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https://d.docs.live.net/6d33bc158e840d57/Documentos/10_SG/a/04 RTAS/2024/01 Enero/02 Otros/planes_dic_2023/2024-12-31-plan_dic/PAI/"/>
    </mc:Choice>
  </mc:AlternateContent>
  <xr:revisionPtr revIDLastSave="69" documentId="13_ncr:1_{3D70411A-0BD9-46E5-A4D6-02288CD61358}" xr6:coauthVersionLast="47" xr6:coauthVersionMax="47" xr10:uidLastSave="{F6AB2433-CA31-45E2-A14F-1D52F4013AA2}"/>
  <bookViews>
    <workbookView xWindow="470" yWindow="740" windowWidth="18730" windowHeight="10060" firstSheet="2" activeTab="2" xr2:uid="{00000000-000D-0000-FFFF-FFFF00000000}"/>
  </bookViews>
  <sheets>
    <sheet name="Hoja1" sheetId="12" state="hidden" r:id="rId1"/>
    <sheet name="Hoja2" sheetId="13" state="hidden" r:id="rId2"/>
    <sheet name="Indice" sheetId="7" r:id="rId3"/>
    <sheet name="1.1. PI metas sectoriales" sheetId="9" r:id="rId4"/>
    <sheet name="1.2.PI. Objetivos y metas" sheetId="4" r:id="rId5"/>
    <sheet name="1.3.PI. Indicadores MGA" sheetId="10" r:id="rId6"/>
    <sheet name="1.4.PI. Presupuesto" sheetId="8" r:id="rId7"/>
    <sheet name="2.Indicadores de gestion" sheetId="16" r:id="rId8"/>
    <sheet name="3.Plan integrado" sheetId="17" r:id="rId9"/>
    <sheet name="4.Riesgos" sheetId="18" r:id="rId10"/>
    <sheet name="Control de cambios" sheetId="19" r:id="rId11"/>
  </sheets>
  <externalReferences>
    <externalReference r:id="rId12"/>
    <externalReference r:id="rId13"/>
    <externalReference r:id="rId14"/>
    <externalReference r:id="rId15"/>
  </externalReferences>
  <definedNames>
    <definedName name="_xlnm._FilterDatabase" localSheetId="3" hidden="1">'1.1. PI metas sectoriales'!$A$5:$Q$5</definedName>
    <definedName name="_xlnm._FilterDatabase" localSheetId="4" hidden="1">'1.2.PI. Objetivos y metas'!$A$6:$AG$108</definedName>
    <definedName name="_xlnm._FilterDatabase" localSheetId="5" hidden="1">'1.3.PI. Indicadores MGA'!$A$5:$P$32</definedName>
    <definedName name="_xlnm._FilterDatabase" localSheetId="6" hidden="1">'1.4.PI. Presupuesto'!$B$6:$J$6</definedName>
    <definedName name="_xlnm._FilterDatabase" localSheetId="7" hidden="1">'2.Indicadores de gestion'!$B$7:$AH$54</definedName>
    <definedName name="_xlnm._FilterDatabase" localSheetId="8" hidden="1">'3.Plan integrado'!$B$7:$Y$120</definedName>
    <definedName name="_xlnm._FilterDatabase" localSheetId="9" hidden="1">'4.Riesgos'!$A$12:$CG$100</definedName>
    <definedName name="_xlnm._FilterDatabase" localSheetId="10" hidden="1">'Control de cambios'!$B$7:$G$97</definedName>
    <definedName name="_xlnm._FilterDatabase" localSheetId="1" hidden="1">Hoja2!$A$1:$DM$116</definedName>
    <definedName name="base" localSheetId="7">[1]Hoja1!$A$1:$PS$102</definedName>
    <definedName name="base" localSheetId="9">[1]Hoja1!$A$1:$PS$102</definedName>
    <definedName name="base" localSheetId="10">[2]Hoja1!$A$1:$PT$102</definedName>
    <definedName name="base">Hoja1!$A$1:$PT$102</definedName>
    <definedName name="base2" localSheetId="7">[1]Hoja1!$B$1:$PS$102</definedName>
    <definedName name="base2" localSheetId="9">[1]Hoja1!$B$1:$PS$102</definedName>
    <definedName name="base2" localSheetId="10">[2]Hoja1!$B$1:$PS$102</definedName>
    <definedName name="base2">Hoja1!$B$1:$PS$102</definedName>
    <definedName name="bd" localSheetId="7">#REF!</definedName>
    <definedName name="bd" localSheetId="9">#REF!</definedName>
    <definedName name="bd">#REF!</definedName>
    <definedName name="bdfila" localSheetId="7">#REF!</definedName>
    <definedName name="bdfila" localSheetId="9">#REF!</definedName>
    <definedName name="bdfila">#REF!</definedName>
    <definedName name="Código_SEGPLAN">Hoja1!$B$7:$B$106</definedName>
    <definedName name="consolidado">[3]RepConsolidado!$A$6:$PK$108</definedName>
    <definedName name="consolidadofila">[3]RepConsolidado!$A$6:$PK$6</definedName>
    <definedName name="cuatri7867">'[3]7867'!$C$13:$J$21</definedName>
    <definedName name="cuatri7868">'[3]7868'!$C$13:$Z$21</definedName>
    <definedName name="cuatri7869">'[3]7869'!$C$13:$H$21</definedName>
    <definedName name="cuatri7870">'[3]7870'!$C$13:$H$21</definedName>
    <definedName name="cuatri7871">'[3]7871'!$C$13:$Z$21</definedName>
    <definedName name="cuatri7872">'[3]7872'!$C$13:$P$21</definedName>
    <definedName name="cuatri7873">'[3]7873'!$C$13:$L$21</definedName>
    <definedName name="P7867_a" localSheetId="7">'[4]7867'!$A$136:$Y$181</definedName>
    <definedName name="P7867_a" localSheetId="9">'[4]7867'!$A$136:$Y$181</definedName>
    <definedName name="P7867_a">'[4]7867'!$A$136:$Y$181</definedName>
    <definedName name="P7867_afila" localSheetId="7">'[4]7867'!$A$136:$AB$136</definedName>
    <definedName name="P7867_afila" localSheetId="9">'[4]7867'!$A$136:$AB$136</definedName>
    <definedName name="P7867_afila">'[4]7867'!$A$136:$AB$136</definedName>
    <definedName name="P7868_a" localSheetId="7">'[4]7868'!$A$376:$Y$521</definedName>
    <definedName name="P7868_a" localSheetId="9">'[4]7868'!$A$376:$Y$521</definedName>
    <definedName name="P7868_a">'[4]7868'!$A$376:$Y$521</definedName>
    <definedName name="P7868_afila" localSheetId="7">'[4]7868'!$A$376:$AB$376</definedName>
    <definedName name="P7868_afila" localSheetId="9">'[4]7868'!$A$376:$AB$376</definedName>
    <definedName name="P7868_afila">'[4]7868'!$A$376:$AB$376</definedName>
    <definedName name="P7869_a" localSheetId="7">'[4]7869'!$A$181:$AB$226</definedName>
    <definedName name="P7869_a" localSheetId="9">'[4]7869'!$A$181:$AB$226</definedName>
    <definedName name="P7869_a">'[4]7869'!$A$181:$AB$226</definedName>
    <definedName name="P7869_afila" localSheetId="7">'[4]7869'!$A$181:$AB$181</definedName>
    <definedName name="P7869_afila" localSheetId="9">'[4]7869'!$A$181:$AB$181</definedName>
    <definedName name="P7869_afila">'[4]7869'!$A$181:$AB$181</definedName>
    <definedName name="P7870_a" localSheetId="7">'[4]7870'!$A$200:$AB$235</definedName>
    <definedName name="P7870_a" localSheetId="9">'[4]7870'!$A$200:$AB$235</definedName>
    <definedName name="P7870_a">'[4]7870'!$A$200:$AB$235</definedName>
    <definedName name="P7870_afila" localSheetId="7">'[4]7870'!$A$200:$AB$200</definedName>
    <definedName name="P7870_afila" localSheetId="9">'[4]7870'!$A$200:$AB$200</definedName>
    <definedName name="P7870_afila">'[4]7870'!$A$200:$AB$200</definedName>
    <definedName name="P7871_a" localSheetId="7">'[4]7871'!$A$346:$X$521</definedName>
    <definedName name="P7871_a" localSheetId="9">'[4]7871'!$A$346:$X$521</definedName>
    <definedName name="P7871_a">'[4]7871'!$A$346:$X$521</definedName>
    <definedName name="P7871_afila" localSheetId="7">'[4]7871'!$A$346:$AB$346</definedName>
    <definedName name="P7871_afila" localSheetId="9">'[4]7871'!$A$346:$AB$346</definedName>
    <definedName name="P7871_afila">'[4]7871'!$A$346:$AB$346</definedName>
    <definedName name="P7872_a" localSheetId="7">'[4]7872'!$A$211:$AB$286</definedName>
    <definedName name="P7872_a" localSheetId="9">'[4]7872'!$A$211:$AB$286</definedName>
    <definedName name="P7872_a">'[4]7872'!$A$211:$AB$286</definedName>
    <definedName name="P7872_afila" localSheetId="7">'[4]7872'!$A$211:$AB$211</definedName>
    <definedName name="P7872_afila" localSheetId="9">'[4]7872'!$A$211:$AB$211</definedName>
    <definedName name="P7872_afila">'[4]7872'!$A$211:$AB$211</definedName>
    <definedName name="P7873_a" localSheetId="7">'[4]7873'!$A$230:$AB$310</definedName>
    <definedName name="P7873_a" localSheetId="9">'[4]7873'!$A$230:$AB$310</definedName>
    <definedName name="P7873_a">'[4]7873'!$A$230:$AB$310</definedName>
    <definedName name="P7873_afila" localSheetId="7">'[4]7873'!$A$230:$AB$230</definedName>
    <definedName name="P7873_afila" localSheetId="9">'[4]7873'!$A$230:$AB$230</definedName>
    <definedName name="P7873_afila">'[4]7873'!$A$230:$AB$230</definedName>
    <definedName name="responsables">[3]Listas!$B$6:$O$36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19" i="17" l="1"/>
  <c r="R119" i="17"/>
  <c r="Q119" i="17"/>
  <c r="P119" i="17"/>
  <c r="O119" i="17"/>
  <c r="N119" i="17"/>
  <c r="M119" i="17"/>
  <c r="L119" i="17"/>
  <c r="K119" i="17"/>
  <c r="J119" i="17"/>
  <c r="I119" i="17"/>
  <c r="H119" i="17"/>
  <c r="T118" i="17"/>
  <c r="W116" i="17"/>
  <c r="V116" i="17"/>
  <c r="X116" i="17" s="1"/>
  <c r="T116" i="17"/>
  <c r="S115" i="17"/>
  <c r="R115" i="17"/>
  <c r="Q115" i="17"/>
  <c r="P115" i="17"/>
  <c r="O115" i="17"/>
  <c r="N115" i="17"/>
  <c r="M115" i="17"/>
  <c r="L115" i="17"/>
  <c r="K115" i="17"/>
  <c r="J115" i="17"/>
  <c r="I115" i="17"/>
  <c r="H115" i="17"/>
  <c r="T114" i="17"/>
  <c r="W112" i="17"/>
  <c r="X112" i="17" s="1"/>
  <c r="V112" i="17"/>
  <c r="T112" i="17"/>
  <c r="S111" i="17"/>
  <c r="R111" i="17"/>
  <c r="Q111" i="17"/>
  <c r="P111" i="17"/>
  <c r="O111" i="17"/>
  <c r="N111" i="17"/>
  <c r="M111" i="17"/>
  <c r="L111" i="17"/>
  <c r="K111" i="17"/>
  <c r="J111" i="17"/>
  <c r="I111" i="17"/>
  <c r="H111" i="17"/>
  <c r="T110" i="17"/>
  <c r="X108" i="17"/>
  <c r="W108" i="17"/>
  <c r="V108" i="17"/>
  <c r="T108" i="17"/>
  <c r="S107" i="17"/>
  <c r="R107" i="17"/>
  <c r="Q107" i="17"/>
  <c r="P107" i="17"/>
  <c r="O107" i="17"/>
  <c r="N107" i="17"/>
  <c r="M107" i="17"/>
  <c r="L107" i="17"/>
  <c r="K107" i="17"/>
  <c r="J107" i="17"/>
  <c r="I107" i="17"/>
  <c r="H107" i="17"/>
  <c r="T106" i="17"/>
  <c r="W104" i="17"/>
  <c r="X104" i="17" s="1"/>
  <c r="V104" i="17"/>
  <c r="T104" i="17"/>
  <c r="S103" i="17"/>
  <c r="R103" i="17"/>
  <c r="Q103" i="17"/>
  <c r="P103" i="17"/>
  <c r="O103" i="17"/>
  <c r="N103" i="17"/>
  <c r="M103" i="17"/>
  <c r="L103" i="17"/>
  <c r="K103" i="17"/>
  <c r="J103" i="17"/>
  <c r="I103" i="17"/>
  <c r="H103" i="17"/>
  <c r="T102" i="17"/>
  <c r="W100" i="17"/>
  <c r="X100" i="17" s="1"/>
  <c r="V100" i="17"/>
  <c r="T100" i="17"/>
  <c r="S99" i="17"/>
  <c r="R99" i="17"/>
  <c r="Q99" i="17"/>
  <c r="P99" i="17"/>
  <c r="O99" i="17"/>
  <c r="N99" i="17"/>
  <c r="M99" i="17"/>
  <c r="L99" i="17"/>
  <c r="K99" i="17"/>
  <c r="J99" i="17"/>
  <c r="I99" i="17"/>
  <c r="H99" i="17"/>
  <c r="T98" i="17"/>
  <c r="W96" i="17"/>
  <c r="X96" i="17" s="1"/>
  <c r="V96" i="17"/>
  <c r="T96" i="17"/>
  <c r="S95" i="17"/>
  <c r="R95" i="17"/>
  <c r="Q95" i="17"/>
  <c r="P95" i="17"/>
  <c r="O95" i="17"/>
  <c r="N95" i="17"/>
  <c r="M95" i="17"/>
  <c r="L95" i="17"/>
  <c r="K95" i="17"/>
  <c r="J95" i="17"/>
  <c r="I95" i="17"/>
  <c r="H95" i="17"/>
  <c r="T94" i="17"/>
  <c r="X92" i="17"/>
  <c r="W92" i="17"/>
  <c r="V92" i="17"/>
  <c r="T92" i="17"/>
  <c r="S91" i="17"/>
  <c r="R91" i="17"/>
  <c r="Q91" i="17"/>
  <c r="P91" i="17"/>
  <c r="O91" i="17"/>
  <c r="N91" i="17"/>
  <c r="M91" i="17"/>
  <c r="L91" i="17"/>
  <c r="K91" i="17"/>
  <c r="J91" i="17"/>
  <c r="I91" i="17"/>
  <c r="H91" i="17"/>
  <c r="T90" i="17"/>
  <c r="W88" i="17"/>
  <c r="X88" i="17" s="1"/>
  <c r="V88" i="17"/>
  <c r="T88" i="17"/>
  <c r="S87" i="17"/>
  <c r="R87" i="17"/>
  <c r="Q87" i="17"/>
  <c r="P87" i="17"/>
  <c r="O87" i="17"/>
  <c r="N87" i="17"/>
  <c r="M87" i="17"/>
  <c r="L87" i="17"/>
  <c r="K87" i="17"/>
  <c r="J87" i="17"/>
  <c r="I87" i="17"/>
  <c r="H87" i="17"/>
  <c r="T86" i="17"/>
  <c r="W84" i="17"/>
  <c r="X84" i="17" s="1"/>
  <c r="V84" i="17"/>
  <c r="T84" i="17"/>
  <c r="S83" i="17"/>
  <c r="R83" i="17"/>
  <c r="Q83" i="17"/>
  <c r="P83" i="17"/>
  <c r="O83" i="17"/>
  <c r="N83" i="17"/>
  <c r="M83" i="17"/>
  <c r="L83" i="17"/>
  <c r="K83" i="17"/>
  <c r="J83" i="17"/>
  <c r="I83" i="17"/>
  <c r="H83" i="17"/>
  <c r="T82" i="17"/>
  <c r="X80" i="17"/>
  <c r="W80" i="17"/>
  <c r="V80" i="17"/>
  <c r="T80" i="17"/>
  <c r="S79" i="17"/>
  <c r="R79" i="17"/>
  <c r="Q79" i="17"/>
  <c r="P79" i="17"/>
  <c r="O79" i="17"/>
  <c r="N79" i="17"/>
  <c r="M79" i="17"/>
  <c r="K79" i="17"/>
  <c r="J79" i="17"/>
  <c r="I79" i="17"/>
  <c r="H79" i="17"/>
  <c r="T78" i="17"/>
  <c r="X76" i="17"/>
  <c r="W76" i="17"/>
  <c r="V76" i="17"/>
  <c r="T76" i="17"/>
  <c r="S75" i="17"/>
  <c r="R75" i="17"/>
  <c r="Q75" i="17"/>
  <c r="P75" i="17"/>
  <c r="O75" i="17"/>
  <c r="N75" i="17"/>
  <c r="M75" i="17"/>
  <c r="L75" i="17"/>
  <c r="K75" i="17"/>
  <c r="J75" i="17"/>
  <c r="I75" i="17"/>
  <c r="H75" i="17"/>
  <c r="T74" i="17"/>
  <c r="X72" i="17"/>
  <c r="W72" i="17"/>
  <c r="V72" i="17"/>
  <c r="T72" i="17"/>
  <c r="S71" i="17"/>
  <c r="R71" i="17"/>
  <c r="Q71" i="17"/>
  <c r="P71" i="17"/>
  <c r="O71" i="17"/>
  <c r="N71" i="17"/>
  <c r="M71" i="17"/>
  <c r="L71" i="17"/>
  <c r="K71" i="17"/>
  <c r="J71" i="17"/>
  <c r="I71" i="17"/>
  <c r="H71" i="17"/>
  <c r="T70" i="17"/>
  <c r="W68" i="17"/>
  <c r="V68" i="17"/>
  <c r="X68" i="17" s="1"/>
  <c r="T68" i="17"/>
  <c r="S67" i="17"/>
  <c r="R67" i="17"/>
  <c r="Q67" i="17"/>
  <c r="P67" i="17"/>
  <c r="O67" i="17"/>
  <c r="N67" i="17"/>
  <c r="M67" i="17"/>
  <c r="L67" i="17"/>
  <c r="K67" i="17"/>
  <c r="J67" i="17"/>
  <c r="I67" i="17"/>
  <c r="H67" i="17"/>
  <c r="T66" i="17"/>
  <c r="W64" i="17"/>
  <c r="X64" i="17" s="1"/>
  <c r="V64" i="17"/>
  <c r="T64" i="17"/>
  <c r="S63" i="17"/>
  <c r="R63" i="17"/>
  <c r="Q63" i="17"/>
  <c r="P63" i="17"/>
  <c r="O63" i="17"/>
  <c r="N63" i="17"/>
  <c r="M63" i="17"/>
  <c r="L63" i="17"/>
  <c r="K63" i="17"/>
  <c r="J63" i="17"/>
  <c r="I63" i="17"/>
  <c r="H63" i="17"/>
  <c r="T62" i="17"/>
  <c r="X60" i="17"/>
  <c r="W60" i="17"/>
  <c r="V60" i="17"/>
  <c r="T60" i="17"/>
  <c r="S59" i="17"/>
  <c r="R59" i="17"/>
  <c r="Q59" i="17"/>
  <c r="P59" i="17"/>
  <c r="O59" i="17"/>
  <c r="N59" i="17"/>
  <c r="M59" i="17"/>
  <c r="L59" i="17"/>
  <c r="K59" i="17"/>
  <c r="J59" i="17"/>
  <c r="I59" i="17"/>
  <c r="H59" i="17"/>
  <c r="T58" i="17"/>
  <c r="W56" i="17"/>
  <c r="X56" i="17" s="1"/>
  <c r="V56" i="17"/>
  <c r="T56" i="17"/>
  <c r="S55" i="17"/>
  <c r="R55" i="17"/>
  <c r="Q55" i="17"/>
  <c r="P55" i="17"/>
  <c r="O55" i="17"/>
  <c r="N55" i="17"/>
  <c r="M55" i="17"/>
  <c r="L55" i="17"/>
  <c r="K55" i="17"/>
  <c r="J55" i="17"/>
  <c r="I55" i="17"/>
  <c r="H55" i="17"/>
  <c r="T54" i="17"/>
  <c r="W52" i="17"/>
  <c r="X52" i="17" s="1"/>
  <c r="V52" i="17"/>
  <c r="T52" i="17"/>
  <c r="S51" i="17"/>
  <c r="R51" i="17"/>
  <c r="Q51" i="17"/>
  <c r="P51" i="17"/>
  <c r="O51" i="17"/>
  <c r="N51" i="17"/>
  <c r="M51" i="17"/>
  <c r="L51" i="17"/>
  <c r="K51" i="17"/>
  <c r="J51" i="17"/>
  <c r="I51" i="17"/>
  <c r="H51" i="17"/>
  <c r="T50" i="17"/>
  <c r="W48" i="17"/>
  <c r="X48" i="17" s="1"/>
  <c r="V48" i="17"/>
  <c r="T48" i="17"/>
  <c r="S47" i="17"/>
  <c r="R47" i="17"/>
  <c r="Q47" i="17"/>
  <c r="P47" i="17"/>
  <c r="O47" i="17"/>
  <c r="N47" i="17"/>
  <c r="M47" i="17"/>
  <c r="L47" i="17"/>
  <c r="K47" i="17"/>
  <c r="J47" i="17"/>
  <c r="I47" i="17"/>
  <c r="H47" i="17"/>
  <c r="T46" i="17"/>
  <c r="W44" i="17"/>
  <c r="X44" i="17" s="1"/>
  <c r="V44" i="17"/>
  <c r="T44" i="17"/>
  <c r="S43" i="17"/>
  <c r="R43" i="17"/>
  <c r="Q43" i="17"/>
  <c r="P43" i="17"/>
  <c r="O43" i="17"/>
  <c r="N43" i="17"/>
  <c r="M43" i="17"/>
  <c r="L43" i="17"/>
  <c r="K43" i="17"/>
  <c r="J43" i="17"/>
  <c r="I43" i="17"/>
  <c r="H43" i="17"/>
  <c r="T42" i="17"/>
  <c r="W40" i="17"/>
  <c r="X40" i="17" s="1"/>
  <c r="V40" i="17"/>
  <c r="T40" i="17"/>
  <c r="S39" i="17"/>
  <c r="R39" i="17"/>
  <c r="Q39" i="17"/>
  <c r="P39" i="17"/>
  <c r="O39" i="17"/>
  <c r="N39" i="17"/>
  <c r="M39" i="17"/>
  <c r="L39" i="17"/>
  <c r="K39" i="17"/>
  <c r="J39" i="17"/>
  <c r="I39" i="17"/>
  <c r="H39" i="17"/>
  <c r="T38" i="17"/>
  <c r="W36" i="17"/>
  <c r="V36" i="17"/>
  <c r="X36" i="17" s="1"/>
  <c r="T36" i="17"/>
  <c r="S35" i="17"/>
  <c r="R35" i="17"/>
  <c r="Q35" i="17"/>
  <c r="P35" i="17"/>
  <c r="O35" i="17"/>
  <c r="N35" i="17"/>
  <c r="M35" i="17"/>
  <c r="L35" i="17"/>
  <c r="K35" i="17"/>
  <c r="J35" i="17"/>
  <c r="I35" i="17"/>
  <c r="H35" i="17"/>
  <c r="T34" i="17"/>
  <c r="W32" i="17"/>
  <c r="X32" i="17" s="1"/>
  <c r="V32" i="17"/>
  <c r="T32" i="17"/>
  <c r="S31" i="17"/>
  <c r="R31" i="17"/>
  <c r="Q31" i="17"/>
  <c r="P31" i="17"/>
  <c r="O31" i="17"/>
  <c r="N31" i="17"/>
  <c r="M31" i="17"/>
  <c r="L31" i="17"/>
  <c r="K31" i="17"/>
  <c r="J31" i="17"/>
  <c r="I31" i="17"/>
  <c r="H31" i="17"/>
  <c r="T30" i="17"/>
  <c r="X28" i="17"/>
  <c r="W28" i="17"/>
  <c r="V28" i="17"/>
  <c r="T28" i="17"/>
  <c r="S27" i="17"/>
  <c r="R27" i="17"/>
  <c r="Q27" i="17"/>
  <c r="P27" i="17"/>
  <c r="O27" i="17"/>
  <c r="N27" i="17"/>
  <c r="M27" i="17"/>
  <c r="L27" i="17"/>
  <c r="K27" i="17"/>
  <c r="J27" i="17"/>
  <c r="I27" i="17"/>
  <c r="H27" i="17"/>
  <c r="T26" i="17"/>
  <c r="X24" i="17"/>
  <c r="W24" i="17"/>
  <c r="V24" i="17"/>
  <c r="T24" i="17"/>
  <c r="S23" i="17"/>
  <c r="R23" i="17"/>
  <c r="Q23" i="17"/>
  <c r="P23" i="17"/>
  <c r="O23" i="17"/>
  <c r="N23" i="17"/>
  <c r="M23" i="17"/>
  <c r="L23" i="17"/>
  <c r="K23" i="17"/>
  <c r="J23" i="17"/>
  <c r="I23" i="17"/>
  <c r="H23" i="17"/>
  <c r="T22" i="17"/>
  <c r="W20" i="17"/>
  <c r="V20" i="17"/>
  <c r="X20" i="17" s="1"/>
  <c r="T20" i="17"/>
  <c r="S19" i="17"/>
  <c r="R19" i="17"/>
  <c r="Q19" i="17"/>
  <c r="P19" i="17"/>
  <c r="O19" i="17"/>
  <c r="N19" i="17"/>
  <c r="M19" i="17"/>
  <c r="L19" i="17"/>
  <c r="K19" i="17"/>
  <c r="J19" i="17"/>
  <c r="I19" i="17"/>
  <c r="H19" i="17"/>
  <c r="T18" i="17"/>
  <c r="W16" i="17"/>
  <c r="X16" i="17" s="1"/>
  <c r="V16" i="17"/>
  <c r="T16" i="17"/>
  <c r="S15" i="17"/>
  <c r="R15" i="17"/>
  <c r="Q15" i="17"/>
  <c r="P15" i="17"/>
  <c r="O15" i="17"/>
  <c r="N15" i="17"/>
  <c r="M15" i="17"/>
  <c r="L15" i="17"/>
  <c r="K15" i="17"/>
  <c r="J15" i="17"/>
  <c r="I15" i="17"/>
  <c r="H15" i="17"/>
  <c r="T14" i="17"/>
  <c r="X12" i="17"/>
  <c r="W12" i="17"/>
  <c r="V12" i="17"/>
  <c r="V120" i="17" s="1"/>
  <c r="T12" i="17"/>
  <c r="S11" i="17"/>
  <c r="R11" i="17"/>
  <c r="Q11" i="17"/>
  <c r="P11" i="17"/>
  <c r="O11" i="17"/>
  <c r="N11" i="17"/>
  <c r="M11" i="17"/>
  <c r="L11" i="17"/>
  <c r="K11" i="17"/>
  <c r="J11" i="17"/>
  <c r="I11" i="17"/>
  <c r="H11" i="17"/>
  <c r="T10" i="17"/>
  <c r="W8" i="17"/>
  <c r="X8" i="17" s="1"/>
  <c r="V8" i="17"/>
  <c r="T8" i="17"/>
  <c r="K51" i="16"/>
  <c r="K50" i="16"/>
  <c r="K49" i="16"/>
  <c r="K48" i="16"/>
  <c r="K47" i="16"/>
  <c r="K46" i="16"/>
  <c r="K45" i="16"/>
  <c r="K44" i="16"/>
  <c r="K43" i="16"/>
  <c r="K42" i="16"/>
  <c r="K41" i="16"/>
  <c r="K40" i="16"/>
  <c r="K39" i="16"/>
  <c r="K38" i="16"/>
  <c r="K36" i="16"/>
  <c r="K35" i="16"/>
  <c r="K33" i="16"/>
  <c r="K32" i="16"/>
  <c r="K31" i="16"/>
  <c r="K30" i="16"/>
  <c r="K29" i="16"/>
  <c r="K28" i="16"/>
  <c r="K27" i="16"/>
  <c r="K26" i="16"/>
  <c r="K25" i="16"/>
  <c r="K24" i="16"/>
  <c r="K23" i="16"/>
  <c r="K22" i="16"/>
  <c r="K21" i="16"/>
  <c r="K20" i="16"/>
  <c r="K18" i="16"/>
  <c r="K17" i="16"/>
  <c r="K16" i="16"/>
  <c r="K14" i="16"/>
  <c r="K13" i="16"/>
  <c r="K12" i="16"/>
  <c r="K11" i="16"/>
  <c r="K10" i="16"/>
  <c r="K9" i="16"/>
  <c r="K8" i="16"/>
  <c r="I7" i="4"/>
  <c r="J7" i="4" s="1"/>
  <c r="N18" i="9"/>
  <c r="L24" i="9"/>
  <c r="L18" i="9"/>
  <c r="L17" i="9"/>
  <c r="M17" i="9" s="1"/>
  <c r="L16" i="9"/>
  <c r="L10" i="9"/>
  <c r="L9" i="9"/>
  <c r="L7" i="9"/>
  <c r="L8" i="9"/>
  <c r="L11" i="9"/>
  <c r="L12" i="9"/>
  <c r="L13" i="9"/>
  <c r="L14" i="9"/>
  <c r="L15" i="9"/>
  <c r="M15" i="9" s="1"/>
  <c r="L19" i="9"/>
  <c r="L20" i="9"/>
  <c r="L21" i="9"/>
  <c r="L22" i="9"/>
  <c r="L23" i="9"/>
  <c r="L25" i="9"/>
  <c r="K6" i="9"/>
  <c r="X120" i="17" l="1"/>
  <c r="W120" i="17"/>
  <c r="H24" i="10"/>
  <c r="I8" i="4" l="1"/>
  <c r="J8" i="4" s="1"/>
  <c r="I11" i="4"/>
  <c r="J11" i="4" s="1"/>
  <c r="I9" i="4"/>
  <c r="J9" i="4" s="1"/>
  <c r="I10" i="4"/>
  <c r="J10" i="4" s="1"/>
  <c r="H22" i="10" l="1"/>
  <c r="H23" i="10"/>
  <c r="H25" i="10"/>
  <c r="H26" i="10"/>
  <c r="H27" i="10"/>
  <c r="H28" i="10"/>
  <c r="H29" i="10"/>
  <c r="H30" i="10"/>
  <c r="H31" i="10"/>
  <c r="H32" i="10"/>
  <c r="H17" i="10"/>
  <c r="H18" i="10"/>
  <c r="H19" i="10"/>
  <c r="H20" i="10"/>
  <c r="H21" i="10"/>
  <c r="H12" i="10"/>
  <c r="H13" i="10"/>
  <c r="H14" i="10"/>
  <c r="H15" i="10"/>
  <c r="H16" i="10"/>
  <c r="H7" i="10"/>
  <c r="H8" i="10"/>
  <c r="H9" i="10"/>
  <c r="H10" i="10"/>
  <c r="H11" i="10"/>
  <c r="H6" i="10"/>
  <c r="A8" i="4"/>
  <c r="AD8" i="4" s="1"/>
  <c r="A9" i="4"/>
  <c r="AD9" i="4" s="1"/>
  <c r="A10" i="4"/>
  <c r="AD10" i="4" s="1"/>
  <c r="A11" i="4"/>
  <c r="AD11" i="4" s="1"/>
  <c r="A12" i="4"/>
  <c r="AD12" i="4" s="1"/>
  <c r="A13" i="4"/>
  <c r="AD13" i="4" s="1"/>
  <c r="A14" i="4"/>
  <c r="AD14" i="4" s="1"/>
  <c r="A15" i="4"/>
  <c r="AD15" i="4" s="1"/>
  <c r="A16" i="4"/>
  <c r="AD16" i="4" s="1"/>
  <c r="A17" i="4"/>
  <c r="AD17" i="4" s="1"/>
  <c r="A18" i="4"/>
  <c r="AD18" i="4" s="1"/>
  <c r="A19" i="4"/>
  <c r="AD19" i="4" s="1"/>
  <c r="A20" i="4"/>
  <c r="AD20" i="4" s="1"/>
  <c r="A21" i="4"/>
  <c r="AD21" i="4" s="1"/>
  <c r="A22" i="4"/>
  <c r="AD22" i="4" s="1"/>
  <c r="A23" i="4"/>
  <c r="AD23" i="4" s="1"/>
  <c r="A24" i="4"/>
  <c r="AD24" i="4" s="1"/>
  <c r="A25" i="4"/>
  <c r="AD25" i="4" s="1"/>
  <c r="A26" i="4"/>
  <c r="AD26" i="4" s="1"/>
  <c r="A27" i="4"/>
  <c r="AD27" i="4" s="1"/>
  <c r="A28" i="4"/>
  <c r="AD28" i="4" s="1"/>
  <c r="A29" i="4"/>
  <c r="AD29" i="4" s="1"/>
  <c r="A30" i="4"/>
  <c r="AD30" i="4" s="1"/>
  <c r="A31" i="4"/>
  <c r="AD31" i="4" s="1"/>
  <c r="A32" i="4"/>
  <c r="AD32" i="4" s="1"/>
  <c r="A33" i="4"/>
  <c r="AD33" i="4" s="1"/>
  <c r="A34" i="4"/>
  <c r="AD34" i="4" s="1"/>
  <c r="A35" i="4"/>
  <c r="AD35" i="4" s="1"/>
  <c r="A36" i="4"/>
  <c r="AD36" i="4" s="1"/>
  <c r="A37" i="4"/>
  <c r="AD37" i="4" s="1"/>
  <c r="A38" i="4"/>
  <c r="AD38" i="4" s="1"/>
  <c r="A39" i="4"/>
  <c r="AD39" i="4" s="1"/>
  <c r="A40" i="4"/>
  <c r="AD40" i="4" s="1"/>
  <c r="A41" i="4"/>
  <c r="AD41" i="4" s="1"/>
  <c r="A42" i="4"/>
  <c r="AD42" i="4" s="1"/>
  <c r="A43" i="4"/>
  <c r="AD43" i="4" s="1"/>
  <c r="A44" i="4"/>
  <c r="AD44" i="4" s="1"/>
  <c r="A45" i="4"/>
  <c r="AD45" i="4" s="1"/>
  <c r="A46" i="4"/>
  <c r="AD46" i="4" s="1"/>
  <c r="A47" i="4"/>
  <c r="AD47" i="4" s="1"/>
  <c r="A48" i="4"/>
  <c r="AD48" i="4" s="1"/>
  <c r="A49" i="4"/>
  <c r="AD49" i="4" s="1"/>
  <c r="A50" i="4"/>
  <c r="AD50" i="4" s="1"/>
  <c r="A51" i="4"/>
  <c r="AD51" i="4" s="1"/>
  <c r="A52" i="4"/>
  <c r="AD52" i="4" s="1"/>
  <c r="A53" i="4"/>
  <c r="AD53" i="4" s="1"/>
  <c r="A54" i="4"/>
  <c r="AD54" i="4" s="1"/>
  <c r="A55" i="4"/>
  <c r="AD55" i="4" s="1"/>
  <c r="A56" i="4"/>
  <c r="AD56" i="4" s="1"/>
  <c r="A57" i="4"/>
  <c r="AD57" i="4" s="1"/>
  <c r="A58" i="4"/>
  <c r="AD58" i="4" s="1"/>
  <c r="A59" i="4"/>
  <c r="AD59" i="4" s="1"/>
  <c r="A60" i="4"/>
  <c r="AD60" i="4" s="1"/>
  <c r="A61" i="4"/>
  <c r="AD61" i="4" s="1"/>
  <c r="A62" i="4"/>
  <c r="AD62" i="4" s="1"/>
  <c r="A63" i="4"/>
  <c r="AD63" i="4" s="1"/>
  <c r="A64" i="4"/>
  <c r="AD64" i="4" s="1"/>
  <c r="A65" i="4"/>
  <c r="AD65" i="4" s="1"/>
  <c r="A66" i="4"/>
  <c r="AD66" i="4" s="1"/>
  <c r="A67" i="4"/>
  <c r="AD67" i="4" s="1"/>
  <c r="A68" i="4"/>
  <c r="AD68" i="4" s="1"/>
  <c r="A69" i="4"/>
  <c r="AD69" i="4" s="1"/>
  <c r="A70" i="4"/>
  <c r="AD70" i="4" s="1"/>
  <c r="A71" i="4"/>
  <c r="AD71" i="4" s="1"/>
  <c r="A72" i="4"/>
  <c r="AD72" i="4" s="1"/>
  <c r="A73" i="4"/>
  <c r="AD73" i="4" s="1"/>
  <c r="A74" i="4"/>
  <c r="AD74" i="4" s="1"/>
  <c r="A75" i="4"/>
  <c r="AD75" i="4" s="1"/>
  <c r="A76" i="4"/>
  <c r="AD76" i="4" s="1"/>
  <c r="A77" i="4"/>
  <c r="AD77" i="4" s="1"/>
  <c r="A78" i="4"/>
  <c r="AD78" i="4" s="1"/>
  <c r="A79" i="4"/>
  <c r="AD79" i="4" s="1"/>
  <c r="A80" i="4"/>
  <c r="AD80" i="4" s="1"/>
  <c r="A81" i="4"/>
  <c r="AD81" i="4" s="1"/>
  <c r="A82" i="4"/>
  <c r="AD82" i="4" s="1"/>
  <c r="A83" i="4"/>
  <c r="AD83" i="4" s="1"/>
  <c r="A84" i="4"/>
  <c r="AD84" i="4" s="1"/>
  <c r="A85" i="4"/>
  <c r="AD85" i="4" s="1"/>
  <c r="A86" i="4"/>
  <c r="AD86" i="4" s="1"/>
  <c r="A87" i="4"/>
  <c r="AD87" i="4" s="1"/>
  <c r="A88" i="4"/>
  <c r="AD88" i="4" s="1"/>
  <c r="A89" i="4"/>
  <c r="AD89" i="4" s="1"/>
  <c r="A90" i="4"/>
  <c r="AD90" i="4" s="1"/>
  <c r="A91" i="4"/>
  <c r="AD91" i="4" s="1"/>
  <c r="A92" i="4"/>
  <c r="AD92" i="4" s="1"/>
  <c r="A93" i="4"/>
  <c r="AD93" i="4" s="1"/>
  <c r="A94" i="4"/>
  <c r="AD94" i="4" s="1"/>
  <c r="A95" i="4"/>
  <c r="AD95" i="4" s="1"/>
  <c r="A96" i="4"/>
  <c r="AD96" i="4" s="1"/>
  <c r="A97" i="4"/>
  <c r="AD97" i="4" s="1"/>
  <c r="A98" i="4"/>
  <c r="AD98" i="4" s="1"/>
  <c r="A99" i="4"/>
  <c r="AD99" i="4" s="1"/>
  <c r="A100" i="4"/>
  <c r="AD100" i="4" s="1"/>
  <c r="A101" i="4"/>
  <c r="AD101" i="4" s="1"/>
  <c r="A102" i="4"/>
  <c r="AD102" i="4" s="1"/>
  <c r="A103" i="4"/>
  <c r="AD103" i="4" s="1"/>
  <c r="A104" i="4"/>
  <c r="AD104" i="4" s="1"/>
  <c r="A105" i="4"/>
  <c r="AD105" i="4" s="1"/>
  <c r="A106" i="4"/>
  <c r="AD106" i="4" s="1"/>
  <c r="A107" i="4"/>
  <c r="AD107" i="4" s="1"/>
  <c r="A108" i="4"/>
  <c r="AD108" i="4" s="1"/>
  <c r="A7" i="4"/>
  <c r="AE7" i="4" s="1"/>
  <c r="P75" i="4"/>
  <c r="B75" i="4" s="1"/>
  <c r="N75" i="4" s="1"/>
  <c r="P76" i="4"/>
  <c r="B76" i="4" s="1"/>
  <c r="N76" i="4" s="1"/>
  <c r="P77" i="4"/>
  <c r="B77" i="4" s="1"/>
  <c r="N77" i="4" s="1"/>
  <c r="P78" i="4"/>
  <c r="B78" i="4" s="1"/>
  <c r="N78" i="4" s="1"/>
  <c r="P79" i="4"/>
  <c r="B79" i="4" s="1"/>
  <c r="N79" i="4" s="1"/>
  <c r="P80" i="4"/>
  <c r="B80" i="4" s="1"/>
  <c r="N80" i="4" s="1"/>
  <c r="P81" i="4"/>
  <c r="B81" i="4" s="1"/>
  <c r="N81" i="4" s="1"/>
  <c r="P74" i="4"/>
  <c r="B74" i="4" s="1"/>
  <c r="N74" i="4" s="1"/>
  <c r="P31" i="4"/>
  <c r="B31" i="4" s="1"/>
  <c r="N31" i="4" s="1"/>
  <c r="P32" i="4"/>
  <c r="B32" i="4" s="1"/>
  <c r="N32" i="4" s="1"/>
  <c r="P33" i="4"/>
  <c r="B33" i="4" s="1"/>
  <c r="N33" i="4" s="1"/>
  <c r="P34" i="4"/>
  <c r="B34" i="4" s="1"/>
  <c r="N34" i="4" s="1"/>
  <c r="P35" i="4"/>
  <c r="B35" i="4" s="1"/>
  <c r="N35" i="4" s="1"/>
  <c r="P30" i="4"/>
  <c r="B30" i="4" s="1"/>
  <c r="N30" i="4" s="1"/>
  <c r="P7" i="4"/>
  <c r="B7" i="4" s="1"/>
  <c r="P8" i="4"/>
  <c r="B8" i="4" s="1"/>
  <c r="N8" i="4" s="1"/>
  <c r="P9" i="4"/>
  <c r="B9" i="4" s="1"/>
  <c r="N9" i="4" s="1"/>
  <c r="P10" i="4"/>
  <c r="B10" i="4" s="1"/>
  <c r="N10" i="4" s="1"/>
  <c r="P11" i="4"/>
  <c r="B11" i="4" s="1"/>
  <c r="N11" i="4" s="1"/>
  <c r="P12" i="4"/>
  <c r="B12" i="4" s="1"/>
  <c r="N12" i="4" s="1"/>
  <c r="P13" i="4"/>
  <c r="B13" i="4" s="1"/>
  <c r="N13" i="4" s="1"/>
  <c r="P14" i="4"/>
  <c r="B14" i="4" s="1"/>
  <c r="N14" i="4" s="1"/>
  <c r="P15" i="4"/>
  <c r="B15" i="4" s="1"/>
  <c r="N15" i="4" s="1"/>
  <c r="P16" i="4"/>
  <c r="B16" i="4" s="1"/>
  <c r="N16" i="4" s="1"/>
  <c r="P17" i="4"/>
  <c r="B17" i="4" s="1"/>
  <c r="N17" i="4" s="1"/>
  <c r="P18" i="4"/>
  <c r="B18" i="4" s="1"/>
  <c r="N18" i="4" s="1"/>
  <c r="P19" i="4"/>
  <c r="B19" i="4" s="1"/>
  <c r="N19" i="4" s="1"/>
  <c r="P20" i="4"/>
  <c r="B20" i="4" s="1"/>
  <c r="N20" i="4" s="1"/>
  <c r="P21" i="4"/>
  <c r="B21" i="4" s="1"/>
  <c r="N21" i="4" s="1"/>
  <c r="P22" i="4"/>
  <c r="B22" i="4" s="1"/>
  <c r="N22" i="4" s="1"/>
  <c r="P23" i="4"/>
  <c r="B23" i="4" s="1"/>
  <c r="N23" i="4" s="1"/>
  <c r="P24" i="4"/>
  <c r="B24" i="4" s="1"/>
  <c r="N24" i="4" s="1"/>
  <c r="P25" i="4"/>
  <c r="B25" i="4" s="1"/>
  <c r="N25" i="4" s="1"/>
  <c r="P26" i="4"/>
  <c r="B26" i="4" s="1"/>
  <c r="N26" i="4" s="1"/>
  <c r="P27" i="4"/>
  <c r="B27" i="4" s="1"/>
  <c r="N27" i="4" s="1"/>
  <c r="P28" i="4"/>
  <c r="B28" i="4" s="1"/>
  <c r="N28" i="4" s="1"/>
  <c r="P36" i="4"/>
  <c r="B36" i="4" s="1"/>
  <c r="N36" i="4" s="1"/>
  <c r="P37" i="4"/>
  <c r="B37" i="4" s="1"/>
  <c r="N37" i="4" s="1"/>
  <c r="P38" i="4"/>
  <c r="B38" i="4" s="1"/>
  <c r="N38" i="4" s="1"/>
  <c r="P39" i="4"/>
  <c r="B39" i="4" s="1"/>
  <c r="N39" i="4" s="1"/>
  <c r="P40" i="4"/>
  <c r="B40" i="4" s="1"/>
  <c r="N40" i="4" s="1"/>
  <c r="P41" i="4"/>
  <c r="B41" i="4" s="1"/>
  <c r="N41" i="4" s="1"/>
  <c r="P42" i="4"/>
  <c r="B42" i="4" s="1"/>
  <c r="N42" i="4" s="1"/>
  <c r="P43" i="4"/>
  <c r="B43" i="4" s="1"/>
  <c r="N43" i="4" s="1"/>
  <c r="P44" i="4"/>
  <c r="B44" i="4" s="1"/>
  <c r="N44" i="4" s="1"/>
  <c r="P45" i="4"/>
  <c r="B45" i="4" s="1"/>
  <c r="N45" i="4" s="1"/>
  <c r="P46" i="4"/>
  <c r="B46" i="4" s="1"/>
  <c r="N46" i="4" s="1"/>
  <c r="P47" i="4"/>
  <c r="B47" i="4" s="1"/>
  <c r="N47" i="4" s="1"/>
  <c r="P48" i="4"/>
  <c r="B48" i="4" s="1"/>
  <c r="N48" i="4" s="1"/>
  <c r="P49" i="4"/>
  <c r="B49" i="4" s="1"/>
  <c r="N49" i="4" s="1"/>
  <c r="P50" i="4"/>
  <c r="B50" i="4" s="1"/>
  <c r="N50" i="4" s="1"/>
  <c r="P51" i="4"/>
  <c r="B51" i="4" s="1"/>
  <c r="N51" i="4" s="1"/>
  <c r="P52" i="4"/>
  <c r="B52" i="4" s="1"/>
  <c r="N52" i="4" s="1"/>
  <c r="P53" i="4"/>
  <c r="B53" i="4" s="1"/>
  <c r="N53" i="4" s="1"/>
  <c r="P54" i="4"/>
  <c r="B54" i="4" s="1"/>
  <c r="N54" i="4" s="1"/>
  <c r="P55" i="4"/>
  <c r="B55" i="4" s="1"/>
  <c r="N55" i="4" s="1"/>
  <c r="P56" i="4"/>
  <c r="B56" i="4" s="1"/>
  <c r="N56" i="4" s="1"/>
  <c r="P57" i="4"/>
  <c r="B57" i="4" s="1"/>
  <c r="N57" i="4" s="1"/>
  <c r="P58" i="4"/>
  <c r="B58" i="4" s="1"/>
  <c r="N58" i="4" s="1"/>
  <c r="P59" i="4"/>
  <c r="B59" i="4" s="1"/>
  <c r="N59" i="4" s="1"/>
  <c r="P60" i="4"/>
  <c r="B60" i="4" s="1"/>
  <c r="N60" i="4" s="1"/>
  <c r="P61" i="4"/>
  <c r="B61" i="4" s="1"/>
  <c r="N61" i="4" s="1"/>
  <c r="P62" i="4"/>
  <c r="B62" i="4" s="1"/>
  <c r="N62" i="4" s="1"/>
  <c r="P63" i="4"/>
  <c r="B63" i="4" s="1"/>
  <c r="N63" i="4" s="1"/>
  <c r="P64" i="4"/>
  <c r="B64" i="4" s="1"/>
  <c r="N64" i="4" s="1"/>
  <c r="P65" i="4"/>
  <c r="B65" i="4" s="1"/>
  <c r="N65" i="4" s="1"/>
  <c r="P66" i="4"/>
  <c r="B66" i="4" s="1"/>
  <c r="N66" i="4" s="1"/>
  <c r="P67" i="4"/>
  <c r="B67" i="4" s="1"/>
  <c r="N67" i="4" s="1"/>
  <c r="P68" i="4"/>
  <c r="B68" i="4" s="1"/>
  <c r="N68" i="4" s="1"/>
  <c r="P69" i="4"/>
  <c r="B69" i="4" s="1"/>
  <c r="N69" i="4" s="1"/>
  <c r="P70" i="4"/>
  <c r="B70" i="4" s="1"/>
  <c r="N70" i="4" s="1"/>
  <c r="P71" i="4"/>
  <c r="B71" i="4" s="1"/>
  <c r="N71" i="4" s="1"/>
  <c r="P72" i="4"/>
  <c r="B72" i="4" s="1"/>
  <c r="N72" i="4" s="1"/>
  <c r="P73" i="4"/>
  <c r="B73" i="4" s="1"/>
  <c r="N73" i="4" s="1"/>
  <c r="P82" i="4"/>
  <c r="B82" i="4" s="1"/>
  <c r="N82" i="4" s="1"/>
  <c r="P83" i="4"/>
  <c r="B83" i="4" s="1"/>
  <c r="N83" i="4" s="1"/>
  <c r="P84" i="4"/>
  <c r="B84" i="4" s="1"/>
  <c r="N84" i="4" s="1"/>
  <c r="P85" i="4"/>
  <c r="B85" i="4" s="1"/>
  <c r="N85" i="4" s="1"/>
  <c r="P86" i="4"/>
  <c r="B86" i="4" s="1"/>
  <c r="N86" i="4" s="1"/>
  <c r="P87" i="4"/>
  <c r="B87" i="4" s="1"/>
  <c r="N87" i="4" s="1"/>
  <c r="P88" i="4"/>
  <c r="B88" i="4" s="1"/>
  <c r="N88" i="4" s="1"/>
  <c r="P89" i="4"/>
  <c r="B89" i="4" s="1"/>
  <c r="N89" i="4" s="1"/>
  <c r="P90" i="4"/>
  <c r="B90" i="4" s="1"/>
  <c r="N90" i="4" s="1"/>
  <c r="P91" i="4"/>
  <c r="B91" i="4" s="1"/>
  <c r="N91" i="4" s="1"/>
  <c r="P92" i="4"/>
  <c r="B92" i="4" s="1"/>
  <c r="N92" i="4" s="1"/>
  <c r="P93" i="4"/>
  <c r="B93" i="4" s="1"/>
  <c r="N93" i="4" s="1"/>
  <c r="P94" i="4"/>
  <c r="B94" i="4" s="1"/>
  <c r="N94" i="4" s="1"/>
  <c r="P95" i="4"/>
  <c r="B95" i="4" s="1"/>
  <c r="N95" i="4" s="1"/>
  <c r="P96" i="4"/>
  <c r="B96" i="4" s="1"/>
  <c r="N96" i="4" s="1"/>
  <c r="P97" i="4"/>
  <c r="B97" i="4" s="1"/>
  <c r="N97" i="4" s="1"/>
  <c r="P98" i="4"/>
  <c r="B98" i="4" s="1"/>
  <c r="N98" i="4" s="1"/>
  <c r="P99" i="4"/>
  <c r="B99" i="4" s="1"/>
  <c r="N99" i="4" s="1"/>
  <c r="P100" i="4"/>
  <c r="B100" i="4" s="1"/>
  <c r="N100" i="4" s="1"/>
  <c r="P101" i="4"/>
  <c r="B101" i="4" s="1"/>
  <c r="N101" i="4" s="1"/>
  <c r="P102" i="4"/>
  <c r="B102" i="4" s="1"/>
  <c r="N102" i="4" s="1"/>
  <c r="P103" i="4"/>
  <c r="B103" i="4" s="1"/>
  <c r="N103" i="4" s="1"/>
  <c r="P104" i="4"/>
  <c r="B104" i="4" s="1"/>
  <c r="N104" i="4" s="1"/>
  <c r="P105" i="4"/>
  <c r="B105" i="4" s="1"/>
  <c r="N105" i="4" s="1"/>
  <c r="P106" i="4"/>
  <c r="B106" i="4" s="1"/>
  <c r="N106" i="4" s="1"/>
  <c r="P107" i="4"/>
  <c r="B107" i="4" s="1"/>
  <c r="N107" i="4" s="1"/>
  <c r="P108" i="4"/>
  <c r="B108" i="4" s="1"/>
  <c r="N108" i="4" s="1"/>
  <c r="K7" i="9"/>
  <c r="M7" i="9" s="1"/>
  <c r="K8" i="9"/>
  <c r="M8" i="9" s="1"/>
  <c r="K9" i="9"/>
  <c r="M9" i="9" s="1"/>
  <c r="K10" i="9"/>
  <c r="M10" i="9" s="1"/>
  <c r="K12" i="9"/>
  <c r="M12" i="9" s="1"/>
  <c r="K13" i="9"/>
  <c r="M13" i="9" s="1"/>
  <c r="K14" i="9"/>
  <c r="M14" i="9" s="1"/>
  <c r="K18" i="9"/>
  <c r="M18" i="9" s="1"/>
  <c r="K19" i="9"/>
  <c r="M19" i="9" s="1"/>
  <c r="K20" i="9"/>
  <c r="M20" i="9" s="1"/>
  <c r="K21" i="9"/>
  <c r="M21" i="9" s="1"/>
  <c r="K22" i="9"/>
  <c r="M22" i="9" s="1"/>
  <c r="K23" i="9"/>
  <c r="M23" i="9" s="1"/>
  <c r="K24" i="9"/>
  <c r="M24" i="9" s="1"/>
  <c r="AE104" i="4" l="1"/>
  <c r="AE92" i="4"/>
  <c r="AE80" i="4"/>
  <c r="AE68" i="4"/>
  <c r="AE56" i="4"/>
  <c r="AE44" i="4"/>
  <c r="AE97" i="4"/>
  <c r="AE85" i="4"/>
  <c r="AE73" i="4"/>
  <c r="AE61" i="4"/>
  <c r="AE49" i="4"/>
  <c r="AE37" i="4"/>
  <c r="AE25" i="4"/>
  <c r="AE13" i="4"/>
  <c r="AE106" i="4"/>
  <c r="AE94" i="4"/>
  <c r="AE82" i="4"/>
  <c r="AE70" i="4"/>
  <c r="AE58" i="4"/>
  <c r="AE46" i="4"/>
  <c r="AE34" i="4"/>
  <c r="AE22" i="4"/>
  <c r="AE10" i="4"/>
  <c r="AE101" i="4"/>
  <c r="AE89" i="4"/>
  <c r="AE77" i="4"/>
  <c r="AE65" i="4"/>
  <c r="AE53" i="4"/>
  <c r="AE41" i="4"/>
  <c r="AE29" i="4"/>
  <c r="AE17" i="4"/>
  <c r="AE100" i="4"/>
  <c r="AE88" i="4"/>
  <c r="AE76" i="4"/>
  <c r="AE64" i="4"/>
  <c r="AE52" i="4"/>
  <c r="AE40" i="4"/>
  <c r="AE28" i="4"/>
  <c r="AE16" i="4"/>
  <c r="AE99" i="4"/>
  <c r="AE87" i="4"/>
  <c r="AE75" i="4"/>
  <c r="AE63" i="4"/>
  <c r="AE51" i="4"/>
  <c r="AE39" i="4"/>
  <c r="AE27" i="4"/>
  <c r="AE15" i="4"/>
  <c r="AE98" i="4"/>
  <c r="AE86" i="4"/>
  <c r="AE74" i="4"/>
  <c r="AE62" i="4"/>
  <c r="AE50" i="4"/>
  <c r="AE38" i="4"/>
  <c r="AE26" i="4"/>
  <c r="AE14" i="4"/>
  <c r="AE108" i="4"/>
  <c r="AE96" i="4"/>
  <c r="AE84" i="4"/>
  <c r="AE72" i="4"/>
  <c r="AE60" i="4"/>
  <c r="AE48" i="4"/>
  <c r="AE36" i="4"/>
  <c r="AE24" i="4"/>
  <c r="AE12" i="4"/>
  <c r="AE107" i="4"/>
  <c r="AE95" i="4"/>
  <c r="AE83" i="4"/>
  <c r="AE71" i="4"/>
  <c r="AE59" i="4"/>
  <c r="AE47" i="4"/>
  <c r="AE35" i="4"/>
  <c r="AE23" i="4"/>
  <c r="AE11" i="4"/>
  <c r="AE105" i="4"/>
  <c r="AE93" i="4"/>
  <c r="AE81" i="4"/>
  <c r="AE69" i="4"/>
  <c r="AE57" i="4"/>
  <c r="AE45" i="4"/>
  <c r="AE33" i="4"/>
  <c r="AE21" i="4"/>
  <c r="AE9" i="4"/>
  <c r="AE32" i="4"/>
  <c r="AE20" i="4"/>
  <c r="AE8" i="4"/>
  <c r="AE103" i="4"/>
  <c r="AE91" i="4"/>
  <c r="AE79" i="4"/>
  <c r="AE67" i="4"/>
  <c r="AE55" i="4"/>
  <c r="AE43" i="4"/>
  <c r="AE31" i="4"/>
  <c r="AE19" i="4"/>
  <c r="AE102" i="4"/>
  <c r="AE90" i="4"/>
  <c r="AE78" i="4"/>
  <c r="AE66" i="4"/>
  <c r="AE54" i="4"/>
  <c r="AE42" i="4"/>
  <c r="AE30" i="4"/>
  <c r="AE18" i="4"/>
  <c r="M8" i="4"/>
  <c r="M11" i="4"/>
  <c r="M7" i="4"/>
  <c r="N7" i="4"/>
  <c r="M10" i="4"/>
  <c r="M9" i="4"/>
  <c r="AD7" i="4"/>
  <c r="AB105" i="4"/>
  <c r="AC105" i="4" s="1"/>
  <c r="AB33" i="4"/>
  <c r="AC33" i="4" s="1"/>
  <c r="AB7" i="4"/>
  <c r="AC7" i="4" s="1"/>
  <c r="AB101" i="4"/>
  <c r="AC101" i="4" s="1"/>
  <c r="AB93" i="4"/>
  <c r="AC93" i="4" s="1"/>
  <c r="AB85" i="4"/>
  <c r="AC85" i="4" s="1"/>
  <c r="AB77" i="4"/>
  <c r="AC77" i="4" s="1"/>
  <c r="AB69" i="4"/>
  <c r="AC69" i="4" s="1"/>
  <c r="AB61" i="4"/>
  <c r="AC61" i="4" s="1"/>
  <c r="AB53" i="4"/>
  <c r="AC53" i="4" s="1"/>
  <c r="AB45" i="4"/>
  <c r="AC45" i="4" s="1"/>
  <c r="AB37" i="4"/>
  <c r="AC37" i="4" s="1"/>
  <c r="AB29" i="4"/>
  <c r="AC29" i="4" s="1"/>
  <c r="AB21" i="4"/>
  <c r="AC21" i="4" s="1"/>
  <c r="AB13" i="4"/>
  <c r="AC13" i="4" s="1"/>
  <c r="AB41" i="4"/>
  <c r="AC41" i="4" s="1"/>
  <c r="AB108" i="4"/>
  <c r="AC108" i="4" s="1"/>
  <c r="AB100" i="4"/>
  <c r="AC100" i="4" s="1"/>
  <c r="AB92" i="4"/>
  <c r="AC92" i="4" s="1"/>
  <c r="AB84" i="4"/>
  <c r="AC84" i="4" s="1"/>
  <c r="AB76" i="4"/>
  <c r="AC76" i="4" s="1"/>
  <c r="AB68" i="4"/>
  <c r="AC68" i="4" s="1"/>
  <c r="AB60" i="4"/>
  <c r="AC60" i="4" s="1"/>
  <c r="AB52" i="4"/>
  <c r="AC52" i="4" s="1"/>
  <c r="AB44" i="4"/>
  <c r="AC44" i="4" s="1"/>
  <c r="AB36" i="4"/>
  <c r="AC36" i="4" s="1"/>
  <c r="AB28" i="4"/>
  <c r="AC28" i="4" s="1"/>
  <c r="AB20" i="4"/>
  <c r="AC20" i="4" s="1"/>
  <c r="AB12" i="4"/>
  <c r="AC12" i="4" s="1"/>
  <c r="AB89" i="4"/>
  <c r="AC89" i="4" s="1"/>
  <c r="AB81" i="4"/>
  <c r="AC81" i="4" s="1"/>
  <c r="AB65" i="4"/>
  <c r="AC65" i="4" s="1"/>
  <c r="AB25" i="4"/>
  <c r="AC25" i="4" s="1"/>
  <c r="AB107" i="4"/>
  <c r="AC107" i="4" s="1"/>
  <c r="AB99" i="4"/>
  <c r="AC99" i="4" s="1"/>
  <c r="AB91" i="4"/>
  <c r="AC91" i="4" s="1"/>
  <c r="AB83" i="4"/>
  <c r="AC83" i="4" s="1"/>
  <c r="AB75" i="4"/>
  <c r="AC75" i="4" s="1"/>
  <c r="AB67" i="4"/>
  <c r="AC67" i="4" s="1"/>
  <c r="AB59" i="4"/>
  <c r="AC59" i="4" s="1"/>
  <c r="AB51" i="4"/>
  <c r="AC51" i="4" s="1"/>
  <c r="AB43" i="4"/>
  <c r="AC43" i="4" s="1"/>
  <c r="AB35" i="4"/>
  <c r="AC35" i="4" s="1"/>
  <c r="AB27" i="4"/>
  <c r="AC27" i="4" s="1"/>
  <c r="AB19" i="4"/>
  <c r="AC19" i="4" s="1"/>
  <c r="AB11" i="4"/>
  <c r="AC11" i="4" s="1"/>
  <c r="AB106" i="4"/>
  <c r="AC106" i="4" s="1"/>
  <c r="AB98" i="4"/>
  <c r="AC98" i="4" s="1"/>
  <c r="AB90" i="4"/>
  <c r="AC90" i="4" s="1"/>
  <c r="AB82" i="4"/>
  <c r="AC82" i="4" s="1"/>
  <c r="AB74" i="4"/>
  <c r="AC74" i="4" s="1"/>
  <c r="AB66" i="4"/>
  <c r="AC66" i="4" s="1"/>
  <c r="AB58" i="4"/>
  <c r="AC58" i="4" s="1"/>
  <c r="AB50" i="4"/>
  <c r="AC50" i="4" s="1"/>
  <c r="AB42" i="4"/>
  <c r="AC42" i="4" s="1"/>
  <c r="AB34" i="4"/>
  <c r="AC34" i="4" s="1"/>
  <c r="AB26" i="4"/>
  <c r="AC26" i="4" s="1"/>
  <c r="AB18" i="4"/>
  <c r="AC18" i="4" s="1"/>
  <c r="AB10" i="4"/>
  <c r="AC10" i="4" s="1"/>
  <c r="AB9" i="4"/>
  <c r="AC9" i="4" s="1"/>
  <c r="AB104" i="4"/>
  <c r="AC104" i="4" s="1"/>
  <c r="AB96" i="4"/>
  <c r="AC96" i="4" s="1"/>
  <c r="AB88" i="4"/>
  <c r="AC88" i="4" s="1"/>
  <c r="AB80" i="4"/>
  <c r="AC80" i="4" s="1"/>
  <c r="AB72" i="4"/>
  <c r="AC72" i="4" s="1"/>
  <c r="AB64" i="4"/>
  <c r="AC64" i="4" s="1"/>
  <c r="AB56" i="4"/>
  <c r="AC56" i="4" s="1"/>
  <c r="AB48" i="4"/>
  <c r="AC48" i="4" s="1"/>
  <c r="AB40" i="4"/>
  <c r="AC40" i="4" s="1"/>
  <c r="AB32" i="4"/>
  <c r="AC32" i="4" s="1"/>
  <c r="AB24" i="4"/>
  <c r="AC24" i="4" s="1"/>
  <c r="AB16" i="4"/>
  <c r="AC16" i="4" s="1"/>
  <c r="AB8" i="4"/>
  <c r="AC8" i="4" s="1"/>
  <c r="AB49" i="4"/>
  <c r="AC49" i="4" s="1"/>
  <c r="AB103" i="4"/>
  <c r="AC103" i="4" s="1"/>
  <c r="AB95" i="4"/>
  <c r="AC95" i="4" s="1"/>
  <c r="AB87" i="4"/>
  <c r="AC87" i="4" s="1"/>
  <c r="AB79" i="4"/>
  <c r="AC79" i="4" s="1"/>
  <c r="AB71" i="4"/>
  <c r="AC71" i="4" s="1"/>
  <c r="AB63" i="4"/>
  <c r="AC63" i="4" s="1"/>
  <c r="AB55" i="4"/>
  <c r="AC55" i="4" s="1"/>
  <c r="AB47" i="4"/>
  <c r="AC47" i="4" s="1"/>
  <c r="AB39" i="4"/>
  <c r="AC39" i="4" s="1"/>
  <c r="AB31" i="4"/>
  <c r="AC31" i="4" s="1"/>
  <c r="AB23" i="4"/>
  <c r="AC23" i="4" s="1"/>
  <c r="AB15" i="4"/>
  <c r="AC15" i="4" s="1"/>
  <c r="AB97" i="4"/>
  <c r="AC97" i="4" s="1"/>
  <c r="AB73" i="4"/>
  <c r="AC73" i="4" s="1"/>
  <c r="AB57" i="4"/>
  <c r="AC57" i="4" s="1"/>
  <c r="AB17" i="4"/>
  <c r="AC17" i="4" s="1"/>
  <c r="AB102" i="4"/>
  <c r="AC102" i="4" s="1"/>
  <c r="AB94" i="4"/>
  <c r="AC94" i="4" s="1"/>
  <c r="AB86" i="4"/>
  <c r="AC86" i="4" s="1"/>
  <c r="AB78" i="4"/>
  <c r="AC78" i="4" s="1"/>
  <c r="AB70" i="4"/>
  <c r="AC70" i="4" s="1"/>
  <c r="AB62" i="4"/>
  <c r="AC62" i="4" s="1"/>
  <c r="AB54" i="4"/>
  <c r="AC54" i="4" s="1"/>
  <c r="AB46" i="4"/>
  <c r="AC46" i="4" s="1"/>
  <c r="AB38" i="4"/>
  <c r="AC38" i="4" s="1"/>
  <c r="AB30" i="4"/>
  <c r="AC30" i="4" s="1"/>
  <c r="AB22" i="4"/>
  <c r="AC22" i="4" s="1"/>
  <c r="AB14" i="4"/>
  <c r="AC14" i="4" s="1"/>
  <c r="AF56" i="4" l="1"/>
  <c r="AF12" i="4"/>
  <c r="P29" i="4"/>
  <c r="B29" i="4" s="1"/>
  <c r="N29" i="4" s="1"/>
  <c r="AF7" i="4" l="1"/>
  <c r="AF43" i="4"/>
  <c r="AF65" i="4"/>
  <c r="AF63" i="4"/>
  <c r="AF20" i="4"/>
  <c r="AF58" i="4"/>
  <c r="AF107" i="4"/>
  <c r="AF39" i="4"/>
  <c r="AF85" i="4"/>
  <c r="AF59" i="4"/>
  <c r="AF103" i="4" l="1"/>
  <c r="AF98" i="4"/>
  <c r="AF80" i="4"/>
  <c r="AF78" i="4"/>
  <c r="AF40" i="4"/>
  <c r="AF106" i="4"/>
  <c r="AF41" i="4"/>
  <c r="AF76" i="4"/>
  <c r="AF84" i="4"/>
  <c r="AF66" i="4"/>
  <c r="AF35" i="4"/>
  <c r="AF70" i="4"/>
  <c r="AF48" i="4"/>
  <c r="AF82" i="4"/>
  <c r="AF38" i="4"/>
  <c r="AF88" i="4"/>
  <c r="AF75" i="4"/>
  <c r="AF72" i="4"/>
  <c r="AF57" i="4"/>
  <c r="AF68" i="4"/>
  <c r="AF100" i="4"/>
  <c r="AF93" i="4"/>
  <c r="AF71" i="4"/>
  <c r="AF77" i="4"/>
  <c r="AF45" i="4"/>
  <c r="AF36" i="4"/>
  <c r="AF24" i="4"/>
  <c r="AF25" i="4"/>
  <c r="AF18" i="4"/>
  <c r="AF22" i="4"/>
  <c r="AF21" i="4"/>
  <c r="AF23" i="4"/>
  <c r="AF19" i="4"/>
  <c r="AF95" i="4"/>
  <c r="AF62" i="4"/>
  <c r="AF10" i="4"/>
  <c r="AF60" i="4"/>
  <c r="AF47" i="4"/>
  <c r="AF83" i="4"/>
  <c r="AF74" i="4"/>
  <c r="AF13" i="4"/>
  <c r="AF11" i="4"/>
  <c r="AF53" i="4"/>
  <c r="AF14" i="4"/>
  <c r="AF69" i="4"/>
  <c r="AF37" i="4"/>
  <c r="AF87" i="4"/>
  <c r="AF27" i="4"/>
  <c r="AF34" i="4"/>
  <c r="AF55" i="4"/>
  <c r="AF67" i="4"/>
  <c r="AF91" i="4"/>
  <c r="AF51" i="4"/>
  <c r="AF44" i="4"/>
  <c r="AF32" i="4"/>
  <c r="AF79" i="4"/>
  <c r="AF101" i="4"/>
  <c r="AF31" i="4"/>
  <c r="AF30" i="4"/>
  <c r="AF64" i="4"/>
  <c r="AF89" i="4"/>
  <c r="AF8" i="4"/>
  <c r="AF42" i="4"/>
  <c r="AF105" i="4"/>
  <c r="AF52" i="4"/>
  <c r="AF97" i="4"/>
  <c r="AF29" i="4"/>
  <c r="AF26" i="4"/>
  <c r="AF61" i="4"/>
  <c r="AF92" i="4"/>
  <c r="AF104" i="4"/>
  <c r="AF54" i="4"/>
  <c r="AF15" i="4"/>
  <c r="AF46" i="4"/>
  <c r="AF16" i="4"/>
  <c r="AF28" i="4"/>
  <c r="AF94" i="4"/>
  <c r="AF50" i="4"/>
  <c r="AF17" i="4"/>
  <c r="AF102" i="4"/>
  <c r="AF9" i="4"/>
  <c r="AF108" i="4"/>
  <c r="AF49" i="4"/>
  <c r="AF33" i="4"/>
  <c r="AF86" i="4"/>
  <c r="AF73" i="4"/>
  <c r="AF96" i="4"/>
  <c r="AF90" i="4"/>
  <c r="AF81" i="4"/>
  <c r="AF99" i="4"/>
  <c r="E7" i="8" l="1"/>
  <c r="L9" i="10"/>
  <c r="W56" i="4"/>
  <c r="T25" i="4"/>
  <c r="T105" i="4"/>
  <c r="W81" i="4"/>
  <c r="T66" i="4"/>
  <c r="W86" i="4"/>
  <c r="T43" i="4"/>
  <c r="T103" i="4"/>
  <c r="W63" i="4"/>
  <c r="W103" i="4"/>
  <c r="T80" i="4"/>
  <c r="I26" i="10"/>
  <c r="J26" i="10" s="1"/>
  <c r="I28" i="10"/>
  <c r="J28" i="10" s="1"/>
  <c r="L6" i="10"/>
  <c r="O6" i="9"/>
  <c r="O9" i="9"/>
  <c r="O24" i="9"/>
  <c r="W98" i="4"/>
  <c r="O17" i="9"/>
  <c r="G9" i="8"/>
  <c r="L12" i="10"/>
  <c r="G7" i="8"/>
  <c r="H7" i="8" s="1"/>
  <c r="L22" i="10"/>
  <c r="I29" i="10"/>
  <c r="J29" i="10" s="1"/>
  <c r="L13" i="10"/>
  <c r="I15" i="10"/>
  <c r="J15" i="10" s="1"/>
  <c r="W20" i="4"/>
  <c r="W40" i="4"/>
  <c r="W60" i="4"/>
  <c r="W80" i="4"/>
  <c r="W92" i="4"/>
  <c r="T9" i="4"/>
  <c r="T29" i="4"/>
  <c r="T49" i="4"/>
  <c r="T69" i="4"/>
  <c r="T89" i="4"/>
  <c r="T7" i="4"/>
  <c r="W25" i="4"/>
  <c r="W45" i="4"/>
  <c r="W65" i="4"/>
  <c r="W85" i="4"/>
  <c r="T10" i="4"/>
  <c r="T30" i="4"/>
  <c r="T50" i="4"/>
  <c r="T70" i="4"/>
  <c r="T90" i="4"/>
  <c r="W10" i="4"/>
  <c r="W30" i="4"/>
  <c r="W50" i="4"/>
  <c r="W70" i="4"/>
  <c r="W90" i="4"/>
  <c r="T27" i="4"/>
  <c r="T47" i="4"/>
  <c r="T67" i="4"/>
  <c r="T87" i="4"/>
  <c r="T107" i="4"/>
  <c r="W27" i="4"/>
  <c r="W47" i="4"/>
  <c r="W67" i="4"/>
  <c r="W87" i="4"/>
  <c r="W107" i="4"/>
  <c r="T24" i="4"/>
  <c r="T44" i="4"/>
  <c r="T64" i="4"/>
  <c r="T84" i="4"/>
  <c r="T104" i="4"/>
  <c r="I30" i="10"/>
  <c r="J30" i="10" s="1"/>
  <c r="I32" i="10"/>
  <c r="J32" i="10" s="1"/>
  <c r="L19" i="10"/>
  <c r="I27" i="10"/>
  <c r="J27" i="10" s="1"/>
  <c r="L7" i="10"/>
  <c r="I16" i="10"/>
  <c r="J16" i="10" s="1"/>
  <c r="O11" i="9"/>
  <c r="O8" i="9"/>
  <c r="W102" i="4"/>
  <c r="O21" i="9"/>
  <c r="W7" i="4"/>
  <c r="I10" i="8"/>
  <c r="I8" i="8"/>
  <c r="G13" i="8"/>
  <c r="I25" i="10"/>
  <c r="J25" i="10" s="1"/>
  <c r="W36" i="4"/>
  <c r="W108" i="4"/>
  <c r="T85" i="4"/>
  <c r="W61" i="4"/>
  <c r="T46" i="4"/>
  <c r="W26" i="4"/>
  <c r="W66" i="4"/>
  <c r="T83" i="4"/>
  <c r="W43" i="4"/>
  <c r="W83" i="4"/>
  <c r="T20" i="4"/>
  <c r="T60" i="4"/>
  <c r="L27" i="10"/>
  <c r="I6" i="10"/>
  <c r="J6" i="10" s="1"/>
  <c r="W64" i="4"/>
  <c r="W96" i="4"/>
  <c r="T33" i="4"/>
  <c r="T53" i="4"/>
  <c r="T73" i="4"/>
  <c r="W29" i="4"/>
  <c r="W49" i="4"/>
  <c r="W69" i="4"/>
  <c r="W89" i="4"/>
  <c r="T14" i="4"/>
  <c r="T34" i="4"/>
  <c r="T54" i="4"/>
  <c r="T74" i="4"/>
  <c r="T94" i="4"/>
  <c r="W14" i="4"/>
  <c r="W34" i="4"/>
  <c r="W54" i="4"/>
  <c r="W74" i="4"/>
  <c r="T11" i="4"/>
  <c r="T31" i="4"/>
  <c r="T51" i="4"/>
  <c r="T71" i="4"/>
  <c r="T91" i="4"/>
  <c r="W11" i="4"/>
  <c r="W31" i="4"/>
  <c r="W51" i="4"/>
  <c r="W71" i="4"/>
  <c r="W91" i="4"/>
  <c r="T8" i="4"/>
  <c r="T28" i="4"/>
  <c r="T48" i="4"/>
  <c r="T68" i="4"/>
  <c r="T88" i="4"/>
  <c r="T108" i="4"/>
  <c r="I10" i="10"/>
  <c r="J10" i="10" s="1"/>
  <c r="I20" i="10"/>
  <c r="J20" i="10" s="1"/>
  <c r="L30" i="10"/>
  <c r="I19" i="10"/>
  <c r="J19" i="10" s="1"/>
  <c r="L11" i="10"/>
  <c r="O14" i="9"/>
  <c r="O15" i="9"/>
  <c r="O12" i="9"/>
  <c r="W106" i="4"/>
  <c r="O25" i="9"/>
  <c r="L24" i="10"/>
  <c r="G12" i="8"/>
  <c r="G10" i="8"/>
  <c r="L8" i="10"/>
  <c r="L18" i="10"/>
  <c r="W16" i="4"/>
  <c r="W88" i="4"/>
  <c r="T65" i="4"/>
  <c r="W41" i="4"/>
  <c r="W101" i="4"/>
  <c r="T86" i="4"/>
  <c r="W46" i="4"/>
  <c r="T23" i="4"/>
  <c r="W23" i="4"/>
  <c r="T40" i="4"/>
  <c r="L20" i="10"/>
  <c r="I9" i="8"/>
  <c r="L17" i="10"/>
  <c r="W44" i="4"/>
  <c r="W9" i="4"/>
  <c r="L10" i="10"/>
  <c r="I13" i="8"/>
  <c r="I13" i="10"/>
  <c r="J13" i="10" s="1"/>
  <c r="L25" i="10"/>
  <c r="W8" i="4"/>
  <c r="W28" i="4"/>
  <c r="W48" i="4"/>
  <c r="W68" i="4"/>
  <c r="I14" i="10"/>
  <c r="J14" i="10" s="1"/>
  <c r="W100" i="4"/>
  <c r="T17" i="4"/>
  <c r="T37" i="4"/>
  <c r="T57" i="4"/>
  <c r="T77" i="4"/>
  <c r="T97" i="4"/>
  <c r="W13" i="4"/>
  <c r="W33" i="4"/>
  <c r="W53" i="4"/>
  <c r="W73" i="4"/>
  <c r="W93" i="4"/>
  <c r="T18" i="4"/>
  <c r="T38" i="4"/>
  <c r="T58" i="4"/>
  <c r="T78" i="4"/>
  <c r="T98" i="4"/>
  <c r="W18" i="4"/>
  <c r="W38" i="4"/>
  <c r="W58" i="4"/>
  <c r="W78" i="4"/>
  <c r="T15" i="4"/>
  <c r="T35" i="4"/>
  <c r="T55" i="4"/>
  <c r="T75" i="4"/>
  <c r="T95" i="4"/>
  <c r="W15" i="4"/>
  <c r="W35" i="4"/>
  <c r="W55" i="4"/>
  <c r="W75" i="4"/>
  <c r="W95" i="4"/>
  <c r="T12" i="4"/>
  <c r="T32" i="4"/>
  <c r="T52" i="4"/>
  <c r="T72" i="4"/>
  <c r="T92" i="4"/>
  <c r="L31" i="10"/>
  <c r="I18" i="10"/>
  <c r="J18" i="10" s="1"/>
  <c r="L26" i="10"/>
  <c r="L28" i="10"/>
  <c r="I11" i="10"/>
  <c r="J11" i="10" s="1"/>
  <c r="L15" i="10"/>
  <c r="O18" i="9"/>
  <c r="O19" i="9"/>
  <c r="O16" i="9"/>
  <c r="O13" i="9"/>
  <c r="W105" i="4"/>
  <c r="G8" i="8"/>
  <c r="I12" i="8"/>
  <c r="I11" i="8"/>
  <c r="I31" i="10"/>
  <c r="J31" i="10" s="1"/>
  <c r="W76" i="4"/>
  <c r="T45" i="4"/>
  <c r="W21" i="4"/>
  <c r="T26" i="4"/>
  <c r="T106" i="4"/>
  <c r="T63" i="4"/>
  <c r="T100" i="4"/>
  <c r="I23" i="10"/>
  <c r="J23" i="10" s="1"/>
  <c r="O7" i="9"/>
  <c r="I9" i="10"/>
  <c r="J9" i="10" s="1"/>
  <c r="W24" i="4"/>
  <c r="W84" i="4"/>
  <c r="T13" i="4"/>
  <c r="T93" i="4"/>
  <c r="L14" i="10"/>
  <c r="I21" i="10"/>
  <c r="J21" i="10" s="1"/>
  <c r="I17" i="10"/>
  <c r="J17" i="10" s="1"/>
  <c r="L29" i="10"/>
  <c r="W12" i="4"/>
  <c r="W32" i="4"/>
  <c r="W52" i="4"/>
  <c r="W72" i="4"/>
  <c r="I8" i="10"/>
  <c r="J8" i="10" s="1"/>
  <c r="W104" i="4"/>
  <c r="T21" i="4"/>
  <c r="T41" i="4"/>
  <c r="T61" i="4"/>
  <c r="T81" i="4"/>
  <c r="T101" i="4"/>
  <c r="W17" i="4"/>
  <c r="W37" i="4"/>
  <c r="W57" i="4"/>
  <c r="W77" i="4"/>
  <c r="W97" i="4"/>
  <c r="T22" i="4"/>
  <c r="T42" i="4"/>
  <c r="T62" i="4"/>
  <c r="T82" i="4"/>
  <c r="T102" i="4"/>
  <c r="W22" i="4"/>
  <c r="W42" i="4"/>
  <c r="W62" i="4"/>
  <c r="W82" i="4"/>
  <c r="T19" i="4"/>
  <c r="T39" i="4"/>
  <c r="T59" i="4"/>
  <c r="T79" i="4"/>
  <c r="T99" i="4"/>
  <c r="W19" i="4"/>
  <c r="W39" i="4"/>
  <c r="W59" i="4"/>
  <c r="W79" i="4"/>
  <c r="W99" i="4"/>
  <c r="T16" i="4"/>
  <c r="T36" i="4"/>
  <c r="T56" i="4"/>
  <c r="T76" i="4"/>
  <c r="T96" i="4"/>
  <c r="I22" i="10"/>
  <c r="J22" i="10" s="1"/>
  <c r="I24" i="10"/>
  <c r="J24" i="10" s="1"/>
  <c r="L21" i="10"/>
  <c r="L32" i="10"/>
  <c r="I12" i="10"/>
  <c r="J12" i="10" s="1"/>
  <c r="L23" i="10"/>
  <c r="O22" i="9"/>
  <c r="O23" i="9"/>
  <c r="O20" i="9"/>
  <c r="W94" i="4"/>
  <c r="L6" i="9"/>
  <c r="M6" i="9" s="1"/>
  <c r="I7" i="8"/>
  <c r="L16" i="10"/>
  <c r="G11" i="8"/>
  <c r="I7" i="10"/>
  <c r="J7" i="10" s="1"/>
  <c r="S57" i="4"/>
  <c r="N6" i="9"/>
  <c r="N20" i="9"/>
  <c r="S97" i="4"/>
  <c r="S96" i="4"/>
  <c r="S92" i="4"/>
  <c r="S91" i="4"/>
  <c r="S22" i="4"/>
  <c r="S21" i="4"/>
  <c r="N12" i="9"/>
  <c r="N21" i="9"/>
  <c r="K16" i="9"/>
  <c r="M16" i="9" s="1"/>
  <c r="S86" i="4"/>
  <c r="S85" i="4"/>
  <c r="S81" i="4"/>
  <c r="S80" i="4"/>
  <c r="S66" i="4"/>
  <c r="S65" i="4"/>
  <c r="S51" i="4"/>
  <c r="S50" i="4"/>
  <c r="S47" i="4"/>
  <c r="S46" i="4"/>
  <c r="S45" i="4"/>
  <c r="S42" i="4"/>
  <c r="S41" i="4"/>
  <c r="S40" i="4"/>
  <c r="S31" i="4"/>
  <c r="S30" i="4"/>
  <c r="S27" i="4"/>
  <c r="S26" i="4"/>
  <c r="S25" i="4"/>
  <c r="N13" i="9"/>
  <c r="N22" i="9"/>
  <c r="S99" i="4"/>
  <c r="S90" i="4"/>
  <c r="S89" i="4"/>
  <c r="S84" i="4"/>
  <c r="S76" i="4"/>
  <c r="S75" i="4"/>
  <c r="S74" i="4"/>
  <c r="S56" i="4"/>
  <c r="S55" i="4"/>
  <c r="S54" i="4"/>
  <c r="K11" i="9"/>
  <c r="M11" i="9" s="1"/>
  <c r="S39" i="4"/>
  <c r="S35" i="4"/>
  <c r="S34" i="4"/>
  <c r="S29" i="4"/>
  <c r="S20" i="4"/>
  <c r="S19" i="4"/>
  <c r="S15" i="4"/>
  <c r="S14" i="4"/>
  <c r="N14" i="9"/>
  <c r="N23" i="9"/>
  <c r="S107" i="4"/>
  <c r="S106" i="4"/>
  <c r="S105" i="4"/>
  <c r="S104" i="4"/>
  <c r="S108" i="4"/>
  <c r="S102" i="4"/>
  <c r="S101" i="4"/>
  <c r="S100" i="4"/>
  <c r="S103" i="4"/>
  <c r="S98" i="4"/>
  <c r="S95" i="4"/>
  <c r="S94" i="4"/>
  <c r="S93" i="4"/>
  <c r="S87" i="4"/>
  <c r="S88" i="4"/>
  <c r="S82" i="4"/>
  <c r="S83" i="4"/>
  <c r="S77" i="4"/>
  <c r="S79" i="4"/>
  <c r="S78" i="4"/>
  <c r="S72" i="4"/>
  <c r="S73" i="4"/>
  <c r="S67" i="4"/>
  <c r="S71" i="4"/>
  <c r="S70" i="4"/>
  <c r="S69" i="4"/>
  <c r="S68" i="4"/>
  <c r="S62" i="4"/>
  <c r="S64" i="4"/>
  <c r="S63" i="4"/>
  <c r="S61" i="4"/>
  <c r="S60" i="4"/>
  <c r="S59" i="4"/>
  <c r="S58" i="4"/>
  <c r="S52" i="4"/>
  <c r="S53" i="4"/>
  <c r="S49" i="4"/>
  <c r="S48" i="4"/>
  <c r="S44" i="4"/>
  <c r="S43" i="4"/>
  <c r="S37" i="4"/>
  <c r="S36" i="4"/>
  <c r="S38" i="4"/>
  <c r="S32" i="4"/>
  <c r="S33" i="4"/>
  <c r="S28" i="4"/>
  <c r="S24" i="4"/>
  <c r="S23" i="4"/>
  <c r="S17" i="4"/>
  <c r="S16" i="4"/>
  <c r="S18" i="4"/>
  <c r="S12" i="4"/>
  <c r="S13" i="4"/>
  <c r="K25" i="9"/>
  <c r="M25" i="9" s="1"/>
  <c r="S7" i="4"/>
  <c r="S8" i="4"/>
  <c r="K6" i="10"/>
  <c r="O10" i="9"/>
  <c r="N7" i="9"/>
  <c r="N10" i="9"/>
  <c r="N8" i="9"/>
  <c r="N17" i="9"/>
  <c r="N9" i="9"/>
  <c r="N19" i="9"/>
  <c r="N24" i="9"/>
  <c r="V84" i="4"/>
  <c r="N11" i="9"/>
  <c r="V39" i="4"/>
  <c r="V29" i="4"/>
  <c r="M39" i="4"/>
  <c r="V99" i="4"/>
  <c r="I76" i="4"/>
  <c r="J76" i="4" s="1"/>
  <c r="I61" i="4"/>
  <c r="J61" i="4" s="1"/>
  <c r="I80" i="4"/>
  <c r="J80" i="4" s="1"/>
  <c r="I75" i="4"/>
  <c r="J75" i="4" s="1"/>
  <c r="I70" i="4"/>
  <c r="J70" i="4" s="1"/>
  <c r="I65" i="4"/>
  <c r="J65" i="4" s="1"/>
  <c r="I60" i="4"/>
  <c r="J60" i="4" s="1"/>
  <c r="I55" i="4"/>
  <c r="J55" i="4" s="1"/>
  <c r="I50" i="4"/>
  <c r="J50" i="4" s="1"/>
  <c r="I77" i="4"/>
  <c r="J77" i="4" s="1"/>
  <c r="I72" i="4"/>
  <c r="J72" i="4" s="1"/>
  <c r="I67" i="4"/>
  <c r="J67" i="4" s="1"/>
  <c r="I62" i="4"/>
  <c r="J62" i="4" s="1"/>
  <c r="I57" i="4"/>
  <c r="J57" i="4" s="1"/>
  <c r="I52" i="4"/>
  <c r="J52" i="4" s="1"/>
  <c r="I79" i="4"/>
  <c r="J79" i="4" s="1"/>
  <c r="I74" i="4"/>
  <c r="J74" i="4" s="1"/>
  <c r="I69" i="4"/>
  <c r="J69" i="4" s="1"/>
  <c r="I64" i="4"/>
  <c r="J64" i="4" s="1"/>
  <c r="I59" i="4"/>
  <c r="J59" i="4" s="1"/>
  <c r="I54" i="4"/>
  <c r="J54" i="4" s="1"/>
  <c r="I81" i="4"/>
  <c r="J81" i="4" s="1"/>
  <c r="I71" i="4"/>
  <c r="J71" i="4" s="1"/>
  <c r="I66" i="4"/>
  <c r="J66" i="4" s="1"/>
  <c r="I56" i="4"/>
  <c r="J56" i="4" s="1"/>
  <c r="I51" i="4"/>
  <c r="J51" i="4" s="1"/>
  <c r="I78" i="4"/>
  <c r="J78" i="4" s="1"/>
  <c r="I73" i="4"/>
  <c r="J73" i="4" s="1"/>
  <c r="I68" i="4"/>
  <c r="J68" i="4" s="1"/>
  <c r="I63" i="4"/>
  <c r="J63" i="4" s="1"/>
  <c r="I58" i="4"/>
  <c r="J58" i="4" s="1"/>
  <c r="I53" i="4"/>
  <c r="J53" i="4" s="1"/>
  <c r="I46" i="4"/>
  <c r="J46" i="4" s="1"/>
  <c r="I45" i="4"/>
  <c r="J45" i="4" s="1"/>
  <c r="I47" i="4"/>
  <c r="J47" i="4" s="1"/>
  <c r="I49" i="4"/>
  <c r="J49" i="4" s="1"/>
  <c r="I44" i="4"/>
  <c r="J44" i="4" s="1"/>
  <c r="I48" i="4"/>
  <c r="J48" i="4" s="1"/>
  <c r="I43" i="4"/>
  <c r="J43" i="4" s="1"/>
  <c r="V98" i="4"/>
  <c r="V49" i="4"/>
  <c r="V48" i="4"/>
  <c r="V44" i="4"/>
  <c r="V43" i="4"/>
  <c r="V28" i="4"/>
  <c r="V24" i="4"/>
  <c r="V23" i="4"/>
  <c r="N25" i="9"/>
  <c r="V7" i="4"/>
  <c r="V8" i="4"/>
  <c r="M98" i="4"/>
  <c r="M28" i="4"/>
  <c r="M17" i="4"/>
  <c r="M16" i="4"/>
  <c r="M18" i="4"/>
  <c r="V88" i="4"/>
  <c r="V87" i="4"/>
  <c r="V83" i="4"/>
  <c r="V82" i="4"/>
  <c r="V79" i="4"/>
  <c r="V78" i="4"/>
  <c r="V77" i="4"/>
  <c r="V73" i="4"/>
  <c r="V72" i="4"/>
  <c r="V64" i="4"/>
  <c r="V63" i="4"/>
  <c r="V62" i="4"/>
  <c r="V57" i="4"/>
  <c r="V53" i="4"/>
  <c r="V52" i="4"/>
  <c r="V33" i="4"/>
  <c r="V32" i="4"/>
  <c r="V13" i="4"/>
  <c r="V12" i="4"/>
  <c r="M97" i="4"/>
  <c r="M96" i="4"/>
  <c r="I31" i="4"/>
  <c r="J31" i="4" s="1"/>
  <c r="I16" i="4"/>
  <c r="J16" i="4" s="1"/>
  <c r="I35" i="4"/>
  <c r="J35" i="4" s="1"/>
  <c r="I30" i="4"/>
  <c r="J30" i="4" s="1"/>
  <c r="I25" i="4"/>
  <c r="J25" i="4" s="1"/>
  <c r="I20" i="4"/>
  <c r="J20" i="4" s="1"/>
  <c r="I15" i="4"/>
  <c r="J15" i="4" s="1"/>
  <c r="I32" i="4"/>
  <c r="J32" i="4" s="1"/>
  <c r="I22" i="4"/>
  <c r="J22" i="4" s="1"/>
  <c r="I17" i="4"/>
  <c r="J17" i="4" s="1"/>
  <c r="I12" i="4"/>
  <c r="J12" i="4" s="1"/>
  <c r="I34" i="4"/>
  <c r="J34" i="4" s="1"/>
  <c r="I29" i="4"/>
  <c r="J29" i="4" s="1"/>
  <c r="I24" i="4"/>
  <c r="J24" i="4" s="1"/>
  <c r="I19" i="4"/>
  <c r="J19" i="4" s="1"/>
  <c r="I14" i="4"/>
  <c r="J14" i="4" s="1"/>
  <c r="I26" i="4"/>
  <c r="J26" i="4" s="1"/>
  <c r="I21" i="4"/>
  <c r="J21" i="4" s="1"/>
  <c r="I33" i="4"/>
  <c r="J33" i="4" s="1"/>
  <c r="I28" i="4"/>
  <c r="J28" i="4" s="1"/>
  <c r="I23" i="4"/>
  <c r="J23" i="4" s="1"/>
  <c r="I18" i="4"/>
  <c r="J18" i="4" s="1"/>
  <c r="I13" i="4"/>
  <c r="J13" i="4" s="1"/>
  <c r="I27" i="4"/>
  <c r="J27" i="4" s="1"/>
  <c r="M51" i="4"/>
  <c r="M50" i="4"/>
  <c r="M31" i="4"/>
  <c r="M30" i="4"/>
  <c r="M14" i="4"/>
  <c r="M15" i="4"/>
  <c r="V97" i="4"/>
  <c r="V96" i="4"/>
  <c r="V92" i="4"/>
  <c r="V91" i="4"/>
  <c r="V38" i="4"/>
  <c r="V37" i="4"/>
  <c r="V36" i="4"/>
  <c r="V22" i="4"/>
  <c r="V21" i="4"/>
  <c r="V18" i="4"/>
  <c r="V17" i="4"/>
  <c r="V16" i="4"/>
  <c r="M22" i="4"/>
  <c r="M21" i="4"/>
  <c r="M55" i="4"/>
  <c r="M54" i="4"/>
  <c r="M56" i="4"/>
  <c r="M107" i="4"/>
  <c r="M105" i="4"/>
  <c r="M104" i="4"/>
  <c r="M106" i="4"/>
  <c r="M108" i="4"/>
  <c r="I106" i="4"/>
  <c r="J106" i="4" s="1"/>
  <c r="I105" i="4"/>
  <c r="J105" i="4" s="1"/>
  <c r="I102" i="4"/>
  <c r="J102" i="4" s="1"/>
  <c r="I104" i="4"/>
  <c r="J104" i="4" s="1"/>
  <c r="I99" i="4"/>
  <c r="J99" i="4" s="1"/>
  <c r="I101" i="4"/>
  <c r="J101" i="4" s="1"/>
  <c r="I96" i="4"/>
  <c r="J96" i="4" s="1"/>
  <c r="I108" i="4"/>
  <c r="J108" i="4" s="1"/>
  <c r="I103" i="4"/>
  <c r="J103" i="4" s="1"/>
  <c r="I98" i="4"/>
  <c r="J98" i="4" s="1"/>
  <c r="I100" i="4"/>
  <c r="J100" i="4" s="1"/>
  <c r="I107" i="4"/>
  <c r="J107" i="4" s="1"/>
  <c r="I97" i="4"/>
  <c r="J97" i="4" s="1"/>
  <c r="I40" i="4"/>
  <c r="J40" i="4" s="1"/>
  <c r="I42" i="4"/>
  <c r="J42" i="4" s="1"/>
  <c r="I39" i="4"/>
  <c r="J39" i="4" s="1"/>
  <c r="I41" i="4"/>
  <c r="J41" i="4" s="1"/>
  <c r="I36" i="4"/>
  <c r="J36" i="4" s="1"/>
  <c r="I38" i="4"/>
  <c r="J38" i="4" s="1"/>
  <c r="I37" i="4"/>
  <c r="J37" i="4" s="1"/>
  <c r="I91" i="4"/>
  <c r="J91" i="4" s="1"/>
  <c r="I90" i="4"/>
  <c r="J90" i="4" s="1"/>
  <c r="I85" i="4"/>
  <c r="J85" i="4" s="1"/>
  <c r="I92" i="4"/>
  <c r="J92" i="4" s="1"/>
  <c r="I82" i="4"/>
  <c r="J82" i="4" s="1"/>
  <c r="I89" i="4"/>
  <c r="J89" i="4" s="1"/>
  <c r="I84" i="4"/>
  <c r="J84" i="4" s="1"/>
  <c r="I86" i="4"/>
  <c r="J86" i="4" s="1"/>
  <c r="I93" i="4"/>
  <c r="J93" i="4" s="1"/>
  <c r="I88" i="4"/>
  <c r="J88" i="4" s="1"/>
  <c r="I83" i="4"/>
  <c r="J83" i="4" s="1"/>
  <c r="I95" i="4"/>
  <c r="J95" i="4" s="1"/>
  <c r="I87" i="4"/>
  <c r="J87" i="4" s="1"/>
  <c r="I94" i="4"/>
  <c r="J94" i="4" s="1"/>
  <c r="M91" i="4"/>
  <c r="M92" i="4"/>
  <c r="M53" i="4"/>
  <c r="M52" i="4"/>
  <c r="M41" i="4"/>
  <c r="M40" i="4"/>
  <c r="M42" i="4"/>
  <c r="M13" i="4"/>
  <c r="M12" i="4"/>
  <c r="V104" i="4"/>
  <c r="V108" i="4"/>
  <c r="V107" i="4"/>
  <c r="V106" i="4"/>
  <c r="V105" i="4"/>
  <c r="V103" i="4"/>
  <c r="V102" i="4"/>
  <c r="V101" i="4"/>
  <c r="V100" i="4"/>
  <c r="V94" i="4"/>
  <c r="V93" i="4"/>
  <c r="V95" i="4"/>
  <c r="V89" i="4"/>
  <c r="V90" i="4"/>
  <c r="N16" i="9"/>
  <c r="V86" i="4"/>
  <c r="V85" i="4"/>
  <c r="V81" i="4"/>
  <c r="V80" i="4"/>
  <c r="V74" i="4"/>
  <c r="V76" i="4"/>
  <c r="V75" i="4"/>
  <c r="V69" i="4"/>
  <c r="V68" i="4"/>
  <c r="V67" i="4"/>
  <c r="V71" i="4"/>
  <c r="V70" i="4"/>
  <c r="V66" i="4"/>
  <c r="V65" i="4"/>
  <c r="V59" i="4"/>
  <c r="V58" i="4"/>
  <c r="V61" i="4"/>
  <c r="V60" i="4"/>
  <c r="V54" i="4"/>
  <c r="V56" i="4"/>
  <c r="V55" i="4"/>
  <c r="V51" i="4"/>
  <c r="V50" i="4"/>
  <c r="V47" i="4"/>
  <c r="V46" i="4"/>
  <c r="V45" i="4"/>
  <c r="V42" i="4"/>
  <c r="V41" i="4"/>
  <c r="V40" i="4"/>
  <c r="V34" i="4"/>
  <c r="V35" i="4"/>
  <c r="V31" i="4"/>
  <c r="V30" i="4"/>
  <c r="V27" i="4"/>
  <c r="V26" i="4"/>
  <c r="V25" i="4"/>
  <c r="V19" i="4"/>
  <c r="V20" i="4"/>
  <c r="V14" i="4"/>
  <c r="V15" i="4"/>
  <c r="V9" i="4"/>
  <c r="V11" i="4"/>
  <c r="V10" i="4"/>
  <c r="M19" i="4"/>
  <c r="M20" i="4"/>
  <c r="M83" i="4"/>
  <c r="M82" i="4"/>
  <c r="M103" i="4"/>
  <c r="M101" i="4"/>
  <c r="M100" i="4"/>
  <c r="M102" i="4"/>
  <c r="M27" i="4"/>
  <c r="M26" i="4"/>
  <c r="M25" i="4"/>
  <c r="K25" i="10"/>
  <c r="E12" i="8"/>
  <c r="K23" i="10"/>
  <c r="K10" i="10"/>
  <c r="E10" i="8"/>
  <c r="M24" i="4"/>
  <c r="M23" i="4"/>
  <c r="K20" i="10"/>
  <c r="K8" i="10"/>
  <c r="K30" i="10"/>
  <c r="K18" i="10"/>
  <c r="K13" i="10"/>
  <c r="K28" i="10"/>
  <c r="K15" i="10"/>
  <c r="M34" i="4"/>
  <c r="M35" i="4"/>
  <c r="K29" i="10"/>
  <c r="K24" i="10"/>
  <c r="K19" i="10"/>
  <c r="K14" i="10"/>
  <c r="K9" i="10"/>
  <c r="E11" i="8"/>
  <c r="M29" i="4"/>
  <c r="M32" i="4"/>
  <c r="M33" i="4"/>
  <c r="K32" i="10"/>
  <c r="K22" i="10"/>
  <c r="K27" i="10"/>
  <c r="K17" i="10"/>
  <c r="K12" i="10"/>
  <c r="K7" i="10"/>
  <c r="E9" i="8"/>
  <c r="K31" i="10"/>
  <c r="K26" i="10"/>
  <c r="K21" i="10"/>
  <c r="K16" i="10"/>
  <c r="K11" i="10"/>
  <c r="E13" i="8"/>
  <c r="E8" i="8"/>
  <c r="M37" i="4"/>
  <c r="M36" i="4"/>
  <c r="M38" i="4"/>
  <c r="M44" i="4"/>
  <c r="M43" i="4"/>
  <c r="M45" i="4"/>
  <c r="M47" i="4"/>
  <c r="M46" i="4"/>
  <c r="M49" i="4"/>
  <c r="M48" i="4"/>
  <c r="M57" i="4"/>
  <c r="M59" i="4"/>
  <c r="M60" i="4"/>
  <c r="M61" i="4"/>
  <c r="M58" i="4"/>
  <c r="M64" i="4"/>
  <c r="M63" i="4"/>
  <c r="M62" i="4"/>
  <c r="M66" i="4"/>
  <c r="M65" i="4"/>
  <c r="M70" i="4"/>
  <c r="M67" i="4"/>
  <c r="M69" i="4"/>
  <c r="M71" i="4"/>
  <c r="M68" i="4"/>
  <c r="M73" i="4"/>
  <c r="M72" i="4"/>
  <c r="M74" i="4"/>
  <c r="M76" i="4"/>
  <c r="M75" i="4"/>
  <c r="M77" i="4"/>
  <c r="M79" i="4"/>
  <c r="M78" i="4"/>
  <c r="M80" i="4"/>
  <c r="M81" i="4"/>
  <c r="M88" i="4"/>
  <c r="M87" i="4"/>
  <c r="M84" i="4"/>
  <c r="M85" i="4"/>
  <c r="M86" i="4"/>
  <c r="M89" i="4"/>
  <c r="M90" i="4"/>
  <c r="M95" i="4"/>
  <c r="M94" i="4"/>
  <c r="M93" i="4"/>
  <c r="M99" i="4"/>
  <c r="S11" i="4"/>
  <c r="S10" i="4"/>
  <c r="S9" i="4"/>
  <c r="J10" i="8" l="1"/>
  <c r="H13" i="8"/>
  <c r="U38" i="4"/>
  <c r="U80" i="4"/>
  <c r="M13" i="10"/>
  <c r="M25" i="10"/>
  <c r="M28" i="10"/>
  <c r="U31" i="4"/>
  <c r="X10" i="4"/>
  <c r="J9" i="8"/>
  <c r="X65" i="4"/>
  <c r="U64" i="4"/>
  <c r="M17" i="10"/>
  <c r="M26" i="10"/>
  <c r="M19" i="10"/>
  <c r="P11" i="9"/>
  <c r="X69" i="4"/>
  <c r="U57" i="4"/>
  <c r="X77" i="4"/>
  <c r="U37" i="4"/>
  <c r="U48" i="4"/>
  <c r="U69" i="4"/>
  <c r="X67" i="4"/>
  <c r="U51" i="4"/>
  <c r="X66" i="4"/>
  <c r="X88" i="4"/>
  <c r="U95" i="4"/>
  <c r="U60" i="4"/>
  <c r="X51" i="4"/>
  <c r="U24" i="4"/>
  <c r="P19" i="9"/>
  <c r="M32" i="10"/>
  <c r="X53" i="4"/>
  <c r="U52" i="4"/>
  <c r="X34" i="4"/>
  <c r="U72" i="4"/>
  <c r="U81" i="4"/>
  <c r="U106" i="4"/>
  <c r="X64" i="4"/>
  <c r="H12" i="8"/>
  <c r="X80" i="4"/>
  <c r="X14" i="4"/>
  <c r="X62" i="4"/>
  <c r="J11" i="8"/>
  <c r="X75" i="4"/>
  <c r="P18" i="9"/>
  <c r="U77" i="4"/>
  <c r="X38" i="4"/>
  <c r="X46" i="4"/>
  <c r="P15" i="9"/>
  <c r="M29" i="10"/>
  <c r="X33" i="4"/>
  <c r="I14" i="8"/>
  <c r="U10" i="4"/>
  <c r="X108" i="4"/>
  <c r="X95" i="4"/>
  <c r="P9" i="9"/>
  <c r="P8" i="9"/>
  <c r="P21" i="9"/>
  <c r="P23" i="9"/>
  <c r="X27" i="4"/>
  <c r="X76" i="4"/>
  <c r="X12" i="4"/>
  <c r="X83" i="4"/>
  <c r="U33" i="4"/>
  <c r="U70" i="4"/>
  <c r="U34" i="4"/>
  <c r="U75" i="4"/>
  <c r="X55" i="4"/>
  <c r="X106" i="4"/>
  <c r="X78" i="4"/>
  <c r="X99" i="4"/>
  <c r="U82" i="4"/>
  <c r="X31" i="4"/>
  <c r="X72" i="4"/>
  <c r="P7" i="9"/>
  <c r="P14" i="9"/>
  <c r="P13" i="9"/>
  <c r="P20" i="9"/>
  <c r="P22" i="9"/>
  <c r="X84" i="4"/>
  <c r="U61" i="4"/>
  <c r="U27" i="4"/>
  <c r="X73" i="4"/>
  <c r="X82" i="4"/>
  <c r="U58" i="4"/>
  <c r="U63" i="4"/>
  <c r="U73" i="4"/>
  <c r="U74" i="4"/>
  <c r="U100" i="4"/>
  <c r="X13" i="4"/>
  <c r="U94" i="4"/>
  <c r="U26" i="4"/>
  <c r="X68" i="4"/>
  <c r="X74" i="4"/>
  <c r="X86" i="4"/>
  <c r="U25" i="4"/>
  <c r="U78" i="4"/>
  <c r="U99" i="4"/>
  <c r="U46" i="4"/>
  <c r="U36" i="4"/>
  <c r="X59" i="4"/>
  <c r="X37" i="4"/>
  <c r="U45" i="4"/>
  <c r="U35" i="4"/>
  <c r="U17" i="4"/>
  <c r="X58" i="4"/>
  <c r="X79" i="4"/>
  <c r="X43" i="4"/>
  <c r="U7" i="4"/>
  <c r="U92" i="4"/>
  <c r="U96" i="4"/>
  <c r="U59" i="4"/>
  <c r="U41" i="4"/>
  <c r="X18" i="4"/>
  <c r="X11" i="4"/>
  <c r="X29" i="4"/>
  <c r="U28" i="4"/>
  <c r="U14" i="4"/>
  <c r="X42" i="4"/>
  <c r="U93" i="4"/>
  <c r="U32" i="4"/>
  <c r="U18" i="4"/>
  <c r="X23" i="4"/>
  <c r="U104" i="4"/>
  <c r="U16" i="4"/>
  <c r="U42" i="4"/>
  <c r="J12" i="8"/>
  <c r="M15" i="10"/>
  <c r="X35" i="4"/>
  <c r="M30" i="10"/>
  <c r="U108" i="4"/>
  <c r="U8" i="4"/>
  <c r="U11" i="4"/>
  <c r="X89" i="4"/>
  <c r="U53" i="4"/>
  <c r="M12" i="10"/>
  <c r="P24" i="9"/>
  <c r="U43" i="4"/>
  <c r="X61" i="4"/>
  <c r="X70" i="4"/>
  <c r="X57" i="4"/>
  <c r="X48" i="4"/>
  <c r="U79" i="4"/>
  <c r="U87" i="4"/>
  <c r="U76" i="4"/>
  <c r="U65" i="4"/>
  <c r="X94" i="4"/>
  <c r="X39" i="4"/>
  <c r="U39" i="4"/>
  <c r="X22" i="4"/>
  <c r="U22" i="4"/>
  <c r="X17" i="4"/>
  <c r="U21" i="4"/>
  <c r="X52" i="4"/>
  <c r="H8" i="8"/>
  <c r="M31" i="10"/>
  <c r="U12" i="4"/>
  <c r="X15" i="4"/>
  <c r="U15" i="4"/>
  <c r="U98" i="4"/>
  <c r="X93" i="4"/>
  <c r="U97" i="4"/>
  <c r="X100" i="4"/>
  <c r="X28" i="4"/>
  <c r="U88" i="4"/>
  <c r="X91" i="4"/>
  <c r="U91" i="4"/>
  <c r="M27" i="10"/>
  <c r="U83" i="4"/>
  <c r="U85" i="4"/>
  <c r="U67" i="4"/>
  <c r="X50" i="4"/>
  <c r="U50" i="4"/>
  <c r="X45" i="4"/>
  <c r="U49" i="4"/>
  <c r="X60" i="4"/>
  <c r="X56" i="4"/>
  <c r="X87" i="4"/>
  <c r="P10" i="9"/>
  <c r="U13" i="4"/>
  <c r="U23" i="4"/>
  <c r="U62" i="4"/>
  <c r="U55" i="4"/>
  <c r="U84" i="4"/>
  <c r="H11" i="8"/>
  <c r="M21" i="10"/>
  <c r="X19" i="4"/>
  <c r="U19" i="4"/>
  <c r="U102" i="4"/>
  <c r="X97" i="4"/>
  <c r="U101" i="4"/>
  <c r="X104" i="4"/>
  <c r="X32" i="4"/>
  <c r="X24" i="4"/>
  <c r="X8" i="4"/>
  <c r="M10" i="10"/>
  <c r="M20" i="10"/>
  <c r="U86" i="4"/>
  <c r="X16" i="4"/>
  <c r="M24" i="10"/>
  <c r="U68" i="4"/>
  <c r="X71" i="4"/>
  <c r="U71" i="4"/>
  <c r="X54" i="4"/>
  <c r="U54" i="4"/>
  <c r="X49" i="4"/>
  <c r="X96" i="4"/>
  <c r="J8" i="8"/>
  <c r="M7" i="10"/>
  <c r="U44" i="4"/>
  <c r="X47" i="4"/>
  <c r="U47" i="4"/>
  <c r="X30" i="4"/>
  <c r="U30" i="4"/>
  <c r="X25" i="4"/>
  <c r="U29" i="4"/>
  <c r="X40" i="4"/>
  <c r="M22" i="10"/>
  <c r="P6" i="9"/>
  <c r="X103" i="4"/>
  <c r="U66" i="4"/>
  <c r="M9" i="10"/>
  <c r="P16" i="9"/>
  <c r="M16" i="10"/>
  <c r="M23" i="10"/>
  <c r="U56" i="4"/>
  <c r="M14" i="10"/>
  <c r="X105" i="4"/>
  <c r="X9" i="4"/>
  <c r="U40" i="4"/>
  <c r="X101" i="4"/>
  <c r="M18" i="10"/>
  <c r="P12" i="9"/>
  <c r="M11" i="10"/>
  <c r="U20" i="4"/>
  <c r="X26" i="4"/>
  <c r="X36" i="4"/>
  <c r="X102" i="4"/>
  <c r="U9" i="4"/>
  <c r="X20" i="4"/>
  <c r="P17" i="9"/>
  <c r="M6" i="10"/>
  <c r="X63" i="4"/>
  <c r="X81" i="4"/>
  <c r="E14" i="8"/>
  <c r="J7" i="8"/>
  <c r="X21" i="4"/>
  <c r="X44" i="4"/>
  <c r="X41" i="4"/>
  <c r="M8" i="10"/>
  <c r="P25" i="9"/>
  <c r="X7" i="4"/>
  <c r="X107" i="4"/>
  <c r="U107" i="4"/>
  <c r="X90" i="4"/>
  <c r="U90" i="4"/>
  <c r="X85" i="4"/>
  <c r="U89" i="4"/>
  <c r="X92" i="4"/>
  <c r="G14" i="8"/>
  <c r="X98" i="4"/>
  <c r="U103" i="4"/>
  <c r="U105" i="4"/>
  <c r="H10" i="8"/>
  <c r="H9" i="8"/>
  <c r="J13" i="8"/>
  <c r="J14" i="8" l="1"/>
  <c r="H14" i="8"/>
</calcChain>
</file>

<file path=xl/sharedStrings.xml><?xml version="1.0" encoding="utf-8"?>
<sst xmlns="http://schemas.openxmlformats.org/spreadsheetml/2006/main" count="30057" uniqueCount="6070">
  <si>
    <t>ID</t>
  </si>
  <si>
    <t>Código SEGPLAN</t>
  </si>
  <si>
    <t>ID_PROY_META</t>
  </si>
  <si>
    <t>Código_BPIN</t>
  </si>
  <si>
    <t>Nombre del Plan Distrital de Desarrollo PDD</t>
  </si>
  <si>
    <t>Propósito PDD</t>
  </si>
  <si>
    <t>Programa General</t>
  </si>
  <si>
    <t>Objetivo general proyecto de inversión</t>
  </si>
  <si>
    <t>Objetivo específico proyecto de inversión</t>
  </si>
  <si>
    <t>Proyecto de inversión</t>
  </si>
  <si>
    <t>Gerencia_Proyecto de Inversión</t>
  </si>
  <si>
    <t>Nombre del gerente de proyecto</t>
  </si>
  <si>
    <t>Cargo del gerente de proyecto</t>
  </si>
  <si>
    <t>Dependencia_Proyecto de Inversión</t>
  </si>
  <si>
    <t>Nombre del directivo responsable</t>
  </si>
  <si>
    <t>Cargo del directivo responsable</t>
  </si>
  <si>
    <t>Responsable Seguimiento</t>
  </si>
  <si>
    <t>Responsable Retroalimentación OAP</t>
  </si>
  <si>
    <t>Meta</t>
  </si>
  <si>
    <t>Nombre del Indicador</t>
  </si>
  <si>
    <t>PD_artículo</t>
  </si>
  <si>
    <t>PD_Meta Trazadora</t>
  </si>
  <si>
    <t>PD_ID Meta Trazadora</t>
  </si>
  <si>
    <t>PD_Meta Estratégica</t>
  </si>
  <si>
    <t>PD_ID Meta Estratégica</t>
  </si>
  <si>
    <t>PD_Meta Sectorial</t>
  </si>
  <si>
    <t>PD_Indicador Meta sector</t>
  </si>
  <si>
    <t>PD_PMR</t>
  </si>
  <si>
    <t>PD_Meta Proyecto</t>
  </si>
  <si>
    <t>PD_producto MGA</t>
  </si>
  <si>
    <t>PD_ID producto MGA</t>
  </si>
  <si>
    <t>PD_Gestion MGA</t>
  </si>
  <si>
    <t>PD_Objetivo de Desarrollo Sostenible</t>
  </si>
  <si>
    <t>PD_Código y denominación Meta ODS</t>
  </si>
  <si>
    <t>Registrado en</t>
  </si>
  <si>
    <t>Observaciones programación magnitud</t>
  </si>
  <si>
    <t>Fecha de elaboración:</t>
  </si>
  <si>
    <t>Versión:</t>
  </si>
  <si>
    <t>Vigencia:</t>
  </si>
  <si>
    <t xml:space="preserve">Descripción del Indicador </t>
  </si>
  <si>
    <t>Beneficios, Efectos o Impactos Esperados.</t>
  </si>
  <si>
    <t>Año de inicio</t>
  </si>
  <si>
    <t>Año de finalización</t>
  </si>
  <si>
    <t>Tendencia</t>
  </si>
  <si>
    <t>Dimensión del indicador</t>
  </si>
  <si>
    <t>Unidad de medida</t>
  </si>
  <si>
    <t>Tipo de indicador</t>
  </si>
  <si>
    <t>Año línea base</t>
  </si>
  <si>
    <t>Dato Línea base</t>
  </si>
  <si>
    <t>Fuente línea base</t>
  </si>
  <si>
    <t>Plan de acción - proyectos de inversión (actividades)</t>
  </si>
  <si>
    <t>Establecer variables 1 y/o 2 numéricas</t>
  </si>
  <si>
    <t>Dato externo (Indiqué cúal)</t>
  </si>
  <si>
    <t>Descripción del método de cálculo del indicador</t>
  </si>
  <si>
    <t>Fórmula del indicador o meta</t>
  </si>
  <si>
    <t>Variable 1</t>
  </si>
  <si>
    <t>Variable 2</t>
  </si>
  <si>
    <t>Fuentes de información verificable</t>
  </si>
  <si>
    <t>Número de nueva versión</t>
  </si>
  <si>
    <t>Fecha</t>
  </si>
  <si>
    <t>Descripción del cambio</t>
  </si>
  <si>
    <t>¿Cómo cumplirá la meta o el indicador a lo largo del cuatrienio?</t>
  </si>
  <si>
    <t>Magnitud Cuatrienio</t>
  </si>
  <si>
    <t>Magnitud 2020</t>
  </si>
  <si>
    <t>Magnitud 2021</t>
  </si>
  <si>
    <t>Magnitud 2022</t>
  </si>
  <si>
    <t>Magnitud 2023</t>
  </si>
  <si>
    <t>Magnitud 2024</t>
  </si>
  <si>
    <t>Apropiación cuatrienio</t>
  </si>
  <si>
    <t>Apropiación 2020</t>
  </si>
  <si>
    <t>Apropiación 2021</t>
  </si>
  <si>
    <t>Apropiación 2022</t>
  </si>
  <si>
    <t>Apropiación 2023</t>
  </si>
  <si>
    <t>Apropiación 2024</t>
  </si>
  <si>
    <t>Magnitud 2020 Inicial</t>
  </si>
  <si>
    <t>Magnitud 2021 Inicial</t>
  </si>
  <si>
    <t>Magnitud 2022 Inicial</t>
  </si>
  <si>
    <t>Magnitud 2023 Inicial</t>
  </si>
  <si>
    <t>Anualización 2021
*Diferente solo crecientes</t>
  </si>
  <si>
    <t>Anualización 2022
*Diferente solo crecientes</t>
  </si>
  <si>
    <t>Anualización 2023
*Diferente solo crecientes</t>
  </si>
  <si>
    <t>Compromisos 2020</t>
  </si>
  <si>
    <t>Giros 2020</t>
  </si>
  <si>
    <t>Compromisos 2021</t>
  </si>
  <si>
    <t>Giros 2021</t>
  </si>
  <si>
    <t>Compromisos 2022</t>
  </si>
  <si>
    <t>Giros 2022</t>
  </si>
  <si>
    <t>Meta Ejecutada 2020</t>
  </si>
  <si>
    <t>Meta Ejecutada 2021</t>
  </si>
  <si>
    <t>Meta Ejecutada 2022</t>
  </si>
  <si>
    <t>Avance cuatrienio</t>
  </si>
  <si>
    <t>Tendencia Mensual</t>
  </si>
  <si>
    <t>Meta_Enero</t>
  </si>
  <si>
    <t>Meta_Febrero</t>
  </si>
  <si>
    <t>Meta_Marzo</t>
  </si>
  <si>
    <t>Meta_Abril</t>
  </si>
  <si>
    <t>Meta_Mayo</t>
  </si>
  <si>
    <t>Meta_Junio</t>
  </si>
  <si>
    <t>Meta_Julio</t>
  </si>
  <si>
    <t>Meta_Agosto</t>
  </si>
  <si>
    <t>Meta_Septiembre</t>
  </si>
  <si>
    <t>Meta_Octubre</t>
  </si>
  <si>
    <t>Meta_Noviembre</t>
  </si>
  <si>
    <t>Meta_Diciembre</t>
  </si>
  <si>
    <t>Total_Meta 2023</t>
  </si>
  <si>
    <t>Magnitud programada acumulada</t>
  </si>
  <si>
    <t>Magnitud programada acumulada al corte</t>
  </si>
  <si>
    <t>Magnitud programada acumulada a la fecha deseada</t>
  </si>
  <si>
    <t>Enero_V2</t>
  </si>
  <si>
    <t>Febrero_V2</t>
  </si>
  <si>
    <t>Marzo_V2</t>
  </si>
  <si>
    <t>Abril_V2</t>
  </si>
  <si>
    <t>Mayo_V2</t>
  </si>
  <si>
    <t>Junio_V2</t>
  </si>
  <si>
    <t>Julio_V2</t>
  </si>
  <si>
    <t>Agosto_V2</t>
  </si>
  <si>
    <t>Septiembre_V2</t>
  </si>
  <si>
    <t>Octubre_V2</t>
  </si>
  <si>
    <t>Noviembre_V2</t>
  </si>
  <si>
    <t>Diciembre_V2</t>
  </si>
  <si>
    <t>Total Intraanual_V2</t>
  </si>
  <si>
    <t>Enero_V1</t>
  </si>
  <si>
    <t>Febrero_V1</t>
  </si>
  <si>
    <t>Marzo_V1</t>
  </si>
  <si>
    <t>Abril_V1</t>
  </si>
  <si>
    <t>Mayo_V1</t>
  </si>
  <si>
    <t>Junio_V1</t>
  </si>
  <si>
    <t>Julio_V1</t>
  </si>
  <si>
    <t>Agosto_V1</t>
  </si>
  <si>
    <t>Septiembre_V1</t>
  </si>
  <si>
    <t>Octubre_V1</t>
  </si>
  <si>
    <t>Noviembre_V1</t>
  </si>
  <si>
    <t>Diciembre_V1</t>
  </si>
  <si>
    <t>Total_V1</t>
  </si>
  <si>
    <t>Total Intraanual_V1</t>
  </si>
  <si>
    <t>Enero_S1</t>
  </si>
  <si>
    <t>Febrero_S1</t>
  </si>
  <si>
    <t>Marzo_S1</t>
  </si>
  <si>
    <t>Abril_S1</t>
  </si>
  <si>
    <t>Mayo_S1</t>
  </si>
  <si>
    <t>Junio_S1</t>
  </si>
  <si>
    <t>Julio_S1</t>
  </si>
  <si>
    <t>Agosto_S1</t>
  </si>
  <si>
    <t>Septiembre_S1</t>
  </si>
  <si>
    <t>Octubre_S1</t>
  </si>
  <si>
    <t>Noviembre_S1</t>
  </si>
  <si>
    <t>Diciembre_S1</t>
  </si>
  <si>
    <t>Enero_S2</t>
  </si>
  <si>
    <t>Febrero_S2</t>
  </si>
  <si>
    <t>Marzo_S2</t>
  </si>
  <si>
    <t>Abril_S2</t>
  </si>
  <si>
    <t>Mayo_S2</t>
  </si>
  <si>
    <t>Junio_S2</t>
  </si>
  <si>
    <t>Julio_S2</t>
  </si>
  <si>
    <t>Agosto_S2</t>
  </si>
  <si>
    <t>Septiembre_S2</t>
  </si>
  <si>
    <t>Octubre_S2</t>
  </si>
  <si>
    <t>Noviembre_S2</t>
  </si>
  <si>
    <t>Diciembre_S2</t>
  </si>
  <si>
    <t>Enero_P1</t>
  </si>
  <si>
    <t>Febrero_P1</t>
  </si>
  <si>
    <t>Marzo_P1</t>
  </si>
  <si>
    <t>Abril_P1</t>
  </si>
  <si>
    <t>Mayo_P1</t>
  </si>
  <si>
    <t>Junio_P1</t>
  </si>
  <si>
    <t>Julio_P1</t>
  </si>
  <si>
    <t>Agosto_P1</t>
  </si>
  <si>
    <t>Septiembre_P1</t>
  </si>
  <si>
    <t>Octubre_P1</t>
  </si>
  <si>
    <t>Noviembre_P1</t>
  </si>
  <si>
    <t>Diciembre_P1</t>
  </si>
  <si>
    <t>Total_P1</t>
  </si>
  <si>
    <t>Enero_P2</t>
  </si>
  <si>
    <t>Febrero_P2</t>
  </si>
  <si>
    <t>Marzo_P2</t>
  </si>
  <si>
    <t>Abril_P2</t>
  </si>
  <si>
    <t>Mayo_P2</t>
  </si>
  <si>
    <t>Junio_P2</t>
  </si>
  <si>
    <t>Julio_P2</t>
  </si>
  <si>
    <t>Agosto_P2</t>
  </si>
  <si>
    <t>Septiembre_P2</t>
  </si>
  <si>
    <t>Octubre_P2</t>
  </si>
  <si>
    <t>Noviembre_P2</t>
  </si>
  <si>
    <t>Diciembre_P2</t>
  </si>
  <si>
    <t>Total_P2</t>
  </si>
  <si>
    <t>Enero_P3</t>
  </si>
  <si>
    <t>Febrero_P3</t>
  </si>
  <si>
    <t>Marzo_P3</t>
  </si>
  <si>
    <t>Abril_P3</t>
  </si>
  <si>
    <t>Mayo_P3</t>
  </si>
  <si>
    <t>Junio_P3</t>
  </si>
  <si>
    <t>Julio_P3</t>
  </si>
  <si>
    <t>Agosto_P3</t>
  </si>
  <si>
    <t>Septiembre_P3</t>
  </si>
  <si>
    <t>Octubre_P3</t>
  </si>
  <si>
    <t>Noviembre_P3</t>
  </si>
  <si>
    <t>Diciembre_P3</t>
  </si>
  <si>
    <t>Sumatoria_compromisos</t>
  </si>
  <si>
    <t>Enero_P4</t>
  </si>
  <si>
    <t>Febrero_P4</t>
  </si>
  <si>
    <t>Marzo_P4</t>
  </si>
  <si>
    <t>Abril_P4</t>
  </si>
  <si>
    <t>Mayo_P4</t>
  </si>
  <si>
    <t>Junio_P4</t>
  </si>
  <si>
    <t>Julio_P4</t>
  </si>
  <si>
    <t>Agosto_P4</t>
  </si>
  <si>
    <t>Septiembre_P4</t>
  </si>
  <si>
    <t>Octubre_P4</t>
  </si>
  <si>
    <t>Noviembre_P4</t>
  </si>
  <si>
    <t>Diciembre_P4</t>
  </si>
  <si>
    <t>Sumatoria_giros</t>
  </si>
  <si>
    <t>Enero_P5</t>
  </si>
  <si>
    <t>Febrero_P5</t>
  </si>
  <si>
    <t>Marzo_P5</t>
  </si>
  <si>
    <t>Abril_P5</t>
  </si>
  <si>
    <t>Mayo_P5</t>
  </si>
  <si>
    <t>Junio_P5</t>
  </si>
  <si>
    <t>Julio_P5</t>
  </si>
  <si>
    <t>Agosto_P5</t>
  </si>
  <si>
    <t>Septiembre_P5</t>
  </si>
  <si>
    <t>Octubre_P5</t>
  </si>
  <si>
    <t>Noviembre_P5</t>
  </si>
  <si>
    <t>Diciembre_P5</t>
  </si>
  <si>
    <t>Total_P5</t>
  </si>
  <si>
    <t>Enero_P6</t>
  </si>
  <si>
    <t>Febrero_P6</t>
  </si>
  <si>
    <t>Marzo_P6</t>
  </si>
  <si>
    <t>Abril_P6</t>
  </si>
  <si>
    <t>Mayo_P6</t>
  </si>
  <si>
    <t>Junio_P6</t>
  </si>
  <si>
    <t>Julio_P6</t>
  </si>
  <si>
    <t>Agosto_P6</t>
  </si>
  <si>
    <t>Septiembre_P6</t>
  </si>
  <si>
    <t>Octubre_P6</t>
  </si>
  <si>
    <t>Noviembre_P6</t>
  </si>
  <si>
    <t>Diciembre_P6</t>
  </si>
  <si>
    <t>Total_P6</t>
  </si>
  <si>
    <t>Avances y logros generados con el cumplimiento de la meta (acumulado por vigencia)
Beneficios* Aplica solo para metas e ID sector</t>
  </si>
  <si>
    <t>Retrasos y soluciones para el cumplimiento de la meta (acumulado por vigencia)</t>
  </si>
  <si>
    <t>OBSERVACIONES</t>
  </si>
  <si>
    <t>Enero_I1</t>
  </si>
  <si>
    <t>Febrero_I1</t>
  </si>
  <si>
    <t>Marzo_I1</t>
  </si>
  <si>
    <t>Abril_I1</t>
  </si>
  <si>
    <t>Mayo_I1</t>
  </si>
  <si>
    <t>Junio_I1</t>
  </si>
  <si>
    <t>Julio_I1</t>
  </si>
  <si>
    <t>Agosto_I1</t>
  </si>
  <si>
    <t>Septiembre_I1</t>
  </si>
  <si>
    <t>Octubre_I1</t>
  </si>
  <si>
    <t>Noviembre_I1</t>
  </si>
  <si>
    <t>Diciembre_I1</t>
  </si>
  <si>
    <t>Enero_V1V2</t>
  </si>
  <si>
    <t>Febrero_V1V2</t>
  </si>
  <si>
    <t>Marzo_V1V2</t>
  </si>
  <si>
    <t>Abril_V1V2</t>
  </si>
  <si>
    <t>Mayo_V1V2</t>
  </si>
  <si>
    <t>Junio_V1V2</t>
  </si>
  <si>
    <t>Julio_V1V2</t>
  </si>
  <si>
    <t>Agosto_V1V2</t>
  </si>
  <si>
    <t>Septiembre_V1V2</t>
  </si>
  <si>
    <t>Octubre_V1V2</t>
  </si>
  <si>
    <t>Noviembre_V1V2</t>
  </si>
  <si>
    <t>Diciembre_V1V2</t>
  </si>
  <si>
    <t>Total_V1_V2</t>
  </si>
  <si>
    <t>Enero_AvanceCuanti</t>
  </si>
  <si>
    <t>Febrero_AvanceCuanti</t>
  </si>
  <si>
    <t>Marzo_AvanceCuanti</t>
  </si>
  <si>
    <t>Abril_AvanceCuanti</t>
  </si>
  <si>
    <t>Mayo_AvanceCuanti</t>
  </si>
  <si>
    <t>Junio_AvanceCuanti</t>
  </si>
  <si>
    <t>Julio_AvanceCuanti</t>
  </si>
  <si>
    <t>Agosto_AvanceCuanti</t>
  </si>
  <si>
    <t>Septiembre_AvanceCuanti</t>
  </si>
  <si>
    <t>Octubre_AvanceCuanti</t>
  </si>
  <si>
    <t>Noviembre_AvanceCuanti</t>
  </si>
  <si>
    <t>Diciembre_AvanceCuanti</t>
  </si>
  <si>
    <t>Total_AvanceCuanti</t>
  </si>
  <si>
    <t>Enero_AvanceCuantiacu</t>
  </si>
  <si>
    <t>Febrero_AvanceCuantiacu</t>
  </si>
  <si>
    <t>Marzo_AvanceCuantiacu</t>
  </si>
  <si>
    <t>Abril_AvanceCuantiacu</t>
  </si>
  <si>
    <t>Mayo_AvanceCuantiacu</t>
  </si>
  <si>
    <t>Junio_AvanceCuantiacu</t>
  </si>
  <si>
    <t>Julio_AvanceCuantiacu</t>
  </si>
  <si>
    <t>Agosto_AvanceCuantiacu</t>
  </si>
  <si>
    <t>Septiembre_AvanceCuantiacu</t>
  </si>
  <si>
    <t>Octubre_AvanceCuantiacu</t>
  </si>
  <si>
    <t>Noviembre_AvanceCuantiacu</t>
  </si>
  <si>
    <t>Diciembre_AvanceCuantiacu</t>
  </si>
  <si>
    <t>cumplimiento mensual Enero</t>
  </si>
  <si>
    <t>cumplimiento mensual Febrero</t>
  </si>
  <si>
    <t>cumplimiento mensual Marzo</t>
  </si>
  <si>
    <t>cumplimiento mensual Abril</t>
  </si>
  <si>
    <t>cumplimiento mensual Mayo</t>
  </si>
  <si>
    <t>cumplimiento mensual Junio</t>
  </si>
  <si>
    <t>cumplimiento mensual Julio</t>
  </si>
  <si>
    <t>cumplimiento mensual Agosto</t>
  </si>
  <si>
    <t>cumplimiento mensual Septiembre</t>
  </si>
  <si>
    <t>cumplimiento mensual Octubre</t>
  </si>
  <si>
    <t>cumplimiento mensual Noviembre</t>
  </si>
  <si>
    <t>cumplimiento mensual Diciembre</t>
  </si>
  <si>
    <t>Enero_%Cumplimiento</t>
  </si>
  <si>
    <t>Febrero_%Cumplimiento</t>
  </si>
  <si>
    <t>Marzo_%Cumplimiento</t>
  </si>
  <si>
    <t>Abril_%Cumplimiento</t>
  </si>
  <si>
    <t>Mayo_%Cumplimiento</t>
  </si>
  <si>
    <t>Junio_%Cumplimiento</t>
  </si>
  <si>
    <t>Julio_%Cumplimiento</t>
  </si>
  <si>
    <t>Agosto_%Cumplimiento</t>
  </si>
  <si>
    <t>Septiembre_%Cumplimiento</t>
  </si>
  <si>
    <t>Octubre_%Cumplimiento</t>
  </si>
  <si>
    <t>Noviembre_%Cumplimiento</t>
  </si>
  <si>
    <t>Diciembre_%Cumplimiento</t>
  </si>
  <si>
    <t>Cumplimiento Total</t>
  </si>
  <si>
    <t>Cumplimiento total x objetivo</t>
  </si>
  <si>
    <t>Obj Específico + izq</t>
  </si>
  <si>
    <t>Cumplimiento Objetivo Especifico</t>
  </si>
  <si>
    <t>Avance objetivo especifico</t>
  </si>
  <si>
    <t>Suma producto cumplimiento</t>
  </si>
  <si>
    <t>Suma producto avance</t>
  </si>
  <si>
    <t>Cumplimiento Objetivo General</t>
  </si>
  <si>
    <t>Avance objetivo general</t>
  </si>
  <si>
    <t>Apropiación disponible</t>
  </si>
  <si>
    <t>Compromisos al corte</t>
  </si>
  <si>
    <t>Giros al corte</t>
  </si>
  <si>
    <t>Reservas Constituidas</t>
  </si>
  <si>
    <t>Gestión reservas</t>
  </si>
  <si>
    <t>Meta Ejecutada Enero</t>
  </si>
  <si>
    <t>Meta Ejecutada Febrero</t>
  </si>
  <si>
    <t>Meta Ejecutada Marzo</t>
  </si>
  <si>
    <t>Meta Ejecutada Abril</t>
  </si>
  <si>
    <t>Meta Ejecutada Mayo</t>
  </si>
  <si>
    <t>Meta Ejecutada Junio</t>
  </si>
  <si>
    <t>Meta Ejecutada Julio</t>
  </si>
  <si>
    <t>Meta Ejecutada Agosto</t>
  </si>
  <si>
    <t>Meta Ejecutada Septiembre</t>
  </si>
  <si>
    <t>Meta Ejecutada Octubre</t>
  </si>
  <si>
    <t>Meta Ejecutada Noviembre</t>
  </si>
  <si>
    <t>Meta Ejecutada Diciembre</t>
  </si>
  <si>
    <t>Meta Ejecutada Total</t>
  </si>
  <si>
    <t>Meta ejecutada acumulada al corte</t>
  </si>
  <si>
    <t>Meta Ejecutada 2023</t>
  </si>
  <si>
    <t>Enero_rio</t>
  </si>
  <si>
    <t>Febrero_rio</t>
  </si>
  <si>
    <t>Marzo_rio</t>
  </si>
  <si>
    <t>Abril_rio</t>
  </si>
  <si>
    <t>Mayo_rio</t>
  </si>
  <si>
    <t>Junio_rio</t>
  </si>
  <si>
    <t>Julio_rio</t>
  </si>
  <si>
    <t>Agosto_rio</t>
  </si>
  <si>
    <t>Septiembre_rio</t>
  </si>
  <si>
    <t>Octubre_rio</t>
  </si>
  <si>
    <t>Noviembre_rio</t>
  </si>
  <si>
    <t>Diciembre_rio</t>
  </si>
  <si>
    <t>Enero_coh</t>
  </si>
  <si>
    <t>Febrero_coh</t>
  </si>
  <si>
    <t>Marzo_coh</t>
  </si>
  <si>
    <t>Abril_coh</t>
  </si>
  <si>
    <t>Mayo_coh</t>
  </si>
  <si>
    <t>Junio_coh</t>
  </si>
  <si>
    <t>Julio_coh</t>
  </si>
  <si>
    <t>Agosto_coh</t>
  </si>
  <si>
    <t>Septiembre_coh</t>
  </si>
  <si>
    <t>Octubre_coh</t>
  </si>
  <si>
    <t>Noviembre_coh</t>
  </si>
  <si>
    <t>Diciembre_coh</t>
  </si>
  <si>
    <t>Enero_cum</t>
  </si>
  <si>
    <t>Febrero_cum</t>
  </si>
  <si>
    <t>Marzo_cum</t>
  </si>
  <si>
    <t>Abril_cum</t>
  </si>
  <si>
    <t>Mayo_cum</t>
  </si>
  <si>
    <t>Junio_cum</t>
  </si>
  <si>
    <t>Julio_cum</t>
  </si>
  <si>
    <t>Agosto_cum</t>
  </si>
  <si>
    <t>Septiembre_cum</t>
  </si>
  <si>
    <t>Octubre_cum</t>
  </si>
  <si>
    <t>Noviembre_cum</t>
  </si>
  <si>
    <t>Diciembre_cum</t>
  </si>
  <si>
    <t>Enero_cp</t>
  </si>
  <si>
    <t>Febrero_cp</t>
  </si>
  <si>
    <t>Marzo_cp</t>
  </si>
  <si>
    <t>Abril_cp</t>
  </si>
  <si>
    <t>Mayo_cp</t>
  </si>
  <si>
    <t>Junio_cp</t>
  </si>
  <si>
    <t>Julio_cp</t>
  </si>
  <si>
    <t>Agosto_cp</t>
  </si>
  <si>
    <t>Septiembre_cp</t>
  </si>
  <si>
    <t>Octubre_cp</t>
  </si>
  <si>
    <t>Noviembre_cp</t>
  </si>
  <si>
    <t>Diciembre_cp</t>
  </si>
  <si>
    <t>Enero_ryd</t>
  </si>
  <si>
    <t>Febrero_ryd</t>
  </si>
  <si>
    <t>Marzo_ryd</t>
  </si>
  <si>
    <t>Abril_ryd</t>
  </si>
  <si>
    <t>Mayo_ryd</t>
  </si>
  <si>
    <t>Junio_ryd</t>
  </si>
  <si>
    <t>Julio_ryd</t>
  </si>
  <si>
    <t>Agosto_ryd</t>
  </si>
  <si>
    <t>Septiembre_ryd</t>
  </si>
  <si>
    <t>Octubre_ryd</t>
  </si>
  <si>
    <t>Noviembre_ryd</t>
  </si>
  <si>
    <t>Diciembre_ryd</t>
  </si>
  <si>
    <t>Objetivos específicos proyecto de inversión</t>
  </si>
  <si>
    <t>Dependencias_Proyecto de Inversión</t>
  </si>
  <si>
    <t>Programación al corte</t>
  </si>
  <si>
    <t>Enero_P7</t>
  </si>
  <si>
    <t>Febrero_P7</t>
  </si>
  <si>
    <t>Marzo_P7</t>
  </si>
  <si>
    <t>Abril_P7</t>
  </si>
  <si>
    <t>Mayo_P7</t>
  </si>
  <si>
    <t>Junio_P7</t>
  </si>
  <si>
    <t>Julio_P7</t>
  </si>
  <si>
    <t>Agosto_P7</t>
  </si>
  <si>
    <t>Septiembre_P7</t>
  </si>
  <si>
    <t>Octubre_P7</t>
  </si>
  <si>
    <t>Noviembre_P7</t>
  </si>
  <si>
    <t>Diciembre_P7</t>
  </si>
  <si>
    <t>Total_P7</t>
  </si>
  <si>
    <t>Enero_P8</t>
  </si>
  <si>
    <t>Febrero_P8</t>
  </si>
  <si>
    <t>Marzo_P8</t>
  </si>
  <si>
    <t>Abril_P8</t>
  </si>
  <si>
    <t>Mayo_P8</t>
  </si>
  <si>
    <t>Junio_P8</t>
  </si>
  <si>
    <t>Julio_P8</t>
  </si>
  <si>
    <t>Agosto_P8</t>
  </si>
  <si>
    <t>Septiembre_P8</t>
  </si>
  <si>
    <t>Octubre_P8</t>
  </si>
  <si>
    <t>Noviembre_P8</t>
  </si>
  <si>
    <t>Diciembre_P8</t>
  </si>
  <si>
    <t>Total_P8</t>
  </si>
  <si>
    <t>Ajuste1</t>
  </si>
  <si>
    <t>Ajuste2</t>
  </si>
  <si>
    <t>Registra</t>
  </si>
  <si>
    <t>PD1</t>
  </si>
  <si>
    <t>7867_1</t>
  </si>
  <si>
    <t>Un nuevo contrato social y ambiental para la Bogotá del siglo XXI</t>
  </si>
  <si>
    <t>5. Construir Bogotá región con gobierno abierto, transparente y ciudadanía consciente.</t>
  </si>
  <si>
    <t>56. Gestión Pública Efectiva</t>
  </si>
  <si>
    <t>Lograr que la comunicación pública distrital se dirija hacia el mismo objetivo y visión de ciudad, reconociendo y abordando las necesidades de la ciudadanía y generando confianza para incentivar su participación en la construcción de Ciudad.</t>
  </si>
  <si>
    <t>1. Fortalecer la articulación interinstitucional y las estrategias de las oficinas de comunicaciones de las entidades del Distrito.</t>
  </si>
  <si>
    <t xml:space="preserve">Generación de los lineamientos de comunicación del Distrito para construir ciudad y ciudadanía   </t>
  </si>
  <si>
    <t>Oficina Consejería de Comunicaciones</t>
  </si>
  <si>
    <t>Glenda Martínez Osorio</t>
  </si>
  <si>
    <t>Jefe de Oficina</t>
  </si>
  <si>
    <t>Yenny Vanessa Zabaleta Durán, Rene Hideki Doku Vendries.</t>
  </si>
  <si>
    <t>Cristhian Guacaneme</t>
  </si>
  <si>
    <t>1. Generar 100 porciento de los lineamientos distritales en materia de comunicación pública</t>
  </si>
  <si>
    <t>Porcentaje de lineamientos distritales en materia de comunicación pública, formulados, implementados y monitoreado</t>
  </si>
  <si>
    <t>506. Formular, implementar y monitorear los lineamientos distritales  en materia de Comunicación Pública.</t>
  </si>
  <si>
    <t>554. Porcentaje de lineamientos distritales en materia de comunicación pública, formulados, implementados y monitoreados.</t>
  </si>
  <si>
    <t>16. Paz, justicia e instituciones sólidas</t>
  </si>
  <si>
    <t>16.10 Garantizar el acceso público a la información y proteger las libertades fundamentales, de conformidad con las leyes nacionales y los acuerdos internacionales.</t>
  </si>
  <si>
    <t xml:space="preserve">PD_Meta Sectorial: 506. Formular, implementar y monitorear los lineamientos distritales  en materia de Comunicación Pública.; PD_Indicador Meta sector: 554. Porcentaje de lineamientos distritales en materia de comunicación pública, formulados, implementados y monitoreados.; PD_Meta Proyecto: 1. Generar 100 porciento de los lineamientos distritales en materia de comunicación pública;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</si>
  <si>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Programación sin Observaciones</t>
  </si>
  <si>
    <t>Generar lineamientos distritales en materia de comunicación pública para las diferentes entidades del distrito, brindando orientaciones para que sus estrategias y /o  acciones de comunicación se enfoquen hacia el mismo objetivo y visión de ciudad, reconociendo y abordando las necesidades de la ciudadanía.</t>
  </si>
  <si>
    <t>Lograr que las Oficinas de Comunicación del Distrito tenga un objetivo unificado de comunicación que permita comunicar la visión de ciudad de forma articulada y alineada en el Distrito Capital.</t>
  </si>
  <si>
    <t>Creciente</t>
  </si>
  <si>
    <t>Eficacia</t>
  </si>
  <si>
    <t>Porcentaje</t>
  </si>
  <si>
    <t>Producto</t>
  </si>
  <si>
    <t>N/D</t>
  </si>
  <si>
    <t>La medición de la meta se realizará mediante la suma de los porcentajes ejecutados de las actividades para la generación de lineamientos distritales en materia de comunicación pública, que incluyen: el alistamiento, la oficialización y la remisión a las entidades del Distrito, teniendo en cuenta la programación realizada en el plan de acción del libro plan de desarrollo para la vigencia más el avance obtenido de la vigencia anterior.</t>
  </si>
  <si>
    <t>(Sumatoria porcentaje ejecutado de las actividades desarrolladas para la generación de lineamientos en materia de comunicación pública/ porcentaje programado de las actividades desarrolladas para la generación de lineamientos en materia de comunicación pública para la vigencia) *porcentaje de la meta programada para la vigencia + porcentaje ejecutado de la meta vigencia anterior.</t>
  </si>
  <si>
    <t>porcentaje ejecutado de las actividades desarrolladas para la generación de lineamientos en materia de comunicación pública</t>
  </si>
  <si>
    <t>porcentaje programado de las actividades desarrolladas para la generación de lineamientos en materia de comunicación pública</t>
  </si>
  <si>
    <t>Soportes reportados en el formato 1006 "Programación y seguimiento a metas e indicadores del plan de desarrollo" para la vigencia.
Documentos de trabajo (Lineamientos de Comunicación, Mesas de Trabajo, Investigaciones, Correos electrónicos)</t>
  </si>
  <si>
    <t>Se realizó actualización en la hoja de vida de metas e indicadores, según memorando Nro. 3-2023-26024 del 25/09/2023 del proyecto de inversión, en atención al memorando Nro. 3-2023-24140  del 01/09/2023"Orientaciones para la revisión y/o actualización de las hojas de vida de metas e indicadores en libro Plan de Desarrollo".</t>
  </si>
  <si>
    <t>Suma</t>
  </si>
  <si>
    <t>Informe preliminar en Acciones de Difusión de los lineamientos de comunicación y en documentos de trabajo en materia de comunicaciones</t>
  </si>
  <si>
    <t>1. Informe preliminar en acciones de difusión de los lineamientos de comunicación y en documentos de trabajo en materia de comunicaciones febero 2023</t>
  </si>
  <si>
    <t>1. Informe preliminar en acciones de difusión de los lineamientos de comunicación y en documentos de trabajo en materia de comunicaciones abril 2023</t>
  </si>
  <si>
    <t>1. Informe preliminar en acciones de difusión de los lineamientos de comunicación y en documentos de trabajo en materia de comunicaciones mayo 2023</t>
  </si>
  <si>
    <t>1. Informe preliminar en acciones de difusión de los lineamientos de comunicación y en documentos de trabajo en materia de comunicaciones junio 2023</t>
  </si>
  <si>
    <t>1. Informe preliminar en acciones de difusión de los lineamientos de comunicación y en documentos de trabajo en materia de comunicaciones septiembre 2023</t>
  </si>
  <si>
    <t>1. Informe preliminar en acciones de difusión de los lineamientos de comunicación y en documentos de trabajo en materia de comunicaciones octubre 2023</t>
  </si>
  <si>
    <t>1. Informe preliminar en acciones de difusión de los lineamientos de comunicación y en documentos de trabajo en materia de comunicaciones noviembre 2023</t>
  </si>
  <si>
    <t>1.	Informe final en acciones de difusión de los lineamientos de comunicación y en documentos de trabajo en materia de comunicaciones diciembre 2023</t>
  </si>
  <si>
    <t>Avances y logros:
Se realizó una reunión del equipo estratégico y los lideres de los diferentes equipos internos de la Oficina Consejería de Comunicaciones el 13 de febrero de 2023, con el fin de solicitar a cada uno, una revisión desde sus equipos de posibles buenas prácticas, directrices, pautas o guías que se necesiten remitir a las oficinas de comunicaciones del distrito que permitan unificar mensajes institucionales y orienten a dichas entidades en la generación de acciones de comunicación que conecte con los intereses del ciudadano. 
La información que suministre cada líder y el diagnóstico realizado por la jefe de la dependencia y los jefes de comunicaciones del distrito fueron insumo para la definición de los lineamientos que se generen para esta vigencia.  
Se expidió el lineamiento denominado "LINEAMIENTOS GENERALES DE COMUNICACIÔN CONTRA LA DISCRIMINACION RACIAL Y ETNICA", en el cual se imparten directrices a las entidades de Ia Administración Distrital enfocadas hacia el respeto de diversidad étnica y cultural.
Se emitió el lineamiento de comunicación “LINEAMIENTOS PARA EL MANEJO Y LA ATENCIÓN AL CIUDADANO A TRAVÉS DE REDES SOCIALES”, cuyo propósito es establecer precisiones complementarias para el manejo y atención de Peticiones, Quejas, Reclamos y Denuncias a través de las Redes Sociales y del Portal Bogotá.
Beneficio
Los lineamientos en materia de comunicación a nivel distrital permiten la implementación de los planes de comunicación a nivel interno y externo en las entidades distritales, con el fin que la comunicación pública distrital esté alineada hacia el mismo objetivo, de manera que las acciones comunicativas que desarrolle la administración distrital estén enfocadas hacia la misma visión de ciudad, por medio de una articulación interinstitucional dirigida a alcanzar una comunicación pública, reconociendo y abordando las necesidades de la ciudadanía y generando confianza para incentivar su participación en la construcción de ciudad.</t>
  </si>
  <si>
    <t/>
  </si>
  <si>
    <t xml:space="preserve">Se realizó una reunión del equipo estratégico y los lideres de los diferentes equipos internos de la Oficina Consejería de Comunicaciones el 13 de febrero de 2023, con el fin de solicitar a cada uno, una revisión desde sus equipos de posibles buenas prácticas, directrices, pautas o guías que se necesiten remitir a las oficinas de comunicaciones del distrito que permitan unificar mensajes institucionales y orienten a dichas entidades en la generación de acciones de comunicación que conecte con los intereses del ciudadano. 
La información que suministre cada líder y el diagnóstico realizado por la jefe de la dependencia y los jefes de comunicaciones del distrito serán insumo para la definición de los lineamientos que se generen para esta vigencia.  </t>
  </si>
  <si>
    <t>En este mes, se tenía una programación del 4%, pero se tuvo una sejecución del 10,5%, en razón a que la circular que se programó en el mes de junio se expidió en el mes de abril, ya que todo el proceso de revisiones y aprobaciones fue más rápido en este mes.
La jefe de la Oficina Consejería de Comunicaciones, estructuró el borrador del lineamiento denominado "LINEAMIENTOS GENERALES DE COMUNICACIÔN CONTRA LA DISCRIMINACION RACIAL Y ETNICA", la cual se remitió al equipo administrativo de la dependencia, con el fin de realizar los ajustes técnicos que permitan enviarla a la Oficina Asesora Jurídica para su respectivo aval, el cual fue remitido a la Oficina Jurídica para su revisión y aval.
Una vez recibido el borrador del lineamiento, el equipo administrativo procedió a generar el proyecto de circular, que se remitió por correo al jefe encargado de la Oficina Jurídica para revisión, el documento fue revisado por esa dependencia, se aclararon dudas con la abogado a cargo y cuando fue aprobada, se radicó con oficina Núm. 2-2023-10702 la Circular 001 de 2023 a todas las oficinas de comunicaciones del Distrito.</t>
  </si>
  <si>
    <t>En el mes de mayo, se tenía una programación del 1,5%, pero en el mes de abril se tuvo una sobre ejecución del 6,5%, en razón a que la circular que se programó en el mes de junio se expidió en el mes de abril, ya que todo el proceso de revisiones y aprobaciones fue más rápido en este mes.
En el mes de abril la jefe de la Oficina Consejería de Comunicaciones, estructuró el borrador del lineamiento denominado "LINEAMIENTOS GENERALES DE COMUNICACIÔN CONTRA LA DISCRIMINACION RACIAL Y ETNICA", el cual se remitió al equipo administrativo de la dependencia, quienes procedieron a generar el proyecto de circular, que se remitió por correo al jefe encargado de la Oficina Jurídica para revisión, el documento fue revisado por esa dependencia, se aclararon dudas con la abogado a cargo y cuando fue aprobada, se radicó con oficio Núm. 2-2023-10702 la Circular 001 de 2023 a todas las oficinas de comunicaciones del Distrito.</t>
  </si>
  <si>
    <t>En el mes de junio, se tenía una programación del 5%, pero en el mes de abril se tuvo una sobre ejecución del 6,5%, con lo cual se cumple con la programación de mayo y junio. Esta situación se presentó en razón a que la circular que se programó para junio se expidió en el mes de abril, ya que todo el proceso de revisiones y aprobaciones se realizó en el mes de abril.
En ese mes, la jefe de la Oficina Consejería de Comunicaciones, estructuró el borrador del lineamiento denominado "LINEAMIENTOS GENERALES DE COMUNICACIÔN CONTRA LA DISCRIMINACION RACIAL Y ETNICA", el cual se remitió al equipo administrativo de la dependencia, quienes procedieron a generar el proyecto de circular, que se remitió por correo al jefe encargado de la Oficina Jurídica para revisión, el documento fue revisado por esa dependencia, se aclararon dudas con la abogado a cargo y cuando fue aprobada, se radicó con oficio Núm. 2-2023-10702 la Circular 001 de 2023 a todas las oficinas de comunicaciones del Distrito.</t>
  </si>
  <si>
    <t>Dificultades
Al corte de septiembre de 2023, no se tuvo avance, en razón a que la jefe de la Oficina Consejería de Comunicaciones, en reunión de seguimiento administrativo, indicó que el segundo lineamiento de esta vigencia se va a realizar sobre la atención de las peticiones, quejas, reclamos, sugerencias y denuncias - PQRSD que llegan a través de redes sociales y del Portal Bogotá, con el fin de continuar fortaleciendo la interacción con la ciudadanía y maximizar el alcance de todos los esfuerzos de divulgación de los programas, estrategias, proyectos, obras y acciones distritales. Se inició con la proyección de este lineamiento,  y aún se encuentra en elaboración por parte del equipo de trabajo asignado, se espera estar entregándolo en el mes de octubre de 2023.</t>
  </si>
  <si>
    <t>Dificultades
Al corte de octubre de 2023, se continúa estructurando el borrador del lineamiento de atención de las peticiones, quejas, reclamos, sugerencias y denuncias – PQRSD, sobre la obligatoriedad de dar atención a los requerimientos que la ciudadanía realiza a través de las diferentes plataformas virtuales. Se espera remitirlo a la Oficina Jurídica a mediados del mes de noviembre de la presente vigencia.</t>
  </si>
  <si>
    <t>Dificultades
Al corte de noviembre de 2023, se continúa estructurando el borrador del lineamiento de atención de las peticiones, quejas, reclamos, sugerencias y denuncias – PQRSD, sobre la obligatoriedad de dar atención a los requerimientos que la ciudadanía realiza a través de las diferentes plataformas virtuales. Se espera remitirlo a la Oficina Jurídica comenzando el mes de diciembre de la presente vigencia. Por esta razón no se reporta avance cuantitativo durante este periodo.</t>
  </si>
  <si>
    <t>En el mes de diciembre, se emitió la Circular Nro. 002 “LINEAMIENTOS PARA EL MANEJO Y LA ATENCIÓN AL CIUDADANO A TRAVÉS DE REDES SOCIALES”, cuyo propósito es establecer precisiones complementarias para el manejo y atención de Peticiones, Quejas, Reclamos y Denuncias a través de las Redes Sociales y del Portal Bogotá, con el fin de continuar fortaleciendo la interacción con la ciudadanía y maximizar el alcance de todos los esfuerzos de divulgación de los programas, estrategias, proyectos, obras y acciones distritales.</t>
  </si>
  <si>
    <t>No Programó</t>
  </si>
  <si>
    <t>1. Fortalecer la articulación interinstitucional y las estrategias de las oficinas de comunicaciones</t>
  </si>
  <si>
    <t>No aplica</t>
  </si>
  <si>
    <t>No oportuna: El tiempo de radicación debe coincidir con el plazo establecido por la Oficina Asesora de Planeación - OAP</t>
  </si>
  <si>
    <t>Oportuno: Se radica en los tiempos establecidos por la Oficina Asesora de Planeación - OAP</t>
  </si>
  <si>
    <t>Oportunidad de mejora: La información de avance de la magnitud consignada en el reporte del periodo, respecto a la programación realizada, la información cualitativa presentada, las actividades establecidas (si aplica) y los soportes presentados, presenta</t>
  </si>
  <si>
    <t>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t>
  </si>
  <si>
    <t>Coherente: La información de avance de la magnitud, consignada en el reporte del periodo, concuerda con la programación realizada, con la información cualitativa presentada, con las actividades establecidas (si aplica) y con los soportes presentados. Esta</t>
  </si>
  <si>
    <t>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t>
  </si>
  <si>
    <t>La información consignada por el proyecto corresponde frente a las fuentes de información presupuestal oficial.
De acuerdo con el informe de cierre de vigencia a 31 de enero del 2023:
El valor comprometido es del 89.23%.
Los giros sobre el valor programado corresponden al 0%.
Los giros sobre las reservas son del 0%.</t>
  </si>
  <si>
    <t>La información consignada por el proyecto corresponde frente a las fuentes de información presupuestal oficial.
De acuerdo con el informe de cierre de vigencia a 28 de febrero del 2023:
El valor comprometido es del 94.87%.
Los giros sobre el valor programado corresponden al 3.08%.
Los giros sobre las reservas son del 77.77%.</t>
  </si>
  <si>
    <t>La información consignada por el proyecto corresponde frente a las fuentes de información presupuestal oficial.
De acuerdo con el informe de cierre de vigencia a 31 de marzo del 2023:
El valor comprometido es del 90.17%.
Los giros sobre el valor programado corresponden al 10.79%.
Los giros sobre las reservas son del 100%.</t>
  </si>
  <si>
    <t>La información consignada por el proyecto corresponde frente a las fuentes de información presupuestal oficial.
De acuerdo con el informe de cierre de vigencia a 30 de abril del 2023:
El valor comprometido es del 93.34%.
Los giros sobre el valor programado corresponden al 20.26%.
Los giros sobre las reservas son del 100%.</t>
  </si>
  <si>
    <t>La información consignada por el proyecto corresponde frente a las fuentes de información presupuestal oficial.
De acuerdo con el informe de cierre de vigencia a mayo de 2023:
El valor comprometido es del 94.23%.
Los giros sobre el valor programado corresponden al 29.91%.
Los giros sobre las reservas son del 100%</t>
  </si>
  <si>
    <t>La información consignada por el proyecto corresponde frente a las fuentes de información presupuestal oficial.
De acuerdo con el informe de cierre de vigencia a Junio de 2023:
El valor comprometido es del 95.14%.
Los giros sobre el valor programado corresponden al 37.90%.
Los giros sobre las reservas son del 100%</t>
  </si>
  <si>
    <t>La información consignada por el proyecto corresponde frente a las fuentes de información presupuestal oficial.
De acuerdo con el informe de cierre de vigencia a Julio de 2023:
El valor comprometido es del 95.14%.
Los giros sobre el valor programado corresponden al 46.47%.
Los giros sobre las reservas son del 100%</t>
  </si>
  <si>
    <t>La información consignada por el proyecto corresponde frente a las fuentes de información presupuestal oficial.
De acuerdo con el informe de cierre de vigencia a agosto de 2023:
El valor comprometido es del 95.33%.
Los giros sobre el valor programado corresponden al 55.91%.
Los giros sobre las reservas son del 100%</t>
  </si>
  <si>
    <t>La información consignada por el proyecto corresponde frente a las fuentes de información presupuestal oficial.
De acuerdo con el informe de cierre de vigencia a septiembre de 2023:
El valor comprometido es del 91.77%.
Los giros sobre el valor programado corresponden al 61.92%.
Los giros sobre las reservas son del 100%</t>
  </si>
  <si>
    <t>La información consignada por el proyecto corresponde frente a las fuentes de información presupuestal oficial.
De acuerdo con el informe de cierre de vigencia a octubre de 2023:
El valor comprometido es del 100%.
Los giros sobre el valor programado corresponden al 71.17%.
Los giros sobre las reservas son del 100%</t>
  </si>
  <si>
    <t>La información consignada por el proyecto corresponde frente a las fuentes de información presupuestal oficial.
De acuerdo con el informe de cierre de vigencia a Noviembre de 2023:
El valor comprometido es del 99.35%.
Los giros sobre el valor programado corresponden al 79.17%.
Los giros sobre las reservas son del 100%</t>
  </si>
  <si>
    <t>No se identificaron problemas o dificultades. Este indicador no presenta programación para el periodo de reporte</t>
  </si>
  <si>
    <t xml:space="preserve">Al corte de abril de 2023, la meta tenía una programación acumulada de 74% y alcanzó una ejecución del 80.50%, es decir, presenta una sobreejecución del 6.50%  en razón a que, se expidió la Circular 001 de 2023 "Lineamientos generales de comunicación contral a discriminación racial y étnica", la cual, se tenía prevista para el mes de junio. Sin embargo, el proceso de revisiones y ajustes aplicó con anterioridad a los plazos incialmente programados. </t>
  </si>
  <si>
    <t>Al corte de mayo de 2023, la meta tenía una programación acumulada de 75.50% y alcanzó una ejecución del 80.50%, es decir, presenta una sobreejecución del 5%  en razón a que, se expidió la Circular 001 de 2023 "Lineamientos generales de comunicación control a discriminación racial y étnica", la cual, se tenía prevista para el mes de junio. Sin embargo, el proceso de revisiones y ajustes aplicó con anterioridad a los plazos inicialmente programados.</t>
  </si>
  <si>
    <t xml:space="preserve">No se identificaron problemas o dificultades. </t>
  </si>
  <si>
    <t>Al corte de septiembre de 2023, tenia una programación del 83,50% y su ejecución fue del 80,50%, presentando rezago del 3%, en razón a que aún se encuentra en elaboración por parte del equipo de trabajo asignado el borrador del lineamiento sobre la atención de las peticiones, quejas, reclamos, sugerencias y denuncias - PQRSD que llegan a través de redes sociales y del Portal Bogotá, se espera entregar el documento en el mes de octubre de 2023.</t>
  </si>
  <si>
    <t>Al corte de octubre de 2023, la meta proyecto tenía una programación del 85,00% y su ejecución fue del 80,50%, presentando rezago del 4,50%, en razón a que está pendiente la entrega del documento "preliminar del lineamiento sobre la atención de las peticiones, quejas, reclamos, sugerencias y denuncias - PQRSD que llegan a través de redes sociales y del Portal Bogotá" programado para septiembre y el documento de revisión y retroalimentación del lineamiento antes citado programado para octubre. El proyecto espera entregar el lineamiento y oficializarlo en el mes de noviembre de 2023.
Es importante tener en cuenta que esta meta proyecto está directamente asociada al indicador sectorial 554 "Porcentaje de lineamientos distritales en materia de comunicación pública, formulados, implementados y monitoreados" y el rezago impacta el porcentaje de avance de la meta sectorial "506. Formular, implementar y monitorear los lineamientos distritales  en materia de Comunicación Pública." 
Por lo anterior, se recomienda revisar y adelantar las acciones correspondientes que apliquen, con el fin de avanzar en las revisiones y validaciones en los plazos previstos por el proyecto.</t>
  </si>
  <si>
    <t>Al corte de noviembre de 2023, la meta proyecto tenía una programación del 90,00% y su ejecución fue del 80,50%, presentando rezago del 9,50%, en razón a que está pendiente la entrega del documento "preliminar del lineamiento sobre la atención de las peticiones, quejas, reclamos, sugerencias y denuncias - PQRSD que llegan a través de redes sociales y del Portal Bogotá" programado para septiembre y el documento de revisión y retroalimentación del lineamiento antes citado programado para octubre. El proyecto espera entregar el lineamiento y oficializarlo en el mes de diciembre de 2023.
Es importante tener en cuenta que esta meta proyecto está directamente asociada al indicador sectorial 554 "Porcentaje de lineamientos distritales en materia de comunicación pública, formulados, implementados y monitoreados" y el rezago impacta el porcentaje de avance de la meta sectorial "506. Formular, implementar y monitorear los lineamientos distritales  en materia de Comunicación Pública." 
Por lo anterior, se recomienda revisar y adelantar las acciones correspondientes que apliquen, con el fin de avanzar en las revisiones y validaciones en los plazos previstos por el proyecto.</t>
  </si>
  <si>
    <t>1. Fortalecer la articulación interinstitucional y las estrategias de las oficinas de comunicaciones de las entidades del Distrito.
2. Lograr una comunicación pública en la que la ciudadanía se vea identificada.</t>
  </si>
  <si>
    <t>Meta Proyecto de Inversión</t>
  </si>
  <si>
    <t>PD2</t>
  </si>
  <si>
    <t>7867_2</t>
  </si>
  <si>
    <t>2. Lograr una comunicación pública en la que la ciudadanía se vea identificada.</t>
  </si>
  <si>
    <t>2. Comunicar 100 porciento de los temas estratégicos y coyunturales de la ciudad y su gobierno acorde con los criterios establecidos en los lineamientos.</t>
  </si>
  <si>
    <t>Comunicar 100 porciento de los temas estratégicos y coyunturales de la ciudad y su gobierno acorde con los criterios establecidos en los lineamientos.</t>
  </si>
  <si>
    <t xml:space="preserve">PD_Meta Proyecto: 2. Comunicar 100 porciento de los temas estratégicos y coyunturales de la ciudad y su gobierno acorde con los criterios establecidos en los lineamientos.;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</si>
  <si>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Programación sin observaciones</t>
  </si>
  <si>
    <t>Generar campañas y/o acciones de comunicación sobre temas  estratégicos y coyunturales de la ciudad y su gobierno acorde con los criterios  establecidos en los lineamientos de comunicación distrital para mantener informada a la ciudadanía. 
Se entiende por acciones de comunicación (Contenidos, notas informativas y/o periodísticas, piezas audiovisuales y gráficas)</t>
  </si>
  <si>
    <t>Informar temas estrategicos y coyunturales de la ciudad y su gobierno de cara a los intereses de la ciudadanía promoviendo su interacción para la construcción de ciudad.</t>
  </si>
  <si>
    <t>Constante</t>
  </si>
  <si>
    <t>La medición de la meta se realizará mediante la suma de los porcentajes ejecutados de las actividades para la comunicación de los temas estratégicos y coyunturales de la ciudad y su gobierno, que incluyen:  el diseño, producción y divulgación de campañas y/o acciones de comunicación, así como el desarrollo, mantenimiento y administración de la plataforma Portal Bogotá y actualización de contenidos en redes sociales, teniendo en cuenta la programación realizada en el plan de acción del libro plan de desarrollo para la vigencia.</t>
  </si>
  <si>
    <t xml:space="preserve">(Sumatoria porcentaje ejecutado de las actividades desarrolladas para la comunicación de los temas estratégicos y coyunturales de la ciudad al corte/ porcentaje programado de las actividades para la comunicación de los temas estratégicos y coyunturales de la ciudad para la vigencia) * magnitud de la meta programada para la vigencia </t>
  </si>
  <si>
    <t>porcentaje ejecutado de las actividades desarrolladas para la comunicación de los temas estratégicos y coyunturales de la ciudad</t>
  </si>
  <si>
    <t>porcentaje programado de las actividades para la comunicación de los temas estratégicos y coyunturales de la ciudad</t>
  </si>
  <si>
    <t>Soportes reportados en el formato 1006 "Programación y seguimiento a metas e indicadores del plan de desarrollo" para la vigencia.</t>
  </si>
  <si>
    <t>Informe preliminar en Temas Coyunturales y estrategicos,  Informe preliminar en acciones en las plataformas y medios virtuales, Informes de Trafico</t>
  </si>
  <si>
    <t>Informe preliminar en Temas Coyunturales y estrategicos,  Informe preliminar en acciones en las plataformas y medios virtuales, Informes de Trafico, Planes de Medios</t>
  </si>
  <si>
    <t>Informe preliminar en Temas Coyunturales y estrategicos,  Informe preliminar en acciones en las plataformas y medios virtuales, Informe preliminar de divulgación en los distintos medios de comunicación.</t>
  </si>
  <si>
    <t>Informe final en Temas Coyunturales y estrategicos,  Informe final en acciones en las plataformas y medios virtuales, Informe final de divulgación en los distintos medios de comunicación.</t>
  </si>
  <si>
    <t>1. Informe preliminar en Temas Coyunturales y estrategicos enero de 2023
2. Informe preliminar en acciones en las plataformas y medios virtuales enero de 2023
3. Informe de tráfico 01012023
4. Informe de tráfico 08012023
5. Informe de tráfico 15012023
6. Informe de tráfico 22012023</t>
  </si>
  <si>
    <t>1. Informe preliminar en Temas Coyunturales y estrategicos febrero de 2023
2. Informe preliminar en acciones en las plataformas y medios virtuales febrero de 2023
3. Informe de tráfico 05022023
4. Informe de tráfico 12022023
5. Informe de tráfico 19022023
6. Informe de tráfico 26022023</t>
  </si>
  <si>
    <t>1. Informe preliminar en Temas Coyunturales y estrategicos marzo de 2023
2. Informe preliminar en acciones en las plataformas y medios virtuales marzo de 2023
1. Informe de tráfico 05032023
2. Informe de tráfico 12032023
3. INFORME DE TRÁFICO CONTRATO 804 ETB- CORTE 19 DE MARZO
4. INFORME DE TRÁFICO CONTRATO 804 ETB- CORTE 26 DE MARZO
5. Plan de medios campaña denominada "Rendición de Cuentas"</t>
  </si>
  <si>
    <t>1. Informe preliminar en Temas Coyunturales y estrategicos abril de 2023
2. Informe preliminar en acciones en las plataformas y medios virtuales abril de 2023
3. INFORME DE TRÁFICO CTO 804-2022 Corte 2 de abril
4. INFORME DE TRÁFICO CTO 804-2022 Corte 9 de abril
5. INFORME DE TRÁFICO CTO 804-2022 Corte 16 de abril
6. INFORME DE TRÁFICO CTO 804-2022 Corte 30 de abril</t>
  </si>
  <si>
    <t>1. Informe preliminar en Temas Coyunturales y estratégicos mayo de 2023
2. Informe preliminar en acciones en las plataformas y medios virtuales mayo de 2023
3. INFORME DE TRÁFICO CTO 804-2022 Corte 7 de mayo
4. INFORME DE TRÁFICO CTO 804-2022 Corte 14 de mayo
5. INFORME DE TRÁFICO CTO 651-2023 Corte 22 de mayo
6. INFORME DE TRÁFICO CTO 651-2023 Corte de 28 de mayo</t>
  </si>
  <si>
    <t>1. Informe preliminar en Temas Coyunturales y estratégicos junio de 2023
2. Informe preliminar en acciones en las plataformas y medios virtuales junio de 2023
3. INFORME DE TRÁFICO CTO 651-2023 Corte de 04 de Junio
4. INFORME DE TRÁFICO CTO 651-2023 Corte 11 de junio
5. INFORME DE TRÁFICO CTO 651-2023 Corte 18 de junio
6. INFORME DE TRÁFICO CTO 651-2023 Corte 25 de junio
7. Plan de medios campaña denominada "Bogotá tiene mucho que contar - Poblaciones"</t>
  </si>
  <si>
    <t>1. Informe preliminar en Temas Coyunturales y estratégicos julio de 2023
2. Informe preliminar en acciones en las plataformas y medios virtuales julio de 2023
3. INFORME DE TRÁFICO CTO 651-2023 Corte 2 de Julio 2023
4. INFORME DE TRÁFICO CTO 651-2023 Corte 9 de Julio 2023
5. INFORME DE TRÁFICO CTO 651-2023 Corte 16 de Julio 2023
6. INFORME DE TRÁFICO CTO 651-2023 Corte 23 de Julio 2023</t>
  </si>
  <si>
    <t>1. Informe preliminar en Temas Coyunturales y estratégicos agosto de 2023
2. Informe preliminar en acciones en las plataformas y medios virtuales agosto de 2023
3. Informe preliminar de divulgación en los distintos medios de comunicación agosto 2023.</t>
  </si>
  <si>
    <t>1. Informe preliminar en Temas Coyunturales y estratégicos septiembre de 2023
2. Informe preliminar en acciones en las plataformas y medios virtuales septiembre de 2023
3. Informe preliminar de divulgación en los distintos medios de comunicación septiembre 2023.</t>
  </si>
  <si>
    <t>1. Informe preliminar en Temas Coyunturales y estratégicos octubre de 2023
2. Informe preliminar en acciones en las plataformas y medios virtuales octubre de 2023
3. Informe preliminar de divulgación en los distintos medios de comunicación octubre 2023.</t>
  </si>
  <si>
    <t>1. Informe preliminar en Temas Coyunturales y estratégicos noviembre de 2023
2. Informe preliminar en acciones en las plataformas y medios virtuales noviembre de 2023
3. Informe preliminar de divulgación en los distintos medios de comunicación noviembre 2023</t>
  </si>
  <si>
    <t>1.	Informe final en Temas Coyunturales y estratégicos diciembre de 2023
2.	Informe final en acciones en las plataformas y medios virtuales diciembre de 2023
3.	Informe final de divulgación en los distintos medios de comunicación diciembre 2023.</t>
  </si>
  <si>
    <t>Avances y logros:
* Campañas: Se han realizado seis (6) campañas:
"Rendición de cuentas", enfocada en informar a la ciudadanía sobre los avances logrados en inversión social, infraestructura, movilidad sostenible, crecimiento económico, seguridad, medio ambiente y transparencia. Esta campaña se llevó a cabo a través de redes sociales, prensa y televisión.
"Bogotá tiene mucho que contar – Educación", destinada a compartir con la ciudadanía las inversiones realizadas por la Administración Distrital en educación, que incluyen mejoras en infraestructura y programas. Esta campaña se difundió a través de redes sociales, prensa y televisión.
"Bogotá tiene mucho que contar - Poblaciones", cuyo propósito es dar a conocer los diversos programas y servicios que el Distrito ofrece a los ciudadanos. Esta campaña se difundió a través de redes sociales, prensa y televisión.
"Cumpleaños Bogotá", diseñada para informar sobre la inversión en programas sociales e infraestructura, así como los beneficios que esto ha aportado a los ciudadanos.
"Bogotá tiene mucho que contar – Jóvenes y Mujeres" la cual tuvo como objetivo informar a los ciudadanos sobre la inversión que el Distrito ha realizado en programas y servicios destinados a jóvenes y mujeres. Esta campaña se difundirá a través de la Central de Medios, incluyendo televisión, radio, prensa y medios digitales.
"Navidad 2023", cuyo objetivo es dar a conocer a los ciudadanos la oferta de actividades navideñas que tiene el Distrito para ellos. 
* Divulgación a la ciudadanía: Se realizaron 218 transmisiones en vivo, 601 clips audiovisuales y emisión de 361 boletines de prensa para los medios de comunicación en relación con temas estratégicos de la Administración. Se han publicado 12.041 mensajes en redes sociales, se elaboraron 14.499 contenidos informativos y periodísticos publicados en el Portal Bogotá (www.bogota.gov.co), orientados a informar a la ciudadanía sobre la oferta de servicios del Distrito. Incluye: noticias, eventos, actividades de participación ciudadana, servicios e información. 
* Monitoreo en redes: 41.124.116 de usuarios han realizado 161.666.771 visitas al portal Bogotá, que contiene noticias, eventos, actividades de participación ciudadana, servicios e información de la administración distrital. Con este monitoreo se busca conocer los intereses y necesidades de la ciudadanía para así contar con métricas y monitoreo de tendencias para contar con una información precisa y clara sobre la gestión de la Administración, así como, tener insumos para la toma de decisiones estratégicas.
Beneficios:
A través de estas estrategias de comunicación y del cubrimiento de las actividades institucionales que realiza la Alcaldía Mayor y el Distrito, se informa a la Ciudadanía y a los medios de comunicación sobre los diferentes avances, programas y proyectos de la Administración Distrital.</t>
  </si>
  <si>
    <t>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t>
  </si>
  <si>
    <t>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Asimismo, diseñó la campaña y/o acción pública denominada "Rendición de Cuentas", cuyo objetivo es socializar con la ciudadanía los avances logrados en inversión social, infraestructura y movilidad sostenible, crecimiento económico, seguridad, medio ambiente y transparencia.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t>
  </si>
  <si>
    <t>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"Bogotá tiene mucho que contar – Educación", cuyo objetivo es socializar con la ciudadanía la inversión que ha hecho la Administración Distrital en educación (infraestructura + programas).
Igualmente, durante este mes la Oficina Consejería de comunicaciones divulgó diferentes mensajes en las redes sociales de la alcaldía, contenidos informativos en el portal, informe de métricas y de PQRS.
Finalmente, en el marco del contrato 804-2022 y 651-2023 con la Secretaría General de la Alcaldía Mayor de Bogotá, se realizaron 4 informes de tráfico que registran la participación presupuestal de los medios de comunicación en cada campaña realizada con base en los informes de ordenación enviados por ETB.</t>
  </si>
  <si>
    <t>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"Bogotá tiene mucho que contar - Poblaciones", cuyo objetivo es dar a conocer a los ciudadanos los diferentes programas y servicios que tiene el Distrito para ellos.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4 informes de tráfico que registran la participación presupuestal de los medios de comunicación en cada campaña realizada con base en los informes de ordenación enviados por ETB.</t>
  </si>
  <si>
    <t>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4 informes de tráfico que registran la participación presupuestal de los medios de comunicación en cada campaña realizada con base en los informes de ordenación enviados por ETB.</t>
  </si>
  <si>
    <t>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"Cumpleaños Bogotá", cuyo objetivo es dar a conocer la inversión que se ha hecho en programas sociales e infraestructura, y los beneficios que esto ha traído para los ciudadanos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distintas acciones de divulgación en los distintos medios de comunicación.</t>
  </si>
  <si>
    <t xml:space="preserve">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distintas acciones de divulgación en los distintos medios de comunicación con base en los informes de ordenación enviados por ETB.
</t>
  </si>
  <si>
    <t>La Secretaría General a través de la Oficina Consejería de Comunicaciones, realizó distintas acciones que contribuyeron a la comunicación de temas coyunturales y estratégicos de la ciudad, entre los cuales se encuentran la generación de la campaña denominada "Bogotá tiene mucho que contar – Jóvenes y Mujeres",  transmisiones en vivo de los diferentes eventos de la alcaldesa, producción de clips informativos, Comités Técnicos del Operador Logístico, Informes de Eventos de Comunicación Institucional y Boletines de prensa.
Igualmente, divulgó mensajes institucionales y contenidos periodísticos e informativos en el ecosistema digital de la Alcaldía Mayor, realizó el análisis de métricas y consolidó la información de las diferentes PQRD que se reciben diariamente en esta dependencia. 
Por último, y en el marco de la ejecución del contrato 4140000-651-2023 con la ETB, se generaron diferentes acciones de comunicación que contribuyeron a la divulgación de los temas estratégicos y coyunturales de la ciudad, en los distintos medios de comunicación masivos, alternativos y comunitarios.</t>
  </si>
  <si>
    <t xml:space="preserve">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"Navidad 2023", cuyo objetivo es dar a conocer a los ciudadanos la oferta de actividades navideñas que tiene el Distrito para ellos.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distintas acciones de divulgación en los distintos medios de comunicación con base en los informes de ordenación enviados por ETB.
</t>
  </si>
  <si>
    <t>La información consignada por el proyecto corresponde frente a las fuentes de información presupuestal oficial.
De acuerdo con el informe de cierre de vigencia a 31 de enero del 2023.
El valor comprometido es del 26.41%.
Los giros sobre el valor programado corresponden al 0%.
Los giros sobre las reservas son del 0%.</t>
  </si>
  <si>
    <t>La información consignada por el proyecto corresponde frente a las fuentes de información presupuestal oficial.
De acuerdo con el informe de cierre de vigencia a 28 de febrero del 2023.
El valor comprometido es del 38.05%.
Los giros sobre el valor programado corresponden al 0.80%.
Los giros sobre las reservas son del 11.14%.</t>
  </si>
  <si>
    <t>La información consignada por el proyecto corresponde frente a las fuentes de información presupuestal oficial.
De acuerdo con el informe de cierre de vigencia a 31 de marzo del 2023.
El valor comprometido es del 44.77%.
Los giros sobre el valor programado corresponden al 3.18%.
Los giros sobre las reservas son del 44.24%.</t>
  </si>
  <si>
    <t>La información consignada por el proyecto corresponde frente a las fuentes de información presupuestal oficial.
De acuerdo con el informe de cierre de vigencia a 30 de abril del 2023.
El valor comprometido es del 95.34%.
Los giros sobre el valor programado corresponden al 22.54%.
Los giros sobre las reservas son del 84.88%.</t>
  </si>
  <si>
    <t>La información consignada por el proyecto corresponde frente a las fuentes de información presupuestal oficial.
De acuerdo con el informe de cierre de vigencia a mayo de 2023:
El valor comprometido es del 89.73%.
Los giros sobre el valor programado corresponden al 11.90%.
Los giros sobre las reservas son del 91.40%</t>
  </si>
  <si>
    <t>La información consignada por el proyecto corresponde frente a las fuentes de información presupuestal oficial.
De acuerdo con el informe de cierre de vigencia a Junio de 2023:
El valor comprometido es del 91.62%.
Los giros sobre el valor programado corresponden al 17.63%.
Los giros sobre las reservas son del 95.67%</t>
  </si>
  <si>
    <t>La información consignada por el proyecto corresponde frente a las fuentes de información presupuestal oficial.
De acuerdo con el informe de cierre de vigencia a Julio de 2023:
El valor comprometido es del 91.74%.
Los giros sobre el valor programado corresponden al 29.54%.
Los giros sobre las reservas son del 95.77%</t>
  </si>
  <si>
    <t>La información consignada por el proyecto corresponde frente a las fuentes de información presupuestal oficial.
De acuerdo con el informe de cierre de vigencia a agosto de 2023:
El valor comprometido es del 94.90%.
Los giros sobre el valor programado corresponden al 56.40%.
Los giros sobre las reservas son del 95.77%</t>
  </si>
  <si>
    <t>La información consignada por el proyecto corresponde frente a las fuentes de información presupuestal oficial.
De acuerdo con el informe de cierre de vigencia a septiembre de 2023:
El valor comprometido es del 95.66%.
Los giros sobre el valor programado corresponden al 53.14%.
Los giros sobre las reservas son del 95.77%</t>
  </si>
  <si>
    <t>La información consignada por el proyecto corresponde frente a las fuentes de información presupuestal oficial.
De acuerdo con el informe de cierre de vigencia a octubre de 2023:
El valor comprometido es del 97.04%.
Los giros sobre el valor programado corresponden al 60.91%.
Los giros sobre las reservas son del 95.77%</t>
  </si>
  <si>
    <t>La información consignada por el proyecto corresponde frente a las fuentes de información presupuestal oficial.
De acuerdo con el informe de cierre de vigencia a noviembre de 2023:
El valor comprometido es del 99.35%.
Los giros sobre el valor programado corresponden al 79.17%.
Los giros sobre las reservas son del 96.74%</t>
  </si>
  <si>
    <t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t>
  </si>
  <si>
    <t>PD3</t>
  </si>
  <si>
    <t>7867_3</t>
  </si>
  <si>
    <t>3. Realizar 18 mediciones de análisis y seguimiento de opinión pública así como de la información que emitan los medios de comunicación y redes entorno a la gestión distrital.</t>
  </si>
  <si>
    <t>Número de mediciones de análisis y seguimiento de opinión pública, y de la información que emitan los medios de comunicación y redes.</t>
  </si>
  <si>
    <t>25.1. Número de mediciones de análisis y seguimiento de opinión pública, y de la información que emitan los medios de comunicación y redes.</t>
  </si>
  <si>
    <t xml:space="preserve">PD_PMR: 25.1. Número de mediciones de análisis y seguimiento de opinión pública, y de la información que emitan los medios de comunicación y redes.; PD_Meta Proyecto: 3. Realizar 18 mediciones de análisis y seguimiento de opinión pública así como de la información que emitan los medios de comunicación y redes entorno a la gestión distrital.;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</si>
  <si>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Para la vigencia 2022 se solicita reprogramar la magnitud de 13 mediciones a 2, para la vigencia 2023 y 2024 en 0 mediciones</t>
  </si>
  <si>
    <t>Realizar mediciones de análisis y seguimiento de opinión pública con el propósito de conocer información de interés de los ciudadanos con respecto al desarrollo de las campañas comunicacionales, políticas públicas, programas y proyectos que adelanta la Administración Distrital.</t>
  </si>
  <si>
    <t>Medir la percepción ciudadana de los diferentes ámbitos que adelanta la Administración Distrital,  que aportan  insumos en la toma de decisiones y el establecimiento de políticas públicas sobre ciudad y gobierno y  permiten construir parámetros de medición y mejoramiento de las acciones comunicacionales de la Alcaldía de Bogotá.</t>
  </si>
  <si>
    <t>Número</t>
  </si>
  <si>
    <t>La medición del cumplimiento de la meta se llevará a cabo con la realización de las mediciones de análisis y seguimiento de opinión pública.</t>
  </si>
  <si>
    <t>Sumatoria de mediciones y análisis de seguimiento de opinión pública.</t>
  </si>
  <si>
    <t>N/A</t>
  </si>
  <si>
    <t>Mediciones de percepción ciudadana.</t>
  </si>
  <si>
    <t>Reprogramación magnitud para las vigencias 2022 y 2023.</t>
  </si>
  <si>
    <t>No programó</t>
  </si>
  <si>
    <t>PD4</t>
  </si>
  <si>
    <t>7867_4</t>
  </si>
  <si>
    <t>4. Realizar 100 porciento de identificacion de los canales de comunicación discriminados por grupos de interés ubicados en Bogotá Región.</t>
  </si>
  <si>
    <t>Porcentaje de Identificación de canales de comunicación discriminado por grupos de interés ubicados en Bogotá - Región</t>
  </si>
  <si>
    <t>Artículo 127. Promoción el acceso de los medios de comunicación Comunitarios y Alternativos.</t>
  </si>
  <si>
    <t>555. Porcentaje de identificación de canales de comunicación discriminado por grupos de interés ubicados en Bogotá - región.</t>
  </si>
  <si>
    <t xml:space="preserve">PD_artículo: Artículo 127. Promoción el acceso de los medios de comunicación Comunitarios y Alternativos.; PD_Meta Sectorial: 506. Formular, implementar y monitorear los lineamientos distritales  en materia de Comunicación Pública.; PD_Indicador Meta sector: 555. Porcentaje de identificación de canales de comunicación discriminado por grupos de interés ubicados en Bogotá - región.; PD_Meta Proyecto: 4. Realizar 100 porciento de identificacion de los canales de comunicación discriminados por grupos de interés ubicados en Bogotá Región.; </t>
  </si>
  <si>
    <t>Identificar canales de Comunicación y realidades de los territorios discriminados por grupos de interés ubicados en Bogotá Región, caracterizando las dinámicas de comunicación local.</t>
  </si>
  <si>
    <t>Comunicar de una manera sintonizada con las realidades locales.</t>
  </si>
  <si>
    <t>La medición del cumplimiento de la meta se llevara a cabo con la ejecución de las actividades definidas para la identificación de los canales de comunicación discriminados en Bogotá-Región.</t>
  </si>
  <si>
    <t>Sumatoria del porcentaje ejecutado de las actividades desarrolladas para la identificación de canales de comunicación  / Sumatoria del porcentaje programado de las actividades desarrolladas para la identificación de canales de comunicación</t>
  </si>
  <si>
    <t>Sumatoria del porcentaje ejecutado de las actividades desarrolladas para la identificación de canales de comunicación</t>
  </si>
  <si>
    <t>Sumatoria del porcentaje programado de las actividades desarrolladas para la identificación de canales de comunicación</t>
  </si>
  <si>
    <t>Planes de Trabajo -  Documentos Soportes (Evidencias de Reunión, correos electrónicos, documentos técnicos de identificación de información, resultados, Análisis de resultados)</t>
  </si>
  <si>
    <t>PD5</t>
  </si>
  <si>
    <t>7867_MGA_1</t>
  </si>
  <si>
    <t>Documentos de lineamientos técnicos realizados</t>
  </si>
  <si>
    <t>1.1. Documentos de lineamientos técnicos</t>
  </si>
  <si>
    <t>1.1.1. Documentos de lineamientos técnicos realizados</t>
  </si>
  <si>
    <t xml:space="preserve">PD_producto MGA: 1.1. Documentos de lineamientos técnicos; PD_ID producto MGA: 1.1.1. Documentos de lineamientos técnicos realizados; </t>
  </si>
  <si>
    <t>Elaborar documentos de lineamientos técnicos en materia de comunicación publica, para las diferentes entidades del distrito, brindando orientaciones para que sus estrategias y /o  acciones de comunicación se enfoquen hacia el mismo objetivo y visión de ciudad, reconociendo y abordando las necesidades de la ciudadanía</t>
  </si>
  <si>
    <t>Establecer un marco de acción que facilite las tareas de las oficinas de comunicaciones de las entidades distritales para el cumplimiento de los objetivos misionales.
Lograr que las comunicaciones se consideren un tema estratégico de gobierno y ciudad.
Fortalecer la Comunicación Pública.</t>
  </si>
  <si>
    <t>La medición del indicador se realizará mediante la sumatoria de los documentos de lineamientos técnicos en materia de comunicaciones del distrito oficializados, teniendo en cuenta la programación realizada en el plan de desarrollo para la vigencia</t>
  </si>
  <si>
    <t>Sumatoria de documentos de lineamientos técnicos elaborados</t>
  </si>
  <si>
    <t>Documentos de lineamientos técnicos elaborados</t>
  </si>
  <si>
    <t>Documentos de Lineamientos Técnicos en materia de comunicaciones del distrito oficializados.</t>
  </si>
  <si>
    <t>Documento Técnico - Lineamientos en materia de comunicaciones del distrito.</t>
  </si>
  <si>
    <t>1. Circular 001 de 2023</t>
  </si>
  <si>
    <t>Avances y logros:
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t>
  </si>
  <si>
    <t>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t>
  </si>
  <si>
    <t>Indicador MGA</t>
  </si>
  <si>
    <t>PD6</t>
  </si>
  <si>
    <t>7867_MGA_2</t>
  </si>
  <si>
    <t xml:space="preserve">Documentos metodológicos realizados </t>
  </si>
  <si>
    <t>2.1. Documentos metodológicos</t>
  </si>
  <si>
    <t xml:space="preserve">2.1.1. Documentos metodológicos realizados </t>
  </si>
  <si>
    <t xml:space="preserve">PD_producto MGA: 2.1. Documentos metodológicos; PD_ID producto MGA: 2.1.1. Documentos metodológicos realizados ; </t>
  </si>
  <si>
    <t>Elaborar documentos metodológicos con el fin de describir y explicar las actividades que se requieren para generar información en materia de comunicación pública y/o funcionamiento de las plataformas virtuales.</t>
  </si>
  <si>
    <t>Lograr que las comunicaciones se consideren un tema estratégico de gobierno y ciudad.
Fortalecer la Comunicación Pública.</t>
  </si>
  <si>
    <t>La medición del indicador se realizará mediante la sumatoria de los documentos metodológicos elaborados y/o actualizados y socializados, para generar información en materia de comunicación pública y/o funcionamiento de las plataformas virtuales.</t>
  </si>
  <si>
    <t>Sumatoria de documentos de lineamientos metodológicos elaborados</t>
  </si>
  <si>
    <t>Documentos de lineamientos metodológicos elaborados</t>
  </si>
  <si>
    <t>Documento Metodológico para generar información en materia de comunicación pública y/o funcionamiento de las plataformas virtuales.</t>
  </si>
  <si>
    <t>Documento Metodológico para generar información en materia de comunicación pública y/o funcionamiento de las plataformas virtuales</t>
  </si>
  <si>
    <t>1. Manual metodológico para desarrolladores del portal Bogotá</t>
  </si>
  <si>
    <t>Avances y logros:
Se compiló y estructuró el "Manual metodológico para desarrolladores del portal Bogotá", como guía para la realización de los distintos ajustes y desarrollos al interior del portal.</t>
  </si>
  <si>
    <t>Se compiló y estructuró el manual metodológico para desarrolladores del portal Bogotá, como guía para la realización de los distintos ajustes y desarrollos al interior del portal.</t>
  </si>
  <si>
    <t>PD7</t>
  </si>
  <si>
    <t>7867_MGA_3</t>
  </si>
  <si>
    <t>Documentos de soporte elaborados</t>
  </si>
  <si>
    <t xml:space="preserve">PD_Gestion MGA: Documentos de soporte elaborados; </t>
  </si>
  <si>
    <t>Elaborar documentos soporte de la gestión para la generación de los lineamientos distritales en materia de comunicación publica y las acciones de comunicación pública sobre temas estratégicos y coyunturales para mantener informada a la ciudadanía</t>
  </si>
  <si>
    <t>La medición del indicador se realizará mediante la sumatoria de los documentos soporte de gestión de los  lineamientos distritales de comunicación pública y las acciones de comunicación pública sobre temas estratégicos y coyunturales para mantener informada a la ciudadanía.</t>
  </si>
  <si>
    <t>Sumatoria de documentos de soporte elaborados</t>
  </si>
  <si>
    <t>Documentos soporte de la gestión para la generación de los lineamientos distritales de comunicación pública y las acciones de comunicación pública sobre temas estratégicos y coyunturales para mantener informada a la ciudadanía.</t>
  </si>
  <si>
    <t>Documento Soporte - Lineamientos en materia de comunicaciones del distrito</t>
  </si>
  <si>
    <t>Documentos soporte de la gestión para la generación de los lineamientos distritales de comunicación pública y las acciónes de comunicación pública sobre temas estratégicos y coyunturales para mantener informada a la ciudadanía.</t>
  </si>
  <si>
    <t>Informe final de la gestión para la generación de lineamientos de comunicació pública y las acciones de comunicación pública sobre temas estratégicos y coyunturales para mantener informada a la ciudadanía</t>
  </si>
  <si>
    <t>Avances y logros:
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
Se emitió la circular Nro. 002 de 2023, la cual se remitió a todas las entidades del Distrito, con el lineamiento de comunicación “LINEAMIENTOS PARA EL MANEJO Y LA ATENCIÓN AL CIUDADANO A TRAVÉS DE REDES SOCIALES”, cuyo propósito es establecer precisiones complementarias para el manejo y atención de Peticiones, Quejas, Reclamos y Denuncias a través de las Redes Sociales y del Portal Bogotá.
Se realizó el documento resumen de la gestión realizada por la Oficina Consejería de Comunicaciones en relación con la generación de lineamientos y las acciones de comunicación sobre temas estratégicos y coyunturales durante la vigencia 2023</t>
  </si>
  <si>
    <t xml:space="preserve">
Se realizó el documento resumen de la gestión realizada por la Oficina Consejería de Comunicaciones en relación con la generación de lineamientos y las acciones de comunicación sobre temas estratégicos y coyunturales durante la vigencia 2023</t>
  </si>
  <si>
    <t>7867_N</t>
  </si>
  <si>
    <t>Indicador Gestión</t>
  </si>
  <si>
    <t>PD20</t>
  </si>
  <si>
    <t>7868_1</t>
  </si>
  <si>
    <t xml:space="preserve">Fortalecer las capacidades institucionales para una Gestión pública efectiva y articulada, orientada a la generación de valor público para los grupos de interés. </t>
  </si>
  <si>
    <t>1. Fortalecer el Sistema de coordinación y articulación institucional interna y externa.</t>
  </si>
  <si>
    <t>Desarrollo Institucional para una Gestión Pública Eficiente</t>
  </si>
  <si>
    <t>Subsecretaría Distrital de Fortalecimiento Institucional</t>
  </si>
  <si>
    <t>Gloria Patricia Rincón Mazo</t>
  </si>
  <si>
    <t>Subsecretaria Distrital de Fortalecimiento Institucional</t>
  </si>
  <si>
    <t>Dirección Distrital de Desarrollo Institucional</t>
  </si>
  <si>
    <t xml:space="preserve">John Freedy Molano Díaz </t>
  </si>
  <si>
    <t>Director Distrital de Desarrollo Institucional</t>
  </si>
  <si>
    <t>Ivette Liliana Camargo López</t>
  </si>
  <si>
    <t>Eliana Pedraza</t>
  </si>
  <si>
    <t>1. Implementar 100 porciento de la estrategia para el fortalecimiento del  Sistema de Coordinación Distrital</t>
  </si>
  <si>
    <t>Implementar 100 porciento de la estrategia para el fortalecimiento del  Sistema de Coordinación Distrital</t>
  </si>
  <si>
    <t>PD_Artículo PDD: 50. Coordinación Interinstitucional distrital</t>
  </si>
  <si>
    <t>16.6 Crear a todos los niveles instituciones eficaces y transparentes que rindan cuentas.</t>
  </si>
  <si>
    <t xml:space="preserve">PD_artículo: PD_Artículo PDD: 50. Coordinación Interinstitucional distrital; PD_Meta Proyecto: 1. Implementar 100 porciento de la estrategia para el fortalecimiento del  Sistema de Coordinación Distrital; PD_Objetivo de Desarrollo Sostenible: 16. Paz, justicia e instituciones sólidas; PD_Código y denominación Meta ODS: 16.6 Crear a todos los niveles instituciones eficaces y transparentes que rindan cuentas.; </t>
  </si>
  <si>
    <t xml:space="preserve">Corresponde a la programación de la Cadena de Valor. </t>
  </si>
  <si>
    <t>El indicador permite medir la implementación de la estrategia de fortalecimiento del Sistema de coordinación Distrital a través del seguimiento al funcionamiento de las instancias de coordinación y el fortalecimiento de las mismas  en el marco de la resolución 233 de 2018</t>
  </si>
  <si>
    <t>Se espera lograr una articulación efectiva que defina roles y actores permitiendo la eficiencia del sistema de coordinación para el desarrollo e implementación de planes, programas y proyectos adoptados a las necesidades del Distrito y de la ciudadanía.</t>
  </si>
  <si>
    <t>Gestión</t>
  </si>
  <si>
    <t>La medición del indicador se da de acuerdo con el avance de las actividades programadas en formato de "Programación y seguimiento a metas e indicadores del plan de desarrollo" definidas en la estrategia para el fortalecimiento del Sistema de Coordinación</t>
  </si>
  <si>
    <t>(Sumatoria del porcentaje de actividades ejecutadas de la estrategia para el fortalecimiento del Sistema de Coordinación Distrital al corte / sumatoria del porcentaje de actividades programadas de la estrategia para el fortalecimiento del Sistema de Coordinación Distrital para la vigencia) * magnitud de la meta programada para la vigencia</t>
  </si>
  <si>
    <t>Porcentaje de actividades ejecutadas de la estrategia para el fortalecimiento del Sistema de Coordinación Distrital</t>
  </si>
  <si>
    <t>Porcentaje de actividades programadas de la estrategia para el fortalecimiento del Sistema de Coordinación Distrital</t>
  </si>
  <si>
    <t>Soportes reportados en el formato 1006 "Programación y seguimiento a metas e indicadores del plan de desarrollo" para la vigencia</t>
  </si>
  <si>
    <t>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t>
  </si>
  <si>
    <t>Actividad 1: Actividad 1: Plan de trabajo  Estrategia Seguimiento al Funcionamiento de las Instancias de CoordinaciónActividad 2: Actividad 2: Plan de Trabajo  Estrategia para fortalecer el funcionamiento del Sistema de Coordinación Distrital</t>
  </si>
  <si>
    <t>Actividad 1: Actividad 1: Informe avance semestral  Estrategia Seguimiento al Funcionamiento de las Instancias de Coordinación. Actividad 2: Actividad 2: Informe avance semestral   Estrategia para fortalecer el funcionamiento del Sistema de Coordinación Distrital</t>
  </si>
  <si>
    <t>Actividad 1: Actividad 1: Informe anual Estrategia Seguimiento al Funcionamiento de las Instancias de Coordinación. Actividad 2: Actividad 2: Informe anual  de la Estrategia para fortalecer el funcionamiento del Sistema de Coordinación Distrital</t>
  </si>
  <si>
    <t xml:space="preserve">En el marco de la meta 1. Implementar 100% de la estrategia para el fortalecimiento del Sistema de Coordinación Distrital. En lo corrido de la vigencia se ha avanzado, así:
Actividad: 1.1. Seguimiento a instancias de coordinación
1.1.1. Se realizan cuatro (4) seguimientos a la adopción de los lineamientos de operación de las instancias de coordinación distrital y los espacios de gobierno corporativo; a los 15 sectores de la administración distrital y de las entidades del sector descentralizado en sus espacios de gobierno corporativo. Correspondientes al cuarto trimestre de 2022, el primer, segundo y tercer trimestre de la vigencia 2023. 
1.1.2. Actualización del Inventario Único Distrital de Instancias de Coordinación de manera trimestral acorde con los tiempos establecidos en el artículo 50 del Acuerdo 761 de 2020 así como en la Resolución 753 de 2020.
1.1.3. Elaboración de mapas de control: en conjunto con la Oficina de Tecnologías de la Información y las Comunicaciones, se dispone la información en el sitio web denominados Sistema de Coordinación Distrital
1.1.4. Conceptos técnicos: Se emitieron 41 conceptos técnicos para la creación o modificación de instancias de coordinación  (8 en el primer trimestre, 5 en el segundo trimestre, 12 en el tercer trimestre y 16 en el cuarto trimestre) 
1.1.5. Requerimientos: Se dió respuesta a 19 requerimientos realizados por entidades distritales (3  en el primer trimestre, 6  en el segundo trimestre y 6 en el tercer, 4 en el cuarto trimestre) 
Actividad: 1.2 Fortalecimiento del funcionamiento del Sistema de Coordinación Distrital
1.2.1. Expedición actos administrativos: Se construyó la exposición de motivos y el proyecto de acto administrativo que recopila la normativa respecto al funcionamiento y operación de las instancias de coordinación distrital (versión 5) condensando las resoluciones 233 de 2018 y 753 de 2020 y adiciona funciones a estos espacios de coordinación distrital. Los documentos del proyecto de decreto se encuentran en revisión técnica jurídica por parte de la Oficina Asesora jurídica.
1.2.2. Documento técnico ABC: Se elaboró documento técnico “ABC del Sistema de Coordinación Distrital el cual se encuentra en aprobacióm para su publicación en la página web de la Secretaría General de la Alcaldía Mayor de Bogotá.
1.2.3. Ajuste de micrositio web donde reposa la información y datos asociados con los conceptos: Se construyó la matriz que relaciona los conceptos emitidos con la información numérica requerida en las bases de datos necesarias para avanzar en powerBi referente a los conceptos técnicos emitidos entorno a las instancias de coordinación distrital y se publica en la pagina web.
1.2.4. Acompañamiento técnico: Se realizaron treinta (30) acompañamientos técnicos (primer trimestre 6 acompañamientos, segundo trimestre 6 acompañamientos técnicos, tercer trimestre 14 acompañamientos y cuarto trimestre 4 acompañamientos). </t>
  </si>
  <si>
    <t xml:space="preserve">1.1 Seguimiento a instancias de coordinación
Durante el periodo reportado en el marco del seguimiento a las instancias de coordinación se emitieron 3 conceptos técnicos de instancias de coordinación dirigidos a Secretarias de Planeación, de Gobierno, General. 1 respuesta a requerimiento a Secretaría Gobierno
1.2 Fortalecer el funcionamiento del sistema de coordinación distrital
Durante el periodo reportado se avanzó en las siguientes gestiones: 
•	Se estructuró y ajustó la herramienta de visualización en PowerBi del Inventario único de instancias de coordinación distrital. 
•	2 acompañamientos técnicos
</t>
  </si>
  <si>
    <t xml:space="preserve">Durante el primer trimestre en el marco de la Implementación de la estrategia para el fortalecimiento del Sistema de Coordinación Distrital se adelantaron las siguientes gestiones: 
Se elaboró plan de trabajo, además desde cada una de las actividades se gestionó lo siguiente
Actividad 1: Seguimiento a instancias de coordinación
1. Se realizó el diligenciamiento de la matriz de seguimiento y se realizaron los informes de seguimiento que responde a cuarto trimestre 2022, a cada uno de los sectores para un total de 15 documentos. (1 matriz de seguimiento y 15 informes sectoriales)
2. En cumplimiento del artículo 50 del Acuerdo 761 de 2020 se realizó la actualización del IUDIC. trimestre IV 2022 
3. Se dio respuesta a tres requerimientos realizados por las entidades (1 reglamento LGBTI, 1 decreto moradores, Sec gobierno)
Actividad 2: Fortalecer el funcionamiento del sistema de coordinación distrital
1. Se inicia el proceso de construcción del acto administrativo para el fortalecimiento del funcionamiento de las instancias de coordinación distrital
2. Micrositio Se diseñaron dos paneles de visualización de datos en PowerBI con el propósito de presentar las variables y tendencias históricas en lo relacionado con (i) emisión de conceptos técnicos y (ii) IUDIC. 
</t>
  </si>
  <si>
    <t>Instancias de coordinación:
Seguimiento a instancias de coordinación
1.1.4 Se emite 1 concepto técnico a la Secretaría Distrital de Hábitat "Mejoramiento Integral de Hábitat"
1.1.5 Se dio respuesta  a tres (3) requerimientos (1. Revisión al anteproyecto que modifica el Consejo de Política Social, 2. proyecto de respuesta a la veeduría referente al Comité Sectorial de Gestión y Desempeño, 3. revisión reglamento servicio a la ciudadanía) 
Fortalecer el funcionamiento del sistema de coordinación distrital
1.2.1 Se presenta a revisión del Director la primera versión del proyecto de acto administrativo.
1.2.3 Se realizaron tres (3) acompañamientos técnicos (Secretaría Distrital de Ambiente (Acuerdo 800), Secretaría de Cultura (reporte trimestral), UAESP (publicación de la información en el sitio web)</t>
  </si>
  <si>
    <t xml:space="preserve">Instancias de coordinación:
Seguimiento a instancias de coordinación
1.1.1 Se da inicio al seguimiento de las instancias de coordinación distrital y los espacios de gobierno corporativo de las entidades del sector descentralizado
1.1.2 Para el mes de mayo no se encuentran planeadas actividades referentes al seguimiento de las instancias de coordinación teniendo en cuenta los tiempos establecidos en el artículo 50 del PDD y la Resolución 753 de 2020.
1.1.3 Se da inicio a la recopilación de la información referente a los puntajes de las instancias de coordinación distrital y los espacios de gobierno corporativo.
1.1.4 Se emitieron cuatro (4) conceptos técnicos, respecto a creación o modificación de instancias de coordinación (SDMovilidad-UMV, SDMujer, SDSalud y SDAmbiente).
1.1.5 Se dio respuesta a dos (2) requerimientos realizados por la SDMujer (Inst. interna y Sist. Gobernanza del Sist. Cuidado)
Fortalecer el funcionamiento del sistema de coordinación distrital
1.2.1 Se ajusta el proyecto de decreto, acto administrativo referente al funcionamiento de las instancias de coordinación distrital, cuyo resultado es la versión 3 y se realiza reunión con la Oficina Asesora Jurídica. Asesora Jurídica.
1.2.2 En el mes de mayo se da continuidad con la actualización de la base de datos de los conceptos del Sistema de Coordinación Distrital para consulta web Enlace:
https://app.powerbi.com/view?r=eyJrIjoiZjEzNjk4YzYtYmMwMS00M2RkLWIwMmUtNzExMTVmNjgwODVhIiwidCI6ImYzNTFhN2NiLWY5NGEtNGRmMC05NjI3LWFlMDMwY2NlZjdjNCIsImMiOjR9
1.2.3 El 19 de mayo se realizó reunión con la secretaría de la Mujer frente al proyecto de concepto de la modificación de la integración del consejo consultivo de mujeres
</t>
  </si>
  <si>
    <t xml:space="preserve">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SEGUNDO TRIMESTRE se avanzó así:
1.1 Seguimiento a las instancias de coordinación:
Se realizó el seguimiento e informe por cada sector con sus respectivas entidades adscritas (15 informes) a la implementación y adopción de los lineamientos establecidos para la operación y seguimiento de las instancias de coordinación distrital y los espacios de gobierno corporativo en el primer trimestre de la actual vigencia (*corte 30 de marzo).
Se emitieron 5 conceptos técnicos de instancias de coordinación, y (v) se dio respuesta a 6 requerimientos realizados por entidades distritales.
1.2 Fortalecimiento al funcionamiento del Sistema de Coordinación Distrital
Se construyó la exposición de motivos (versión 1) y se ajusta el proyecto de acto administrativo para el funcionamiento y operación de las instancias de coordinación distrital (versión 4) que recopila las resoluciones 233 de 2018 y 753 de 2020 y adiciona funciones a estos espacios de coordinación Se da continuidad con la alimentación y actualización de la información numérica requerida en las bases de datos necesarias para el avance en powerBi referente a los conceptos técnicos emitidos entorno a las instancias de coordinación, y (iii) Se han realizado 6 acompañamientos técnicos que ha requerido (por demanda) las entidades distritales.
</t>
  </si>
  <si>
    <t xml:space="preserve">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tercer trimestre se avanzó en:
1.1 Seguimiento a las instancias de coordinación
i). Actualización del Inventario Único Distrital de Instancias de Coordinación, acorde con los periodos establecidos en la Resolución 753 de 2020. ii). se emitieron doce (12) conceptos técnicos referentes a las instancias de coordinación julio 2 conceptos (referentes a instancias de coordinación a 1. Sistema Distrital de Cuidado (SDMujer) y 2. Infraestructura de Datos (SGeneral)), agosto 6 conceptos (referentes a las instancias de coordinación distrital 1. Sistema de cuidado (SDMujer), 2. Comisión Distrital de Salud (SDS), 3. Comisión Intersectorial Plan Rescate (SDS), 4. Seguridad Alimentaria (SDP), 5. Comité de Datos (SGeneral), 6. Comité Fiananciero (SGeneral)) y septiembre 4 conceptos (referentes a las instancias de coordinación distrital entre los cuales: Consejo de Política Social, Comisión Intersectorial del Peatón (SDM), Sistema de cuidado (SDMujer), Comisión Distrital de Salud (SDS), Comisión Intersectorial Plan Rescate (SDS), Seguridad Alimentaria (SDP), Comité de Datos (SGeneral),  Comité Fiananciero (SGeneral), Política Social (SDIS), Sistema de Cuidado (SecDMujer), Mesa LGBTI (SecDistrital de Planeación), y Sistema de Cultura (SecDCulturaRecreación y Deporte)
iii) Se realizaron catorce (14) acompañamientos técnicos de la siguiente manera: SDSalud 3 sesiones, Gestión Pública 3 sesiones, SDISocial 3 sesiones, SDMovilidad 1 sesión, SDEducación 1 sesión, SDGobierno 1 sesión y SDPlaneación 2 sesiones.) en temas de fortalecimiento del sistema de coordinación distrital ( (creación, modificación y/o reglamentación de instancias de coordinación)
1.2 Fortalecimiento del funcionamiento del Sistema de Coordinación Distrital
i). Se construyó la exposición de motivos y el proyecto de acto administrativo para el funcionamiento y operación de las instancias de coordinación distrital (versión 4) que recopila las resoluciones 233 de 2018 y 753 de 2020 y adiciona funciones a estos espacios de coordinación. ii). Se inició la construcción del documento técnico “ABC del Sistema de Coordinación Distrital, iii). Se continua en el tercer trimestre con la alimentación y actualización de la información numérica requerida en las bases de datos necesarias para el avance en powerBi referente a los conceptos técnicos emitidos entorno a las instancias de coordinación distrital
iv). Se han realizado 7 acompañamientos técnicos que han requerido (por demanda) las entidades distritales 1.SDIS 2. SDM, 3. ATENEA, 4. SDG,  5. Secretaría General, 6. SDP (2) en temas relacionados con las instancias de coordinación distrital frente a la aplicación normativa, el seguimiento a la adopción de los lineamientos o para la creación o modificación de una </t>
  </si>
  <si>
    <t>"En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cuarto trimestre se avanzó en:
Actividad: 1.1. Seguimiento a instancias de coordinación
1.1.1. Seguimiento a la adopción de los lineamientos de operación de las instancias de coordinación distrital y los espacios de gobierno corporativo: Seguimiento a las instancias de coordinación, en el mes de noviembre y diciembre se ha diligenciado la matriz con los criterios extraídos de las páginas web de las entidades distritales con el fin de validar que las entidades acogen los lineamientos para el funcionamiento y operación de las Instancias de Coordinación.
1.1.2. Actualización del Inventario Único Distrital de Instancias de Coordinación, En el cuarto trimestre se realiza la actualización del inventario Único Distrital de Instancias de Coordinación en el mes de diciembre acorde con los periodos establecidos en la Resolución 753 de 2020.
1.1.3. Elaboración de mapas de control: sen conjunto con la Oficina de Tecnologías de la Información y las Comunicaciones, se  dispuso la información en el sitio web denominado Sistema de Coordinación Distrital. 
1.1.4. Conceptos técnicos: en el cuarto trimestre se emitieron diecisiete (16) conceptos técnicos referentes a las instancias de coordinación: octubre catorce (14) conceptos técnicos 1. Movilidad activa (SDM), 2. Ruralidad (SDP), 3. Mesa LGBTI (SDP), 4. Inclusión Social (SDP), 5. SIFAC (SDCRD), 6. Sistema de Participación (IDPAC), 7. Política Social (SDIS), 8. Ruralidad 2 (SDP), 9. sistema de participación 2 (IDPAC), 10. Decreto 546 (SDP), 11, Espacio público (DADEP), 12. Movilidad activa, (SDM), 13. Comunidad raizal (SDG), 14. Sistema Distrital de Participación (SDP), noviembre un (1) concepto técnico: 1. Secretaría Distrital de Gobierno referente a población migrante internacional, diciembre un (1) concepto técnico 1. Secretaría Distrital de Gobierno referente a la población migrante internacional, Comité Distrital Cannábica.
1.1.5. Requerimientos: En el cuarto trimestre se respondieron cuatro (4) requerimientos: noviembre (1): Secretaría Distrital de Planeación respecto al reglamento del Consejo Consultivo de Ordenamiento Territorial y diciembre (3): Secretaría Distrital de Planeación (instancias de servicios públicos), Secretaría Distrital de la Mujer (informe de actividades) y a la Oficina Asesora Jurídica de la Secretaría General de la Alcaldía Mayor de Bogotá.
Actividad: 1.2 Fortalecimiento del funcionamiento del Sistema de Coordinación Distrital
1.2.1. Expedición actos administrativos: Se construyó y ajustó acorde con las observaciones realizadas por la Oficina Asesora Jurídica y la Subsecretaría de Fortalecimiento Institucional la exposición de motivos y el proyecto de acto administrativo para el funcionamiento y operación de las instancias de coordinación distrital (versión 5) que recopila las resoluciones 233 de 2018 y 753 de 2020 y adiciona funciones a estos espacios de coordinación. Los documentos del proyecto de decreto se encuentran en revisión técnica jurídica por parte de la Oficina Asesora jurídica.
1.2.2. Documento técnico ABC: Se finalizó la construcción del documento técnico “ABC del Sistema de Coordinación Distrital el cual será publicado en la página web de la Secretaría General de la Alcaldía Mayor de Bogotá.
1.2.3. Ajuste de micrositio web donde reposa la información y datos asociados con los conceptos: Se continua en el cuarto trimestre con la alimentación y actualización de la información numérica requerida en las bases de datos necesarias para el avance en powerBi referente a los conceptos técnicos emitidos entorno a las instancias de coordinación distrital. Adicional a ello, se realizaron reuniones con la Oficina de Tecnologías de la Información y las Comunicaciones para la disposición de la información en el sitio web denominados Sistema de Coordinación Distrital.
1.2.4. Acompañamiento técnico: Se realizaron cuatro (4) acompañamientos técnicos de la siguiente manera: octubre (2): CIEP - Secretaría Distrital de Planeación, noviembre (1): CIEP - Secretaría Distrital de Planeación, y diciembre (1): jefatura de gabinete.</t>
  </si>
  <si>
    <t>El presupuesto se encuentra de acuerdo a las herramientas oficiales y su ejecucición es acorde a lo programado</t>
  </si>
  <si>
    <t>El presupuesto se encuentra de acuerdo a las herramientas oficiales y su ejecucición es acorde con lo programado</t>
  </si>
  <si>
    <t>La meta no presenta dificultades identificadas</t>
  </si>
  <si>
    <t>1. Fortalecer el Sistema de coordinación y articulación institucional interna y externa.
2. Posicionar la gestión pública distrital a través de la gestión del conocimiento y la innovación.
3. Fortalecer la gestión y desempeño  para generar valor público en nuestros grupos de interés.
4. Afianzar la transparencia para mayor efectividad en la gestión pública distrital.</t>
  </si>
  <si>
    <t>Dirección Distrital de Desarrollo Institucional
Dirección Distrital de Archivo de Bogotá
Dirección Distrital de Relaciones Internacionales
Subsecretaría Distrital de Fortalecimiento Institucional
Subdirección de Imprenta Distrital</t>
  </si>
  <si>
    <t>PD21</t>
  </si>
  <si>
    <t>7868_2</t>
  </si>
  <si>
    <t>Dirección Distrital de Archivo de Bogotá</t>
  </si>
  <si>
    <t>Alvaro Arias Cruz</t>
  </si>
  <si>
    <t>Director Distrital de Archivo de Bogotá</t>
  </si>
  <si>
    <t>Héctor Heli Cruz Pulido</t>
  </si>
  <si>
    <t>2. Implementar 100 porciento de la estrategia para el fortalecimiento de la gestión de documentos electrónicos de archivo y la Red Distrital de Archivos de Bogotá.</t>
  </si>
  <si>
    <t>Implementar 100 porciento de la estrategia para el fortalecimiento de la gestión de documentos electrónicos de archivo y la Red Distrital de Archivos de Bogotá.</t>
  </si>
  <si>
    <t xml:space="preserve">PD_Meta Proyecto: 2. Implementar 100 porciento de la estrategia para el fortalecimiento de la gestión de documentos electrónicos de archivo y la Red Distrital de Archivos de Bogotá.;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</si>
  <si>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De acuerdo con la cadena de valor, los porcentajes programados para el cuatrienio son: 13%, 33%, 54%, 81% y 100%</t>
  </si>
  <si>
    <t>El indicador permite medir la implementación de la implementación de la estrategia para el fortalecimiento de la gestión de documentos electrónicos de archivo y la Red Distrital de Archivos de Bogotá.</t>
  </si>
  <si>
    <t>Esta estrategia permitirá a las entidades y organismos distritales avanzar en materia de gestión de documentos electrónicos en el marco de la transformación digital de la gestión pública para contibuir a la implementación del gobierno abierto de bogotá y el cumplimiento de la política de transparencia, integridad y no tolencia contra la corrupción mediante el acceso por parte de los ciudadanos a los documentos de archivo.</t>
  </si>
  <si>
    <t>Eficiencia</t>
  </si>
  <si>
    <t>Resultado</t>
  </si>
  <si>
    <t>La medición del indicador se da de acuerdo con el avance de las actividades programadas en formato de "Programación y seguimiento a metas e indicadores del plan de desarrollo" definidas en la estrategia para el fortalecimiento de la gestión de documentos electrónicos de archivo y la Red Distrital de Archivos de Bogotá.</t>
  </si>
  <si>
    <t>(Sumatoria porcentaje ejecutado de las actividades de la estrategia para el fortalecimiento de la gestión de documentos electrónicos de archivo y la red distrital  de archivos de Bogotá / porcentaje programado de las actividades de la estrategia para el fortalecimiento de la gestión de documentos electrónicos de archivo y la red distrital  de archivos de Bogotá  para la vigencia) *porcentaje de la meta programada para la vigencia + porcentaje ejecutado vigencia anterior.</t>
  </si>
  <si>
    <t>porcentaje ejecutado de las actividades de la estrategia para el fortalecimiento de la gestión de documentos electrónicos de archivo y la red distrital de archivos de Bogotá</t>
  </si>
  <si>
    <t>porcentaje programado de las actividades de la estrategia para el fortalecimiento de la gestión de documentos electrónicos de archivo y la red distrital de archivos de Bogotá</t>
  </si>
  <si>
    <t>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Bogotá.Actividad 2: 1. Informe de avance implementación del plan​ para la consolidacion de la gestión de documentos electrónicos de archivo en el Distrito Capital.</t>
  </si>
  <si>
    <t>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Actividad 2: 1. Informe de avance implementación del plan​ para la consolidacion de la gestión de documentos electrónicos de archivo en el Distrito Capital.</t>
  </si>
  <si>
    <t>Actividad 1: 1. Informe de implementación de la estrategia para el fortalecimiento de la gestión de documentos electrónicos de archivo y la Red Distrital de Archivos de Bogotá.
2. Informe de desarrolló y articulación de la infraestructura de la Red Distrital de Archivos.
3. Informe de implementación de los flujos de trabajo para los proyectos de la Red Distrital de Archivos de Bogotá.
Actividad 2: 1. Informe de implementación del plan​ para la consolidacion de la gestión de documentos electrónicos de archivo en el Distrito Capital.</t>
  </si>
  <si>
    <t xml:space="preserve">En el marco del plan de desarrollo “un nuevo contrato social y ambiental para la Bogotá del siglo XXI” y en cuanto a la Implementación de la estrategia para el fortalecimiento de la gestión de documentos electrónicos de archivo y la Red Distrital de Archivos de Bogotá, con corte a dicimebre de 2023, se presentaron los siguientes avances:
BOGOTÁ HISTORIA COMÚN 2.0
Se realizó despliegue en producción con el desarrollo de una solución digital “Bogotá Historia Común 2.0” alojada en el micrositio web del Archivo Distrital, la cual contiene entre otros, el espacio virtual colaborativo y el catálogo de la colección digital de memorias locales. Dicho desarrollo fue presentada a la ciudadanía a través de un evento de lanzamiento realizado el 13 de diciembre de 2023 
CATÁLOGO DE ARCHIVOS PÚBLICOS ABIERTOS
Desarrollo en ambiente de pruebas de los servicios de cargue, consulta y validación de inventarios de archivos de gestión del CDAPA
MODELO ASISTENCIA TÉCNICA
Desarrollo en ambiente de pruebas de la solución tecnológica del banco de conceptos que presta los servicios de cargue y consulta de conceptos técnicos 
MIGDA
Se realizó despliegue en producción y se entregó en funcionamiento Solución Digital con Micrositio web Modelo Integral de Gestión Documental y Archivos para el Distrito Capital - MIGDA, donde se encuentra aloja la información del modelo sus componentes, subcomponentes y lineamientos correspondientes. 
SALA DE CONSULTA
Se elaboró un formulario electrónico para capturar información que permitirá caracterizar los usuarios que visitan la sala de consulta del Archivo de Bogotá
SEGUIMIENTO ESTRATEGICO: 
Se elaboró el diseño de la solución tecnológica para poder proceder con la automatización de las operaciones del seguimiento estratégico de la gestión documental
</t>
  </si>
  <si>
    <t xml:space="preserve">ACTIVIDAD 1. REALIZAR LOS DISEÑOS REQUERIDOS DE LA RED DISTRITAL DE ARCHIVOS Y LA IMPLEMENTACIÓN DEL COMPONENTE DE ARCHIVOS PÚBLICOS ABIERTOS.
1. Informe de implementación de la estrategia para el fortalecimiento de la gestión de documentos electrónicos de archivo y la Red Distrital de Archivos de Bogotá.
Conforme a las líneas de acción contenidas en la “Estrategia para el fortalecimiento de la gestión de documentos electrónicos de archivo y la Red Distrital de Archivos de Bogotá” se iniciaron las actividades para el trabajo con los proyectos priorizados donde se generaron las arquitecturas propias de los mismos. En general para este producto de implantación la gestión de documentos electrónicos de archivo y la red distrital de archivo, se adelantaron reuniones con los equipos de trabajo en donde se presentaron las necesidades correspondientes, se definieron los alcances de cada proyecto y el respectivo plan de trabajo.
Para el producto No. 2 desarrollo y articulación de la infraestructura de la red distrital de archivos, se generan las arquitecturas propias de los proyectos: 
Bogotá Historia Común 2.0
Catálogo de Archivos Públicos Abiertos
Plan Distrital de Archivos DDHH
Formulario Estado de la Administración de la Gestión Documental en las Entidades del Distrito Capital (EAGED)
Asistencia técnica
Línea de procesos técnicos
Registro Distrital de Publicaciones Técnicas RedPT
2. Informe de avance desarrollo y articulación de la infraestructura de la Red Distrital de Archivos.
Se generan las arquitecturas propias de los proyectos y en general
Bogotá Historia Común 2.0
Catálogo de Archivos Públicos Abiertos
Plan Distrital de Archivos DDHH
Formulario Estado de la Administración de la Gestión Documental en las Entidades del Distrito Capital (EAGED)
Asistencia técnica
Línea de procesos técnicos
Registro Distrital de Publicaciones Técnicas RedPT
Se confirma con la  OTIC de la Secretaria General que se tienen dispuestos los ambientes para parametrizaciones y pruebas del proyecto Bogotá Historia Común 2.0.
Se realizó reunión con la Universidad Distrital a la luz del convenio para revisar la infraestructura correspondiente a las parametrizaciones de los otros proyectos.
3. Informe de avance en la implementación de los flujos de trabajo para los proyectos de la Red Distrital de Archivos de Bogotá.
Se presento a la dirección la propuesta de los formularios y mockups para el sitio de la DDAB y los micrositios de cada proyecto.
Se adelantarón reuniones con los equipos de trabajo para identificar los contenidos que se deben presentar en cada micrositio
Para el proyecto de Bogotá Hictoria Común  se generaron las historias de usuario correspondientes como insumo para las parametrizaciones que se realizaran por parte de la OTIC y el proveedor Analítica.
Se programaron reuniones con los stake holders (director, subdirtectores y enlaces de los equipos) de los siguintes proyectos: Bogotá Historia Común 2.0, Catalogo de archivos publicos y Formulario EAGED para generar plan de trabajo con las actividades tendientes al logro del alcance de cada proyecto con la Universidad Distrital en el laboritorio.
ACTIVIDAD 2. DESARROLLAR EL PLAN PARA LA CONSOLIDACIÓN DE LA GESTIÓN DE DOCUMENTOS ELECTRÓNICOS DE ARCHIVO EN EL DISTRITO CAPITAL
4. Informe de avance implementación del plan para la consolidación de la gestión de documentos electrónicos de archivo en el Distrito Capital.
Se participó en el prefeccionamiento de línea técnica para la adquisición de un sistema electrónico de gestión documental y archivos para las entidades y organismos distritales (por favor validar con el director)
</t>
  </si>
  <si>
    <t>ACTIVIDAD 1: REALIZAR LOS DISEÑOS REQUERIDOS DE LA RED DISTRITAL DE ARCHIVOS Y LA IMPLEMENTACIÓN DEL COMPONENTE DE ARCHIVOS PÚBLICOS ABIERTOS.
1. Informe de implementación de la estrategia para el fortalecimiento de la gestión de documentos electrónicos de archivo y la Red Distrital de Archivos de Bogotá.
Se revisó la propuesta de estructuración de un documento de Informe de Implementación de las estrategias a cargo del Archivo Distrital, la cual fue socializada y aprobada por el director y los subdirectores. En lo correspondiente a la “estrategia para el fortalecimiento de la gestión de documentos electrónicos de archivo y la Red Distrital de Archivos de Bogotá” contenida en la meta 2 del proyecto 7868, se generaron mesas de trabajo con el equipo de Tecnología, para socializar el contenido del documento y convenir la metodología de trabajo. Se acordó compilar los resultados de los productos a cargo de la meta en el documento y como soporte se tendrán los respectivos anexos técnicos de cada uno de los temas
Conforme con las líneas de acción establecidas en la estrategia se ha venido trabajando con 7 iniciativas bajo la sombrilla de la Red Distrital de Archivos
Línea 1. Generación de espacios de interconexión y puesta al servicio de archivos del D.C.
1-	Red distrital de archivos
1.1	Catálogo de Archivos Públicos Abiertos:  Se está gestionando con la Universidad Distrital para que a través del convenio de cooperación suscrito con la universidad, se disponga de la infraestructura y los ambientes para desplegar el desarrollo tecnológico del catálogo
1.2	Formulario de seguimiento estratégico:  Se publicaron los formularios de registro y verificación de información para capturar la informaciòn de las entidades
1.3	Modelo Asistencia técnica: Aprobación del plan de trabajo para el banco de conceptos y conocimiento
1.4	Línea de procesos técnicos: Se aprobó plan de trabajo para depuración de bases de datos
1.5	Registro Distrital de Publicaciones Técnicas RedPT: Se adelantaran pruebas de actualización de la versión de Dspace 7.5 en ambiente local
1.6	Bogotá Historia Común 2.0: Se aprobó el mockup del micrositio de Bogotá Historia Común  por la oficina de comunicaciones
1.7	Plan Archivo de Derechos Humanos Bogotá: Se revisó el mockup con el equipo funcional  y la OTIC . Se definió el alcance de los productos tecnológicos 
2. Informe de avance desarrollo y articulación de la infraestructura de la Red Distrital de Archivos.
Para el cumplimiento de la meta 2 del proyecto de inversión 7868, los integrantes del equipo de tecnología avanzan con las actividades correspondientes a cada uno de los siete proyectos que fueron priorizados por la Dirección del Archivo Distrital 
1-	Red distrital de archivos
1.1	Catálogo de Archivos Públicos Abiertos:  Se está gestionando infraestructura con la Universidad Distrital
1.2	Formulario de seguimiento estratégico:  Se publicaron los formularios de registro y verificación de información para capturar la informaciòn de las entidades
1.3	Modelo Asistencia técnica: Aprobación del plan de trabajo para el banco de conceptos y conocimiento
1.4	Línea de procesos técnicos: Se aprobó plan de trabajo para depuración de bases de datos
1.5	Registro Distrital de Publicaciones Técnicas RedPT: Se adelantaran pruebas de actualización de la versión de Dspace 7.5 en ambiente local
1.6	Bogotá Historia Común 2.0: Se aprobó el mockup del micrositio de Bogotá Historia Común  por la oficina de comunicaciones
1.7	Plan Archivo de Derechos Humanos Bogotá: Se revisó el mockup con el equipo funcional  y la OTIC . Se definió el alcance de los productos tecnológicos 
3. Informe de avance en la implementación de los flujos de trabajo para los proyectos de la Red Distrital de Archivos de Bogotá.
_Se avanza con el desarrollo y parametrización de los formularios y mockups para el sitio de la DDAB y los micrositios de cada proyecto.
_ Se genera roap map con los equipos de trabajo para el registro de los contenidos identificados que se deben presentar en cada micrositio
_ Para el proyecto de Bogotá Hictoria Común se exponen a la OTOC las historias de usuario correspondientes como insumo para las parametrizaciones que estan realizando por parte de la OTIC y el proveedor Analítica. De las cuales llevan un avance del 30%.
_ Se avanza en los acuerdos con la Universidad Distrital en el laboritorio, para contar con la infraestrutura requerida tendiente al desarrollo de las actividades de los siguintes proyectos: Bogotá Historia Común 2.0, Catalogo de archivos publicos y Formulario EAGED.
2. DESARROLLAR EL PLAN PARA LA CONSOLIDACIÓN DE LA GESTIÓN DE DOCUMENTOS ELECTRÓNICOS DE ARCHIVO EN EL DISTRITO CAPITAL
1. Informe de avance implementación del plan para la consolidación de la gestión de documentos electrónicos de archivo en el Distrito Capital.
Se participó en el prefeccionamiento de línea técnica para la adquisición de un sistema electrónico de gestión documental y archivos para las entidades y organismos distritales</t>
  </si>
  <si>
    <t xml:space="preserve">ACTIVIDAD 1: REALIZAR LOS DISEÑOS REQUERIDOS DE LA RED DISTRITAL DE ARCHIVOS Y LA IMPLEMENTACIÓN DEL COMPONENTE DE ARCHIVOS PÚBLICOS ABIERTOS.
Producto 1. Informe de implementación de la estrategia para el fortalecimiento de la gestión de documentos electrónicos de archivo y la Red Distrital de Archivos de Bogotá.
Conforme con las líneas de acción establecidas en la estrategia, los diferentes productos están contenidos en las respectivas líneas, se realizaron las siguientes Actividades:
Línea 1. Generación de espacios de interconexión y puesta al servicio de archivos del D.C.
Producto 2. Informe de avance desarrolló y articulación de la infraestructura de la Red Distrital de Archivos.
Se genera solicitud a la OTIC para contar con el ambiente que permita avanzar con las parametrizaciones de los proyectos priorizados
Se avanza con la Universidad Distrital para que se disponga la infraestructura requerida que permita avanzar con las parametrizaciones de los proyectos priorizados.
Producto 3. Informe de avance desarrollo y articulación de la infraestructura de la Red Distrital de Archivos de Bogotá
Se actualiza con el cronograma general y los planes de trabajo detallados con el fin de establecer posibles cambios de prioridades conforme al plan de trabajo que se lleva en la OTIC de la Secretaria General
ACTIVIDAD 2: DESARROLLAR EL PLAN PARA LA CONSOLIDACIÓN DE LA GESTIÓN DE DOCUMENTOS ELECTRÓNICOS DE ARCHIVO EN EL DISTRITO CAPITAL
Estrategia línea 2. Fortalecimiento de las capacidades institucionales habilitantes para la gestión de documentos de archivo
Producto 4. Informe de avance implementación del plan para la consolidación de la gestión de documentos electrónicos de archivo en el Distrito Capital.
1. Se avanza con el desarrollo y parametrización de los formularios y mockups para el sitio de la DDAB y los micrositios de cada proyecto.
2. Se entrega el preliminar de los contenidos identificados que se deben presentar en cada micrositio
3. Para el proyecto de Bogotá Historia Común se exponen a la OTIC las historias de usuario correspondientes como insumo para las parametrizaciones que están realizando por parte de la ESA OFICINA junto con el proveedor Analítica. 
4. Se avanza en los acuerdos con la Universidad Distrital en el laboratorio, para contar con la infraestructura requerida tendiente al desarrollo de las actividades de los siguientes proyectos: Bogotá Historia Común 2.0, Catalogo de archivos públicos y Formulario EAGED.
</t>
  </si>
  <si>
    <t xml:space="preserve">En el marco de la implementación de la estrategia para el fortalecimiento de la gestión de documentos electrónicos de archivo y la Red Distrital de Archivos de Bogotá durante segundo trimestre se gestionaron los siguientes avances:
ACTIVIDAD 1: REALIZAR LOS DISEÑOS REQUERIDOS DE LA RED DISTRITAL DE ARCHIVOS Y LA IMPLEMENTACIÓN DEL COMPONENTE DE ARCHIVOS PÚBLICOS ABIERTOS.
Producto 1. Informe de implementación de la estrategia para el fortalecimiento de la gestión de documentos electrónicos de archivo y la Red Distrital de Archivos de Bogotá.
Conforme con las líneas de acción establecidas en la estrategia, los diferentes productos están contenidos en las respectivas líneas, para el presente trimestre se priorizó adelantar avances en los siguientes proyectos:
BOGOTÁ HISTORIA COMÚN 2.0: En este proyecto se diseñó trabajar 5 fases así: Fase1: Análisis. Fase 2: Diseño. Fase 3: Desarrollo y parametrización. Fase 4: Pruebas. Fase 5: Despliegue en producción
CATÁLOGO DE ARCHIVOS PÚBLICOS ABIERTOS: En este proyecto se diseñó trabajar 6 fases así: Fase 1: Análisis. Fase 2: Diseño. Fase 3: Desarrollo Piloto. Fase 4: Pruebas sobre el piloto. Fase5: Despliegue del piloto. Fase 6: Paso a producción
MODELO DE ASISTENCIA TECNICA: En este proyecto se definió trabajar en una única fase, el banco de conceptos técnicos
REGISTRO DISTRITAL DE PUBLICACIONES TECNICAS: En este proyecto se diseñó trabajar 4 fases así: Fase1: Análisis. Fase 2: Parametrización. Fase 3: Paso a producción. Fase 4: Pruebas piloto. Fase 5: Despliegue del piloto
MICRTOSITIO WEB: En este proyecto se diseñó trabajar la actualización del micrositio en 5 fases así: Fase1: Análisis. Fase 2: Diseño. Fase 3: Desarrollo. Fase 4: Pruebas. Fase 5: Lanzamiento
Línea 1. Generación de espacios de interconexión y puesta al servicio de archivos del D.C.
Producto 2. Informe de avance desarrollo y articulación de la infraestructura de la Red Distrital de Archivos.
Bogotá Historia Común 2.0
Se avanzó en el diseño y revisión de Mockups para la plataforma y catálogo, contenido en la fase 2 del proyecto
Se adelantaron avances en desarrollo y parametrización de la plataforma, el catálogo y el micrositio
Se obtuvieron avances en el Acceso y creación de usuarios plataforma BHC 2.0 contenidos en la fase 4 donde se hicieron pruebas funcionales y ajustes de desarrollos correspondientes a las Historias de Usuarios 1 y 6 
Se iniciaron trabajos de despliegue y producción de la fase 5 de la solución tecnológica que tiene la plataforma colaborativa, el catálogo y lanzamiento del micrositio web
Catálogo de Archivos Públicos Abiertos
Se avanzó en la elaboración, revisión y ajuste de diagramas de arquitectura contenidas en la fase 1 del proyecto
Se avanzó en el desarrollo de Historia de usuario contenidas en la fase 1 del proyecto
Se avanzó en el desarrollo y entrega de bocetos contenidas en la fase 1 del proyecto
Se avanzó en el diseño, revisión, ajuste y aprobación de mockup interfases FRONT contenidas en la fase 2 del proyecto
Avance en la elaboración, diseño y aprobación del modelo entidad relación de las bases de datos contenidas en la fase 2 del proyecto
Modelo Asistencia técnica
En un trabajo conjunto entre con el equipo de Asistencia Técnica se articuló la metodología de Historias de Usuario para el banco de conceptos técnicos
Micrositio web
Se avanzó en la elaboración y aprobación del documento de análisis de referentes contenido en la fase 1 del proyecto
Se avanzó en el desarrollo, elaboración, presentación, ajustes , aprobación y entrega a OTIC del mapa de navegación contenido en la fase 1 del proyecto
Se avanzó en el diseño, elaboración, revisión, presentación, ajustes , aprobación y entrega a OTIC de bocetos, historia de usuarios, mockup que conforman los requerimientos micrositio web contenido en la fase 2 del proyecto
Producto 3. Informe de avance en la implementación de los flujos de trabajo para los proyectos de la Red Distrital de Archivos de Bogotá.
Bogotá Historia Común 2.0
En el presente trimestre se adelantaron varios ejercicios de diseño detallado de flujos de proceso contenidos en la fase 2 del proyecto
Catálogo de Archivos Públicos Abiertos
Se avanzó en la elaboración revisión y entrega de los flujos de trabajo contenidas en la fase 2 del proyecto
Modelo Asistencia técnica
En un trabajo conjunto entre con el equipo de Asistencia Técnica se articuló la metodología de Diagrama de Flujo para el banco de conceptos técnicos
Registro Distrital de Publicaciones Técnicas
Se avanzó en el detalle de historias de usuario, detalle y aprobación de bocetos Dspace, y elaboración de la arquitectura de la aplicación Dspace  
ACTIVIDAD 2: DESARROLLAR EL PLAN PARA LA CONSOLIDACIÓN DE LA GESTIÓN DE DOCUMENTOS ELECTRÓNICOS DE ARCHIVO EN EL DISTRITO CAPITAL
Estrategia línea 2. Fortalecimiento de las capacidades institucionales habilitantes para la gestión de documentos de archivo
Producto 4. Informe de avance implementación del plan para la consolidación de la gestión de documentos electrónicos de archivo en el Distrito Capital.
Bogotá Historia Común 2.0
Se avanza en trabajos conjuntos con la OTIC de la Secretaría General para el desarrollo de las actividades contenidas en las fases programadas dentro de la implementación del proyecto Bogotá Historia Común 2.0
Catálogo de Archivos Públicos Abiertos
Se avanza en trabajos conjuntos con la Universidad Distrital para el desarrollo de las actividades contenidas en las fases programadas dentro de la implementación del proyecto Catálogo Distrital de Archivos Públicos Abiertos
Modelo Asistencia técnica
En un trabajo conjunto entre con el equipo de Asistencia Técnica se articuló la metodología de Historias de Usuario y Diagrama de Flujo para el banco de conceptos técnicos
Micrositio web
Se avanza en trabajos conjuntos con la OTIC de la Secretaría General para el desarrollo de las actividades contenidas en las fases programadas dentro de la actualización del micrositio web del Archivo Distrital
</t>
  </si>
  <si>
    <t xml:space="preserve">En cuanto a la Implementación de la estrategia para el fortalecimiento de la gestión de documentos electrónicos de archivo y la Red Distrital de Archivos de Bogotá, durante el tercer trimestre de la vigencia, se presentaron los siguientes avances:
BOGOTÁ HISTORIA COMÚN 2.0
Se realizó despliegue en producción de la plataforma colaborativa, en la cual los usuarios mediante su autogestión pueden crear, gestionar y publicar sus iniciativas de memoria comunitaria. Desde la misma pueden cargar, describir, validar y publicar contenidos digitales de memoria local 
Se desplegó en producción el catálogo de la colección digital como un repositorio de la colección de memorias locales que se autogestionan desde el espacio virtual colaborativo por parte de ciudadanos y actores involucrados 
Se adelanta por parte del equipo de tecnología la ejecución de pruebas funcionales de validación sobre el espacio virtual colaborativo, catálogo y micrositio de la solución tecnológica para contar con su versión final, de tal manera que desde el sitio web del Archivo de Bogotá que está disponible para su uso, se presenten los detalles de la iniciativa que da acceso al Espacio Virtual colaborativo y el Catálogo
CATÁLOGO DE ARCHIVOS PÚBLICOS ABIERTOS
Se avanzó en el desarrollo de las actividades de implementación del proyecto, representadas en el en la elaboración, revisión y ajuste de diagramas de arquitectura, desarrollo y entrega de bocetos, mockups¸ historias de usuario, modelo entidad relación de las bases de datos, flujos de trabajo, con un desarrollo inhouse (Se construye una aplicación web de búsqueda a texto sobre una base de datos local usando java php y javascrip) con el uso de las herramientas de HTML para el buscador, Java y PHP, todo esto se presentación a la OTIC para su correspondiente despliegue en producción
MODELO ASISTENCIA TÉCNICA
Se articuló la metodología de Historias de Usuario en cuanto a la gestión por parte de los usuarios del archivo en el cual se almacenan de forma clasificada y organizada los conceptos técnicos en gestión documental, emitidos por la Dirección Distrital del Archivo de Bogotá
Se realizaron s pruebas funcionales al aplicativo web “Listas de Referencia y Verificación",  como complemento de la línea técnica SERVICIOS DE DEPÓSITO, CUSTODIA Y ADMINISTRACIÓN INTEGRAL DE FONDOS DOCUMENTALES el cual está diseñado para funcionar como una página embebida en la sección de la Caja de Herramientas del sitio web oficial del Archivo de Bogotá: Las pruebas demuestran que el aplicativo cumple su función correctamente y se integra de manera satisfactoria.
https://archivobogota.secretariageneral.gov.co/caja-de-herramientas/listas-de-referencia-y-verificacion
MIGDA
Se envió a la OTIC un paquete del aplicativo MIGDA para hacer el despliegue en un servidor web. El empaquetado contiene todos los requisitos técnicos requeridos para que a través del micrositio se pueda tener acceso  a toda la información preliminar, al igual que los lineamientos operativos de cada uno de los componentes y subcomponentes del modelo. http://archivobogota.ingpedrogomez.com/migda/index.html
SALA DE CONSULTA
Se realizó el diseño y despliegue usando PowerApps, de una solución tecnológica requerida en la sala de consulta para hacer el registro de los usuarios y captura de información, con el fin de generar informes estadísticos de las personas que consultan el patrimonio documental
SEGUIMIENTO ESTRATEGICO 
Se elaboró el modelo de Diagrama para la base de datos entidad  – relación, con el fin de capturar la información, hacer el procesamiento de datos y generar los reportes de datos que alimenten los informes de seguimiento estratégico al cumplimiento de la gestión documental por parte de las entidades distritales y el informe consolidado que da cuenta del avance del indicador de política pública de transparencia a cargo del Archivo Distrital
</t>
  </si>
  <si>
    <t xml:space="preserve">En cuanto a la Implementación de la estrategia para el fortalecimiento de la gestión de documentos electrónicos de archivo y la Red Distrital de Archivos de Bogotá, durante el presente trimestre , se presentaron los siguientes avances:
BOGOTÁ HISTORIA COMÚN 2.0
Se realizó despliegue en producción con el desarrollo de una solución digital “Bogotá Historia Común 2.0” alojada en el micrositio web del Archivo Distrital, la cual contiene entre otros, el espacio virtual colaborativo y el catálogo de la colección digital de memorias locales. Dicho desarrollo fue presentada a la ciudadanía a través de un evento de lanzamiento realizado el 13 de diciembre de 2023 con la participación de 86 asistentes.  La evidecia se encuentra en el siguiente enlace: https://bhc2.secretariageneral.gov.co/home/
CATÁLOGO DE ARCHIVOS PÚBLICOS ABIERTOS
Desarrollo en ambiente de pruebas de los servicios de cargue, consulta y validación de inventarios de archivos de gestión del CDAPA. La evidecia se encuentra en el siguiente enlace: https://archivobogota.ingpedrogomez.com/cdapa/
MODELO ASISTENCIA TÉCNICA
Desarrollo en ambiente de pruebas de la solución tecnológica del banco de conceptos que presta los servicios de cargue y consulta de conceptos técnicos. La evidecia se encuentra en el siguiente enlace: https://archivobogota.ingpedrogomez.com/BancoConceptos/
MIGDA
Se realizó despliegue en producción y se entregó en funcionamiento Solución Digital con Micrositio web Modelo Integral de Gestión Documental y Archivos para el Distrito Capital - MIGDA, donde se encuentra aloja la información del modelo sus componentes, subcomponentes y lineamientos correspondientes. La evidecia se encuentra en el siguiente enlace: https://archivobogota.secretariageneral.gov.co/migda/index
SALA DE CONSULTA
Se elaboró un formulario electrónico para capturar información que permitirá caracterizar los usuarios que visitan la sala de consulta del Archivo de Bogotá. 
La evidecia se encuentra en el siguiente enlace:  https://forms.office.com/pages/responsepage.aspx?id=y6dR80r58E2WJ64DDM73xPEM0Ieh4L9IqQTFEeTbADRUOTZPN0JWWUZJMVJLUUFEVE9PRkdSOExROS4u&amp;origin=lprLink
SEGUIMIENTO ESTRATEGICO: 
Se elaboró el diseño de la solución tecnológica para poder proceder con la automatización de las operaciones del seguimiento estratégico de la gestión documental. Evidencia: 20231215MockUpFormularioSeguimientoEstratégicoVer2.pdf
</t>
  </si>
  <si>
    <t>Los diferentes informes de avance e implementación que se programaron como entregables del plan de acción, debe contener los avances, evidenciados. Las acciones que se consignen en el libro Plan de Desarrollo, deben estar contenidas en el informe de implementación debidamente evidenciadas. Las cifras que se reporten deben estar sustentadas y coincidentes informes, libro y evidencias</t>
  </si>
  <si>
    <t>La meta no programó avance para este periodo</t>
  </si>
  <si>
    <t>PD22</t>
  </si>
  <si>
    <t>7868_3</t>
  </si>
  <si>
    <t>Dirección Distrital de Relaciones Internacionales</t>
  </si>
  <si>
    <t>Luz Amparo Medina Gerena</t>
  </si>
  <si>
    <t>Directora Distrital de Relaciones Internacionales</t>
  </si>
  <si>
    <t>Blanca Leonor Losada Romero</t>
  </si>
  <si>
    <t>3. Implementar 100 porciento del plan de articulación de la gestión internacional del Distrito.</t>
  </si>
  <si>
    <t>Implementar 100 porciento del plan de articulación de la gestión internacional del Distrito.</t>
  </si>
  <si>
    <t>21.1. Porcentaje de avance en la implementación del plan de articulación de la gestión internacional del Distrito.</t>
  </si>
  <si>
    <t>17. Alianzas para Lograr los Objetivos</t>
  </si>
  <si>
    <t>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</si>
  <si>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 xml:space="preserve">PD_PMR: 21.1. Porcentaje de avance en la implementación del plan de articulación de la gestión internacional del Distrito.; PD_Meta Proyecto: 3. Implementar 100 porciento del plan de articulación de la gestión internacional del Distrito.; PD_Objetivo de Desarrollo Sostenible: 17. Alianzas para Lograr los Objetivos; PD_Código y denominación Meta ODS: 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 </t>
  </si>
  <si>
    <t xml:space="preserve">El indicador permite medir la implementación del plan de articulación de la gestión internacional del Distrito en el marco del aprovechamiento de la información, la articulación intersectorial de la Administración Distrital y la formalización de instrumentos de apoyo internacional </t>
  </si>
  <si>
    <t>Posicionamiento de Bogotá como referente global en el avance y cumplimiento de los Objetivos de Desarrollo Sostenible por medio de la consolidación de alianzas que den valor agregado a las políticas públicas y la gestión distrital.</t>
  </si>
  <si>
    <t>La medición del indicador se da de acuerdo con el avance de los 3 componente del plan de articulación (Aprovechamiento de la información, Formalización de Alianzas y Articulación Intersectorial).</t>
  </si>
  <si>
    <t>(Sumatoria del porcentaje ejecutado del plan de articulación de la gestión internacional del Distrito / porcentaje programado del plan de articulación de la gestión internacional del Distrito para la vigencia) *porcentaje de la meta programada para la vigencia + porcentaje ejecutado vigencia anterior.</t>
  </si>
  <si>
    <t>porcentaje ejecutado del plan de articulación de la gestión internacional del Distrito</t>
  </si>
  <si>
    <t>porcentaje programado del plan de articulación de la gestión internacional del Distrito</t>
  </si>
  <si>
    <t xml:space="preserve">Soportes reportados en el formato 1006 "Programación y seguimiento a metas e indicadores del plan de desarrollo" para la vigencia
 </t>
  </si>
  <si>
    <t>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t>
  </si>
  <si>
    <t>ACUMULADO
En el marco de plan de desarrollo “un nuevo contrato social y ambiental para la Bogotá del siglo XXI” como parte de la implementación del plan de articulación de la gestión internacional del Distrito en lo corrido de la vigencia 2023 se han logrado: 
1. APROVECHAMIENTO DE LA INFORMACIÓN DE RELACIONAMIENTO Y LA COOPERACIÓN INTERNACIONAL
Durante el transcurso del año  se realizaron diferentes reuniones  de seguimiento con la OTIC sobre el diseño y funcionalidad del sistema de información SIBI, entre otras se realizaron las siguintes acciones:   pruebas al diseño de imagen, accesibilidad, operación acorde a las necesidades, determinación de los roles, la operación, accesibilidad, creación de usuarios por parte del Rol Administrador, creación de usuario de Sector, creación de usuario Enlace Central; para cada una de estas instancias se procedió a dar inicio a una interacción, verificando que los campos necesarios estuviesen habilitados y con la información necesaria para dar inicio al registro de la interacción, al finalizar el año 2023 el sistema de información  se encuentra en etapa de pruebas.
2. DESARROLLAR INSTRUMENTOS PARA FORMALIZAR LAS RELACIONES CON ACTORES INTERNACIONALES
-Durante lo corrido de la vigencia se han realizado las siguientes acciones:
Presentación a la convocatoria UCCI 2023, ejercicio que se realizó con el Sector Ambiente con la intensión de hacer intercambios de experiencias con ciudades latinoamericanas, entre ellas Sao Paulo, Buenos Aires, CDMX entre otras.
Suscripción de un Mou, entre el Departamento Administrativo de la Defensoría del Espacio Público y la Agencia Metropolitana de Control del Distrito Metropolitano de Quito 
Articulación entre USAID y la alcaldesa para tratar las situaciones de movilidad humana de colombianos inadmitidos en los Estados Unidos. La intensión es buscar acciones conjuntas en beneficio de poblaciones vulnerables de la ciudad. 
Se han realizado acciones con la Cámara de Comercio de Bogotá logrando un patrocinio financio en los equipos de traducción simultánea con nuestros aliados internacionales que no son hablantes del español. (PPT Cámara de Comercio, evidencia reunion_CCB)
Se realizó la coordinación y acompañamiento en la reunión entre la Embajada de Estados Unidos y el Secretario Distrital de Seguridad de Bogotá, para articular las acciones de empalme del proyecto de acreditación de la Cárcel Distrital de Bogotá durante el cierre de administración, este es un convenio de gran importancia en temas de seguridad de la ciudad, buscando su reacreditación figura necesaria para lograr un mayor recurso financiero por cooperación internacional.(Ficha reunión cárcel distrital) *La Sección de Asuntos Antinarcóticos y Aplicación de la Ley (INL por su sigla en inglés) trabaja por la seguridad local de los estadounidenses combatiendo el crimen internacional, las drogas ilícitas y la inestabilidad en otros países, en alianza con ellos.
En conjunto con la Secretaría de Movilidad y el Institute for Transportation and Development Policy (ITDP), se realizó el evento Mobilize Learning Lab 2023 el cual tiene por objetivo ser un escenario de dialogo e intercambio de ideas críticas sobre el futuro del transporte público donde la alcaldesa realizará la apertura del evento y la Secretaría de Movilidad participará en los grupos de trabajo compartiendo experiencias, logros y apuestas de los proyectos de Bogotá en temas como el Plan de Movilidad Multimodal y Sostenible de la ciudad. Este evento contó con una participación de 130 participantes. (Brief Mobilize Lab 2023)
Se coordinó una visita atendida por la empresa “La Rolita”, los participantes corresponden a directivos de alto nivel del Banco Interamericano de Desarrollo. La intención fue la de conocer los avances en la operación soportada por la infraestructura existente, visibilizando lo innovador del modelo de gestión de esta empresa distrital líder en el mercado. (Registro fotográfico visita a la rolita del BID)
Se coordinó el desarrollo de una reunión exploratoria entre la Agencia de Cooperación Coreana (KOTRA) y la Secretaría de Movilidad - SDM y la empresa de Transmilenio SA, para explorar oportunidades de colaboración en materia de electrificación de la flota y proyectos de hidrógeno. (Cooperación Coreana KOTRA)
Se articuló un acompañamiento para el desarrollo de una asistencia técnica entre una delegación del Ministerio de Transporte y Medio Ambiente de Ruanda con la SDM y TMSA, sobre movilidad eléctrica. La secretaría de movilidad y Transmilenio realizaron presentaciones sobre el funcionamiento y ventajas del modelo eléctrico. La intensión es gestionar un instrumento de cooperación que beneficie el sector movilidad. (Agenda y Solicitud Visita Delegación Ruanda es_TRADUCIDO, Agenda y Solicitud Visita Delegación Ruanda)
Se articuló una reunión entre la Biblioteca de Guangzhou con la SCRD. Donde se logró hacer un Intercambio de actividades, en especial sobre el año nuevo chino en búsqueda de planificar una exposición fotográfica en línea sobre este tema. De igual manera se habló sobre el concurso internacional Juvenil de la Biblioteca de Guangzhou enmarcado en el diseño de marcapáginas para jóvenes en 2023 y por último se identificó la posibilidad de un Intercambio de libros, Estos puntos se está comprobando la viabilidad por requerirse la firma de un MOU. (Mail de Intercambio de experiencia en Bibliotecas con Guangzhou y la SCRD)
Carta de intención para la participación en fase III de alianza de ciudades saludables con el fin de continuar implementando intervenciones de alto impacto para promover entornos alimentarios saludables en los colegios de la ciudad. 
Documento por medio del cual se expresa la intención de la ciudad de Bogotá para hacer parte del movimiento de municipios, ciudades y comunidades saludables de las Américas (MCCS), con el fin de participar en la plataforma regional Movimiento de Municipios, Ciudades y Comunidades Saludables de las Américas (MCCS), la cual se sustenta en el reconocimiento de los gobiernos locales como espacios promotores de la salud y la equidad propicios para la innovación, la acción intersectorial y la participación comunitaria.
Carta de incorporación red Ibercultura viva de ciudades y Gobiernos locales mediante el cual se expresa el interés y voluntad de la ciudad de Bogotá- Colombia, de incorporarse a la red, a través de la Secretaría de Cultura, Recreación y Deporte, como la entidad que será responsable de adelantar las acciones y contribuciones necesarias que permitan por un lado aportar a los objetivos y el logro de resultados de la Red, así como a fortalecer las iniciativas estratégicas de la ciudad para lograr ciudades más equitativas, incluyentes y resilientes.
Memorando de entendimiento entre el municipio de  Copenhgue y Bogotá , cuyo objeto es Establecer las directrices que regularán la Cooperación aprobada por el Ministerio de Asuntos Exteriores de Dinamarca, a través de la implementación de un plan de trabajo conjunto sobre Desarrollo Urbano Sostenible y Mitigación y Adaptación al Cambio Climático.
Carta de adhesión de Bogotá a la Red Peace in Our Cities, cuyo objetivo es expresar el interés y voluntad de la ciudad de Bogotá- Colombia, de incorporarse a la
Red, a través de la Secretaría de Seguridad, Convivencia y Justicia, como la entidad que será responsable de adelantar las acciones y contribuciones necesarias que permitan por un lado aportar a los objetivos y el logro de resultados de la Red, así como a fortalecer las iniciativas estratégicas de la ciudad para lograr ciudades más pacificas, seguras y cuidadoras.
Carta de intención y participación, proyecto sobre calidad del aire en Bogotá , cuyo objeto es ratificar la intención de continuar trabajando en la implementación de intervenciones en políticas de alto impacto para promover el empoderamiento de la ciudadanía frente a la calidad del aire en Bogotá con el proyecto denominado “Gobernanza del aire por medio de una estrategia comunicativa y pedagógica para generar apropiación social del índice Bogotano de Calidad del Aire y Riesgo en salud IBOCA en Bogotá”.  
3. PLAN DE RELACIONAMIENTO Y COOPERACIÓN INTERNACIONAL DEL DISTRITO: En el año 2023 se han registrado 824 acciones internacionales al 15 de diciembre de 2023, dentro de las principales tipologías se encuentran: 104 Alianzas, 120 Asistencias Técnicas, 219 Buenas Prácticas e Intercambio de Conocimiento, 20 Convenios de Cooperación, 30 Cursos – Capacitaciones, 10 Donaciones, 295 Eventos - Campañas,  participación en 20 Premios y 10 Publicaciones que contribuyeron al cumplimiento de los 5 propósitos, sus los programas, y  metas del Plan Distrital de Desarrollo 2020-2024.  
Durante el año 2023, el Distrito Capital movilizó recursos técnicos y financieros por $55,073 mil millones de pesos hasta la fecha, provenientes de distintas fuentes de cooperación que han fortalecido los cinco propósitos del Plan Distrital de Desarrollo. Particularmente fueron estratégicos para la consolidación de algunos de los proyectos más emblemáticos de la ciudad como el Sistema Distrital de Cuidado, la Política de Acción Climática, la Operadora de Transporte Distrital - La Rolita, el Sistema Público de Bicicletas y la atención e integración de la población proveniente de flujos migratorios mixtos.</t>
  </si>
  <si>
    <t xml:space="preserve">Acción realizada:
Logros: Se destaca los avances en la implementación del sistema SIBI, la consolidación y participación en la convocatoria UCCI 2023,
3,1 En tal sentido durante el mes de febrero, se realizaron las siguientes actividades, tales como: 
1.- Continuación revisión y ajustes de la matriz consolidada y realizaron de reuniones de pruebas del sistema SIBI con el equipo tecnico de OTIC
3,2 Se realizo la gestión con las diferentes entidades distritales, asi como con ciudades para la presentación a la convocatoria UCCI 2023, ejercicio que se realizó con el Sector Sector Ambiente.
3,3 En este periodo la Dirección Distrital de Relaciones Internacionales realizó varias acciones para el fortalecimiento en la implementación del plan de relacionamiento y cooperación:
Una de las mas reppresentativas fue la de acompañar la Celebración del Natalicio del Emperador de Japón en nombre de la Alcaldía de Bogotá, el principal beneficio, fue estrechar vinculos con el Japon para futuras lineas de cooperación
</t>
  </si>
  <si>
    <t xml:space="preserve">Accionea realizadas:
Logros: Se destaca los avances en la implementación del sistema SIBI en ambiente de pruebas, así como las mejoras realizadas a la matriz de relacionamiento, lo que fortalece la herramienta en la toma de decisiones con enfoque estratégico.
 3.1   En la parametrización y mejora continua de la Matriz de Relacionamiento se realizó las siguientes actividades:
3.1.1 Creación carpetas para cada enlace a fin de consolidar la matriz por trimestres. 
3.1.2 Registro de las interacciones del primer trimestre 2023 en el formato matriz 2023.
3.1.3 Dentro de los avances en la implementación del sistema SIBI, se realizó una reunión en conjunto entre la DDRI y la OTIC, con la intensión de avanzar en la implementación del sistema SIBI, se destaca el avance al tener claro la interacción en ambiente de pruebas donde los ingenieros de OTIC explican las funcionalidades.
3.2 logros, En el trimestre se realizaron 78 interacciones con diferentes actores internacionales y los sectores del Distrito Capital, se destacan 21 interacciones relativas a acciones de cooperación realizadas con el acompañamiento  DDRI orientadas a contribuir con el fortalecimiento de los sistemas de salud, intercambio de experiencias  y metodologías   en gestión urbana, estrategias de seguridad  ciudadana, suministristro de agua potable y tratamiento de aguas residuales, inclusión socio económica dirigado a las poblaciones vulnerables y movilidad segura y sostenible dichas acciones se efectuaron con  actores internacionales de las nacionalidades de Europa, Norteamérica, Asia, Centroamérica y América latina, con estas actividades se dan avances en el plan de internacionalización de la ciudad.  
3,2,1 Matriz interacciones
3,2,2 Soportes interacciones
3.3 En este periodo la Dirección Distrital de Relaciones Internacionales se destaca es el seguimiento, liderazgo y acompañamiento a los proyectos de la red de ciudades  UCCI desarrollamos en 2023, en esta oportunidad el Sector ambiente ha sido el beneficiado, no solo por liderar un proyecto de estas características, sino ser ciudad aliada con Sao Paulo. 
</t>
  </si>
  <si>
    <t xml:space="preserve">1. Avances en materia de aprovechamiento de información.  Con base en las verificaciones efectuadas al ambiente de pruebas de la aplicación SIBI se realizaron 13 requerimientos a la OTIC de los cuales 8 están en proceso de realización. 
2. Avances en materia de formalización de alianzas con actores internacionales. Para el mes de abril la DDRI gestionó 34 interacciones de cooperación con los sectores de cultura, planeación, ambiente, mujer, educación, habitad. Entre las interacciones de cooperación más destacadas se encuentran:
- La DDRI participó en la articulación de la segunda visita de los alcaldes de Brasil de los siguientes municipios : Cupira, Toritama,Vitória De Santo Antão, Serra Talhada,Gravatá, Cumaru,Moura Baterias,e Curitiba,Cachoeiro de Itapemirim,  la visita contó con la participación del  Gerente de Transmilenio, el director del Idipron y un representante de la DDRI, el objetivo de esta fue conocer la infraestructura de movilidad  de Bogotá y las acciones sociales que se han desarrollado con los habitantes de la calle. 
- La DDRI participó en la articulación y recorrido de  la visita de una  delegación de 25 personas integrantes de Usaid y del operador de Usaid en el Salvador, cuyo objetivo fue intercambiar conocimiento sobre iniciativas como: renovación de plazas tradicionales, distrito creativo, renovación urbana,  metrocable - renovación de transporte en comunidades marginales y Distrito creativo San Felipe
3. Fortalecimiento del relacionamiento  en el Distrito. 
Para el mes de abril la DDRI gestionó  interacciones de cooperación con los sectores de cultura, planeación, ambiente, mujer, educación y habitad, estas estuvieron orientadas a contribuir con el fortalecimiento de los sistemas de salud, intercambio de experiencias  y metodologías   en gestión urbana, estrategias de seguridad  ciudadana, suministro de agua potable y tratamiento de aguas residuales, inclusión socio económica dirigido a las poblaciones vulnerables y movilidad 
</t>
  </si>
  <si>
    <t>Se realizaron las siguientes acciones relacionadas con la Implementación del sistema SIBI: 
3.1 Se han realizado reuniones entre la DDRI y OTIC  relacionadas con  ajustes en los  módulos de la aplicación  y la presentación front.</t>
  </si>
  <si>
    <t xml:space="preserve">3.1. GENERAR ACCIONES PARA EL APROVECHAMIENTO DE LA INFORMACIÓN DE RELACIONAMIENTO Y LA COOPERACIÓN INTERNACIONAL
Acción realizada:
En tal sentido el avance al segundo trimestre, se destaca las siguientes actividades, tales como: 
A junio de 2023
La DDRI logro el registro de 369 interacciones con 226 actores internacionales en la herramienta de la matriz de relacionamiento donde se identifican organismos internacionales, redes de ciudad, alcaldías de ciudades en todo el mundo y cuerpo diplomático acreditado en Colombia.
Al corte de junio, se realizó una reunión con la OTIC donde se discutió el alcance del proyecto SIBI, en esta reunión el ingeniero designado por la OTIC informa sobre las dificultades, obstáculos y avances en los desarrollos programados para esta vigencia, sustenta la problemática por las limitaciones técnicas existentes y manifiesta que en la entidad existen otras funcionalidades con una mayor prioridad. Ante esta situación la DDRI resaltó la importancia de nuestro proyecto que busca aprovechar de manera más eficiente la información con los actores internaciones que actualmente tiene la ciudad en curso, así mismo la DDRI manifestó el sentido de legado de la actual administración con el proyecto.
logros alcanzados al 2do trimestre de 2023: A junio se realizaron 369 interacciones con diferentes actores internacionales, se destacan 219 interacciones que comprenden acciones de cooperación y posicionamiento realizadas con apoyo de la DDRI. Estas actividades dan muestra de los avances en el plan de internacionalización de la ciudad.
El número de las interacciones se genera, una vez la DDRI, realiza un proceso de depuración en los diferentes momentos de las acciones, esta medición permite establecer de manera clara el número total ajustado de acciones internacionales registradas.	   
3.2 DESARROLLAR INSTRUMENTOS PARA FORMALIZAR LAS RELACIONES CON ACTORES INTERNACIONALES
Se resaltan las diferentes acciones en la formalización de instrumentos con actores internacionales:
3.2.1 Formalización de alianzas con actores internacionales - Gestión de firmas de Cartas y Memorandos
En el segundo trimestre de 2023, se logró la suscripción de un Mou, entre el Departamento Administrativo de la Defensoría del Espacio Público y la Agencia Metropolitana de Control del Distrito Metropolitano de Quito 
(Ver en la Matriz 2023, Interacción a junio consecutivo No. 2023 – 367 y carpeta de suscripción de Mou)
El Liderazgo de la DDRI consistió en la articulación y realización de ayudas de memoria entre la Embajada de Italia con el IDPC para discutir la posibilidad de restaurar y valorizar la Casa de Oreste Sindici – autor del Himno Nacional de Colombia, en el marco del Plan de Renovación Parcial del Voto Nacional. ( Coordinación Embajada de Italia y el IDPC)
Se articulo una reunión de trabajo entre USAID y la alcaldesa para tratar las situaciones de movilidad humana de colombianos inadmitidos en los Estados Unidos. La intensión es buscar acciones conjuntas en beneficio de poblaciones vulnerables de la ciudad. (Ficha de Reunión_USAID y la alcaldesa_22.06.23)
Se han realizado acciones con la Cámara de Comercio de Bogotá logrando un patrocinio financio en los equipos de traducción simultánea con nuestros aliados internacionales que no son hablantes del español. (PPT Cámara de Comercio, evidencia reunion_CCB)
Se realizó la coordinación y acompañamiento en la reunión entre la Embajada de Estados Unidos y el Secretario Distrital de Seguridad de Bogotá, para articular las acciones de empalme del proyecto de acreditación de la Cárcel Distrital de Bogotá durante el cierre de administración, este es un convenio de gran importancia en temas de seguridad de la ciudad, buscando su reacreditación figura necesaria para lograr un mayor recurso financiero por cooperación internacional.(Ficha reunión cárcel distrital) *La Sección de Asuntos Antinarcóticos y Aplicación de la Ley (INL por su sigla en inglés) trabaja por la seguridad local de los estadounidenses combatiendo el crimen internacional, las drogas ilícitas y la inestabilidad en otros países, en alianza con ellos.
En conjunto con la Secretaría de Movilidad y el Institute for Transportation and Development Policy (ITDP), se realizó el evento Mobilize Learning Lab 2023 el cual tiene por objetivo ser un escenario de dialogo e intercambio de ideas críticas sobre el futuro del transporte público donde la alcaldesa realizará la apertura del evento y la Secretaría de Movilidad participará en los grupos de trabajo compartiendo experiencias, logros y apuestas de los proyectos de Bogotá en temas como el Plan de Movilidad Multimodal y Sostenible de la ciudad. Este evento contó con una participación de 130 participantes. (Brief Mobilize Lab 2023)
La DDRI dio apoyo para coordinar una visita atendida por la empresa “La Rolita”, los participantes corresponden a directivos de alto nivel del Banco Interamericano de Desarrollo. La intención fue la de conocer los avances en la operación soportada por la infraestructura existente, visibilizando lo innovador del modelo de gestión de esta empresa distrital líder en el mercado. (Registro fotográfico visita a la rolita del BID)
Se coordino el desarrollo de una reunión exploratoria entre la Agencia de Cooperación Coreana (KOTRA) y la Secretaría de Movilidad - SDM y la empresa de Transmilenio SA, para explorar oportunidades de colaboración en materia de electrificación de la flota y proyectos de hidrógeno. (Cooperación Coreana KOTRA)
3.2.2 Formalización de alianzas con actores internacionales - Gestión de los instrumentos.
El avance al segundo trimestre, se destacan las siguientes actividades:
Se articuló un acompañamiento para el desarrollo de una asistencia técnica entre una delegación del Ministerio de Transporte y Medio Ambiente de Ruanda con la SDM y TMSA, sobre movilidad eléctrica. La secretaría de movilidad y Transmilenio realizaron presentaciones sobre el funcionamiento y ventajas del modelo eléctrico. La intensión es gestionar un instrumento de cooperación que beneficie el sector movilidad. (Agenda y Solicitud Visita Delegación Ruanda es_TRADUCIDO, Agenda y Solicitud Visita Delegación Ruanda)
Se articulo una reunión entre la Biblioteca de Guangzhou con la SCRD. Donde se logró hacer un Intercambio de actividades, en especial sobre el año nuevo chino en búsqueda de planificar una exposición fotográfica en línea sobre este tema. De igual manera se habló sobre el concurso internacional Juvenil de la Biblioteca de Guangzhou enmarcado en el diseño de marcapáginas para jóvenes en 2023 y por último se identificó la posibilidad de un Intercambio de libros, Estos puntos se está comprobando la viabilidad por requerirse la firma de un MOU. (Mail de Intercambio de experiencia en Bibliotecas con Guangzhou y la SCRD)
Según las competencias y funciones de la DDRI se lideró y coordinó las siguientes acciones:
Los recorridos de experiencia de ciudad del Smart City Expo Bogotá 2023
logros alcanzados: estas acciones buscan generar nuevas alianzas con actores y organizaciones internacionales ya identificados, ampliando genera nueva cooperación técnica y financiera, especialmente en temáticas en lecturas y bibliotecas y temáticas en movilidad.
3.3 IMPLEMENTAR UN PLAN DE RELACIONAMIENTO Y COOPERACIÓN INTERNACIONAL DEL DISTRITO - Fortalecimiento del relacionamiento en el Distrito.
El avance al segundo trimestre, se destacan las siguientes actividades:
En este componente la DDRI realizó acompañamiento a IDARTES para lograr enviar un delegado a la ciudad de la Habana con el objetivo de alinear la formulación en la propuesta del proyecto de IDARTES denominado “ Fortalecimiento de cadenas de agentes del ecosistema artístico y cultural para la descentralización y ampliación de nodos y redes colaborativas en Bogotá”, 
De la misma manera, ha realizado la articulación entre la Agencia Presidencial de Cooperacion – APC y el Ministerio de Relaciones exteriores para lograr avanzar en esta finalidad. (Comixta Cuba IDARTES)
logros alcanzados: estas acciones fortalecen el relacionamiento de la ciudad, exactamente en la aplicación de convocatorias de la Agencia presidencial de Cooperación, estas acciones logran atraer recursos técnicos y financieros para el desarrollo de actividades afines para lograr el plan de internacionalización establecido desde la Secretaria General. 
</t>
  </si>
  <si>
    <t xml:space="preserve">1 Avances en materia de aprovechamiento de la información.
Sistema de Información SIBI: Al 30 de septiembre se presentan los siguientes avances :
* Se estableció reunión con la Oficina Asesora de Planeación para revisar la operación, accesibilidad, creación de usuarios por parte del Rol Administrador, creación de usuario de Sector, creación de usuario Enlace Central; para cada una de estas instancias se procedió a dar inicio a una interacción, verificando que los campos necesarios estuviesen habilitados y con la información necesaria para dar inicio al registro de la interacción.
*Se contempló con la OTIC la revisión periódica de los avances en términos de diseño de imagen, accesibilidad , operación acorde a las necesidades , determinación de los roles con todos los requerimientos necesarios para crear aliados, sectores, usuarios, registros de datos y generación de reportes base determinados con anterioridad.
2. Avances en materia de formalización de alianzas 
Al 30 de septiembre de 2023 se han formalizado tres (03) instrumentos de cooperación en las modalidades de: dos cartas de intensión y una carta de incorporación
•	Carta de intención entre Alianzas de Ciudades saludables y la Secretaría de Salud para la participación en fase III de alianza de ciudades saludables con el fin de continuar implementando intervenciones de alto impacto para promover entornos alimentarios saludables en los colegios de la ciudad.
•	Elaboración de documento establecido entre Movimiento de Municipios, Ciudades y Comunidades Saludables de las Américas (MCCS) y la Secretaría de Salud. por medio del cual se expresa la intención de la ciudad de Bogotá para hacer parte del movimiento de municipios, ciudades y comunidades saludables de las Américas (MCCS), con el fin de participar en la plataforma regional Movimiento de Municipios, Ciudades y Comunidades Saludables de las Américas (MCCS), la cual se sustenta en el reconocimiento de los gobiernos locales como espacios promotores de la salud y la equidad propicios para la innovación, la acción intersectorial y la participación comunitaria.
•	Carta de incorporación red Ibercultura viva de ciudades y Gobiernos locales mediante el cual se expresa el interés y voluntad de la ciudad de Bogotá- Colombia, de incorporarse a la red, a través de la Secretaría de Cultura, Recreación y Deporte, como la entidad que será responsable de adelantar las acciones y contribuciones necesarias que permitan por un lado aportar a los objetivos y el logro de resultados de la Red, así como a fortalecer las iniciativas estratégicas de la ciudad para lograr ciudades más equitativas, incluyentes y resilientes
Se encuentra en trámite la formalización de los siguientes instrumentos.
• Instrumento de adhesión a la Red de Destinos Turísticos Inteligentes (DTI) para miembros titulares e institucionales para la participación, impulso, apoyo y promoción de red DTI para Miembros titulares e institucionales
• Carta de Intención entre el municipio de Copenhague y Bogotá mediante el cual se busca establecer las directrices que regularán la cooperación aprobada por el Ministerio de Asuntos Exteriores de Dinamarca, a través de la implementación de un plan de trabajo conjunto sobre desarrollo urbano sostenible y mitigación y adaptación al Cambio Climático. 
• Carta de adhesión de Bogotá a la Red Peace in Our Cities mediante el cual se expresa el interés y voluntad de la ciudad de Bogotá- Colombia, de incorporarse a la Red, a través de la Secretaría de Seguridad, Convivencia y Justicia, como la entidad que será responsable de adelantar las acciones y contribuciones necesarias que permitan por un lado aportar a los objetivos y el logro de resultados de la Red, así como a fortalecer las iniciativas estratégicas de la ciudad para lograr ciudades más pacíficas, seguras y cuidadoras.
3- Fortalecimiento del relacionamiento en el Distrito-
Recursos movilizados.
La Dirección Distrital de Relaciones Internacionales al mes de septiembre de 2023 ha gestionado la suma de $ 5.945.865.723.
Matriz de relacionamiento y cooperación.
Durante el trimestre objeto de reporte se gestionaron 187 acciones de relacionamiento y cooperación. 
de la siguiente forma:
120 acciones de cooperación y 67 acciones de relacionamiento.
El sector Mujer fue el sector que más acciones de cooperación y relaconamiento manejó (48) , las cuales se orientaron a los programas de . Igualdad de oportunidades y desarrollo de capacidades para las mujeres, Sistema Distrital del Cuidado y Promoción de la igualdad y el desarrollo de capacidades y el reconocimiento de las mujeres
En el sector educación se gestionaron 30 acciones de relacionamiento y cooperación las cuales se orientaron a los programas jóvenes con capacidades: Proyecto de vida para la ciudadanía, la innovación y el trabajo del siglo XXI, Educación inicial: Bases sólidas para la vida y Bogotá, referente en cultura, deporte, recreación y actividad física, con parques para el desarrollo y la salud.
Al 30 de septiembre de 2023, la DDRI ha gestionado 365 acciones de cooperación y 226 acciones de posicionamiento. Los países con mayor número de acciones de cooperación y relacionamiento se encuentran: Estados Unidos, España, Alemania, Brasil y México.
</t>
  </si>
  <si>
    <t xml:space="preserve">1. Avances en materia de aprovechamiento de información.
Durante el último trimestre del año se realizaron reuniones  de seguimiento con la OTIC  sobre el diseño y funcionalidad  del sistema de información SIBI y al finalizar el año 2023 se encuentra en etapa de pruebas.
2. Avances en materia de formalización de alianzas con actores internacionales.
Para el periodo octubre  -  diciembre  se  gestionaron los siguientes instrumentos:
i) Memorando de entendimiento entre el municipio de  Copenhgue y Bogotá , cuyo objeto es Establecer las directrices que regularán la Cooperación aprobada por el Ministerio de Asuntos Exteriores de Dinamarca, a través de la implementación de un plan de trabajo conjunto sobre Desarrollo Urbano Sostenible y Mitigación y Adaptación al Cambio Climático.
ii) Carta de adhesión de Bogotá a la Red Peace in Our Cities, cuyo objetivo es expresar el interés y voluntad de la ciudad de Bogotá- Colombia, de incorporarse a la
Red, a través de la Secretaría de Seguridad, Convivencia y Justicia, como la entidad que será
responsable de adelantar las acciones y contribuciones necesarias que permitan por un lado aportar a
los objetivos y el logro de resultados de la Red, así como a fortalecer las iniciativas estratégicas de la
ciudad para lograr ciudades más pacificas, seguras y cuidadoras.
iii) Carta de intención y participación, proyecto sobre calidad del aire en Bogotá , cuyo objeto es ratificar la intención de continuar trabajando en la implementación de intervenciones en políticas de alto impacto para promover el empoderamiento de la ciudadanía frente a la calidad del aire en Bogotá con el proyecto denominado “Gobernanza del aire por medio de una estrategia comunicativa y pedagógica para generar apropiación social del índice Bogotano de Calidad del Aire y Riesgo en salud IBOCA en Bogotá”.  
3. Fortalecimiento del relacionamiento en el Distrito.
Para el periodo objeto de reporte la DDRI gestionó la movilización de recursos por valor de COP  $55.073.829.003 cuyos beneficiarios fueron los sectores de Altas consejerías, ambiente, desarrollo económico, educación, movilidad , mujer y planeación.
De otra parte la DDRI gestionó 102 acciones de cooperación y 84 acciones de posicionamiento; el 84% de estas se trabajó con los sectores cultura, mujer, ambiente, movilidad y habitad, en este sentido se  gestionaron los siguientes logros del plan distrital de desarrollo :  9. Promover la participación, la transformación cultural, deportiva, recreativa, patrimonial y artística que propicien espacios de encuentro, tejido social y reconocimiento del otro, 12. incrementar la oferta de actividades y la infraestructura para el uso y disfrute del tiempo libre, con enfoque de género, diferencial, e integración territorial, 21. Posicionar a Bogotá – Región como el epicentro de paz y reconciliación del país, INCLUYENDO un PDET rural en Sumapaz y un PDET urbano con Soacha. 14- Implementar estrategias de mantenimiento, recuperación, rehabilitación o restauración de la Estructura Ecológica Principal y demás áreas de interés ambiental en la ciudad- región, 13. Formular y ejecutar estrategias concertadas de adaptación y mitigación de la crisis climática, 3. Implementar el sistema distrital de cuidado y la estrategia de transversalización y territorialización de los enfoques de género y diferencial para garantizar la igualdad de género, los derechos de las mujeres y el desarrollo de capacidades de la ciudad, 49. Movilidad segura, sostenible y accesible, 3. Movilidad social integral, 2. Igualdad de oportunidades y desarrollo de capacidades para las mujeres, 19. Cuidar el Río Bogotá y el sistema hídrico de la ciudad y mejorar la prestación de los servicios públicos, 29. Posicionar globalmente a Bogotá como territorio inteligente (Smart City).
</t>
  </si>
  <si>
    <t>Coherente</t>
  </si>
  <si>
    <t>PD23</t>
  </si>
  <si>
    <t>7868_4</t>
  </si>
  <si>
    <t>2. Posicionar la gestión pública distrital a través de la gestión del conocimiento y la innovación.</t>
  </si>
  <si>
    <t>John Freedy Molano Díaz</t>
  </si>
  <si>
    <t>4. Promover 100 porciento de la Gestión del Conocimiento y la Innovación a través del cumplimiento de la estrategia</t>
  </si>
  <si>
    <t>Promover 100 porciento de la Gestión del Conocimiento y la Innovación a través del cumplimiento de la estrategia</t>
  </si>
  <si>
    <t>Artículo 61. Política de trabajo decente: 2. Diseñar e implementar una estrategia para fortalecer la gestión, la innovación y la creatividad en la Administración Distrital, generando valor público al servicio de la ciudadanía.</t>
  </si>
  <si>
    <t xml:space="preserve">PD_artículo: Artículo 61. Política de trabajo decente: 2. Diseñar e implementar una estrategia para fortalecer la gestión, la innovación y la creatividad en la Administración Distrital, generando valor público al servicio de la ciudadanía.; PD_Meta Proyecto: 4. Promover 100 porciento de la Gestión del Conocimiento y la Innovación a través del cumplimiento de la estrategia; PD_Objetivo de Desarrollo Sostenible: 16. Paz, justicia e instituciones sólidas; PD_Código y denominación Meta ODS: 16.6 Crear a todos los niveles instituciones eficaces y transparentes que rindan cuentas.; </t>
  </si>
  <si>
    <t xml:space="preserve">El indicador permite medir la implementación de la estrategia de la Gestión del Conocimiento y la Innovación para generar una cultura de conocimiento e innovación en las entidades distritales </t>
  </si>
  <si>
    <t>Generar una cultura del conocimiento y la innovación en las entidades y organismos distritales de forma sistémica, integrada y participativa, como instrumento para fortalecer la capacidad de aprendizaje y generación de valor agregado en las organizaciones distritales, la apropiación y uso del conocimiento y que a su vez apalanque la innovación. Aspectos que permitirán dinamizar el ciclo de la gestión pública, facilitando el desarrollo de capacidades; la generación, producción, transformación, interpretación y difusión de información, mediante el aprendizaje individual y colectivo de las entidades, creando así valor público y soluciones que al final del ejercicio se traducen en productos y servicios que dan respuesta a problemas públicos.</t>
  </si>
  <si>
    <t>Efectividad</t>
  </si>
  <si>
    <t>La medición del indicador se da de acuerdo con el avance de las actividades programadas en el formato de "Programación y seguimiento a metas e indicadores del plan de desarrollo" definidas en la estrategia de la Gestión del Conocimiento y la Innovación"</t>
  </si>
  <si>
    <t>(Sumatoria del porcentaje de actividades ejecutadas del cumplimiento de la estrategia de Gestión del Conocimiento y la Innovación al corte / porcentaje de actividades programadas del cumplimiento de la estrategia de Gestión del Conocimiento y la Innovación para la vigencia) *magnitud de la meta programada para la vigencia</t>
  </si>
  <si>
    <t>porcentaje de actividades ejecutadas del cumplimiento de la estrategia de Gestión del Conocimiento y la Innovación</t>
  </si>
  <si>
    <t>porcentaje de actividades programadas del cumplimiento de la estrategia de Gestión del Conocimiento y la Innovación</t>
  </si>
  <si>
    <t>1. Actualizar la ficha del indicador en los siguientes campos: 
Descripción del indicador
Formula del indicador
Variable 1 
Variable 2 
Descripción del método de calculo del indicador 
Fuente de verificación
2. Incrementar magnitud de la vigencia 2023 de la meta así: 
Magnitud programada
Marzo: 4.80
Junio: 9.60
Diciembre: 20.60
Total vigencia: 35</t>
  </si>
  <si>
    <t xml:space="preserve">Actividad 1: Plan de Trabajo  Estrategia Seguimiento y Evaluación para la Gestión del Conocimiento y la InnovaciónActividad 2: Plan de Trabajo Estrategia Ecosistema de Gestión de Conocimiento e Innovación. </t>
  </si>
  <si>
    <t xml:space="preserve">Actividad 1: Informe avance semestral  Estrategia Seguimiento y Evaluación para la Gestión del Conocimiento y la InnovaciónActividad 2: Informe avance semestral  Ecosistema de Gestión de Conocimiento e Innovación. </t>
  </si>
  <si>
    <t xml:space="preserve">Actividad 1: Informe de avance anual  Estrategia Seguimiento y Evaluación para la Gestión del Conocimiento y la InnovaciónActividad 2: Informe de avance anual Ecosistema de Gestión de Conocimiento e Innovación. </t>
  </si>
  <si>
    <t xml:space="preserve">Durante la vigencia en el marco de la meta 4. Promover 100 porciento de la Gestión del Conocimiento y la Innovación, se alcanzaron los siguientes logros:
4.1 REALIZAR SEGUIMIENTO Y EVALUACIÓN PARA LA GESTIÓN DEL CONOCIMIENTO Y LA INNOVACIÓN (GCI)
4.1.1 Comunidad de Práctica
-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 Se consolidó el plan de acción de la Comunidad de Practica donde se determinaron las metas, actividades, responsables e  indicadores para monitoreo, organizó un equipo en la plataforma Teams denominado “Comunidad de Práctica” asociado al correo institucional mipg@alcaldiabogota.gov.co, como medio  para disponer las memorias de los talleres y charlas realizados durante el 2021 y 2022 y información  que se produzca o se requiera para el desarrollo de la Comunidad.
- Se llevó a cabo la activación de la Comunidad de práctica de las entidades distritales, con la asistencia de 81 participantes de 43 Entidades, se aprobó el plan de trabajo y se realizaron las sesiones programadas.
4.1.2 Socialización de lineamientos.
- Se diseña Guía Metodológica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y Documento Técnico Rutas de Conocimiento e innovación en las Entidades del Distritales, los cuales fueron publicados en la página web de la entidad, para su consulta. En la sección de Gestión o Pública /Sistema de gestión distrital / Lineamientos distritales; link:  Lineamientos distritales | Sede Electrónica - Secretaria General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4.1.3 Plan de intervención mediante asistencias técnicas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Se realizaron 16 asistencias técnicas a las entidades distritales que corresponde a un avance del 160% de la meta.  Con las temáticas de Mapas de Conocimiento; Autodiagnóstico de la Política de gestión del Conocimiento y la innovación; y fuga de conocimiento a: Subred Integrada de servicios de salud norte(4); Secretaría Distrital de Seguridad, Convivencia y Justicia (2); Secretaría Distrital de Integración Social; Secretaría General; Secretaría Distrital de Planeación; Secretaría De Desarrollo Económico; Instituto Distrital de la Participación y Acción Comunal; Unidad Administrativa Especial de Servicios Públicos (2); Secretaría  de la Mujer (2).
4.2 DESARROLLAR UN ECOSISTEMA DE GESTIÓN DE CONOCIMIENTO E INNOVACIÓN
Se desarrolla encuesta diagnóstica en entidades del distrito, para determinar el nivel de madurez de la política de GCI y se elaboró documento ANÁLISIS DE GESTIÓN DEL CONOCIMIENTO Y LA INNOVACIÓN EN EL DISTRITO CAPITAL 2023 y el análisis de las preguntas de la encuesta aplicada en el 2023 relacionadas con el componente de innovación: el cual se encuentra en revisión y mejora.
Se aprobó en el Plan de la Comunidad, un recorrido a los laboratorios de innovación y un taller de prototipado para los miembros de la CoP como mecanismos para fortalecer las capacidades de los equipos para los meses de octubre y noviembre
En el marco del fortalecimiento de los habilitantes de innovación, (habilitante de procesos y habilitante de riesgos), se socializó a la Comunidad de Practica el proceso de Gestión del Conocimiento y la Innovación, que contienen la caracterización, indicadores, riesgos y normograma. En el Programa de Formación “Soy 10 Aprende” se ofertan los cursos de: Innovación Pública; MOOC de Innovación Pública, Curso tipo MOOC (Massive Open Online Course), en los que durante la vigencia se formaron 254 servidores y colaboradores del distrito
</t>
  </si>
  <si>
    <t xml:space="preserve">4.1 REALIZAR SEGUIMIENTO Y EVALUACIÓN PARA LA GESTIÓN DEL CONOCIMIENTO Y LA INNOVACIÓN
Se avanzó en el diseño de la metodología para determinar el nivel de madurez de la Gestión del Conocimiento y la Innovación, junto con estructuración de la encuesta diagnostica para ser aplicada a las entidades del distrito, con el objetivo de determinar las entidades a intervenir mediante la asistencia técnica y las acciones a abordar en la comunidad de práctica
4.2 DESARROLLAR UN ECOSISTEMA DE GESTIÓN DE CONOCIMIENTO E INNOVACIÓN
Se avanzó en el diseño de la metodología para determinar el nivel de madurez de la Gestión del Conocimiento y la Innovación, junto con estructuración  de la encuesta diagnostica para ser aplicada a las entidades del distrito, con el objetivo de determinar los habilitantes de innovación a fortalecer y posibles obstáculos del ecosistema de innovación
</t>
  </si>
  <si>
    <t xml:space="preserve">Durante el primer trimestre se adelantaron las siguientes gestiones en el marco de la Gestión del Conocimiento y la Innovación 
4.1 REALIZAR SEGUIMIENTO Y EVALUACIÓN PARA LA GESTIÓN DEL CONOCIMIENTO Y LA INNOVACIÓN (GCI)
4.1.1. Se entregó documento versión final "Estrategia de acompañamiento a las entidades distritales" y se hizo el lanzamiento de la Comunidad de Práctica (CoP) con la asistencia de 108 participantes de 40 entidades, donde se socializó la estrategia de acompañamiento a entidades distritales.
4.1.2 Se hace diagramación del documento técnico para formulación de ruta de gestión de conocimiento e innovación para las entidades distritales, se espera retroalimentación y ajustes de parte de la subdirección. 
4.1.3 Se adelantaron 2 asistencias técnicas frente a construcción de mapas de conocimiento a la Subred Norte.
4.2 DESARROLLAR UN ECOSISTEMA DE GESTIÓN DE CONOCIMIENTO E INNOVACIÓN
4.2.1 Se diseñó la estructura de encuesta diagnóstica para ser aplicada a entidades del distrito, que servirá no solo para determinar el nivel de madurez de la política de GCI sino también para definir las entidades a intervenir mediante asistencia técnica. (Diagnóstico)
4.2.2 Se realizan 2 análisis, uno de la política GCI MIPG para y dos el análisis del índice de innovación publica 2021. Estos análisis sirven para determinar avance por entidad de la implementación de la política GCI e igualmente determinar las entidades con menor avance en innovación.
</t>
  </si>
  <si>
    <t xml:space="preserve">Avances de abril:
4.1 REALIZAR SEGUIMIENTO Y EVALUACIÓN PARA LA GESTIÓN DEL CONOCIMIENTO Y LA INNOVACIÓN
4.1.1 Comunidad de Práctica, CoP
Se hizo encuesta diagnóstica de Gestión de Conocimiento e Innovación, a la fecha respondieron 46 entidades de las cuales 43 entidades están interesadas en ser parte de la CoP y 26 quieren ser miembros activos.
4.1.2 Mapas de conocimiento en entidades distritales.
1. Se avanzó a un 80% en la versión 2 de la guía para la construcción de mapas de conocimiento en las entidades distritales en el marco de MIPG. 
2. Se actualizó a versión 2 el documento Excel que contiene la estructura de la guía para la creación de mapas de conocimiento en entidades distritales. Esta nueva versión ajusta la numeración de las diferentes secciones quedando articulada con la estructura de documento de guía metodológica antes mencionado 
4.1.3 Plan de intervención 
1. El 14 de abril, se inició la aplicación de la encuesta GCI a 64 entidades distritales. La encuesta estará disponible hasta el 5 de mayo y tiene el propósito de medir el estado de madurez en las entidades respecto a la implementación de la estrategia de Gestión de Conocimiento e Innovación GCI. EL formulario consta de 34 preguntas distribuidas en 5 aspectos generales que darán respuesta a la ESTRATEGIA GCI, PROCESO GCI, TECNOLOGIA, CULTURA, BARRERAS y COMUNIDAD DE PRACTICA.
4.2 DESARROLLAR UN ECOSISTEMA DE GESTIÓN DE CONOCIMIENTO E INNOVACIÓN
4.2.1 Se actualizó el análisis de los resultados del índice de innovación - IIP- de la Veeduría distrital, para determinar las entidades y los componentes con menor avance. Para esta versión (Documentos V2) se omitieron las localidades, por ser parte administrativa vinculada de la Sec Gobierno. Igualmente, en el documento se establecen las entidades con menor índice respecto a 4 componentes principales: CAPACIDAD INSTITUCIONAL, PRACTICAS Y PROCESOS, RESULTADOS y GESTION DEL CONOCIMIENTO. Este documento es insumo para determinar los habilitantes de innovación a fortalecer
4.2.2 Se desarrolló la primera versión del documento Habilitantes de innovación para fortalecer en el Distrito Capital.
</t>
  </si>
  <si>
    <t xml:space="preserve">Avances de mayo: 
4.1 REALIZAR SEGUIMIENTO Y EVALUACIÓN PARA LA GESTIÓN DEL CONOCIMIENTO Y LA INNOVACIÓN
4.1.1 Comunidad de Práctica, CoP
Se elabora documento de estructuración de la Comunidad de Práctica, donde se define actores, propósito de la Comunidad y estrategia para su desarrollo.
4.1.2 Mapas de conocimiento en entidades distritales.
1. Se elabora Guía Metodológica para la construcción de Mapas de Conocimiento en las entidades distritales Versión 2, donde se incluye: Introducción, Contextualización, Metodología compuesta por 5 etapas
2. Se diseñó del proceso Tobe del proceso de Gestión del Conocimiento y la Innovación (caracterización y normograma 
4.1.3 Plan de intervención mediante asistencias técnicas.
1. Se realiza tabulación de la encuesta GCI aplicada a 64 entidades distritales, de la cual se obtuvo una muestra de 54 entidades cuyo objetivo fue obtener información para determinar los niveles de madurez de la GCI y el avance de las entidades distritales en la implementación de la estrategia Gestión del Conocimiento y la Innovación.
2. Se elaboró documento ANÁLISIS DE GESTIÓN DEL CONOCIMIENTO Y LA INNOVACIÓN EN EL DISTRITO CAPITAL 2023, el cual incluye: Análisis de los datos resultados de la encuesta aplicada durante el mes de abril, definición de los niveles de madurez de las entidades distritales, y análisis de los resultados de IDI de la Política de Gestión del Conocimiento y la Innovación del año 2021.
3. Durante el mes de mayo se adelantaron dos (2) asistencias técnicas así: 
Secretaría de la Mujer: Fecha :17/05/23 Asistentes: 17 Tema: Construcción Mapa de Conocimiento. UAESP Fecha: 24/05/23 Asistentes: 10 Tema Construcción de mapas de conocimiento.
4.2 DESARROLLAR UN ECOSISTEMA DE GESTIÓN DE CONOCIMIENTO E INNOVACIÓN
4.2.1 Ecosistema de gestión de conocimiento e innovación
1. Se tabula la encuesta de gestión del Conocimiento y la innovación, aplicada a 64 entidades distritales, de la cual se obtuvo una muestra de 54 entidades, con el objetivo de obtener información respecto de las barreras y/o obstáculos en temas de innovación al momento de implementar la estrategia GCI, así como la identificación de las entidades que hacen parte de laboratorios de innovación.
2. Se elaboró documento ANÁLISIS DE GESTIÓN DEL CONOCIMIENTO Y LA INNOVACIÓN EN EL DISTRITO CAPITAL 2023, que en el capítulo 2: Innovación incluye la conceptualización de los habilitantes de innovación, el análisis de los resultados del Índice de Innovación Publica aplicado por la veeduría distrital en la vigencia 2021, y el análisis de las preguntas de la encuesta aplicada en el me de abril 2023 relacionadas con el componente de innovación
</t>
  </si>
  <si>
    <t xml:space="preserve">Durante el segundo trimestre se adelantaron las siguientes gestiones en el marco de la Gestión del Conocimiento y la Innovación: 
4.1.1 Comunidad de Práctica
Se elaboró documento  fase 1 de Estructuración de la Comunidad de Práctica que define: actores, propósito de la Comunidad y estrategia para su desarrollo.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elaboró versión preliminar del cronograma para la socialización de los documentos técnicos (Doc Técnico de ruta de conocimiento, Guía Metodológica para la construcción de mapa de conocimiento V2 y Proceso Tobe de Gestión del Conocimiento e innovación) a los líderes y equipos de gestión del conocimiento e innovación de Entidades ditritales, para desarrollarse durante el segundo semestre del 2023.
4.1.3 Asistencias técnicas
-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 Se adelantaron 3 asistencias técnicas a: Sec. Mujer, Secretaria Juridica Distrital y UAESP.  
4.2 Ecosistema de gestión de conocimiento e innovación
- Se elaboró documento ANÁLISIS DE GESTIÓN DEL CONOCIMIENTO Y LA INNOVACIÓN EN EL DISTRITO CAPITAL 2023, que en el capítulo 2 contiene la conceptualización de los habilitantes de innovación, el análisis de los resultados del IIP aplicado por la Veeduría Distrital en la vigencia 2021, y el análisis de las preguntas de la encuesta aplicada en el 2023 relacionadas con el componente de innovación.
</t>
  </si>
  <si>
    <t>Durante el tercer trimestre se adelantaron las siguientes acciones en el marco de la Gestión del Conocimiento y la Innovación: 
4.1.1 Comunidad de Practica CoP
Se consolidó el plan de acción de la Comunidad de Practica donde se determinaron las metas, actividades, responsables e  indicadores para monitoreo, organizó un equipo en la plataforma Teams denominado “Comunidad de Práctica” asociado al correo institucional mipg@alcaldiabogota.gov.co, como medio  para disponer las memorias de los talleres y charlas realizados durante el 2021 y 2022 y información  que se produzca o se requiera para el desarrollo de la Comunidad.
Se llevó a cabo la activación de la Comunidad, con la participaciuón de 43 Entidades, en la que se aprobó el plan de trabajo a desarrollar durante el periodo septiembre a diciembre del 2023.
4.1.2 Socialización de lineamientos 
Se realizaron 2 sesiónes con la Comunidad de Práctica, en la que se socializaron los siguientes documentos: Proceso de gestiónn del conocimiento (continene la caracterizacion, indicadores, riesgos y normograma), guía para la elaboración de Mapas de conocimiento V.2 y Documento Rutas de conocimiento; y se recibieron los aportes y observacviones, por parte de la Secretaría Distrital de integración Social, Secretaría Distrital de Gobierno, Catastro, Secretaría Distrital de Hábitat. Se encuentran en actualización los documentos socializados.
4.1.3  Asistencia Técnicas
Durante el 3 trimestre de 2023,  se realizaron 9 asistencias tecnicas, así: 8 asistencias sobre Mapas de Conocimiento: Secretaría Distrital de Seguridad, Convivencia y Justicia (2); Secretaría Distrital de Integración Social; Secretaría General; Secretaría Distrital de Planeación; Secretaría De Desarrollo Económico; Instituto Distrital de la Participación y Acción Comunal; Unidad Administrativa Especial de Servicios Publicos. 1 asistencia sobre: Autodiagnostico de la Politica de Gestion del Conocimiento y la innovación a Secretaría  de la Mujer. 
 4.1.4 Buenas Practicas
*Se diseñó ficha para que las entidades documenten sus  experiencias y buenas practicas, la cual se aplicará en el siguiente trimestre.
*Se organizaron y dispusieron 10 buenas prácticas, que corresponden a las presentadas en el marco de SENDA de Integridad 2022, en el equipo de teams de la  Comunidad de Practica de Gestion del Conocimiento, para ser consultados por los miembros.
​4.2.1 Ecosistema de gestión de conocimiento e innovación
Se aprobó en el Plan de la Comunidad un recorrido a los laboratorios de innovación y un taller de prototipado para los miembros de la CoP, como mecanismos para fortalecer las capacidades de los equipos, que se llevaran a cabo en el mes de noviembre.</t>
  </si>
  <si>
    <t xml:space="preserve">En el último trimestre  de la vigencia se adelantaron las siguientes acciones en el marco de la Gestión del Conocimiento y la Innovación: 
4.1.1. Comunidad de Practica. Se realizaron las sesiones 4 y 5, para recibir los Aportes y reflexiones de la Guía para elaborar Mapas de Conocimiento v2, por parte de la Secretaria de Gobierno, Personería de Bogotá y Veeduría Distrital y presentación del documento técnico Rutas del conocimiento en las entidades distritales V1, documento para orientar a las entidades distritales en la formulación de hojas de ruta para la gestión del conocimiento y la innovación. Se compartió a la comunidad, por teams, una buena práctica de la Secretaría de Gobierno. 
4,1.2 Socialización de lineamientos: Se integran los aportes recibidos por Catastro, Secretaria de Gobierno, Secretaria de integración social y Secretaria de Hábitat al proceso de Gestión del Conocimiento y la innovación para finalizar con la diagramación. Se entregan las versiones finales de los documentos: Guía Metodológica de Construcción de Mapas de Conocimiento para Entidades Distritales V2 y se publica en la página web, link: Lineamientos distritales | Sede Electrónica - Secretaria General  y Documento Técnico Rutas de Conocimiento e innovación en las Entidades del Distritales V1. los cuales fueron publicados en la página web de la entidad. Lineamientos distritales | Sede Electrónica - Secretaria General
4.1.3  Asistencia Técnicas: Dos asistencias técnicas, a Catastro para abordar el tema de Fuga de Conocimiento y con la Subred Norte sobre mapa de conocimientos la Meta está finalizada, Nivel de cumplimiento: 160%. Meta programada: 10 asistencias técnicas; Asistencias técnicas ejecutadas a Diciembre: 16
4.1.4 Buenas Practicas: Se invitó a los miembros de la Comunidad de practica para compartir sus buenas prácticas y se documentó una buena práctica por parte de la Secretaria de Gobierno
4.2.1.Habilitantes de liderazgo, riesgos y procesos: En el marco del Plan de acción de la Comunidad de Práctica y mediante la construcción de documentos técnicos orientadores para los equipos de gestión del conocimiento y la innovación en las entidades distritales, se priorizo el fortalecimiento de los habilitantes : Liderazgo, procesos y riesgos, los cuales se dinamizaron mediante la incorporación en el "Documento Técnico de Rutas de Conocimiento de Rutas para la entidades distritales V2" : Orientaciones para la conformación de equipos de gestión del conocimiento y la innovación, orientaciones para la formulación de planes de acción que incluyan retos de innovación y orientaciones para la identificación y gestión de riesgos de fuga de conocimiento.
Habilitante de Procesos, se publica en la página web de la entidad, espacio gestión pública- Lineamientos el proceso estandarizado de gestión del Conocimiento y la Innovación.
</t>
  </si>
  <si>
    <t>PD24</t>
  </si>
  <si>
    <t>7868_5</t>
  </si>
  <si>
    <t>5. Fortalecer 100 porciento de la estrategia de los Archivos Públicos del Distrito Capital.</t>
  </si>
  <si>
    <t>Fortalecer 100 porciento de la estrategia de los Archivos Públicos del Distrito Capital.</t>
  </si>
  <si>
    <t xml:space="preserve">PD_Meta Proyecto: 5. Fortalecer 100 porciento de la estrategia de los Archivos Públicos del Distrito Capital.;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</si>
  <si>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De acuerdo con la cadena de valor, los porcentajes programados para el cuatrienio son: 11%, 32%, 54%, 81% y 100%</t>
  </si>
  <si>
    <t xml:space="preserve">El indicador permite medir la implementación de la estrategia para el fortalecimiento de la gestión documental y seguimiento a la normatividad archivística Distrital.
</t>
  </si>
  <si>
    <t>Esta estrategia permitirá a las entidades y organismos distritales avanzar en materia de la implementación de la política de gestión documental y archivos para contibuir a la implementación del gobierno abierto de Bogotá y al cumplimiento de la política de transparencia, integridad y no tolerancia contra la corrupción mediante el fotalecimiento de sus capacidades institucionales relacionadas con la gestión de documentos.</t>
  </si>
  <si>
    <t>La medición del indicador se da de acuerdo con el avance de las actividades programadas en formato de "Programación y seguimiento a metas e indicadores del plan de desarrollo" definidas en la estrategia de los Archivos Públicos del Distrito Capital."</t>
  </si>
  <si>
    <t>(Sumatoria porcentaje ejecutado de las actividades de la estrategia de los archivos públicos del Distrito Capital / porcentaje programado de las actividades de la estrategia de los archivos públicos del Distrito Capital para la vigencia) *porcentaje de la meta programada para la vigencia + porcentaje ejecutado vigencia anterior.</t>
  </si>
  <si>
    <t>porcentaje ejecutado de las actividades de la estrategia de los archivos públicos del Distrito Capital</t>
  </si>
  <si>
    <t>porcentaje programado de las actividades de la estrategia de los archivos públicos del Distrito Capital</t>
  </si>
  <si>
    <t>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t>
  </si>
  <si>
    <t>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t>
  </si>
  <si>
    <t xml:space="preserve">Actividad 1: 1. Informe de implementación de la estrategia para el fortalecimiento de los Archivos Públicos del Distrito Capital.
2. Informe de normalización de Gestión Documental y Archivos
3. Avance Informe de seguimiento al Cumplimiento de la normativa archivística.
4. Informe de resultados de la medición de los indicadores de la Dirección Distrital de Archivo de Bogotá.
5. Implementación y seguimiento de las estrategias de modernización del Modelo de Asistencia Técnica Focalizada.
6.Informe de Asistencia Técnica
7. Reporte de Conceptos Técnicos de TRD y TVD emitidos Actividad 2: </t>
  </si>
  <si>
    <t xml:space="preserve">Actividad 1: 1.20230316PropuestaTablaContenido_Firmas
2. 20230321EstructuraMIGDA_Vr1.34_ConCodificaciónComponentes
3. 20230323FichaDescripcionProducto_MM-MIGDA
4. 20230323GuiaElaboracionPoliticaGDv10
5. 20230331 ModeloIntegralGestionDocumental_MIGDAV1.17
6. 20230331-ARTICULACIONES-MIGDA
7. A1_Correo_acceso_carpeta_ONEDRIVE
8. A1_Correo_entidades_Contacto_Archivo_Bogota
9. A1_FormularioSeguimientoEstrategico2022
10. A1_ListaChequeoSoportes2022
11. A2_Guia_4213000-GS-043
12. A3_Seguimiento_cargue_evidencias
13. A4_Fichas_Indicadores_PPTINTC
14. A5_GuiaElaboracionPoliticaGDv10
15. A5_PlanTrabajoMM-MIGDAv3 Actividad 2: 1. 202303LíneaTecnica_SEGDA_Ver0.13
2. 20230203Analisis comentarios al líneamientoSEGDA
3. 20230302_Linea_técnica_servicios_postales
4. 20230302MemorandoRevisionJuridica
5. ProyectoCircularLineamientos
6. Sección Arquitectura Empresarial Línea SEGDA
7.- FormatoFichaTecnicaEncuestaPR257
8. 20230216Propuesta_PlanTrabajo_BancoConceptos
9. 20230216PropuestaBancoConceptos
10. 20230301Metodologia_BancoConceptos_V.1
11. 20230309DistribucionTareas_BancoConcepto
12. 20230322ListadoTematicas
13. 20230328MatrizDescripcion
14. BaseConceptosGD2021
15. BaseConceptosGD2022
16. 20230223MetodologiaPrototipoProyectoGD
17. 20230315-MATF_DOCUMENTO_DE_IMPLEMENTACIÓN
18. 20230327DocumentoEstrategicoMATF
19. HITOS MATF
20. 20230214PlandetrabajoMATF2023.Ver1.0
21. 20230308PlandetrabajoMATF2023.Ver2.0
22. Conceptos técnicos
23. Mesas técnicas
24. Informes de asistencia técnica
25. Tablas TRD Y TVD
</t>
  </si>
  <si>
    <t xml:space="preserve">En el marco del plan de desarrollo “un nuevo contrato social y ambiental para la Bogotá del siglo XXI” y en cuanto a la Implementación de la estrategia de los Archivos Públicos del Distrito Capital, con corte al mes de diciembre de la vigencia, se presentaron los siguientes avances:
ACTIVIDAD 1: FORMULAR Y ACTUALIZAR LINEAMIENTOS TÉCNICOS ARCHIVÍSTICOS, ESTRATEGIAS DE SEGUIMIENTO Y MEDICIÓN A LA IMPLEMENTACIÓN DE LA POLÍTICA ARCHIVÍSTICA EN EL DISTRITO CAPITAL
Estrategia Línea 1. Lineamientos Técnicos para la Gestión Documental y Archivos:
Producto: Informe de normalización de Gestión Documental y Archivos 
1. Modelo Integral de Gestión Documental y Archivos - MIGDA
Lanzamiento de la versión final del Modelo Integral de Gestión Documental y Archivos para el Distrito Capital – MIGDA para el servicio de las entidades y organismos distritales a través de un micrositio web donde se puede encontrar toda la información del modelo y consultar los lineamientos establecidos MIGDA-V1.0 (secretariageneral.gov.co)
Socialización del Modelo Integral de Gestión Documental y Archivos para el Distrito Capital – MIGDA a las entidades y organismo distritales, al Archivo General de la Nación – AGN y a los servidores del Archivo Distrital
Elaboración del documento final del documento del proceso transversal de Gestión Documental armonizado con el Modelo Integral de Gestión Documental y Archivos para el Distrito Capital – MIGDA
Implementación del modelo de madurez Modelo de Madurez del Modelo Integral de Gestión Documental y Archivos – MM_MIGDA, con la elaboración de las versiones finales de los siguientes documentos: Instrumento de evaluación del MIGDA, Guía de uso del instrumento de evaluación del MIGDA y Metodología de formulación instrumento de evaluación de los niveles de madurez del MIGDA
Entrega en versión final del “Documento de descripción de lineamiento operativo MIGDA: Diagnóstico Integral de Gestión Documental y Administración de Archivos”
Entrega versión final del documento marco de referencia del Modelo Integral de Gestión Documental y Archivos para el Distrito Capital – MIGDA
Entrega versión final Brochure del Modelo Integral de Gestión Documental y Archivos para el Distrito Capital – MIGDA
2. Instrumentos Técnicos
Entrega de la versión final de la Guía para la elaboración de Inventarios Documentales 
Entrega de la versión final de la Guía Esquema de Metadatos y Anexos 1 y 2: 
Entrega de la versión final de la Guía de Firmas en Medio Electrónico (Digitales y Electrónicas): 
Entrega de la versión final de la Guía para la elaboración de política de gestión documental:
Estrategia Línea 3. Seguimiento Estratégico
Producto: Informe de seguimiento al Cumplimiento de la normativa archivística.
Se elaboró y publicó el Informe consolidado de Seguimiento estratégico en el micrositio WEB de la DDAB. https://archivobogota.secretariageneral.gov.co/consejo-distrital-de-archivos/informes
Se presentó el resultado del indicador de política pública de transparencia “Sistema de Gestión Documental implementado por las entidades distritales”. El resultado es de 67.4%
ACTIVIDAD 2: IMPLEMENTAR EL MODELO DE ASISTENCIA TÉCNICA FOCALIZADA QUE PERMITA APOYAR A LAS ENTIDADES Y ORGANISMOS DISTRITALES EN LA IMPLEMENTACIÓN DE LA POLÍTICA DE ARCHIVOS EN EL DISTRITO CAPITAL
Estrategia Línea 2. Transferencia de Conocimiento
Producto: Implementación y seguimiento de las estrategias de modernización del Modelo de Asistencia Técnica Focalizada.
Durante el segundo trimestre en el MODELO DE ASISTENCIA TÉCNICA FOCALIZADA se realizaron las siguientes acciones: 
1- LINEAS TECNICAS: 
Tres líneas finalizadas y publicadas en la página Web del Archivo de Bogotá. De igual forma se publicaron las listas de referencia y verificación que hacen parte de la línea (2) SERVICIOS DE DEPÓSITO, CUSTODIA Y ADMINISTRACIÓN INTEGRAL DE FONDOS DOCUMENTALES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Entrega de la versión final de la Línea Técnica (4) ADQUISICIÓN DE UN SISTEMA DE GESTIÓN ELECTRÓNICO DOCUMENTAL Y ARCHIVOS – SGEDA, lista para diagramación y publicación
2- PROCEDIMIENTO (ASISTENCIA TÉCNICA PR-257)
Actualizó, publicación y socialización del procedimiento PR-257 "Asistencia Técnica en gestión documental y archivos"
3- BANCO DE CONCEPTOS
Entrega del documento final “METODOLOGÍA CONFORMACION DEL BANCO DE CONCEPTOS TÉCNICOS EN GESTIÓN DOCUMENTAL Y ARCHIVOS”
4- IMPLEMENTACIÓN DEL MODELO DE ASISTENCIA TÉCNICA FOCALIZADA
PROTOTIPO PARA LA FORMULACION DE PROYECTOS EN GESTION DOCUMENTAL
Entrega del documento final "Guía para la Formulación de Proyectos en Gestión Documental y Administración de Archivos".
148 acciones de asistencia técnica ejecutadas (SGPDD: 36 SSDA: 112), clasificadas por modalidad así: 
- Mesas de asistencia técnica por oferta: 15
- Mesas de asistencia técnica por demanda: 46
- Conceptos técnicos en gestión documental: 45
- Conceptos técnicos de procesos de contratación: 34
- Jornadas de socialización: 7
- Visitas de asistencia técnica: 1
La asistencia técnica se brindó a 40 entidades públicas de los 15 sectores de la administración distrital, 8 entidades externas, 3 órganos de control distrital y el Concejo de Bogotá,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Reporte de Conceptos Técnicos de TRD y TVD emitidos
Se emitieron 34 conceptos de TRD y TVD enviadas por las entidades distritales
</t>
  </si>
  <si>
    <t>ACTIVIDAD 1. FORMULAR Y ACTUALIZAR LINEAMIENTOS TÉCNICOS ARCHIVÍSTICOS, ESTRATEGIAS DE SEGUIMIENTO Y MEDICIÓN A LA IMPLEMENTACIÓN DE LA POLÍTICA ARCHIVÍSTICA EN EL DISTRITO CAPITAL
1. Informe de implementación de la estrategia para el fortalecimiento de los Archivos Públicos del Distrito Capital.​
-	Se realizó propuesta de estructuración del documento de Informe de Implementación de la estrategia
-	Conforme con las líneas de acción establecidas en la “Estrategia Para El Fortalecimiento de los Archivos Públicos del Distrito Capital “se realizaron las siguientes Actividades:
Línea 1. Lineamientos Técnicos para la Gestión Documental y Archivos:
1- Modelo Integral de Gestión Documental y Archivos para el Distrito Capital MIGDA DC
Se hicieron ajustes al documento y estructura MIGDA, se trabajó en la articulación con el Modelo Integrado de Planeación y Gestión – MIPG de acuerdo con las mesas internas llevadas a cabo con la Dirección Distrital de Archivo de Bogotá, de la Subdirección del Sistema Distrital y Archivos, la Dirección Distrital de Desarrollo Institucional y la Secretaría General, ésta última dependencia socializó el modelo de tablero de indicadores de Gestión Documental.
2- Instrumentos Técnicos.
Se realizaron mesas de trabajo para definir el alcance para los instrumentos técnicos de la Guía Esquema de Metadatos de Bogotá, Documentos de Archivo – EMBDA 2.0 y Guía para la Elaboración de Inventarios Documentales.
Línea 2. Transferencia de Conocimiento.
1- Modelo de Asistencia Técnica Focalizada 
Se trabajó en el ajuste de tres líneas técnicas, las cuales fueron enviadas a la Oficina Jurídica de la Secretaría General para su revisión y concepto jurídico  en cumplimiento de lo solicitado por la Subsecretaria de Fortalecimiento para tener control de legalidad.
Se revisó con la Subsecretaria Distrital de Fortalecimiento Institucional el indicador del procedimiento de asistencia técnica en las cuales se tomó la decisión de generar métricas y datos de la asistencia técnica por demanda
Se elaboró la metodología de pilotaje para el "banco de conceptos".
Línea 3. Seguimiento Estratégico
Se realizó preparación en revisión y desarrollo de pruebas del formulario de recolección de información y herramienta de verificación para el desarrollo del Seguimiento Estratégico.
Se prestó asistencia técnica requerida conforme a las diferentes modalidades establecidas.
2-Avance Informe de normalización de Gestión Documental y Archivos
En atención al Modelo Integral de Gestión de Documentos y Archivos – MIGDA, se realizaron las siguientes actividades:
* Ajustes al documento y estructura del Modelo Integral de Gestión de Documentos y Archivos – MIGDA, de acuerdo con mesas internas de trabajo con la Dirección Distrital de Archivo de Bogotá, de la Subdirección del Sistema Distrital y Archivos, la Dirección Distrital de Desarrollo Institucional y la Secretaría General, en la cual se generó las siguientes versiones:
20230224 ModeloIntegralGestionDocumental_MIGDAV1.16 y 20230227EstructuraMIGDA_Vr1.33_ConCodificaciónComponentes.
* Mesas técnicas con la Dirección Distrital de Desarrollo Institucional para realizar la articulación del Modelo Integral y Gestión Documental y Archivo con el Modelo Integrado de Planeación y Gestión – MIPG.
* Mesas técnicas con la  la Secretaría General para socializar el modelo de tablero de indicadores de Gestión Documental.
Se realizó ajustes a la propuesta de proyecto de decreto modificatorio al artículo 24 del Decreto Distrital 514 de 2006, de acuerdo a las observaciones presentadas por la Oficina Jurídica.
Se elaboró propuesta de actualización de ficha técnica de encuesta V10 - Encuesta de Satisfacción sobre los Instrumentos Técnicos en Gestión Documental y Archivos, publicados y socializados a las entidades y organismos distritales.
Se realizaron mesas de trabajo para definir alcance para los instrumentos técnicos de la Guía Esquema de Metadatos de Bogotá para Documentos de Archivo – EMBDA 2.0 y Guía para la Elaboración de Inventarios Documentales.
3-Avance Informe de seguimiento al Cumplimiento de la normativa archivística
* Asignación de las entidades para el seguimiento estratégico 2023: se elaboró el cronograma para el desarrollo del Seguimiento.
* Actualización Directorio Entidades: se actualizó la información requerida en este documento en relación con los referentes de gestión documental y directivos responsables de gestión documental en el Distrto Capital.
* Revisión y pruebas al formulario y herramienta 2023: Con el equipo de TIC – DDAB se realizaron los ajustes a los documentos en mención. 
* Identificación de evidencias a solicitar a las entidades: se identificaron / cargaron en el ONE-DRIVE de cada entidad las evidencias o soportes documentales a solicitar.
4. Avance Informe de resultados de la medición de los indicadores de la Dirección Distrital de Archivo de Bogotá.​
* Asignación de las entidades para el seguimiento estratégico 2023: se elaboró el cronograma para el desarrollo del Seguimiento.
* Actualización Directorio Entidades: se actualizó la información requerida en este documento en relación con los referentes de gestión documental y directivos responsables de gestión documental en el Distrto Capital.
* Revisión y pruebas al formulario y herramienta 2023: Con el equipo de TIC – DDAB se realizaron los ajustes a los documentos en mención. 
* Identificación de evidencias a solicitar a las entidades: se identificaron / cargaron en el ONE-DRIVE de cada entidad las evidencias o soportes documentales a solicitar.
ACTIVIDAD 2. IMPLEMENTAR EL MODELO DE ASISTENCIA TÉCNICA FOCALIZADA QUE PERMITA APOYAR A LAS ENTIDADES Y ORGANISMOS DISTRITALES EN LA IMPLEMENTACIÓN DE LA POLÍTICA DE ARCHIVOS EN EL DISTRITO CAPITAL
1. Avance Implementación y seguimiento de las estrategias de modernización del Modelo de Asistencia Técnica Focalizada.​
En el mes de febrero en el  MODELO DE ASISTENCIA TÉCNICA FOCALIZADA se realizaron las siguientes acciones: 
1. LÍNEAS TÉCNICAS: 
1.1. Se envió a control de legalidad de la Oficina Jurídica de la Secretaria General de la Alcaldía Mayor, mediante memorando 3-2023-3864 del 01 de febrero del 2023, las siguientes 3 líneas técnicas:  (1) Servicios postales, correo electrónico certificado, envío de correspondencia y administración de centros de correspondencia; (2) Servicios de depósito, custodia y administración integral de fondos documentales y (3) Definición de servicios de proyectos de digitalización de documentos de archivo.
1.2. Línea técnica para la adquisición de un sistema electrónico de gestión documental y archivos - SEGDA: Se realizó socialización del análisis técnico y resultados de la validación técnica a los directivos del Archivo de Bogotá .
1.3. Se realizaron ajustes de las observaciones recibidas por el Subdirector y Director, en la misma Línea técnica.
2. PROCEDIMIENTO: 
2.1. Se realizaron 2 mesas internas con el enlace de la DDAB (temas de calidad) 
2.2. Se desarrollaron 2 mesas internas con la Subsecretaria Distrital  de Fortalecimiento Institucional para la revisión del indicador del procedimiento de asistencia técnica en las cuales se tomó la decisión de generar métricas y datos de la asistencia técnica por demanda, y se validaron aspectos del MATF.
3. BANCO DE CONOCIMIENTO:
3.1. Se realizaron 4 mesas de articulación con el equipo de transformación digital DDAB para la Ideación de la propuesta
3.2. Se socializó y validó la propuesta del "Banco de conceptos" a los subdirectores y Director del Archivo de Bogotá
3.3. Se elaboró la metodología de pilotaje para el "banco de conceptos".
4. IMPLEMENTACIÓN MODELO DE ASISTENCIA TÉCNICA FOCALIZADA - MATF
4.1.Definición de la estrategia y metodología para la formulación 
4.2. Primer avance del documento de implementación del MATF.
2. Informe de Asistencia Técnica​
Se ejecutaron trece (13) acciones de asistencia técnica (SGPDD: 1, SSDA: 12), clasificadas por modalidad así:
- Mesas técnicas: 6 *Oferta 1 *Demanda: 5
- Conceptos técnicos: 7: *Estudios previos: 4 *Gestión documental: 3
Atendiendo 6 entidades públicas de 5 sectores de la administración distrital, dos particulares y el Concejo de Bogotá en los siguientes temas: Tablas de Retención Documental – TRD, Sistema Electrónico de Gestión de Documentos de Archivo – SEGDA, Organización documental, Tablas de Valoración Documental – TVD. Por último, se orientó a las entidades en la formulación técnica archivística para la contratación de servicios postales y mensajería, así como servicio de custodia y administración integral de archivos.
3.Reporte de Conceptos Técnicos de TRD y TVD emitidos​
Se emitieron los siguientes conceptos técnicos:
1. Tabla de Retención Documental - actualización 1 de la Subred Integrada de Servicios de Salud Norte E.S.E.
2. Tabla de Retención Documental - actualización 1 de la Secretaría Distritadl del Hábitat
3. Tabla de Valoración Documental - Fondo Documental Acumulado Hospital Juan XXIII - Establecimiento Público, presentada por la Subred Integrada de Servicios de Salud Norte E.S.E.
4. Tabla de Valoración Documental - Fondo Documental Acumulado Hospital Juan XXIII - E.S.E., presentada por la Subred Integrada de Servicios de Salud Norte E.S.E.</t>
  </si>
  <si>
    <t>ACTIVIDAD1: FORMULAR Y ACTUALIZAR LINEAMIENTOS TÉCNICOS ARCHIVÍSTICOS, ESTRATEGIAS DE SEGUIMIENTO Y MEDICIÓN A LA IMPLEMENTACIÓN DE LA POLÍTICA ARCHIVÍSTICA EN EL DISTRITO CAPITAL
1. Informe de implementación de la estrategia para el fortalecimiento de los Archivos Públicos del Distrito Capital.​
Se revisó la propuesta de estructuración de un documento de Informe de Implementación de las estrategias a cargo del Archivo Distrital, la cual fue socializada y aprobada por el director y los subdirectores. En lo correspondiente a la “Estrategia Para El Fortalecimiento de los Archivos Públicos del Distrito Capital” contenida en la meta 2 del proyecto 7868, se generaron mesas de trabajo con los equipos Normalización, Asistencia Técnica, Seguimiento y Evaluación, para socializar el contenido del documento y convenir la metodología de trabajo. Se acordó compilar los resultados de los productos a cargo de la meta en el documento y como soporte se tendrán los respectivos anexos técnicos de cada uno de los temas
Evidencia:         1 - InformeImplementacióndelasEstrategias
                           1 - Socializacion Documento Estrategia
Conforme con las líneas de acción establecidas en la estrategia se realizaron las siguientes Actividades:
Línea 1. Lineamientos Técnicos para la Gestión Documental y Archivos:
1.1	Modelo Integral de Gestión Documental y Archivos para el Distrito Capital MIGDA
1.1.1	Estructura MIGDA
1.1.1.1 Se ajustaron los lineamientos operativos del Subcomponente de Gestión y Tramite del Componente Documental.
Evidencia: 	1.1.1.1 - 0230321EstructuraMIGDA_Vr1.34_ConCodificaciónComponentes
1.1.2 Documento MIGDA
1.1.2.1 Ajuste a las dimensiones del MIPG articulados con el MIGDA, articulación de la familia de normas ISO 30300 con el MIGDA y articulación del MIGDA con la Gestión Pública.
Evidencias: 	1.1.2.1 - 20230331 ModeloIntegralGestionDocumental_MIGDAV1.17
		        1.1.2.1 - 20230331-ARTICULACIONES-MIGDA
1.2 Instrumentos Técnicos
1.2.1 Se adelantaron actividades de ajuste en 4 de los instrumentos técnicos. 
1.2.1.1 Guía de Política de Gestión Documental: Se reviso el documento de la guía junto con las observaciones realizadas por el Director del Archivo de Bogotá para hacer ajustes al documento. Adicionalmente, se compartió el documento a la Subdirección de Gestión Documental de la Secretaría General, donde se recibieron observaciones para realizar ajustes a la guía.
Evidencia: 	1.2.1.1 20230323GuiaElaboracionPoliticaGDv10
1.2.1.2 Guía de Firmas Electrónicas: Se realiza plan de trabajo y propuesta de tabla de contenido del documento, el cual está a la espera de revisión de la SSDA para aprobación y/o ajustes.
Evidencia: 	1.2.1.2 20230316PropuestaTablaContenido_Firmas
1.2.1.3 Guía de Esquema de Metadatos de Bogotá de Documentos de Archivo EMBDA 2.0: Se realiza plan de trabajo y revisión de los documentos antecedentes de la guía, realizando cuadro comparativo de las versiones 1 y 2.
Evidencia: 1.2.1.3 20230323ComparaciónVersionesMetadatos
1.2.1.4 Modelo de Maduración MIGDA: Se realiza plan de trabajo y propuesta de Ficha de Producto, el cual está a la espera de revisión de la SSDA para aprobación y/o ajustes.
Evidencia: 	1.2.1.4 20230323FichaDescripcionProducto_MM-MIGDA
		         1.2.1.4 20230307PlanTrabajoMM-MIGDAv3
Línea 2. Transferencia de Conocimiento
2.1- Modelo de Asistencia Técnica Focalizada
2.1.1 LÍNEAS TÉCNICAS: 
2.1.1.1 Se realizaron actividades de ajuste a los documentos en tres líneas técnicas del modelo: Servicios postales, correo electrónico certificado, envío de correspondencia y administración de centros de correspondencia; Servicios de depósito, custodia y administración integral de fondos documentales; Definición de servicios de proyectos de digitalización de documentos de archivo. 
Evidencias: 	2.1.1.1   20230414_Linea_técnica_servicios_postales
		        2.1.1.1   20230413_LineatecnicaDepositoyCustodia
		        2.1.1.1   20230413_Linea_tecnica_digitalizacion_documentos		
2.1.1.2 Se recibió  de la Oficina Jurídica de la Secretaría General de la Alcaldía Mayor, mediante memorando 3-2023-7079 del 02 de marzo del 2023, observaciones de inclusión de "competencia de la Dirección para expedir las líneas técnicas y la fuerza vinculante del documento"  a las 2 líneas técnicas:  (1) Servicios postales, correo electrónico certificado, envío de correspondencia y administración de centros de correspondencia; (2) Servicios de depósito, custodia y administración integral de fondos documentales y (3) Definición de servicios de proyectos de digitalización de documentos de archivo. 
Evidencia: 	2.1.1.2   20230302MemorandoRevisionJuridica
2.1.1.3 Se elaboró propuesta de inclusión de texto y propuesta de Circular, está en revisión del Subdirector del Sistema Distrital de Archivos (29-03-2023). 
Evidencia:      2.1.1.3   ProyectoCircularLineamientos
2.1.1.4 En cuanto a la Línea técnica para la adquisición de un sistema electrónico de gestión documental y archivos - SEGDA: se realizaron los análisis y ajustes solicitadas por el Director, consistentes en la incorporación del componente de "Arquitectura Empresarial" 
Evidencias:  	2.1.1.4   202303LíneaTecnica_SEGDA_Ver0.13 
                   	2.1.1.4   Sección Arquitectura Empresarial Línea SEGDA
		        2.1.1.4   20230203Analisis comentarios al líneamientoSEGDA
2.1.2 PROCEDIMIENTO:
2.1.2.1 Se realizó la revisión y ajuste de la ficha de encuesta de satisfacción del servicio de asistencia técnica y revisión de la ficha de los indicadores de gestión del procedimiento de asistencia técnica. 
Evidencia: 	2.1.2.1   FormatoFichaTecnicaEncuestaPR257
2.1.3 BANCO DE CONOCIMIENTO:
2.1.3.1 Se Formuló la metodología del banco de conceptos 
Evidencia: 	2.1.3.1   20230301Metodologia_BancoConceptos_V.1
2.1.3.2 Se inició la fase de alistamiento de la información (consolidación de bases de datos, análisis de información e identificación de conceptos técnicos a describir). 
Evidencias:     2.1.3.2   20230216PropuestaBancoConceptos
                         2.1.3.2   20230308PlandetrabajoMATF2023.Ver2.0	        
                         2.1.3.2   20230216Propuesta_PlanTrabajo_BancoConceptos
	                 2.1.3.2   20230309DistribucionTareas_BancoConcepto           
	                 2.1.3.2   20230322ListadoTematicas
                         2.1.3.2   20230328MatrizDescripcion
                         2.1.3.2   BaseConceptosGD2021
                         2.1.3.2    BaseConceptosGD2022   
2.1.4 IMPLEMENTACIÓN MODELO DE ASISTENCIA TÉCNICA FOCALIZADA – MATF:
2.1.4.1 Envio y socialización a los subdirectores de le DDAB del Documento Estratégico del Modelo de Asistencia Técnica Focalizada. 
Evidencias: 	2.1.4.1 20230315-MATF_DOCUMENTO_DE_IMPLEMENTACIÓN
                   	2.1.4.1 20230327DocumentoEstrategicoMATF
		        2.1.4.1 HITOS MATF
2.1.4.2 Envio y socialización a los subdirectores de le DDAB de la metodología del Piloto para la formulación de proyectos en gestión documental.
Evidencia: 	2.1.4.2 20230223MetodologiaPrototipoProyectoGD
Línea 3. Seguimiento Estratégico
3.1 Seguimiento estratégico al cumplimiento de la normativa archivística en las entidades del Distrito Capital
3.1.1 A1. Se dio inicio al Seguimiento estratégico, para lo cual fueron remitidos por correo institucional los formularios de recolección de información a las 58 entidades del D.C. Asimismo, fue compartida por OneDrive las carpetas de los 4 subcomponentes, donde las entidades deberán aportar los documentos que dan sustento a la gestión reportada en el formulario.
Evidencias: 	A1_Correo_entidades_Contacto_Archivo_Bogota
                        A1_Correo_acceso_carpeta_ONEDRIVE
                        A1_FormularioSeguimientoEstrategico2022
                        A1_ListaChequeoSoportes2022
3.1.2 A2 Se actualizó la Guía de Seguimiento, teniendo en cuenta la realización de las visitas de seguimiento presenciales para el 2023. 
Evidencia:	A2_Guia_4213000-GS-043 	
3.1.3 A3 Acompañamiento a las entidades en el diligenciamiento y cargue de la información, cuya atención se ha realizado vía Teams, celular, WhatsApp, correo.
Evidencia: 	A3_Seguimiento_cargue_evidencias
3.1.4 A4 Se llevó a cabo reuniones con los profesionales de la Subsecretaría de Fortalecimiento y de la OAP para efectos de la revisión y ajuste a la ficha del indicador de política.
Evidencia:	A4_Fichas_Indicadores_PPTINTC
3.1.5 A5 Se asistió y participó en mesas de trabajo para los temas:
   -Guía Política de Gestión Documental, donde se revisó el documento inicial, junto con la grabación MIGDA 2022 en la cual el DDAB dejó recomendaciones a tener en cuenta; así mismo se asistió a reuniones con la Subdirección de Gestión Documental de la SGAMB, quienes aportaron recomendaciones para mejorar el documento en mención.
Evidencias:	A5_GuiaElaboracionPoliticaGDv10
   -Modelo de madurez MIGDA, se asistió a reuniones con el grupo de profesionales que lideran la elaboración de este producto para la elaboración del plan de trabajo
Evidencias:     A5_PlanTrabajoMM-MIGDAv3
ACTIVIDAD 2: IMPLEMENTAR EL MODELO DE ASISTENCIA TÉCNICA FOCALIZADA QUE PERMITA APOYAR A LAS ENTIDADES Y ORGANISMOS DISTRITALES EN LA IMPLEMENTACIÓN DE LA POLÍTICA DE ARCHIVOS EN EL DISTRITO CAPITAL
2.1. Avance Implementación y seguimiento de las estrategias de modernización del Modelo de Asistencia Técnica Focalizada.​
2.2. Informe de Asistencia Técnica​
Se ejecutaron cincuenta y un (51) acciones de asistencia técnica (SGPDD: 11, SSDA: 40), clasificadas por modalidad así: 
-	Mesas de asistencia técnica por oferta: 4
-	Mesas de asistencia técnica por demanda: 16
-	Conceptos técnicos en gestión documental: 12
-	Conceptos técnicos de procesos de contratación: 19
La asistencia técnica se brindó a 23 entidades públicas de 13 sectores de la administración distrital, y a dos órganos de control distrital en los siguientes temas: Expedientes híbridos, Sistema de Gestión de Documentos Electrónicos de Archivo - SGDEA, transferencias documentales electrónicas, plan de mejoramiento archivístico, depósito, custodia y administración integral de archivos, Sistema Integrado de Conservación - SIC, digitalización, Tabla de Retención Documental TRD, Tabla de Valoración Documental – TVD y proyectos de fortalecimiento de la gestión documental. 
2.3.Reporte de Conceptos Técnicos de TRD y TVD emitidos​
Se emitieron los siguientes conceptos de TRD y TVD:
1. Tabla de Retención Documental de la EMPRESA DE RENOVACIÓN Y DESARROLLO URBANO DE BOGOTÁ, D.C. Actualización 2. Versión 1.
2. Tabla de Retención Documental de la SECRETARÍA DISTRITAL DE AMBIENTE. Actualización 1. 5a versión
3. Tabla de Retención Documental - actualización 1 de la Subred Integrada de Servicios de Salud Norte E.S.E.
4. Tabla de Retención Documental - actualización 1 de la Secretaría Distritadl del Hábitat
5. Tabla de Valoración Documental - Fondo Documental Acumulado Hospital Juan XXIII - Establecimiento Público, presentada por la Subred Integrada de Servicios de Salud Norte E.S.E.
6. Tabla de Valoración Documental - Fondo Documental Acumulado Hospital Juan XXIII - E.S.E., presentada por la Subred Integrada de Servicios de Salud Norte E.S.E.
7. Tabla de Retención Documental de la Cámara de Comercio. 2a versión
8. Tabla de Retención Documental -Actualización 1 del Instituto Distrital de Patrimonio Cultural - IDPC. 2a versión.
9. Tabla de Retención Documental Actualización 2 de la Secretría Distrital de Movilidad. 6a versión.
10. Tabla de Valoración Documental de la Unidad Administrativa Especial de Servicios Públicos - UAESP (Fondo Documental Acumulado Unidad Administrativa Especial de Servicios Públicos - UAESP) 2a versión.
11. Tabla de Valoración Documental de la Unidad Administrativa Especial de Servicios Públicos - UAESP (Fondo Documental Acumulado de la EmpresaDistrital de Servicios Públicos - EDIS) 2a versión.
12. Tabla de Valoración Documental de la Unidad Administrativa Especial de Servicios Públicos - UAESP (Fondo Documental Acumulado de la EmpresaDistrital de Servicios Públicos - EDIS En Liquidación) 2a versión.
13. Tabla de Valoración Documental de la Unidad Administrativa Especial de Servicios Públicos - UAESP (Fondo Documental Acumulado de la Unidad Ejecutiva de Servicios Públicos) 2a versión.
14. Tabla de Valoración Documental del Instituto Distrital de Recreación y Deportes - IDRD. 1a versión.</t>
  </si>
  <si>
    <t xml:space="preserve">Producto 1. Informe de implementación de la estrategia para el fortalecimiento de los Archivos Públicos del Distrito Capital.
Conforme con las líneas de acción establecidas en la estrategia, los diferentes productos están contenidos en las respectivas líneas, se realizaron las siguientes Actividades:
ACTIVIDAD1: FORMULAR Y ACTUALIZAR LINEAMIENTOS TÉCNICOS ARCHIVÍSTICOS, ESTRATEGIAS DE SEGUIMIENTO Y MEDICIÓN A LA IMPLEMENTACIÓN DE LA POLÍTICA ARCHIVÍSTICA EN EL DISTRITO CAPITAL
Estrategia Línea 1. Lineamientos Técnicos para la Gestión Documental y Archivos:
Producto 2. Avance Informe de normalización de Gestión Documental y Archivos 
1. Modelo Integral de Gestión Documental y Archivos - MIGDA
- Se entregó el documento marco de referencia, brochure y poster al equipo de Divulgación para diagramación y diseño.
Estructura MIGDA: Se recibieron las propuestas de lineamientos operativos de los subcomponentes producción, organización de documentos, transferencias documentales, disposición de documentos, preservación a largo plazo y valoración del componente documental por parte de los equipos de la SSDA y SGPD. 
2. Instrumentos archivísticos:
- Guía de Política de Gestión Documental: Se entregó el documento ajustado con las observaciones indicadas por dirección del Archivo de Bogotá al Subdirector del Sistema Distrital de Archivos para revisión.
- Guía de Firmas Electrónicas: El equipo base realizó avance en la construcción del documento, a partir de los elementos propuesto en la tabla de contenido, la cual fue socializada y presentada al Subdirector del Sistema Distrital de Archivos el (11/04/2023) y al director de la DDAB (12/04/2023), para dar inicio al desarrollo de los capitulo; a la fecha se dio inicio a formulación de los primeros elementos de acuerdo con la tabla de contenido.
- Guía de Esquema de Metadatos de Bogotá de Documentos de Archivo EMBDA 2.0: El equipo base   se estableció actividades para realizar acciones para la revisión en el diccionario de metadatos y en la modificación de la tabla de relación de entidades; para el mes de abril se inició con la revisión del diccionario de metadatos.
- Modelo de Maduración MIGDA MM_MIGDA: El equipo base procedió a formular la ficha de caracterización de producto de MM_MIGDA, la cual fue socializada y presentada subdirector del Sistema Distrital de Archivos (11/04/2023), reunión en la cual se precisó que este producto estaría conformado por tres documentos a saber: 1. Documento ejecutivo, el cual se presentó la tabla de contenido; 2. documento en Excel denominado Herramienta del MM-MIGDA y un tercer documento denominado Instructivo de uso con su respectiva Tabla de Contenido: Se está a la espera del pronunciamiento por parte del subdirector como se indicó en la mesa del 11 de abril de 2023.
Estrategia Línea 3. Seguimiento Estratégico
Producto 3. Avance Informe de seguimiento al Cumplimiento de la normativa archivística.
* En el mes de abril el equipo de seguimiento llevó a cabo el Seguimiento estratégico a 5 entidades a ser: Acueducto, EGAT, DADEP, Sec. Cultura y Veeduría, las cuales fue necesario realizar la revisión de la completitud del formulario diligenciado por éstas.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 Se actualizó el Procedimiento PR-299 de Seguimiento estratégico, en lo relacionado con la inclusión de la normativa del CDA.
* Se consolidó el anexo No. 6 Derechos Humanos, diligenciado por las entidades distritales.
* Se realizaron mesas de trabajo solicitadas por las Entidades donde se socializó el informe de Seguimiento estratégico periodo de referencia 2021.
Producto 4. Avance Informe de resultados de la medición de los indicadores de la Dirección Distrital de Archivo de Bogotá.
En el mes de abril el equipo de seguimiento llevó a cabo el Seguimiento estratégico a 5 entidades a ser: Acueducto, EGAT, DADEP, Sec. Cultura y Veeduría, las cuales fue necesario realizar la revisión de la completitud del formulario diligenciado por éstas.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ACTIVIDAD 2: IMPLEMENTAR EL MODELO DE ASISTENCIA TÉCNICA FOCALIZADA QUE PERMITA APOYAR A LAS ENTIDADES Y ORGANISMOS DISTRITALES EN LA IMPLEMENTACIÓN DE LA POLÍTICA DE ARCHIVOS EN EL DISTRITO CAPITAL
Estrategia Línea 2. Transferencia de Conocimiento
Producto 5. Avance Implementación y seguimiento de las estrategias de modernización del Modelo de Asistencia Técnica Focalizada.
En el mes de abril en el MODELO DE ASISTENCIA TÉCNICA FOCALIZADA se realizaron las siguientes acciones: 
1- LINEAS TECNICAS (1) DE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Se ajustaron las 3 líneas técnicas anteriormente referidas, incorporando la competencia de esta Dirección para expedirlas y la fuerza vinculante de estos documentos. Dicha observación se incluyó en el ítem 2 “Competencia de la Dirección Distrital del Archivo de Bogotá” de cada documento.
Se enviaron las 3 líneas técnicas a la Oficina Jurídica para la revisión y trámites pertinentes, recibiendo aprobación.
Se envió al equipo de Divulgación de esta Dirección las 3 líneas técnicas para diagramación, posterior envió al Director para aprobación y continua el flujo de revisión por parte de la Dra. Patricia Rincón y Alexandra Farfán.
L.T. PARA LA ADQUISICIÓN DE UN SISTEMA DE GESTIÓN ELECTRÓNICO DOCUMENTAL Y ARCHIVOS - SGEDA 
Se realizó análisis de la norma ISO 21965 los cuales se están incorporando elementos a la línea técnica, así como, lo relacionado al componente de "Arquitectura Empresarial".
2- PROCEDIMIENTO (ASISTENCIA TÉCNICA PR-257)
ACTUALIZACIÓN DEL PROCEDIMIENTO DE ASISTENCIA TÉCNICA PR-257: (Portafolio de asistencia técnica y Acuerdos de Niveles de Servicio)
Se realizaron mesas internas con el enlace de la OAP - para la revisión de la ficha de encuesta de satisfacción del servicio de asistencia técnica.
3- BANCO DE CONCEPTOS
Se realizaron mesas de trabajo entre los equipos técnicos de la DDAB (equipo de tecnología) y Asistencia Técnica: Articulando la metodología de las Historias de Usuarios y el diagrama de flujo
En matriz de descripción de banco de conceptos técnicos se realizó el registro de 60 conceptos y se Clasificaron de acuerdo con el componente y subcomponente del Modelo Integral de Gestión Documental y Archivos – MIGDA.
4- IMPLEMENTACIÓN DEL MODELO DE ASISTENCIA TÉCNICA FOCALIZADA
PROTOTIPO PARA LA FORMULACION DE PROYECTOS EN GESTION DOCUMENTAL
Aprobar la metodología del Piloto para la formulación de proyectos en gestión documental, por los directivos del Archivo de Bogotá
ESTRATEGIA DE IMPLEMENTACIÓN DEL MODELO DE ASISTENCIA TÉCNICA FOCALIZADA
Se realizó el ajuste del Documento Estratégico del Modelo de Asistencia Técnica Focalizada atendiendo las observaciones de los directivos del Archivo de Bogotá y la Subsecretaria de Fortalecimiento Institucional y se remitió por correo a esta última.
Producto 6. Informe de Asistencia Técnica
Se ejecutaron once (11) acciones de asistencia técnica (SGPDD: 4, SSDA: 7), clasificadas por modalidad así: 
- Mesas de asistencia técnica por oferta: 1
- Mesas de asistencia técnica por demanda: 3
- Conceptos técnicos en gestión documental: 1
- Conceptos técnicos de procesos de contratación: 6
La asistencia técnica se brindó a 8 entidades públicas de 4 sectores de la administración distrital, y a un órgano de control distrital en los siguientes temas: Tabla de Retención Documental - TRD, Tabla de Valoración Documental – TVD y proyectos de fortalecimiento de la gestión documental. 
Así mismo, se orientó a las entidades en la formulación técnica archivística para la contratación de servicios postales y mensajería, custodia y administración integral de archivos, depósitos de archivo, unidades de conservación para archivos y equipos de monitoreo y control ambiental
Producto 7. Reporte de Conceptos Técnicos de TRD y TVD emitidos
Se emitieron los siguientes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t>
  </si>
  <si>
    <t xml:space="preserve">En el marco del plan de desarrollo “un nuevo contrato social y ambiental para la Bogotá del siglo XXI” y en cuanto a la Implementación de la estrategia de los Archivos Públicos del Distrito Capital, durante el segundo trimestre de la vigencia,  se presentaron los siguinetes avances:
Producto 1. Informe de implementación de la estrategia para el fortalecimiento de los Archivos Públicos del Distrito Capital.
Conforme con las líneas de acción establecidas en la estrategia, los diferentes productos están contenidos en las respectivas líneas, en el segundo trimestre se realizaron las siguientes Actividades:
ACTIVIDAD1: FORMULAR Y ACTUALIZAR LINEAMIENTOS TÉCNICOS ARCHIVÍSTICOS, ESTRATEGIAS DE SEGUIMIENTO Y MEDICIÓN A LA IMPLEMENTACIÓN DE LA POLÍTICA ARCHIVÍSTICA EN EL DISTRITO CAPITAL
Estrategia Línea 1. Lineamientos Técnicos para la Gestión Documental y Archivos:
Producto 2. Avance Informe de normalización de Gestión Documental y Archivos 
1. Modelo Integral de Gestión Documental y Archivos - MIGDA
• Se realizaron ajustes y diagramación el documento Marco de Referencia de acuerdo con las sugerencias, comentarios e inquietudes por parte de la Subsecretaria de Fortalecimiento Subdirección de Gestión Documental y la Dirección Distrital de Desarrollo Institucional. 
• Se diseñó propuesta de diagramas interactivos (Mockup) para presentar el Modelo Integral de Gestión Documental y Archivos – MIGDA a las Entidades a través del sitio web del Archivo de Bogotá.
• Se revisó por parte de la Dirección la propuesta brochure, esta se encuentra en rediseño por parte del equipo de Divulgación de acuerdo con las indicaciones del director.
• Se ajustaron lineamientos operativos de los componentes y subcomponentes del Modelo Integral de Gestión Documental y Archivos – MIGDA
• Modelo de Madurez del Modelo Integral de Gestión Documental y Archivos – MM_MIGDA: Se realizó el análisis de referentes de Modelos de Madurez a nivel internacional, para verificar los elementos y forma de validación, esto con el objetivo de consolidar la estructura y criterios de validación a adoptar en el Modelo de Madurez del MIGDA y socializó con el director la ficha de caracterización del producto definida para el MM-MIGDA y de los referentes analizados.
2. Instrumentos Técnicos
• Guía para la elaboración de Inventarios Documentales: Se actualizó la tabla de contenido de acuerdo con las indicaciones del Director y compañeros de la SSDA, en mesa de trabajo del MIGDA desarrollada el 14 de junio del 2023 y se avanzó en la guía de inventarios en los siguientes capítulos: Introducción, Alcance, Objetivo, Publico al que va dirigido, Consideraciones generales (Definición, glosario, ciclo de vida del expediente, importancia, beneficios, retos en la implementación, finalidad, responsabilidades, Planeación del Inventario Documental, Diagnóstico de la Situación actual (formulación), Referencias normativas.
• Guía Esquema de Metadatos y Anexos 1 y 2: Se adelantó la revisión y ajustes de la descripción de cada uno de los metadatos así como el tipo de valor de metadato asociado para cada una de las entidades del marco referencial del modelo (anexo 2).
• Guía de Firmas en Medio Electrónico (Digitales y Electrónicas): Se avanzó en el desarrollo de los elementos de la Tabla de Contenido, se efectuó la consolidación de la primera versión del documento de guía; así mismo se efectuó la comparación de la tabla de contenido  frente a la información recibida de los referentes documentales de cinco entidades distritales, quienes manifestaron su interés en indicar qué elementos debería contener la guía, así como de los conceptos solicitados a la Dirección Distrital de Archivo de Bogotá, en relación con este tema en particular; esto con el objetivo de cubrir las necesidades de las entidades en el desarrollo de la guía.
•  Guía práctica para entidades distritales sobre la clasificación documental: Actualización
Estrategia Línea 3. Seguimiento Estratégico
Producto 3. Avance Informe de seguimiento al Cumplimiento de la normativa archivística.
En el presente trimestre se revisó la completitud e integridad del formulario de Seguimiento estratégico con los respectivos anexos de 21 entidades: 
Acueducto, EGAT, DADEP, Sec. Cultura y Veeduría, Contraloría de Bogotá D.C., Fundación Gilberto Álzate Avendaño, Instituto Distrital de Turismo, Secretaría Distrital de Gobierno y Secretaría de la Mujer, ATENEA, Jardín Botánico, IDEP, IDARTES y Unidad Administrativa Especial Catastro Distrital, Concejo de Bogotá, IDRD, Lotería de Bogotá, IDCBIS, Mantenimiento Vial, IDPAC
Asimismo, se desarrollaron mesas de trabajo con cada una de las entidades, incluida una visita a la con Unidad Administrativa Especial de Catastro Distrital, con el propósito de verificar en sitio datos reportados en el formulario y que al contrastar con los soportes suministrados no coincidían la información aportada, la intención de estas acciones fue solventar inquietudes presentadas en la verificación de los documentos aportados; resultado de todo este análisis, se elaboraron los respectivos informes de seguimiento estratégico y fueron remitidos a las entidades en mención.
Producto 4. Avance Informe de resultados de la medición de los indicadores de la Dirección Distrital de Archivo de Bogotá.
En el presente trimestre se trabajó en la revisión de la completitud del formulario diligenciado a 21 entidades.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ACTIVIDAD 2: IMPLEMENTAR EL MODELO DE ASISTENCIA TÉCNICA FOCALIZADA QUE PERMITA APOYAR A LAS ENTIDADES Y ORGANISMOS DISTRITALES EN LA IMPLEMENTACIÓN DE LA POLÍTICA DE ARCHIVOS EN EL DISTRITO CAPITAL
Estrategia Línea 2. Transferencia de Conocimiento
Producto 5. Avance Implementación y seguimiento de las estrategias de modernización del Modelo de Asistencia Técnica Focalizada.
Durante el segundo trimestre en el MODELO DE ASISTENCIA TÉCNICA FOCALIZADA se realizaron las siguientes acciones: 
1- LINEAS TECNICAS: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Se trabajó en el ajuste e incorporación de observaciones a los documentos, posteriormente se enviaron a control de legalidad por parte de la Oficina Asesora Jurídica donde se obtuvo aprobación, se sometieron al proceso de diseño y diagramación por parte del equipo de divulgación, obteniendo como resultado que las líneas estén en este momento listas para la aprobación del director
(4) ADQUISICIÓN DE UN SISTEMA DE GESTIÓN ELECTRÓNICO DOCUMENTAL Y ARCHIVOS - SGEDA
Se incorporó el componente de "Arquitectura Empresarial" y se armonizó con otras publicaciones del Archivo de Bogotá (Documentos electrónicos de archivo y sistema de gestión de documentos electrónicos de archivo SGDEA: conceptos básicos, buenas prácticas e ideas para avanzar). Como resultado de lo anterior el documento se encuentra en revisión del Subdirector del Sistema Distrital de Archivos para posterior envío a la Dirección y definición de revisiones por parte de la Subsecretaría de Fortalecimiento Institucional
2- PROCEDIMIENTO (ASISTENCIA TÉCNICA PR-257)
Se trabajó en conjunto con el enlace de la Dirección y la Oficina Asesora de Planeación para la revisión de la ficha técnica y encuesta de satisfacción del servicio de asistencia técnica, para revisar y actualizar en la V8 de este procedimiento. Así mismo, se envio la ficha y encuesta del servicio de asistencia técnica actualizada.
3- BANCO DE CONCEPTOS
En un trabajo conjunto entre los equipos de Asistencia Técnica y Tecnología se articuló la metodología de las Historias de Usuario y Diagrama de Flujo 
En una matriz de descripción de banco de conceptos técnicos se realizó el registro de 60 conceptos y se Clasificaron de acuerdo con los componentes y subcomponentes del Modelo Integral de Gestión Documental y Archivos – MIGDA, la cual fue socializada a los directivos teniendo como resultado un avance del 66% de la descripción y palabras clave de los conceptos técnicos
4- IMPLEMENTACIÓN DEL MODELO DE ASISTENCIA TÉCNICA FOCALIZADA
PROTOTIPO PARA LA FORMULACION DE PROYECTOS EN GESTION DOCUMENTAL
Los directivos del Archivo de Bogotá aprobaron la metodología del Piloto para la formulación de proyectos en gestión documental y se realizó jornada de socialización con las 8 entidades y organismos distritales convocadas, para la ejecución de las mesas de trabajo colaborativo y formulación del ESQUEMA PROYECTOS INTEGRALES EN GESTIÓN DOCUMENTAL Y ARCHIVOS.
Se realizo mesa de trabajo interno con las profesionales de la Dirección Distrital de Desarrollo Institucional de la Secretaria General de la Alcaldía Mayor de Bogotá, para conocer las metodologías, pautas y orientaciones distritales en la la formulación de proyectos institucionales y se realizó presentación con base en la información recibida, para la mesa de trabajo colaborativa a desarrollarse el 05 de julio del 2023.
Se consolidó la matriz de referentes en Esquema de proyectos
MODELO DE ASISTENCIA TÉCNICA FOCALIZADA
Se realizó el ajuste del Documento Estratégico del Modelo de Asistencia Técnica Focalizada atendiendo las observaciones de los directivos del Archivo de Bogotá y la Subsecretaria de Fortalecimiento Institucional y como resultado se realizó el envío del documento a la Subsecretaria.
Se realizo mesa de trabajo con los directivos del Archivo de Bogotá, en la cual se socializo y aprobó los productos del Modelo de Asistencia Técnica Focalizada
Producto 6. Informe de Asistencia Técnica
En el segundo trimestre se ejecutaron cuarenta y cuatro (44) acciones de asistencia técnica (SGPDD: 14 SSDA: 30), clasificadas por modalidad así: 
- Mesas de asistencia técnica por oferta: 3
- Mesas de asistencia técnica por demanda: 16
- Conceptos técnicos en gestión documental: 6
- Conceptos técnicos de procesos de contratación: 15
- Visitas de asistencia técnica: 1
- Jornadas de Socialización: 3
La asistencia técnica se brindó a 24 entidades públicas de 15 sectores de la administración distrital, 2 entidades externas y a 2 órganos de control distrital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7. Reporte de Conceptos Técnicos de TRD y TVD emitidos
En el segundo trimestre se emitieron 10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4. SECRETARIA JURIDICA DISTRITAL - SJD. Actualización 1. 2a versión.
5. DEPARTAMENTO ADMINISTRATIVO DE LA DEFENSORIA DEL ESPACIO PUBLICO - DADEP. Actualización 1. 1a versión. 
6. FUNDACIÓN GILBERTO ÁLZATE AVENDAÑO. Actualización 1. 2a versión.
7. CANAL CAPITAL. Actualización 1. 1a versión. 
8. CAPITAL SALUD EPS-S S.A.S. 3a. Versión
9. SECRETARÍA DISTRITAL DE LA MUJER. Actualización 1. 1a versión
10.EMPRESA DE TRANSPORTE DEL TERCER MILENIO TRANSMILENIO S.A. Actualización 1. 6a versión
</t>
  </si>
  <si>
    <t xml:space="preserve">En cuanto a la Implementación de la estrategia de los Archivos Públicos del Distrito Capital, durante el tercer trimestre de la vigencia, se presentaron los siguientes avances:
Conforme con las líneas de acción establecidas en la estrategia, los diferentes productos están contenidos en las respectivas líneas. En el tercer trimestre se realizaron los siguientes avances:
ACTIVIDAD1: FORMULAR Y ACTUALIZAR LINEAMIENTOS TÉCNICOS ARCHIVÍSTICOS, ESTRATEGIAS DE SEGUIMIENTO Y MEDICIÓN A LA IMPLEMENTACIÓN DE LA POLÍTICA ARCHIVÍSTICA EN EL DISTRITO CAPITAL
Estrategia Línea 1. Lineamientos Técnicos para la Gestión Documental y Archivos:
Producto: Avance Informe de normalización de Gestión Documental y Archivos
1. Modelo Integral de Gestión Documental y Archivos - MIGDA
Documento Marco de Referencia
Se avanzó en la revisión y ajuste del documento Marco de referencia conforme a lo solicitado por parte de la Subsecretaría de Fortalecimiento 
Lineamientos Operativos
Se avanzó en la revisión y ajuste del documento de lineamientos operativos en lo correspondiente a los componentes estratégico y tecnológico
Diagnóstico Integral de Gestión Documental y Administración de Archivos - Descripción de Lineamientos Operativos”
Se elaboró el documento “Diagnóstico Integral de Gestión Documental y Administración de Archivos - Descripción de Lineamientos Operativos” y se remitió para revisión de la Subsecretaria de Fortalecimiento. Este es un lineamiento para realizar el diagnóstico establecido en el lineamiento T101 del subcomponente “ARTICULACIÓN TECNOLÓGICA” del componente tecnológico del MIGDA
Junto con la Dirección Distrital de Desarrollo Institucional se avanzó en la elaboración el documento de caracterización del proceso transversal de Gestión Documental armonizado con el Modelo Integral de Gestión Documental y Archivos – MIGDA
Modelo de Madurez del Modelo Integral de Gestión Documental y Archivos – MM_MIGDA  
Se complementó la matriz de referentes de Modelos de Madurez, se realizó el comparativo del formulario actual de seguimiento con los componentes y subcomponentes del Modelo Integral de Gestión Documental y Archivos – MM_MIGDA 
Se proyectó el diseñó de una herramienta de evaluación tomando como referencia los componentes del MIGDA y utilizando un subcomponente de cada uno como ejemplo para su ejecución. Con este diseño se avanzó en la construcción del instrumento de evaluación en los componentes: documental y estratégico, en la metodología del instrumento y en la guía de uso del modelo
2. Instrumentos Técnicos
• Guía para la elaboración de Inventarios Documentales: 
Se avanzó con una versión inicial de la Guía de inventarios documentales cuyo alcance abarca la presentación de una metodología para el levantamiento y elaboración de los inventarios documentales en todas las fases del ciclo de vida de la documentación, actualmente se está realizando un ajuste a la versión presentada que incluye el desarrollo de conceptos de aseguramiento documental y la armonización de los metadatos con el Inventario Documental.
• Guía Esquema de Metadatos y Anexos 1 y 2: 
Se realizó revisión y ajustes en los elementos de la estructura del esquema y del documento guía de metadatos   , cuyo objetivo es presentar a las entidades y organismos distritales la actualización del esquema de metadatos para la gestión e implementación durante el ciclo de vida de los documentos con el propósito de realizar la identificación, descripción, organización, seguridad, recuperación y preservación de estos a lo largo del tiempo.
• Guía de Firmas en Medio Electrónico (Digitales y Electrónicas): 
Se avanzó en la elaboración del documento ajustado en versión actualizada y se remitió a la Subsecretaría de Fortalecimiento para su revisión. Se encuentra a la espera de observaciones. Este lineamiento tiene como finalidad establecer pautas y directrices técnicas, para la correcta aplicación y gestión de firmas electrónicas y digitales en los documentos electrónicos dentro del proceso de gestión documental, en las entidades y organismos distritales, en cumplimiento de las políticas y estándares aplicables garantizando la integridad, autenticidad y validez en el tiempo
•	Guía para la elaboración de política de gestión documental:
Se avanzó en la elaboración del documento este lineamiento tiene como finalidad proporcionar un marco general para la formulación de la política institucional de gestión documental en entidades y organismos del orden distrital, en el contexto de la quinta dimensión del Modelo Integrado de Planeación y Gestión –MIPG 
Estrategia Línea 3. Seguimiento Estratégico
Producto: Avance Informe de seguimiento al Cumplimiento de la normativa archivística.
En el presente trimestre se revisó la completitud e integridad del formulario de Seguimiento estratégico con los respectivos anexos de 23 entidades: 
1.	Personería de Bogotá D.C., 
2.	Empresa Metro de Bogotá S.A., 
3.	Empresa de Renovación y Desarrollo Urbano de Bogotá D.C. - ERU, 
4.	Secretaría Distrital de Planeación, 
5.	Instituto Distrital para la Protección de la Niñez y la Juventud, IDIPRON, 
6.	Secretaría Distrital de Ambiente, 
7.	Subred Integrada de Prestación de Servicios de Salud Sur Occidente E.S.E., 
8.	Universidad Distrital Francisco José de Caldas, 
9.	Secretaría General de la Alcaldía Mayor de Bogotá D.C
10.	Secretaría Distrital de Seguridad, Convivencia y Justicia; 
11.	Unidad Administrativa Especial de Servicios Públicos – UAESP; 
12.	Secretaría Distrital de Salud; 
13.	Instituto Distrital de Patrimonio Cultural – IDPC; 
14.	Subred Integrada de Servicios de Salud Norte E.S.E.
15.	Fondo de Prestaciones Económicas, Cesantías y Pensiones – FONCEP; 
16.	Terminal de Transporte S.A.; 
17.	Caja de la vivienda popular; 
18.	Corporación Bogotá Región - INVEST IN; 
19.	Secretaría Jurídica; 
20.	Secretaría de Movilidad; 
21.	Instituto de Desarrollo Urbano - IDU; 
22.	UAE - Cuerpo Oficial de Bomberos; 
23.	Capital Salud.
ACTIVIDAD 2: IMPLEMENTAR EL MODELO DE ASISTENCIA TÉCNICA FOCALIZADA QUE PERMITA APOYAR A LAS ENTIDADES Y ORGANISMOS DISTRITALES EN LA IMPLEMENTACIÓN DE LA POLÍTICA DE ARCHIVOS EN EL DISTRITO CAPITAL
Estrategia Línea 2. Transferencia de Conocimiento
Producto: Avance Implementación y seguimiento de las estrategias de modernización del Modelo de Asistencia Técnica Focalizada
Durante el tercer trimestre en el MODELO DE ASISTENCIA TÉCNICA FOCALIZADA se realizaron las siguientes acciones: 
LINEAS TECNICAS: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Las tres líneas se encuentran en su versión final y se publicaron en la página Web del Archivo de Bogotá. De igual forma se publicaron las listas de referencia y verificación que hacen parte de la línea (2) SERVICIOS DE DEPÓSITO, CUSTODIA Y ADMINISTRACIÓN INTEGRAL DE FONDOS DOCUMENTALES
https://archivobogota.secretariageneral.gov.co/documentacion/guias-archivisticas
https://archivobogota.secretariageneral.gov.co/caja-de-herramientas/listas-de-referencia-y-verificacion
(4) ADQUISICIÓN DE UN SISTEMA DE GESTIÓN ELECTRÓNICO DOCUMENTAL Y ARCHIVOS - SGEDA
Se avanzó en la elaboración del documento ajustado en versión actualizada y se remitió a la Subsecretaría de Fortalecimiento para su revisión. Se encuentra a la espera de observaciones
PROCEDIMIENTO (ASISTENCIA TÉCNICA PR-257)
Conforme al memorando 3-2023-19855, la Oficina Asesora de Planeación aprobó la "ficha técnica de la encuesta de satisfacción del servicio de asistencia técnica " dado que cumple con los parámetros establecidos en el formato
de ficha técnica de encuesta 4202000-FT-723
Se realizaron ajustes del procedimiento y se elaboró una propuesta de actualización la cual se está revisando con la Oficina Asesora de Planeación
BANCO DE CONCEPTOS
Se realizó la descripción e identificación de las palabras clave por cada uno de los conceptos técnicos, y se clasificaron por componente y subcomponente del Modelo Integral de Gestión Documental y Archivos – MIGDA
Se realizó la anonimización de datos de los 86 conceptos de gestión documental emitidos por el equipo de asistencia técnica de la Subdirección de Gestión Distrital de Archivos para las vigencias 2021 y 2022, con el fin de ocultar todos los datos que pudieran hacer identificable a la persona, dependencia o entidad a la que se emitió el concepto técnico, de igual manera a las personas que participaron en la producción del concepto, tales como: proyección, revisión y aprobación
IMPLEMENTACIÓN DEL MODELO DE ASISTENCIA TÉCNICA FOCALIZADA
PROTOTIPO PARA LA FORMULACION DE PROYECTOS EN GESTION DOCUMENTAL
Se avanzó en la elaboración del documento “Línea técnica para la formulación de proyectos integrales en gestión documental y archivos" y se envió a la Dirección de Archivo para su revisión
Producto: Informe De Asistencia Técnica
En el tercer trimestre se ejecutaron 27 acciones de asistencia técnica
La asistencia técnica se brindó a 17 entidades de 12 sectores de la administración distrital, 2 entidades externas y a 1 órgano de control distrital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Reporte de Conceptos Técnicos de TRD y TVD emitidos
En el tercer trimestre se emitieron 5 conceptos de TRD y TVD:
1.	JARDÍN BOTÁNICO DE BOGOTÁ "JOSÉ CELESTINO MUTIS". (FDA CORPORACIÓN JARDÍN BOTÁNICO DE BOGOTÁ). 1a versión.
2.	Tabla de Retención Documental de la Secretaría Distrital de Movilidad – Actualización 2
3.	Tabla de Retención Documental de la Cámara de Comercio de Bogotá
4.	Tabla de Retención Documental de la Secretaría Distrital de Integración Social – Actualización 1
5.	Tabla de Valoración Documental Subred Integrada de Servicios de Salud Sur Occidente (Fondo Documental Acumulado Hospital Bosa II Nivel E.S.E.
</t>
  </si>
  <si>
    <t>En cuanto a la Implementación de la estrategia de los Archivos Públicos del Distrito Capital, durante el presente trimestre de la vigencia, se presentaron los siguientes avances:
Conforme con las líneas de acción establecidas en la estrategia, los diferentes productos están contenidos en las respectivas líneas. En el tercer trimestre se realizaron los siguientes avances:
ACTIVIDAD1: FORMULAR Y ACTUALIZAR LINEAMIENTOS TÉCNICOS ARCHIVÍSTICOS, ESTRATEGIAS DE SEGUIMIENTO Y MEDICIÓN A LA IMPLEMENTACIÓN DE LA POLÍTICA ARCHIVÍSTICA EN EL DISTRITO CAPITAL
Estrategia Línea 1. Lineamientos Técnicos para la Gestión Documental y Archivos:
Producto: Informe de normalización de Gestión Documental y Archivos
1. Modelo Integral de Gestión Documental y Archivos - MIGDA
Se publicó en el sitio web del Archivo de Bogotá los Lineamientos operativos del Modelo Integral de Gestión Documental y Archivos para el Distrito Capital - MIGDA. Evidencia en el siguiente enlace: https://archivobogota.secretariageneral.gov.co/migda/pages/componentes
El 20 de octubre de 2023, se realizó el lanzamiento del Modelo Integral de Gestión Documental y Archivos para el Distrito Capital – MIGDA, con la participación de 220 integrantes de las entidades y organismos del distrito, como una actividad incluida dentro del evento de la “semana de los Archivos” Evidencia: 20231020RegistroAsistenciaMIGDA_FT-211SemanaArchivos
Junto con la Dirección de Desarrollo Institucional se entregó la versión final del documento del proceso transversal de Gestión Documental armonizado con el Modelo Integral de Gestión Documental y Archivos para el Distrito Capital - MIGDA. 
Evidencia: 8- Proceso Gestión Documental.pdf Publicado en el siguiente enlace:  https://secretariageneral.gov.co/sites/default/files/documentos_mipg/2023-12/8-%20Proceso%20Gestio%CC%81n%20Documental.pdf
Se realizó la jornada de socialización del Modelo Integral de Gestión Documental y Archivos para el Distrito Capital – MIGDA con la participación de 94 servidores de 49 entidades y organismos del distrito. Evidencia: JORNADA_SOCIALIZACION 
Se realizó la socialización del Modelo Integral de Gestión Documental y Archivos para el Distrito Capital – MIGDA con servidores y colaboradores del Archivo General de la Nación – AGN, Se realizó la socialización del Modelo Integral de Gestión Documental y Archivos para el Distrito Capital – MIGDA con servidores y colaboradores del Archivo General de la Nación – AGN con la participación de 23 integrantes. Evidencia: 20231128 RegistroAsistenciaMIGDA-AGN.pdf
Modelo de Madurez del Modelo Integral de Gestión Documental y Archivos – MM_MIGDA: Se entregaron las versiones finales de los siguientes documentos: 
•	Instrumento de evaluación del MIGDA.  Evidencia: 20231121Instrumento_EvaluacionMIGDA_Vr0.4.xlsx
•	Guía de uso del instrumento de evaluación del MIGDA. Evidencia: 20231121GuiaUso_InstrumentoMIGDA_Vr0.3.docx
•	Metodología de formulación instrumento de evaluación de los niveles de madurez del MIGDA, aprobados por Dirección Distrital de Archivo de Bogotá. Evidencia: 20231121Metodologia_InstrumentoMIGDA_Vr0.4.docx
Se realizó la socialización del Modelo Integral de Gestión Documental y Archivos para el Distrito Capital - MIGDA a 40 servidores de la Dirección Distrital de Archivo de Bogotá. Evidencia: Asistencia Socialización MIGDA Archivo Distrital - Diciembre 5 de 2023.xlsx
Entrega versión final del “Documento de descripción de lineamiento operativo MIGDA: Diagnóstico Integral de Gestión Documental y Administración de Archivos”, listo para  diagramación. 
Evidencia: 20231229DocumentoDescripciónLineamientoOperativoDiagnóstico-LorenaCarolinaCristian.docx
Publicación del documento marco de referencia del Modelo Integral de Gestión Documental y Archivos para el Distrito Capital - MIGDA, en el botón de transparencia de la Secretaría General y micrositio del Archivo de Bogotá. 
https://secretariageneral.gov.co/transparencia-y-acceso-la-informacion-publica/estudios-investigaciones-y-otras-publicaciones/otras-publicaciones
https://archivobogota.secretariageneral.gov.co/documentacion/guias-archivisticas
Entrega versión final del Brochure que contienen un resumen de la información del Modelo Integral de Gestión Documental y Archivos para el Distrito Capital – MIGDA y hace parte de las acciones de socialización del modelo. Evidencia: 20231013BrochureFinal.pdf
2. Instrumentos Técnicos
Los siguientes instrumentos técnicos no se encuentran publicados porque aún falta revisión de diagramación por parte de la subsecretaría
• Guía para la elaboración de Inventarios Documentales: 
Se realizan ajustes al documento y se entrega versión final para diagramación. Evidencia:  20231229GuíaInventarioDocumentalBogotáVer09.docx
• Guía Esquema de Metadatos y Anexos 1 y 2: 
Una vez surtida la revisión de la Alta Consejería Distrital de las Tecnologías de la Información y las Comunicaciones – ATIC, se envía el documento en su versión final para diagramación. Evidencia: 20231102GuiaEsquemaMetadatosEMBDA2.0_Vr0.4.docx
• Guía de Firmas en Medio Electrónico (Digitales y Electrónicas): 
Una vez surtida la revisión de la Alta Consejería Distrital de las Tecnologías de la Información y las Comunicaciones – ATIC, se realizaron los ajustes correspondientes al documento y se envió a diagramación. 
Evidencia: 20231229GuiaFirmasElectronicas-Digitales_REV. SDFI-AJMFcomentarios JPCO.docx
•	Guía para la elaboración de política de gestión documental:
Entrega versión final del documento “Guía para la Formulación de la Política Institucional de Gestión Documental en las Entidades y Organismos del Orden Distrital”, para revisión de la Dirección Distrital de Archivo de Bogotá y envío a diagramación.
Evidencia: 20231120GuiaElaboraciónPoliticaGD.doc
Estrategia Línea 3. Seguimiento Estratégico
Producto: Informe de seguimiento al Cumplimiento de la normativa archivística.
En el presente trimestre se revisó la completitud e integridad del formulario de Seguimiento estratégico con los respectivos anexos de 16 entidades: 
1. Instituto Distrital de Protección y bienestar Animal – IDPYBA
2. Canal Capital
3. Secretaría de Desarrollo Económico
4. Aguas de Bogotá
5. Orquesta Filarmónica
6. La Rolita
7. Secretaría de Hacienda
8. Sub-Red Centro Oriente
9. Instituto Distrital de Gestión de Riesgos y Cambio Climático - IDIGER
10. Transmilenio
11. Secretaría Distrital de Hábitat.
12. Secretaría de Educación Distrital
13. Entidad Distrital encargada de brindar alternativas productivas a la población de la Economía informal de Bogotá. IPES
14. Subred Integrada de Servicios de Salud Sur E.S.E
15. Departamento Administrativo Distrital del Servicio Civil - DASCD 
16. Secretaría Distrital de Integración Social
Resultado de todo el análisis, se elaboraron los respectivos informes de seguimiento estratégico y fueron remitidos a las entidades en mención
Se elaboró el "Informe Consolidado de Seguimiento Estratégico al Cumplimiento de la Normativa Archivística" y se publicó en el micrositio WEB de la Dirección Distrital de Archivo de Bogotá
Evidencia: https://archivobogota.secretariageneral.gov.co/consejo-distrital-de-archivos/informes
Se presentó el resultado del indicador de PPTINTC, cuyo resultado fue de 67,4% el cual está por encima de la meta propuesta en razón a la aplicación del indicador que contempla la sumatoria de los porcentajes de avance de cada una de las entidades y organismos distritales dividido en el número de entidades. Evidencia: INDICADOR_POLITICA_2022
ACTIVIDAD 2: IMPLEMENTAR EL MODELO DE ASISTENCIA TÉCNICA FOCALIZADA QUE PERMITA APOYAR A LAS ENTIDADES Y ORGANISMOS DISTRITALES EN LA IMPLEMENTACIÓN DE LA POLÍTICA DE ARCHIVOS EN EL DISTRITO CAPITAL
Estrategia Línea 2. Transferencia de Conocimiento
Producto: Avance Implementación y seguimiento de las estrategias de modernización del Modelo de Asistencia Técnica Focalizada
Durante el presente trimestre en el MODELO DE ASISTENCIA TÉCNICA FOCALIZADA se realizaron las siguientes acciones: 
LINEAS TECNICAS: 
ADQUISICIÓN DE UN SISTEMA DE GESTIÓN ELECTRÓNICO DOCUMENTAL Y ARCHIVOS - SGEDA
Este lineamiento se entregó al equipo de comunicaciones de la Dirección Distrital de Archivo de Bogotá para revisión de estilo y forma. De igual manera se envió a la Oficina de Tecnologías de la Información y las Comunicaciones de Secretaría General – OTIC y a la Alta Consejería de Tecnologías de la Información y las Comunicaciones – ATIC para su respectiva revisión
Evidencia: 20231107LíneaTecnicaSGEDA_Ver020.docx
PROCEDIMIENTO (ASISTENCIA TÉCNICA PR-257)
Se actualizó, publicó y socializó el procedimiento PR-257 "Asistencia Técnica en gestión documental y archivos". Evidencia: 20231207PR-257AsistenciaTécnica V9.pdf
BANCO DE CONCEPTOS
Se elaboró el documento “METODOLOGÍA CONFORMACION DEL BANCO DE CONCEPTOS TÉCNICOS EN GESTIÓN DOCUMENTAL Y ARCHIVOS”.  Evidencia: 20231102METODOLOGÍA CONFORMACION DEL BANCO DE CONCEPTOS _Vr0.2
IMPLEMENTACIÓN
El Director del Archivo de Bogotá aprobó el documento "Guía para la Formulación de Proyectos en Gestión Documental y Administración de Archivos", autorizando el envío por correo electrónico al equipo de comunicaciones de la Dirección, para diagramación, y posterior envío a la Subsecretaría de Fortalecimiento Institucional - SDFI. Evidencia: 20231229_MetodologiaProyectos_RevisadoDirector.pdf. Evidencia: 20230925MetodologiaFormulaciónProyectos
Producto: Informe De Asistencia Técnica
Durante el periodo reportado se adelantaron veintiseis (26) acciones de asistencia técnica (SGPDD: 3 SSDA: 23), clasificadas por modalidad así: 
- Mesas de asistencia técnica por oferta: 5
- Mesas de asistencia técnica por demanda: 8
- Conceptos técnicos en gestión documental: 9
- Conceptos técnicos de procesos de contratación: 0
- Visitas de asistencia técnica: 0
- Jornadas de Socialización: 4
La asistencia técnica se brindó a 13 entidades de 13 sectores de la administración distrital, 1 organismo de control, una persona particular y dos asistencias a varias entidades en los siguientes temas: Fortalecimiento de la gestión documental, Proyecto organización archivos de gestión, Proyecto sectorial salud, Monitoreo y control de condiciones ambientales y Tabla de Retención Documental, Servicios Archivo de Bogotá, Diagnóstico Integral de Archivos, Modelo Integral de Gestión Documental y Archivos-MIGDA, Sistema integrado de Conservación – SIC, Tabla de Retención Documental y Plan de trabajo archivístico.
Producto: Reporte de Conceptos Técnicos de TRD y TVD emitidos
En el presente trimestre se emitieron 5 conceptos de TRD y TVD:
1.	INSTITUTO DISTRITAL DE RECREACIÓN Y DEPORTE - IDRD. 
2.	Tabla de retención Documental de la EMPRESA DE TRANSPORTE DEL TERCER MILENIO TRANSMILENIO S.A. Actualización 1.
3.	Tabla de Valoración Documental de la CONTRALORÍA DE BOGOTÁ, D.C.
4.	Tabal de Valoración Documental del JARDÍN BOTÁNICO DE BOGOTÁ "JOSÉ CELESTINO MUTIS". (FONDO DOCUMENTAL ACUMULADO CORPORACIÓN JARDÍN BOTÁNICO DE BOGOTÁ).
5.	Tabla de Valoración Documental de la SUBRED INTEGRADA DE SERVICIOS DE SALUD NORTE E.S.E. (FONDO DOCUMENTAL ACUMULADO HOSPITAL JUAN XXIII ESTABLECIMIENTO PÚBLICO)</t>
  </si>
  <si>
    <t xml:space="preserve">Los diferentes informes y soportes de avance e implementación que se programaron como entregables del plan de acción, debe contener los avances evidenciados. Los nombres de los archivos y documentos que se programaron deben coincidir con los que se entregan. Las acciones que se consignen en el libro Plan de Desarrollo, deben estar contenidas en el informe de implementación debidamente evidenciadas. Las cifras que se reporten deben estar sustentadas y coincidentes informes, libro Plan de Desarrollo. </t>
  </si>
  <si>
    <t>PD25</t>
  </si>
  <si>
    <t>7868_6</t>
  </si>
  <si>
    <t>6. Desarrollar 100 porciento del plan para el posicionamiento internacional de Bogotá, a través del mercadeo de ciudad y la visibilización de buenas prácticas para la toma de decisiones.</t>
  </si>
  <si>
    <t>Desarrollar 100 porciento del plan para el posicionamiento internacional de Bogotá, a través del mercadeo de ciudad y la visibilización de buenas prácticas para la toma de decisiones.</t>
  </si>
  <si>
    <t xml:space="preserve">PD_Meta Proyecto: 6. Desarrollar 100 porciento del plan para el posicionamiento internacional de Bogotá, a través del mercadeo de ciudad y la visibilización de buenas prácticas para la toma de decisiones.; PD_Objetivo de Desarrollo Sostenible: 17. Alianzas para Lograr los Objetivos; PD_Código y denominación Meta ODS: 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 </t>
  </si>
  <si>
    <t>El nombre del indicador está diligenciado como el nombre de la meta, el cual debe estár en término de % de avance ...</t>
  </si>
  <si>
    <t>El indicador permite medir la implementación del plan para el posicionamiento internacional de Bogotá, a través del mercadeo de ciudad y la visibilización de buenas prácticas.</t>
  </si>
  <si>
    <t>Posicionamiento de Bogotá como referente internacional en gestión pública y en cumplimiento de los Objetivos de Desarrollo Sostenible.</t>
  </si>
  <si>
    <t>La medición del indicador se da de acuerdo con el avance de los componentes del plan de posicionamiento internacional (Participación en instancias de liderazgo y la participación en espacios de posicionamiento).</t>
  </si>
  <si>
    <t>(Sumatoria porcentaje ejecutado del plan para el posicionamiento internacional de Bogotá, a través del mercadeo de ciudad y la visibilización de buenas prácticas para la toma de decisiones / porcentaje programado del plan para el posicionamiento internacional de Bogotá, a través del mercadeo de ciudad y la visibilización de buenas prácticas para la toma de decisiones para la vigencia) *porcentaje de la meta programada para la vigencia + porcentaje ejecutado vigencia anterior.</t>
  </si>
  <si>
    <t>porcentaje ejecutado del plan para el posicionamiento internacional de Bogotá, a través del mercadeo de ciudad y la visibilización de buenas prácticas para la toma de decisiones</t>
  </si>
  <si>
    <t>porcentaje programado del plan para el posicionamiento internacional de Bogotá, a través del mercadeo de ciudad y la visibilización de buenas prácticas para la toma de decisiones</t>
  </si>
  <si>
    <t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t>
  </si>
  <si>
    <t xml:space="preserve"> "En el marco de plan de desarrollo “un nuevo contrato social y ambiental para la Bogotá del siglo XXI” como parte de la implementación del plan para el posicionamiento internacional de Bogotá, a través del mercadeo de ciudad y la muestra de buenas prácticas para la toma de decisiones.
1. Acciones de participación en redes de ciudad, campañas y plataformas de organismos multilaterales.
- Participación en el “18º Encuentro de Coordinadores de la UCCI” en Madrid contribuyó a consolidar el posicionamiento de Bogotá como vicepresidente de Bienestar y Política Social y como referente global en el municipalismo global, las redes de ciudades son el escenario para proyectar internacionalmente a Bogotá frente a sus actores de interés. En cuanto a la participación en los diferentes eventos y espacios asociados al Retiro Anual de CGLU permitieron contar con un lineamiento estratégico claro sobre la participación de los gobiernos locales y del municipalismo global en la agenda internacional 2023, especialmente de cara a la Cumbre de los ODS y a la Asamblea General de Naciones Unidas.
- Articulación de la participación de Bogotá a través de la Dirección de archivo Distrital, en el 3 seminario Iberoamericano de Archivos de ciudades realizado en la ciudad de Barcelona dentro de las experiencias exitosas compartidas por el Archivo de Bogotá a través del director Álvaro Arias cruz y la profesional Marly Quintana se encuentran la iniciativa Bogotá Historia Común 2.0 que propone nuevas formas de reconstruir, recuperar y conectar las memorias barriales y vecinales de la ciudad, brindando acceso libre a los testimonios, textos, audios, videos y fotografías que forman parte del patrimonio documental bogotano
-Participación Smart City Expo Bogotá desarrollado entre el 31 de mayo y el 2 de junio de  2023 
- El equipo de la DDRI brindo acompañamiento y direccionamiento estratégico para la planeación, desarrollo y organización del IV Foro Mundial de Ciudades y Territorios de Paz y de la Conferencia Regional Women Deliver, ambos eventos planteados en cumplimiento del plan de internacionalización de la ciudad, fue necesario un despliegue trasversal para el desarrollo de estos eventos. Estos eventos lograron hacer sinergia entre varias organizaciones nacionales e internacionales para lograr cooperación en doble vía en temáticas de Genero, inclusión social y sinergias coordinadas entre los diferentes niveles del gobierno nacional. 
- Así mismo la DDRI coordinó la realización de la Conferencia Regional Women Deliver conto aproximadamente con 400 participantes, con 37 panelistas internacionales de alto nivel. Este evento se desarrolló los días 29 y 30 de junio de 2023 en la ciudad de Bogotá.  
- Reunión bilateral  realizada  el 24 de julio 2023 con el alcalde Matteo Lepore  en el marco de su visita a Bogotá, la cual tuvo como propósito sostener una  Reunión bilateral con la Secretaria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
-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 Bogotá fue la sede de la tercera Cumbre P4G que se llevó a cabo los días 22 y 23 de septiembre de 2023, en el Centro de Convenciones del Hotel Grand Hyatt.  Tras el éxito alcanzado en las Cumbres de Copenhague en 2018 y Seúl en 2021, la Cumbre se llevó a cabo por primera vez en un país de América Latina, este evento contribuyo a visibilizar las acciones y políticas climáticas para mitigar las consecuencias de la acción climática, los participantes fueron en gran medida La ANDI, El ministerio de relaciones Exteriores de Colombia y la Alcaldía Mayor de Bogotá , los países invitados fueron Brasil, Uruguay, Chile, Dinamarca y Vietnam 
En redes sociales se realizaron las siguientes publicaciones durante el trimestre, se presentan las siguientes estadísticas.
Tweets 124, menciones 252, nuevos seguidores 126.
En el tercer trimestre de 2023 se realizaron las siguientes acciones :
- Posicionamiento en redes sociales para el trimestre objeto de reporte :
Tweets :115  ( julio 32 - agosto 18 - septiembre 65)
Impresiones de tweets:  101,445   (julio 54,000 , agosto 5,845, septiembre 41,600)  
Nuevos seguidores : 181  ( julio 78,agosto 58,septiembre 85)
Nota: En el mes de julio de 2023, la red social Twitter cambio su nombre a X, este cambio afecto también sus reportes, razón por la cual varían los datos en estadísticas de cuentas oficiales.  
2. Desde la DDRI se dio acompañamiento en la articulación de reuniones y eventos de caracter internacional entre los que se destacan:
- Reunión bilateral  realizada  el 24 de julio 2023 con el alcalde Matteo Lepore  en el marco de su visita a Bogotá, la cual tuvo como propósito sostener una  Reunión bilateral con la Secretaria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Y( Visita a Eco-barrios.
-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 Específicamente, este proyecto contribuye a la mitigación del impacto ambiental, reducción de los efectos del cambio climático y mejoramiento de las condiciones de vida de los habitantes de las ciudades, al reducir los efectos de los contaminantes en los indicadores de morbilidad y mortalidad en poblacionales vulnerables. 
- VIAJE A NEW YORK : La agenda de trabajo que se desarrolló en Nueva York en clave de los avances en la Agenda 2030 posicionó a Bogotá en espacios estratégicos para la deliberación internacional como lo son la Cumbre de los ODS y la Asamblea General de las Naciones Unidas. La participación de la alcaldesa en estos espacios de deliberación internacional es fundamental pues marcan el comienzo de una nueva fase de progreso acelerado hacia los Objetivos de Desarrollo Sostenible con orientaciones políticas de alto nivel sobre acciones transformadoras y aceleradas hasta 2030.
- Vaje Berlín, Alemania y Venecia, Italia:La agenda de trabajo que se desarrolló en Berlín en clave de transición energética y producción de hidrógeno verde posicionó a Bogotá frente al sector público y privado alemán, como una ciudad con objetivos climáticos ambiciosos y que desde ya contempla el uso del hidrógeno verde principalmente en los sistemas de movilidad. Así mismo, posicionó al país y la región de América Latina como una de las regiones del mundo con los balances energéticos más limpios, con casi la mitad de la electricidad procedente de fuentes verdes, y en ese sentido, una región con un inmenso potencial de convertirse en aliado estratégico para los alemanes, especialmente en un contexto de reordenación de los intereses geopolíticos en torno a la producción de energías renovables no convencionales. 
- Viaje Bruselas Belgica:El principal objetivo de la comisión fue participar en la firma del Convenio de línea de crédito para la Financiación y Cooperación del Banco de Desarrollo de América Latina - CAF al proyecto de la L2MB hasta por US$255 millones. La L2MB abrió el proceso de precalificación el pasado 15 de mayo. Este acto de firma se dio en el marco de la Mesa Redonda Empresarial Unión Europea (UE) – América Latina y el Caribe (ALC). Vale la pena señalar que esta operación con CAF tiene respaldo precisamente del Global Gateway anunciado por la Presidenta de la Comisión Europea y por esa razón se decidió firmar en el marco de la Cumbre.
</t>
  </si>
  <si>
    <t xml:space="preserve">Acciones desarrolladas:
6,1 Se articulo la participación de Bogota como vicepresidente tematico y bienestar social en la red de ciudad UCCI teniendo en cuenta los siguientes resultados:
Participación a la “Reflexión estratégica de Metropolis” en Barcelona la cual contribuyó a consolidar el posicionamiento de Bogotá como presidente de Metropolis y como referente global en el municipalismo global, las redes de ciudades son el escenario para proyectar internacionalmente a Bogotá frente a sus actores de interés. Igualmente, los diferentes eventos y espacios asociados en el marco de la “Reflexión Estratégica de Metropolis” permitieron fortalecer los lazos de cooperación de la red e impulsar la relevancia en el escenario internacional.  
6,2 Posicionamiento en redes sociales:
Tweets 54, impresiones de Tweets 41,5 mil, visitas de perfil 5,470, menciones 47 y nuevos seguidores 252
</t>
  </si>
  <si>
    <t xml:space="preserve">Acciones desarrolladas:
6.1  Entre el 21 y el 24 de marzo en la ciudad de Barcelona se lleva a cabo el “III Seminario Iberoamericano de Archivos de Ciudades, entre el gobierno de la información y la construcción de la memoria plural” organizado por la Dirección de Justicia Global y Cooperación y el Centro Iberoamericano de Desarrollo Estratégico Urbano- CIDEU-.Se articuló la participación de Bogotá a través de la Direccion de archivo Distrital y desde la Dirección de Relaciones Internacionales se gestionó la presentación en el evento de la acaldia Mayor de Bogotá en cabeza del director del Archivo Distirtal de las experiencia con la estrategía "Bogotá Historia Común 2.0" que propone nuevas formas de reconstruir, recuperar y conectar las memorias barriales y vecinales de la ciudad, brindando acceso libre a los testimonios, textos, audios, videos y fotografías que forman parte del patrimonio documental bogotano
6,2 posicionamiento en redes sociales:
Enero : Tweets 9, impresiones de Tweets 15,2 mil, visitas de perfil 1,480, menciones 5 y nuevos seguidores 176 - Febrero Tweets 54, impresiones de Tweets 45,4 mil, visitas de perfil 5,470, menciones 47 y nuevos seguidores 252 -. Marzo: Tweets 79, impresiones de Tweets 80,9 mil, visitas de perfil 7.579, menciones 770 y nuevos seguidores 205. 
</t>
  </si>
  <si>
    <t xml:space="preserve">6.1 Posicionamiento en redes sociales para el mes de abril. Tweets 35
Visitas de perfil 4.878
Nuevos seguidores 81.
6.2.Participación de la Alcaldesa en eventos e instancias internacionales
Desde la DDRI, se realizó la articulación y acompañamiento de las visitas efectuadas por la  alcaldesa a Washington y Denver, mediante la preparación de la agenda de los días de los eventos, fichas técnicas de las intervenciones y acompañamiento de la Dirección de la DDRI en cada uno de los eventos  en que participó la alcaldesa. 
Los principales Logros de las visitas fueron:
-	Visita a Washington del 11 al 15 de abril, el evento contó con la participación de la alcaldesa y la Directora de la DDRI, la agenda contribuyó a consolidar los proyectos estratégicos de la administración distrital para el sector de movilidad; así mismo, en el Foro del Meridian International Center se consolidó el rol de Bogotá como referente global en la diplomacia subnacional, así como los avances de la administración en el cumplimiento de los Objetivos de Desarrollo Sostenible.
- Cumbre de Ciudades de las Américas Viaje Denver -del 25 al 29 de abril 2023, esta actividad contó con la presencia de la alcaldesa y la Directora de la DDRI, dicha participación permitió el posicionamiento de  Bogotá como una voz líder de los gobiernos locales en el Hemisferio Occidental. Asimismo, destacó la labor de la ciudad al ser referente local en la implementación de programas para combatir el cambio climático, para promover la inclusión social y el cuidado de la democracia, así como aquellos implementados para enfrentar los desafíos sociales a los que nos enfrentamos actualmente, como la importancia del aprendizaje y la inclusión de
jóvenes, mujeres y migrantes."
</t>
  </si>
  <si>
    <t>6.1 Posicionamiento en redes sociales para el mes de mayo  fue de Tweets 42
Visitas de perfil 3.398
Nuevos seguidores 43
6.2 del 31 de mayo al 2 de junio de 2023, se llevó a cabo el smart  city expo bogotá, en el cual se reunieron expertos en ciudades inteligentes que compartieron ideas, conocimientos y soluciones sobre cómo llevar el desarrollo inteligente y sostenible a las ciudades y a las personas  y comunidades que las habitan; dicho evento internacional fue promovido por Fira Barcelona International y desde  la DDRI se realizó articulación y acompañamiento en los siguientes aspectos:
*Participación de los servidores de la DDRI Stand de proyectos en corferias en el cual se dieron a conocer algunos de los proyectos estratégicos  más importantes de la ciudad,  como manzanas del cuidado y la rolita, entre otros.
* Acompañamiento constante a las delegaciones que participaron en el evento, como es el caso de Republica Dominicana,  Perú, Mexico, Uruguay.
* Se participó en los 6 recorridos efectuados con las delegaciones internacionales invitadas al evento, 1) Recorrido al Jardín Botánico en bicicleta 2) Manitas 3) Humedal Santa María del Lago 4)  Patio Taller la rolita 5)  San Felipe en bici 6)  Mercados campesinos plaza de bolivar.</t>
  </si>
  <si>
    <t xml:space="preserve">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Acciones desarrolladas en el segundo trimestre de 2023:
El equipo de la DDRI brindo acompañamiento y direccionamiento estratégico para la planeación, desarrollo y organización del IV Foro Mundial de Ciudades y Territorios de Paz y de la Conferencia Regional Women Deliver, ambos eventos planteados en cumplimiento del plan de internacionalización de la ciudad, dicho propósito fue cumplió con el apoyo de la DDRI en gestión a acciones de carácter logístico y temático, fue necesario un despliegue trasversal para el desarrollo de estos eventos. 
IV Foro Mundial de Ciudades y Territorios de Paz conto aproximadamente con 400 participantes, con participación de 37 panelistas internacionales de alto nivel. Este evento se desarrolló los días 27 y 28 de junio de 2023 en la ciudad de Bogotá.
Así mismo, la Conferencia Regional Women Deliver conto aproximadamente con 650 participantes, con 46 panelistas internacionales de alto nivel. Este evento se desarrolló los días 29 y 30 de junio de 2023 en la ciudad de Bogotá.  
Logros obtenidos:
IV Foro Mundial de Ciudades y Territorios de Paz
Este fue un diálogo colaborativo enfocado en construir soluciones y herramientas institucionales y sociales para contribuir en la construcción de una paz sostenida en las ciudades, los territorios y las comunidades. En 2023, Bogotá fue anfitrión bajo el lema “Ciudadanías para un paz sostenible y duradera basada en el cuidado”, centrándose en la construcción de paz a través del reconocimiento y valoración de las diferencias, así como el cuidado de las personas, la democracia y el planeta.
Conferencia Regional Women Deliver
Bogotá es socio regional de Women Deliver, por lo anterior, fue elegido anfitrión de la Conferencia Regional Women Deliver - Américas 2023. este encuentro fue un espacio para lograr intercambiar ideas y experiencias en política pública con organizaciones internacionales, se realizaron discusiones alrededor de ejes temáticos que versan sobre cuidados y políticas del tiempo; derechos sexuales y reproductivos; prevención y cambio cultural y feminización de la política.  
A través de la realización de este evento, Bogotá fue visibilizada en escenarios internacionales de las cuales se destacan redes de ciudad y organismos multilaterales. 
6.2. Implementar una estrategia de promoción de ciudad a través de la gestión de actividades en Bogotá y en el exterior.
Al segundo trimestre se logró las siguientes acciones:
1. Divulgación de información y contenidos a través de la cuenta de Twitter @BogotaInter_nal 
Total trinos: Propios: 47, impresiones de Twitter 2.076, visitas de perfil, 33 Menciones 21, nuevos seguidores 2. 
</t>
  </si>
  <si>
    <t xml:space="preserve">- Posicionamiento en redes sociales para el trimestre objeto de reporte :
Tweets :115  ( julio 32 - agosto 18 - septiembre 65)
Impresiones de tweets:  101,445   (julio 54,000 , agosto 5,845, septiembre 41,600)  
Nuevos seguidores : 181  ( julio 78,agosto 58,septiembre 85)
Nota: En el mes de julio de 2023, la red social Twitter cambio su nombre a X, este cambio afecto también sus reportes, razón por la cual varían los datos en estadísticas de cuentas oficiales.  
- Participación de funcionarios en eventos e instancias internacionales:
Desde la DDRI se dio acompañamiento en la articulación de reuniones y eventos de carácter internacional entre los que se destacan:
1 )Reunión bilateral  realizada  el 24 de julio 2023 con el alcalde Matteo Lepore  en el marco de su visita a Bogotá, la cual tuvo como propósito sostener una  Reunión bilateral con la Señora Secretaria de Movilidad Deyanira Avila  para conocer las apuestas de Bogotá en materia de movilidad sostenible, también se presentó  Visita al CEFE del Tunal y al Museo de la Ciudad Autoconstruida con acompañamiento del Director Patrick Morales. 
No obstante, el propósito principal de la visita del alcalde fue para participar como panelista en el Congreso internacional de presupuestos participativos 2023, organizado por el IDPAC, actividad que lideró el Sector Gobierno. Su interés busca conocer la experiencia en Innovación Urbana, como también la metodología en las necesidades e Intereses en los presupuestos Participativos, como buenas practica de mecanismo de participación significativa.
Esta visita fue de gran importancia por ser el alcalde de Bolonia, un socio estratégico para la ciudad en estas temáticas.
2)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Específicamente, este proyecto contribuye a la mitigación del impacto ambiental, reducción de los efectos del cambio climático y mejoramiento de las condiciones de vida de los habitantes de las ciudades, su intención es visibilizar los efectos nocivos de los productos contaminantes en función de los indicadores de morbilidad y mortalidad en poblacionales vulnerables. El seminario contó con 20 invitados internacionales, y fue liderado por la Directora del Jardín botánico de Bogotá Ing. Claudia Pinzón.  
3) Bogotá fue la sede de la tercera Cumbre P4G que se llevó a cabo los días 22 y 23 de septiembre de 2023, en el Centro de Convenciones del Hotel Grand Hyatt.  Tras el éxito alcanzado en las Cumbres de Copenhague en 2018 y Seúl en 2021, la Cumbre se llevó a cabo por primera vez en un país de América Latina. Fue la ocasión para reunir líderes mundiales, organizaciones internacionales, instituciones financieras internacionales, empresarios, inversionistas y sociedad civil para propiciar diálogos multiactor con el fin forjar alianzas innovadoras en favor de la implementación de los Objetivos de Desarrollo Sostenible: Hambre cero (2), Agua limpia y saneamiento(6), Energía asequible y no contaminante (7), Ciudades y comunidades sostenibles (11)  y Producción y consumo responsables (12), bajo la premisa de la justicia ambiental. 
En esta ocasión, la Cumbre se denominó “Alianzas transformativas para la sostenibilidad: Acciones hacia el crecimiento verde y la vida”, y fomentó espacios de diálogo entre distintos actores de la sociedad. De esta manera se contribuye a dar soluciones climáticas e innovadoras para la escena mundial. 
Es preciso señalar que, la Tercera Cumbre P4G- Colombia 2023 fue también una experiencia innovadora en la medida en que incluyó la voz de los gobiernos locales, con un enfoque de inclusión hacia los Jóvenes quienes con su voz visibilizaron emprendimientos locales dejando su contribución al fortalecimiento de la plataforma P4G.    
El evento contó con la participación de aproximadamente 400 personas. Según el registro de este evento del mes de septiembre.  
Participación de la alcaldesa en eventos e instancias internacionales:
Las principales participaciones de la alcaldesa en ámbitos internacionales durante el periodo objeto de reporte fue:
VIAJE A NEW YORK 
 14 al 18 del septiembre 2023.
En la agenda 2030 la alcaldesa participo en el día de la Movilización dentro de la Cumbre de los ODS  realizado en la ciudad de Nueva York del 14 al 18 de septiembre el cual contó Bogotá mostró el marcando el comienzo de una nueva fase de progreso acelerado hacia los Objetivos de Desarrollo Sostenible con orientaciones políticas de alto nivel y acciones transformadoras hasta 2030. Este espacio fue clave porque permitió un posicionamiento de Bogotá en escenarios estratégicos de deliberación internacional como lo son los realizados por la United Nations, 
En conclusión la alcaldesa anuncio compromisos voluntarios y ampliables para lograr la aceleración de la Agenda 2030 dentro de los cuales está la realización de las transiciones de los ODS.También presento las coaliciones existentes lideradas por gobiernos locales y regionales que tienen efectos multiplicadores para ilustrar las políticas de localización de alto impacto de los gobiernos locales.
Viaje Berlín, Alemania y Venecia, Italia
Del 26 de agosto al 1ro de septiembre 2023
La agenda de trabajo que se desarrolló en Berlín en clave de transición energética y producción de hidrógeno verde posicionó a Bogotá frente al sector público y privado alemán, como una ciudad con objetivos climáticos ambiciosos y que desde ya contempla el uso del hidrógeno verde principalmente en los sistemas de movilidad. Así mismo, posicionó al país y la región de América Latina como una de las regiones del mundo con los balances energéticos más limpios, con casi la mitad de la electricidad procedente de fuentes verdes, y en ese sentido, una región con un inmenso potencial de convertirse en aliado estratégico para los alemanes, especialmente en un contexto de reordenación de los intereses geopolíticos en torno a la producción de energías renovables no convencionales. 
Viaje Bruselas Belgica
Del 14 al 18 de julio 2023
El principal objetivo de la comisión fue participar en la firma del Convenio de línea de crédito para la Financiación y Cooperación del Banco de Desarrollo de América Latina - CAF al proyecto de la L2MB hasta por US$255 millones. La segunda línea del metro de Bogotá  abrió el proceso de precalificación el pasado 15 de mayo. Este acto de firma se dio en el marco de la Mesa Redonda Empresarial Unión Europea (UE) – América Latina y el Caribe (ALC). Vale la pena señalar que esta operación con CAF tiene respaldo precisamente del Global Gateway anunciado por la Presidenta de la Comisión Europea y por esa razón se decidió firmar en el marco de la Cumbre.
</t>
  </si>
  <si>
    <t xml:space="preserve">1. Participación en instancias de liderazgo en redes y plataformas :
La cuenta  de relaciones internacionales de Bogotá, según el reporte de twiter  en el mes de octubre logró 11,9K impresiones, en el mes de noviembre 6,4k impresiones y en el mes de diciembre  10.4 k
2. Participación de funcionarios en eventos e instancias internacionales.
Desde la Dirección Distrital de relaciones internacionales (DDRI) se gestionaron y articularon acciones estratégicas de impacto internacional, apoyando en la elaboración de las respectivas agendas, elaboración de fichas de apoyo, presentaciones para las reuniones e intervenciones, para el periodo objeto de reporte se destacan las siguientes acciones:
- Mesa de Internacionalización: Se realizó la reunión del grupo de trabajo distrital para la internacionalización de Bogotá, el 18 de octubre 2023; en la sesión socializó sobre  los avances de las acciones identificadas para trabajar en equipo con el objetivo de posicionar a Bogotá como una ciudad atractiva, innovadora, sostenible y de derechos, con liderazgo e incidencia en los espacios internacionales y en las agendas globales para el desarrollo.
- Visita de la comisionada de NY, Aissata MB Camara . Desde la DDRI, se efectuó acompañamiento en la producción de  fichas con información relevante para apoyar la  visita de la comisionada de NY, Aissata MB Camara, quien visitó el Super Cade CAD para conocer la estrategia de Bogotá en materia de movilización humana, la visita contribuyó a posicionar a Bogotá y sus políticas y programas de atención a migrantes, que han sido reconocidos ya por el Secretario de Estado, Anthony Blinken, entre otros mandatarios a nivel internacional.
- Viaje Barcelona, España, entre el 7 y 11 de noviembre de 2023 - Foro Mundial de Gobiernos Locales de la Unión Europea UE y la Comunidad de Estados Latinoamericanos y Caribeños  CELAC.
En el marco del viaje a Barcelona la directora de relaciones internacionales participó como panelista en los eventos del Foro el cual tuvo como  objetivo fortalecer el diálogo entre los gobiernos locales de estas regiones, con el fin de generar una agenda común en temas de relevancia global, en el marco de la estrategia Global Gateway, la renovada estrategia de cooperación entre la UE y la CELAC; adicionalmente, participó en reuniones con la Red Metrópolis y los organizadores del Smart City Expo World Congress, en las cuales dio a conocer la estrategia de internacionalización de Bogotá y las principales apuestas de la ciudad.
Participación de la Alcaldesa en eventos e instancias internacionales:
La Dirección Distrital de relaciones internacionales (DDRI) participó en la planeación de los viajes efectuados por la alcaldesa en lo relacionado con la elaboración de las respectivas agendas, elaboración de fichas de apoyo para las reuniones e intervenciones, así como el acompañamiento permanente de la Directora de la DDRI a los eventos y reuniones sostenidas en cada uno de los viajes,  durante el trimestre -  octubre 2023, se destaca la participación de la alcaldesa en las siguientes instancias internacionales:
-Estambul, Turquía del 5 al 11 de octubre 2023 
La Alcaldesa Claudia López como presidenta de la red de ciudades Metrópolis participó en el evento del Día Mundial Metropolitano y Cumbre de Megaciudades, lo cual, contribuyó al posicionamiento de Bogotá desde su rol como presidente de Metrópolis, así como en relación con su compromiso con las agendas urbanas, de sostenibilidad y de cuidado. Estos eventos fueron un escenario importante para la reflexión alrededor del papel de la naturaleza en las Metrópolis, así como del acceso a financiamiento en ciudades de grandes dimensiones, como lo es Bogotá. Adicionalmente, la participación en estos espacios de discusión permite la consolidación de redes de aprendizaje, conocimiento y colaboración que son fundamentales para la adopción de buenas prácticas que permitan el cumplimiento de los ODS, así como la construcción de una ciudad más sostenible. Igualmente, posiciona a Bogotá como una ciudad líder en la agenda de cuidados, la cual ha sido impulsada por organizaciones internacionales como CGLU y Metrópolis. Por otro lado, las visitas a la Compañía de Agua y Alcantarillado de Estambul y a la Empresa de Transporte de Estambul, permitieron tener un intercambio de lecciones aprendidas y buenas prácticas que permitirán la cualificación de las políticas públicas del Distrito Capital relacionadas con la gestión del agua y la movilidad.
-	Viaje Sao Paulo, Brasil  del 19 de noviembre al  22 de noviembre de 2023.
Durante la visita a Sao Paulo en el marco del LIV Comité Ejecutivo de la UCCI y la XX Asamblea General de la UCCI la Alcaldesa Claudia López en su rol de Vicepresidenta participó en la deliberación, aprobación de las diferentes propuestas llevadas al Comité y al posterior programa de trabajo de la Asamblea, adicionalmente se efectuó el “Diálogo de Alcaldes”, durante la XX Asamblea de la   UCCI.
En las principales intervenciones la alcaldesa hizo énfasis en:
o	Nuestras redes, no solo son un catalizador del intercambio técnico, también cumplen una función de diálogo político sobre los desafíos globales;
o	El futuro de la humanidad depende de que los gobiernos locales y nacionales logren resolver los problemas puntuales a la gente;
o	Expresó que es difícil que nuestras democracias, con períodos cortos, presupuestos limitados, polarizaciones políticas e ideológicas logren resolver esas tensiones;
o	Son los alcaldes, los que están en la proximidad de resolver necesidades puntuales, de la vida cotidiana de nuestra gente, los que tenemos por esa cotidianidad una visión más práctica, concreta y directa; 
o	Las ciudades son aglomeraciones económicas muy poderosas. Es importante tener autonomía fiscal, con unas reglas claras, podríamos enfrentar los desafíos de prestación de servicios con calidad que necesitan nuestros ciudadanos. Se necesita que a las ciudades les otorguen las reglas claras para acceder a los recursos de los organismos multilaterales.
- Viaje Dubái, Emiratos Árabes Unidos; Pekín, China; Guangzhou, China del  29 de noviembre al 10 de diciembre de 2023.
*Participación de la Alcaldesa Mayor en la 28ª Conferencia Anual de las Partes de la Convención Marco de las Naciones Unidas sobre  el Cambio Climático (COP28) en Dubái, Emiratos Árabes Unidos.
Dentro de principales participaciones de la alcaldesa se presentó la intervención como panelista en un segmento titulado "Decarbonizando nuestro Planeta, Mejorando Vidas a través de la Acción Local" en la sesión principal de la WCAS, titulada Local Climate Action Summit, organizada por Bloomberg Philanthropies y la Presidencia de la COP28 en colaboración con C40, el Pacto Global de Alcaldes (GCoM) e ICLEI.
Esta intervención fue una oportunidad para resaltar el legado de la administración y elevar el nombre de Bogotá en materia de acción climática. La intervención estuvo enfocada en tres temas cruciales para una transición energética justa en las ciudades del sur global: justicia social, planificación centrada en el cuidado y gobiernos subnacionales con mayores capacidades fiscales.
Igualmente la Alcaldesa fue invitada por Bloomberg Philanthropies al Mayors Innovation Studio para hablar en un panel titulado “Fireside chat 1: Design with Youth – la Alcaldesa Claudia López &amp; Dr. Julia King”. El objetivo del panel fue presentar herramientas, mecanismos y enfoques específicos de co-diseño utilizados en Bogotá, inspirar a otros alcaldes a involucrar a los jóvenes y ciudadanos con ejemplos reales de cómo el co-diseño ha dado lugar a mejores proyectos.
Una reunión muy importante fue la realizada con  el presidente de WRI, Ani Dasgupta, y el alcalde electo, Carlos Fernando Galán, esta fue la oportunidad para agradecer el apoyo que WRI le ha brindado al proyecto del Corredor Verde Séptima, un tema de suma importancia para Bogotá y cuyos componentes de validación internacional seguirán jugando un rol importante.
* Visita  Pekín, China, en donde se llevaron a cabo una serie de reuniones enfocadas en temas de vacunas, energías renovables y transición energética. En este viaje se realizó una reunión con la empresa China Three Georges Corporation (CTG), un grupo empresarial líder en energías limpias centrado en el desarrollo y la explotación de centrales hidroeléctricas a gran escala. La reunión se llevó a cabo junto con el Grupo de Energía de Bogotá y como conclusión de esta, se avanzará en la firma de un marco de cooperación entre ambas empresas para el desarrollo de proyectos de transición energética en la ciudad.
También la alcaldesa participó en un almuerzo en la Embajada de Colombia en China llamado “Oportunidades de Inversión en Bogotá” junto con empresas chinas líderes en temas de energías renovables y movilidad sostenible. Contó con la presencia de aproximadamente 40 empresas. En este almuerzo, organizado por la Embajada junto con ProColombia, se presentaron las oportunidades de inversión en la capital colombiana y se reiteró nuestro interés en consolidar alianzas a largo plazo. Entre los proyectos que presentaron estuvieron la tercera línea del metro, el Regiotram del Norte, los cables, entre otros.
Otra reunión de suma importancia, fue con el presidente y los directivos de SINOVAC para visitar dos talleres     de producción de vacunas, en esta reunión, se cerraron los términos de negociación de BogotáBio, que es la primer fábrica de vacunas y farmacéuticos de la ciudad. Asimismo, esta reunión permitió crear un vínculo de confianza directa con el presidente de SINOVAC, el cual fue importante para el cierre de las negociaciones. 
En Guangzhou, China Bogotá recibió el Premio Internacional de Guangzhou a la Innovación Urbana y la participación de la Alcaldesa en el Global Mayor’s Forum, espacio que promueve el intercambio entre ciudades para avanzar en una gobernanza innovadora.
--	Almuerzo con directivos de SINOVAC – Diciembre 19 de 2023 
Desde la DDRI se organizó un almuerzo de trabajo  de alto nivel de la Alcaldesa con los directivos de la empresa SINOVAC, en el marco de la firma de BogotáBio que permitirá la primera fábrica de vacunas de Bogotá y el país. 
Esta actividad permitirá que se avance en la visibilización de las acciones planteadas por la Dirección Distrital de Relaciones Internacionales, en relación con la implementación de la Estrategia de Internacionalización de Bogotá con la cual se busca:
 • Posicionar a Bogotá como referente global en el avance y cumplimiento de los Objetivos de Desarrollo Sostenible (ODS), por medio de la consolidación de alianzas que den valor agregado a las políticas públicas y la gestión distrital. Especialmente, contribuye al cumplimiento del ODS 3 que tiene como propósito garantizar una vida sana y promover el bienestar para todos en todas las edades. 
• Construir una visión estratégica de los temas, escenarios y aliados internacionales con los que la Alcaldía se debe relacionar para ser reconocida internacionalmente y difundir en lengua inglesa a través de conductos y escenarios internacionales los logros, innovaciones y avances de la ciudad como resultado de las políticas, programas y estrategias de la administración Distrital. 
• Crear una narrativa e imagen de ciudad para potenciar la marca de Bogotá como una ciudad innovadora en política pública, competitiva en términos económicos, y sede de grandes eventos internacionales, visibilizada en escenarios internacionales como redes de ciudad, eventos internacionales y plataformas de organismos multilaterales, que lleven al reconocimiento de la ciudad como un referente global en el cumplimiento de la agenda 2030.
</t>
  </si>
  <si>
    <t>Indeterminado: La información de avance de la magnitud consignada en el reporte del periodo, respecto a la programación realizada, la información cualitativa presentada, las actividades establecidas (si aplica) y los soportes presentados, presenta inconsi</t>
  </si>
  <si>
    <t>Los soportes entregados no dan cuenta de los soportes programados</t>
  </si>
  <si>
    <t>La meta no presenta dificultades</t>
  </si>
  <si>
    <t>PD26</t>
  </si>
  <si>
    <t>7868_7</t>
  </si>
  <si>
    <t>3. Fortalecer la gestión y desempeño  para generar valor público en nuestros grupos de interés.</t>
  </si>
  <si>
    <t xml:space="preserve">7. Implementar 100 porciento de la estrategia que permita fortalecer la Gestión y Desempeño Institucional </t>
  </si>
  <si>
    <t xml:space="preserve">Implementar 100 porciento de la estrategia que permita fortalecer la Gestión y Desempeño Institucional </t>
  </si>
  <si>
    <t>Artículo 61. Política de trabajo decente: 11. Implementar en el 100% de las entidades del Distrito una estrategia de teletrabajo que considere horarios flexibles, y que dentro de los criterios de priorización incluya personas con discapacidad, cuidadores, cuidadoras, y madres cabeza de familia.</t>
  </si>
  <si>
    <t>21.3. Porcentaje de avance en la implementación de la estrategia que permita fortalecer la gestión y desempeño institucional.</t>
  </si>
  <si>
    <t xml:space="preserve">PD_artículo: Artículo 61. Política de trabajo decente: 11. Implementar en el 100% de las entidades del Distrito una estrategia de teletrabajo que considere horarios flexibles, y que dentro de los criterios de priorización incluya personas con discapacidad, cuidadores, cuidadoras, y madres cabeza de familia.; PD_PMR: 21.3. Porcentaje de avance en la implementación de la estrategia que permita fortalecer la gestión y desempeño institucional.; PD_Meta Proyecto: 7. Implementar 100 porciento de la estrategia que permita fortalecer la Gestión y Desempeño Institucional ; PD_Objetivo de Desarrollo Sostenible: 16. Paz, justicia e instituciones sólidas; PD_Código y denominación Meta ODS: 16.6 Crear a todos los niveles instituciones eficaces y transparentes que rindan cuentas.; </t>
  </si>
  <si>
    <t xml:space="preserve">La Subdirección Técnica de Desarrollo Institucional reportará el avance de este indicador con base al avance en la estrategia proyectada para cada vigencia </t>
  </si>
  <si>
    <t xml:space="preserve">El indicador permite medir la implementación de la estrategia para el fortalecimiento de la Gestión y Desempeño Institucional Distrital </t>
  </si>
  <si>
    <t xml:space="preserve">Con el desarrollo de este indicador se esperan los siguientes beneficios: _x000D_
Incremento en el Índice de Desempeño Institucional Distrital_x000D_
_x000D_
Fortalecer las capacidades institucionales de las Entidades Distritales._x000D_
Orientar la implementación del Sistema de Gestión Distrital en las Entidades del Distrito, de acuerdo con las fases de alistamiento, direccionamiento, implementación y seguimiento de la “ruta de la gestión._x000D_
Generar valor público en los grupos de interés _x000D_
Apoyar a los líderes de política en definición de estrategias para la implementación de las políticas de desempeño y gestión del Modelo Integrado de Planeación y Gestión._x000D_
Fortalecer el programa de teletrabajo_x000D_
Fortalecer el programa de formación con los servidores del Distrito_x000D_
</t>
  </si>
  <si>
    <t xml:space="preserve">La medición del indicador se da de acuerdo con el avance de las actividades programadas en el formato de "Programación y seguimiento a metas e indicadores del plan de desarrollo" definidas en la estrategia de fortalecimiento a la Gestión y Desempeño Institucional Distrital </t>
  </si>
  <si>
    <t>(Sumatoria del porcentaje de actividades ejecutadas del cumplimiento de la estrategia que permita fortalecer la Gestión y Desempeño Institucional al corte / porcentaje de actividades programadas de la estrategia que permita fortalecer la Gestión y Desempeño Institucional para la vigencia) * magnitud de la meta programada para la vigencia</t>
  </si>
  <si>
    <t>porcentaje de actividades ejecutadas del cumplimiento de la estrategia que permita fortalecer la Gestión y Desempeño Institucional</t>
  </si>
  <si>
    <t>porcentaje de actividades programadas de la estrategia que permita fortalecer la Gestión y Desempeño Institucional</t>
  </si>
  <si>
    <t xml:space="preserve">Actividad 1: Plan de Trabajo   Estrategia para la Sostenibilidad y Mejoramiento del Desempeño y la Gestión Pública Distrital.  Actividad 2: Plan de Trabajo  Estrategia para realizar un programa de Teletrabajo sobre la Planta Laboral en entidades y organismos distritales.  Actividad 3: Plan de trabajo de las  acciones a desarrollar  para la negociación diálogo y concertación sindical en el Distrito Capital. </t>
  </si>
  <si>
    <t xml:space="preserve">Actividad 1: Informe de avance semestral   Estrategia para la Sostenibilidad y Mejoramiento del Desempeño y la Gestión Pública Distrital.  Actividad 2: Informe de avance semestral de la  Estrategia para realizar un programa de Teletrabajo sobre la Planta Laboral en entidades y organismos distritales.  Actividad 3: Informe de avance semestral de las acciones desarrolladas en negociación diálogo y concertación sindical en el Distrito Capital. </t>
  </si>
  <si>
    <t xml:space="preserve">Actividad 1: Informe de avance anual de la Estrategia para la Sostenibilidad y Mejoramiento del Desempeño y la Gestión Pública Distrital.  Actividad 2: Informe de avance anual  de la  Estrategia para realizar un programa de Teletrabajo sobre la Planta Laboral en entidades y organismos distritales.  Actividad 3: Informe de avance anual de las acciones desarrolladas en negociación diálogo y concertación sindical en el Distrito Capital. </t>
  </si>
  <si>
    <t xml:space="preserve">En la Meta 7: Implementar el 100% de la estrategia que permita fortalecer la Gestión y Desempeño Institucional, se registran los siguientes  logros vigencia 2023
7.1. DESARROLLAR ACCIONES PARA LA SOSTENIBILIDAD Y MEJORAMIENTO DEL DESEMPEÑO Y LA GESTIÓN PÚBLICA DISTRITAL
7.1.1. Programa de Formación Soy 10 Aprende: 
Actividades de alistamiento, cargue e implementación de los cursos programados para la vigencia. Total de colaboradores del distrito Formados durante la vigencia 2023, 8.185, así: 
Cursos Convenio con Secretaría Jurídica Distrital 308 formados: 
• Supervisión de Contratos, 110 Formados.
• Pruebas en el Proceso Contencioso, 33 Formados.
• Tratamiento de Datos Personales por Entidades Públicas, 52 Formados. 
• Tribunales de Arbitramento, 31 Formados. 
• Modelo de Gestión Jurídica, 50 Formados.
• Prevención y detección de la Colusión en Procesos de Contratación,32 Formados.
OFERTA PROPIA 7.586 Formados
Curso: Teletrabajo para Teletrabajadores I: 660 Formados. 
• Gobernanza Pública: Contextualización desde los Pilares de Transparencia, Participación y Colaboración, 206 Formados.
• Gestores de Integridad: Líderes de la Cultura de Integridad en el Distrito- Cohorte I, 183 Formados.
• Políticas Públicas: Introducción a la Políticas Públicas Conceptos Básicos, 887 Formados.
• Gobernanza Pública: Conceptualización desde los Pilares de Transparencia, Participación y Colaboración, 245 Formados.
• Políticas Públicas: Implementación a las Políticas Públicas Conceptos Básicos, 177 Formados.
• Teletrabajo para Teletrabajadores II: 499 Formados. 
• Formación en Supervisión de Contratos, 589 Formados
• Gobierno Abierto, 103 Formados
• Teletrabajo para Jefes - Directivos, 75 Formados
• Herramientas de Lavado de activos y financiación del terrorismo - LA/FT: 1.091 Formados.
• Gestores de Integridad: Líderes de la Cultura de Integridad en el Distrito- Cohorte II: 110 Formados.
• Teletrabajo para Teletrabajadores- Cohorte III: 432 Formados. 
• Gobernanza Pública: Transparencia y uso estratégico de la información: 153 Formados.
• Políticas Públicas: Monitoreo y Evaluación de las Políticas Públicas: 186 Formados.
• Plan Distrital de Desarrollo: 109 Formados
• MOOC de Innovación: 254 Formados
• Innovación Pública: 169 Formados
• Herramientas de Lavado de activos - LA/FT - Segunda Cohorte: 213 Formados.
• Gobernanza Pública - Buenas Prácticas: 104 Formados.
• Teletrabajo para Teletrabajadores- Cohorte IV: 610 Formados. 
• Políticas Públicas: Agenda y Formulación: 145 Formados.
• Diplomado - Transparencia y Lucha Contra la Corrupción: 386 Formados
Cursos en Coordinación con Talento Humano de la Secretaría General 195 Formados 
• Inducción y Reinducción: 100 Formados.
• MOOC de Gobierno Abierto -IRI-TH: 32 Formados.
•Gobernanza Pública Contextualiz- IRI-TH: 17 Formados
• Gobierno Abierto TH- IRI: 46 Formados.
Convenio Catastro 48 Formados
• Atención a la Ciudadanía Cohorte 1 y 2: 43 Formados
• Gestión Documental: 5 Formados
Convenio Ambiente 9 Formados
• Respuestas a Emergencias Ambientales: 9 Formados
Curso en Coordinaciòn con la Subdirecciòn de Vigilancia y Control 39 Formados
• Inspección Vigilancia y Control: 39 Formados
7.1.2. Fortalecimiento y sostenibilidad del Modelo Integrado de Planeación y Gestión
• Se expidieron los Decretos Distritales 221 y 222 del 06 de junio de 2023
• Se realizaron tres sesiones de la Comisión Intersectorial de Gestión y Desempeño.
•Se realizaron 26 sesiones de articulación con los líderes de las políticas de gestión y desempeño, relacionadas con la incorporación de enfoques y preparación FURAG.
•En el marco del programa de estandarización de procesos trasversales, dando cumplimiento a la Política Pública de Gestión de talento Humano se realizó la documentación de los 12 procesos priorizados, fueron divulgados a través de la Circular 003 de 2023
•Se realizaron 95 asistencias técnicas a entidades: 12 sobre Modelo Integrado de Planeación y Gestión, 15 sobre gestión de riesgos, 20 sobre líneas de defensa, 17 sobre mapas de aseguramiento, 5 sobre FURAG, 1 sobre diferentes aspectos trabajados desde la Oficina de Control Interno, 2 sobre planes de mejoramiento, 1 sobre gobierno Digital, 1 planeación estrategia, 1 sobre el proceso empalme, 1 sobre caracterización de usuarios, 1 sobre plan anticorrupción, 1 sobre direccionamiento estratégico, 1 sobre la circular de empalme, 1 sobre evaluación MIPG, 2 sobre indicadores, 1 sobre planeación estratégica, 1 sobre planes, 3 sobre rendición de cuentas, 2 sobre PTEP, 1 sobre registro de publicaciones en el inventario documental.
•Se enviaron los informes de resultados del FURAG de los 15 sectores administrativos a las entidades que lo integran y de las 17 políticas de gestión y desempeño a los lideres de cada política
•Se realizó el informe para el Índice de Gestión Pública Distrital y se radicó en el Concejo de Bogotá
7.2 REALIZAR UN PROGRAMA DE TELETRABAJO SOBRE LA PLANTA LABORAL EN ENTIDADES Y ORGANISMOS DISTRITALES
Durante la vigencia 2023 se reportan las siguientes acciones y logros, en el marco de la Implementar de la estrategia progresiva de teletrabajo en las entidades públicas del Distrito con enfoque de género”, como sigue:
7.2.1. FORTALECER LOS LINEAMIENTOS E INSTRUMENTOS DISTRITALES PARA LA CONSOLIDACIÓN, SEGUIMIENTO Y MEJORA DEL MODELO+ DE TELETRABAJO.
• Revisión y actualización de contenidos en materia normativa del curso de teletrabajo para directivos; y del material de lectura para el módulo 2: Cómo liderar equipos de servidores en teletrabajo. Adicionalmente, se elaboró un documento de consolidación de contenidos por modulo para los cursos de teletrabajo. "Teletrabajo a teletrabajadores", "Teletrabajo para jefes de teletrabajadores". "Teletrabajo para equipos técnicos". En cifras, durante la vigencia 2023, se formaron 1.844 servidores, de los cuales, el 96% corresponden al Curso de Teletrabajo para Teletrabajadores, en tanto que el 4% restante, al Curso de Teletrabajo para Directivos.
• Actualización del documento de lineamientos para teletrabajo Distrital 2023, compilado en la "Cartilla de Lineamientos en teletrabajo Distrital – 2023”. Además, se elaboró e hizo entrega a entidades y organismos distritales del documento sugerido de acto administrativo, que contiene el articulado base para la adopción política interna de teletrabajo en las entidades y organismos distritales.
• Acompañamiento técnico a las mesas de negociación sindical 2023: respuesta a solicitudes, sesiones de acompañamiento y construcción de lineamiento (Circular 017 de 2022), en cumplimieno a los compromisos de la negociación firmada.
• Se construyó documento técnico “Metodología cálculo de datos indicativos para reconocimiento de auxilio compensatorio en teletrabajo Distrital: 2024”, en cumplimiento a lo establecido en el Decreto Distrital 50 de 2023, artículo 10 y se expidió la Resolución 733 del 14 de diciembre de 2023.
• Se realizaron 12 encuentros de asistencias técnicas a las entidades y organismos distritales que implementan teletrabajo, con temáticas en favor de las acciones para la implementación del teletrabajo Distrital; y 37 asistencias sobre política interna de teletrabajo. Y por otros canales, se han atendido 389 solicitudes, los canales más utilizados son: Chat de WhatsApp (63,2%), llamada telefónica (23,7%), correo electrónico (7,5%) y respuestas a derechos de petición, peticiones, quejas y reclamos (5,7%).
• Revisión de requisitos y temas a incluir en el espacio virtual de teletrabajo en la página web de la Secretaría General de la Alcaldía Mayor de Bogotá D.C. En ello, se elaboró un documento de propuesta de contenidos mínimos, alineado con las directrices y compromisos definidos en el Decreto Distrital de teletrabajo 050 de 2023.
• Elaboración de un documento con el análisis de la estructuración y seguimiento en la expedición y publicación de la política interna de teletrabajo en las cincuenta y ocho (58) entidades distritales que implementan la modalidad laboral, de las cuales el 91% ya tienen en firme el documento que fue publicado y socializado al interior con sus funcionarios.
7.2.2 PROMOVER LA GENERACIÓN Y TRANSFERENCIA DE CAPACIDADES PARA LA INNOVACIÓN DEL TELETRABAJO EN ENTIDADES Y ORGANISMOS DISTRITALES
• Desarrollo de talleres de buenas prácticas en teletrabajo para entidades y organismos distritales, en dos momentos: El primero en el “Foro Desafíos y buenas prácticas en teletrabajo”, realizado en las instalaciones del Archivo del Distrito Capital – mayo de 2023, con la participación de 60 asistentes; El segundo Feria: “Las huellas del teletrabajo en el Distrito Capital”, en el marco del evento Legado del teletrabajo en el Distrito Capital – noviembre de 2023.
• Construcción de documento “Guía de buenas prácticas en teletrabajo Distrital”, soportada en las oportunidades de mejora detectadas en las mesas de co-creación e ideación con grupos de valor; las experiencias y buenas prácticas compartidas por parte de algunas entidades Distritales que realizaron grandes avances en la implementación del modelo laboral, en los diferentes encuentros y espacios promovidos por la Secretaría General de la Alcaldía Mayor de Bogotá D.C.
7.2.3. DISEÑAR Y DEFINIR LAS MÉTRICAS PARA EL MONITOREO Y EVALUACIÓN DE RESULTADOS DE LA IMPLEMENTACIÓN DEL TELETRABAJO EN EL DISTRITO CAPITAL EN ENTIDADES Y ORGANISMOS DISTRITALES.
• Se aplicaron encuestas de percepción a teletrabajadores y jefes de teletrabajadores en agosto de 2023, con el objetivo de medir el nivel de apropiación de la estrategia de teletrabajo distrital, conocer la percepción, opiniones, actitudes, así como la experiencia en el desarrollo de esta modalidad laboral, en los teletrabajadores y jefes de los teletrabajadores. Se contó con la participación de 3.179 respuestas efectivas de teletrabajadores y, 265 respuestas efectivas de los jefes de teletrabajadores. Los jefes de teletrabajadores perciben que la modalidad laboral y su dinámica es favorable: El 80.00% no han tenido inconvenientes con la aplicación del teletrabajo; el 70,94% se sienten satisfechos con la implementación del teletrabajo; y, frente a la percepción de productividad, 26.42% perciben que ha aumentado. En cuanto a los funcionarios teletrabajadores, el interés por esta dinámica laboral es alta: El 98,6% se consideran satisfechos con el teletrabajo; el 99,70% consideran que no se disminuyó su productividad bajo esta modalidad laboral; el 91.5% consideran que siempre se cumplen sus expectativas emocionales, profesionales y personales en teletrabajo.
• Cálculo de huella ambiental y de calidad de vida para teletrabajadores, en asocio con el MinTIC. Frente a la vigencia 2022, en la medición de 2023 se detectó que los efectos sobre las huellas ambientales (Carbono y Energía) fueron más favorables, en un año, se dejaron de emitir más del 46% en Co2 y Gasolina. El tiempo ahorrado por desplazamientos, en promedio, llegó a 2 horas y 45 minutos; y en huella de equidad, los teletrabajadores ahorran más de $418.886 mensuales por gastos de transporte, alimentación y parqueadero, entre otros consumos
• Se elaboró un (1) documento Guía: Métricas para la medición del teletrabajo en el Distrito Capital, con el cual las entidades y organismos distritales que implementan teletrabajo encontrarán instrumentos que les permitirá medir adecuadamente el teletrabajo. En éste se relacionan algunos instrumentos o indicadores que, desde la revisión de literatura realizada, se establecen como fundamentales para que una entidad pueda medir de manera integral su situación en teletrabajo.
7.2.4. GENERAR INFORMES DE RESULTADOS E IMPACTOS ESTRATÉGICOS DEL TELETRABAJO DISTRITAL.
• Se logró la consolidación y cotejo de registros históricos de teletrabajadores por entidad y nuevos registros a diciembre de 2023, que resultó en la generación de una base de datos que consolida los registros de teletrabajadores distritales, con control de consistencia en datos para entrega de información a SIDEAP – DASCD; con el apoyo de los líderes de equipos técnicos de teletrabajo de las entidades y organismos distritales.
• Para la publicación WEB SG en cifras, se consolidó, actualizó y entregó la información de los teletrabajadores vigentes para la publicación de cifras en Secretaría General en datos, a cargo de la Oficina Asesora de Planeación de la Secretaría General de la Alcaldía Mayor de Bogotá D.C.
• Y, en cumplimiento de lo establecido en el Artículo 8° del Decreto Distrital 050 de 2023, en el cual las entidades u organismos Distritales deberán actualizar permanentemente el ingreso y retiro de teletrabajadores en la plataforma SIDEAP 2.0 - Módulo teletrabajo; la Secretaría General de la Alcaldía Mayor de Bogotá D.C., y el Departamento Administrativo del Servicio Civil Distrital – DASCD realizaron la actividad “jueves Sideap – Teletrabajo en el Distrito”, en junio de 2023. 
• En cumplimiento del artículo 6° del Acuerdo 821 del 07 de septiembre de 2021, se presentó al Concejo de Bogotá D.C. y a los sindicatos que tienen presencia en las entidades distritales, el balance de resultados de la implementación del teletrabajo en cada una de las entidades, para efectos de control por parte de la Corporación 2020 a junio de 2023. 
• Se elaboraron y presentaron los informes de gestión y resultados trimestrales; y de seguimiento plan de acción. 
El número de teletrabajadores en meta acumulada cerró a diciembre de 2023 en 9.094 servidores, que corresponden a la suma del dato de nuevos teletrabajadores a cierre de cada vigencia: 2019: 992 teletrabajadores; 2020: 216 teletrabajadores, 2021:1.187, 2022:3.051 teletrabajadores, y, finalmente los nuevos a 2023:3.648. 
Según los componentes definidos en la Estrategia de Teletrabajo con Enfoque Diferencial 2020-2024 (meta trazadora 74), para 2023 se tenía una meta de implementación de llegar al 90%. En corrido de 2023, el cumplimiento de la magnitud de la meta es del 100%, dado que el avance de la implementación de la estrategia de teletrabajo en los organismos y entidades distritales, con enfoque de género, privilegiando a las mujeres, ha sido exitosa.
En Meta Trazadora 75: Cuya magnitud en 2023 es lograr el acumulado de 3877 teletrabajadores. Al cierre de diciembre de 2023, el número de funcionarios de la administración distrital que han participado en teletrabajo, llego a 9.094, es decir, la magnitud de la meta llegó al 235%. Del total de teletrabajadores reportados, el 57,55% son mujeres y el 36,54% son hombres, el 0.01% son intersexual y el 5,89% restante, no reporta información.
7.3. Ejecutar acciones para la negociación, diálogo y concertación sindical en el Distrito Capital.
Durante la vigencia 2023 se reportan las siguientes acciones y logros, en el marco de las acciones desarrolladas para la negociación del acuerdo colectivo laboral 2023, como sigue:
7.3.1. Alineación distrital para proceso de negociación: 
La Secretaría General de la Alcaldía Mayor de Bogotá D.C. y el Departamento Administrativo del Servicio Civil Distrital –Dascd- con la Circular conjunta 002 de 2023, emitieron los lineamientos distritales para el proceso de negociación colectiva con las organizaciones sindicales de empleados públicos.
Adicionalmente y con el fin de aclarar inquietudes respecto a la negociación colectiva y fortalecer competencias, con la circular en mención se convocó a capacitación a los corporativos y/o jefes de talento humanos y/o quien hiciera sus veces en las entidades y organismos distritales, la cual se desarrolló en febrero de 2023.
Con las actividades en mención se cumplió al 100% lo previsto para la vigencia 2023.
7.3.2. Gestión requerimientos organizaciones sindicales:
Se gestionaron oportunamente 107 requerimientos de las organizaciones sindicales a 21 de diciembre de 2023: traslados por competencia y gestión de respuestas acorde con el procedimiento establecido en la Secretaría General de la Alcaldía Mayor de Bogotá D.C.
Con las actividades en mención se cumplió al 100% lo previsto para la vigencia 2023.
7.3.3. Proceso de negociación colectiva de la Alcaldía Mayor de Bogotá D.C. - 2023: 
En el mes de julio de 2023 culminó la etapa de arreglo directo, realizándose un total veinticinco (25) sesiones en la etapa de arreglo directo. El 31 de agosto de 2023 se firmó el Acuerdo Colectivo Laboral entre la Alcaldía Mayor de Bogotá, D.C. y las organizaciones sindicales que cumplieron con los requisitos. Una vez se firmó el acuerdo colectivo laboral 2023 fue realizado el depósito del mismo con radicado 13EE2023721100000034723 del 13 de septiembre de 2023.
Con las actividades realizadas se cumple al 100% lo programado para la presente vigencia.
7.3.4. Seguimiento cumplimiento acuerdo colectivo laboral 2022 - 2023:
-Se realizó la sesión de “Seguimiento al Acuerdo colectivo Laboral 2022 de la Alcaldía 
Mayor de Bogotá D.C.”, con las organizaciones sindicales, en el Archivo de
Bogotá D.C., el 17 de febrero y se pactó sesión extra para el 6 de marzo de 2023 y en el mes de noviembre.
-Se desarrolló curso de "Derechos Laborales y Diálogo Social en la Función Pública", a través de convenio con la ESA, para el cual se convocó a las 44 organizaciones sindicales firmantes del acuerdo. 
-En cumplimiento del Acuerdo Colectivo Laboral 2023, se expiden los siguientes actos administrativos: la circular 017  del 2023, que da cumplimiento al ítem 1, la Directiva 4 del 15 de noviembre que da cumplimiento al ítem 2 y la Circular 25 del Departamento Administrativo del Servicio Civil,  para dar cumplimiento al ítem 10. 
7.3.5. Implementar el sistema de información de acuerdos laborales en el D.C.  - SIAL´DC:   Se realizaron ajustes y mejoras en el aplicativo, pendiente desarrollar las pruebas necesarias.
</t>
  </si>
  <si>
    <t xml:space="preserve">Durante el periodo reportado,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FORMACION
•	Implementación de los cursos en  la Plataforma Soy 10 Aprende.
•	Lanzamiento, socialización e inscripciones.
•	Matricula y seguimiento del desarrollo de los  ciclos académicos
MIPG
•	Se realizaron dos asistencia técnicas, a la Caja de Vivienda Popular en el marco de la política de gestión y desempeño de control interno; y a Atenea sobre el modelo integrado de Planeación y Gestión. 
•	Articulación con los lideres de política de gestión y desempeño
•	Se realizó la primera sesión de la comisión intersectorial de gestión y desempeño, donde se aprobó el plan de trabajo de la vigencia 2023 de la instancia
•	Se realizaron tres (03) sesiones con los lideres de políticas para articular temas relacionados con el MIPG. Con Secretaría de Planeación, Mujer, Sub secretaría de servicio a la ciudadanía. 
•	Se realizaron doce (12) sesiones en el marco del programa de estandarización de procesos, de los procesos de gestión financiera, gestión documental y gestión del talento humano. 
•	7.2 REALIZAR UN PROGRAMA DE TELETRABAJO SOBRE LA PLANTA LABORAL EN ENTIDADES Y ORGANISMOS DISTRITALES
Durante el periodo reportado y en el marco de la meta trazadora 74 “Implementar una estrategia progresiva de teletrabajo en el 100% de las entidades públicas del Distrito con enfoque de género “se avanzó en: 
-	Atención de solicitudes de asesoría y consultas sobre teletrabajo distrital presentadas por Entidades y Organismos Distritales.
-	Se realizó revisión y actualización de los contenidos del curso de teletrabajo para teletrabajadores.
-	Se presentó avance en la consolidación de información de contexto para la cartilla de Teletrabajo.
-	Se realizó presentación con actualización de contenidos del Decreto 050 de 2023 y estructura de la política interna de teletrabajo.
-	Se avanzó en la estructuración de la plantilla de acto administrativo de adopción política interna de teletrabajo.
-	Se realizó la revisión de requisitos para el espacio virtual de Teletrabajo.
7.3 EJECUTAR ACCIONES PARA LA NEGOCIACIÓN, DIÁLOGO Y CONCERTACIÓN SINDICAL EN EL DISTRITO CAPITAL
•	Traslado por competencia de 16 requerimientos de las organizaciones sindicales.
•	Seguimiento permanente al acuerdo laboral 2022.
•	Emisión de Circular 002 de 2023 Lineamiento entidades distritales para la negociación colectiva, se elabora solicitud de información cuotas sindicales, 2-2023-5174
•	Se realizó reunión técnica para el ajuste del aplicativo -l Sistema de Información de Acuerdos Laborales – SIAL D.C.
•	Se recibieron 29 pliegos para negociación en la Alcaldía Mayor de Bogotá. 18 mesa central y 11 submesa de salud.
•	Evento de Capacitación en negociación colectiva para entidades distritales, dirigida a representantes legales, jefes de Talento Humano, con 82 asistentes. 
</t>
  </si>
  <si>
    <t xml:space="preserve">7. Implementar 100 porciento de la estrategia que permita fortalecer la Gestión y Desempeño Institucional 
Durante el trimestre,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7.1.1. Programa de Formación Soy 10 Aprende 
Se realizaron las actividades de alistamiento, cargue e implementación de cursos, así como el seguimiento al desarrollo y finalización de la oferta, para un total de 2012 colaboradores del distrito formados en el trimestre, en los siguientes cursos:  
Cursos del Convenio con Secretaría Jurídica Distrital  55 formados,  así: 
•	Supervisión de Contratos, 26 Formados
•	Pruebas en el Proceso Contencioso, 10 Formados
•	Tratamiento de Datos Personales por Entidades Públicas, 6 Formados.
•	Tribunales de Arbitramento, 4 Formados.
•	Modelo de Gestión Jurídica, 8 Formados
•	Prevención y detección de la Colusión en Procesos de Contratación, 1 Formado
•	En el curso:Teletrabajo para Teletrabajadores I: 660 formados.  
Oferta propia:
•	Gobernanza Pública: Contextualización desde los Pilares de Transparencia, Participación y Colaboración, 206 Formados.
•	Gestores de Integridad: Líderes de la Cultura de Integridad en el Distrito-  Cohorte II,  140 Formados.
•	Políticas Públicas: Introducción a la Políticas Públicas Conceptos Básicos, 887 Formados.
Cursos en Coordinación con Talento Humano de la Secretaría General: 
•	Inducción y Reinducción, 32 Formados.
•	MOOC de Gobierno Abierto, 32 Formados.
7.1.2. Fortalecimiento y sostenibilidad del Modelo Integrado de Planeación y Gestión
7.1.2.1 Fortalecimiento de la institucionalidad distrital
-Se adelantó sesión de Comisión Intersectorial de Gestión y Desempeño. Aprobación Plan de Trabajo 2023.
-Proyecto Decreto 807-2019: remisión a la Oficina Jurídica para continuar trámite.
-Proyecto Decreto 505-2007: reunión con Despacho de la Secretaria General y devolución con ajuste a la Oficina Jurídica.
En el marco de la articulación con los líderes distritales de las políticas de gestión y desempeño se desarrollaron 7 sesiones de articulación, de la siguiente forma: Se realizó 1 sesión con SDPlaneación (Gestión Estadística); 2 con Subsecretaría de Servicio a la Ciudadanía (relacionamiento con la ciudadanía); 3 con SDMujer (incorporación de enfoques); y 1 con SJurídica Distrital (observatorio).
7.1.2.2 Programa de estandarización de procesos trasversales
En el marco del programa de estandarización de procesos trasversales, dando cumplimiento a la Política Pública de Gestión de talento Humano se desarrollaron 22 sesiones de articulación con los responsables de los procesos definidos, de la siguiente forma: Se realizaron 14 jornadas con la Dirección Distrital de Archivo de Bogotá, 3 con SDH, 3 con DASCD, 1 con Subsecretaría de Servicio a la Ciudadanía y 1 con SDAmbiente para revisión del proceso y elementos asociados.
7.1.2.3 Asistencia técnica en los temas relacionados con el MIPG
Se brindo un total de asistencias técnicas de  13 detalladas así: Se realizaron 4 asistencias técnicas a ATENEA y 1 a FONCEP y 1 a FUGA sobre MIPG, y 1 al IDIGER en sobre gestión de riesgos, 1 a CVP sobre mapas de aseguramiento, 1 a SDMujer sobre líneas de defensa y Se realizaron 4 sesiones masivas en relación con los programas de transparencia y ética pública con la asistencia de 290 colaboradores. 
Se realizaron 4 sesiones de socialización de la guía para la construcción de mapas de aseguramiento con la asistencia de 234 colaboradores
Se realizó 1 sesión para el reporte de ITB en lo relacionado con control interno con la asistencia de 87 colaboradores
Como parte de la gestión se asistencias técnicas, durante el primer trimestre se adelantaron las siguientes asistencias masivas: 
4 sesiones en relación con los programas de transparencia y ética pública con la asistencia de 290 colaboradores. 
4 sesiones de socialización de la guía para la construcción de mapas de aseguramiento con la asistencia de 234 colaboradores
Se realizó 1 sesión para el reporte de ITB en lo relacionado con control interno con la asistencia de 87 colaboradores
7.1.2.4. Seguimiento a la gestión y desempeño de las entidades distritales 
Dando cumplimiento al acuerdo Distrital 772 de 2020 se solicitó la información de los criterios a evaluar a la SDH y SDP para el cálculo del Índice de Gestión Pública Distrital.
7.2 REALIZAR UN PROGRAMA DE TELETRABAJO SOBRE LA PLANTA LABORAL EN ENTIDADES Y ORGANISMOS DISTRITALES
Durante el trimestre y en el marco de la meta 74 “Implementar una estrategia progresiva de teletrabajo en el 100% de las entidades públicas del Distrito con enfoque de género” se avanzó en: 
1. Se adelanto la actualización de 2 cursos de teletrabajo para teletrabajadores y teletrabajo para directivos se presenta solicitud de actualización en módulos y anexos.
2. Se adelantó documento previo "cartilla de teletrabajo" en construcción, con actualización normativa.
3. Durante el primer trimestre se adelantaron 85 asesorías por otros canales, en asistencia técnica en formulación de política interna teletrabajo.
4. Se adelantó una mesa de trabajo de socialización normativa con organizaciones sindicales
5. Se adelantó documento de propuesta de contenidos para espacio virtual de y revisión de cómo se viabilizarían los contenidos de teletrabajo en página Web.
6. Se adelantaron 9  mesas de trabajo de asistencia técnica y sensibilización generalidades teletrabajo distrital. (Incluida la mesa de trabajo con las organizaciones sindicales)
7.3 EJECUTAR ACCIONES PARA LA NEGOCIACIÓN, DIÁLOGO Y CONCERTACIÓN SINDICAL EN EL DISTRITO CAPITAL
Se realizó evento de Capacitación en negociación colectiva para entidades y organismos distritales, dirigida a representantes legales y jefes de talento humano con 82 asistentes, con el fin de fortalecer conocimientos necesarios para abordar la negociación colectiva de esta vigencia.  
Se elaboró y emitió Circular 002 de 2023 Lineamiento entidades distritales para la negociación colectiva 2023.
En cuento a la gestión de la negociación sindical 2023 se han adelantado las siguieenes gestiones 
Se trasladan por competencia de 17 requerimientos de las organizaciones sindicales y gestión de 11 solicitudes de las organizaciones sindicales.
Se recibieron 30 pliegos para negociación en la Alcaldía Mayor de Bogotá, D.C.: 19 mesa central y 11 submesa de salud.
Se han realizado sesiones entre la administración y las organizaciones sindicales el 7, 14 y 28 de marzo para la verificación de requisitos de comparecencia sindical.""
Se realizaron 2 sesiones de seguimiento el 17 de febrero y el 6 de marzo de 2023.
Reunión de coordinación OTIC - DDDI para revisar estado del aplicativo Sial DC, cuyo proceso continuará una vez finalice el proceso de negociación de la Alcaldía Mayor de Bogotá D..C, en la actual vigencia.
</t>
  </si>
  <si>
    <t xml:space="preserve">7. Implementar 100 porciento de la estrategia que permita fortalecer la Gestión y Desempeño Institucional 
Durante mes de abril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7.1.1. Programa de Formación Soy 10 Aprende 
Se realizaron las actividades de alistamiento, cargue e implementación de cursos, en los siguientes cursos:  
Teletrabajo para Teletrabajadores II, 213 formados.  
Oferta propia
•	Gobernanza Pública: Conceptualización desde los Pilares de Transparencia, Participación y Colaboración 123 Formados.
• Gestores de Integridad: Líderes de la Cultura de Integridad en el Distrito-  Cohorte I,  43 Formados que no fueron reportados en el mes de marzo, para un total de 183.
Cursos en Coordinación con Talento Humano de la Secretaría General: 
•	Inducción y Reinducción, 8 Formados.
•	Gobierno Abierto - Contextualización - IRI TH-SG - Cohorte II, 5 Formados.
7.1.2. Fortalecimiento y sostenibilidad del Modelo Integrado de Planeación y Gestión
7.1.2.1 Fortalecimiento de la institucionalidad distrital
Se remiten proyectos de decretos 807 de 2019  y 505 de 2007 a la Oficina Jurídica, para continuar tramite, con ajustes del Despacho
1 sesión de articulación: Se realizó 1 sesión con SDMujer (incorporación de enfoques)
7.1.2.2 Programa de estandarización de procesos transversales
7 sesiones de articulación: Se realizaron 3 jornadas con SG, 2 con DASCD, 1 con CDA y 1 con SDA para revisión del proceso y elementos asociados.
7.1.2.3 Asistencia técnica en los temas relacionados con el MIPG
Se realizaron 3 asistencias técnicas: 1 a la Secretaria de Seguridad y 1 a ATENEA sobre generalidades de MIPG, y 1 a ATENEA sobre riesgos de corrupción
7.1.2.4. Seguimiento a la gestión y desempeño de las entidades distritales 
Se radicó la solicitud de información a la SDH Y SDP para el cálculo del IGPD
7.2 REALIZAR UN PROGRAMA DE TELETRABAJO SOBRE LA PLANTA LABORAL EN ENTIDADES Y ORGANISMOS DISTRITALES
En el mes de Abril en el marco de la meta trazadora 74 “Implementar una estrategia progresiva de teletrabajo en el 100% de las entidades públicas del Distrito con enfoque de género” se avanzó en: 
7.2.1. Fortalecer los lineamientos e instrumentos distritales para la consolidación, seguimiento y mejora del modelo+ de teletrabajo.
•	1 Documento "Cartilla de Lineamientos en teletrabajo Distrital - 2023", Se hicieron ajustes para incluir el contenido de la política interna de teletrabajo establecida en el decreto 050 de 2023.
•	5 mesas técnicas trabajo y 47 asesorías por otros canales, en asistencia técnica en formulación de política interna teletrabajo.
•	1 Documento que contiene la validación e identificación de metodologías de cálculo, para reconocimiento de gastos por teletrabajo 2024.
7.3 EJECUTAR ACCIONES PARA LA NEGOCIACIÓN, DIÁLOGO Y CONCERTACIÓN SINDICAL EN EL DISTRITO CAPITAL
Gestión de 13 solicitudes de las organizaciones sindicales con 12 comunicaciones de salida (Con un radicado de salida, se atendieron dos comunicaciones)
Se realizaron tres (3) sesiones entre la Administración Distrital y las organizaciones sindicales, el 11, 18 y 25 de abril para definir la integración de la comisión negociadora, teniendo en cuenta los límites establecidos acorde con la representatividad establecida en aplicación de las normas vigentes.
Se atendió la parte técnica de la Tutela 2023-00053 presentada por Asitconsalud y se emitieron seis (6) comunicaciones específicas para las organizaciones sindicales que aún no cumplen requisitos de comparecencia sindical.
</t>
  </si>
  <si>
    <t xml:space="preserve">7. Implementar 100 porciento de la estrategia que permita fortalecer la Gestión y Desempeño Institucional 
Durante el mes de  mayo en el marco de la implementación de la estrategia que permita fortalecer la Gestión y Desempeño Institucional se avanzó  de la siguiente manera: 
7.1 DESARROLLAR ACCIONES PARA LA SOSTENIBILIDAD Y MEJORAMIENTO DEL DESEMPEÑO Y LA GESTIÓN PÚBLICA DISTRITAL
7.1.1. Programa de Formación Soy 10 Aprende 
Avance de cursos en el mes de mayo:
Finalización del curso virtual: Gobernanza Pública: Conceptualización desde los Pilares de Transparencia, Participación y Colaboración. 122 Formados
Continuación ciclo académico curso virtual: Teletrabajo para teletrabajadores de Entidades y Organismos del Distrito Capital - Cohorte II. 201 Formados.
Finalización curso virtual: Inducción y Reinducción TH - Cohorte II
Inicio curso virtual Inducción y Reinducción Cohorte III. 7 Formados
Gobernanza Pública: Contextualización desde los Pilares de Transparencia, Participación y Colaboración. TH - Cohorte II y III. 6 Formados
Desarrollo ciclo académico Cohorte II: Cursos de la oferta en el marco del convenio con la Secretaría Jurídica. 19 Formados
Continuación y desarrollo del ciclo académico curso virtual: Respuesta a Emergencias Ambientales - Convenio con Secretaría de Ambiente. 8 Formados
Alistamiento y desarrollo curso virtual: Atención a la Ciudadanía - Convenio con Catastro. 1 Formado
Alistamiento y desarrollo curso virtual: Formación en Competencias Supervisión de Contratos. 160 Formados
Alistamiento y desarrollo curso virtual: Políticas Públicas: Implementación de Políticas Públicas. 101 Formados
Alistamiento y desarrollo curso virtual: Gobierno Abierto de Bogotá GAB - (Profundización). 22 Formados
Alistamiento y desarrollo curso virtual: Teletrabajo para Jefes – Directivos. 7 Formados
7.1.2. Fortalecimiento y sostenibilidad del Modelo Integrado de Planeación y Gestión
7.1.2.1 Fortalecimiento de la institucionalidad distrital
5 sesiones de articulación: se realizaron 3 sesiones con SDMujer (incorporación de enfoques), 1 con el equipo del Comité Distrital de Auditoría en relación con Mapas de Aseguramiento y 1 con el Departamento Administrativo del Servicio Civil Distrital.
Proyecto Decreto 807 de 2019: remisión a la Oficina Jurídica con recolección de firmas para continuar el trámite con la Secretaría Jurídica Distrital.
Proyecto Decreto 505 de 2007: remisión a la Oficina Jurídica con recolección de firmas para continuar el trámite con la Secretaría Jurídica Distrital.
7.1.2.2 Programa de estandarización de procesos transversales
10 sesiones de articulación: Se realizaron 4 jornadas con Secretaría Distrital de Hacienda para el proceso "Gestión financiera", 1 con la Secretaría General para el proceso "Gestión administrativa", 3 con Secretaría Jurídica Distrital para el proceso "Gestión Contractual", 1 con el equipo del Comité Distrital de Auditoría para el proceso "Evaluación Independiente" y 1 con SDA para revisión del proceso "Gestión Ambiental".
7.1.2.3 Asistencia técnica en los temas relacionados con el MIPG
Se realizaron 13 asistencias técnicas: 2 a la Secretaría Distrital de Planeación en relación con riesgos fiscales y mejora continua; 3 a ATENEA en relación con MIPG y gestión de riesgos; 1 a IDIPRON, en relación con la incorporación en procedimientos de aspectos relacionados con IDEC@; 1 a IDPAC, 1 a Metro, 1 a Canal Capital; 1 a Secretaría de Educación Distrital y 1 a Secretaría Distrital de la Mujer, sobre líneas de defensa y mapas de aseguramiento; 1 a Secretaría Distrital de Hábitat en relación con MIPG; 1 a la Subred Sur, sobre planeación estratégica; 1 dirigida a todas las entidades en relación con riesgos, en el marco de la transición a Programas de Transparencia y Ética Pública con 160 participantes.
Se participó en 4 sesiones asociadas a la socialización de la Guía de adaptación de medidas de prevención de riesgos de Lavado de Activos y Financiación del Terrorismo.
 7.1.2.4. Seguimiento a la gestión y desempeño de las entidades distritales 
Se proyectó comunicación oficial dirigida al Departamento Administrativo de la Función Pública, sobre la medición del IDI Distrital solicitando cronograma diferenciado para la medición de Bogotá Distrito Capital 
7.2 REALIZAR UN PROGRAMA DE TELETRABAJO SOBRE LA PLANTA LABORAL EN ENTIDADES Y ORGANISMOS DISTRITALES
En el mes de mayo en el marco de la meta trazadora 74 “Implementar una estrategia progresiva de teletrabajo en el 100% de las entidades públicas del Distrito con enfoque de género” se avanzó en: 
7.2.1. Fortalecer los lineamientos e instrumentos distritales para la consolidación, seguimiento y mejora del modelo+ de teletrabajo.
6 mesas técnicas trabajo (SDGobierno, 2 a IDARTES, SGAMB, SJD, SDAMBIENTE) y 41 asesorías por otros canales, en asistencia técnica en formulación de política interna teletrabajo.
Se realizó el balance del estado de construcción del documento de política interna de teletrabajo en organismos y entidades distritales. Se establece que 11 ya tienen el documento en firme, 32 en elaboración; 9 en inicio, y siete (7) sin avance.
Estructurar espacio virtual: Gestión Pública Distrital - Teletrabajo Distrital: Se han validado y ajustado los contenidos para espacio en página WEB, desde la Subdirección Técnica de Desarrollo Institucional.   
7.2.2 Promover la generación y transferencia de capacidades para la innovación del teletrabajo
Para el mes se realizaron seguimientos a cumplimiento de metas del Pacto por Teletrabajo a través de otros canales (radicados SIGA), a las entidades UDFJC, Concejo de Bogotá, Contraloria, SubredSurOcc, SubRedNorte, SubRed CentroOriente, SDIS, SDJC y respuestas a derechos de petición (SDSalud, SDSJ). Total diez (10) seguimientos.
Se realiza un (1) evento: "Foro: Desafíos y buenas prácticas en la aplicación del teletrabajo" Dirigido a lideres de los equipos técnicos de apoyo en teletrabajo de las entidades y organismos Distritales. Objetivo: Retroalimentación sobre lecciones aprendidas y  factores claves frente a liderazgo, gestión de productividad y uso de herramientas tecnológicas en teletrabajo. 45 Asistentes.
7.2.3. Diseñar y definir las métricas para el monitoreo y evaluación de resultados
(i) Remisión de links de encuesta a teletrabajadores, segun programación.
(ii) Seguimiento permanente a diligenciamiento según teletrabajadores reportados por entidad.
(iii) Cierre de aplicacion de encuestas - mayo 25 de 2023.
(iv) Tabla con balance de número de encuestas atendidas por entidad para actualización del cálculo de huellas ambientales y de calidad de vida.
7.2.4. Generar informes de resultados e impactos
A partir de las mesas de trabajo realizadas con la OAP, se hizo entrega de la información en los nuevos formatos de dos (2) bases de datos con los registros de los teletrabajadores vigentes al cierre de la vigencia 2022 y los reportados por las entidades, a marzo de 2023.
7.3 EJECUTAR ACCIONES PARA LA NEGOCIACIÓN, DIÁLOGO Y CONCERTACIÓN SINDICAL EN EL DISTRITO CAPITAL
Se gestionaron 19 requerimientos con 5 salidas, dado que algunos radicados se gestionan en una sola respuesta.
Se pactó la etapa de arreglo directo del 17 de mayo al 15 de junio de 2023. Se sesionó el 17, 19 y 24 de mayo. Aunque los delegados de las organizaciones sindicales se han levantado de la mesa en las dos (2) últimas sesiones, argumentando que no todos los negociadores y asesores tienen el permiso sindical. No obstante, desde la mesa técnica se continúan informando las fechas de las sesiones a las entidades y organismos distritales, dada la autonomía administrativa y financiera de las mismas, ya que el permiso sindical debe ser gestionado por las organizaciones sindicales según lo establecido en el Decreto 344 de 2021.
Se enviaron 30 comunicados a las organizaciones sindicales para gestionar el cumplimiento de los requisitos de comparecencia sindical y 27 para informarles el procedimiento para presentar derechos de petición verbal, y 25 a las entidades distritales para informar el inicio de la etapa de arreglo directo.
El 5 de mayo se recibió el fallo de la tutela 2023-0053 presentada por Asitconsalud, a favor de la Administración Distrital.
En el marco del proceso de negociación colectiva 2023 se realizó un seguimiento al acuerdo laboral 2022. No obstante, los compromisos se continúan ejecutando. Una vez se pacte el acuerdo laboral 2023 se adelantarán los seguimientos al cumplimiento de los acuerdos. 
</t>
  </si>
  <si>
    <t xml:space="preserve">En el segundo trimestre en la Meta 7: Implementar el 100% de la estrategia que permita fortalecer la Gestión y Desempeño Institucional, se avanzó así: 
7.1. DESARROLLAR ACCIONES PARA LA SOSTENIBILIDAD Y MEJORAMIENTO DEL DESEMPEÑO Y LA GESTIÓN PÚBLICA DISTRITAL
7.1.1. Programa de Formación Soy 10 Aprende 
Se realizaron actividades de alistamiento, cargue e implementación de cursos programados para segundo trimestre, así como seguimiento al desarrollo y finalización en los siguientes frentes:
Cursos Convenio con Secretaría Jurídica Distrital 106 formados: 
Supervisión de Contratos, 31 Formados.
• Pruebas en el Proceso Contencioso, 11 Formados.
• Tratamiento de Datos Personales por Entidades Públicas, 18 Formados. 
• Modelo de Gestión Jurídica, 16 Formados.
• Prevención y detección de la Colusión en Procesos de Contratación, 18 Formados.
OFERTA PROPIA:
• Curso: Teletrabajo para Teletrabajadores- Cohorte II: 499 Formados. 
•Formación en Supervisión de Contratos Estatales, 589 Formados
•Gobierno Abierto, 103 Formados
Cursos en Coordinación con Talento Humano de la Secretaría General: 
• Curso Virtual de Inducción y Reinducción de la Secretaría Generaln, 19 Formados.
Convenio Catastro:
• Atención a la Ciudadanía, 9 Formados
Convenio Ambiente:
• Respuestas a Emergencias Ambientales, 9 Formados
7.1.2. Fortalecimiento y sostenibilidad del Modelo Integrado de Planeación y Gestión
• En el marco de la articulación con los líderes distritales de las políticas de gestión y desempeño se desarrollaron 11 sesiones de articulación relacionadas con la incorporación de enfoques, preparación FURAG.
• Se expidieron los Decretos Distritales 221 y 222 del 06 de junio de 2023
• En el programa de estandarización de procesos transversales se desarrollaron 23 sesiones de articulación así: 5 jornadas con Sec. Distrital de Hacienda, 4 con DASCD, 5 con Sec.  General, 2 con el Comité Distrital de Auditoria, 3 con la Sec. Jurídica Distrital y 4 con Sec. de Ambiente para revisión del proceso y elementos asociados.
• 33 asistencias técnicas a entidades en temas como el Modelo Integrado de Planeación y Gestión, gestión de riesgos, líneas de defensa, planeación, indicadores, incorporación de IDEC, Oficina de Control Interno y diligenciamiento de FURAG.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Ajuste a Cartilla de Lineamientos en teletrabajo Distrital - 2023.
Se elaboraron dos documentos: “Propuesta de validación e identificación de metodologías de cálculo, para reconocimiento de gastos por teletrabajo 2024”. Propuesta de contenido para el espacio virtual de Teletrabajo” 
Se desarrolló evento: ""Foro: Desafíos y buenas prácticas en la aplicación del teletrabajo""
Cálculo de huella ambiental y de calidad de vida para teletrabajadores (En asocio con MINTIC) realizado.
Una (1) base de datos que consolida los registros de teletrabajadores distritales, con control de consistencia en datos para entrega de información a SIDEAP – DASCD.
7.3 EJECUTAR ACCIONES PARA LA NEGOCIACIÓN, DIÁLOGO Y CONCERTACIÓN SINDICAL EN EL DISTRITO CAPITAL
Gestión de 46 requerimientos con 29 salidas, dado que algunos radicados se responden con un comunicado.
Se pactó la etapa de arreglo directo entre la Alcaldía Mayor de Bogotá D.C. y las organizaciones sindicales para la vigencia 2023, entre el 17 de mayo y el 17 de julio de 2023, para lo cual se adelantaron las gestiones logísticas para atender los requerimientos de las sesiones y los allegados por las organizaciones sindicales.
Se continúan adelantando las gestiones para el cumplimiento del Acuerdo Colectivo Laboral 2022.
</t>
  </si>
  <si>
    <t xml:space="preserve">En el tercer trimestre de la vigencia 2023, en la Meta 7: Implementar el 100% de la estrategia que permita fortalecer la Gestión y Desempeño Institucional, se avanzó así: 
7.1. DESARROLLAR ACCIONES PARA LA SOSTENIBILIDAD Y MEJORAMIENTO DEL DESEMPEÑO Y LA GESTIÓN PÚBLICA DISTRITAL
7.1.1. Programa de Formación Soy 10 Aprende 
Se realizaron actividades de alistamiento, cargue e implementación de cursos programados para el tercer trimestre, así como seguimiento al desarrollo y finalización. Total de colaboradores del distrito Formados en el tercer trimestre 2.538, así: 
-Cursos Convenio con Secretaría Jurídica Distrital 103 formados: 
• Supervisión de Contratos, 34 Formados.
• Pruebas en el Proceso Contencioso, 09 Formados.
• Tratamiento de Datos Personales por Entidades Públicas, 17 Formados. 
• Tribunales de Arbitramento, 11 Formados. 
• Modelo de Gestión Jurídica, 20 Formados.
• Prevención y detección de la Colusión en Procesos de Contratación, 12 Formados.
-OFERTA PROPIA:
• Herramientas de Lavado de activos y financiación del terrorismo - LA/FT: 1091 Formados.
• Gestores de Integridad: Líderes de la Cultura de Integridad en el Distrito- Cohorte II: 110 Formados.
• Teletrabajo para Teletrabajadores- Cohorte III: 432 Formados. 
• Gobernanza Pública: Transparencia y uso estratégico de la información: 153 Formados.
• Políticas Públicas: Monitoreo y Evaluación de las Políticas Públicas: 186 Formados.
• Plan Distrital de Desarrollo: 109 Formados
• MOOC de Innovación: 254 Formados
-Cursos en Coordinación con Talento Humano de la Secretaría General: 
• Inducción y Reinducción - Cohorte 4 y 5: 31 Formados.
• Gobierno Abierto TH- IRI - Cohorte 4 y 5: 30 Formados.
-Convenio Catastro:
• Atención a la Ciudadanía Cohorte 2: 34 Formados
• Gestión Documental: 5 Formados.
7.1.2. Fortalecimiento y sostenibilidad del Modelo Integrado de Planeación y Gestión
En el tercer trimestre se realizaron las siguientes actividades:
• Se realizaron 4 sesiones de articulación con los líderes de las políticas de gestión y desempeño, relacionadas con participación de ciudadana, Implementación Acuerdos CDTD 001 de 2023 y 002 de 2021, y archivo.
• En el marco del programa de estandarización de procesos trasversales, dando cumplimiento a la Política Pública de Gestión de talento Humano se desarrollaron 20 sesiones de articulación con los responsables de los procesos definidos.
•Se han realizado 31 asistencias técnicas a entidades, 2 sobre Modelo Integrado de Planeación y Gestión, 7 sobre gestión de riesgos, 12 sobre líneas de defensa, 7 mapas de aseguramiento, 1 sobre gobierno digital, 1 sobre la circular de empalme, 1 sobre planeación estratégica.
• Se han realizado 3 sesiones de socialización de la guía para la construcción de mapas de aseguramiento con la asistencia de 230 colaboradores
• Dando cumplimiento al acuerdo Distrital 772 de 2020, se realizó el informe parcial de los componentes de gestión presupuestal y gestión de resultados para el Índice de Gestión Pública Distrital y se radico en el Concejo de Bogotá
7.2 REALIZAR UN PROGRAMA DE TELETRABAJO SOBRE LA PLANTA LABORAL EN ENTIDADES Y ORGANISMOS DISTRITALES
Durante el tercer trimestre se adelantaron las siguientes acciones en el marco de la Implementar de la estrategia progresiva de teletrabajo en las entidades públicas del Distrito con enfoque de género”, como sigue:
7.2.1. FORTALECER LOS LINEAMIENTOS E INSTRUMENTOS DISTRITALES PARA LA CONSOLIDACIÓN, SEGUIMIENTO Y MEJORA DEL MODELO+ DE TELETRABAJO.
• Se realizó la revisión y actualización de contenidos en materia normativa del curso de teletrabajo para directivos. Con ello, se complementó el material de lectura para el módulo 2: Cómo liderar equipos de servidores en teletrabajo.
• Se realizaron en total 47 encuentros de asistencias técnicas a las entidades y organismos distritales que implementan teletrabajo, con temáticas en favor de las acciones para la implementación del teletrabajo Distrital. Igualmente, se elaboró un (1) documento de propuesta de lineamiento en teletrabajo, según los compromisos acordados y definidos en la asistencia técnica para el Acuerdo de la mesa de negociación Sindical 2023.
7.2.2 PROMOVER LA GENERACIÓN Y TRANSFERENCIA DE CAPACIDADES PARA LA INNOVACIÓN DEL TELETRABAJO EN ENTIDADES Y ORGANISMOS DISTRITALES
• En otros mecanismos y canales de atención y asistencia técnica (Correo electrónico, Chat, SIGA) se han atendido 325 solicitudes. 
• Se estructuró el evento conmemorativo del Día Internacional del Teletrabajo Distrital, el cual, según indicaciones del Despacho de la Secretaría General, se realizará el 11 de octubre de 2023, bajo el lema: “El legado del teletrabajo en el Distrito Capital".
• Se avanzó en el apoyo y seguimiento a la construcción de la Política interna de teletrabajo: de las cincuenta y ocho (58) entidades distritales que implementan teletrabajo, en cuarenta y siete (47) ya cuentan con la política interna de teletrabajo. 
• En el marco del evento conmemorativo del Dia Internacional del Teletrabajo, se contará con un espacio al público de buenas prácticas en teletrabajo distrital. Por agenda conjunta de otros eventos institucionales del Sector Gestión Pública, y de acuerdo con la agenda de la Secretaria General, la conmemoración no se realizará en septiembre, como se tenía previsto en el Plan de Acción y en el Plan de Comunicaciones. La jornada pasa al 11 de octubre de 2023.
7.2.3. DISEÑAR Y DEFINIR LAS MÉTRICAS PARA EL MONITOREO Y EVALUACIÓN DE RESULTADOS DE LA IMPLEMENTACIÓN DEL TEELTRABAJO EN EL DISTRITO CAPITAL EN ENTIDADES Y ORGANISMOS DISTRITALES.
• Se elaboró el documento Guía: Métricas para la medición del teletrabajo en el Distrito Capital.
• Consolidación de cifras de seguimiento trimestral por medio de una (1) base de datos que presenta los registros de teletrabajadores distritales, con corte a septiembre 2023. 
7.2.4. GENERAR INFORMES DE RESULTADOS E IMPACTOS ESTRATÉGICOS DEL TELETRABAJO DISTRITAL.
• Se elaboró el documento Guía: Métricas para la medición del teletrabajo en el Distrito Capital.
• Se elaboraron los informes de gestión y resultados trimestrales; y de seguimiento plan de acción.
7.3 EJECUTAR ACCIONES PARA LA NEGOCIACIÓN, DIÁLOGO Y CONCERTACIÓN SINDICAL EN EL DISTRITO CAPITAL
* Se gestionaron 21 requerimientos, con 24 salidas de comunicaciones oficiales y una respuesta dada por Bogotá Te Escucha.
* Se terminó la etapa de arreglo directo entre la Alcaldía Mayor de Bogotá D.C. y las organizaciones sindicales para la vigencia 2023, el 25 de julio de 2023, y el 31 de agosto se firma el acuerdo laboral de la vigencia.
* Se continúan adelantando las gestiones para el cumplimiento del Acuerdo Colectivo Laboral 2022 y se da inicio a las actividades de cumplimiento del Acuerdo Laboral 2023. </t>
  </si>
  <si>
    <t xml:space="preserve">En el cuarto trimestre de la vigencia 2023, en la Meta 7: IMPLEMENTAR EL 100% DE LA ESTRATEGIA QUE PERMITA FORTALECER LA GESTIÓN Y DESEMPEÑO INSTITUCIONAL, se avanzó así: 
7.1. DESARROLLAR ACCIONES PARA LA SOSTENIBILIDAD Y MEJORAMIENTO DEL DESEMPEÑO Y LA GESTIÓN PÚBLICA DISTRITAL
7.1.1. Programa de Formación Soy 10 Aprende 
Se realizaron actividades de alistamiento, cargue e implementación de cursos programados para el cuarto trimestre, así como seguimiento al desarrollo y finalización. Total de colaboradores del distrito Formados en el cuarto trimestre 1.725, así: 
Cursos Convenio con Secretaría Jurídica Distrital 25 formados: 
• Supervisión de Contratos, 07 Formados.
• Pruebas en el Proceso Contencioso, 02 Formados.
• Tratamiento de Datos Personales por Entidades Públicas, 09 Formados. 
• Tribunales de Arbitramento, 03 Formados. 
• Modelo de Gestión Jurídica, 03 Formados.
• Prevención y detección de la Colusión en Procesos de Contratación, 01 Formados.
OFERTA PROPIA:
• Innovación pública: 169 Formados
• Herramientas de Lavado de activos - LA/FT - Segunda Cohorte: 213 Formados.
• Gobernanza pública - Buenas prácticas: 104 Formados.
• Teletrabajo para Teletrabajadores- Cohorte IV: 610 Formados. 
• Políticas Públicas: Agenda y formulación: 145 Formados.
• Diplomado - Transparencia y Lucha Contra la Corrupción: 386 Formados
Cursos en Coordinación con Talento Humano de la Secretaría General: 
• Inducción y Reinducción - Cohorte 6: 18 Formados.
• Gobierno Abierto TH- IRI - Cohorte 6: 16 Formados.
Curso en Coordinación con la Subdirección de Vigilancia y Control:
• Inspección Vigilancia y Control: 39 Formados
7.1.2. Fortalecimiento y sostenibilidad del Modelo Integrado de Planeación y Gestión. En el cuarto trimestre se realizaron las siguientes actividades:
• Se realizaron 04 sesiones de articulación con los líderes de las políticas de gestión y desempeño, relacionadas con informes de empalme, concepto relacionado con contratación y SARLAFT, y del decreto 044 de 2015, divulgación de los resultados del FURAG de la política de gestión estratégica de Talento Humano.
•Se realizaron 02 sesiones de la Comisión Intersectorial de Gestión y Desempeño
• En el marco del programa de estandarización de procesos trasversales, se realizó la divulgación de los 12 procesos priorizados a través de la Circular 003 de 2023. 
•Se han realizado 14 asistencias técnicas a entidades, 1 sobre generalidades del MIPG, 3 sobre gestión de riesgos, 3 sobre líneas de defensa, 1 sobre mapas de aseguramiento, 2 sobre Sistema Nacional de Rendición de Cuentas, 1 de indicadores, 2 sobre Programas Transparencia y Ética Pública, 1 sobre registro de publicaciones en el inventario documental. 
• Dando cumplimiento al acuerdo Distrital 772 de 2020, se realizó alcance al informe parcial de Índice de Gestión Pública Distrital, incluyendo los resultados del Índice de Desempeño Institucional medido a través del FURAG y se radico en el concejo de Bogotá
•Se enviaron los informes de los resultados del FURAG de los 15 sectores administrativos a las entidades que lo integran y de las 17 políticas de gestión y desempeño a los líderes de política
7.2 REALIZAR UN PROGRAMA DE TELETRABAJO SOBRE LA PLANTA LABORAL EN ENTIDADES Y ORGANISMOS DISTRITALES
En el último trimestre se realizaron las siguientes acciones:
7.2.1. Fortalecer los lineamientos e instrumentos distritales para la consolidación, seguimiento y mejora del modelo+ de teletrabajo.
7.2.1.3- 7.2.2.1.: *En el último trimestre se realizaron 66 asistencias técnicas, 2 presenciales y 64 por otros canales, sobre: generalidades de teletrabajo, y formulación de la política interna de teletrabajo en las entidades y organismos distritales. Los sectores que mayor participaron en las asistencias fueron educación, ambiente y gestión pública.
7.2.1.4: *Se logró la expedición de la Resolución 733 de 2023 la cual se establecen los datos indicativos de referencia para el reconocimiento del auxilio compensatorio en teletrabajo en entidades y organismos distritales para la vigencia 2024. Esta resolución cuenta con un (1) documento técnico “Metodología cálculo de datos indicativos para reconocimiento de auxilio compensatorio en teletrabajo Distrital: 2024”, el cual soporta el análisis técnico realizado para dar cumplimiento a lo establecido en el artículo 10 del Decreto 50 de 2023.
7.2.1.6: Se realizó consolidación de contenidos por modulo para los cursos de teletrabajo: "Teletrabajo a teletrabajadores", "Teletrabajo para jefes de teletrabajadores", los cuales facilitan los cambios que puedan generarse en un futuro sobre los cursos de teletrabajo.
7.2.1.7: Se documentó el análisis de la estructuración de las políticas internas de teletrabajo en las entidades y organismos distritales. El 91% de las entidades distritales ya cuentan con la política interna de teletrabajo debidamente documentada y publicación.
7.2.2 Promover la generación y transferencia de capacidades para la innovación del teletrabajo en las entidades y organismos distritales. 
7.2.2.2: En el marco del evento "El Legado del teletrabajo en el Distrito Capital 2023" se socializaron las mejores experiencias y prácticas en teletrabajo de: Secretaría Distrital de Movilidad, IDU, ACDTIC, DASCD, SGAMB, Microsoft y Google. Con la participación de 358 asistentes de las diferentes entidades y organismos Distritales. 
7.2.2.3. El 15 de noviembre de 2023, en el marco del Dia Internacional del teletrabajo 2023, la Secretaría General de la Alcaldía Mayor de Bogotá desarrolló el evento “Legado del Teletrabajo en el Distrito Capital”, actividad en la cual se realizó la entrega de los reconocimientos por el trabajo, esfuerzo y gestión realizado desde las entidades. Así mismo se desarrolló la feria “Las huellas del teletrabajo en el Distrito Capital”, espacio en el cual las entidades invitadas: Instituto de Desarrollo Urbano – IDU, la Secretaría Distrital de Movilidad – SDM, el Departamento Administrativo del Servicio Civil – DASCD, la Alta Consejería Distrital de TIC, Suite Microsoft, Suite Google, y la Secretaría General de la Alcaldía Mayor de Bogotá, compartieron y explicaron las buenas prácticas en la implementación de la modalidad laboral.
7.2.2.4: Se culminó con la documentación de los resultados y análisis para la aplicación de buenas prácticas en el teletrabajo Distrital.
7.2.4.1. Frente a la actividad de consolidar cifras y realizar reporte trimestral, se realizó la documentación de la base de datos con registros de teletrabajadores reportados por entidades y organismos distritales al cuarto trimestre de 2023.
7.2.4.2 Se realizó Informe de gestión y resultados del cuarto trimestre 2023 (Meta trazadora 74, y meta trazadora 75), se 
elaboró y presentó un (1) informe de PPDGITH con cifras a diciembre 2023.
7.3 EJECUTAR ACCIONES PARA LA NEGOCIACIÓN, DIÁLOGO Y CONCERTACIÓN SINDICAL EN EL DISTRITO CAPITAL
En el cuarto trimestre de la vigencia 2023 se ha avanzado así:
_ Se gestionaron 12 requerimientos de las organizaciones sindicales y entidades del Distrito. 
_En cumplimiento del Acuerdo Colectivo Laboral 2022, la Secretaría General desarrolló a través de convenio con la ESAP el curso "Derechos Laborales y Diálogo Social en la Función Pública" los días 15, 16 y 17 de noviembre del 2023, para el cual se convocó a las 44 organizaciones sindicales firmantes del acuerdo. Con esta actividad la Secretaría General finaliza las acciones del ítem 3 del ACL 2022. 
_En cumplimiento del Acuerdo Colectivo Laboral 2023, se expiden los siguientes actos administrativos: la circular 017 del 2023, que da cumplimiento al ítem 1, la Directiva 4 del 15 de noviembre que da cumplimiento al ítem 2 y la Circular 25 del Departamento Administrativo del Servicio Civil, para dar cumplimiento al ítem 10. 
</t>
  </si>
  <si>
    <t>Indeterminado: La información de avance de la magnitud consignada en el reporte del periodo, respecto a la programación realizada, la información cualitativa presentada, las actividades establecidas (si aplica) y los soportes presentados, presenta inconsistencias que no permiten determinar que el reporte sea coherente. Asimismo, es necesario verificar que la información sea coherente con la descripción hecha en la hoja de vida de la meta o indicador.</t>
  </si>
  <si>
    <t xml:space="preserve">Los reportes cualitativos deben estar debidamente evidenciados. Los documentos programados en el plan de acción deben ser entregados </t>
  </si>
  <si>
    <t>PD27</t>
  </si>
  <si>
    <t>7868_8</t>
  </si>
  <si>
    <t>Blanca Iraida Bautista Torres</t>
  </si>
  <si>
    <t>8. Cumplir 100 porciento del seguimiento a los temas estratégicos de la administración distrital</t>
  </si>
  <si>
    <t>Cumplir 100 porciento del seguimiento a los temas estratégicos de la administración distrital</t>
  </si>
  <si>
    <t xml:space="preserve">PD_Meta Proyecto: 8. Cumplir 100 porciento del seguimiento a los temas estratégicos de la administración distrital; PD_Objetivo de Desarrollo Sostenible: 16. Paz, justicia e instituciones sólidas; PD_Código y denominación Meta ODS: 16.6 Crear a todos los niveles instituciones eficaces y transparentes que rindan cuentas.; </t>
  </si>
  <si>
    <t>El indicador permite medir el seguimiento generado a los temas estratégicos de la Administración Distrital para generar las alertas y toma de decisiones oportunas.</t>
  </si>
  <si>
    <t>Identificar el grado de avance en los temas estratégicos, con la finalidad Fortalecer las capacidades institucionales para una Gestión pública efectiva y articulada, orientada a la generación de valor público para los grupos de interés.</t>
  </si>
  <si>
    <t>"La medición del indicador se da de acuerdo con el avance de las actividades programadas en el formato de "Programación y seguimiento a metas e indicadores del plan de desarrollo" definidos en el seguimiento a los temas estratégicos de la administración distrital</t>
  </si>
  <si>
    <t>(Sumatoria del porcentaje de las actividades ejecutadas para el seguimiento a los temas estratégicos de la administración distrital al corte/ porcentaje de actividades programadas para el seguimiento a los temas estratégicos de la administración distrital para la vigencia) * magnitud de la meta programada para la vigencia</t>
  </si>
  <si>
    <t>porcentaje de las actividades ejecutadas para el seguimiento a los temas estratégicos de la administración distrital</t>
  </si>
  <si>
    <t>porcentaje de actividades programadas para el seguimiento a los temas estratégicos de la administración distrital</t>
  </si>
  <si>
    <t xml:space="preserve">1.Informe de seguimiento proyectos estrategísticos de la administración distrital 
2. Informe de gerencia programa 56 </t>
  </si>
  <si>
    <t xml:space="preserve">1.Informe de seguimiento proyectos estrategísticos de la administración distrital </t>
  </si>
  <si>
    <t>1.Informe de seguimiento proyectos estrategísticos de la administración distrital 
2. Informe de gerencia programa 56</t>
  </si>
  <si>
    <t xml:space="preserve">Como parte de la gestión de los temas estratégicos de la administración distrital durante lo corrido de la vigencia en el marco del plan de desarrollo UN NUEVO CONTRATO SOCIAL Y AMBIENTAL PARA LA BOGOTÁ DEL SIGLO XXI se realizó el acompañamiento a 26 de los 32 proyectos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Es importante resaltar que el seguimiento a los proyectos estratégicos se agrupa por los siguientes enfoques estratégicos:
•	Por las mujeres
•	Por los jóvenes
•	Por los niños y niñas
•	Por las familias
•	Pr la movilidad y el ambiente
•	Por la seguridad
•	Por la cultura
Igualmente, desde el DU se elaboró y compartió un modelo de base de datos donde se registran dichas tareas, y en el cual los responsables de dar cumplimiento a las mismas registran de manera periódica su avance, las mismas se distribuyen por estado de las tareas registradas al corte así:
Cerrada	3035
Eliminada	219
En proceso	51
Total	3305
</t>
  </si>
  <si>
    <t xml:space="preserve">Durante el mes de enero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inauguradas (60%)
o Manzanas del cuidad móviles (100%)
o Atenciones en manzanas del cuidado (53%)
• Prevención de violencias contra la mujer
o Atenciones efectivas línea purpura (52%)
o Orientaciones y asesorías socio jurídicas (52%)
o Beneficiarias casas refugio (1.271)
o Mujeres atendidas jurídica y/o psicosocialmente (881)
• Mujeres que reverdecen
o Número de beneficiarias del programa (101%)
• Trabajo para las mujeres
o Empleos generados y gestionados para mujeres (44.721)
• Emprendimiento
o Mujeres beneficiadas con programas de apoyo (28.512)
• Formación
o Mujeres beneficiarias programas de formación (79%)
A continuación, se presenta el listado de indicadores – Enfoque Por los niños y niñas:
• Colegios terminados
o Número de colegios terminados (46%)
• Educación en jardines infantiles
o Niñas y niños de primera infancia atendidos (92%)
• Entrega de dispositivos electrónicos
o Estudiantes beneficiados con dispositivos móviles (111%)
• Jornada de estudio en colegios
o Estudiantes beneficiados con jornada única (91%)
o Estudiantes beneficiados con jornada completa (88%)
A continuación, se presenta el listado de indicadores – Enfoque Por los jóvenes:
• Beneficiarios de becas para educación superior
o Beneficiarios becas Jóvenes a la U (81%)
o Reto a la U (95%)
• Convenio SENA
o Personas beneficiadas con programas de formación (70%)
• Parceros
o Jóvenes en riesgo beneficiados con estudio y trabajo (80%)
• Empleo para jóvenes
o Beneficiarios programa Empleo joven (29%)
• Emprendimiento
o Unidades productivas de jóvenes apoyadas (5.743)
A continuación, se presenta el listado de indicadores – Enfoque Por los más necesitados:
• Ingreso Mínimo Garantizado - IMG
o Hogares con IMG (1.160%) (Meta en revisión)
o Personas mayores en el servicio de apoyos económicos (99%)
• Vivienda
o Subsidios entregados para mejoramiento y/o adquisición (164%)
• Atención a población migrante
o Personas extranjeras afiliadas al sistema de salud (150.630)
o Niñas y niños migrantes matriculados en el sistema educativo (62.942)
• Salud a mi barrio o mi vereda
o Número de personas atendidas (645.566)
• Personas Únicas Atendidas – PUA
o Número de PUA por los servicios sociales de integración social (518.939)
A continuación, se presenta el listado de indicadores – Enfoque Por la movilidad sostenible:
• Flora eléctrica
o Número de buses eléctricos en operación (100%)
• Ciclorrutas
o Kilómetros de ciclorrutas construidas o implementadas (72%)
• Acuerdos de conservación
o Número de hectáreas con estrategias de conservación suscritas (34%)
• Siembre
o Número de individuos vegetales plantados (37%)
• Huertas
o Número de huertas fortalecidas con suministro de semillas, insumos y/o herramientas (29%)
• Pago por Servicios Ambientales – PSA
o Número de hectáreas con PSA implementados (25%)
A continuación, se presenta el listado de indicadores – Enfoque Por la seguridad:
• Cámaras de seguridad
o Número de cámaras de seguridad instaladas (144%)
• Frentes de seguridad
o Frentes de seguridad activos y fortalecidos (203%)
• Policía Nacional
o Aumento número de policías para la ciudad (75%)
• Redes CUIDAdanas
o Redes CUIDAdanas activas (110%)
• Estrategia de desarme
o Número de armas incautadas (89%)
A continuación, se presenta el listado de indicadores – Enfoque Por la cultura:
• Construcción de ciudadanía
o Número de hombres atendidos en escuela para hombres (63%)
o Número de atenciones en la línea calma (122%)
• Cultura local
o Estímulos entregados a artistas y agentes culturales (93%)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93
Cultura 141
Desarrollo Económico 102
Educación 119
Gestión Pública 80
Gobierno 128
Hábitat 270
Hacienda 35
Integración Social 68
Jefatura Gabinete 1
Movilidad 598
Mujer 49
Planeación 123
Región Metropolitana 5
Salud 72
Seguridad 163
•	A continuación, se relaciona la distribución por estado de las tareas registradas a la fecha:
Cerrado 1.819
En proceso 228
</t>
  </si>
  <si>
    <t xml:space="preserve">Durante el mes de febrero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A continuación, se presenta el listado de indicadores - Enfoque Por las mujeres:
• Sistema de cuidado
o Manzanas del cuidado inauguradas (60%)
o Manzanas del cuidad móviles (100%)
o Atenciones en manzanas del cuidado (53%)
• Prevención de violencias contra la mujer
o Atenciones efectivas línea purpura (52%)
o Orientaciones y asesorías socio jurídicas (52%)
o Beneficiarias casas refugio (1.271)
o Mujeres atendidas jurídica y/o psicosocialmente (881)
• Mujeres que reverdecen
o Número de beneficiarias del programa (101%)
• Trabajo para las mujeres
o Empleos generados y gestionados para mujeres (44.721)
• Emprendimiento
o Mujeres beneficiadas con programas de apoyo (28.512)
• Formación
o Mujeres beneficiarias programas de formación (79%)
A continuación, se presenta el listado de indicadores – Enfoque Por los niños y niñas:
• Colegios terminados
o Número de colegios terminados (46%)
• Educación en jardines infantiles
o Niñas y niños de primera infancia atendidos (92%)
• Entrega de dispositivos electrónicos
o Estudiantes beneficiados con dispositivos móviles (111%)
• Jornada de estudio en colegios
o Estudiantes beneficiados con jornada única (91%)
o Estudiantes beneficiados con jornada completa (88%)
A continuación, se presenta el listado de indicadores – Enfoque Por los jóvenes:
• Beneficiarios de becas para educación superior
o Beneficiarios becas Jóvenes a la U (81%)
o Reto a la U (95%)
• Convenio SENA
o Personas beneficiadas con programas de formación (70%)
• Parceros
o Jóvenes en riesgo beneficiados con estudio y trabajo (80%)
• Empleo para jóvenes
o Beneficiarios programa Empleo joven (29%)
• Emprendimiento
o Unidades productivas de jóvenes apoyadas (5.743)
A continuación, se presenta el listado de indicadores – Enfoque Por los más necesitados:
• Ingreso Mínimo Garantizado - IMG
o Hogares con IMG (1.160%) (Meta en revisión)
o Personas mayores en el servicio de apoyos económicos (99%)
• Vivienda
o Subsidios entregados para mejoramiento y/o adquisición (164%)
• Atención a población migrante
o Personas extranjeras afiliadas al sistema de salud (150.630)
o Niñas y niños migrantes matriculados en el sistema educativo (62.942)
• Salud a mi barrio o mi vereda
o Número de personas atendidas (645.566)
• Personas Únicas Atendidas – PUA
o Número de PUA por los servicios sociales de integración social (518.939)
A continuación, se presenta el listado de indicadores – Enfoque Por la movilidad sostenible:
• Flora eléctrica
o Número de buses eléctricos en operación (100%)
• Ciclorrutas
o Kilómetros de ciclorrutas construidas o implementadas (72%)
• Acuerdos de conservación
o Número de hectáreas con estrategias de conservación suscritas (34%)
• Siembre
o Número de individuos vegetales plantados (37%)
• Huertas
o Número de huertas fortalecidas con suministro de semillas, insumos y/o herramientas (29%)
• Pago por Servicios Ambientales – PSA
o Número de hectáreas con PSA implementados (25%)
A continuación, se presenta el listado de indicadores – Enfoque Por la seguridad:
• Cámaras de seguridad
o Número de cámaras de seguridad instaladas (144%)
• Frentes de seguridad
o Frentes de seguridad activos y fortalecidos (203%)
• Policía Nacional
o Aumento número de policías para la ciudad (75%)
• Redes CUIDAdanas
o Redes CUIDAdanas activas (110%)
• Estrategia de desarme
o Número de armas incautadas (89%)
A continuación, se presenta el listado de indicadores – Enfoque Por la cultura:
• Construcción de ciudadanía
o Número de hombres atendidos en escuela para hombres (63%)
o Número de atenciones en la línea calma (122%)
• Cultura local
o Estímulos entregados a artistas y agentes culturales (93%)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97
Cultura 147
Desarrollo Económico 105
Educación 122
Gestión Pública 82
Gobierno 135
Hábitat 299
Hacienda 36
Integración Social 69
Jefatura Gabinete 3
Movilidad 617
Mujer 50
Planeación 130
Región Metropolitana 5
Salud 75
Seguridad 165
• A continuación, se relaciona la distribución por estado de las tareas registradas a la fecha:
Cerrado 1.860
En proceso 277
</t>
  </si>
  <si>
    <t xml:space="preserve">Durante el mes de marzo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implementadas (80%)
o Beneficiarios totales del sistema de cuidado (23%)
• Prevención de violencias contra la mujer
o Atenciones efectivas a través de la línea púrpura distrital (75%)
o Número de casas refugio en operación (100%)
o Beneficiarias de casas refugio y acompañantes (119%)
o Mujeres con atención por violencias (102%)
• Mujeres que reverdecen
o Número de beneficiarias del programa MQR (94%)
• Trabajo para mujeres
o Número de empleo de mujeres (61%)
A continuación, se presenta el listado de indicadores – Enfoque Por los jóvenes:
• Beneficiarios de becas para educación posmedia
o Beneficiarios de jóvenes a la U y otros fondos (76%)
o Beneficiarios de todos a la U (33%)
• Parceros
o Número de parceros beneficiados con transferencias monetarias condicionadas (64%)
• Empleo y formación para jóvenes
o Personas beneficiadas del convenio SENA – Distrito (78%)
o Empleo gestionado y colocado para jóvenes (73%)
A continuación, se presenta el listado de indicadores – Enfoque Por los niños y niñas:
• Entrega de dispositivos electrónicos
o Número de estudiantes beneficiados con dispositivos y tabletas (85%)
• Infraestructura para colegios
o Colegios terminados y/o entregados (66%)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(97%)
o Número de personas mayores beneficiarias de subsidios o transferencias (112%)
• Vivienda
o Hogares beneficiados con subsidios de arrendamiento (Covid-19, Arriendo solidario, Mi
ahorro Mi hogar) (98%)
o Subsidios asignados para mejoramiento de vivienda (urbanos y rurales) (58%)
o Subsidios distritales de mejoramiento de vivienda (Plan terrazas) asignados (43%)
o Hogares beneficiados con subsidios distritales asignados para adquisición de vivienda VIS y
VIP (72%)
A continuación, se presenta el listado de indicadores – Enfoque Por la movilidad y el medio ambiente:
Movilidad:
• Movilidad sostenible
o Porcentaje de avance obra de la Primera Línea Metro (64%)
o Porcentaje de avance obra de la Troncal 68 (50%)
o Porcentaje de avance obra de la Troncal Cali (32%)
o Porcentaje de avance obra de la extensión Troncal Caracas (55%)
• Cicloalameda y Bicicletas públicas
o Número de cupos de cicloparqueaderos gestionados en infraestructura pública e
infraestructura privada (78%)
o Número de viajes en bicicletas públicas (53%)
o Km construidos de cicloinfraestructura (79%)
• Flota eléctrica
o Cantidad de buses eléctricos en operación (100%)
o Número de rutas operadas por la Rolita (100%)
Ambiente:
• Huertas
o Número de huertas fortalecidas con suministro de semillas, insumos y/o herramientas (75%)
• Acuerdos de conservación y PSA
o Número de hectáreas con PSA implementados y estrategias de conservación suscritas (79%)
• Siembras
o Número de individuos vegetales sembrados (53%)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(131%)
• Casas de justicia
o Número de casas de justicia con ruta de atención integral para mujeres víctimas de violencia
en funcionamiento (86%)
• Cámaras de seguridad
o Número de cámaras de seguridad (116%)
• Frentes de seguridad
o Frentes de seguridad activos (100%)
• Policía Nacional
o Número de policías nuevos para la ciudad (100%)
o Redes de cuidado activas (97%)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(95%)
o Número de festivales realizados (86%)
• Infraestructura cultural
o CEFE entregados (60%)
o CEFE en construcción (100%)
• Infraestructura recreacional
o Parques entregados (100%)
o Parques en construcción (100%)
• Cultura distrital
o Número de actividades y muestras artísticas realizadas (70%)
o Número de participantes a festivales, actividades y muestras artísticas (76%)
o Estímulos, apoyos concertados e iniciativas ECL entregados por el sector cultural y creativo
(77%)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datos2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108
Cultura 162
Desarrollo Económico 127
Educación 131
Gestión Pública 83
Gobierno 158
Hábitat 326
Hacienda 40
Integración Social 74
Jefatura Gabinete 22
Movilidad 684
Mujer 53
Planeación 154
Región Metropolitana 5
Salud 87
Seguridad 177
A continuación, se relaciona la distribución por estado de las tareas registradas a la fecha:
Sector Cantidad
Cerrada 1.939
</t>
  </si>
  <si>
    <t xml:space="preserve">Durante el mes de abril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implementadas (85%)
o Beneficiarios totales del sistema de cuidado (23%)
• Prevención de violencias contra la mujer
o Atenciones efectivas a través de la línea púrpura distrital (75%)
o Número de casas refugio en operación (100%)
o Beneficiarias de casas refugio y acompañantes (119%)
o Mujeres con atención por violencias (102%)
• Mujeres que reverdecen
o Número de beneficiarias del programa MQR (98%)
• Trabajo para mujeres
o Número de empleo de mujeres (72%)
A continuación, se presenta el listado de indicadores – Enfoque Por los jóvenes:
• Beneficiarios de becas para educación posmedia
o Beneficiarios de jóvenes a la U y otros fondos (67%) Ajuste de meta
o Beneficiarios de todos a la U (33%)
• Parceros
o Número de parceros beneficiados con transferencias monetarias condicionadas (64%)
• Empleo y formación para jóvenes
o Personas beneficiadas del convenio SENA – Distrito (78%)
o Empleo gestionado y colocado para jóvenes (98%)
A continuación, se presenta el listado de indicadores – Enfoque Por los niños y niñas:
• Entrega de dispositivos electrónicos
o Número de estudiantes beneficiados con dispositivos y tabletas (89%)
• Infraestructura para colegios
o Colegios terminados y/o entregados (66%)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(113%)
• Vivienda
o Hogares beneficiados con subsidios de arrendamiento (Covid-19, Arriendo solidario, Mi
ahorro Mi hogar) (99%)
o Subsidios asignados para mejoramiento de vivienda (urbanos y rurales) (61%)
o Subsidios distritales de mejoramiento de vivienda (Plan terrazas) asignados (47%)
o Hogares beneficiados con subsidios distritales asignados para adquisición de vivienda VIS y
VIP (74%)
A continuación, se presenta el listado de indicadores – Enfoque Por la movilidad y el medio ambiente:
Movilidad:
• Movilidad sostenible
o Porcentaje de avance obra de la Primera Línea Metro (66%)
o Porcentaje de avance obra de la Troncal 68 (46%) Ajuste de meta
o Porcentaje de avance obra de la Troncal Cali (39%)
o Porcentaje de avance obra de la extensión Troncal Caracas (58%)
• Cicloalameda y Bicicletas públicas
o Número de cupos de cicloparqueaderos gestionados en infraestructura pública e
infraestructura privada (82%)
o Número de viajes en bicicletas públicas (134%)
o Km construidos de cicloinfraestructura (97%)
• Flota eléctrica
o Cantidad de buses eléctricos en operación (100%)
o Número de rutas operadas por la Rolita (100%)
Ambiente:
• Huertas
o Número de huertas fortalecidas con suministro de semillas, insumos y/o herramientas (79%)
• Acuerdos de conservación y PSA
o Número de hectáreas con PSA implementados y estrategias de conservación suscritas (79%)
• Siembras
o Número de individuos vegetales sembrados (54%)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(139%)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Ajuste de meta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Ajuste de meta
o Número de festivales realizados (86%)
• Infraestructura cultural
o CEFE entregados (80%)
o CEFE en construcción (38%) Ajuste de meta
• Infraestructura recreacional
o Parques entregados (44%) Ajuste de meta
o Parques en construcción (100%)
• Cultura distrital
o Número de actividades y muestras artísticas realizadas (73%)
o Número de participantes a festivales, actividades y muestras artísticas (78%)
o Estímulos, apoyos concertados e iniciativas ECL entregados por el sector cultural y creativo
(81%)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127
Cultura 185
Desarrollo Económico 146
Educación 150
Gestión Pública 87
Gobierno 249
Hábitat 481
Hacienda 42
Integración Social 97
Jefatura Gabinete 24
Movilidad 756
Mujer 58
Planeación 168
Región Metropolitana 5
Salud 98
Seguridad 214
A continuación, se relaciona la distribución por estado de las tareas registradas a la fecha:
Cerrada 2.270
Eliminada 8
En proceso 609
Adicionalmente, se consolidó y reporte el informe de gerencia del programa 56 ante de la Secretaría Distrital de Planeación </t>
  </si>
  <si>
    <t xml:space="preserve">"Durante el mes de mayo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(85%)
o	Beneficiarios totales del sistema de cuidado (Sin reporte)
•	Prevención de violencias contra la mujer
o	Atenciones efectivas a través de la línea púrpura distrital (Sin reporte)
o	Número de casas refugio en operación (100%)
o	Beneficiarias de casas refugio y acompañantes (136%)
o	Mujeres con atención por violencias (Sin reporte)
•	Mujeres que reverdecen
o	Número de beneficiarias del programa MQR (98%)
•	Trabajo para mujeres
o	Número de empleo de mujeres (72%)
A continuación, se presenta el listado de indicadores – Enfoque Por los jóvenes:
•	Beneficiarios de becas para educación posmedia
o	Beneficiarios de jóvenes a la U y otros fondos (67%)
o	Beneficiarios de todos a la U (33%)
•	Parceros
o	Número de parceros beneficiados con transferencias monetarias condicionadas (64%)
•	Empleo y formación para jóvenes
o	Personas beneficiadas del convenio SENA – Distrito (78%)
o	Empleo gestionado y colocado para jóvenes (100%)
A continuación, se presenta el listado de indicadores – Enfoque Por los niños y niñas:
•	Entrega de dispositivos electrónicos
o	Número de estudiantes beneficiados con dispositivos y tabletas (92%)
•	Infraestructura para colegios
o	Colegios terminados y/o entregados (69%)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(62%)
o	Subsidios distritales de mejoramiento de vivienda (Plan terrazas) asignados (56%)
o	Hogares beneficiados con subsidios distritales asignados para adquisición de vivienda VIS y VIP (76%)
A continuación, se presenta el listado de indicadores – Enfoque Por la movilidad y el medio ambiente: Movilidad:
•	Movilidad sostenible
o	Porcentaje de avance obra de la Primera Línea Metro (68%)
o	Porcentaje de avance obra de la Troncal 68 (52%)
o	Porcentaje de avance obra de la Troncal Cali (42%)
o	Porcentaje de avance obra de la extensión Troncal Caracas (58%)
•	Cicloalameda y Bicicletas públicas
o	Número de cupos de cicloparqueaderos gestionados en infraestructura pública e infraestructura privada (86%)
o	Número de viajes en bicicletas públicas (181%)
o	Km construidos de cicloinfraestructura (97%)
•	Flota eléctrica
o	Cantidad de buses eléctricos en operación (100%)
o	Número de rutas operadas por la Rolita (100%)
Ambiente:
•	Huertas
o	Número de huertas fortalecidas con suministro de semillas, insumos y/o herramientas (82%)
•	Acuerdos de conservación y PSA
o	Número de hectáreas con PSA implementados y estrategias de conservación suscritas (79%)
•	Siembras
o	Número de individuos vegetales sembrados (54%)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(142%)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o	Número de festivales realizados (86%)
•	Infraestructura cultural
o	CEFE entregados (80%)
o	CEFE en construcción (40%)
•	Infraestructura recreacional
o	Parques entregados (46%)
o	Parques en mantenimiento (57%)
o	Parques en construcción (100%)
•	Cultura distrital
o	Número de actividades y muestras artísticas realizadas (75%)
o	Número de participantes a festivales, actividades y muestras artísticas (78%)
o	Estímulos, apoyos concertados e iniciativas ECL entregados por el sector cultural y creativo (82%)
• A continuación, se relaciona la distribución por sector de las tareas registradas a la fecha:
Ambiente	135
Cultura	189
Desarrollo Económico	151
Educación	159
Gestión Pública	87
Gobierno	262
Hábitat	421
Hacienda	42
Integración Social	104
Jefatura Gabinete	29
Movilidad	779
Mujer	68
Planeación	169
Región Metropolitana	6
Salud	99
Seguridad	227
A continuación, se relaciona la distribución por estado de las tareas registradas a la fecha:
Cerrada	2.263
Eliminada	68
En proceso	596
Cerrada: Tarea que ya fue gestionada y terminada/entregada por parte de la entidad responsable Eliminada: Tarea que por duplicidad de registro en base es eliminada para evitar doble reporte En proceso: Tarea que se encuentra en etapa de gestión por parte de las entidad responsable
</t>
  </si>
  <si>
    <t xml:space="preserve">Durante el mes de junio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(95%)
o Beneficiarios totales del sistema de cuidado (38%)
• Prevención de violencias contra la mujer
o Atenciones efectivas a través de la línea púrpura distrital (89%)
o Número de casas refugio en operación (100%)
o Beneficiarias de casas refugio y acompañantes (136%)
o Mujeres con atención por violencias (89%)
• Mujeres que reverdecen
o Número de beneficiarias del programa MQR (120%)
• Trabajo para mujeres
o Número de empleo de mujeres (73%)
A continuación, se presenta el listado de indicadores – Enfoque Por los jóvenes:
• Beneficiarios de becas para educación posmedia
o Beneficiarios de jóvenes a la U y otros fondos (74%)
o Beneficiarios de todos a la U (49%)
• Parceros
o Número de parceros beneficiados con transferencias monetarias condicionadas (74%)
• Empleo y formación para jóvenes
o Personas beneficiadas del convenio SENA – Distrito (78%)
o Empleo gestionado y colocado para jóvenes (102%)
A continuación, se presenta el listado de indicadores – Enfoque Por los niños y niñas:
• Entrega de dispositivos electrónicos
o Número de estudiantes beneficiados con dispositivos y tabletas (94%)
• Infraestructura para colegios
o Colegios terminados y/o entregados (69%)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(65%)
o Subsidios distritales de mejoramiento de vivienda (Plan terrazas) asignados (60%)
o Hogares beneficiados con subsidios distritales asignados para adquisición de vivienda VIS y
VIP (77%)
A continuación, se presenta el listado de indicadores – Enfoque Por la movilidad y el medio ambiente:
Movilidad:
• Movilidad sostenible
o Porcentaje de avance obra de la Primera Línea Metro (69%)
o Porcentaje de avance obra de la Troncal 68 (61%)
o Porcentaje de avance obra de la Troncal Cali (44%)
o Porcentaje de avance obra de la extensión Troncal Caracas (61%)
• Cicloalameda y Bicicletas públicas
o Número de cupos de cicloparqueaderos gestionados en infraestructura pública e
infraestructura privada (89%)
o Número de viajes en bicicletas públicas (233%)
o Km construidos de cicloinfraestructura (101%)
• Flota eléctrica
o Cantidad de buses eléctricos en operación (100%)
o Número de rutas operadas por la Rolita (100%)
Ambiente:
• Huertas
o Número de huertas fortalecidas con suministro de semillas, insumos y/o herramientas (85%)
• Acuerdos de conservación y PSA
o Número de hectáreas con PSA implementados y estrategias de conservación suscritas (98%)
• Siembras
o Número de individuos vegetales sembrados (55%)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(142%)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o Número de festivales realizados (86%)
• Infraestructura cultural
o CEFE entregados (80%)
o CEFE en construcción (40%)
• Infraestructura recreacional
o Parques entregados (46%)
o Parques en mantenimiento (57%)
o Parques en construcción (100%)
• Cultura distrital
o Número de actividades y muestras artísticas realizadas (75%)
o Número de participantes a festivales, actividades y muestras artísticas (78%)
o Estímulos, apoyos concertados e iniciativas ECL entregados por el sector cultural y creativo
(82%) 
• A continuación, se relaciona la distribución por sector de las tareas registradas a la fecha:
Ambiente 136
Cultura 196
Desarrollo Económico 158
Educación 168
Gestión Pública 89
Gobierno 288
Hábitat 442
Hacienda 43
Integración Social 116
Jefatura Gabinete 30
Movilidad 792
Mujer 70
Planeación 174
Región Metropolitana 6
Salud 102
Seguridad 233
A continuación, se relaciona la distribución por estado de las tareas registradas a la fecha: 
Cerrada 2.293
Eliminada 87
En proceso 663
Cerrada: Tarea que ya fue gestionada y terminada/entregada por parte de la entidad responsable Eliminada: Tarea que por duplicidad de registro en base es eliminada para evitar doble reporte En proceso: Tarea que se encuentra en etapa de gestión por parte de las entidad responsable
</t>
  </si>
  <si>
    <t xml:space="preserve">Como parte de la gestión de los temas estratégicos de la administración distrital durante el mes de julio se gestionaron las siguientes acciones 
1.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(95%)
o	Beneficiarios totales del sistema de cuidado (47%)
•	Prevención de violencias contra la mujer
o	Atenciones efectivas a través de la línea púrpura distrital (97%)
o	Número de casas refugio en operación (100%)
o	Beneficiarias de casas refugio y acompañantes (148%)
o	Mujeres con atención por violencias (92%)
•	Mujeres que reverdecen
o	Número de beneficiarias del programa MQR (120%)
•	Trabajo para mujeres
o	Número de empleo de mujeres (81%)
A continuación, se presenta el listado de indicadores – Enfoque Por los jóvenes:
•	Beneficiarios de becas para educación posmedia
o	Beneficiarios de jóvenes a la U y otros fondos (106%)
o	Beneficiarios de todos a la U (49%)
•	Parceros
o	Número de parceros beneficiados con transferencias monetarias condicionadas (64%) Ajuste de meta
•	Empleo y formación para jóvenes
o	Personas beneficiadas del convenio SENA – Distrito (95%)
o	Empleo gestionado y colocado para jóvenes (109%)
A continuación, se presenta el listado de indicadores – Enfoque Por los niños y niñas:
•	Entrega de dispositivos electrónicos
o	Número de estudiantes beneficiados con dispositivos y tabletas (135%)
•	Infraestructura para colegios
o	Colegios terminados y/o entregados (71%)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(68%)
o	Subsidios distritales de mejoramiento de vivienda (Plan terrazas) asignados (63%)
o	Hogares beneficiados con subsidios distritales asignados para adquisición de vivienda VIS y VIP (78%)
A continuación, se presenta el listado de indicadores – Enfoque Por la movilidad y el medio ambiente: Movilidad:
•	Movilidad sostenible
o	Porcentaje de avance obra de la Primera Línea Metro (69%)
o	Porcentaje de avance obra de la Troncal 68 (65%)
o	Porcentaje de avance obra de la Troncal Cali (47%)
o	Porcentaje de avance obra de la extensión Troncal Caracas (64%)
•	Cicloalameda y Bicicletas públicas
o	Número de cupos de cicloparqueaderos gestionados en infraestructura pública e infraestructura privada (93%)
o	Número de viajes en bicicletas públicas (280%)
o	Km construidos de cicloinfraestructura (101%)
•	Flota eléctrica
o	Cantidad de buses eléctricos en operación (100%)
o	Número de rutas operadas por la Rolita (100%)
Ambiente:
•	Huertas
o	Número de huertas fortalecidas con suministro de semillas, insumos y/o herramientas (90%)
•	Acuerdos de conservación y PSA
o	Número de hectáreas con PSA implementados y estrategias de conservación suscritas (109%)
•	Siembras
o	Número de individuos vegetales sembrados (56%)
•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(149%)
•	Casas de justicia
o	Número de casas de justicia con ruta de atención integral para mujeres víctimas de violencia en funcionamiento (100%)
•	Cámaras de seguridad
o	Número de cámaras de seguridad (117%)
•	Frentes de seguridad
o	Frentes de seguridad activos (105%)
•	Policía Nacional
o	Número de policías nuevos para la ciudad (47%) Ajuste de meta
o	Redes de cuidado activas (101%)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(95%)
o	Número de festivales realizados (86%)
•	Infraestructura cultural
o	CEFE entregados (80%)
o	CEFE en construcción (45%)
•	Infraestructura recreacional
o	Parques entregados (50%)
o	Parques en mantenimiento (57%)
o	Parques en construcción (100%)
•	Cultura distrital
o	Número de actividades y muestras artísticas realizadas (83%)
o	Número de participantes a festivales, actividades y muestras artísticas (83%)
o	Estímulos, apoyos concertados e iniciativas ECL entregados por el sector cultural y creativo (89%)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142
Cultura	197
Desarrollo Económico	158
Educación	168
Gestión Pública	89
Gobierno	301
Hábitat	458
Hacienda	44
Integración Social	118
Jefatura Gabinete	30
Movilidad	801
Mujer	75
Planeación	184
Región Metropolitana	6
Salud	113
Seguridad	238
•	A continuación, se relaciona la distribución por estado de las tareas registradas a la fecha:
Cerrada	2.386
Eliminada	118
En proceso	618
2.	Como gerente del programa 56 desde la Subsecretaría Distrital de Fortalecimiento adelantó seguimiento del cumplimiento del avance y cumplimiento de las metas para el segundo trimestre de la vigencia 2023, para lo mismo se preparó y consolidó informe de gestión de cada una de las metas
</t>
  </si>
  <si>
    <t xml:space="preserve">Como parte de la gestión de los temas estratégicos de la administración distrital durante el mes de agosto se gestionaron las siguientes acciones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(79%) Meta ajustada
o	Beneficiarios totales del sistema de cuidado (57%)
•	Prevención de violencias contra la mujer
o	Atenciones efectivas a través de la línea púrpura distrital (100%)
o	Número de casas refugio en operación (100%)
o	Beneficiarias de casas refugio y acompañantes (152%)
o	Mujeres con atención por violencias (95%)
•	Mujeres que reverdecen
o	Número de beneficiarias del programa MQR (120%)
•	Trabajo para mujeres
o	Número de empleo de mujeres (78%) Meta ajustada
A continuación, se presenta el listado de indicadores – Enfoque Por los jóvenes:
•	Beneficiarios de becas para educación posmedia
o	Beneficiarios de jóvenes a la U y otros fondos (106%)
o	Beneficiarios de todos a la U (49%)
•	Parceros
o	Número de parceros beneficiados con transferencias monetarias condicionadas (64%)
•	Empleo y formación para jóvenes
o	Personas beneficiadas del convenio SENA – Distrito (95%)
o	Empleo gestionado y colocado para jóvenes (113%)
A continuación, se presenta el listado de indicadores – Enfoque Por los niños y niñas:
•	Entrega de dispositivos electrónicos
o	Número de estudiantes beneficiados con dispositivos y tabletas (135%)
•	Infraestructura para colegios
o	Colegios terminados y/o entregados (71%)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(105%) Ajuste meta
•	Vivienda
o	Hogares beneficiados con subsidios de arrendamiento (Covid-19, Arriendo solidario, Mi ahorro Mi hogar) (100%)
o	Subsidios asignados para mejoramiento de vivienda (urbanos y rurales) (69%)
o	Subsidios distritales de mejoramiento de vivienda (Plan terrazas) asignados (67%)
o	Hogares beneficiados con subsidios distritales asignados para adquisición de vivienda VIS y VIP (80%)
A continuación, se presenta el listado de indicadores – Enfoque Por la movilidad y el medio ambiente: Movilidad:
•	Movilidad sostenible
o	Porcentaje de avance obra de la Primera Línea Metro (71%)
o	Porcentaje de avance obra de la Troncal 68 (71%)
o	Porcentaje de avance obra de la Troncal Cali (50%)
o	Porcentaje de avance obra de la extensión Troncal Caracas (68%)
•	Cicloalameda y Bicicletas públicas
o	Número de cupos de cicloparqueaderos gestionados en infraestructura pública e infraestructura privada (97%)
o	Número de viajes en bicicletas públicas (325%)
o	Km construidos de cicloinfraestructura (101%)
•	Flota eléctrica
o	Cantidad de buses eléctricos en operación (100%)
o	Número de rutas operadas por la Rolita (91%) Meta ajustada
Ambiente:
•	Huertas
o	Número de huertas fortalecidas con suministro de semillas, insumos y/o herramientas (93%)
•	Acuerdos de conservación y PSA
o	Número de hectáreas con PSA implementados y estrategias de conservación suscritas (115%)
•	Siembras
o	Número de individuos vegetales sembrados (60%)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(152%)
•	Casas de justicia
o	Número de casas de justicia con ruta de atención integral para mujeres víctimas de violencia en funcionamiento (100%)
•	Cámaras de seguridad
o	Número de cámaras de seguridad (117%)
•	Frentes de seguridad
o	Frentes de seguridad activos (105%)
•	Policía Nacional
o	Número de policías nuevos para la ciudad (47%) Ajuste de meta
o	Redes de cuidado activas (102%)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(100%)
o	Número de festivales realizados (86%)
•	Infraestructura cultural
o	CEFE entregados (80%)
o	CEFE en construcción (53%)
•	Infraestructura recreacional
o	Parques entregados (55%)
o	Parques en mantenimiento (100%)
o	Parques en construcción (100%)
•	Cultura distrital
o	Número de actividades y muestras artísticas realizadas (87%)
o	Número de participantes a festivales, actividades y muestras artísticas (86%)
o	Estímulos, apoyos concertados e iniciativas ECL entregados por el sector cultural y creativo (91%)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157
Cultura	213
Desarrollo Económico	176
Educación	177
Gestión Pública	89
Gobierno	325
Hábitat	477
Hacienda	45
Integración Social	126
Jefatura Gabinete	31
Movilidad	827
Mujer	82
Planeación	186
Región Metropolitana	7
Salud	114
Seguridad	242
Total	3.274
•	A continuación, se relaciona la distribución por estado de las tareas registradas a la fecha:
Cerrada	2.682
Eliminada	189
En proceso	403
Total	3.274
</t>
  </si>
  <si>
    <t xml:space="preserve">Como parte de la gestión de los temas estratégicos de la administración distrital durante el mes de septiembre se gestionaron las siguientes acciones 
En el marco del plan de desarrollo UN NUEVO CONTRATO SOCIAL Y AMBIENTAL PARA LA BOGOTÁ DEL SIGLO XXI se realizó el acompañamiento a 26 de los 32 proyectos mencionados a continuación,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(79%)
o	Beneficiarios totales del sistema de cuidado (66%)
•	Prevención de violencias contra la mujer
o	Mujeres atendidas a través de la línea púrpura distrital (62%) Cambió indicador y meta
o	Número de casas refugio en operación (100%)
o	Beneficiarias de casas refugio y acompañantes (158%)
o	Mujeres con atención por violencias (114%)
•	Mujeres que reverdecen
o	Número de beneficiarias del programa MQR (120%)
•	Trabajo para mujeres
o	Número de empleo de mujeres (79%)
A continuación, se presenta el listado de indicadores – Enfoque Por los jóvenes:
•	Beneficiarios de becas para educación posmedia
o	Beneficiarios de jóvenes a la U y otros fondos (96%) Meta ajustada
o	Beneficiarios de todos a la U (52%)
•	Parceros
o	Número de parceros beneficiados con transferencias monetarias condicionadas (64%)
•	Empleo y formación para jóvenes
o	Personas beneficiadas del convenio SENA – Distrito (95%)
o	Empleo gestionado y colocado para jóvenes (114%)
A continuación, se presenta el listado de indicadores – Enfoque Por los niños y niñas:
•	Entrega de dispositivos electrónicos
o	Número de estudiantes beneficiados con dispositivos y tabletas (135%)
•	Infraestructura para colegios
o	Colegios terminados y/o entregados (71%)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(105%)
•	Vivienda
o	Hogares beneficiados con subsidios de arrendamiento (Covid-19, Arriendo solidario, Mi ahorro Mi hogar) (101%)
o	Subsidios asignados para mejoramiento de vivienda (urbanos y rurales) (72%)
o	Subsidios distritales de mejoramiento de vivienda (Plan terrazas) asignados (76%)
o	Hogares beneficiados con subsidios distritales asignados para adquisición de vivienda VIS y VIP (83%)
A continuación, se presenta el listado de indicadores – Enfoque Por la movilidad y el medio ambiente: Movilidad:
•	Movilidad sostenible
o	Porcentaje de avance obra de la Primera Línea Metro (72%)
o	Porcentaje de avance obra de la Troncal 68 (76%)
o	Porcentaje de avance obra de la Troncal Cali (55%)
o	Porcentaje de avance obra de la extensión Troncal Caracas (72%)
•	Cicloalameda y Bicicletas públicas
o	Número de cupos de cicloparqueaderos gestionados en infraestructura pública e infraestructura privada (100%)
o	Número de viajes en bicicletas públicas (376%)
o	Km construidos de cicloinfraestructura (41%) Meta ajustada
•	Flota eléctrica
o	Cantidad de buses eléctricos en operación (100%)
o	Número de rutas operadas por la Rolita (91%)
Ambiente:
•	Huertas
o	Número de huertas fortalecidas con suministro de semillas, insumos y/o herramientas (97%)
•	Acuerdos de conservación y PSA
o	Número de hectáreas con PSA implementados y estrategias de conservación suscritas (115%)
•	Siembras
o	Número de individuos vegetales sembrados (64%)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(156%)
•	Casas de justicia
o	Número de casas de justicia con ruta de atención integral para mujeres víctimas de violencia en funcionamiento (100%)
•	Cámaras de seguridad
o	Número de cámaras de seguridad instaladas (124%)
•	Frentes de seguridad
o	Frentes de seguridad activos (106%)
•	Policía Nacional
o	Número de policías nuevos para la ciudad (47%)
o	Redes de cuidado activas (102%)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(102%)
o	Número de festivales realizados (86%)
•	Infraestructura cultural
o	CEFE entregados (80%)
o	CEFE en construcción (58%)
•	Infraestructura recreacional
o	Parques entregados (57%)
o	Parques en mantenimiento (100%)
o	Parques en construcción (100%)
•	Cultura distrital
o	Número de actividades y muestras artísticas realizadas (93%)
o	Número de participantes a festivales, actividades y muestras artísticas (89%)
o	Estímulos, apoyos concertados e iniciativas ECL entregados por el sector cultural y creativo (94%)
Desde el DU se elaboró y compartió un modelo de base de datos2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158
Cultura	215
Desarrollo Económico	176
Educación	177
Gestión Pública	89
Gobierno	327
Hábitat	480
Hacienda	45
Integración Social	126
Jefatura Gabinete	31
Movilidad	829
Mujer	82
Planeación	186
Región Metropolitana	7
Salud	114
Seguridad	242
Total	3.284
•	A continuación, se relaciona la distribución por estado de las tareas registradas a la fecha:
Cerrada	2.749
Eliminada	200
En proceso	335
Total	3.284
</t>
  </si>
  <si>
    <t xml:space="preserve">Como parte de la gestión de los temas estratégicos de la administración distrital durante el mes de OCTUBRE se gestionaron las siguientes acciones 
En el marco del plan de desarrollo UN NUEVO CONTRATO SOCIAL Y AMBIENTAL PARA LA BOGOTÁ DEL SIGLO XXI se realizó el acompañamiento a 26 de los 32 proyectos mencionados a continuación,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(79%)
o Beneficiarios totales del sistema de cuidado (77%)
• Prevención de violencias contra la mujer
o Mujeres atendidas a través de la línea púrpura distrital (64%)
o Número de casas refugio en operación (100%)
o Beneficiarias de casas refugio y acompañantes (164%)
o Mujeres con atención por violencias (117%)
• Mujeres que reverdecen
o Número de beneficiarias del programa MQR (120%)
• Trabajo para mujeres
o Número de empleo de mujeres (98%)
A continuación, se presenta el listado de indicadores – Enfoque Por los jóvenes:
• Beneficiarios de becas para educación posmedia
o Beneficiarios de jóvenes a la U y otros fondos (96%)
o Beneficiarios de todos a la U (52%)
• Parceros
o Número de parceros beneficiados con transferencias monetarias condicionadas (85%)
• Empleo y formación para jóvenes
o Personas beneficiadas del convenio SENA – Distrito (95%)
o Empleo gestionado y colocado para jóvenes (127%)
A continuación, se presenta el listado de indicadores – Enfoque Por los niños y niñas:
• Entrega de dispositivos electrónicos
o Número de estudiantes beneficiados con dispositivos y tabletas (135%)
• Infraestructura para colegios
o Colegios terminados y/o entregados (71%)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(108%)
• Vivienda
o Hogares beneficiados con subsidios de arrendamiento (Covid-19, Arriendo solidario, Mi
ahorro Mi hogar) (101%)
o Subsidios asignados para mejoramiento de vivienda (urbanos y rurales) (76%)
o Subsidios distritales de mejoramiento de vivienda (Plan terrazas) asignados (79%)
o Hogares beneficiados con subsidios distritales asignados para adquisición de vivienda VIS y
VIP (85%)
A continuación, se presenta el listado de indicadores – Enfoque Por la movilidad y el medio ambiente:
Movilidad:
• Movilidad sostenible
o Porcentaje de avance obra de la Primera Línea Metro (74%)
o Porcentaje de avance obra de la Troncal 68 (79%)
o Porcentaje de avance obra de la Troncal Cali (60%)
o Porcentaje de avance obra de la extensión Troncal Caracas (76%)
• Cicloalameda y Bicicletas públicas
o Número de cupos de cicloparqueaderos gestionados en infraestructura pública e
infraestructura privada (104%)
o Número de viajes en bicicletas públicas (428%)
o Km construidos de cicloinfraestructura (38%) Meta ajustada
• Flota eléctrica
o Cantidad de buses eléctricos en operación (100%)
o Número de rutas operadas por la Rolita (91%)
Ambiente:
• Huertas
o Número de huertas fortalecidas con suministro de semillas, insumos y/o herramientas (97%)
• Acuerdos de conservación y PSA
o Número de hectáreas con PSA implementados y estrategias de conservación suscritas (115%)
• Siembras
o Número de individuos vegetales sembrados (64%)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(158%)
• Casas de justicia
o Número de casas de justicia con ruta de atención integral para mujeres víctimas de violencia
en funcionamiento (100%)
• Cámaras de seguridad
o Número de cámaras de seguridad instaladas (127%)
• Frentes de seguridad
o Frentes de seguridad activos (106%)
• Policía Nacional
o Número de policías nuevos para la ciudad (47%)
o Redes de cuidado activas (102%)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(105%)
o Número de festivales realizados (86%)
• Infraestructura cultural
o CEFE entregados (80%)
o CEFE en construcción (64%)
• Infraestructura recreacional
o Parques entregados (59%)
o Parques en mantenimiento (100%)
o Parques en construcción (100%)
• Cultura distrital
o Número de actividades y muestras artísticas realizadas (95%)
o Número de participantes a festivales, actividades y muestras artísticas (91%)
o Estímulos, apoyos concertados e iniciativas ECL entregados por el sector cultural y creativo
(94%)
Desde el DU se elaboró y compartió un modelo de base de datos2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159
Cultura 215
Desarrollo Económico 176
Educación 178
Gestión Pública 89
Gobierno 329
Hábitat 485
Hacienda 45
Integración Social 126
Jefatura Gabinete 31
Movilidad 836
Mujer 82
Planeación 186
Región Metropolitana 7
Salud 115
Seguridad 242
A continuación, se relaciona la distribución por estado de las tareas registradas a la fecha:
Cerrada 2.807
Eliminada 210
En proceso 284
</t>
  </si>
  <si>
    <t xml:space="preserve">Como parte de la gestión de los temas estratégicos de la administración distrital durante el mes de noviembre de 2023 se realizó el acompañamiento a 26 de los 32 proyectos mencionados a continuación,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(83%)
o	Beneficiarios totales del sistema de cuidado (88%)
•	Prevención de violencias contra la mujer
o	Mujeres atendidas a través de la línea púrpura distrital (66%)
o	Número de casas refugio en operación (100%)
o	Beneficiarias de casas refugio y acompañantes (170%)
o	Mujeres con atención por violencias (121%)
•	Mujeres que reverdecen
o	Número de beneficiarias del programa MQR (120%)
•	Trabajo para mujeres
o	Número de empleo de mujeres (99%)
A continuación, se presenta el listado de indicadores – Enfoque Por los jóvenes:
•	Beneficiarios de becas para educación posmedia
o	Beneficiarios de jóvenes a la U y otros fondos (100%)
o	Beneficiarios de todos a la U (100%)
•	Parceros
o	Número de parceros beneficiados con transferencias monetarias condicionadas (85%)
•	Empleo y formación para jóvenes
o	Personas beneficiadas del convenio SENA – Distrito (95%)
o	Empleo gestionado y colocado para jóvenes (128%)
A continuación, se presenta el listado de indicadores – Enfoque Por los niños y niñas:
•	Entrega de dispositivos electrónicos
o	Número de estudiantes beneficiados con dispositivos y tabletas (135%)
•	Infraestructura para colegios
o	Colegios terminados y/o entregados (74%)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(102%)
o	Total hogares beneficiarios de transferencias monetarias, IMG y Bogotá Solidaria (103%)
o	Número de personas mayores beneficiarias de subsidios o transferencias (109%)
•	Vivienda
o	Hogares beneficiados con subsidios de arrendamiento (Covid-19, Arriendo solidario, Mi ahorro Mi hogar) (101%)
o	Subsidios asignados para mejoramiento de vivienda (urbanos y rurales) (79%)
o	Subsidios distritales de mejoramiento de vivienda (Plan terrazas) asignados (80%)
o	Hogares beneficiados con subsidios distritales asignados para adquisición de vivienda VIS y VIP (87%)
A continuación, se presenta el listado de indicadores – Enfoque Por la movilidad y el medio ambiente: Movilidad:
•	Movilidad sostenible
o	Porcentaje de avance obra de la Primera Línea Metro (76%)
o	Porcentaje de avance obra de la Troncal 68 (82%)
o	Porcentaje de avance obra de la Troncal Cali (64%)
o	Porcentaje de avance obra de la extensión Troncal Caracas (79%)
•	Cicloalameda y Bicicletas públicas
o	Número de cupos de cicloparqueaderos gestionados en infraestructura pública e infraestructura privada (104%)
o	Número de viajes en bicicletas públicas (477%)
o	Km construidos de cicloinfraestructura (40%)
•	Flota eléctrica
o	Cantidad de buses eléctricos en operación (100%)
o	Número de rutas operadas por la Rolita (91%)
Ambiente:
•	Huertas
o	Número de huertas fortalecidas con suministro de semillas, insumos y/o herramientas (102%)
•	Acuerdos de conservación y PSA
o	Número de hectáreas con PSA implementados y estrategias de conservación suscritas (115%)
•	Siembras
o	Número de individuos vegetales sembrados (80%)
A continuación, se presenta el listado de indicadores – Enfoque Por la seguridad:
•	URI para protección de mujeres
o	Número de URI con estrategia de atención semi permanente para la protección de las mujeres víctimas de violencia y acceso a la justicia implementada (100%)
•	Estrategia de desarme
o	Número de armas incautadas (161%)
•	Casas de justicia
o	Número de casas de justicia con ruta de atención integral para mujeres víctimas de violencia en funcionamiento (100%)
•	Cámaras de seguridad
o	Número de cámaras de seguridad instaladas (127%)
•	Frentes de seguridad
o	Frentes de seguridad activos (106%)
•	Policía Nacional
o	Número de policías nuevos para la ciudad (47%)
o	Redes de cuidado activas (103%)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(113%)
o	Número de festivales realizados (86%)
•	Infraestructura cultural
o	CEFE entregados (80%)
o	CEFE en construcción (72%)
•	Infraestructura recreacional
o	Parques entregados (71%)
o	Parques en mantenimiento (100%)
o	Parques en construcción (91%) Meta ajustada
•	Cultura distrital
o	Número de actividades y muestras artísticas realizadas (99%)
o	Número de participantes a festivales, actividades y muestras artísticas (92%)
o	Estímulos, apoyos concertados e iniciativas ECL entregados por el sector cultural y creativo (95%)
Igualmente, en el marco del acompañamiento que realiza el DU a los diferentes encuentros y reuniones que sostiene la Alcaldesa Mayor con entidades del orden nacional, distrital y otros, la DU se elaboró base de datos donde se registran dichas tareas, y en el cual los responsables de dar cumplimiento a las mismas registran de manera periódica su avance. A continuación, se relaciona la distribución por sector de las tareas registradas a la fecha:
Ambiente	159
Cultura	216
Desarrollo Económico	176
Educación	178
Gestión Pública	89
Gobierno	329
Hábitat	487
Hacienda	45
Integración Social	126
Jefatura Gabinete	31
Movilidad	837
Mujer	82
Planeación	186
Región Metropolitana	7
Salud	115
Seguridad	242
A continuación, se relaciona la distribución por estado de las tareas registradas a la fecha:
Cerrada	2.898
Eliminada	218
En proceso	189
Total	3.305
</t>
  </si>
  <si>
    <t xml:space="preserve">Como parte de la gestión de los temas estratégicos de la administración distrital durante el mes de diciembre de 2023 se realizó el acompañamiento a 26 de los 32 proyectos mencionados a continuación,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(88%)
o	Beneficiarios totales del sistema de cuidado (99%)
•	Prevención de violencias contra la mujer
o	Mujeres atendidas a través de la línea púrpura distrital (68%)
o	Número de casas refugio en operación (100%)
o	Beneficiarias de casas refugio y acompañantes (175%)
o	Mujeres con atención por violencias (124%)
•	Mujeres que reverdecen
o	Número de beneficiarias del programa MQR (120%)
•	Trabajo para mujeres
o	Número de empleo de mujeres (100%)
A continuación, se presenta el listado de indicadores – Enfoque Por los jóvenes:
•	Beneficiarios de becas para educación posmedia
o	Beneficiarios de jóvenes a la U y otros fondos (200%)
o	Beneficiarios de todos a la U (158%)
•	Parceros
o	Número de parceros beneficiados con transferencias monetarias condicionadas (96%)
•	Empleo y formación para jóvenes
o	Personas beneficiadas del convenio SENA – Distrito (95%)
o	Empleo gestionado y colocado para jóvenes (131%)
A continuación, se presenta el listado de indicadores – Enfoque Por los niños y niñas:
•	Entrega de dispositivos electrónicos
o	Número de estudiantes beneficiados con dispositivos y tabletas (135%)
•	Infraestructura para colegios
o	Colegios terminados y/o entregados (74%)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(102%)
o	Total hogares beneficiarios de transferencias monetarias, IMG y Bogotá Solidaria (103%)
o	Número de personas mayores beneficiarias de subsidios o transferencias (110%)
•	Vivienda
o	Hogares beneficiados con subsidios de arrendamiento (Covid-19, Arriendo solidario, Mi ahorro Mi hogar) (101%)
o	Subsidios asignados para mejoramiento de vivienda (urbanos y rurales) (83%)
o	Subsidios distritales de mejoramiento de vivienda (Plan terrazas) asignados (81%)
o	Hogares beneficiados con subsidios distritales asignados para adquisición de vivienda VIS y VIP (91%)
A continuación, se presenta el listado de indicadores – Enfoque Por la movilidad y el medio ambiente: Movilidad:
•	Movilidad sostenible
o	Porcentaje de avance obra de la Primera Línea Metro (77%)
o	Porcentaje de avance obra de la Troncal 68 (86%)
o	Porcentaje de avance obra de la Troncal Cali (71%)
o	Porcentaje de avance obra de la extensión Troncal Caracas (87%)
•	Cicloalameda y Bicicletas públicas
o	Número de cupos de cicloparqueaderos gestionados en infraestructura pública e infraestructura privada (105%)
o	Número de viajes en bicicletas públicas (525%)
o	Km construidos de cicloinfraestructura (41%)
•	Flota eléctrica
o	Cantidad de buses eléctricos en operación (100%)
o	Número de rutas operadas por la Rolita (91%)
Ambiente:
•	Huertas
o	Número de huertas fortalecidas con suministro de semillas, insumos y/o herramientas (103%)
•	Acuerdos de conservación y PSA
o	Número de hectáreas con PSA implementados y estrategias de conservación suscritas (115%)
•	Siembras
o	Número de individuos vegetales sembrados (80%)
A continuación, se presenta el listado de indicadores – Enfoque Por la seguridad:
•	URI para protección de mujeres
o	Número de URI con estrategia de atención semi permanente para la protección de las mujeres víctimas de violencia y acceso a la justicia implementada (100%)
•	Estrategia de desarme
o	Número de armas incautadas (164%)
•	Casas de justicia
o	Número de casas de justicia con ruta de atención integral para mujeres víctimas de violencia en funcionamiento (100%)
•	Cámaras de seguridad
o	Número de cámaras de seguridad instaladas (128%)
•	Frentes de seguridad
o	Frentes de seguridad activos (106%)
•	Policía Nacional
o	Número de policías nuevos para la ciudad (47%)
o	Redes de cuidado activas (104%)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(114%)
o	Número de festivales realizados (86%)
•	Infraestructura cultural
o	CEFE entregados (80%)
o	CEFE en construcción (79%)
•	Infraestructura recreacional
o	Parques entregados (80%)
o	Parques en mantenimiento (230%)
o	Parques en construcción (91%)
•	Cultura distrital
o	Número de actividades y muestras artísticas realizadas (103%)
o	Número de participantes a festivales, actividades y muestras artísticas (97%)
o	Estímulos, apoyos concertados e iniciativas ECL entregados por el sector cultural y creativo (99%)
Igualmente, en el marco del acompañamiento que realiza el DU a los diferentes encuentros y reuniones que sostiene la Alcaldesa Mayor con entidades del orden nacional, distrital y otros, la DU se elaboró base de datos donde se registran dichas tareas, y en el cual los responsables de dar cumplimiento a las mismas registran de manera periódica su avance. A continuación, se relaciona la distribución por sector de las tareas registradas a la fecha:
Ambiente	159
Cultura	216
Desarrollo Económico	176
Educación	178
Gestión Pública	89
Gobierno	329
Hábitat	487
Hacienda	45
Integración Social	126
Jefatura Gabinete	31
Movilidad	837
Mujer	82
Planeación	186
Región Metropolitana	7
Salud	115
Seguridad	242
A continuación, se relaciona la distribución por estado de las tareas registradas a la fecha:
Cerrada	3035
Eliminada	219
En proceso	51
Total	3305
</t>
  </si>
  <si>
    <t>PD28</t>
  </si>
  <si>
    <t>7868_9</t>
  </si>
  <si>
    <t>9. Realizar 100 porciento del documento del estudio técnico para la modernización administrativa del Distrito Capital</t>
  </si>
  <si>
    <t>Realizar 100 porciento del documento del estudio técnico para la modernización administrativa del Distrito Capital</t>
  </si>
  <si>
    <t xml:space="preserve">PD_Meta Proyecto: 9. Realizar 100 porciento del documento del estudio técnico para la modernización administrativa del Distrito Capital; PD_Objetivo de Desarrollo Sostenible: 16. Paz, justicia e instituciones sólidas; PD_Código y denominación Meta ODS: 16.6 Crear a todos los niveles instituciones eficaces y transparentes que rindan cuentas.; </t>
  </si>
  <si>
    <t xml:space="preserve">Este indicador se encuentra programado a partir del año 2022. </t>
  </si>
  <si>
    <t>El indicador permite medir el avance en la elaboración de la propuesta del estudio técnico de modernización distrital en el marco del artículo 154 "Estudio Técnico de la estructuración administrativa del Distrito" del plan Distrital de Desarrollo</t>
  </si>
  <si>
    <t>Documentar y soportar un cambio institucional que optimice de forma técnica la estructura administrativa del Distrito para impactar sustancialmente su gestión y desempeño, así como el fortalecimiento y consolidación de la institucionalidad pública como agente directo del mejoramiento de las condiciones de vida de los ciudadanos que día a día demandan mayores y mejores servicios</t>
  </si>
  <si>
    <t>La medición del indicador se da de acuerdo con el avance de las actividades programadas en el formato de "Programación y seguimiento a metas e indicadores del plan de desarrollo" definida en la elaboración del documento del estudio técnico para la modernización administrativa del Distrito Capital</t>
  </si>
  <si>
    <t>(Sumatoria de porcentaje ejecutado de las actividades para la elaboración del documento del estudio técnicos para la modernización administrativa del Distrito Capital / porcentaje programado de las actividades para la elaboración del documento del estudio técnicos para la modernización administrativa del Distrito Capital para la vigencia) *porcentaje de la meta programada para la vigencia + porcentaje ejecutado vigencia anterior.</t>
  </si>
  <si>
    <t>porcentaje ejecutado de las actividades para la elaboración del documento del estudio técnico para la modernización administrativa del Distrito Capital</t>
  </si>
  <si>
    <t>porcentaje programado de las actividades para la elaboración del documento del estudio técnico para la modernización administrativa del Distrito Capital</t>
  </si>
  <si>
    <t>Informe estudio de modernización</t>
  </si>
  <si>
    <t>Documento estudio de modernización versión final</t>
  </si>
  <si>
    <t>Informe estudio de modernización distrital</t>
  </si>
  <si>
    <t>En el marco del plan de desarrollo un nuevo contrato social y ambiental para la Bogotá del siglo XXI, en cumplimiento de la meta 9. “Realizar 100 porciento del documento del estudio técnico para la modernización administrativa del Distrito Capital”, se efectuaron las siguientes acciones:
•	Se realizaron 8 grupos focales: 2 para el sector Educación, 2 para el sector Integración Social, Sector Seguridad, Convivencia y Justicia, Sector Hábitat, Sector Salud, Sector Localidades y una mesa de dialogo con el equipo de Gobierno Abierto.
•	Se elaboraron documentos de análisis de los indicadores distritales de los sectores priorizados: Integración Social, Seguridad, Convivencia y Justicia, Educación, Hábitat e Integración Social.
•	Se realizaron los documentos de análisis de los sectores de Educación, Seguridad, Convivencia y Justicia, Hábitat, Integración Social y Salud.
•	Se elaboró documento de análisis de los factores transversales y de los aspectos institucionales y jurídicos.
•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	Se realizaron reuniones de socialización del documento con los sectores de Educación, Seguridad, Convivencia y Justicia, Hábitat, Movilidad y Salud, a fin de recibir comentarios y generar mejoras en el documento.
•	Se finalizó meta con la entrega del documento general, informe ejecutivo y presentación del estudio técnico a la alta dirección para su revisión.</t>
  </si>
  <si>
    <t xml:space="preserve">Se realizaron los grupos focales de los sectores de Salud y Hábitat, y se realizaron grupos focales de profundización para los sectores de Integración Social, Seguridad, Convivencia y Justicia y Educación.
Así mismo, se avanzo en el análisis de los indicadores para los sectores de Educación y Hábitat, e igualmente, se avanzo en los documentos de caracterización de los sectores de Educación y Seguridad, Convivencia y Justicia.
Y se avanzo en el documento de análisis de factores transversales.
</t>
  </si>
  <si>
    <t xml:space="preserve">Se realizó  grupo focal de profundización con el sector de Educación y grupo focal con Alcaldías Locales, mas una mesa de diálogo con el equipo de Gobierno Abierto para el tema del Sistema de Gobernanza para el POT. 
Así mismo, se adelanto el análisis de los indicadores para el sector de Integración Social; e igualmente, se avanzó en la consolidación del documento borrador del estudio de modernización.
</t>
  </si>
  <si>
    <t xml:space="preserve">En cumplimiento de la meta 9. Realizar 100 porciento del documento del estudio técnico para la modernización administrativa del Distrito Capital, se efectuaron las siguientes acciones:
Se realizaron 8 grupos focales: 2 para el sector Educación, 2 para el sector Integración Social, Sector Seguridad, Convivencia y Justicia, Sector Hábitat, Sector Salud, Sector Localidades y una mesa de dialogo con el equipo de Gobierno Abierto.
Se elaboraron documentos de análisis de los indicadores distritales de los sectores priorizados: Integración Social, Seguridad, Convivencia y Justicia, Educación, Hábitat e Integración Social.
Se realizaron los documentos de análisis de los sectores de Educación, Seguridad, Convivencia y Justicia, Hábitat, Integración Social y Salud.
Se elaboró documento de análisis de los factores transversales y de los aspectos institucionales y jurídicos.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Se realizó presentación de resultados ante la Subsecretaria Distrital de Fortalecimiento Institucional el día 29 de marzo y el día 30 de marzo ante la Secretaria General, para su aprobación.
</t>
  </si>
  <si>
    <t xml:space="preserve">Meta 9. Realizar 100 porciento del documento del estudio técnico para la modernización administrativa del Distrito Capital
El documento final ya fue recibido, sin embargo en el mes de abril  se realizaron ajustes a la versión final del documento.
</t>
  </si>
  <si>
    <t>Meta 9. Realizar 100 porciento del documento del estudio técnico para la modernización administrativa del Distrito Capital
*Se realizaron ajustes de estilo al documento consolidado "Estudio Técnico de la Estructuración Administrativa del Distrito Capital"
*Se incorporó al documento el Anexo 1: Análisis de indicadores asociados a la gestión púbica en el ámbito del Distrito y los sectores priorizados
*Se realizó socialización del documento con los sectores de Educación, Seguridad, Convivencia y Justicia, Hábitat, Movilidad y Salud a fin de recibir mejoras en el documento.</t>
  </si>
  <si>
    <t>Se revisaron los comentarios realizados por los sectores, los cuales fueron incorporados al documento.</t>
  </si>
  <si>
    <t>Se esta revisando documento por parte de la alta dirección de la Secretaría General, para justes finales, a la par se esta elaborando inform ejecutivo del estudio y la repectiva presentación.</t>
  </si>
  <si>
    <t>Se finalizó meta con la entrega del documento general, informe ejecutivo y presentación del estudio técnico a la alta dirección.</t>
  </si>
  <si>
    <t>La meta para este periodo no cuenta con presupuesto asignado</t>
  </si>
  <si>
    <t>La meta se reprogramó. La entrega final del documento se realizará en el mes de octubre de 2023</t>
  </si>
  <si>
    <t>La entrega final del documento se realizará en el mes de octubre de 2023, sin embargo, se solicita al proyecto, reportar los avances de manera mensual y sus debidos soportes. Se solicita se evidencien las socializaciones del documento mediante actas debidamente diligenciadas y listados de asistencia</t>
  </si>
  <si>
    <t>La entrega final del documento se realizará en el mes de octubre de 2023, sin embargo, se solicita al proyecto, reportar los avances de la gestión realizada de manera mensual y sus debidos soportes. teniendo en cuenta las directrices dadas, no se está solicitando que adjunten el documento sino la gestión realizada.</t>
  </si>
  <si>
    <t>En el plan de acción se proyectó la entrega del "Documento de estudio de modernización versión final". En la celda de soportes presentados registraron: "Documento de estudio de modernización versión final" y en la celda de avances y retrasos registraron: Se finalizó meta con la entrega del documento general, informe ejecutivo y presentación del estudio técnico a la alta dirección, sin embargo. en carpeta de evidencias no registra el documento de estudio de modernización versión final, ni la presentación, ni el informe ejecutivo en su versión final</t>
  </si>
  <si>
    <t>La meta se cumplió en el corte de octubre de 2023</t>
  </si>
  <si>
    <t>PD29</t>
  </si>
  <si>
    <t>7868_10</t>
  </si>
  <si>
    <t>4. Afianzar la transparencia para mayor efectividad en la gestión pública distrital.</t>
  </si>
  <si>
    <t xml:space="preserve">10. Ejecutar 100 porciento de los productos definidos en el Plan de Acción de la Polìtica Pública de transparencia   </t>
  </si>
  <si>
    <t xml:space="preserve">Ejecutar 100 porciento de los productos definidos en el Plan de Acción de la Polìtica Pública de transparencia   </t>
  </si>
  <si>
    <t xml:space="preserve">PD_Meta Proyecto: 10. Ejecutar 100 porciento de los productos definidos en el Plan de Acción de la Polìtica Pública de transparencia   ; PD_Objetivo de Desarrollo Sostenible: 16. Paz, justicia e instituciones sólidas; PD_Código y denominación Meta ODS: 16.6 Crear a todos los niveles instituciones eficaces y transparentes que rindan cuentas.; </t>
  </si>
  <si>
    <t>Tener en cuenta en la magnitud de meta anual, que uno de los productos (1.1.22) termina en 2020 y que el horizonte de los productos de la PPTINTC a cargo de la DDDI se proyecta a 2021 y 2022</t>
  </si>
  <si>
    <t>El indicador permite medir el seguimiento del cumplimiento de los productos del Plan de Acción de la Política Pública de transparencia y el avance de los productos directamente relacionados con la Secretaría General</t>
  </si>
  <si>
    <t>1. Incremento en el factor de visibilidad en la apertura de información de trámites y de rendición de cuentas.
2. Aumento en la percepción de credibilidad institucional asociada a la cultura de integridad.
3. Incrementar el factor de capacidades institucionales desde la implementación del MIPG y documentación de buenas prácticas
4. Incremento en factor de control a través de la aplicación de herramientas y mecanismos anticorrupción.</t>
  </si>
  <si>
    <t>Reporte de  implementación de los productos del plan de acción de la política pública de transparencia, integridad y no tolerancia con la corrupción.</t>
  </si>
  <si>
    <t>La medición del indicador se da de acuerdo con el avance de las actividades programadas en el formato de "Programación y seguimiento a metas e indicadores del plan de desarrollo" asociados al seguimiento de los productos del Plan de Acción de la Política Pública de transparencia  y los directamente relacionados con la Dirección Distrital de Desarrollo Institucional</t>
  </si>
  <si>
    <t xml:space="preserve">(Sumatoria del porcentaje de actividades ejecutadas para la implementación de los productos del plan de acción de la Política Pública de Transparencia al corte/ porcentaje de actividades programadas para la implementación de los productos del plan de acción de la Política Pública de Transparencia para la vigencia) * magnitud de la meta programada para la vigencia  </t>
  </si>
  <si>
    <t>porcentaje de actividades ejecutadas para la implementación de los productos del plan de acción de la Política Pública de Transparencia</t>
  </si>
  <si>
    <t>porcentaje de actividades programadas para la implementación de los productos del plan de acción de la Política Pública de Transparencia</t>
  </si>
  <si>
    <t xml:space="preserve">Actividad 1: Plan de trabajo productos del Plan de Acción de la Política Pública de Transparencia y su Seguimiento.   Actividad 2: Plan de Trabajo  acciones a desarrollar  análisis de información  datos en transparencia para articular las iniciativas de las entidades distritales. </t>
  </si>
  <si>
    <t xml:space="preserve">Actividad 1: Informe avance semestral   productos del Plan de Acción de la Política Pública de Transparencia y su Seguimiento.   Actividad 2: Informe avance semestral  análisis de información  datos en transparencia para articular las iniciativas de las entidades distritales. </t>
  </si>
  <si>
    <t xml:space="preserve">Actividad 1: Informe avance anual  de  los productos del Plan de Acción de la Política Pública de Transparencia y su Seguimiento.   Actividad 2: Informe avance anual  análisis de información  datos en transparencia para articular las iniciativas de las entidades distritales. </t>
  </si>
  <si>
    <t xml:space="preserve">Actividad 1: Plan de trabajo productos del Plan de Acción de la Política Pública de Transparencia y su Seguimiento.   Actividad 2: Plan de trabajo productos del Plan de Acción de la Política Pública de Transparencia y su Seguimiento.  </t>
  </si>
  <si>
    <t xml:space="preserve">
En la Meta 10. Implementar 100% de los productos definidos en el Plan de Acción de la Política Pública de Transparencia, durante la vigencia 2023 se alcanzaron los siguientes logros:
10.1.1 Cátedra de Integridad: Se documentan los contenidos para el diplomado de transparencia, prevención y lucha contra la corrupción, en convenio con la ESAP; con el objetivo de  Identificar los elementos que conforman el concepto de la corrupción, su alcance, motivaciones y asociación del mismo con el papel del servidor público a través de la revisión de la normativa actual, ejemplos y herramientas para la prevención de este tipo de delitos que afectan el desarrollo de nuestro país.  Los contenidos desarrollados fueron: 1. Conceptualización. 2. Medidas Preventivas en la lucha contra la corrupción Ley 2195. 3. Gobierno Abierto. 4. Debida diligencia. 5. Gerencia para la integridad. Se desarrolló el diplomado en transparencia, prevención y lucha contra la corrupción para los funcionarios y colaboradores de las entidades y organismos Distritales, con la participación de 386 colaboradores.
10.1.2 Senda de Integridad: Se desarrolló la estrategia Senda de Integridad con el siguiente balance: 
• Reto 1: 33 entidades acompañadas equivalente al 51% de un total de 64 entidades en el reto Señales de la Cumbre (Reto centrado en la generación de contenidos con enfoque diferencial, el reto se desarrolló en el mes de junio.
• Reto 2: 38 entidades acompañadas equivalente al 59% de un total de 64 entidades en el reto Carta de un senderista (Reto centrado en la producción de información para el control social y la rendición de cuentas, el reto se desarrolló durante los meses de julio y agosto)
• Reto 3: 36 entidades acompañadas equivalente al 56% de un total de 64 entidades en el reto Bitácora de Integridad (Reto centrado en gestión del conocimiento y documentación de prácticas de integridad, el reto se desarrolló durante los meses de agosto y septiembre)
-Premio Distrital a la Gestión, se entregan los reconocimientos a las entidades con el mejor desempeño de los retos y el mejor puntaje, así: Reto 1: Canal Capital; Reto 2: Secretaría de Desarrollo Económico; Reto 3 Secretaría de Planeación; entidad ganadora Senda de Integridad mejor promedio: FUGA.
10.1.3. Sistema de Administración de Riesgo de Lavado de Activos y de la Financiación del Terrorismo – SARLAFT
En la vigencia se realizaron 11 sesiones de la Red Oficiales de Cumplimiento – ROC,  siendo la última la sesión XVI de la red, con la temática "Cierre 2023 y proyección 2024"en la que se revisó el cumplimiento del plan de acción 2023; se realizó el reconocimiento y mención a las entidades con mayor participación y certificación de colaboradores en el curso Lavado activos/Financiación Terrorismo; se hizo entrega de repositorio de información y bases de datos para su sostenibilidad y; la revisión de conceptos en una mesa técnica de trabajo, entre otros.  
Durante la vigencia 2023 realizaron 64 Asistencias técnicas.
Sistematización de información recopilada en el formulario de "Responsables y avances en la adaptación de SARLAFT en las entidades del Distrito" de los meses de agosto y noviembre como línea base para los PTEP 2024 y continuidad de la estrategia en la próxima vigencia
Respuesta a solicitudes y requerimientos: IDPAC: la sistematización de avances y responsables SARLAFT; UAECD: compromiso de la Alta Dirección; Transmilenio: Rol de responsable/líder/gestor u Oficial de Cumplimiento; Soy10: Curso virtual LA/FT
Articulación en la XVI sesión de la ROC Distrital con los Oficiales de Cumplimiento para revisión de conceptos técnicos en contratación de la S. Jurídica y Colombia Compra Eficiente.
10.1.4 Rendición de cuentas: Se realizó acompañamiento a los 15 sectores del distrito y a las 20 Alcaldías Locales, en: fortalecimiento de la Rendición de cuentas – RdC; generación y organización de espacios de diálogo; ruta de constitución de nodos de rendición de cuentas y en la identificación de buenas prácticas en la adopción del criterio de focalización. 
10.1.5 Apertura de agendas: Se hace seguimiento a la implementación de medidas de transparencia, integridad y lucha contra la corrupción, del Decreto 189 de 2020. Publicación de toma de decisiones; Implementación del Registro de Publicaciones Técnicas; Publicación de nombramientos ordinarios o encargos de empleos de naturaleza gerencia; Implementación de lineamientos para el control de trámites; Estandarización de canales de denuncia; Medidas de protección de la identidad del denunciante; Compromiso de Integridad y Clausula Anticorrupción. Publicación de las reuniones de directivos en el cumplimiento de sus funciones se reporta por 39 entidades. 
10.1.6. Acompañamiento y monitoreo a la formulación de los Programas institucionales de Transparencia y Ética Pública en el Distrito Capital: La estrategia para el fortalecimiento en la formulación participativa de los Programas de Transparencia y Ética pública se abordó en tres momentos: primero la definición de la estrategia, segundo la implementación de los espacios de acompañamiento técnico de acuerdo con las temáticas priorizadas y tercero el desarrollo de la jornada para la entrega de recomendaciones a través de la metodología de panel de expertos para la formulación de los Programas de Transparencia y Ética Pública 2024.
10.2. DESARROLLAR UNA ESTRATEGIA DE ANÁLISIS DE INFORMACIÓN Y DATOS EN TRANSPARENCIA PARA ARTICULAR LAS INICIATIVAS DE LAS ENTIDADES DISTRITALES
10.2.1 Sistema de Alertas Tempranas para la Integridad (SATI)
Las señales integradas en el Sistema de Alertas Tempranas para la Integridad de la Gestión Pública Distrital – SATI, han sido construidas a partir de la información disponible de las bases de información asociadas con la gestión contractual del país, las bases de la Procuraduría General de la Nación y las listas restrictivas de la Organización de las Naciones Unidas – ONU y la Oficina de Control de Bienes Extranjeros – OFAC. 
Este sistema plantea como eje central la identificación de situaciones inusuales, mediante la definición de señales de alerta construidas a través del cruce de datos de las bases disponibles en materia de contratación, ejecución de recursos y cumplimiento de requisitos legales. La importancia de esta herramienta radica en que, a partir de la estructuración de estas señales, se propone a las y los servidores públicos y contratistas del Distrito Capital la adopción de una perspectiva con enfoque preventivo en contra de la materialización de riesgos de corrupción.
Para esta vigencia se logró depurar las señales que integran el sistema y la depuración de datos para la generación del primer informe semestral, se socializan los resultados obtenidos a los jefes y responsables de la gestión contractual, y finalmente se publica la herramienta de las señales del SATI con lo que se logra dar cumplimiento al producto planteado en el documento CONPES DC 001 de 2019. Con los que el uso de la información del sistema aporta para la mejora de controles en los procesos de contratación y sus fases. 
10.2.2 Actividades asociadas a Construyendo Bogotá con Integridad. 
Esta Estrategia articula los esfuerzos institucionales para la prevención de la corrupción en las prácticas de transparencia, integridad, y monitoreo y control, desde los cual se desarrollan esfuerzos para vincular actores públicos y privados, en el desarrollo de acciones para prevenir, detectar y sancionar la corrupción. Se realizan las jornadas virtuales y presenciales se abordaron temáticas relacionadas con debida diligencia, transparencia, apertura de datos, rendición de cuentas, gestión de riesgos, canales de denuncia, conflicto de interés. Se desarrollan 2 video guías centradas en la comprensión del enfoque de género y los delitos contra la administración pública, como herramientas dispuestas para consulta y uso de entidades públicas, organizaciones y ciudadanos. 
Índice de transparencia de Bogotá- ITB: Las entidades distritales que hacen parte de la evaluación del índice de transparencia de Bogotá recibieron acompañamiento para la comprensión de las medidas referidas en el formulario dispuesto por la Corporación Transparencia por Colombia y la Veeduría Distrital. Con los resultados se elaboró análisis y priorización de temáticas a intervenir
</t>
  </si>
  <si>
    <t xml:space="preserve">10.1. REALIZAR ACTIVIDADES DE LOS PRODUCTOS DEL PLAN DE ACCIÓN DE LA POLÍTICA PÚBLICA DE TRANSPARENCIA Y SU SEGUIMIENTO
Productos: 
•	SARLAF
SARLAF
•	Planeación,  convocatoria, desarrollo y documentación de la 7ma sesión de la ROC ”Rol del Oficial de Cumplimiento en las entidades del Distrito” Y Socialización del documento técnico para recopilación de recomendaciones del rol del Oficial de Cumplimiento y equipo, en apoyo de UNODC 28.02
•	Asistencia técnica a demanda con la UAESP (09.02) y Secretaría de Hábitat (21.02), en la adopción y adaptación de SARLAFT
•	Reuniones con aliados estratégicos como UNODC (09.02)y la UIAF (09.02) para definir estructura de la articulación para el 2023
•	Avances en el desarrollo del curso virtual de prevención de LA/FT en las entidades del Distrito a través de espacio de revisión y solicitud de ajustes con la UNODC 
•	Respuesta a solicitud de información de Bogotá Cómo Vamos
•	Catedra de Integridad
•	Se envió correo electrónico a la Vicerrectoría de Investigación de la Universidad Nacional de Colombia para la articulación en cátedra de integridad con la Secretaría General.
•	Cultura de integridad 
•	Se diseña la imagen de la estrategia Senda de Integridad 2023.
•	Programas de transparencia y ética pública
•	Jornadas de despliegue del lineamiento para la formulación de los programas de transparencia y ética pública de acuerdo con la Ley 2195.
10.2. DESARROLLAR UNA ESTRATEGIA DE ANÁLISIS DE  INFORMACIÓN Y DATOS EN TRANSPARENCIA PARA ARTICULAR LAS INICIATIVAS DE LAS ENTIDADES DISTRITALES
•	Sistema de Alertas Tempranas para la Integridad – SATI –: Se realizó revisión de señales para priorización de entidades y se planteó propuesta de cronograma reuniones con las entidades priorizadas. Se elaboró documento de trazabilidad del desarrollo.
•	Se realizó encuentro construyamos Bogotá con integridad, con la participación de entidades y colaboradores del distrito. 
•	El 28 de febrero se socializó la propuesta de gobernanza en transparencia, integridad y medidas anticorrupción con las entidades cabeza de sector
</t>
  </si>
  <si>
    <t xml:space="preserve">Durante el  primer trimestre y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10.1.2. Estrategia integridad SENDA
Se realizó propuesta de retos Senda de integridad (Pendiente aprobación y lanzamiento - documento en construcción)
10.1.3. SARLAFT
Planeación,  convocatoria, desarrollo y documentación de la 7ma sesión de la ROC ”Rol del Oficial de Cumplimiento en las entidades del Distrito” Y Socialización del documento técnico para recopilación de recomendaciones del rol del Oficial de Cumplimiento y equipo, en apoyo de UNODC 28.02​, conto con 15 participantes de 3 sectores de la administración distrital (Gestión Pública, hacienda y salud)
Asistencia técnica a demanda con la UAESP (09.02) y Secretaría de Hábitat (21.02), en la adopción y adaptación de SARLAFT​
Reuniones con aliados estratégicos como UNODC (09.02)y la UIAF (09.02) para definir estructura de la articulación para el 2023​
Avances en el diseño de curso virtual  en prevención de LA/FT en las entidades del Distrito, haciendo revisión y solicitando ajustes a la UNODC ​
10.1.5. Apertura de Agendas
Se realizó la verificación de estado de reporte de agendas de directivos, analiza la información publicada por el formulario de registro y la estructura orgánica de cada entidad, para identificar el cumplimiento del lineamiento de apertura de agendas.
Inicio de las jornadas de acompañamiento  sectorial y priorizado a entidades sin avance en el registro de agendas. (Sector Hábitat y Sector Educación)
10.1.6. Programas  Transparencia y Ética Pública 
Se realizaron 4 sesiones en relación con los programas de transparencia y ética pública con la asistencia de 290 colaboradores.
Se realizo la revisión de 64 programas de transparencia y ética pública / Planes anticorrupción y de atención al ciudadano 2023 para la identificación del estado de adopción del lineamiento emitido por la Secretaría General.
10.2. DESARROLLAR UNA ESTRATEGIA DE ANÁLISIS DE INFORMACIÓN Y DATOS EN TRANSPARENCIA PARA ARTICULAR LAS INICIATIVAS DE LAS ENTIDADES DISTRITALES
10.2.1 Sistema de Alertas Tempranas para la Integridad (SATI)
Se realizó reunión con Subsecretaría de Servicio al Ciudadano y equipo de transparencia para analizar posibilidad de inclusión de nuevas señales en la priorización.
Se realizaron reuniones con Subredes Sur y Sur-Occidente, IDRD, ERU, SDIS y SDG.
Se revisó y actualizó visualización del tablero.
10.2.2 Actividades asociadas a Construyendo Bogotá con Integridad
Se socializó la propuesta de gobernanza en transparencia, integridad y medidas anticorrupción con las entidades cabeza de sector. 
Se realizó encuentro construyamos Bogotá con integridad, con la participación de 197 colaboradores de 49 entidades del distrito. Con el fin de difundir y promover las buenas prácticas y experiencias exitosas, que han implementado las entidades Distritales en temas de gobierno abierto, transparencia, integridad y lucha contra la corrupción.
Se realizaron 4 mesas de acompañamiento técnico para la comprensión de las preguntas y evidencias evaluadas en el Índice de Transparencia de Bogotá (ITB)
</t>
  </si>
  <si>
    <t xml:space="preserve">En el mes de abril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10.1.1. Formación en la Cátedra Integridad
De conformidad con los compromisos adquiridos en reuniones con la ESAP, se elaboró propuesta de anexo técnico para la suscripción de un convenio marco con dicha entidad, con el propósito de desarrollar la Cátedra de Integridad. La ESAP entregó el contenido del curso que tienen aprobado para la respectiva revisión por parte del equipo de la DDDI.
10.1.2. Fortalecimiento de la cultura de integridad
Se realizó la propuesta de retos Senda de integridad (Pendiente aprobación y lanzamiento - documento en construcción)
Se realizó 1 sesión para el reporte de ITB en lo relacionado con control interno con la asistencia de 64 colaboradores
10.1.3 Documento técnico antilavado de activos y contra la financiación del terrorismo SARLAFT
1. Se realizó la Novena Sesión de la ROC del Distrito (12/04)- “Compliance y Protección de Datos” con el experto Carlos Enrique Salazar de la Superintendencia de Industria y Comercio y con la participación de 17 asistentes. La Red de Oficiales de Cumplimiento es un espacio de aprendizaje y de generación de conocimiento entre pares de las entidades que por su naturaleza son sujeto de vigilancia por entes reguladores y que cuentan con sistemas de administración de riesgos LA/FT implementados y donde se abordan diferentes temáticas y se identifican buenas prácticas para la adopción y adaptación de medidas de prevención y mitigación de estos riesgos en las demás entidades del Distrito.
2.1. Reuniones internas con los Sectorialistas de la DDDI para articulación con MIPG en los acompañamientos técnicos sectoriales de abril 
2.2. Acompañamientos técnicos realizados con cuatro (4) sectores, así: i) Integración Social (25.04) con la participación de 29 personas y ii) Gestión Pública, Mujer y Planeación con la participación de 32 personas (27.04)
3. Se realizaron reuniones de articulación y asistencia técnica con base en el “Documento Técnico de adaptación de medidas de prevención y mitigación de riesgos LA/FT para las entidades del Distrito” así: 
•	Gobierno (03/04 y 13/04): 4 y 13 asistentes respectivamente 
•	Concejo (12/04): 6 asistentes 3.3) 
•	S. General (13/04): 8 asistentes 
•	S. Planeación (17/04): 3 asistentes 
•	Acueducto (17/04 y 26/04): 6 y 8 asistentes respectivamente 
•	IDT (18/04): 7 asistentes 3.7) Veeduría (26/04): 5 asistentes 
•	S. Jurídica (27/04): 3 asistentes
4. Revisión y comentarios finales por parte del equipo SARLAFT al curso virtual e incorporación de ajustes por parte del equipo de UNODC. Curso en proceso de aprobación y de evento de lanzamiento
7 Y 8 no tenía actividades planeadas para el mes
9.  Se realizó una reunión de articulación con un Aliado Estratégico para fortalecer el ejercicio de la adopción y adaptación del SARLAFT en las entidades del Distrito con: Oficial de Cumplimiento de la EPM (14 de abril)
10.1.4 Rendición de Cuentas: 
Se desarrollaron 3 jornadas de fortalecimiento de rendición de cuentas en el marco de la estrategia de fortalecimiento de los Programas de Transparencia y ética pública, las temáticas abordados fuero: Rendición de Cuentas Ruta Metodológica, Nodos de Rendición de Cuentas y Jornada de intercambio de experiencias de rendición de cuentas con los sectores Hábitat y Movilidad como expertos invitados desde la incorporación del enfoque diferencial, de género y territorial. En las jornadas realizadas los días 18, 20 y 26 de abril participaron un total de 204 servidores distritales.
Se adelantan 3 jornadas de acompañamiento a 20 Alcaldías Locales (11, 12 y 13 de abril), según lo estipulado por la Circular Conjunta 04 de 2023. Durante estas jornadas, las cuales contaron con una asistencia de 250 profesionales de los equipos locales.
10.1.5 Apertura de Agendas 
Se desarrolla el primer espacio de fortalecimiento de la apertura de agendas como una práctica de transparencia e integridad en los directivos distritales, en cumplimiento del decreto 189 de 2020, en este espacio virtual dirigido a las entidades distritales participaron un total de 118 participantes.
10.1.6. Formulación de los Programas Transparencia y Ética Pública 
Se realizaron 4 jornadas de fortalecimiento en temáticas como: Rendición de Cuentas Abordaje Metodológico, Rendición de Cuentas Conformación de nodos temáticos o sectoriales, Rendición de cuentas intercambio de experiencias, Apertura de agendas de directivos. Las jornadas se realizaron los días 18, 19, 20 y 26 de abril con un registro total de 322 servidores distritales.
10.2. DESARROLLAR UNA ESTRATEGIA DE ANÁLISIS DE INFORMACIÓN Y DATOS EN TRANSPARENCIA PARA ARTICULAR LAS INICIATIVAS DE LAS ENTIDADES DISTRITALES
10.2.1 Sistema de Alertas Tempranas para la Integridad (SATI):
1. Se realizaron reuniones con Subsecretaría de Servicio al Ciudadano y equipo de transparencia para analizar posibilidad de inclusión de nuevas señales en la priorización y se realizó el análisis técnico de contenidos.
2. Se realizó reunión con la Secretaría de Educación Distrital.
3. Se elaboró el manual de configuración de tablero SATI.
10.2.2. Construyendo Bogotá con Integridad
Se adelanta el seguimiento a las acciones de la estrategia Construimos Bogotá con Integridad con corte al mes de abril, para los ejes de transparencia, integridad y monitoreo y control.
Se realizaron 2 mesas de acompañamiento técnico para la comprensión de las preguntas y evidencias evaluadas en el Índice de Transparencia de Bogotá (ITB), con la asistencia de 126 colaboradoras(es).
</t>
  </si>
  <si>
    <t xml:space="preserve">En el mes de mayo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10.1.1. Formación en la Cátedra Integridad
Se ajusta la propuesta de anexo técnico de acuerdo con las observaciones remitidas por la ESAP a las acciones y tiempo definidos en la propuesta desarrollada por la Secretaría General.
10.1.2. Fortalecimiento de la cultura de integridad
Senda de integridad Se presenta a la Secretaria General la propuesta ajustada de los retos a implementar en la vigencia 2023, se aprueba el desarrollo y despliegue de las iniciativas Señales de la Cumbre y Carta de un senderista. El lanzamiento de Senda de Integridad se programa para el mes de junio de 2023. 
10.1.3 Documento técnico antilavado de activos y contra la financiación del terrorismo SARLAFT
1. Se realizó la Décima Sesión de la ROC Distrital como un espacio de buenas prácticas y como validadores en la adopción y adaptación del SARLAFT en las entidades del Distrito, con el desarrollo del tema “Compliance y Gobierno Corporativo” (10.05) y la bienvenida a los nuevos miembros de Acueducto y Ágata (21 participantes)
2. Acompañamientos técnicos sectoriales
 - Entidades de los sectores i) Cultura y ii) Gobierno con la participación de alrededor de 100 colaboradores (23 de mayo) 
- Entidades de los sectores iii) Hábitat, iv) Educación y v) Seguridad con la participación de alrededor de 100 colaboradores (25 de mayo). En total para 2023 se ha acompañado a 9 sectores, lo que corresponde al 56,25% del total 
3. Asistencias técnicas a demanda en la articulación de temas LA/FT con: i) S. de Ambiente (14 participantes, 04.05) ii) UAESP (5 participantes, 11.05) iii) S. Educación (3 participantes, 15.05) iv) DASCD (6 participantes, 17.05) 
4. Preparación del lanzamiento del curso virtual LA/FT (40 horas) a realizase el 1 de junio en colaboración con UNODC: Público Objetivo: Colaboradores del Distrito (funcionarios y contratistas).Objetivo del Curso: Brindar medidas y herramientas a las entidades distritales, que contribuyan a la prevención del riesgo de lavado de activos y financiación del terrorismo (LA/FT) fortaleciendo continuamente la lucha contra la corrupción.
5. Elaboración de la infografía con la gestión del equipo durante el mes de mayo
6. i) Se realizó el reporte de acciones de la estrategia SARLAFT al ITB en cuanto a i) las capacitaciones, asistencias y/o asesorías dadas a las entidades priorizadas para el periodo del reporte y ii) frente las rutas y documentos técnicos (lineamientos) que se han expedido para la adopción y adaptación del SARLAFT en las entidades del Distrito y el compromiso que han adquirido y firmado las mismas en liderazgo de las cabezas de sector. 
ii) Presentación de los avances de la estrategia SARLAFT en reunión con la Subsecretaria (18.05)
7. Revisión de los cronogramas de postulación de los diferentes premios a los que puede postularse la estrategia SARLAFT durante el segundo semestre del 2023
9.  Se realizó una reunión de articulación con un Aliado Estratégico para fortalecer el ejercicio de la adopción y adaptación del SARLAFT en las entidades del Distrito con: Oficial de Cumplimiento de la EPM 
10.1.4 Rendición de Cuentas: 
En articulación con el Comité Territorial de Bogotá-Cundinamarca, y la Veeduría Distrital, se presta acompañamiento a 11 entidades distritales y cabezas de 5 sectores administrativos en la creación de nodos temáticos y/o sectoriales de Rendición de cuentas (33 participantes)
Se ajusta y socializa con entidades distritales y Alcaldías Locales, la infografía para la Ruta de Rendición de Cuentas con enfoque de género y diferencial. 
Se perfila de forma integral la acción estratégica para el fortalecimiento de la Rendición de cuentas con enfoque de género y diferencial en las entidades del Distrito, la cual incluye una caja de herramientas, así como una matriz de seguimiento. 
10.1.5 Apertura de Agendas 
Se desarrolló el primer espacio de orientación (Mayo 8) a las entidades para la identificación del estado actual de reporte de agendas, se hace entrega a las entidades del formulario de para reporte de directivos responsables del registro de agendas.  Como resultado de este espacio se consolida la información completa de los siguientes sectores: Ambiente, Gestión Pública, Planeación, Hábitat y Jurídica. 
Se desarrolla el espacio sectorial (mayo 29) para seguimiento y mejora en el reporte, calidad de la información del registro de agendas (196 participantes)
10.1.6. Formulación de los Programas Transparencia y Ética Pública 
Se realizaron 7 jornadas de fortalecimiento en temáticas como: Cultura de Integridad, Conflicto de Intereses, Gestión de Riesgos, Medidas Antisoborno, Transparencia como medidas anticorrupción, apertura de datos. En estos espacios se adelantaron intercambios de experiencias con representantes de UNODC y Transparencia por Colombia en medidas antisoborno, Open data charter y la Gerencia de Gobierno Abierto en el tema de apertura de datos y la participación de la Unidad Administrativa Especial de Catastro y la Secretaría de Hacienda en Gestión de conflicto de intereses. En las jornadas se contó con la participación de 1.176 servidores distritales.
10.2. DESARROLLAR UNA ESTRATEGIA DE ANÁLISIS DE INFORMACIÓN Y DATOS EN TRANSPARENCIA PARA ARTICULAR LAS INICIATIVAS DE LAS ENTIDADES DISTRITALES
10.2.1 Sistema de Alertas Tempranas para la Integridad (SATI):
1. Se realizó reunión con la Secretaría Distrital de Integración Social, para la retroalimentación de las señales.
2. Se realizaron ajustes de visualización aprobados por la Subsecretaría.
3. Se realizó reunión de revisión de documentos para poner en marcha SATI en los servidores de la entidad.
4. Se elaboró informe ejecutivo SATI, para programar reunión con los corporativos de las entidades que se tienen en cuenta en SATI.
10.2.2. Construyendo Bogotá con Integridad
Desarrollo de 8 jornadas de acompañamiento técnico para el fortalecimiento de los Programas de Transparencia y Ética pública.
Entrega de información sobre trámites, red de integridad y causas ciudadanas a Transparencia por Colombia para la evaluación del ITB.
Formulación y aprobación de retos de Senda de Integridad 2023.
Acompañamiento para la aplicación del ITB en las entidades distritales.
</t>
  </si>
  <si>
    <t xml:space="preserve">En el segundo trimestre en la meta 10. Implementar 100% de los productos definidos en el Plan de Acción de la Política Pública de Transparencia, se avanzó así:
10.1.1 Cátedra de Integridad: Se suscribe el convenio con el objeto: Aunar esfuerzos técnicos, tecnológicos y administrativos entre la Alcaldía Mayor de Bogotá, D. C. y Escuela Superior de Administración Pública - ESAP, para el desarrollo de procesos de formación, proyectos y actividades para el fortalecimiento de la función administrativa y la gestión pública distrital.
10.1.2 Estrategia Senda de Integridad
Se definen los retos de la vigencia 2023 y se realizan jornadas de lanzamiento presentando los retos, criterios de evaluación y cronograma; una vez realizadas las inscripciones se socializa primer reto: Señales de la Cumbre enfocado en la generación de contenidos para mujeres, con 49 entidades inscritas. 
10.1.3. Sistema de Administración de Riesgo de Lavado de Activos y de la Financiación del Terrorismo - SARLAFT
Se realizan 3 sesiones de la Red de Oficiales de Cumplimiento de la Novena a la 11, con los temas: “Compliance y Protección de Datos”, “Compliance y Gobierno Corporativo”, “Importancia de la capacitación y sensibilización en el SARLAFT” 
Se realizaron 19 asistencias técnicas por demanda: AGATA, UAERMV, Gobierno (2), Concejo, Sec. General, Sec. Planeación, Acueducto (2), IDT, Veeduría, Sec. Jurídica, Sec. de Ambiente, UAESP, Sec. Educación, DASCD, Comité de gestores SDIS, Sec. Jurídica, IDCBIS, Aguas de Bogotá e Invest
10.1.4 Rendición de Cuentas - RdC: Seguimiento continuo a las acciones de las entidades distritales, dando cumplimiento al Protocolo Distrital para la Rendición de Cuentas Permanente. 
10.1.5 Apertura de agendas: primer espacio de articulación sectorial para el reporte de agendas de los directivos (Decreto 189 de 2020), entregando fichas de seguimiento de los sectores Ambiente, Cultura, Desarrollo Económico, Gestión Pública Hábitat, Hacienda, Integración Social, Jurídica, Mujer, Planeación. 
10.1.6 Jornadas de fortalecimiento Programas de Transparencia y Ética Pública. Se desarrollan 13 jornadas de fortalecimiento de los Programas de Transparencia y Ética Pública. 
10.2. DESARROLLAR UNA ESTRATEGIA DE ANÁLISIS DE INFORMACIÓN Y DATOS EN TRANSPARENCIA PARA ARTICULAR LAS INICIATIVAS DE LAS ENTIDADES DISTRITALES
10.2.1 Sistema de Alertas Tempranas para la Integridad (SATI)
Se realizó revisión y comparación de información SATI con la remitidad por Secretaría Distrital de Integración Social
Se realizaron ajustes de visualización aprobados por la Subsecretaría, así como elaboración de tablero consolidado de las señales para priorización distrital
10.2.2 Actividades asociadas a Construyendo Bogotá con Integridad
Acompañamiento para la comprensión de criterios de evaluación y evidencias del ITB
Expedición del Decreto Distrital 222 de 2023 que actualiza funciones del Concejo de Gobierno, genera un modelo de gobernanza distrital para la transparencia, la integridad y las medidas anticorrupción </t>
  </si>
  <si>
    <t>En el tercer trimestre en la meta 10. Implementar 100% de los productos definidos en el Plan de Acción de la Política Pública de Transparencia, se avanzó así:
10.1.1 Cátedra de Integridad: Se documentan los contenidos de formación para el diplomado de transparencia, prevención y lucha contra la corrupción, los cuales se envían para revisión y registro en plataforma virtual por parte de la ESAP. Los contenidos desarrollados fueron:
1. Conceptualización
2. Medidas Preventivas en la lucha contra la corrupción Ley 2195 
3. Gobierno Abierto
4. Debida diligencia
5. Gerencia para la integridad
10.1.2 Senda de Integridad: Se desarrollan los 3 retos planteados para la vigencia en la estrategia los cuales promueven prácticas de transparencia focalizada, rendición de cuentas y gestión del conocimiento: Reto 1 señales de la cumbre, reto 2 carta de un senderista y reto 3 bitácora de integridad. Retos que promueven prácticas de transparencia focalizada, rendición de cuentas y gestión del conocimiento. Los resultados de los retos 1 y 2 se encuentran en revisión de evaluadores externos.
• Reto 1 Señales de la cumbre: (13 de junio al 30 de julio). Consiste en la generación y publicación de información focalizada, como práctica de transparencia la identificación de contenidos de interés para las mujeres desde sus intereses y diversidades como un esfuerzo por el cierre de brechas en el acceso a la información. Se recibieron 37 postulantes. 
• Reto 2 Carta de un senderista: (17 de julio al 8 de septiembre) Busca la generación de información estratégica en términos de resultados, impactos y desafíos en la gestión pública distrital como preparación para la rendición de cuentas de cierre de administración y de la etapa de empalme de los equipos. Este reto fue planteado en colaboración de USAID y el laboratorio de innovación IBO. Se recibieron 40 postulantes  
• Reto 3 Bitácora de Integridad, (22 de agosto al 6 de octubre) recoge la experiencia de la participación de las entidades en la senda de integridad, con el reconocimiento a los equipos, directivos, líderes y facilitadores que hicieron posible la transformación cultural de las entidades a partir de los retos de la senda. La bitácora es un ejercicio de documentación de experiencias y buenas prácticas. Se recibieron 39 postulaciones. 
10.1.3. Sistema de Administración de Riesgo de Lavado de Activos y de la Financiación del Terrorismo - SARLAFT:  Se realizaron 3 sesiones de la Red de Oficiales de Cumplimiento (ROC) abordando: "Gestión de riesgos bajo la ISO 31000", "Generalidades del Reporte de Operación Sospechosa: Buenas Prácticas y Recomendaciones" y "Contratación estatal". Con la participación de los Oficiales de Cumplimiento de los 12 miembros permanentes de la Red. A partir de la duodécima sesión ingresan a la red: ATENEA, IDCBIS y Sec. Planeación para un total de 15 entidades con representación en la Red.
Se realizaron 22 asistencias técnicas por demanda: 2 ATENEA: 2 Secretaría Jurídica; Terminal de Transporte; 2 Sec. Gobierno; 2 FONCEP; 2 AGATA; Subred Sur Occidente; 2 Veeduría; Unidad de Mantenimiento Vial; 2 Canal Capital; Invest in Bogota; Instituto Distrital de Turismo; IDIGER; Secretaría de Salud- Fondo Financiero; Secretaría de Movilidad en temas de adaptación de medidas prevención mitigación riesgo LA-FT
Cierre de la primera cohorte del curso virtual LA/FT y lanzamiento de inscripciones de la segunda cohorte del curso virtual para inicio de ciclo académico entre el 2 de octubre y 15 de noviembre
Postulación de la estrategia como experiencia exitosa y buena práctica en: El Premio Nacional de Alta Gerencia del DAFP; y en la Ruta Hacia la Transparencia de UNODC. Formulación del módulo de gerencia para la integridad del diplomado de la ESAP con la experiencia de SARLAFT. 
10.1.4 Rendición de cuentas: se dio continuidad a los acompañamientos a nueve (09) entidades distritales en: fortalecimiento de la RdC, nodos distritales de RdC, RdC permanente, participación ciudadana y Ruta para la incorporación del enfoque de género en los procesos de RdC.
10.1.5 Apertura de Agendas: se desarrolla el segundo espacio sectorial para la identificación de avances en la consolidación de la práctica de apertura y registro de agendas en directivos distritales. En el espacio se presentan los resultados del registro por cada sector, de este espacio de articulación participó el invitado externo Armando Navarro del Programa Juntos por la Transparencia de USAID.
10.2. DESARROLLAR UNA ESTRATEGIA DE ANÁLISIS DE INFORMACIÓN Y DATOS EN TRANSPARENCIA PARA ARTICULAR LAS INICIATIVAS DE LAS ENTIDADES DISTRITALES
10.2.1 Sistema de Alertas Tempranas para la Integridad (SATI):  Se solicitó a la Oficina de Tecnologías de la Información y Comunicaciones el espacio en el servidor para la entrega de SATI y su operatividad desde la Secretaría General, y se realizó el respectivo cargue en el servidor, de conformidad con las instrucciones de la mencionada oficina  informe.
10.2.2 Actividades de la estrategia Construimos Bogotá con Integridad: Se realiza y divulga el MOOC para la formación en control social dirigida a mujeres para promover la participación ciudadana, representación y control social.</t>
  </si>
  <si>
    <t xml:space="preserve">En el cuarto trimestre en la meta 10. Implementar 100% de los productos definidos en el Plan de Acción de la Política Pública de Transparencia, se avanzó así:
10.1.1 Cátedra de Integridad: Se finaliza Diplomado en transparencia, prevención y lucha contra la corrupción. El cual permite identificar los elementos que conforman el concepto de la corrupción, su alcance, motivaciones y asociación del mismo con el papel del servidor público a través de la revisión de la normativa actual, ejemplos y herramientas para la prevención de este tipo de delitos que afectan el desarrollo de nuestro país.  Se reciben listado de participantes que culminaron con cinco módulos del proceso de formación en la plataforma dispuesta por la ESAP. Con la participación de 386 colaboradores.
10.1.2 Senda de Integridad: 
-Se desarrolló la estrategia Senda de Integridad con el siguiente balance: 
• Reto 1: 33 entidades acompañadas equivalente al 51% de un total de 64 entidades en el reto Señales de la Cumbre (Reto centrado en la generación de contenidos con enfoque diferencial, el reto se desarrolló en el mes de junio.
• Reto 2: 38 entidades acompañadas equivalente al 59% de un total de 64 entidades en el reto Carta de un senderista (Reto centrado en la producción de información para el control social y la rendición de cuentas, el reto se desarrolló durante los meses de julio y agosto)
• Reto 3: 36 entidades acompañadas equivalente al 56% de un total de 64 entidades en el reto Bitácora de Integridad (Reto centrado en gestión del conocimiento y documentación de prácticas de integridad, el reto se desarrolló durante los meses de agosto y septiembre)
-Premio Distrital a la Gestión, se entrega los reconocimientos a las entidades con el mejor desempeño de los retos y el mejor puntaje, así: Reto 1: Canal Capital; Reto 2: Secretaría de Desarrollo Económico; Reto 3 Secretaría de Planeación; entidad ganadora Senda de Integridad mejor promedio: FUGA.
10.1.3. Sistema de Administración de Riesgo de Lavado de Activos y de la Financiación del Terrorismo – SARLAFT
Se finalizaron las sesiones de la Red Oficiales de Cumplimiento – ROC,  siendo la última la sesión XVI de la red, con la temática "Cierre 2023 y proyección 2024"en la que se revisó el cumplimiento del plan de acción 2023; se realizó el reconocimiento y mención a las entidades con mayor participación y certificación de colaboradores en el curso Lavado activos/Financiación Terrorismo; se hizo entrega de repositorio de información y bases de datos para su sostenibilidad y; la revisión de conceptos en una mesa técnica de trabajo, entre otros.  
Asistencias técnicas a demanda en articulación temas Lavado Activos/Financiación Terrorismo con: Secretaría de Salud, Fondo Financiero Distrital de Salud y Capital Salud y FONCEP
Sistematización de información recopilada en el formulario de "Responsables y avances en la adaptación de SARLAFT en las entidades del Distrito" de los meses de agosto y noviembre como línea base para los PTEP 2024 y continuidad de la estrategia en la próxima vigencia
Respuesta a solicitudes y requerimientos: IDPAC: la sistematización de avances y responsables SARLAFT; UAECD: compromiso de la Alta Dirección; Transmilenio: Rol de responsable/líder/gestor u Oficial de Cumplimiento; Soy10: Curso virtual LA/FT
Articulación en la XVI sesión de la ROC Distrital con los Oficiales de Cumplimiento para revisión de conceptos técnicos en contratación de la S. Jurídica y Colombia Compra Eficiente desde su experiencia en la adaptación de SARLAFT con el desarrollo de una mesa técnica
10.1.4 Rendición de cuentas: Se culminaron tres fases de socialización del producto 4.1.8 de la Política Pública de Mujer y Equidad de Género, asociado al fortalecimiento de la Rendición de Cuentas con enfoque de género. Para esto, se llevó a cabo Grupo Focal para la Rendición de Cuentas con enfoque de género en alianza con la SJD y la SDH, así como con la participación de 11 organizaciones sociales de mujeres del Distrito Capital; y se generó la relatoría correspondiente (100%). Adicional, se generó la segunda versión corregida del producto "Línea de tiempo: La RdC del Distrito Capital a través de 10 Hitos" dirigido a integrar el informe de empalme de la entidad. Por último, se prestó acompañamiento a la SDH en activación de nodos de RdC del SNRdC 
10.1.5 Apertura de agendas: Se documenta informe de seguimiento a las iniciativas integradas en el Decreto 189 de 2020 sobre la implementación de medidas de transparencia, integridad y lucha contra la corrupción.
10.1.6. Acompañamiento y monitoreo a la formulación de los Programas institucionales de Transparencia y Ética Pública en el Distrito Capital: Acompañamiento técnico para la formulación de los programas. 
10.2. DESARROLLAR UNA ESTRATEGIA DE ANÁLISIS DE INFORMACIÓN Y DATOS EN TRANSPARENCIA PARA ARTICULAR LAS INICIATIVAS DE LAS ENTIDADES DISTRITALES
10.2.1 Sistema de Alertas Tempranas para la Integridad (SATI)
Se elaboró el manual de configuración de tablero SATI y se realizaron ajustes de visualización, así como elaboración de tablero consolidado de las señales para priorización distrital.
10.2.2 Actividades asociadas a Construyendo Bogotá con Integridad. Construimos Bogotá con Integridad busca articular, activar y fortalecer las estrategias para combatir la corrupción, desde la transparencia, la integridad, el monitoreo y control, mediante la corresponsabilidad de las instituciones, organizaciones, actores públicos y privados y la ciudadanía 
Informe avance estrategia.  
</t>
  </si>
  <si>
    <t>Los documentos programados en el plan de acción deben ser entregados de acuerdo a la programación y deben dar cuenta de los avances presentados</t>
  </si>
  <si>
    <t>PD30</t>
  </si>
  <si>
    <t>7868_11</t>
  </si>
  <si>
    <t>Subdirección de Imprenta Distrital</t>
  </si>
  <si>
    <t>Marcela Irene de Jesús González Bonilla</t>
  </si>
  <si>
    <t xml:space="preserve">Subdirectora Imprenta Distrital </t>
  </si>
  <si>
    <t>María Isabel Barraza Castillo</t>
  </si>
  <si>
    <t>11. Ejecutar 100 porciento de la estrategia de tecnificación y modernización de la Imprenta Distrital</t>
  </si>
  <si>
    <t>Ejecutar 100 porciento de la estrategia de tecnificación y modernización de la Imprenta Distrital</t>
  </si>
  <si>
    <t xml:space="preserve">PD_Meta Proyecto: 11. Ejecutar 100 porciento de la estrategia de tecnificación y modernización de la Imprenta Distrital;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</si>
  <si>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De acuerdo con la cadena de valor, los porcentajes programados para el cuatrienio son: 0.09, 0.24, 0.25, 0.24 y 0.18</t>
  </si>
  <si>
    <t>El indicador permite medir la implementación de la estrategia de tecnificación y modernización de la Imprenta Distrital que busca mejorar y optimizar la prestación de los servicios de la imprenta Distrital</t>
  </si>
  <si>
    <t>Elevar los estándares de calidad y efectividad de los servicios que presta la Subdirección de Imprenta Distrital y ejecutar su modernización, entendida como la transición progresiva entre recursos, tecnologías y procedimientos aplicados hacía mejores capacidades y potencialidades. Las acciones que conforman esta Meta, permitirán ampliar la capacidad operativa de la Subdirección de Imprenta Distrital, la cual no supera con corte a primer semestre de 2020 la atención del 39% de las entidades, organismos y órganos de control del Distrito Capital.</t>
  </si>
  <si>
    <t>La medición del indicador se da de acuerdo con el avance de las actividades programadas en el formato de "Programación y seguimiento a metas e indicadores del plan de desarrollo" definidas en la estrategia de tecnificación y modernización de la Imprenta Distrital</t>
  </si>
  <si>
    <t>Sumatoria del porcentaje de actividades ejecutadas para la implementación de la estrategia de tecnificación y modernización de la imprenta al corte/ porcentaje de actividades programadas para la implementación de la estrategia de tecnificación y modernización de la imprenta para la vigencia) *magnitud de la meta programada para la vigencia</t>
  </si>
  <si>
    <t>porcentaje de actividades ejecutadas para la implementación de la estrategia de tecnificación y modernización de la imprenta</t>
  </si>
  <si>
    <t>porcentaje de actividades programadas para la implementación de la estrategia de tecnificación y modernización de la imprenta</t>
  </si>
  <si>
    <t>Actividad 1: Informe parcial de seguimiento a la estrategia - Actividad 1: tecnificación, productividad y mejoramiento Actividad 2: Informe parcial de seguimiento a la estrategia - actividad 2: posicionamiento de la Imprenta Distrital</t>
  </si>
  <si>
    <t xml:space="preserve">En el marco del plan de tecnificación y posicionamiento de la imprenta distrital, desde la Secretaría General en diciembre se avanzó en las siguientes acciones:   
Se publicaron 2.870 actos o documentos administrativos mediante 285 ejemplares del Registro Distrital numerados del 7616 al 7900, lo anterior teniendo en cuenta que en un ejemplar del Registro Distrital se publican uno o varios actos o documentos administrativos. Los 2.870 documentos se desagregan así: 219 Acuerdos, 210 Decretos, 1.902 Resoluciones, 72 Acuerdos Locales, 383 Decretos Locales, 19 Resoluciones Locales, 16 Circulares, 5 Contratos, 2 Conceptos, 1 Edicto, 2 Adendas, 11 Autos Administrativos, 15 documentos CONPES, 1 Documento Técnico, 10 Programas de Gobierno, 1 Aviso y 1 oficio radicado. En lo que va de la vigencia, la Subdirección de Imprenta Distrital atendió 58 entidades distritales en el servicio de publicación del Registro Distrital correspondientes a: 20 Fondos de Desarrollo Local, 11 Institutos, 14 Secretarías, 2 Sociedades, 2 Órganos de Control, 3 Unidades Administrativas Especiales y 6 entidades de diversos sectores.
En la vigencia 2023, 300 ejemplares más del Registro Distrital fueron migrados para ser consultados por la ciudadanía en el Sistema de Información del Registro Distrital – SIRD, ejemplares que van del 6103 al 5804 y que corresponden al periodo comprendido entre el 23 de junio de 2017 y 31 de marzo de 2016.  En lo que va del cuatrienio, se han cargado para consulta 960 ejemplares comprendidos entre el 6763 y 5804 cuya publicación comprende entre el 22 de marzo de 2020 y 31 de marzo de 2016. Esta migración se efectúa de forma regresiva, teniendo en cuenta la disponibilidad de los ejemplares a migrar.
441 solicitudes de los servicios de impresión y elaboración de trabajos de artes gráficas se convirtieron en órdenes de producción, asociadas a impresión de Registro Distrital e impresión de piezas gráficas solicitadas por las entidades distritales. Dentro de las temáticas encontradas más significativas se tiene adhesivos, afiches, boletines, manuales de convivencia, agendas, cartillas, diplomas, cofres viajeros, formatos, libretas, libros, mapas, tarjetas, blocks, tacos, novenas, calendarios, señalización y volantes. En 2023, 215 entidades distritales han hecho uso del servicio de elaboración de impresos distribuidas según clase de entidad, así: 194 Colegios, 8 Secretarías, 6 Institutos, 2 Fondos de Desarrollo Local, 1 Sociedad, 1 Empresa Social del Estado, 1 Órgano de Control, 2 Unidades Administrativas Especiales.
En lo corrido de la vigencia, la Imprenta Distrital, en el marco de su estrategia de posicionamiento y a través de la prestación de sus dos servicios, ha atendido 255 entidades distritales de la cuales 18 hicieron uso de ambos servicios: Alcaldía Local de Kennedy, Alcaldía Local de La Candelaria, Caja de Vivienda Popular, Secretaría Distrital de Hacienda, Secretaría de Educación del Distrito, Secretaría Distrital de Desarrollo Económico, Secretaría Distrital de Gobierno, Secretaría Distrital de Salud, Secretaría de Ambiente, Secretaría de Integración Social, Secretaría Jurídica, Empresa de Transporte del Tercer Milenio Transmilenio SA, Unidad Administrativa Especial de Rehabilitación y Mantenimiento Vial, Instituto Distrital de Turismo-IDT, Instituto Distrital de las Artes – IDARTES, Instituto para la Investigación Educativa y el Desarrollo Pedagógico – IDEP, Instituto Distrital de la Participación y Acción Comunal-IDPAC y el Instituto para la Protección de la Niñez y la Juventud - IDIPRON.
Como parte de su estrategia de optimización y posicionamiento, la Imprenta Distrital diseñó y ejecutó una iniciativa de aprovechamiento de papel de baja rotación logrando que 45 Instituciones Educativas Distritales solicitaran blocks de papel calcante cuya elaboración fue a costo cero para los colegios que se acogieron a la iniciativa en lo concerniente a papel, mano de obra y maquinaria.
</t>
  </si>
  <si>
    <t xml:space="preserve">Actividad 1 de la meta 11 Desarrollar acciones tendientes a la tecnificación, productividad y mejoramiento de la Imprenta Distrital:
En el mes de enero se generaron 25 órdenes de producción, de impresos de artes gráficas y se produjeron 355 millares de tiros de impresión. Dentro de las tipologías de piezas gráficas solicitadas en el periodo se encuentran se encuentran afiches, agendas, cartillas, diplomas, formatos, libretas, periódicos, programadores, revista y volantes. Una entidad puede solicitar más de una orden de producción en el mes de reporte.
En el mes de enero, se logró entregar el 100% de ordenes oportunamente, que corresponden a 17 órdenes de producción generadas en meses anteriores y que tenían pacto de entrega en el periodo de reporte. 
Para este periodo, la Subdirección de Imprenta Distrital publicó 22 ejemplares del Registro Distrital numerados de 7616 al 7637, dichos ejemplares corresponden a la totalidad de 208 documentos distribuidos de la siguiente forma: 22 Acuerdos, 12 Decretos, 152 Resoluciones, 1 Acuerdo Local, 14 Decretos Locales, 2 Resoluciones Locales, 1 Concepto, 1 Edicto y 3 documentos CONPES.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enero se subieron 30 ejemplares correspondientes a los consecutivos 6103 hasta el 6074 y que comprenden los periodos del 23 de junio de 2017 al 10 de mayo de 2017.
En relación con las plataformas tecnológicas para el mes de enero, el Sistema de Información del Registro Distrital – SIRD operó el 99.8% del periodo y el sistema EMLAZE, del 100%,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enero se atendieron para el servicio de publicación de documentos o actos administrativos en el Registro Distrital, 31 entidades correspondientes a: 9 Fondos de Desarrollo Local, 5 Institutos, 9 Secretarías y 8 entidades de diversos sectores. 
En relación con el servicio de elaboración de productos de artes gráficas atendió a 21 entidades distritales, distribuidas según clase de entidad, así: 16 colegios, 2 secretarias, 1 institutos, 1 Sociedad y 1 Empresa Social del Estado.
En total la Imprenta Distrital, en el marco de su estrategia de posicionamiento, atendió 50 entidades distritales. Para el mes de enero, 2 entidades hicieron uso de ambos servicios: la Secretaría Distrital de Hacienda y la Empresa de Transporte del Tercer Milenio Transmilenio SA.
</t>
  </si>
  <si>
    <t xml:space="preserve">Actividad 1 de la meta 11 Desarrollar acciones tendientes a la tecnificación, productividad y mejoramiento de la Imprenta Distrital:
En el mes de febrero se generaron 42 órdenes de producción, de impresos de artes gráficas y se produjeron 608 millares de tiros de impresión. Dentro de las tipologías de piezas gráficas solicitadas en el periodo se encuentran se encuentran adhesivos, afiches, agendas, cartillas, formatos, libretas, libros, mapas, tarjetas y volantes. Una entidad puede solicitar más de una orden de producción en el mes de reporte.
En febrero, se logró entregar el 100% de ordenes oportunamente, que corresponden a 28 órdenes de producción generadas en meses anteriores y que tenían pacto de entrega en el periodo de reporte. 
Para este periodo, la Subdirección de Imprenta Distrital publicó 22 ejemplares del Registro Distrital numerados de 7638 al 7659, dichos ejemplares corresponden a la totalidad de 165 documentos distribuidos de la siguiente forma: 17 Acuerdos, 18 Decretos, 122 Resoluciones, 1 Acuerdo Local, 5 Decretos Locales, 1 Resolución Local y 1 Circular.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febrero se subieron 20 ejemplares correspondientes a los consecutivos 6054 hasta el 6073 y que comprenden los periodos del 07 de abril de 2017 al 9 de mayo de 2017.
En relación con las plataformas tecnológicas para el mes de febrero, el Sistema de Información del Registro Distrital – SIRD operó el 99.91% del periodo y el sistema EMLAZE, del 99.11%,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febrero se atendieron para el servicio de publicación de documentos o actos administrativos en el Registro Distrital, 26 entidades correspondientes a: 7 Fondos de Desarrollo Local, 5 Institutos, 8 Secretarías y 6 entidades de diversos sectores. 
En relación con el servicio de elaboración de productos de artes gráficas atendió a 32 entidades distritales, distribuidas según clase de entidad, así: 26 colegios, 2 secretarias, 2 institutos, 1 Fondo de Desarrollo Local y 1 Empresa Social del Estado.
</t>
  </si>
  <si>
    <t>Actividad 1 de la meta 11 Desarrollar acciones tendientes a la tecnificación, productividad y mejoramiento de la Imprenta Distrital:
En el mes de marzo se generaron 30 órdenes de producción, de impresos de artes gráficas y se produjeron 1.057 millares de tiros de impresión. Dentro de las tipologías de piezas gráficas solicitadas en el periodo se encuentran adhesivos, afiches, agendas, anuarios, cartillas, formatos, hojas, libros, periódicos y plegables. Una entidad puede solicitar más de una orden de producción en el mes de reporte.
En marzo, se logró entregar el 100% de ordenes oportunamente, que corresponden a 34 órdenes de producción generadas en meses anteriores y que tenían pacto de entrega en el periodo de reporte. 
Para este periodo, se publicaron 28 ejemplares del Registro Distrital numerados de 7660 al 7687, dichos ejemplares corresponden a la totalidad de 253 documentos distribuidos de la siguiente forma: 24 Acuerdos, 17 Decretos, 179 Resoluciones, 3 Acuerdos Locales, 27 Decretos Locales, 1 Resolución Local, 1 Circular y 1 Adenda.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marzo se subieron 30 ejemplares correspondientes a los consecutivos 6053 hasta el 6024 y que comprenden los periodos del 06 de abril de 2017 al 23 de febrero de 2017. Esta migración se efectúa de forma regresiva, teniendo en cuenta la disponibilidad de los ejemplares a migrar.
En relación con las plataformas tecnológicas para el mes de marzo, el Sistema de Información del Registro Distrital – SIRD operó el 99.21% del periodo y el sistema EMLAZE, del 100%, de tal forma que tanto la publicación del Registro Distrital como la trazabilidad a las órdenes de producción para elaboración de impresos a las entidades distritales, se prestaron sin afectación alguna.
Al finalizar el primer trimestre, se avanzó en el diseño de iniciativas para maximizar el aprovechamiento, cuidado y uso del papel como materia prima de gran relevancia en la industria gráfica.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marzo se atendieron para el servicio de publicación de documentos o actos administrativos en el Registro Distrital, 35 entidades correspondientes a: 13 Fondos de Desarrollo Local, 5 Institutos, 9 Secretarías, 2 Órganos de Control y 6 entidades de diversos sectores. 
En relación con el servicio de elaboración de productos de artes gráficas atendió a 22 entidades distritales, distribuidas según clase de entidad, así: 15 colegios, 3 secretarias, 1 instituto, 1 Fondo de Desarrollo Local, 1 Empresa Social del Estado y 1 Unidad Administrativa Especial.
Al finalizar el primer trimestre, se avanzó en el diseño de una iniciativa enfocada en el uso de papel de baja rotación, la cual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t>
  </si>
  <si>
    <t xml:space="preserve">Actividad 1 de la meta 11 Desarrollar acciones tendientes a la tecnificación, productividad y mejoramiento de la Imprenta Distrital:
En el mes de abril se generaron 17 órdenes de producción, de impresos de artes gráficas y se produjeron 583 millares de tiros de impresión. Dentro de las tipologías de piezas gráficas solicitadas en el periodo se encuentran agendas, formatos, volantes, manuales, revista y señalización. 
En abril, se logró entregar el 91.42% de ordenes oportunamente, que corresponden a 32 órdenes de producción generadas en meses anteriores o en el mismo mes y que tenían pacto de entrega en el periodo de reporte. 
Para este periodo, se publicaron 21 ejemplares del Registro Distrital numerados de 7688 al 7708, dichos ejemplares corresponden a la totalidad de 156 documentos distribuidos de la siguiente forma: 19 Acuerdos, 4 Decretos, 109 Resoluciones, 3 Acuerdos Locales, 19 Decretos Locales y 2 Resoluciones Locales.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10 ejemplares correspondientes a los consecutivos 6023 hasta el 6014 y que comprenden los periodos del 22 de febrero de 2017 al 9 de febrero de 2017. Esta migración se efectúa de forma regresiva, teniendo en cuenta la disponibilidad de los ejemplares a migrar.
En relación con las plataformas tecnológicas para el mes de abril, el Sistema de Información del Registro Distrital – SIRD operó el 97.35% del periodo y el sistema EMLAZE, el 99.90%,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abril se atendieron para el servicio de publicación de documentos o actos administrativos en el Registro Distrital, 35 entidades correspondientes a: 12 Fondos de Desarrollo Local, 5 Institutos, 9 Secretarías, 2 Sociedades y 7 entidades de diversos sectores. 
En relación con el servicio de elaboración de productos de artes gráficas atendió a 13 entidades distritales, distribuidas según clase de entidad, así: 9 colegios, 1 secretaria, 1 Sociedad, 1 Empresa Social del Estado y 1 Unidad Administrativa Especial.
Al finalizar el mes de abril, se avanza en el diseño del guion que permita contactar a las Instituciones Educativas Distritales a fin de ejecutar la iniciativa enfocada en el uso de papel de baja rotación, la cual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
</t>
  </si>
  <si>
    <t>Actividad 1 de la meta 11 Desarrollar acciones tendientes a la tecnificación, productividad y mejoramiento de la Imprenta Distrital:
En el mes de mayo se generaron 52 órdenes de producción, de impresos de artes gráficas y se produjeron 1.000 millares de tiros de impresión. Dentro de las tipologías de piezas gráficas solicitadas en el periodo se encuentran Afiches, Agendas, Carpetas, Cartillas, Formatos, Hojas, Libretas, Información, Libros, Periódico, Plegables, Revistas, Tacos y Volantes.
En mayo, se logró entregar el 96.97% de ordenes oportunamente, que corresponden a 32 órdenes de producción generadas en meses anteriores o en el mismo mes y que tenían pacto de entrega en el periodo de reporte. 
Para este periodo, se publicaron 21 ejemplares del Registro Distrital numerados de 7709 al 7729, dichos ejemplares corresponden a la totalidad de 242 documentos distribuidos de la siguiente forma: 16 Acuerdos, 9 Decretos, 132 Resoluciones, 19 Acuerdos Locales, 62 Decretos Locales, 2 Resoluciones Locales, 1 Documento CONPES y 1 Auto Administrativo.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mayo se subieron 40 ejemplares correspondientes a los consecutivos 5974 hasta el 6013 y que comprenden los periodos del 14 de diciembre de 2016 al 8 de febrero de 2017. Esta migración se efectúa de forma regresiva, teniendo en cuenta la disponibilidad de los ejemplares a migrar.
En relación con las plataformas tecnológicas para el mes de mayo, el Sistema de Información del Registro Distrital – SIRD operó el 99.89% del periodo y el sistema EMLAZE, el 100%,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mayo se atendieron para el servicio de publicación de documentos o actos administrativos en el Registro Distrital, 44 entidades correspondientes a: 19 Fondos de Desarrollo Local, 7 Institutos, 9 Secretarías, 2 Unidades Administrativas Especiales y 7 entidades de diversos sectores. 
En relación con el servicio de elaboración de productos de artes gráficas atendió a 35 entidades distritales, distribuidas según clase de entidad, así: 25 colegios, 3 secretarías, 3 Institutos, 1 Sociedad, 1 Empresa Social del Estado, 1 Fondo de Desarrollo Local y 1 Unidad Administrativa Especial.
Al finalizar el mes de mayo, se avanza en la ejecución de la iniciativa enfocada en el uso de papel de baja rotación, contactando vía correo electrónico a 208 Instituciones Educativas Distritales.  Esta iniciativa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t>
  </si>
  <si>
    <t xml:space="preserve">Actividad 1 de la meta 11 Desarrollar acciones tendientes a la tecnificación, productividad y mejoramiento de la Imprenta Distrital:
En el mes de junio se generaron 68 órdenes de producción, de impresos de artes gráficas y se produjeron 421 millares de tiros de impresión. Dentro de las tipologías de piezas gráficas solicitadas en el periodo se encuentran Afiches, Agendas, Blocks, Cartillas, Volantes, Hojas y Cuadernillos.
En junio, se logró entregar el 100% de ordenes oportunamente, que corresponden a 36 órdenes de producción generadas en meses anteriores o en el mismo mes y que tenían pacto de entrega en el periodo de reporte. 
Para este periodo, se publicaron 23 ejemplares del Registro Distrital numerados de 7730 al 7752, dichos ejemplares corresponden a la totalidad de 219 documentos distribuidos de la siguiente forma: 18 Acuerdos, 23 Decretos, 140 Resoluciones, 1 Acuerdo Local, 29 Decretos Locales, 4 Resoluciones Locales, 1 Circular, 1 Adenda y 2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junio se subieron 30 ejemplares correspondientes a los consecutivos 5973 hasta el 5944 y que comprenden los periodos del 13 de diciembre de 2016 al 28 de octubre de 2016. Esta migración se efectúa de forma regresiva, teniendo en cuenta la disponibilidad de los ejemplares a migrar.
En relación con las plataformas tecnológicas para el mes de junio, el Sistema de Información del Registro Distrital – SIRD operó el 99.58% del periodo y el sistema EMLAZE, el 100%, de tal forma que tanto la publicación del Registro Distrital como la trazabilidad a las órdenes de producción para elaboración de impresos a las entidades distritales, se prestaron sin afectación alguna.
En el mes de junio se avanzó en la definición de la iniciativa de aprovechamiento del papel sobrante del proceso productivo de elaboración de artes gráficas, identificando los tamaños de tiras de papel aprovechables resultantes del proceso de corte y los productos de pequeño formato que se elaboraran con las mismas, maximizando así el uso de la materia prima y reduciendo los kilogramos de residuos generados en la planta productiva.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junio se atendieron para el servicio de publicación de documentos o actos administrativos en el Registro Distrital, 33 entidades correspondientes a: 13 Fondos de Desarrollo Local, 5 Institutos, 9 Secretarías y 6 entidades de diversos sectores. 
En relación con el servicio de elaboración de productos de artes gráficas atendió a 54 entidades distritales, distribuidas según clase de entidad, así: 50 colegios, 1 secretaría, 1 Instituto, 1 Órgano de control y 1 Unidad Administrativa Especial.
En el mes de junio, se ejecuta la iniciativa enfocada en el uso de papel de baja rotación, con las Instituciones Educativas Distritales.  Esta iniciativa tuvo por objetivo promocionar blocks de papel calcante cuya elaboración fue a costo cero para los colegios en lo concerniente a papel, mano de obra y maquinaria. Se logró que al finalizar el periodo 40 colegios se acogieran a la iniciativa, 32 de estos no habían hecho uso del servicio de elaboración de impresos en las últimas vigencias.   
</t>
  </si>
  <si>
    <t xml:space="preserve">Actividad 1 de la meta 11 Desarrollar acciones tendientes a la tecnificación, productividad y mejoramiento de la Imprenta Distrital:
En el mes de julio se generaron 36 órdenes de producción, de impresos de artes gráficas y se produjeron 612 millares de tiros de impresión. Dentro de las tipologías de piezas gráficas solicitadas en el periodo se encuentran Afiches, Agendas, Carpetas, Formatos, Diplomas, Escarapelas y Blocks.
En julio, se logró entregar el 100% de ordenes oportunamente, que corresponden a 66 órdenes de producción generadas en meses anteriores o en el mismo mes y que tenían pacto de entrega en el periodo de reporte. 
Para este periodo, se publicaron 21 ejemplares del Registro Distrital numerados de 7753 al 7773, dichos ejemplares corresponden a la totalidad de 201 documentos distribuidos de la siguiente forma: 11 Acuerdos, 12 Decretos, 133 Resoluciones, 9 Acuerdos Locales, 27 Decretos Locales, 1 Resolución Local, 2 Circulares, 3 Contratos y 3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julio se subieron 10 ejemplares correspondientes a los consecutivos 5943 hasta el 5934 y que comprenden los periodos del 27 de octubre de 2016 al 13 de octubre de 2016. Esta migración se efectúa de forma regresiva, teniendo en cuenta la disponibilidad de los ejemplares a migrar.
En relación con las plataformas tecnológicas para el mes de julio, el Sistema de Información del Registro Distrital – SIRD operó el 99.99% del periodo y el sistema EMLAZE, el 99.6%,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julio se atendieron para el servicio de publicación de documentos o actos administrativos en el Registro Distrital, 36 entidades correspondientes a: 12 Fondos de Desarrollo Local, 7 Institutos, 9 Secretarías, 2 Unidades Administrativas Especiales y 6 entidades de diversos sectores. 
En relación con el servicio de elaboración de productos de artes gráficas atendió a 27 entidades distritales, distribuidas según clase de entidad, así: 20 colegios, 3 secretarías, 2 Institutos, 1 Sociedad y 1 Empresa Social del Estado.
</t>
  </si>
  <si>
    <t>Actividad 1 de la meta 11 Desarrollar acciones tendientes a la tecnificación, productividad y mejoramiento de la Imprenta Distrital:
En el mes de agosto se generaron 38 órdenes de producción, de impresos de artes gráficas y se produjeron 737 millares de tiros de impresión. Dentro de las tipologías de piezas gráficas solicitadas en el periodo se encuentran Agendas, Carpetas, Cartillas, Cofres, Formatos, Hojas, Señalización, Volantes y Blocks.
En agosto, se logró entregar el 100% de ordenes oportunamente, que corresponden a 43 órdenes de producción generadas en meses anteriores o en el mismo mes y que tenían pacto de entrega en el periodo de reporte. 
Para este periodo, se publicaron 25 ejemplares del Registro Distrital numerados de 7774 al 7798, dichos ejemplares corresponden a la totalidad de 277 documentos distribuidos de la siguiente forma: 7 Acuerdos, 14 Decretos, 211 Resoluciones, 3 Acuerdos Locales, 28 Decretos Locales, 1 Resolución Local, 1 Circular, 2 Contratos y 10 Programas de Gobierno.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agosto se subieron 20 ejemplares correspondientes a los consecutivos 5933 hasta el 5914 y que comprenden los periodos del 12 de octubre de 2016 al 15 de septiembre de 2016. Esta migración se efectúa de forma regresiva, teniendo en cuenta la disponibilidad de los ejemplares a migrar.
En relación con las plataformas tecnológicas para el mes de agosto, el Sistema de Información del Registro Distrital – SIRD operó el 99.55% del periodo y el sistema EMLAZE, el 99.85%,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agosto se atendieron para el servicio de publicación de documentos o actos administrativos en el Registro Distrital, 37 entidades correspondientes a: 13 Fondos de Desarrollo Local, 5 Institutos, 10 Secretarías y 9 entidades de diversos sectores. 
En relación con el servicio de elaboración de productos de artes gráficas atendió a 33 entidades distritales, distribuidas según clase de entidad, así: 27 colegios, 3 secretarías, 2 Institutos y 1 Fondo de Desarrollo Local.</t>
  </si>
  <si>
    <t xml:space="preserve">Actividad 1 de la meta 11 Desarrollar acciones tendientes a la tecnificación, productividad y mejoramiento de la Imprenta Distrital:
En el mes de septiembre se generaron 38 órdenes de producción, de impresos de artes gráficas y se produjeron 583 millares de tiros de impresión. Dentro de las tipologías de piezas gráficas solicitadas en el periodo se encuentran Afiches, Agendas, Carpetas, Cartillas, Diplomas, Hojas, Stickers, Señalización, Volantes y Blocks.
En septiembre, se logró entregar el 97% de ordenes oportunamente, que corresponden a 33 órdenes de producción generadas en meses anteriores o en el mismo mes y que tenían pacto de entrega en el periodo de reporte. 
Para este periodo, se publicaron 22 ejemplares del Registro Distrital numerados de 7799 al 7820, dichos ejemplares corresponden a la totalidad de 320 documentos distribuidos de la siguiente forma: 23 Acuerdos, 8 Decretos, 261 Resoluciones, 4 Acuerdos Locales, 17 Decretos Locales, 3 Circulares, 3 Autos y 1 Concepto.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septiembre se subieron 40 ejemplares correspondientes a los consecutivos 5913 hasta el 5874 y que comprenden los periodos del 14 de septiembre de 2016 al 18 de julio de 2016. Esta migración se efectúa de forma regresiva, teniendo en cuenta la disponibilidad de los ejemplares a migrar.
En relación con las plataformas tecnológicas para el mes de septiembre, el Sistema de Información del Registro Distrital – SIRD operó el 90.98% del periodo y el sistema EMLAZE, el 81.87%, si bien registraron un tiempo de operación inferior al de periodos anteriores, tanto la publicación del Registro Distrital como la trazabilidad a las órdenes de producción para elaboración de impresos a las entidades distritales, se efectuaron dentro de los tiempos normativamente establecidos.
Se avanzó en la optimización del uso del módulo de Recursos Humanos de la plataforma EMLAZE, parametrizando por primera vez dentro de la herramienta los turnos definidos para el personal, así como pruebas del registro de ingreso y salida, a fin de integrar dentro la herramienta el seguimiento al tiempo operativo efectivo de la mano de obra.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septiembre se atendieron para el servicio de publicación de documentos o actos administrativos en el Registro Distrital, 35 entidades correspondientes a: 10 Fondos de Desarrollo Local, 7 Institutos, 10 Secretarías, 2 Unidades Administrativas Especiales y 6 entidades de diversos sectores. 
En relación con el servicio de elaboración de productos de artes gráficas atendió a 27 entidades distritales, distribuidas según clase de entidad, así: 17 colegios, 4 secretarías, 2 Institutos, 2 Fondos de Desarrollo Local, 1 órgano de control y 1 unidad administrativa especial.
</t>
  </si>
  <si>
    <t>Actividad 1 de la meta 11 Desarrollar acciones tendientes a la tecnificación, productividad y mejoramiento de la Imprenta Distrital:
En el mes de octubre se generaron 32 órdenes de producción, de impresos de artes gráficas y se produjeron 485 millares de tiros de impresión. Dentro de las tipologías de piezas gráficas solicitadas en el periodo se encuentran Agendas, Periódicos, Diplomas, Señalética, Plegables, Libros, Folletos, Talonarios y Stickers.
En octubre, se logró entregar el 100% de ordenes oportunamente, que corresponden a 44 órdenes de producción generadas en meses anteriores o en el mismo mes y que tenían pacto de entrega en el periodo de reporte. 
Para este periodo, se publicaron 27 ejemplares del Registro Distrital numerados de 7821 al 7847, dichos ejemplares corresponden a la totalidad de 275 documentos distribuidos de la siguiente forma: 14 Acuerdos, 19 Decretos, 183 Resoluciones, 3 Acuerdos Locales, 47 Decretos Locales, 2 Resoluciones Locales, 3 Circulares, 3 Autos y 1 Documento Técnico.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octubre se subieron 10 ejemplares correspondientes a los consecutivos 5873 hasta el 5864 y que comprenden los periodos del 15 de julio de 2016 al 01 de julio de 2016. Esta migración se efectúa de forma regresiva, teniendo en cuenta la disponibilidad de los ejemplares a migrar.
En relación con las plataformas tecnológicas para el mes de octubre, el Sistema de Información del Registro Distrital – SIRD operó el 99.78% del periodo y el sistema EMLAZE, el 100%,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octubre se atendieron para el servicio de publicación de documentos o actos administrativos en el Registro Distrital, 43 entidades correspondientes a: 15 Fondos de Desarrollo Local, 6 Institutos, 11 Secretarías, 2 Unidades Administrativas Especiales y 9 entidades de diversos sectores. 
En relación con el servicio de elaboración de productos de artes gráficas atendió a 16 entidades distritales, distribuidas según clase de entidad, así: 11 colegios, 2 secretarías, 1 Instituto, 1 Fondo de Desarrollo Local y 1 órgano de control.</t>
  </si>
  <si>
    <t>Actividad 1 de la meta 11 Desarrollar acciones tendientes a la tecnificación, productividad y mejoramiento de la Imprenta Distrital:
En el mes de noviembre se generaron 40 órdenes de producción, de impresos de artes gráficas y se produjeron 479 millares de tiros de impresión. Dentro de las tipologías de piezas gráficas solicitadas en el periodo se encuentran Agendas, Periódicos, Revistas Señalética, Calendarios, Libros, Libretas, Diplomas, Afiches y Plegables, entre otros.
En noviembre, se logró entregar el 100% de ordenes oportunamente, que corresponden a 38 órdenes de producción generadas en meses anteriores o en el mismo mes y que tenían pacto de entrega en el periodo de reporte. 
Para este periodo, se publicaron 24 ejemplares del Registro Distrital numerados de 7848 al 7871, dichos ejemplares corresponden a la totalidad de 225 documentos distribuidos de la siguiente forma: 24 Acuerdos, 32 Decretos, 113 Resoluciones, 4 Acuerdos Locales, 42 Decretos Locales, 2 Resoluciones Locales, 2 Circulares, 2 Autos, 5 Documentos CONPES y 1 oficio radicado.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noviembre se subieron 40 ejemplares correspondientes a los consecutivos 5863 hasta el 5824 y que comprenden los periodos del 30 de junio de 2016 al 28 de abril de 2016. Esta migración se efectúa de forma regresiva, teniendo en cuenta la disponibilidad de los ejemplares a migrar.
En relación con las plataformas tecnológicas para el mes de noviembre, el Sistema de Información del Registro Distrital – SIRD operó el 99.81% del periodo y el sistema EMLAZE, el 100%,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noviembre se atendieron para el servicio de publicación de documentos o actos administrativos en el Registro Distrital, 41 entidades correspondientes a: 13 Fondos de Desarrollo Local, 9 Institutos, 9 Secretarías, 3 Unidades Administrativas Especiales, 2 Sociedades y 5 entidades de diversos sectores. 
En relación con el servicio de elaboración de productos de artes gráficas atendió a 24 entidades distritales, distribuidas según clase de entidad, así: 20 colegios, 1 Instituto, 1 Fondo de Desarrollo Local, 1 Unidad Administrativa Especial y 1 órgano de control.</t>
  </si>
  <si>
    <t>Actividad 1 de la meta 11 Desarrollar acciones tendientes a la tecnificación, productividad y mejoramiento de la Imprenta Distrital:
En el mes de diciembre se generaron 23 órdenes de producción, de impresos de artes gráficas y se produjeron 226 millares de tiros de impresión. Dentro de las tipologías de piezas gráficas solicitadas en el periodo se encuentran Agendas, Manuales, Novenas, Boletines, Calendarios, Tarjetas, Volantes, entre otros.
En diciembre, se logró entregar el 100% de ordenes oportunamente, que corresponden a 18 órdenes de producción generadas en meses anteriores o en el mismo mes y que tenían pacto de entrega en el periodo de reporte. 
Para este periodo, se publicaron 29 ejemplares del Registro Distrital numerados de 7872 al 7900, dichos ejemplares corresponden a la totalidad de 329 documentos distribuidos de la siguiente forma: 24 Acuerdos, 42 Decretos, 167 Resoluciones, 21 Acuerdos Locales, 66 Decretos Locales, 3 Resoluciones Locales, 2 Circulares, 1 Aviso, 2 Autos y 1 Documento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diciembre se subieron 20 ejemplares correspondientes a los consecutivos 5823 hasta el 5804 y que comprenden los periodos del 27 de abril de 2016 al 31 de marzo de 2016. Esta migración se efectúa de forma regresiva, teniendo en cuenta la disponibilidad de los ejemplares a migrar.
En relación con las plataformas tecnológicas para el mes de diciembre, el Sistema de Información del Registro Distrital – SIRD operó el 99.8% del periodo y el sistema EMLAZE, el 93.17%,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diciembre se atendieron para el servicio de publicación de documentos o actos administrativos en el Registro Distrital, 46 entidades correspondientes a: 20 Fondos de Desarrollo Local, 6 Institutos, 11 Secretarías, 2 Unidades Administrativas Especiales, 2 Sociedades y 5 entidades de diversos sectores. 
En relación con el servicio de elaboración de productos de artes gráficas atendió a 16 entidades distritales, distribuidas según clase de entidad, así: 10 colegios, 1 Instituto, 1 Sociedad, 2 Secretarías y 2 Unidades Administrativas Especiales.</t>
  </si>
  <si>
    <t>PD31</t>
  </si>
  <si>
    <t>7868_12</t>
  </si>
  <si>
    <t>12. Desarrollar 100 porciento de la estrategia para la recuperación, preservación, difusión y apropiación del patrimonio documental y la memoria histórica de Bogotá.</t>
  </si>
  <si>
    <t>Desarrollar 100 porciento de la estrategia para la recuperación, preservación, difusión y apropiación del patrimonio documental y la memoria histórica de Bogotá.</t>
  </si>
  <si>
    <t>21.2. Porcentaje de avance en el desarrollo de la estrategia para la recuperación, preservación, difusión y apropiación del patrimonio documental y la memoria histórica de Bogotá.</t>
  </si>
  <si>
    <t xml:space="preserve">PD_PMR: 21.2. Porcentaje de avance en el desarrollo de la estrategia para la recuperación, preservación, difusión y apropiación del patrimonio documental y la memoria histórica de Bogotá.; PD_Meta Proyecto: 12. Desarrollar 100 porciento de la estrategia para la recuperación, preservación, difusión y apropiación del patrimonio documental y la memoria histórica de Bogotá.;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</si>
  <si>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De acuerdo con la cadena de valor, los porcentajes programados para el cuatrienio son: 14%, 31%, 51%, 78% y 100%</t>
  </si>
  <si>
    <t xml:space="preserve">El indicador permite medir la implementación de la estrategia para la recuperación, preservación, difusión y apropiación del patrimonio documental y la memoria histórica de Bogotá.
</t>
  </si>
  <si>
    <t xml:space="preserve">Esta estrategia permitirá la identificación, consulta y acceso por parte de ciudadanos, investigadores, académicos y la comunidad en general  a los distintos fondos y colecciones custodiados y divulgados por la Dirección Distrital de Archivo de Bogotá  con el propósito de brindar información que que fortalezca la investigación, educación, recuperación y apropiación de la memoria histórica de la ciudad.			</t>
  </si>
  <si>
    <t>La medición del indicador se da de acuerdo con el avance de las actividades programadas en  formato de "Programación y seguimiento a metas e indicadores del plan de desarrollo" definidas en la estrategia para la recuperación, preservación, difusión y apropiación del patrimonio documental y la memoria histórica de Bogotá.</t>
  </si>
  <si>
    <t>(Sumatoria porcentaje ejecutado de las actividades para el desarrollo de la estrategia para la recuperación, preservación, difusión y apropiación del patrimonio documental y la memoria histórica de Bogotá. / porcentaje programado de las actividades para el desarrollo de la estrategia para la recuperación, preservación, difusión y apropiación del patrimonio documental y la memoria histórica de Bogotá para la vigencia) *porcentaje de la meta programada para la vigencia + porcentaje ejecutado vigencia anterior.</t>
  </si>
  <si>
    <t>porcentaje ejecutado de las actividades para el desarrollo de la estrategia para la recuperación, preservación, difusión y apropiación del patrimonio documental y la memoria histórica de Bogotá.</t>
  </si>
  <si>
    <t>porcentaje programado de las actividades para el desarrollo de la estrategia para la recuperación, preservación, difusión y apropiación del patrimonio documental y la memoria histórica de Bogotá</t>
  </si>
  <si>
    <t>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t>
  </si>
  <si>
    <t>Actividad 1:  Actividad 2: 1. Documento Ejecución Bogotá Historia Común 2.0 Fase 4 - (Parte I)​
2. Documento Implementación Plan de Archivo de Derechos Humanos - Fase 2 - (Parte I)</t>
  </si>
  <si>
    <t>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t>
  </si>
  <si>
    <t>Actividad 1:  Actividad 2: 1. Documento Ejecución Bogotá Historia Común 2.0​ Fase 4 - (Parte II) ​
2. Documento Implementación Plan e Archivos de Archivos de Derechos Humanos - Fase 2 (Parte II)</t>
  </si>
  <si>
    <t>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Documento Final Ejecución Bogotá Historia Común 2.0​ Fase 4​
2. Documento Final Implementación Plan de Archivos de Derechos Humanos - Fase 2​
​3. Informe de acciones de divulgación de las actividades de la Dirección Distrital de Archivo de Bogotá.</t>
  </si>
  <si>
    <t xml:space="preserve">En el marco del plan de desarrollo “un nuevo contrato social y ambiental para la Bogotá del siglo XXI” y en cuento a la Implementación de la estrategia Para La Recuperación, Preservación, Difusión Y Apropiación Del Patrimonio Documental y La Memoria Histórica De Bogotá, durante lo corrido de la vigencia, se avanzó en las siguientes:
ACTIVIDAD 1: REALIZAR PROCESOS DE CARACTERIZACIÓN, PROCESAMIENTO, ACCESO Y PUESTA AL SERVICIO DEL PATRIMONIO DOCUMENTAL DEL DISTRITO CAPITAL
Estrategia Línea 1. Recuperación, descripción, catalogación y preservación del patrimonio documental
Producto: Informe del procesamiento técnico de las unidades documentales y material bibliográfico que conforman los fondos y colecciones que custodia el Archivo de Bogotá.
DESCRIPCIÓN Y CONSERVACIÓN
En el mes de abril se modificó la meta para la presente vigencia, pasando de 22.000 a 24.000 unidades descritas. Se realizó el cargue de 24.000 descripciones puestas al servicio alcanzando un avance acumulado del 100% de las 24.000 programadas para la presente vigencia. 
- Se reportan 185 actividades de implementación del Sistema Integrado de Conservación
CATALOGACIÓN
Se trabajó en el análisis y procesamiento de la información del material bibliográfico logrando la catalogación de 1.790 libros; control de calidad de 226 unidades; rotulación de libros 1.183 unidades, con sus respectivas bandas de seguridad 
Estrategia Línea 2. Consulta del patrimonio documental de Bogotá
SALA CONSULTA
Con corte al mes de septiembre se atendieron 1.722 usuarios en la sala de consulta del Archivo de Bogotá, (957 hombres y 765 mujeres. No responden 0). Se generaron 2.461 consultas
Así mismo, en cuanto a las solicitudes que ingresaron por SIGA, Bogotá te escucha y el micrositio web del Archivo, se atendieron 640 usuarios (241 hombres, 254 mujeres, No responden 13). Se generaron 790 Consultas
En total se atendieron a 2.362 usuarios 1254 hombres, 1.095 mujeres. No responden 13) y se generaron 3.251 consultas
BUSCADOR EL COFRE
Se registraron 10.367 visitas (Computador 7.731. Celular 2.636) las cuales generaron 79.763 consultas (Computador 66.240. Celular 13.523)
ACTIVIDAD 2: DESARROLLAR INVESTIGACIÓN, PROMOCIÓN, DIVULGACIÓN Y PEDAGOGÍA DEL PATRIMONIO DOCUMENTAL Y LA MEMORIA HISTÓRICA DE BOGOTÁ
Estrategia Línea 3. Fortalecimiento de la función de investigación en torno al patrimonio documental
Producto: Documento Ejecución Bogotá Historia Común 2.0 Fase 4 - (Parte I)
Caja de herramientas: este componente desarrolla la metodología de Bogotá Historia Común 2.0. Refiere el conjunto de documentos y recursos elaborados para la implementación del proyecto por parte de comunidades, líderes locales y gestores distritales para la autogestión de contenidos, generar, organizar y compartir las memorias locales en medio digital de tal manera que éstas puedan ser vinculadas a la colección digital de Memorias Locales del Archivo de Bogotá. La caja de herramientas se puede consultar en el siguiente enlace: 
Caja de Herramientas | Sedes Elecrónicas - Entorno de QA (secretariageneral.gov.co)
Curso virtual: es un componente pedagógico que en alianza con la Escuela de participación del IDPAC, aporta una metodología, conceptos clave y procesos útiles para la identificación, construcción y autogestión de memorias locales de origen ciudadano, entregando capacidades a las comunidades para que recopilen y construyan su memoria colectiva a escala local, para que la describan, organicen y dispongan digitalmente con el fin de ponerla en uso y circulación.
El desarrollo del curso se realizó a partir de tres módulos:
Módulo 1: Marco conceptual de las memorias locales y el patrimonio documental. 
Módulo 2: Construcción de memorias locales y comunitarias.
Módulo 3:  Gestión participativa de memorias locales y comunitarias. 
Espacio virtual colaborativo: componente tecnológico compuesto por varios servicios virtuales, como el almacenamiento de los contenidos de memoria: 
Micrositio Bogotá Historia Común 2.0: 
Presentacion | Sedes Elecrónicas - Entorno de QA (secretariageneral.gov.co)
Espacio virtual colaborativo:
BHC 2.0 v 0.2.4 (secretariageneral.gov.co) 
Catálogo de la colección digital de memorias locales:
BHC 2.0 v 0.2.4 (secretariageneral.gov.co)
Producto: Documento Implementación Plan de Archivo de Derechos Humanos - Fase 2 - (Parte I)
Los avances del proyecto se resumen en la elaboración de los siguientes productos:
1.	Lineamiento Técnico para la gestión documental de los archivos relativos a los DD.HH. y el DIH para Bogotá. Parte 1: Identificación
2.	Esquema de Criterios de Identificación de Archivos de Derechos Humanos – ECIADH.
3.	Piloto con la Subdirección de Gestión Documental de la Secretaría General de la Alcaldía Mayor de Bogotá para la aplicación del Protocolo de Gestión Documental de los Archivos de Derechos Humanos
4.	Informes de respuesta a las entidades distritales y sistematización inicial de los resultados obtenidos del Anexo 6 de Archivos de Derechos Humanos del Formulario de recolección de información para el seguimiento estratégico al cumplimiento de la normativa archivística en las entidades del distrito capital. 
5.	Esquema y ruta de trabajo para la identificación de archivos de Derechos Humanos, a través del levantamiento del Registro Especial de Archivos de Derechos Humanos y Memoria Histórica – READH - entre la Dirección Distrital de Archivo de Bogotá – DDAB – de la Secretaría General de la Alcaldía Mayor de Bogotá D.C., y la Dirección de Archivos de los Derechos Humanos del Centro Nacional de Memoria Histórica – CNMH
6.	Acompañamiento en la aplicación del Protocolo de archivos Derechos Humanos por parte de la DDAB a la Secretaría de Cultura Recreación y Deporte.
7.	5.“El Cofre Viajero: propuesta pedagógica para el uso social de los archivos. N°1 La Constitución Política de 1991: un legado para la construcción de paz en Colombia” diagramado, impreso y listo para ser entregado a las Instituciones Educativas Distritales mediante la articulación en redes de la Secretaría de Educación del Distrito y la Secretaría General de la Alcaldía Mayor de Bogotá.  
Estrategia Línea 4. Fortalecimiento de la difusión del patrimonio documental
Producto: Informe de acciones de divulgación de las actividades de la Dirección Distrital de Archivo de Bogotá.
S llevaron a cabo acciones de divulgación conforme a lo siguiente: 
En el componente de ecosistema digital.
Se publicaron 24 notas en el micrositio web Archivo de Bogotá donde se registró el ingreso de 286.643 usuarios que generaron 783.803 vistas
Se publicaron 354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124 contenidos, se cuenta con 29.426 seguidores, se generaron 25.883 interacciones con un alcance de 211.407 personas; en X antes Twitter se publicaron 124 contenidos, se cuenta con 20.600 seguidores y las interacciones fueron de 8.481 con un alcance de 189.541 personas; respecto a Instagram se publicaron 106 contenidos, se cuenta con 27.600 seguidores, 10.453 interacciones, con un alcance de 98.488 personas.
Nota: X antes Twitter no deja ver las iteraciones a partir del mes de septiembre, el dato consignado es con corte al mes de agosto
En relación con la agenda cultural 
Conforme a la programación mensual se relacionan las siguientes actividades: 
Exposición Bogotá revelada 1922 – 1949 con la participación de 338 personas. 
Se realizaron 3 exposiciones virtuales en el micrositio web Archivo de Bogotá: 1. La Constitución política de 1991, 2. Archivos a Fondo y 3. La alegría de leer con la participación de 1.599 personas 
Exposición Bogotá 134 años en movimiento que viene circulando en diferentes lugares:
Portales y estaciones de TransMilenio: Museo Nacional, Ricaurte, San Mateo, 20 de Julio, San Diego, Portal Américas y Portal Usme universidades, 
Instalaciones de la Secretaría General, Palacio Liévano, Archivo de Bogotá, estuvo en la feria internacional del libro de Bogotá.
Centros comerciales: centro comercial Caobos 
Bibliotecas Públicas: Biblioteca Arborizadora Alta, Biblioteca Virgilio Barco, Biblioteca Pública Francisco José de Caldas en Suba, Biblioteca Pública Carlos E Restrepo en la localidad de Antonio Nariño, Biblioteca Pública Julio Mario Santo Domingo y Biblioteca pública El Tintal Manuel Zapata Olivella, la Biblioteca Gabriel García Márquez
Súper Cades Engativá, Centro Administrativo Distrital, Bosa y Manitas
Esta exposición ha contado con la participación directa e indirecta de las personas que acuden a estos espacios públicos
En el proyecto editorial, se lanzaron en el mes de abril 2 publicaciones: la cartilla con la historia del transporte público en Bogotá de la mano de TranMilenio y el facsimilar Tipos de Bogotá en coedición con la Universidad Externado de Colombia, Guía de la Colección Viki Ospina. En el mes de mayo se trabajó el diseño y diagramación 4 lineamientos: Línea Técnica de Digitalización de Documentos, La Línea Técnica de Depósito y Custodia, La línea Técnica de Servicios Postales, El Lineamiento para la Recuperación y Gestión Participativa de Memorias Locales y Comunitarias, la Guía de la Colección Viki Ospina, la metodología para la Recuperación y Gestión Participativa de Memorias Locales y Comunitarias y el Cofre Viajero. En el mes de junio se elaboró y corrigió el Lineamiento del proyecto Bogotá historia común 2.0; se publicaron: el Lineamiento para la Recuperación y Gestión Participativa de Memorias Locales y Comunitarias y la actualización del Fondo Veeduría Distrital. En el mes de julio se realizaron la Guía de la Colección Jorge Silva y se imprimió el Cofre Viajero. En el mes de agosto se realizó el Cofre Viajero Digital y la guía del Fondo de la Junta Asesora. En el mes de septiembre se realizó la guía de la Colección Otto de Greiff
En el mes de abril se realizaron 2 conversatorios con transmisión virtual a propósito del lanzamiento de dos publicaciones del Archivo de Bogotá, estos tuvieron la participación de 962 personas.
Respecto a Proyectos Estratégicos se realizó el evento de la Semana de los Archivos mediante el cual se realizó una conferencia en la Universidad Distrital Francisco José de Caldas, Una Conferencia en la Pontificia Universidad Javeriana, así como la Conmemoración de los 20 años del Archivo de Bogotá y el lanzamiento del Modelo Integral de Gestión Documental y Archivos – MIGDA-.
Se realizó el evento de entrega del proyecto Bogotá Historia Común 2.0 
Visitas Guiadas
Se realizaron 48 Visitas Guiadas del Archivo de Bogotá con la participación de 899 personas asistentes. Hombres: 241. Mujeres 574
</t>
  </si>
  <si>
    <t xml:space="preserve">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Se realizó reunión entre el equipo base de trabajo y el director para definir el documento de implementación en la estrategia, adicionalmente para revisar aspectos en la identificación de las unidades documentales en los depositos.
2. Informe del procesamiento técnico de las unidades documentales y material bibliográfico que conforman los fondos y colecciones que custodia el Archivo de Bogotá.
Durante este mes:
-VISITA TECNICA IDPC Fondo Candelaria para posible ingreso de transferencia secundaria
-Se realizo el cargue de 600 descripciones puestas al servicio de acuerdo con la matriz de seguimiento a los indicadores de gestión, logrando cumplir con el 3.6% de la meta
-Se reportan 15 actividades de implementación del Sistema Integrado de Conservación
-Se atendieron 159 usuarios en la sala de consulta del Archivo de Bogotá (90 hombres y 69 mujeres)
3. Informe de ejecución y seguimiento a metas e indicadores de las actividades transversales de la Dirección Distrital de Archivo.
Seguimiento a la ejecución presupuestal, encontrando que el presupuesto de inversión se viene comprometiendo conforme a lo programado en el Plan Anula de Adquisiciones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ACTIVIDAD 2. DESARROLLAR INVESTIGACIÓN, PROMOCIÓN, DIVULGACIÓN Y PEDAGOGÍA DEL PATRIMONIO DOCUMENTAL Y LA MEMORIA HISTÓRICA DE BOGOTÁ
1. Documento Avance 1 Bogotá Historia Común 2.0. Fase 3: Desarrollo y Lanzamiento
Se adelanatron las actividades , especialmente las priorizadas para el evento de lanzamiento, entre las que se cuentan las validaciones ante la Subsecretaría de Fortalecimiento Institucional, así como a la asesora de Comunicaciones de la Secretaria General, y se ajusto la agenda del evento según las respectivas retroalimentaciones. Se definicón el Guía del video del proyecto que se realizará con apoyo de Canal Capital para su reproducción en el evento, y se obtuvo aprobación del mismo. Se elaboró el documento del minuto a minuto solicitado entre los requerimientos del evento. Se avanzo en la elaboración de varias propuestas de diseño para la imagen del proyecto. Se adelanto una primera reunión de relacioanamiento con IDARTES como aliado del proyecto para la formalización de la relación en el marco del proyecto y su participación. Se emitió tercera versión de las historias de usuario para la plataforma colaborativa y el catálogo del proyecto haciendo especial énfasis en el detalle funcional, haciendo especial énfasis en el diseño de los formularios electrónicos, esto como insumo principal para formular por parte de la Oficina de Tecnologías de la Información y Comunicación el plan de trabajo que permitirá el desarrollo y puesta en producción de la solución tecnológica requerida.
2. Documento Avance 1 Plan Archivos de Derechos Humanos Bogotá - PADHB-:  Implementación (Fase 1).
Se adelantaron las respectivas reuniónes de articulación entre el equipo del proyecto y el equipo de seguimiento de la Subdirección del Sistema Distrital de Archivos para la formulación de las preguntas sobre archivos de derechos humanos que se aplicaran a las entidades distritales para el respectivo seguimiento en el marco de la expedición de lineamientos técnicos para archivos de derechos humanos que el proyecto tiene previsto entregar este año. Así mismo se elaboro un documento de diagnóstico para aportar a la política de paz que lidera la Alta Consejería de Paz, Víctimas y Reconciliación, así como la definición de los indicadores de medición de los productos comprometidos en dicha politica sobre archivos de derechos humanos. 
3. Informe de acciones de divulgación de las actividades de la Dirección Distrital de  Archivo de Bogotá.
En febrero de 2022 para la realización de contenidos y productos en el marco del Plan de Divulgación se manejó la temática de movilidad sostenible entrando en concordancia con acciones estratégicas del distrito. 
En el componente de ecosistema digital
- 2 notas en el micrositio web Archivo de Bogotá:
1) El Archivo de Bogotá presidirá el Comité Técnico Nacional de Gestión Documental 
2) Patrimonio documental, evidencia del interés por afianzar la cultura ciudadana en la ciudad.
Durante el mes se registró el ingreso de 23.465 usuarios al micrositio del Archivo de Bogotá los cuales hicieron 79.525 visitas.
Se publicaron 30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15 contenidos y se cuenta con 29.094 seguidores, se generaron en el mes 5073 interacciones con un alcance de 29.879 personas; en Twitter se publicaron 10 contenidos y se cuenta con 20300 seguidores y 1204 interacciones con un alcance de 26.200 personas; respecto a Instagram se publicaron 7 contenidos, se cuenta con 25.200 seguidores y 1.605 interacciones con un alcance de 12.100 personas. 
En relación a la agenda cultural se realizó la respectiva programación mensual en la que se relacionan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y estaciones intermedias. Se realizaron 2 Visitas Guiadas del Archivo de Bogotá con la participación de 60 personas asistentes. 
</t>
  </si>
  <si>
    <t xml:space="preserve">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Se revisó la propuesta de estructuración de un documento de Informe de Implementación de las estrategias a cargo del Archivo Distrital, la cual fue socializada y aprobada por el director y los subdirectores. En lo correspondiente a la “Estrategia para la recuperación, preservación, difusión y apropiación del patrimonio documental y la memoria histórica de Bogotá.” contenida en la meta 12 del proyecto 7868, se generaron mesas de trabajo con los equipos de la Subdirección de Gestión del Patrimonio Documental, Investigación y Divulgación para socializar el contenido del documento y convenir la metodología de trabajo. Se acordó compilar los resultados de los productos a cargo de la meta en el documento y como soporte se tendrán los respectivos anexos técnicos de cada uno de los temas
Conforme con las líneas de acción establecidas en la estrategia se realizaron las siguientes Actividades:
Línea 1. Recuperación, descripción, catalogación y preservación del patrimonio documental
Evidencia: Informe de Procesamiento Técnico
Durante el primer trimestre se llevaron a cabo las siguientes actividades
Se atendieron 3 solicitudes de transferencias secundarias conforme a lo siguiente:
•	INSTITUTO DISTRITAL DE PATRIMONIO CULTURAL-Fondo Corporación la Candelaria. Se dio respuesta a la intención de transferencia por parte del IDPC, del Fondo la Candelaria, con rad:2-2023-4172 del 10 de febrero, programando visita para el día 22 del mismo periodo.  
•	SECRETARIA DE MOVILIDAD: Se atendió solicitud, 1-2023-5234, realizando el 21 de marzo, mesa de trabajo, socializando el procedimiento de transferencias secundarias. 
•	INSTITUTO DISTRITAL DE TURISMO Se atendió solicitud 1-2023- 5209, realizando el 13 de marzo, mesa de trabajo, socializando el procedimiento de transferencias secundarias
Se atendieron 3 solicitudes de donaciones conforme a lo siguiente:
•	COLECCION ALEJANDRO CÁEDENAS PARKER: Se recibió intención de donación de la colección de este Arquitecto, en Bogotá te escucha, y se realizó programación de visita técnica. El 16 de marzo se realizó la primera de dos visitas, para conocer los planos. 
•	DONACIÓN OSPINA Y CIA: Se recibió solicitud de conocer el interés de recibir parte del archivo de esta constructora. Se dio respuesta con rad: 2-2023-7058. 
Se adelantaron las acciones correspondientes para la clasificación ordenación y descripción de 2.800 unidades documentales las cuales fueron recuperadas y puestas al servicio de la ciudadanía de acuerdo con la matriz de seguimiento a los indicadores de gestión, logrando cumplir con el 12.7% de la meta
A través del Sistema de Gestión de Información de la Colección Bibliográfica Especializada (Sistema KOHA), se trabajó en el análisis y procesamiento de la información del material bibliográfico seleccionado logrando la catalogación de 265 unidades; control de calidad de 28 unidades; rotulación, marcado y colocado de cintas 367 unidades y Validación de registros catalográficos históricos 1.421 unidades
En cuanto a conservación, restauración y reprografía se realizaron 46 acciones de las actividades contenidas en el sistema integrado de conservación, que permitieron hacer diagnóstico, limpieza, saneamiento, almacenamiento y demás acciones para conservar el patrimonio documental
Línea 2. Consulta del patrimonio documental de Bogotá
Evidencia: Informe de Procesamiento Técnico
Se lleva un registro de los usuarios que visitan la sala de consulta y se les pide voluntariamente llenar una encuesta para mediar la satisfacción del servicio prestado. Adicionalmente se reúne la estadística de las solicitudes y consultas realizadas a través de los canales virtuales.
Con corte a 31 de marzo se han atendido 467 usuarios presenciales en la sala de consulta Hombres: 256. Mujeres: 211. los cuales han realizado   642 consultas. 
A través de los canales virtuales se han atendido 145 solicitudes realizadas para un total de 187 consultas
En el buscador "El Cofre" se registraron 2,552 Visita, 20,839 consultas
Línea 3. Fortalecimiento de la función de investigación en torno al patrimonio documental
3.1 Bogotá Historia Común 2.0
3.1.1 Solución tecnológica 
3.1.1.1 Los productos obtenidos fueron: Historias de usuario (versión 3), Listado de roles y perfiles (versión 1), Mockups formularios (versión 2) y Flujo de formularios (versión 2), los cuales fueron entregados a la Oficina de Tecnologías de la Información de la Secretaría General de la Alcaldía Mayor de Bogotá, acompañados de las explicaciones para precisar el alcance de los requerimientos de la solución tecnológica.
Evidencias: 	3.1.1.1 202303Roles perfilesBHC 2.0.Ver1
		3.1.1.1 20220221MockupsFormulariosBogHC2.0
		3.1.1.1 20230214DetalleFormulariosBHC2.0Ver1
		3.1.1.1 20230221FlujosFormulariosBogHC2.0Ver2
		3.1.1.1 20230223BHCHistoriasdeUsuarioVer3
3.1.2 Micrositio Bogotá 
3.1.2.1 Se han adelantado las acciones para la actualización del micrositio web Bogotá Historia Común 2.0, teniendo en cuenta las expectativas y productos del proyecto, en consideración con las fechas de lanzamiento. Desde la DDAB con el acompañamiento de la OTIC se han construido los requerimientos funcionales y técnicos para la actualización del mencionado micrositio. Se elaboraron las historias de usuario bocetos y mockup definitivos en dónde se consolida el alcance del requerimiento de actualización del micrositio, en atención a las disposiciones dadas desde la oficina de comunicaciones y la de tecnologías de la información. 
Evidencias: 	3.1.2.1 - 1. Presentacion-de-la-iniciativa
		3.1.2.1 - 2. Antecedentes-del-Proyecto
		3.1.2.1 - 3. Galería
		3.1.2.1 - 4. Caja-de-Herramientas
		3.1.2.1 - 5. Contenidos comunitarios
		3.1.2.1 202302EstratégiadeTrabajoMicrositioBHC2.0Ver1
		3.1.2.1 20230301_Borrador_micrositioBHC 2.0
		3.1.2.1 20230301MapaNavegaciónMicrositioVer1
		3.1.2.1 20230323MockupMicrositioVer4
3.2 Plan de Archivos de Derechos Humanos Bogotá
3.2.1 Se trabajó una versión ajustada del cronograma de trabajo del Plan de Archivos de Derechos Humanos Bogotá para la presente vigencia 
Evidencia: 3.2.1 3. 3 20230327Cronograma2023PADHB_V2.xlsx.
3.2.2 Como parte de la ejecución del citado cronograma de trabajo, se inició la interacción con la Subdirección de Gestión Documental de la Secretaría General de la Alcaldía Mayor de Bogotá, en el acompañamiento desde el PADHB para la adopción, implementación y aplicación del “Protocolo de gestión documental de los archivos referidos a las graves y manifiestas violaciones a los Derechos Humanos, e infracciones al Derecho Internacional Humanitario, ocurridas con ocasión del conflicto armado interno". AGN – CNMH (2022). 
Se revisaron los insumos suministrados por el equipo de trabajo de la Secretaría General, los cuales fueron complementados con observaciones de ajuste, a saber: Documento de Metodología, Normograma y Cronograma 
Evidencias:	3.2.2 20230322MetodologiaProtocoloDDHHRevDDAB.docx
		        3.2.2 20230322AnexoA.NormogramaADHRevDDAB.xlsx
		        3.2.2 20230322CronogramaActualizadoRevDDAB.xlsx.
3.2.3 Así mismo, se envió el Proyecto de Resolución: Por la cual se establecen los lineamientos archivísticos para la identificación, protección, acopio y acceso a los archivos relativos a los Derechos Humanos y el Derecho Internacional Humanitario para Bogotá D.C., al área Jurídica de la DDAB para su revisión.
Evidencia: 	3.2.3 20220530_Resolución_ADDHH-DIH_BTA-DC
3.2.4 En el Cofre viajero, se reestructuraron los textos por otros nuevos para consolidar una nueva versión que acogió la retroalimentación de las áreas de la secretaria de Educación y las observaciones del director de la DDAB, y se entregó la versión final a la Subsecretaria de Fortalecimiento Institucional para su aprobación, con el fin de para dar paso a la diagramación y validaciones respectivas pendientes en términos de diseño.
Evidencia: 	3.2.4 20230308PropuestaUsoSocialArchivosCofreViajeroV3FINAL
Línea 4. Fortalecimiento de la difusión del patrimonio documental
Para el primer trimestre de 2023 para la realización de contenidos y productos en el marco del Plan de Divulgación se manejó la temática de la reivindicación por la dignidad y los derechos de las mujeres.
4.1 Componente de ecosistema digital
4.1.1 Se publicaron 6 notas en el micrositio web Archivo de Bogotá. Los 68.173 usuarios hicieron 229.410 visitas. Se publicaron 84 contenidos en las redes sociales del Archivo de Bogotá. En Facebook se publicaron 30 contenidos, alcanzando con corte al trimestre 29,219 seguidores, 12.475 interacciones y un alcance máximo de 33.604 personas. En Twitter se publicaron 34 contenidos, donde se mantienen los 20.300 seguidores, 4516 interacciones y un alcance máximo de 26.200 personas. En Instagram se publicaron 20 contenidos, 25.700 seguidores y 2.246 interacciones con un alcance de 12.100 personas. 
4.2 Componente Agenda Cultural
 4.2.1 Se realizaron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estaciones intermedias y universidades.
4.3 Visitas Guiadas
4.3.1 Se atendieron 12 visitas guiadas. Total asistentes: 233. Hombre 99. Mujeres 134
Evidencia: 	4.3.1 Visitas Guiadas
2. Informe del procesamiento técnico de las unidades documentales y material bibliográfico que conforman los fondos y colecciones que custodia el Archivo de Bogotá.
- Se realizó el cargue de 2000 descripciones puestas al servicio de acuerdo con la matriz de seguimiento a los indicadores de gestión, logrando cumplir con el 12.7% de la meta
- Se reportan 18 actividades de implementación del Sistema Integrado de Conservación que permitieron hacer diagnóstiico, limpieza, saneamiento, almacenamiento  y demás acciones para conservar el patrimonio documental
- Se atendieron 467 usuarios en la sala de consulta del Archivo de Bogotá 
3.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porcesos contractuales para dar cumplimineto a lo programdo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Conforme a a los seguimientos realizados se puede coluir que las actividades están conforme a los planes y cronogramas establecidos y que  los productos avanzan en términos normales a su ejecución
ACTIVIDAD 2: DESARROLLAR INVESTIGACIÓN, PROMOCIÓN, DIVULGACIÓN Y PEDAGOGÍA DEL PATRIMONIO DOCUMENTAL Y LA MEMORIA HISTÓRICA DE BOGOTÁ
1. Documento Avance 1 Bogotá Historia Común 2.0. Fase 3: Desarrollo y Lanzamiento
El reporte correspondiente a este producto está contenido en la lìnea 3 de la implementación de la estrategia
2. Documento Avance 1 Plan Archivos de Derechos Humanos Bogotá - PADHB-:  Implementación (Fase 1).
El reporte correspondiente a este producto está contenido en la lìnea 3 de la implementación de la estrategia
3. Informe de acciones de divulgación de las actividades de la Dirección Distrital de  Archivo de Bogotá.
El reporte correspondiente a este producto está contenido en la lìnea 4 de la implementación de la estrategia
</t>
  </si>
  <si>
    <t>Producto 1. Avance del documento de implementación de la estrategia para la recuperación, preservación, difusión y apropiación del patrimonio documental y la memoria histórica de Bogotá.
Conforme con las líneas de acción establecidas en la estrategia, los diferentes productos están contenidos en las respectivas líneas, se realizaron las siguientes Actividades:
ACTIVIDAD 1: REALIZAR PROCESOS DE CARACTERIZACIÓN, PROCESAMIENTO, ACCESO Y PUESTA AL SERVICIO DEL PATRIMONIO DOCUMENTAL DEL DISTRITO CAPITAL
Producto 2. Informe del procesamiento técnico de las unidades documentales y material bibliográfico que conforman los fondos y colecciones que custodia el Archivo de Bogotá.
Estrategia Línea 1. Recuperación, descripción, catalogación y preservación del patrimonio documental
- Se envía Informe de visita técnica mediante rad: 2-2023-10423, fecha: 13 de abril de 2023, Instituto Distrital de Patrimonio Cultural
-  El 26 de abril se realiza visita técnica al Fondo de la Secretaria General. El Informe técnico se encuentra en elaboración con relación a intención 3-2023-9068 del 24 de marzo del 2023.
- Intención de donación Ospina y CIA, Se recibe comunicación Rad: 1-2023-5168 y se da respuesta con Rad 2-2023-7059 
- Intención donación Alejandro Cárdenas Parker, Se da respuesta mediante comunicación 2-2023-6905 y se realiza visita técnica 
- Se realizó el cargue de 2000 descripciones puestas al servicio de acuerdo con la matriz de seguimiento a los indicadores de gestión, se modifica meta pasando de 22.000 a 24.000 unidades por lo que a la fecha se logra cumplir con el 19.9% de la meta.
- Se reportan 17 actividades de implementación del Sistema Integrado de Conservación
-  Se trabajó en el análisis y procesamiento de la información del material bibliográfico seleccionado logrando la catalogación de 180 unidades; control de calidad de 18 unidades; rotulación, marcado y colocado de cintas 177 unidades, verificación de la consistencia de los datos ingresados a la base de datos (Sistema vs libro físico): 298 libros verificados.
Estrategia Línea 2. Consulta del patrimonio documental de Bogotá
- Se atendieron 127 usuarios en la sala de consulta del Archivo de Bogotá, (80 hombres y 47 mujeres)
- Se registraron 1.015 visitas a través del buscador al cofre, 746 por computador y 269 por dispositivo mòvil, lo cual generó 6.910 consultas (5.772 por computador y 1,138 por dispositivo móvil)
ACTIVIDAD 2: DESARROLLAR INVESTIGACIÓN, PROMOCIÓN, DIVULGACIÓN Y PEDAGOGÍA DEL PATRIMONIO DOCUMENTAL Y LA MEMORIA HISTÓRICA DE BOGOTÁ
Estrategia Línea 3. Fortalecimiento de la función de investigación en torno al patrimonio documental
Producto 3. Documento Ejecución Bogotá Historia Común 2.0 Fase 4 - (Parte I)
1.	Se diseñó la estructura general del evento de lanzamiento, para el proyecto Bogotá historia común 2.0.
a.	Se elaboró la agenda y el minuto a minuto del evento, así como el guion, el cual incluye los bullets 
b.	se adelantaron jornadas de trabajo para definir la producción y realización de un video institucional de la iniciativa
c.	Se redactó el Brief, con información condensada que justifica la realización del lanzamiento
d.	se redactó y diseñó un folleto plegable denominado: ABC de las memorias locales y el patrimonio documental de Bogotá
2.	Se han construido los requerimientos funcionales y técnicos para la actualización del micrositio web
a.	Perfeccionamiento de las funcionalidades, las historias de usuario, los formularios, las visualizaciones y los roles y perfiles de la Plataforma Colaborativa y del catálogo de Bog HC 2.0
Producto 4. Documento Implementación Plan de Archivo de Derechos Humanos - Fase 2 - (Parte I)
1.	Se llevó a cabo la elaboración del cronograma de trabajo de la presente vigencia del Plan de Archivos de Derechos Humanos Bogotá, identificando los productos que por cada línea de acción se busca llevarlos a su implementación.
2.	 Se contribuyó con el diagnóstico e identificación de factores estratégicos de la Política Pública Distrital de Paz, Reconciliación, no Estigmatización y Transformación de Conflictos de la Alta Consejería de Paz, Víctimas y Reconciliación de la Secretaría General de la Alcaldía Mayor de Bogotá D.C.
3.	A partir de la interacción con el equipo de Seguimiento Estratégico de la Subdirección del Sistema Distrital de Archivos – SSDA; se elaboró el Anexo 6 de Archivos de Derechos Humanos el cual fue enviado a las entidades como parte del formulario de recolección de información para el seguimiento estratégico al cumplimiento de la normativa archivística en las entidades del Distrito Capital.
4.	Se elaboró la primera versión de propuesta de definición, objetivo general y objetivos específicos del Comité Técnico de Archivos de Derechos Humanos, Memoria Histórica y Conflicto Armado dentro de la Subdirección del Sistema Distrital de Archivos - SSDA.
5.	Se restructuró el texto del Cofre Viajero a partir de las mesas de trabajo y de las recomendaciones recibidas por parte de la Secretaría de Educación del Distrito.
Estrategia Línea 4. Fortalecimiento de la difusión del patrimonio documental
Producto 5. Informe de acciones de divulgación de las actividades de la Dirección Distrital de Archivo de Bogotá.
"En abril de 2023 para la realización de contenidos y productos en el marco del Plan de Divulgación se manejaron las temáticas de la conmemoración del 9 de abril como hito histórico de la ciudad y la participación del Archivo de Bogotá en la Feria del Libro 2023.
En el componente de ecosistema digital.
- 2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Durante el mes se registró el ingreso de 23.794 usuarios al micrositio del Archivo de Bogotá quienes hicieron 79.033 visitas.
Se publicaron 30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10 contenidos, aumentó el número de seguidores, se cuenta con 29.234, se generaron en el mes 2312 interacciones con un alcance de 29931 personas; en Twitter se publicaron 11 contenidos, aumentaron a 20500 los seguidores y las interacciones fueron a 1802 interacciones con un alcance de 13900 personas; respecto a Instagram se publicaron 9 contenidos, aumentamos a 26.200 seguidores y aumentaron a 813 las interacciones con un alcance de 9.541 personas. 
La lectura arroja que los contenidos de la campaña de la colección bibliográfica y los audios de Gaitán tuvieron éxito significativo en Instagram debido a que los contenidos publicados se adaptan perfectamente al formato.
En relación con la agenda cultural 
se realizó la respectiva programación mensual en la que se relacionan las siguientes actividades: exposición Bogotá revelada 1922 – 1949 con la participación de 37 personas; 3 exposiciones virtuales en el micrositio web Archivo de Bogotá: La Constitución política de 1991, Archivos a Fondo y La alegría de leer con la participación de 139 personas la exposición Bogotá 134 años en movimiento que circuló en la Secretaría General de la Alcaldía Mayor de Bogotá con la participación de 1850 personas, en el Archivo de Bogotá y 4320 personas en la Feria del Libro. Se realizaron 2 conversatorios con transmisión virtual a propósito del lanzamiento de dos publicaciones del Archivo de Bogotá, estos tuvieron la participación de 962 personas. Las 2 publicaciones lanzadas en el mes de abril fueron: la cartilla con la historia del transporte público en Bogotá de la mano de TranMilenio y el facsimilar Tipos de Bogotá en coedición con la Universidad Externado de Colombia. En el marco del proyecto editorial también se destaca la Guía de la Colección Viki Ospina.
 Visitas Guiadas
Se realizaron 2 Visitas Guiadas del Archivo de Bogotá con la participación de 20 personas asistentes.
Producto 6.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procesos contractuales para dar cumplimiento a lo programado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Conforme a los seguimientos realizados se puede concluir que las actividades están conforme a los planes y cronogramas establecidos y que los productos avanzan en términos normales a su ejecución</t>
  </si>
  <si>
    <t xml:space="preserve">En el marco del plan de desarrollo “un nuevo contrato social y ambiental para la Bogotá del siglo XXI” y en cuanto a la Implementación de la estrategia para la recuperación, preservación, difusión y apropiación del patrimonio documental y la memoria histórica de Bogotá, durante el segundo trimestre de la vigencia,  se presentaron los siguinete avances:
Producto 1. Avance del documento de implementación de la estrategia para la recuperación, preservación, difusión y apropiación del patrimonio documental y la memoria histórica de Bogotá.
Conforme con las líneas de acción establecidas en la estrategia, los diferentes productos están contenidos en las respectivas líneas, se realizaron las siguientes Actividades:
ACTIVIDAD 1: REALIZAR PROCESOS DE CARACTERIZACIÓN, PROCESAMIENTO, ACCESO Y PUESTA AL SERVICIO DEL PATRIMONIO DOCUMENTAL DEL DISTRITO CAPITAL
Producto 2. Informe del procesamiento técnico de las unidades documentales y material bibliográfico que conforman los fondos y colecciones que custodia el Archivo de Bogotá.
Estrategia Línea 1. Recuperación, descripción, catalogación y preservación del patrimonio documental
Durante el segundo trimestre se reportan los siguientes avances:
TRANSFERENCIAS SECUNDARIAS
- Se envió Informe de visita técnica mediante rad: 2-2023-10423, fecha: 13 de abril de 2023, Instituto Distrital de Patrimonio Cultural
-  El 26 de abril se realizó visita técnica al Fondo de la Secretaria General. El Informe técnico se encuentra en elaboración con relación a intención 3-2023-9068 del 24 de marzo del 2023.
- Intención de donación Ospina y CIA, Se recibe comunicación Rad: 1-2023-5168 y se da respuesta con Rad 2-2023-7059 
- Intención donación Alejandro Cárdenas Parker, Se da respuesta mediante comunicación 2-2023-6905 y se realiza visita técnica 
- Seguimiento al informe de ajustes realizados por parte de la Subdirección de Gestión Documental enviado mediante rad: 3-2023-17503 del 21 de junio de 2023. Se dio visto bueno a las evidencias, programando recepción de la documentación para el 10 de julio de la presente vigencia, mediante memorando, Rad: 3-2023-18235 del 28 de junio del 2023.
- Se recibe intención de transferencia, Fundación Gilberto Alzate mediante correo electrónico, se radica con 1-2023-14914.
- El 30 de junio se recepcionó intención de transferencia secundaria mediante comunicación Rad: 1-2023-16784 de la Secretaria Distrital de Hacienda
DESCRIPCIÓN Y CONSERVACIÓN
- En el mes de abril se modificó la meta para la presente vigencia, pasando de 22.000 a 24.000 unidades descritas. En el segundo trimestre se realizó el cargue de 6.500 descripciones puestas al servicio de acuerdo con la matriz de seguimiento a los indicadores de gestión, para un avance acumulado de 9.300 unidades por lo que a la fecha se logra cumplir con el 38,8% de avance de la meta. 
- Se reportan 53 actividades de implementación del Sistema Integrado de Conservación
CATALOGACIÓN
-  Se trabajó en el análisis y procesamiento de la información del material bibliográfico seleccionado logrando la catalogación de 540 unidades; control de calidad de 54 unidades; rotulación, marcado y colocado de cintas 364 unidades, verificación de la consistencia de los datos ingresados a la base de datos (Sistema vs libro físico): 642 libros verificados.
Estrategia Línea 2. Consulta del patrimonio documental de Bogotá
BUSCADOR EL COFRE
Durante el trimestre se registraron 2.175 visitas ( Computador 1.376. Celular 799) las cuales generaron 23.412 consultas (Computador 18.155. Celular 5.257)
SALA CONSULTA
Durante el trimestre se atendieron 593 usuarios en la sala de consulta del Archivo de Bogotá, (328 hombres y 260 mujeres. No responden 5). Se generaron 813 consultas
ACTIVIDAD 2: DESARROLLAR INVESTIGACIÓN, PROMOCIÓN, DIVULGACIÓN Y PEDAGOGÍA DEL PATRIMONIO DOCUMENTAL Y LA MEMORIA HISTÓRICA DE BOGOTÁ
Estrategia Línea 3. Fortalecimiento de la función de investigación en torno al patrimonio documental
Producto 3. Documento Ejecución Bogotá Historia Común 2.0 Fase 4 - (Parte I)
Este producto no reporta actividades en este periodo
Producto 4. Documento Implementación Plan de Archivo de Derechos Humanos - Fase 2 - (Parte I)
Este producto no reporta actividades en este periodo
Estrategia Línea 4. Fortalecimiento de la difusión del patrimonio documental
Producto 5. Informe de acciones de divulgación de las actividades de la Dirección Distrital de Archivo de Bogotá.
Durante el segundo trimestre de 2023 se llevaron a cabo acciones de divulgación conforme a lo siguiente "En abril de 2023 para la realización de contenidos y productos en el marco del Plan de Divulgación se manejaron las temáticas de la conmemoración del 9 de abril como hito histórico de la ciudad y la participación del Archivo de Bogotá en la Feria del Libro 2023.
En el componente de ecosistema digital.
- 6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3) Tipos de Bogotá: patrimonio documental al servicio de la ciudadanía
4) Guías de fondos y colecciones disponibles para consulta de la ciudadanía.
5) Fondo Veeduría Distrital, Serie Código de Policía, 2003: la Carta de Civilidad de Bogotá
6) La identificación y gestión de las memorias locales como actividades fundamentales para la construcción del patrimonio documental de los bogotanos
Se registraron el ingreso de 71.277 usuarios al micrositio del Archivo de Bogotá quienes hicieron 241.667 vistas.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29.312 seguidores, se generaron 5.097 interacciones con un alcance de 49.916 personas; en Twitter se publicaron 34 contenidos, se cuenta con 20.500 seguidores y las interacciones fueron a 3.341 con un alcance de 38.000 personas; respecto a Instagram se publicaron 26 contenidos, se cuenta con 26.700 seguidores, 2.880 interacciones, con un alcance de 27.554 personas.
En relación con la agenda cultural 
Conforme a la programación mensual se relacionan las siguientes actividades: 
Exposición Bogotá revelada 1922 – 1949 con la participación de 208 personas. 
Se realizaron 3 exposiciones virtuales en el micrositio web Archivo de Bogotá: La Constitución política de 1991, Archivos a Fondo y La alegría de leer con la participación de 460 personas 
Exposición Bogotá 134 años en movimiento que viene circulando en portales de TransMilenio, y estaciones como: Museo Nacional, Ricaurte, San Mateo, 20 de Julio, San Diego, Portal Américas y Portal Usme universidades, instalaciones de la Secretaría General, Instalaciones del Archivo de Bogotá, feria internacional del libro de Bogotá, centros comerciales como: centro comercial Caobos, con la participación directa e indirecta de las personas que acuden a estos espacios públicos
En el proyecto editorial, se lanzaron en el mes de abril 2 publicaciones: la cartilla con la historia del transporte público en Bogotá de la mano de TranMilenio y el facsimilar Tipos de Bogotá en coedición con la Universidad Externado de Colombia, Guía de la Colección Viki Ospina. En el mes de mayo se trabajó el diseño y diagramación 4 lineamientos: Línea Técnica de Digitalización de Documentos, La Línea Técnica de Depósito y Custodia, La línea Técnica de Servicios Postales, El Lineamiento para la Recuperación y Gestión Participativa de Memorias Locales y Comunitarias, la Guía de la Colección Viki Ospina, la metodología para la Recuperación y Gestión Participativa de Memorias Locales y Comunitarias y el Cofre Viajero. En el mes de Junio se elaboró y corrigió el Lineamiento del proyecto Bogotá historia común 2.0; se publicaron: el Lineamiento para la Recuperación y Gestión Participativa de Memorias Locales y Comunitarias y la actualización del Fondo Veeduría Distrital.
En el mes de abril se realizaron 2 conversatorios con transmisión virtual a propósito del lanzamiento de dos publicaciones del Archivo de Bogotá, estos tuvieron la participación de 962 personas.
Respecto a Proyectos Estratégicos se encuentra en edición el video institucional del Proyecto Bogotá Historia Común 2.0 y se avanzó en el brochure y mockup del MIGDA así como en su documento general.
 Visitas Guiadas
Se realizaron 14 Visitas Guiadas del Archivo de Bogotá con la participación de 220 personas asistentes. Hombre: 77. Mujeres 143
Producto 6.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procesos contractuales para dar cumplimiento a lo programado
Seguimiento al cumplimiento del Plan Anual Mensualizado de caja verificando que se realizaron los pagos programados conforme a los compromisos establecidos. 
Se están realizaron reuniones (de trabajo con equipos y subcomités de autocontrol) para efectuar seguimiento periódico a los planes internos de actividades en el marco del cumplimiento de metas, consecución y entrega de productos a cargo de la Dirección Distrital de Archivo de Bogotá
Conforme a los seguimientos realizados se puede concluir que las actividades están conforme a los planes y cronogramas establecidos y que los productos avanzan en términos normales a su ejecución
</t>
  </si>
  <si>
    <t>"BOGOTA HISTORIA COMUN 2.0
Para el cuatrimestre Mayo - agosto de 2023 se reportan los siguientes productos, los cuales están debidamente documentados en el Soporte de Avance de Investigación Formato: 4213200-FT-875, el cual se incluye como evidencia: 
1. Se elaboró la Caja de herramientas de Bogotá Historia Común 2.0 que consiste en un conjunto de documentos que desarrollan la metodología del proyecto para su implementación por parte de comunidades, líderes locales y gestores distritales. Está compuesta de: 
a. Metodología de apropiación social del patrimonio documental de carácter local y comunitario 
b.  Guía para la co-creación, gestión participativa y digital de las memorias de origen local y comunitario 
c. Lineamiento para la recuperación y gestión participativa de memorias locales y comunitarias 
2. Se estructuró y elaboró el curso virtual “Construcción y Gestión Participativa de Memorias Locales”, el cual se publicará desde la plataforma educativa de la Escuela de Participación del Instituto Distrital de la Participación y Acción Comunal - IDPAC. Este curso tiene como objetivo aportar herramientas básicas, conceptos clave y procesos útiles para la identificación, construcción y autogestión de memorias locales de origen comunitario. El desarrollo del curso se realizó a partir de tres módulos: Módulo 1: Marco conceptual de las memorias locales y el patrimonio documental,  Módulo 2: Construcción de memorias locales y comunitarias y Módulo 3: Gestión participativa de memorias locales y comunitarias.
3. Se adelantaron pruebas Funcionales sobre micrositio Bogotá Historia Común 2.0, el espacio virtual colaborativo y el Catálogo de la colección digital de memorias locales, para llegar a este producto se adelantaron las siguientes acciones:
a. Acompañar el proceso de desarrollo del micrositio según los Mockups aprobados.
b. Realizar cinco sets de pruebas funcionales sobre el micrositio.
c. Se construyeron las dos primeras sub-colecciones a modo de prueba; a saber: Historias Barriales y Contenidos sobre Localidades
PLAN ARCHIVO DERECHOS HUMANOS
Para el cuatrimestre entre Mayo - Agosto se reportan los siguientes productos, los cuales están debidamente documentados en el Soporte de Avance de Investigación Formato:4213200-FT-875, el cual se incluye como evidencia:
1. ECIADH - ESQUEMA DE CRITERIOS DE IDENTIFICACIÓN DE ARCHIVOS DE DDHH Y DIH PARA BOGOTÁ: Se elaboró una herramienta denominada Esquema de Criterios de Identificación de Archivos de Derechos Humanos ⎯ECIADH⎯ en versión de Google Forms, mediante la cual se busca facilitar el proceso de identificación y valoración documental de esta información, siguiendo los parámetros que señala el Protocolo de Gestión Documental de los archivos referidos a las graves y manifiestas violaciones a los Derechos Humanos, e infracciones al Derecho Internacional Humanitario
2. PILOTO CON SECRETARÍA GENERAL PARA LA APLICACIÓN DEL PROTOCOLO: Acompañamiento a la Subdirección de Gestión Documental de la Secretaría General de la Alcaldía Mayor de Bogotá, desde el PADHB de la DDAB para la adopción, implementación y aplicación del “Protocolo de gestión documental de los archivos referidos a las graves y manifiestas violaciones a los Derechos Humanos, e infracciones al Derecho Internacional Humanitario, ocurridas con ocasión del conflicto armado interno". AGN – CNMH (2022). Como parte de este acompañamiento, entre mayo y agosto se llevaron a cabo mesas de trabajo dentro de las cuales se socializó la aplicación de los criterios de identificación de archivos de Derechos Humanos, con base en la exposición del alcance y contenido del Esquema de Criterios de Identificación de Archivos de Derechos Humanos – ECIADH
3. FORMULARIO DE RECOLECCIÓN DE INFORMACIÓN PARA EL SEGUIMIENTO ESTRATÉGICO AL CUMPLIMIENTO DE LA NORMATIVA ARCHIVÍSTICA EN LAS ENTIDADES DEL DISTRITO CAPITAL: Entre mayo y agosto se proyectaron los informes de respuesta y recomendaciones para 39 entidades, los cuales se articularon a los informes enviados por parte de la Subdirección del Sistema Distrital de Archivos – SSDA.
4. ESQUEMA Y RUTA DE TRABAJO CONJUNTO ENTRE LA DDAB Y LA DADH DEL CNMH PARA EL LEVANTAMIENTO READH EN BOGOTÁ: Elaboración de la propuesta preliminar del esquema y ruta de trabajo entre la Dirección Distrital de Archivo de Bogotá – DDAB – de la Secretaría General de la Alcaldía Mayor de Bogotá D.C., y la Dirección de Archivos de los Derechos Humanos – DADH - del Centro Nacional de Memoria Histórica – CNMH -, para la identificación de archivos de derechos humanos, que hayan producido o recibido y estén bajo la gestión y custodia de las entidades del Distrito Capital, a través del levantamiento del Registro Especial de Archivos de Derechos Humanos y Memoria Histórica – READH -. Los productos elaborados fueron: una representación gráfica de la propuesta del esquema de trabajo y un documento conceptual de descripción. El esquema propuesto busca representar gráficamente una ruta de trabajo que priorice el levantamiento y actualización del READH en las entidades distritales de Bogotá, como primera medida de protección del Protocolo.</t>
  </si>
  <si>
    <t xml:space="preserve">En cuento a la Implementación de la estrategia Para La Recuperación, Preservación, Difusión Y Apropiación Del Patrimonio Documental y La Memoria Histórica De Bogotá, durante el tercer trimestre de la vigencia, se presentaron los siguientes avances:
Conforme con las líneas de acción establecidas en la estrategia, los diferentes productos están contenidos en las respectivas líneas. En el tercer trimestre se realizaron los siguientes avances:
ACTIVIDAD 1: REALIZAR PROCESOS DE CARACTERIZACIÓN, PROCESAMIENTO, ACCESO Y PUESTA AL SERVICIO DEL PATRIMONIO DOCUMENTAL DEL DISTRITO CAPITAL
Estrategia Línea 1. Recuperación, descripción, catalogación y preservación del patrimonio documental
Producto: Informe del procesamiento técnico de las unidades documentales y material bibliográfico que conforman los fondos y colecciones que custodia el Archivo de Bogotá.
TRANSFERENCIAS SECUNDARIAS
Se realizó recepción, cotejo de la documentación y oficialización de transferencia secundaria a la Secretaria General de la Alcaldía Mayor de Bogotá mediante Acta de transferencia el día 13 de julio de 2023. 
Se realiza visita a la secretaria Distrital de Hacienda el 26 de julio de esta vigencia de la Entidad y se sugirieron ajustes menores
Se recibió intención de donación Arquitecta Gloria Ferro, Se realizó visita técnica el viernes 14 de julio, con el fin de valorar y hacer diagnóstico de la documentación con intención de donación.
Se realizó visita técnica a la Secretaría General de la Alcaldía Mayor de Bogotá por intención de 5ta transferencia
Se recibe intención de transferencia por parte de la Fundación Gilberto Alzate, mediante rad: 1-2023-26194 y 1-2023-26195 del 22 de septiembre. Se programa visita técnica para el 13 de octubre, mediante comunicación 2-2023-26657 del 28 de septiembre 
DESCRIPCIÓN Y CONSERVACIÓN
En el tercer trimestre se realizó el cargue de 8.500 descripciones puestas al servicio de acuerdo con la matriz de seguimiento a los indicadores de gestión, para un avance acumulado de 17.800 unidades por lo que a la fecha se logra cumplir con el 74,17% de avance de la meta. 
- Se reportan 45 actividades de implementación del Sistema Integrado de Conservación
CATALOGACIÓN
-  Se trabajó en el análisis y procesamiento de la información del material bibliográfico seleccionado logrando la catalogación de 540 unidades; control de calidad de 54 unidades; rotulación, rotulación de libros 297 unidades, instalación de cintas magnéticas 280 unidades
Estrategia Línea 2. Consulta del patrimonio documental de Bogotá
SALA CONSULTA
Durante el trimestre se atendieron 488 usuarios en la sala de consulta del Archivo de Bogotá, (276 hombres y 212 mujeres. No responden 0). Se generaron 699 consultas
Así mismo, en cuanto a las solicitudes que ingresaron por SIGA, Bogotá te escucha y el micrositio web del Archivo, se atendieron 211 usuarios (98 hombres, 109 mujeres, No responden 2). Se generaron 228 Consultas
En total se atendieron a 699 usuarios (374 hombres y 321 mujeres. No responden 2) y se generaron 927 consultas
BUSCADOR EL COFRE
Durante el trimestre se registraron 2.499 visitas (Computador 1.896. Celular 603) las cuales generaron 18.815 consultas (Computador 16.175. Celular 2.640)
ACTIVIDAD 2: DESARROLLAR INVESTIGACIÓN, PROMOCIÓN, DIVULGACIÓN Y PEDAGOGÍA DEL PATRIMONIO DOCUMENTAL Y LA MEMORIA HISTÓRICA DE BOGOTÁ
Estrategia Línea 4. Fortalecimiento de la difusión del patrimonio documental
Producto: Informe de acciones de divulgación de las actividades de la Dirección Distrital de Archivo de Bogotá.
Durante el tercer trimestre de 2023 se llevaron a cabo acciones de divulgación conforme a lo siguiente: 
En el componente de ecosistema digital.
Se publicaron 6 notas en el micrositio web Archivo de Bogotá:
1. Archivo de Bogotá expide lineamiento para que las entidades distritales acompañen a las comunidades en la identificación y gestión de sus memorias locales
2. Los trabajadores del tranvía bogotano
3. Archivo de Bogotá 20 años como líder de la política de gestión documental y custodio del patrimonio documental de la ciudad.
4. La conservación de soportes sonoros y audiovisuales: consideraciones y desafíos
Durante el trimestre se registraron el ingreso de 71.277 usuarios al micrositio del Archivo de Bogotá quienes hicieron 241.667 vistas.
5. Reformulación de medios de cultivo en los procedimientos del Archivo de Bogotá para optimizar el crecimiento microbiano.
6. Síntesis y aplicación de nanopartículas de hidroxiapatita de calcio para la desacidificación del papel.
Los ingresos al micrositio Web del Archivo de Bogotá sumaron 86.000 usuarios los cuales los cuales generaron 209.000 visitas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29.426 seguidores, se generaron 3.119 interacciones con un alcance de 27.84 personas; en X antes Twitter se publicaron 30 contenidos, se cuenta con 20.600 seguidores y las interacciones fueron a 823 personas con un alcance de 57.100 personas; respecto a Instagram se publicaron 30 contenidos, se cuenta con 26.700 seguidores, 2.457 interacciones, con un alcance de 28.984 personas.
Nota: X antes Twitter no deja ver las iteraciones a partir del mes de septiembre, el dato consignado es por los meses de julio y agosto
En relación con la agenda cultural 
Conforme a la programación mensual se relacionan las siguientes actividades: 
Exposición Bogotá revelada 1922 – 1949 con la participación de 130 personas. 
Se realizaron 3 exposiciones virtuales en el micrositio web Archivo de Bogotá: La Constitución política de 1991, Archivos a Fondo y La alegría de leer con la participación de 697 personas 
La Exposición Bogotá 134 años en movimiento circuló en La Biblioteca Pública Francisco José de Caldas en Suba, en el Archivo de Bogotá, Biblioteca Pública Carlos E Restrepo en la localidad de Antonio Nariño, en el portal 20 de julio, Biblioteca Pública Julio Mario Santo Domingo y Biblioteca Pública El Tintal Manuel Zapata Olivella con la participación directa e indirecta de las personas que acuden a estos espacios públicos
En el proyecto editorial se diagramaron la Guía de la Colección Jorge Silva, el Cofre Viajero Digital, la guía del Fondo de la Junta Asesora, la guía de la Colección Otto de Greiff y se imprimió el Cofre Viajero
Respecto a Proyectos Estratégicos se encuentra en edición el video institucional del Proyecto Bogotá Historia Común 2.0, se avanzó en el brochure y mockup del MIGDA así como en su documento general, se realizó la cápsula de invitación a participar en el proyecto y se avanzó en el guion del video del Cofre Viajero
 Visitas Guiadas
Se realizaron 7 Visitas Guiadas del Archivo de Bogotá con la participación de 147 personas asistentes. Hombre: 33. Mujeres 114
</t>
  </si>
  <si>
    <t xml:space="preserve">En cuento a la Implementación de la estrategia Para La Recuperación, Preservación, Difusión Y Apropiación Del Patrimonio Documental y La Memoria Histórica De Bogotá, durante el presente trimestre de la vigencia, se presentaron los siguientes avances:
Conforme con las líneas de acción establecidas en la estrategia, los diferentes productos están contenidos en las respectivas líneas. En el tercer trimestre se realizaron los siguientes avances:
ACTIVIDAD 1: REALIZAR PROCESOS DE CARACTERIZACIÓN, PROCESAMIENTO, ACCESO Y PUESTA AL SERVICIO DEL PATRIMONIO DOCUMENTAL DEL DISTRITO CAPITAL
Estrategia Línea 1. Recuperación, descripción, catalogación y preservación del patrimonio documental
Producto: Informe del procesamiento técnico de las unidades documentales y material bibliográfico que conforman los fondos y colecciones que custodia el Archivo de Bogotá.
TRANSFERENCIAS SECUNDARIAS
Se realizó el trámite a todas las actividades relacionas con el ingreso de documentos históricos mediante transferencias secundarias por parte de las entidades y organismos distritales y la donación de colecciones privadas
DESCRIPCIÓN Y CONSERVACIÓN
En el tercer trimestre se realizó el cargue de 6.200 descripciones puestas al servicio de acuerdo con la matriz de seguimiento a los indicadores de gestión, para un avance acumulado de 24.000 unidades por lo que a la fecha se logra cumplir con el 100% de avance de la meta propuesta. 
- Se reportan 41 actividades de implementación del Sistema Integrado de Conservación
CATALOGACIÓN
Se trabajó en el análisis y procesamiento de la información del material bibliográfico seleccionado logrando la catalogación de 455 unidades; control de calidad de 45 unidades; rotulación, rotulación de libros 707 libros con sus respectivas bandas de seguridad.
Estrategia Línea 2. Consulta del patrimonio documental de Bogotá
SALA CONSULTA
Durante el trimestre se atendieron 322 usuarios en la sala de consulta del Archivo de Bogotá, (170 hombres y 152 mujeres. No responden 0). Se generaron 493 consultas
Así mismo, en cuanto a las solicitudes que ingresaron por SIGA, Bogotá te escucha y el micrositio web del Archivo, se atendieron 136 usuarios (56 hombres, 76 mujeres, No responden 4). Se generaron 130 Consultas
En total se atendieron a 458 usuarios (226 hombres y 228 mujeres. No responden 4) y se generaron 623 consultas
BUSCADOR EL COFRE
Durante el trimestre se registraron 2.461 visitas (Computador 1.835. Celular 626) las cuales generaron 16.697 consultas (Computador 14.500. Celular 2.197)
ACTIVIDAD 2: DESARROLLAR INVESTIGACIÓN, PROMOCIÓN, DIVULGACIÓN Y PEDAGOGÍA DEL PATRIMONIO DOCUMENTAL Y LA MEMORIA HISTÓRICA DE BOGOTÁ
Estrategia Línea 3. Fortalecimiento de la función de investigación en torno al patrimonio documental
Producto:  BOGOTA HISTORIA COMUN 2.0
Para el cuatrimestre Septiembre – Diciembre de 2023 se reportan los siguientes productos, los cuales están debidamente documentados en el Soporte de Avance de Investigación Formato: 4213200-FT-875, el cual se incluye como evidencia:
1.	Caja de herramientas:  Se realiza entrega final de los documentos de la Caja de Herramientas (ABC, METODOLOGÍA, LINEAMIENTO y GUÍA). Así como el cierre del CURSO VIRTUAL “Construcción y Gestión Participativa de Memorias Locales” en plataforma e-learning del IDPAC, con 177 inscritos, el cual fue finalizado el 19 de noviembre. 
2.	Colección digital de Memorias Locales: Se entrega un total de 8 subcolecciones debidamente descritas y puestas a disposición del público, con autorizaciones de uso, inventarios y organización de contenidos al día. 
3.	Solución tecnológica: Se entrega un ESPACIO VIRTUAL colaborativo que está funcionando desde el mes de noviembre, con los servicios y funcionalidades requeridas. Se actualizó el MICROSITIO de la iniciativa, con contenidos del proyecto para continuar su maduración. Igualmente, se entrega un CATÁLOGO de la colección digital en funcionamiento y acceso al público en Internet. 
4.	Gestión, divulgación y lanzamiento del proyecto: se consolidaron insumos necesarios para para la realización del evento de entrega el 13 de diciembre a las 9:30am en el auditorio Huitaca de la Alcaldía Mayor.
Producto:  PLAN ARCHIVO DERECHOS HUMANOS
Para el cuatrimestre Septiembre – Diciembre se reportan los siguientes productos, los cuales están debidamente documentados en el Soporte de Avance de Investigación Formato:4213200-FT-875, el cual se incluye como evidencia:
1.	Lineamiento Técnico para la gestión documental de los archivos relativos a los DD.HH. y el DIH para Bogotá. Parte 1: Identificación
2.	Esquema de Criterios de Identificación de Archivos de Derechos Humanos – ECIADH.
3.	Piloto con la Subdirección de Gestión Documental de la Secretaría General de la Alcaldía Mayor de Bogotá para la aplicación del Protocolo de Gestión Documental de los Archivos de Derechos Humanos
4.	Informes de respuesta a las entidades distritales y sistematización inicial de los resultados obtenidos del Anexo 6 de Archivos de Derechos Humanos del Formulario de recolección de información para el seguimiento estratégico al cumplimiento de la normativa archivística en las entidades del distrito capital. 
5.	Esquema y ruta de trabajo para la identificación de archivos de Derechos Humanos, a través del levantamiento del Registro Especial de Archivos de Derechos Humanos y Memoria Histórica – READH - entre la Dirección Distrital de Archivo de Bogotá – DDAB – de la Secretaría General de la Alcaldía Mayor de Bogotá D.C., y la Dirección de Archivos de los Derechos Humanos del Centro Nacional de Memoria Histórica – CNMH
6.	Acompañamiento en la aplicación del Protocolo de archivos Derechos Humanos por parte de la DDAB a la Secretaría de Cultura Recreación y Deporte.
7.	5.“El Cofre Viajero: propuesta pedagógica para el uso social de los archivos. N°1 La Constitución Política de 1991: un legado para la construcción de paz en Colombia” diagramado, impreso y listo para ser entregado a las Instituciones Educativas Distritales mediante la articulación en redes de la Secretaría de Educación del Distrito y la Secretaría General de la Alcaldía Mayor de Bogotá.  
Estrategia Línea 4. Fortalecimiento de la difusión del patrimonio documental
Producto: Informe de acciones de divulgación de las actividades de la Dirección Distrital de Archivo de Bogotá.
Durante el presente trimestre de 2023 se llevaron a cabo acciones de divulgación conforme a lo siguiente: En el mes de octubre se manejaron las temáticas: agenda cultural, día del arquitecto, semana de los archivos y protección animal. En el mes de noviembre se manejaron las temáticas: agenda cultural, el mes del urbanismo y el lanzamiento del Modelo Integral de Gestión Documental y Archivos - MIGDA y en el mes de diciembre las temáticas:  la agenda cultural y la navidad
En el componente de ecosistema digital.
Se publicaron 6 notas en el micrositio web Archivo de Bogotá:
1.	Archivo de Bogotá participó en la Semana de los Archivos. 
2.	Archivo de Bogotá presenta a las entidades el Modelo Integral de Gestión Documental y Archivos MIGDA en la Semana de los Archivos
3.	Ya llegaron los Cofres Viajeros a las entidades educativas distritales.
4.	Habitantes de la localidad de Tunjuelito conocieron los servicios del Archivo de Bogotá en la feria de servicios ‘SuperCADE Móvil’.
5.	Secretaría General de la Alcaldía Mayor entregó la iniciativa Bogotá Historia Común 2.0 para la recuperación de memorias de ciudad. Publicada el 14 de diciembre.
6.	La asistencia social en épocas navideñas. Publicada el 7 de diciembre.
Los ingresos al micrositio Web del Archivo de Bogotá sumaron 61.192 usuarios los cuales los cuales generaron 103.726 visitas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29.426 seguidores, se generaron 5.192 interacciones con un alcance de 53.630 personas; en X antes Twitter se publicaron 30 contenidos, se cuenta con 20.600 seguidores, con un alcance de 40.541personas; respecto a Instagram se publicaron 30 contenidos, se cuenta con 27.600 seguidores, 2.870 interacciones, con un alcance de 23.949 personas.
Nota: vale la pena anotar que desde el mes de agosto que Twitter se convirtió en X y no hay posibilidades de hacer seguimiento estadístico de número de interacciones a partir del mes de septiembre
En relación con la agenda cultural 
Conforme a la programación mensual se relacionan las siguientes actividades: 
Exposición Bogotá revelada 1922 – 1949 con la participación de 528 personas. 
Se realizaron 3 exposiciones virtuales en el micrositio web Archivo de Bogotá: La Constitución política de 1991, Archivos a Fondo y La alegría de leer con la participación de 402 personas 
La Exposición Bogotá 134 años en movimiento circuló en la Biblioteca Pública El Tintal Manuel Zapata Olivella, el Archivo de Bogotá, la Biblioteca Gabriel García Márquez, Súper Cades Engativá, Centro Administrativo Distrital, Bosa y Manitas
Respecto a Proyectos Estratégicos se realizó el evento de la Semana de los Archivos mediante el cual se realizó una conferencia en la Universidad Distrital Francisco José de Caldas, Una Conferencia en la Pontificia Universidad Javeriana, así como la Conmemoración de los 20 años del Archivo de Bogotá y el lanzamiento del Modelo Integral de Gestión Documental y Archivos – MIGDA-.
Se realizó el evento de entrega del proyecto Bogotá Historia Común 2.0
 Visitas Guiadas
Se realizaron 13 Visitas Guiadas del Archivo de Bogotá con la participación de 239 personas asistentes. Hombre: 84. Mujeres 155
</t>
  </si>
  <si>
    <t xml:space="preserve">Todas las actividades relacionads en el cronograma de trabajo deben estar evidenciadas  debidamente cumplidas </t>
  </si>
  <si>
    <t>La meta no presenta programación</t>
  </si>
  <si>
    <t>PD32</t>
  </si>
  <si>
    <t>74. Implementar una estrategia progresiva de teletrabajo en el 100% de las entidades públicas del Distrito con enfoque de género, privilegiando a las mujeres cabeza de hogar.</t>
  </si>
  <si>
    <t>Porcentaje de implementación de la estrategia de teletrabajo</t>
  </si>
  <si>
    <t>74. Implementar una estrategia progresiva de teletrabajo  en el 100% de las entidades públicas del Distrito con enfoque de género, privilegiando a las mujeres cabeza de hogar.</t>
  </si>
  <si>
    <t>Porcentaje de implementación de política de teletrabajo</t>
  </si>
  <si>
    <t xml:space="preserve">PD_Meta Trazadora: 74. Implementar una estrategia progresiva de teletrabajo  en el 100% de las entidades públicas del Distrito con enfoque de género, privilegiando a las mujeres cabeza de hogar.; PD_ID Meta Trazadora: Porcentaje de implementación de política de teletrabajo; </t>
  </si>
  <si>
    <t xml:space="preserve">Este indicador debe quedar programado el 100% para el cuatrenio. </t>
  </si>
  <si>
    <t>El indicador permite medir la implementación progresiva de la estrategia de teletrabajo con enfoque de género, privilegiando a las mujeres cabeza de hogar con el objetivo de aportar en el cumplimiento de la meta de la política pública de talento Humano</t>
  </si>
  <si>
    <t>Promover la inclusión social, con enfoque diferencial de género y territorial, mejorando la calidad de vida de los funcionarios del Distrito a través del Teletrabajo, privilegiando a las mujeres cabeza de hogar.</t>
  </si>
  <si>
    <t>Secretaría General 2019</t>
  </si>
  <si>
    <t>La medición del indicador se da de acuerdo con el avance de las actividades programadas en  formato de ""Programación y seguimiento a metas e indicadores del plan de desarrollo definidas estrategia progresiva de teletrabajo en el 100% de las entidades públicas del Distrito con enfoque de género, privilegiando a las mujeres cabeza de hogar</t>
  </si>
  <si>
    <t>(Sumatoria porcentaje de avance en ejecución de la implementación de la estrategia de teletrabajo. / porcentaje programado de la implementación de la estrategia de teletrabajo para la vigencia) *porcentaje de la meta programada para la vigencia + porcentaje ejecutado vigencia anterior.</t>
  </si>
  <si>
    <t>porcentaje de avance en ejecución de la implementación de la estrategia de teletrabajo</t>
  </si>
  <si>
    <t>porcentaje programado de la implementación de la estrategia de teletrabajo</t>
  </si>
  <si>
    <t> </t>
  </si>
  <si>
    <t xml:space="preserve">Informe trimestral acciones desarrolladas </t>
  </si>
  <si>
    <t xml:space="preserve">Informe semestral acciones desarrolladas </t>
  </si>
  <si>
    <t>Informe anual acciones desarrolladas</t>
  </si>
  <si>
    <t>Meta Trazadora 74. Implementar una estrategia progresiva de teletrabajo en el 100% de las entidades públicas del Distrito con enfoque de género, privilegiando a las mujeres cabeza de hogar. 
Se logra el cumplimiento de todas acciones orientadas al cumplimiento de la promoción y fortalecimiento de la estrategia de teletrabajo distrital con enfoque diferencial enmarcado dentro del Modelo+ de teletrabajo: Para 2023 se tenía una meta de implementación de llegar al 90%. En corrido de 2023, el cumplimiento de la magnitud de la meta es del 100%, dado que el avance de la implementación de la estrategia de teletrabajo en los organismos y entidades distritales, con enfoque de género, privilegiando a las mujeres, ha sido exitosa. Se resaltan los siguientes logros: 
. Fortalecimiento de capacidades, mediante la plataforma  Soy10 Aprende, de la Secretaría General donde fueron incluidos los cursos dirigidos a dos (2) grupos de valor: teletrabajadores y jefes de teletrabajadores: donde se formaron 1.844 servidores. Construcción de "Cartilla de Lineamientos en teletrabajo Distrital - 2023". 
. Se construyó acto administrativo “Por la cual se establecen los datos indicativos de referencia 
para el reconocimiento del auxilio compensatorio en teletrabajo en entidades y organismos 
distritales para la vigencia 2024”, el cual fue expedido mediante Resolución 733 del 14 de 
diciembre de 2023.</t>
  </si>
  <si>
    <t xml:space="preserve">Durante el periodo reportado y en el marco de la meta trazadora 74 “Implementar una estrategia progresiva de teletrabajo en el 100% de las entidades públicas del Distrito con enfoque de género “se avanzó en: 
-	Atención de solicitudes de asesoría y consultas sobre teletrabajo distrital presentadas por Entidades y Organismos Distritales.
-	Se realizó revisión y actualización de los contenidos del curso de teletrabajo para teletrabajadores.
-	Se presentó avance en la consolidación de información de contexto para la cartilla de Teletrabajo.
-	Se realizó presentación con actualización de contenidos del Decreto 050 de 2023 y estructura de la política interna de teletrabajo.
-	Se avanzó en la estructuración de la plantilla de acto administrativo de adopción política interna de teletrabajo.
-	Se realizó la revisión de requisitos para el espacio virtual de Teletrabajo.
</t>
  </si>
  <si>
    <t xml:space="preserve">Durante el trimestre y en el marco de la meta trazadora 74 “Implementar una estrategia progresiva de teletrabajo en el 100% de las entidades públicas del Distrito con enfoque de género "se avanzó en: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 (Incluida la jornada de con las organizaaciones sindicales)
</t>
  </si>
  <si>
    <t xml:space="preserve">En el mes de abril en el marco de la meta trazadora 74 “Implementar una estrategia progresiva de teletrabajo en el 100% de las entidades públicas del Distrito con enfoque de género “se avanzó en:
1 Documento "Cartilla de Lineamientos en teletrabajo Distrital - 2023", Se hicieron ajustes para incluir el contenido de la política interna de teletrabajo establecida en el decreto 050 de 2023. 
Se realizaron 5 mesas técnicas de trabajo (2 a Veeduría, Jardín botánico, Sec General, IPES) 
47 asesorías por otros canales, en asistencia técnica en formulación de política interna teletrabajo.
</t>
  </si>
  <si>
    <t>En el marco del plan de desarrollo un nuevo contrato social y ambiental para la Bogotá del siglo xxi, en cuanto a la implementación del modelo + de teletrabajo se han realizado 49 asesorías y respuestas a consultas presentadas por las entidades distritales, así mismo se avanzó en la elaboración de lo siguiente: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t>
  </si>
  <si>
    <t xml:space="preserve">En el marco del Dia Internacional del teletrabajo, se desarrolló el evento “Legado del teletrabajo en el distrito Capital”, actividad en la cual la Secretaría General de la Alcaldía Mayor de Bogotá D.C., hizo la socialización de los avances de la estrategia de teletrabajo lideradas desde esta entidad.  Fueron compartidas las acciones, cifras y resultados de la implementación del Modelo+ de teletrabajo con enfoque diferencial; se realizó un reconocimiento a las entidades que le apostaron a esta modalidad laboral y contribuyeron al logro de buenos resultados. Adicionalmente, se desarrolló una feria con la participación de siete entidades, quienes socializaron sus huellas y buenas prácticas en teletrabajo. La actividad impactó a más de 350 personas.
</t>
  </si>
  <si>
    <t>7868_N</t>
  </si>
  <si>
    <t>La meta no cuenta con presupuesto</t>
  </si>
  <si>
    <t>Meta Trazadora</t>
  </si>
  <si>
    <t>PD33</t>
  </si>
  <si>
    <t>75. Duplicar la meta de la política pública de talento humano (aprobada en diciembre de 2019) sobre el número de funcionarios públicos del distrito que se acoge a la modalidad de teletrabajo.</t>
  </si>
  <si>
    <t>Número de teletrabajadores en organismos y entidades distritales</t>
  </si>
  <si>
    <t>Funcionarios en modalidad de teletrabajo</t>
  </si>
  <si>
    <t xml:space="preserve">PD_Meta Trazadora: 75. Duplicar la meta de la política pública de talento humano (aprobada en diciembre de 2019) sobre el número de funcionarios públicos del distrito que se acoge a la modalidad de teletrabajo.; PD_ID Meta Trazadora: Funcionarios en modalidad de teletrabajo; </t>
  </si>
  <si>
    <t>El indicador permite medir el número de servidores de organismos y entidades distritales que participan en el Programa Teletrabajo Distrital</t>
  </si>
  <si>
    <t>Promover el mejoramiento de la calidad de vida de los servidores del Distrito mediante la implementación del Teletrabajo</t>
  </si>
  <si>
    <t>Sumatoria de la cantidad de funcionarios que han ingresado a la modalidad de teletrabajo</t>
  </si>
  <si>
    <t>Sumatoria de número de teletrabajadores en organismos y entidades distritales + número de teletrabajadores en organismos y entidades distritales de la vigencia anterior.</t>
  </si>
  <si>
    <t>Informe trimestral acciones desarrolladas  (Cantidad de teletrabajadores distritales)</t>
  </si>
  <si>
    <t>Informe semestral acciones desarrolladas (Cantidad de teletrabajadores distritales)</t>
  </si>
  <si>
    <t>Informe anual acciones desarrolladas. (Cantidad de teletrabajadores distritales)</t>
  </si>
  <si>
    <t xml:space="preserve">En el marco de la ejecución del plan de desarrollo, desde la Secretaría General al cierre de 2023, el número de funcionarios de la administración distrital que han participado en teletrabajo, llego a un cumulado de 9.094, es decir, la magnitud de la meta llegó al 235%. El número de teletrabajadores acumulado corresponden a la suma del dato de nuevos teletrabajadores a cierre de cada vigencia: 2019: 992 teletrabajadores; 2020: 216 teletrabajadores, 2021:1.187, 2022:3.051 teletrabajadores, y, finalmente los nuevos a 2023:3.648.
De acuerdo con las cifras reportadas por las entidades y organismos distritales a diciembre de 2023, por sexo, 3.323 (36.54%) de los teletrabajadores son hombres; 5.234 (57,55%) son mujeres, 1 (0.01%) y 536 (5,89%) restante, no reporta información.
Por grupo etario, el 4% (327) teletrabajadores tienen entre 20 y 29 años, el 22% (2.035) tienen entre 30 y 39 años, el 34% (3.068) se ubican entre 40 y 49 años; el 26% (2.362) tiene entre 50 y 59 años, un 8% (749) son funcionarios en plan de retiro. Y, 536 (6%) restante, que no reporta información.
Estas cifras reafirman que se logra la implementación de los lineamientos contemplados en la estrategia con enfoque diferencial, en la que la población en etapa de retiro pasó a contemplarse dentro de los criterios de priorización
Según modalidad de teletrabajo, prima el suplementario en un 78% (7.094), en la que se labora desde cada 2 o 3 días a la semana; un 9% (789) en Autónomo; un 7% (659) de los servidores están desarrollando sus labores en teletrabajo bajo la modalidad móvil. Un total de 552 (6%) restante, que no reporta información
Del total de teletrabajadores, el 31% (2.808) reportan enfoque diferencial a través de los criterios de prioridad, en tanto que el 63% (5.750) son teletrabajadores sin condiciones diferenciales; y 536 (6%) restante, que no reporta información
Frente a los teletrabajadores con criterios de prioridad, o enfoque diferencial, el 31% reportan discapacidad, Movilidad reducida, o Enfermedades catastróficas. El 20% son teletrabajadores cuidadores, el 14% tienen hijos en la etapa de primera infancia (de 0 a 5 años); el 12% son madre o padre cabeza de familia; el 11% reside en zonas rurales apartadas; un 7% son servidores en plan de retiro, un 3% son mujeres lactantes o en estado de gestación; un 1% son servidores que están estudiando, y menos del 1% restante, corresponde a población de adultos mayores y víctimas del conflicto armado.
</t>
  </si>
  <si>
    <t xml:space="preserve">Se elabora Informes de gestión y resultados primer trimestre 2023: Meta trazadora  75 y reporte a PPDGITH
Base de datos con registros del total de teletrabajadores reportados por entidades y organismos distritales a marzo de 2023. Se identificaron 1.642 nuevos teletrabajadores entre enero y marzo de 2023, con lo cual se llega a una meta acumulada de 7.088 teletrabajadores
</t>
  </si>
  <si>
    <t xml:space="preserve">En el mes de abril en el marco  de la meta trazadora 74 “Implementar una estrategia progresiva de teletrabajo en el 100% de las entidades públicas del Distrito con enfoque de género” se avanzó en:
(i) Articulación con Min TIC para definir los parámetros y condiciones técnicas para aplicación y captura de registros 
(ii) Elaboración de base de datos con la información actualizada de las direcciones físicas correspondientes a las sedes de las 59 entidades y organismos que implementan teletrabajo 
(iii) Construcción del cronograma de programación y envío de los links a teletrabajadores y jefes de TH de las entidades y organismos distritales, que estará habilitado hasta el 31 de mayo de 2023.
(IV) Se realizó envío de correo de solicitud diligenciamiento de encuesta a las entidades (22) de los sectores de Gestión Pública, Gobierno, Hacienda, Planeación, Desarrollo Económico, Educación y Salud. Se adjunta reporte de avance remitido por MINTIC.
</t>
  </si>
  <si>
    <t xml:space="preserve">En la meta trazadora 75, cuya magnitud en 2023 es lograr  el acumulado de 3877 teletrabajadores. Al cierre de junio de 2023, el número de funcionarios de la administración distrital que han participado en teletrabajo, llego a 7.690, es decir, la magnitud de la meta llegó al 198%. Del total de teletrabajadores reportados, el 61% son mujeres y el 39% restante son hombres. </t>
  </si>
  <si>
    <t xml:space="preserve">• La revisión y actualización de contenidos en materia normativa del curso de teletrabajo para directivos. Además, se complementó el material de lectura para el módulo 2: Cómo liderar equipos de servidores en teletrabajo.
• Asistencias técnicas para la articulación y organización de acciones en favor de la implementación del teletrabajo Distrital, un total de 47 encuentros.
*En otros mecanismos y canales de atención y asistencia técnica (Correo electrónico, Chat, SIGA) se han atendido 325 solicitudes. 
• Estructurar el evento conmemorativo del Día Internacional del Teletrabajo Distrital, el cual se realizará el 11 de octubre de 2023, bajo el lema: “El legado del teletrabajo en el Distrito Capital".
• Política interna de teletrabajo: de las cincuenta y ocho (58) entidades distritales que implementan teletrabajo, en cuarenta y siete (47) ya cuentan con la política interna de teletrabajo.
• Se realizó la construcción del lineamiento en teletrabajo, según los compromisos acordados y definidos en el Acuerdo de la mesa de negociación Sindical 2023.
• Elaboración y aplicación de encuestas de percepción a teletrabajadores y jefes de teletrabajadores 2023. Participaron de 3.179 teletrabajadores y 265 directivos.
</t>
  </si>
  <si>
    <t xml:space="preserve">Respecto a la implementación del teletrabajo en las entidades y organismos distritales, cuya magnitud  programada para 2023 es lograr el acumulado de 3877 teletrabajadores. Esta se supera ampliamete  ya que  al cierre de 2023, el número de funcionarios de la administración distrital que han participado en teletrabajo, llego a un cumulado de 9.094, es decir, la magnitud de la meta llegó al 235%. El número de teletrabajadores acumulado corresponden a la suma del dato de nuevos teletrabajadores a cierre de cada vigencia: 2019: 992 teletrabajadores; 2020: 216 teletrabajadores, 2021:1.187, 2022:3.051 teletrabajadores, y, finalmente los nuevos a 2023:3.648.
De acuerdo con las cifras reportadas por las entidades y organismos distritales a diciembre de 2023, por sexo, 3.323 (36.54%) de los teletrabajadores son hombres; 5.234 (57,55%) son mujeres, 1 (0.01%) y 536 (5,89%) restante, no reporta información.
Por grupo etario, el 4% (327) teletrabajadores tienen entre 20 y 29 años, el 22% (2.035) tienen entre 30 y 39 años, el 34% (3.068) se ubican entre 40 y 49 años; el 26% (2.362) tiene entre 50 y 59 años, un 8% (749) son funcionarios en plan de retiro. Y, 536 (6%) restante, que no reporta información.
Estas cifras reafirman que se logra la implementación de los lineamientos contemplados en la estrategia con enfoque diferencial, en la que la población en etapa de retiro pasó a contemplarse dentro de los criterios de priorización
Según modalidad de teletrabajo, prima el suplementario en un 78% (7.094), en la que se labora desde cada 2 o 3 días a la semana; un 9% (789) en Autónomo; un 7% (659) de los servidores están desarrollando sus labores en teletrabajo bajo la modalidad móvil. Un total de 552 (6%) restante, que no reporta información
Del total de teletrabajadores, el 31% (2.808) reportan enfoque diferencial a través de los criterios de prioridad, en tanto que el 63% (5.750) son teletrabajadores sin condiciones diferenciales; y 536 (6%) restante, que no reporta información
Frente a los teletrabajadores con criterios de prioridad, o enfoque diferencial, el 31% reportan discapacidad, Movilidad reducida, o Enfermedades catastróficas. El 20% son teletrabajadores cuidadores, el 14% tienen hijos en la etapa de primera infancia (de 0 a 5 años); el 12% son madre o padre cabeza de familia; el 11% reside en zonas rurales apartadas; un 7% son servidores en plan de retiro, un 3% son mujeres lactantes o en estado de gestación; un 1% son servidores que están estudiando, y menos del 1% restante, corresponde a población de adultos mayores y víctimas del conflicto armado.
</t>
  </si>
  <si>
    <t>Al corte marzo, la meta tenía una programación de 3.877 teletrabajadores e ingresaron  1.642 teletrabajadores, es decir,  que presenta una sobre ejecución de 3.211, lo que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t>
  </si>
  <si>
    <t xml:space="preserve">"Al corte de abril de 2023, la meta tenía una programación de 3.877 funcionarios en la modalidad de teletrabajo y se cuenta con  7.088 teletrabajadores, es decir,  que presenta una sobre ejecución de 3.211 (en 2023 ingresaron 1.642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t>
  </si>
  <si>
    <t xml:space="preserve">Al corte de mayo de 2023, la meta tenía una programación de 3.877 funcionarios en la modalidad de teletrabajo y se cuenta con  7.088 teletrabajadores, es decir,  que presenta una sobre ejecución de 3.211 (en 2023 ingresaron 1.642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t>
  </si>
  <si>
    <t xml:space="preserve">Al corte de junio de 2023, la meta tenía una programación de 3.877 funcionarios en la modalidad de teletrabajo y se cuenta con 7.690 teletrabajadores, es decir,  que presenta una sobre ejecución de 3.813 (en 2023 ingresaron 2.244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t>
  </si>
  <si>
    <t xml:space="preserve">Al corte de agosto de 2023, la meta tenía una programación de 3.877 funcionarios en la modalidad de teletrabajo y se cuenta con 7.690 teletrabajadores, es decir,  que presenta una sobre ejecución de 3.813 (en 2023 ingresaron 2.244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t>
  </si>
  <si>
    <t xml:space="preserve">Al corte de septiembre de 2023, la meta tenía una programación de 3.877 funcionarios en la modalidad de teletrabajo y se cuenta con 8,492 teletrabajadores, es decir,  que presenta una sobre ejecución de 4,615 (en 2023 ingresaron 3,046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t>
  </si>
  <si>
    <t>Al corte de octubre de 2023, la meta tenía una programación de 3.877 funcionarios en la modalidad de teletrabajo y se cuenta con 8,492 teletrabajadores, es decir,  que presenta una sobre ejecución de 4,615 (en 2023 ingresaron 3,046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t>
  </si>
  <si>
    <t>Al corte de noviembre de 2023, la meta tenía una programación de 3.877 funcionarios en la modalidad de teletrabajo y se cuenta con 8.492 teletrabajadores, es decir,  que presenta una sobre ejecución de 4.615 (en 2023 ingresaron 3.046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t>
  </si>
  <si>
    <t>PD35</t>
  </si>
  <si>
    <t>71. Elevar el nivel de efectividad de la gestión pública distrital y local</t>
  </si>
  <si>
    <t>Índice de desempeño institucional - FURAG</t>
  </si>
  <si>
    <t xml:space="preserve">PD_Meta Trazadora: 71. Elevar el nivel de efectividad de la gestión pública distrital y local; PD_ID Meta Trazadora: Índice de desempeño institucional - FURAG; </t>
  </si>
  <si>
    <t xml:space="preserve">La subdirección Técnica de Desarrollo Institucional reportará el avance una vez se obtengan los resultados del IDI que entrega el Departamento Administrativo de la Función Pública. 						_x000D_
</t>
  </si>
  <si>
    <t>Medición del Índice de Desempeño Institucional Distrital, medido mediante la aplicación del Formulario Único de Reporte de Avance de la Gestión - FURAG</t>
  </si>
  <si>
    <t>Incremento del Índice de Desemepeño del Distrito Capital</t>
  </si>
  <si>
    <t>Función Pública Informe FURAG 2019</t>
  </si>
  <si>
    <t>Promedio del puntaje obtenido de las entidades sujetas de medición</t>
  </si>
  <si>
    <t>suma</t>
  </si>
  <si>
    <t>Informe acciones desarrolladas FURAG</t>
  </si>
  <si>
    <t xml:space="preserve">En el marco de la ejecución del plan de desarrollo, desde la Secretaría General se procesaron los datos de la medición de la vigencia 2022, la Alcaldía Mayor de Bogotá, obtuvo un puntaje de 93,8 puntos siendo significativamente superior a las demás alcaldías categoría “A” del país. Con este puntaje sigue manteniendo el primer lugar del ranking de alcaldías de su categoría y se consolida como referente de gestión y desempeño institucional. 
El Formulario Único de Reporte de Avance de la Gestión (FURAG), que recopiló la información reportada por las entidades del Distrito Capital para la vigencia 2022, da cuenta del avance de la gestión del Distrito Capital en lo referente a la implementación de las herramientas administrativas que aportan al desempeño de las políticas de gestión del MIPG.
Para esta medición, el promedio del Índice de Desempeño Institucional – IDI de las entidades del Distrito Capital fue de 86,5 puntos, que sobrepasan en 5,1 puntos el IDI promedio nacional, cuyo resultado para la vigencia 2022 alcanzó los 81,4 puntos. </t>
  </si>
  <si>
    <t xml:space="preserve">Las acciones realizadas para elevar el nivel de efectividad de la gestión pública distrital y local, en el mes de abril fueron:
Se remiten proyectos de decretos 807 de 2019  y 505 de 2007 a la Oficina Jurídica, para continuar tramite, con ajustes del Despacho
1 sesión de articulación: Se realizó 1 sesión con SDMujer (incorporación de enfoques)
7 sesiones de articulación para la estandarización de procesos transversales : Se realizaron 3 jornadas con Sec General, 2 con DASCD, 1 con CDA y 1 con SDA para revisión del proceso y elementos asociados.
Se realizaron 3 asistencias técnicas en los temas relacionados con el MIPG: 1 a la Secretaria de Seguridad y 1 a ATENEA sobre generalidades de MIPG, y 1 a ATENEA sobre riesgos de corrupción
</t>
  </si>
  <si>
    <t>Meta trazadora 71 Elevar el nivel de efectividad de la gestión pública distrital y local
Durante el tercer semestre, se realizó el informe parcial de los componentes de gestión presupuestal y gestión de resultados para el Índice de Gestión Pública Distrital y se radicó en el Concejo de Bogotá. Con respecto al componente de gestión institucional, teniendo en cuenta que la información es obtenida a través de los resultados de FURAG, se está a la espera de los resultados de acuerdo al cronograma establecido por el DAFP.</t>
  </si>
  <si>
    <t xml:space="preserve">Para la medición de la vigencia 2022, la Alcaldía Mayor de Bogotá, obtuvo un puntaje de 93,8 puntos siendo significativamente superior a las demás alcaldías categoría “A” del país. Con este puntaje sigue manteniendo el primer lugar del ranking de alcaldías de su categoría y se consolida como referente de gestión y desempeño institucional. 
El Formulario Único de Reporte de Avance de la Gestión (FURAG), que recopiló la información reportada por las entidades del Distrito Capital para la vigencia 2022, da cuenta del avance de la gestión del Distrito Capital en lo referente a la implementación de las herramientas administrativas que aportan al desempeño de las políticas de gestión del MIPG.
Para esta medición, el promedio del Índice de Desempeño Institucional – IDI de las entidades del Distrito Capital fue de 86,5 puntos, que sobrepasan en 5,1 puntos el IDI promedio nacional, cuyo resultado para la vigencia 2022 alcanzó los 81,4 puntos. </t>
  </si>
  <si>
    <t xml:space="preserve">Para la vigencia 2023, se tenía una programación de 89.7 puntos del índice de desempeño institucional. Sin embargo, con los resultados de la vigencia 2021 donde se obtuvo una calificación de 91.8 superando anticipadamente la meta programada del cuatrienio. 
Al corte de julio, se tenía programado contar con los resultados de la medición de la vigencia 2022. Sin embargo, el Departamento Administrativo de la Función Pública informó mediante la Circular Externa Nro. 100-003-2023 que la publicación de los resultados será en agosto de 2023, lo cual, permitirá contar con los insumos para los análisis del Distrito."		
</t>
  </si>
  <si>
    <t>Para la vigencia 2023, se tenía una programación de 89.7 puntos del índice de desempeño institucional. Sin embargo, en los resultados de la vigencia 2021 se obtuvo una calificación de 91.8,  superando anticipadamente la magnitud de la  meta programada del cuatrienio.
Al corte de julio, se tenía programado contar con los resultados de la medición de la vigencia 2022. Sin embargo, el Departamento Administrativo de la Función Pública informó mediante la Circular Externa Nro. 100-003-2023 que la publicación de los resultados será en agosto de 2023, lo cual, permitirá contar con los insumos para los análisis del Distrito."</t>
  </si>
  <si>
    <t>Para la vigencia 2023, se tenía una programación de 89.7 puntos del índice de desempeño institucional. Sin embargo, en los resultados de la vigencia 2021 se obtuvo una calificación de 91.8,  superando anticipadamente la magnitud de la  meta programada del cuatrienio.
Al corte, se tenía programado contar con los resultados de la medición de la vigencia 2022. Sin embargo, el Departamento Administrativo de la Función Pública informó mediante la Circular Externa Nro. 100-003-2023 que la publicación de los resultados será en agosto de 2023, sin embargo, a la fecha el Departamento Administrativo de la Función Pública no se han pronunciado frente a fechas de publicación de resultados</t>
  </si>
  <si>
    <t>Para la vigencia 2023, se tenía una programación de 89.7 puntos del índice de desempeño institucional. Los resultados de la vigencia 2022 fueron emitidos durante el mes de octubre de 2023, por lo cual, se están realizando los respectivos análisis para su posterior reporte  en diciembre de 2023.
El reporte de 91,8 corresponde a los resultados de la vigencia  2021.</t>
  </si>
  <si>
    <t>PD36</t>
  </si>
  <si>
    <t>503. Formular e implementar una estrategia distrital de promoción, proyección,  posicionamiento y cooperación internacional de Bogotá y la Región.</t>
  </si>
  <si>
    <t>551. Número de acciones para la proyección y cooperación internacional de Bogotá y la región ejecutadas.</t>
  </si>
  <si>
    <t>503. Formular e implementar una estrategia distrital de promoción, proyección, posicionamiento y cooperación internacional de Bogotá y la Región</t>
  </si>
  <si>
    <t xml:space="preserve">PD_Meta Sectorial: 503. Formular e implementar una estrategia distrital de promoción, proyección, posicionamiento y cooperación internacional de Bogotá y la Región; PD_Indicador Meta sector: 551. Número de acciones para la proyección y cooperación internacional de Bogotá y la región ejecutadas.; </t>
  </si>
  <si>
    <t>El área responsable es la Dirección Distrital de Relaciones Internacionales</t>
  </si>
  <si>
    <t>Mide el número de acciones ejecutadas de promoción, proyección, posicionamiento y cooperación internacional de Bogotá y la Región en el marco de la estrategia de promoción, proyección y posicionamiento, apoyada en los planes de articulación, cooperación y posicionamiento internacional del Distrito.</t>
  </si>
  <si>
    <t>Posicionar a Bogotá y la Región en eventos internacionales dentro y fuera de la ciudad y la región.
Obtención de cooperación para los diferentes programas liderados por las entidades y organismos Ditritales.</t>
  </si>
  <si>
    <t>Reporte plan de acción Dirección Distrital de Relaciones Internacionaes</t>
  </si>
  <si>
    <t>El cumplimiento de la meta se establece con las acciones más estrategias para el posicionamiento y cooperación gestionadas  por la Dirección Distrital de Relaciones Internacionales  y la Subdirección de Proyección Internacional.</t>
  </si>
  <si>
    <t>Sumatoria de acciones ejecutadas para la proyección y cooperación internacional de Bogotá y la región.</t>
  </si>
  <si>
    <t>Número de acciones ejecutadas para la proyección y cooperación internacional de Bogotá y la región.</t>
  </si>
  <si>
    <t>Informe de seguimiento de la meta sectorial 503.</t>
  </si>
  <si>
    <t xml:space="preserve">Retrasos y soluciones: 
Para el periodo de reporte el indicador sectorial no presentó retrasos en su ejecución.
Avances y logros: 
En el marco del Plan de Desarrollo, la Secretaría General, formuló e implementó la estrategia distrital de internacionalización de la Ciudad. Bogotá se convirtió en referente mundial en el avance y cumplimiento de las principales agendas globales de desarrollo, como los ODS, la Nueva Agenda Urbana y el Acuerdo de París. Se ejecutó un ejercicio de diplomacia de ciudad logrando cargos directivos en las principales redes internacionales de ciudades: 
*Presidencia de Metrópolis – Vicepresidencia de Cumbre Mundial de Líderes Locales y Regionales- CGLU.
* Presidencia del Centro Iberoamericano de Desarrollo Estratégico Urbano – CIDEU.
* Vicepresidencia Regional de C40.
*Vicepresidencia de Política Social y Bienestar de la Unión de Ciudades Capitales Iberoamericanas- UCCI.
* Embajadora de ONU Hábitat para la Nueva Agenda Urbana.
Bogotá obtuvo reconocimientos en temas como: Políticas públicas frente al COVID -19; Destino líder de Viajes de Negocios en el Mundo; Sistema de Cuidado; Innovación digital; Política de seguridad vial -Visión Cero-; Plan de Manejo y Protección del Centro Histórico de Bogotá; Plan de Acción Climática; Biodiversidad; Integración de nuevos bogotanos; Innovación en Gobierno Abierto – OGP, Movilidad.
Se movilizaron recursos a través de alianzas con actores internacionales para los 15 sectores distritales en temas estratégicos para la consolidación de proyectos de la ciudad como:  el Sistema Distrital de Cuidado, la Política de Acción Climática, la Operadora de Transporte Distrital - La Rolita, el Sistema Público de Bicicletas y la atención e integración de la población proveniente de flujos migratorios mixtos.
Al cierre de la vigencia 2023 se avanzó entre otros aspectos en la gestión de 59 acciones con entidades del distrito y actores internacionales para la generación de alianzas institucionales y esquemas de cooperación multinivel que aportan al fortalecimiento institucional, de políticas públicas, así como a la proyección del avance en el cumplimiento de los ODS. Entre los eventos de la vigencia 2023 se destacan: 1) IV Foro Mundial de Ciudades y Territorios de Paz, 2) Conferencia Regional Women Deliver, 3) Bogotá fue la sede de la tercera Cumbre P4G, en el Centro de Convenciones del Hotel Grand Hyatt, 4) Smart City Expo Bogotá.
Beneficios: 
La gestión de acciones con entidades del distrito y actores internacionales permite la generación de alianzas y esquemas de cooperación multinivel para el fortalecimiento institucional, de políticas públicas y avance en el cumplimiento de los ODS.
</t>
  </si>
  <si>
    <t xml:space="preserve">META 503. Formular e implementar una estrategia distrital de promoción, proyección, posicionamiento y cooperación internacional de Bogotá y la Región.
En el marco de la ejecución de la meta se han realizado las siguientes actividades en la vigencia 2023.
1,1 Semana de la Movilidad Sostenible: Bogotá ha formulado un ambicioso Plan de Movilidad Multimodal y Sostenible (PMMS) que acelera el logro de los Objetivos de Desarrollo Sostenible y mejora la calidad de vida de los ciudadanos. Para ello, se han identificado 5 ejes de trabajo como son (i) la priorización del peatón y redistribución del espacio; (ii) la bici y su ecosistema; (iii) Transporte público e Intermodalidad; (iv) Día sin Carro y sin Moto y (v) la sostenibilidad, con los cuales, busca articular esfuerzos con todas las partes interesadas, para impulsar la movilidad de la ciudad a un nuevo nivel de desarrollo.
En línea con este pensamiento, Bogotá quiere llevar a cabo una semana de diálogo y análisis profundo en torno a los temas de movilidad, en el marco del Día Sin Carro aprobado por el Concejo de la ciudad para celebrarse el primer jueves de cada mes de febrero, promoviendo un cambio de paradigma que trascienda en el tiempo y permita llevar a cabo el proyecto de infraestructura de movilidad. 
1,2 Foro de Ciudades del aprendizaje latinoamericana, en este foro se compartio las experiencias y casos de éxito de estrategias y políticas de aprendizaje orientadas al desarrollo de ciudadanía activa, asi como la promoción de la salud y el bienestar de las personas, la protección del medio ambiente. el benefico principal fue la de construir alianzas regionales multisectoriales entre las ciudades miembros de la Red de UNESCO.
</t>
  </si>
  <si>
    <t xml:space="preserve">
META 503. Formular e implementar una estrategia distrital de promoción, proyección, posicionamiento y cooperación internacional de Bogotá y la Región.
Para alcanzar esta meta se realizaron las siguientes actividades:
Desde la DDRI, Hizo acompañamiento en los siguientes eventos estratégicos de la Administración Distrital, nuestro aporte fue articular, coordinar, gestionar en diferentes roles para alcanzar los siguientes logros por cada evento
1- La Semana de la Movilidad Sostenible: Bogotá ha formulado un ambicioso Plan de Movilidad Multimodal y Sostenible (PMMS) que acelera el logro de los Objetivos de Desarrollo Sostenible y mejora la calidad de vida de los ciudadanos. En esta línea, Bogotá llevo a cabo una semana de diálogo y análisis profundo en torno a los temas de movilidad, en el marco del Día Sin Carro, se buscó promover un cambio de paradigma que trascienda en el tiempo y permita llevar a cabo el proyecto de infraestructura de movilidad. 
2- Visita Alcaldes de Brasil: Se recibió la visita desde Brasil de los alcaldes de Ribeirão Preto ,Maringá, Juiz de Fora,Mogi das Cruze y Foz do Iguaçu, ciudades interesadas en conocer el Sistema de Cuidado de Bogotá, la Infraestructura de movilidad de Bogotá y algunos temas de turismo. El intercambio de experiencias con estas autoridades suramericanas, afianzan el dialogo y las buenas prácticas que desde el Distrito Capital obtiene de sus aliados internacionales.
3- Reporte local voluntario: La Administración Distrital  con el acompañamiento de la Universidad de los Andes dio a conocer  a la ciudadanía y representantes de países  internacionales como, embajada de cuba, embajada de Dinamarca, Washington, Montevideo, y Quito,  entre otros, el Reporte Local Voluntario 2023 con los principales avances de Bogotá en los Objetivos de Desarrollo Sostenible priorizando las estrategias que están en marcha para la aceleración del cumplimiento de estos.
El reporte evidenció el compromiso del Gobierno Distrital, basado en el Plan Distrital de Desarrollo, para enfrentar desafíos globales como por ejemplo pandemias, crisis sociales, protección de la democracia, desarrollo sostenible y la respuesta al cambio climático con el fin de mejorar la calidad de vida de los ciudadanos.
El Reporte Local voluntario presentó avances en cinco ODS priorizados según las preocupaciones de la ciudad: ODS 1. Fin de la pobreza, ODS 5. Igualdad de género, ODS 8. Trabajo decente y crecimiento económico, ODS 11. Ciudades y comunidades sostenibles, ODS 13. Acción por el clima. 
</t>
  </si>
  <si>
    <t xml:space="preserve">Se realizaron las siguientes acciones a junio:
1.4- Viaje de la Alcaldesa a Denver: En la visita a la ciudad de Denver, Colorado, entre el 25 y el 29 de abril, la alcaldesa cumplió una agenda principalmente en torno a su participación en la Cumbre de Ciudades de las Américas organizada por el Departamento de Estado de los Estados Unidos. 
1.5- Modelo de gestión Plazas de Mercado de Bogotá: desde el IPES, se generó esta iniciativa para promover aglomeraciones productivas y sectores de alto impacto con visión de largo plazo en Bogotá región. La DDRI hizo acompañamiento en el desarrollo de esta acción
1.6- Eventos Internacionales Foro de Paz y Women Deliver:  Estos encuentros reúnen a  expertos internacionales para el desarrollo de ciudades inteligentes, innovadoras, sostenibles e incluyentes. Se dieron diálogos políticos y técnicos de alto nivel, networking de alto nivel entre otros.
1.7 Viaje de la Alcaldesa a Brúcelas: En la visita a Bruselas, la alcaldesa como presidenta de Metropolis participo en el XIV Congreso Mundial de Metrópolis y en la Cumbre Urbana de Bruselas. En este encuentro se realizo intercambiamos ideas y opiniones frente al futuro de la red. En particular, se resaltó la importancia de la gobernanza metropolitana para abordar los desafíos del siglo XXI.
1.8 Viaje de la Alcaldesa a Washington: En la visita a Washington D.C., la alcaldesa cumplió  una agenda principalmente en torno a la participación en las Asambleas del Banco Mundial, el objetivo fue el de alcanzar un acuerdo de préstamo para la Línea 2 del Metro de Bogotá con la Banca Internacional Multilateral. Adicionalmente, la alcaldesa participo como panelista en un espacio de reflexión entre líderes locales, organizaciones académicas y miembros del cuerpo diplomático acreditado en Washington D.C., sobre el rol de las ciudades en el actual sistema internacional.    
Beneficios alcanzados:
2.4 Viaje de la Alcaldesa a Denver: La participación en la Cumbre de Ciudades de las Américas posicionó a Bogotá como una voz líder de los gobiernos locales en el Hemisferio Occidental. Se destacó la labor de la ciudad al ser referente local en la implementación de programas para combatir el cambio climático, para promover la inclusión social y el cuidado de la democracia, así como aquellos implementados para enfrentar los desafíos sociales a los que nos enfrentamos actualmente, como la importancia del aprendizaje y la inclusión de jóvenes, mujeres y migrantes. 
2.5 Modelo de gestión Plazas de Mercado de Bogotá: el logro de esta actividad fue fomentar la cooperación internacional, con TIKA y GIZ.
* Con TIKA se logró dar un Impulso a la creación de asociaciones de mujeres despulpadoras y fortalecimiento de la cadena de valor y aumento de la competitividad de las plazas
* Con Giz se logro una Consultoría por 50 mil Euros para el desarrollo de un modelo de
negocio de la primera planta de aprovechamiento de orgánicos en la Plaza de Mercado Quirigua.
2.6- Eventos Internacionales Foro de Paz y Women Deliver:  . Se logro situar a Bogotá en el mapa de prácticas significativas como referente global en el cumplimiento de los Objetivos de Desarrollo Sostenible. Las discusiones e intercambio de conocimiento de alto nivel técnico fortalecieron los proyectos prioritarios para nuestra ciudad. Se realizaron conversaciones que impulsen la acción internacional colectiva. 
2.7 Viaje de la Alcaldesa a Brúcelas: 	La participación activa de Bogotá en el XIV Congreso de Metrópolis y en la Cumbre Urbana de Bruselas resultado fundamental para consolidar su posición destacada en la red Metropolis marcando un referente global en el ámbito del municipalismo y la gobernanza metropolitana. Estos eventos han proporcionado un escenario propicio para reflexionar sobre importantes cuestiones y manifestar preocupaciones específicas relacionadas con África e India.
2.8 Viaje de la Alcaldesa a Washington: Esta agenda contribuyó a consolidar los proyectos estratégicos de la administración distrital para el sector de movilidad. Así mismo, en el Foro del Meridian International Center se consolidó el rol de Bogotá como referente global en la diplomacia subnacional, así como los avances de la administración en el cumplimiento de los Objetivos de Desarrollo Sostenible.
</t>
  </si>
  <si>
    <t xml:space="preserve">Retrasos y soluciones: 
Para el periodo de reporte el indicador sectorial no presentó retrasos en su ejecución.
Avances y logros para SEGPLAN Entidad: 
Durante el tercer trimestre la vigencia 2023 se articuló, coordinó y gestionó los siguientes eventos estratégicos: 
1.	Reunión bilateral realizada el 24 de julio 2023 con el alcalde Matteo Lepore en el marco de su visita a Bogotá, tuvo como propósito sostener una Reunión bilateral con la Secretaría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2.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3.	Tercera Cumbre P4G que se llevó a cabo los días 22 y 23 de septiembre de 2023, en el Centro de Convenciones del Hotel Grand Hyatt.  Tras el éxito alcanzado en las Cumbres de Copenhague en 2018 y Seúl en 2021, la Cumbre se llevó a cabo por primera vez en un país de América Latina. Se construyeron soluciones climáticas innovadoras para la escena mundial, que serán de gran ayuda para la consolidación de políticas y negocios emergentes que fomentarán un ambiente fértil para atraer inversión en países de bajos y medianos ingresos. Se espera que las alianzas impulsadas en el marco de esta Cumbre brinden soluciones innovadoras en áreas identificadas por la comunidad internacional como prioritarias para obtener mejores resultados en la acción climática.
4.	Viaje alcladesa New York – en el marco de la Asamblea General de la ONU 14 al 18 del septiembre 2023.  Esta visita posicionó a Bogotá en espacios estratégicos para la deliberación internacional como lo son la Cumbre de los ODS y la Asamblea General de las Naciones Unidas. La participación de la alcaldesa en estos espacios de deliberación internacional es fundamental pues marcan el comienzo de una nueva fase de progreso acelerado hacia los Objetivos de Desarrollo Sostenible con orientaciones políticas de alto nivel sobre acciones transformadoras y aceleradas hasta 2030.
5.	Viaje Alcaldesa  Berlín, Alemania y Venecia, Italia Del 26 de agosto al 1ro de septiembre 2023. La agenda de trabajo que se desarrolló en Berlín en clave de transición energética y producción de hidrógeno verde posicionó a Bogotá frente al sector público y privado alemán, como una ciudad con objetivos climáticos ambiciosos y que desde ya contempla el uso del hidrógeno verde principalmente en los sistemas de movilidad. Así mismo, posicionó al país y la región de América Latina como una de las regiones del mundo con los balances energéticos más limpios, con casi la mitad de la electricidad procedente de fuentes verdes, y en ese sentido, una región con un inmenso potencial de convertirse en aliado estratégico para los alemanes, especialmente en un contexto de reordenación de los intereses geopolíticos en torno a la producción de energías renovables no convencionales. 
6.	Viaje Alcaldesa  Bruselas Bélgica Del 14 al 18 de julio 2023: El principal objetivo de la comisión fue participar en la firma del Convenio de línea de crédito para la Financiación y Cooperación del Banco de Desarrollo de América Latina - CAF al proyecto de la L2MB hasta por US$255 millones. La L2MB abrió el proceso de precalificación el pasado 15 de mayo. Este acto de firma se dio en el marco de la Mesa Redonda Empresarial Unión Europea (UE) – América Latina y el Caribe (ALC). Vale la pena señalar que esta operación con CAF tiene respaldo precisamente del Global Gateway anunciado por la Presidenta de la Comisión Europea y por esa razón se decidió firmar en el marco de la Cumbre.
</t>
  </si>
  <si>
    <t xml:space="preserve">Durante el último trimestre 2023 desde la DDRI se gestionaron y articularon las siguientes acciones estratégicas de impacto internacional.
1)	Mesa de Internacionalización: Se realizó la reunión del grupo de trabajo distrital para la internacionalización de Bogotá, el 18 de octubre 2023; en la sesión socializó sobre los avances de las acciones identificadas para trabajar en equipo con el objetivo de posicionar a Bogotá como una ciudad atractiva, innovadora, sostenible y de derechos, con liderazgo e incidencia en los espacios internacionales y en las agendas globales para el desarrollo.
2)	Viaje Barcelona, España, entre el 7 y 11 de noviembre de 2023
El Foro de Gobiernos Locales de la UE – CELAC, estableció en conjunto con todos los representantes de las entidades subnacionales participantes, los siguientes puntos principales contenidos en la Declaración Final del Foro :
-	Destacar la firme convicción de la importancia de la implicación de los gobiernos locales en la Nueva Agenda para las Relaciones entre la UE y América Latina y el Caribe, para que ésta tenga impactos reales en la implementación de un modelo de desarrollo bajo en carbono, energéticamente eficiente, inclusivo, sostenible y resiliente. Y que se traduzca en políticas públicas al servicio de los territorios y sus comunidades.
-	Constar que queda mucho camino por recorrer, para poder situar efectivamente a los gobiernos locales de ambas regiones dentro de esta estrategia renovada. No solo por las asimetrías existentes entre ambas regiones, sino porque el impacto de los problemas globales se expresan distinto en América Latina y Europa.
-	Manifestar preocupación y desilusión por el hecho que la declaración final surgida de la Cumbre UE-CELAC, no tuviera en cuenta el conjunto de recomendaciones surgidas del foro previo “Unión Europea y el Caribe: Socios para el cambio (jóvenes, sociedad civil y autoridades locales), en las que se reclamaba que la Cumbre escuchara la voz del mundo local, tuviera en cuenta su experiencia y que se ofreciera un espacio en la mesa de debate para renovar la asociación estratégica entre las dos regiones.
-	Expresar que los gobiernos locales, como la administración más cercana a la ciudadanía y a los territorios se convierten en un elemento esencial para asegurar un desarrollo sostenible, que en tenga en cuenta la vertebración del territorio en todas sus dimensiones, y actúen como garantes de la democracia local y de proximidad, del respeto de los derechos humanos en contextos de alta complejidad y diversidad.
-	Solicitar a la UE una orientación clara sobre cómo la agenda de inversiones prevista para la región de ALC, desarrollada en el marco del Global Gateway, beneficiará a la ciudadanía, respetará y promoverá el comercio justo, la diligencia debida, la inclusión social, los derechos humanos y la participación de los Gobiernos Locales de ambas regiones. Además de tener en cuenta los efectos negativos del cambio climático, en particular en el área del Caribe.
3)	Viaje Sao Paulo, Brasil del 19 de noviembre al  22 de noviembre de 2023. 
•	Se dio luz verde a la instauración del Encuentro de Ciudades Iberoamericanas. Este evento será incorporado de manera institucional y financiera en la Cumbre de Jefes de Estado y de Gobierno de la Conferencia Iberoamericana, desarrollándose de forma simultánea a su programa oficial;
•	Las resoluciones y pactos alcanzados por las ciudades miembros de la UCCI en este encuentro serán presentados en la Conferencia, permitiendo así que las ciudades tengan una voz activa a nivel municipal y refuercen su presencia internacional;
•	Se designó el año 2024 como el Año de la Lengua Portuguesa, planificando eventos de diversa índole en los próximos meses para destacar el valor del portugués;
•	La Asamblea General es la que decide sobre los nuevos ingresos;
•	En el cierre del foro se estableció que, junto con Madrid, las ciudades de San Salvador y Sao Paulo asuman la copresidencia de la UCCI durante los próximos dos años.
•	La UCCI tiene carácter municipal, y promueve el desarrollo solidario y la cooperación entre los pueblos iberoamericanos; por este motivo, ha sido un aliado fundamental para Bogotá desde 1982, coadyuvando a que la ciudad materialice iniciativas importantes en áreas como acción climática, salud mental, turismo, economía circular y transparencia, gracias a la cooperación y apoyo de la UCCI;
•	Los temas de Seguridad y Justicia deben estar en el centro de futuras discusiones;
•	Bogotá fue elegida como Vicepresidente para los países Andinos;
•	La agenda en Sao Paulo nos permitió dar un nuevo paso en la consecución del objetivo que tiene Bogotá de posicionarse como referente global en el cumplimiento de los Objetivos de Desarrollo Sostenible (ODS).
4)	Viaje Dubái, Emiratos Árabes Unidos; Pekín, China; Guangzhou, China del  29 de noviembre al 10 de diciembre de 2023.
La agenda adelantada en Dubai consolidó el legado de posicionamiento y cooperación internacional que la administración de la Alcaldesa Claudia López le deja a la ciudad. Su participación en escenarios de alto nivel, como el Global Climate Action Sumit y el Local Climate Action Summit, culminaron un cuatrienio de logros en materia de acción climática desarrollo sostenible alrededor del cuidado de las personas, la democracia y el planeta.
La agenda adelantada en Guangzhou permitió continuar posicionando a Bogotá como una ciudad que innova desde lo social, en un contexto en que la innovación está centrada en la tecnología. El reconocimiento recibido por parte del Premio Internacional de Guangzhou a la Innovación Urbana contribuye a ubicar a Bogotá como un referente internacional en políticas de reducción de la carga de cuidados y en el adelanto de políticas públicas que reconozcan y reduzcan las desigualdades históricas entre hombres y mujeres.
5)	Reunión  con directivos de SINOVAC – Diciembre 19 de 2023 
Desde la DDRI se organizó un almuerzo de trabajo  de alto nivel de la Alcaldesa con los directivos de la empresa SINOVAC, en el marco de la firma de BogotáBio que permitirá la primera fábrica de vacunas de Bogotá y el país. 
Esta actividad permitirá que se avance en la visibilización de las acciones planteadas por la Dirección Distrital de Relaciones Internacionales, en relación con la implementación de la Estrategia de Internacionalización de Bogotá con la cual se busca:
 • Posicionar a Bogotá como referente global en el avance y cumplimiento de los Objetivos de Desarrollo Sostenible (ODS), por medio de la consolidación de alianzas que den valor agregado a las políticas públicas y la gestión distrital. Especialmente, contribuye al cumplimiento del ODS 3 que tiene como propósito garantizar una vida sana y promover el bienestar para todos en todas las edades. 
•   Construir una visión estratégica de los temas, escenarios y aliados internacionales con los que la Alcaldía se debe relacionar para ser reconocida internacionalmente y difundir en lengua inglesa a través de conductos y escenarios internacionales los logros, innovaciones y avances de la ciudad como resultado de las políticas, programas y estrategias de la administración Distrital. 
•   Crear una narrativa e imagen de ciudad para potenciar la marca de Bogotá como una ciudad innovadora en política pública, competitiva en términos económicos, y sede de grandes eventos internacionales, visibilizada en escenarios internacionales como redes de ciudad, eventos internacionales y plataformas de organismos multilaterales, que lleven al reconocimiento de la ciudad como un referente global en el cumplimiento de la agenda 2030.
</t>
  </si>
  <si>
    <t>Meta Sectorial</t>
  </si>
  <si>
    <t>PD37</t>
  </si>
  <si>
    <t>504. Formular e implementar una estrategia para la gestión documental distrital y el uso y apropiación de la memoria histórica</t>
  </si>
  <si>
    <t>552. Porcentaje de avance en la implementación de la estrategia de apropiación del patrimonio documental y fortalecimiento de la gestión documental distrital.</t>
  </si>
  <si>
    <t xml:space="preserve">PD_Meta Sectorial: 504. Formular e implementar una estrategia para la gestión documental distrital y el uso y apropiación de la memoria histórica; PD_Indicador Meta sector: 552. Porcentaje de avance en la implementación de la estrategia de apropiación del patrimonio documental y fortalecimiento de la gestión documental distrital.; </t>
  </si>
  <si>
    <t>(2020: 0.12) ; (2021; 0.32) (2022; 0.54) (2023; 0.80) ; (2024; 1)</t>
  </si>
  <si>
    <t>Este indicador mide el porcentaje de avance en la implementación de la estrategia de apropiación del patrimonio documental y fortalecimiento de la gestión documental distrital mediante los siguientes componentes:  Componente No. 1: % avance de la estrategia para el fortalecimiento de la gestión de documentos electrónicos de archivo y la Red Distrital de Archivos de Bogotá.  ii)  Componente No. 2: % de avance de la estrategia para el fortalecimiento de los  Archivos Públicos del Distrito Capital. Componente. iii) Componente No. 3:% de avance de la estrategia para la recuperación, preservación, difusión y apropiación del patrimonio documental y la memoria histórica de Bogotá. Componente 4: % de avance del plan de acción de publicación e impresión oficial para la conformación del acervo documental distrital.</t>
  </si>
  <si>
    <t>Esta estrategia permitirá a las entidades y organismos distritales avanzar en materia de gestión documental y preservación del patrimonio histórico - documental de Bogotá mediante el fortalecimiento de los procesos técnicos en todo el ciclo vital del documento hasta su publicación e impresión oficial para conformar el acervo documental distrital y de esta forma contribuir en la implementación del Gobierno Abierto de Bogotá y en el cumplimiento de la política de transparencia, integridad y no tolerancia a la corrupción posibilitando el acceso por parte de los ciudadanos, investigadores, académicos y comunidad en general al patrimonio documental del Distrito Capital.</t>
  </si>
  <si>
    <t>Para reportar la variable 1 se tiene en cuenta el siguiente proceso: Sumatoria (% avance en la implementación de los componentes * peso relativo de cada componente). Peso relativo: i) 13% - Componente 1: Documento electrónico de archivo y Red Distrital de archivos. ii) 20% - Componente 2: Archivos públicos del Distrito Capital. iii) 43% - Componente 3: Promoción memoria histórica y iv) 24% - Componente 4: Modernización de la Imprenta Distrital"</t>
  </si>
  <si>
    <t>(Sumatoria porcentaje ejecutado en la implementación de la estrategia de apropiación del patrimonio documental y fortalecimiento de la gestión documental distrital. / porcentaje programado en la implementación de la estrategia de apropiación del patrimonio documental y fortalecimiento de la gestión documental distrital para la vigencia)  + porcentaje ejecutado vigencia anterior.</t>
  </si>
  <si>
    <t>porcentaje ejecutado en la implementación de la estrategia de apropiación del patrimonio documental y fortalecimiento de la gestión documental distrital</t>
  </si>
  <si>
    <t>porcentaje programado en la implementación de la estrategia de apropiación del patrimonio documental y fortalecimiento de la gestión documental distrital</t>
  </si>
  <si>
    <t>Informe de avance meta sectorial 504
(Ficha de indicadores de cada componente de la meta sectorial)</t>
  </si>
  <si>
    <t>Informe Final de meta sectorial 504
(Ficha de indicadores de cada componente de la meta sectorial)</t>
  </si>
  <si>
    <t xml:space="preserve">Retrasos y soluciones: 
Para el periodo de reporte el indicador sectorial no presentó retrasos en su ejecución.
Avances y logros: 
En el marco del plan de desarrollo, se avanzó en la formulación e implementación de la estrategia para la gestión documental distrital, el uso y apropiación de la memoria histórica, a través de 4 componentes: 
1er componente de fortalecimiento de la gestión de documentos electrónicos de archivo y la Red Dttal de Archivos de Btá: Se realizó la entrega de la iniciativa Bogotá Historia Común 2.0 que consta de productos como: 1) Una Caja de herramientas que consta de recursos de autogestión y de aplicación simple, para generar, tramitar, seleccionar, organizar y compartir las memorias locales en medio digital.2) Un espacio virtual colaborativo, donde las comunidades podrán presentar y describir directamente sus contenidos, a través de una plataforma en línea que facilitará las consultas y el enriquecimiento de las memorias locales. 3) Una Colección Digital de Memorias Locales que es un repositorio virtual en el que se organizan contenidos multiformato (audios, videos, fotografías, imágenes y textos) sobre las memorias en común de los barrios, veredas, localidades y poblaciones diferenciales del Distrito.  https://bhc2.secretariageneral.gov.co/home/seccion-galeria
2do componente de lineamientos para la implementación de la política archivística en el Distrito: Se adelantó el lanzamiento del Modelo Integrado de Gestión Documental y Archivos para el Distrital Capital–MIGDA, en el que se estableció un conjunto de lineamientos operativos, a través de los cuales las entidades y organismos del Distrito pueden plantear y ejecutar acciones específicas, atendiendo elementos concretos que facilitan la identificación de pasos necesarios para fortalecer su gestión documental.https://archivobogota.secretariageneral.gov.co/migda/ 
Lineamientos generados: (1) servicios postales, correo electrónico certificado, envío de correspondencia y administración de centros de correspondencia (2) servicios de depósito, custodia y administración integral de fondos documentales (3) definición de servicios de proyectos de digitalización de documentos de archivo.
3er componente Divulgación patrimonio documental: Se realizó la descripción de 24.000 unidades documentales de patrimonio documental de Btá que preserva el Archivo que llegó a la ciudadanía mediante 3 exposiciones virtuales (Exp. virtual La alegría de leer, Exp.virtual Archivos a Fondo y Expo. virtual Constitución de 1991) y 2 exposiciones presenciales (Exp. Bogotá Revelada y Exp. presencial Bogotá revelada) contando un total de 3.527 asistentes.
4to componente Modernización de la Imprenta: Se publicaron 2.870 actos o documentos administrativos atendiendo a 58 entidades distritales. 441 solicitudes de los servicios de impresión y elaboración de trabajos de artes gráficas se convirtieron en órdenes de producción, asociadas a manuales de convivencia, agendas entre otros.
Beneficios:
El desarrollo de la estrategia para la recuperación, preservación, difusión y apropiación del patrimonio documental y la memoria histórica de Bogotá fortalece el acceso y uso de la información pública por parte de la ciudadanía. 
La modernización del archivo aporta en la aceleración de sus procesos, mediante mejoras en el procesamiento técnico de imágenes, brindando información de interés general de manera organizada y de calidad, adicional a esto optimiza sus procesos de producción.
La optimización del Sistema de Información del Registro Distrital -SIRD y su funcionalidad ininterrumpida y totalmente virtual, permite que las entidades distritales puedan garantizar la legalidad, publicidad y transparencia de sus decisiones
</t>
  </si>
  <si>
    <t xml:space="preserve">Componente cuatro de avance del plan de acción de publicación e impresión oficial para la conformación del acervo documental distrital, durante el mes de enero se avanzó en: 
En el mes de enero se generaron 25 órdenes de producción, de impresos de artes gráficas y se produjeron 355 millares de tiros de impresión. Dentro de las tipologías de piezas gráficas solicitadas en el periodo se encuentran se encuentran afiches, agendas, cartillas, diplomas, formatos, libretas, periódicos, programadores, revista y volantes. Una entidad puede solicitar más de una orden de producción en el mes de reporte.
En el mes de enero, se logró entregar el 100% de ordenes oportunamente, que corresponden a 17 órdenes de producción generadas en meses anteriores y que tenían pacto de entrega en el periodo de reporte. 
Para este periodo, la Subdirección de Imprenta Distrital publicó 22 ejemplares del Registro Distrital numerados de 7616 al 7637, dichos ejemplares corresponden a la totalidad de 208 documentos distribuidos de la siguiente forma: 22 Acuerdos, 12 Decretos, 152 Resoluciones, 1 Acuerdo Local, 14 Decretos Locales, 2 Resoluciones Locales, 1 Concepto, 1 Edicto y 3 documentos CONPES.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enero se subieron 30 ejemplares correspondientes a los consecutivos 6103 hasta el 6074 y que comprenden los periodos del 23 de junio de 2017 al 10 de mayo de 2017.
En el mes de enero se atendieron para el servicio de publicación de documentos o actos administrativos en el Registro Distrital, 31 entidades correspondientes a: 9 Fondos de Desarrollo Local, 5 Institutos, 9 Secretarías y 8 entidades de diversos sectores. En relación con el servicio de elaboración de productos de artes gráficas atendió a 21 entidades distritales, distribuidas según clase de entidad, así: 16 colegios, 2 secretarias, 1 institutos, 1 Sociedad y 1 Empresa Social del Estado. En total la Imprenta Distrital, en el marco de su estrategia de posicionamiento, atendió 50 entidades distritales.
</t>
  </si>
  <si>
    <t xml:space="preserve">Componente cuatro de avance del plan de acción de publicación e impresión oficial para la conformación del acervo documental distrital, durante el mes de febrero se avanzó en: 
En el mes de febrero se generaron 42 órdenes de producción, de impresos de artes gráficas y se produjeron 608 millares de tiros de impresión. Dentro de las tipologías de piezas gráficas solicitadas en el periodo se encuentran se encuentran adhesivos, afiches, agendas, cartillas, formatos, libretas, libros, mapas, tarjetas y volantes. Una entidad puede solicitar más de una orden de producción en el mes de reporte.
En febrero, se logró entregar el 100% de ordenes oportunamente, que corresponden a 28 órdenes de producción generadas en meses anteriores y que tenían pacto de entrega en el periodo de reporte. 
Para este periodo, la Subdirección de Imprenta Distrital publicó 22 ejemplares del Registro Distrital numerados de 7638 al 7659, dichos ejemplares corresponden a la totalidad de 165 documentos distribuidos de la siguiente forma: 17 Acuerdos, 18 Decretos, 122 Resoluciones, 1 Acuerdo Local, 5 Decretos Locales, 1 Resolución Local y 1 Circular.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febrero se subieron 20 ejemplares correspondientes a los consecutivos 6054 hasta el 6073 y que comprenden los periodos del 07 de abril de 2017 al 9 de mayo de 2017.
En el mes de febrero se atendieron para el servicio de publicación de documentos o actos administrativos en el Registro Distrital, 26 entidades correspondientes a: 7 Fondos de Desarrollo Local, 5 Institutos, 8 Secretarías y 6 entidades de diversos sectores. 
En relación con el servicio de elaboración de productos de artes gráficas atendió a 32 entidades distritales, distribuidas según clase de entidad, así: 26 colegios, 2 secretarias, 2 institutos, 1 Fondo de Desarrollo Local y 1 Empresa Social del Estado.
</t>
  </si>
  <si>
    <t>En el marco de la gestión de la estrategia de estrategia para la gestión documental distrital y el uso y apropiación de la memoria histórica durante al mes de marzo de gestionaron las siguientes acciones:
Componente 1: Gestión de documentos electrónicos
1.1 “Documento implementación de la estrategia para el fortalecimiento de la gestión de documentos electrónicos de archivo y la Red Distrital de Archivos de Bogotá”
Al tèrmino del primer trimestre de 2023 se está trabajando desde el equipo de tecnología en la estructuración y desarrollo de 7 proyectos cobijados bajo la sobrilla de la Red Distrital de Archivos los cuales han sido priorizados desde la dirección del archivo
1-	Red distrital de archivos
1.1	Catálogo de Archivos Públicos Abiertos
1.2	Formulario de seguimiento estratégico
1.3	Modelo Asistencia técnica
1.4	Línea de procesos técnicos
1.5	Registro Distrital de Publicaciones Técnicas RedPT
1.6	Bogotá Historia Común 2.0
1.7	Plan Archivo de Derechos Humanos Bogotá
Componente 2: Archivos públicos abiertos
2.1 “Documento de implementación de la estrategia para el fortalecimiento de los Archivos Públicos del Distrito Capital”
2.1.1 Modelo Integral de Gestión Documental y Archivos para el Distrito Capital MIGDA
Se realizaron ajustes en los lineamientos operativos del Subcomponente de Gestión y Tramite del Componente Documental del MIGDA 
Se articuló el documento MIGDA con el Modelo Integral de Planeación y Gestión – MIPG
2.1.2  Instrumentos Técnicos
Se ajustaron los instrumentos técnicos Guía de Política de Gestión Documental, Guía de Firmas Electrónicas, Guía de Esquema de Metadatos de Bogotá de Documentos de Archivo EMBDA 2.0 y Modelo de Maduración MIGDA
2.2  Seguimiento al Cumplimiento de la normativa archivística. 
Se dio inicio al proceso de seguimiento estratégico con el envío del formulario de recolección de información a 58 entidades, igualmente se les dio acceso a las carpetas OneDrive para el cargue de evidencias y soportes. Se les hace acompañamiento a las entidades para el reporte de información a través de los distintos canales virtuales
Se actualizó la guía de seguimiento y se modificó la ficha del indicador para que esté acorde con los resultados
2.3 Modelo de Asistencia Técnica Focalizada
Se ajustaron 3 líneas técnicas las cuales están listas para liberar: Servicios postales, correo electrónico certificado, envío de correspondencia y administración de centros de correspondencia; Servicios de depósito, custodia y administración integral de fondos documentales; Definición de servicios de proyectos de digitalización de documentos de archivo
2.4 Informe de Asistencia Técnica
Se ejecutaron cincuenta y un (51) acciones de asistencia técnica (SGPDD: 11, SSDA: 40), clasificadas por modalidad así: 
-	Mesas de asistencia técnica por oferta: 4
-	Mesas de asistencia técnica por demanda: 16
-	Conceptos técnicos en gestión documental: 12
-	Conceptos técnicos de procesos de contratación: 19
La asistencia técnica se brindó a 23 entidades públicas de 13 sectores de la administración distrital, y a dos órganos de control distrital en los siguientes temas: Expedientes híbridos, Sistema de Gestión de Documentos Electrónicos de Archivo - SGDEA, transferencias documentales electrónicas, plan de mejoramiento archivístico, depósito, custodia y administración integral de archivos, Sistema Integrado de Conservación - SIC, digitalización, Tabla de Retención Documental TRD, Tabla de Valoración Documental – TVD y proyectos de fortalecimiento de la gestión documental. 
2.5 Reporte de Conceptos Técnicos de TRD y TVD emitidos​
Se emitieron los siguientes conceptos de TRD y TVD:
1. Tabla de Retención Documental de la EMPRESA DE RENOVACIÓN Y DESARROLLO URBANO DE BOGOTÁ, D.C. Actualización 2. Versión 1.
2. Tabla de Retención Documental de la SECRETARÍA DISTRITAL DE AMBIENTE. Actualización 1. 5a versión
3. Tabla de Retención Documental - actualización 1 de la Subred Integrada de Servicios de Salud Norte E.S.E.
4. Tabla de Retención Documental - actualización 1 de la Secretaría Distritadl del Hábitat
5. Tabla de Valoración Documental - Fondo Documental Acumulado Hospital Juan XXIII - Establecimiento Público, presentada por la Subred Integrada de Servicios de Salud Norte E.S.E.
6. Tabla de Valoración Documental - Fondo Documental Acumulado Hospital Juan XXIII - E.S.E., presentada por la Subred Integrada de Servicios de Salud Norte E.S.E.
7. Tabla de Retención Documental de la Cámara de Comercio. 2a versión
8. Tabla de Retención Documental -Actualización 1 del Instituto Distrital de Patrimonio Cultural - IDPC. 2a versión.
9. Tabla de Retención Documental Actualización 2 de la Secretría Distrital de Movilidad. 6a versión.
10. Tabla de Valoración Documental de la Unidad Administrativa Especial de Servicios Públicos - UAESP (Fondo Documental Acumulado Unidad Administrativa Especial de Servicios Públicos - UAESP) 2a versión.
11. Tabla de Valoración Documental de la Unidad Administrativa Especial de Servicios Públicos - UAESP (Fondo Documental Acumulado de la EmpresaDistrital de Servicios Públicos - EDIS) 2a versión.
12. Tabla de Valoración Documental de la Unidad Administrativa Especial de Servicios Públicos - UAESP (Fondo Documental Acumulado de la EmpresaDistrital de Servicios Públicos - EDIS En Liquidación) 2a versión.
13. Tabla de Valoración Documental de la Unidad Administrativa Especial de Servicios Públicos - UAESP (Fondo Documental Acumulado de la Unidad Ejecutiva de Servicios Públicos) 2a versión.
14. Tabla de Valoración Documental del Instituto Distrital de Recreación y Deportes - IDRD. 1a versión.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Se atendió la totalidad de solicitudes de trasferencias secundarias realizadas por entidades distritales. Se realizaron las acciones de recuperación, descripción, catalogación y preservación del patrimonio documental para poner al servicio de la ciudadanía las unidades documentales programadas en el correspondiente trimestre. Se adelantaron las acciones de catalogación, control de calidad, rotulación, marcado y colocado de cintas, validación de registros catalográficos, conforme al plan de catalogación establecido. Se atendió la totalidad de los usuarios que solicitaron servicios en la sala de consulta al igual que la totalidad de las solicitudes de información y consulta realizadas por la ciudadanía a través de canales virtuales  (SIGA, BOGOTÁ TE ESCUCHA, Formulario web). Se garantizó el ingreso de los ciudadanos al buscador el cofre para que puedan realizar consulta de los diferentes documentos digitalizados y puestos al servicio de la ciudadanía
 Se realizó el cargue de 2.800 descripciones puestas al servicio de acuerdo con la matriz de seguimiento a los indicadores de gestión, logrando cumplir con el 12.7% de la meta
- Se reportan 46 actividades de implementación del Sistema Integrado de Conservación que permitieron hacer diagnóstiico, limpieza, saneamiento, almacenamiento  y demás acciones para conservar el patrimonio documental
- Se atendieron 467 usuarios en la sala de consulta del Archivo de Bogotá. Hombres: 256. Mujeres: 211. Total consultas 272
- En el buscador "El Cofre" se registraron 2,552 Visita, 20,839 consultas
3.1.2 Bogotá Historia Común 2.0
Se cuenta con versiones actualizadas de los documentos de historias de usuarios, listados de roles y perfiles, Mockups formularios, Flujo de formularios, las cuales fueron entregados a la Oficina de Tecnologías
Se viene trabajando en la actualización del micrositio web para la elaboración de historias de usuario bocetos y mockup definitivos
3.1.3 Plan de Archivos de Derechos Humanos Bogotá
Con la Subdirección de Gestión Documental de la Secretaría General se está trabajando en la  adopción, implementación y aplicación del “Protocolo de gestión documental de los archivos referidos a las graves y manifiestas violaciones a los Derechos Humanos, e infracciones al Derecho Internacional Humanitario, ocurridas con ocasión del conflicto armado interno".
Se trabajó en la proyección del documento de resolución por la cual se establecen los lineamientos archivísticos para la identificación, protección, acopio y acceso a los archivos relativos a los Derechos Humanos y el Derecho Internacional Humanitario para Bogotá D.C
Se hizo entrega de la versión final de los textos del Cofre Viajero a la Subsecretaria de Fortalecimiento Institucional para su aprobación, con el fin de para dar paso a la diagramación y validaciones respectivas
3.4.4 Informe de acciones de divulgación de las actividades de la Dirección Distrital de Archivo de Bogotá.
Para el primer trimestre de 2023 para la realización de contenidos y productos en el marco del Plan de Divulgación se manejó la temática del mes de la reivindicación por la dignidad y los derechos de las mujeres.
En el componente de ecosistema digital
Se publicaron 6 notas en el micrositio web Archivo de Bogotá. Los 68.173 usuarios hicieron 229.410  visitas. Se publicaron 84 contenidos en las redes sociales del Archivo de Bogotá. En Facebook se publicaron 30 contenidos, alcanzando con corte al trimestres 29,219 seguidores, 12.475  interacciones y un alcance máximo de 33.604 personas. En Twitter se publicaron 34 contenidos, donde se mantienen los 20.300  seguidores, 4516  interacciones y un alcance máximo de 26.200 personas.  En  Instagram se publicaron 20 contenidos, 25.700 seguidores y 2.246 interacciones con un alcance de 12.100 personas.  
En cuanto a la Agenda Cultural se realizaron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estaciones intermedias y universidades. Se realizaron 14 Visitas Guiadas del Archivo de Bogotá con la participación de 293 personas asistentes.
- Se atendieron 12 visitas guiadas. Total asistentes 233. Hombre 99. Mujeres 134
Componente  4: Avance del plan de acción de publicación e impresión oficial para la conformación del acervo documental distrital, durante el mes de marzo se avanzó en: 
En el mes de marzo se generaron 30 órdenes de producción, de impresos de artes gráficas y se produjeron 1.057 millares de tiros de impresión. Dentro de las tipologías de piezas gráficas solicitadas en el periodo se encuentran adhesivos, afiches, agendas, anuarios, cartillas, formatos, hojas, libros, periódicos y plegables.     Una entidad puede solicitar más de una orden de producción en el mes de reporte.
En marzo, se logró entregar el 100% de ordenes oportunamente, que corresponden a 34 órdenes de producción generadas en meses anteriores y que tenían pacto de entrega en el periodo de reporte. 
Para este periodo, se publicaron 28 ejemplares del Registro Distrital numerados de 7660 al 7687, dichos ejemplares corresponden a la totalidad de 253 documentos distribuidos de la siguiente forma: 24 Acuerdos, 17 Decretos, 179 Resoluciones, 3 Acuerdos Locales, 27 Decretos Locales, 1 Resolución Local, 1 Circular y 1 Adenda.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marzo se subieron 30 ejemplares correspondientes a los consecutivos 6053 hasta el 6024 y que comprenden los periodos del 06 de abril de 2017 al 23 de febrero de 2017. Esta migración se efectúa de forma regresiva, teniendo en cuenta la disponibilidad de los ejemplares a migrar.
En el mes de marzo se atendieron para el servicio de publicación de documentos o actos administrativos en el Registro Distrital, 35 entidades correspondientes a: 13 Fondos de Desarrollo Local, 5 Institutos, 9 Secretarías, 2 Órganos de Control y 6 entidades de diversos sectores. 
En relación con el servicio de elaboración de productos de artes gráficas atendió a 22 entidades distritales, distribuidas según clase de entidad, así: 15 colegios, 3 secretarias, 1 instituto, 1 Fondo de Desarrollo Local, 1 Empresa Social del Estado y 1 Unidad Administrativa Especial.</t>
  </si>
  <si>
    <t xml:space="preserve">En el marco de la gestión de la estrategia de estrategia para la gestión documental distrital y el uso y apropiación de la memoria histórica durante al mes de marzo de gestionaron las siguientes acciones:
Componente 1: Gestión de documentos electrónicos
1.1 “Documento implementación de la estrategia para el fortalecimiento de la gestión de documentos electrónicos de archivo y la Red Distrital de Archivos de Bogotá”
Avances en la solicitud a la OTIC para contar con el ambiente que permita avanzar con las parametrizaciones de los proyectos priorizados.
Avances en sesiones con la Universidad Distrital para que se disponga con la infraestructura requerida que permita avanzar con las parametrizaciones de los proyectos priorizados.
Actualización del cronograma general y los planes de trabajo detallados, validando atrasos en las actividades, esto conlleva a un cambio de prioridades y se propone seguir el plan de trabajo que se lleva en la OTIC de la Secretaria General
Avances en el desarrollo y parametrización de los formularios y mockups para el sitio de la DDAB y los micrositios de cada proyecto.
Entrega  del preliminar de los contenidos identificados que se deben presentar en cada micrositio
Exposición a la OTIC de las historias de usuario correspondientes al proyecto de Bogotá Historia Común como insumo para las parametrizaciones que están realizando con el proveedor Analítica. 
Avances en los acuerdos con la Universidad Distrital en el laboratorio, para contar con la infraestructura requerida tendiente al desarrollo de las actividades de los siguientes proyectos: Bogotá Historia Común 2.0, Catalogo de archivos públicos y Formulario EAGED.
Entrega de la arquitectura empresarial requerida para dar lineamientos a las entidades de línea técnica para la adquisición de un sistema electrónico de gestión documental y archivos para las entidades y organismos distritales.
Componente 2: Archivos públicos abiertos
2.1 “Documento de implementación de la estrategia para el fortalecimiento de los Archivos Públicos del Distrito Capital”
2.1.1 Modelo Integral de Gestión Documental y Archivos para el Distrito Capital MIGDA
Entrega del documento marco de referencia, brochure y poster al equipo de Divulgación para diagramación y diseño.
Se recibieron las propuestas de lineamientos operativos de los subcomponentes producción, organización de documentos, transferencias documentales, disposición de documentos, preservación a largo plazo y valoración del componente documental por parte de los equipos de la SSDA y SGPD.
2.1.2 Instrumentos Archivísticos
Entrega de la Guía de Política de Gestión Documental ajustada a las observaciones de los directivos para su revisión
Avances en la construcción del documento Guía de Firmas Electrónicas partir de los elementos propuesto en la tabla de contenido
Se Inició con la revisión del diccionario de metadatos y la modificación de la tabla de relación de entidades de la Guía de Esquema de Metadatos de Bogotá de Documentos de Archivo EMBDA 2.0
Formulación de la ficha de caracterización de producto de MM_MIGDA de la guía Modelo de Maduración MIGDA MM_MIGDA precisando que este producto estaría conformado por tres documentos a saber: 1. Documento ejecutivo, el cual se presentó la tabla de contenido; 2. documento en Excel denominado Herramienta del MM-MIGDA y un tercer documento denominado Instructivo de uso con su respectiva Tabla de Contenido:
2.2 Seguimiento al Cumplimiento de la normativa archivística. 
Se llevó a cabo el seguimiento estratégico a 5 entidades: Acueducto, EGAT, DADEP, Sec. Cultura y Veeduría, las cuales fue necesario realizar la revisión de la completitud del formulario diligenciado por éstas. Asimismo, se les revisó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2.3 Modelo de Asistencia Técnica Focalizada
Se enviaron las 3 líneas técnicas a la Oficina Jurídica para la revisión y trámites pertinentes, recibiendo aprobación. Posteriormente fueron enviadas al equipo de divulgación para diseño y diagramación
Se Articuló la metodología de las Historias de Usuarios y el diagrama de flujo en matriz de descripción de banco de conceptos técnicos, se realizó el registro de 60 conceptos y se Clasificaron de acuerdo con el componente y subcomponente del Modelo Integral de Gestión Documental y Archivos – MIGDA.
Se aprobó por parte de los directivos del Archivo de Bogotá, la metodología del Piloto para la formulación de proyectos en gestión documental
Se ajustó el Documento Estratégico del Modelo de Asistencia Técnica Focalizada atendiendo las observaciones de los directivos del Archivo de Bogotá y la Subsecretaria de Fortalecimiento Institucional 
2.4 Informe de Asistencia Técnica
Se ejecutaron once (11) acciones de asistencia técnica (SGPDD: 4, SSDA: 7), clasificadas por modalidad así: 
- Mesas de asistencia técnica por oferta: 1
- Mesas de asistencia técnica por demanda: 3
- Conceptos técnicos en gestión documental: 1
- Conceptos técnicos de procesos de contratación: 6
La asistencia técnica se brindó a 8 entidades públicas de 4 sectores de la administración distrital, y a un órgano de control distrital en los siguientes temas: Tabla de Retención Documental - TRD, Tabla de Valoración Documental – TVD y proyectos de fortalecimiento de la gestión documental. 
Así mismo, se orientó a las entidades en la formulación técnica archivística para la contratación de servicios postales y mensajería, custodia y administración integral de archivos, depósitos de archivo, unidades de conservación para archivos y equipos de monitoreo y control ambiental
2.5 Reporte de Conceptos Técnicos de TRD y TVD emitidos
Se emitieron los siguientes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Se realizó el cargue de 2.000 descripciones puestas al servicio de la ciudadanía para poderse consultar
Se realizaron 17 actividades de implementación del Sistema Integrado de Conservación
Se trabajó en el análisis y procesamiento de la información del material bibliográfico seleccionado logrando la catalogación de 180 unidades; control de calidad de 18 unidades; rotulación, marcado y colocado de cintas 177 unidades, verificación de la consistencia de los datos ingresados a la base de datos (Sistema vs libro físico): 298 libros verificados.
Se atendieron 127 usuarios en la sala de consulta del Archivo de Bogotá, (80 hombres y 47 mujeres)
- Se registraron 1.015 visitas a través del buscador al cofre, 746 por computador y 269 por dispositivo mòvil, lo cual generó 6.910 consultas (5.772 por computador y 1,138 por dispositivo móvil)
3.1.2 Bogotá Historia Común 2.0
Se diseñó la estructura general del evento de lanzamiento, para el proyecto Bogotá historia común 2.0. que contine: Estructura general del evento, el minuto a minuto, guion con los bullets, realización de un video institucional, redacción del Brief con información condensada y diseñó un folleto plegable denominado: ABC de las memorias locales y el patrimonio documental de Bogotá
Construcción de los requerimientos funcionales y técnicos para la actualización del micrositio web con el perfeccionamiento de las funcionalidades, las historias de usuario, los formularios, las visualizaciones y los roles y perfiles de la Plataforma Colaborativa y del catálogo de Bog HC 2.0
3.1.3 Plan de Archivos de Derechos Humanos Bogotá
Elaboración del cronograma de trabajo de la presente vigencia, identificando los productos que por cada línea de acción se busca llevarlos a su implementación.
Contribuciones al diagnóstico e identificación de factores estratégicos de la Política Pública Distrital de Paz, Reconciliación, no Estigmatización y Transformación de Conflictos de la Alta Consejería de Paz, Víctimas y Reconciliación de la Secretaría General de la Alcaldía Mayor de Bogotá D.C.
Elaboración del Anexo 6 de Archivos de Derechos Humanos el cual fue enviado a las entidades como parte del formulario de recolección de información para el seguimiento estratégico al cumplimiento de la normativa archivística en las entidades del Distrito Capital.
Elaboración de la primera versión de la propuesta de definición, objetivo general y objetivos específicos del Comité Técnico de Archivos de Derechos Humanos, Memoria Histórica y Conflicto Armado dentro de la Subdirección del Sistema Distrital de Archivos - SSDA.
Estructuración de los textos del Cofre Viajero a partir de las mesas de trabajo y de las recomendaciones recibidas por parte de la Secretaría de Educación del Distrito.
3.4.4 Informe de acciones de divulgación de las actividades de la Dirección Distrital de Archivo de Bogotá.
Se publicaron 2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Se registraron ingresos de 23.794 usuarios al micrositio del Archivo de Bogotá quienes hicieron 79.033 visitas.
Se publicaron 30 contenidos en las redes sociales del Archivo de Bogotá con la visualización de imágenes de los fondos y colecciones que custodia el Archivo
S divulgaron en Facebook, Twitter e Instagram, las actividades de la Agenda Cultural del Archivo de Bogotá, las Visitas Guiadas del Archivo de Bogotá, las notas mensuales, la información de interés y las sinergias con aliados como TransMilenio 
Se publicaron En Facebook 10 contenidos contando a la fecha con 29.234 seguidores que generaron 2.312 interacciones con alcance de 29.931 personas
Se publicaron en Twitter 11 contenidos, contando a la fecha con 20.500 seguidores que generaron 1802 interacciones con alcance de 13.900 personas
Se publicaron en Instagram 9 contenidos, contando a la fecha con 26.200 seguidores que generaron 813 interacciones con alcance de 9.54personas
Se realizó la exposición física “Bogotá revelada 1922 – 1949” con la participación de 37 personas
Se realizó la exposición física “Bogotá 134 años en movimiento” que circuló en la Secretaría General de la Alcaldía Mayor de Bogotá, Archivo Distrital, con la participación de 1.850 personas y en la Feria del Libro con participación de 4.320 personas 
Se realizaron 3 exposiciones virtuales en el micrositio web Archivo de Bogotá: La Constitución política de 1991, Archivos a Fondo y La alegría de leer, con la participación de 139 personas 
Se realizaron 2 conversatorios con transmisión virtual a propósito del lanzamiento de dos publicaciones del Archivo de Bogotá, con la participación de 962 personas. 
Se lanzaron 2 publicaciones: la cartilla con la historia del transporte público en Bogotá de la mano de TranMilenio y el facsimilar Tipos de Bogotá en coedición con la Universidad Externado de Colombia. En el marco del proyecto editorial también se destaca la Guía de la Colección Viki Ospina.
Componente cuatro de avance del plan de acción de publicación e impresión oficial para la conformación del acervo documental distrital, durante el mes de abril se avanzó en: 
En el mes de abril se generaron 17 órdenes de producción, de impresos de artes gráficas y se produjeron 583 millares de tiros de impresión. Dentro de las tipologías de piezas gráficas solicitadas en el periodo se encuentran agendas, formatos, volantes, manuales, revista y señalización. 
En abril, se logró entregar el 91.42% de ordenes oportunamente, que corresponden a 32 órdenes de producción generadas en meses anteriores o en el mismo mes y que tenían pacto de entrega en el periodo de reporte. 
Para este periodo, se publicaron 21 ejemplares del Registro Distrital numerados de 7688 al 7708, dichos ejemplares corresponden a la totalidad de 156 documentos distribuidos de la siguiente forma: 19 Acuerdos, 4 Decretos, 109 Resoluciones, 3 Acuerdos Locales, 19 Decretos Locales y 2 Resoluciones Locales.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10 ejemplares correspondientes a los consecutivos 6023 hasta el 6014 y que comprenden los periodos del 22 de febrero de 2017 al 9 de febrero de 2017. Esta migración se efectúa de forma regresiva, teniendo en cuenta la disponibilidad de los ejemplares a migrar.
En el mes de abril se atendieron para el servicio de publicación de documentos o actos administrativos en el Registro Distrital, 35 entidades correspondientes a: 12 Fondos de Desarrollo Local, 5 Institutos, 9 Secretarías, 2 Sociedades y 7 entidades de diversos sectores. 
En relación con el servicio de elaboración de productos de artes gráficas atendió a 13 entidades distritales, distribuidas según clase de entidad, así: 9 colegios, 1 secretaria, 1 Sociedad, 1 Empresa Social del Estado y 1 Unidad Administrativa Especial.
</t>
  </si>
  <si>
    <t xml:space="preserve">Componente cuatro de avance del plan de acción de publicación e impresión oficial para la conformación del acervo documental distrital, durante el mes de mayo se avanzó en: 
En el mes de mayo se generaron 52 órdenes de producción, de impresos de artes gráficas y se produjeron 1.000 millares de tiros de impresión. Dentro de las tipologías de piezas gráficas solicitadas en el periodo se encuentran Afiches, Agendas, Carpetas, Cartillas, Formatos, Hojas, Libretas, Información, Libros, Periódico, Plegables, Revistas, Tacos y Volantes.
En mayo, se logró entregar el 96.97% de ordenes oportunamente, que corresponden a 32 órdenes de producción generadas en meses anteriores o en el mismo mes y que tenían pacto de entrega en el periodo de reporte. 
Para este periodo, se publicaron 21 ejemplares del Registro Distrital numerados de 7709 al 7729, dichos ejemplares corresponden a la totalidad de 242 documentos distribuidos de la siguiente forma: 16 Acuerdos, 9 Decretos, 132 Resoluciones, 19 Acuerdos Locales, 62 Decretos Locales, 2 Resoluciones Locales, 1 Documento CONPES y 1 Auto Administrativo.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40 ejemplares correspondientes a los consecutivos 5974 hasta el 6013 y que comprenden los periodos del 14 de diciembre de 2016 al 8 de febrero de 2017. Esta migración se efectúa de forma regresiva, teniendo en cuenta la disponibilidad de los ejemplares a migrar.
En el mes de mayo se atendieron para el servicio de publicación de documentos o actos administrativos en el Registro Distrital, 44 entidades correspondientes a: 19 Fondos de Desarrollo Local, 7 Institutos, 9 Secretarías, 2 Unidades Administrativas Especiales y 7 entidades de diversos sectores. 
En relación con el servicio de elaboración de productos de artes gráficas atendió a 35 entidades distritales, distribuidas según clase de entidad, así: 25 colegios, 3 secretarías, 3 Institutos, 1 Sociedad, 1 Empresa Social del Estado, 1 Fondo de Desarrollo Local y 1 Unidad Administrativa Especial.
</t>
  </si>
  <si>
    <t xml:space="preserve">En el marco de la gestión de la estrategia de estrategia para la gestión documental distrital y el uso y apropiación de la memoria histórica durante segundo trimestre de gestionaron los siguientes avances:
Componente 1: Gestión de documentos electrónicos
1.1 “Documento implementación de la estrategia para el fortalecimiento de la gestión de documentos electrónicos de archivo y la Red Distrital de Archivos de Bogotá”
Al término del primer semestre se logó Avanzar en la implementación de tres de los proyectos priorizados para la presente vigencia:
BOGOTÁ HISTORIA COMÚN 2.0
Se avanzó en el diseño, revisión, aprobación del Mockup, diagramas de arquitectura, bocetos y flujos de proceso para la plataforma web del Archivo Distrital 
Se avanzó en el desarrollo y parametrización de la plataforma, el catálogo y el micrositio web
Se avanzó en el acceso a la plataforma Bogotá Historia Común y la creación de usuarios 
Se avanzó en la realización de pruebas funcionales y ajustes de desarrollos correspondientes a las Historias de Usuarios
CATÁLOGO DE ARCHIVOS PÚBLICOS ABIERTOS
Se avanzó en el diseño, revisión, aprobación del Mockup, diagramas de arquitectura, bocetos y flujos de proceso para la plataforma web del Archivo Distrital 
Se avanzó en la elaboración revisión y entrega de los flujos de trabajo
Se avanzó en desarrollo de las Historias de Usuario
ACTUALIZACION MICRTOSITIO WEB
Se avanzó en la elaboración y aprobación del documento de análisis de referentes
Se hizo entrega del mapa de navegación a la OTIC
Se hizo entrega de los requerimientos del micrositio a la OTIC 
Componente 2: Archivos públicos abiertos
2.1 “Documento de implementación de la estrategia para el fortalecimiento de los Archivos Públicos del Distrito Capital”
2.1.1 Modelo Integral de Gestión Documental y Archivos para el Distrito Capital MIGDA
Entrega del documento marco de referencia, diagramado y listo para revisiones y ajustes 
Rediseño de la propuesta de brochure por parte del equipo de divulgación
Ajuste del documento de lineamientos operativos de los componentes y subcomponentes del MIGDA
2.1.2 Instrumentos Archivísticos
Avance en la elaboración de la Guía de Inventarios
Avance en la revisión y ajustes de la Guía Esquema de Metadatos
Avance en la elaboración de la Guía de Firmas en Medio Electrónico
2.2 Seguimiento al Cumplimiento de la normativa archivística. 
Se llevó a cabo el seguimiento estratégico a 21 entidades,  a las cuales fue necesario realizar la revisión de la completitud del formulario diligenciado, revisión y análisis de las evidencias aportadas y que dan sustento a la información suministrada
2.3 Modelo de Asistencia Técnica Focalizada
Están diagramadas y listas para aprobación del Director 3 líneas técnicas: 
SERVICIOS POSTALES, CORREO ELECTRÓNICO CERTIFICADO, ENVÍO DE CORRESPONDENCIA Y ADMINISTRACIÓN DE CENTROS DE CORRESPONDENCIA 
SERVICIOS DE DEPÓSITO, CUSTODIA Y ADMINISTRACIÓN INTEGRAL DE FONDOS DOCUMENTALES 
DEFINICION DE SERVICIOS DE PROYECTOS DE DIGITALIZACION DE DOCUMENTOS DE ARCHIVO
Elaboración de una matriz de descripción del banco de conceptos técnicos donde se realizó el registro de 60 conceptos y se Clasificaron de acuerdo con los componentes y subcomponentes del MIGDA, teniendo como resultado un avance del 66% de la descripción y palabras clave de los conceptos técnicos
Aprobación por parte de los directivos del Archivo de Bogotá de la metodología del Piloto para la formulación de proyectos realizando jornada de socialización con las 8 entidades y organismos distritales para la formulación del ESQUEMA PROYECTOS INTEGRALES EN GESTIÓN DOCUMENTAL Y ARCHIVOS.
Se hizo entrega del Documento Estratégico del Modelo de Asistencia Técnica Focalizada ajustado a la Subsecretaria de Fortalecimiento Institucional.
2.4 Informe de Asistencia Técnica
Al término del primer semestre se han ejecutado noventa y cinco (95) acciones de asistencia técnica clasificadas por modalidad así: 
- Mesas de asistencia técnica por oferta: 7
- Mesas de asistencia técnica por demanda: 32
- Conceptos técnicos en gestión documental: 18
- Conceptos técnicos de procesos de contratación: 34
- Jornadas de socialización: 3
- Visitas de asistencia técnica: 1
2.5 Reporte de Conceptos Técnicos de TRD y TVD emitidos
Al término del primer semestre se han se emitieron 24 conceptos de TRD y TVD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Al término del primer semestre obtuvieron los siguientes resultados:
Se realizó el cargue de 9.300 descripciones puestas al servicio de la ciudadanía alcanzando un 38.75% de las 24.000 programadas para la presente vigencia
Se atendieron 1.205 usuarios en la sala de consulta del Archivo de Bogotá, (654 hombres. 546. Mujeres. No responden 5)
Se registraron 4.727 visitas en el buscadore El Cofre (Por computador: 1.987. Por Celular: 2740). Estas visitas generaron un total de 44.251 Consultas
3.1.2 Bogotá Historia Común 2.0
Este producto no genera reporte en este periodo
3.1.3 Plan de Archivos de Derechos Humanos Bogotá
Este producto no genera reporte en este periodo
3.4.4 Informe de acciones de divulgación de las actividades de la Dirección Distrital de Archivo de Bogotá.
Al término del primer semestre obtuvieron los siguientes resultados:
Se publicaron 12 notas en el micrositio web Archivo de Bogotá donde se registró el ingreso de 139.450 usuarios que generaron 471.077 vistas
Se publicaron 174 contenidos en las redes sociales de lo cual se registran los siguientes datos:
Se publicaron En Facebook 60 contenidos contando a la fecha con 29.312 seguidores que generaron 17.572 interacciones con alcance de 129.833 personas
Se publicaron en Twitter 68 contenidos, contando a la fecha con 20.500 seguidores que generaron 7.587 interacciones con alcance de 104.200 personas
Se publicaron en Instagram 46 contenidos, contando a la fecha con 26.200 seguidores que generaron 5.126 interacciones con alcance de 93.754personas
Se realizó la exposición física “Bogotá revelada 1922 – 1949” con la participación de 37 personas
Se realizó la exposición física “Bogotá 134 años en movimiento” que circuló en la Secretaría General de la Alcaldía Mayor de Bogotá, Archivo Distrital, con la participación de 1.850 personas y en la Feria del Libro con participación de 4.320 personas 
Se realizaron 3 exposiciones virtuales en el micrositio web Archivo de Bogotá: La Constitución política de 1991, Archivos a Fondo y La alegría de leer, con la participación de 139 personas 
Se realizaron 2 conversatorios con transmisión virtual a propósito del lanzamiento de dos publicaciones del Archivo de Bogotá, con la participación de 962 personas. 
Se lanzaron 2 publicaciones: la cartilla con la historia del transporte público en Bogotá de la mano de TranMilenio y el facsimilar Tipos de Bogotá en coedición con la Universidad Externado de Colombia. En el marco del proyecto editorial también se destaca la Guía de la Colección Viki Ospina.
Componente cuatro de avance del plan de acción de publicación e impresión oficial para la conformación del acervo documental distrital, durante el mes de junio se avanzó en: 
En el mes de junio se generaron 68 órdenes de producción, de impresos de artes gráficas y se produjeron 421 millares de tiros de impresión. Dentro de las tipologías de piezas gráficas solicitadas en el periodo se encuentran Afiches, Agendas, Blocks, Cartillas, Volantes, Hojas y Cuadernillos.
En junio, se logró entregar el 100% de ordenes oportunamente, que corresponden a 36 órdenes de producción generadas en meses anteriores o en el mismo mes y que tenían pacto de entrega en el periodo de reporte. 
Para este periodo, se publicaron 23 ejemplares del Registro Distrital numerados de 7730 al 7752, dichos ejemplares corresponden a la totalidad de 219 documentos distribuidos de la siguiente forma: 18 Acuerdos, 23 Decretos, 140 Resoluciones, 1 Acuerdo Local, 29 Decretos Locales, 4 Resoluciones Locales, 1 Circular, 1 Adenda y 2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junio se subieron 30 ejemplares correspondientes a los consecutivos 5973 hasta el 5944 y que comprenden los periodos del 13 de diciembre de 2016 al 28 de octubre de 2016. Esta migración se efectúa de forma regresiva, teniendo en cuenta la disponibilidad de los ejemplares a migrar.
En el mes de junio se atendieron para el servicio de publicación de documentos o actos administrativos en el Registro Distrital, 33 entidades correspondientes a: 13 Fondos de Desarrollo Local, 5 Institutos, 9 Secretarías y 6 entidades de diversos sectores. 
En relación con el servicio de elaboración de productos de artes gráficas atendió a 54 entidades distritales, distribuidas según clase de entidad, así: 50 colegios, 1 secretaría, 1 Instituto, 1 Órgano de control y 1 Unidad Administrativa Especial.
</t>
  </si>
  <si>
    <t xml:space="preserve">Componente cuatro de avance del plan de acción de publicación e impresión oficial para la conformación del acervo documental distrital, durante el mes de julio se avanzó en:
En el mes de julio se generaron 36 órdenes de producción, de impresos de artes gráficas y se produjeron 612 millares de tiros de impresión. Dentro de las tipologías de piezas gráficas solicitadas en el periodo se encuentran Afiches, Agendas, Carpetas, Formatos, Diplomas, Escarapelas y Blocks.
En julio, se logró entregar el 100% de ordenes oportunamente, que corresponden a 66 órdenes de producción generadas en meses anteriores o en el mismo mes y que tenían pacto de entrega en el periodo de reporte. 
Para este periodo, se publicaron 21 ejemplares del Registro Distrital numerados de 7753 al 7773, dichos ejemplares corresponden a la totalidad de 201 documentos distribuidos de la siguiente forma: 11 Acuerdos, 12 Decretos, 133 Resoluciones, 9 Acuerdos Locales, 27 Decretos Locales, 1 Resolución Local, 2 Circulares, 3 Contratos y 3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julio se subieron 10 ejemplares correspondientes a los consecutivos 5943 hasta el 5934 y que comprenden los periodos del 27 de octubre de 2016 al 13 de octubre de 2016. Esta migración se efectúa de forma regresiva, teniendo en cuenta la disponibilidad de los ejemplares a migrar.
En el mes de julio se atendieron para el servicio de publicación de documentos o actos administrativos en el Registro Distrital, 36 entidades correspondientes a: 12 Fondos de Desarrollo Local, 7 Institutos, 9 Secretarías, 2 Unidades Administrativas Especiales y 6 entidades de diversos sectores. 
En relación con el servicio de elaboración de productos de artes gráficas atendió a 27 entidades distritales, distribuidas según clase de entidad, así: 20 colegios, 3 secretarías, 2 Institutos, 1 Sociedad y 1 Empresa Social del Estado.
</t>
  </si>
  <si>
    <t xml:space="preserve">Componente 3: Memoria Histórica de Bogotá
3.1 “Documento de implementación de la estrategia para la recuperación, preservación, difusión y apropiación del patrimonio documental y la memoria histórica de Bogotá”
3.1.2 Bogotá Historia Común 2.0
"BOGOTA HISTORIA COMUN 2.0
Para el cuatrimestre Mayo - agosto de 2023 se reportan los siguientes productos, los cuales están debidamente documentados en el Soporte de Avance de Investigación Formato: 4213200-FT-875, el cual se incluye como evidencia: 
1. Se elaboró la Caja de herramientas de Bogotá Historia Común 2.0 que consiste en un conjunto de documentos que desarrollan la metodología del proyecto para su implementación por parte de comunidades, líderes locales y gestores distritales. Está compuesta de: 
a. Metodología de apropiación social del patrimonio documental de carácter local y comunitario 
b.  Guía para la co-creación, gestión participativa y digital de las memorias de origen local y comunitario 
c. Lineamiento para la recuperación y gestión participativa de memorias locales y comunitarias 
2. Se estructuró y elaboró el curso virtual “Construcción y Gestión Participativa de Memorias Locales”, el cual se publicará desde la plataforma educativa de la Escuela de Participación del Instituto Distrital de la Participación y Acción Comunal - IDPAC. Este curso tiene como objetivo aportar herramientas básicas, conceptos clave y procesos útiles para la identificación, construcción y autogestión de memorias locales de origen comunitario. El desarrollo del curso se realizó a partir de tres módulos: Módulo 1: Marco conceptual de las memorias locales y el patrimonio documental,  Módulo 2: Construcción de memorias locales y comunitarias y Módulo 3: Gestión participativa de memorias locales y comunitarias.
3. Se adelantaron pruebas Funcionales sobre micrositio Bogotá Historia Común 2.0, el espacio virtual colaborativo y el Catálogo de la colección digital de memorias locales, para llegar a este producto se adelantaron las siguientes acciones:
a. Acompañar el proceso de desarrollo del micrositio según los Mockups aprobados.
b. Realizar cinco sets de pruebas funcionales sobre el micrositio.
c. Se construyeron las dos primeras sub-colecciones a modo de prueba; a saber: Historias Barriales y Contenidos sobre Localidades
PLAN ARCHIVO DERECHOS HUMANOS
Para el cuatrimestre entre Mayo - Agosto se reportan los siguientes productos, los cuales están debidamente documentados en el Soporte de Avance de Investigación Formato:4213200-FT-875, el cual se incluye como evidencia:
1. ECIADH - ESQUEMA DE CRITERIOS DE IDENTIFICACIÓN DE ARCHIVOS DE DDHH Y DIH PARA BOGOTÁ: Se elaboró una herramienta denominada Esquema de Criterios de Identificación de Archivos de Derechos Humanos ⎯ECIADH⎯ en versión de Google Forms, mediante la cual se busca facilitar el proceso de identificación y valoración documental de esta información, siguiendo los parámetros que señala el Protocolo de Gestión Documental de los archivos referidos a las graves y manifiestas violaciones a los Derechos Humanos, e infracciones al Derecho Internacional Humanitario
2. PILOTO CON SECRETARÍA GENERAL PARA LA APLICACIÓN DEL PROTOCOLO: Acompañamiento a la Subdirección de Gestión Documental de la Secretaría General de la Alcaldía Mayor de Bogotá, desde el PADHB de la DDAB para la adopción, implementación y aplicación del “Protocolo de gestión documental de los archivos referidos a las graves y manifiestas violaciones a los Derechos Humanos, e infracciones al Derecho Internacional Humanitario, ocurridas con ocasión del conflicto armado interno". AGN – CNMH (2022). Como parte de este acompañamiento, entre mayo y agosto se llevaron a cabo mesas de trabajo dentro de las cuales se socializó la aplicación de los criterios de identificación de archivos de Derechos Humanos, con base en la exposición del alcance y contenido del Esquema de Criterios de Identificación de Archivos de Derechos Humanos – ECIADH
3. FORMULARIO DE RECOLECCIÓN DE INFORMACIÓN PARA EL SEGUIMIENTO ESTRATÉGICO AL CUMPLIMIENTO DE LA NORMATIVA ARCHIVÍSTICA EN LAS ENTIDADES DEL DISTRITO CAPITAL: Entre mayo y agosto se proyectaron los informes de respuesta y recomendaciones para 39 entidades, los cuales se articularon a los informes enviados por parte de la Subdirección del Sistema Distrital de Archivos – SSDA.
4. ESQUEMA Y RUTA DE TRABAJO CONJUNTO ENTRE LA DDAB Y LA DADH DEL CNMH PARA EL LEVANTAMIENTO READH EN BOGOTÁ: Elaboración de la propuesta preliminar del esquema y ruta de trabajo entre la Dirección Distrital de Archivo de Bogotá – DDAB – de la Secretaría General de la Alcaldía Mayor de Bogotá D.C., y la Dirección de Archivos de los Derechos Humanos – DADH - del Centro Nacional de Memoria Histórica – CNMH -, para la identificación de archivos de derechos humanos, que hayan producido o recibido y estén bajo la gestión y custodia de las entidades del Distrito Capital, a través del levantamiento del Registro Especial de Archivos de Derechos Humanos y Memoria Histórica – READH -. Los productos elaborados fueron: una representación gráfica de la propuesta del esquema de trabajo y un documento conceptual de descripción. El esquema propuesto busca representar gráficamente una ruta de trabajo que priorice el levantamiento y actualización del READH en las entidades distritales de Bogotá, como primera medida de protección del Protocolo.
Componente cuatro de avance del plan de acción de publicación e impresión oficial para la conformación del acervo documental distrital, durante el mes de agosto se avanzó en: 
En el mes de agosto se generaron 38 órdenes de producción, de impresos de artes gráficas y se produjeron 737 millares de tiros de impresión. Dentro de las tipologías de piezas gráficas solicitadas en el periodo se encuentran Agendas, Carpetas, Cartillas, Cofres, Formatos, Hojas, Señalización, Volantes y Blocks.
En agosto, se logró entregar el 100% de ordenes oportunamente, que corresponden a 43 órdenes de producción generadas en meses anteriores o en el mismo mes y que tenían pacto de entrega en el periodo de reporte. 
Para este periodo, se publicaron 25 ejemplares del Registro Distrital numerados de 7774 al 7798, dichos ejemplares corresponden a la totalidad de 277 documentos distribuidos de la siguiente forma: 7 Acuerdos, 14 Decretos, 211 Resoluciones, 3 Acuerdos Locales, 28 Decretos Locales, 1 Resolución Local, 1 Circular, 2 Contratos y 10 Programas de Gobierno.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agosto se subieron 20 ejemplares correspondientes a los consecutivos 5933 hasta el 5914 y que comprenden los periodos del 12 de octubre de 2016 al 15 de septiembre de 2016. Esta migración se efectúa de forma regresiva, teniendo en cuenta la disponibilidad de los ejemplares a migrar.
En el mes de agosto se atendieron para el servicio de publicación de documentos o actos administrativos en el Registro Distrital, 37 entidades correspondientes a: 13 Fondos de Desarrollo Local, 5 Institutos, 10 Secretarías y 9 entidades de diversos sectores. 
En relación con el servicio de elaboración de productos de artes gráficas atendió a 33 entidades distritales, distribuidas según clase de entidad, así: 27 colegios, 3 secretarías, 2 Institutos y 1 Fondo de Desarrollo Local.
</t>
  </si>
  <si>
    <t xml:space="preserve">En el marco de la estrategia para la gestión documental distrital y el uso y apropiación de la memoria histórica, durante el tercer trimestre de realizaron los siguientes avances:
Componente 1: Gestión de documentos electrónicos
1.1 Bogotá Historia Común 2.0
Se realizó despliegue en producción de la plataforma colaborativa, en la cual los usuarios mediante su autogestión pueden crear, gestionar y publicar sus iniciativas de memoria comunitaria. Desde la misma pueden cargar, describir, validar y publicar contenidos digitales de memoria local 
Se desplegó en producción el catálogo de la colección digital como un repositorio de la colección de memorias locales que se autogestionan desde el espacio virtual colaborativo por parte de ciudadanos y actores involucrados 
Se adelanta por parte del equipo de tecnología la ejecución de pruebas funcionales de validación sobre el espacio virtual colaborativo, catálogo y micrositio de la solución tecnológica para contar con su versión final, de tal manera que desde el sitio web del Archivo de Bogotá que está disponible para su uso, se presenten los detalles de la iniciativa que da acceso al Espacio Virtual colaborativo y el Catálogo
1.2 Catálogo De Archivos Públicos Abiertos
Se avanzó en el desarrollo de las actividades de implementación del proyecto, representadas en el en la elaboración, revisión y ajuste de diagramas de arquitectura, desarrollo y entrega de bocetos, mockups¸ historias de usuario, modelo entidad relación de las bases de datos, flujos de trabajo, con un desarrollo inhouse (Se construye una aplicación web de búsqueda a texto sobre una base de datos local usando java php y javascrip) con el uso de las herramientas de HTML para el buscador, Java y PHP, todo esto se presentación a la OTIC para su correspondiente despliegue en producción
1.3 Modelo Asistencia Técnica
Se articuló la metodología de Historias de Usuario en cuanto a la gestión por parte de los usuarios del archivo en el cual se almacenan de forma clasificada y organizada los conceptos técnicos en gestión documental, emitidos por la Dirección Distrital del Archivo de Bogotá, para la consulta de los integrantes del Sistema Distrital de Archivos – SDA .
Se realizaron s pruebas funcionales al aplicativo web “Listas de Referencia y Verificación",  como complemento de la línea técnica SERVICIOS DE DEPÓSITO, CUSTODIA Y ADMINISTRACIÓN INTEGRAL DE FONDOS DOCUMENTALES el cual está diseñado para funcionar como una página embebida en la sección de la Caja de Herramientas del sitio web oficial del Archivo de Bogotá: Las pruebas demuestran que el aplicativo cumple su función correctamente y se integra de manera satisfactoria.
MIGDA
Se envió a la OTIC un paquete del aplicativo MIGDA para hacer el despliegue en un servidor web. El empaquetado contiene todos los requisitos técnicos requeridos para que a través del micrositio se pueda tener acceso a toda la información preliminar, al igual que los lineamientos operativos de cada uno de los componentes y subcomponentes del modelo
http://archivobogota.ingpedrogomez.com/migda/index.html
SALA DE CONSULTA
Se realizó el diseño y despliegue usando PowerApps, de una solución tecnológica requerida en la sala de consulta para hacer el registro de los usuarios y captura de información, con el fin de generar informes estadísticos de las personas que consultan el patrimonio documental
SEGUIMIENTO ESTRATEGICO
Se elaboró el modelo de Diagrama para la base de datos entidad  – relación, con el fin de capturar la información, hacer el procesamiento de datos y generar los reportes de datos que alimenten los informes de seguimiento estratégico al cumplimiento de la gestión documental por parte de las entidades distritales y el informe consolidado que da cuenta del avance del indicador de política pública de transparencia a cargo del Archivo Distrital
Componente 2: Archivos públicos abiertos
2.1 Modelo Integral de Gestión Documental y Archivos para el Distrito Capital MIGDA
Se avanzó en la revisión y ajuste del documento de lineamientos operativos en lo correspondiente a los componentes estratégico y tecnológico “Diagnóstico Integral de Gestión Documental y Administración de Archivos - Descripción de Lineamientos Operativos”
Se elaboró el documento “Diagnóstico Integral de Gestión Documental y Administración de Archivos - Descripción de Lineamientos Operativos” y se remitió para revisión de la Subsecretaria de Fortalecimiento. Este es un lineamiento para realizar el diagnóstico establecido en el lineamiento T101 del subcomponente “ARTICULACIÓN TECNOLÓGICA” del componente tecnológico del MIGDA
Junto con la Dirección Distrital de Desarrollo Institucional se avanzó en la elaboración el documento de caracterización del proceso transversal de Gestión Documental armonizado con el Modelo Integral de Gestión Documental y Archivos – MIGDA - Modelo de Madurez del Modelo Integral de Gestión Documental y Archivos – MM_MIGDA 
Se complementó la matriz de referentes de Modelos de Madurez, se realizó el comparativo del formulario actual de seguimiento con los componentes y subcomponentes del Modelo Integral de Gestión Documental y Archivos – MM_MIGDA 
Se proyectó el diseñó de una herramienta de evaluación tomando como referencia los componentes del MIGDA y utilizando un subcomponente de cada uno como ejemplo para su ejecución. Con este diseño se avanzó en la construcción del instrumento de evaluación en los componentes: documental y estratégico, en la metodología del instrumento y en la guía de uso del modelo
2.2 Instrumentos Archivísticos
Se avanzó con una versión inicial de la Guía de inventarios documentales cuyo alcance abarca la presentación de una metodología para el levantamiento y elaboración de los inventarios documentales en todas las fases del ciclo de vida de la documentación, actualmente se está realizando un ajuste a la versión presentada que incluye el desarrollo de conceptos de aseguramiento documental y la armonización de los metadatos con el Inventario Documental.
Se realizó revisión y ajustes en los elementos de la estructura del esquema y del documento guía de metadatos   , cuyo objetivo es presentar a las entidades y organismos distritales la actualización del esquema de metadatos para la gestión e implementación durante el ciclo de vida de los documentos con el propósito de realizar la identificación, descripción, organización, seguridad, recuperación y preservación de estos a lo largo del tiempo.  
Se avanzó en la elaboración del documento ajustado en versión actualizada de la Guía de Firmas en Medio Electrónico (Digitales y Electrónicas) y se remitió a la Subsecretaría de Fortalecimiento para su revisión. Se encuentra a la espera de observaciones. Este lineamiento tiene como finalidad establecer pautas y directrices técnicas, para la correcta aplicación y gestión de firmas electrónicas y digitales en los documentos electrónicos dentro del proceso de gestión documental, en las entidades y organismos distritales, en cumplimiento de las políticas y estándares aplicables garantizando la integridad, autenticidad y validez en el tiempo
Se avanzó en la elaboración del documento ajustado en versión actualizada de la Guía para la elaboración de política de gestión documental y se remitió a la Subsecretaría de Fortalecimiento para su revisión. Se encuentra a la espera de observaciones. Este lineamiento tiene como finalidad proporcionar un marco general para la formulación de la política institucional de gestión documental en entidades y organismos del orden distrital, en el contexto de la quinta dimensión del Modelo Integrado de Planeación y Gestión –MIPG  
Se viene realizando un Taller de Clasificación Documental con la Dirección Distrital de Archivo de Bogotá y los equipos de la Subdirección del Sistema Distrital de Archivos, con el fin de socializar el cuadro de clasificación actual y hacer una nueva propuesta de clasificación documental  
2.3 Seguimiento al Cumplimiento de la normativa archivística. 
Se llevó a cabo el seguimiento estratégico a 23 entidades, a las cuales se les revisó la completitud del formulario diligenciado, revisión y análisis de las evidencias aportadas y que dan sustento a la información suministrada. Resultado de todo este análisis, se elaboraron los respectivos informes de seguimiento estratégico y fueron remitidos a las entidades en mención.
2.4 Modelo de Asistencia Técnica Focalizada
Las siguientes líneas técnicas se encuentran finalizadas y publicadas en el micrositio Web del Archivo Distrital     https://archivobogota.secretariageneral.gov.co/documentacion/guias-archivisticas
SERVICIOS POSTALES, CORREO ELECTRÓNICO CERTIFICADO, ENVÍO DE CORRESPONDENCIA Y ADMINISTRACIÓN DE CENTROS DE CORRESPONDENCIA 
SERVICIOS DE DEPÓSITO, CUSTODIA Y ADMINISTRACIÓN INTEGRAL DE FONDOS DOCUMENTALES 
DEFINICION DE SERVICIOS DE PROYECTOS DE DIGITALIZACION DE DOCUMENTOS DE ARCHIVO
De igual forma se publicaron las listas de referencia y verificación que hacen parte de la línea (2) SERVICIOS DE DEPÓSITO, CUSTODIA Y ADMINISTRACIÓN INTEGRAL DE FONDOS DOCUMENTALES  https://archivobogota.secretariageneral.gov.co/caja-de-herramientas/listas-de-referencia-y-verificacion
Una cuarta línea: ADQUISICIÓN DE UN SISTEMA DE GESTIÓN ELECTRÓNICO DOCUMENTAL Y ARCHIVOS – SGEDA, el documento se encuentra en versión actualizada y lista para revisión de la Subsecretaría de Fortalecimiento
Conforme al memorando 3-2023-19855, la Oficina Asesora de Planeación aprobó la "ficha técnica de la encuesta de satisfacción del servicio de asistencia técnica " dado que cumple con los parámetros establecidos en el formato
de ficha técnica de encuesta 4202000-FT-723
Se realizaron ajustes del procedimiento y se elaboró una propuesta de actualización la cual se está revisando con la Oficina Asesora de Planeación
Se realizó la descripción e identificación de las palabras clave por cada uno de los conceptos técnicos, y se clasificaron por componente y subcomponente del Modelo Integral de Gestión Documental y Archivos – MIGDA
Se realizó la anonimización de datos de los 86 conceptos de gestión documental emitidos por el equipo de asistencia técnica de la Subdirección de Gestión Distrital de Archivos para las vigencias 2021 y 2022, con el fin de ocultar todos los datos que pudieran hacer identificable a la persona, dependencia o entidad a la que se emitió el concepto técnico, de igual manera a las personas que participaron en la producción del concepto, tales como: proyección, revisión y aprobación
Se avanzó en la elaboración del documento “Línea técnica para la formulación de proyectos integrales en gestión documental y archivos" y se envió a la Dirección de Archivo para su revisión
2.5 Informe de Asistencia Técnica
En el tercer trimestre se ejecutaron treinta y tres (33) acciones de asistencia técnica (SGPDD: 8 SSDA: 25), clasificadas por modalidad así: 
- Mesas de asistencia técnica por oferta: 4
- Mesas de asistencia técnica por demanda: 8
- Conceptos técnicos en gestión documental: 18
- Conceptos técnicos de procesos de contratación: 0
- Visitas de asistencia técnica: 0
- Jornadas de Socialización: 3
La asistencia técnica se brindó a 17 entidades de 12 sectores de la administración distrital, 2 entidades externas y a 1 órgano de control distrital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2.6 Reporte de Conceptos Técnicos de TRD y TVD emitidos
Se emitieron 5 conceptos de TRD y TVD:
1. JARDÍN BOTÁNICO DE BOGOTÁ "JOSÉ CELESTINO MUTIS". (FDA CORPORACIÓN JARDÍN BOTÁNICO DE BOGOTÁ). 1a versión.
2.Tabla de Retención Documental de la Secretaría Distrital de Movilidad – Actualización 2
3.Tabla de Retención Documental de la Cámara de Comercio de Bogotá
4.Tabla de Retención Documental de la Secretaría Distrital de Integración Social – Actualización 1
5.Tabla de Valoración Documental Subred Integrada de Servicios de Salud Sur Occidente (Fondo Documental Acumulado Hospital Bosa II Nivel E.S.E.
Componente 3: Memoria Histórica de Bogotá
 3.1 Informe del procesamiento técnico de las unidades documentales y material bibliográfico que conforman los fondos y colecciones que custodia el Archivo de Bogotá.
En el tercer trimestre se obtuvieron los siguientes resultados:
INGRESOS
Se realizó recepción, cotejo de la documentación y oficialización de transferencia secundaria a la Secretaria General de la Alcaldía Mayor de Bogotá mediante Acta de transferencia el día 13 de julio de 2023.
DESCRIPCIÓN 
Se realizó el cargue de 8.500 descripciones puestas al servicio alcanzando un avance acumulado del 74.17% de las 24.000 programadas para la presente vigencia. 
- Se reportan 45 actividades de implementación del Sistema Integrado de Conservación
CATALOGACIÓN
-  Se trabajó en el análisis y procesamiento de la información del material bibliográfico seleccionado logrando la catalogación de 540 unidades; control de calidad de 54 unidades; rotulación, marcado y colocado de cintas 297 unidades
Estrategia Línea 2. Consulta del patrimonio documental de Bogotá
SALA CONSULTA
Durante el trimestre se atendieron 488 usuarios en la sala de consulta del Archivo de Bogotá, (276 hombres y 212 mujeres. No responden 0). Se generaron 699 consultas
Así mismo, en cuanto a las solicitudes que ingresaron por SIGA, Bogotá te escucha y el micrositio web del Archivo, se atendieron 211 usuarios (98 hombres, 109 mujeres, No responden 2). Se generaron 228 Consultas
En total se atendieron a 699 usuarios (374 hombres y 321 mujeres. No responden 2) y se generaron 927 consultas
BUSCADOR EL COFRE
Se registraron 2.499 visitas (Computador 1.896. Celular 6036) las cuales generaron 18.815 consultas (Computador 16.175. Celular 2.640)
3.4 Informe de acciones de divulgación de las actividades de la Dirección Distrital de Archivo de Bogotá.
Se publicaron 6 notas en el micrositio web Archivo de Bogotá donde se registró el ingreso de 86.000 usuarios que generaron 209.000 vistas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29.426 seguidores, se generaron 3.119 interacciones con un alcance de 27.84 personas 
En X antes Twitter; se publicaron 30 contenidos, se cuenta con 20.600 seguidores y las interacciones fueron a 1.660 con un alcance de 57.100 personas
En Instagram se publicaron 30 contenidos, se cuenta con 26.700 seguidores, 2.457 interacciones, con un alcance de 28.984 personas.
Se realizó la exposición física “Bogotá revelada 1922 – 1949” con la participación de 130 personas
La Exposición Bogotá 134 años en movimiento circuló en La Biblioteca Pública Francisco José de Caldas en Suba, en el Archivo de Bogotá, Biblioteca Pública Carlos E Restrepo en la localidad de Antonio Nariño, en el portal 20 de julio, Biblioteca Pública Julio Mario Santo Domingo y Biblioteca Pública El Tintal Manuel Zapata Olivella con la participación directa e indirecta de las personas que acuden a estos espacios públicos
Se realizaron 3 exposiciones virtuales en el micrositio web Archivo de Bogotá: La Constitución política de 1991, Archivos a Fondo y La alegría de leer con la participación de 697 personas 
En el proyecto editorial se diagramaron la Guía de la Colección Jorge Silva, el Cofre Viajero Digital, la guía del Fondo de la Junta Asesora, la guía de la Colección Otto de Greiff y se imprimió el Cofre Viajero
Respecto a Proyectos Estratégicos se encuentra en edición el video institucional del Proyecto Bogotá Historia Común 2.0, se avanzó en el brochure y mockup del MIGDA así como en su documento general, se realizó la cápsula de invitación a participar en el proyecto y se avanzó en el guion del video del Cofre Viajero
</t>
  </si>
  <si>
    <t xml:space="preserve">Componente cuatro de avance del plan de acción de publicación e impresión oficial para la conformación del acervo documental distrital, durante el mes de octubre se avanzó en: 
En el mes de octubre se generaron 32 órdenes de producción, de impresos de artes gráficas y se produjeron 485 millares de tiros de impresión. Dentro de las tipologías de piezas gráficas solicitadas en el periodo se encuentran Agendas, Periódicos, Diplomas, Señalética, Plegables, Libros, Folletos, Talonarios y Stickers.
En octubre, se logró entregar el 100% de ordenes oportunamente, que corresponden a 44 órdenes de producción generadas en meses anteriores o en el mismo mes y que tenían pacto de entrega en el periodo de reporte. 
Para este periodo, se publicaron 27 ejemplares del Registro Distrital numerados de 7821 al 7847, dichos ejemplares corresponden a la totalidad de 275 documentos distribuidos de la siguiente forma: 14 Acuerdos, 19 Decretos, 183 Resoluciones, 3 Acuerdos Locales, 47 Decretos Locales, 2 Resoluciones Locales, 3 Circulares, 3 Autos y 1 Documento Técnico.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octubre se subieron 10 ejemplares correspondientes a los consecutivos 5873 hasta el 5864 y que comprenden los periodos del 15 de julio de 2016 al 01 de julio de 2016. Esta migración se efectúa de forma regresiva, teniendo en cuenta la disponibilidad de los ejemplares a migrar.
En el mes de octubre se atendieron para el servicio de publicación de documentos o actos administrativos en el Registro Distrital, 43 entidades correspondientes a: 15 Fondos de Desarrollo Local, 6 Institutos, 11 Secretarías, 2 Unidades Administrativas Especiales y 9 entidades de diversos sectores. 
En relación con el servicio de elaboración de productos de artes gráficas atendió a 16 entidades distritales, distribuidas según clase de entidad, así: 11 colegios, 2 secretarías, 1 Instituto, 1 Fondo de Desarrollo Local y 1 órgano de control.
</t>
  </si>
  <si>
    <t>Componente cuatro de avance del plan de acción de publicación e impresión oficial para la conformación del acervo documental distrital, durante el mes de noviembre se avanzó en: 
En el mes de noviembre se generaron 40 órdenes de producción, de impresos de artes gráficas y se produjeron 479 millares de tiros de impresión. Dentro de las tipologías de piezas gráficas solicitadas en el periodo se encuentran Agendas, Periódicos, Revistas Señalética, Calendarios, Libros, Libretas, Diplomas, Afiches y Plegables, entre otros.
En noviembre, se logró entregar el 100% de ordenes oportunamente, que corresponden a 38 órdenes de producción generadas en meses anteriores o en el mismo mes y que tenían pacto de entrega en el periodo de reporte. 
Para este periodo, se publicaron 24 ejemplares del Registro Distrital numerados de 7848 al 7871, dichos ejemplares corresponden a la totalidad de 225 documentos distribuidos de la siguiente forma: 24 Acuerdos, 32 Decretos, 113 Resoluciones, 4 Acuerdos Locales, 42 Decretos Locales, 2 Resoluciones Locales, 2 Circulares, 2 Autos, 5 Documentos CONPES y 1 oficio radicado.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noviembre se subieron 40 ejemplares correspondientes a los consecutivos 5863 hasta el 5824 y que comprenden los periodos del 30 de junio de 2016 al 28 de abril de 2016. Esta migración se efectúa de forma regresiva, teniendo en cuenta la disponibilidad de los ejemplares a migrar.
En el mes de noviembre se atendieron para el servicio de publicación de documentos o actos administrativos en el Registro Distrital, 41 entidades correspondientes a: 13 Fondos de Desarrollo Local, 9 Institutos, 9 Secretarías, 3 Unidades Administrativas Especiales, 2 Sociedades y 5 entidades de diversos sectores. 
En relación con el servicio de elaboración de productos de artes gráficas atendió a 24 entidades distritales, distribuidas según clase de entidad, así: 20 colegios, 1 Instituto, 1 Fondo de Desarrollo Local, 1 Unidad Administrativa Especial y 1 órgano de control.</t>
  </si>
  <si>
    <t>Componente 1: Gestión de documentos electrónicos
1.1 Bogotá Historia Común 2.0
Se realizó despliegue en producción y se entregó en funcionamiento Solución Digital con Micrositio Bogotá Historia Común 2.0, Espacio virtual colaborativo y el Catálogo de la colección digital de memorias locales.
1.2 Catálogo De Archivos Públicos Abiertos
Desarrollo en ambiente de pruebas de los servicios de cargue, consulta y validación de inventarios de archivos de gestión del CDAPA
1.3 Modelo Asistencia Técnica
Desarrollo en ambiente de pruebas de la solución tecnológica del banco de conceptos que presta los servicios de cargue y consulta de conceptos técnicos 
1.4 Registro Distrital De Publicaciones Técnicas
La solución tecnología del Registro de Publicaciones Técnica se encuentra parametrizada en el ambiente de desarrollo suministrado por la OTIC
En esta solución las entidades podrán cargar las publicaciones técnicas que hayan podido identificar, también las mismas entidades y los ciudadanos podrán consultar las mencionadas publicaciones técnicas cargadas, una vez salga a producción 
1.5 MIGDA
Se realizó despliegue en producción y se entregó en funcionamiento Solución Digital con Micrositio web Modelo Integral de Gestión Documental y Archivos para el Distrito Capital - MIGDA, donde se encuentra aloja la información del modelo sus componentes, subcomponentes y lineamientos correspondientes. 
1.6 SALA DE CONSULTA
Se elaboró un formulario electrónico para capturar información que permitirá caracterizar los usuarios que visitan la sala de consulta del Archivo de Bogotá
1.7 SEGUIMIENTO ESTRATEGICO: 
Se elaboró el diseño de la solución tecnológica para poder proceder con la automatización de las operaciones del seguimiento estratégico de la gestión documental
Componente 2: Archivos públicos abiertos
2.1 Modelo Integral de Gestión Documental y Archivos para el Distrito Capital MIGDA
Se publicó en el sitio web del Archivo de Bogotá los Lineamientos operativos del Modelo Integral de Gestión Documental y Archivos para el Distrito Capital - MIGDA
Se realizó el lanzamiento del Modelo Integral de Gestión Documental y Archivos para el Distrito Capital – MIGDA, como una actividad incluida dentro del evento de la “semana de los Archivos”
Junto con la Dirección de Desarrollo Institucional se entregó la versión final del documento del proceso transversal de Gestión Documental armonizados con el Modelo Integral de Gestión Documental y Archivos para el Distrito Capital - MIGDA
Publicado en el siguiente enlace: 
https://secretariageneral.gov.co/sites/default/files/documentos_mipg/2023-12/8-%20Proceso%20Gestio%CC%81n%20Documental.pdf
Se realizó la jornada de socialización del Modelo Integral de Gestión Documental y Archivos para el Distrito Capital – MIGDA con la participación de 94 servidores de 49 entidades y organismos del distrito
Se realizó la socialización del Modelo Integral de Gestión Documental y Archivos para el Distrito Capital – MIGDA con servidores y colaboradores del Archivo General de la Nación – AGN
Modelo de Madurez del Modelo Integral de Gestión Documental y Archivos – MM_MIGDA: Se entregaron las versiones finales de los siguientes documentos: 
•	Instrumento de evaluación del MIGDA
•	Guía de uso del instrumento de evaluación del MIGDA 
•	Metodología de formulación instrumento de evaluación de los niveles de madurez del MIGDA, aprobados por Dirección Distrital de Archivo de Bogotá.
Se realizó la socialización del Modelo Integral de Gestión Documental y Archivos para el Distrito Capital - MIGDA a 40 servidores de la Dirección Distrital de Archivo de Bogotá 
Entrega versión final del “Documento de descripción de lineamiento operativo MIGDA: Diagnóstico Integral de Gestión Documental y Administración de Archivos”, para revisión de la Dirección Distrital de Archivo de Bogotá y envío a diagramación.
Entrega versión final del documento marco de referencia del MIGDA para Publicación en el botón de transparencia y micrositio del Archivo de Bogotá.
Entrega versión final Brochure del Modelo Integral de Gestión Documental y Archivos para el Distrito Capital – MIGDA
2.2 Instrumentos Archivísticos
• Guía para la elaboración de Inventarios Documentales: 
Se realizan ajustes al documento y se entrega versión final para diagramación.
• Guía Esquema de Metadatos y Anexos 1 y 2: 
Una vez surtida la revisión de la Alta Consejería Distrital de las Tecnologías de la Información y las Comunicaciones – ATIC, se envía el documento en su versión final para diagramación.
• Guía de Firmas en Medio Electrónico (Digitales y Electrónicas): 
Una vez surtida la revisión de la Alta Consejería Distrital de las Tecnologías de la Información y las Comunicaciones – ATIC, se realizaron los ajustes correspondientes al documento y se envió a diagramación.
•	Guía para la elaboración de política de gestión documental:
Entrega versión final del documento “Guía para la Formulación de la Política Institucional de Gestión Documental en las Entidades y Organismos del Orden Distrital”, para revisión de la Dirección Distrital de Archivo de Bogotá y envío a diagramación.
2.3 Seguimiento al Cumplimiento de la normativa archivística. 
Se llevó a cabo el seguimiento estratégico a 16 entidades, a las cuales se les revisó la completitud del formulario diligenciado, revisión y análisis de las evidencias aportadas y que dan sustento a la información suministrada. Resultado de todo este análisis, se elaboraron los respectivos informes de seguimiento estratégico y fueron remitidos a las entidades en mención.
Se elaboró y publicó el Informe consolidado de Seguimiento estratégico en el micrositio WEB de la DDAB https://archivobogota.secretariageneral.gov.co/consejo-distrital-de-archivos/informes
Se presentó el resultado del indicador de PPTINTC, cuyo resultado fue de 67,4% el cual está por encima de la meta propuesta en razón a la aplicación del indicador que contempla la sumatoria de los porcentajes de avance de cada una de las entidades y organismos distritales dividido en el número de entidades
2.4 Modelo de Asistencia Técnica Focalizada
LINEAS TECNICAS: 
ADQUISICIÓN DE UN SISTEMA DE GESTIÓN ELECTRÓNICO DOCUMENTAL Y ARCHIVOS - SGEDA
Este lineamiento se encuentra en su versión final, entregada al equipo de comunicaciones de la Dirección Distrital de Archivo de Bogotá para revisión de estilo y forma. De igual manera se envió a la Oficina de Tecnologías de la Información y las Comunicaciones de Secretaría General – OTIC y a la Alta Consejería de Tecnologías de la Información y las Comunicaciones – ATIC para su respectiva revisión
PROCEDIMIENTO (ASISTENCIA TÉCNICA PR-257)
Se actualizó, publicó y socializó el procedimiento PR-257 "Asistencia Técnica en gestión documental y archivos"
BANCO DE CONCEPTOS
Se entregó el documento “METODOLOGÍA CONFORMACION DEL BANCO DE CONCEPTOS TÉCNICOS EN GESTIÓN DOCUMENTAL Y ARCHIVOS” 
IMPLEMENTACIÓN
El Director del Archivo de Bogotá aprobó el documento "Guía para la Formulación de Proyectos en Gestión Documental y Administración de Archivos", autorizando el envío por correo electrónico al equipo de comunicaciones de la Dirección, para diagramación, y posterior envío a la profesional Carolina Gáez de la Subdirección Distrital de Fortalecimiento Institucional - SDFI.
2.5 Informe de Asistencia Técnica
En el tercer trimestre se ejecutaron veinte (20) acciones de asistencia técnica (SGPDD: 3 SSDA: 17), clasificadas por modalidad así: 
- Mesas de asistencia técnica por oferta: 4
- Mesas de asistencia técnica por demanda: 6
- Conceptos técnicos en gestión documental: 9
- Conceptos técnicos de procesos de contratación: 0
- Visitas de asistencia técnica: 0
- Jornadas de Socialización: 1
La asistencia técnica se brindó a 11 entidades de 11 sectores de la administración distrital, 1organismo de control, una persona particular y una asistencias a varias entidades en los siguientes temas: Fortalecimiento de la gestión documental, Proyecto organización archivos de gestión, Proyecto sectorial salud, Monitoreo y control de condiciones ambientales y Tabla de Retención Documental, Servicios Archivo de Bogotá, Diagnóstico Integral de Archivos, Modelo Integral de Gestión Documental y Archivos-MIGDA, Sistema integrado de Conservación – SIC, Tabla de Retención Documental y Plan de trabajo archivístico.
Del tercer trimestre quedaron pendientes por reportar seis (6) acciones de asistencia técnica (SSDA: 6), clasificadas por modalidad así:
- Mesas de asistencia técnica por oferta: 1
- Mesas de asistencia técnica por demanda: 2
- Conceptos técnicos en gestión documental: 0
- Conceptos técnicos de procesos de contratación: 0
- Visitas de asistencia técnica: 0
- Jornadas de Socialización: 3
La asistencia técnica se brindó a 2 entidades de 2 sectores de la administración distrital, un organismo de control y dos asistencias a varias entidades, en los siguientes temas: Custodia y administración integral de archivos, Administración de documentos, tablas de retención documental y Cuadro de Clasificación Documental – CCD
2.6 Reporte de Conceptos Técnicos de TRD y TVD emitidos
En el presente trimestre se emitieron 5 conceptos de TRD y TVD:
1.	INSTITUTO DISTRITAL DE RECREACIÓN Y DEPORTE - IDRD. 
2.	Tabla de retención Documental de la EMPRESA DE TRANSPORTE DEL TERCER MILENIO TRANSMILENIO S.A. Actualización 1.
3.	Tabla de Valoración Documental de la CONTRALORÍA DE BOGOTÁ, D.C.
4.	Tabal de Valoración Documental del JARDÍN BOTÁNICO DE BOGOTÁ "JOSÉ CELESTINO MUTIS". (FONDO DOCUMENTAL ACUMULADO CORPORACIÓN JARDÍN BOTÁNICO DE BOGOTÁ).
5.	Tabla de Valoración Documental de la SUBRED INTEGRADA DE SERVICIOS DE SALUD NORTE E.S.E. (FONDO DOCUMENTAL ACUMULADO HOSPITAL JUAN XXIII ESTABLECIMIENTO PÚBLICO)
Componente 3: Memoria Histórica de Bogotá
 3.1 Informe del procesamiento técnico de las unidades documentales y material bibliográfico que conforman los fondos y colecciones que custodia el Archivo de Bogotá.
En el tercer trimestre se obtuvieron los siguientes resultados:
TRANSFERENCIAS SECUNDARIAS
Se realizó el trámite a todas las actividades relacionas con el ingreso de documentos históricos mediante transferencias secundarias por parte de las entidades y organismos distritales y la donación de colecciones privadas
DESCRIPCIÓN Y CONSERVACIÓN
En el tercer trimestre se realizó el cargue de 6.200 descripciones puestas al servicio de acuerdo con la matriz de seguimiento a los indicadores de gestión, para un avance acumulado de 24.000 unidades por lo que a la fecha se logra cumplir con el 100% de avance de la meta propuesta. 
- Se reportan 41 actividades de implementación del Sistema Integrado de Conservación
CATALOGACIÓN
Se trabajó en el análisis y procesamiento de la información del material bibliográfico seleccionado logrando la catalogación de 455 unidades; control de calidad de 45 unidades; rotulación, rotulación de libros 707 libros con sus respectivas bandas de seguridad.
Estrategia Línea 2. Consulta del patrimonio documental de Bogotá
SALA CONSULTA
Durante el trimestre se atendieron 322 usuarios en la sala de consulta del Archivo de Bogotá, (170 hombres y 152 mujeres. No responden 0). Se generaron 493 consultas
Así mismo, en cuanto a las solicitudes que ingresaron por SIGA, Bogotá te escucha y el micrositio web del Archivo, se atendieron 136 usuarios (56 hombres, 76 mujeres, No responden 4). Se generaron 130 Consultas
En total se atendieron a 458 usuarios (226 hombres y 228 mujeres. No responden 4) y se generaron 623 consultas
BUSCADOR EL COFRE
Durante el trimestre se registraron 2.461 visitas (Computador 1.835. Celular 626) las cuales generaron 16.697 consultas (Computador 14.500. Celular 2.197)
3.2 Bogotá Historia Común
Para el cuatrimestre Septiembre – Diciembre de 2023 se reportan los siguientes productos, los cuales están debidamente documentados en el Soporte de Avance de Investigación Formato: 4213200-FT-875, el cual se incluye como evidencia:
1.	Caja de herramientas:  Se realiza entrega final de los documentos de la Caja de Herramientas (ABC, METODOLOGÍA, LINEAMIENTO y GUÍA). Así como el cierre del CURSO VIRTUAL “Construcción y Gestión Participativa de Memorias Locales” en plataforma e-learning del IDPAC, con 177 inscritos, el cual fue finalizado el 19 de noviembre. 
2.	Colección digital de Memorias Locales: Se entrega un total de 8 subcolecciones debidamente descritas y puestas a disposición del público, con autorizaciones de uso, inventarios y organización de contenidos al día. 
3.	Solución tecnológica: Se entrega un ESPACIO VIRTUAL colaborativo que está funcionando desde el mes de noviembre, con los servicios y funcionalidades requeridas. Se actualizó el MICROSITIO de la iniciativa, con contenidos del proyecto para continuar su maduración. Igualmente, se entrega un CATÁLOGO de la colección digital en funcionamiento y acceso al público en Internet. 
4.	Gestión, divulgación y lanzamiento del proyecto: se consolidaron insumos necesarios para para la realización del evento de entrega el 13 de diciembre a las 9:30am en el auditorio Huitaca de la Alcaldía Mayor.
3.3 Plan Archivo Derechos Humanos
Para el cuatrimestre Septiembre – Diciembre se reportan los siguientes productos, los cuales están debidamente documentados en el Soporte de Avance de Investigación Formato:4213200-FT-875, el cual se incluye como evidencia:
1.	Lineamiento Técnico para la gestión documental de los archivos relativos a los DD.HH. y el DIH para Bogotá. Parte 1: Identificación
2.	Esquema de Criterios de Identificación de Archivos de Derechos Humanos – ECIADH.
3.	Piloto con la Subdirección de Gestión Documental de la Secretaría General de la Alcaldía Mayor de Bogotá para la aplicación del Protocolo de Gestión Documental de los Archivos de Derechos Humanos
4.	Informes de respuesta a las entidades distritales y sistematización inicial de los resultados obtenidos del Anexo 6 de Archivos de Derechos Humanos del Formulario de recolección de información para el seguimiento estratégico al cumplimiento de la normativa archivística en las entidades del distrito capital. 
5.	Esquema y ruta de trabajo para la identificación de archivos de Derechos Humanos, a través del levantamiento del Registro Especial de Archivos de Derechos Humanos y Memoria Histórica – READH - entre la Dirección Distrital de Archivo de Bogotá – DDAB – de la Secretaría General de la Alcaldía Mayor de Bogotá D.C., y la Dirección de Archivos de los Derechos Humanos del Centro Nacional de Memoria Histórica – CNMH
6.	Acompañamiento en la aplicación del Protocolo de archivos Derechos Humanos por parte de la DDAB a la Secretaría de Cultura Recreación y Deporte.
7.	5.“El Cofre Viajero: propuesta pedagógica para el uso social de los archivos. N°1 La Constitución Política de 1991: un legado para la construcción de paz en Colombia” diagramado, impreso y listo para ser entregado a las Instituciones Educativas Distritales mediante la articulación en redes de la Secretaría de Educación del Distrito y la Secretaría General de la Alcaldía Mayor de Bogotá.  
3.4 Informe de acciones de divulgación de las actividades de la Dirección Distrital de Archivo de Bogotá.
Durante el presente trimestre de 2023 se llevaron a cabo acciones de divulgación conforme a lo siguiente: En el mes de octubre se manejaron las temáticas: agenda cultural, día del arquitecto, semana de los archivos y protección animal. En el mes de noviembre se manejaron las temáticas: agenda cultural, el mes del urbanismo y el lanzamiento del Modelo Integral de Gestión Documental y Archivos - MIGDA y en el mes de diciembre las temáticas:  la agenda cultural y la navidad
En el componente de ecosistema digital.
Se publicaron 6 notas en el micrositio web Archivo de Bogotá:
1.	Archivo de Bogotá participó en la Semana de los Archivos. 
2.	Archivo de Bogotá presenta a las entidades el Modelo Integral de Gestión Documental y Archivos MIGDA en la Semana de los Archivos
3.	Ya llegaron los Cofres Viajeros a las entidades educativas distritales.
4.	Habitantes de la localidad de Tunjuelito conocieron los servicios del Archivo de Bogotá en la feria de servicios ‘SuperCADE Móvil’.
5.	Secretaría General de la Alcaldía Mayor entregó la iniciativa Bogotá Historia Común 2.0 para la recuperación de memorias de ciudad. Publicada el 14 de diciembre.
6.	La asistencia social en épocas navideñas. Publicada el 7 de diciembre.
Los ingresos al micrositio Web del Archivo de Bogotá sumaron 61.192 usuarios los cuales los cuales generaron 103.726 visitas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29.426 seguidores, se generaron 5.192 interacciones con un alcance de 53.630 personas; en X antes Twitter se publicaron 30 contenidos, se cuenta con 20.600 seguidores, con un alcance de 40.541personas; respecto a Instagram se publicaron 30 contenidos, se cuenta con 27.600 seguidores, 2.870 interacciones, con un alcance de 23.949 personas.
Nota: vale la pena anotar que desde el mes de agosto que Twitter se convirtió en X y no hay posibilidades de hacer seguimiento estadístico de número de interacciones a partir del mes de septiembre
En relación con la agenda cultural 
Conforme a la programación mensual se relacionan las siguientes actividades: 
Exposición Bogotá revelada 1922 – 1949 con la participación de 528 personas. 
Se realizaron 3 exposiciones virtuales en el micrositio web Archivo de Bogotá: La Constitución política de 1991, Archivos a Fondo y La alegría de leer con la participación de 402 personas 
La Exposición Bogotá 134 años en movimiento circuló en la Biblioteca Pública El Tintal Manuel Zapata Olivella, el Archivo de Bogotá, la Biblioteca Gabriel García Márquez, Súper Cades Engativá, Centro Administrativo Distrital, Bosa y Manitas
Respecto a Proyectos Estratégicos se realizó el evento de la Semana de los Archivos mediante el cual se realizó una conferencia en la Universidad Distrital Francisco José de Caldas, Una Conferencia en la Pontificia Universidad Javeriana, así como la Conmemoración de los 20 años del Archivo de Bogotá y el lanzamiento del Modelo Integral de Gestión Documental y Archivos – MIGDA-.
Se realizó el evento de entrega del proyecto Bogotá Historia Común 2.0
 Visitas Guiadas
Se realizaron 13 Visitas Guiadas del Archivo de Bogotá con la participación de 239 personas asistentes. Hombre: 84. Mujeres 155
Componente cuatro de avance del plan de acción de publicación e impresión oficial para la conformación del acervo documental distrital, durante el mes de diciembre se avanzó en: 
En el mes de diciembre se generaron 23 órdenes de producción, de impresos de artes gráficas y se produjeron 226 millares de tiros de impresión. Dentro de las tipologías de piezas gráficas solicitadas en el periodo se encuentran Agendas, Manuales, Novenas, Boletines, Calendarios, Tarjetas, Volantes, entre otros.
En diciembre, se logró entregar el 100% de ordenes oportunamente, que corresponden a 18 órdenes de producción generadas en meses anteriores o en el mismo mes y que tenían pacto de entrega en el periodo de reporte. 
Para este periodo, se publicaron 29 ejemplares del Registro Distrital numerados de 7872 al 7900, dichos ejemplares corresponden a la totalidad de 329 documentos distribuidos de la siguiente forma: 24 Acuerdos, 42 Decretos, 167 Resoluciones, 21 Acuerdos Locales, 66 Decretos Locales, 3 Resoluciones Locales, 2 Circulares, 1 Aviso, 2 Autos y 1 Documento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diciembre se subieron 20 ejemplares correspondientes a los consecutivos 5823 hasta el 5804 y que comprenden los periodos del 27 de abril de 2016 al 31 de marzo de 2016. Esta migración se efectúa de forma regresiva, teniendo en cuenta la disponibilidad de los ejemplares a migrar.
En el mes de diciembre se atendieron para el servicio de publicación de documentos o actos administrativos en el Registro Distrital, 46 entidades correspondientes a: 20 Fondos de Desarrollo Local, 6 Institutos, 11 Secretarías, 2 Unidades Administrativas Especiales, 2 Sociedades y 5 entidades de diversos sectores. 
En relación con el servicio de elaboración de productos de artes gráficas atendió a 16 entidades distritales, distribuidas según clase de entidad, así: 10 colegios, 1 Instituto, 1 Sociedad, 2 Secretarías y 2 Unidades Administrativas Especiales.</t>
  </si>
  <si>
    <t>Componente 1, 2 y 3: Los diferentes informes de avance e implementación que se programaron como entregables del plan de acción, debe contener los avances, evidenciados. Las acciones que se consignen en el libro Plan de Desarrollo, deben estar contenidas en el informe de implementación debidamente evidenciadas. Las cifras que se reporten deben estar sustentadas y coincidentes informes, libro y evidencias</t>
  </si>
  <si>
    <t>Componente 2: las actividades programadas en cronograma, deben estarde bidamente evidenciadas  cumplidas</t>
  </si>
  <si>
    <t>El componente 4 que presenta el avance durante este periodo, no presenta dificultades</t>
  </si>
  <si>
    <t>PD38</t>
  </si>
  <si>
    <t>497. Diseñar e implementar una estrategia para fortalecer la gestión, la innovación y la creatividad en la administración distrital,  generando valor público al servicio de la ciudadanía</t>
  </si>
  <si>
    <t xml:space="preserve">543. Porcentaje de avance en la implementación de estrategias para fortalecer la gestión y la innovación pública distrital. </t>
  </si>
  <si>
    <t xml:space="preserve">PD_Meta Sectorial: 497. Diseñar e implementar una estrategia para fortalecer la gestión, la innovación y la creatividad en la administración distrital,  generando valor público al servicio de la ciudadanía; PD_Indicador Meta sector: 543. Porcentaje de avance en la implementación de estrategias para fortalecer la gestión y la innovación pública distrital. ; </t>
  </si>
  <si>
    <t>Este indicador mide el avance de la estrategia para fortalecer la gestión y la innovación pública distrital desagregado en los siguientes componentes: 
Componente 1:Implementación de la estrategia para el fortalecimiento del sistema de coordinación distrital 
Componente 2: Implementación para promover la Gestión del Conocimiento y la Innovación 
Componente 3: Implementación de la estrategia que permita fortalecer la Gestión y Desempeño Institucional.
Componente 4:  Estudio técnico para la modernización administrativa del Distrito Capital
Componente 5: Implementación los productos definidos en el Plan de Acción de la Política Pública de transparencia  
Componente 6: Implementación de las estrategias de direccionamiento estratégico para el fortalecimiento y modernización de la Gestión Pública.</t>
  </si>
  <si>
    <t xml:space="preserve">El beneficio de la implementación de la meta estará representado en el distrital de los componentes de innovación y creatividad en la administración distrital, con el desarrollo de cada uno de los componentes </t>
  </si>
  <si>
    <t>Sumatoria de los porcentajes de cumplimiento de los componentes programados en el periodo, por la ponderación del componente (Cantidad de componentes/Magnitud programada)</t>
  </si>
  <si>
    <t>Sumatoria de porcentaje de avance en la implementación de estrategias para fortalecer la gestión y la innovación pública distrital.</t>
  </si>
  <si>
    <t>Porcentaje de avance en la implementación de estrategias para fortalecer la gestión y la innovación pública distrital.</t>
  </si>
  <si>
    <t xml:space="preserve">Informe acciones desarrolladas </t>
  </si>
  <si>
    <t>Informe anual acciones desarrolladas.</t>
  </si>
  <si>
    <t xml:space="preserve">Retrasos y soluciones: 
Para el periodo de reporte el indicador sectorial no presentó retrasos en su ejecución.
Avances y logros: En el marco del Plan de Desarrollo, la Secretaría General, para el cumplimiento del indicador sectorial, avanzó en las acciones asociadas a cada uno de los componentes de la estrategia para fortalecer la gestión e innovación en el Distrito:
Componente de Instancias de coordinación: Se actualizó el Inventario Único Distrital de Instancias de Coordinación (IUDIC) trimestralmente, con la finalidad de contar con información actualizada frente a las instancias que se encuentran en funcionamiento. Se emitieron 42 conceptos técnicos para la creación o modificación de instancias. 
Componente de Gestión del Conocimiento y la Innovación: Se elaboró la versión 2 de la Guía Metodológica para la construcción de mapas de conocimiento críticos y estratégicos en las entidades distritales. 
Componente de Gestión y Desempeño Institucional: 
Implementación del Modelo Integrado de Planeación y Gestión-MIPG: se brindó asesoría, socialización y acompañamiento técnico a las entidades distritales para la implementación, optimización y avance de las políticas de gestión y desempeño. Se expidieron los Decretos Distritales 221 y 222 del 06 de junio de 2023, a través de los cuales se reglamentó el Sistema de Gestión en el Distrito Capital, el Consejo de Gobierno, respectivamente.
Índice de Gestión Pública Distrital (IGPD): En 2023 se llevó a cabo la medición del Índice (2022) de 44 entidades distritales y entrega del galardón que motiva a las entidades del Distrito y a sus servidores a marcar la diferencia en el trabajo que realizan por y para la ciudadanía. El galardón se lo llevó la Secretaría de Gobierno, entidad que registró un total de 94,44 puntos en el Índice de Gestión Pública Distrital, una medición de tres aspectos fundamentales (Gestión Institucional, la Ejecución Presupuestal y la Gestión de Resultados). 
Negociación, Dialogo y Concertación Sindical: La Secretaría General de la Alcaldía Mayor de Bogotá D.C. y el Departamento Administrativo del Servicio Civil Distrital, brindaron lineamientos distritales para el proceso de negociación colectiva con las organizaciones sindicales de empleados públicos, con la emisión de la Circular conjunta 002 de 2023. Se logró la firma de 3 acuerdos laborales colectivos uno en la vigencia 2020, 2022 y 2023 suscritos con las principales confederaciones, federaciones y sindicatos.
Componente Trasparencia: 
Estrategia Construyamos Bogotá con Integridad: La iniciativa Senda de Integridad, obtuvo mención honorífica del Premio Interamericano a la Innovación en la Gestión Pública Efectiva de la Organización de Estados Americanos. 
SARLAFT: Bogotá ha sido pionera en la adaptación de las normas de prevención de lavado de activos-SARLAFT para las entidades públicas que no estaban obligadas a cumplir con esta norma (2195/2022). Actualmente 8 Entidades Distritales se encuentran implementando el SARLAFT.
Beneficios: El fortalecimiento de la gestión y desempeño institucional a nivel Distrital permite que la Ciudad cuente con entidades que respondan a los requerimientos conforme a la competencia bajo un modelo estándar e integrado para la planeación y gestión que aporta a la integridad y transparencia.
Los cumplimientos de los productos de la política pública de transparencia permiten el fortalecimiento de la integridad y transparencia a través de la elaboración de los lineamientos distritales.
</t>
  </si>
  <si>
    <t xml:space="preserve">Durante el primer trimestre se adelantaron las siguientes gestiones: 
Instancias de coordinación: Actualización del Inventario Único Distrital Instancias de Coordinación. (trimestre IV 2022) 
Gestión del Conocimiento y la Innovación: documento "Estrategia de acompañamiento a las entidades distritales" y se hizo el lanzamiento de la comunidad de práctica (CoP) en la cual se socializó la estrategia de acompañamiento a entidades distritales.
Programa de Formación Soy 10 Aprende Oferta de cursos con un total de 1633 colaboradores formados
Se realizan 2 análisis, uno de la política Gestión del Conocimiento y la Innovación, y del Modelo Integrado de Planeación y Gestión. Estos análisis sirven para determinar avance por entidad de la implementación de la política e igualmente determinar las entidades con menor avance en innovación.
Fortalecimiento y sostenibilidad del Modelo Integrado de Planeación y Gestión. Se realizó 1 sesión Comisión Intersectorial de Gestión y Desempeño en la que se Aprobó Plan de Trabajo 2023. Se realizó 1 sesión de acompañamiento técnico de lineamientos para el reporte de Índice de Transparencia de Bogotá en lo relacionado con control interno con la asistencia de 87 colaboradores.
Negociación sindical: Se realiza evento de Capacitación en negociación colectiva para entidades y organismos distritales, dirigida a representantes legales y jefes de talento humano con 82 asistentes, con el fin de fortalecer conocimientos necesarios para abordar la negociación colectiva de esta vigencia.  Se elabora y emite Circular 002 de 2023 Lineamiento entidades distritales para la negociación colectiva 2023.
Modernización administrativa del Distrito Capital
•	Se realizaron 8 grupos focales: 2 para el sector Educación, 2 para el sector Integración Social, Sector Seguridad, Convivencia y Justicia, Sector Hábitat, Sector Salud, Sector Localidades y una mesa de dialogo con el equipo de Gobierno Abierto.
•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Política pública de transparencia
Planeación, convocatoria, desarrollo y documentación de la 7ma sesión de la ROC ”Rol del Oficial de Cumplimiento en las entidades del Distrito” y Socialización del documento técnico para recopilación de recomendaciones del rol del Oficial de Cumplimiento y equipo, en apoyo de las naciones unidas (UNODC 28.02)
Se realizó la revisión de 64 programas de transparencia y ética pública / Planes anticorrupción y de atención al ciudadano 2023 para la identificación del estado de adopción del lineamiento emitido por la Secretaría General.
Se realizó encuentro construyamos Bogotá con integridad, con la participación de entidades y funcionarios del distrito. Contó con la participación de 197 colaboradores. 
</t>
  </si>
  <si>
    <t xml:space="preserve">En el marco del seguimiento a la meta sectorial 497 Diseñar e implementar una estrategia para fortalecer la gestión, la innovación y la creatividad en la administración distrital, generando valor público al servicio de la ciudadanía durante el primer semestre de la vigencia 2023 se ha avanzado en cada uno de los componentes así:
1.	Implementación de la estrategia para el fortalecimiento del sistema de coordinación distrital. 
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PRIMER SEMESTRE se avanzó así:
1.1 Seguimiento a las instancias de coordinación
Se han adelantado dos (2) seguimientos respecto de las instancias de coordinación distrital y los espacios de gobierno corporativo que corresponden al cuarto trimestre de 2022 y el primer trimestre de la vigencia 2023 para un total de 30 informes.
Dos (2) actualizaciones al Inventario Único Distrital de Instancias de Coordinación (IUDIC) que corresponde a lo corrido del año. Se da inicio a la recopilación de los informes de seguimiento emitidos para la extracción de la información numérica., con el objetivo de generar y proyectar estadísticas de acciones de mejora frente a la adopción por parte de las entidades de los lineamientos para la operación y funcionamiento de las instancias de coordinación distrital. Se emitieron 13 conceptos técnicos de instancias de coordinación (8 conceptos técnicos en el primer trimestre y 5 conceptos técnicos en el segundo trimestre de la vigencia 2023), y (v) se dio respuesta a 9 requerimientos realizados por entidades distritales (3 requerimientos realizados por las entidades distritales en el primer trimestre y 6 requerimientos realizados por las entidades distritales en el segundo trimestre de la vigencia 2023).
1.2 Fortalecimiento del funcionamiento del Sistema de Coordinación Distrital
Se construyó la exposición de motivos y el proyecto de acto administrativo para el funcionamiento y operación de las instancias de coordinación distrital (versión 4) que recopila las resoluciones 233 de 2018 y 753 de 2020 y adiciona funciones a estos espacios de coordinación. Se han diseñado los paneles de visualización en PowerBi para evidenciar las variables y tendencias históricas en la emisión de conceptos y el IUDIC y se continua en el segundo trimestre con la alimentación y actualización de la información numérica requerida en las bases de datos necesarias para el avance en powerBi referente a los conceptos técnicos emitidos entorno a las instancias de coordinación distrital
Se han realizado 12 acompañamientos técnicos que han requerido (por demanda) las entidades distritales.
2.	Implementación para promover la Gestión del Conocimiento y la Innovación Componente 
4.1 REALIZAR SEGUIMIENTO Y EVALUACIÓN PARA LA GESTIÓN DEL CONOCIMIENTO Y LA INNOVACIÓN (GCI)
4.1.1 Comunidad de Práctica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elaboró versión preliminar del cronograma para la socialización de los documentos técnicos (Doc Técnico de ruta de conocimiento, Guía Metodológica para la construcción de mapa de conocimiento V2 y Proceso Tobe de Gestión del Conocimiento e innovación) a los líderes y equipos de gestión del conocimiento e innovación de Entidades ditritales, para desarrollarse durante el segundo semestre del 2023.
4.1.3 Plan de intervención mediante asistencias técnicas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Se elaboró informe semestral de asistencias técnicas brindadas a las entidades distritales que corresponde a 6 asistencias de las 10 asistencias, para un avance del 60% de la meta programada. 
4.2 DESARROLLAR UN ECOSISTEMA DE GESTIÓN DE CONOCIMIENTO E INNOVACIÓN
Se desarrolla encuesta diagnóstica para ser aplicada a entidades del distrito, para determinar el nivel de madurez de la política de GCI así como para definir las entidades a intervenir mediante asistencia técnica. (Diagnóstico)
Se elaboró documento ANÁLISIS DE GESTIÓN DEL CONOCIMIENTO Y LA INNOVACIÓN EN EL DISTRITO CAPITAL 2023 capitulo 2 . Habilitantes de Innovación, que contiene  la conceptualización de los habilitantes de innovación, análisis de los resultados del Índice de Innovación Pública aplicado por la Veeduría Distrital en la vigencia 2021, y el análisis de las preguntas de la encuesta aplicada en el 2023 relacionadas con el componente de innovación.
3.	Implementación de la estrategia que permita fortalecer la Gestión y Desempeño Institucional.
En el primer semestre en el marco de la Implementación de la estrategia que permita fortalecer la Gestión y Desempeño Institucional, se han alcanzado los siguientes logros: 
7.1.1. Programa de Formación Soy 10 Aprende 
Se realizaron actividades de alistamiento, cargue e implementación de cursos programados para el semestre, así como seguimiento al desarrollo y finalización. Total de colaboradores del distrito Formados 3.922, así: 
Convenio con Secretaría Jurídica Distrital 180 Formados, así: 
• Supervisión de Contratos, 69 Formados.
• Pruebas en el Proceso Contencioso, 22 Formados
• Tratamiento de Datos Personales por Entidades Públicas, 26 Formados.
• Modelo de Gestión Jurídica, 27 Formados.
• Prevención y detección de la Colusión en Procesos de Contratación, 19 Formados.
OFERTA PROPIA:
• Curso: Teletrabajo para Teletrabajadores I: 660 Formados. 
• Gobernanza Pública: Contextualización desde los Pilares de Transparencia, Participación y Colaboración, 206 Formados.
• Gestores de Integridad: Líderes de la Cultura de Integridad en el Distrito- Cohorte II, 183 Formados.
• Políticas Públicas: Introducción a la Políticas Públicas Conceptos Básicos, 887 Formados.
• Gobernanza Pública: Conceptualización desde los Pilares de Transparencia, Participación y Colaboración, 245 Formados.
• Políticas Públicas: Implementación a las Políticas Públicas Conceptos Básicos, 177 Formados.
•Teletrabajo para Teletrabajadores II: 499 Formados. 
•Formación en Supervisión de Contratos, 589 Formados
•Gobierno Abierto, 103 Formados
•Teletrabajo para Jefes - Directivos, 75 Formados
Cursos en Coordinación con Talento Humano de la Secretaría General: 
• Inducción y Reinducción, 51 Formados.
• MOOC de Gobierno Abierto, 32 Formados.
• Gobernanza Pública Contextualización TH, 17 Formados
Convenio Catastro: Atención a la Ciudadanía, 9 Formados.
Convenio Ambiente: Respuestas a Emergencias Ambientales, 9 Formados.
7.1.2. Fortalecimiento y sostenibilidad del Modelo Integrado de Planeación y Gestión
• Se realizaron 18 sesiones de articulación con los líderes de las políticas de gestión y desempeño, relacionadas con la incorporación de enfoques y preparación FURAG.
• Se realizó la primera sesión de la Comisión Intersectorial de Gestión y Desempeño.
• En el marco del programa de estandarización de procesos trasversales, dando cumplimiento a la Política Pública de Gestión de talento Humano se desarrollaron 45 sesiones de articulación con los responsables de los procesos definidos.
• Se han realizado 40 asistencias técnicas a entidades, 17 sobre Modelo Integrado de Planeación y Gestión, 4 sobre gestión de riesgos, 2 sobre líneas de defensa, 1 sobre planeación, 1 sobre indicadores, 1 incorporación de IDEC, 1 sobre la Oficina de Control Interno y 5 sobre diligenciamiento de FURAG.
• Se han realizado 4 sesiones en relación con los programas de transparencia y ética pública, 4 sesiones de socialización de la guía para la construcción de mapas de aseguramiento con la asistencia de 234 colaboradores y 1 sesión para el reporte de ITB en lo relacionado con control interno.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 Módulos de los cursos de teletrabajo para teletrabajadores y directivos de la plataforma Soy10 Aprende, revisados y actualizados.
• Cartilla Lineamientos de Teletrabajo Distrital 2023 actualizada vigencia 2023.
• Se atendieron 25 mesas técnicas y 208 asesorías por otros canales, relacionadas con la asistencia técnica en formulación de política interna teletrabajo.
• Una (1) mesa de trabajo de socialización normativa con organizaciones sindicales, se elaboró un (1) documento de validación e identificación de metodología de reconocimiento de gastos por teletrabajo. De igual forma se participó en las sesiones de negociación sindical 2023 para abordar las propuestas en materia de Teletrabajo.
• Se realizaron 19 asistencias técnica y sensibilización de generalidades teletrabajo distrital.
• Se realizó ""Foro: Desafíos y buenas prácticas en la aplicación del teletrabajo"" Dirigido a líderes de los equipos técnicos de apoyo en teletrabajo de las entidades y organismos Distritales. 
7.3 EJECUTAR ACCIONES PARA LA NEGOCIACIÓN, DIÁLOGO Y CONCERTACIÓN SINDICAL EN EL DISTRITO CAPITAL
• Se realizó evento de Capacitación en negociación colectiva para entidades y organismos distritales, dirigida a representantes legales y jefes de talento humano para fortalecer conocimientos necesarios para abordar la negociación colectiva en la vigencia. 
• Se elaboró y emitió la Circular 002 de 2023 Lineamiento entidades distritales para la negociación colectiva 2023.
• Se han atendido 57 requerimientos de las organizaciones sindicales y tres (3) tutelas. 
• Se recibieron 30 pliegos para negociación en la Alcaldía Mayor de Bogotá, D.C.: 19 mesa central y 11 submesa de salud. No obstante, una vez revisados los requisitos de comparecencia, no cumplieron requisitos 5 pliegos, quedando: 17 en la mesa central y 8 en la mesa de salud. Además, se pasó de negociar con 54 organizaciones sindicales a 49 .
• Se realizaron siete (7) sesiones entre la administración y las organizaciones sindicales para la verificación de requisitos de comparecencia sindical y el 17 de mayo inició la etapa de arreglo directo, la cual se prevé que finaliza el 17 de julio de 2023.
* Se han desarrollado 12 sesiones de la etapa de arreglo directo.
• Se realiza seguimiento permanente al cumplimiento del acuerdo colectivo laboral 2022.
4.	Estudio técnico para la modernización administrativa del Distrito Capital
En cumplimiento del documento del estudio técnico para la modernización administrativa del Distrito Capital”, en el primer semestre de esta vigencia se  han alcanzado los siguientes logros:
Se elaboró documento del estudio de modernización que contiene contexto de las reformas administrativas en el Distrito Capital, análisis de los factores transversales, análisis sectorial de los sectores priorizados con sus respectivas conclusiones y recomendaciones, para lo que se realizaron 8 grupos focales: 2 para el sector Educación, uno para los  sectores de: Integración Social,  Seguridad, Convivencia y Justicia, Hábitat,  Salud, Localidades y una mesa de dialogo con el equipo de Gobierno Abierto. Así como,  documentos de análisis de los indicadores distritales de los sectores priorizados: Integración Social, Seguridad, Convivencia y Justicia, Educación, Hábitat e Integración Social. Y documentos de análisis de los sectores de Educación, Seguridad, Convivencia y Justicia, Hábitat, Integración Social y Salud.
Se hizo presentación de resultados a la Subsecretaria Distrital de Fortalecimiento Institucional y a la Secretaria General, para validación y aportes, así mismo ,se inicia etapa de Socialización con los sectores priorizados, para observaciones y ajustes finales, para la entrega final del documento."
5.	Implementación los productos definidos en el Plan de Acción de la Política Pública de transparencia. 
En el primer semestre en en el marco de la Implementación de la Política Pública de Transparencia, se avanzó así:
10.1.1. Formación en la Cátedra Integridad
Se suscribe convenio con el objeto: Aunar esfuerzos técnicos, tecnológicos y administrativos entre la Alcaldía Mayor de Bogotá, D. C. y Escuela Superior de Administración Pública — ESAP, para el desarrollo de procesos de formación, proyectos y actividades para el fortalecimiento de la función administrativa y la gestión pública distrital. En el plan de acción del convenio se plantea el desarrollo del Diplomado en transparencia, integridad dirigida a servidores distritales.
10.1.2 Estrategia Senda de Integridad
Se definen los retos de la vigencia 2023 y se realizan jornadas de lanzamiento presentando los retos, criterios de evaluación y cronograma; una vez realizadas las inscripciones se socializa primer reto: Señales de la Cumbre enfocado en la generación de contenidos para mujeres, con 49 entidades inscritas. 
10.1.3. Sistema de Administración de Riesgo de Lavado de Activos y de la Financiación del Terrorismo - SARLAFT
Se realizaron 5 sesiones de la Red abordando: “Rol del Oficial de Cumplimiento en las entidades del Distrito”, “Ciberdelincuencia y Ciberseguridad”, “Compliance y Protección de Datos”,  “Compliance y Gobierno Corporativo”, “Importancia de la capacitación y sensibilización en el SARLAFT”. Con la participación de los Oficiales de Cumplimiento de las Subredes de Salud, Capital Salud, ETB, GEB y Lotería, y representantes del IDU y Secretaría de Hacienda como miembros permanentes de la Red. A partir de la décima sesión ingresan a la red: AGATA y EAAB
Conforme a la programación se acompañó a 9 sectores: Integración Social, Mujer, Planeación, Gestión Pública, Cultura, Gobierno, Hábitat, Educación, Seguridad 
Se realizaron 32 asistencias técnicas por demanda: UAESP, Sec. de Hábitat, IDRD, Sec. de Cultura, Recreación y Deporte, UAESP, Sec. del Hábitat, IDT, Sec. de Desarrollo Económico,  Sec. de Integración Social,  AGATA, UAERMV, Gobierno (2), Concejo, Sec. General, Sec. Planeación, Acueducto (2), IDT, Veeduría, Sec. Jurídica, Sec. de Ambiente, UAESP, Sec. Educación, DASCD, Comité de gestores SDIS, Sec. Jurídica, IDCBIS, Aguas de Bogotá e Invest
Participación de las 64 entidades en el curso virtual """"Medidas y herramientas para la prevención del riesgo LA/FT en las entidades del Distrito"""" 
12 encuentros con aliados estratégicos: UNODC, UIAF, S. de Transparencia, Oficial de Cumplimiento de la EPM, Oficial de Cumplimiento de la EPM, UIAF, Sec. de Transparencia, DAFP, DASCD, World Compliance Association, ESAP, Transparencia por Colombia. 
10.1.4 Rendición de Cuentas - RdC:                                                                                                                                                                                                                                                                                                                                                                                                                                                
Seguimiento continuo a las acciones de las entidades distritales, dando cumplimiento al Protocolo Distrital para la Rendición de Cuentas Permanente.                                                                                          
Abordar la RdC desde un enfoque sectorial, con los siguientes aspectos: permanencia, anti corrupción, Sistema Nacional, Nodos, enfoques (poblacional, de derechos de mujeres) y RdC Avanzada.  
10.1.5 Apertura de agendas: primer espacio de articulación sectorial para el reporte de agendas de los directivos (Decreto 189 de 2020), entregando fichas de seguimiento de los sectores Ambiente, Cultura, Desarrollo Económico, Gestión Pública Hábitat, Hacienda, Integración Social, Jurídica, Mujer, Planeación. 
10.1.6 Jornadas de fortalecimiento Programas de Transparencia y Ética Pública.
Se desarrollan 13 jornadas de fortalecimiento  de los Programas de Transparencia y Ética Pública con la participación de 1876 servidores distritales. 
10.2. DESARROLLAR UNA ESTRATEGIA DE ANÁLISIS DE INFORMACIÓN Y DATOS EN TRANSPARENCIA PARA ARTICULAR LAS INICIATIVAS DE LAS ENTIDADES DISTRITALES
10.2.1 Sistema de Alertas Tempranas para la Integridad (SATI)
Se elaboró el manual de configuración de tablero SATI y se realizaron ajustes de visualización, así como elaboración de tablero consolidado de las señales para priorización distrital.
10.2.2 Actividades asociadas a Construyendo Bogotá con Integridad
15 jornadas de fortalecimiento de los programas de transparencia y ética pública con más de 1.876 colaboradores participantes. Y acompañamiento para la comprensión de criterios de evaluación y evidencias del ITB.
Expedición del Decreto Distrital 222 de 2023 que actualiza las funciones del Concejo de Gobierno, genera un modelo de gobernanza distrital para la transparencia, la integridad y las medidas anticorrupción en el distrito. 
</t>
  </si>
  <si>
    <t xml:space="preserve">Al cierre del tercer trimestre de la vigencia 2023 de acuerdo al desarrollo estrategia para fortalecer la gestión, la innovación y la creatividad en la administración distrital, generando valor público al servicio de la ciudadanía se avanzó en las siguientes gestiones: 
Componente 1: Implementación de la estrategia para el fortalecimiento del sistema de coordinación distrital 
en el mes de septiembre se emitieron cuatro (4) conceptos técnicos referentes a las instancias de coordinación distrital 1. Política Social (SDIS), 2. Sistema de Cuidado (Secretaría Distrital de la Mujer), 3. Mesa LGBTI (Secretaría Distrital de Planeación), 4. Sistema de Cultura (Secretaría Distrital de Cultura Recreación y Deporte)
En el mes de septiembre se realizaron siete (7) acompañamientos 1. Secretaría Distrital de Integración Social, 2. Secretaría Distrital de Movilidad, 3. Agencia Distrital para la Educación Superior, la ciencia y la tecnología -ATENEA, 4. SDG,  5. Secretaría General, 6. Secretaría Distrital de Planeación (2)"
Componente 2: Implementación para promover la Gestión del Conocimiento y la Innovación 
Comunidad de Practica CoP
Se consolidó el plan de acción de la Comunidad de Practica donde se determinaron las metas, actividades, responsables e indicadores para monitoreo, organizó un equipo en la plataforma Teams denominado “Comunidad de Práctica” asociado al correo institucional mipg@alcaldiabogota.gov.co, como medio para disponer las memorias de los talleres y charlas realizados durante el 2021 y 2022 y información  que se produzca o se requiera para el desarrollo de la Comunidad.
Se llevó a cabo la activación de la Comunidad el día 24/08/23, con la asistencia de 81 participantes de 43 Entidades, se aprobó el plan de trabajo a desarrollar durante el periodo septiembre a diciembre del 2023.
Socialización de lineamientos 
Se realiza sesión 2 en la cual se presentan documentos: Proceso de conocimiento: Gestión del Conocimiento,  Guía para la elaboración de Mapas de conocimiento V.2 y  Documento Rutas de conocimiento, para revisión y aportes por parte de la Comunidad de Práctica
Sesión 3 en la cual se presentan los aportes respecto del proceso por parte de la Secretaria Distrital de integración Social, Secretaria Distrital de Gobierno, Catastro, Secretaria Distrital de Hábitat.
Asistencia Técnicas
Durante el 3 trimestre de 2023, Se realizaron 8 asistencias técnicas sobre el tema de Mapas de Conocimiento y 1 asistencia sobre el Autodiagnóstico de la Política de Gestión del Conocimiento y la innovación.
Buenas Practicas
*Se diseñó la ficha para la captura con el fin de que las entidades documenten sus experiencias y buenas practicas
*Se organizaron y dispusieron 10 buenas prácticas, que corresponden a las presentadas en el marco de SENDA de Integridad 2022, en el equipo de teams de la Comunidad de Practica de Gestión del Conocimiento, para ser consultados por los miembros.
 Ecosistema de gestión de conocimiento e innovación
Se aprobó en el Plan de la Comunidad, un recorrido a los laboratorios de innovación y un taller de prototipado para los miembros de la CoP como mecanismos para fortalecer las capacidades de los equipos para los meses de octubre y noviembre
En el marco del fortalecimiento de los habilitantes de innovación, (habilitante de procesos y habilitante de riesgos), se socializó el proceso de Gestión del Conocimiento y la Innovación, el cual contiene la caracterización, indicadores, riesgos y nomograma a la Comunidad de Practica."
Componente 3: Implementación de la estrategia que permita fortalecer la Gestión y Desempeño Institucional.
"En el tercer trimestre de la vigencia 2023, en la Meta 7: Implementar el 100% de la estrategia que permita fortalecer la Gestión y Desempeño Institucional, se avanzó así: 
DESARROLLAR ACCIONES PARA LA SOSTENIBILIDAD Y MEJORAMIENTO DEL DESEMPEÑO Y LA GESTIÓN PÚBLICA DISTRITAL
7.1.1. Programa de Formación Soy 10 Aprende 
Se realizaron actividades de alistamiento, cargue e implementación de cursos programados para el tercer trimestre, así como seguimiento al desarrollo y finalización. 
Total de colaboradores del distrito Formados en el tercer trimestre 2.538, así: 
Cursos Convenio con Secretaría Jurídica Distrital 103 formados: 
• Supervisión de Contratos, 34 Formados.
• Pruebas en el Proceso Contencioso, 09 Formados.
• Tratamiento de Datos Personales por Entidades Públicas, 17 Formados. 
• Tribunales de Arbitramento, 11 Formados. 
• Modelo de Gestión Jurídica, 20 Formados.
• Prevención y detección de la Colusión en Procesos de Contratación, 12 Formados.
OFERTA PROPIA:
• Herramientas de Lavado de activos y financiación del terrorismo - LA/FT: 1091 Formados.
• Gestores de Integridad: Líderes de la Cultura de Integridad en el Distrito- Cohorte II: 110 Formados.
• Teletrabajo para Teletrabajadores- Cohorte III: 432 Formados. 
• Gobernanza Pública: Transparencia y uso estratégico de la información: 153 Formados.
• Políticas Públicas: Monitoreo y Evaluación de las Políticas Públicas: 186 Formados.
• Plan Distrital de Desarrollo: 109 Formados
• MOOC de Innovación: 254 Formados
Cursos en Coordinación con Talento Humano de la Secretaría General: 
• Inducción y Reinducción - Cohorte 4 y 5: 31 Formados.
• Gobierno Abierto TH- IRI - Cohorte 4 y 5: 30 Formados.
Convenio Catastro:
• Atención a la Ciudadanía Cohorte 2: 34 Formados
• Gestión Documental: 5 Formados.
TELETRABAJO 
Al III trimestre y en el marco de la Implementar de la estrategia progresiva de teletrabajo en las entidades públicas del Distrito con enfoque de género” se avanzó:
• La revisión y actualización de contenidos en materia normativa del curso de teletrabajo para directivos. Además, se complementó el material de lectura para el módulo 2: Cómo liderar equipos de servidores en teletrabajo.
• Asistencias técnicas en teletrabajo y asesorías por otros canales, en 
• Asistencias técnicas para la articulación y organización de acciones en favor de la implementación del teletrabajo Distrital, un total de 47 encuentros.
• En otros mecanismos y canales de atención y asistencia técnica se han atendido 325 solicitudes.
• Estructurar el evento conmemorativo del Día Internacional del Teletrabajo Distrital, el cual se realizará el 11 de octubre de 2023, bajo el lema: “El legado del teletrabajo en el Distrito Capital"".
• Política interna de teletrabajo: de las cincuenta y ocho (58) entidades distritales que implementan teletrabajo, en cuarenta y siete (47) ya cuentan con la política interna de teletrabajo.
• Se realizó la construcción del lineamiento en teletrabajo, según los compromisos acordados y definidos en el Acuerdo de la mesa de negociación Sindical 2023.
• Elaboración y aplicación de encuestas de percepción a teletrabajadores y jefes de teletrabajadores 2023. Participaron de 3.179 teletrabajadores y 265 directivos.
• Se elaboró el documento Guía: Métricas para la medición del teletrabajo en el Distrito Capital.
• Una (1) base de datos que consolida los registros de teletrabajadores distritales, con corte a septiembre. 
• El número de teletrabajadores en meta acumulada cerró a septiembre de 2023 en 8.492 servidores, que corresponden a la suma del dato de nuevos teletrabajadores a cierre de cada vigencia: 2019: 992 teletrabajadores; 2020: 216 teletrabajadores, 2021:1.187, 2022:3.051 teletrabajadores, y, finalmente los nuevos a 2023:3.046. 
Según los componentes definidos en la Estrategia de Teletrabajo con Enfoque Diferencial 2020-2024 (meta trazadora 74), se espera a 2023, que su implementación llegue al 90%. En lo corrido de 2023, el cumplimiento de la magnitud de la meta es del 100%, dado que el avance de la implementación de la estrategia de teletrabajo en los organismos y entidades distritales, con enfoque de género, privilegiando a las mujeres, ha sido exitosa.
En la meta trazadora 75, cuya magnitud en 2023 es lograr el acumulado de 3877 teletrabajadores. Al cierre de junio de 2023, el número de funcionarios de la administración distrital que han participado en teletrabajo, llego a 8.492, es decir, la magnitud de la meta llegó al 219%. Del total de teletrabajadores reportados, el 57% son mujeres y el 36% restante son hombres, y el 6% restante, no reporta información.
DIÁLOGO Y CONCERTACIÓN SINDICAL EN EL DISTRITO CAPITAL
* Se gestionaron 20 requerimientos con 23 salidas, y 14 requerimientos por Bogotá Te Escucha.
* Se terminó la etapa de arreglo directo entre la Alcaldía Mayor de Bogotá D.C. y las organizaciones sindicales para la vigencia 2023 el 25 de julio de 2023, se firmó el acuerdo colectivo laboral el 31 de agosto de 2023.
* Se continúan adelantando las gestiones para el cumplimiento del Acuerdo Colectivo Laboral 2022 y se da inicio a las actividades de cumplimiento del Acuerdo Laboral 2023 Suscrito el 31 de agosto. 
Componente 5: Implementación los productos definidos en el Plan de Acción de la Política Pública de transparencia  
10.1.1 Cátedra de Integridad: Se documentan los contenidos de formación para el diplomado de transparencia, prevención y lucha contra la corrupción, los cuales se envían para revisión y registro en plataforma virtual por parte de la ESAP. Los contenidos desarrollados fueron:
1. Conceptualización
2. Medidas Preventivas en la lucha contra la corrupción Ley 2195 
3. Gobierno Abierto
4. Debida diligencia
5. Gerencia para la integridad
10.1.2 Senda de Integridad: Se desarrollan los 3 retos planteados para la vigencia en la estrategia los cuales promueven prácticas de transparencia focalizada, rendición de cuentas y gestión del conocimiento: Reto 1 señales de la cumbre, reto 2 carta de un senderista y reto 3 bitácora de integridad.
Se cuenta con los resultados de evaluación de los retos 1 y 2 y se encuentra en revisión de evaluadores externos el tercer reto de la estrategia.
10.1.3. Sistema de Administración de Riesgo de Lavado de Activos y de la Financiación del Terrorismo - SARLAFT Se realizaron:
- 3 sesiones de la Red de Oficiales de Cumplimiento (ROC) abordando: ""Gestión de riesgos bajo la ISO 31000"", ""Generalidades del Reporte de Operación Sospechosa: Buenas Prácticas y Recomendaciones"" y ""Contratación estatal"". Con la participación de los Oficiales de Cumplimiento de los 12 miembros permanentes de la Red. A partir de la duodécima sesión ingresan a la red: ATENEA, IDCBIS y Sec. Planeación para un total de 15 entidades con representación en la Red.
Se acompañó a 7 sectores: Movilidad; Hacienda; Desarrollo Económico; Entes de Control; Ambiente; Sec. Jurídica; Salud. 
Se realizaron 22 asistencias técnicas por demanda: 2 ATENEA: 2 Secretaría Jurídica; Terminal de Transporte; 2 Sec. Gobierno; 2 FONCEP; 2 AGATA; Subred Sur Occidente; 2 Veeduría; Unidad de Mantenimiento Vial; 2 Canal Capital; Invest in Bogota; Instituto Distrital de Turismo; IDIGER; Secretaría de Salud- Fondo Financiero; Secretaría de Movilidad. 
Cierre de la primera cohorte del curso virtual LA/FT y lanzamiento de inscripciones de la segunda cohorte del curso virtual para inicio de ciclo académico entre el 2 de octubre y 15 de noviembre
III Conmemoración del Día Distrital de la Prevención de LA/FT en apoyo de la Oficina de las Naciones Unidas contra la Droga y el Delito -UNODC que recogió: los avances de las entidades en la adaptación de SARLAFT; el desarrollo de la ROC y; la temática de contratación estatal.
Postulación de la estrategia como experiencia exitosa y buena práctica en: El Premio Nacional de Alta Gerencia del DAFP; y en la Ruta Hacia la Transparencia de UNODC. Formulación del módulo de gerencia para la integridad del diplomado de la ESAP con la experiencia de SARLAFT. 
10.1.4 Rendición de cuentas: se dio continuidad a los acompañamientos a nueve (09) entidades distritales en: fortalecimiento de la RdC, nodos distritales de RdC, RdC permanente, participación ciudadana y Ruta para la incorporación del enfoque de género en los procesos de RdC.
10.1.5 Apertura de Agendas: se desarrolla el segundo espacio sectorial para la identificación de avances en la consolidación de la práctica de apertura y registro de agendas en directivos distritales. En el espacio se presentan los resultados del registro por cada sector, de este espacio de articulación participó el invitado externo Armando Navarro del Programa Juntos por la Transparencia de USAID.
10.2. DESARROLLAR UNA ESTRATEGIA DE ANÁLISIS DE INFORMACIÓN Y DATOS EN TRANSPARENCIA PARA ARTICULAR LAS INICIATIVAS DE LAS ENTIDADES DISTRITALES
10.2.1 Sistema de Alertas Tempranas para la Integridad (SATI):  Se solicitó a la Oficina de Tecnologías de la Información y Comunicaciones el espacio en el servidor para la entrega de SATI y su operatividad desde la Secretaría General, y se realizó el respectivo cargue en el servidor, de conformidad con las instrucciones de la mencionada oficina  informe.
10.2.2 Actividades de la estrategia Construimos Bogotá con Integridad: Se realiza y divulga el MOOC para la formación en control social dirigida a mujeres para promover la participación ciudadana, representación y control social.
Se desarrolla el tercer reto de la estrategia Senda de Integridad que desarrolla la experiencia de transformación cultura centrada en la integridad en el servicio público.
Componente 6: Implementación de las estrategias de direccionamiento estratégico para el fortalecimiento y modernización de la Gestión Pública.	
• Se realizaron 4 sesiones de articulación con los líderes de las políticas de gestión y desempeño, relacionadas con la incorporación de enfoques y preparación FURAG.
• En el marco del programa de estandarización de procesos trasversales, dando cumplimiento a la Política Pública de Gestión de talento Humano se desarrollaron 45 sesiones de articulación con los responsables de los procesos definidos.
•Se han realizado 35 asistencias técnicas a entidades, 17 sobre Modelo Integrado de Planeación y Gestión, 6 sobre gestión de riesgos, 5 sobre líneas de defensa, 5 sobre mapas de aseguramiento, 1 sobre diferentes aspectos trabajados desde la Oficina de Control Interno, 1 sobre planes de mejoramiento.
• Se han realizado 4 sesiones en relación con los programas de transparencia y ética pública, 4 sesiones de socialización de la guía para la construcción de mapas de aseguramiento con la asistencia de 234 colaboradores, 1 sesión para el reporte de ITB en lo relacionado con control interno, 1 sobre riesgos, en el marco de la transición a Programas de Transparencia y Ética Pública con 160 participantes y 5 sesiones de acompañamiento para el diligenciamiento del FURAG con un total de 879 participantes.
• Dando cumplimiento al acuerdo Distrital 772 de 2020, se solicitó la información de los criterios a evaluar a la SDH y SDP para el cálculo del Índice de Gestión Pública Distrital y expidió la Circular 007 de 2023 y se solicitó al DAFP el cumplimiento en el cronograma para obtener los resultados del IDI.
</t>
  </si>
  <si>
    <t xml:space="preserve">En el marco del seguimiento a la meta sectorial 497 Diseñar e implementar una estrategia para fortalecer la gestión, la innovación y la creatividad en la administración distrital, generando valor público al servicio de la ciudadanía durante la vigencia 2023 se ha avanzado en cada uno de los componentes así:
1.	Implementación de la estrategia para el fortalecimiento del sistema de coordinación distrital. 
Actividad: 1.1. Seguimiento a instancias de coordinación
1.1.1. Seguimiento a la adopción de los lineamientos de operación de las instancias de coordinación distrital y los espacios de gobierno corporativo: Seguimiento a las instancias de coordinación, en el mes de noviembre y diciembre se ha diligenciado la matriz con los criterios extraídos de las páginas web de las entidades distritales con el fin de validar que las entidades acogen los lineamientos para el funcionamiento y operación de las Instancias de Coordinación.
1.1.2. Actualización del Inventario Único Distrital de Instancias de Coordinación, En el cuarto trimestre se realiza la actualización del inventario Único Distrital de Instancias de Coordinación en el mes de diciembre acorde con los periodos establecidos en la Resolución 753 de 2020.
1.1.3. Elaboración de mapas de control: sen conjunto con la Oficina de Tecnologías de la Información y las Comunicaciones, se  dispuso la información en el sitio web denominado Sistema de Coordinación Distrital. 
1.1.4. Conceptos técnicos: en el cuarto trimestre se emitieron diecisiete (17) conceptos técnicos referentes a las instancias de coordinación: octubre catorce (14) conceptos técnicos 1. Movilidad activa (SDM), 2. Ruralidad (SDP), 3. Mesa LGBTI (SDP), 4. Inclusión Social (SDP), 5. SIFAC (SDCRD), 6. Sistema de Participación (IDPAC), 7. Política Social (SDIS), 8. Ruralidad 2 (SDP), 9. sistema de participación 2 (IDPAC), 10. Decreto 546 (SDP), 11, Espacio público (DADEP), 12. Movilidad activa, (SDM), 13. Comunidad raizal (SDG), 14. Sistema Distrital de Participación (SDP), noviembre un (1) concepto técnico: 1. Secretaría Distrital de Gobierno referente a población migrante internacional, diciembre un (2) concepto técnico 1. Secretaría Distrital de Gobierno referente a la población migrante internacional, Comité Distrital Cannábica.
1.1.5. Requerimientos: En el cuarto trimestre se respondieron cuatro (4) requerimientos: noviembre (1): Secretaría Distrital de Planeación respecto al reglamento del Consejo Consultivo de Ordenamiento Territorial y diciembre (3): Secretaría Distrital de Planeación (instancias de servicios públicos), Secretaría Distrital de la Mujer (informe de actividades) y a la Oficina Asesora Jurídica de la Secretaría General de la Alcaldía Mayor de Bogotá.
Actividad: 1.2 Fortalecimiento del funcionamiento del Sistema de Coordinación Distrital
1.2.1. Expedición actos administrativos: Se construyó y ajustó acorde con las observaciones realizadas por la Oficina Asesora Jurídica y la Subsecretaría de Fortalecimiento Institucional la exposición de motivos y el proyecto de acto administrativo para el funcionamiento y operación de las instancias de coordinación distrital (versión 5) que recopila las resoluciones 233 de 2018 y 753 de 2020 y adiciona funciones a estos espacios de coordinación. Los documentos del proyecto de decreto se encuentran en revisión técnica jurídica por parte de la Oficina Asesora jurídica.
1.2.2. Documento técnico ABC: Se finalizó la construcción del documento técnico “ABC del Sistema de Coordinación Distrital el cual será publicado en la página web de la Secretaría General de la Alcaldía Mayor de Bogotá.
1.2.3. Ajuste de micro sitio web donde reposa la información y datos asociados con los conceptos: Se continua en el cuarto trimestre con la alimentación y actualización de la información numérica requerida en las bases de datos necesarias para el avance en powerBi referente a los conceptos técnicos emitidos entorno a las instancias de coordinación distrital. Adicional a ello, se realizaron reuniones con la Oficina de Tecnologías de la Información y las Comunicaciones para la disposición de la información en el sitio web denominados Sistema de Coordinación Distrital.
1.2.4. Acompañamiento técnico: Se realizaron cuatro (4) acompañamientos técnicos de la siguiente manera: octubre (2): CIEP - Secretaría Distrital de Planeación, noviembre (1): CIEP - Secretaría Distrital de Planeación, y diciembre (1): jefatura de gabinete."
2.	Implementación para promover la Gestión del Conocimiento y la Innovación Componente 
"En el ultimo trimestre  de la vigencia se adelantaron las siguientes acciones en el marco de la Gestión del Conocimiento y la Innovación: 
4.1.1. Comunidad de Practica. Se realizaron las sesiones 4 y 5, para recibir los Aportes y reflexiones de la Guía para elaborar Mapas de Conocimiento v2, por parte de la Secretaria de Gobierno, Personería de Bogotá y Veeduría Distrital y presentación del documento técnico Rutas del conocimiento en las entidades distritales V1, documento para orientar a las entidades distritales en la formulación de hojas de ruta para la gestión del conocimiento y la innovación. Se compartido a la comunidad, por teams, una buena practica de la Secretaría de Gobierno. 
4,1.2 Socialización de lineamientos: Se integran los aportes recibidos por Catastro, Secretaria de Gobierno, Secretaria de integración social y Secretaria de Hábitat al proceso de Gestión del Conocimiento y la innovación para finalizar con la diagramación. Se entregan las versiones finales de los documentos: Guía Metodológica de Construcción de Mapas de Conocimiento para Entidades Distritales V2 y Documento Técnico Rutas de Conocimiento e innovación en las Entidades del Distritales V1. los cuales fueron publicados en la pagina web de la entidad.
4.1.3  Asistencia Técnicas: Dos asistencias técnicas, a Catastro para abordar el tema de Fuga de Conocimiento y con la Subred Norte sobre mapa de conocimientos la Meta esta finalizada, Nivel de cumplimiento: 160%. Meta programada: 10 asistencias técnicas; Asistencias técnicas ejecutadas a Diciembre: 16
4.1.4 Buenas Practicas: Se invitó a los miembros de la Comunidad de practica para compartir sus buenas prácticas y se recibió una experiencia por parte de la Secretaria de Gobierno
4.2.1.Habilitantes de liderazgo, riesgos y procesos: En el marco del Plan de acción de la Comunidad de Práctica y mediante la construcción de documentos técnicos orientadores para los equipos de gestión del conocimiento y la innovación en las entidades distritales, se priorizo el fortalecimiento de los habilitantes : Liderazgo, procesos y riesgos, los cuales se dinamizaron mediante la incorporación en el ""Documento Técnico de Rutas de Conocimiento de Rutas para la entidades distritales V2"" : Orientaciones para la conformación de equipos de gestión del conocimiento y la innovación, orientaciones para la formulación de planes de acción que incluyan retos de innovación y orientaciones para la identificación y gestión de riesgos de fuga de conocimiento.
Habilitante de Procesos, se publica en la página web de la entidad, espacio gestión publica- Lineamientos el proceso estandarizado de Gestión del Conocimiento y la Innovación."
3.	Implementación de la estrategia que permita fortalecer la Gestión y Desempeño Institucional.
"En el cuarto trimestre de la vigencia 2023, en la Meta 7: IMPLEMENTAR EL 100% DE LA ESTRATEGIA QUE PERMITA FORTALECER LA GESTIÓN Y DESEMPEÑO INSTITUCIONAL, se avanzó así: 
7.1. DESARROLLAR ACCIONES PARA LA SOSTENIBILIDAD Y MEJORAMIENTO DEL DESEMPEÑO Y LA GESTIÓN PÚBLICA DISTRITAL
7.1.1. Programa de Formación Soy 10 Aprende 
Se realizaron actividades de alistamiento, cargue e implementación de cursos programados para el cuarto trimestre, así como seguimiento al desarrollo y finalización. Total de colaboradores del distrito Formados en el cuarto trimestre 1.725, así: 
Cursos Convenio con Secretaría Jurídica Distrital 25 formados: 
• Supervisión de Contratos, 07 Formados.
• Pruebas en el Proceso Contencioso, 02 Formados.
• Tratamiento de Datos Personales por Entidades Públicas, 09 Formados. 
• Tribunales de Arbitramento, 03 Formados. 
• Modelo de Gestión Jurídica, 03 Formados.
• Prevención y detección de la Colusión en Procesos de Contratación, 01 Formados.
OFERTA PROPIA:
• Innovación pública: 169 Formados
• Herramientas de Lavado de activos - LA/FT - Segunda Cohorte: 213 Formados.
• Gobernanza pública - Buenas prácticas: 104 Formados.
• Teletrabajo para Teletrabajadores- Cohorte IV: 610 Formados. 
• Políticas Públicas: Agenda y formulación: 145 Formados.
• Diplomado - Transparencia y Lucha Contra la Corrupción: 386 Formados
Cursos en Coordinación con Talento Humano de la Secretaría General: 
• Inducción y Reinducción - Cohorte 6: 18 Formados.
• Gobierno Abierto TH- IRI - Cohorte 6: 16 Formados.
Curso en Coordinación con la Subdirección de Vigilancia y Control:
• Inspección Vigilancia y Control: 39 Formados
7.1.2. Fortalecimiento y sostenibilidad del Modelo Integrado de Planeación y Gestión. En el cuarto trimestre se realizaron las siguientes actividades:
• Se realizaron 04 sesiones de articulación con los líderes de las políticas de gestión y desempeño, relacionadas con informes de empalme, concepto relacionado con contratación y SARLAFT, y del decreto 044 de 2015, divulgación de los resultados del FURAG de la política de gestión estratégica de Talento Humano.
•Se realizaron 02 sesiones de la Comisión Intersectorial de Gestión y Desempeño
• En el marco del programa de estandarización de procesos trasversales, se realizó la divulgación de los 12 procesos priorizados a través de la Circular 003 de 2023 y se realizaron 16 sesiones de articulación para el levantamiento de la información del proceso de Gestión Documental, Gestión Financiera, Evaluación Independiente, Direccionamiento Estratégico 
•Se han realizado 14 asistencias técnicas a entidades, 1 sobre generalidades del MIPG, 3 sobre gestión de riesgos, 3 sobre líneas de defensa, 1 sobre mapas de aseguramiento, 2 sobre Sistema Nacional de Rendición de Cuentas, 1 de indicadores, 2 sobre Programas Transparencia  Etica Pública, 1 sobre registro de publicaciones en el inventario documental. 
• Dando cumplimiento al acuerdo Distrital 772 de 2020, se realizó alcance al informe parcial de Índice de Gestión Pública Distrital, incluyendo los resultados del Índice de Desempeño Institucional medido a través del FURAG y se radico en el concejo de Bogotá
•Se enviaron los informes de los resultados del FURAG de los 15 sectores administrativos a las entidades que lo integran y de las 17 políticas de gestión y desempeño a los lideres de politica
•Se realizó el alcance al  informe del Índice de Gestión Pública Distrital, incluyendo los resultados del Indice de Desempeño Institucional y se radicó en el Concejo de Bogotá
Meta trazadora 71 Elevar el nivel de efectividad de la gestión pública distrital y local
Durante el cuarto trimestre, se realizó el alcance informe parcial para el Índice de Gestión Pública Distrital, incluyendo el componente del Indice de Desempeño Institucional y se radico en el concejo de Bogotá
7.2 REALIZAR UN PROGRAMA DE TELETRABAJO SOBRE LA PLANTA LABORAL EN ENTIDADES Y ORGANISMOS DISTRITALES
En el ultimo trimestre se realizaron las siguientes acciones:
7.2.1. Fortalecer los lineamientos e instrumentos distritales para la consolidación, seguimiento y mejora del modelo+ de teletrabajo.
7.2.1.3- 7.2.2.1.: *En el ultimo trimestre se realizaron 66 asistencias técnicas sobre: generalidades de teletrabajo, y formulación de la política interna de teletrabajo en las entidades y organismos distritales. Los sectores que mayor participaron en las asistencias fueron educación, ambiente y gestión pública.
7.2.1.4: *Se logró la expedición de la Resolución 733 de 2023 la cual se establecen los datos indicativos de referencia para el reconocimiento del auxilio compensatorio en teletrabajo en entidades y organismos distritales para la vigencia 2024. Esta resolución cuenta con un (1) documento técnico “Metodología cálculo de datos indicativos para reconocimiento de auxilio compensatorio en teletrabajo Distrital: 2024”, el cual soporta el análisis técnico realizado para dar cumplimiento a lo establecido en el artículo 10 del Decreto 50 de 2023.
7.2.1.6: Se realizó consolidación de contenidos por modulo para los cursos de teletrabajo: ""Teletrabajo a teletrabajadores"", ""Teletrabajo para jefes de teletrabajadores"", los cuales facilitan los cambios que puedan generarse en un futuro sobre los cursos de teletrabajo.
7.2.2 Promover la generación y transferencia de capacidades para la innovación del teletrabajo en las entidades y organismos distritales. 
7.2.1.7: Se documentó el análisis de la estructuración de las políticas internas de teletrabajo en las entidades y organismos distritales. El 91% de las entidades distritales ya cuentan con la política interna de teletrabajo debidamente documentada y publicación.
7.2.2.2: En el marco del evento ""El Legado del teletrabajo en el Distrito Capital 2023"" se socializaron las mejores experiencias y prácticas en teletrabajo de: Secretaría Distrital de Movilidad, IDU, ACDTIC, DASCD, SGAMB, Microsoft y Google.
7.2.2.3. El 15 de noviembre de 2023, en el marco del Dia Internacional del teletrabajo 2023, la Secretaría General de la Alcaldía Mayor de Bogotá desarrolló el evento “Legado del Teletrabajo en el Distrito Capital”, actividad en la cual se realizó la entrega de los reconocimientos por el trabajo, esfuerzo y gestión realizado desde las entidades. Así mismo se desarrolló la feria “Las huellas del teletrabajo en el Distrito Capital”, espacio en el cual las entidades invitadas: Instituto de Desarrollo Urbano – IDU, la Secretaría Distrital de Movilidad – SDM, el Departamento Administrativo del Servicio Civil – DASCD, la Alta Consejería Distrital de TIC, Suite Microsoft, Suite Google, y la Secretaría General de la Alcaldía Mayor de Bogotá, compartieron y explicaron las buenas prácticas en la implementación de la modalidad laboral.
7.2.2.4: Se culminó con la documentación de los resultados y análisis para la aplicación de buenas prácticas en el teletrabajo Distrital.
7.2.4.1. Frente a la actividad de consolidar cifras y realizar reporte trimestral, se realizó la documentación de la base de datos con registros de teletrabajadores reportados por entidades y organismos distritales al cuarto trimestre de 2023.
7.2.4.2 Se realizó Informe de gestión y resultados del cuarto trimestre 2023 (Meta trazadora 74, y meta trazadora 75), se elaboró y presentó un (1) informe de PPDGITH con cifras a diciembre 2023.
7.3 EJECUTAR ACCIONES PARA LA NEGOCIACIÓN, DIÁLOGO Y CONCERTACIÓN SINDICAL EN EL DISTRITO CAPITAL
En el cuarto trimestre de la vigencia 2023 se ha avanzado así:
_ Se gestionaron 12 requerimientos de las organizaciones sindicales y entidades del Distrito. 
_En cumplimiento del Acuerdo Colectivo Laboral 2022, la Secretaría General desarrolló a través de convenio con la ESAP el curso ""Derechos Laborales y Diálogo Social en la Función Pública"" los días 15, 16 y 17 de noviembre del 2023, para el cual se convocó a las 44 organizaciones sindicales firmantes del acuerdo. Con esta actividad la Secretaría General finaliza las acciones del ítem 3 del ACL 2022. 
_En cumplimiento del Acuerdo Colectivo Laboral 2023, se expiden los siguientes actos administrativos: la circular 017 del 2023, que da cumplimiento al ítem 1, la Directiva 4 del 15 de noviembre que da cumplimiento al ítem 2 y la Circular 25 del Departamento Administrativo del Servicio Civil, para dar cumplimiento al ítem 10. 
4.	Implementación los productos definidos en el Plan de Acción de la Política Pública de transparencia. 
"En el cuarto trimestre en la meta 10. Implementar 100% de los productos definidos en el Plan de Acción de la Política Pública de Transparencia, se avanzó así:
10.1.1 Cátedra de Integridad: De acuerdo con los tiempos de desarrollo del diplomado en transparencia, prevención y lucha contra la corrupción se reciben el listado de participantes que culminaron con cinco módulos del proceso de formación en la plataforma dispuesta por la ESAP.
10.1.2 Senda de Integridad: 
-Se desarrolló la estrategia Senda de Integridad con el siguiente balance: 
•	Reto 1: 33 entidades acompañadas equivalente al 51% de un total de 64 entidades en el reto Señales de la Cumbre (Reto centrado en la generación de contenidos con enfoque diferencial, el reto se desarrolló en el mes de junio.
•	Reto 2: 38 entidades acompañadas equivalente al 59% de un total de 64 entidades en el reto Carta de un senderista (Reto centrado en la producción de información para el control social y la rendición de cuentas, el reto se desarrolló durante los meses de julio y agosto)
•	Reto 3: 36 entidades acompañadas equivalente al 56% de un total de 64 entidades en el reto Bitácora de Integridad (Reto centrado en gestión del conocimiento y documentación de prácticas de integridad, el reto se desarrolló durante los meses de agosto y septiembre)
-Premio Distrital a la Gestión, se entrega los reconocimientos a las entidades con el mejor desempeño de los retos y el mejor puntaje, así: Reto 1: Canal Capital; Reto 2: Secretaría de Desarrollo Económico; Reto 3 Secretaría de Planeación; entidad ganadora Senda de Integridad mejor promedio: FUGA.
10.1.3. Sistema de Administración de Riesgo de Lavado de Activos y de la Financiación del Terrorismo – SARLAFT
Se realizó la XVI sesión de la Red Oficiales de Cumplimiento – ROC, con la temática ""Cierre 2023 y proyección 2024""en la que se revisó el cumplimiento del plan de acción 2023; se realizó el reconocimiento y mención a las entidades con mayor participación y certificación de colaboradores en el curso Lavado activos/Financiación Terrorismo; se hizo entrega de repositorio de información y bases de datos para su sostenibilidad y; la revisión de conceptos en una mesa técnica de trabajo, entre otros
Asistencias técnicas a demanda en articulación temas Lavado Activos/Financiación Terrorismo con: Secretaría de Salud, Fondo Financiero Distrital de Salud y Capital Salud y FONCEP
Sistematización de información recopilada en el formulario de ""Responsables y avances en la adaptación de SARLAFT en las entidades del Distrito"" de los meses de agosto y noviembre como línea base para los PTEP 2024 y continuidad de la estrategia en la próxima vigencia
Respuesta a solicitudes y requerimientos: IDPAC: la sistematización de avances y responsables SARLAFT; UAECD: compromiso de la Alta Dirección; Transmilenio: Rol de responsable/líder/gestor u Oficial de Cumplimiento; Soy10: Curso virtual LA/FT
Articulación en la XVI sesión de la ROC Distrital con los Oficiales de Cumplimiento para revisión de conceptos técnicos en contratación de la S. Jurídica y Colombia Compra Eficiente desde su experiencia en la adaptación de SARLAFT con el desarrollo de una mesa técnica
10.1.4 Rendición de cuentas: Se culminaron tres fases de socialización del producto 4.1.8 de la Política Pública de Mujer y Equidad de Género, asociado al fortalecimiento de la Rendición de Cuentas con enfoque de género. Para esto, se llevó a cabo Grupo Focal para la Rendición de Cuentas con enfoque de género en alianza con la SJD y la SDH, así como con la participación de 11 organizaciones sociales de mujeres del Distrito Capital; y se generó la relatoría correspondiente (100%). Adicional, se generó la segunda versión corregida del producto ""Línea de tiempo: La RdC del Distrito Capital a través de 10 Hitos"" dirigido a integrar el informe de empalme de la entidad. Por último, se prestó acompañamiento a la SDH en activación de nodos de RdC del SNRdC 
10.1.5 Apertura de agendas: Se documenta informe de seguimiento a las iniciativas integradas en el Decreto 189 de 2020 sobre la implementación de medidas de transparencia, integridad y lucha contra la corrupción.
10.1.6. Acompañamiento y monitoreo a la formulación de los Programas institucionales de Transparencia y Ética Pública en el Distrito Capital: Se abordó en tres momentos: primero la definición de la estrategia, segundo la implementación de los espacios de acompañamiento técnico de acuerdo con las temáticas priorizadas. 
10.2. DESARROLLAR UNA ESTRATEGIA DE ANÁLISIS DE INFORMACIÓN Y DATOS EN TRANSPARENCIA PARA ARTICULAR LAS INICIATIVAS DE LAS ENTIDADES DISTRITALES
10.2.1 Sistema de Alertas Tempranas para la Integridad (SATI)
Se elaboró el manual de configuración de tablero SATI y se realizaron ajustes de visualización, así como elaboración de tablero consolidado de las señales para priorización distrital.
10.2.2 Actividades asociadas a Construyendo Bogotá con Integridad. Informe de evaluación y evidencias del ITB.
</t>
  </si>
  <si>
    <t>PD39</t>
  </si>
  <si>
    <t>7868_MGA_1</t>
  </si>
  <si>
    <t>Dirección Distrital de Desarrollo Institucional
Dirección Distrital de Archivo
Dirección Distrital de Relaciones Internacionales</t>
  </si>
  <si>
    <t>John Freedy Molano Díaz
Alvaro Arias Cruz
Luz Amparo Medina Gerena</t>
  </si>
  <si>
    <t>Director Distrital de Desarrollo Institucional
Director Distrital de Archivo
Director Distrital de Relaciones Internacionales</t>
  </si>
  <si>
    <t>Ivette Liliana Camargo López 
Héctor Heli Cruz Pulido
Blanca Leonor Losada Romero</t>
  </si>
  <si>
    <t>Documentos de lineamientos técnicos</t>
  </si>
  <si>
    <t>1.1.1. Documentos de lineamientos técnicos elaborados</t>
  </si>
  <si>
    <t xml:space="preserve">PD_producto MGA: 1.1. Documentos de lineamientos técnicos; PD_ID producto MGA: 1.1.1. Documentos de lineamientos técnicos elaborados; </t>
  </si>
  <si>
    <t>La magnitud en ficha SUIFP esta dada en: 2020: 3 - 2021:3 - 2022:3 - 2023:3 - 2024:3</t>
  </si>
  <si>
    <t>El indicador permite medir la Cantidad de documentos a emitir para el fortalecimiento institucional asociado a fortalecimiento del sistema de articulación institucional interna y externa</t>
  </si>
  <si>
    <t xml:space="preserve">Fortalecer la capacidad para una  Gestión pública efectiva  y articulada, orientada a la generación de valor público para los grupos de interés.  </t>
  </si>
  <si>
    <t>El cumplimiento del indicador estará reflejado en la elaboración de los documentos técnicos por parte de las responsables programadas en el formato de "Programación y seguimiento a metas e indicadores del plan de desarrollo"</t>
  </si>
  <si>
    <t>Número de documentos de lineamientos técnicos elaborados</t>
  </si>
  <si>
    <t>Documento del Lineamiento Técnico.</t>
  </si>
  <si>
    <t xml:space="preserve"> 1. Avance documento Lineamiento asociado al sistema de coordinación distrital 
2. Avance documento Lineamiento asociado a documentos electrónicos de archivo 
3. Avance documento Lineamiento asociado a la articulación internacional del distrito</t>
  </si>
  <si>
    <t>1. Lineamiento asociado al sistema de coordinación distrital 
2. Lineamiento asociado a documentos electrónicos de archivo 
3. Lineamiento asociado a la articulación internacional del distrito</t>
  </si>
  <si>
    <t xml:space="preserve">1.	ABC del sistema de coordinación de la administración del Distrito Capital 
2.	Bogotá 
3.	LÍNEA TÉCNICA PARA LA ADQUISICIÓN DE UN SISTEMA DE GESTIÓN ELECTRÓNICA DE DOCUMENTOS Y ARCHIVOS – SGEDA
</t>
  </si>
  <si>
    <t xml:space="preserve">Como parte del cumplimiento del producto MGA de “Documentos de lineamientos técnicos” desde la gerencia del proyecto de inversión 7868 “Desarrollo Institucional para una Gestión Pública Eficiente” se trabajó en los siguientes documentos: 
1.	ABC del sistema de coordinación de la administración del Distrito Capital: Guía orientadora que define el Sistema de Coordinación Distrital, la tipología o clases de instancias que existen, como crearlas y cómo funcionan
2.	Plan de prioridades Internacionales de Bogotá: Este trabajo busca determinar una hoja de ruta en el accionar internacional de la ciudad, como parte del avance en la Estrategia de Internacionalización de Bogotá, impulsada y coordinada por la Dirección Distrital de Relaciones Internacionales y que tiene como uno de sus objetivos posicionar a Bogotá como referente de cumplimiento de las agendas globales de desarrollo, especialmente los Objetivos de Desarrollo Sostenible y la Nueva Agenda Urbana.
3.	LÍNEA TÉCNICA PARA LA ADQUISICIÓN DE UN SISTEMA DE GESTIÓN ELECTRÓNICA DE DOCUMENTOS Y ARCHIVOS – SGEDA: El presente documento establece las disposiciones técnicas que se deben asegurar para la adquisición de un SEGDA, desde la identificación plena de la necesidad a satisfacer en el marco del modelo de gestión documental de la entidad, la definición del tipo de solución tecnológica a requerir, la definición de las capacidades e infraestructura tecnológica necesaria para su despliegue, hasta la formulación de los requerimientos tecnológicos, en el marco de los requisitos técnicos seleccionados que debe cumplir el SGEDA.
</t>
  </si>
  <si>
    <t>PD40</t>
  </si>
  <si>
    <t>7868_MGA_2</t>
  </si>
  <si>
    <t>Servicio de asistencia técnica en temas de Gestión Pública</t>
  </si>
  <si>
    <t>Entidades asistidas técnicamente</t>
  </si>
  <si>
    <t>2.1. Servicio de asistencia técnica en temas de Gestión Pública</t>
  </si>
  <si>
    <t>2.1.1. Entidades asistidas técnicamente</t>
  </si>
  <si>
    <t xml:space="preserve">PD_producto MGA: 2.1. Servicio de asistencia técnica en temas de Gestión Pública; PD_ID producto MGA: 2.1.1. Entidades asistidas técnicamente; </t>
  </si>
  <si>
    <t>La magnitud en cadela de valor esta dada en: 2020: 56 - 2021: 56 - 2022: 56 - 2023:56 - 2024:56</t>
  </si>
  <si>
    <t>El indicador permite medir la cantidad de entidades distritales asistidas técnicamente en temas de posicionamiento de la gestión pública distrital a través de la gestión del conocimiento e innovación</t>
  </si>
  <si>
    <t>El cumplimiento del indicador estará reflejado en la sumatoria de las entidades distritales asistidas técnicamente programadas en el formato de "Programación y seguimiento a metas e indicadores del plan de desarrollo"</t>
  </si>
  <si>
    <t xml:space="preserve">Sumatoria del número de entidades distritales asistidas técnicamente. </t>
  </si>
  <si>
    <t>Número de entidades distritales asistidas técnicamente.</t>
  </si>
  <si>
    <t>Avance del Informe de asistencia a las entidades distritales</t>
  </si>
  <si>
    <t>Informe de asistencia a las entidades distritales</t>
  </si>
  <si>
    <t xml:space="preserve">Como parte del cumplimiento del producto MGA de “Servicio de asistencia técnica en temas de Gestión Pública” desde la gerencia del proyecto de inversión 7868 “Desarrollo Institucional para una Gestión Pública Eficiente” se llevó a cabo asistencia a los 15 sectores de la administración en los siguientes frentes: 
1.	CONOCIMIENTO E INNOVACIÓN: Las asistencias técnicas brindadas a las entidades distritales para la construcción de mapas de conocimiento se orientan el primer lugar, a que los asistentes cuenten con elementos conceptuales sobre gestión del conocimiento, los beneficios de construir el mapa de conocimiento y conozcan las etapas para su construcción, así como las herramientas que facilitarán el desarrollo, posteriormente se da continuidad y acompañamiento en el avance del proyecto a medida que la entidad lo requiere
2.	ARCHIVOS PÚBLICOS DEL DISTRITO CAPITAL: La asistencia técnica en gestión documental y archivos es un servicio que consiste en orientar la formulación, actualización e implementación de las políticas, estrategias, metodologías, programas, procesos de la gestión documental y administración de archivos, de acuerdo con los lineamientos y la normatividad archivística Distrital y Nacional, la cual está dirigida a las entidades y organismos del orden distrital, a los privados que cumplen funciones públicas y a la ciudadanía.
3.	POSICIONAMIENTO INTERNACIONAL DE BOGOTÁ: acompañó a los sectores y entidades del Distrito en la búsqueda, interlocución, concreción y ejecución de proyectos en los que diferentes actores internacionales financiaron técnicamente la generación de conocimiento (diagnósticos, estudios previos, estados del arte, investigaciones, consultoría, etc), que tuvieron gran incidencia en el avance y cumplimiento de los propósitos del Plan Distrital de Desarrollo.
El papel de la cooperación internacional recibida y otorgada por la ciudad de Bogotá, ha sido de gran importancia toda vez que ha contribuido al cumplimiento de la construcción colectiva de los objetivos y metas propuestas en el PDD 2020-2024 “Un nuevo contrato social y ambiental para la Bogotá del siglo XXI”.
</t>
  </si>
  <si>
    <t>PD41</t>
  </si>
  <si>
    <t>7868_MGA_3</t>
  </si>
  <si>
    <t>Servicio de apoyo para el fortalecimiento de la gestión de las entidades públicas</t>
  </si>
  <si>
    <t>Instituciones públicas asistidas técnicamente</t>
  </si>
  <si>
    <t>3.1. Servicio de apoyo para el fortalecimiento de la gestión de las entidades públicas</t>
  </si>
  <si>
    <t xml:space="preserve">3.1.1. Instituciones públicas asistidas técnicamente </t>
  </si>
  <si>
    <t xml:space="preserve">PD_producto MGA: 3.1. Servicio de apoyo para el fortalecimiento de la gestión de las entidades públicas; PD_ID producto MGA: 3.1.1. Instituciones públicas asistidas técnicamente ; </t>
  </si>
  <si>
    <t>El indicador permite medir la cantidad de instituciones públicas distritales asistidas técnicamente en temas de fortalecimiento de la gestión y desempeño para generar valor público en los grupos de interés</t>
  </si>
  <si>
    <t>El cumplimiento del indicador estará reflejado en la sumatoria de las instituciones públicas distritales asistidas técnicamente programadas en el formato de "Programación y seguimiento a metas e indicadores del plan de desarrollo"</t>
  </si>
  <si>
    <t xml:space="preserve">Sumatoria del número de instituciones públicas distritales asistidas técnicamente. </t>
  </si>
  <si>
    <t xml:space="preserve">Número de instituciones públicas distritales asistidas técnicamente. </t>
  </si>
  <si>
    <t xml:space="preserve">Como parte del cumplimiento del producto MGA de “Servicio de apoyo para el fortalecimiento de la gestión de las entidades públicas” desde la gerencia del proyecto de inversión 7868 “Desarrollo Institucional para una Gestión Pública Eficiente” se llevó a cabo asistencia a los 15 sectores de la administración en los siguientes frentes: 
1.	MIPG: El fortalecimiento y mejora continua de la gestión y desempeño de las entidades distritales, requiere del acompañamiento y asistencia técnica para el fortalecimiento del Modelo Integrado de Planeación y Gestión (MIPG) como herramienta para el funcionamiento del Sistema de Gestión y su articulación con el Sistema de Control Interno; así mismo, para la implementación del teletrabajo.
2.	TELETRABAJO: Estos espacios buscan mejorar la apropiación, adopción, fomento y sostenibilidad del modelo+ de teletrabajo; y fortalecer los pilares centrales del Programa teletrabajo, particularmente sobre el fomento del cambio digital, la reconversión laboral y la modernización de la gestión pública distrital. Particularmente, con cada grupo de valor
</t>
  </si>
  <si>
    <t>PD42</t>
  </si>
  <si>
    <t>7868_MGA_4</t>
  </si>
  <si>
    <t>Cursos de formación dictados</t>
  </si>
  <si>
    <t>Número de cursos de formación dictados</t>
  </si>
  <si>
    <t xml:space="preserve">PD_Gestion MGA: Cursos de formación dictados; </t>
  </si>
  <si>
    <t>El indicador permite medir la cantidad de Cursos dictados en temas de gestión pública para los servidores de las entidades y organismos distritales.</t>
  </si>
  <si>
    <t>Fortalecimiento de las competencias en temas de gestión pública de los servidores de las entidades y organismos distritales, brindándoles información actualizada y herramientas basadas en mejores prácticas que permiten una mejor atención a la ciudadanía fomentando permanentemente la transparencia e integridad en las labores diarias</t>
  </si>
  <si>
    <t>El cumplimiento del indicador estará reflejado en la sumatoria de los cursos de formación dictados programados en el formato de "Programación y seguimiento a metas e indicadores del plan de desarrollo"</t>
  </si>
  <si>
    <t>Sumatoria de cursos de formación dictados</t>
  </si>
  <si>
    <t xml:space="preserve">Informe Cursos MGA </t>
  </si>
  <si>
    <t>En la vigencia 2023,  se ofertaron cinco (5) cursosvirtuales en temas transversales de gestión pública dirigida a los servidores (as) y colaboradores (as) del Distrito Capital, con las siguientes temáticas:
1. Teletrabajo para Teletrabajadores: En el que se conceptualiza sobre el teletrabajo y las generalidades de su aplicación en el distrito capital.
2. Plan Distrital de Desarrollo: Profundiza en los ejes del Nuevo Contrato Social y Ambiental para la Bogotá del Siglo XXI.
3. Políticas Públicas: Agenda y Formulación de Políticas Públicas: Desarrolla: los conceptos, herramientas e instrumentos vinculados a la fase de agenda pública de la elaboración de las políticas públicas.
4. Teletrabajo para Jefes – Directivos: Conceptualiza sobre el teletrabajo, el trabajo en casa y sus diferencias, así como las generalidades para su aplicación en las entidades y organismos del Distrito Capital.
5. Innovación Pública: Proporciona herramientas conceptuales y metodológicas para la implementación de la Innovación Pública a servidores del Distrito, explorando y examinando los modelos y tendencias actuales para la gestión de la innovación en la resolución de problemáticas.</t>
  </si>
  <si>
    <t>Para este primer semestre de la vigencia 2023, se ofertaron y desarrollaron los siguientes cursos:
Teletrabajo para Teletrabajadores de Entidades y Organismos del Distrito Capital en dos cortes diferentes , logrando un total de 1159 servidores(as) formados.
Cohorte I: 660 servidores(as) formados. Ciclo académico comprendido entre el 08 de febrero al 23 de marzo
Cohorte II: 499 servidores(as) formados. ciclo académico comprendido entre el 14 de abril al 15 de junio
Teletrabajo para Jefes - Directivos”, con un ciclo académico comprendido entre el 18 de mayo al 26 de junio, logrando un total 75 servidores(as) formados.</t>
  </si>
  <si>
    <t xml:space="preserve"> Se ofertaron tres cursosvirtuales en temas transversales de gestión pública dirigida a los servidores (as) y colaboradores (as) del Distrito Capital, </t>
  </si>
  <si>
    <t>PD43</t>
  </si>
  <si>
    <t>7868_MGA_5</t>
  </si>
  <si>
    <t>Servicio de asistencia técnica para la implementación de la política de Integridad</t>
  </si>
  <si>
    <t>Entidades públicas asistidas técnicamente para la implementación de la política de integridad</t>
  </si>
  <si>
    <t>4.1. Servicio de asistencia técnica para la implementación de la política de Integridad</t>
  </si>
  <si>
    <t>4.1.1. Entidades públicas asistidas técnicamente para la implementación de la política de integridad</t>
  </si>
  <si>
    <t xml:space="preserve">PD_producto MGA: 4.1. Servicio de asistencia técnica para la implementación de la política de Integridad; PD_ID producto MGA: 4.1.1. Entidades públicas asistidas técnicamente para la implementación de la política de integridad; </t>
  </si>
  <si>
    <t>El indicador permite medir la cantidad de entidades públicas asistidas técnicamente con el objetivo de afianzar la transparencia en la gestión pública distrital</t>
  </si>
  <si>
    <t>El cumplimiento del indicador estará reflejado en la sumatoria de las entidades públicas asistidas técnicamente programadas en el formato de "Programación y seguimiento a metas e indicadores del plan de desarrollo"</t>
  </si>
  <si>
    <t xml:space="preserve">Sumatoria del número de entidades públicas asistidas técnicamente. </t>
  </si>
  <si>
    <t>Número de entidades públicas asistidas técnicamente.</t>
  </si>
  <si>
    <t xml:space="preserve">Como parte del cumplimiento del producto MGA de “Servicio de asistencia técnica para la implementación de la política de Integridad” desde la gerencia del proyecto de inversión 7868 “Desarrollo Institucional para una Gestión Pública Eficiente” se llevó a cabo asistencia a los 15 sectores de la administración en los siguientes frentes: 
1.	SARLAF - Asistencias técnicas a demanda con las entidades del Distrito: Las asistencias técnicas se realizaron por demanda de las entidades del Distrito, las cuales desde la lectura y las inquietudes que surgen de la revisión del documento técnico de “Adaptación de medidas de prevención y mitigación del riesgo del lavado de activos, financiación del terrorismo en las entidades del Distrito Capital” solicitan un espacio de articulación para aterrizar los conceptos y procedimientos.
2.	RENDICIÓN DE CUENTAS: Acompañamiento a las entidades distritales para el fortalecimiento	 del proceso de rendición de cuentas como mecanismo	 anti corrupción”
</t>
  </si>
  <si>
    <t>PD60</t>
  </si>
  <si>
    <t>7869_1</t>
  </si>
  <si>
    <t>51. Gobierno Abierto</t>
  </si>
  <si>
    <t>Implementar un modelo de Gobierno Abierto de Bogotá que promueva una relación democrática, incluyente, accesible y transparente con la ciudadanía</t>
  </si>
  <si>
    <t>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t>
  </si>
  <si>
    <t>Implementación del modelo de Gobierno Abierto, Accesible e Incluyente de Bogotá</t>
  </si>
  <si>
    <t>Oficina Asesora de Planeación - GAB</t>
  </si>
  <si>
    <t>Fredy Alexander Martinez García</t>
  </si>
  <si>
    <t>Asesor Despacho Secretaría General</t>
  </si>
  <si>
    <t>Sara Paola Rivera, Mónica Mora y Lorena Rodríguez</t>
  </si>
  <si>
    <t>Jenny Torres</t>
  </si>
  <si>
    <t>1. Implementar 100 porciento del modelo de Gobierno Abierto accesible e incluyente a todos los sectores territoriales, poblacionales y diferenciales.</t>
  </si>
  <si>
    <t>Porcentaje de ejecución en la implementación del modelo de Gobierno Abierto, con democracia digital, bajo los pilares de transparencia, participación y colaboración.</t>
  </si>
  <si>
    <t>95. Un (1) modelo de Gobierno Abierto diseñado e implementado bajo los pilares de transparencia, participación y colaboración e innovación publica.</t>
  </si>
  <si>
    <t>24.1. Porcentaje de implementación del modelo de Gobierno Abierto accesible e incluyente</t>
  </si>
  <si>
    <t>16.7 Garantizar la adopción en todos los niveles de decisiones inclusivas, participativas y representativas que respondan a las necesidades.</t>
  </si>
  <si>
    <t xml:space="preserve">PD_Meta Estratégica: 95. Un (1) modelo de Gobierno Abierto diseñado e implementado bajo los pilares de transparencia, participación y colaboración e innovación publica.; PD_ID Meta Estratégica: Porcentaje de ejecución en la implementación del modelo de Gobierno Abierto, con democracia digital, bajo los pilares de transparencia, participación y colaboración.; PD_PMR: 24.1. Porcentaje de implementación del modelo de Gobierno Abierto accesible e incluyente; PD_Meta Proyecto: 1. Implementar 100 porciento del modelo de Gobierno Abierto accesible e incluyente a todos los sectores territoriales, poblacionales y diferenciales.; PD_Objetivo de Desarrollo Sostenible: 16. Paz, justicia e instituciones sólidas; PD_Código y denominación Meta ODS: 16.7 Garantizar la adopción en todos los niveles de decisiones inclusivas, participativas y representativas que respondan a las necesidades.; </t>
  </si>
  <si>
    <t>Medir el avance de acciones, que dé cuenta  del proceso de diseño e implementación del modelo de Gobierno Abierto a partir de la coordinación, articulación interinstitucional y su socialización con las entidades del distrito, así como de la realización de estudios de análisis y monitoreo para su seguimiento, con el fin de incorporar principios, lineamientos y estrategias sobre transparencia, participación y colaboración que le permitan a las entidades distritales mejorar su interacción con la ciudadanía en procesos como el acceso a la información pública, el control social, la democratización de la gestión, la apertura de datos y la rendición de cuentas.</t>
  </si>
  <si>
    <t xml:space="preserve">La aplicación de este indicador refleja la capacidad del modelo para desarrollar acciones que sean incluyentes a nivel territorial, poblacional y diferencial; y da cuenta de la puesta en marcha del primer Programa de Gobierno Abierto de la ciudad. Así mismo, facilita la medición del desarrollo de estrategias intersectoriales para unificar criterios, principios, lineamientos y acciones de Gobierto Abierto en el Distrito. </t>
  </si>
  <si>
    <t>La medición de la meta se realizará mediante la suma de los porcentajes ejecutados de las actividades, asociadas al  diseño, implementación, articulación y monitoreo del Modelo de Gobierno Abierto a nivel distrital, teniendo en cuenta la programación realizada en el plan de acción del libro plan de desarrollo y el plan interno de gobierno abierto para la vigencia.</t>
  </si>
  <si>
    <t>(Sumatoria del porcentaje de actividades ejecutadas  del modelo de Gobierno Abierto accesible e incluyente a todos los sectores territoriales, poblacionales y diferenciales al corte/ porcentaje de actividades programadas del modelo de Gobierno Abierto accesible e incluyente a todos los sectores territoriales, poblacionales y diferenciales para la vigencia) *magnitud meta programada para la vigencia</t>
  </si>
  <si>
    <t xml:space="preserve">Porcentaje de actividades ejecutadas del modelo de Gobierno Abierto accesible e incluyente a todos los sectores territoriales, poblacionales y diferenciales	</t>
  </si>
  <si>
    <t xml:space="preserve">Porcentaje de actividades programadas del modelo de Gobierno Abierto accesible e incluyente a todos los sectores territoriales, poblacionales y diferenciales		</t>
  </si>
  <si>
    <t>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t>
  </si>
  <si>
    <t>Informe de actividades interinstitucionales de articulación y socialización del modelo
Informe de actividades de posicionamiento y apropiación interinstitucional del modelo
Informe de estudios para el análisis y monitoreo del modelo de Gobierno Abierto.</t>
  </si>
  <si>
    <t>Informe final de actividades interinstitucionales de articulación y socialización del modelo
Informe final de actividades de posicionamiento y apropiación interinstitucional del modelo
Informe final de estudios para el análisis y monitoreo del modelo de Gobierno Abierto.</t>
  </si>
  <si>
    <t>1.1 Informe actividades articulación PAGAB
1.2  Presentación Mesa técnica ITB - Rendición de cuentas y participación
1.3 Aportes Proyecto Decreto Gobernanza Datos
1.4 TABLERO PAGAB -20221231
2.1 Informe de actividades de posicionamiento y apropiación interinstitucional del modelo
3.1 Informe de estudios para el análisis y monitoreo del modelo</t>
  </si>
  <si>
    <t>1.1 Informe actividades articulación PAGAB
2.1 Informe de actividades de posicionamiento y apropiación interinstitucional del modelo
3.1 Informe de estudios para el análisis y monitoreo del modelo</t>
  </si>
  <si>
    <t xml:space="preserve">En lo corrido del Plan Distrital de Desarrollo, la Secretaría General tuvo una ejecución del 25% en la Implementación del modelo de gobierno abierto accesible e incluyente a todos los sectores territoriales, poblacionales y diferenciales, que representa un avance acumulado del 100% con respecto al total de la magnitud programada para la vigencia 2023, a través de las siguientes acciones:
•	Un encuentro de Planeación Estratégica de GAB para el 2023, el cual estuvo dirigido a las entidades del Distrito y en el cual participaron más de 200 funcionarios y contratistas de los 15  sectores de la administración Distrital y que se desempeñan en funciones de planeación institucional, participación ciudadana, colaboración, innovación y gestión del conocimiento, y datos abiertos; con el fin de orientar a las entidades en la implementación, seguimiento y medición de las estrategias de gobierno abierto y rendición de cuentas, que se llevarán a cabo durante el año 2023
•	Participaron 52 personas pertenecientes a las entidades Distritales, representantes de los observatorios gremios, entidades  del Gobierno Nacional, sociedad civil y organizaciones que trabajan con el tema de datos abiertos participaron de 2 talleres con el fin de construir la propuesta de decreto sobre la Infraestructura y el Modelo de Gobernanza de Datos Abiertos, Por medio del cual se imparten lineamientos para la infraestructura y el modelo de Gobernanza de datos Abiertos del Distrito Capital, y que tiene como objetivo articular, orientar, definir, monitorear y priorizar acciones para la generación, almacenamiento, intercambio, uso estratégico, aprovechamiento y medición de los datos producidos por las instituciones distritales y locales y con otros actores particulares o privados.
•	Sé llevó a cabo una prueba piloto del instrumento de recolección del Índice de Gobierno Abierto de Bogotá -IGAB a seis entidades (Secretaría Distrital de Movilidad, la Secretaría Distrital de Integración Social, la Secretaría General, el Instituto para la Economía Social –IPES, el Instituto Distrital para la Protección de la Niñez y la Juventud –IDIPRON y la Unidad Administrativa Especial de Catastro Distrital – UAECD),  con el fin de evaluar el funcionamiento y la efectividad del instrumento en la recolección de información sobre las acciones realizadas por las entidades en relación con los pilares de transparencia, participación, colaboración y servicios. Los resultados de la prueba permitieron ajustar el instrumento que se implementó durante el segundo semestre del año 2023 a las 46 entidades que hacen parte del Plan de Acción de Gobierno Abierto de Bogotá, a través de la Circular 013 de 2023 emitida por la Secretaría General, con el objetivo de desplegar la medición a las entidades del distrito y acompañar técnica y metodológicamente a las entidades para diligenciamiento del formulario, para tal fin. 
•	El 9 de agosto, se realizó una mesa de trabajo del Foro Multiactor de Gobierno Abierto en el marco de la alianza de gobierno abierto Open Government Partnership OGP. Para conversar e intercambiar ideas sobre el balance del modelo de Gobierno Abierto de Bogotá́ (GAB) 2020-2023. Además, se socializó de manera integral el marco normativo y la política pública que sostiene el gobierno abierto en la ciudad. Finalmente, en un esfuerzo conjunto con diversas partes interesadas, se identificaron acciones concretas destinadas a garantizar la continuidad del modelo de Gobierno Abierto Bogotá en futuras administraciones. En donde se contó con 25 participantes
•	En colaboración con la Secretaría Distrital de Integración Social, se generó la versión definitiva de la propuesta de Círculo OGP Local de Inclusión Social para ser presentado ante Open Government Partnership Local, con el objetivo de intercambiar conocimientos y enfoques en el ámbito del gobierno abierto para abordar desafíos apremiantes que enfrentan los ciudadanos. En este contexto, el círculo local de OGP enfocado en la inclusión social se dedica a promover una inclusión social integral, con un enfoque especial en cuestiones de género, diversidad poblacional y diferenciales. Este propósito se logra a través de la apertura, uso y aprovechamiento de datos, la promoción de tecnologías de la información y comunicación inclusivas, el fortalecimiento de las capacidades de los ciudadanos en temas de gobierno abierto y la creación de alianzas estratégicas. El fin último es la generación de soluciones innovadoras para atender las problemáticas y necesidades de la población en situación de pobreza y vulnerabilidad en la ciudad de Bogotá, Colombia.
•	Se participo en Cumbre Global de Gobierno Abierto celebrada en Estonia en 2023, con el fin de posicionar modelo de Gobierno Abierto de Bogotá, proponiendo un diálogo y compromiso con gobiernos, sociedad civil y responsables políticos del mundo sobre la medición del gobierno abierto y sus implicaciones, y visibilizando los resultados de la implementación del modelo de Gobierno Abierto de Bogotá para posicionar a la capital como una ciudad de gobierno inteligente, incluyente y sostenible.
•	Se facilito la actualización del documento de orientaciones para la consulta ciudadana de información de la gestión distrital con el fin de ofrecer insumos a la estrategia de ExploraDatos. El documento contiene una guía de plataformas y observatorios de datos e información distrital que permitirá visibilizarlas para su uso y aprovechamiento ciudadano, con el ánimo de fortalecer las herramientas en materia de transparencia activa, la rendición de cuentas de manera permanente y los ejercicios de participación y colaboración que se realizan en el Distrito.
•	Se realizó comentarios y recomendaciones al proyecto de decreto: Por medio del cual se adoptan los proyectos integrales de proximidad y se precisa la malla vial intermedia de las Unidades de Planeamiento Local, de acuerdo con lo que se ha venido trabajando en el modelo ge gobernanza del POT estipulado en el marco del Decreto 555 de 2021.
•	Se realizaron 41 jornadas virtuales dentro del proceso de articulación, posicionamiento institucional y acompañamiento permanente a 46 entidades del distrito que hacen parte del Plan de General de Gobierno Abierto con el fin de resolver inquietudes de la implementación, seguimiento y medición del modelo de gobierno abierto, como sobre el PAGAB, IGAB, entre otros.
• Se generó el tablero de medición, con el objetivo de llevar un registro de los avances del Plan de Acción General de Gobierno Abierto de Bogotá –PAGAB, de las 46 entidades que hacen parte. En la herramienta se puede verificar el avance acumulado del Plan de Acción con corte a septiembre 2023, de acuerdo con la programación para la vigencia 2023 el cual tuvo un cumplimiento del 90,24% y 92,8% en lo recorrido del cuatrienio.
• Audiencia Pública de Rendición de Cuentas de la Alcaldía Mayor de Bogotá: El 25 de noviembre, desde el equipo de Gobierno Abierto de Bogotá se acompañó la implementación de la Circular 008 de 2023 de la Veeduría Distrital, para la Audiencia Pública de Rendición de Cuentas de la Alcaldía Mayor de Bogotá.  La actividad contó con la articulación de las entidades del Distrito y la Secretaría General a través del equipo de Gobierno Abierto. La alcaldesa Claudia López con cada una de las Secretarías de Despacho entregó un resumen detallado de los principales temas trazados en el Plan Distrital de Desarrollo desde el 2020. 
• ExploraDatos Bogotá: Durante el trimestre se participó en el evento de cierre de Exploradatos. El evento se realizó el pasado 20 de octubre y desde el equipo de Gobierno Abierto de Bogotá se participó en la entrega de los incentivos. Desde el equipo de Gobierno Abierto Bogotá expresamos nuestras apreciaciones de la importancia de este ejercicio abierto a la ciudadanía para el aprovechamiento de datos y la información pública que ofrece el Distrito, desde la Red de Observatorios del Distrito hasta el Portal de Datos Abiertos Bogotá.
• Decreto de gobernanza e infraestructura de datos: El pasado 29 de noviembre de 2023 se expidió el Decreto Distrital 575, en el cual el equipo de Gobierno Abierto participó en su elaboración en lo referente al modelo de gobernanza y el aprovechamiento de los datos por parte de la ciudadanía y la sociedad civil. 
• Decreto Distrital de los Presupuestos Participativos para la ejecución de los Planes de Desarrollo de los Fondos de Desarrollo Local: Durante el mes de octubre se expidió el Decreto 495 de 2023 en el cual la Secretaría General a través del equipo de Gobierno Abierto realizó aportes frente articulación de la estrategia de presupuestos participativos dentro de las acciones de Gobierno Abierto, así como los mecanismos de rendición de cuentas y apropiación de tecnologías.
• El Foro Multiactor OGP (Círculo GAB): Se identificaron recomendaciones, prácticas y asuntos pendientes, para la elaboración y cocreación del Plan de Acción de Gobierno Abierto de Bogotá́ 2024- 2027, en el marco de la alianza de gobierno abierto Open. Government Partnership OGP, luego de un diálogo entre múltiples partes y representaciones de la sociedad civil, organizaciones, academia, sector privado y sector público del Distrito.
• La medición de los seis compromisos internacionales del Distrito con la alianza de Open Government Partnership (OGP) los cuales han cumplió con el 93%.
• La creación del Círculo Local OGP de Inclusión Social bajo el liderazgo de la Alcaldía Mayor de Bogotá en el marco de la alianza de Open Government Partnership y se realizó un conversatorio global sobre aprendizajes y desafíos Iberoamericanos para el intercambio de experiencias de gobierno abierto incluyente que permitió posicionar algunos logros del Gobierno Abierto de Bogotá.
• Se completó la estimación de los resultados del IGAB para los años 2021 y 2022, con una participación total de las 46 entidades del Plan de Acción General de Gobierno Abierto de Bogotá. Los resultados mostraron una mejora significativa en el rendimiento general, con un aumento en la puntuación promedio de 62 a 67 sobre 100, y un notable progreso en categorías clave como Transparencia y Colaboración. Estos resultados  fueron socializados el 5 de diciembre de 2023 con entidades distritales y ciudadanía, promoviendo un diálogo sobre los avances y desafíos hacia un gobierno más abierto e inteligente. Para ello se diseñó, construyó y divulgo el documento de resultados del IGAB junto con su tablero de control para que sea consultado por la ciudadanía en general. </t>
  </si>
  <si>
    <t>A corte 31 de marzo y de acuerdo con la agenda prestablecida por la Coordinación General de GAB, se realizó: 
El Encuentro de Planeación  Estratégica de GAB para el 2023, el cual estuvo dirigido a las entidades del Distrito y en el cual participaron más de 200 servidores y contratistas de los 15 sectores de la administración Distrital  y que se desempeñan en funciones de planeación institucional, participación ciudadana, colaboración, innovación y gestión del conocimiento, y datos abiertos; con el fin de orientar a las entidades en la implementación, seguimiento y medición de las estrategias de gobierno abierto y rendición de cuentas. 
La jornada tuvo lugar el 28 de febrero de 2023 , donde se entregaron las principales recomendaciones y resultados de la implementación de las acciones de gobierno abierto que vienen desarrollando las entidades y que través del Plan de Acción Distrital de Gobierno Abierto se realiza la programación y seguimiento, el equipo de articulación y Monitor GAB estableció el cronograma de trabajo, en el que se establecen las fechas de reprogramación y reporte por cada trimestre para el 2023. 
Se realizaron 16 jornadas virtuales de trabajo con  el fin de aclarar dudas frente a la programación del 2023, las fechas de reporte, los compromisos de OGP y otros temas con respecto a la implementación de lineamientos de GAB contenidos en la Directiva 005 de 2020.
Se generó el Tablero de medición en Excel con el objetivo de llevar un registro de los avances del PAGAB, de las 46 entidades que hacen parte del Plan de Acción de Gobierno Abierto de Bogotá. En la herramienta se puede verificar el avance acumulado del plan de acción con corte a diciembre 2022. Finalmente se realiza la programación y seguimiento, el equipo de articulación y Monitor GAB estableció el cronograma de trabajo, en el que se establecen las fechas de reprogramación y reporte por cada trimestre para el 2023.</t>
  </si>
  <si>
    <t>Durante el segundo trimestre y de acuerdo con la agenda prestablecida por la Coordinación General de GAB se acompañaron y se articularon diferentes actividades en materia de Rendición de Cuentas, Presupuestos Participativos, Modelo de Gobernanza POT e Infraestructura e Modelo de Gobernanza de Datos Abiertos, así:
• Se apoyó en la consolidación las respuestas a la ciudadanía sobre las inquietudes realizadas en la Audiencia Pública de Rendición de Cuentas de la Administración Distrital. Así mismo, se  presentaron las líneas temáticas para orientar los diálogos ciudadanos posteriores a la Audiencia Pública de rendición de cuentas de la Alcaldía Mayor, los cuales deben adelantar las entidades distritales, de acuerdo con sus competencias.Se  Así mismo, se acompañó la estrategia fortalecimiento capacidades rendición de cuentas a las Alcaldías Locales y la ciudadanía, en conjunto con la Veeduría Distrital, la Secretaría Distrital de Gobierno, Secretaría General y el Instituto Distrital de Participación y Acción Comunal – IDPAC.  Sobre el tema también se viene acompañando desde el mes de abril el proceso de Rendición  Pública de Cuentas Territorial Especial sobre los Derechos de la Infancia, la Adolescencia y la Juventud 2020-2023 (RPC NNAJ). Sobre ello, desde el equipo GAB en conjunto con la Secretaría Privada y la Oficina Consejería de Comunicaciones, diseño la propuesta de la estrategia de comunicaciones e identificación de actores relevantes.
• Se acompañaron metodológica y operativamente dos talleres que se adelantaron en articulación con Alta TIC. El primer taller se realizó con los delegados de las entidades Distritales y representantes de los observatorios el pasado 21 de abril y contó con la participación 37 colaboradores de la administración. El segundo taller se realizó en el marco de la Semana Internacional de Gobierno Abierto el día 11 de mayo y contó con la participación de 15 personas representantes de gremios, entidades del Gobierno Nacional, sociedad civil y organizaciones que trabajan con el tema de datos abiertos. Los talleres fueron espacios importantes para construir la propuesta de decreto sobre la Infraestructura y el Modelo de Gobernanza de Datos Abiertos. En el mes de junio de revisó la propuesta de decreto Por medio del cual se imparten lineamientos para la infraestructura y el modelo de Gobernanza de datos Abiertos del Distrito Capital, y que tiene como objetivo articular, orientar, definir, monitorear y priorizar acciones para la generación, almacenamiento, intercambio, uso estratégico, aprovechamiento y medición de los datos producidos por las instituciones distritales y locales y con otros actores particulares o privados.
• Se desarrolló el proceso de seguimiento y reporte en lo que va corrido del 2023 a las 46 entidades que hacen parte del PAGAB. Al respecto, durante el trimestre se han entregado recomendaciones y solicitudes de ajuste a las magnitudes ejecutadas de acuerdo con lo programado y con los productos entregados, así mismo se actualizó la herramienta PAGAB con la información reportada por las entidades respecto primer trimestre del 2023 y se generaron los porcentajes de avance y cumplimiento de cada una de las entidades respecto a la programación. 
A corte de 30 de junio se avanzó en: • Una propuesta de Decreto de Infraestructura de datos del Distrito Capital y se estableció el modelo de gobernanza correspondiente, considerando disposiciones generales sobre datos abiertos de la carta internacional de Open Data Charter (ODC).
• Estructura de un subcapítulo para el libro “Las tres transformaciones de Bogotá: POT, Estatuto Orgánico y Región Metropolitana” sobre la defensa y garantía de la ejecución del Plan de Ordenamiento Territorial (POT) a partir del posicionamiento interinstitucional del modelo de Gobierno Abierto de Bogotá.
• Los aportes conceptuales para avanzar en la consolidación del Sistema de Participación Territorial en el Plan de Ordenamiento Territorial de Bogotá 2022-2035 con base en experiencias de participación incidente del modelo de Gobierno Abierto de Bogotá
• Postulación de “Chatico: el chatbot inteligente, incluyente y participativo de Bogotá” en los premios de Open Government Awards 2023, para participar con reformas innovadoras y con potencial de ampliarse en el marco del modelo de Gobierno Abierto de Bogotá
• Postulación del gobierno local de Bogotá para asistir a la cumbre global más importante de Gobierno Abierto que reúne del 6 al 7 de septiembre de 2023 en Tallin, Estonia, a jefes de Estado, alcaldes, jefes de Gobiernos, sociedad civil y responsables políticos del mundo para dialogar y compartir experiencias sobre gobierno abierto en la era digital, tecnología para la gobernanza y la transparencia y preservación de la democracia.
 Durante el segundo trimestre del 2023 la Secretaría General:
• Finalizó la definición y formulación del Índice de Gobierno Abierto de Bogotá (IGAB). Además, participó en diferentes espacios de capacitación y acompañamiento para la documentación del mismo.
• Culminó el proceso de diseño del instrumento propio de recolección del IGAB, el cual contiene un total de 38 preguntas relacionadas con los pilares del Gobierno Abierto de Bogotá, transparencia, participación, colaboración, y trámites y servicios. 
• Llevó a cabo una prueba piloto del mismo con seis entidades distritales: la Secretaría Distrital de Movilidad, la Secretaría Distrital de Integración Social, la Secretaría General, el Instituto para la Economía Social – IPES, el Instituto Distrital para la Protección de la Niñez y la Juventud – IDIPRON y la Unidad Administrativa Especial de Catastro Distrital - UAECD. El objetivo de esta prueba piloto fue evaluar el funcionamiento y la efectividad del instrumento en la recolección de información sobre las acciones realizadas por las entidades en relación a los pilares de transparencia, participación, colaboración y servicios. Los resultados de la prueba permitieron ajustar el instrumento que será implementado durante el segundo semestre del año.</t>
  </si>
  <si>
    <t>Durante el tercer trimestre y de acuerdo con la agenda prestablecida por la Coordinación General de GAB se acompañaron y se articularon diferentes actividades, así:
•	Se facilito la actualización del documento de orientaciones para la consulta ciudadana de información de la gestión distrital con el fin de ofrecer insumos a la estrategia de ExploraDatos. El documento contiene una guía de plataformas y observatorios de datos e información distrital que permitirá visibilizarlas para su uso y aprovechamiento ciudadano, con el ánimo de fortalecer las herramientas en materia de transparencia activa, la rendición de cuentas de manera permanente y los ejercicios de participación y colaboración que se realizan en el Distrito.
•	Se realizó comentarios y recomendaciones al proyecto de decreto: Por medio del cual se adoptan los proyectos integrales de proximidad y se precisa la malla vial intermedia de las Unidades de Planeamiento Local, de acuerdo con lo que se ha venido trabajando en el modelo ge gobernanza del POT estipulado en el marco del Decreto 555 de 2021.
•	Se recibió las preguntas, comentarios y observaciones realizadas por algunas entidades frente al proyecto de Decreto sobre gobernanza e infraestructura de datos. En ese sentido se consolidaron las respuestas, modificaciones pertinentes y aclaraciones frente a los temas de articulación el CONPES de Estado Abierto (CONPES 4070 de 2021), en materia de datos abiertos; componentes de gestión para los datos abiertos; estandarización y publicación de los datos abiertos e interoperabilidad y los servicios ciudadanos en función de los datos abiertos, entre otros.
•	Se realizó comentarios frente al proyecto de decreto de presupuestos participativos propuesto por la Coordinación General de Presupuestos Participativos, conforme a lo estipulado en la Directiva 005 y el Decreto 189 de 2020, en los componentes de rendición de cuentas, transparencia y apropiación de tecnologías para presupuestos participativos, a través de Chatico.
•	El 9 de agosto, se realizó una mesa de trabajo del Foro Multiactor de Gobierno Abierto en el marco de la alianza de gobierno abierto Open Government Partnership OGP. Para conversar e intercambiar ideas sobre el balance del modelo de Gobierno Abierto de Bogotá́ (GAB) 2020-2023. Además, se socializó de manera integral el marco normativo y la política pública que sostiene el gobierno abierto en la ciudad. Finalmente, en un esfuerzo conjunto con diversas partes interesadas, se identificaron acciones concretas destinadas a garantizar la continuidad del modelo de Gobierno Abierto Bogotá en futuras administraciones. En donde se contó con 25 participantes
•	En colaboración con la Secretaría Distrital de Integración Social, se generó la versión definitiva de la propuesta de Círculo OGP Local de Inclusión Social para ser presentado ante Open Government Partnership Local, con el objetivo de intercambiar conocimientos y enfoques en el ámbito del gobierno abierto para abordar desafíos apremiantes que enfrentan los ciudadanos. En este contexto, el círculo local de OGP enfocado en la inclusión social se dedica a promover una inclusión social integral, con un enfoque especial en cuestiones de género, diversidad poblacional y diferenciales. Este propósito se logra a través de la apertura, uso y aprovechamiento de datos, la promoción de tecnologías de la información y comunicación inclusivas, el fortalecimiento de las capacidades de los ciudadanos en temas de gobierno abierto y la creación de alianzas estratégicas. El fin último es la generación de soluciones innovadoras para atender las problemáticas y necesidades de la población en situación de pobreza y vulnerabilidad en la ciudad de Bogotá, Colombia.
•	Con la orientación de Open Government Partnership OGP Local se identificaron las alternativas para activar el mecanismo de revisión independiente de los compromisos OGP, con el objetivo de activar el mecanismo para la entrega y elaboración de los reportes antes de finalizar el 2023.
•	Se participo en Cumbre Global de Gobierno Abierto celebrada en Estonia en 2023, con el fin de posicionar modelo de Gobierno Abierto de Bogotá, proponiendo un diálogo y compromiso con gobiernos, sociedad civil y responsables políticos del mundo sobre la medición del gobierno abierto y sus implicaciones, y visibilizando los resultados de la implementación del modelo de Gobierno Abierto de Bogotá para posicionar a la capital como una ciudad de gobierno inteligente, incluyente y sostenible
•	Se publicó la Circular 013 de 2023, estableciendo un marco formal para la medición del índice con las entidades del distrito. Esta Circular dio apertura al ejercicio de medición del gobierno abierto a través del IGAB.
•	En el marco de la medición del Índice de Gobierno Abierto de Bogotá (IGAB), todas las 46 entidades distritales involucradas participaron en el primer ejercicio de medición, demostrando un compromiso total por parte del Distrito hacia este proceso. Además, se logró un progreso significativo en la gestión de la información gracias a la implementación de un código desarrollado con lenguajes de programación Stata y Python. Este código permitió optimizar la recopilación de respuestas de las 46 entidades a las 38 preguntas, creando variables binarias para cada opción de respuesta. Este enfoque generó más de 200 variables que facilitan el análisis de pesos de cada respuesta, categorías temáticas y componentes, fortaleciendo así la evaluación del IGAB de manera efectiva.</t>
  </si>
  <si>
    <t>Durante el último trimestre se acompañaron y se articularon diferentes actividades, así:
• Audiencia Pública de Rendición de Cuentas de la Alcaldía Mayor de Bogotá: El 25 de noviembre, desde el equipo de Gobierno Abierto de Bogotá se acompañó la implementación de la Circular 008 de 2023 de la Veeduría Distrital, para la Audiencia Pública de Rendición de Cuentas de la Alcaldía Mayor de Bogotá.  La actividad contó con la articulación de las entidades del Distrito y la Secretaría General a través del equipo de Gobierno Abierto. La alcaldesa Claudia López con cada una de las Secretarías de Despacho entregó un resumen detallado de los principales temas trazados en el Plan Distrital de Desarrollo desde el 2020. 
• ExploraDatos Bogotá: Durante el trimestre se participó en el evento de cierre de Exploradatos. El evento se realizó el pasado 20 de octubre y desde el equipo de Gobierno Abierto de Bogotá se participó en la entrega de los incentivos. Desde el equipo de Gobierno Abierto Bogotá expresamos nuestras apreciaciones de la importancia de este ejercicio abierto a la ciudadanía para el aprovechamiento de datos y la información pública que ofrece el Distrito, desde la Red de Observatorios del Distrito hasta el Portal de Datos Abiertos Bogotá.
• Decreto de gobernanza e infraestructura de datos: El pasado 29 de noviembre de 2023 se expidió el Decreto Distrital 575, en el cual el equipo de Gobierno Abierto participó en su elaboración en lo referente al modelo de gobernanza y el aprovechamiento de los datos por parte de la ciudadanía y la sociedad civil. 
• Decreto Distrital de los Presupuestos Participativos para la ejecución de los Planes de Desarrollo de los Fondos de Desarrollo Local: Durante el mes de octubre se expidió el Decreto 495 de 2023 en el cual la Secretaría General a través del equipo de Gobierno Abierto realizó aportes frente articulación de la estrategia de presupuestos participativos dentro de las acciones de Gobierno Abierto, así como los mecanismos de rendición de cuentas y apropiación de tecnologías.
• El Foro Multiactor OGP (Círculo GAB): Se identificaron recomendaciones, prácticas y asuntos pendientes, para la elaboración y cocreación del Plan de Acción de Gobierno Abierto de Bogotá́ 2024- 2027, en el marco de la alianza de gobierno abierto Open. Government Partnership OGP, luego de un diálogo entre múltiples partes y representaciones de la sociedad civil, organizaciones, academia, sector privado y sector público del Distrito.
• La medición de los seis compromisos internacionales del Distrito con la alianza de Open Government Partnership (OGP) los cuales han cumplió con el 93%.
• La creación del Círculo Local OGP de Inclusión Social bajo el liderazgo de la Alcaldía Mayor de Bogotá en el marco de la alianza de Open Government Partnership y se realizó un conversatorio global sobre aprendizajes y desafíos Iberoamericanos para el intercambio de experiencias de gobierno abierto incluyente que permitió posicionar algunos logros del Gobierno Abierto de Bogotá.
• Se completó la estimación de los resultados del IGAB para los años 2021 y 2022, con una participación total de las 46 entidades del Plan de Acción General de Gobierno Abierto de Bogotá. Los resultados mostraron una mejora significativa en el rendimiento general, con un aumento en la puntuación promedio de 62 a 67 sobre 100, y un notable progreso en categorías clave como Transparencia y Colaboración.
• Los resultados del IGAB fueron socializados el 5 de diciembre de 2023 con entidades distritales y ciudadanía, promoviendo un diálogo sobre los avances y desafíos hacia un gobierno más abierto e inteligente. Este evento marcó un hito importante en la compartición de resultados y en la discusión de futuros pasos para continuar mejorando la medición del Índice y avanzar hacia un gobierno abierto y colaborativo. 
• Se diseñó, construyó y divulgo el documento de resultados del IGAB junto con su tablero de control para que sea consultado por la ciudadanía en general.</t>
  </si>
  <si>
    <t>1. Implementar estrategias institucionales para que la ciudadanía en condiciones de equidad, integra</t>
  </si>
  <si>
    <t xml:space="preserve">No aplica </t>
  </si>
  <si>
    <t>No se presentaron problemas o dificultades</t>
  </si>
  <si>
    <t>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
2. Fortalecer la capacidad institucional para promover, cualificar y afianzar capacidades ciudadanas, que confluyan en procesos de colaboración y toma de decisiones, que reconocen la diferenciación de condiciones sociales, territoriales y económicas de la población.</t>
  </si>
  <si>
    <t>PD61</t>
  </si>
  <si>
    <t>7869_2</t>
  </si>
  <si>
    <t>2. Implementar 100 porciento de la plataforma virtual de Gobierno Abierto con parámetros de accesibilidad e inclusión poblacional y diferencial</t>
  </si>
  <si>
    <t xml:space="preserve">Porcentaje de avance de la Plataforma de gobierno abierto construida. </t>
  </si>
  <si>
    <t>406. Construir una plataforma de Gobierno Abierto que permita a los ciudadanos participar en procesos de toma de decisiones de la administración, vincularse a procesos de colaboración para solución de problemáticas públicas, acceder a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de bienes públicos, o demás temas de interés público.</t>
  </si>
  <si>
    <t xml:space="preserve">433. Porcentaje de avance de la Plataforma de gobierno abierto construida. </t>
  </si>
  <si>
    <t xml:space="preserve">PD_Meta Sectorial: 406. Construir una plataforma de Gobierno Abierto que permita a los ciudadanos participar en procesos de toma de decisiones de la administración, vincularse a procesos de colaboración para solución de problemáticas públicas, acceder a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de bienes públicos, o demás temas de interés público.; PD_Indicador Meta sector: 433. Porcentaje de avance de la Plataforma de gobierno abierto construida. ; PD_Meta Proyecto: 2. Implementar 100 porciento de la plataforma virtual de Gobierno Abierto con parámetros de accesibilidad e inclusión poblacional y diferencial; PD_Objetivo de Desarrollo Sostenible: 16. Paz, justicia e instituciones sólidas; PD_Código y denominación Meta ODS: 16.6 Crear a todos los niveles instituciones eficaces y transparentes que rindan cuentas.; </t>
  </si>
  <si>
    <t>Medir el avance  del diseño e implementación de la plataforma virtual de Gobierno abierto, así como su mantenimiento, actualización y monitoreo, con el objetivo contar con una herramienta tecnológica que integre múltiples funcionalidades para la transparencia, la participación, la colaboración y los servicios, propiciando su acceso de manera incluyente a todos los sectores poblacionales.</t>
  </si>
  <si>
    <t>La aplicación de este indicador permite conocer el avance y funcionamiento de la plataforma virtual de Gobierno Abierto como herramienta de soporte para la operabilidad del modelo que asegura la transparencia, participación y colaboración ciudadana a partir de parámetros de accesibilidad e inclusión poblacional y diferencial.</t>
  </si>
  <si>
    <t>La medición de la meta se realizará mediante la suma de los porcentajes ejecutados de las actividades, asociadas a la plataforma virtual de Gobierno Abierto, que cumpla con los parámetros relacionados con accesibilidad y navegabilidad, así como las actualizaciones y mejoras, teniendo en cuenta la programación realizada en el plan de acción del libro plan de desarrollo y el plan interno de gobierno abierto para la vigencia.</t>
  </si>
  <si>
    <t>(Sumatoria del porcentaje de actividades ejecutadas de avance de la Plataforma de gobierno abierto con parámetros de accesibilidad e inclusión poblacional y diferencial al corte / porcentaje de actividades programadas de  avance de la Plataforma de gobierno abierto con parámetros de accesibilidad e inclusión poblacional y diferencial para la vigencia) *magnitud meta programada para la vigencia</t>
  </si>
  <si>
    <t>Porcentaje de actividades ejecutadas de avance de la Plataforma de gobierno abierto con parámetros de accesibilidad e inclusión poblacional y diferencial.</t>
  </si>
  <si>
    <t>Porcentaje de actividades programadas de avance de la Plataforma de gobierno abierto con parámetros de accesibilidad e inclusión poblacional y diferencial.</t>
  </si>
  <si>
    <t>-</t>
  </si>
  <si>
    <t>Informe de mantenimiento, actualización, nuevos desarrollos y monitoreo de la plataforma
Evidencias de los procesos de mejora y actualización</t>
  </si>
  <si>
    <t>1.1 Informe de funcionalidad de la plataforma GAB
1.2 Evidencias de los procesos de mejora y actualización</t>
  </si>
  <si>
    <t>1.1 Informe de monitoreo de la plataforma GAB
1.2 Evidencias de los procesos de mejora y actualización</t>
  </si>
  <si>
    <t>1.1 Informe de monitoreo de la plataforma GAB
1.2 Evidencias de los procesos de mejora y actualización
1.3 Manual de la nueva plataforma
1.4 Matriz de seguimiento</t>
  </si>
  <si>
    <t>En lo corrido del Plan Distrital de Desarrollo, la Secretaría General tuvo una ejecución del 20% en la construcción de la plataforma de Gobierno Abierto, que representa un avance acumulado del 100% con respecto al total de la magnitud programada para la vigencia 2023, a través de las siguientes acciones:
• En lo corrido de la vigencia 2023 Chatico ha tenido un total de 823.926 conversaciones, por el canal web se registraron 246.732 y por el canal whatsapp 577.194.
• Desde el 30 de octubre al 18 de noviembre, se llevaron a cabo las votaciones correspondientes a los Presupuestos Participativos en las 20 localidades de Bogotá. Estas iniciativas, generadas por la propia comunidad, constituyen un ejercicio democrático significativo. En esta edición, se contabilizaron 108.491 votos, abarcando 3,376 propuestas, en donde 46,343 ciudadanos votaron, Convirtiéndose en la más alta votación alcanzada en Colombia y en Suramérica.
Destacando la participación ciudadana, se identificaron tres localidades con la mayor concentración de votos: Suba, Rafael Uribe y Kennedy, representando el 23.03%, 12.94% y 9.96%, respectivamente. Por otro lado, se observó que las localidades de Los Mártires, Tunjuelito y Barrios Unidos registraron cifras inferiores a los 1,500 votos, destacándose como las de menor participación en este proceso de toma de decisiones comunitarias.
• Se dispuso nuevos contenidos en el agente virtual Chatico asociados a “Crédito peso a peso”, que brinda información a comerciantes con dificultades de acceso al sistema financiero, la oportunidad de obtener créditos para que impulsen sus negocios. Con corte a marzo 24 de 2023, las consultas de Crédito peso a peso realizadas fueron: 62 llamadas o atenciones a través de la línea 195, 2.790 inscripciones del formulario web y 2.372 visitas a través de Chaticos . 
• En asocio con el Acueducto de Bogotá, se desplegó sobre portal  y la APP de gobierno abierto para los sistemas operativos para teléfonos móviles (Android, iOS , Huawei) solución tecnológica para realizar reservas por parte de quienes realizan senderismo en las diferentes montañas de Bogotá,.
•Se llevaron a cabo 181.443 descargas de la aplicación de Gobierno Abierto en los tres sistemas operativos para teléfonos móviles (Andriod, iOS, Huawei)
•Se registraron 144.303  visitas por parte de la ciudadanía en la plataforma de Gobierno Abierto de Bogotá. Adicionalmente a partir del 6 de junio, el equipo de Gobierno Abierto Bogotá logró con éxito la integración, registro y autenticación con el portal www.gov.co, con el fin de cumplir con los requisitos de integración de mecanismos de autenticación establecidos por la Estrategia de Gobierno Digital del Ministerio de las TIC y la Agencia Nacional Digital. Ahora, los usuarios registrados en https://www.gov.co/ pueden acceder a la plataforma de Gobierno Abierto de Bogotá sin necesidad de realizar un registro adicional o crear un nuevo usuario.
• La plataforma Bogotá cuidadora https://bogota.gov.co/bogota-cuidadora/#/ registro un total de 333.853 visitas por parte de la ciudadanía.
• El 29 de noviembre, Chatico, el agente virtual de Bogotá, logró un destacado reconocimiento al ganar el premio latinoamericano en la categoría 'Best Digital Transformation Project 2023' durante el evento Conecta Latam, Caribe y Centroamérica en Ciudad de Panamá. Este premio destaca la contribución sobresaliente de Chatico a la transformación digital, reconociendo su impacto significativo en la industria de las telecomunicaciones y su papel como líder en la innovación tecnológica en la región.
Beneficios: Las acciones adelantadas para garantizar la implementación y mejora de la plataforma virtual de GAB permiten evaluar su utilidad en dos frentes: para que las entidades distritales empiecen a fortalecer y ejecutar acciones de gobierno abierto, y para que los ciudadanos se vinculen a ellas usando las tecnologías de la información y las comunicaciones - TIC. En ese sentido, los avances de la plataforma son importantes para alcanzar los ambiciosos objetivos del modelo de GAB, que buscan fortalecer los pilares de transparencia, participación, colaboración, trámites y servicios en el Distrito
Con “Chatico” se logró descongestionar puntos físicos de atención y comunicar ágilmente diferentes temas relacionados con la ciudad y que son de interés general. Gracias a este canal digital, la ciudadanía ahorra tiempo y dinero en la consulta de diferentes trámites y servicios distritales. 
Los contenidos del agente Virtual como “Crédito Peso a Peso” permiten a comerciantes contar con información para acceder a créditos de manera ágil, segura y legal. Los comerciantes podrán acceder a montos promedio de $1.800.000 y desembolsos desde $500.000 hasta $5.500.000
Gracias a la integración, registro y autenticación con el portal www.gov.co, los usuarios registrados en gov.co Portal Único del Estado Colombiano pueden acceder a la plataforma de Gobierno Abierto de Bogotá sin necesidad de realizar un registro adicional  o crear un nuevo usuario</t>
  </si>
  <si>
    <t>A corte de 28 de febrero, la Secretaría General avanzó en: Enero Chatico tuvo un total de 96.088 conversaciones, por el canal web se registraron 20.164 y por el canal whatsapp 75.924. Adicional se desarrollaron los siguientes ajustes y novedades en Chatico: Flujo educación, Pico y placa, Sisbén, Turismo en portugués, Crédito peso a peso, Ajuste IMG, Flujo hábitat, Flujo festival centro, Ropaton, Empleo incluyente, Jornada de vacunación niños, Esterilización animal, Registraduría, Sistema de atención de salud FAQS, Jóvenes a la U, Parceros por Bogotá, redcade, Filtro paso a asesores, Oficina virtual, Impuesto predia; y  durante el mes de febrero, a través de Chatico se realizaron 64.299 conversaciones; Entre los temas destacados que se publicaron están: Colombia al Parque, Procuraduría, Antecedentes Policía, Actualización movilida; y Se realizó anexo técnico y saliuda a cotizar de proceso orquestador Chatico abril - diciembre y se pusó en producción el sitio de crédito peso a peso.</t>
  </si>
  <si>
    <t>A corte 31 de marzo, se contabilizaron un total de 68.840 conversaciones; de estas, 54.032 conversaciones fueron atendidas por el canal Whatsapp mientras que 14.808 fueron atendidas por el canal web, se destaca los desarrollos prepararon con miras a Peso a Peso y Semana Santa.
Se desarrollan ajustes en contenidos, enlaces y análisis de comportamiento de los usuarios en Chatico . Esto para lograr que la tasa de respuestas de éxito de Chatico se mantenga en niveles aceptables y que demuestren eficiencia en el servicio.</t>
  </si>
  <si>
    <t>Al corte del 30 de abril, se registró un total de 57.154 conversaciones atendidas a través de diferentes canales de comunicación en el mes. De este total, se atendieron 45.580 conversaciones a través del canal de Whatsapp, mientras que el canal web atendió 11.574 conversaciones. Es importante destacar los siguientes desarrollos: flujo  Feria del Libro, el ajuste de enlaces en la matriz Sisben y la actualización del flujo de Educación  en la plataforma previa revisión de la matriz de reporte Sisben y Educación.</t>
  </si>
  <si>
    <t>Al corte del 31 de mayo, se registró un total de 32.075 conversaciones atendidas a través de diferentes canales de comunicación en el mes. De este total, se atendieron 7.522 conversaciones a través del canal de Whatsapp, mientras que el canal web atendió 24.553 conversaciones. Es importante destacar los siguientes desarrollos: Smart City Expo Bogotá 2023; Región Central - RAPE.
En asocio con el Acueducto de Bogotá, se desplegó sobre portal gobierno Abierto y sobre la APP de gobierno abierto en las tres tiendas (Android, iOS , Huawei) una solución para que quienes hacen senderismo en las diferentes montañas de Bogotá, puedan realizar sus reservas.</t>
  </si>
  <si>
    <t>Al corte del 30 de junio, se ha avanzado: 
• En chatico se registró un total de 69.293 conversaciones atendidas a través de diferentes canales de comunicación en el mes. De este total, se atendieron 12.973 conversaciones a través del canal de Whatsapp, mientras que el canal web atendió 56.320 conversaciones. Es importante destacar que durante el mes se lograron avances significativos en el afinamiento de la herramienta y en el desarrollo del enlace técnico para citas médicas con Salud Capital. Este ultimose estima que tiene un plazo de aproximadamente tres meses para completar la fase dos, que implica la validación del usuario en Chatico y su posterior atención en los canales correspondientes.
• La aplicacion dee Gobierno Abierto se registraron 175.957 descargas en total en las tres tiendas de solución (Andriod, iOS, Huawei)
• La plataforma de Gobierno Abierto de Bogotà registro 16.562 visitas. Además, Durante la primera semana de junio, el equipo de Gobierno Abierto Bogotá logró con éxito la integración, registro y autenticación con el portal www.gov.co, gestion que se venia adelando desde inicio de año. Este logro cumple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 La plataforma Bogotá cuidadora registro un toral de 32.398 visitas.</t>
  </si>
  <si>
    <t>Al corte del 31 de julio, se ha avanzado: 
• En chatico se registró un total de 60.438 conversaciones atendidas a través de diferentes canales de comunicación en el mes. De este total, se atendieron 10.772 conversaciones a través del canal de Whatsapp, mientras que el canal web atendió 49.666 conversaciones. Es importante destacar que durante el mes se continúa trabajando en el tema técnico de enlace de citas médicas con Salud Capital
• La aplicacion de Gobierno Abierto se registraron en el año 177.054 descargas en total en las tres tiendas de solución (Andriod, iOS, Huawei)
• La plataforma de Gobierno Abierto de Bogotá se registro 22.644 visitas. 
• La plataforma Bogotá cuidadora registro un toral de 49.273 visitas.</t>
  </si>
  <si>
    <t>Al corte del 31 de agosto, se ha avanzado: 
• En chatico se registró un total de 43.102 conversaciones atendidas a través de diferentes canales de comunicación en el mes. De este total, se atendieron 27.035 conversaciones a través del canal de Whatsapp, mientras que el canal web atendió 16.067 conversaciones. Es importante destacar que durante el mes se continúa trabajando en el tema técnico de enlace de citas médicas con Salud Capital
• La aplicacion de Gobierno Abierto se registraron en el año 178.657 descargas en total en las tres tiendas de solución (Andriod, iOS, Huawei)
• La plataforma de Gobierno Abierto de Bogotá se registro 10.758 visitas. 
• La plataforma Bogotá cuidadora registro un toral de 28.458 visitas.</t>
  </si>
  <si>
    <t>Al corte del 30 de septiembre, se ha avanzado: 
• En chatico se registró un total de 42.014 conversaciones atendidas a través de diferentes canales de comunicación en el mes. De este total, se atendieron 31.839 conversaciones a través del canal de Whatsapp, mientras que el canal web atendió 10.175 conversaciones. Es importante destacar que durante el mes se trabajaron temas asociados a la puesta en marcha de presupuestos participativos, se realizaron desarrollos encaminados a conectar los votos con la base de datos, con el suministro de información transmitida por Secretaría  de Gobierno y con base en los aprendizajes obtenidos en la vigencia 2022.
Adicional, se finalizó el proceso de disponer citas médicas para que puedan ser 100% gestionadas a través de Chatico. Este beneficio es para la red pública de Salud Capital y quienes pertenecen a las subredes del Distrito
• La aplicación de Gobierno Abierto se registraron en el año 179.576. descargas en total en las tres tiendas de solución (Andriod, iOS, Huawei)
• La plataforma de Gobierno Abierto de Bogotá registró 12.218 visitas. 
• La plataforma Bogotá cuidadora registro un total de 42.888 visitas</t>
  </si>
  <si>
    <t>Al corte del 31 de octubre, se ha avanzado: 
• En chatico se registró un total de 45.867 conversaciones atendidas a través de diferentes canales de comunicación en el mes. De este total, se atendieron 36.026 conversaciones a través del canal de Whatsapp, mientras que el canal web atendió 9.841 conversaciones. Es importante destacar que durante el mes se puso en marcha de presupuestos participativos.
• La aplicación de Gobierno Abierto se registraron en el año 180.420. descargas en total en las tres tiendas de solución (Andriod, iOS, Huawei)
• La plataforma de Gobierno Abierto de Bogotá registró 14.233 visitas. 
• La plataforma Bogotá cuidadora registro un total de 33.331 visitas</t>
  </si>
  <si>
    <t>Al corte del 30 de noviembre, se ha avanzado: 
• En chatico se registró un total de 212.789 conversaciones atendidas a través de diferentes canales de comunicación en el mes. De este total, se atendieron 202.724 conversaciones a través del canal de Whatsapp, mientras que el canal web atendió 10.065 conversaciones. Es importante destacar que durante el mes se puso en marcha de presupuestos participativos.
• La aplicación de Gobierno Abierto se registraron en el año 181.044  descargas en total en las tres tiendas de solución (Andriod, iOS, Huawei)
• La plataforma de Gobierno Abierto de Bogotá registró 16.252 visitas. 
• La plataforma Bogotá cuidadora registro un total de 39.624 visitas
• El 29 de noviembre, Chatico, el agente virtual de Bogotá, logró un destacado reconocimiento al ganar el premio latinoamericano en la categoría 'Best Digital Transformation Project 2023' durante el evento Conecta Latam, Caribe y Centroamérica en Ciudad de Panamá. Este premio destaca la contribución sobresaliente de Chatico a la transformación digital, reconociendo su impacto significativo en la industria de las telecomunicaciones y su papel como líder en la innovación tecnológica en la región.</t>
  </si>
  <si>
    <t>Durante el mes de diciembre, se ha avanzado: 
• En chatico se registró un total de 25.649 conversaciones atendidas a través de diferentes canales de comunicación en el mes. De este total, se atendieron 18.392 conversaciones a través del canal de Whatsapp, mientras que el canal web atendió 7.257 conversaciones. Es importante destacar que durante el mes se puso en marcha de presupuestos participativos.
• La aplicación de Gobierno Abierto se registraron en el año 181.443 descargas en total en las tres tiendas de solución (Andriod, iOS, Huawei)
• La plataforma de Gobierno Abierto de Bogotá registró 6.035 visitas. 
• La plataforma Bogotá cuidadora registro un total de 11.589 visitas.</t>
  </si>
  <si>
    <t>Cohernte</t>
  </si>
  <si>
    <t>No se identificaron problemas y dificultades</t>
  </si>
  <si>
    <t>No de identifican problemas ni dificultades</t>
  </si>
  <si>
    <t>PD62</t>
  </si>
  <si>
    <t>7869_3</t>
  </si>
  <si>
    <t>2. Fortalecer la capacidad institucional para promover, cualificar y afianzar capacidades ciudadanas, que confluyan en procesos de colaboración y toma de decisiones, que reconocen la diferenciación de condiciones sociales, territoriales y económicas de la población.</t>
  </si>
  <si>
    <t xml:space="preserve">3. Implementar 100 porciento de las estrategias para la inclusión, cualificación y el fortalecimiento de la ciudadanía en Gobierno Abierto, atendiendo a sus diferentes expresiones territoriales, poblacionales, diferenciales y de género. </t>
  </si>
  <si>
    <t xml:space="preserve">Implementar 100 porciento de las estrategias para la inclusión, cualificación y el fortalecimiento de la ciudadanía en Gobierno Abierto, atendiendo a sus diferentes expresiones territoriales, poblacionales, diferenciales y de género. </t>
  </si>
  <si>
    <t xml:space="preserve">PD_Meta Proyecto: 3. Implementar 100 porciento de las estrategias para la inclusión, cualificación y el fortalecimiento de la ciudadanía en Gobierno Abierto, atendiendo a sus diferentes expresiones territoriales, poblacionales, diferenciales y de género. ; PD_Objetivo de Desarrollo Sostenible: 16. Paz, justicia e instituciones sólidas; PD_Código y denominación Meta ODS: 16.7 Garantizar la adopción en todos los niveles de decisiones inclusivas, participativas y representativas que respondan a las necesidades.; </t>
  </si>
  <si>
    <t>Medir el avance de acciones de las estrategias llevadas a cabo, que dé cuenta de la participación y colaboración ciudadana a través de procesos de cualificación y pedagogía ciudadana, acciones de difusión y socialización, agendas para el desarrollo de actividades a procesos de transparencia, rendición de cuentas, participación y colaboración; y un plan de estímulos y reconocimientos a la innovación social de la gestión pública y la ciudadanía digital.</t>
  </si>
  <si>
    <t xml:space="preserve">La aplicación de este indicador permite conocer qué tanto el Modelo de Gobierno Abierto está vinculando a la ciudadanía en procesos democráticos de acceso y uso de información, toma de decisiones y emprendimiento de acciones de corresponsabilidad y cogestión, teniendo en cuenta sus diferentes expresiones territoriales, poblacionales, diferenciales y de género. 				 </t>
  </si>
  <si>
    <t>La medición de la meta se realizará mediante la suma de los porcentajes ejecutados de las actividades, para la Implementación de las estrategias para la inclusión, cualificación y el fortalecimiento de la ciudadanía en Gobierno Abierto, atendiendo a sus diferentes expresiones territoriales, poblacionales, diferenciales y de género. Teniendo en cuenta la programación realizada en el plan de acción del libro plan de desarrollo y el plan interno de gobierno abierto para la vigencia.</t>
  </si>
  <si>
    <t>(Sumatoria del porcentaje de actividades ejecutadas de las estrategias para la inclusión, cualificación y el fortalecimiento de la ciudadanía en Gobierno Abierto, atendiendo a sus diferentes expresiones territoriales, poblacionales, diferenciales y de género al corte / porcentaje de actividades programadas de las estrategias para la inclusión, cualificación y el fortalecimiento de la ciudadanía en Gobierno Abierto, atendiendo a sus diferentes expresiones territoriales, poblacionales, diferenciales y de género para la vigencia) * magnitud meta programada para la vigencia</t>
  </si>
  <si>
    <t>Porcentaje de actividades ejecutadas de las estrategias para la inclusión, cualificación y el fortalecimiento de la ciudadanía en Gobierno Abierto, atendiendo a sus diferentes expresiones territoriales, poblacionales, diferenciales y de género</t>
  </si>
  <si>
    <t>Porcentaje de actividades programadas de las estrategias para la inclusión, cualificación y el fortalecimiento de la ciudadanía en Gobierno Abierto, atendiendo a sus diferentes expresiones territoriales, poblacionales, diferenciales y de género</t>
  </si>
  <si>
    <t>Informe de avances en procesos de gestión y articulación.
Informe de alistamiento para el diseño de la estrategia de posicionamiento y activación ciudadana.</t>
  </si>
  <si>
    <t>Informe de avances en procesos de gestión y articulación.
Estrategia de posicionamiento y activación ciudadana.</t>
  </si>
  <si>
    <t>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t>
  </si>
  <si>
    <t>Informe final de  acciones de difusión y socialización a la ciudadanía del modelo de Gobierno Abierto de Bogotá.
Informe final de avances en procesos de gestión y articulación para la generación de capacidades.
Informe final de estrategia de posicionamiento y activación ciudadana.</t>
  </si>
  <si>
    <t>1.1  Informe de espacio de articulación.
1.2 Listado de asistentes.
3.1 Informe de alistamiento GAB.</t>
  </si>
  <si>
    <t>1.1  Informe de avances en procesos de gestión y articulación
1.2 Listado de asistentes.
1.3 Presentación estrategia RutaGAB
1.4 Lista de asistecia RutaGAB
1.5 Prsentación Capacitación Chatico
1.6 Resultado taller- reto público
1.7 Listado de asistencia Socialización herramienta Chatico
3.1 Informe de alistamiento GAB
3.2 Presentación CírculoOGP Inclusión</t>
  </si>
  <si>
    <t>1.1  Informe de avances en procesos de gestión y articulación
1.2 Listado de asistentes
2.1 Informe de avances generación de capacidades
2.2 Anexos del Informe
3.1 Informe estrategia de agendas activación ciudadana</t>
  </si>
  <si>
    <t>1.1  Informe de avances en procesos de gestión y articulación Datos Tadeo
1.2  Informe de avances en procesos de gestión y articulación Ruta GAB
1.3 Listado de asistentes
1.4 Matriz de aportes GAB
2.1 Informe de avances generación de capacidades
2.2 Anexos del Informe
3.1 Informe estrategia de agendas activación ciudadana
3.2 Agenda Semana Internacion de Gobierno Abierto</t>
  </si>
  <si>
    <t>1.1  Informe de avances en procesos de gestión y articulación Smart City Expo FestIBO
1.2  Informe de avances en procesos de gestión y articulación RutaGAB Americas
1.3  Informe de avances en procesos de gestión y articulación Presupuestos Participativos
1.4  Informe de avances en procesos de gestión y articulación RutaGAB SuperCADE Engativa
1.5 Listado de asistentes
1.6 Consulta Ciudadana
2.1 Informe de avances generación de capacidades
2.2 Anexos
3.1 Informe estrategia de agendas activación ciudadana</t>
  </si>
  <si>
    <t>1.1  Informe de avances en procesos de gestión y articulación Congreso Internacional de Presupuestos Participativos
1.2 Listado de asistencia
1.3. Matriz de aportes GAB
2.1 Informe de avances generación de capacidades
2.2 Anexos
3.1 Informe estrategia de agendas activación ciudadana
3.2 Anexos exploradatos Bogotá 3.0</t>
  </si>
  <si>
    <t>1.1  Informe de avances en procesos de gestión y articulación Rendición Cuentas NNAJ
1.2.Informe de avances en procesos de gestión y articulación Taller Discapacidad
1.3.Informe de avances en procesos de gestión y articulación RutaGAB CAD
1.4.Informe de avances en procesos de gestión y articulación RutaGAB Calle 13
1.5 Listado de asistencia
1.6. Matriz de aportes GAB
2.1 Informe de avances generación de capacidades
2.2 Anexos
3.1 Informe estrategia de agendas activación ciudadana</t>
  </si>
  <si>
    <t>1.1  Informe de avances en procesos de gestión y articulación Lanzamiento PPBTI
1.2.Informe de avances en procesos de gestión y articulación RutaGAB Terminal
1.3 Listado de asistencia
1.4. Matriz de aportes GAB
2.1 Informe de avances generación de capacidades
2.2 Anexos
3.1 Informe estrategia de agendas activación ciudadana.</t>
  </si>
  <si>
    <t>1.1 Informe de avances en procesos de gestión y articulación Foro Personería
1.2  Informe de avances en procesos de gestión y articulación Taller usabilidad
1.3 Listado de asistencia
1.4. Matriz de aportes GAB
2.1 Informe de avances generación de capacidades
2.2 Anexos
3.1 Informe estrategia de agendas activación ciudadana.</t>
  </si>
  <si>
    <t>1.1  Informe de avances en procesos de gestión y articulación Talleres Secretaria de Movilidad
1.2 Listado de asistencia
1.3. Matriz de aportes GAB
2.1 Informe de avances generación de capacidades
2.2 Anexos
3.1 Informe estrategia de agendas activación ciudadana</t>
  </si>
  <si>
    <t>1.1 Informe de avances en procesos de gestión y articulación Taller COLDIS Bosa
1.2 Informe de avances en procesos de gestión y articulación Evento IGAB
1.3 Listado de asistencia
1.4 Matriz de aportes GAB
2.1 Informe final de avances generación de capacidades
3.1  Informe final de estrategia de posicionamiento y activación ciudadana</t>
  </si>
  <si>
    <t>Durante lo corrido de la vigencia, la Secretaría General tuvo una ejecución del 30% en la implementación de las estrategias para la inclusión, cualificación y el fortalecimiento de la ciudadanía en gobierno abierto, atendiendo a sus diferentes expresiones territoriales, poblacionales, diferenciales y de género, que representa un avance acumulado del 100% con respecto al total de la magnitud programada para la vigencia 2023, a través de las siguientes acciones:
• 214  personas de 48 entidades participaron en el encuentro de Planeación Estratégica de Gobierno Abierto 2023, con el fin de conocer las principales acciones en materia de rendición de cuentas, transparencia, datos abiertos, participación, innovación y servicios, que permitirán a las entidades realizar sus procesos de difusión, socialización y actividades con la ciudadanía para el año 2023
• En el marco del Día Internacional de los Datos Abiertos, el 3 de marzo en alianza con la Fundación Universitaria Konrad Lorenz, se realizó un evento, el cual tuvo 3 momentos: 1. Conferencias sobre datos abiertos y ciudadanía, y sobre el sistema distrital de cuidado; 2. Taller y reto público sobre uso, aprovechamiento y análisis de datos e información pública; 3. Panel sobre los datos abiertos en la ciudad cuidadora. Se contó con el apoyo de 4 Secretarías: Integración Social, Mujer, Ambiente y Cultura, y la participación de 141 personas de la ciudadanía a lo largo del evento. 
• En el marco de la conmemoración del Día Internacional de Lucha Contra la Corrupción, 73 servidores y servidores participaron en la socialización de chatico con el fin de, iniciar la activación del posicionamiento y difusión del agente virtual “Chatico”, como herramienta que permita una interacción directa y en línea entre la administración distrital y el ciudadano para la orientación sobre tramites y servicios. 
• Durante la Semana Internacional de Gobierno Abierto, que tuvo lugar del 8 al 12 de mayo, se logró consolidar y difundir la agenda de eventos de las entidades Distritales de manera exitosa. Se realizo un ejercicio de activación ciudadana basado en datos, en donde se contó con 52 participantes. Este evento fue respaldado por la Red de Observatorios Distritales y contó con la colaboración de los observatorios de Salud, Mujer y Equidad de Género, Movilidad, Gobierno Local, Ambiental y Bomberos.  
• Curso Gobierno Abierto: En el marco del proceso de generación de capacidades el seguimiento del Curso “Gobierno Abierto de Bogotá” de la plataforma virtual Soy 10 dirigido a servidores públicos de la administración distrital, el cual se realizó entre el 11 de mayo y el 13 de junio generando como resultado un total de 103 personas certificadas 
• El equipo de Gobierno Abierto de Bogotá participó en el stand de la Alcaldía Mayor de Bogotá en el Smart City Expo en Corferias. Durante los días 31 de mayo, 1 y 2 de junio de 2023, se registraron 18 personas, pero hubo interacción con al menos 120 personas en el stand. En este espacio, se interactuó y socializó con la ciudadanía, presentando el modelo de Gobierno Abierto y dando a conocer las iniciativas y los avances más importantes de la Alcaldía Mayor desde 2020, en lo correspondiente a temas de transparencia, rendición de cuentas, colaboración y participación, destacando el papel fundamental de las TIC. Adicional, en el marco de este evento se realizaron dos tipos de consultas. Una de ellas se realizó a través del uso de las redes sociales de Twitter e Instagram entre el 12 y 15 de mayo de 2023. La otra consulta se hizo de manera presencial el 2 de junio de 2023 con metodologías propias de conceptualización, diseño y producción de dispositivos de participación.  Con el propósito de conocer las preferencias de los participantes en cuanto a los temas que les gustaría debatir, discutir y participar en el evento y sobre temas de tecnología y democracia. Se invitaba a la gente a opinar sobre temas como la transparencia, la democracia directa, la gobernanza y la participación. En esta consulta se recibieron 76 participaciones por redes sociales y 123 presencial. 
• El 16 de junio de 2023, el equipo de Gobierno Abierto de Bogotá realizó una reunión en la que presentaron el proceso de presupuestos participativos a un grupo de ciudadanos . La exposición incluyó una contextualización del proceso, resaltando su evolución histórica e institucional y su inicio en 2020 bajo el liderazgo de la Secretaría de Gobierno, el Instituto Distrital de la Participación y Acción Comunal (IDPAC) y la Secretaría Distrital de Planeación. Durante la presentación, el gerente  del proyecto de Gobierno Abierto desde la Secretaria General del Distrito enfatizó la importancia de la participación ciudadana, la democracia directa, la transparencia, la rendición de cuentas, la pedagogía cívica y el empoderamiento ciudadano como elementos fundamentales para los presupuestos participativos. Además, se destacó el crecimiento del proceso, con un total de 237,396 votantes y 3,365 propuestas viabilizadas técnicamente en 2022. Se contó con la participación de 38 ciudadanos registrados.
• Durante el Congreso de Presupuestos Participativos, realizado el 27 de julio de 2023 el director de Gobierno Abierto de Bogotá ofreció una conferencia titulada "Gobierno Abierto de Bogotá y el Rol de la Tecnología en la Participación Ciudadana". En dicha presentación, se analizó de qué manera Bogotá ha sabido capitalizar la tecnología con el fin de robustecer la participación ciudadana en los procesos democráticos, enfocándose en especial en los presupuestos participativos. Este evento fue llevado a cabo en colaboración con el IDPAC, que reportó un total de 636 asistentes participantes. 
• Se participó activamente en la organización de la Audiencia Pública de rendición de cuentas de niños, niñas, adolescentes y jóvenes liderada por la Secretaría Distrital de Integración Social, que se llevó a cabo el 24 de agosto de 2023. Este evento tuvo lugar en el auditorio Huitaca y en donde participaron 349 personas, en donde cerca de la mitad de los asistentes de la población de infancia, adolescencia y juventud. Además, se llevó a cabo una feria de servicios de cierre con la participación de diversas entidades, como la Secretaría de Integración Social, IDIPRON, Secretaría Distrital de Planeación, Secretaría de Cultura, IDRD, IDARTES, Secretaría de Salud, Subred Centro Oriente, Secretaría de Educación, Secretaría de Desarrollo Económico, ATENEA y Secretaría General – Gobierno Abierto de Bogotá.
• Se realizó un taller con personas con discapacidad auditiva, el 31 de agosto de 2023, donde se abordaron temas significativos y se presentó la plataforma de oferta de discapacidad de Bogotá, incluyendo a Chatico. Durante la sesión, se llevó a cabo una actividad focalizada en explorar la experiencia y usabilidad de estas herramientas, centrándose en aspectos clave como la accesibilidad, la navegación, el contenido y la utilidad. Asistieron 7 personas con discapacidad auditiva. 
• Se apoyó la socialización del Plan de Acción de la Política Pública de Bogotá Territorio Inteligente el 27 de septiembre en donde miembros del equipo participaron activamente en su realización.
• Dentro del marco de la RutaGAB, un total de 321 personas participaron en el posicionamiento y promoción de la interacción con Chatico en: Super CADE de Américas, Bosa, Engativá, 20 de julio, calle 13 y CAD; en el terminal del Salitre; en la Universidad Distrital  en el marco de VII Claustro de Comunicación Social y Periodismo; y  Foro de Transformación Digital e Innovación en el Sector Público de la Personería de Bogotá. Esta iniciativa permitió establecer un contacto directo con la comunidad y compartir información importante sobre la funcionalidad de Chatico, al mismo tiempo que se ofreció un espacio para recibir retroalimentación y sugerencias por parte de los ciudadanos. 
• El 30 de octubre de 2023 se realizó un taller virtual orientado a personas con discapacidad, organizado por el Comité Técnico Distrital de Discapacidad. La actividad se centró en la difusión y el análisis de la Oferta de Discapacidad de Bogotá, así como de la herramienta Chatico, explorando en profundidad temas como la accesibilidad, navegación, contenido y utilidad dentro del módulo Oferta Bogotá Discapacidad (OBD). El taller, contó 16 participantes, 14 de las cuales eran personas con discapacidad.
* Talleres los días 3 y 9 de noviembre de 2023 en la Secretaría Distrital de Movilidad de Bogotá, enfocados en el modelo de  Gobierno Abierto, combinaron la teoría y la práctica para fortalecer las habilidades de los servidores públicos en inteligencia colectiva y colaboración. La primera parte destacó la importancia de la transparencia, participación ciudadana y tecnología en la gestión pública. La segunda parte, utilizando el "Juego de la Cerveza", ilustró dinámicas de los sistemas complejos, resaltando la necesidad de decisiones colaborativas, la inteligencia colectiva y planificación estratégica en la administración pública. Asistieron un total de 40 servidores de la Secretaría de Movilidad. 
• Talleres los días 3 y 9 de noviembre de 2023 en la Secretaría Distrital de Movilidad de Bogotá, enfocados en el modelo de  Gobierno Abierto, combinaron la teoría y la práctica para fortalecer las habilidades de los servidores públicos en inteligencia colectiva y colaboración. La primera parte destacó la importancia de la transparencia, participación ciudadana y tecnología en la gestión pública. La segunda parte, utilizando el "Juego de la Cerveza", ilustró dinámicas de los sistemas complejos, resaltando la necesidad de decisiones colaborativas, la inteligencia colectiva y planificación estratégica en la administración pública. Asistieron un total de 40 servidores de la Secretaría de Movilidad.
•El 23 de noviembre, se realizó  taller organizado por el COLDIS de la localidad de Bosa y la AltaTIC en la plazoleta central del centro comercial Trébolis,  el cual busco la inclusión digital y el acercamiento de los servicios del Distrito a la población. En este evento, se realizó una detallada socialización de Chatico, específicamente dirigida a personas con discapacidad, por lo tanto, se hizo énfasis en la Oferta de Discapacidad de Bogotá y en el agendamiento y cancelación de citas médicas de Capital Salud. Este esfuerzo buscaba no solo familiarizar a este grupo con la tecnología, sino también socializar cómo Chatico puede mejorar su accesibilidad a la información y servicios distritales. El cual contó con la participación de 67 personas.
• El martes 5 de diciembre de 2023, se llevó a cabo el panel "IGAB: Aprendizajes y desafíos para un gobierno inteligente en Bogotá" en la Fundación Universitaria Konrad Lorenz, Bogotá. Este evento fue una plataforma para presentar los resultados del primer Índice de Gobierno Abierto de Bogotá (IGAB) para los años 2021 y 2022, destacando el progreso hacia un gobierno más inteligente y transparente. Expertos, representantes de la sociedad civil, la academia y el sector público participaron en conversaciones sobre los avances y retos del gobierno abierto y los habilitadores de un gobierno inteligente en la capital. El evento también fue un espacio para activar el diálogo con la ciudadanía sobre temas críticos relacionados con los indicadores de gobierno abierto y los facilitadores del gobierno inteligente de Bogotá. Se enfocó en generar una discusión constructiva y detallada sobre cómo estos indicadores pueden influir en la transformación hacia un gobierno más accesible y participativo, y cómo la tecnología y la innovación pueden ser herramientas clave en este proceso. El espacio contó con la participación de 107 personas, de las cuales 85 fueron parte de un ejercicio de participación presencial que invitó a responder preguntas y visualizar respuestas sobre innovación, tecnologías de la comunicación, tecnologías emergentes, fortalecimiento digital de las entidades del Distrito y propósitos de un gobierno inteligente para la capital.</t>
  </si>
  <si>
    <t>Durante el mes de febrero, la Secretaría General adelantó procesos de gestión y articulación para socialización y activación ciudadana del modelo de Gobierno Abierto de Bogotá entre los que se destaca el ejercicio en coordinación con las Secretarías de Gobierno y Planeación, el Instituto Distrital de Participación, la Veeduría Distrital y la Alta Consejería TIC, el equipo IBO y la Subsecretaría de Fortalecimiento Institucional, con el fin de dar a conocer las principales acciones en materia de rendición de cuentas, transparencia, datos abiertos, participación, innovación y servicios, que permitirán a las entidades enmarcar sus procesos de activación para el año 2023. Y en el cual participaron 214 ciudadanos.
La Secretaría también definió sus líneas de trabajo 2023 para la formulación de las estrategias de posicionamiento y activación ciudadana del Modelo. Para esto, diseñó y socializó un documento de orientaciones sobre estrategias de activación a través del cual se definieron las principales acciones en materia de rendición de cuentas, transparencia, datos abiertos, participación, innovación y servicios, que permitirán a las entidades enmarcar sus procesos de activación para el año 2023. Este documento se elaboró de forma colaborativa y en articulación con las Secretarías de Planeación y Gobierno, el IDPAC, la Veeduría Distrital y la Secretaría General.</t>
  </si>
  <si>
    <t>En el mes de marzo se:
Actualizó la estrategia RutaGAB para posicionar la herramienta Chatico con la ciudadanía y las entidades del distrito, cuyo despliegue comenzará en abril. Y se socializó la estrategia RutaGAB y se adelantó capacitación sobre Chatico con el equipo de Gobierno Abierto de Bogotá como parte del alistamiento para el despliegue en el mes de abril.
Se realizó un evento en el marco del Día Internacional de los Datos Abiertos, en alianza con la Fundación Universitaria Konrad Lorenz, en cual tuvo 3 momentos: 1. Conferencias sobre datos abiertos y ciudadanía, y sobre el sistema distrital de cuidado; 2. Taller y reto público sobre uso, aprovechamiento y análisis de datos e información pública; 3. Panel sobre los datos abiertos en la ciudad cuidadora. Se contó con el apoyo de cuatro Secretarias: Integración Social, Mujer, Ambiente y Cultura, y la participación de 141 personas de la ciudadanía a lo largo del evento.
Se apoyó en la convocatoria y activiación ciudadana para la rendición de cuentas de la Alcaldesa Mayor Claudia López, invitando a ciudadanas y ciudadanos que han venido siguiendo y asistiendo a procesos y espacios  de activación y posicionamiento de Gobierno Abierto Bogotá. Se invitaron a 360 ciudadanos y ciudadanas que han venido asistiendo y participando frecuentemente en las actividades realizadas en los últimos tres años por Gobierno Abierto Bogotá.</t>
  </si>
  <si>
    <t>Durante el mes de abril, se ha progresado en la estrategia de posicionamiento y activación ciudadana en:
• Se llevó a cabo el evento "Datos Abiertos, Planeación e Innovación" con la Red de Apoyo Interinstitucional a las Veedurías Ciudadanas, con la participación de 92 veedores y veedoras ciudadanas. Durante el evento se realizaron charlas temáticas, un taller práctico y una miniferia de servicios, lo que permitió a los asistentes adquirir habilidades y conocimientos en el uso de datos e información pública para fortalecer su labor en veeduría y control social.
• Se gestionó un espacio en la Universidad Jorge Tadeo Lozano para el viernes 12 de mayo, en el marco de la Semana Internacional de Gobierno Abierto. El espacio contará con la participación de estudiantes de maestría que toman la Cátedra Gobierno Digital y Gobierno Abierto, egresados y ciudadanos interesados. El evento incluirá dos paneles sobre los compromisos de Bogotá en la Open Government Parnethship y un taller de datos para los asistentes.
• Se coordinó un taller de aprovechamiento con el Observatorio de Mujer y Equidad de Género de la Universidad Distrital, facultad de Comunicación Social, que se llevará a cabo entre el 30 y 31 de mayo para estudiantes. También se participará en una feria en esos días, junto con la Red de Observatorios Distritales y Chatico de Gobierno Abierto de Bogotá.
Se han trazado tres procesos de gestión y articulación para contribuir al propósito de generación de capacidades en Gobierno Abierto. Hasta el 30 de abril, se ha avanzado en los siguientes aspectos:
• En el marco del Curso Gobierno Abierto se han llevado a cabo diversas acciones. En primer lugar, se adelantó una mesa de trabajo con la Subdirección Técnica de Desarrollo Institucional con el objetivo de revisar los contenidos del curso y definir las actualizaciones necesarias. Posteriormente, se identificaron las necesidades de actualización y se enviaron por correo electrónico para su revisión. Asimismo, se brindó apoyo en la difusión del proceso de inscripción desde el 27 de abril. 
• Durante el Ciclo de formación en Gobierno Abierto, se llevó a cabo la revisión de contenidos en colaboración con la Escuela de la Participación del IDPAC. Por otra parte, se apoyó el inicio del ciclo de formación  a través de la difusión de la convocatoria de inscripción ciudadana al primer curso, "Gobierno abierto: ampliando la democracia y la participación" que obtuvo una inscripción total de 126 personas, con 24 usuarios activos y 23 personas certificadas a la fecha.
• Durante el desarrollo del MOOC de Gobierno Abierto en Bogotá, se llevó a cabo una mesa de trabajo con la Subdirección Técnica de Desarrollo Institucional, responsable de la plataforma "Soy 10 Aprende", con el objetivo de revisar los contenidos y definir las actualizaciones necesarias. Luego de identificar las necesidades de actualización, se enviaron por correo electrónico para su revisión.</t>
  </si>
  <si>
    <t xml:space="preserve">Durante el mes de mayo, se ha progresado en la gestión y coordinación para la generación de capacidades en los siguientes aspectos:
En el marco del Curso Gobierno Abierto, se ha brindado apoyo en la difusión de la convocatoria e inscripción al Curso "Gobierno Abierto de Bogotá" de la plataforma virtual Soy 10. Este curso está dirigido a servidores públicos de la administración distrital y tuvo lugar entre el 22 de abril y el 8 de mayo. Como resultado, se registraron 296 personas inscritas, de las cuales 192 son mujeres. El curso inició el 11 de mayo y se llevará a cabo hasta el 13 de junio.
Durante el mes de mayo, hemos logrado avances significativos en nuestra estrategia de posicionamiento y activación ciudadana. Destacamos los siguientes logros:
•Dentro del marco de la RutaGAB, un total de 28 personas participaron en una sesión de socialización de Chatico en el SuperCADE de Bosa, el cual se llevó a cabo el 25 de mayo. Esta iniciativa nos permitió establecer un contacto directo con la comunidad y compartir información importante sobre la funcionalidad de Chatico, al mismo tiempo que ofrecimos un espacio para recibir retroalimentación y sugerencias por parte de los ciudadanos. 
• Durante los días 30 y 31 de mayo, el equipo de Gobierno Abierto de Bogotá llevó a cabo una presentación de Chatico en el stand ubicado en la Universidad Distrital, donde se registraron un total de 150 participaciones. Esta oportunidad surgió gracias a la invitación extendida por la Universidad Distrital al Gobierno Abierto de Bogotá para participar en el VII Claustro de Comunicación Social y Periodismo. En el marco de este evento, la Red de Observatorios colaboró en la coordinación con los siguientes observatorios: Centro de Gobierno Local, Hábitat, Víctimas del Conflicto Armado, Ambiente, Desarrollo Económico, Transparencia y Lucha contra la Corrupción, y Movilidad. Además de la presentación de Chatico, el equipo de Gobierno Abierto de Bogotá tuvo la oportunidad de interactuar con la comunidad académica.
• Durante la Semana Internacional de Gobierno Abierto, que tuvo lugar del 8 al 12 de mayo, logramos consolidar y difundir la agenda de eventos de las entidades Distritales de manera exitosa. 
52 participantes participaron en un ejercicio de activación ciudadana basado en datos. Este evento fue respaldado por la Red de Observatorios Distritales y contó con la colaboración de los observatorios de Salud, Mujer y Equidad de Género, Movilidad, Gobierno Local, Ambiental y Bomberos. El ejercicio tuvo lugar el 12 de mayo.
• Participación en las actividades de FestIBO, que se lleva a cabo en el marco de la Smart City Expo 2023. </t>
  </si>
  <si>
    <t xml:space="preserve">Durante el mes de junio, se ha progresado en la gestión y coordinación para la generación de capacidades en los siguientes aspectos:
• Curso Gobierno Abierto: Se apoyó en el marco del proceso de generación de capacidades el seguimiento del Curso “Gobierno Abierto de Bogotá” de la plataforma virtual Soy 10 dirigido a servidores públicos de la administración distrital, el cual se realizó entre el 11 de mayo y el 13 de junio generando como resultado un total de 103 personas certificadas 
• Ciclo de formación Gobierno Abierto:Se adelantó en el marco del proceso de generación de capacidades un primer avance de diseño de contenidos del curso unificado que estará en la plataforma de la Escuela de la Participación del IDPAC denominado “Gobierno Abierto de Bogotá: Apuesta para fomentar la transparencia y la participación en la gestión pública” 
• Proceso de gestión y articulación para la generación de capacidades sobre herramientas de Gobierno Abierto: Se llevaron a cabo visitas exitosas a SuperCADE Américas el 1 de junio y a SuperCADE Engativá el 28 de junio, como parte de la Ruta GAB, con el objetivo de fortalecer el posicionamiento institucional y social de CHATICO, el agente virtual de la Alcaldía Mayor de Bogotá. Estas visitas tuvieron como resultado el refuerzo de capacidades entre los servidores involucrados.
Durante el mes de junio, hemos logrado avances significativos en nuestra estrategia de posicionamiento y activación ciudadana. Destacamos los siguientes logros:
• Durante los días 31 de mayo, 1 y 2 de junio de 2023, el equipo de Gobierno Abierto de Bogotá participó en el stand de la Alcaldía Mayor de Bogotá en el Smart City Expo en Corferias. Durante el evento, se registraron 18 personas, pero hubo interacción con al menos 120 personas en el stand. En este espacio, se interactuó y socializó con la ciudadanía, no solo presentando el modelo de Gobierno Abierto, sino también las iniciativas y los avances más importantes de la Alcaldía Mayor desde 2020 en temas de transparencia, rendición de cuentas, colaboración y participación, destacando el papel fundamental de las TIC.
• Dentro del marco de la RutaGAB, un total de 40 personas participaron en una sesión de socialización de Chatico en el SuperCADE de Americas y Engativa, el cual se llevó a cabo el 1 y 28 de junio. Esta iniciativa nos permitió establecer un contacto directo con la comunidad y compartir información importante sobre la funcionalidad de Chatico, al mismo tiempo que ofrecimos un espacio para recibir retroalimentación y sugerencias por parte de los ciudadanos.
• En el marco del evento internacional de Smart City Expo Bogotá 2023, se realizaron dos tipos de consultas. Una de ellas se realizó a través del uso de las redes sociales de Twitter e Instagram entre el 12 y 15 de mayo de 2023. Y la otra consulta se hizo de manera presencial el 2 de junio de 2023 con metodologías propias de conceptualización, diseño y producción de dispositivos de participación.  Con el propósito de conocer las preferencias de los participantes en cuanto a los temas que les gustaría debatir, discutir y participar en el evento y sobre temas de tecnología y democracia. Se invitaba a la gente a opinar sobre temas como la transparencia, la democracia directa, la gobernanza y la participación. En esta consulta se recibieron 76 participaciones por redes sociales y 123 presencial.
• El 16 de junio de 2023, el equipo de Gobierno Abierto de Bogotá realizó una reunión en la que presentaron el proceso de presupuestos participativos a un grupo de ciudadanos. La exposición incluyó una contextualización del proceso, resaltando su evolución histórica e institucional y su inicio en 2020 bajo el liderazgo de la Secretaría de Gobierno, el Instituto Distrital de la Participación y Acción Comunal (IDPAC) y la Secretaría Distrital de Planeación. Durante la presentación, el gerente enfatizó la importancia de la participación ciudadana, la democracia directa, la transparencia, la rendición de cuentas, la pedagogía cívica y el empoderamiento ciudadano como elementos fundamentales para los presupuestos participativos. Además, se destacó el crecimiento del proceso, con un total de 237,396 votantes y 3,365 propuestas viabilizadas técnicamente en 2022. Se contó con la participación de 38 ciudadanos registrados.
</t>
  </si>
  <si>
    <t>Durante el mes de julio, se ha progresado en la gestión y coordinación para la generación de capacidades en los siguientes aspectos:
Ciclo de formación Gobierno Abierto: En el marco del proceso de generación de capacidades se realizó una actualización de contenidos del curso unificado que estará en la plataforma de la Escuela de la Participación del IDPAC denominado “Gobierno Abierto de Bogotá: Apuesta para fomentar la transparencia y la participación en la gestión pública”. Se tiene previsto que la convocatoria para inscripciones se inicie en el próximo mes de agosto, y el curso en sí se llevará a cabo a lo largo de finales de agosto y el mes de septiembre.
Curso Gobierno Abierto:  La edición del curso, que tuvo lugar desde el 11 de mayo hasta el 13 de junio, ha concluido, y se aclara que no se tiene previsto llevar a cabo más ediciones adicionales a lo largo de 2023.
A lo largo del mes de julio, se avanzo en la estrategia de posicionamiento y participación ciudadana:
•	El 27 de julio de 2023, durante el Congreso de Presupuestos Participativos, el director de Gobierno Abierto de Bogotá ofreció una conferencia titulada "Gobierno Abierto de Bogotá y el Rol de la Tecnología en la Participación Ciudadana". En dicha presentación, se analizó de qué manera Bogotá ha sabido capitalizar la tecnología con el fin de robustecer la participación ciudadana en los procesos democráticos, enfocándose en especial en los presupuestos participativos. Este evento fue llevado a cabo en colaboración con el IDPAC, que reportó un total de 636 asistentes participantes.
•	Se realizó articulación con la Universidad Distrital con el propósito de realizar ejercicios de aprovechamiento de datos con el programa de Comunicación Social. En conjunto con el enlace de la universidad, Laura León, se está elaborando un cronograma detallado. Una vez que dicho cronograma esté finalizado, se compartirá con la Red de Observatorios Distritales para llevar a cabo la planificación de cada uno de los espacios definidos.
•	Se apoyó la gestión de espacios para el desarrollo de talleres/grupos focales de usabilidad de Chatico con personas con discapacidad. Se hizo la articulación con el equipo territorial de la AltaTIC. Se preseleccionaron 3 nodos digitales, los cuales serán visitados durante el mes de agosto con el objetivo de evaluar su accesibilidad y recursos. Durante esta evaluación se considerarán las necesidades y características específicas de la población con discapacidad que participará en dichos espacios.
•	Se colaboró en la convocatoria de Exploradatos 3.0 y se brindó apoyó en la difusión de esta durante el período del 12 al 31 de julio. Esta difusión se llevó a cabo a través de envíos de correos electrónicos de la base de datos Gobierno Abierto de Bogotá.
•	Se gestinó visita con el coordinador  del SuperCADE de Fontibón por medio de reunión virtual para el 26 de julio la cual.  A pesar de que esta visita fue formalizada por correo electrónico, debido a circunstancias logísticas imprevistas por parte de la entidad, fue necesario reprogramar la visita.</t>
  </si>
  <si>
    <t xml:space="preserve">Durante el mes de agosto, se ha progresado en la gestión y coordinación para la generación de capacidades en los siguientes aspectos:
Ciclo de formación Gobierno Abierto:  Se adelantó la articulación con la Escuela de la participación del IDPAC para el apoyo de la difusión por correo electrónico a la base de datos de GAB de la convocatoria de inscripción ciudadana al curso "Gobierno abierto: ampliando la democracia y la participación" 
A lo largo del mes de agosto, se avanzo en la estrategia de posicionamiento y participación ciudadana:
• El 24 de agosto de 2023, se participó activamente en la organización de la rendición de cuentas de niños, niñas, adolescentes y jóvenes liderada por la Secretaría Distrital de Integración Social. Este evento tuvo lugar en el auditorio Huitaca y en donde participaron 349 personas, en donde cerca de la mitad de los asistentes de la población de infancia, adolescencia y juventud. Además, se llevó a cabo una feria de servicios de cierre con la participación de diversas entidades, como la Secretaría de Integración Social, IDIPRON, Secretaría Distrital de Planeación, Secretaria de Cultura, IDRD, IDARTES, Secretaria de Salud, Subred Centro Oriente, Secretaria de Educación, Secretaria de Desarrollo Económico, ATENEA y Secretaria General – Gobierno Abierto de Bogotá.
• El 31 de agosto de 2023, se realizó un taller con personas con discapacidad auditiva, donde se abordaron temas significativos y se presentó la plataforma de oferta de discapacidad de Bogotá, incluyendo a Chatico. Durante la sesión, se llevó a cabo una actividad focalizada en explorar la experiencia y usabilidad de estas herramientas, centrándose en aspectos clave como la accesibilidad, la navegación, el contenido y la utilidad. Asistieron 7 personas con discapacidad auditiva.
• Dentro del marco de la RutaGAB: se llevaron a cabo dos visitas en agosto, donde se realizó  taller de posicionamiento institucional de la herramienta digital CHATICO, el agente virtual de la Alcaldía Mayor de Bogotá. con el  propósito de fortalecer y mejorar su interacción con la ciudadanía y servidores. La primera de estas sesiones tuvo lugar el 24 de agosto en el Super CADE Calle 13, con la participación de 9 personas. Posteriormente, el 28 de agosto, se llevó a cabo una segunda sesión en el Super CADE CAD, en la cual participaron un total de 15 personas.
</t>
  </si>
  <si>
    <t>Durante el mes de septiembre, se ha progresado en la gestión y coordinación para la generación de capacidades en los siguientes aspectos:
Ciclo de formación Gobierno Abierto: Se adelantó la articulación con la Escuela de la participación del IDPAC para el apoyo de la difusión de la convocatoria de inscripción ciudadana al curso "Gobierno abierto: ampliando la democracia y la participación, obteniendo como resultado 126 personas inscritas, de las cuales 74 son mujeres.
Se diseñó el contenido de un módulo de aprendizaje denominado “Gobierno Abierto: un modelo para fomentar la transparencia y la participación en la gestión pública” con el fin de hacer parte del curso en articulación entre la Subdirección Técnica de Desarrollo Institucional de la Secretaria General y la Escuela Superior de Administración Pública -ESAP-.
A lo largo del mes de septiembre, se avanzo en la estrategia de posicionamiento y participación ciudadana:
• Se apoyó la socialización del Plan de Acción de la Política Pública de Bogotá Territorio Inteligente el 27 de septiembre en donde miembros del equipo participaron activamente en su realización.
• Dentro del marco de la RutaGAB: se llevaron a cabo una visita el 5 de septiembre en el Terminal del Salitre en el marco de la Rendición de cuentas del sector de movilidad Secretaría Distrital de Movilidad. donde se realizó un ejercicio de CHATICO el agente virtual de la Alcaldía Mayor de Bogotá, para fortalecer su interacción con la ciudadanía y servidores. Participaron 36 personas.
•Se organizó un taller sobre Oferta de Discapacidad de Bogotá y Chatico con personas con discapacidad para el 11 de septiembre de 2023. A pesar de la difusión del espacio, no asistieron suficientes personas para realizar el evento, por lo que se acordó reprogramar el taller para el martes 17 de octubre de 2023.</t>
  </si>
  <si>
    <t>Durante el mes de octubre se llevó a cabo:
• En relación con la gestión y coordinación para la gestión de capacidades, se adelantó la articulación con la Escuela Superior de Administración Pública -ESAP-, en donde se realizaron ajustes al desarrollo al módulo de aprendizaje denominado “Gobierno Abierto: un modelo para fomentar la transparencia y la participación en la gestión pública” con el fin de hacer parte del curso en articulación con la Subdirección Técnica de Desarrollo de la Secretaria General del Distrito.
• El 19 de octubre de 2023, en el marco del Segundo Foro de Transformación Digital e Innovación en el Sector Público de la Personería de Bogotá, se llevó a cabo la socialización, divulgación y formación para familiarizar a los ciudadanos y a los servidores públicos con Chatico. En esta actividad se contó con la participación de 58 personas.
• El 30 de octubre de 2023 se realizó un taller virtual orientado a personas con discapacidad, organizado por el Comité Técnico Distrital de Discapacidad. La actividad se centró en la difusión y el análisis de la Oferta de Discapacidad de Bogotá, así como de la herramienta Chatico, explorando en profundidad temas como la accesibilidad, navegación, contenido y utilidad dentro del módulo Oferta Bogotá Discapacidad (OBD). El taller, contó 16 participantes, 14 de las cuales eran personas con discapacidad.
•Se trabajó con el equipo de gestión social de la Secretaría de Movilidad en el diseño de talleres con funcionarios, con el fin de socializar el modelo de Gobierno Abierto de Bogotá y se realice una actividad entorno al concepto de inteligencia colectiva.</t>
  </si>
  <si>
    <t>Durante el mes de noviembre se llevó a cabo:
• Se realizaron dos talleres los días 3 y 9 de noviembre de 2023 en la Secretaría Distrital de Movilidad de Bogotá, enfocados en el modeloGobierno Abierto, combinaron la teoría y la práctica para fortalecer las habilidades de los servidores públicos en inteligencia colectiva y colaboración. La primera parte destacó la importancia de la transparencia, participación ciudadana y tecnología en la gestión pública. La segunda parte, utilizando el "Juego de la Cerveza", ilustró dinámicas de los sistemas complejos, resaltando la necesidad de decisiones colaborativas, la inteligencia colectiva y planificación estratégica en la administración pública. Asistieron 40 servidores de la Secretaría de Movilidad, 16 en 3 de noviembre y 24 el 9 de noviembre de 2023.
 Proceso de gestión y articulación para la generación de capacidades sobre herramientas de Gobierno Abierto: Se realizó la visita el 22 de noviembre al Super CADE 20 de julio donde se realizó un taller de posicionamiento institucional de la herramienta digital CHATICO el agente virtual de la Alcaldía Mayor de Bogotá con el fin de fortalecer su interacción con la ciudadanía y servidores participando 30 personas en total 
• Se organizo socialización del indice de gobierno abierto de bogota -IGAB- que se tiene programado para el 5 de diciembre
• Se acompañó la audiencia de Rendición de Cuentas 2020-2023 de la Alcaldía Mayor de Bogotá realizada el 25 de noviembre en el parque el Tunal, donde se apoyó el registro de evaluación de los participante y la recopilación de los puntos relevantes durante el evento por parte de la alcaldesa</t>
  </si>
  <si>
    <t>Durante el mes de diciembre se llevó a cabo:
• Se realizó memorias del taller organizado por el COLDIS de la localidad de Bosa y la AltaTIC en la plazoleta central del centro comercial Trébolis, el 23 de noviembre, el cual busco la inclusión digital y el acercamiento de los servicios del Distrito a la población. En este evento, se realizó una detallada socialización de Chatico, específicamente dirigida a personas con discapacidad, por lo tanto, se hizo énfasis en la Oferta de Discapacidad de Bogotá y en el agendamiento y cancelación de citas médicas de Capital Salud. Este esfuerzo buscaba no solo familiarizar a este grupo con la tecnología, sino también socializar cómo Chatico puede mejorar su accesibilidad a la información y servicios distritales.El cual contó con la participación de 67 personas.
• El martes 5 de diciembre de 2023, se llevó a cabo el panel "IGAB: Aprendizajes y desafíos para un gobierno inteligente en Bogotá" en la Fundación Universitaria Konrad Lorenz, Bogotá. Este evento fue una plataforma para presentar los resultados del primer Índice de Gobierno Abierto de Bogotá (IGAB) para los años 2021 y 2022, destacando el progreso hacia un gobierno más inteligente y transparente. Expertos, representantes de la sociedad civil, la academia y el sector público participaron en conversaciones sobre los avances y retos del gobierno abierto y los habilitadores de un gobierno inteligente en la capital. El evento también fue un espacio para activar el diálogo con la ciudadanía sobre temas críticos relacionados con los indicadores de gobierno abierto y los facilitadores del gobierno inteligente de Bogotá. Se enfocó en generar una discusión constructiva y detallada sobre cómo estos indicadores pueden influir en la transformación hacia un gobierno más accesible y participativo, y cómo la tecnología y la innovación pueden ser herramientas clave en este proceso. El espacio contó con la participación de 107 personas, de las cuales 85 fueron parte de un ejercicio de participación presencial que invitó a responder preguntas y visualizar respuestas sobre innovación, tecnologías de la comunicación, tecnologías emergentes, fortalecimiento digital de las entidades del Distrito y propósitos de un gobierno inteligente para la capital.
• Se realizó un balance final de las actividades realizadas en torno a la gestión y coordinación para la generación de capacidades en el 2023.</t>
  </si>
  <si>
    <t>2. Fortalecer la capacidad institucional para promover, cualificar y afianzar capacidades ciudadanas</t>
  </si>
  <si>
    <t>PD63</t>
  </si>
  <si>
    <t>431. Posicionar al Gobierno Abierto de Bogotá - GABO, como una nueva forma de gobernanza y control que reduce el riesgo de corrupción y garantiza una participación de todos los sectores y segmentos poblacionales, generando accesibilidad para las personas con discapacidad.</t>
  </si>
  <si>
    <t>464. Numero de estrategias para el posicionamiento, cualificación y empoderamiento ciudadano implementadas</t>
  </si>
  <si>
    <t>431. Posicionar el Gobierno Abierto de Bogotá-GABO, como una nueva forma de gobernanza y control que reduce el riesgo de corrupción y garantiza una participación de todos los sectores y segmentos poblacionales, generando accesibilidad para las personas con discapacidad</t>
  </si>
  <si>
    <t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464. Numero de estrategias para el posicionamiento, cualificación y empoderamiento ciudadano implementadas; </t>
  </si>
  <si>
    <t>El indicador contempla el diseño e implementación de la estrategia posicionamiento, cualificación y empoderamiento ciudadano del Modelo de Gobierno Abierto de Bogotá, con el fin de garantizar la implementación de  los pilares de transparencia, participación y colaboración, en los ejercicios de participación y permitir un proceso de articulación interinstitucional.</t>
  </si>
  <si>
    <t>La aplicación de este indicador da cuenta de las estrategias orientadas a la socialización del Modelo. En esa medida, da cuenta de los esfuerzos del Distrito por fomentar, según lo establece la meta sectorial, una nueva forma de gobernanza y control que reduce el riesgo de corrupción y garantiza una participación de todos los sectores y segmentos poblacionales.</t>
  </si>
  <si>
    <t>El indicador se medirá a través del avance de las actividades diseñadas e implementadas de la estrategia, orientadas al posicionamiento, cualificación y empoderamiento ciudadano del Modelo de Gobierno Abierto de Bogotá programado para la vigencia.</t>
  </si>
  <si>
    <t>Sumatoria de las estrategias para el posicionamiento, cualificación y empoderamiento ciudadano implementadas</t>
  </si>
  <si>
    <t>Número de estrategias para el posicionamiento, cualificación y empoderamiento ciudadano implementadas</t>
  </si>
  <si>
    <t>Informes de avance de estrategia de agendas de posicionamiento y activación ciudadana.</t>
  </si>
  <si>
    <t>Informes final de estrategia de agendas de posicionamiento y activación ciudadana.</t>
  </si>
  <si>
    <t>1.1 Informe estrategia de agendas activación ciudadana
1.2 Presentación CírculoOGP Inclusión</t>
  </si>
  <si>
    <t>1.1 Informe estrategia de agendas activación ciudadana</t>
  </si>
  <si>
    <t>En lo corrido del Plan Distrital de Desarrollo, la Secretaría General implementó la estrategia de posicionamiento, cualificación y empoderamiento de la ciudadanía soportada en   informes que contienen las principales actividades realizadas para llevar el gobierno abierto a la ciudadanía bogotana. Entre las acciones destacadas en 2023 se encuentran: 
141 personas de la ciudadanía participaron en alianza con la Fundación Universitaria Konrad Lorenz en: 1) Conferencias sobre datos abiertos y ciudadanía, el sistema distrital de cuidado. 2) Taller y reto público sobre uso, aprovechamiento y análisis de datos e información pública. 3) Panel sobre los datos abiertos en la ciudad cuidadora en el marco del Día Internacional de los Datos Abiertos. Lo anterior, en articulación con las Secretarías de Integración Social, Mujer, Ambiente y Cultura.
73 servidores y servidoras participaron en la socialización de “Chatico”, con el fin de iniciar la activación de posicionamiento y difusión del agente virtual como herramienta que permita una interacción directa y en línea entre la administración distrital y la ciudadanía para la orientación sobre trámites y servicios, llevado a cabo en el marco de la conmemoración del Día Internacional contra la Corrupción (1/feb/2023).
La Alcaldía Mayor de Bogotá participó en el Smart City Expo en Corferias donde interactuó y socializó con al menos 120 personas presentando el modelo de Gobierno Abierto, las iniciativas y los avances más importantes de la Administración desde 2020 en temas de transparencia, rendición de cuentas, colaboración y participación, destacando el papel fundamental de las TIC.
321 personas participaron en el posicionamiento y promoción de la interacción con Chatico en: Super CADE de Américas, Bosa, Engativá, 20 de julio, calle 13 y CAD; terminal del Salitre; Universidad Distrital  en el marco de VII Claustro de Comunicación Social y Periodismo; y  Foro de Transformación Digital e Innovación en el Sector Público de la Personería de Bogotá. Esta iniciativa permitió establecer un contacto directo con la comunidad y compartir información importante sobre la funcionalidad de Chatico, al mismo tiempo que se ofreció un espacio para recibir retroalimentación y sugerencias por parte de los ciudadanos
Se llevó a cabo el evento "Datos Abiertos, Planeación e Innovación" con la Red de Apoyo Interinstitucional a las Veedurías Ciudadanas, con la participación de 92 veedores y veedoras ciudadanas. Durante el evento se realizaron charlas temáticas, un taller práctico y una miniferia de servicios, lo que permitió a los asistentes adquirir habilidades y conocimientos en el uso de datos e información pública para fortalecer su labor en veeduría y control social.
85 personas participaron en ejercicio de responder preguntas y visualizar respuestas sobre innovación, tecnologías de la comunicación, tecnologías emergentes, fortalecimiento digital de las entidades del Distrito y propósitos de un gobierno inteligente para la capital. En el marco del evento de la presentación de resultados del Índice de Gobierno Abierto de Bogotá 
Beneficios: Las acciones y avances adelantados para lograr la inclusión, cualificación y el fortalecimiento de la ciudadanía en Gobierno Abierto aportan al mejoramiento de la forma en que la ciudadanía y las entidades se relacionan, así como para aumentar las capacidades ciudadanas en gobierno abierto.</t>
  </si>
  <si>
    <t>Se gestinó y articuló con la Secretaría Distrital de Planeación la organización de un taller con la Red de Veedurías Ciudadanas, en alianza con la Universidad Konrad Lorenz y el apoyo del IDPAC y la Veeduría Distrital se vienes estructurando y haciendo las gestiones pertinentes para realizar el taller el 21 de abril de 2023, en donde se espera la participación de al menos 40 veedores y veedoras ciudadanas del distrito.</t>
  </si>
  <si>
    <t>Durante el periodo, la Secretaría General realizó un informe de avance de estrategia de agendas de posicionamiento y activación ciudadana que contiene las principales actividades realizadas en la vigencia para llevar el gobierno abierto a la ciudadanía bogotana. El informe detalla los objetivos e hitos, así como el avance mes a mes en las actividades realizadas, que incluyen las estrategias: Uso y aprovechamiento de datos abierto
e información pública; Chatico en la Ruta GAB; y Círculo de inclusión de Gobierno Abierto.</t>
  </si>
  <si>
    <t>7869_N</t>
  </si>
  <si>
    <t>PD64</t>
  </si>
  <si>
    <t>465. Numero de estudios para el análisis de ecosistemas de gobierno abierto, innovación social y oferta y demanda de información pública, realizados.</t>
  </si>
  <si>
    <t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465. Numero de estudios para el análisis de ecosistemas de gobierno abierto, innovación social y oferta y demanda de información pública, realizados.; </t>
  </si>
  <si>
    <t>El indicador da cuenta del número de estudios realizados con el fin de analizar los ecosistemas de Gobierno Abierto, innovación social y oferta y demanda de información pública, con el objetivo de fortalecer la gestión publica, realizando sinergias y articulación con actores de diferentes sectores. 
Ecosistema de gobierno abierto, se entiende como: actores, personas, empresas, emprendedores, universidades y organizaciones que directa o indirectamente adelantan acciones o proveen bienes y servicios para la innovación en la solución de retos públicos de la ciudad.</t>
  </si>
  <si>
    <t>La aplicación de este indicador muestra que el Programa de Gobierno Abierto analiza y se relaciona con su entorno para establecer su curso de acción, implementar buenas prácticas que aporten a la meta sectorial y mejorar la operabilidad de los pilares de Gobierno Abierto.</t>
  </si>
  <si>
    <t>El indicador se medirá a través de  la sumatoria de los documentos elaborados para el análisis de ecosistemas de innovación pública. Teniendo en cuenta la programación realizada en el plan de acción del libro plan de desarrollo para la vigencia.</t>
  </si>
  <si>
    <t>Sumatoria de estudios para el análisis de ecosistemas de gobierno abierto, innovación social y oferta y demanda de información pública realizados.</t>
  </si>
  <si>
    <t xml:space="preserve">Número de estudios para el análisis de ecosistemas de gobierno abierto, innovación social y oferta y demanda de información pública realizados.					</t>
  </si>
  <si>
    <t>Estudio para el análisis de ecosistemas de gobierno abierto, innovación social y oferta y demanda de información pública.</t>
  </si>
  <si>
    <t>1.1. Estudio de Innovación y Colaboración</t>
  </si>
  <si>
    <t xml:space="preserve">Durante la vigencia, la Secretaría General avanzó en la construcción de un estudio para el análisis de los componentes del Indice de Gobierno Abierto de Bogotá  IGAB que abarcan las dimensiones de Innovación pública y Gobierno colaborativo, Innovación institucional y Recursos y TICS para la cocreación, que ofrecen conclusiones reveladoras sobre el estado actual y las tendencias de la innovación pública y la colaboración en las entidades distritales de Bogotá.
Beneficios: Los estudios para el análisis de ecosistemas de gobierno abierto, innovación social y oferta y demanda de información pública buscan que la administración distrital cuente con experiencias académicas, investigativas y teóricas que aporten a la construcción práctica del desarrollo del modelo de Gobierno Abierto en Bogotá. 
El índice de Gobierno Abierto Bogotá determina el grado de madurez de las entidades, basándose en su relacionamiento externo, ya sea con sus grupos de valor u otras entidades. Así, facilita la identificación de fortalezas y debilidades en la implementación de prácticas de gobierno abierto, permitiendo a las entidades emprender acciones de mejora
</t>
  </si>
  <si>
    <t>Durante la vigencia, se realizo estudio de innovación y colaboración en el marco del Indice de Gobierno Abierto de Bogotá IGAB con el proposito de reconocer cómo se está promoviendo la participación ciudadana, la co-creación de soluciones y la integración de tecnologías en la gestión pública. El análisis de los componentes del  IGAB que abarcan las dimensiones de Innovación pública y Gobierno colaborativo, Innovación institucional y Recursos y TICS para la cocreación, permite  comprender el estado actual  y las tendencias de la innovación pública y la colaboración en las entidades distritales de Bogotá.</t>
  </si>
  <si>
    <t>PD65</t>
  </si>
  <si>
    <t>466. Numero agendas para el desarrollo de actividades de vinculación ciudadana a procesos de transparencia, participación y colaboración, implementadas.</t>
  </si>
  <si>
    <t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466. Numero agendas para el desarrollo de actividades de vinculación ciudadana a procesos de transparencia, participación y colaboración, implementadas.; </t>
  </si>
  <si>
    <t>El indicador contempla el seguimiento de actividades de las agendas de posicionamiento y activación del Modelo de Gobierno Abierto, con el fin de vincular y promover la participación de la ciudadanía en el cumplimiento de acciones de las entidades distritales en los pilares de transparencia, participación, colaboración, y trámites y servicios.
Las agendas contemplan actividades de posicionamiento y activación ciudadana como talleres, conversatorios, ferias, foros entre otros.</t>
  </si>
  <si>
    <t>La aplicación de este indicador materializa los principios de transparencia, participación y colaboración sobre los que se sustenta el Modelo y los lleva a la ciudadanía para establecer una nueva forma de gobernanza y vigilancia a la gestión pública.</t>
  </si>
  <si>
    <t>Se calcula a través de la suma  de documentos/agendas elaboradas el cual contiene el seguimiento de actividades ejecutadas de posicionamiento y activación ciudadana como talleres, conversatorios, ferias, foros entre otros programados para la vigencia.</t>
  </si>
  <si>
    <t xml:space="preserve">Sumatoria de agendas para el desarrollo de actividades de vinculación ciudadana a procesos de transparencia, participación y colaboración, implementadas.	</t>
  </si>
  <si>
    <t>Número de agendas para el desarrollo de actividades de vinculación ciudadana a procesos de transparencia, participación y colaboración, implementadas.</t>
  </si>
  <si>
    <t>1.1 Informes de avance de estrategia de agendas de posicionamiento y activación ciudadana.</t>
  </si>
  <si>
    <t>1.1 Informe final de estrategia de agendas activación ciudadana</t>
  </si>
  <si>
    <t xml:space="preserve">En lo corrido del Plan Distrital de Desarrollo, la Secretaría General implementó 1 agenda para el desarrollo de actividades de vinculación ciudadana a procesos de transparencia, participación y colaboración que se realizó articuladamente con la estrategia de posicionamiento, cualificación y empoderamiento ciudadano del modelo de Gobierno Abierto, para lo cual se ha llevado a cabo los siguientes eventos:
*Encuentro Estratégico de Gobierno Abierto: 214 personas de 48 entidades participaron en este evento, donde se compartieron acciones clave en rendición de cuentas, transparencia, datos abiertos, participación e innovación, fortaleciendo la colaboración entre entidades y ciudadanía.
* Día Internacional de los Datos Abiertos: Se celebró un evento en colaboración con la Fundación Universitaria Konrad Lorenz, involucrando a 141 ciudadanos en conferencias, talleres y paneles sobre datos abiertos y la ciudad cuidadora.
* Iniciativa "Chatico": Se socializó el agente virtual "Chatico" con 73 servidores públicos en el marco del Día Internacional contra la Corrupción, promoviendo su uso para interactuar con la ciudadanía en línea.
* Fortalecimiento de Veedurías Ciudadanas: 68 veedores participaron en un evento sobre datos abiertos y planeación, adquiriendo habilidades para su labor en veeduría y control social.
* Participación en Smart City Expo: El equipo de Gobierno Abierto interactuó con más de 120 personas en el evento Smart City Expo, presentando iniciativas de transparencia, rendición de cuentas y participación.
* Consultas sobre Temas Relevantes: Se realizaron consultas en redes sociales y de manera presencial sobre temas de tecnología y democracia, recibiendo 76 participaciones en línea y 123 presenciales.
* Reunión sobre Presupuestos Participativos: Se presentó el proceso de presupuestos participativos a 38 ciudadanos, destacando la importancia de la participación y la transparencia.
* Semana Internacional de Gobierno Abierto: Se logró difundir exitosamente la agenda de eventos de entidades distritales, involucrando a 52 participantes en un ejercicio de activación ciudadana basado en datos.
* Conferencia en Congreso de Presupuestos Participativos: Se analizó el papel de la tecnología en el fortalecimiento de la participación ciudadana, contando con la asistencia de 636 participantes.
* Audiencia Pública de rendición de cuentas de niños, niñas, adolescentes y jóvenes liderada por la Secretaría Distrital de Integración Social. Con la participación de 349 personas, se destacó la presencia significativa de la población joven, junto con una feria de servicios con diversas entidades.
* Talleres con personas con discapacidad en el cual se abordó una serie de temas significativos, presentando a Chatico y la plataforma de oferta de discapacidad de Bogotá. Durante la sesión, se llevó a cabo una actividad focalizada en explorar la experiencia y usabilidad de dichas herramientas, centrándose en 56 aspectos clave como la accesibilidad, la navegación, el contenido y la utilidad.
* Socialización del Apertura lanzamiento Política Bogotá Territorio Inteligente 2023 - 2032, el cual destaca la importancia de la transformación digital, la utilización de datos y la innovación, se resaltó la colaboración entre sectores público, privado, organizaciones sociales, academia y ciudadanía. Se enfocó en la eficiencia, equidad, sostenibilidad y competitividad en Bogotá durante la próxima década. El evento evidenció el compromiso de la ciudad con la tecnología, destacando logros como el chatbot "Chatico" en el Gobierno Abierto. Se estableció un claro compromiso con la mejora de la gestión pública, la participación ciudadana y el uso eficiente de la tecnología para abordar los desafíos del siglo XXI, consolidando a Bogotá como un territorio inteligente y marcando un hito hacia una ciudad más innovadora y centrada en la mejora de la calidad de vida.
* Feria organizada por el COLDIS de Bosa en el centro comercial Trébolis, apoyando la gestión territorial de la AltaTIC, donde se realizó una detallada socialización de Chatico, especialmente dirigida a personas con discapacidad, con énfasis en la Oferta de Discapacidad. Se contó con la participación de 67 personas.
* Evento de presentación de resultados del Índice de Gobierno Abierto de Bogotá, en la Fundación Universitaria Konrad Lorentz, se contó con la participación de 107 personas en el conversatorio, de las cuales 85 hicieron parte de un ejericio de participacion, que invitó a responder preguntas y visualizar respuestas sobre innovación, tecnologías de la comunicación, tecnologías emergentes, fortalecimiento digital de las entidades del Distrito y propósitos de un gobierno inteligente para la capital. 
* Dentro del marco de la RutaGAB, un total de 321 personas participaron en el posicionamiento y promoción de la interacción con Chatico en: Super CADE de Américas, Bosa, Engativá, 20 de julio, calle 13 y CAD; en el terminal del Salitre; en la Universidad Distrital  en el marco de VII Claustro de Comunicación Social y Periodismo; y  Foro de Transformación Digital e Innovación en el Sector Público de la Personería de Bogotá. Esta iniciativa permitió establecer un contacto directo con la comunidad y compartir información importante sobre la funcionalidad de Chatico, al mismo tiempo que se ofreció un espacio para recibir retroalimentación y sugerencias por parte de los ciudadanos. 
Beneficios: Las agendas de activación ciudadana buscan que los compromisos y estrategias de las entidades distritales cuenten con participación de la ciudadanía. Por eso, las acciones adelantadas en esta meta permiten evidenciar cómo los ciudadanos están vinculándose acciones de los cuatro pilares del gobierno abierto: transparencia, participación, colaboración, y trámites y servicios. El resultado esperado de esta vinculación es una mejor implementación de los compromisos y estrategias, respetando las necesidades y dinámicas sociales y territoriales de Bogotá, así como una relación más cercana entre la ciudadanía y el Distrito.
</t>
  </si>
  <si>
    <t>Durante lo recorrido en la vigencia se ha implementado 1 agenda para el desarrollo de actividades de vinculación ciudadana a procesos de transparencia, participación y colaboración que se realizó articuladamente con la estrategia de posicionamiento, cualificación y empoderamiento ciudadano del modelo de Gobierno Abierto, para lo cual se ha llevado a cabo los siguientes eventos:
*Encuentro Estratégico de Gobierno Abierto: 214 personas de 48 entidades participaron en este evento, donde se compartieron acciones clave en rendición de cuentas, transparencia, datos abiertos, participación e innovación, fortaleciendo la colaboración entre entidades y ciudadanía.
* Día Internacional de los Datos Abiertos: Se celebró un evento en colaboración con la Fundación Universitaria Konrad Lorenz, involucrando a 141 ciudadanos en conferencias, talleres y paneles sobre datos abiertos y la ciudad cuidadora.
* Iniciativa "Chatico": Se socializó el agente virtual "Chatico" con 73 servidores públicos en el marco del Día Internacional contra la Corrupción, promoviendo su uso para interactuar con la ciudadanía en línea.
* Fortalecimiento de Veedurías Ciudadanas: 92 veedores participaron en un evento sobre datos abiertos y planeación, adquiriendo habilidades para su labor en veeduría y control social.
* Curso "Gobierno Abierto de Bogotá": 103 servidores públicos se certificaron en el curso, mejorando sus capacidades en gobierno abierto.
* Participación en Smart City Expo: El equipo de Gobierno Abierto interactuó con más de 120 personas en el evento Smart City Expo, presentando iniciativas de transparencia, rendición de cuentas y participación.
* Posicionamiento de Chatico: Se estableció contacto con la comunidad en Super CADEs y en la Universidad Distrital, compartiendo información sobre Chatico y recibiendo retroalimentación.
* Consultas sobre Temas Relevantes: Se realizaron consultas en redes sociales y de manera presencial sobre temas de tecnología y democracia, recibiendo 76 participaciones en línea y 123 presenciales.
* Reunión sobre Presupuestos Participativos: Se presentó el proceso de presupuestos participativos a 38 ciudadanos, destacando la importancia de la participación y la transparencia.
* Semana Internacional de Gobierno Abierto: Se logró difundir exitosamente la agenda de eventos de entidades distritales, involucrando a 52 participantes en un ejercicio de activación ciudada</t>
  </si>
  <si>
    <t xml:space="preserve">Durante lo recorrido en la vigencia se ha implementado 1 agenda para el desarrollo de actividades de vinculación ciudadana a procesos de transparencia, participación y colaboración que se realizó articuladamente con la estrategia de posicionamiento, cualificación y empoderamiento ciudadano del modelo de Gobierno Abierto, para lo cual se ha llevado a cabo los siguientes eventos:
* Audiencia Pública de rendición de cuentas de niños, niñas, adolescentes y jóvenes liderada por la Secretaría Distrital de Integración Social. Con la participación de 349 personas, se destacó la presencia significativa de la población joven, junto con una feria de servicios con diversas entidades.
* Talleres con personas con discapacidad en el cual se abordó una serie de temas significativos, presentando a Chatico y la plataforma de oferta de discapacidad de Bogotá. Durante la sesión, se llevó a cabo una actividad focalizada en explorar la experiencia y usabilidad de dichas herramientas, centrándose en 56 aspectos clave como la accesibilidad, la navegación, el contenido y la utilidad.
* Socialización del Apertura lanzamiento Política Bogotá Territorio Inteligente 2023 - 2032, el cual destaca la importancia de la transformación digital, la utilización de datos y la innovación, se resaltó la colaboración entre sectores público, privado, organizaciones sociales, academia y ciudadanía. Se enfocó en la eficiencia, equidad, sostenibilidad y competitividad en Bogotá durante la próxima década. El evento evidenció el compromiso de la ciudad con la tecnología, destacando logros como el chatbot "Chatico" en el Gobierno Abierto. Se estableció un claro compromiso con la mejora de la gestión pública, la participación ciudadana y el uso eficiente de la tecnología para abordar los desafíos del siglo XXI, consolidando a Bogotá como un territorio inteligente y marcando un hito hacia una ciudad más innovadora y centrada en la mejora de la calidad de vida.
* Feria organizada por el COLDIS de Bosa en el centro comercial Trébolis, apoyando la gestión territorial de la AltaTIC, donde se realizó una detallada socialización de Chatico, especialmente dirigida a personas con discapacidad, con énfasis en la Oferta de Discapacidad. Se contó con la participación de 67 personas.
* Evento de presentación de resultados del Índice de Gobierno Abierto de Bogotá, con la participación de 85 personas de las 107 participantes en la Fundación Universitaria Konrad Lorentz
* Dentro del marco de la RutaGAB, un total de 321 personas participaron en el posicionamiento y promoción de la interacción con Chatico en: Super CADE de Américas, Bosa, Engativá, 20 de julio, calle 13 y CAD; en el terminal del Salitre; en la Universidad Distrital  en el marco de VII Claustro de Comunicación Social y Periodismo; y  Foro de Transformación Digital e Innovación en el Sector Público de la Personería de Bogotá. Esta iniciativa permitió establecer un contacto directo con la comunidad y compartir información importante sobre la funcionalidad de Chatico, al mismo tiempo que se ofreció un espacio para recibir retroalimentación y sugerencias por parte de los ciudadanos. </t>
  </si>
  <si>
    <t>PD66</t>
  </si>
  <si>
    <t>644. Número de personas con discapacidad que participan.</t>
  </si>
  <si>
    <t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644. Número de personas con discapacidad que participan.; </t>
  </si>
  <si>
    <t>Medir el número de personas con discapacidad que participan en las estrategias y acciones organizadas por el Modelo de Gobierno Abierto de manera incluyente y accesible, con el fin de garantizar la participación de todos los segmentos poblacionales, generando accesibilidad para las personas con discapacidad.</t>
  </si>
  <si>
    <t>La aplicación del indicador permite evidenciar la capacidad del Modelo de Gobierno Abierto para vincular a ciudadanos con diferentes tipos de discapacidad, y, en esa medida, para poner en práctica los principios de inclusión e igualdad sobre los que se basa el PDD.</t>
  </si>
  <si>
    <t>La medición del indicador se realizará mediante la suma de personas con discapacidad que participan en ejercicios de Gobierno Abierto de manera incluyente y accesible, teniendo en cuenta la programación realizada en el plan de acción del libro plan de desarrollo para la vigencia.
Condición: Conteo de personas únicas que participaron en la vigencia.</t>
  </si>
  <si>
    <t>Sumatoria de personas con discapacidad que participan</t>
  </si>
  <si>
    <t xml:space="preserve">Número de personas con discapacidad que participan.	</t>
  </si>
  <si>
    <t>Registro documental de personas participantes</t>
  </si>
  <si>
    <t>1.1. Registro documental de personas participantes</t>
  </si>
  <si>
    <t>En lo corrido del Plan Distrital de Desarrollo, la Secretaría General contó con la participación de 437 (2020:66, 2021:120, 2022:118 y 2023:133) personas con discapacidad en distintos espacios para el posicionamiento del gobierno abierto.
Algunos de los espacios, en los han participado las personas con discapacidad son: Día Internacional de la Lucha contra la Corrupción, el Día Internacional de los Datos Abiertos y Semana Internacional del Gobierno Abierto. Asimismo, la las ediciones de RutaGAB,  la Socialización de Presupuestos Participativos 2023,  la Cátedra de Gobierno Digital y Gobierno Abierto en la Universidad Jorge Tadeo Lozano, Smart City Expo, así como en el evento de Congreso Internacional de Presupuestos Participativos, Rendición de Cuentas, Resultados IGAB Y Talleres de Usabilidad y Accesibilidad "Chatico".
Beneficios: Las acciones adelantadas permiten vincular a la población de Bogotá en sus espacios de socialización y co-creación, de manera que sus derechos, propuestas y necesidades hagan parte de las estrategias de los pilares de transparencia, participación, colaboración y trámites y servicios y den cuenta de los avances en el enfoque diferencial y de derechos del modelo. El principal beneficio es que la ciudad avance hacia la inclusión de los diferentes grupos poblacionales, para quienes el conocimiento del modelo es determinante en la medida en que facilita el acceso a los trámites y oportunidades que ofrece el Distrito en los espacios de participación, socialización, y toma de decisiones de la ciudad
Entre estos espacios, sobresalen los encuentros conmemorativos del Día Internacional de la Lucha contra la Corrupción, el Día Internacional de los Datos Abiertos y los eventos organizados con motivo de la Semana Internacional del Gobierno Abierto. Asimismo, la implicación en las ediciones de RutaGAB,  la Socialización de Presupuestos Participativos 2023,  la Cátedra de Gobierno Digital y Gobierno Abierto en la Universidad Jorge Tadeo Lozano,  Smart City Expo, así como en el evento de Congreso Internacional de Presupuestos Participativos, Rendición de Cuentas, Resultados IGAB y Talleres de Usabilidad y Accesibilidad "Chatico".</t>
  </si>
  <si>
    <t>Durante lo corrido se logró la participación de 82 personas con discapacidad en diversas instancias para el fortalecimiento del gobierno abierto. Esto engloba su participación en variados, como: el Día Internacional de la Lucha contra la Corrupción, el Día Internacional de los Datos Abiertos y Semana Internacional del Gobierno Abierto. Asimismo, la las ediciones de RutaGAB,  la Socialización de Presupuestos Participativos 2023,  la Cátedra de Gobierno Digital y Gobierno Abierto en la Universidad Jorge Tadeo Lozano,Smart City Expo, así como en el evento de Congreso Internacional de Presupuestos Participativos.</t>
  </si>
  <si>
    <t>Durante lo corrido en la vigencia se logró la participación de 126 personas con discapacidad en diversas instancias para el fortalecimiento del gobierno abierto. Esto engloba su participación en variados, como: el Día Internacional de la Lucha contra la Corrupción, el Día Internacional de los Datos Abiertos y Semana Internacional del Gobierno Abierto. Asimismo, la las ediciones de RutaGAB,  la Socialización de Presupuestos Participativos 2023,  la Cátedra de Gobierno Digital y Gobierno Abierto en la Universidad Jorge Tadeo Lozano,Smart City Expo, así como en el evento de Congreso Internacional de Presupuestos Participativos, Rendición de Cuentas y Talleres de Usabilidad y Accesibilidad "Chatico".</t>
  </si>
  <si>
    <t>Durante lo corrido en la vigencia se logró la participación de 133 personas con discapacidad en diversas instancias para el fortalecimiento del gobierno abierto. Esto engloba su participación en variados, como: el Día Internacional de la Lucha contra la Corrupción, el Día Internacional de los Datos Abiertos y Semana Internacional del Gobierno Abierto. Asimismo, la las ediciones de RutaGAB,  la Socialización de Presupuestos Participativos 2023,  la Cátedra de Gobierno Digital y Gobierno Abierto en la Universidad Jorge Tadeo Lozano,Smart City Expo, así como en el evento de Congreso Internacional de Presupuestos Participativos, Rendición de Cuentas,  Talleres de Usabilidad y Accesibilidad "Chatico" y Resultados IGAB</t>
  </si>
  <si>
    <t xml:space="preserve">Al corte de julio de 2023, se tenía programado la participación de 40 personas con discapacidad en actividades de Gobierno Abierto, alcanzando una participación de 82 personas, es decir, 42 personas más de lo programado. 
La sobreejecución del indicador obedece a la estrategia de la Secretaría General para involucrar a personas con discapacidad en los eventos de Gobierno Abierto, a través de la cual, la convocatoria superó las expectativas, atrayendo a una mayor cantidad de participantes.
</t>
  </si>
  <si>
    <t xml:space="preserve">Al corte de septiembre de 2023, se tenía programado la participación de 40 personas con discapacidad en actividades de Gobierno Abierto, alcanzando una participación de 82 personas, es decir, 42 personas más de lo programado. 
La sobre ejecución del indicador obedece a la estrategia de la Secretaría General para involucrar a personas con discapacidad en los eventos de Gobierno Abierto, a través de la cual, la convocatoria superó las expectativas, atrayendo a una mayor cantidad de participantes
</t>
  </si>
  <si>
    <t>Al corte de octubre de 2023, se tenía programado la participación de 40 personas con discapacidad en actividades de Gobierno Abierto, alcanzando una participación de 82 personas, es decir, 42 personas más de lo programado. 
La sobre ejecución del indicador obedece a la estrategia de la Secretaría General para involucrar a personas con discapacidad en los eventos de Gobierno Abierto, a través de la cual, la convocatoria superó las expectativas, atrayendo a una mayor cantidad de participantes</t>
  </si>
  <si>
    <t>Al corte de noviembre de 2023, se tenía programado la participación de 82 personas con discapacidad en actividades de Gobierno Abierto, alcanzando una participación de 126 personas, es decir, 44 personas más de lo programado. 
La sobre ejecución del indicador obedece a la estrategia de la Secretaría General para involucrar a personas con discapacidad en los eventos de Gobierno Abierto, a través de la cual, la convocatoria superó las expectativas, atrayendo a una mayor cantidad de participantes</t>
  </si>
  <si>
    <t>PD67</t>
  </si>
  <si>
    <t>7869_MGA_1</t>
  </si>
  <si>
    <t>Servicio de monitoreo y evaluación a la implementación de la Estrategia de Gobierno digital</t>
  </si>
  <si>
    <t>Informes de monitoreo y seguimiento a la implementación de la Estrategia de Gobierno digital realizados</t>
  </si>
  <si>
    <t>1.1. Servicio de monitoreo y evaluación a la implementación de la Estrategia de Gobierno digital</t>
  </si>
  <si>
    <t>1.1.1. Informes de monitoreo y seguimiento a la implementación de la Estrategia de Gobierno digital realizados</t>
  </si>
  <si>
    <t xml:space="preserve">PD_producto MGA: 1.1. Servicio de monitoreo y evaluación a la implementación de la Estrategia de Gobierno digital; PD_ID producto MGA: 1.1.1. Informes de monitoreo y seguimiento a la implementación de la Estrategia de Gobierno digital realizados; </t>
  </si>
  <si>
    <t>Elaborar informes de monitoreo y seguimiento que den cuenta de la medición y evaluación de la implementación de la estrategia de Gobierno digital, asociado a las acciones del Modelo de Gobierno Abierto de Bogotá.</t>
  </si>
  <si>
    <t>La aplicación de este indicador permite verificar el avance en la realización de estrategias institucionales para que la ciudadanía, en condiciones de equidad, integralidad, accesibilidad e inclusión, ejerza la democracia digital, el control social y el aprovechamiento de información pública.</t>
  </si>
  <si>
    <t>La medición del indicador se realizará mediante la suma de informes de monitoreo y seguimiento a la implementación de la Estrategia de Gobierno digital, asociada a las acciones del Modelo de Gobierno Abierto de Bogotá, para la vigencia.
Teniendo en cuenta la programación realizada en el plan de acción del libro plan de desarrollo para la vigencia</t>
  </si>
  <si>
    <t xml:space="preserve">Sumatoria de informes de monitoreo y seguimiento a la implementación de la Estrategia de Gobierno digital realizados			</t>
  </si>
  <si>
    <t xml:space="preserve">Número de informes de monitoreo y seguimiento a la implementación de la Estrategia de Gobierno digital realizados			</t>
  </si>
  <si>
    <t>Informes de monitoreo y seguimiento a la Estrategia de Gobierno Digital.</t>
  </si>
  <si>
    <t>1.1. Informes de monitoreo y seguimiento a la Estrategia de Gobierno Digital.</t>
  </si>
  <si>
    <t>1.1 Informe de monitoreo y seguimiento a la Estrategia de Gobierno Digital</t>
  </si>
  <si>
    <t>Durante lo corrido de la vigencia, la Secretaría General, en el marco del cumplimiento de producto MGA,  ha logrado varios hitos cruciales:
En el contexto de un enfoque preciso hacia la plataforma Gobierno Abierto Bogotá (gobiernoabiertobogota.gov.co), se han implementado actualizaciones de contenido que se dirigen al componente relacionado con la discapacidad. Además, se han llevado a cabo jornadas de trabajo en estrecha colaboración con la Subsecretaría de Servicio al Ciudadano, en las que se ha trabajado conjuntamente con personas sordas con el propósito de mejorar los productos y servicios a los que esta población accede. También se enumeran los espacios de apoyo gestionados desde la Alta Consejería TIC para grupos poblacionales con discapacidad.
Desde el equipo de Gobierno Abierto Bogotá logró con éxito la integración, registro y autenticación con el portal www.gov.co, con el fin de cumplir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En un esfuerzo por fortalecer la seguridad de la información, se ha creado un espacio que ha involucrado la participación de más de 100 entidades del orden distrital. Según un análisis global realizado por Fortinet en relación con más de 500 empresas de diversos sectores, el 75% de ellas reportaron al menos una intrusión  en sus sistemas de tecnologia de la información durante los últimos 12 meses. Los principales peligros incluyen intrusiones de malware y ataques de phishin.
En la plataforma de Gobierno Abierto Bogotá (gobiernoabiertobogota.gov.co) se realizó la actualización de contenido para Oferta Bogotá Discapacidad, vinculando datos adicionales para la oferta disponible, con direcciones web y correos electrónicos de contacto en cada una de las ofertas. Lo anterior con el objetivo de garantizar mayor accesibilidad a los servicios que son consultados.
Se realizó el siguiente taller de usabilidad de la herramienta chatico y de la plataforma Gobierno Abierto Bogotá para la consulta de la Oferta Bogotá Discapacidad el día 23 de noviembre de 2023 en Bosa, el Porvenir. 
Se realizó junto con OTIC la actualización de la versión de clúster de despliegue de aplicativos GAB y una revisión del proceso de respaldo y de restauración de la plataforma, para mayor disponibilidad y seguridad sobre la custodia de la información de los ciudadanos en el gobierno abierto.
En el marco de Colombia 4.0 en el foro propuesto para debatir los avances y evolución de conceptos de Identidad Digital Descentralizada, el equipo de Gobierno Abierto Bogotá adelantó las acciones necesarias para preparar el panel de expertos en donde se daría discusión a las oportunidades que la ciudad y la región en general presentan frente a este tipo de tecnologías."</t>
  </si>
  <si>
    <t>Durante lo corrido de la vigencia, la Secretaría General, en el marco del cumplimiento del indicador sectorial,  ha logrado varios hitos cruciales:
En el contexto de un enfoque preciso hacia la plataforma Gobierno Abierto Bogotá (gobiernoabiertobogota.gov.co), se han implementado actualizaciones de contenido que se dirigen al componente relacionado con la discapacidad. Además, se han llevado a cabo jornadas de trabajo en estrecha colaboración con la Subsecretaría de Servicio al Ciudadano, en las que se ha trabajado conjuntamente con personas sordas con el propósito de mejorar los productos y servicios a los que esta población accede. También se enumeran los espacios de apoyo gestionados desde la Alta Consejería TIC para grupos poblacionales con discapacidad: 
1. IDARTES – Cinemateca Distrital - MediaLAB
2. Consejo Local de Discapacidad de Teusaquillo
3. Subdirección de Discapacidad -SDIS
4.Acciones previstas en la Política Pública de Discapacidad (En aprobación CONPES)
Desde el equipo de Gobierno Abierto Bogotá logró con éxito la integración, registro y autenticación con el portal www.gov.co, con el fin de cumplir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En un esfuerzo por fortalecer la seguridad de la información, se ha creado un espacio que ha involucrado la participación de más de 100 entidades del orden distrital. Según un análisis global realizado por Fortinet en relación con más de 500 empresas de diversos sectores, el 75% de ellas reportaron al menos una intrusión en sus sistemas durante los últimos 12 meses. Los principales peligros incluyen intrusiones de malware y ataques de phishin.</t>
  </si>
  <si>
    <t>Durante lo corrido de la vigencia, la Secretaría General, en el marco del cumplimiento del indicador sectorial,  ha logrado varios hitos cruciales:
• En la plataforma de Gobierno Abierto Bogotá (gobiernoabiertobogota.gov.co) se realizó la actualización de contenido para Oferta Bogotá Discapacidad, vinculando datos adicionales para la oferta disponible, con direcciones web y correos electrónicos de contacto en cada una de las ofertas. Lo anterior con el objetivo de garantizar mayor accesibilidad a los servicios que son consultados.
• Se realizó el siguiente taller de usabilidad de la herramienta chatico y de la plataforma Gobierno Abierto Bogotá para la consulta de la Oferta Bogotá Discapacidad el día 23 de noviembre de 2023 en Bosa, el Porvenir. 
• Se realizó junto con OTIC la actualización de la versión de clúster de despliegue de aplicativos GAB y una revisión del proceso de respaldo y de restauración de la plataforma, para mayor disponibilidad y seguridad sobre la custodia de la información de los ciudadanos en el gobierno abierto.
• En el marco de Colombia 4.0 en el foro propuesto para debatir los avances y evolución de conceptos de Identidad Digital Descentralizada, el equipo de Gobierno Abierto Bogotá adelantó las acciones necesarias para preparar el panel de expertos en donde se daría discusión a las oportunidades que la ciudad y la región en general presentan frente a este tipo de tecnologías.</t>
  </si>
  <si>
    <t>PD68</t>
  </si>
  <si>
    <t>7869_MGA_2</t>
  </si>
  <si>
    <t>Documentos de lineamientos técnicos elaborados por el proyecto de inversión de Gobierno Abierto</t>
  </si>
  <si>
    <t>2.1. Documentos de lineamientos técnicos</t>
  </si>
  <si>
    <t>2.1.1. Documentos de lineamientos técnicos elaborados</t>
  </si>
  <si>
    <t xml:space="preserve">PD_producto MGA: 2.1. Documentos de lineamientos técnicos; PD_ID producto MGA: 2.1.1. Documentos de lineamientos técnicos elaborados; </t>
  </si>
  <si>
    <t>Elaborar lineamientos técnicos asociados al Modelo  de Gobierno Abierto de Bogotá  para que las entidades del distrito cuenten con elementos para adelantar acciones que contengan atributos de Gobierno Abierto con el objetivo de  facilitar el proceso de articulación interinstitucional y posicionamiento con la ciudadanía.</t>
  </si>
  <si>
    <t>La aplicación de este indicador da cuenta de los esfuerzos del Modelo por unificar criterios, principios, lineamientos y acciones de Gobierto Abierto en el Distrito y garantizar así su articulación, coordinación, posicionamiento y apropiación interinstitucional.</t>
  </si>
  <si>
    <t>La medición del indicador se realizará mediante la suma de documentos elaborados de  lineamientos técnicos de Gobierno Abierto de Bogotá para las entidades del distrito, para la vigencia. Teniendo en cuenta la programación realizada en el plan de acción del libro plan de desarrollo para la vigencia.
Los lineamientos contemplan circulares, resoluciones, guías, entre otros.</t>
  </si>
  <si>
    <t xml:space="preserve">Sumatoria de documentos de lineamientos técnicos elaborados			</t>
  </si>
  <si>
    <t>Documento de lineamiento técnico</t>
  </si>
  <si>
    <t>1.1 Lineamientos GAB entidades_2023
1.2. Comentarios GAB_Circular presupuestos participativos
1.3. Comentarios GAB_CircularRdCAlcaldíasLocales
1.4. Plan trabajo APRdC_GAB
1.5 AportesGAB_ProyectoDecretoGobernanzaDatos</t>
  </si>
  <si>
    <t>1.1. Lineamiento GAB Circular 013 2023
1.2 Decreto 495 de 2023_presupuestos participativos
1.3 Decreto 575 de 2023_decreto de gobernanza</t>
  </si>
  <si>
    <t>Durante esta vigencia, el equipo GAB ha llevado a cabo varias iniciativas y documentos en relación con el Gobierno Abierto. 
Lineamientos: 
• Se realizo documento con lineamientos y orientaciones a las entidades distritales con relación a la implementación, seguimiento y medición de las estrategias de gobierno abierto y rendición de cuentas, que se llevarán a cabo durante el año 2023. Sobre ello se entregó a las entidades del Distrito el documento sobre hitos y temas a tener en cuenta para el 2023, y se presento las orientaciones para el diseño y desarrollo de actividades en el marco de la Semana Internacional de Gobierno Abierto, que se llevará a cabo en la segunda semana de mayo.
• Se realizo Circular 013 de 2023 expedida por la Secretaría General de Alcaldía Mayor de Bogotá, "Medición del Índice del Gobierno Abierto de Bogotá". La Circular tiene como objetivo dar a conocer el Índice del Gobierno Abierto de Bogotá y su proceso de gestión para el reporte y medición por parte de las entidades distritales.
Adicional se apoyo y acompaño la expedición de:
• Decreto Distrital 495 de 2023, "El presente Decreto tiene por objeto reglamentar el artículo 66 del Acuerdo Distrital 878 de 2023, en relación con la implementación de los presupuestos participativos para la ejecución de los Planes de Desarrollo Local con cargo a los recursos de los Fondos de Desarrollo Local de Bogotá". Establece que los presupuestos participativos son una estrategia de Gobierno Abierto de Bogotá para garantizar la democracia directa en la participación y colaboración ciudadana.
• Decreto Distrital 575 de 2023, “Por medio del cual se definen los componentes de la Infraestructura de Datos y se establece el modelo de gobernanza correspondiente en el Distrito Capital". El decreto hace parte de la implementación de la Política Pública Bogotá Territorio Inteligente, CONPES 029 D.C. de 2023.Este modelo facilitará la gestión de los datos como un activo estratégico, el trabajo articulado entre múltiples actores y su uso y aprovechamiento para la generación de valor.o, forman parte de las acciones y estrategias de Gobierno Abierto.</t>
  </si>
  <si>
    <t>Durante este cuatrienio, el equipo GAB ha llevado a cabo varias iniciativas y documentos en relación con el Gobierno Abierto. 
Lineamientos: Se realizo documento con lineamientos y orientaciones a las entidades distritales con relación a la implementación, seguimiento y medición de las estrategias de gobierno abierto y rendición de cuentas, que se llevarán a cabo durante el año 2023. Sobre ello se entregó a las entidades del Distrito el documento sobre hitos y temas a tener en cuenta para el 2023, y se presento las orientaciones para el diseño y desarrollo de actividades en el marco de la Semana Internacional de Gobierno Abierto, que se llevará a cabo en la segunda semana de mayo.
Comentarios y aportes a estrategias de Gobierno Abierto:  se han hecho comentarios y aportes a las estrategias de Gobierno Abierto, proponiendo ajustes y recomendaciones para las acciones de presupuestos participativos y procesos de rendición de cuentas a nivel Distrital y Local, en línea con la implementación de la Directiva 005 de 2020. Aunque estos lineamientos no están dentro de la total competencia de la Gerencia del Proyecto, forman parte de las acciones y estrategias de Gobierno Abierto.
Propuesta de acto administrativo: Desde el equipo de Gobierno Abierto  y junto a la Alta TIC se está trabajando en la propuesta de un acto administrativo que permita organizar las funciones y estructura de la infraestructura de datos en el Distrito. En este sentido, el equipo GAB ha presentado una propuesta de documento de Gobernanza de Datos para contribuir a esta iniciativa.</t>
  </si>
  <si>
    <t xml:space="preserve">Para este periodo el equipo GAB ha llevado a cabo varias iniciativas y documentos en relación con el Gobierno Abierto. 
Lineamientos: Se realizo Circular 013 de 2023 expedida por la Secretaría General de Alcaldía Mayor de Bogotá, "Medición del Índice del Gobierno Abierto de Bogotá". La Circular tiene como objetivo dar a conocer el Índice del Gobierno Abierto de Bogotá y su proceso de gestión para el reporte y medición por parte de las entidades distritales.
Adicional se apoyo y acompaño la expedición de:
• Decreto Distrital 495 de 2023, "El presente Decreto tiene por objeto reglamentar el artículo 66 del Acuerdo Distrital 878 de 2023, en relación con la implementación de los presupuestos participativos para la ejecución de los Planes de Desarrollo Local con cargo a los recursos de los Fondos de Desarrollo Local de Bogotá". Establece que los presupuestos participativos son una estrategia de Gobierno Abierto de Bogotá para garantizar la democracia directa en la participación y colaboración ciudadana.
• Decreto Distrital 575 de 2023, “Por medio del cual se definen los componentes de la Infraestructura de Datos y se establece el modelo de gobernanza correspondiente en el Distrito Capital". El decreto hace parte de la implementación de la Política Pública Bogotá Territorio Inteligente, CONPES 029 D.C. de 2023.Este modelo facilitará la gestión de los datos como un activo estratégico, el trabajo articulado entre múltiples actores y su uso y aprovechamiento para la generación de valor.o, forman parte de las acciones y estrategias de Gobierno Abierto.
</t>
  </si>
  <si>
    <t>PD69</t>
  </si>
  <si>
    <t>7869_MGA_3</t>
  </si>
  <si>
    <t>Informes de seguimiento realizados por el proyecto de inversión de Gobierno Abierto</t>
  </si>
  <si>
    <t>Informes de seguimiento realizados</t>
  </si>
  <si>
    <t xml:space="preserve">PD_Gestion MGA: Informes de seguimiento realizados; </t>
  </si>
  <si>
    <t>Elaborar informes de seguimiento, que contiene el avance del proyecto de inversión 7869 "Implementación del modelo de Gobierno Abierto, Accesible e Incluyente de Bogotá" para evaluar el desempeño de las estrategias y acciones implementadas por el Modelo  de Gobierno Abierto de Bogotá.</t>
  </si>
  <si>
    <t>La aplicación de este indicador evidencia el monitoreo del proyecto de inversión. Así mismo, su aplicación permite verificar que el Modelo de Gobierno Abierto no solo promueve los ejercicios de vigilancia, rendición de cuentas y acceso a información pública, sino que los aplica. En esa medida, es un reflejo de transparencia.</t>
  </si>
  <si>
    <t>La medición del indicador se realizará mediante la suma de informes de seguimiento del proyecto 7869 "Implementación del modelo de Gobierno Abierto, Accesible e Incluyente de Bogotá"  publicados en la plataforma de gobierno abierto, teniendo en cuenta la programación realizada en el plan de acción del libro plan de desarrollo para la vigencia.</t>
  </si>
  <si>
    <t xml:space="preserve">Sumatoria de informes de seguimiento realizados			</t>
  </si>
  <si>
    <t>Número de informes de seguimiento realizados</t>
  </si>
  <si>
    <t>Informes de seguimiento realizados.</t>
  </si>
  <si>
    <t>1.1 Informe semestral de seguimiento realizados</t>
  </si>
  <si>
    <t>1.1 Informe final de seguimiento realizados</t>
  </si>
  <si>
    <t xml:space="preserve"> </t>
  </si>
  <si>
    <t>Durante lo corrido de la vigencia, la Secretaría General diseñó dos informe de seguimiento al modelo de Gobierno Abierto de Bogotá que tiene como objetivo dar cuenta de los avances y retos de GAB durante la vigencia. Además de hacer un recorrido general por el proyecto de inversión, expone las líneas de trabajo del equipo: articulación interinstitucional, posicionamiento internacional, Monitor GAB, plataforma GAB, posicionamiento ciudadano y generación de capacidades.</t>
  </si>
  <si>
    <t>Durante el mes, la Secretaría General diseñó un informe de seguimiento al modelo de Gobierno Abierto de Bogotá que tiene como objetivo dar cuenta de los avances y retos de GAB durante la vigencia. Expone las seis líneas de trabajo del equipo: articulación interinstitucional, posicionamiento internacional, Monitor GAB, plataforma GAB, posicionamiento ciudadano, generación de capacidades.</t>
  </si>
  <si>
    <t>Durante el mes de diciembre, la Secretaría General diseñó un informe de seguimiento al modelo de Gobierno Abierto de Bogotá que tiene como objetivo dar cuenta de los avances y retos de GAB durante la vigencia. Expone las líneas de trabajo del equipo: articulación interinstitucional, posicionamiento internacional, Monitor GAB, plataforma GAB, posicionamiento ciudadano y generación de capacidades.</t>
  </si>
  <si>
    <t>PD80</t>
  </si>
  <si>
    <t>Generar las condiciones necesarias para que la experiencia de la ciudadanía en la interacción con la Administración Distrital sea favorable.</t>
  </si>
  <si>
    <t>1. Fortalecer la articulación y el seguimiento a nivel distrital de la implementación de los lineamientos en materia de atención al ciudadano.</t>
  </si>
  <si>
    <t>Servicio a la ciudadanía, moderno, eficiente y de calidad</t>
  </si>
  <si>
    <t>Subsecretaría de Servicio a la Ciudadanía</t>
  </si>
  <si>
    <t>Yanneth Moreno Romero</t>
  </si>
  <si>
    <t>Subsecretaria de Servicio a la Ciudadanía</t>
  </si>
  <si>
    <t xml:space="preserve">Marco Aurelio Gomez Gutierrez, Monica Castro Martinez </t>
  </si>
  <si>
    <t>Sandra Hernández</t>
  </si>
  <si>
    <t>(FINALIZADO POR CUMPLIMIENTO) 495. Diseñar e implementar una estrategia  de medición de la efectividad de la atención a la ciudadanía en las entidades distritales</t>
  </si>
  <si>
    <t>Diseñar e implementar una estrategia  de medición de la efectividad de la atención a la ciudadanía en las entidades distritales</t>
  </si>
  <si>
    <t xml:space="preserve">Diseñar una estrategia de medición de satisfacción de la atención a la ciudadanía </t>
  </si>
  <si>
    <t xml:space="preserve">Contar con la estrategia para la medición  de la satisfacción ciudadana frente a la atención en las entidades Distritales por los distintos canales de atención a la ciudadanía, que permitan generar acciones que contribuyan a fortalecer el servicio a la ciudadanía en el Distrito </t>
  </si>
  <si>
    <t>Diseño e implementación del instrumento con el cual se realiza la medición de la satisfacción de la ciudadanía frente a la interacción con la Administración Distrital</t>
  </si>
  <si>
    <t>Diseño de la estrategia de medición de la satisfacción ciudadana</t>
  </si>
  <si>
    <t>Instrumento de medición</t>
  </si>
  <si>
    <t>SIN</t>
  </si>
  <si>
    <t>7870_1</t>
  </si>
  <si>
    <t>1. Fortalecer la articulación y el seguimiento a nivel distrital de la implementación de los lineami</t>
  </si>
  <si>
    <t xml:space="preserve">no aplica </t>
  </si>
  <si>
    <t>No se programó avance para este periodo</t>
  </si>
  <si>
    <t>1. Fortalecer la articulación y el seguimiento a nivel distrital de la implementación de los lineamientos en materia de atención al ciudadano.
2. Mejorar la calidad del servicio que se presta dentro del modelo multicanal y fortalecer el servicio y atención a la ciudadanía con enfoque diferencial.</t>
  </si>
  <si>
    <t xml:space="preserve">Subsecretaría de Servicio a la Ciudadanía
Dirección Distrital del Sistema de Servicio a la Ciudadanía
Dirección Distrital de Calidad del Servicio
</t>
  </si>
  <si>
    <t>ODS</t>
  </si>
  <si>
    <t>PD80A</t>
  </si>
  <si>
    <t>495. Diseñar e implementar una estrategia  de medición de la efectividad de la atención a la ciudadanía en las entidades distritales</t>
  </si>
  <si>
    <t>541. Calificación de la satisfacción ciudadana frente a la interacción con la Administración Distrital.</t>
  </si>
  <si>
    <t xml:space="preserve">PD_Meta Sectorial: 495. Diseñar e implementar una estrategia  de medición de la efectividad de la atención a la ciudadanía en las entidades distritales; PD_Indicador Meta sector: 541. Calificación de la satisfacción ciudadana frente a la interacción con la Administración Distrital.; </t>
  </si>
  <si>
    <t>Este indicador mide la efectividad de la atención a la ciudadanía en las entidades distritales por medio de la encuesta de satisfacción ciudadana que se realiza anualmente.</t>
  </si>
  <si>
    <t>Establecer los parametros de la atención a la ciudadanía a mejorar, frente a los servicios que prestan las entidades a nivel distrital, por medio del análisis de los datos que se registran en la encuesta de satisfacción ciudadana.</t>
  </si>
  <si>
    <t>Este indicador se medirá con el resultado de la encuesta aplicada por la Dirección Distrital de Calidad de Servicio, respecto al nivel de satisfacción ciudadana con la Administración Distrital</t>
  </si>
  <si>
    <t>Calificación de la satisfacción ciudadana frente a la interacción con la Administración Distrital.</t>
  </si>
  <si>
    <t>Informe Encuesta de Satisfacción Ciudadana.</t>
  </si>
  <si>
    <t>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t>
  </si>
  <si>
    <t>Documento de avance de implementación del instrumento de medición</t>
  </si>
  <si>
    <t>Informe Encuesta de  Satisfacción Ciudadana 2023</t>
  </si>
  <si>
    <t xml:space="preserve">Documento de avance de implementación del instrumento de medición. </t>
  </si>
  <si>
    <t xml:space="preserve">AVANCES Y LOGROS:
La Secretaría General de la Alcaldía Mayor, en cumplimiento del indicador sectorial, diseñó e implementó la estrategia de medición de la efectividad de la atención a la ciudadanía en las Entidades Distritales, a través de la encuesta se da a conocer el nivel de satisfacción de la ciudadanía frente a la interacción con la Administración Distrital y respecto al servicio prestado en cada uno de los puntos de atención de la RedCADE (incluye la encuesta presencial de satisfacción en la Red CADE).  
En lo corrido del Plan de Desarrollo se han aplicado tres encuestas de satisfacción ciudadana, las cuales arrojaron un nivel de satisfacción frente a la interacción con la Administración Distrital de 9,50 en la vigencia 2021, de 9,38 en la vigencia 2022 y 9,60 para 2023.  
En la vigencia 2023 se adelantaron todas las fases obteniendo el producto esperado,  el cual se socializó con las partes interesadas (Entidades y Organismos Distritales y dependencias de la Secretaría General de la Alcaldía Mayor de Bogotá). 
Beneficios:  
El diseño de la estrategia para la medición de la satisfacción ciudadana permite contar aspectos metodológicos para recolectar y analizar información de la fuente primaria, con el fin de conocer las percepciones, opiniones e ideas de la ciudadanía frente a los servicios prestados por las entidades Distritales. </t>
  </si>
  <si>
    <t>En el periodo de reporte no se presentarion retrasos.</t>
  </si>
  <si>
    <t xml:space="preserve">En el mes de marzo de 2023, la Secretaría General de la Alcaldía Mayor de Bogotá D.C., avanzó en el diseño e implementación de la estrategia para realizar la medición de la satisfacción ciudadana frente a la interacción con la Administración Distrital a través de las siguientes acciones y resultados: 
Generación de estadísticas de demanda de trámites mensuales de los puntos de la Red CADE, la cual, fue realizada entre el 16 y 20 de enero de 2023 
Definición de la muestra: Según datos generados en el SAT, el tamaño de la muestra a ejecutar para la vigencia 2023 es 10.275 encuestas en el canal presencial y 382 en el canal virtual (Bogotá te escucha) para un total de 10.657 encuestas. 
Definición y selección de apoyo (encuestadores): se realizó la selección de 15 servidores y/o colaboradores (informadores), los cuales ejecutan el levantamiento de la información. Esta actividad fue realizada entre el 16 y 20 de enero de 2023. 
Solicitud de servicio tecnológico (Internet Móvil): se solicitó el trámite y entrega de las 15 SIM Card con internet móvil, las cuales van a soportar la realización de la encuesta. Esta actividad fue realizada entre el 16 y 20 de enero de 2023.    
Recolección y alistamiento de herramientas tecnológicas (Tablets): Se realizó alistamiento de la tablets destinadas a la ejecución de la actividad. Esta actividad fue realizada entre el 16 y 20 de enero de 2023. 
Creación de formularios en la plataforma Forms: Se realizó la creación del formulario en la plataforma Forms según la estructura y preguntas estipuladas para el formulario de la encuesta Esta actividad fue realizada entre el 23 de enero y 3 de febrero de 2023. 
Estructuración, revisión y aprobación de la Ficha técnica de encuesta: Se estructuró propuesta de ficha técnica, y se envió para revisión y preaprobación por parte del Despacho de la Subsecretaría de Servicio a la Ciudadanía, quien a su vez realizó el envío a la OAP para aprobación. La estructuración y preaprobación fue realizada entre el 13 y el 24 de febrero de 2023. 
Capacitación encuestadores: Se realizó dos sesiones, en donde se les explico a los 15 servidores encuestadores la metodología a ejecutar y las particularidades de la tarea. 
Realización de Prueba Piloto en los puntos estipulados en la ficha técnica de la encuesta, los servidores encuestadores recolectaron las respuestas de los ciudadanos que habían realizado algún trámite en alguna de las entidades presentes en el punto y que adicionalmente aceptaban la realización de la encuesta, la actividad fue realizada entre el 30 y 31 de marzo de 2023. </t>
  </si>
  <si>
    <t>Para el segundo trimestre (abril, mayo y junio) de la vigencia 2023 y según lo estipulado en el cronograma de realización de Encuesta de Satisfacción Ciudadana 2023, a corte de este reporte se avanzó con la ejecución de la fase de recolección de datos. Para la fase de recolección de datos se ejecutaron las siguientes actividades:
- Aplicación de la encuesta en los puntos programados, esta actividad inicio el 1 de abril de 2023 y a la fecha de corte del reporte se continúa ejecutando. (Realizada por los servidores encuestadores asignados desde la Dirección del Sistema Distrital de Servicio a la Ciudadanía).
- Retroalimentación en tiempo real a los encuestadores sobre fallos en la aplicación de la metodología de encuesta, esta actividad inicio el 1 de abril de 2023 y a la fecha de corte del reporte se continúa ejecutando. (Realizada por Dirección Distrital de Calidad del Servicio).
- Normalización y estandarización de datos de la encuesta, esta actividad inicio el 1 de abril de 2023 y a la fecha de corte del reporte se continúa ejecutando. (Realizada por Dirección Distrital de Calidad del Servicio – Dirección del Sistema Distrital de Servicio a la Ciudadanía).</t>
  </si>
  <si>
    <t xml:space="preserve">Durante el tercer trimestre (julio, agosto, septiembre) de la vigencia 2023 y según lo estipulado en el cronograma de realización de Encuesta de Satisfacción Ciudadana 2023, se avanzó con la ejecución de la fase de procesamiento y análisis, ejecutando las siguientes actividades:
•	Normalización y estandarización de datos
•	Tabulación y análisis de resultados
•	Elaboración del informe, esta actividad inicio el 11 de septiembre de 2023 y a la fecha de corte del reporte se continúa ejecutando.
</t>
  </si>
  <si>
    <t xml:space="preserve">Respecto a la implementación del instrumento de medición, al corte 31 diciembre se  culminó la implementación del 100%  de las actividades planteadas en el cronograma de la encuesta, dando cumplimiento al cronograma planteado para la vigencia.
Una vez ejecutada la última actividad del cronograma, se procedió a hacer la socialización de los resultados con las partes interesadas (Entidades y Organismos Distritales y dependencias de la Secretaría General de la Alcaldía Mayor de Bogotá).  </t>
  </si>
  <si>
    <t xml:space="preserve"> No se presentaron dificultades en el período de reporte.</t>
  </si>
  <si>
    <t xml:space="preserve">Para la vigencia 2023 se tiene una programación de 8 puntos en la calificación de la satisfacción ciudadana frente a la interacción con la Administración Distrital. En la medida que los resultados de las vigencias 2021 y 2022 superan  lo inicialmente programado se recomienda revisar el ajuste de la programación para las vigencias 2023 y 2024, atendiendo las observaciones de la Secretaría Distrital de Planeación (mesa de trabajo del 11/8/2023). 
Para este ejercicio, el proyecto debe revisar la magnitud a ajustar y remitir la solicitud de ajuste mediante memorando y el formato 1006 "Programación y seguimiento a metas e indicadores del plan de desarrollo" en la hoja de modificación. </t>
  </si>
  <si>
    <t>PD81</t>
  </si>
  <si>
    <t>Dirección Distrital del Sistema de Servicio a la Ciudadanía</t>
  </si>
  <si>
    <t>Directora del Sistema Distrital del Servicio a la Ciudadanía</t>
  </si>
  <si>
    <t>498. Diseñar una estrategia de integración, alineación y estandarización de la oferta de servicios en los canales de atención disponibles en el Distrito.</t>
  </si>
  <si>
    <t>544. Número de puntos de información sobre protección y atención animal instalados y funcionando en la Red CADE del distrito.</t>
  </si>
  <si>
    <t xml:space="preserve">PD_Meta Sectorial: 498. Diseñar una estrategia de integración, alineación y estandarización de la oferta de servicios en los canales de atención disponibles en el Distrito.; PD_Indicador Meta sector: 544. Número de puntos de información sobre protección y atención animal instalados y funcionando en la Red CADE del distrito.; </t>
  </si>
  <si>
    <t xml:space="preserve">Adelantar la gestión de articulación con el Instituto Distrital de Protección y Bienestar Animal para su participación en el canal presencial de la Red CADE, de acuerdo con la normatividad y lineamientos establecidos por la Subsecretaría de Servicio a la Ciudadanía.
                                                                     </t>
  </si>
  <si>
    <t>Aumentar la oferta de servicios en la Red CADE para que la ciudadanía pueda adelantar trámites y servicios ante el Instituto Distrital de Protección y Bienestar Animal.</t>
  </si>
  <si>
    <t>No disponible</t>
  </si>
  <si>
    <t>Puntos de atención en el canal presencial de la Red CADE del Instituto Distrital de Protección y Bienestar Animal - IDPYBA, instalados y funcionando, cumpliendo los parámetros establecidos para su vinculación.
Durante la vigencia se desarrollaran acciones (reuniones, comunicaciones) con el propósito de convocar al Instituto Distrital de Protección y Bienestar Animal para su participación en el canal presencial de la Red CADE. Una vez dicha entidad manifieste su interés en la participación en el canal presencial, se adelantarán las gestiones respectivas para su vinculación efectiva en los puntos de atención de la Red CADE.</t>
  </si>
  <si>
    <t>Sumatoria de número de puntos de información de protección y atención animal instalados y funcionando en la Red CADE del distrito.</t>
  </si>
  <si>
    <t>Puntos de información de protección y atención animal instalados y funcionando en la Red CADE del distrito.</t>
  </si>
  <si>
    <t>Acuerdo de nivel de servicios para la operación en el modelo multicanal de atención a la ciudadanía, canal presencial y canal virtual  Instituto de Bienestar y Protección Animal -IDPYBA.
FT-625 Entrega/Devolución de espacios y/o elementos de servicio a la ciudadanía.</t>
  </si>
  <si>
    <t>PD82</t>
  </si>
  <si>
    <t>545. Número de orientaciones y solicitudes recibidas a través de la línea 195.</t>
  </si>
  <si>
    <t xml:space="preserve">PD_Meta Sectorial: 498. Diseñar una estrategia de integración, alineación y estandarización de la oferta de servicios en los canales de atención disponibles en el Distrito.; PD_Indicador Meta sector: 545. Número de orientaciones y solicitudes recibidas a través de la línea 195.; </t>
  </si>
  <si>
    <t>Consiste en el número de llamadas atendidas por el operador y las contestadas por el sistema Interactivo de voz (IVR), a través de la línea 195 en relación con los trámites, Otros Procedimientos (OPA) y servicios que se prestan en la Red CADE</t>
  </si>
  <si>
    <t>La ciudadanía cuenta con información y orientación de trámites en tiempo real mediante la línea 195, 24 horas al día, como un mecanismo que les permite interactuar con la administración distrital, registrar sus requerimientos e interponer sus solicitudes a las entidades distritales a través de canales no presenciales, ahorrando tiempos de desplazamiento y reduciendo costos.</t>
  </si>
  <si>
    <t>Reporte estadístico generado desde el DASHBOARD, base propia del operador de la Línea 195.</t>
  </si>
  <si>
    <t>Contar las llamadas atendidas por el operador y contestadas por la respuesta de voz interactiva (IVR), durante la vigencia.  Estos datos están registrados en el Reporte estadístico generado desde el DASHBOARD, base propia del operador de la Línea 195.</t>
  </si>
  <si>
    <t>Sumatoria  de número de orientaciones y solicitudes atendidas por operador y respuesta de voz interactiva (IVR)</t>
  </si>
  <si>
    <t>Número mensual de orientaciones y solicitudes atendidas por operador y respuesta de voz interactiva (IVR)</t>
  </si>
  <si>
    <t xml:space="preserve">Reporte estadístico generado desde el dash board, base propia del operador de la línea 195. </t>
  </si>
  <si>
    <t xml:space="preserve">AVANCES Y LOGROS:
En el marco del Plan Distrital de Desarrollo, la Secretaría General, en cumplimiento del indicador sectorial, fortaleció los canales de comunicación con la finalidad de atender de forma oportuna los requerimientos de la ciudadanía. Por lo anterior, dispuso de canales e interacción no presenciales, como el canal telefónico a través de la Línea 195. 
En lo corrido del Plan de Desarrollo se han atendido llamadas 16.567.944 (2.539.888 en 2023), las cuales fueron atendidas por los operadores y por el sistema de respuesta de voz interactiva (IVR).  
Los principales logros obtenidos en lo corrido de la vigencia 2023 en la gestión de la línea 195 en el proceso de orientación y atención a solicitudes fueron:  
1. Contar con niveles de atención superiores al 80% en los skill de la secretaria General, esto genera satisfacción de la ciudadanía ya que cada vez son más llamadas las que el canal telefónico logra contestar con respecto al universo de llamadas que ingresan de las llamadas se logran contestar. 
2. Del total de llamadas que ingresaron de manera exclusiva los Skill de Secretaría General la cual fue de 24.703 se logró un nivel de atención de 93,86 % es decir que se contestaron 23.186 llamadas, para el caso del nivel de servicio este se logró cerrar en 83,15% esto quiere decir que 19.279 llamadas, se contestaron antes de los 30 segundos. 
3. En diciembre se continuaron campañas de salida de llamadas tipo OUTBOUND las cuales tienen como objetivo realizar encuestas para conocer la percepción del chat de ciudad dentro de la estrategia de chatico Bogotá. Estas campañas se realizan con un grupo de 10 asesores aproximadamente.
Beneficios:
La ciudadanía cuenta con comunicación en tiempo real mediante la Línea 195, 24 horas al día, como un mecanismo que les permite interactuar con la administración distrital, registrar sus requerimientos e interponer sus solicitudes y consultar información acerca de Otros Procedimientos Administrativos-OPAS, trámites y otros servicios de las entidades distritales a través de canales no presenciales, ahorrando tiempos de desplazamiento y reduciendo costos. 
</t>
  </si>
  <si>
    <t>Retrasos y soluciones para el cumplimiento de la meta (acumulado por vigencia)
El indicador sectorial tenía una programación de 5.486.863 orientaciones y solicitudes atendidas a través de la línea 195 para la vigencia 2023; no obstante, se atendieron 2.539.888, es decir, tuvo un rezago de 2.946.975. 
El resultado del número de llamadas recibidas se debe a: 
• La preferencia por parte de la Ciudadanía en hacer el uso de canales de atención como el virtual debido a la implementación de CHATICO como un nuevo medio de interacción con la ciudadanía.
• La Secretaría de Hacienda Distrital es la entidad que en los últimos meses ha generado el mayor número de interacciones que se reciben en la línea 195, no obstante, en el mes de enero de 2023 la Secretaría Distrital de Hacienda informó a los contribuyentes que las facturas de los impuestos predial y vehicular de 2023, volverán a llegar sus casas, lo que produjo una disminución de las interacciones con la línea 195 para este periodo.  
• Por otra parte, la Secretaría de Hacienda Distrital cuenta con sus canales virtuales independientes que le permiten a la ciudadanía autogestionarse, esto impacta, ya que la Secretaría de Hacienda Distrital representa aproximadamente entre el 35% al 45 % del tráfico de llamadas del centro de contacto Línea 195.
• Así mismo, la Secretaría de Movilidad tiene ahora su propia línea de atención lo que implica una disminución de llamadas a través de la línea 195. 
Es pertinente aclarar que, el avance del indicador Número de orientaciones y solicitudes recibidas a través de la línea 195 se ha calculado con el número de interacciones del IVR (las cuales están bajo el convenio 4220000-726-2021 de la Secretaría General con ETB, que incluye los segmentos S GENERAL, S GENERAL-BTE – SGENERAL D COR), dentro del avance se calculan los siguientes indicadores: 
A. Nivel de servicio: 83.15% 
Para este indicador los niveles normales y satisfactorios deben estar por encima del 70%, conforme a lo establecido en el convenio, (para este periodo se excluyó el día 20 de Diciembre ya que ocurrió un evento atípico en la ciudad de Bogotá y fue la ciada por medio día del centro de contacto telefónico de la Secretaría Distrital de Educación, Educación lo que afectó considerablemente el flujo de llamadas a la Línea 195), exceptuando este día el nivel de servicio del mes para los segmentos del contrato 4220000-726-2021 (S. General, S General-BTE, S. General Corrupción)  cerró en 83.15%, este indicador refleja que del 100% de las llamadas que se atienden en la línea 195, por lo menos se deben contestar el 70% en menos de 30 segundos. Desde finales del año 2022 y durante el año 2023 la línea 195 ha logrado niveles de servicio superiores al 70%. 
El indicador de nivel de servicio refleja que tomando un referente de 100 llamadas que entran a la línea 195 se están contestando en menos de 30 segundos más de 83 llamadas, sin decir que las 17 llamadas restantes no se estén contestando, se contestan, pero por encima de los 30 segundos de espera.
B. Nivel de atención: 93.86% 
Este indicador refleja la cantidad de llamadas que se contestan vs las recibidas, desde finales de 2022 y durante el año 2023 la línea 195 ha tenido niveles de atención superiores al 90% siendo niveles buenos para un centro de contacto. Para este periodo se excluyó el día 20 de Diciembre ya que ocurrió un evento atípico en la ciudad de Bogotá y fue la ciada por medio día del centro de contacto telefónico de la Secretaría Distrital de Educación lo que afectó considerablemente el flujo de llamadas a la Línea 195, exceptuando este día el nivel de servicio del mes para los segmentos del contrato 4220000-726-2021 (S. General, S General-BTE, S. General Corrupción)  cerró 93.83%, Esto quiere decir por ejemplo que de 100 llamadas que entran a la línea 195 se están contestando más de 93 llamadas. 
Asimismo, desde la Dirección del Sistema Distrital de Servicio a la Ciudadanía, se adelantarán las siguientes acciones: 
• Incentivar el uso del canal telefónico por medio de estrategias de comunicación y divulgación. 
• Incentivar el uso de la atención a través del paso a asesor que se encuentra en Chatico Bogotá y el cual es atendido por agentes humanos desde la línea 195. 
• Continuar con la prueba piloto el modelo especializado el cual cuenta con 4 grupos asi: (Derechos, económico, Bienestar y transporte). El cual busca reducir la probabilidad del error en la entrega de información por parte de los asesores ya que es reducir en más de un 30 % la cantidad de información que debe tener presente el asesor al momento que le ingresa una llamada.
Es importante tener en cuenta que el objetivo principal de la línea 195 es contestar llamadas (Inbound)  más no realizar llamadas (Outbound), es decir que la variable de llamadas recibidas depende de la cantidad de personas que acceden al servicio, mediante su llamada, dicha variable es incontrolable ya que depende de factores externos a la operación de la línea 195, por ejemplo a  contingencias declaradas por la administración distrital,  un caso claro, y por ello la disminución en las llamadas, fue la relacionada con la información de Secretaría de Hacienda con respecto a la decisión de enviar los impuestos prediales y vehiculares a las residencias de los contribuyentes, a diferencia de hace un año que no se realizó esta actividad, y las llamadas  a la línea 195 se triplicaron con respecto a el mismo periodo de este año. 
El tráfico de llamadas (recibidas) por Skill o segmento en la Línea 195 son:
Hacienda (10.484 llamadas)  26,1%
Hacienda (10.484 Llamadas) 26,1%
Otras Entidades -Derechos (6.285 Llamadas) 15,6%
Movilidad - Trámites (4.790 Llamadas) 11,9%
Peticiones - Quejas (3.260 Llamadas) 8,1%
Sec Hacienda (3.082 Llamadas) 7,7%
Serv Públicos (2.512 Llamadas) 6,2%
Sisben (2.396 Llamadas) 6,0%
Otros Temas Int (1.460 Llamadas) 3,6%
Transmilenio (1.394 Llamadas) 3,5%
Sec Educacion (862 Llamadas) 2,1%
Sec Habitat (535 Llamadas) 1,3%
Secr Planeacion (526 Llamadas) 1,3%
Integracion Social (526 Llamadas) 1,3%
Prosperidad Social (360 Llamadas) 0,9%
Catastro Bogota (346 Llamadas) 0,9%
Sec Ambiente (324 Llamadas) 0,8%
Suelo Y Norma (220 Llamadas) 0,5%
Otros Temas Planeacion (216 Llamadas) 0,5%
Pensiones (197 Llamadas) 0,5%
Denuncias Corrupcion (173 Llamadas) 0,4%
Estratificacion (154 Llamadas) 0,4%
Ingreso Minimo (143 Llamadas) 0,4%
Los temas que impactan el canal telefónico en su mayoría son los relacionados con el sector Derechos, luego seguido con los trámites y servicios relacionados con Secretaría de Hacienda Distrital y le segmento de otras entidades seguido por SM INFO TRAMITES (Secretaría de Movilidad). No obstante, durante el mes se presenta un fuerte aumento en las llamadas relacionadas con el segmento peticiones quejas y reclamos.</t>
  </si>
  <si>
    <t>Para el mes de enero de 2023, el número de orientaciones y solicitudes atendidas por los agentes de la Línea 195 y por el IVR (Interactive Voice Response – Respuesta de voz interactiva), cerró en 291.750.  En este sentido, respecto a los resultados obtenidos en el mes de diciembre de 2022, se observó un aumento del 27,68% (14,712) en el número de llamadas contestadas por los agentes de la Línea 195, y un incremento del 47,67% (72.273) en el número de interacciones realizadas a través del IVR.</t>
  </si>
  <si>
    <t>Para el mes de febrero de 2023, a través de la línea 195 se han contestado 247.416 llamadas, las cuales fueron atendidas por los operadores (58.674) y por el sistema de respuesta de voz interactiva IVR (188.742),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febrero de 2023 respecto al mes de enero, se observó una disminución del 13,53% (9.180) en el número de llamadas contestadas por los agentes de la Línea 195, y una disminución del 15,70% (35.154) en el número de interacciones realizadas a través del IVR, el cual se debe a las comunicaciones entregadas por la Secretaría de Hacienda Distrital relacionados con la expedición de la factura del impuestos prediales y vehiculares ya que para la presente vigencia los contribuyentes la recibirán en su domicilio registrado. Adicionalmente, la ciudadanía puede acceder directamente la factura de sus impuestos a través de la página de la Secretaría de Hacienda Distrital. 
Los temas que más impactaron el canal telefónico en el mes fueron: oficina virtual de la Secretaría Distrital de Hacienda, para información relacionada con impuestos distritales; solicitudes para radicar peticiones quejas y reclamos en el sistema Bogotá te escucha; y orientaciones y consultas de la Secretaría Distrital de Educación relacionadas con novedades en los cupos escolares.</t>
  </si>
  <si>
    <t xml:space="preserve">Para el mes de marzo de 2023, a través de la línea 195 se han contestado 238.720 llamadas, las cuales fueron atendidas por los operadores (62,741) y por el sistema de respuesta de voz interactiva IVR (175.379),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marzo de 2023 respecto al mes de febrero, se observó un aumento del 6,93% (4.067) en el número de llamadas contestadas por los agentes de la Línea 195, y una disminución del 7% (13.363) en el número de interacciones realizadas a través del IVR., el cual se debe a que para este mes Los temas que impactan el canal telefónico en su mayoría son los relacionados con la tramites y servicios de la Secretaría de Hacienda Distrital. De igual manera a hubo un alto tráfico de llamadas para temas relacionados con peticiones quejas y reclamos en el sistema Bogotá te escucha. No obstante, durante el mes se presenta un fuerte aumento en las llamadas relacionadas con los trámites y servicios del grupo de las entidades que publican información en la GT&amp;S. </t>
  </si>
  <si>
    <t xml:space="preserve">Para el mes de abril de 2023, a través de la línea 195 se han contestado 221.692 llamadas, las cuales fueron atendidas por los operadores (53.423) y por el sistema de respuesta de voz interactiva IVR (168.269),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abril de 2023 respecto al mes de marzo, se observó una disminución del 14,85% (9.318) en el número de llamadas contestadas por los agentes de la Línea 195, y una disminución del 4,05% (7.110) en el número de interacciones realizadas a través del IVR., el cual se debe a que para este mes Los temas que impactan el canal telefónico en su mayoría son los relacionados con la tramites y servicios de la Secretaría de Hacienda Distrital. De igual manera a hubo un alto tráfico de llamadas para temas relacionados con peticiones quejas y reclamos en el sistema Bogotá te escucha. No obstante, durante el mes se presenta un fuerte aumento en las llamadas relacionadas con los trámites y servicios de del grupo de las entidades que publican información en la GT&amp;S. 
</t>
  </si>
  <si>
    <t xml:space="preserve">Para el mes de mayo de 2023, a través de la línea 195 se han contestado 292.031 llamadas, las cuales fueron atendidas por los operadores (69.094) y por el sistema de respuesta de voz interactiva IVR (222.937),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mayo de 2023 respecto al mes de abril, se observó un aumento del 29.33% (15.671) en el número de llamadas contestadas por los agentes de la Línea 195, y un aumento del 32.49
% (54.668) en el número de interacciones realizadas a través del IVR.
</t>
  </si>
  <si>
    <t xml:space="preserve">Para el mes de junio de 2023, a través de la línea 195 se han contestado 183.047 llamadas, las cuales fueron atendidas por los operadores (50.881) y por el sistema de respuesta de voz interactiva IVR (132.166),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JUNIO de 2023 respecto al mes de mayo, se observó una disminución del 26.33% (18.213) en el número de llamadas contestadas por los agentes de la Línea 195, y una disminución del 40% (90.771) en el número de interacciones realizadas a través del IVR.
</t>
  </si>
  <si>
    <t>Para el mes de julio de 2023, a través de la línea 195 se han contestado 213.656 llamadas, las cuales fueron atendidas por los operadores (54.633) y por el sistema de respuesta de voz interactiva IVR (159.023),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Julio de 2023 respecto al mes de junio, se observó un aumento del 7% (3.752) en el número de llamadas contestadas por los agentes de la Línea 195, y un aumento del 20% (26.857) en el número de interacciones realizadas a través del IVR.</t>
  </si>
  <si>
    <t>Para el mes de agosto de 2023, a través de la línea 195 se han contestado 187.118 llamadas, las cuales fueron atendidas por los operadores 53.892 y por el sistema de respuesta de voz interactiva IVR 133.226,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agosto frente a los de julio,  se observó una disminución del 1,36% (741) en el número de llamadas contestadas por los agentes de la Línea 195, y del 16,22% (25.797) en el número de interacciones realizadas a través del IVR.</t>
  </si>
  <si>
    <t xml:space="preserve">Para el mes de septiembre de 2023, a través de la línea 195 se han contestado 199.112 llamadas, las cuales fueron atendidas por los operadores 56.618 y por el sistema de respuesta de voz interactiva IVR 142.494,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agosto frente a los de agosto,  se observó un aumento del 5,1%  (2.726) en el número de llamadas contestadas por los agentes de la Línea 195, y del 7% (9.268) en el número de interacciones realizadas a través del IVR.
</t>
  </si>
  <si>
    <t>Para el mes de octubre de 2023, a través de la línea 195 se han contestado (172.472) llamadas, las cuales fueron atendidas por los operadores (48.023) y por el sistema de respuesta de voz interactiva IVR (124.449),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octubre de 2023 respecto al mes de septiembre, se observó una disminución del 15.18% (8.595) en el número de llamadas contestadas por los agentes de la Línea 195, y una disminución del 12.7% (18.045) en el número de interacciones realizadas a través del IVR.</t>
  </si>
  <si>
    <t>Para el mes de noviembre de 2023, a través de la línea 195 se han contestado 154.096 llamadas, de las cuales 39.876 fueron atendidas por los operadores y 114.220 por el sistema de respuesta de voz interactiva IVR,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noviembre de 2023 respecto al mes de octubre, se observó una disminución del 16,96% (8.147) en el número de llamadas contestadas por los agentes de la Línea 195, y una disminución del 8,22% (10.229) en el número de interacciones realizadas a través del IVR.</t>
  </si>
  <si>
    <t>Para el mes de Diciembre de 2023, a través de la línea 195 se han contestado 139.378 llamadas, de las cuales 36.974 fueron atendidas por los operadores y 102.404 por el sistema de respuesta de voz interactiva IVR;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diciembre de 2023 respecto al mes de noviembre, se observó una disminución del 7.3% (2.902) en el número de llamadas contestadas por los agentes de la Línea 195, y una disminución del 10.3 % (11.816) en el número de interacciones realizadas a través del IVR</t>
  </si>
  <si>
    <t xml:space="preserve">Al corte de enero de 2023, el indicador sectorial tenía una programación de 457.239 atenciones a través de la línea 195 y se atendieron 291.750 llamadas, es decir, presenta un rezago de 165.489 (36,2%).
En la medida que, para el mes de enero se atendió el 77,06% de las llamadas recibidas es necesario revisar los motivos que conllevaron a la atención limitada en el mes y verificar la capacidad de atención de las llamadas.
El proyecto manifestó que está gestionando la adición del contrato asociado con recursos de funcionamiento para atender el 100% de las llamadas entrantes. </t>
  </si>
  <si>
    <t xml:space="preserve">Para la vigencia 2023 se programó en el indicador sectorial la orientación y atención de 5.486.863 solicitudes a través de la linea 195 y ha brindado atención a 539.166 (9,83%). 
Al corte de febrero el indicador sectorial tenía una programación de 914.478 orientaciones y solicitudes  y se atendieron 539.166, es decir, presenta un rezago de 375.312 (41,04%).
Es necesario prestar especial atención a los motivos de este porcentaje de atención y verificar la capacidad de atención de la línea 195, toda vez que el rezago frente al mes anterior pasó de 165.489 a 375.312 presentando una variación del 127%. </t>
  </si>
  <si>
    <t xml:space="preserve">Para la vigencia 2023 se programó en el indicador sectorial la orientación y atención de 5.486.863 solicitudes a través de la línea 195 y se ha brindado atención a 777.286 (14,17%).
Al corte de marzo de 2023 el indicador sectorial tenía una programación de 1.371.717 orientaciones y solicitudes atendidas a través de la línea 195 y se han atendido 777.286, es decir, presenta un rezago de 594.431 (56,67%)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
</t>
  </si>
  <si>
    <t>Para la vigencia 2023 se programó en el indicador sectorial la orientación y atención de 5.486.863 solicitudes a través de la línea 195. Al corte de abril de 2023, el indicador sectorial tenía una programación de 1.828.956 orientaciones y solicitudes atendidas a través de la línea 195 y se han atendido 998.978, es decir, presenta un rezago de 829.978. (45,38%)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t>
  </si>
  <si>
    <t>Para la vigencia 2023 se programó en el indicador sectorial la orientación y atención de 5.486.863 solicitudes a través de la línea 195. Al corte de mayo de 2023, el indicador sectorial tenía una programación de 2.286.195 orientaciones y solicitudes atendidas a través de la línea 195 y se han atendido 1.291.009, es decir, presenta un rezago de 995.186. (56,46%)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t>
  </si>
  <si>
    <t>Para la vigencia 2023 se programó en el indicador sectorial la orientación y atención de 5.486.863 solicitudes a través de la línea 195. Al corte de junio de 2023, el indicador sectorial tenía una programación de 2.743.434 orientaciones y solicitudes atendidas a través de la línea 195 y se han atendido 1,474,056 es decir, presenta un rezago de 1.269.378. (46,27%)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t>
  </si>
  <si>
    <t>Para la vigencia 2023 se programó en el indicador sectorial, la orientación y atención de 5.486.863 solicitudes a través de la línea 195. Al corte de julio de 2023, el indicador sectorial tenía una programación de 3.200.673 orientaciones y solicitudes atendidas a través de la línea 195 y durante lo corrido en la vigencia se han atendido 1.687.712,  es decir, presenta un rezago de 1.512.961 (47,27%)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t>
  </si>
  <si>
    <t xml:space="preserve">Para la vigencia 2023 se programó en el indicador sectorial, la orientación y atención de 5.486.863 solicitudes a través de la línea 195. Al corte de agosto de 2023, el indicador sectorial tenía una programación de 3.657.911 orientaciones y solicitudes atendidas a través de la línea 195 y durante lo corrido en la vigencia se han atendido 1.874.830 es decir, presenta un rezago de 1.783.081 (48,75%)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t>
  </si>
  <si>
    <t xml:space="preserve">Para la vigencia 2023 se programó en el indicador sectorial, la orientación y atención de 5.486.863 solicitudes a través de la línea 195. Al corte de septiembre de 2023, el indicador sectorial tenía una programación de 4.115.149 orientaciones y solicitudes atendidas a través de la línea 195 y durante lo corrido en la vigencia se han atendido 2.073.942 es decir, presenta un rezago de 2.041.207 (49,60%)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t>
  </si>
  <si>
    <t xml:space="preserve">Para la vigencia 2023 se programó en el indicador sectorial, la orientación y atención de 5.486.863 solicitudes a través de la línea 195. Al corte de octubre de 2023, el indicador sectorial tenía una programación de 4.572.387 orientaciones y solicitudes atendidas a través de la línea 195 y durante lo corrido en la vigencia se han atendido 2.246.414 es decir, presenta un rezago de 2.325.973 (50,87%)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t>
  </si>
  <si>
    <t>Para la vigencia 2023 se programó en el indicador sectorial, la orientación y atención de 5.486.863 solicitudes a través de la línea 195. Al corte de noviembre  de 2023, el indicador sectorial tenía una programación de 5.029.625 orientaciones y solicitudes atendidas a través de la línea 195 y durante lo corrido en la vigencia se han atendido 2.400.510 es decir, presenta un rezago de 2.629.115 (47,7%)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t>
  </si>
  <si>
    <t>PD83</t>
  </si>
  <si>
    <t>2. Mejorar la calidad del servicio que se presta dentro del modelo multicanal y fortalecer el servicio y atención a la ciudadanía con enfoque diferencial.</t>
  </si>
  <si>
    <t>Dirección Distrital de Calidad del Servicio</t>
  </si>
  <si>
    <t>Dorian de Jesús Coquíes Maestre</t>
  </si>
  <si>
    <t>Director Distrital de Calidad del Servicio</t>
  </si>
  <si>
    <t>546. Número de PQRS recibidas por otros canales.</t>
  </si>
  <si>
    <t xml:space="preserve">PD_Meta Sectorial: 498. Diseñar una estrategia de integración, alineación y estandarización de la oferta de servicios en los canales de atención disponibles en el Distrito.; PD_Indicador Meta sector: 546. Número de PQRS recibidas por otros canales.; </t>
  </si>
  <si>
    <t>Medir el número de peticiones, quejas, reclamos y sugerencias registradas en el sistema distrital de gestión de peticiones ciudadanas que ingresan por canales no presenciales como: canal web, Email, Redes sociales y App aplicación móvil Bogotá te Escucha, Telefónico.</t>
  </si>
  <si>
    <t>La ciudadanía cuenta con canales de interacción no presenciales tales como:  canal web, Email, Redes sociales y App aplicación móvil Bogotá te Escucha. Estos canales permiten a la ciudadanía registrar sus peticiones, quejas, reclamos y solicitudes (PQRS) a las entidades distritales, ahorrando en  tiempos de desplazamiento y reduciendo costos.</t>
  </si>
  <si>
    <t>Subsecretaría de Servicio a la Ciudadanía, Dirección Distrital de Calidad del Servicio. Base de datos de peticiones registradas en canales no presenciales en el Sistema Distrital de Gestión de Peticiones Ciudadanas.</t>
  </si>
  <si>
    <t>Cuantificar el número mensual de Peticiones, Quejas, Reclamos y Sugerencias que se registran por los ciudadanos y los servidores de las entidades, a través del Sistema Distrital de Gestión de Peticiones Ciudadanas por canales diferentes al presencial (virtual y telefónico).            
A través del Sistema Distrital de Gestión de Peticiones Ciudadanas se registrarán las peticiones radicadas en los canales no presenciales como: canal web, Email, Redes sociales y App aplicación móvil Bogotá te Escucha, Telefónico.</t>
  </si>
  <si>
    <t>Sumatoria número de PQRS que ingresan  en el sistema distrital de gestión de peticiones ciudadanas por canales no presenciales como: canal web, Email, Redes sociales y App aplicación móvil Bogotá te Escucha, Telefónico.</t>
  </si>
  <si>
    <t xml:space="preserve">Número mensual de PQRS registradas en el sistema distrital de gestión de peticiones ciudadanas por canales no presenciales como: canal web, Email, Redes sociales y App aplicación móvil Bogotá te Escucha, Telefónico. </t>
  </si>
  <si>
    <t>Base de datos de peticiones registradas en canales no presenciales en el Sistema Distrital de Gestión de Peticiones Ciudadanas.</t>
  </si>
  <si>
    <t>Base de datos de peticiones registradas en  canales no presenciales en el Sistema Distrital de Gestión de Peticiones Ciudadanas.</t>
  </si>
  <si>
    <t>Base de datos de peticiones registradas en enero en canales no presenciales en el Sistema Distrital de Gestión de Peticiones Ciudadanas.</t>
  </si>
  <si>
    <t>Base de datos de peticiones registradas en  marzo en canales no presenciales en el Sistema Distrital de Gestión de Peticiones Ciudadanas.</t>
  </si>
  <si>
    <t>Base de datos de peticiones registradas en  abril en canales no presenciales en el Sistema Distrital de Gestión de Peticiones Ciudadanas.</t>
  </si>
  <si>
    <t xml:space="preserve">AVANCES Y LOGROS:
En lo corrido del Plan de Desarrollo, la Secretaría General en cumplimiento del indicador sectorial ha registrado 1.037.393 Peticiones, Quejas, Reclamos y Solicitudes (PQRS) de la ciudadanía, mediante canales de comunicación no presenciales tales como: canal web, Email, Teléfono, Redes sociales, App aplicación móvil y vídeo llamada.
Dentro de los principales resultados de la vigencia 2023 se encuentran:
•Se han recibido 320.646 PQRS ciudadanas a través de estos canales de comunicación no presenciales, así: Canal Web 136.007 (42,42%), Email 130.085 (40,57%), Teléfono 46.721 (14,57%), Redes sociales 7.514 (2,34%), App aplicación móvil 281 (0,09%) y Video llamada 38 (0,01%) 
•Los cinco (5) sectores con mayor registro de peticiones a través de otros canales son: Movilidad con  46.480 peticiones, Integración Social con 31.392 peticiones, Ambiente con 29.542 peticiones, Salud con 27.277, Hábitat con 23.982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son función pública y administración con 29.429 peticiones, movilidad, transporte y malla vial con 26.045; salud con 8.589; familia con 5.141, impuestos tasas y contribuciones con 5.049 peticiones. 
•	La tipología con mayor registro es el “Derecho de Petición de Interés Particular” con 177.123 peticiones que representan el 55,24%; en segunda posición se ubica la “Solicitud de acceso a la información” con 42.631 peticiones que representan el 13,30% del total de PQRS recibidas por otros canales en el Distrito Capital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
Beneficios:
La ciudadanía cuenta con canales de interacción no presenciales tales como:  canal web, Email, Redes sociales, App aplicación móvil GAB -Bogotá Te Escucha, que permiten registrar sus peticiones, quejas, reclamos y solicitudes a las entidades distritales, ahorrando en tiempos de desplazamiento y reduciendo costos.
</t>
  </si>
  <si>
    <t xml:space="preserve">En el mes de enero se registraron en el Sistema Distrital para la gestión de peticiones ciudadanas 23.289 peticiones por Canales no presenciales, desagregado de la siguiente forma numérica y porcentual: Web 12.093 equivalente al 51,93%, email 9.140 equivalente al 39,25%, teléfono 1.733 equivalente al 7,44%, Redes sociales 312 equivalente a 1,34%, App Aplicación Móvil 10 equivalente a 0,04%, y vídeo llamada 1 equivalente al 0,00%.
El número de peticiones registradas en enero en el Sistema Distrital para la gestión de peticiones ciudadanas es superior a lo programado; debe aclararse que el resultado del indicador está condicionado a la demanda de la utilización de estos canales no presenciales por parte de la ciudadanía, utilización que fue superior a lo programado para el mes de enero 2023.    </t>
  </si>
  <si>
    <t xml:space="preserve">En el mes de febrero se registraron en el Sistema Distrital para la gestión de peticiones ciudadanas 26.207 peticiones por Canales no presenciales, desagregado de la siguiente forma numérica y porcentual: Web 12.732 equivalente al 48,58%, email (10.886) equivalente al 41,54%, teléfono (2.127) equivalente al 8,12%, Redes sociales (434) equivalente a 1,66%, App Aplicación Móvil (25) equivalente a 0,10%, y vídeo llamada (3) equivalente al 0,01%.
Dentro de los principales resultados del mes se encuentran:
•	Los cinco sectores con mayor registro de peticiones a través de otros canales fueron: Movilidad con 4.266 peticiones, Integración Social con 3.223 peticiones, Ambiente con 2.843 peticiones, Hábitat con 2.214 peticiones y Salud con 2.198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siendo los temas más reiterados en estos sectores: movilidad transporte y malla vial con 2.448 peticiones; salud 709 peticiones, familia 580 peticiones, servicios públicos 361,   y ambiente con 279.  
•	La tipología con mayor registro es el “Derecho de Petición de Interés Particular” con 15.387 peticiones que representan el 58,71% del total de peticiones registradas por canales no presenciales en el mes de febrero en Bogotá Te Escucha; y en segunda posición se ubica el “Reclamo” con 2.800 peticiones que representan el 10,68% del total de peticiones registradas por canales no presenciales en el mes de febrero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
</t>
  </si>
  <si>
    <t>En el mes de marzo se registraron en el Sistema Distrital para la gestión de peticiones ciudadanas 28.154 peticiones por Canales no presenciales, desagregado de la siguiente forma numérica y porcentual: Web 13.102 equivalente al 46,54%, email (11.867) equivalente al 42,15%, teléfono (2.714) equivalente al 9,64%, Redes sociales (431) equivalente a 1,53%, App Aplicación Móvil (36) equivalente a 0,13%, y vídeo llamada (4) equivalente al 0,01%.
Dentro de los principales resultados del mes se encuentran:
•	Los cinco (5) sectores con mayor registro de peticiones a través de otros canales fueron: Movilidad con 4.029 peticiones, Integración Social con 3.472 peticiones, Ambiente con 2.869 peticiones, Hacienda con 2.841 peticiones y Salud con 2.525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2.188 peticiones; salud 872 peticiones, familia 678 peticiones, impuestos tasas y contribuciones 476, y ambiente con 317 peticiones.  
•	La tipología con mayor registro es el “Derecho de Petición de Interés Particular” con 16.622 peticiones que representan el 59,04% del total de peticiones registradas por canales no presenciales en el mes de marzo en Bogotá Te Escucha; y en segunda posición se ubica el “Reclamo” con 3.236 peticiones que representan el 11,49% del total de peticiones registradas por canales no presenciales en el mes de marzo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</si>
  <si>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abril se registraron en el Sistema Distrital para la gestión de peticiones ciudadanas 22.285 peticiones por Canales no presenciales, desagregado de la siguiente forma numérica y porcentual: Web 10.528 equivalente al 47,24%, email 9.301 equivalente al 41,74%, teléfono (2.162) equivalente al 9,70%, Redes sociales (254) equivalente a 1,14%, App Aplicación Móvil (37) equivalente a 0,17%, y vídeo llamada (3) equivalente al 0,01%.
Dentro de los principales resultados del mes se encuentran:
•	Los cinco (5) sectores con mayor registro de peticiones a través de otros canales fueron: Movilidad con 3.386 peticiones, Ambiente con 2.354 peticiones, Integración Social con 2.353 peticiones, Hacienda con 2.223 peticiones y Salud con 1.960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1.894 peticiones; impuestos tasas y contribuciones 572, salud 622 peticiones, familia 312 peticiones, y ambiente con 291 peticiones.  
•La tipología con mayor registro es el “Derecho de Petición de Interés Particular” con 13.144 peticiones que representan el 58,98% del total de peticiones registradas por canales no presenciales en el mes de abril en Bogotá Te Escucha; en segunda posición se ubica el “Reclamo” con 2.771 peticiones que representan el 12,43% del total de peticiones registradas por canales no presenciales en el mes de abril en Bogotá Te Escucha
Las principales acciones desarrolladas en la gestión de PQRS registradas por otros canales fueron: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</si>
  <si>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mayo se registraron en el Sistema Distrital para la gestión de peticiones ciudadanas 27.361 peticiones por Canales no presenciales, desagregado de la siguiente forma numérica y porcentual: Web 13.131 equivalente al 47,99%, email 11.320 equivalente al 41,37%, teléfono (2.515) equivalente al 9,19%, Redes sociales (369) equivalente a 1,35%, App Aplicación Móvil (26) equivalente a 0,10%.
Dentro de los principales resultados del mes se encuentran:
•	Los cinco (5) sectores con mayor registro de peticiones a través de otros canales fueron: Movilidad con 3.967 peticiones, Ambiente con 2.915 peticiones, Integración Social con 2.713 peticiones, Salud con 2.599 peticiones y Hábitat con 2.365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2.117 peticiones; salud 742 peticiones, familia 301 peticiones, servicios públicos con 342, y ambiente con 286 peticiones.  
•	La tipología con mayor registro es el “Derecho de Petición de Interés Particular” con 15.724 peticiones que representan el 57,47% del total de peticiones registradas por canales no presenciales en el mes de mayo en Bogotá Te Escucha; en segunda posición se ubica el “Reclamo” con 3.371 peticiones que representan el 12,32% del total de peticiones registradas por canales no presenciales en el mes de mayo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</si>
  <si>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junio se registraron en el Sistema Distrital para la gestión de peticiones ciudadanas 23.327 peticiones por Canales no presenciales, desagregado de la siguiente forma numérica y porcentual: Web 11.509 equivalente al 49,34%, email 9.317 equivalente al 39,94%, teléfono 2.120 equivalente al 9,09%, Redes sociales (348) equivalente a 1,49, App Aplicación Móvil (28) equivalente a 0,12% y videollamada (5) equivalente al 0,02%.
Dentro de los principales resultados del mes se encuentran:
•	Los cinco (5) sectores con mayor registro de peticiones a través de otros canales fueron: Movilidad con 3.558 peticiones, Salud con 2.342 peticiones, Ambiente con 2.313 peticiones, y Hacienda con 2.166 peticiones, Hábitat con 2.145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1.996 peticiones; Impuestos tasas y contribuciones 838 peticiones, Salud 802 peticiones, Servicios públicos con 357, y Ambiente con 262 peticiones.  
•	La tipología con mayor registro es el “Derecho de Petición de Interés Particular” con 12.827 peticiones que representan el 54,99% del total de peticiones registradas por canales no presenciales en el mes de junio en Bogotá Te Escucha; en segunda posición se ubica el “Reclamo” con 2.818 peticiones que representan el 12,08% del total de peticiones registradas por canales no presenciales en el mes de mayo en Bogotá Te Escucha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</si>
  <si>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julio se registraron en el Sistema Distrital para la gestión de peticiones ciudadanas 23.042 peticiones por Canales no presenciales, desagregado de la siguiente forma numérica y porcentual: Web 11.417 peticiones equivalente al 49,55%, Email 9.134 equivalente al 39,64%, teléfono 2.155 equivalente al 9,35%, Redes sociales 319 equivalente a 1,38, App Aplicación Móvil 14 equivalente a 0,06% y video llamada (3) equivalente al 0,01.
Dentro de los principales resultados del mes se encuentran:
-	• Los cinco (5) sectores con mayor registro de peticiones a través de otros canales fueron: Movilidad con 3.607 peticiones, Ambiente con 2.465 peticiones, Salud con 2.268 peticiones, Hábitat con 2.213 peticiones, Integración Social con 2.006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en estos sectores son: Movilidad transporte y malla vial con 1.961 peticiones; Salud 902 peticiones, Familia con 331 peticiones, Servicios públicos con 342 y Ambiente con 283 peticiones. 
-	La tipología con mayor registro es el “Derecho de petición de interés particular” con 12.882 peticiones que representan el 55,91% del total de peticiones registradas por canales no presenciales en el mes de julio en Bogotá Te Escucha; en segunda posición se ubica el “Derecho de petición de interés general” con 2.860 peticiones que representan el 12,41% del total de peticiones registradas por canales no presenciales en el mes de julio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</si>
  <si>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agosto se registraron en el Sistema Distrital para la gestión de peticiones ciudadanas 24.398 peticiones por Canales no presenciales, desagregado de la siguiente forma numérica y porcentual: Web 11.971 peticiones equivalente al 49,07%, Email 9.706 equivalente al 39,78%, teléfono 2.278 equivalente al 9,34%, Redes sociales 410 equivalente a 1,68, App Aplicación Móvil 33 equivalente a 0,14%.
Dentro de los principales resultados del mes se encuentran:
- Los cinco (5) sectores con mayor registro de peticiones a través de otros canales fueron: Movilidad con 4.117 peticiones, Ambiente con 2.696, peticiones, Salud con 2.378 peticiones, Integración Social con 2.165 peticiones y Hábitat con 2.005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en estos sectores son: Movilidad transporte y malla vial con 2.273 peticiones; Salud 734 peticiones, Familia con 294 peticiones, Servicios públicos con 290 y Ambiente con 290 peticiones. 
- La tipología con mayor registro es el “Derecho de petición de interés particular” con 13.887 peticiones que representan el 56,92% del total de peticiones registradas por canales no presenciales en el mes de agosto en Bogotá Te Escucha; en segunda posición se ubica el “Derecho de petición de interés general” con 2.922 peticiones que representan el 11,98% del total de peticiones registradas por canales no presenciales en el mes de julio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</si>
  <si>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septiembre se registraron en el Sistema Distrital para la gestión de peticiones ciudadanas 23.355 peticiones por Canales no presenciales, desagregado de la siguiente forma numérica y porcentual: Web 10.492 peticiones equivalente al 44,92%, Email 10.123 equivalente al 43,34%, teléfono 2.430 equivalente al 10,40%, Redes sociales 287 equivalente a 1,23, App Aplicación Móvil 23 equivalente a 0,10%.
Dentro de los principales resultados del mes se encuentran:
- Los cinco (5) sectores con mayor registro de peticiones a través de otros canales fueron: Movilidad con 4.045 peticiones, Integración Social con 2.730 peticiones, Ambiente con 2.367 peticiones, Salud con 2.362 peticiones, y Hábitat con 1.813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2.283 peticiones; Salud 625 peticiones, Familia con 395 peticiones, Servicios públicos con 226 y Ambiente con 212 peticiones. 
-La tipología con mayor registro es el “Derecho de petición de interés particular” con 13.479 peticiones que representan el 57,71% del total de peticiones registradas por canales no presenciales en el mes de septiembre en Bogotá Te Escucha; en segunda posición se ubica el “Reclamo” con 2.784 peticiones que representan el 11,92% del total de peticiones registradas por canales no presenciales en el mes de julio en Bogotá Te Escucha.
Las principales acciones desarrolladas en la gestión de PQRS registradas por otros 
canales fueron: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</si>
  <si>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octubre se registraron en el Sistema Distrital para la gestión de peticiones ciudadanas 28.037 peticiones por Canales no presenciales, desagregado de la siguiente forma numérica y porcentual: Email 13.192 equivalente al 47,05%, Web 12.039 peticiones equivalente al 42,94%, teléfono 2.607 equivalente al 9,30%, Redes sociales 187 equivalente a 0,67%, App Aplicación Móvil 12 equivalente a 0,04%.
Los cinco (5) sectores con mayor registro de peticiones a través de otros canales fueron: Movilidad con 4.341 peticiones, Integración Social con 3.824 peticiones, Salud con 2.621 peticiones, Ambiente con 2.580 peticiones, y Educación con 2.505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2.438 peticiones; Familia con 779 peticiones, Salud 753 peticiones, Ambiente con 284 peticiones y Educación con 312 peticiones. 
La tipología con mayor registro es el “Derecho de petición de interés particular” con 17.866 peticiones que representan el 63,72% del total de peticiones registradas por canales no presenciales en el mes de octubre en Bogotá Te Escucha; en segunda posición se ubica el “Derecho de petición de interés general” con 2.861 peticiones que representan el 10,20% del total de peticiones registradas por canales no presenciales en el mes de octubre en Bogotá Te Escucha.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</si>
  <si>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 xml:space="preserve">En el mes de noviembre se registraron en el Sistema Distrital para la gestión de peticiones ciudadanas 43.314 peticiones por Canales no presenciales, desagregado de la siguiente forma numérica y porcentual: Teléfono 15.848 equivalente al 36,59%, Email 14.963 equivalente al 34,55%, Web 9.504 peticiones equivalente al 21,94%, Redes sociales 2.951 equivalente a 6,81%, App Aplicación Móvil 31 equivalente a 0,07% y video llamada 17 equivalente al 0,04%
Dentro de los principales resultados del mes se encuentran:
-	Los cinco (5) sectores con mayor registro de peticiones a través de otros canales fueron: Educación con 6.534 peticiones, Movilidad con 3.837 peticiones, Ambiente con 2.351 peticiones, Salud con 2.249 peticiones e Integración Social con 2.134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en estos sectores son: Movilidad transporte y malla vial con 2.083 peticiones; Salud 682 peticiones Familia con 319 peticiones, Educación con 439 peticiones, Ambiente con 234 peticiones. 
-	La tipología con mayor registro es el “Derecho de petición de interés particular” con 18.696 peticiones que representan el 43,16% del total de peticiones registradas por canales no presenciales en el mes de noviembre en Bogotá Te Escucha; en segunda posición se ubica la “Solicitud de Acceso a la información” con 17.387 peticiones que representan el 40,14% del total de peticiones registradas por canales no presenciales en el mes de noviembre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
</t>
  </si>
  <si>
    <t>En el mes de diciembre se registraron en el Sistema Distrital para la gestión de peticiones ciudadanas 27.877 peticiones por Canales no presenciales, desagregado de la siguiente forma numérica y porcentual: Email 11.136 equivalente al 39,95%, Teléfono 8.032 equivalente al 28,81%, Web 7.489 peticiones equivalente al 26,86%, Redes sociales 1.212 equivalente a 4,35%, App Aplicación Móvil 6 peticiones equivalentes al 0,02% y vídeo llamada 2 peticiones equivalente al 0,01%
Dentro de los principales resultados del mes se encuentran:
-	Los cinco (5) sectores con mayor registro de peticiones a través de otros canales fueron: Educación con 4.770 peticiones, Movilidad con 3.108 peticiones, Ambiente con 1.874 peticiones, Salud con 1.708 peticiones e Integración Social con 1.665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en estos sectores son: Movilidad transporte y malla vial con 1.707 peticiones; Salud 519 peticiones, Educación con 271 peticiones, Familia con 165 peticiones, Ambiente con 173 peticiones. 
-	La tipología con mayor registro es el “Derecho de petición de interés particular” con 13.864 peticiones que representan el 49,73% del total de peticiones registradas por canales no presenciales en el mes de diciembre en Bogotá Te Escucha; en segunda posición se ubica la “Solicitud de Acceso a la información” con 8.120 peticiones que representan el 29,13% del total de peticiones registradas por canales no presenciales en el mes de diciembre en Bogotá Te Escucha.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</si>
  <si>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7870_2</t>
  </si>
  <si>
    <t>2. Mejorar la calidad del servicio que se presta dentro del modelo multicanal y fortalecer el servic</t>
  </si>
  <si>
    <t>Al corte de  enero de 2023, el indicador sectorial tenía una programación acumulada para atender 17.370 PQRS ciudadanas, a través de canales no presenciales y se atendieron 23.289, es decir, una sobre ejecución de 5.919 PQRS (equivale a 34,07% de cumplimiento).
El resultado del indicador está condicionado a la demanda de la utilización de estos canales por parte de la ciudadanía a nivel Distrital.</t>
  </si>
  <si>
    <t xml:space="preserve">Al corte de febrero de la vigencia 2023, el indicador sectorial tenía una programación acumulada de 34.740 orientaciones y solicitudes registradas a través de otros canales y se registraron 49.496, es decir, presenta una sobre ejecución de 14.756 (42,47%). 
El resultado de este indicador está condicionado a la presentación de PQRS por parte de los ciudadanos en los diferentes temas de las entidades distritales, el cual, para el mes de febrero registró un alto volumen de peticiones asociadas principalmente a los siguientes temas: función pública y administración (2.765 peticiones); movilidad transporte y mala vial (2.448 peticiones); salud (709 peticiones), familia (580 peticiones), impuestos, tasas y contribuciones (489 peticiones). </t>
  </si>
  <si>
    <t xml:space="preserve">Al corte de marzo de la vigencia 2023, el indicador sectorial tenía una programación acumulada de 52.110 orientaciones y solicitudes registradas a través de otros canales y se registraron 77.650, es decir, presenta una sobre ejecución de 25.540 orientaciones (49,01%). 
El resultado de este indicador está condicionado a la presentación de PQRS por parte de los ciudadanos en los diferentes temas de las entidades distritales, el cual, para el periodo objeto de reporte se registró un alto volumen de peticiones asociadas principalmente a los siguientes temas: función pública y administración 2.982 peticiones; movilidad transporte y malla vial 2.188; salud 872, familia 678, urbanismo y vivienda 593. 
</t>
  </si>
  <si>
    <t xml:space="preserve">Al corte de abril de la vigencia 2023, el indicador sectorial tenía una programación acumulada de 69.480 orientaciones y solicitudes registradas a través de otros canales y se registraron 99.935, es decir, presenta una sobre ejecución de 30.455 (43,83%).
El resultado de este indicador está condicionado a la presentación de PQRS por parte de la ciudadanía en los diferentes temas de las entidades distritales, el cual, para el periodo objeto de reporte se registró un alto volumen de peticiones asociadas principalmente a los siguientes temas: función pública y administración 2.209 peticiones; movilidad transporte y malla vial 1.894, salud 622, impuestos tasas y contribuciones 572, urbanismo y vivienda 361. </t>
  </si>
  <si>
    <t>Al corte de mayo de la vigencia 2023, el indicador sectorial tenía una programación acumulada de 86.850 orientaciones y solicitudes registradas a través de otros canales y se registraron 127.296, es decir, presenta una sobre ejecución de 40.446 (46,56%).
El resultado de este indicador está condicionado a la presentación de PQRS por parte de la ciudadanía en los diferentes temas de las entidades distritales, el cual, para el periodo objeto de reporte se registró un alto volumen de peticiones asociadas principalmente a los siguientes temas: función pública y administración 3.103 peticiones; movilidad transporte y malla vial 2.117, impuestos tasas y contribuciones 773, salud 742, urbanismo y vivienda 459 peticiones.</t>
  </si>
  <si>
    <t xml:space="preserve">Al corte de junio de la vigencia 2023, el indicador sectorial tenía una programación de 104.220 orientaciones y solicitudes registradas a través de otros canales y se registraron 150.623, es decir, presenta una sobre ejecución de 46.403(44,52%). 
El resultado de este indicador está condicionado a la presentación de PQRS por parte de los ciudadanos en los diferentes temas de las entidades distritales; para el periodo objeto de reporte se registró un alto volumen de peticiones asociadas principalmente a los siguientes temas: función pública y administración 2.379 peticiones; movilidad transporte y malla vial 1.996, impuestos tasas y contribuciones 838, salud 802, urbanismo y vivienda 417 peticiones. </t>
  </si>
  <si>
    <t xml:space="preserve">Al corte de julio de la vigencia 2023, el indicador sectorial tenía una programación de 121.590 orientaciones y solicitudes registradas a través de otros canales y se registraron 173.665, es decir, presenta una sobre ejecución de 52.075 (42,82%).
El resultado de este indicador está condicionado a la presentación de PQRS por parte de los ciudadanos en los diferentes temas de las entidades distritales; para el periodo objeto de reporte se registró un alto volumen de peticiones asociadas principalmente a los siguientes temas: función pública y administración 2.521 peticiones; movilidad transporte y malla vial (1.961), salud (902), urbanismo y vivienda (596) peticiones, impuestos tasas y contribuciones 466 peticiones. </t>
  </si>
  <si>
    <t xml:space="preserve">Al corte de agosto de la vigencia 2023, el indicador sectorial tenía una programación de 138.960 orientaciones y solicitudes registradas a través de otros canales y se registraron 198.063, es decir, presenta una sobre ejecución de 59.103 (42,53%).
El resultado de este indicador está condicionado a la presentación de PQRS por parte de los ciudadanos en los diferentes temas de las entidades distritales; para el periodo objeto de reporte se registró un alto volumen de peticiones asociadas principalmente a los siguientes temas: función pública y administración 2.521 peticiones; movilidad transporte y malla vial (1.961), salud (902), urbanismo y vivienda (596) peticiones, impuestos tasas y contribuciones 466 peticiones. </t>
  </si>
  <si>
    <t>Al corte de septiembre de la vigencia 2023, el indicador sectorial tenía una programación de 156.330 orientaciones y solicitudes registradas a través de otros canales y se registraron 221.418, es decir, presenta una sobre ejecución de 65.088 (41,64%).
El resultado de este indicador está condicionado a la presentación de PQRS por parte de los ciudadanos en los diferentes temas de las entidades distritales; para el periodo objeto de reporte se registró un alto volumen de peticiones asociadas principalmente a los siguientes temas: función pública y administración con 23.411 peticiones, movilidad, transporte y malla vial con 19.817; salud con 6.635; impuestos tasas y contribuciones con 4.425 peticiones, Urbanismo y vivienda con 3.999.</t>
  </si>
  <si>
    <t>Al corte de octubre de la vigencia 2023, el indicador sectorial tenía una programación de 173.700 orientaciones y solicitudes registradas a través de otros canales y se registraron 249.455, es decir, presenta una sobre ejecución de 75.755 (43,61%). 
El resultado de este indicador está condicionado a la presentación de PQRS por parte de los ciudadanos en los diferentes temas de las entidades distritales; para el periodo objeto de reporte se registró un alto volumen de peticiones asociadas principalmente a los siguientes temas: función pública y administración 2.698 peticiones, movilidad transporte y malla vial (2.438), familia (779), salud (753), y urbanismo y vivienda 425 peticiones</t>
  </si>
  <si>
    <t xml:space="preserve">Al corte de noviembre  de la vigencia 2023, el indicador sectorial tenía una programación de 191.070 orientaciones y solicitudes registradas a través de otros canales y se registraron 292.769, es decir, presenta una sobre ejecución de 101.699 (53%).
El resultado de este indicador está condicionado a la presentación de PQRS por parte de los ciudadanos en los diferentes temas de las entidades distritales; para el periodo objeto de reporte se registró un alto volumen de peticiones asociadas principalmente a los siguientes temas: movilidad transporte y malla vial (2.083), función pública y administración (1.925) y salud (682) </t>
  </si>
  <si>
    <t>PD84</t>
  </si>
  <si>
    <t>7870_MGA_1</t>
  </si>
  <si>
    <t xml:space="preserve">Documentos de evaluación </t>
  </si>
  <si>
    <t>Documentos de evaluación</t>
  </si>
  <si>
    <t>1.1. Documentos de evaluación</t>
  </si>
  <si>
    <t>1.1.1. Documentos de evaluación elaborados</t>
  </si>
  <si>
    <t xml:space="preserve">PD_producto MGA: 1.1. Documentos de evaluación; PD_ID producto MGA: 1.1.1. Documentos de evaluación elaborados; </t>
  </si>
  <si>
    <t>Generación de informes de avance del diseño y de la implementación de las estrategias que dan cuenta de la articulación y el seguimiento a nivel distrital de la implementación de los lineamientos en materia de atención a la ciudadanía.</t>
  </si>
  <si>
    <t>Fortalecer la apropiación de lineamientos y directrices en servicio a la ciudadanía, a través de la implementación de acciones como; Evaluación (en términos de calidad y calidez) de respuestas registradas en el Sistema de Gestión de Peticiones, realización de visitas de monitoreo para evaluar la prestación del servicio en la Red CADE, Cualificación a servidores públicos y actores del servicio, capacitaciones en la funcionalidad, configuración, manejo y uso general de la herramienta Bogotá te Escucha,   que aumenten la satisfacción de la ciudadanía en la interacción con los diferentes canales dispuestos en el Distrito.</t>
  </si>
  <si>
    <t xml:space="preserve">Durante la vigencia se realizarán documentos que den cuenta del diseño y la implementación de las estrategias de articulación e implementación de lineamientos dados en materia de servicio a la ciudadanía
La Secretaría General de la Alcaldía Mayor de Bogotá, a través de la Subsecretaría de Servicio a la Ciudadanía, trabajará en el diseño e implementación de las estrategias de articulación y seguimiento a nivel distrital,  para la implementación de lineamientos en materia de atención a la ciudadanía a través de acciones como; mesas de trabajo, reuniones, capacitaciones, ferias de servicio al ciudadano. </t>
  </si>
  <si>
    <t>Sumatoria del número de documentos  de avance en el diseño y la implementación de las estrategias que dan cuenta de la articulación y el seguimiento a nivel distrital.</t>
  </si>
  <si>
    <t>Número de documentos de avance en el diseño y la implementación de las estrategias que dan cuenta de la articulación y el seguimiento a nivel distrital.</t>
  </si>
  <si>
    <t>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t>
  </si>
  <si>
    <t>1. Documento de avance. Estrategia de fortalecimiento del seguimiento a nivel distrital para la implementación de lineamientos en materia de servicio a la ciudadanía. 
2. Documento de avance. Estrategia de fortalecimiento de la articulación a nivel distrital para implementación de lineamientos en materia de servicio a la ciudadanía</t>
  </si>
  <si>
    <t xml:space="preserve">AVANCES Y LOGROS:
Durante la vigencia de 2023, la Secretaría General de la Alcaldía Mayor de Bogotá D.C., avanzó en la articulación y seguimiento a nivel distrital para la implementación de lineamientos en materia de atención a la ciudadanía la apropiación de los lineamientos en materia de atención al ciudadano e IVC, dentro de los principales avances y logros se encuentran: 
FORTALECIMIENTO DE LA ARTICULACIÓN:
Comisión intersectorial de Servicio a la Ciudadanía: Realización de las sesiones ordinarias donde se presentó, entre otros temas: el seguimiento a la Política Pública Distrital de Servicio a la Ciudadanía durante la vigencia 2023; el Modelo Distrital de Relacionamiento con la ciudadanía; avances en la estrategia de racionalización de trámites y mejoras en las herramientas tecnológicas de los canales de la Red CADE. 
Durante esta vigencia se revisó el reglamento de la Comisión por parte de la Oficina Jurídica y la Dirección de Desarrollo Institucional de la Secretaría General, y se solicitaron ajustes al documento. Por lo tanto, se hizo el trámite de aprobación ante los miembros de la Comisión, durante la segunda sesión de la Comisión quedó aprobado y quedo en trámite para firma y publicación.
Línea 195: Reuniones con entidades distritales con el fin de identificar necesidades de campañas de salida de llamadas, mails o mensajes de texto que apoyen la divulgación de los trámites y servicios; planeación e implementación del modelo especializado de atención línea 195; implementación de un punto de atención telefónico en el SuperCADE Engativá que se conecte de manera inmediata con la línea 195; y la Elaboración de encuesta telefónica ciudadana de percepción de Chatbot de ciudad, en articulación con IBO y ATIC. 
Finalización y socialización del protocolo de atención de la línea 195, a la ETB y al operador Comware para iniciar su implementación. Implementación de 4 puntos de atención telefónica, en SuperCADE Calle 13 y Manitas y en el CADE Yomasa y Fontibón que se conectan de manera inmediata con la línea 195, con el fin que la ciudadanía, tenga mayor acceso a la información de trámites y servicios del distrito.
Chatico y Chat- paso asesor: se trabajó de manera articulada con Catastro, Secretarías de Educación, Desarrollo Económico, Secretaría Distrital de Planeación, Hacienda, Integración Social, entre otros, para la elaboración, revisión y actualización de los flujos de información de trámites y servicios en Chatico. Desarrollo Económico flujo Bogotá trabaja, Integración social: Parceros por Bogotá, Comedores comunitarios, Catastro: Certificado Catastral y Avalúo Catastral, actualización flujo Ingreso Mínimo Garantizado Integración Social
Videollamada: Implementación de nueva plataforma videollamada con requerimientos de acuerdo con las recomendaciones de INSOR. 
•	Elaboración de requerimientos para agendamiento de citas para la video llamada de personas sordas y encuesta de satisfacción en Lengua de Señas Colombiana. 
•	Se fortaleció el perfil de la agente de la video llamada en Lengua de Señas Colombiana, y se aprobó el desarrollo de agendamiento de citas en Lengua de Señas Colombiana. 
•	Revisión de matriz de monitoreo de video llamadas con el fin de adecuarla para la atención de personas sordas. 
•	En el cuatrimestre se trabajó, en el desarrollo del agendamiento del servicio de interpretación en Lengua de Señas Colombiana y se realizó la puesta en producción en diciembre en Chatico.
Capacitaciones en la funcionalidad, configuración, manejo y uso general de la herramienta Bogotá te Escucha: Se realizaron 24 capacitaciones en las que participaron 1.728 usuarios y/o administradores de Bogotá te escucha de diferentes entidades del Distrito Capital 
Racionalización de trámites en el Distrito Capital:
•	Se revisaron los Planes Anticorrupción y de Atención a la Ciudadanía y los programas de transparencia y ética pública de las entidades Distritales. 
•	Talleres y jornadas de capacitación en la utilización del lenguaje claro en trámites y servicios. 
•	Se elaboraron los Informe de Seguimiento a las estrategias de racionalización 2023, de las 49 entidades distritales con trámites inscritos en el Sistema Único de Información Trámites (SUIT). 
Política Pública Distrital de Servicio a la Ciudadanía: 
•	Elaboración de los reportes trimestrales de avance en el cumplimiento de la Política Pública Distrital de Servicio a la Ciudadanía, que corresponden al cierre de la vigencia 2022 y los tres primeros trimestres de 2023. 
•	Se avanzó en el proceso de reformulación de la Política Pública Distrital de Servicio a la Ciudadanía en la fase de agenda pública y estructuración del Plan de acción de la política. 
•	Se solicitó la actualización del Plan de Acción de la Política actual ante la Secretaría Distrital de Planeación.
Campañas: Realización de campañas que incentivaron la denuncia por posibles actos de corrupción, mediante la publicación de piezas de comunicación en redes sociales, relacionada con los canales y medios de comunicación 
Enfoque poblacional –diferencial: 
•	Desarrollo de sensibilizaciones en abordaje de atención a ciudadanía del sector LGTBI y de ciudadanía con discapacidad cognitiva, 
•	Socialización de la estrategia de Lenguaje Claro y ejercicios de simplificación de contenidos institucionales con Secretaría de Integración Social, Secretaría de Educación, Línea 195 e IDIPRON. 
•	Articulación con Secretaría de Gobierno y Veeduría Distrital en la estructuración de Protocolo de Atención para Ciudadanía con Discapacidad Psicosocial. 
•	Fortalecimiento del acceso a los canales de atención y a la información sobre oferta de servicios para la población sorda del distrito, a través del apoyo de un intérprete de Lengua de Señas Colombiana, 
•	Realización de reuniones de articulación y socialización con diferentes entidades distritales de rutas de atención y protocolos de atención para personas pertenecientes a comunidades étnicas o LGTBI y personas con discapacidad 
•	(general, cognitiva, psicosocial, visual y auditiva). 
•	Se continúa habilitando acceso a repositorio de videos en Lengua de Señas Colombiana, a disposición del Equipo Distrital de Accesibilidad, con interpretación sobre principales trámites distritales y menú de expresiones comunes utilizadas por las 
•	Se continúa fortaleciendo socialización y acceso a un drive para el Equipo Distrital de Accesibilidad, con información de apoyo para fortalecer al interior de sus entidades, para garantizar el acceso a la información pública de la ciudadanía distrital, para generar acciones de accesibilidad considerando los componentes de servicios: infraestructura física, tecnológica, recurso humano, estándares y lenguaje claro. 
•	Mesas de trabajo con la Secretaría de Gobierno para la construcción de los parámetros de abordaje en la atención de personas con discapacidad psicosocial.
•	Desarrollo de sensibilizaciones para la atención de personas sordas, por parte del profesional intérprete de la Subsecretaría de Servicio a la Ciudadanía, quien realizó visitas en los puntos de atención presencial.
•	Se sigue fortaleciendo la socialización de la ruta de atención básica presencial para personas sordas, y fortaleciendo la información en la habilitación del cubículo especial para esta atención.
FORTALECIMIENTO DEL SEGUIMIENTO Y LA EVALUACIÓN
La Dirección Distrital de Calidad del Servicio realizó las siguientes actividades durante la vigencia 2023:
•Evaluación en términos de Calidad de 18.068 respuestas registradas en el Sistema Distrital para la Gestión de peticiones ciudadanas, emitidas por las entidades distritales incluyendo dependencias de la Secretaría General.
•Elaboración y remisión a las entidades de 719 informes mensuales sobre la calidad de las respuestas emitidas en Bogotá Te Escucha.
•Realización de 96 visitas de monitoreo a los canales de atención.
Beneficios
El Fortalecimiento de la apropiación de lineamientos y directrices en servicio a la ciudadanía, de la Secretaría General de la Alcaldía Mayor de Bogotá permitió adelantar acciones para la satisfacción de la ciudadanía y el entrenamiento en habilidades, actitudes y conocimientos de los servidores públicos y otros actores del servicio, contando con herramientas necesarias para materializar adecuadamente la Política Pública Distrital de Servicio a la Ciudadanía. </t>
  </si>
  <si>
    <t xml:space="preserve">En el mes de marzo de 2023, la Secretaría General de la Alcaldía Mayor de Bogotá D.C., avanzó en la articulación y seguimiento a nivel distrital para la implementación de lineamientos en materia de atención a la ciudadanía a través de las siguientes acciones:  
Dentro de los principales resultados y acciones adelantadas se encuentran:  
1.	Construcción de protocolos de atención en el canal telefónico y virtual: construcción del documento que brindará herramientas orientadoras para el manejo de las interacciones de la ciudadanía que se comunica con la Secretaría General de la Alcaldía Mayor de Bogotá D.C., a través del canal telefónico, chat, chatbot y video llamada, y que además establecerá parámetros que permitan la estandarización del servicio y una atención con calidad, calidez y oportunidad. 
2.	Elaboración Tercer Informe de Seguimiento a las estrategias de racionalización 2023, de las 49 entidades distritales con trámites inscritos en el Sistema Único de Información Trámites (SUIT), con el propósito de dar una línea clara de acción para el 2023 en el Programa de dinamización para la racionalización de trámites, otros procedimientos administrativos (OPA) y consultas de acceso a la información pública. 
3. En el marco de la Reformulación de la Política Pública Distrital de Servicio a la Ciudadanía – CONPES 03 de 2019, se desarrolló la fase de acercamiento con la ciudadanía mediante espacios de participación en siete SuperCADE; (Bosa; Américas; Calle 13; Suba; Engativá ; 20 de julio y Manitas) ,con el fin de actualizar el diagnóstico de problemáticas identificadas en el CONPES D.C. 03 de 2019, incluyendo propuestas de solución desde las experiencias de las ciudadanías. </t>
  </si>
  <si>
    <t>Durante el segundo trimestre de 2023, la Secretaría General de la Alcaldía Mayor de Bogotá D.C., avanzó en la articulación y seguimiento a nivel distrital para la implementación de lineamientos en materia de atención a la ciudadanía a través de las siguientes acciones:  
Realización de una reunión de la Comisión Intersectorial de Servicio a la Ciudadanía donde se presentó el Seguimiento a la Política Pública Distrital de Servicio a la Ciudadanía correspondiente al Primer Trimestre de 2023.
Se realizaron reuniones con entidades distritales con el fin de identificar necesidades de campañas de salida de llamadas, mails o mensajes de texto que apoyen la divulgación de los trámites y servicios.
Revisión de matriz de monitoreo de video llamadas con el fin de adecuarla para la atención de personas sordas, esto permitirá realizar las evaluaciones de la prestación del servicio incorporando el Enfoque Diferencial para personas con discapacidad auditiva.
Realizaron de siete capacitaciones en la funcionalidad, configuración, manejo y uso general de la herramienta Bogotá te Escucha en las que participaron 437 usuarios y/o administradores de diferentes entidades del Distrito Capital.
Se realizaron sesiones con la Función Pública, con el fin de solicitar acompañamiento para gestionar los pendientes que se tienen con algunas entidades Distritales en inscripción de trámites, relacionados con las mesas realizadas en las vigencias 2021-2022.  Así mismo, se realizó acompañamiento a las entidades distritales en la inscripción y racionalización de trámites.
Se realizaron tres talleres poblacionales en el marco del proceso de reformulación de la Política Pública Distrital de Servicio a la Ciudadanía, con una asistencia de 70 personas.
En cuanto al fortalecimiento del enfoque diferencial, se realizaron reuniones de articulación y socialización con diferentes entidades distritales de rutas de atención, protocolos de atención para personas pertenecientes a comunidades étnicas o LGTBI y personas con discapacidad (general, cognitiva, psicosocial, visual y auditiva).</t>
  </si>
  <si>
    <t>Durante el tercer trimestre de 2023, la Secretaría General de la Alcaldía Mayor de Bogotá D.C., avanzó en la articulación y seguimiento a nivel distrital para la implementación de lineamientos en materia de atención a la ciudadanía a través de las siguientes acciones:  
En cuanto a las acciones de articulación para la mejora en la experiencia de uso de los diferentes Canales, se realizó la planeación e implementación del modelo especializado de atención línea 195, la implementación de un punto de atención telefónico en el SuperCADE Engativá y la Elaboración de encuesta telefónica ciudadana de percepción de Chatbot de ciudad, en articulación con IBO y ATIC.  Así mismo, se trabajó de manera articulada con las secretarías de Educación, Hacienda e Integración Social para la elaboración, revisión y actualización de los flujos de información de trámites y servicios en Chatico. Respecto a la videollamada, se fortaleció del perfil de la agente de la video llamada en Lengua de Señas Colombiana, y se aprobó el desarrollo de agendamiento de citas en Lengua de Señas Colombiana. 
En atención al Plan Anual de Capacitación 2023, en los meses de julio, agosto y septiembre se realizaron 7 capacitaciones en las que participaron 501 usuarios y/o administradores de Bogotá te escucha de diferentes entidades del Distrito Capital.
Respecto a la Política de Racionalización de trámites en el Distrito Capital se realizaron diferentes talleres y jornadas de capacitación en la utilización del lenguaje claro en trámites y servicios, facilitando la comunicación entre la ciudadanía y el estado.
Se elaboró el tercer Informe de Seguimiento a las estrategias de racionalización 2023, de las 49 entidades distritales con trámites inscritos en el Sistema Único de Información Trámites (SUIT).
Con corte al 6 de septiembre de 2023 se cuenta con 137 acciones de racionalización, de las cuales 82 acciones son tecnológicas, 44 son administrativas y 11 son normativas, la cuales se encuentran registradas en el Sistema Único de Información de Trámites - SUIT.
En cuanto a la Política Pública Distrital de Servicio a la Ciudadanía  se avanzó en la consolidación del segundo reporte del año y en en el proceso de reformulación de la Política Pública Distrital de Servicio a la Ciudadanía mediante la realización de las acciones de consulta para la fase de agenda pública y la revisión documental y actualización de fuentes de información para la elaboración del Documento de Factores Estratégicos. Así mismo se elaboró una propuesta de productos que fue enviada el 30 de agosto a las entidades distritales para su revisión e identificación de compromisos. Esta información se consolido en el mes de septiembre y se envió 26 de septiembre a revisión de la Oficina Asesora de Planeación la primera versión del Plan de Acción.
Frente a la articulación en curso con Secretaría de Gobierno y Veeduría Distrital en la estructuración de Protocolo de Atención para Ciudadanía con Discapacidad Psicosocial, se coordinó con Secretaría de Gobierno iniciar en octubre de 2023 nuevas mesas de trabajo con Secretaría General, a fin de estructurar conjuntamente la construcción del protocolo de atención para este tipo de discapacidad, el cual, será incorporado dentro del Manual de Servicio a la Ciudadanía para completar, reforzar y ampliar los parámetros en la atención de PcD Psicosocial, visibilizando la importancia de conocer el abordaje adecuado de esta discapacidad, para evitar actos discriminatorios y fortalecer el acceso a la información pública. 
Se continúa habilitando acceso a repositorio de videos en Lengua de Señas Colombiana, a disposición del Equipo Distrital de Accesibilidad, con interpretación sobre principales trámites distritales y menú de expresiones comunes utilizadas por las entidades distritales en sus espacios web.  Así mismo, se continúa fortaleciendo socialización y acceso a un drive para el Equipo Distrital de Accesibilidad, con información de apoyo para sus gestiones de fortalecimiento al interior de sus entidades, tendientes a la garantía del acceso a la información pública de la ciudadanía distrital, para la generación de acciones de accesibilidad, en consideración de los componentes de servicios, a saber: infraestructura física, tecnológica, recurso humano, estándares y lenguaje claro. 
Por último, la Dirección Distrital de Calidad del Servicio realizó la evaluación en términos de Calidad de 4.693 respuestas registradas en el Sistema Distrital para la Gestión de peticiones ciudadanas, emitidas por las entidades distritales incluyendo dependencias de la Secretaría General, elaboró y remitió a las entidades 179 informes mensuales sobre la calidad de las respuestas emitidas en Bogotá Te Escucha y realizó 29 visitas de monitoreo a los canales de atención.</t>
  </si>
  <si>
    <t>1.	Comisión intersectorial de servicio a la ciudadanía: Para este periodo de 2023 se convocó a la sesión ordinaria a todos los miembros Comisión Intersectorial de Servicio a la Ciudadanía. 
2.	Acciones de articulación para la mejora en la experiencia de uso de los diferentes Canales:
Línea 195:  
1.	Finalización y socialización del protocolo de atención de la línea 195, a la ETB y al operador Comware para iniciar su implementación.
2.	Implementación de 4 puntos de atención telefónica, en SuperCADE Calle 13 y Manitas y en el CADE Yomasa y Fontibón que se conectan de manera inmediata con la línea 195.
Chatico y Chat- paso asesor:  En el cuatrimestre se trabajó de manera articulada para la elaboración, revisión y actualización de los flujos de información de trámites y servicios.
3.	Política de racionalización de trámites en el Distrito Capital: 
Durante el cuarto trimestre se realizaron diferentes talleres y jornadas de capacitación en el marco de la política de racionalización de trámites en el Distrito Capital en la utilización del lenguaje claro en trámites y servicios, facilitando la comunicación entre la ciudadanía y el estado. 
Se elaboró el tercer Informe de Seguimiento a las estrategias de racionalización 2023. 
Con corte a 31 de diciembre de 2023 se cuenta con 108 acciones de racionalización, de las cuales 66 acciones son tecnológicas, 36 son administrativas y 6 son normativas, la cuales se encuentran registradas en el Sistema Único de Información de Trámites - SUIT. 
4.	Política Pública Distrital de Servicio a la Ciudadanía:
Durante el trimestre de reporte, el equipo de políticas públicas de la Subsecretaría de Servicio a la Ciudadanía avanzó en la consolidación del tercer reporte del año. De otra parte, se avanzó en el proceso de reformulación de la Política Pública Distrital de Servicio a la Ciudadanía.
5.	Fortalecimiento del Enfoque diferencial
En el último trimestre se realizaron tres mesas de trabajo, dos con personas con discapacidad psicosocial y una con personas con discapacidad cognitiva, durante las cuales se recopiló información sobre el tipo de diagnóstico que tienen, cómo es su interacción con los canales de atención, telefónico, virtual y presencial. 
Adicionalmente, hubo acercamientos con Integración Social, quienes nos compartieron los protocolos que tienen frente a esta discapacidad psicosocial, con el fin acoger y robustecer el Manual de Servicio a la Ciudadanía frente al adecuado abordaje de esta población.
En cuanto a las sensibilizaciones para la atención de personas sordas, el profesional intérprete de la Subsecretaría estuvo realizando visitas por todos los puntos de atención presencial, socializando la ruta de atención básica presencial para personas con discapacidad.
Así mismo, se hicieron sensibilizaciones en lenguaje claro en la implementación de la estrategia y talleres de simplificación de contenidos institucionales con Secretaría Distrital de Hacienda y Secretaría Distrital de Ambiente.
5.	Fortalecimiento de la evaluación:
Por último, la Dirección Distrital de Calidad del Servicio realizó la evaluación en términos de Calidad de 6.091 respuestas registradas en el Sistema Distrital para la Gestión de peticiones ciudadanas, emitidas por las entidades distritales incluyendo dependencias de la Secretaría General, elaboró y remitió a las entidades 241 informes mensuales sobre la calidad de las respuestas emitidas en Bogotá Te Escucha y realizó 40 visitas de monitoreo a los canales de atención.</t>
  </si>
  <si>
    <t>Se sugiere elaborar plan de acción para el adecuado seguimiento del indicador.</t>
  </si>
  <si>
    <t>Se debe continuar fortaleciendo los soportes que se constituyen como evidencia.</t>
  </si>
  <si>
    <t>PD85</t>
  </si>
  <si>
    <t>7870_MGA_2</t>
  </si>
  <si>
    <t>2.1.1. Documentos de lineamientos técnicos realizados</t>
  </si>
  <si>
    <t xml:space="preserve">PD_producto MGA: 2.1. Documentos de lineamientos técnicos; PD_ID producto MGA: 2.1.1. Documentos de lineamientos técnicos realizados; </t>
  </si>
  <si>
    <t>Generación de informes que den cuenta del avance de ejecución de acciones tendientes a mejorar y fortalecer la calidad de la atención y el servicio que se presta dentro del modelo multicanal, con enfoque diferencial.</t>
  </si>
  <si>
    <t>Favorecer la experiencia de la ciudadanía en la interacción con los diferentes canales dispuestos en el Distrito a través de la unificación de parámetros, directrices, documentos técnicos y procedimentales que facilite la adecuada y oportuna atención a la ciudadanía.</t>
  </si>
  <si>
    <t>Sumatoria de los documentos elaborados durante cada vigencia que den cuenta de las acciones ejecutadas para avanzar en la mejora y fortalecimiento de la calidad de la atención y el servicio que se presta dentro del modelo multicanal, con enfoque diferencial.
Mediante la formulación y la actualización de distintos documentos de lineamientos técnicos, encaminados a promover la mejora en la calidad y efectividad en el servicio a la ciudadanía, tales como: directrices, procedimientos, documento de recomendaciones, documentos técnicos e informes.</t>
  </si>
  <si>
    <t>Sumatoria del número de documentos de avance de la definición de lineamientos técnicos que faciliten la adecuada y oportuna atención a la ciudadanía.</t>
  </si>
  <si>
    <t>Número de documentos de avance de la  definición de lineamientos técnicos que faciliten la adecuada y oportuna atención a la ciudadanía.</t>
  </si>
  <si>
    <t>1. Documento de avance. Diseño y formulación de documentos de lineamientos técnicos para mejorar la calidad del servicio que se presta dentro del modelo omnicanal.</t>
  </si>
  <si>
    <t>1. Documento de avance. Diseño y formulación de documentos de lineamientos técnicos para mejorar la calidad del servicio que se presta dentro del modelo omnicanal</t>
  </si>
  <si>
    <t xml:space="preserve">AVANCES Y LOGROS:
Durante la vigencia de 2023, la Secretaría General de la Alcaldía Mayor de Bogotá D.C., avanzó en el diseño y formulación de documentos de lineamientos técnicos para mejorar la calidad del servicio que se presta dentro del modelo multicanal en servicio a la ciudadanía. 
Dentro de los principales avances y logros obtenidos se encuentran: 
Elaboación del Manual operativo del Modelo de relacionamiento con la ciudadanía definitivo, el cual permitirá el fortalecimiento de los conceptos que se requieren para la mejora en la calidad de la atención y el servicio que se presta, con el fin contar con el Decretó Modelo Distrital de Relacionamiento Integral con la Ciudadanía. 
Expedición del Decreto Distrital 542 de 2023 "Por medio del cual se adopta el Modelo Distrital de Relacionamiento Integral con la Ciudadanía y se dictan otras disposiciones"
Elaboración y aprobación del acuerdo por el cual se adopta el Reglamento Interno de la Comisión Intersectorial de Servicio a la Ciudadanía. 
Realización de mesas de trabajo para la construcción del Protocolo de Atención para Ciudadanía con Discapacidad Psicosocial. 
Elaboración y validación propuesta de Ruta de atención presencial para ciudadanía con discapacidad. 
Finalización y socialización del protocolo de atención de la línea 195, a la ETB y al operador Comware para iniciar su implementación.
En trámite la modificación de la Directiva 001 de 2021, por medio de la cual se establece la ruta para la adecuada atención y gestión de denuncias por presuntos actos de corrupción, en el Distrito Capital. 
Beneficios:
La unificación de parámetros, directrices, documentos técnicos y procedimentales facilita la adecuada y oportuna atención a la ciudadanía en las entidades a nivel distrital, generando un impacto y transformación en las entidades distritales a fin de establecer y garantizar estándares y procedimientos de alta calidad, eficiencia y eficacia en el relacionamiento con el ciudadano. </t>
  </si>
  <si>
    <t xml:space="preserve">En el mes de marzo de 2023, la Secretaría General de la Alcaldía Mayor de Bogotá D.C., avanzó en la formulación y expedición de nuevos lineamientos y directrices en servicio a la ciudadanía permitiendo a las entidades distritales establecer y garantizar estándares y procedimientos de alta calidad, eficiencia y eficacia en el relacionamiento con el ciudadano, a través de:  
Ajustes al manual operativo del Modelo de relacionamiento con la ciudadanía, se incluyó el manual operativo y el decreto que las acciones de implementación se deberían reportar por las entidades distritales en el Plan Anticorrupción y de atención al ciudadano o el que haga sus veces, de acuerdo con las observaciones enviadas por la Alta Consejería de TIC y la Dirección de Desarrollo Institucional.   
Ajuste a los tres (3) documentos: (i) Proyecto de decreto versión marzo 2023; (ii) Exposición de motivos versión abril 2023 y (iii) Caracterización del proceso de relacionamiento con la ciudadanía versión marzo 2023, que complementan el proyecto de decreto, los cuales incluyen las observaciones de la Oficina Jurídica, para continuar el proceso de control de legalidad.  </t>
  </si>
  <si>
    <t>Modelo de Relacionamiento Integral con la Ciudadanía: Durante este periodo se apoyó la coordinación con la Oficina Asesora Jurídica y la Dirección de Desarrollo Institucional DDI la revisaron y control de legalidad del proyecto de decreto y exposición de motivos del Modelo de Relacionamiento Integral con la Ciudadanía. De acuerdo con los ajustes y solicitud de la Oficina Asesora Jurídica (OAJ) se envió a revisión a la Dirección de Desarrollo Institucional (DDI) el proyecto de decreto, esta Dirección envío ajustes que fueron incorporados y enviados nuevamente a revisión de la Oficina Jurídica. 
Esta última dependencia solicitó validar los ajustes realizados y la justificación de los cambios realizados, para lo cual se ajustó la exposición de motivos y se solicitó a la Subsecretaria un espacio para revisar la justificación con la OAJ y la DDI de manera simultánea. En junio se realizó esta reunión en la cual se acordaron los ajustes y respuestas a los comentarios, actualmente se está esperando la respuesta a la comunicación oficial por parte de la DDI para radicar nuevamente en la OAJ. 
Reglamento Interno de la Comisión Intersectorial de Servicio a la Ciudadanía: Durante el trimestre se ajustó el acuerdo por el cual se adopta el Reglamento Interno de la Comisión Intersectorial de Servicio a la Ciudadanía, el cual fue revisado por la Dirección Distrital de Desarrollo Institucional, se envió a control de legalidad por parte de la Oficina Asesora Jurídica y fue presentado para consideración de la Comisión Intersectorial de Servicio a la Ciudadanía.
Protocolo de Atención para Ciudadanía con Discapacidad Psicosocial: Se realizaron mesas de articulación con Secretaría de Gobierno y Veeduría Distrital para la estructuración del protocolo.
Ruta de atención presencial para ciudadanía con discapacidad:  Se realizó validación con grupos de interés, a fin de pilotearse en puntos presenciales de Red CADE.</t>
  </si>
  <si>
    <t xml:space="preserve">Durante el tercer trimestre se avanzó en los siguientes lineamientos: 
Modelo de Relacionamiento Integral con la Ciudadanía: Durante el periodo, la Dirección Distrital de Desarrollo Institucional. DDI respondió con comentarios, mediante el memorando 3-2023-20093 el 19 de julio. Estos fueron revisados y se presentaron nuevamente los documentos a la Oficina Jurídica, los documentos del proyecto decreto y exposición de motivos se prepararon en versiones final para proceder a la publicación en LegalBog. 
La Oficina Jurídica informó el 8 de agosto de 2023 la publicación de los documentos para consulta a la ciudadanía en LegalBog Participa hasta el 14 de agosto de 2023. La Subsecretaría con apoyo de la Oficina de Comunicaciones difundió la convocatoria para promover la participación con la ciudadanía, adicionalmente se envió la convocatoria a la Veeduría Distrital y a la Secretaría Distrital de la Mujer para socializar la consulta con veedurías ciudadanas. Una vez cumplido el término de publicación, el 16 de agosto de 2023 la Oficina Jurídica envío la constancia de publicación y los comentarios de la ciudadanía para dar respuesta. La Subsecretaria mediante memorando interno 3-2023-23756 del 29 de agosto envío los documentos ajustados del Modelo Distrital de Relacionamiento Integral con la Ciudadanía con las respuestas a la ciudadanía que participaron en la consulta pública. 
Con estos documentos la Oficina Jurídica envío mediante correo electrónico el 4 de septiembre de 2023 a la Secretaría Jurídica Distrital los documentos en relación con el proyecto de decreto “Por medio del cual se adopta el Modelo Distrital de Relacionamiento Integral con la Ciudadanía”. El 29 de septiembre se llevó a cabo una reunión con Secretaría Jurídica que entregó una retroalimentación al proyecto de decreto para que sea incorporada y radicar nuevamente los documentos. 
Reglamento Interno de la Comisión Intersectorial de Servicio a la Ciudadanía: Durante el trimestre se ajustó el acuerdo por el cual se adopta el Reglamento Interno de la Comisión Intersectorial de Servicio a la Ciudadanía, el cual fue revisado por la Dirección Distrital de Desarrollo Institucional, se envió a control de legalidad por parte de la Oficina Asesora Jurídica. Esta dependencia solicitó la revisión de la presidenta de la Comisión, es decir, al Subsecretaria Corporativa.  El documento del reglamento fue presentado enviado en el mes de julio y posteriormente en el mes de septiembre para su revisión, actualmente se espera retroalimentación de la presidenta. 
El reglamento de la Comisión establece su funcionamiento a partir de resoluciones 233 de 2018 y 753 de 2020, define las funciones de la secretaria técnica, la presidencia y la organización para las sesiones de trabajo. Las funciones de la Comisión son las que define el Decreto 847 de 2019 articulo 22, dentro de las cuales se encuentra:  
B) Garantizar la coordinación de los actores del Sistema Distrital de Servicio a la Ciudadanía de acuerdo con los lineamientos de la Política Pública Distrital de Servicio a la Ciudadanía, conforme al artículo 7 del presente decreto. 
C) Efectuar el seguimiento a la gestión intersectorial y proponer acciones para mantener altos estándares de servicio en los diferentes canales de interacción con la ciudadanía en el marco del Sistema Distrital de Servicio a la Ciudadanía. 
Protocolo de Atención para Ciudadanía con Discapacidad Psicosocial:  De acuerdo con la problemática presentada en el proceso de atención presencial a la ciudadanía de la Secretaría de Gobierno, en relación con dificultades en la atención del público con discapacidad psicosocial, se realizaron mesas de articulación con Secretaría de Gobierno y Veeduría Distrital a fin de conocer, en primera instancia, orientación técnica sobre este tipo de discapacidad. Posteriormente y con base en la información recaudada en las sesiones con Veeduría Distrital, se coordinó con Secretaría de Gobierno iniciar en octubre de 2023 nuevas mesas de trabajo con Secretaría General, a fin de estructurar conjuntamente la construcción del protocolo de atención para este tipo de discapacidad, el cual, será incorporado dentro del Manual de Servicio a la Ciudadanía para completar, reforzar y ampliar los parámetros en la atención de PcD Psicosocial, visibilizando la importancia de conocer el abordaje adecuado de esta discapacidad, para evitar  actos discriminatorios y fortalecer el acceso a la información pública.  
Ruta de atención presencial para la ciudadanía con discapacidad:  Se realizó validación con grupos de interés, a fin de pilotearse en puntos presenciales de Red CADE. Se socializó ruta validada con los profesionales líderes de punto, a fin de poner en marcha la ruta y garantizar el acceso a la información por parte de personas con discapacidad- PcD; igualmente, verificar el acceso de las personas sordas a la atención mediante intérprete de Lenguaje de Señas Colombiana- LSC, desde los puntos de atención presencial, a través del ingreso al agente virtual Chatico, por el cual se accede al intérprete.  </t>
  </si>
  <si>
    <t>Durante el cuarto trimestre se avanzó en los siguientes lineamientos: 
Ajustes finales y expedición del Decreto Distrital 542 de 2023  "Por medio del cual se adopta el Modelo Distrital de Relacionarniento Integral con la Ciudadanía y se dictan otras disposiciones" y elaboración del documento definitivo del manual operativo del modelo.
Aprobación del Reglamento Interno de la Comisión Intersectorial de Servicio a la Ciudadanía.
Finalización y socialización del protocolo de atención de la línea 195, a la ETB y al operador Comware para iniciar su implementación.</t>
  </si>
  <si>
    <t>PD86</t>
  </si>
  <si>
    <t>1. Implementar 100 porciento una estrategia de seguimiento de la efectividad y calidad en la atención a la ciudadanía en las entidades distritales, en el marco de los lineamientos y estándares del modelo de servicio omnicanal.</t>
  </si>
  <si>
    <t>Implementar 100 porciento una estrategia de seguimiento de la efectividad y calidad en la atención a la ciudadanía en las entidades distritales, en el marco de los lineamientos y estándares del modelo de servicio omnicanal.</t>
  </si>
  <si>
    <t>23.1. Porcentaje de implementación de la estrategia de seguimiento de la efectividad y calidad de la atención a la ciudadania.</t>
  </si>
  <si>
    <t xml:space="preserve">PD_PMR: 23.1. Porcentaje de implementación de la estrategia de seguimiento de la efectividad y calidad de la atención a la ciudadania.; PD_Meta Proyecto: 1. Implementar 100 porciento una estrategia de seguimiento de la efectividad y calidad en la atención a la ciudadanía en las entidades distritales, en el marco de los lineamientos y estándares del modelo de servicio omnicanal.;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</si>
  <si>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Diseñar e implementar estrategias que permitan capturar, consolidar,  analizar y emitir informes  relacionados con la caracterización de usuarios, satisfacción de la ciudadanía y la efectividad  en la prestación del servicio en las Entidades del Distrito Capital.</t>
  </si>
  <si>
    <t>Los avances en la elaboración de un Modelo Distrital de Relacionamiento Integral con la Ciudadanía para el Distrito Capital, permiten generar un cambio en el servicio y la forma en que la administración distrital se relaciona con la ciudadanía, estableciendo responsabilidades claras en todos y cada uno de los sectores de la Administración Distrital, y por ende en las entidades que los conforman.</t>
  </si>
  <si>
    <t>Durante la vigencia se llevaran a cabo actividades para la implementación de las etapas de la estrategia con base en el Documento del modelo integral de servicio a la ciudadanía y el documento  de avance de implementación del instrumento de medición
A través del desarrollo y cumplimiento de las siguientes actividades: Generar e implementar un Modelo Integral de Servicio a la Ciudadanía, mediante la realización de acciones que permitan la caracterización de usuarios y el fortalecimiento de su relación con el Sistema Distrital de Servicio a la Ciudadanía. La medición de la satisfacción de la ciudadanía y la efectividad en la prestación del servicio en las entidades distritales.</t>
  </si>
  <si>
    <t>(Sumatoria del porcentaje de actividades ejecutadas para la implementación de la estrategia de seguimiento de la efectividad y calidad en la atención a la ciudadanía en las entidades distritales, en el marco de los lineamientos y estándares del modelo de servicio omnicanal al corte / porcentaje de las actividades programadas para la  implementación de la estrategia de seguimiento de la efectividad y calidad en la atención a la ciudadanía en las entidades distritales para la vigencia, en el marco de los lineamientos y estándares del modelo de servicio omnicanal para la vigencia) * magnitud de la meta programada para la vigencia.</t>
  </si>
  <si>
    <t>porcentaje de actividades ejecutadas para la implementación de la estrategia de seguimiento de la efectividad y calidad en la atención a la ciudadanía en las entidades distritales, en el marco de los lineamientos y estándares del modelo de servicio omnicanal.</t>
  </si>
  <si>
    <t>porcentaje de las actividades programadas para la implementación de la estrategia de seguimiento de la efectividad y calidad en la atención a la ciudadanía en las entidades distritales para la vigencia, en el marco de los lineamientos y estándares del modelo de servicio omnicanal</t>
  </si>
  <si>
    <t>1. Documento de Avance en la adopción del Nuevo Modelo Distrital de Relacionamiento Integral con la Ciudadanía.
2. Documento de avance de  la Implementación del nuevo Modelo Integral de Seguimiento, Acompañamiento y Evaluación del Servicio Prestado a la Ciudadanía.</t>
  </si>
  <si>
    <t>1.Documento de avance de implementación del instrumento de medición</t>
  </si>
  <si>
    <t>1. Documento de Avance en la adopción e implementación del Nuevo Modelo Distrital de Relacionamiento Integral con la Ciudadanía.
2.Documento de avance de  la Implementación del nuevo Modelo Integral de Seguimiento, Acompañamiento y Evaluación del Servicio Prestado a la Ciudadanía.</t>
  </si>
  <si>
    <t>1.Informe de la Caracterización de los grupos de valor 2022, en cumplimiento del numeral 3 del artículo 9 del Decreto Distrital 197 de 2014.
2.Documento de avance de implementación del instrumento de medición</t>
  </si>
  <si>
    <t>Informe definitivo de la Caracterización de los grupos de valor 2022, en cumplimiento del numeral 3 del artículo 9 del Decreto Distrital 197 de 2014.</t>
  </si>
  <si>
    <t>1.Documento final de  la Implementación del Nuevo Modelo Distrital de Relacionamiento Integral con la Ciudadanía.
2. Documento final de  la Implementación del nuevo Modelo Integral de Seguimiento, Acompañamiento y Evaluación del Servicio Prestado a la Ciudadanía.
3.Documento final de implementación del instrumento de medición</t>
  </si>
  <si>
    <t>1. Documento de Avance en la Adopción del Nuevo Modelo Distrital de Relacionamiento Integral con la Ciudadanía.
2. Documento de avance de  la Implementación del nuevo Modelo Integral de Seguimiento, Acompañamiento y Evaluación del Servicio Prestado a la Ciudadanía.</t>
  </si>
  <si>
    <t>1.Documento de Avance en la Adopción e Implementación del Nuevo Modelo Distrital de Relacionamiento Integral con la Ciudadanía.
2.Documento de avance de  la Implementación del nuevo Modelo Integral de Seguimiento, Acompañamiento y Evaluación del Servicio Prestado a la Ciudadanía.</t>
  </si>
  <si>
    <t xml:space="preserve">AVANCES Y LOGROS:
En lo corrido del Plan de Desarrollo, la Secretaría General en cumplimiento de la meta, ha implementado la estrategia de seguimiento de la efectividad y calidad en la atención a la ciudadanía en las entidades distritales, en el marco de los lineamientos y estándares del modelo de servicio omnicanal.  
En la vigencia 2023 se adelantó la implementación del nuevo Modelo Integral de Seguimiento, Acompañamiento y Evaluación del Servicio Prestado a la Ciudadanía, que tiene como objetivo evaluar la calidad del servicio prestado a la ciudadanía a través de los distintos canales de atención establecidos por las entidades y organismos distritales. Este modelo se encuentra estructurado en 3 componentes (Evaluación de Calidad, evaluación del servicio en los canales de atención [presencial, virtual y telefónico], analítica de datos) y se enmarca como un ejercicio de segunda línea de defensa, que va desde la atención de peticiones, quejas y reclamos, hasta la infraestructura y acceso a los canales de atención a la ciudadanía establecidos por las entidades distritales, lo cual permite generar procesos de mejora continua en la implementación de la normativa y lineamientos vigentes en materia de servicio a la ciudadanía. 
Componente Evaluación de Calidad:
- Evaluación de 18.068 respuestas a las peticiones ciudadanas (meta/Indicador de Política Pública de servicio a la ciudadanía) de 18.000 programadas
-Elaboración y remisión de 719 Informes a las entidades sobre calidad de las respuestas a las peticiones ciudadanas. 
-46 Planes de Mejoramiento recibidos de entidades que no logran el cumplimiento del 100% en los criterios de calidad de las respuestas y/o presentaron peticiones vencidas.
-Realización de 36 Mesas de trabajo con entidades distritales, teniendo en cuenta los resultados de la evaluación de calidad y oportunidad en la gestión de peticiones ciudadanas.
-Envío de alertas preventivas (2 por mes - periodicidad quincenal) a todas las entidades que presentan peticiones vencidas, pendientes por vencerse y/o pendientes de cargue de acto administrativo motivado cuando se dio el cierre de la petición por desistimiento tácito.
Componente Evaluación del servicio en los canales de atención [presencial, virtual y telefónico], Analítica de datos de análisis):
-20 visitas de Monitoreo a Alcaldías Locales.
- 76 visitas de Monitoreo Canal Presencial puntos propios entidades distritales / Secretaría General.
Encuesta de satisfacción ciudadana 2023: Se han culminado todas las fases. El producto esperado de la ejecución de esta actividad se elaboró y se procedió a hacer la socialización de los resultados con las partes interesadas (Entidades y Organismos Distritales y dependencias de la Secretaría General de la Alcaldía Mayor de Bogotá), fueron emitidos 33 oficios a 41 entidades y/o organismos distritales y 1 memorando electrónico interno a 4 dependencias de la Secretaría General.
Componente de analítica de datos: se estructuró la consulta a la base de datos de las evaluaciones y un primer acercamiento al modelo de analítica de datos de la evaluación de calidad de respuestas a las peticiones ciudadanas. 
En relación con el Modelo Distrital de Relacionamiento Integral con la Ciudadanía, se logró la expedición del Decreto Distrital 542 de 2023 "Por medio del cual se adopta el Modelo Distrital de Relacionamiento Integral con la Ciudadanía y se dictan otras disposiciones" y se elaboró el manual operativo.  Así mismo, se elaboraron los insumos necesarios para la socialización y capacitación a las entidades distritales y la ciudadanía, y se desarrollaron dos capacitaciones. 
En cuanto a la caracterización de los grupos de valor, se elaboró el informe correspondiente a la vigencia 2022 con los datos de las fuentes de información de la Subsecretaría de Servicio a la Ciudadanía de la Secretaría General que son operados por la Dirección del Sistema Distrital del Servicio a la Ciudadanía, analizando el conjunto de datos que evidencian cual ha sido el comportamiento de los canales de atención, los grupos de valor y la oferta de trámites y servicios durante el periodo 1 de enero de 2022 al 30 de diciembre de 2022.   El documento definitivo fue enviado a la Oficina Asesora de Planeación para su consolidación y publicación en la página WEB.
BENEFICIOS:
El Modelo Distrital de Relacionamiento Integral con la Ciudadanía permitirá fortalecer la prestación de servicios, la interacción para una comunicación más transparente, participativa y empática con las necesidades y diversidades de la ciudadanía. 
Así mismo la estrategia de seguimiento de la efectividad y calidad en la atención a la ciudadanía permitirá contar con aspectos metodológicos para evaluar la forma en que se está prestando el servicio para su mejora continua, y así mismo, recolectar y analizar información de la fuente primaria, con el fin de conocer las percepciones, opiniones e ideas de la ciudadanía frente a los servicios prestados por las entidades Distritales. </t>
  </si>
  <si>
    <t xml:space="preserve">En el mes de marzo de 2023, la Secretaría General de la Alcaldía Mayor de Bogotá D.C., avanzó en la implementación de la estrategia de seguimiento de la efectividad y calidad en la atención a la ciudadanía en las entidades distritales, en el marco de los lineamientos y estándares del modelo de servicio omnicanal. 
Se está adelantando el diseño e implementación de la estrategia para realizar la medición de la satisfacción ciudadana, dentro del cual se destacan las siguientes acciones:  
1.	Avance en la ejecución de la fase de diseño, estando pendiente la aprobación de la Ficha técnica de la Encuesta por parte de la Oficina Asesora de Planeación.   
2.	Avances en la ejecución de la Fase de Prueba piloto, de las cuales se ejecutaron las actividades: Capacitación de encuestadores y realización de la prueba piloto, quedando pendiente la retroalimentación de los resultados de la prueba piloto y los ajustes a que haya lugar. </t>
  </si>
  <si>
    <t>Modelo de relacionamiento con la ciudadanía:
Se radicó en el mes de marzo el anual operativo del modelo junto con el proyecto de decreto y la exposición de motivos en la Oficina Asesora Jurídica para continuar con el trámite de control de legalidad. De la cual se obtuvo respuesta para continuar con el trámite de aprobación previa inclusión de una nueva sección en la exposición de motivos exponiendo elementos de técnica jurídica, financiamiento, impacto ambiental, y al patrimonio cultural. Realizados estos ajustes se envió de nuevo los documentos. Dentro de la revisión jurídica la Oficina Asesora solicitó la revisión del proyecto de decreto la Oficina Asesora de Planeación y esta Oficina a su vez recomendó remitir por competencia a la Dirección de Desarrollo Institucional. 
Así mismo, durante este periodo se aprobaron en sesión de la Comisión intersectorial de gestión y desempeño los documentos técnicos del Modelo: i) Manual operativo, y ii) Caracterización del proceso de relacionamiento con la ciudadanía. Estos documentos habían sido presentados para revisión de los miembros de la Comisión en noviembre de 2023, y durante la sesión de febrero de 2023 fueron aprobados. 
De otra parte, se propusieron mesas de trabajo con la Subsecretaria de Fortalecimiento Institucional para revisar las orientaciones publicadas sobre los Programas de transparencia y ética pública, y de esta manera articular estos lineamientos al Modelo de relacionamiento. Durante este primer periodo se realizaron tres mesas de trabajo.
Avances componente Evaluación de Calidad:
- Evaluación de 5.603 respuestas a las peticiones ciudadanas (meta/Indicador de Política Pública de servicio a la ciudadanía) de 18.000 programadas
- Elaboración y remisión de 239 Informes a las entidades sobre calidad de las respuestas a las peticiones ciudadanas. 
- 27 Planes de Mejoramiento recibidos de entidades que no logran el cumplimiento del 100% en los criterios de calidad de las respuestas y/o presentaron peticiones vencidas.
- Realización de 5 Mesas de trabajo con entidades distritales, teniendo en cuenta los resultados de la evaluación de calidad y oportunidad en la gestión de peticiones ciudadanas.
- Envío de alertas preventivas (2 por mes - periodicidad quincenal). a todas las entidades que presentan peticiones vencidas, pendientes por vencerse y/o pendientes de cargue de acto administrativo motivado cuando se dio el cierre de la petición por desistimiento tácito.
Avances componente Evaluación del servicio en los canales de atención [presencial, virtual y telefónico], Analítica de datos de análisis)
- 6 visitas de Monitoreo a Alcaldías Locales 
- 14 visitas de Monitoreo Canal Presencial puntos propios entidades distritales / Secretaría General 
- 14 visitas de Monitoreo Canal Virtual 
- 14 visitas de Monitoreo Canal Telefónico
Avances en la Encuesta de satisfacción ciudadana 2023:
- Fases de Diseño, Prueba Piloto, recolección de datos y procesamiento y análisis.  
Frente al componente de analítica de datos durante el primer cuatrimestre de 2023, se estructuró la consulta a la base de datos de las evaluaciones y un primer acercamiento al modelo de analítica de datos de la evaluación de calidad de respuestas a las peticiones ciudadanas.</t>
  </si>
  <si>
    <t xml:space="preserve">Durante el segundo trimestre (abril, mayo y junio) de la vigencia 2023 y según lo estipulado en el cronograma de realización de Encuesta de Satisfacción Ciudadana 2023, se avanzó en la ejecución de la fase de recolección de datos,  ejecutando las siguientes actividades:
- Aplicación de la encuesta en los puntos programados: Esta actividad inició el 1 de abril de 2023 y a la fecha (30 junio) se continúa ejecutando, con un total a la fecha de 14.752 encuestas reales (de las 15.058 aplicadas). 
- Retroalimentación en tiempo real a los encuestadores sobre fallos en la aplicación de la metodología de Encuesta: Esta actividad inició el 1 de abril de 2023 y a la fecha de corte (30 junio) se continúa ejecutando. 
- Normalización y estandarización de datos de la Encuesta: Esta actividad inició el 1 de abril de 2023 y a la fecha (30 junio) se continúa ejecutando. </t>
  </si>
  <si>
    <t>En cuanto al modelo de Relacionamiento Integral con la ciudadanía, durante el cuatrimestre se culminaron todas las actividades previstas, que fueron: la publicación del decreto en LegalBog con el fin de que la ciudadanía pudiera consultar y remitir sus observaciones; la revisión y respuesta de las observaciones; y el ajuste del proyecto de decreto y la exposición de motivos. Estos documentos fueron remitidos a la Secretaría Jurídica Distrital con miras a que se efectué una revisión preliminar por parte de esta y previo a la radicación formal en los términos dispuestos en el Decreto 474 de 2022. 
En cuanto a las actividades previstas para la adopción del modelo, en el marco de las funciones y competencias de la Subsecretaría de Servicio a la Ciudadanía, se avanzó en la elaboración de los insumos necesarios para la socialización a las entidades distritales y la ciudadanía, entre los que se destacan, los contenidos para el curso virtual del Modelo de relacionamiento con la ciudadanía, que serán entregados en formato power point para su diseño y cargue en la plataforma que se defina en la Subsecretaría, y los demás materiales para desarrollo de la capacitación y el acompañamiento a las entidades distritales piloto. Para la elaboración de los contenidos de los módulos se definió una estructura general de contenidos y se elaboró una guía con los objetivos y conceptos, así como las presentación y materiales de los tres módulos de formación.  Una vez se cuente con la adopción del modelo mediante la suscripción del respectivo decreto, se culminarán las actividades previstas para la etapa de adoción.
Respecto a  la implementación del nuevo Modelo Integral de Seguimiento, Acompañamiento y Evaluación del Servicio Prestado a la Ciudadanía, en los meses de mayo a agosto del 2023, la Secretaría General de la Alcaldía Mayor de Bogotá D.C., desarrolló las siguientes principales acciones y resultados:
Avance cuantitativo de evaluación de calidad de las respuestas:
6.374 respuestas evaluadas.
239 informes remitidos a entidades distritales.
4 planes de mejoramiento recibidos.
17 mesas de trabajo realizadas con entidades.
Durante el periodo objeto de reporte se han realizado nueve (9) envíos de alertas preventivas (realizadas con una periodicidad quincenal).
Avance cualitativo medición de los servicios prestados en los canales de atención a la ciudadanía
13 Vistas de Monitoreo Alcaldía Local 
29 Visitas de Monitoreo Canal Presencial puntos propios entidades distritales / Secretaría General 
Avance cualitativo encuesta de satisfacción ciudadana
Para el periodo objeto de análisis se continuo con la fase de recolección de datos, la cual finalizó de forma parcial el 31 de julio con el cierre de los formularios para diligenciamiento de encuestas y el 15 de agosto de forma definitiva con la finalización de la normalización y estandarización del total de los datos recolectados. A la fecha de cierre del presente reporte se está ejecutando la etapa tabulación de datos, generación de estadísticos y gráficas y análisis numérico de resultados.
Avance cuantitativo de encuesta de satisfacción ciudadana
Fase de recolección de datos: 2 actividades ejecutadas (100% de cumplimiento). La fase de recolección de datos finalizó el 31 de julio de 2023. 
Fase de procesamiento y análisis: La normalización de datos se realizó diariamente para los registros que se encontraban en la base, esta actividad finalizo el 15 de agosto de 2023 (50% de cumplimiento). La tabulación y estructuración del informe se encuentran en ejecución.</t>
  </si>
  <si>
    <t xml:space="preserve">Durante el tercer trimestre (julio, agosto, septiembre) de la vigencia 2023 y según lo estipulado en el cronograma de realización de Encuesta de Satisfacción Ciudadana 2023, se avanzó con la ejecución de la fase de procesamiento y análisis, ejecutando las siguientes actividades:
•	Normalización y estandarización de datos, esta actividad se venía realizando de manera simultánea con el cierre de la fase de recolección de datos, a la fecha de corte del reporte se encuentra como ejecutada al 100%. (Realizada por la servidora encuestadora asignada desde la Dirección del Sistema Distrital de Servicio a la Ciudadanía y responsable de esta actividad).
•	Tabulación y análisis de resultados, teniendo en cuenta que ya se contaba con una herramienta formulada de tabulación de datos (Excel), esta actividad inicio el 1 de agosto de 2023 y a la fecha de corte del reporte se encuentra ejecutada al 100%. (Realizada por Dirección Distrital de Calidad del Servicio).
•	Elaboración del informe, esta actividad inicio el 11 de septiembre de 2023 y a la fecha de corte del reporte se continúa ejecutando. (Realizada por Dirección Distrital de Calidad del Servicio).
Se realizó la caracterización de grupos de valor 2022, la cual tuvo como objetivo obtener información de las necesidades, intereses y preferencias de los grupos de valor, mediante los diferentes canales de atención y mecanismos de participación ciudadana de la Subsecretaría de Servicio a la Ciudadanía de la Secretaría General de la Alcaldía Mayor de Bogotá D.C., con el propósito generar nuevas acciones para atender las demandas de la población objetivo. Se destacan los siguientes resultados obtenidos:
•	Durante la vigencia 2022, se identificaron 5.054.206 ciudadanos en las bases de datos entregadas   por los diferentes canales de la Red CADE de la Secretaría General de la Alcaldía Mayor de Bogotá D.C que tenían las variables de caracterización; siendo el canal presencial el más usado por la ciudadanía, con un 78,08% de uso, seguido del canal telefónico con un 13,82%, el canal menos usado es el virtual con un 8,1%.
•	La administración distrital cuenta con un modelo multicanal de servicio que integra distintos canales de atención de forma trasversal y estandariza la información y los procesos de los servicios que se prestan a través de ellos. Los datos obtenidos para este ejercicio de caracterización de grupos de valor y de análisis de oferta y demanda de trámites y servicios han sido recopilados de los siguientes canales de atención: presencial, telefónico y virtual.
•	Las mujeres, y personas adultas (de los 29 a los 59 años) son los que más usan los canales de atención dispuestos en el distrito, seguidos de las personas mayores (más de 59 años) y ambos grupos etarios prefieren los canales presenciales. A diferencia de los grupos anteriores el canal telefónico fue el preferido por las personas jóvenes, por lo tanto, es importante continuar el fortalecimiento de la información de la Guía de Trámites y Servicios y de la Respuesta de Voz Interactiva – IVR, que son las herramientas fundamentales para que los jóvenes en encuentren información de su interés en este canal.
•	Se evidencia la necesidad de continuar las campañas de socialización divulgación para el uso de los canales virtuales, puesto que fue el menos utilizado, tendencia que se observó en todos los grupos etarios. Adicionalmente, es importante seguir fortaleciendo el medio de atención virtual Chatbot Chatico el cual se atiende mediante Web (Portal Bogotá) y WhatsApp, teniendo en cuenta la alta demanda de interacciones en lo transcurrido del 2023.
•	Es importante seguir implementando estrategias y controles dirigidos a los profesionales y agentes de los canales de atención de la Red CADE, con el fin de mejorar la calidad del registro desinformación. Esto permite la usabilidad, oportunidad, veracidad y confianza en la información consignada a través de cada uno de los canales, principalmente en el Sistema de Asignación de Turnos – SAT, debido al que es el canal más utilizado por los diferentes grupos poblacionales.
•	Fortalecer la actualización y unificación de la información de los trámites y los servicios de las entidades distritales en las diferentes fuentes de información de la RedCADE, Sistema Distrital para la gestión de peticiones Bogotá te escucha, Guía de Trámites y Servicios y el Sistema Único de Información de Trámites (SUIT) del Departamento Administrativo de la Función Pública (DAFP) con el fin de facilitar el procesamiento, análisis y estandarización de información. </t>
  </si>
  <si>
    <t>Se efectuaron los ajustes finales al documento de caracterización, teniendo en cuenta las oservaciones y recomendaciones de la Oficina Asesora de Planeación.  
El documento definitivo fue enviado a la OAP para su publicación, teniendo en cuenta que desde la presente vigencia la Secretaría General publicará un solo documento de caracterización en la que se recoge la información de todos los procesos.</t>
  </si>
  <si>
    <t>En relación con el Modelo Distrital de Relacionamiento Integral con la Ciudadanía, se logró la expedición del Decreto Distrital 542 de 2023  "Por medio del cual se adopta el Modelo Distrital de Relacionarniento Integral con la Ciudadanía y se dictan otras disposiciones" y se elaboro el manual operativo.  Así mismo, se elaboraron los insumos necesarios para la socialización y capacitación a las entidades distritales y la ciudadanía, y se desarrollaron dos sesiones de capacitación. 
Respecto a  la implementación del nuevo Modelo Integral de Seguimiento, Acompañamiento y Evaluación del Servicio Prestado a la Ciudadanía, en los meses de septiembre a diciembre del 2023, la Secretaría General de la Alcaldía Mayor de Bogotá D.C., desarrolló las siguientes principales acciones y resultados:
Avance cuantitativo de evaluación de calidad de las respuestas:
6.091 respuestas evaluadas.
241 informes remitidos a entidades distritales.
15 planes de mejoramiento recibidos.
14 mesas de trabajo realizadas con entidades.
Durante el periodo objeto de reporte se han realizado ocho envíos de alertas preventivas (realizadas con una periodicidad quincenal).
Avance cualitativo medición de los servicios prestados en los canales de atención a la ciudadanía
1 Vista de Monitoreo Alcaldía Local 
39 Visitas de Monitoreo Canal Presencial puntos propios entidades distritales / Secretaría General 
Respecto a la implementación del instrumento de medición, para el periodo objeto de análisis se finalizó la fase de procesamiento y análisis con la elaboración del informe final de resultados de la encuesta de satisfacción ciudadana.  Este informe fue revisado y aprobado por la Subsecretaría de servicio a la Ciudadanía y la Oficina Asesora de Planeación respectivamente, se dio cierre total a la actividad de encuesta de satisfacción 2023 con la socialización del informe final a las partes interesadas (Dependencias de Secretaría General de la Alcaldía Mayor de Bogotá y Entidades o Organismos Distritales Evaluados).</t>
  </si>
  <si>
    <t>La información consignada en el reporte del periodo, coincide con la información registrada en las herramientas presupuestales oficiales.</t>
  </si>
  <si>
    <t xml:space="preserve">En cuanto al plan de trabajo del Modelo Integral de Relacionamiento con la Ciudadanía, aportado como anexo en abril de 2023, es importante que se revise su alineación con las disposiciones del Decreto de adopción para su implementación y su alineación con la programación de actividades y soportes en el Libro plan de desarrollo del proyecto de inversión. </t>
  </si>
  <si>
    <t>PD87</t>
  </si>
  <si>
    <t>2. Implementar 100 porciento las estrategias para la articulación interinstitucional y la apropiación de los lineamientos en materia de atención al ciudadano e IVC</t>
  </si>
  <si>
    <t>Implementar 100 porciento las estrategias para la articulación interinstitucional y la apropiación de los lineamientos en materia de atención al ciudadano e IVC</t>
  </si>
  <si>
    <t xml:space="preserve">PD_Meta Proyecto: 2. Implementar 100 porciento las estrategias para la articulación interinstitucional y la apropiación de los lineamientos en materia de atención al ciudadano e IVC;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</si>
  <si>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Diseñar e implementar estrategias que permitan la articulación interinstitucional para el cumplimiento y apropiación de la Política Pública Distrital de Servicio a la Ciudadanía</t>
  </si>
  <si>
    <t>Fortalecimiento de la relación del ciudadano con la Administración Distrital, a través de la articulación de las  Entidades Distritales, garantizando el cumplimiento de la normatividad y lineamientos vigentes, para brindar servicios de calidad  por parte de los servidores en las entidades y de las empresas y/o establecimientos de comercio que operan en el Distrito Capital.</t>
  </si>
  <si>
    <t>Durante la vigencia se llevaran a cabo múltiples actividades para el diseño e implementación de las estrategias contenidas en el Plan de Acción para el cumplimiento y apropiación de los lineamientos en materia de servicio a la ciudadanía e IVC, a saber; mesas de trabajo, jornadas de capacitación y/o socialización, cualificaciones.
Mediante el desarrollo y cumplimiento de las siguientes actividades; Cumplir al 100% el Plan de acción de la Política Pública de Servicio a la Ciudadanía, Fortalecer la articulación con las entidades distritales para la implementación de los lineamientos de servicio a la ciudadanía y el ejercicio de inspección, vigilancia y control y medir el nivel de apropiación de los lineamientos de servicio a la ciudadanía e IVC en las entidades distritales.</t>
  </si>
  <si>
    <t>(Sumatoria del porcentaje de actividades ejecutadas para la implementación de  las estrategias para la articulación interinstitucional y la apropiación de los lineamientos en materia de atención al ciudadano e IVC al corte /   porcentaje de las actividades programadas para la implementación de las estrategias para la articulación interinstitucional y la apropiación de los lineamientos en materia de atención al ciudadano e IVC para la vigencia)* magnitud de la meta programada para la vigencia.</t>
  </si>
  <si>
    <t>porcentaje de actividades ejecutadas para la implementación de las estrategias para la articulación interinstitucional y la apropiación de los lineamientos en materia de atención al ciudadano e IVC .</t>
  </si>
  <si>
    <t>porcentaje de las actividades programadas para la implementación de las estrategias para la articulación interinstitucional y la apropiación de los lineamientos en materia de atención al ciudadano e IVC.</t>
  </si>
  <si>
    <t>Reporte de Política pública distrital de servicio a la ciudadanía, cierre de la vigencia 2022.</t>
  </si>
  <si>
    <t>Informe trimestral de cualificación servidores (as) públicos y otros actores del servicio, de acuerdo a la Guia de Cualificación Distrital</t>
  </si>
  <si>
    <t>Informe de seguimiento de actualización normativa y de la implementación del sistema de información de Inspección, Vigilancia y Control - IVC</t>
  </si>
  <si>
    <t>Reporte de Política pública distrital de servicio a la ciudadanía</t>
  </si>
  <si>
    <t>1.Reporte de Política pública distrital de servicio a la ciudadanía
2.Informe de seguimiento de actualización normativa y de la implementación del sistema de información de Inspección, Vigilancia y Control - IVC</t>
  </si>
  <si>
    <t>1.Informe de seguimiento de actualización normativa y de la implementación del sistema de información de Inspección, Vigilancia y Control - IVC.
2.Informe trimestral de cualificación servidores (as) públicos y otros actores del servicio, de acuerdo a la Guia de Cualificación Distrital</t>
  </si>
  <si>
    <t>Informe trimestral de cualificación servidores (as) públicos y otros actores del servicio, de acuerdo a la Guia de Cualificación Distrital.</t>
  </si>
  <si>
    <t>AVANCES Y LOGROS:
En lo corrido del Plan de Desarrollo, la Secretaría General ha implementado las estrategias para la articulación interinstitucional y la apropiación de los lineamientos en materia de atención al ciudadano e IVC.
En cumplimiento de su rol como gerente de la Política Pública Distrital de Servicio a la Ciudadanía, elaboró el reporte de avances correspondiente al cuarto trimestre de 2022 y al primer, segundo y tercer trimestre de 2023 en la implementación de los 7 indicadores de resultado y 37 indicadores de producto.   
En el marco del proceso de cualificación a servidores públicos y otros actores del servicio se destacan los siguientes avances y logros:
En la vigencia 2023 se realizaron 268 sesiones de cualificación en las modalidades: presencial (94 sesiones), virtual sincrónico (122 sesiones) y virtual asincrónico -Escuela Virtual (52 sesiones) con enfoque de género, enfoque poblacional y enfoque de derechos.
Durante la vigencia 2023 se han realizado sesiones de Cualificación en temáticas de Servicio a la Ciudadanía, con 10.161 participaciones, de ellas corresponden a 3.356 servidores públicos y actores del servicio de las entidades distritales, que han participado en por lo menos una sesión de Cualificación. El nivel de satisfacción de las Cualificaciones en temáticas de Servicio a la Ciudadanía durante la vigencia 2023 fue de 98%, el cual fue medido a través de la Encuesta Satisfacción de Cualificaciones.
La Dirección Distrital de Calidad del Servicio aporta con las sesiones de Cualificación a la implementación de Políticas Públicas Distritales, estas acciones generan en los servidores públicos y otros actores del servicio de las entidades distritales, reconocer a Bogotá como una ciudad diversa, incluyente, donde habitan múltiples grupos poblacionales que requieren atención diferencial según sus características, siendo iguales en derechos, para fortalecer el servicio a la ciudadanía.
Las políticas públicas a las que se aportó desde la Dirección Distrital de Calidad del Servicio fueron: Política Pública Distrital de Servicio a la Ciudadanía, Envejecimiento y la Vejez, Política Pública LGBTI, Política Pública de Discapacidad, Política Pública de Mujer y Equidad de Género, Política Pública Distrital de Transparencia, Integridad y No Tolerancia con la Corrupción,
Adicionalmente, se destacan los siguientes logros:
La Secretaría General diseñó el Programa de dinamización de la racionalización de trámites del Distrito Capital, que ha permitido cambiar la tendencia de crecimiento de trámites exigibles en el Distrito, pasando de 574 trámites que existían en abril de 2021 a 558 al corte 18 de diciembre de 2023 (datos suministrados por el Departamento Administrativo de la Función Pública), como se relaciona a continuación: 
Se redujeron los trámites presenciales en un 65% pasando de 259 a 90. 
Se aumentaron los trámites parcialmente presenciales en un 51% pasando de 193 a 292. 
Se aumentaron los trámites completamente en línea en un 80% pasando de 98 a 176 trámites. 
A corte de 31 de diciembre de 2023 se cuenta con 90 trámites presenciales, 292 trámites parcialmente presenciales y 176 trámites completamente en línea.  Así mismo, 108 acciones de racionalización, de las cuales 66 acciones son tecnológicas, 36 son administrativas y 6 son normativas, la cuales se encuentran registradas en el Sistema Único de Información de Trámites - SUIT. 
Se elaboraron tres Informes de Seguimiento a las estrategias de racionalización 2023, de las 49 entidades distritales con trámites inscritos en el Sistema Único de Información Trámites (SUIT).  
En relación con el proyecto de reforma del Decreto distrital 809 de 2019: durante el primer cuatrimestre, se recibieron comentarios y observaciones por parte de la Oficina Jurídica y se remitió en abril una versión final a esta oficina; durante el segundo cuatrimestre, se realizó los ajustes finales a la exposición de motivos y al proyecto de decreto los cuales fueron remitidos en agosto al despacho de la oficina jurídica y fue publicado en el portal LegalBog de la Secretaría Jurídica Distrital en virtud del principio de publicidad, disponible para lectura y comentarios de la ciudadanía en general hasta el 4 de septiembre de 2023. Finalmente, en el tercer cuatrimestre se logró la expedición del Decreto Distrital 588 “Por medio del cual se regula y fortalece el Sistema Unificado Distrital de Inspección, Vigilancia y Control de Bogotá, D.C., y se dictan otras disposiciones”
En relación con la implementación del sistema de información de IVC:
En el primer cuatrimestre se realizó seguimiento a las solicitudes presentadas a la OTIC, relacionadas con el despliegue en ambiente de pruebas y producción, con actualizaciones de información, con correcciones de funcionalidades e igualmente, se realizaron pruebas funcionales. También se remitió la propuesta de acciones de comunicación asociadas al conocimiento y apropiación de la plataforma y se adelantó la revisión del módulo de visitas multidisciplinarias. Se adjuntan las evidencias de las acciones realizadas.
En el segundo cuatrimestre se realizó capacitación con las entidades del sistema respecto a la creación de usuarios y visitas multidisciplinarias; se realizaron solicitudes a OTIC para la revisión de inconsistencias en la funcionalidad que inserta las visitas institucionales, para la revisión de inconsistencia en algunas visitas de Secretaría Distrital de Salud - SDS, para la revisión del módulo de reporte de inspecciones, para la actualización de la base de datos de establecimientos de comercio, para validar y corregir dificultad respecto a la duplicidad de establecimientos de comercio y, para validar y corregir problema de inicio de visita multidisciplinaria. Se confirmó el correcto funcionamiento del módulo de reporte de inspecciones; se revisó el formulario FT-264 que contiene requerimientos de desarrollos y nuevas funcionalidades y finalmente se trabajó en el desarrollo del refactor del Wizard de tramites, validando las tablas de parametrización.
En el tercer cuatrimestre se realizaron solicitudes relacionadas con el proceso de interoperabilidad, el refactor del wizard de trámites y la disponibilidad de la información de trámites; así mismo, se consultó e hizo seguimiento sobre el servicio de visitas multidisciplinarias y la puesta en ambiente productivo del wizard de trámites. Por otra parte, el 28 de noviembre se realizó el lanzamiento de la plataforma tecnológica del Sistema de Información IVC a las entidades del sistema SUDIVC, ciudadanía y comerciantes.
Adicionalmente, se remitió correo a la OTIC solicitando información sobre acceso de usuarios, incidencias, desarrollos pendientes o ajustes, recibiendo respuesta de la OTIC en la cual precisan que no se contempló un registro de los ingresos de los usuarios a la plataforma, por lo que se requiere un modelo de datos para implementar una bitácora de ingresos al sistema; también que se está trabajando en solucionar el servicio de ejecución de visitas multidisciplinarias, que se tienen 12 requerimientos de mejora y que es muy pronto para medir el impacto que ha tenido en los usuarios.
Beneficios 
- La implementación de la Política Pública Distrital de Servicio a la Ciudadanía ha permitido mejorar la calidad del servicio a la ciudadanía, garantizando así un servicio oportuno, claro, cálido, cercano y transparente para la ciudadanía de parte de la administración distrital. 
- Con la simplificación de trámites, la ciudadanía reduce costos de transacción y desplazamiento en la ejecución de trámites y otros procedimientos administrativos.  
- La Política Pública Distrital de Servicio a la Ciudadanía permite contar con servidores y servidoras cualificados para el servicio, reduciendo así la ineficiencia, los tratos discriminatorios y los posibles hechos de corrupción.  
- Entrenamiento en habilidades, actitudes y conocimientos de los servidores públicos y otros actores del servicio en temas de Servicio a la Ciudadanía, buscando fortalecer sus competencias mediante ciclos de cualificación para brindar herramientas con el fin de materializar adecuadamente la Política Pública Distrital de Servicio a la Ciudadanía.
- Se cuenta con una plataforma que permite el seguimiento las actividades de IVC.</t>
  </si>
  <si>
    <t>La Secretaría General de la Alcaldía Mayor de Bogotá D.C., elaboró el reporte de avances correspondiente al cuarto trimestre de 2022 en la implementación de los 7 indicadores de resultado y 37 indicadores de producto de la Política Pública Distrital de Servicio a la Ciudadanía a partir de los reportes remitidos por las 51 entidades distritales con compromisos en la política.  
En el marco del seguimiento realizado se desarrollaron las siguientes acciones:  
- Revisión, solicitud de ajustes y aprobación de los reportes remitidos por las entidades distritales para el cuarto trimestre de 2022. 
- Consolidación del reporte definitivo para su revisión por parte de la Oficina Asesora de Planeación de la Secretaría General
- Revisión y ajuste del reporte a partir de los comentarios y la retroalimentación recibida por parte de la Oficina Asesora de Planeación de la Secretaría General. 
- Entrega del reporte final a la Oficina Asesora de Planeación de la Secretaría General para su entrega a la Secretaría Distrital de Planeación.</t>
  </si>
  <si>
    <t xml:space="preserve">Durante el primer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46 sesiones de cualificación a servidores(as) públicos y otros actores del servicio, en los Módulos: M1. Introducción a lo Público, M2 Introducción al Servicio a la Ciudadanía, M3. Introducción a las Políticas Públicas, M4. Gestión de Peticiones Ciudadanas, Modalidades Presencial (22 sesiones), Virtual sincrónico (21 sesiones) y Virtual asincrónico -Escuela Virtual (3 sesiones); con un total de 1.692 participaciones de servidores(as) públicos y otros actores del servicio de 34 entidades distritales. 
Desde la Dirección Distrital de Calidad del Servicio se aportó a Políticas Públicas Distritales con la realización de 18 sesiones de cualificación a servidores y colaboradores de la Administración Distrital, en el Módulo 2. Introducción en Servicio a la Ciudadanía así:   
Política Pública de Mujer y Equidad de Género: Se dieron a conocer conceptos, normas y protocolos enfocados en el servicio a la ciudadanía, socializando los enfoques de género y diferencial, entre otros. 
Política Social para el Envejecimiento y la Vejez: se dieron a conocer conceptos, normas y protocolos enfocados en el servicio a la ciudadanía, incluyendo la socialización de los Protocolos de atención preferente e incluyente a personas mayores 
Política Pública Distrital para las personas LGBTI: Se dieron a conocer conceptos, normas y protocolos de atención para los grupos poblacionales – diferenciales, entre ellos, los protocolos de atención para las personas de los sectores LGBTI.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t>
  </si>
  <si>
    <t>En relación con el proyecto de reforma del Decreto distrital 809 de 2019, durante el cuatrimestre, se recibieron comentarios y observaciones por parte de la Oficina Jurídica, los cuales fueron respondidos a la misma; igualmente, se complementó el artículo 13° relacionado con la Plataforma Tecnológica y finalmente, se remitió en abril una versión final a la Oficina Jurídica de la Secretaría General, junto con la exposición de motivos, de lo cual se obtuvo retroalimentación en cuanto a la necesidad de ajustar el formato de presentación de la exposición de motivos, de acuerdo con el manual de técnica normativa.
En relación con la implementación del sistema de información de IVC, se realizó seguimiento a las solicitudes presentadas a la OTIC, relacionadas con el despliegue en ambiente de pruebas y producción, con actualizaciones de información, con correcciones de funcionalidades e igualmente, se realizaron pruebas funcionales. También se remitió la propuesta de acciones de comunicación asociadas al conocimiento y apropiación de la plataforma y se adelantó la revisión del módulo de visitas multidisciplinarias. Se adjuntan las evidencias de las acciones realizadas.</t>
  </si>
  <si>
    <t>La Secretaría General de la Alcadía Mayor de Bogotá D.C., elaboró el reporte de avances de la Política Pública Distrital de Servicio a la Ciudadanía (PPDSC) correspondiente al I trimestre de 2023 en la implementación de los 7 indicadores de resultado y 37 indicadores de producto. Lo anterior, tomando como base los reportes realizados por 31 entidades que tienen compromisos en la PPDSC y 8 entidades adicionales que reportaron responder a algunos de los compromisos establecidos por la Política. Así, el equipo realizó la consolidación de la información y las evidencias respectivas suministradas por las entidades y los equipos internos, para consolidar el reporte que fue presentado y validado por OAP y posteriormente remitido a Secretaría de Planeación Distrital. En el marco del seguimiento realizado se desarrollaron las siguientes acciones:  
- Revisión, solicitud de ajustes y aprobación de los reportes remitidos por las entidades distritales para el primer trimestre de 2023. 
- Consolidación del reporte definitivo para su revisión por parte de la Oficina Asesora de Planeación de la Secretaría General.
- Revisión y ajuste del reporte a partir de los comentarios y la retroalimentación recibida por parte de la Oficina Asesora de Planeación de la Secretaría General. 
- Entrega del reporte final a la Oficina Asesora de Planeación de la Secretaría General para su entrega a la Secretaría Distrital de Planeación.</t>
  </si>
  <si>
    <t xml:space="preserve">Durante el II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78 sesiones de cualificación a servidores(as) públicos y otros actores del servicio, desarrollando 8 Módulos: Ciclo1 (M1. Introducción a lo Público, M2 Introducción al Servicio a la Ciudadanía, M3. Introducción a las Políticas Públicas, M4. Gestión de Peticiones Ciudadanas) Ciclo 2 (M1 Empoderando mis Habilidades para el Servicio, M2. Conflicto y Mediación en el Servicio, M3. Estrategias para el Manejo de la Ciudadanía, M4. Comunicación Asertiva, Lenguaje Claro e Incluyente). Modalidades Presencial (35 sesiones), Virtual sincrónico (37 sesiones) y Virtual asincrónico -Escuela Virtual (6 sesiones); con un total de 3016 participaciones de servidores(as) públicos y otros actores del servicio de 44 entidades distritales.
Desde la Dirección Distrital de Calidad del Servicio se aportó a las Políticas Públicas Distritales.
-Cualificación en el Módulo 2. Introducción en Servicio a la Ciudadanía, realizando 10 sesiones de cualificación, con participación de 337 servidores públicos y otros actores del servicio, aportando a las siguientes políticas:  
Política Social para el Envejecimiento y la Vejez: se dieron a conocer conceptos, normas y protocolos enfocados en el servicio a la ciudadanía, incluyendo la socialización de los Protocolos de atención preferente e incluyente a personas mayores.
Política Pública Distrital para las personas LGBTI: Se dieron a conocer conceptos, normas y protocolos de atención para los grupos poblacionales – diferenciales, entre ellos, los protocolos de atención para las personas de los sectores LGBTI.
Política Pública de Discapacidad en el cual se dan a conocer conceptos, normas y protocolos enfocados en el servicio a la ciudadanía, incluyendo la socialización de los Protocolos de atención a personas con discapacidad (física, visual, auditiva, intelectual, psicosocial, múltiple).
Adicionalmente en el Módulo 3 del Ciclo 1. Introducción a Políticas Públicas, se presentan algunos aspectos de la Política Pública Distrital de Discapacidad para Bogotá D.C que busca el desarrollo humano, social y sostenible de las personas con discapacidad, sus familias, cuidadoras y cuidadores, así como dos propósitos generales: hacia una inclusión social y hacia la calidad de vida con dignidad.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t>
  </si>
  <si>
    <t>Con corte a 31 de agosto, se avanzó en la consolidación del reporte de la PPDSC para el II trimestre del año, con base en los insumos remitidos por las entidades distritales y los avances en materia de servicio a la ciudadanía de la Subsecretaría de Servicio a la Ciudadanía. Con esto, y una vez fue ajustado conforme a las observaciones de la Oficina Asesora de Planeación, se contó con la versión final de dicho reporte el 25 de agosto de 2023.  Respecto a la reformulación, se avanzó en este periodo en la consolidación y entrega del documento de diagnóstico, con el cual se finaliza la fase de agenda pública del proceso de formulación. Este documento fue remitido a la OAP, conforme el cronograma de actividades, el 25 de agosto por el equipo de políticas públicas, vía correo electrónico, para su revisión, validación y posterior radicación ante Secretaría Distrital de Planeación. Finalmente, este documento fue radicado ante la SDP el 31 de agosto de 2023. 
En relación con el proyecto de reforma del Decreto distrital 809 de 2019, durante el cuatrimestre, se realizó el ajuste de exposición de motivos en el formato oficial, la cual se envió a la oficina jurídica junto con el proyecto de Decreto; se recibieron comentarios y observaciones por parte de la Oficina Jurídica, los cuales fueron analizados y ajustados en conjunto con la Subsecretaría de Servicio a la Ciudadanía; en el mes de julio se realizó reunión con la Subsecretaria de Servicio a la Ciudadanía y el Jefe de la Oficina Jurídica en la cual se analizaron los documentos del proyecto de Decreto y exposición de motivos, se ajustaron los mismos y se remitieron a la subsecretaría de servicio a la ciudadanía para su lectura y remisión a la oficina jurídica; finalmente, se remitió una vez más en agosto, al despacho de la oficina jurídica las versiones finales de proyecto de Decreto y exposición de motivos revisadas y validadas de acuerdo con solicitud de la Oficina Jurídica, y fue publicado en el portal LegalBog de la Secretaría Jurídica Distrital el proyecto de acto administrativo – Decreto- en virtud del principio de publicidad, en la cual estará disponible para lectura y comentarios de la ciudadanía en general hasta el 4 de septiembre.
En relación con la implementación del sistema de información de IVC, se realizó capacitación con las entidades del sistema respecto a la creación de usuarios y visitas multidisciplinarias; se realizaron solicitudes a OTIC para la revisión de inconsistencias en la funcionalidad que inserta las visitas institucionales, para la revisión de inconsistencia en algunas visitas de Secretaría Distrital de Salud - SDS, para la revisión del módulo de reporte de inspecciones, para la actualización de la base de datos de establecimientos de comercio, para validar y corregir dificultad respecto a la duplicidad de establecimientos de comercio y, para validar y corregir problema de inicio de visita multidisciplinaria. Se confirmó el correcto funcionamiento del módulo de reporte de inspecciones; se revisó el formulario FT-264 que contiene requerimientos de desarrollos y nuevas funcionalidades y finalmente se trabajó en el desarrollo del refactor del Wizard de tramites, validando las tablas de parametrización.</t>
  </si>
  <si>
    <t xml:space="preserve">Durante el III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90 sesiones de cualificación a servidores(as) públicos y otros actores del servicio, desarrollando 12 módulos temáticos, así: Ciclo1 (M1 Introducción a lo Público; M2 Introducción al Servicio a la Ciudadanía; M3 Introducción a las Políticas Públicas, M4 Gestión de Peticiones Ciudadanas) y Ciclo 2 (M1 Empoderando mis Habilidades para el Servicio, M2. Conflicto y Mediación en el Servicio, M3. Estrategias para el Manejo de la Ciudadanía, M4. Comunicación Asertiva, Lenguaje Claro e Incluyente) y Ciclo 3 (Módulo 1. Ética y Transparencia: Módulo 2. Técnicas de Conocimiento para fortalecer el servicio, Módulo 3. Inteligencia Emocional y Social en el Servicio), con un total de 3.553 participaciones de servidores(as) públicos y otros actores del servicio de 43 entidades distritales.
Desde la Dirección Distrital de Calidad del Servicio se aportó a las Políticas Públicas Distritales:
-Cualificación en el Módulo 2. Introducción en Servicio a la Ciudadanía, realizando 9 sesiones de cualificación, con participación de 430 servidores públicos y otros actores del servicio, aportando a las siguientes políticas:  
-Política Pública Distrital de Servicio a la Ciudadanía: Dando a conocer, sensibilizando y fortaleciendo los conceptos, normas y protocolos enfocados en el servicio a la ciudadanía, que deben ser la guía del actuar para todos los servidores, colaboradores y demás actores del servicio, con el fin de que brinden un servicio oportuno, eficaz, eficiente, transparente, digno, igualitario, equitativo y de calidad a la ciudadanía.
-Política Social para el Envejecimiento y la Vejez: Se dan a conocer conceptos, normas y protocolos enfocados en el servicio a la ciudadanía, incluyendo la socialización de los Protocolos de atención preferente e incluyente a personas mayores.
-Política Pública Distrital para las personas LGBTI: Se dan a conocer conceptos, normas y protocolos de atención para los grupos poblacionales – diferenciales, entre ellos, los protocolos de atención para las personas de los sectores LGBTI.
-Política Pública de Discapacidad en el cual se dan a conocer conceptos, normas y protocolos enfocados en el servicio a la ciudadanía, incluyendo la socialización de los Protocolos de atención a personas con discapacidad (física, visual, auditiva, intelectual, psicosocial, múltiple).
-Política Pública de Mujer y Equidad de Género: Se dan a conocer conceptos, normas y protocolos enfocados en el servicio a la ciudadanía, socializando los enfoques de género y diferencial entre otros, de acuerdo con en el Manual de Servicio a la Ciudadanía del Distrito Capital – V2.
-Cualificación en el Módulo 3 del Ciclo 1. Introducción a Políticas Públicas, realizando 3 sesiones de Cualificación con la participación de 88 servidores públicos y otros actores del servicio de 19 entidades, aportando a las siguientes políticas:
-Política Pública Distrital de Servicio a la Ciudadanía: Se presentan algunos aspectos de la Política Publica Distrital de Servicio a la Ciudadanía enfatizando en su objetivo de garantizar el derecho de la ciudadanía a una vida digna, aportar en la superación de las necesidades sociales, la discriminación y la segregación como factores esenciales de la pobreza y desarrollar atributos del servicio
-Política Pública Social para el Envejecimiento y la Vejez: Se contextualiza esta política; y se presentan algunas píldoras para desvirtuar estereotipos, prejuicios e imaginarios sobre el envejecimiento y la vejez, que serán muy útiles en la labor de servicio a la ciudadanía. 
-Política Pública de Discapacidad: Se presentan algunos aspectos de la Política Pública Distrital de Discapacidad para Bogotá D.C que busca el desarrollo humano, social y sostenible de las personas con discapacidad, sus familias, cuidadoras y cuidadores, así como dos propósitos generales: hacia una inclusión social y hacia la calidad de vida con dignidad.
-Política Pública de Mujer y Equidad de Género: Presentando algunos aspectos de esta Política y enfatizando en la importancia de reconocer, garantizar y restablecer los derechos de las mujeres en sus diferencias y diversidad que habitan en el Distrito Capital, de manera que se modifiquen de forma progresiva y sostenible, las condiciones injustas y evitables de la discriminación, la desigualdad y la subordinación de género en los ámbitos público y privado.
-Política Pública Distrital de Transparencia, Integridad y No Tolerancia con la Corrupción: Se presentan algunos aspectos de la Política Distrital de Transparencia, Integridad y No Tolerancia con la Corrupción, con su objetivo de fortalecer las instituciones para prevenir y mitigar el impacto negativo de las prácticas corruptas en el sector público, privado y en la ciudadanía.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t>
  </si>
  <si>
    <t xml:space="preserve">Se avanzó en la consolidación del reporte de la PPDSC para el III trimestre del año, con base en los insumos remitidos por las entidades distritales y los avances en materia de servicio a la ciudadanía de la Subsecretaría de Servicio a la Ciudadanía. Con esto, y una vez fue ajustado conforme a las observaciones de la Oficina Asesora de Planeación. </t>
  </si>
  <si>
    <t xml:space="preserve">Respecto a la actualización normativa y de la implementación del sistema de información de Inspección, Vigilancia y Control - IVC, durante el periodo se expidió el Decreto Distrital 588 “Por medio del cual se regula y fortalece el Sistema Unificado Distrital de Inspección, Vigilancia y Control de Bogotá, D.C., y se dictan otras disposiciones”; consecuentemente,  se procedió a dar a conocer a los funcionarios y colaboradores de la Subdirección, así como a las entidades que conforman el Sistema Unificado Distrital de Inspección, Vigilancia y Control - SUDIVC en la reunión bimestral del sistema en diciembre y mediante el envío de comunicación oficial a cada una de las entidades del sistema y a la Cámara de Comercio de Bogotá.
Con respacto a la implementación del Sistema de Información de IVC, se realizaron solicitudes relacionadas con el proceso de interoperabilidad, el refactor del wizard de trámites y la disponibilidad de la información de trámites; así mismo, se consultó e hizo seguimiento sobre el servicio de visitas multidisciplinarias y la puesta en ambiente productivo del wizard de trámites. Por otra parte, el 28 de noviembre se realizó el lanzamiento de la plataforma tecnológica del Sistema de Información IVC a las entidades del sistema SUDIVC, ciudadanía y comerciantes.
Respecto a la cualificación servidores (as) públicos y otros actores del servicio, durante el periodo se realizaron 54 sesiones de cualificación: 7 sesiones en modalidad presencial, 19 sesiones en modalidad virtual sincrónico y 28 sesiones en modalidad virtual Asincrónico (Escuela Virtual) con un total de 1.900 participaciones de servidores(as) públicos y otros actores del servicio.
Se desarrollaron 11 módulos temáticos, así: Ciclo1 (M2 Introducción al Servicio a la Ciudadanía; M3 Introducción a las Políticas Públicas, M4 Gestión de Peticiones Ciudadanas) y Ciclo 2 (M1 Empoderando mis Habilidades para el Servicio, M2. Conflicto y Mediación en el Servicio, M3. Estrategias para el Manejo de la Ciudadanía, M4. Comunicación Asertiva, Lenguaje Claro e Incluyente) y Ciclo 3 (Módulo 1. Ética y Transparencia: Módulo 2. Técnicas de Conocimiento para fortalecer el servicio, Módulo 3. Inteligencia Emocional y Social en el Servicio y Módulo virtual Prevención de la Discriminación)
Se realizaron 54 sesiones de cualificación: 7 sesiones en modalidad presencial, 19 sesiones en modalidad virtual sincrónico y 28 sesiones en modalidad virtual Asincrónico (Escuela Virtual) con un total de 1.900 participaciones de servidores(as) públicos y otros actores del servicio.
Se desarrollaron 11 módulos temáticos, así: Ciclo1 (M2 Introducción al Servicio a la Ciudadanía; M3 Introducción a las Políticas Públicas, M4 Gestión de Peticiones Ciudadanas) y Ciclo 2 (M1 Empoderando mis Habilidades para el Servicio, M2. Conflicto y Mediación en el Servicio, M3. Estrategias para el Manejo de la Ciudadanía, M4. Comunicación Asertiva, Lenguaje Claro e Incluyente) y Ciclo 3 (Módulo 1. Ética y Transparencia: Módulo 2. Técnicas de Conocimiento para fortalecer el servicio, Módulo 3. Inteligencia Emocional y Social en el Servicio y Módulo virtual Prevención de la Discriminación)
</t>
  </si>
  <si>
    <t xml:space="preserve">Se recomienda revisar el plan de trabajo interno que permita identificar de manera puntual el alcance de la meta proyecto 2(PD87), y sus actividades para la vigencia 2023 que le permita validar el contenido de los soportes, con el fin de monitorear su cumplimiento e identificar en el corto plazo acciones de redireccionamiento en casos que se presente un retraso en su ejecución. 
</t>
  </si>
  <si>
    <t>PD88</t>
  </si>
  <si>
    <t>7870_3</t>
  </si>
  <si>
    <t>3. Implementar 100 porciento las estrategias de mejoramiento continuo e innovación en los canales de atención disponibles en la Red Cade.</t>
  </si>
  <si>
    <t>Implementar 100 porciento las estrategias de mejoramiento continuo e innovación en los canales de atención disponibles en la Red Cade.</t>
  </si>
  <si>
    <t xml:space="preserve">PD_Meta Proyecto: 3. Implementar 100 porciento las estrategias de mejoramiento continuo e innovación en los canales de atención disponibles en la Red Cade.;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</si>
  <si>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Diseñar e implementar estrategias que permitan analizar y emitir informes  relacionados con Enfoque preferencial, diferencial e inclusión,  Incremento de oferta institucional y la efectividad  en la prestación del servicio de las Entidades del Distrito Capital para fortalecer e innovar los canales de atención de la Red CADE con estándares de calidad.</t>
  </si>
  <si>
    <t>Implementar estrategias de mejora continua e innovación en la Red CADE a través de los tres canales de atención(presencial, telefónico y virtual); permite que la ciudadanía pueda acceder fácilmente a la oferta de OPAS, trámites y consultas de información de las entidades públicas (nacionales y distritales) y empresas privadas que están vinculadas a esta. Lo anterior conlleva a una mayor interacción de la administración distrital con la ciudadanía en pro de atender sus necesidades específicas disponiendo de diferentes canales para el acceso a información clara y veraz y la solución de sus requerimientos.</t>
  </si>
  <si>
    <t>Durante la vigencia se llevaran a cabo múltiples actividades para la implementación de las estrategias contenidas en el Plan de Acción de Mejoramiento e Innovación del servicio a la ciudadanía en la Red Cade.
Mediante el desarrollo y cumplimiento de las siguientes actividades; Facilitar la atención con calidad a la ciudadanía en la Red CADE con enfoque diferencial y preferencial. Fortalecer e implementar en los canales de atención disponibles en la Red CADE, estrategias de atención de servicio a la ciudadanía acorde a sus características poblacional y particulares.</t>
  </si>
  <si>
    <t>(Sumatoria del porcentaje de actividades ejecutadas para la implementación de  las estrategias de mejoramiento continuo e innovación en los canales de atención disponibles en la Red Cade al corte / porcentaje de las actividades programadas para la implementación de   las estrategias de mejoramiento continuo e innovación en los canales de atención disponibles en la Red Cade para la vigencia) * magnitud de la meta programada para la vigencia.</t>
  </si>
  <si>
    <t>porcentaje de actividades ejecutadas para la implementación de  las estrategias de mejoramiento continuo e innovación en los canales de atención disponibles en la Red Cade.</t>
  </si>
  <si>
    <t>porcentaje de las actividades programadas para la implementación de   las estrategias de mejoramiento continuo e innovación en los canales de atención disponibles en la Red Cade.</t>
  </si>
  <si>
    <t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t>
  </si>
  <si>
    <t xml:space="preserve">1. Informe final de avance de las actividades para facilitar la atención con calidad a la ciudadanía en la  RED CADE, bajo un enfoque diferencial y preferencial.
2. Informe final  de avance de las actividades para fortalecer la atención en  los canales de la Red CADE.
</t>
  </si>
  <si>
    <t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t>
  </si>
  <si>
    <t>AVANCES Y LOGROS:
En lo corrido de la vigencia 2023, la Secretaría General ha implementado las estrategias de mejoramiento continuo e innovación en los canales de atención disponibles en la Red Cade. 
Los principales logros obtenidos en la RedCade son: 
Se garantizó presencia institucional en los puntos de atención CADE y SuperCADE atendiendo entre 2020 y 2023 un total de 9.343.336 turnos (Vigencia 2020: 1.628.204; Vigencia 2021: 1.983.475; vigencia 2022: 2.929.121; Vigencia 2023: 2.802.536).  
Se han realizado un total de 57 ferias de servicio a la ciudadanía (15 en 2021, 25 en 2022 y 17 en 2023), alcanzando la atención de 130.333 atenciones (41.030 en 2023), que permiten el acercamiento de información a la ciudadanía en cuanto a trámites y servicios.  
Durante el I trimestre y II trimestre de 2023, se diseñaron e imprimieron 25 avisos correspondientes a los identificadores de entidades participantes en la feria. 
La Estrategia Intégrate está dirigida a los nuevos bogotanos para la atención e integración social, económica y cultural y se desarrolla en 3 puntos de la Red CADE (Super Cade CAD, Suba y Engativá), esta iniciativa cuenta con el compromiso de la Administración Distrital, la Presidencia de la República, la Agencia de los Estados Unidos para el Desarrollo Internacional – USAID y la Organización Internacional para las Migraciones – OIM. 
Se cuenta con una ventanilla única para que la población pueda gestionar el Permiso por Protección Temporal, recibir orientación de los programas de formación del SENA, registrarse en la Agencia pública de empleo, conocer los requisitos para acceder a la oferta de servicios del Distrito, conocer la oferta educativa, entre otros. 
Cifras de atención en la Red Cade de la Estrategia Intégrate: 
• Se han atendido 762.352 trámites y solicitudes de la población migrante durante los años 2021 a 2023, de los cuales en la vigencia 2023 se atendieron 146.365. 
• Se han realizado 414.967 registros biométricos durante los años 2021 a 2023, en la vigencia 2023 se realizaron 68.770. 
• Se han entregado cerca de 114.780 permisos por protección temporal durante los años 2021 a 2023, de los cuales en 2023 se entregaron 50.226.  
Desarrollo de actividades de cualificación a la ciudadanía y de difusión de información relacionada con la Red CADE, según plan de campañas relacionadas con Ferias móviles de servicio al ciudadano - SuperCADE móvil, oferta de servicios de entidades participantes 2023, atención preferencial y diferencial, Sistema de Inspección, Vigilancia y Control y SuperCADE Virtual. Con un total de interacciones reportadas de 47.210, distribuidas por trimestre así: 6.109 en el primero 11.622 en el segundo, 15.687 en el tercero y 13.792 en el cuarto, con el propósito de brindar información a aquellos servicios y/o trámites que se ofertan desde la Red CADE que requieren difusión y capacitaciones especiales a la ciudadanía, y aquellos recurrentes en los cuales las y los ciudadanos tienen mayor dificultad en su desarrollo.  
Se realizaron sensibilizaciones para los servidores públicos de planta y contratistas de los canales de atención, en relación con los trámites y servicios de la administración distrital dentro de las cuales se destacan: (i) 4 sensibilizaciones brindadas por la entidad de Colpensiones los días 16, 20, 23 y 28 de febrero de 2023 con la participación de 51 servidores; (ii) 2 sensibilizaciones orientadas por la Dirección de Calidad del Servicio de la Secretaría General con relación a gestión de peticiones; (iii) 21 sensibilizaciones de soporte funcional “Bogotá te escucha” con la participación de 938 funcionarios y (iii) 38 sensibilizaciones y/o capacitaciones funcionales y de usuario frente a la Guía de Trámites y Servicios.
Así mismo se destacan los siguientes logros para la atención a la ciudadanía con enfoque preferencial y diferencial: 
Se desarrollaron 2 sesiones de sensibilización direccionadas sobre la comunicación no sexista y con enfoque diferencial con apoyo de la Secretaría de la Mujer, el 1 y 2 de marzo de 2023 y, dirigidas a 45 servidores. 
Actividades de promoción y difusión en redes sociales (Twitter y Facebook) y los demás canales dispuestos por la entidad referentes a: ofertas de puntos de atención, los servicios del Sisbén, oferta de entidades (Registraduría, IPES, Colpensiones, Acueducto), promoción de la Línea 195, comparendos de convivencia, salas amigas y de lactancia y horarios de atención de la Red CADE, entre otros.
Sensibilización en el abordaje de atención a ciudadanía con discapacidad auditiva, acercamiento a la lengua de señas colombiana, abordaje atención personas mayores; socialización de la estrategia de Lenguaje Claro ejercicios de simplificación de contenidos institucionales con el Departamento del Servicio Civil; y socialización de la Ruta de atención presencial para ciudadanía con discapacidad, validada con los profesionales líderes de punto, a fin de poner en marcha ruta y garantizar el acceso a la información, verificar el acceso de las personas sordas a la atención mediante intérprete de Lengua de Señas Colombiana (LSC), desde los puntos de atención presencial, a través del ingreso al agente virtual Chatico, por el cual se accede al intérprete.
• Se continúa habilitando acceso a repositorio de videos en Lengua de Señas Colombiana, a disposición del Equipo Distrital de Accesibilidad, con interpretación sobre principales trámites distritales y menú de expresiones comunes utilizadas por las entidades distritales en sus espacios web; y divulgación sobre el acceso al canal de atención virtual y a la información sobre oferta de servicios para la población sorda del distrito, a través de Chatico, donde contamos con apoyo de un intérprete de Lengua de Señas Colombiana. 
• Socialización y acceso a un drive para el Equipo Distrital de Accesibilidad, con información de apoyo para sus gestiones de fortalecimiento al interior de sus entidades, tendientes a la garantía del acceso a la información pública de la ciudadanía distrital, para la generación de acciones de accesibilidad, en consideración de los componentes de servicios, a saber: infraestructura física, tecnológica, recurso humano, estándares y lenguaje claro.
Beneficios 
Con la implementación de los planes de acción aprobados se contribuye a generar condiciones necesarias para que la experiencia de la ciudadanía en la interacción con la Administración Distrital sea favorable, mediante una atención cálida, eficiente y oportuna a través de los canales de atención de la Red CADE, así como el desarrollo de campañas comunicacionales de cualificación que le permiten a la ciudadanía conocer la oferta de trámites y servicios de las entidades distritales,  en cumplimiento de la Política Pública de Servicio a la Ciudadanía establecida mediante Decreto 197 de 2014.</t>
  </si>
  <si>
    <t xml:space="preserve">Durante el primer trimestre de 2023 se avanzó en la implementación de las estrategias de mejoramiento continuo e innovación en los canales de atención disponibles en la Red Cade en el 15% de las actividades establecidas en los planes de acción aprobados por la gerencia del proyecto de inversión 7870, que hacen parte de las evidencias de este reporte. 
Los principales resultados y acciones desarrolladas fueron: 
En el trimestre se realización de 5 ferias de servicio a la ciudadanía - SuperCADE Móvil en las localidades de Ciudad Bolívar, San Cristóbal y Rafael Uribe Uribe. 
Plan de comunicación para la promoción de oferta de trámites y servicios y funcionamiento de atención preferencial y diferencial en la Red CADE. 
Se realizaron 6 sensibilizaciones con corte a 31 de marzo, para los servidores públicos de planta y contratistas de los canales de atención, en relación con los trámites y servicios de la administración distrital así:  
En marzo se realizaron 2 sensibilizaciones orientadas por la Secretaría Distrital de la Mujer, 01 de marzo con la participación de 24 servidores y el 2 de marzo con la participación de 21 servidores.  
En febrero, se realizaron 4 sensibilizaciones brindadas por la entidad de Colpensiones, los días 16,20,23 y 28 de febrero de 2023, con la participación de 51 servidores. </t>
  </si>
  <si>
    <t>Durante el segundo trimestre de 2023 se avanzó en la implementación de las estrategias de mejoramiento continuo e innovación en los canales de atención disponibles en la Red Cade en el 25% de las actividades establecidas en los planes de acción aprobados por la gerencia del proyecto de inversión 7870, que hacen parte de las evidencias de este reporte. 
Los principales resultados y acciones desarrolladas fueron: 
- Cuatro ferias de servicio a la ciudadanía - SuperCADE Móvil en las localidades de Suba, Engativa, Bosa y Usaquen. 
- Plan de comunicación para la promoción de oferta de trámites y servicios y funcionamiento de atención preferencial y diferencial en la Red CADE. 
- Nueve sensibilizaciones para los servidores públicos de planta y contratistas de los canales de atención, en relación con los trámites y servicios de la administración distrital así:  dos sensibilizaciones orientadas por la Dirección de Calidad del Servicio de la Secretaría General, con relación a gestión de peticiones, con la participación de 63 servidores; siete sensibilizaciones de soporte funcional de Bogotá te escucha, con la participación de 437 servidores</t>
  </si>
  <si>
    <t>Durante el tercer trimestre de 2023 se avanzó en la implementación de las estrategias de mejoramiento continuo e innovación en los canales de atención disponibles en la Red Cade en el 30% de las actividades establecidas en los planes de acción aprobados por la gerencia del proyecto de inversión 7870, que hacen parte de las evidencias de este reporte. 
Los principales resultados y acciones desarrolladas fueron: 
- 7 cualificaciones para 501 servidores públicos de planta y contratistas relacionadas con soporte funcional del Sistema Distrital para la Gestión de Peticiones Bogotá Te Escucha y 20 en relación con la Guía de Trámites y Servicios.
-  5 Ferias de Servicio a la Ciudadanía en las localidades de Fontibón, Mártires, La Candelaria (2) y Kennedy, con un total de 11.608 atenciones. 
- Instalación de 345 señales en CADE y SuperCADE, que se encuentran con lenguaje braille, según acciones establecidas con el INCI.
- Atención a 150.363 ciudadanos o ciudadanas en categorías preferenciales. 
- Actividades de promoción y difusión en redes sociales (Twitter y Facebook) y los demás canales dispuestos por la entidad referentes a: ofertas de puntos de atención, oferta de entidades (Registraduría, IPES, Colpensiones, Acueducto), promoción de la Línea 195, comparendos de convivencia, salas amigas y de lactancia y horarios de atención de la Red CADE.</t>
  </si>
  <si>
    <t xml:space="preserve">Durante el cuarto trimestre de 2023 se avanzó en la implementación de las estrategias de mejoramiento continuo e innovación en los canales de atención disponibles en la Red Cade en el 30% de las actividades establecidas en los planes de acción aprobados por la gerencia del proyecto de inversión 7870, que hacen parte de las evidencias de este reporte. 
Los principales resultados y acciones desarrolladas fueron: 
- 5 cualificaciones para 307 servidores públicos de planta y contratistas relacionadas con soporte funcional del Sistema Distrital para la Gestión de Peticiones Bogotá Te Escucha y 18 en relación con la Guía de Trámites y Servicios.
-  3 Ferias de Servicio a la Ciudadanía en las localidades de Chapinero, Tunjuelito y Ciudad Bolívar, con un total de 4.905 atenciones. 
- Instalación de 345 señales en CADE y SuperCADE, que se encuentran con lenguaje braille, según acciones establecidas con el INCI.
- Atención a 108.627 ciudadanos o ciudadanas en categorías preferenciales. 
- Actividades correspondientes a difusión en redes sociales (Twitter y Facebook) y los demás canales dispuestos en la red CADE de la Secretaría General de la Alcaldía Mayor de Bogotá referentes a: ofertas de puntos de atención, horairos puntos de atención, manejo del Sistema Distrital para la Gestión de Peticiones – Bogotá Te Escucha, promoción de la Línea 195, promoción Unidad de Gestión de Pensiones y Parafiscales – UGPP, atención prioritaria, puntos provisionales de atención Enel, entre otros.
En el periodo de reporte se presentaron dificultades en la obtención de las cifras correspondientes a la atención en el canal presencial para diciembre de 2023 debido a fallas en las plataformas tecnológicas para la generación de reportes.
</t>
  </si>
  <si>
    <t>Se debe prestar especial atención al reporte del número de turnos atendidos en la RedCade y sus soportes de respaldo, de tal manera que guarde coherencia con los valores registrados en el libro Plan de Desarrollo y las demás herramientas en las que se registra el dato.</t>
  </si>
  <si>
    <t>PD89</t>
  </si>
  <si>
    <t>7870_MGA_3</t>
  </si>
  <si>
    <t>Atención de Peticiones, Quejas, Reclamos, Sugerencias y Consultas recibidas y atendidas</t>
  </si>
  <si>
    <t xml:space="preserve">PD_Gestion MGA: Atención de Peticiones, Quejas, Reclamos, Sugerencias y Consultas recibidas y atendidas; </t>
  </si>
  <si>
    <t>Medir el porcentaje de atención de las peticiones ciudadanas (entiéndase como cualquier actuación efectuada en el marco de la Ley 1755 de 2015 o normativa vigente para la gestión), recibidas por la Secretaría General de la Alcaldía Mayor de Bogotá.</t>
  </si>
  <si>
    <t>Identificación de la oportunidad en la respuesta a la ciudadanía, mediante el seguimiento a los términos establecidos normativamente para la respuesta de las peticiones, quejas, reclamos y sugerencias en el Sistema Distrital de Gestión de Peticiones Ciudadanas, como insumo para la mejora continua de la atención de PQRS por parte de la entidades a nivel Distrital.</t>
  </si>
  <si>
    <t>El cálculo de este indicador medirá el porcentaje de las peticiones que son atendidas por periodo oportunamente, de conformidad con los términos de la normatividad vigente.
Teniendo en cuenta que el indicador evalúa de manera independiente la gestión de cada periodo, no es acumulada, ni puede sumarse en los diferentes periodos.
Esto quiere decir que es una meta constante para todos los periodos de cada vigencia.
Registro en base de datos de Peticiones, Quejas, Reclamos, Sugerencias y Consultas recibidas y atendidas, en el Sistema Distrital de Gestión de Peticiones Ciudadanas, el cual emite alertas tempranas por medio de notificaciones automáticas, con el fin de prevenir el vencimiento de peticiones en los términos establecidos en la normatividad vigente.</t>
  </si>
  <si>
    <t>(Sumatoria del porcentaje de ejecución de las peticiones atendidas en términos de ley al corte/sumatoria del porcentaje de peticiones que deben ser atendidas en términos de ley al corte) * 100.</t>
  </si>
  <si>
    <t>porcentaje de peticiones atendidas en términos de ley.</t>
  </si>
  <si>
    <t>porcentaje de peticiones que deben ser atendidas en términos de ley.</t>
  </si>
  <si>
    <t xml:space="preserve">Base de datos de peticiones ingresadas y atendidas en el periodo, en el Sistema Distrital de Gestión de Peticiones Ciudadanas. </t>
  </si>
  <si>
    <t>Base de datos de peticiones atendidas en el mes de Enero, en el Sistema Distrital de Gestión de Peticiones Ciudadanas</t>
  </si>
  <si>
    <t>Base de datos de peticiones atendidas en el mes de Febrero, en el Sistema Distrital de Gestión de Peticiones Ciudadanas</t>
  </si>
  <si>
    <t>Base de datos de peticiones atendidas en el mes de Marzo, en el Sistema Distrital de Gestión de Peticiones Ciudadanas</t>
  </si>
  <si>
    <t>Base de datos de peticiones atendidas en el mes de Abril, en el Sistema Distrital de Gestión de Peticiones Ciudadanas</t>
  </si>
  <si>
    <t>Base de datos de peticiones atendidas en el mes de Mayo, en el Sistema Distrital de Gestión de Peticiones Ciudadanas</t>
  </si>
  <si>
    <t>Base de datos de peticiones atendidas en el mes de Junio, en el Sistema Distrital de Gestión de Peticiones Ciudadanas</t>
  </si>
  <si>
    <t>Base de datos de peticiones atendidas en el mes de Julio, en el Sistema Distrital de Gestión de Peticiones Ciudadanas</t>
  </si>
  <si>
    <t>Base de datos de peticiones atendidas en el mes de Agosto, en el Sistema Distrital de Gestión de Peticiones Ciudadanas</t>
  </si>
  <si>
    <t>Base de datos de peticiones atendidas en el mes de Septiembre, en el Sistema Distrital de Gestión de Peticiones Ciudadanas</t>
  </si>
  <si>
    <t>Base de datos de peticiones atendidas en el mes de Octubre, en el Sistema Distrital de Gestión de Peticiones Ciudadanas</t>
  </si>
  <si>
    <t>Base de datos de peticiones atendidas en el mes de Noviembre, en el Sistema Distrital de Gestión de Peticiones Ciudadanas</t>
  </si>
  <si>
    <t>Base de datos de peticiones atendidas en el mes de Diciembre, en el Sistema Distrital de Gestión de Peticiones Ciudadanas</t>
  </si>
  <si>
    <t>Base de datos de peticiones atendidas en el mes de marzo, en el Sistema Distrital de Gestión de Peticiones Ciudadanas</t>
  </si>
  <si>
    <t>Base de datos de peticiones atendidas en el mes de abril, en el Sistema Distrital de Gestión de Peticiones Ciudadanas</t>
  </si>
  <si>
    <t xml:space="preserve">Base de datos de peticiones atendidas en el mes de Octubre, en el Sistema Distrital de Gestión de Peticiones Ciudadanas
</t>
  </si>
  <si>
    <t xml:space="preserve">AVANCES Y LOGROS:
En el marco de la Metodología General Ajustada (MGA) del proyecto de inversión 7870, la Secretaría General de la Alcaldía Mayor de Bogotá, a través del Sistema Distrital de Gestión de Peticiones Ciudadanas - Bogotá Te Escucha, gestionó 86.476 Peticiones, Quejas, Reclamos, Sugerencias y Consultas, durante la vigencia 2023 con un volumen de respuesta oportuna de 86.429 equivalentes a un porcentaje total de respuesta oportuna del 99,92%. 
Dentro de los resultados obtenidos en lo corrido de la vigencia 2023 se encuentran: 
• El tiempo promedio acumulado de respuesta fue de 2,31 días.
• En las peticiones gestionadas durante la vigencia 2023, las tipologías más utilizadas por la ciudadanía para interponer peticiones son: el “Derecho de Petición de Interés Particular” con 35.148 peticiones que representan el 40,64%, Solicitud de acceso a la información con 24.568 (28,41%), el Derecho de petición de interés general con 14.578 (16,86%), Queja con 4.145 (4,79%), Reclamo con 4.100 (4,74%), 
• En cuanto a la participación por localidades, las cifras de peticiones gestionadas durante la vigencia 2023 muestran que las localidades de Suba, Kennedy y Usaquén son las más relacionadas con las peticiones interpuestas por la ciudadanía, las cuales acumulan el 33,85% de las peticiones en las que se reportó ubicación.
• Tomando como base las peticiones gestionadas durante la vigencia 2023, se encuentra que los subtemas más reiterados en la Secretaría General son: “Traslado a entidades Distritales con 51.270 peticiones que representan el 62,68%, “Asesoría y orientación con respuesta inmediata” con 19.811 peticiones que representan el 24,22%, “Corrección de información” con 3.743 peticiones (4,58%)  “Traslado a entidades Nacionales con 2.088 peticiones (2,55%), “Aclaración, ampliación” con 890 peticiones (1,09%). 
• En la vigencia 2023 (con corte al 31 diciembre) ninguna petición se encuentra sin respuesta a final de mes. 
El principal logro obtenido en la gestión de peticiones ciudadanas durante la vigencia es el tiempo promedio acumulado de respuesta, que estuvo en 2,31 días.
Beneficios: 
Seguimiento a la atención de las PQRS en el Sistema Distrital para la gestión de peticiones ciudadanas, revisando los tiempos establecidos normativamente, con objeto de emitir alertas tempranas para lograr la mejora continua de la gestión en la respuesta oportuna a la ciudadanía.
</t>
  </si>
  <si>
    <t xml:space="preserve">RETRASOS Y SOLUCIONES:
A corte de 31 diciembre de 2023, la meta tenía programado el 100% de avance y ejecutó el 99,92%, es decir, presenta un rezago del 0,08% en la gestión de las peticiones debido al no cumplimiento de los términos legales por parte de las dependencias áreas de la Secretaría General. 
Es importante resaltar que el cumplimiento de los términos legales en la atención de las PQRS,  depende de manera exclusiva de la dependencia competente para dar respuesta a la petición, en ese sentido desde la Dirección Distrital de Calidad del Servicio, se vienen realizando  acciones con el fin de brindar a las áreas, información frente a las fechas de vencimiento de los términos para dar respuesta a la peticiones ciudadanas, dentro de las cuales se encuentran las siguientes: a través del Sistema Distrital para la Gestión de Peticiones Ciudadanas se emiten alertas tempranas por medio de notificaciones automáticas, con el fin de que las peticiones sean contestadas dentro de los términos establecidos en la normatividad vigente,  se remite a cada una de las áreas de manera quincenal un correo de alerta preventiva en el cual se incluyen las peticiones vencidas, las que se encuentran próximas a vencer y los  traslados extemporáneos y, de manera mensual se remite informe de calidad y oportunidad en relación con las respuestas definitivas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</si>
  <si>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a la Secretaria General  3.557 Peticiones, Quejas, Reclamos, Sugerencias y Consultas gestionadas en el mes de enero, de las cuales se tramitaron oportunamente 3.551 para un cumplimiento del 99,83%, de acuerdo a los tiempos establecidos por norma; así mismo, se gestionaron de manera extemporánea 4 peticiones ciudadanas, quedando pendientes de respuesta 2 peticiones.               </t>
  </si>
  <si>
    <t xml:space="preserve">En el Sistema Distrital para la gestión de peticiones ciudadanas se registraron 6.456 Peticiones, Quejas, Reclamos, Sugerencias y Consultas gestionadas en el mes de febrero, de las cuales se gestionaron oportunamente 6.451, para un cumplimiento 
del 99,92%, de acuerdo con los tiempos establecidos por norma; así mismo, se dio respuesta extemporánea, es decir fuera de los términos legales, a 4 peticiones ciudadanas, y quedó pendiente de respuesta 1 petición. Dentro de los cuales se destacan los siguientes resultados:
•	Las dependencias que gestionaron el mayor número de peticiones fueron: La Dirección Distrital de Calidad del Servicio a través de la Central Sistema Distrital para la Gestión de Peticiones Ciudadanas con 4.861 peticiones que representan 75,29%, la Dirección del Sistema Distrital de Servicio a la Ciudadanía a través de la Línea 195 con 484 respuestas (7,50%), la Subsecretaría de Servicio a la Ciudadanía a través de la Central de Registro de Redes Sociales con 461 peticiones (7,14%), Oficina de Alta Consejería de Paz Víctimas y reconciliación con 146 peticiones (2,26%), Oficina Jurídica con 140 que representan el 2,17% del total gestionado en la entidad. Hay que mencionar que estas cinco dependencias emitieron el 94,36% del total de peticiones gestionadas en la Secretaría General en el mes.
•	El tiempo promedio de gestión en febrero fue 1,84 días.
•	En el mes de febrero, una dependencia (Dirección del Sistema Distrital de Servicio a la Ciudadanía) presenta una petición vencida y sin respuesta a final de mes. 
•	Tomando como base las peticiones gestionadas en el mes de febrero, las cifras muestran que las tipologías más utilizadas por la ciudadanía para interponer peticiones son: el “Derecho de Petición de Interés Particular” con 4.078 peticiones que representan el 63,17%, el derecho de petición de interés general con 1.231 (19,07%), reclamo con 455 (7,05%), queja 292 (4,52%), y Consulta con 169 (2,62%). 
•	Con respecto a la participación por localidades, las cifras de peticiones gestionadas en febrero muestran que las localidades de Suba, Fontibón y Kennedy son las más relacionadas con las peticiones interpuestas por la ciudadanía, las cuales acumulan el 32,58% de las peticiones en las que se reportó ubicación en el mes de febrero 2023.
•	Tomando como base las peticiones gestionadas en el mes de febrero, se encuentra que los subtemas más reiterados en la Secretaría General son: “Traslado a entidades Distritales con 5.659 peticiones que representan el 88,16%, “Traslado a entidades Nacionales y/o territoriales con 166 peticiones (2,59%), “Ética buen gobierno y transparencia” con 134 (2,09%), Aclaración ampliación con 98 peticiones (1,53%), y Ayuda/Atención Humanitaria Inmediata AHI, con 75 peticiones (1,17%).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</si>
  <si>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6.087 Peticiones, Quejas, Reclamos, Sugerencias y Consultas gestionadas en el mes de marzo, de las cuales se gestionaron oportunamente 6.085, para un cumplimiento 
del 99,97%, de acuerdo con los tiempos establecidos por norma; así mismo, se dio respuesta extemporánea, es decir fuera de los términos legales, a 2 peticiones ciudadanas, y no quedó ninguna petición pendiente de respuesta. Dentro de los cuales se destacan los siguientes resultados:
•	Las dependencias que gestionaron el mayor número de peticiones fueron: La Dirección Distrital de Calidad del Servicio a través de la Central Sistema Distrital para la Gestión de Peticiones Ciudadanas con 4.331 peticiones que representan 71,15%, la Dirección del Sistema Distrital de Servicio a la Ciudadanía a través de la Línea 195 con 679 respuestas (11,15%), la Subsecretaría de Servicio a la Ciudadanía a través de la Central de Registro de Redes Sociales con 399 peticiones (6,55%), la Dirección del Sistema Distrital de Servicio a la Ciudadanía con 177 peticiones (2,91%), Oficina de Alta Consejería de Paz Víctimas y reconciliación con 119 peticiones (1,95%). Hay que mencionar que estas cinco dependencias emitieron el 93,72% del total de peticiones gestionadas en la Secretaría General en el mes.
•	El tiempo promedio de gestión en marzo fue 1,7 días.
•	En el mes de marzo, se dio respuesta extemporánea, es decir fuera de los términos legales, a 2 peticiones ciudadanas.
•	Tomando como base las peticiones gestionadas en el mes de marzo, las cifras muestran que las tipologías más utilizadas por la ciudadanía para interponer peticiones son: el “Derecho de Petición de Interés Particular” con 3.419 peticiones que representan el 56,17%, el derecho de petición de interés general con 1.368 (22,47%), reclamo con 415 (6,82%), queja 377 (6,19%), y Consulta con 249 (4,09%). 
•	Con respecto a la participación por localidades, las cifras de peticiones gestionadas en marzo muestran que las localidades de Suba, Kennedy y Bosa son las más relacionadas con las peticiones interpuestas por la ciudadanía, las cuales acumulan el 33,23% de las peticiones en las que se reportó ubicación en el mes de marzo 2023.
•	Tomando como base las peticiones gestionadas en el mes de marzo, se encuentra que los subtemas más reiterados en la Secretaría General son: “Traslado a entidades Distritales con 5.333 peticiones que representan el 88,91%, “Traslado a entidades Nacionales y/o territoriales con 167 peticiones (2,78%), Aclaración ampliación con 92 peticiones (1,53%), Ayuda/Atención Humanitaria Inmediata AHI, con 64 peticiones (1,07%), “Manejo y funcionalidad del Sistema Distrital para la Gestión de peticiones ciudadanas” con 44 (0,73%).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</si>
  <si>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4.995 Peticiones, Quejas, Reclamos, Sugerencias y Consultas gestionadas en el mes de abril, de las cuales se gestionaron oportunamente 4.994, para un cumplimiento del 99,98%, de acuerdo con los tiempos establecidos por norma; así mismo, se dio respuesta extemporánea, es decir fuera de los términos legales, a 1 petición ciudadana, y no quedó ninguna petición pendiente de respuesta. Dentro de los cuales se destacan los siguientes resultados:
•	Las dependencias que gestionaron el mayor número de peticiones fueron: La Dirección Distrital de Calidad del Servicio a través de la Central Sistema Distrital para la Gestión de Peticiones Ciudadanas con 3.510 peticiones que representan 70,27%, la Dirección del Sistema Distrital de Servicio a la Ciudadanía a través de la Línea 195 con 696 respuestas (13,93%), la Subsecretaría de Servicio a la Ciudadanía a través de la Central de Registro de Redes Sociales con 302 peticiones (6,05%), la Dirección del Sistema Distrital de Servicio a la Ciudadanía con 124 peticiones (2,48%), Oficina de Alta Consejería de Paz Víctimas y reconciliación con 108 peticiones (2,16%). Hay que mencionar que estas cinco dependencias emitieron el 94,89% del total de peticiones gestionadas en la Secretaría General en el mes de abril.
•	El tiempo promedio de gestión en abril fue 1,5 días.
•	En el mes de abril, se dio respuesta extemporánea, es decir fuera de los términos legales, a 1 petición ciudadana.
•	Tomando como base las peticiones gestionadas en el mes de abril, las cifras muestran que las tipologías más utilizadas por la ciudadanía para interponer peticiones son: el “Derecho de petición de interés particular” con 2.754 peticiones que representan el 55,14%, el Derecho de petición de interés general con 1.068 peticiones (21,38%), Queja con 422 (8,45%), Reclamo con 303 (6,07%), y Consulta con 250 (5,01%). 
•	En cuanto a la participación por localidades, las cifras de peticiones gestionadas en abril muestran que las localidades de Suba, Kennedy y Bosa son las más relacionadas con las peticiones interpuestas por la ciudadanía, las cuales acumulan el 36,18% de las peticiones en las que se reportó ubicación en el mes de abril 2023.
•	Tomando como base las peticiones gestionadas en el mes de abril, se encuentra que los subtemas más reiterados en la Secretaría General son: “Traslado a entidades Distritales con 4.427 peticiones que representan el 89,94%, “Traslado a entidades Nacionales y/o territoriales con 179 peticiones (3,64%), Aclaración ampliación con 50 peticiones (1,02%), Ayuda/Atención Humanitaria Inmediata AHI, con 35 peticiones (0,71%), “Manejo y funcionalidad del Sistema Distrital para la Gestión de peticiones ciudadanas” con 35 (0,71%).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</si>
  <si>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5.434 Peticiones, Quejas, Reclamos, Sugerencias y Consultas gestionadas en el mes de mayo, de las cuales se gestionaron oportunamente 5.417, para un cumplimiento del 99,69%, de acuerdo con los tiempos establecidos por norma; así mismo, se dio respuesta extemporánea, es decir fuera de los términos legales, a 17 peticiones ciudadanas, y no quedó ninguna petición pendiente de respuesta; se destacan los siguientes resultados:
•	Las dependencias que gestionaron el mayor número de peticiones fueron: La Dirección Distrital de Calidad del Servicio a través de la Central Sistema Distrital para la Gestión de Peticiones Ciudadanas con 3.908 peticiones que representan 72,14%, la Dirección del Sistema Distrital de Servicio a la Ciudadanía a través de la Línea 195 con 707 respuestas (13,05%), la Subsecretaría de Servicio a la Ciudadanía a través de la Central de Registro de Redes Sociales con 268 peticiones (4,95%), la Dirección del Sistema Distrital de Servicio a la Ciudadanía con 166 peticiones (3,06%), Oficina de Alta Consejería de Paz Víctimas y reconciliación con 122 peticiones (2,25%). Hay que mencionar que estas cinco dependencias emitieron el 95,46% del total de peticiones gestionadas en la Secretaría General en el mes de mayo.
•	El tiempo promedio de gestión en mayo fue 1,6 días.
•	En el mes de mayo, se dio respuesta extemporánea, es decir fuera de los términos legales, a 17 peticiones ciudadanas.
•	Tomando como base las peticiones gestionadas en el mes de mayo, las cifras muestran que las tipologías más utilizadas por la ciudadanía para interponer peticiones son: el “Derecho de petición de interés particular” con 2.829 peticiones que representan el 52,06%, el Derecho de petición de interés general con 1.211 peticiones (22,29%), Reclamo con 469 (8,63%), Queja con 448 (8,24%), y Consulta con 231 (4,25%). 
•	En cuanto a la participación por localidades, las cifras de peticiones gestionadas en mayo muestran que las localidades de Suba, Kennedy y Usaquén son las más relacionadas con las peticiones interpuestas por la ciudadanía, las cuales acumulan el 36,51% de las peticiones en las que se reportó ubicación en el mes de mayo 2023.
•	Tomando como base las peticiones gestionadas en el mes de mayo, se encuentra que los subtemas más reiterados en la Secretaría General son: “Traslado a entidades Distritales con 4.739 peticiones que representan el 89,55, “Traslado a entidades Nacionales y/o territoriales con 154 peticiones (2,91%), Aclaración ampliación con 89 peticiones (1,68%), Participación en general con 67 peticiones (1,27%) y Ayuda/Atención Humanitaria Inmediata AHI, con 44 peticiones (0,83%).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</si>
  <si>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5.127 Peticiones, Quejas, Reclamos, Sugerencias y Consultas gestionadas en el mes de junio, de las cuales se gestionaron oportunamente 5.120, para un cumplimiento 
del 99,86%, de acuerdo con los tiempos establecidos por norma; así mismo, se dio respuesta extemporánea, es decir fuera de los términos legales, a 7 peticiones ciudadanas,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3.780 peticiones que representan 73,73%, la Dirección del Sistema Distrital de Servicio a la Ciudadanía a través de la Línea 195 con 555 respuestas (10,83%), la Subsecretaría de Servicio a la Ciudadanía a través de la Central de Registro de Redes Sociales con 279 peticiones (5,44%), la Dirección del Sistema Distrital de Servicio a la Ciudadanía con 139 peticiones (2,71%), Oficina de Alta Consejería de Paz Víctimas y reconciliación con 136 peticiones (2,65%). Hay que mencionar que estas cinco dependencias emitieron el 95,36% del total de peticiones gestionadas en la Secretaría General en el mes de junio.
•	El tiempo promedio de gestión en junio fue 1,6 días.
•	En el mes de junio, se dio respuesta extemporánea, es decir fuera de los términos legales, a 7 peticiones ciudadanas.
•	Tomando como base las peticiones gestionadas en el mes de junio, las cifras muestran que las tipologías más utilizadas por la ciudadanía para interponer peticiones son: el “Derecho de petición de interés particular” con 2.745 peticiones que representan el 53,54%, el Derecho de petición de interés general con 1.128 peticiones (22,00%), Reclamo con 402 (7,84%), Queja con 390 (7,61%), y Consulta con 241 (4,70%). 
•	En cuanto a la participación por localidades, las cifras de peticiones gestionadas en junio muestran que las localidades de Kennedy, Suba y Usaquén son las más relacionadas con las peticiones interpuestas por la ciudadanía, las cuales acumulan el 34,82% de las peticiones en las que se reportó ubicación en el mes de junio 2023.
•	Tomando como base las peticiones gestionadas en el mes de junio, se encuentra que los subtemas más reiterados en la Secretaría General son: “Traslado a entidades Distritales con 4.504 peticiones que representan el 90,22, “Traslado a entidades Nacionales y/o territoriales con 154 peticiones (3,08%), Aclaración ampliación con 63 peticiones (1,26%), Participación en general con 40 peticiones (0,80%) y Ayuda/Atención Humanitaria en otras, con 36 peticiones (0,72%).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</si>
  <si>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4.540 Peticiones, Quejas, Reclamos, Sugerencias y Consultas gestionadas en el mes de julio, de las cuales se gestionaron oportunamente 4.536, para un cumplimiento 
del 99,91%, de acuerdo con los tiempos establecidos por norma; así mismo, se dio respuesta extemporánea, es decir fuera de los términos legales, a 4 peticiones ciudadanas,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3.196 peticiones que representan 70,40%, la Dirección del Sistema Distrital de Servicio a la Ciudadanía a través de la Línea 195 con 497 respuestas (10,95%), la Subsecretaría de Servicio a la Ciudadanía a través de la Central de Registro de Redes Sociales con 277 peticiones (6,10%), la Oficina Consejería de Comunicaciones con 160 peticiones (3,52%), Oficina de Alta Consejería de Paz Víctimas y reconciliación con 129 peticiones (2,84%). Hay que mencionar que estas cinco dependencias emitieron el 93,81% del total de peticiones gestionadas en la Secretaría General en el mes de julio.
•	El tiempo promedio de gestión en junio fue 1,7 días.
•	En el mes de julio, se dio respuesta extemporánea, es decir fuera de los términos legales, a 4 peticiones ciudadanas.
•	Tomando como base las peticiones gestionadas en el mes de julio, las cifras muestran que las tipologías más utilizadas por la ciudadanía para interponer peticiones son: el “Derecho de petición de interés particular” con 2.333 peticiones que representan el 51,39%, el Derecho de petición de interés general con 1.064 peticiones (23,44%), Reclamo con 357 (7,86%), Queja con 343 (7,56%), y Consulta con 230 (5,07%). 
•	En cuanto a la participación por localidades, las cifras de peticiones gestionadas en julio muestran que las localidades de Suba, Kennedy y Usaquén son las más relacionadas con las peticiones interpuestas por la ciudadanía, las cuales acumulan el 35,45% de las peticiones en las que se reportó ubicación en el mes de julio 2023.
•	Tomando como base las peticiones gestionadas en el mes de julio, se encuentra que los subtemas más reiterados en la Secretaría General son: “Traslado a entidades Distritales” con 3.794 peticiones que representan el 88,73%, “Traslado a entidades Nacionales y/o territoriales” con 179 peticiones (4,19%), “Ayuda/Atención Humanitaria en otras etapas” con 64 peticiones (1,50%), “Aclaración-ampliación” con 63 peticiones (1,47%), “Atención de personal en los puntos” con 26 peticiones (0,61%).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</si>
  <si>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5.841 Peticiones, Quejas, Reclamos, Sugerencias y Consultas gestionadas en el mes de agosto, de las cuales se gestionaron oportunamente 5.840, para un cumplimiento 
del 99,98%, de acuerdo con los tiempos establecidos por norma; así mismo, se dio respuesta extemporánea, es decir fuera de los términos legales, a 1 petición ciudadana,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3.986 peticiones que representan 68,24%, la Dirección del Sistema Distrital de Servicio a la Ciudadanía a través de la Línea 195 con 589 respuestas (10,08%), la Oficina Consejería de Comunicaciones con 460 peticiones (7,88%), la Subsecretaría de Servicio a la Ciudadanía a través de la Central de Registro de Redes Sociales con 345 peticiones (5,91%), La Dirección del Sistema Distrital de Servicio a la Ciudadanía con 130 peticiones (2,23%). Hay que mencionar que estas cinco dependencias emitieron el 94,33% del total de peticiones gestionadas en la Secretaría General en el mes de agosto.
•	El tiempo promedio de gestión en agosto fue 1,6 días.
•	En el mes de agosto, se dio respuesta extemporánea, es decir fuera de los términos legales, a 1 petición ciudadana.
•	Tomando como base las peticiones gestionadas en el mes de agosto, las cifras muestran que las tipologías más utilizadas por la ciudadanía para interponer peticiones son: el “Derecho de petición de interés particular” con 3.116 peticiones que representan el 53,35%, el Derecho de petición de interés general con 1.513 peticiones (25,90%), Queja con 369 (6,32%), Reclamo con 347 (5,94%), y Consulta con 275 (4,71%). 
•	En cuanto a la participación por localidades, las cifras de peticiones gestionadas en agosto muestran que las localidades de Suba, Kennedy y Bosa son las más relacionadas con las peticiones interpuestas por la ciudadanía, las cuales acumulan el 34,42% de las peticiones en las que se reportó ubicación en el mes de agosto 2023.
•	Tomando como base las peticiones gestionadas en el mes de agosto, se encuentra que los subtemas más reiterados en la Secretaría General son: “Traslado a entidades Distritales” con 4.752 peticiones que representan el 81,36%, “Traslado a entidades Nacionales y/o territoriales” con 197 peticiones (3,37%), “Aclaración-ampliación” con 87 peticiones (1,49%), “Atención de personal en los puntos” con 42 peticiones (0,72%) y “Emprendimiento” con 32 peticiones (0,55%).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</si>
  <si>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5.919 Peticiones, Quejas, Reclamos, Sugerencias y Consultas gestionadas en el mes de septiembre, de las cuales se gestionaron oportunamente 5.917, para un cumplimiento del 99,97%, de acuerdo con los tiempos establecidos por norma; así mismo, se dio respuesta extemporánea, es decir fuera de los términos legales, a 2 peticiones ciudadanas,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3.680 peticiones que representan 62,17%, la Dirección del Sistema Distrital de Servicio a la Ciudadanía a través de la Línea 195 con 653 respuestas (11,03%), la Oficina Consejería de Comunicaciones con 494 peticiones (8,35%), la Subdirección de Gestión Documental con 327 peticiones (5,52%9, la Subsecretaría de Servicio a la Ciudadanía a través de la Central de Registro de Redes Sociales con 276 peticiones (4,66%). Hay que mencionar que estas cinco dependencias emitieron el 91,74% del total de peticiones gestionadas en la Secretaría General en el mes de septiembre.
•	El tiempo promedio de gestión en septiembre fue 1,8 días.
•	En el mes de septiembre, se dio respuesta extemporánea, es decir fuera de los términos legales, a 2 peticiones ciudadanas.
•	Tomando como base las peticiones gestionadas en el mes de septiembre, las cifras muestran que las tipologías más utilizadas por la ciudadanía para interponer peticiones son: el “Derecho de petición de interés particular” con 3.315 peticiones que representan el 56,01%, el Derecho de petición de interés general con 1.592 peticiones (26,90%), Queja con 325 (5,49%), Reclamo con 286 (4,83%), y Consulta con 212 (3,58%). 
•	En cuanto a la participación por localidades, las cifras de peticiones gestionadas en septiembre muestran que las localidades de Suba, Kennedy y Usaquén son las más relacionadas con las peticiones interpuestas por la ciudadanía, las cuales acumulan el 35,11% de las peticiones en las que se reportó ubicación en el mes de septiembre 2023.
•	Tomando como base las peticiones gestionadas en el mes de septiembre, se encuentra que los subtemas más reiterados en la Secretaría General son: “Traslado a entidades Distritales” con 3.946 peticiones que representan el 85,69%, “Traslado a entidades Nacionales y/o territoriales” con 170 peticiones (3,69%), “Aclaración-ampliación” con 98 peticiones (2,13%), “Ayuda/atención humanitaria en otras etapas” con 84 peticiones (1,82%) y “Participación general” con 50 peticiones (1,09%).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</si>
  <si>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5.609 Peticiones, Quejas, Reclamos, Sugerencias y Consultas gestionadas en el mes de octubre, de las cuales se gestionaron oportunamente 5.608, para un cumplimiento del 99,98%, de acuerdo con los tiempos establecidos por norma; así mismo, se dio respuesta extemporánea, es decir fuera de los términos legales, a una petición ciudadana, y no quedaron peticiones pendiente de respuesta; se destacan los siguientes resultados:
• Las dependencias que gestionaron el mayor número de peticiones son: La Dirección Distrital de Calidad del Servicio a través de la Central Sistema Distrital para la Gestión de Peticiones Ciudadanas con 3.395 peticiones que representan 60,53%, la Dirección del Sistema Distrital de Servicio a la Ciudadanía a través de la Línea 195 con 768 respuestas (13,69%), la Oficina Consejería de Comunicaciones con 457 peticiones (8,15%), la Subdirección de Gestión Documental con 288 peticiones (5,13%, la Subsecretaría de Servicio a la Ciudadanía a través de la Central de Registro de Redes Sociales con 285 peticiones (5,08%). Hay que mencionar que estas cinco dependencias emitieron el 92,58% del total de peticiones gestionadas en la Secretaría General en el mes de octubre.
• El tiempo promedio de gestión en octubre fue 1,8 días.
• En el mes de octubre, se dio respuesta extemporánea, es decir fuera de los términos legales, a 1 petición ciudadana.
• Tomando como base las peticiones gestionadas en el mes de octubre, las cifras muestran que las tipologías más utilizadas por la ciudadanía para interponer peticiones son: el “Derecho de petición de interés particular” con 3.145 peticiones que representan el 56,07%, el Derecho de petición de interés general con 1.491 peticiones (26,58%), Queja con 317 (5,65%), Reclamo con 301 (5,37%), y Consulta con 168 (3,00%). 
• Tomando como base las peticiones gestionadas en el mes de octubre, se encuentra que los subtemas más reiterados en la Secretaría General son: “Traslado a entidades Distritales” con 3.180 peticiones que representan el 84,98%, “Traslado a entidades Nacionales y/o territoriales” con 170 peticiones (4,54%), “Aclaración-ampliación” con 79 peticiones (2,11%), “Ayuda/atención humanitaria en otras etapas” con 63 peticiones (1,68%) y “Atención de personal en los puntos” con 43 peticiones (1,15%).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</si>
  <si>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12.973 Peticiones, Quejas, Reclamos, Sugerencias y Consultas gestionadas en el mes de noviembre, de las cuales se gestionaron oportunamente 12.972, para un cumplimiento del 99,99%, de acuerdo con los tiempos establecidos por norma; así mismo, se dio respuesta extemporánea, es decir fuera de los términos legales, a 1 petición ciudadana, y no quedó ninguna petición pendiente de respuesta; se destacan los siguientes resultados:
•	Las dependencias que gestionaron el mayor número de peticiones son: La Dirección del Sistema Distrital de Servicio a la Ciudadanía a través de la Línea 195 con 8.358 respuestas (64,43%), La Dirección Distrital de Calidad del Servicio a través de la Central Sistema Distrital para la Gestión de Peticiones Ciudadanas con 3.656 peticiones que representan 28,18%, la Oficina Consejería de Comunicaciones con 288 peticiones (2,22%), la Subsecretaría de Servicio a la Ciudadanía a través de la Central de Registro de Redes Sociales con 166 peticiones (1,28%), la Dirección del Sistema Distrital de Servicio a la Ciudadanía con 135 peticiones (1,04%. Hay que mencionar que estas cinco dependencias emitieron el 97,15% del total de peticiones gestionadas en la Secretaría General en el mes de noviembre.
•	El tiempo promedio de gestión en noviembre fue 1,4 días.
•	En el mes de noviembre, se dio respuesta extemporánea, es decir fuera de los términos legales, a 1 petición ciudadana.
•	Tomando como base las peticiones gestionadas en el mes de noviembre, las cifras muestran que las tipologías más utilizadas por la ciudadanía para interponer peticiones son: La “Solicitud de acceso a la información” con 7.758 peticiones que representan el 59,80%, el “Derecho de petición de interés particular” con 2.978 peticiones que representan el 22,96%, el Derecho de petición de interés general con 1.266 peticiones (9,76%), Queja con 383 (2,95%), Reclamo con 268 (2,07%). 
•	Tomando como base las peticiones gestionadas en el mes de octubre, se encuentra que los subtemas más reiterados en la Secretaría General son: “Traslado a entidades Distritales” con 4.375 peticiones que representan el 34,60%, “Asesoría y orientación con respuesta inmediata” con 3.940 (31,16%), “Corrección de información” con  3.730 (29,50%),  “Traslado a entidades Nacionales y/o territoriales” con 240 peticiones (1,90%), “Ayuda/atención humanitaria en otras etapas” con 64 peticiones (0,51%).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</si>
  <si>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19.938 Peticiones, Quejas, Reclamos, Sugerencias y Consultas gestionadas en el mes de diciembre, de las cuales se gestionaron oportunamente 19.938, para un cumplimiento del 100%, de acuerdo con los tiempos establecidos por norma. Hay que mencionar que durante el periodo (diciembre) se presentó una novedad de carácter técnico que cargó en el Sistema Bogotá Te Escucha peticiones recibidas a través de la Línea 195, específicamente 2.993 peticiones que fueron recibidas y atendidas por este canal el 29 de noviembre/2023, pero producto de la afectación técnica, fueron cargadas extemporáneamente en Bogotá Te Escucha el 15 y 16 de diciembre de 2023. 
No obstante, con el propósito de reportar información real al Indicador PD89, la base de datos para el reporte cuenta con el ajuste correspondiente en las 2.993 peticiones en mención; actualmente las áreas técnicas se encuentran trabajando para resolver dicho error en el registro de peticiones en el mes de diciembre.
Se destacan los siguientes resultados:
•	Las dependencias que gestionaron el mayor número de peticiones son: La Dirección del Sistema Distrital de Servicio a la Ciudadanía a través de la Línea 195 con 16.446 respuestas (82,49%), La Dirección Distrital de Calidad del Servicio a través de la Central Sistema Distrital para la Gestión de Peticiones Ciudadanas con 2.776 peticiones que representan 13,92%, la Subsecretaría de Servicio a la Ciudadanía a través de la Central de Registro de Redes Sociales con 257 peticiones (1,29%), la Oficina de Alta Consejería de Paz, víctimas y reconciliación con 127 peticiones (0,64%), la Dirección del Sistema Distrital de Servicio a la Ciudadanía con 119 peticiones (0,60%). Hay que mencionar que estas cinco dependencias emitieron el 98,93% del total de peticiones gestionadas en la Secretaría General en el mes de diciembre.
•	El tiempo promedio de gestión en diciembre fue 4,6 días.
•	Tomando como base las peticiones gestionadas en el mes de diciembre, las cifras muestran que las tipologías más utilizadas por la ciudadanía para interponer peticiones son: La “Solicitud de acceso a la información” con 15.847 peticiones que representan el 79,48%, el “Derecho de petición de interés particular” con 2.430 peticiones que representan el 12,19%, el Derecho de petición de interés general con 810 peticiones (4,06%), Queja con 286 (1,43%), Reclamo con 239 (1,20%). 
•	Tomando como base las peticiones gestionadas en el mes de diciembre, se encuentra que los subtemas más reiterados en la Secretaría General son: “Asesoría y orientación con respuesta inmediata” con 15.871 (79,92%), “Traslado a entidades Distritales” con 3.488 peticiones que representan el 17,56%, “Traslado a entidades Nacionales y/o territoriales” con 173 peticiones (0,87%), “Ayuda/atención humanitaria en otras etapas” con 48 peticiones (0,24%).  “Aclaración, ampliación” 40 (0,20%),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</si>
  <si>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7870_N</t>
  </si>
  <si>
    <t xml:space="preserve">Al corte de enero de 2023, la meta tenía programada la atención del 100%  (3.557) de PQRS y ejecutó el 99,83% (3.551), es decir, presenta un rezago del 0.17% (6) en la atención de peticiones en los términos establecidos por la ley. No obstante, la Subsecretaría de Servicio a la Ciudadanía a través del Sistema Distrital para la Gestión de Peticiones Ciudadanas, emitió alertas tempranas por medio de notificaciones automáticas, con el fin de que las peticiones fueran contestadas dentro de los términos establecidos en la normatividad vigente.
Así mismo, a través de la Dirección Distrital de Calidad del Servicio se remitió a cada una de las Entidades de manera quincenal un correo de alerta preventiva, en la cual, se incluyeron las respuestas y traslados extemporáneos y las peticiones próximas a vencer y de manera mensual se remite informe de calidad y oportunidad en la gestión de las peticiones ciudadanas. </t>
  </si>
  <si>
    <t xml:space="preserve">Al corte de 28 febrero de 2023, el indicador de gestión MGA tenía programado la atención del 100% (10.013)  de PQRS y ejecutó el 99,87% (10.002), es decir, presenta un rezago del 0,13% (11) en la gestión de las respuestas de la peticiones, debido al no cumplimiento en la atención de peticiones en los términos legales, por parte de las dependencias de la Secretaría General. 
Es importante continuar trabajando con las dependencias en relación con las fechas de vencimiento de los términos para dar respuesta a las peticiones ciudadanas.
</t>
  </si>
  <si>
    <t xml:space="preserve">Al corte de 31 marzo de 2023, el indicador de gestión MGA tenía programado la atención del 100% (16.100) de avance y ejecutó el 99,91% (16.087), es decir, presenta un rezago del 0,09% (13) en la gestión de las peticiones debido al no cumplimiento en la atención de peticiones en los términos legales, por parte de las dependencias de la Secretaría General. 
Es importante continuar trabajando con las dependencias en relación con las fechas de vencimiento de los términos para dar respuesta a las peticiones ciudadanas.
</t>
  </si>
  <si>
    <t>A corte de 30 abril de 2023, el indicador de gestión MGA tenía programado la atención del 100% (21.093) de peticiones, quejas, reclamos,  y ejecutó el 99,93%( 21.079), es decir, presenta un rezago del 0,07% (14) debido al no cumplimiento de los términos legales por parte de algunas dependencias de la Secretaría General. 
Es importante continuar trabajando con las dependencias en relación con las fechas de vencimiento de los términos para dar respuesta a las peticiones ciudadanas</t>
  </si>
  <si>
    <t xml:space="preserve">"A corte de 31 mayo de 2023, el indicador de gestión MGA tenía programado la atención del 100% (26.529) de peticiones, quejas, reclamos, y ejecutó el 99,88% (26.498), es decir, presenta un rezago del 0,12% (31) debido al no cumplimiento de los términos legales por parte de algunas dependencias de la Secretaría General. 
Es importante continuar trabajando con las dependencias en relación con las fechas de vencimiento de los términos para dar respuesta a las peticiones ciudadanas"
</t>
  </si>
  <si>
    <t xml:space="preserve">A corte de 30 junio de 2023, el indicador de gestión MGA tenía programado la atención del 100% (31.656) de peticiones, quejas, reclamos, y ejecutó el 99,88% (31,618), es decir, presenta un rezago del 0,12% (38) debido al no cumplimiento de los términos legales por parte de algunas dependencias de la Secretaría General. 
Es importante continuar trabajando con las dependencias en relación con las fechas de vencimiento de los términos para dar respuesta a las peticiones ciudadanas.
</t>
  </si>
  <si>
    <t xml:space="preserve">A corte de 31 julio de 2023, el indicador de gestión MGA tenía programado la atención del 100% (36.196) de peticiones, quejas, reclamos, y ejecutó el 99,88% (36.154), es decir, presenta un rezago del 0,12%(42) debido al no cumplimiento de los términos legales por parte de algunas dependencias  de la Secretaría General. 
Es importante continuar trabajando con las dependencias en relación con las fechas de vencimiento de los términos para dar respuesta a las peticiones ciudadanas.
</t>
  </si>
  <si>
    <t>A corte de 31 agosto de 2023, el indicador de gestión MGA tenía programado la atención del 100% (42.037) de peticiones, quejas, reclamos, y ejecutó el 99,89% (41.994), es decir, presenta un rezago del 0,11% (43) debido al no cumplimiento de los términos legales por parte de algunas dependencias de la Secretaría General. 
Es importante continuar trabajando con las dependencias en relación con las fechas de vencimiento de los términos para dar respuesta a las peticiones ciudadanas.</t>
  </si>
  <si>
    <t xml:space="preserve">A corte de 30 septiembre de 2023, el indicador de gestión MGA tenía programado la atención del 100% (47.956) de peticiones, quejas, reclamos, y ejecutó el 99,90% (47.911), es decir, presenta un rezago del 0,10% (45) debido al no cumplimiento de los términos legales por parte de algunas dependencias de la Secretaría General. 
Es importante continuar trabajando con las dependencias en relación con las fechas de vencimiento de los términos para dar respuesta a las peticiones ciudadanas.	</t>
  </si>
  <si>
    <t>A corte de 31 de octubre de 2023, el indicador de gestión MGA tenía programado la atención del 100% (53.565) de peticiones, quejas, reclamos, y ejecutó el 99,90% (53.519), es decir, presenta un rezago del 0,09% (46) debido al no cumplimiento de los términos legales por parte de algunas dependencias de la Secretaría General. 
Es importante continuar trabajando con las dependencias en relación con las fechas de vencimiento de los términos para dar respuesta a las peticiones ciudadanas.</t>
  </si>
  <si>
    <t>A corte 30 de  noviembre de 2023, el indicador de gestión MGA tenía programado la atención del 100% (66.538) de peticiones, quejas, reclamos, y ejecutó el 99,92% (66.138), es decir, presenta un rezago del 0,08% (46) debido al no cumplimiento de los términos legales por parte de algunas dependencias de la Secretaría General.
Es importante continuar trabajando con las dependencias en relación con las fechas de vencimiento de los términos para dar respuesta a las peticiones ciudadanas.</t>
  </si>
  <si>
    <t>PD90</t>
  </si>
  <si>
    <t>Diana Marcela Velasco Rincón</t>
  </si>
  <si>
    <t>Satisfacción ciudadana con respecto a los puntos de servicio de la Red CADE</t>
  </si>
  <si>
    <t>Nivel de satisfacción ciudadana con respecto a los puntos de servicio de la Red CADE</t>
  </si>
  <si>
    <t xml:space="preserve">PD_PMR: Satisfacción ciudadana con respecto a los puntos de servicio de la Red CADE; </t>
  </si>
  <si>
    <t>Medir el nivel de satisfacción de los ciudadanos respecto al servicio prestado en cada uno de los puntos de atención programados por la entidad (Red CADE)</t>
  </si>
  <si>
    <t>Medir la satisfacción de la ciudadanía resulta relevante para
identificar los aspectos positivos y las oportunidades de mejora en la prestación del servicio. De tal manera, se indaga por la percepción de la calidad del servicio en los diferentes momentos de verdad del ciclo del servicio, con el fin de identificar el grado de satisfacción de la ciudadanía con la prestación del servicio.</t>
  </si>
  <si>
    <t>Informe con resultados de encuesta de satisfacción ciudadana</t>
  </si>
  <si>
    <t>Se aplicarán encuestas en cuestionarios estructurados en los puntos de la Red CADE, en la cual se medirá la satisfacción de la ciudadanía respecto a la prestación del servicio en cada uno de los puntos.
Posteriormente se realizará un análisis de datos y se entregará un informe con los resultados de la encuesta de satisfacción ciudadana 2021.</t>
  </si>
  <si>
    <t>Calificación del nivel de satisfacción ciudadana con respecto a los puntos de servicio de la Red CADE.</t>
  </si>
  <si>
    <t>Informe Encuesta de  Satisfacción Ciudadana 2023.</t>
  </si>
  <si>
    <t xml:space="preserve">AVANCES Y LOGROS:
En lo corrido del Plan de Desarrollo, la Secretaría General en cumplimiento de la meta, ha realizado la medición de   la satisfacción ciudadana frente al servicio que presta la Administración Distrital en los puntos presenciales de la Red CADE y Bogotá Te Escucha, se han aplicado tres encuestas de satisfacción ciudadana, las cuales arrojaron un nivel de satisfacción respecto a los puntos de servicio de la Red CADE de 96,54 en la vigencia 2021, de 96,27 en la vigencia 2022 y de 91,94 en la vigencia 2023.
Beneficios
El diseño de la estrategia para la medición de la satisfacción ciudadana, permite contar con aspectos metodológicos para recolectar y analizar información de la fuente primaria, con el fin de conocer las percepciones, opiniones e ideas de la ciudadanía frente a los servicios prestados por las entidades Distritales.
</t>
  </si>
  <si>
    <t>n/a</t>
  </si>
  <si>
    <t>Indicador PMR</t>
  </si>
  <si>
    <t>PD100</t>
  </si>
  <si>
    <t>7871_1</t>
  </si>
  <si>
    <t>3. Inspirar confianza y legitimidad para vivir sin miedo y ser epicentro de cultura ciudadana, paz y reconciliación.</t>
  </si>
  <si>
    <t>39.  Bogotá territorio de paz y atención integral a las víctimas del conflicto armado.</t>
  </si>
  <si>
    <t>Mejorar la integración de las acciones, servicios y escenarios que dan respuesta a las obligaciones derivadas de ley para las víctimas, el Acuerdo de Paz, y los demás compromisos distritales en materia de memoria, reparación, paz y reconciliación.</t>
  </si>
  <si>
    <t>1. Aumentar la apropiación social de la memoria y la verdad históricas, por parte de la ciudadanía, como herramientas fundamentales en la construcción de paz, reconciliación y la profundización de la democracia</t>
  </si>
  <si>
    <t>Construcción de Bogotá-región como territorio de paz para las víctimas y la reconciliación</t>
  </si>
  <si>
    <t>Oficina de Alta Consejería de Paz, Víctimas y Reconciliación</t>
  </si>
  <si>
    <t>Jonatha Ivonne González Rodríguez</t>
  </si>
  <si>
    <t>Alta Consejera de Paz, Víctimas y Reconciliación</t>
  </si>
  <si>
    <t>Ehimy Duque, Juan Guillermo Becerra Jimenez</t>
  </si>
  <si>
    <t>Lucero Molina</t>
  </si>
  <si>
    <t>1. Ejecutar 100 porciento de la estrategia de promoción de la memoria, para la construcción de paz, la reconciliación y la democracia, en la ciudad región.</t>
  </si>
  <si>
    <t>Ejecutar 100 porciento de la estrategia de promoción de la memoria, para la construcción de paz, la reconciliación y la democracia, en la ciudad región.</t>
  </si>
  <si>
    <t xml:space="preserve">20.4. Porcentaje de ejecución de la estrategia de promoción de la memoria, para la construcción de paz, la reconciliación y la democracia. </t>
  </si>
  <si>
    <t>16.3. Promover el estado de derecho en los planos nacional e internacional y garantizar la igualdad de acceso a la justicia para todos.</t>
  </si>
  <si>
    <t xml:space="preserve">PD_PMR: 20.4. Porcentaje de ejecución de la estrategia de promoción de la memoria, para la construcción de paz, la reconciliación y la democracia. ; PD_Meta Proyecto: 1. Ejecutar 100 porciento de la estrategia de promoción de la memoria, para la construcción de paz, la reconciliación y la democracia, en la ciudad región.; PD_Objetivo de Desarrollo Sostenible: 16. Paz, justicia e instituciones sólidas; PD_Código y denominación Meta ODS: 16.3. Promover el estado de derecho en los planos nacional e internacional y garantizar la igualdad de acceso a la justicia para todos.; </t>
  </si>
  <si>
    <t>La estrategia consiste en la transformación y el posicionamiento del Centro de Memoria, Paz y Reconciliación - CMPR-  como instrumento, eje cultural y equipamiento de la ciudad para la promoción, construcción, circulación y apropiación social de prácticas artísticas, culturales, pedagógicas, académicas y conmemorativas; relacionadas con la memoria, paz y reconciliación, con miras a la construcción del nuevo contrato social para el Siglo XXI.  
La estrategia se desarrolla a través de dos dimensiones: 
(i) Apropiación social a través de estrategias de comunicación: Pretende el posicionamiento del CMPR, la divulgación del conocimiento que se produce en materia de memoria, así como la promoción de debates alrededor de la memoria en la ciudadanía.  
(ii) Político-institucional: Pretende garantizar el funcionamiento logístico, operativo y técnico del CMPR, a través del fortalecimiento de la capacidad de gestión, de su visibilidad orgánica dentro de la estructura general de la Alcaldía Mayor de Bogotá y de su incidencia en el debate y ejecución de acciones de política pública en materia de memoria.</t>
  </si>
  <si>
    <t xml:space="preserve"> - La ciudadanía cuenta con un equipamiento especializado en materia de memoria, paz y reconciliación.
-La ciudadanía cuenta con recursos técnicos, logísticos y humanos especializados para el fortalecimiento de sus iniciativas de memoria.
-La ciudad dispone de espacios de diálogo, encuentro y reflexión alrededor de la memoria para la paz y la reconciliación.
-El Distrito cuenta con un órgano especializado para asesorar e incidir en la construcción de las políticas públicas que contemplen acciones en memoria para la paz y la reconciliación.</t>
  </si>
  <si>
    <t xml:space="preserve">La meta se medirá a través de la programación y ejecución de las acciones o actividades asociadas, las cuales se programarán anualmente y se les hará seguimiento mensualmente. El peso de las actividades asociadas a la meta puede variar dependiendo de las prioridades definidas para cada vigencia, de conformidad con el plan interno de trabajo de la Oficina Alta Consejería de Paz, Víctimas y Reconciliación y con la programación en el formato 1006 "Programación y seguimiento a Metas e indicadores del plan de desarrollo". </t>
  </si>
  <si>
    <t xml:space="preserve">(Sumatoria porcentaje de las actividades ejecutadas de la estrategia de la promoción de la memoria para la construcción de paz, la reconciliación y la democracia, en la ciudad región/ Porcentaje programado de las actividades de la estrategia de la promoción de la memoria para la construcción de paz, la reconciliación y la democracia, en la ciudad región para la vigencia) *Porcentaje de la meta programada para la vigencia + porcentaje ejecutado de la meta de la vigencia anterior. </t>
  </si>
  <si>
    <t>Porcentaje de las actividades ejecutadas de la estrategia de la promoción de la memoria para la construcción de paz, la reconciliación y la democracia, en la ciudad región</t>
  </si>
  <si>
    <t>Porcentaje programado de las actividades de la estrategia de la promoción de la memoria para la construcción de paz, la reconciliación y la democracia, en la ciudad región</t>
  </si>
  <si>
    <t>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t>
  </si>
  <si>
    <t xml:space="preserve">
 $393.612.888 
</t>
  </si>
  <si>
    <t>1.1.2. Informe de Gestión Administrativa del CMPR</t>
  </si>
  <si>
    <t>1.1.1.2 Reporte de seguimiento a políticas públicas</t>
  </si>
  <si>
    <t>1.1.1.1 Informe de gesión del CMPR
1.1.2. Informe de Gestión Administrativa del CMPR</t>
  </si>
  <si>
    <t>• 1.1.2 INFORME GESTIÓN ADMINISTRATIVA CMPR
• 1.1.2 ANEXOS ADTIVO CMMPR
• 1.1.2 INFORME GESTIÓN ADMINISTRATIVA CMPR
• 1.1.2 ANEXOS ADTIVO CMMPR</t>
  </si>
  <si>
    <t>• 1.1.1.2 REPORTE PCA PUB TRIM CMPR</t>
  </si>
  <si>
    <t>• 1.1.1.1 INFORME GESTIÓN CMPR
• 1.1.2. INFORME ADTIVO CMPR</t>
  </si>
  <si>
    <t>• 1.1.1.2 Reporte de seguimiento a políticas públicas</t>
  </si>
  <si>
    <t>• 1.1.2. INFORME ADTIVO CMPR
• 1.1.2 ANEXOS ADTIVO CMPR</t>
  </si>
  <si>
    <t>• 1.1.1.1 INFORME GESTIÓN CMPR
• 1.1.2. INFORME ADTIVO CMPR
• 1.1.2 ANEXOS ADTIVO CMMPR</t>
  </si>
  <si>
    <t>• 1.1.1.1 INFORME GESTIÓN CMPR</t>
  </si>
  <si>
    <t>La meta se orienta hacia el posicionamiento político, institucional y administrativo de la Dirección del Centro de Memoria, Paz y Reconciliación, y de su sede, el Centro de Memoria, Paz y Reconciliación - CMPR. Para ello, se diseñó una estrategia de promoción de la memoria, para la construcción de paz, reconciliación y democracia, en donde se consignan los lineamientos generales para su funcionamiento técnico y estratégico. 
La estrategia pretende la transformación y el posicionamiento del Centro de Memoria Paz y Reconciliación - CMPR como el instrumento de la ciudad para la promoción, construcción, circulación y apropiación social de prácticas artísticas, culturales, académicas y conmemorativas relacionadas con memoria, paz y reconciliación, con miras a la construcción del nuevo contrato social para el Siglo XXI. En este sentido, el robustecer el Centro de Memoria Paz y Reconciliación -CMPR, implica trabajar en al menos dos dimensiones: (i) la dimensión comunicativa, es decir el posicionamiento del Centro y sus producciones, así como la promoción de debates alrededor de la memoria en la ciudadanía; y (ii) la dimensión político-institucional, que implica el fortalecimiento institucional, de la capacidad de gestión, y su visibilidad orgánica dentro de la estructura general de la Alcaldía Mayor de Bogotá.
Para la vigencia 2023 se logró avanzar en
• Dinamización del Centro de Memoria de Paz a través de la oferta de una agenda académica, cultural, artística, memorial y pedagógica dispuesta para la ciudadanía que ha permitido el desarrollo de exposiciones, documentales, recorridos guiados, lanzamientos de libros, y festivales de cine, entre otros. 
• Mantenimiento, adecuación y actualización tecnológica de la exposición central del Centro de Memoria, Paz y Reconciliación, 'Resisto, Luego Existo', la cual, es un instrumento fundamental para la pedagogía, la reflexión y el diálogo en torno a la historia reciente de nuestro país, marcada por el conflicto armado y la violencia política. Rescata, además, la importancia de los procesos de resistencia, lucha contra la impunidad y construcción de democracia y paz para la proyección del futuro. 
• Promoción y circulación de la gestión del conocimiento en memoria de la ciudad a través de una Herramienta de seguimiento y análisis para la comprensión y discusión de la política de Paz Total que viene implementando el actual gobierno, ubicada en: http://centromemoria.gov.co/infografia-paz-total/. En este espacio se puede encontrar documentos, noticias, análisis, infografías y eventos dinamizados.
• Se han realizado los reportes de la gestión del CMPR en el cumplimiento de los compromisos en la Política Pública Distrital de Juventud en el marco del resultado específico “Jóvenes comprometidos con la construcción de paz y reconciliación” 
• Se llevaron a cabo (26) conmemoraciones realizadas para la reconciliación, la memoria y la construcción de paz, que involucran el aprovechamiento del espacio público y el fortalecimiento de la cultura ciudadana.
• Mantenimiento del espacio físico del Centro de Memoria para el aprovechamiento de la ciudadanía.
Adicionalmente el Centro de Memoria, Paz y Reconciliación, en virtud a los diferentes eventos realizados, fue objeto de los siguientes reconocimientos:
•  Mención especial: Sala de Proyección de cine. En reconocimiento a la excelencia en la categoría mejor espacio de proyección cinematográfica del Festival Cine Paz, por parte de la organización Festival Cine Paz (06-12-2023)
•  Reconocimiento por la Semana de la Esperanza - Jaime Garzón, por parte de la organización Banca del Parque (12-08-2023)
•  Reconocimiento por su compromiso y asistencia a la conmemoración de nuestros caídos y caídas del 9 de septiembre 2020 - Casa Memoria Suba (09-09-2023)
BENEFICIOS GESTIÓN DE ACCIONES DE POSICIONAMIENTO
• Dinamización del Centro de Memoria a través de la oferta de una agenda académica, cultural, artística, memorial y pedagógica dispuesta para la ciudadanía que ha permitido el desarrollo de exposiciones, documentales, recorridos guiados, lanzamientos de libros, y festivales de cine, entre otros.
• Mantenimiento, adecuación y actualización tecnológica de la exposición central del Centro de Memoria, Paz y Reconciliación, 'Resisto, Luego Existo', la cual es un instrumento fundamental para la pedagogía, la reflexión y el diálogo en torno a la historia reciente de nuestro país, marcada por el conflicto armado y la violencia política. Rescata, además, la importancia de los procesos de resistencia, lucha contra la impunidad y construcción de democracia y paz para la proyección del futuro.
• Promoción y circulación de la gestión del conocimiento en memoria de la ciudad a través de una Herramienta de seguimiento y análisis para la comprensión y discusión de la política de Paz Total que viene implementando el actual gobierno, ubicada en: http://centromemoria.gov.co/infografia-paz-total/. En este espacio se puede encontrar documentos, noticias, análisis, infografías y eventos dinamizados.
• Se realizaron (4) reportes de la gestión del CMPR en el cumplimiento de los compromisos en la Política Pública Distrital de Juventud, en el marco de la política Pública Distrital de Derechos Humanos, y en el marco de la política pública de Actividades Sexuales pagas, asegurando el cumplimiento de los compromisos del CMPR en dichos instrumentos, en la presente vigencia.
• Se han desarrollado los informes de gestión semestrales necesarios para cumplir con los compromisos del CMPR en distintas acciones de política pública.
BENEFICIOS GESTIÓN ADMINISTRATIVA
• La gestión administrativa para garantizar el funcionamiento de las líneas de trabajo del CMPR, particularmente en la adecuación y mantenimiento de espacios, arreglo de puertas y chapas, y en la adecuación de espacios y acompañamientos a obras civiles de bajo impacto para adecuar las salas de exposición, y cumplir con los compromisos del CMPR con instituciones, organizaciones y agencias de cooperación internacional.
• La actualización, mantenimiento y adecuación de los equipos de cómputo del CMPR y de las redes de internet del Centro de Memoria, garantizan la adecuada ejecución del plan de trabajo del CMPR, así como permite que la oferta virtual del CMPR, de la que se beneficia buena parte de la ciudadanía interesada en temas de memoria, se desarrolle de la mejor forma posible. De forma particularmente importante, se logró el rediseño y actualización de la página web del CMPR.
• Finalmente se adelantaron todas las gestiones necesarias en materia precontractual, contractual y postcontractual que permiten al CMPR cumplir sus compromisos en la materia.</t>
  </si>
  <si>
    <t>Este indicador está compuesto por el reporte de las acciones para el desarrollo de la estrategia para la promoción de la memoria, para la construcción de paz y reconciliación de Bogotá-Región, según las cuales, para el mes de diciembre se reportaron (2) actividades de (2) programadas:
1. Gestión administrativa para la impresión de materiales que garantizan el funcionamiento de actividades en el CMPR, a través de la bolsa de impresos de la Oficina de Comunicaciones de la Secretaría General.
2. Gestión administrativa para el mantenimiento de cerrajería de dos espacios del CMPR.
BENEFICIOS
• Se garantizó, a través de la gestión administrativa realizada, el uso de espacios y la posibilidad de fortalecer iniciativas ciudadanas de memoria en el CMPR, de acuerdo a la misionalidad del mismo.
• Se garantizó el adecuado funcionamiento de las instalaciones del CMPR, que redunda en el beneficio de la ciudadanía que usa el espacio, así como en beneficio de quienes prestan sus servicios profesionales y técnicos en la Dirección.</t>
  </si>
  <si>
    <t>Este indicador está compuesto por el reporte de las acciones para el desarrollo de la estrategia para la promoción de la memoria, para la construcción de paz y reconciliación de Bogotá-Región, según las cuales, para el mes de abril se reportó (1) actividad de (1) programada:
1. Se construyó el informe de seguimiento políticas públicas que da cuenta del avance en la implementación de compromisos del CMPR en el marco de la política pública de juventud, durante el primer trimestre de 2023.
BENEFICIOS
• Las entidades distritales y organizaciones de veeduría cuentan con información clara sobre el cumplimiento de los compromisos del CMPR en las políticas públicas distritales. 
Por otro lado, las y los jóvenes de la ciudad han contado con una oferta amplia, convocante y diversa de actividades para la reflexión y vinculación con la memoria, como elemento de construcción de ciudadanía, paz y reconciliación.</t>
  </si>
  <si>
    <t>Este indicador está compuesto por el reporte de las acciones para el desarrollo de la estrategia para la promoción de la memoria, para la construcción de paz y reconciliación de Bogotá-Región, según las cuales, para el mes de junio se reportaron (2) actividades de (2) programadas:
1. Se construyó el informe de la gestión del CMPR, entre 2020 y 2023, como parte de los primeros borradores de Informe de Empalme de la Alta Consejería de Paz, Víctimas y Reconciliación. Dicho informe da cuenta del avance en la implementación de la Estrategia de promoción de la memoria, de la transformación institucional, el posicionamiento y la reformulación de procedimientos.
2. Se adelantaron gestiones administrativas para garantizar el adecuado funcionamiento de las líneas de trabajo del CMPR. En particular, se realizó la gestión administrativa para la operación logística y la elaboración de informes de operador logístico para el desarrollo de actividades en el marco del proyecto 'Colegios como lugares de memoria' del CMPR.
3. Se llevó a cabo el mantenimiento, adecuación y actualización tecnológica de la exposición central del Centro de Memoria, Paz y Reconciliación, 'Resisto, Luego Existo'.
BENEFICIOS
• El informe de gestión administrativa da cuenta de cómo ha sido el trabajo del CMPR, en función del fortalecimiento de apuestas de memoria agenciadas por y para organizaciones sociales, organizaciones de víctimas, organizaciones de derechos humanos e iniciativas ciudadanas de paz, y en general en beneficio de los y las bogotanas.
• La gestión administrativa para garantizar el funcionamiento de las líneas de trabajo del CMPR, particularmente en el mes de junio, fortaleció a niños, niñas y sus cuidadores, integrantes de la comunidad educativa del colegio Gustavo Rojas Pinilla (IED).
• La actualización, mantenimiento y adecuación de la exposición 'Resisto, Luego Existo' beneficia en general a todas las personas que visitan el CMPR y tienen acceso a este dispositivo; en particular, se benefician de esta acción aquellas personas que hacen parte de la oferta de recorridos guiados al CMPR (en su mayoría adolescentes y jóvenes).</t>
  </si>
  <si>
    <t>Este indicador está compuesto por el reporte de las acciones para el desarrollo de la estrategia para la promoción de la memoria, para la construcción de paz y reconciliación de Bogotá-Región, según las cuales, para el mes de julio se reportÓ (1) actividades de (1) programada:
1. Se construyó el informe de seguimiento políticas públicas que da cuenta del avance en la implementación de compromisos del CMPR en el marco de la política pública de derechos humanos, durante el segundo trimestre de 2023.
BENEFICIOS
• Las entidades distritales y organizaciones de veeduría cuentan con información clara sobre el cumplimiento de los compromisos del CMPR en las políticas públicas distritales.
• Por otro lado, la ciudadanía ha contado con una oferta amplia, convocante y diversa de actividades para la reflexión y vinculación de los derechos humanos con la memoria, como elemento de construcción de ciudadanía, paz y reconciliación.</t>
  </si>
  <si>
    <t>Este indicador está compuesto por el reporte de las acciones para el desarrollo de la estrategia para la promoción de la memoria, para la construcción de paz y reconciliación de Bogotá-Región, según las cuales, para el mes de septiembre se reportó (2) actividades de (2) programadas:
1. Se adelantaron gestiones administrativas para garantizar el adecuado desmontaje de la exposición 'Resisto, Luego Existo', para el montaje de la exposición de la Comisión de la Verdad, en concordancia con el adecuado funcionamiento de las líneas de trabajo del CMPR. 
2. Se llevó a cabo el mantenimiento, adecuación y actualización tecnológica con relación al funcionamiento de algunos computadores y de la red de internet del CMPR.
BENEFICIOS
• La gestión administrativa para garantizar el funcionamiento de las líneas de trabajo del CMPR, particularmente en el mes de septiembre, fortaleció la apuesta de dinamización y la agenda expositiva del CMPR, que redunda en el beneficio de la ciudadanía que visita el CMPR.
• La actualización, mantenimiento y adecuación de los equipos de cómputo del CMPR y de las redes de internet del Centro de Memoria, garantizan la adecuada ejecución del plan de trabajo del CMPR, así como permite que la oferta virtual del CMPR, de la que se beneficia buena parte de la ciudadanía interesada en temas de memoria, se desarrolle de la mejor forma posible.</t>
  </si>
  <si>
    <t>Este indicador está compuesto por el reporte de las acciones para el desarrollo de la estrategia para la promoción de la memoria, para la construcción de paz y reconciliación de Bogotá-Región, según las cuales, para el mes de octubre se reportó (1) actividades de (1) programadas:
1. Se construyó el informe de seguimiento políticas públicas que da cuenta del avance en la implementación de compromisos del CMPR en el marco de la política pública de juventud, durante el tercer trimestre de 2023.
BENEFICIOS
• Las entidades distritales y organizaciones de veeduría cuentan con información clara sobre el cumplimiento de los compromisos del CMPR en las políticas públicas distritales.
• Por otro lado, la ciudadanía joven ha contado con una oferta amplia, convocante y diversa de actividades para la reflexión y vinculación a la construcción de ciudadanía, paz y reconciliación.</t>
  </si>
  <si>
    <t>Este indicador está compuesto por el reporte de las acciones para el desarrollo de la estrategia para la promoción de la memoria, para la construcción de paz y reconciliación de Bogotá-Región, según las cuales, para el mes de noviembre se reportaron (4) actividades de (0) programadas:
1. Acciones de seguimiento a la Estrategia y a la transformación institucional, el posicionamiento y la reformulación de procedimientos
ADELANTO DE META:
Se construyó el informe de la gestión del CMPR, entre 2020 y 2023, como parte de los primeros borradores de Informe de Empalme de la Alta Consejería de Paz, Víctimas y Reconciliación. Dicho informe da cuenta del avance en la implementación de la Estrategia de promoción de la memoria, de la transformación institucional, el posicionamiento y la reformulación de procedimientos.De esta manera se adelantó la entrega del informe programado para el mes de diciembre, dando cumplimiento a la meta de la vigencia 2023 para esta actividad.
2. Acciones administrativas para garantizar el funcionamiento de la sede CMPR
ADELANTO DE META:
Se adelantaron gestiones administrativas para garantizar el desarrollo de la obra civil de adecuación de las salas de exposición temporal, con el objetivo de avanzar en los compromisos en el marco del memorando de entendimiento entre la GIZ y la Secretaría General, para el montaje de la exposición del Legado de la Comisión de la Verdad.
El adelanto de meta se llevó a cabo debido a que por orientación de la Dirección, se adelantó el cumplimiento de esta actividad, debido a la terminación de contratos de prestación de servicios de las personas del equipo técnico especializado del CMPR
3. Acciones de seguimiento a la adecuación, mantenimiento y actualización tecnológica del CMPR
ADELANTO DE META:
Se llevó a cabo el mantenimiento, adecuación y actualización tecnológica con relación al la actualización y diseño del contenido de la página web del CMPR, que requirió la articulación y trabajo conjunto con el equipo de TICS de la Secretaría General, y el liderazgo del equipo comunicativo del CMPR.
El adelanto de meta se llevó a cabo debido a que por orientación de la dirección, se adelantó el cumplimiento de esta actividad, debido a la terminación de contratos de prestación de servicios de las personas del equipo técnico especializado del CMPR
4. Apoyo en la gestión precontractual, contractual y postcontractual para el funcionamiento técnico del CMPR.
Se llevó a cabo el apoyo en la gestión precontractual, contractual y postcontractual para el funcionamiento técnico del CMPR, específicamente en lo que se refiere a la asesoría a los y las contratistas, y la gestión administrativa requerida para la finalización de compromisos contractuales del CMPR.
El adelanto de meta se llevó a cabo debido a que por orientación de la dirección, se adelantó el cumplimiento de esta actividad, debido a la terminación de contratos de prestación de servicios de las personas del equipo técnico especializado del CMPR"
De esta manera se adelantó la entrega del informe programado para el mes de diciembre, dando cumplimiento a la meta de la vigencia 2023 para esta actividad.
BENEFICIOS
• El informe da cuenta de cómo ha sido el trabajo del CMPR, en función del fortalecimiento de apuestas de memoria agenciadas por y para organizaciones sociales, organizaciones de víctimas, organizaciones de derechos humanos e iniciativas ciudadanas de paz, y en general en beneficio de los y las bogotanas.
• La gestión administrativa para garantizar el funcionamiento de las líneas de trabajo del CMPR, particularmente en el mes de noviembre, fortaleció la apuesta de dinamización y la agenda expositiva del CMPR, que redunda en el beneficio de la ciudadanía que visita el CMPR.
• La actualización, mantenimiento y adecuación de la página web es de fundamental importancia para garantizar la adecuada documentación y repositorio del trabajo del CMPR y sus procesos exitosos. Además es fundamental para garantizar el acceso de información a la ciudadanía interesada acerca de la oferta, los proyectos y la labor desarrollada por el Centro de Memoria, Paz y Reconciliación.
• El apoyo en la gestión precontractual, contractual y postcontractual permite el funcionamiento adecuado de las labores administrativas del CMPR, sin generar traumatismos a la hora de cumplir con las actividades del CMPR y la oferta que este brinda a la ciudadanía</t>
  </si>
  <si>
    <t>Este indicador está compuesto por el reporte de las acciones para el desarrollo de la estrategia para la promoción de la memoria, para la construcción de paz y reconciliación de Bogotá-Región, según las cuales, para el mes de diciembre se reportaron (1) actividad de (1) programada, cumpliendo con el 100% de la programación realizada para la vigencia 2023, así:
1. Acciones de seguimiento a la Estrategia y a la transformación institucional, el posicionamiento y la reformulación de procedimientos
Se construyó el informe de la gestión del CMPR, entre 2020 y 2023, como insumo para el Informe de Empalme de la Alta Consejería de Paz, Víctimas y Reconciliación. Dicho informe da cuenta del avance en la implementación de la Estrategia de promoción de la memoria, de la transformación institucional, el posicionamiento y la reformulación de procedimientos.
BENEFICIOS
• El informe da cuenta de cómo ha sido el trabajo del CMPR, en función del fortalecimiento de apuestas de memoria agenciadas por y para organizaciones sociales, organizaciones de víctimas, organizaciones de derechos humanos e iniciativas ciudadanas de paz, y en general en beneficio de los y las bogotanas.</t>
  </si>
  <si>
    <t xml:space="preserve">1. Aumentar la apropiación social de la memoria y la verdad históricas, por parte de la ciudadanía, </t>
  </si>
  <si>
    <t xml:space="preserve">Durante lo corrido de la vigencia con corte a noviembre  se programó Ejecutar 80,67 porciento de la estrategia de promoción de la memoria, para la construcción de paz, la reconciliación y la democracia, en la ciudad región y se logro cumplir con 86,50%, se presenta una sobre ejecución de 5,83%, ya que se adelanto una actividad programada para el  mes de diciembre relacionada con el informe de gestión del Centro de Memoria, Paz y Reconciliación </t>
  </si>
  <si>
    <t xml:space="preserve">1. Aumentar la apropiación social de la memoria y la verdad históricas, por parte de la ciudadanía, como herramientas fundamentales en la construcción de paz, reconciliación y la profundización de la democracia
2. Fortalecer la articulación institucional y el otorgamiento de servicios  que dan respuesta a las obligaciones y retos en materia de asistencia, atención y reparación a víctimas en Bogotá-región; así como otros efectos particulares ,asociados al conflicto.
3. Incrementar las acciones integrales de coordinación territorial, para atender las necesidades de la población afectada por el conflicto armado, así como de las víctimas, reincorporados y reintegrados residentes en Bogotá-región
</t>
  </si>
  <si>
    <t>PD101</t>
  </si>
  <si>
    <t>7871_2</t>
  </si>
  <si>
    <t>2. Realizar 1039 procesos pedagógicos para el fortalecimiento de iniciativas ciudadanas, que conduzcan al debate y la apropiación social de la paz, la memoria y la reconciliación, que se construye en los territorios ciudad región.</t>
  </si>
  <si>
    <t>Realizar 1039 procesos pedagógicos para el fortalecimiento de iniciativas ciudadanas, que conduzcan al debate y la apropiación social de la paz, la memoria y la reconciliación, que se construye en los territorios ciudad región.</t>
  </si>
  <si>
    <t xml:space="preserve">PD_Meta Proyecto: 2. Realizar 1039 procesos pedagógicos para el fortalecimiento de iniciativas ciudadanas, que conduzcan al debate y la apropiación social de la paz, la memoria y la reconciliación, que se construye en los territorios ciudad región.; PD_Objetivo de Desarrollo Sostenible: 16. Paz, justicia e instituciones sólidas; PD_Código y denominación Meta ODS: 16.3. Promover el estado de derecho en los planos nacional e internacional y garantizar la igualdad de acceso a la justicia para todos.; </t>
  </si>
  <si>
    <t>Este indicador evidencia la creación de 1030 procesos pedagógicos para el fortalecimiento de iniciativas ciudadanas, que conduzcan al debate y la apropiación social de la paz, la memoria y la reconciliación, que se construye en los territorios ciudad región desde el Centro de Memoria, Paz y Reconciliación -CMPR- 
El eje central de estos procesos pedagógicos es el fortalecimiento de las iniciativas ciudadanas de distinto índole: aquellas que moviliza la ciudadanía organizada, aquellas que surgen en la escuela, o aquellas que surgen de forma autónoma y no orgánica. Los procesos pedagógicos para el fortalecimiento de estas iniciativas ciudadanas incluyen: 
(a) El servicio de visitas guiadas que el CMPR moviliza con distintos actores
(b) Acciones de fortalecimiento a iniciativas ciudadanas de memoria para la paz y la reconciliación
(c) Apoyo en la realización de acciones memoriales y conmemorativas 
(d) La gestión, dinamización y asistencia técnica para el uso de los espacios del CMPR por parte de las iniciativas ciudadanas de memoria, paz y reconciliación.
Estos procesos circulan y se reproducen socialmente a partir de discursos y mensajes que permiten transformar imaginarios de violencia y concientizar, sensibilizar y visibilizar la importancia sobre los derechos humanos.</t>
  </si>
  <si>
    <t>La promoción de unas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 torno a la memoria, la paz y la reconciliación; 
La promoción y consolidación del CMPR y sus espacios como un referente en la ciudad para la construcción de memoria, para la paz y la reconciliación.</t>
  </si>
  <si>
    <t xml:space="preserve">La meta calcula a través de la sumatoria de procesos pedagógicos realizados para el fortalecimiento de iniciativas, de conformidad con el plan interno de trabajo de la Oficina Alta Consejería de Paz, Víctimas y Reconciliación y  con la programación en el formato 1006 "Programación y seguimiento a Metas e indicadores del plan de desarrollo". </t>
  </si>
  <si>
    <t>Sumatoria de procesos pedagógicos para el fortalecimiento de iniciativas ciudadanas realizados</t>
  </si>
  <si>
    <t>Procesos pedagógicos para el fortalecimiento de iniciativas ciudadanas realizados</t>
  </si>
  <si>
    <t>1.2.1 Reporte mensual de acciones de fortalecimiento a iniciativas ciudadanas de memoria, para la paz y la reconciliación, en el CMPR
1.2.2. Reporte mensual de promoción de visitas guiadas al CMPR e intercambios con actores educativos, sociales, institucionelas y ciudadanos</t>
  </si>
  <si>
    <t>• 1.2.1 REPORTE ACCIONES DE FORTALECIMIENTO A IMH
• 1.2.1 ANEXOS FORTALECIMIENTO IMH
• 1.2.2 REPORTE VISITAS GUIADAS
• 1.2.2 ANEXOS VISITAS GUIADAS</t>
  </si>
  <si>
    <t>• 1.2.1 REPORTE ACCIONES DE FORTALECIMIENTO A IMH
• 1.2.1 ANEXOS FORTALECIMIENTO IMH
• 1.2.2 REPORTE VISITAS GUIADAS
• 1.2.2 ANEXOS VISITAS GUIADAS
• Matriz consolidada Procesos Pedagógicos</t>
  </si>
  <si>
    <t>• 1.2.1 ANEXOS FORTALECIMIENTO IMH
• 1.2.1 REPORTE ACCIONES DE FORTALECIMIENTO A IMH
• 1.2.2 REPORTE VISITAS GUIADAS
• 1.2.2 ANEXOS VISITAS GUIADAS</t>
  </si>
  <si>
    <t>• 1.2.1 ANEXOS FORTALECIMIENTO IMH
• 1.2.1 REPORTE ACCIONES DE FORTALECIMIENTO A IMH
• 1.2.2 REPORTE VISITAS GUIADAS
• 1.2.2 ANEXOS VISITAS GUIADAS
• Matriz consolidada procesos pedagógicos</t>
  </si>
  <si>
    <t>Meta cumplida</t>
  </si>
  <si>
    <t>La realización de los procesos pedagógicos implica: i) la promoción de visitas guiadas al Centro de Memoria Paz y Reconciliación por parte de diversos actores, principalmente del sector educativo; ii) la realización de acciones de fortalecimiento a iniciativas ciudadanas de memoria para la paz y la reconciliación en el Centro, a través de la movilización de agenda cultural en torno a la memoria, la paz y la reconciliación; iii) la dinamización y asistencia técnica para el uso de los espacios, dispositivos y recursos del Centro de Memoria Paz y Reconciliación - CMPR  por parte de la ciudadanía, las organizaciones sociales y de víctimas. 
Para la vigencia 2023, en esta meta se programó la realización de 287 procesos y se realizaron 287 procesos pedagógicos para el fortalecimiento de iniciativas ciudadanas, que conduzcan al debate y la apropiación social de la paz, la memoria y la reconciliación, que se construye en los territorios ciudad región, de la siguiente manera: 
 231 visitas guiadas al Centro Memoria: 155 visitas en el marco de la estrategia general de visitas guiadas, realizadas con universidades, Colegios, entidades públicas y Fundaciones y 76 visitas mediante la estrategia "camino a casa, para niñas y niños entre los 6 y los 12 años. 3 intercambios con actores educativos
Durante la presente vigencia han participado en las visitas guiadas un total de 6.439 personas.
 36 acompañamientos técnicos para la realización de conmemoraciones  y 17 acciones de fortalecimiento a iniciativas de memoria ciudadanas. Se destacan trabajos alrededor de la conmemoración y dignificación de niñas víctimas violencia sexual, concientización sobre el reclutamiento forzado, las violaciones a derechos humanos en la ciudad, la visibilización de procesos de memoria con enfoque de género, el debate alrededor de la persecución a operadores de justicia, la visibilización de la victimización y de la labor de quienes han sido perseguidos por su labor sindical, de la labor de memoria de las víctimas de ejecuciones extrajudiciales y alrededor de los hechos ocurridos en Bogotá durante las movilizaciones sociales y el estallido social en 2021,  además del fortalecimiento y promoción del debate sobre  memoria con la Fuerza Pública, las persecución a líderes ambientales, y los hitos de paz producidos alrededor de la firma e implementación del Acuerdo Final de Paz, entre otros.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Las acciones conmemorativas han permitido el acompañamiento de las víctimas de graves violaciones a los derechos den la ciudad, así como aquellas que han sido víctimas en el marco del conflicto armado y la violencia política vivida en el país.
• Niños, niñas, adolescentes y jóvenes de la ciudad cuentan con una oferta pedagógica para pensar y debatir acerca de la memoria, la paz y la reconciliación.</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</si>
  <si>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febrero se reportaron (10) procesos pedagógicos de (10) programados:
• Se brindó acompañamiento técnico, y se articuló con familiares y u organizaciones, para la realización de (2) conmemoraciones:
1. Conmemoración del Día de las Manos Rojas
2. Conmemoración Sandra Catalina Vásquez
• Se brindaron (3) asistencias técnicas para el fortalecimiento de iniciativas de memoria, paz y reconciliación:
3. Asistencia técnica palabreras y callejeras
4. Asistencia técnica Casa de la Memoria Suba y Casa de la Memoria Usaquén
5. Asistencia técnica familiares Dubán Barros.
• Se reportaron (5) visitas guiadas al CMPR e intercambios con actores educativos, sociales, institucionales y ciudadanos de (5) programadas, de la siguiente manera:
6 al 9.  (4) visitas guiadas en el marco de la estrategia general de visitas guiadas,  5 instituciones de educación superior, y 1 organización social y 2 instituciones educativas, además de aquellas visitas guiadas que beneficiaron al público en general.
10.  (1) visita guiada en el marco de la estrategia especializada para niños y niñas ‘Camino a Casa’, en las que participaron cuidadores y cuidadoras en formación de la Universidad del Tolima.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febrero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febrero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</si>
  <si>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marzo se reportaron (30) procesos pedagógicos de (30) programados:
• Se brindó acompañamiento técnico, y se articuló con familiares y u organizaciones, para la realización de (2) conmemoraciones:
1. Conmemoración del homicidio de la firmante de paz Astrid Conde
2. Conmemoración del homicidio del líder político José Antequera
• Se brindaron (3) asistencias técnicas para el fortalecimiento de iniciativas de memoria, paz y reconciliación:
3. Asistencia técnica "La mesa como palimsesto"
4. Asistencia técnica proceso de memoria "Barrio Policarpa"
5. Asistencia técnica "La Yerbas de todos"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y cuidadores y cuidadoras en formación.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marzo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marzo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t>
  </si>
  <si>
    <t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abril se reportaron (30) procesos pedagógicos de (30) programados:
• Se brindó acompañamiento técnico, y se articuló con familiares y u organizaciones, para la realización de (4) conmemoraciones:
1. Acción pública realizada en el Parque de Verbenal en conmemoración de las víctimas de abuso y brutalidad policial
2. Acción conmemorativa por el asesinato de Guillermo Rivera Fúquene, 15 años
3. Acción conmemorativa de la muerte de Carlos Pizarro, 33 años.
4. Acción conmemorativa acerca de las luchas de Rodrigo Lara Bonilla y Enrique Low Murtra contra el narcotráfico."
• Se brindó (1) asistencia técnica para el fortalecimiento de iniciativas de memoria, paz y reconciliación:
5. Asistencia técnica a la Unidad Policial para la Edificación de la Paz (UNIPEP), tras la articulación con el Grupo de Memoria Histórica del Comando General de las Fuerzas Militares.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1 entidad distrital y universidades públicas y privadas.
BENEFICIOS
• Las acciones desarrolladas en abril permitieron visibilizar y abrir canales de discusión y apropiación pública sobre la persecución que han sufrido sindicalistas, operadores judiciales y personas que han participado de procesos de paz por posicionar agendas políticas alrededor de la justicia, la dignidad y la paz. También se apoyaron conmemoraciones sobre los hechos ocurridos en Bogotá en 2021, del cual fueron víctimas jóvenes en la ciudad.
• Las acciones de fortalecimiento a iniciativas de memoria permitieron el robustecer el trabajo de organizaciones de víctimas de distintos actores armados, instituciones,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abril permitieron fortalecer y sostener debates con instituciones como la Policía Nacional, acerca del sentido de la construcción de memoria, en un horizonte misional de construcción y sostenimiento de la paz.
• Niños, niñas, adolescentes y jóvenes de la ciudad cuentan con una oferta pedagógica para pensar y debatir acerca de la memoria, la paz y la reconciliación. </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</si>
  <si>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mayo se reportaron (30) procesos pedagógicos de (30) programados:
• Se brindó acompañamiento técnico, y se articuló con familiares y u organizaciones, para la realización de (5) conmemoraciones:
1. Conmemoración Acción II Festival por la Memoria, organizado por la Ruta de la Memoria de la Universidad Pedagógica en conmemoración de Darío Betancourt
2. Acción conmemorativa por el asesinato de Mario, Elsa y Carlos
3. Acción conmemorativa Día Nacional por la Dignidad de las Mujeres Víctimas de Violencia Sexual con Jineth Bedoya Lima.
4. Fortalecimiento a la Casa de la Memoria de Suba. 
5. Fortalecimiento a la iniciativa de memoria del OBSURDH - Observatorio Surcolombiano de Derechos Humanos.
• Se reportaron (25) visitas guiadas al CMPR e intercambios con actores educativos, sociales, institucionales y ciudadanos de (25) programadas, de la siguiente manera:
6 a 23. (18) visitas guiadas en el marco de la estrategia general de visitas guiadas, en las que participaron más de 8 colegios, 6 instituciones de educación superior, 3 organizaciones sociales y una estrategia de la Secretaría de Integración Social, además de aquellas visitas guiadas que beneficiaron al público en general.
24 a 29. (6) visitas guiadas en el marco de la estrategia especializada para niños y niñas ‘Camino a Casa’, en las que participaron 4 colegios públicos y privados, una (1) enmarcada en instituciones de educación superior públicas y una (1) estrategia de la Secretaría de Integración Social.
30. (1) intercambio con actores educativos, sociales, institucionales y ciudadanos,  el taller “Memoria y Verdad”, en alianza con Fomento LEO de la Secretaría de Educación del Distrito y el Centro Regional para el Fomento del Libro en América Latina - CERLAC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mayo permitieron visibilizar y abrir canales de discusión y apropiación pública sobre la persecución a docentes e investigadores, así como a defensores del medio ambiente. También se lññlevaro a cabo acciones conmemorativas para visibilizar la agencia de las víctimas de violencia sexual, frente a la búsqueda de justicia y reparación.
• Las acciones de fortalecimiento a iniciativas de memoria permitieron el robustecer el trabajo de organizaciones de víctimas de distintos actores, en particular instituciones de las fuerzas armadas, y jóvenes organizados alrededor de las reivindicciones de las víctimas violencia policial en el marco de las movilizaciones sociales en Bogotá en el año 2021. Estas acciones, además, posibilitaron aumentar visibilidad del trabajo desarrollado por estos actores.
• Niños, niñas, adolescentes y jóvenes de la ciudad cuentan con una oferta pedagógica para pensar y debatir acerca de la memoria, la paz y la reconciliación.
• De forma particular, durante el mes de mayo se fortalecieron los y las gestoras que estarán encargados de más de 190 bibliotecas escolares del distrito, a través de estrategias de promoción de lectura, para fortalecer sus propuestas de narrar la paz y apropiar el legado de la Comisión de la Verdad.</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</si>
  <si>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junio se reportaron (15) procesos pedagógicos de (15) programados:
• Se brindó acompañamiento técnico, y se articuló con familiares y u organizaciones, para la realización de (5) conmemoraciones:
1. Conmemoración Kimy Pernía Domincó en la Cuenca de la Chiguaza  
2. Conmemoración de 1 año del Informe Final de la Comisión de la Verdad.
3. Conmemoración de un año de “La escuela abraza la verdad”.4. Fortalecimiento a la Casa de la Memoria de Suba. 
4. Ruta de la Memoria Portal Resistencia
5. Apoyo a Iniciativas de memoria en el Sector la Mariposa (Usaquén).
• Se reportaron (10) visitas guiadas al CMPR e intercambios con actores educativos, sociales, institucionales y ciudadanos de (10) programadas, de la siguiente manera:
6 a 12. (07) visitas guiadas en el marco de la estrategia general de visitas guiadas, en las que participaron cinco (5) colegios, (1) institución de educación superior y una (1) estrategia de la Secretaría de Integración Social, además de aquellas visitas guiadas que beneficiaron al público en general
13 a 15. (3) visitas guiadas en el marco de la estrategia especializada para niños y niñas ‘Camino a Casa’, en las que participaron (1) colegio público, una (1) enmarcada en instituciones de educación superior públicas y una (1) estrategia de la Secretaría de Educación del Distrito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 Niños, niñas, adolescentes y jóvenes de la ciudad cuentan con una oferta pedagógica para pensar y debatir acerca de la memoria, la paz y la reconciliación.</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</si>
  <si>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julio se reportaron (23) procesos pedagógicos de (15) programados:
• Se brindó acompañamiento técnico, y se articuló con familiares y u organizaciones, para la realización de (5) conmemoraciones:
1. Conmemoración Alirio de Jesús Pedraza Becerra
2. Carrera de observación ‘Lugares de Memoria de Mujeres’.
3. Apoyo a Iniciativa de memoria ‘Vigías Barristas’
4. Apoyo a Iniciativa de memoria ‘Fútbol Fest 2’
5. Apoyo a Iniciativa ‘Las Sobrevivientes’
• Se reportaron (18) visitas guiadas al CMPR e intercambios con actores educativos, sociales, institucionales y ciudadanos de (10) programadas, de la siguiente manera:
A. Nueve (09) visitas guiadas en el marco de la estrategia general de visitas guiadas, en las que participaron siete (7) colegios, 1 institución de educación superior y un (1) instituto de la Arquidiócesis de Bogotá, además de aquellas visitas guiadas que beneficiaron al público en general
B. Una (1) visita guiada en el marco de la estrategia especializada para niños y niñas ‘Camino a Casa’, en las que participó (1) colegio público.
NOTA: ADELANTO DE META
Adicionalmente, y tomando en consideración el riesgo de que la oferta de visitas guiadas pueda tener una afectación futura, relacionada con los ciclos educativos, los periodos electorales y la disminución en la demanda de esta oferta durante 2023, se previó adelantar el cumplimiento de metas, así se suman 8 visitas guiadas más de la siguiente manera:
C. ocho (8) visitas guiadas en el marco de la estrategia especializada para niños y niñas ‘Camino a Casa’, en las que participaron colegios públicos.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julio permitieron visibilizar la persecución, victimización y concretamente la desaparición forzada, a personas que se han dedicado a la defensa de los derechos humanos.
• Las acciones de fortalecimiento a iniciativas de memoria permitieron el robustecer el trabajo colectivo y organizaciones sociales en la ciudad, así como visibilizar memorias que se construyen desde distintos actores. De forma particular durante julio, dos de las iniciativas se concentran en fortalecer los trabajos agenciados desde colectividades juveniles, y los otros dos, de visibilizar las discusiones alrededor del género y la memoria, y de la memoria de las mujeres y los sectores sociales LGBTIQ.</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</si>
  <si>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agosto se reportaron (39) procesos pedagógicos de (30) programados:
• Se brindó acompañamiento técnico, y se articuló con familiares y u organizaciones, para la realización de (6) conmemoraciones:
1. Acciones de Conmemoración Jaime Garzón
2. Acción de conmemoración Diego Felipe Becerra
3. Taller de cartografía y rutas de la memoria con organizaciones del sector La Mariposa (Usaquén)
4. Ejercicio de Cartografía sobre la desaparición forzada con jóvenes del programa Territorio y Prevención de IDIPRON.
5. Recorrido Guiado exposición itinerante Resisto Luego Existo en la Alcaldía Local de Ciudad Bolívar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iniciativas de memoria, así:
6. un (1) taller sobre lugares de memoria con el semillero de producción de piezas comunicativas del Colegio José María Carbonell de la localidad de San Cristóbal
• Se reportaron (33) visitas guiadas al CMPR, así: 
A. (20) visitas guiadas en el marco de la estrategia general de visitas guiadas, en las que participaron doce (12) colegios públicos, seis (6) colegios privados, una (1) institución de educación técnica y una (1) de educación superior, además de aquellas visitas guiadas que beneficiaron al público en general.
B. Doce (12) visitas guiadas en el marco de la estrategia especializada para niños y niñas ‘Camino a Casa’, en las que participaron diez (10) colegios públicos y dos (2) universidades públicas.
C. Un (1) intercambio con actores educativos, sociales, institucionales y ciudadanos, cuyo objetivo era poder plantear estrategias para lograr la paz ecológica desde la responsabilidad educativa a la luz de la Inteligencia Ecológica y la Ecoeducación, en articulación con el colegio Instituto San Bernardo de La Salle.
NOTA: ADELANTO DE META
Adicionalmente, y tomando en consideración el riesgo de que la oferta de visitas guiadas pueda tener una afectación futura, relacionada con los ciclos educativos, los periodos electorales, la finalización de contratos de prestación de servicios, y la disminución en la demanda de esta oferta durante 2023, se previó adelantar el cumplimiento de metas, así se suman 8 visitas guiadas más en el marco de la estrategia general de visitas guiadas.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agosto permitieron: visibilizar la persecución y victimización de periodistas de gran importancia para el país, como lo fue Jaime Garzón. Adicionalmente, a través del comodato y la instalación de la estatua de Heriberto de la Calle se busca beneficiar a la ciudadanía que hace parte de los recorridos guiados y que visitan el CMPR, con la oportunidad de interactuar con dicho dispositivo de memoria.
• De igual manera, a través de la conmemoración de Diego Felipe Becerra se contribuyó a fortalecer acciones que conmemoran a jóvenes en la ciudad y que promueven reflexiones alrededor de la necesidad de avanzar en la garantía de sus derechos, la desestigmatización de los mismos y la exigencia a la fuerza pública de la ciudad por el respeto a los derechos humanos.
• Las acciones de fortalecimiento a iniciativas de memoria permitieron el robustecer el trabajo colectivo y organizaciones sociales en la ciudad, así como visibilizar memorias que se construyen desde distintos actores. De forma particular durante julio, dos de las iniciativas se concentran en fortalecer los trabajos agenciados por jóvenes (unos vinculados a la estrategia IDIPRON y otra dirigida a miembros de una institución educativa).
• Niños, niñas, adolescentes y jóvenes de la ciudad cuentan con una oferta pedagógica para pensar y debatir acerca de la memoria, la paz y la reconciliación.</t>
  </si>
  <si>
    <t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septiembre se reportaron (41) procesos pedagógicos de (30) programados:
1. Conmemoración de los 50 años del golpe de Estado en Chile y del magnicidio del presidente Salvador Allende
2. Conmemoración de los hechos ocurridos en el CAI de San Mateo, Soacha del 2020.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apuestas conmemorativas, así:
3. Acciones conmemorativas sobre la masacre ocurrida en Bogotá y Soacha.
4. Acción de fortalecimiento a la iniciativa de memoria a la organización Kilómetros de vida.
5. Asistencia técnica para el fortalecimiento de las apuestas de memoria de la Secretaría de Educación, en colegios de Bogotá.
6. Acompañamiento a las familias del proyecto Rueda la memoria.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iniciativas de memoria, así:
7. Taller de cartografía y rutas de memoria con las jóvenes del Colegio Clemencia de Caycedo.
8 a 27. (20) visitas guiadas en el marco de la estrategia general de visitas guiadas, en las que participaron colegios,  instituciones de educación superior, instituciones de alcaldías locales, de organizaciones sociales e instituciones pública de alcance Nacional, además de aquellas visitas guiadas que beneficiaron al público en general
28 a 41. (14) visitas guiadas en el marco de la estrategia especializada para niños y niñas ‘Camino a Casa’, en las que participaron diez (10) colegios públicos.
NOTA: ADELANTO DE META
Adicionalmente, y tomando en consideración el riesgo de que la oferta de visitas guiadas pueda tener una afectación futura, relacionada con los ciclos educativos, los periodos electorales, la finalización de contratos de prestación de servicios, y la disminución en la demanda de esta oferta durante 2023, se previó adelantar el cumplimiento de metas, así se sumaron (9) visitas guiadas más en el marco de la estrategia general de visitas guiadas.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septiembre tuvieron un énfasis particular en adolescentes y jóvenes: por un lado, promoviendo acciones alrededor de la reflexión en memoria en colegios de la ciudad. Por el otro lado, a través de la promoción de acciones conmemorativas que reivindican la memoria de jóvenes que han sido víctimas de graves violaciones a los derechos humanos en la ciudad, y en particular víctimas de asesinatos.
• Las acciones de fortalecimiento a iniciativas de memoria permitieron el robustecer el trabajo de colectivos y organizaciones sociales en la ciudad, así como visibilizar memorias que se construyen desde distintos actores. De forma particular durante septiembre, una de las iniciativas buscó fortalecer apuestas de memoria agenciadas por mujeres víctimas de distintos hechos de violencia, así como fortalecer apuestas de memoria agenciadas por jóvenes en la ciudad.
• La ciudadanía en general se benefició de la oferta de gestión de conocimiento, divulgación y de formación en materia de memoria, paz y reconciliación. En particular es importante resaltar la publicación de Memorable II, cuyo objetivo es entregarle a la ciudadanía, sobre todo aquella ciudadanía interesada en la reflexión e investigación sobre memoria, aproximaciones novedosas acerca de nuevos enfoques que se están desarrollando en este campo. Adicionalmente, es importante destacar que dos de las acciones de divulgación tuvieron que ver con ofrecer a la ciudadanía herramientas y escenarios de discusión sobre la relación memoria - niños y niñas - lugares de memoria - colegios como lugares de memoria.
</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</si>
  <si>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octubre se reportaron (43) procesos pedagógicos de (30) programados:
1. Conmemoración de la muerte de Jorge Luis Ortega García
2. Conmemoración de la muerte de Cristhian Andrés Hurtado Meneces
3. Apoyo en la realización del taller sobre memoria territorial al grupo de Memoria Histórica de la Fuerza Pública de Colombia
4. Encuentro de organizaciones barriales y territoriales 'Barrios con Memorias'.
NOTA: META ADELANTADA
En meses anteriores se ha venido adelantando metas,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5 a 27. (23) visitas guiadas en el marco de la estrategia general de visitas guiadas, en las que participaron diez (10) colegios, cuatro (04) instituciones de educación superior, cinco (05) corporaciones y/o fundaciones, una (1) institución pública de las fuerzas militares, una (1) institución de carácter nacional y dos (2) instituciones de la gobernación de Zipaquirá.
28 a 42. (15) visitas guiadas en el marco de la estrategia especializada para niños y niñas ‘Camino a Casa’, en las que participaron nueve (09) colegios públicos y cinco (05) universidades públicas y un (1) grupo de gestores de paz.
43. (1) intercambio con actores educativos, sociales, institucionales y ciudadanos:  el encuentro de promotores de lectura en alianza con Fomento LEO de la Secretaría de Educación del Distrito y el Centro Regional para el Fomento del Libro en América Latina - CERLAC, cuyo objetivo fue realizar un balance de la implementación de la estrategia Narrando la Paz.
NOTA: ADELANTO DE META
Como se ve, a la fecha ya se ha cumplido con la meta de visitas guiadas programadas para 2023, ya que se procuró adelantar más acciones tomando en consideración el riesgo de que la oferta de visitas guiadas pueda tener una afectación futura, relacionada con los ciclos educativos, los periodos electorales, la finalización de contratos de prestación de servicios, y la disminución en la demanda de esta oferta durante 2023.
Debido a que la incertidumbre alrededor de los tiempos de empalme y la reanudación de la oferta de visitas guiadas en 2023, se tomó la decisión de continuar con la oferta de visitas guiadas, para adelantar metas respecto de esta misma actividad, a programarse en el año 2024.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Niños, niñas, adolescentes y jóvenes de la ciudad cuentan con una oferta pedagógica para pensar y debatir acerca de la memoria, la paz y la reconciliación.</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</si>
  <si>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noviembre se reportaron (26) procesos pedagógicos de (50) programados:
• Acompañamiento a conmemoraciones
1. Conmemoración desaparecidos en la toma y retoma del Palacio de Justicia
2. Conmemoración día de la Memoria Trans
3. Conmemoración Dylan Cruz  
4. Exposición de costureros:
• Acciones de fortalecimiento a iniciativas de memoria ciudadanas, sociales y de víctimas
5. Apoyo en realización del taller a estudiantes Universidad Javeriana/Facultad Sociología
6. Festival Alegorías a la memoria futbolera
ADELANTO DE META
De esta manera se adelantaron las acciones de fortalecimiento a iniciativas ciudadanas programadas para el mes de diciembre, dando cumplimiento a la meta de la vigencia 2023 para esta actividad.
7 a 18. (12) visitas guiadas en el marco de la estrategia general de visitas guiadas, en las que participaron ocho (08) colegios, tres (03) instituciones de educación superior y una (1) institución de carácter nacional de cooperación internacional.
19 a 26. (08) visitas guiadas en el marco de la estrategia especializada para niños y niñas ‘Camino a Casa’, en las que participaron seis (06) colegios, una (01) Universidad Pública y una (01) de la Secretaría de Integración Social.
De esta manera se adelantaron las visitas guiadas programadas para el mes de diciembre, dando cumplimiento a la meta de la vigencia 2023 para esta actividad.
ADELANTO DE META
A la fecha ya se ha cumplido con la meta de visitas guiadas programadas para 2023, ya que: inicielmente, se procuró adelantar más acciones tomando en consideración el riesgo de que la oferta de visitas guiadas pueda tener una afectación futura, relacionada con  la finalización de contratos de prestación de servicios y la disminución en la demanda durante el final del 2023. Posteriormente, debido a que la incertidumbre alrededor de los tiempos de empalme y la reanudación de la oferta de visitas guiadas en 2023, se tomó la decisión de continuar con la oferta de visitas guiadas, para adelantar metas respecto de esta misma actividad, a programarse en el año 2024, de acuerdo con la solicitud de reprogramación de la meta realizada ante la OAP.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Niños, niñas, adolescentes y jóvenes de la ciudad cuentan con una oferta pedagógica para pensar y debatir acerca de la memoria, la paz y la reconciliación.</t>
  </si>
  <si>
    <t xml:space="preserve">No Aplica </t>
  </si>
  <si>
    <t xml:space="preserve">Durante lo corrido de la vigencia se programó realizar 130 procesos para el fortalecimiento de iniciativas ciudadanas, a corte 31 de julio se realizaron 138 procesos, es decir, se presenta una sobre ejecuciòn de 8 (6%).  Tomando en consideración el riesgo de que la oferta de visitas guiadas pueda tener una afectación futura  relacionada con los ciclos educativos, los periodos electorales y la disminución en la demanda de esta oferta durante 2023, se previó adelantar el cumplimiento de la meta. </t>
  </si>
  <si>
    <t xml:space="preserve">Durante lo corrido de la vigencia se programó realizar 160 procesos para el fortalecimiento de iniciativas ciudadanas, a corte 31 de agosto se realizaron 177 procesos, es decir, se presenta una sobre ejecuciòn de 17 procesos (11%).  Tomando en consideración el riesgo de que la oferta de visitas guiadas pueda tener una afectación futura  relacionada con los ciclos educativos, los periodos electorales y la disminución en la demanda de esta oferta durante 2023, se previó adelantar el cumplimiento de la meta. </t>
  </si>
  <si>
    <t xml:space="preserve">Durante lo corrido de la vigencia con corte a septiembre se programó realizar 190 procesos para el fortalecimiento de iniciativas ciudadanas y se realizaron 218, es decir, se presenta una sobre ejecución de 28 procesos (14.74%).  Tomando en consideración el riesgo de que la oferta de visitas guiadas pueda tener una afectación futura relacionada con los ciclos educativos, los periodos electorales y la disminución en la demanda de esta oferta durante 2023, se previó adelantar el cumplimiento de la meta. </t>
  </si>
  <si>
    <t xml:space="preserve">Durante lo corrido de la vigencia con corte a octubre se programó realizar 220 procesos para el fortalecimiento de iniciativas ciudadanas y se realizaron 261, es decir, se presenta una sobre ejecución de 41 procesos (18.6%).  Tomando en consideración el riesgo de que la oferta de visitas guiadas hubiese podido tener una afectación relacionada con los ciclos educativos, los periodos electorales y la disminución en la demanda de esta oferta durante 2023, se previó adelantar el cumplimiento de la meta. Se cuenta con un avance del 101% frente a la programación anual. </t>
  </si>
  <si>
    <t xml:space="preserve">Durante lo corrido de la vigencia con corte a noviembre  se programó realizar 270 procesos para el fortalecimiento de iniciativas ciudadanas y se realizaron 287, es decir, se presenta una sobre ejecución de 17 procesos (6,2.6%).  Tomando en consideración el riesgo de que la oferta de visitas guiadas hubiese podido tener una afectación relacionada con los ciclos educativos, los periodos electorales y la disminución en la demanda de esta oferta durante 2023, se previó adelantar el cumplimiento de la meta. Se cuenta con un avance del 106% frente a la programación anual. </t>
  </si>
  <si>
    <t>PD102</t>
  </si>
  <si>
    <t>7871_3</t>
  </si>
  <si>
    <t>3. Implementar 300 productos de pedagogía social y gestión del conocimiento, para el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</si>
  <si>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</si>
  <si>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20.2. Numero de productos de pedagogía social y gestión del conocimiento implementados.</t>
  </si>
  <si>
    <t xml:space="preserve">PD_PMR: 20.2. Numero de productos de pedagogía social y gestión del conocimiento implementados.; PD_Meta Proyecto: 3. Implementar 300 productos de pedagogía social y gestión del conocimiento, para el debate y la apropiación social de la paz, la memoria y la  reconciliación, que se construye en los territorios ciudad región.; PD_Objetivo de Desarrollo Sostenible: 16. Paz, justicia e instituciones sólidas; PD_Código y denominación Meta ODS: 16.3. Promover el estado de derecho en los planos nacional e internacional y garantizar la igualdad de acceso a la justicia para todos.; </t>
  </si>
  <si>
    <t>Un producto de pedagogías social y gestión del conocimiento, para el debate y la apropiación social de la paz, la memoria y la reconciliación son todas aquellas acciones, dispositivos, productos, herramientas, publicaciones, que se construyen para divulgar el conocimiento en memoria que circula en la ciudad, y aquellos que buscan construir, circular o difundir la memoria sobre asuntos relevantes en la ciudad en materia de memoria, paz y reconciliación.
Dentro de los productos de pedagogía social y de gestión del conocimiento se encuentran, por ejemplo las publicaciones que contienen los resultados de investigaciones o procesos de memoria; herramientas metodológicas; franjas de debate, conversación o circulación de memoria; exposiciones; laboratorios de creación; entre otros.
Este indicador evidencia los productos de pedagogía social agenciados por el Centro de Memoria, Paz y Reconciliación -CMPR- para la apropiación, circulación y construcción de la memoria, que contribuya al fortalecimiento democrático, a la transformación de imaginarios y la construcción de paz y reconciliación.</t>
  </si>
  <si>
    <t>Puesta en disposición de la ciudadanía de herramientas para la apropiación social de la memoria que contribuyan a la construcción de ciudadanías críticas que le apuesten a la memoria y la construcción de paz.
Ofertar a la ciudadanía materiales pedagógicos para que puedan agenciar procesos propios de memoria.
Visibilizar la memoria sobre el conflicto armado, sobre la violencia política, sobre las apuestas de construcción de paz y reconciliación en la ciudad.
Disponer del CMPR como una plataforma para la circulación de los debates y el conocimiento de memoria que se construye en la ciudad - región.</t>
  </si>
  <si>
    <t xml:space="preserve">La meta se calcula a través de la sumatoria de productos pedagógicos implementados, de conformidad con el plan interno de trabajo de la Oficina Alta Consejería de Paz, Víctimas y Reconciliación y  con la programación en el formato 1006 "Programación y seguimiento a Metas e indicadores del plan de desarrollo". </t>
  </si>
  <si>
    <t>Sumatoria de productos pedagógicos implementados</t>
  </si>
  <si>
    <t>Productos pedagógicos implementados</t>
  </si>
  <si>
    <t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t>
  </si>
  <si>
    <t>• 1.3.1.1 REPORTE ACCIONES ASESORIA Y DIVULGACIÓN GCM
• 1.3.1.1 ANEXOS ACCIONES ASESORIA GCM
• 1.3.2.1 REPORTE ACCIONES POSICIONAMIENTO MPR
• 1.3.2.1 ANEXOS POSICIONAMIENTO MPR
• 1.3.3.2 INFORME ACCIONES MPR
• 1.3.3.2 ANEXOS ACCIONES TERRITORIALES</t>
  </si>
  <si>
    <t>• 1.3.1.1 REPORTE ACCIONES ASESORIA Y DIVULGACIÓN GCM
• 1.3.1.1 ANEXOS ACCIONES ASESORIA GCM
• 1.3.2.1 REPORTE ACCIONES POSICIONAMIENTO MPR
• 1.3.2.1 ANEXOS POSICIONAMIENTO MPR
• 1.3.3.1 RESEÑA PODCAST "BARRIOS CON MEMORIAS"</t>
  </si>
  <si>
    <t>• 1.3.1.1 REPORTE ACCIONES ASESORIA Y DIVULGACIÓN GCM
• 1.3.1.1 ANEXOS ACCIONES ASESORIA GCM
• 1.3.2.1 REPORTE ACCIONES POSICIONAMIENTO MPR
• 1.3.2.1 INFORME ACCIONES POSICIONAMIENTO
• 1.3.2.1 ANEXOS POSICIONAMIENTO MPR
• 1.3.3.1 RESEÑA PODCAST "BARRIOS CON MEMORIAS"</t>
  </si>
  <si>
    <t>• 1.3.1.1 REPORTE ACCIONES ASESORIA Y DIVULGACIÓN GCM
• 1.3.1.1 ANEXOS ACCIONES ASESORIA Y DIVULGACION GCM
• 1.3.2.1 REPORTE ACCIONES POSICIONAMIENTO MPR
• 1.3.2.1 ANEXOS POSICIONAMIENTO MPR
• 1.3.3.1 RESEÑA PODCAST "BARRIOS CON MEMORIAS"</t>
  </si>
  <si>
    <t>• 1.3.1.1 REPORTE ACCIONES ASESORIA Y DIVULGACIÓN GCM
• 1.3.1.1 ANEXOS ACCIONES ASESORIA Y DIVULGACION GCM
• 1.3.2.1 REPORTE ACCIONES POSICIONAMIENTO MPR
• 1.3.2.1 ANEXOS POSICIONAMIENTO MPR
• 1.3.3.2 INFORME ACCIONES TERRITORIALES MPR
• 1.3.3.2 ANEXOS ACCIONES TERRITORIALES MPR</t>
  </si>
  <si>
    <t>• 1.3.1.1 REPORTE ACCIONES ASESORIA Y DIVULGACIÓN GCM
• 1.3.1.1 ANEXOS ACCIONES ASESORIA GCM
• 1.3.2.1 REPORTE ACCIONES POSICIONAMIENTO MPR
• 1.3.2.1 ANEXOS POSICIONAMIENTO MPR
• 1.3.3.2 Informe de acciones de construcción,  intercambio y visibilización de la memoria sectorial, poblacional y territorial que se construye en Bogotá-Región
• 1.3.3.2 ANEXOS</t>
  </si>
  <si>
    <t>• 1.3.1.1 REPORTE ACCIONES ASESORIA Y DIVULGACIÓN GCM
• 1.3.1.1 ANEXOS ACCIONES ASESORIA GCM
• 1.3.2.1 REPORTE ACCIONES POSICIONAMIENTO MPR
• 1.3.2.1 ANEXOS POSICIONAMIENTO MPR
• 1.3.2.1 INFORME ACCIONES POSICIONAMIENTO MPR
• 1.3.3.2 INFORME ACCIONES TERRITORIALES MPR - CARTOGRAFÍA.
• 1.3.3.2 ANEXOS INFORME ACCIONES TERRITORIALES MPR - CARTOGRAFÍA
• 1.3.3.2 INFORME ACCIONES TERRITORIALES MPR - PODER.
• 1.3.3.2 ANEXOS INFORME ACCIONES TERRITORIALES MPR – PODER</t>
  </si>
  <si>
    <t>• 1.3.1.1 REPORTE ACCIONES ASESORIA Y DIVULGACIÓN GCM
• 1.3.1.1 ANEXOS ACCIONES ASESORIA GCM
• 1.3.2.1 REPORTE ACCIONES POSICIONAMIENTO MPR
• 1.3.2.1 ANEXOS POSICIONAMIENTO MPR
• 1.3.2.1 INFORME ACCIONES POSICIONAMIENTO MPR
• 1.3.3.2 INFORME ACCIONES TERRITORIALES MPR - CARTOGRAFÍA.
• 1.3.3.2 ANEXOS INFORME ACCIONES TERRITORIALES MPR - CARTOGRAFÍA
• 1.3.3.2 INFORME ACCIONES TERRITORIALES MPR - PODER.
• 1.3.3.2 INFORME ACCIONES TERRITORIALES MPR
• 1.3.3.2 ANEXOS INFORME ACCIONES TERRITORIALES MPR – PODER</t>
  </si>
  <si>
    <t>• 1.3.1.1 REPORTE ACCIONES ASESORIA Y DIVULGACIÓN GCM
• 1.3.1.1 ANEXOS ACCIONES ASESORIA GCM
• 1.3.2.1 REPORTE ACCIONES POSICIONAMIENTO MPR	
• 1.3.2.1 ANEXOS POSICIONAMIENTO MPR
• 1.3.2.1 INFORME ACCIONES POSICIONAMIENTO MPR
• 1.3.3.2 INFORME ACCIONES TERRITORIALES MPR - CARTOGRAFÍA.
• 1.3.3.2 ANEXOS INFORME ACCIONES TERRITORIALES MPR - CARTOGRAFÍA
• 1.3.3.2 INFORME ACCIONES TERRITORIALES MPR - PODER.
• 1.3.3.2 ANEXOS INFORME ACCIONES TERRITORIALES MPR – PODER</t>
  </si>
  <si>
    <t>• 1.3.1.1 REPORTE ACCIONES ASESORIA Y DIVULGACIÓN GCM
• 1.3.1.1 ANEXOS ACCIONES ASESORIA GCM</t>
  </si>
  <si>
    <t xml:space="preserve">Los productos de pedagogía social y gestión del conocimiento se crean para el debate y la apropiación social de la paz, la memoria y la reconciliación, que se construye en los territorios ciudad región. Buscan dinamizar la construcción de conocimiento en memoria en la ciudad, aportar a la reconstrucción del tejido social, a la apropiación local y democrática de la memoria. Para ello se desarrollan 3 tipos de acciones: i) Asesorar y divulgar la gestión del conocimiento en memoria; ii) Generar acciones para el posicionamiento de la memoria, la paz y la reconciliación; e, iii) Identificar, apoyar y construir procesos territoriales de memoria en la ciudad, para la reconstrucción del tejido social.
En la vigencia 2023, para esta meta se programó la realización de 65 productos de pedagogía social y gestión del conocimiento, para el debate y la apropiación social de la paz, la memoria y la reconciliación, que se construye en los territorios ciudad región, con corte al mes de diciembre, se han realizado 65, que se centran en:
• 11 acciones de construcción, intercambio y visibilización de la memoria sectorial, poblacional y territorial que se construye en Bogotá-Región, que comprende la estrategia "Barrios con Memoria" mediante la experiencia de organización social de la localidad de Ciudad Bolívar, la producción y divulgación de la ruta para el préstamo de la exposición itinerante “Resisto Luego Existo”. También es de suma relevancia resaltar la finalización del proceso ‘Escuela Ambiental de Memoria, Kimy Pernía’, que vinculó a jóvenes en procesos de inmersión, sensibilización y formación en materia de memoria, de la mano con la organización social homónima y con la pretensión de dar a conocer las apuestas y formas de construcción de memoria territorial, desde una perspectiva ambiental, presentes en la ciudad. Por último, se llevó a cabo la tercera acción pública de memoria “Ausentes, estrellas presentes” en colaboración con organizaciones que reivindican a las víctimas de desaparición forzada en la ciudad y el Planetario Distrital.
• 30 acciones de creación, producción y circulación de prácticas artísticas y culturales que promueven la memoria, la paz y la reconciliación en la ciudad, que incluyeron obras de teatro, proyección de audiovisuales y las exposiciones ""Otros Futuros Posibles"" - agenciada por la Red Nacional de Mujeres,  "Camino de Paz" - agenciada por OXFAM en el espacio de Sala Temporal y “Vencimos y fue hermoso” en colaboración con el Centro No 1 de CENAPROV, CENAPROV Nacional y la JAC del barrio Policarpa. Respecto de la agenda cultural se destaca la realización del proceso de creación colectiva Kompaz, ejercicio de experimentación con jóvenes, combinando técnicas teatrales y del rap, producto del cual se produjo el musical de rap KOMPAZ (Kultura y Arte, Homenaje y Memoria por la PAZ) y el proceso de creación UBASUKA. Frente a la agenda audiovisual, destaca el ciclo de audiovisuales sobre la obra de Margarita Martínez alrededor del tema de paz, la alianza con el Festival de Cine Migrante, y la alianza con el Festival de Cine de Bogotá - BOGOCINE.
• 24 actividades relacionadas con el desarrollo de productos, investigaciones, diálogos y acciones de dinamización del conocimiento en memoria que se produce en la ciudad, entre las que se destaca el “Primer encuentro de diálogo territorial sobre la Cátedra de Paz y la participación política de los Niños, Niñas, Adolescentes y Jóvenes -NNAJ-, memoria y democracia”. También se destaca la producción y entrega de diversos materiales pedagógicos dirigidos a niños, niñas y adolescentes, así como productos fundamentales producidos por el CMPR como el micrositio de Paz Total y el libro Memorable. Además, es de destacar la entrega del miscrositio “Ausentes, estrellas presentes” que documenta y genera un repositorio sobre el trabajo realizado y, finalmente el Lanzamiento libro cárcel y memoria - Entrevistas y Ensayos.
BENEFICIOS
• La ciudadanía en general se benefició de la oferta de gestión de conocimiento, divulgación y de formación en materia de memoria, paz y reconciliación. En particular y en alianza con apuestas de memoria que han cuestionado la puesta pública de los monumentos o que agencian apuestas de contramonumentalización, se logró visibilizar el debato en la ciudad acerca de los monumentos y los contramonumentos, como lugares de memoria en la ciudad.
• Se propició un diálogo reflexivo, para que la ciudadanía se acercara a distintas perspectivas cruciales en el contexto actual de la paz total, y en particular, acerca de la relación entre la apuesta de paz total y las estructuras criminales de alto impacto.
• Se puso a disposición de la ciudadanía un material de corte metodológico, a partir de la experiencia de la Sala Camino a Casa del CMPR, que puede beneficiar a niños y niñas en la ciudad, así como cuidadores y docentes interesados en la exploración de temáticas de memoria, paz y reconciliación.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t>
  </si>
  <si>
    <t>Este indicador está compuesto por el reporte de los productos de pedagogía social y gestión del conocimiento, para el debate y la apropiación social de la paz, la memoria y la reconciliación, que se construye en los territorios ciudad región. Para el mes de febrero se reportaron (4) productos de (4) programados:
1.Se llevó a cabo la presentación del material “Lugares de Memoria de Bogotá”
2. En el marco de la agenda cultural del CMPR se presentó: a. Nombre de la actividad: "Presentación Musical La maravilla campesina". Fecha: 25 de febrero.
3. En el marco de la agenda circulación de ganadores de premios de la Convocatoria de Estímulos 2022 se llevó a cabo la circulación de: a. Nombre de propuesta ganadora: Tejidos Chakana. Fechas: 2, 9, 16 y 23 de febrero.
4. Producción y divulgación de la ruta para el préstamo de la exposición itinerante "Resisto, luego existo"
NOTA: Las acciones terrtoriales de memoria se desarrollan a través de varias territoriales de distinto índole, no necesariamente son siempre enmarcadas en la estrategia de Podcast Barrios con Memorias. Por esta razón, y como se ha hecho en otras ocasiones, cuando la acción no está enmarcada en la estrategia Barrios cpn Memoria (como es el caso de este mes), se usa el tipo de soporte enunciado como "Informe de acciones de construcción,  intercambio y visibilización de la memoria sectorial, poblacional y territorial que se construye en Bogotá-Región", mientras que cuando la acción a reportar si se enmarca en la estrategia del 'Barrios con Memorias' se reporta el tipo de soporte enunciado Reseña Podcast "Barrios con Memorias". Cuando se acordaron los soportes a entregar, nunca se consideró que era obligatorio que estos dos tipos de soportes tendrían que ser los que se reportaran siempre, sino, cuando sea el caso, de acuerdo a la acción desarrollada durante el mes.
BENEFICIOS
• La ciudadanía en general se benefició de la oferta de gestión de conocimiento y de formación en materia de memoria, paz y reconciliación. En particular y en alianza con el Centro Nacional de Memoria Histórica, se buscó visibilizar los lugares de memoria que existen en la ciudad, específicamente aquellos del Eje de la Memoria y la carrera séptima.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t>
  </si>
  <si>
    <t>Este indicador está compuesto por el reporte de los productos de pedagogía social y gestión del conocimiento, para el debate y la apropiación social de la paz, la memoria y la reconciliación, que se construye en los territorios ciudad región. Para el mes de marzo se reportaron (6) productos de (6) programados:
1. Conversatorio "La memoria florece. Jardines de la memoria en Bogotá", acerca de procesos de memoria de organizaciones sociales, a través de la construcción y conservación de jardines.
2. Conversatorio sobre la relación entre la Cátedra de Paz y la participación política de niños, niñas, adolescentes y jóvenes.
3. Actividades de la Agenda Cultural: 1. Presentación Obra de teatro EL LAZARILLO (Marzo 16) y 2. Taller “Introducción a las lecturas dramáticas” (Marzo 30).
4. Actividades de la Agenda de proyección de audiovisuales: 1. 1. Función privada del documental Biabu Chupea (Marzo 14); 2. Función Documental El Estallido (Marzo 22); y 3. “Nunca invisibles, Mujeres Farianas, Adiós a la guerra” (Marzo 29).
5. Se realizó el montaje de la exposición "Otros Futuros Posibles", agenciada por la Red Nacional de Mujeres, en el espacio de Sala Temporal.
6. Producción, postproducción y divulgación del Podcast Barrios con Memorias "Las Montañas Dignas: La Montaña con Memoria"
BENEFICIOS
• La ciudadanía en general se benefició de la oferta de gestión de conocimiento y de formación en materia de memoria, paz y reconciliación. En particular y en alianza con el Centro Nacional de Memoria Histórica, se buscó visibilizar los lugares de memoria que existen en la ciudad, específicamente aquellos del Eje de la Memoria y la carrera séptima.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 De forma particular, en el mes de marzo, se buscó visibilizar las memorias de procesos organizativos y de resistencia de la localidad de Ciudad Bolívar y el esfuerzo de puesta en marcha del Museo de la Ciudad Autoconstruida.</t>
  </si>
  <si>
    <t>Este indicador está compuesto por el reporte de los productos de pedagogía social y gestión del conocimiento, para el debate y la apropiación social de la paz, la memoria y la reconciliación, que se construye en los territorios ciudad región. Para el mes de abril se reportaron (7) productos de (7) programados:
1. Conversatorio "Lugares de memoria: diálogos en torno a los lugares de memoria en Bogotá sobre el muralismo y el grafiti como expresiones artísticas de memoria”.
2. Presentación del Minisitio web “Paz total”, como herramienta de seguimiento y análisis para la comprensión y discusión de la política de Paz Total que viene implementando el actual gobierno.
3. Jornada de lectura en voz alta de fragmentos de los libros Agua corriente y Naturaleza común, publicados por el CMPR, en la Casa de la Paz.
4. Actividades de la Agenda Cultural: a. Clase de Danza Española y Flamenco y presentación de “Mi Cuerpo, Mi Territorio” Presentación (abril 17) y b. Concierto disfrazado: En casa de la abuela (Abril 29)
5. Actividades de la Agenda de proyección de audiovisuales: a. Proyección del documental Ruta de la Memoria, Localidad de San Cristóbal (Abril 20); y b. Taller de Animación para cine y Proyección documental “Operación Berlín: la niñez que peleó la guerra en Colombia” Función Documental El Estallido (Abril 27)
6. Actividades de circulación de las propuestas ganadoras de convocatorias, en el marco de la alianza con el Programa Distrital de Estímulos: a. Lanzamiento Exposición Tejidos Chakana (Abril 12); y De la Guerra al Arte. Concierto Desorden Social y Obra de Teatro “6 pasos para caer” (Abril 28). 
7. Producción, postproducción y divulgación del Podcast Barrios con Memorias "Las Montañas Dignas: Patrimonios barriales"
BENEFICIOS
• La ciudadanía en general se benefició de la oferta de gestión de conocimiento, divulgación y de formación en materia de memoria, paz y reconciliación. En particular y en alianza apuestas de memoria a través del muralismo agenciadas por colectivos artísticos,  organizaciones sociales y de víctimas e instituciones de educación superior, se logró abrir un debate sobre la importancia del muralismo como dispositivo de memoria y como estrategia para la visibilidad de lugares de memoria en la ciudad.
Adicionalmente, se presentó a la ciudadanía un micrositio con información de actualidad acerca de la estrategia de paz del gobierno nacional, que se plantea como herramienta analítica e informativa para aquellos y aquellas bogotanas interesadas en el tema.
También se dispuso de espacios para la socialización de otros productos de memoria producidos por el CMPR, en esta ocasión en alianza con firmantes de paz y sus espacios culturales.
• La ciudadanía contó con una agenda cultural y artística para el bebate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abril se buscó visibilizar las memorias de procesos organizativos y de resistencia de la localidad de Ciudad Bolívar, a través de lugares emblemáticos para estas acciones de organización.</t>
  </si>
  <si>
    <t>Este indicador está compuesto por el reporte de los productos de pedagogía social y gestión del conocimiento, para el debate y la apropiación social de la paz, la memoria y la reconciliación, que se construye en los territorios ciudad región. Para el mes de mayo se reportaron (6) productos de (6) programados:
1. Conversatorio “Lugares de memoria: mapas contra el olvido” 
2. Conversatorio “¿Cómo va la mesa de negociación entre el gobierno y el ELN?”3. Jornada de lectura en voz alta de fragmentos de los libros Agua corriente y Naturaleza común, publicados por el CMPR, en la Casa de la Paz.
3. Actividades de la Agenda de proyección de audiovisuales: a. Lanzamiento Radio Paz. Proyección del documental Radio Paz, producido por RTVC (Mayo 16).
4. Actividades de la agenda expositiva. Inauguración de la exposición "Camino de Paz" de la organización internacional OXFAM  (Mayo 18).
5. Se realizó la clausura del proceso de creación colectiva Kompaz.  El proceso se desarrolló entre marzo y mayo, y buscó un ejercicio de experimentación combinando técnicas teatrales y del rap. El resultado, KOMPAZ (Kultura y Arte, Homenaje y Memoria por la PAZ), fue un musical de rap, presentado el 19 de mayo de 2023 en el auditorio del CMPR.
6. Producción, postproducción y divulgación del Podcast Barrios con Memorias "Las Montañas Dignas: Mujeres construyendo patrimonio"
BENEFICIOS
• La ciudadanía en general se benefició de la oferta de gestión de conocimiento, divulgación y de formación en materia de memoria, paz y reconciliación. En particular y en alianza con apuestas de memoria a través de la cartografía agenciadas por colectivos artísticos, organizaciones estudiantiles y organizaciones de víctimas, se logró visibilizar apuestas por la reflexión sobre lugares significativos de memoria en la ciudad y los sentidos de la construcción de ejercicios cartográficos.
Adicionalmente, se propició un diálogo reflexivo, para que la ciudadanía se acercara a distintas perspectivas cruciales en el contexto actual de la paz total, y en particular, acerca de cómo van las negociaciones de paz con el ELN.
• La ciudadanía contó con una agenda cultural y artística para el debate alrededor de la memoria, y los retos de la ciudad y el país con relación a la construcción de democracia, reconciliación y paz.
De forma particular, el proceso de creación colectiva Kompaz buscó generar herramientas desde el arte, para la reflexión alrededor de la paz y la memoria, especialmente dirigidos a jóvenes en la ciudad.</t>
  </si>
  <si>
    <t>Este indicador está compuesto por el reporte de los productos de pedagogía social y gestión del conocimiento, para el debate y la apropiación social de la paz, la memoria y la reconciliación, que se construye en los territorios ciudad región. Para el mes de junio se reportaron (7) productos de (7) programados:
1. Conversatorio “¿Cómo aterrizan en la Paz Total las estructuras criminales de alto impacto?”
2. Conversatorio “Disputando las memorias en el espacio público: Monumentos y Contramonumentos”  
3. Publicación digital del documento de metodologías especializadas para niños y niñas “Un árbol para florecer. Talleres pedagógicos de la sala Camino a Casa del Centro de Memoria, Paz y Reconciliación”  
4. Actividades en el marco de la Agenda Cultural del CMPR: a. Taller de escritura creativa para los firmantes de paz y el público de la Casa de la paz – la trocha (Junio 16).
5. Actividades de la Agenda de proyección de audiovisuales: i) Proyección documental “Nunca Invisibles, Mujeres Farianas, Adiós a la Guerra” a estudiantes del Colegio República Dominicana (Junio 14). ii) Proyección documental “Nunca Invisibles, Mujeres Farianas, Adiós a la Guerra” en la Casa de la Memoria de Suba (Junio 24).
6. Actividades de la agenda de circulación de las propuestas ganadoras de convocatorias, en el marco de la alianza con el Programa Distrital de Estímulos: i) Circulación ganadores MOVICE y presentación del libro “Jaime Garzón: Mi hermano del alma” (Junio 13). ii) Documental “Álbumes de Memoria UP”, exposición fotográfica y concierto "Canto Por" (Junio 21).
7. Producción, postproducción y divulgación del Podcast Barrios con Memorias "Las Montañas Dignas: El Museo de la Ciudad Autoconstruida"
BENEFICIOS
• La ciudadanía en general se benefició de la oferta de gestión de conocimiento, divulgación y de formación en materia de memoria, paz y reconciliación. En particular y en alianza con apuestas de memoria que han cuestionado la puesta pública de los monumentos o que agencian apuestas de contramonumentalización, se logró visibilizar el debato en la ciudad acerca de los monumentos y los contramonumentos, como lugares de memoria en la ciudad.
• Se propició un diálogo reflexivo, para que la ciudadanía se acercara a distintas perspectivas cruciales en el contexto actual de la paz total, y en particular, acerca dela relación entre la apuesta de paz total y las estructuras criminales de alto impacto.
• Se puso a disposición de la ciudadanía un material de corte metodológico, a partir de la experiencia de la Sala Camino a Casa del CMPR, que puede beneficiar a niños y niñas en la ciudad, así como cuidadores y docentes interesados en la exploración de temáticas de memoria, paz y reconciliación.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junio se buscó visibilizar las memorias de procesos organizativos y de resistencia de la localidad de Ciudad Bolívar, a través de lugares emblemáticos para estas acciones de organización, como lo es el Museo de la Ciudad Autoconstruida.</t>
  </si>
  <si>
    <t>Este indicador está compuesto por el reporte de los productos de pedagogía social y gestión del conocimiento, para el debate y la apropiación social de la paz, la memoria y la reconciliación, que se construye en los territorios ciudad región. Para el mes de julio se reportaron (7) productos de (6) programados:
1. Conversatorio “¿Cómo va la participación de la sociedad civil en la mesa de conversaciones con el ELN?”
2. Conversatorio “Resignificando espacios en la ciudad: plazas y parques de memoria”.  
3. Publicación digital del material audiovisual “El Jardín de la Siempreviva” 4. Actividades en el marco de la Agenda Cultural del CMPR: a. Taller de escritura creativa para los firmantes de paz y el público de la Casa de la paz – la trocha (Julio 16).
4. Actividades de la Agenda de proyección de audiovisuales:
i) Proyección del documental DESPUÉS DEL FUEGO. FRAGMENTOS DE UNA TRANSICIÓN. Una película elaborada para la Comisión de la Verdad (Julio 12).
ii)  Proyección del documental “Nuestra Película" (Julio 17).
iii) Proyección del audiovisual ‘El cantor. historia de un Turbaquero rebelde’ (Julio 27)
5. Actividades de la Agenda expositiva: Exposición ‘Masacre de Mondoñedo: la estética del contrarelato’
6. Actividades de la agenda de circulación de las propuestas ganadoras de convocatorias, en el marco de la alianza con el Programa Distrital de Estímulos.
i) Territorio y Memoria: Relatos audiovisuales y musicales de la memoria narrada desde el cine y el Hip Hop (Julio 19)
ii) Cuerpo y Memoria:  Circuito artístico de cine, conversatorio y laboratorio video danza (Julio 21).
iii) Experiencias de arte urbano, género y memoria colectiva (Julio 27).
7. Se llevó a cabo la acción 'Le ponemos la lupa a lo memorable', que tuvo como objetivo circular y activar la exposición itinerante “Resisto Luego Existo” en la localidad de Ciudad Bolívar, en alianza con la alcaldía local de esta localidad.
NOTA: ADELANTO DE META
Para el mes de julio, el CMPR adelantó el desarrollo de productos, investigaciones, diálogos y acciones de dinamización del conocimiento en memoria que se produce en la ciudad, atendiendo las posibles contingencias que se pueden presentar durante el segundo semestre, habida cuenta la finalización de algunos contratos de prestación de servicios previstos para este periodo.
BENEFICIOS
• La ciudadanía en general se benefició de la oferta de gestión de conocimiento, divulgación y de formación en materia de memoria, paz y reconciliación. En particular y en alianza con apuestas de memoria de mujeres, se logró visibilizar el debate en la ciudad acerca de las marcas de género en los lugares de memoria.
• Adicionalmente, se propició un diálogo reflexivo, para que la ciudadanía se acercara a distintas perspectivas cruciales en el contexto actual de la paz total, y en particular, acerca la participación de la sociedad civil en las negociaciones con el ELN.
• Finalmente se puso a disposición de la ciudadanía un material especializado para niños y niñas, diseñado por quien lidera la estrategia de la Sala Camino a Casa del CMPR, que propone la reflexión alrededor de la memoria de las niñas víctimas de violencia sexual con niños y niñas.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julio se concentró el trabajo alrededor de la reflexión sobre memoria en la localidad de Ciudad Bolívar.</t>
  </si>
  <si>
    <t>Este indicador está compuesto por el reporte de los productos de pedagogía social y gestión del conocimiento, para el debate y la apropiación social de la paz, la memoria y la reconciliación, que se construye en los territorios ciudad región. Para el mes de agosto se reportaron (8) productos de (7) programados:
1. Conversatorio “Narrativas de las niñas y los niños en la escuela”.
2. Publicación y lanzamiento del libro “Memorable II: Enfoques novedosos sobre desafíos para la construcción de memoria en Colombia”.
3. Publicación del documento conceptual “Cuadernos viajeros: Universos de memoria y niñez
4. Actividades de la Agenda cultural del CMPR:
a. NATURA SAPIENS HUMANES. Una obra de arte performativo, específica para espacios abiertos (Agosto 10)
5.  Actividades de la Agenda de proyección de audiovisuales:
a. Documental UP desde las cenizas (Agosto 25).
b. Documental HASTA CUÁNDO (Agosto 28).
6. Actividades de la Agenda expositiva:
a. Exposición “Material inflamable” (Agosto 12)
b. Exposición Entre Cocales (Agosto 28)
NOTA: ADELANTO DE META
Adicionalmente, y tomando en consideración el riesgo de que las acciones de posicionamiento en torno a la memoria, la paz y la reconciliación puedan tener una afectación futura, relacionada con el cierre de contratos de prestación de servicios de contratitas del CMPR y afectación por los periodos electorales, se previó adelantar el cumplimiento de metas, así se suma 1 acción de posicionamiento en torno a la memoria, la paz y la reconciliación, así:
7. Actividades de la agenda de circulación de las propuestas ganadoras de convocatorias, en el marco de la alianza con el Programa Distrital de Estímulos.
a. Conversatorio sobre Procesos Culturales Periféricos – Presentación del libro sobre Memoria Histórica en Ciudad Bolívar – Vocablos Multisonoros (Agosto 10).
b. Concierto Dignidad. Resistencia y memoria desde las Artes Plásticas y sonoras (Agosto 18).
c. Muestra de Música Lírica grupo “Doce para las Ocho” y conversatorio con proyecto Hoja al Viento Y Proyección Película “PEPE EN PRIMER PLANO” (Agosto 31).
8. Se llevaron a cabo diversas acciones en torno a la reflexión sobre la memoria, la cartografía de la memoria y los jóvenes, como parte de la participación en la Semana por la Juventud de la Localidad de Kennedy.
BENEFICIOS
• La ciudadanía en general se benefició de la oferta de gestión de conocimiento, divulgación y de formación en materia de memoria, paz y reconciliación. En particular es importante resaltar la publicación de Memorable II, cuyo objetivo es entregarle a la ciudadanía, sobre todo aquella ciudadanía interesada en la reflexión e investigación sobre memoria, aproximaciones novedosas acerca de nuevos enfoques que se están desarrollando en este campo.
• Adicionalmente, es importante destacar que dos de las acciones de divulgación tuvieron que ver con ofrecer a la ciudadanía herramientas y escenarios de discusión sobre la relación memoria - niños y niñas - lugares de memoria - colegios como lugares de memoria.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agosto se fortalecieron apuestas juveniles de memoria, desarrolladas por diversos actores de la localidad de Kennedy.</t>
  </si>
  <si>
    <t>Este indicador está compuesto por el reporte de los productos de pedagogía social y gestión del conocimiento, para el debate y la apropiación social de la paz, la memoria y la reconciliación, que se construye en los territorios ciudad región. Para el mes de septiembre se reportaron (9) productos de (6) programados:
• Desarrollo de productos, investigaciones, diálogos y acciones de dinamización del conocimiento en memoria que se produce en la ciudad.
1. Conversatorio “Experiencias fotográficas en el marco de la movilización social en Colombia”
2. Conversatorio “Casas de la memoria”
NOTA: ADELANTO DE META
Adicionalmente, y tomando en consideración el riesgo de que las acciones de asesoría y divulgación de la gestión del conocimiento en memoria en la ciudad pueda tener una afectación futura, relacionada con el cierre de contratos de prestación de servicios de contratitas del CMPR y afectación por los periodos electorales, se previó adelantar el cumplimiento de metas, así se suma (1) acción de fortalecimiento a estas asesorías de asesoría y divulgación, así:
3. Publicación del documento “Cuadernos Viajeros: Universos de memoria y niñez - propuesta metodológica.
• Acciones de creación, producción y circulación de prácticas artísticas y culturales que promueven la memoria, la paz y la reconciliación en la ciudad
4. Actividades de la Agenda cultural del CMPR:
a. Lindo Danzón. Saberes de México a Colombia (Septiembre 29)
5.  Actividades de la Agenda de proyección de audiovisuales:
a. Inauguración Festival de Cine Colombia Migrante 2023 (Septiembre 30)
6. Actividades de la de circulación de las propuestas ganadoras de convocatorias, en el marco de la alianza con el Programa Distrital de Estímulos
a. Foro sobre la transformación policial ¿Policía para la paz y la convivencia? (Septiembre 8)
b. Taller y conversatorio Florecer Sin Miedo (Septiembre 13)
c. Obra de teatro Memorias del Fuego Exposición, conversatorio y obra de teatro (Septiembre 13).
NOTA: ADELANTO DE META
Adicionalmente, y tomando en consideración el riesgo de que las acciones de posicionamiento en torno a la memoria, la paz y la reconciliación puedan tener una afectación futura, relacionada con el cierre de contratos de prestación de servicios de contratitas del CMPR y afectación por los periodos electorales, se previó adelantar el cumplimiento de metas, así se suma 1 acción de posicionamiento en torno a la memoria, la paz y la reconciliación, así:
7. Desarrollo del proceso de creación colectiva UBASUKA
8. Se llevaron a cabo actividades en articulación con la Alcaldía Local de Ciudad Bolívar alrededor de la construcción de cartografías y rutas de la memoria, en el marco de la Escuela para la Paz de Ciudad Bolívar.
NOTA: ADELANTO DE META
Adicionalmente, y tomando en consideración el riesgo de que las acciones alrededor del apoyo y construcción de procesos territoriales de memoria en la ciudad, puedan tener una afectación futura, relacionada con el cierre de contratos de prestación de servicios de contratitas del CMPR y afectación por los periodos electorales, se previó adelantar el cumplimiento de metas, así se suma (1) acción de identificación, apoyo y construcción de procesos territoriales de memoria en la ciudad, para la reconstrucción del tejido social. , así:
9. El poder de lo local – Intercambio con la Universidad Técnica Federico Santa María. Valparaíso – Chile 
BENEFICIOS
• La ciudadanía en general se benefició de la oferta de gestión de conocimiento, divulgación y de formación en materia de memoria, paz y reconciliación. En particular es importante resaltar la publicación de Memorable II, cuyo objetivo es entregarle a la ciudadanía, sobre todo aquella ciudadanía interesada en la reflexión e investigación sobre memoria, aproximaciones novedosas acerca de nuevos enfoques que se están desarrollando en este campo. Adicionalmente, es importante destacar que dos de las acciones de divulgación tuvieron que ver con ofrecer a la ciudadanía herramientas y escenarios de discusión sobre la relación memoria - niños y niñas - lugares de memoria - colegios como lugares de memoria.
• La ciudadanía contó con una agenda cultural y artística para el debate alrededor de la memoria, y los retos de la ciudad y el país con relación a la construcción de democracia, reconciliación y paz. Respecto de Ubasuka, el proceso de creación colectiva, este vinculó y benefició a jóvenes de la ciudad.
• La ciudadanía en general se beneficia de la oferta del CMPR que promueve el posicionamiento de la memoria, la paz y la reconciliación en lo territorial. De forma particular, en el mes de septiembre se fortalecieron apuestas territoriales de memoria desarrolladas por diversos actores de la localidad de Ciudad Bolívar. De igual manera, se participó en un escenario de intercambio de experiencias de memorias territoriales, que permite visibilizar el trabajo de la administración distrital, y en particular del CMPR en este aspecto.</t>
  </si>
  <si>
    <t>Este indicador está compuesto por el reporte de los productos de pedagogía social y gestión del conocimiento, para el debate y la apropiación social de la paz, la memoria y la reconciliación, que se construye en los territorios ciudad región. Para el mes de octubre se reportaron (5) productos de (7) programados:
• Asesorar y divulgar la gestión del conocimiento en memoria.
1. Conversatorio “El deber de memoria del Estado”
2. Publicación del documento “Guardianes de la memoria: Lo que somos y seremos - Guía metodológica”
RETRASOS
En meses anteriores se ha venido adelantando metas,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 Generar acciones para el posicionamiento de la memoria, la paz y la reconciliación.
3. Actividades de la Agenda cultural del CMPR:
a. Sketch el acoso no es un chiste del grupo la herida proyecto escénico y obra de teatro desvelo con foro taller del grupo kurko (Octubre 17)
4.  Actividades de la Agenda de proyección de audiovisuales:
a.  Voces de crisálida (Octubre 5)
b. Cierre del festival de Cine Colombia Migrante – FCCM- proyección documental LOS ZULUAGA (Octubre 6)
c. Muestra documental Margarita Martínez Escallón. La retratista del conflicto armado colombiano.
RETRASOS
En meses anteriores se ha venido adelantando metas,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 Identificar, apoyar y construir procesos territoriales de memoria en la ciudad, para la reconstrucción del tejido social. 
5. Se llevó a cabo el cierre del proceso de la 'Escuela territorial ambiental Kimy Pernía'
BENEFICIOS
• La ciudadanía en general se benefició de la oferta de gestión de conocimiento, divulgación y de formación en materia de memoria, paz y reconciliación. En particular es importante resaltar la publicación de herramientas pedagógicas para la reflexión en memoria con niños y niñas. memoria, aproximaciones novedosas acerca de nuevos enfoques que se están desarrollando en este campo.
Adicionalmente, es importante destacar que dos de las acciones de divulgación tuvieron que ver con ofrecer a la ciudadanía herramientas y escenarios de discusión sobre la relación memoria - niños y niñas - lugares de memoria - colegios como lugares de memoria.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octubre se fortalecieron apuestas territoriales de memoria ambiental, a la vez que Se generaron espacios de diálogos, sensibilización y formación de jóvenes de la ciudad alrededor de la memoria y el cuidado del medio ambiente y de los territorios, a través de la visibilización de procesos de memoria local y territorial.</t>
  </si>
  <si>
    <t>Este indicador está compuesto por el reporte de los productos de pedagogía social y gestión del conocimiento, para el debate y la apropiación social de la paz, la memoria y la reconciliación, que se construye en los territorios ciudad región. Para el mes de noviembre se reportaron (5) productos de (6) programados:
• Asesorar y divulgar la gestión del conocimiento en memoria.
1. Se adelantó el Micrositio web "Ausentes, estrellas presentes"
• Generar acciones para el posicionamiento de la memoria, la paz y la reconciliación.
2. Actividades de la Agenda cultural del CMPR:
a. Talleres de Escritura Creativa (Noviembre 15 y 22)
b. Obra Cancionero para la Ausencia (Noviembre 17 y 18) 
3.  Actividades de la Agenda de proyección de audiovisuales:
a.  5 cámaras rotas (Noviembre 2)
b. Festival Bogocine (15 al 22 de noviembre)
4.  Actividades de la Agenda expositiva:
a. Exposición "Vencimos y fue hermoso"
ADELANTO DE META
De esta manera se adelantaron las acciones para el posicionamiento de la memoria, la paz y la reconciliación programadas para el mes de diciembre, dando cumplimiento a la meta de la vigencia 2023 para esta actividad.
• Identificar, apoyar y construir procesos territoriales de memoria en la ciudad, para la reconstrucción del tejido social. 
5. Se llevó a cabo la tercera acción pública "Ausentes, estrellas presentes”
ADELANTO DE META
De esta manera se adelantaron procesos territoriales de memoria en la ciudad programados para el mes de diciembre, dando cumplimiento a la meta de la vigencia 2023 para esta actividad.
BENEFICIOS
• La ciudadanía en general se benefició de la oferta de gestión de conocimiento, divulgación y de formación en materia de memoria, paz y reconciliación. En particular es importante resaltar la publicación de herramientas pedagógicas para la reflexión en memoria con niños y niñas. memoria, aproximaciones novedosas acerca de nuevos enfoques que se están desarrollando en este campo.
Adicionalmente, es importante destacar que dos de las acciones de divulgación tuvieron que ver con ofrecer a la ciudadanía herramientas y escenarios de discusión sobre la relación memoria - niños y niñas - lugares de memoria - colegios como lugares de memoria.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noviembre se fortalecieron apuestas territoriales de memoria ambiental, a la vez que Se generaron espacios de diálogos, sensibilización y formación de jóvenes de la ciudad alrededor de la memoria y el cuidado del medio ambiente y de los territorios, a través de la visibilización de procesos de memoria local y territorial.</t>
  </si>
  <si>
    <t>Este indicador está compuesto por el reporte de los productos de pedagogía social y gestión del conocimiento, para el debate y la apropiación social de la paz, la memoria y la reconciliación, que se construye en los territorios ciudad región. Para el mes de diciembre se reportó (1) producto de (3) programados, teniendo en cuenta que durante el último trimestre se adelantó la entrega de algunos productos, cumpliendo con el 100% de la programación realizada para la vigencia 2023, así:
• Asesorar y divulgar la gestión del conocimiento en memoria.
1. Lanzamiento libro cárcel y memoria - Entrevistas y Ensayos
BENEFICIOS
• La ciudadanía en general se benefició de la oferta de gestión de conocimiento, divulgación y de formación en materia de memoria, paz y reconciliación. En particular es importante resaltar el lanzamiento del libro cárcel y memoria- entrevistas – ensayos, el cual conto con la realización de un conversatorio entre algunos de los autores del libro y entrevistados y la entrega gratuita de un ejemplar del libro a los asistentes, así como algunas copias a las personas participantes de la creación del libro.</t>
  </si>
  <si>
    <t>Durante lo corrido de la vigencia se programó realizar 36 productos de pedagogía social y gestión del conocimiento. A corte 31 de julio se realizaron 37 productos, es decir, se presenta una sobreejecución de 1 (2%).   Desde el Centro de Memoria se adelantó el desarrollo de 1 producto,  atendiendo a las posibles contingencias que se pueden presentar durante el segundo semestre por la finalización de algunos contratos de prestación de servicios previstos para este periodo.</t>
  </si>
  <si>
    <t>Durante lo corrido de la vigencia se programó realizar 43 productos de pedagogía social y gestión del conocimiento. A corte 31 de agosto se realizaron 45 productos, es decir, se presenta una sobreejecución de 2 productos (4%).   Desde el Centro de Memoria se adelantó el desarrollo de 2 productoa,  atendiendo a las posibles contingencias que se pueden presentar durante el segundo semestre por la finalización de algunos contratos de prestación de servicios previstos para este periodo.</t>
  </si>
  <si>
    <t>Durante lo corrido de la vigencia se programó realizar 49 productos de pedagogía social y gestión del conocimiento. A corte 30 de septiembre se realizaron 54 productos, es decir, se presenta una sobreejecución de 5 productos (1.1%).   Desde el Centro de Memoria se adelantó el desarrollo de 5 productos,  atendiendo a las posibles contingencias que se pueden presentar durante el segundo semestre por la finalización de algunos contratos de prestación de servicios previstos para este periodo.</t>
  </si>
  <si>
    <t>Durante lo corrido de la vigencia con corte a octubre se programó realizar 56 productos de pedagogía social y gestión del conocimiento y se realizaron 59 productos, es decir, se presenta una sobre ejecución de 3 productos (5.4%).   Desde el Centro de Memoria se adelantó el desarrollo de 3 productos, atendiendo a las posibles contingencias que se pudiesen haber presentado durante el segundo semestre por la finalización de algunos contratos de prestación de servicios previstos para este periodo.</t>
  </si>
  <si>
    <t>Durante lo corrido de la vigencia con corte a noviembre  se programó realizar 62 productos de pedagogía social y gestión del conocimiento y se realizaron 64 productos, es decir, se presenta una sobre ejecución de 2 productos (3.2%).   Desde el Centro de Memoria se adelantó el desarrollo de 2 productos, atendiendo a las posibles contingencias que se pudiesen haber presentado durante el segundo semestre por la finalización de algunos contratos de prestación de servicios previstos para este periodo.</t>
  </si>
  <si>
    <t>PD103</t>
  </si>
  <si>
    <t>7871_4</t>
  </si>
  <si>
    <t>4. Implementar 100 porciento de la formulación y puesta en marcha de la política pública distrital de Paz, Reconciliación, Convivencia y No Estigmatización.</t>
  </si>
  <si>
    <t>Implementar 100 porciento de la formulación y puesta en marcha de la política pública distrital de Paz, Reconciliación, Convivencia y No Estigmatización.</t>
  </si>
  <si>
    <t xml:space="preserve">PD_Meta Proyecto: 4. Implementar 100 porciento de la formulación y puesta en marcha de la política pública distrital de Paz, Reconciliación, Convivencia y No Estigmatización.; PD_Objetivo de Desarrollo Sostenible: 16. Paz, justicia e instituciones sólidas; PD_Código y denominación Meta ODS: 16.3. Promover el estado de derecho en los planos nacional e internacional y garantizar la igualdad de acceso a la justicia para todos.; </t>
  </si>
  <si>
    <t xml:space="preserve">Este meta evidencia el porcentaje de avance en la formulación e implementación de la política pública distrital de Paz, Reconciliación, Convivencia y No Estigmatización (Denominada actualmente Política de Seguridad, Conviencia,Justicia, y Construcción de Paz y Reconciliación), cumpliendo las siguientes fases estratégicas: 
i) Fase de Agenda pública: que estará enmarcada en el diseño de la estrategia territorial de participación ciudadana, así como en la construcción y lectura colectiva sobre la construcción de paz, memoria y reconciliación.
ii) Fase de Formulación: que centrará sus esfuerzos en el diseño de un documento de política que aborde los enfoques de derechos humanos, género, poblacional-diferencial, territorial y ambiental.
iii) Fase de Implementación: que se enfocará en la ejecución de la política conforme a la agenda pública definida. </t>
  </si>
  <si>
    <t>Se prevé la construcción participativa de los documentos en concordancia con:
(i) Los principios sobre políticas públicas de memoria de las Américas de la Comisión Interamericana de Derechos Humanos
(ii) Lo contemplado en el Acuerdo Final de Paz
(iii) La Ley de Víctimas y Restitución de Tierras. 
Dichos componentes buscarán brindar marcos garantistas para que la sociedad pueda crear, dialogar y transformar, a partir de la construcción de memoria; brindar mayor autonomía a quienes movilizan la memoria en la ciudad; refrendar compromisos de la institucionalidad distrital alrededor de la memoria, y establecer unos marcos que blinden la memoria de la ciudad de pretensiones negacionistas o restrictivas de la circulación de memorias.</t>
  </si>
  <si>
    <t xml:space="preserve">La meta se cumplirá a través de la programación y ejecución de las acciones o actividades asociadas al cronograma de política pública aprobado, las cuales se programarán y harán seguimiento, de conformidad con el plan interno de trabajo de la Oficina Alta Consejería de Paz, Víctimas y Reconciliación y  con la programación en el formato 1006 "Programación y seguimiento a Metas e indicadores del plan de desarrollo". </t>
  </si>
  <si>
    <t xml:space="preserve">(Sumatoria porcentaje de las actividades ejecutadas para la formulación y puesta en marcha  de la política pública distrital de paz,  Reconciliación, Convivencia y no Estigmatización. / Porcentaje programado de las actividades para la formulación y puesta en marcha  de la política pública distrital de paz,  Reconciliación, Convivencia y no Estigmatización.  para la vigencia) *Porcentaje de la meta programada para la vigencia + Porcentaje ejecutado vigencia anterior. </t>
  </si>
  <si>
    <t>Porcentaje de las actividades ejecutadas para la formulación y puesta en marcha  de la Política Pública Distrital de Paz,  Reconciliación, Convivencia y No Estigmatización</t>
  </si>
  <si>
    <t>Porcentaje programado de las actividades para la formulación y puesta en marcha  de la política pública distrital de paz,  Reconciliación, Convivencia y No Estigmatización</t>
  </si>
  <si>
    <t xml:space="preserve">1.4.1.1 Informe de avance de la fase de agenda pública y alistamiento de la fase de formulación
</t>
  </si>
  <si>
    <t>1.4.1.2 Informe de la fase de formulación, documento CONPES D.C. y el plan de acción de la política</t>
  </si>
  <si>
    <t>1.4.1.3 Informe de avance de la implementación de la Política Pública Distrital de Paz, Reconciliación,  No estigmatización y Transformación de Conflictos</t>
  </si>
  <si>
    <t xml:space="preserve">• Informe de actividades PP de Paz
• ANEXOS
1. Anexo No. 1 Diagnóstico e identificación de factores estratégicos 
2. Anexo No. 2 Remisión Diagnóstico Política Pública de Paz - V2
3. Anexo No. 3 Plan de acción avances
4. Anexo No. 4 Documento soporte Conpes decreto avance
• Actas y soportes de reuniones.
1. 010323 Acta Mesa Técnica SDSCJ - Alta Consejería - SDP
2. 130323 Acta Mesa de trabajo 2 SDSCJ-ACPVR
3. Evidencia De Reunió́n 6 de Febrero 2023 revisión de objetivos
4. Evidencia De Reunió́n 9 de febrero 2023 etiquetas Políticas
5. Evidencia De Reunió́n 17 de enero 2023 Revisión concepto PP
6. Evidencia Reunión PPPaz Planeación 1303 </t>
  </si>
  <si>
    <t>• Informe Avance PP de Paz 042023
• ANEXOS</t>
  </si>
  <si>
    <t>• Anexo 1. 16 de mayo2023_Plantilla documento de soporte Decreto Distrital)_PPDSCJ+JN
• Anexo 2. Fichas 25 de mayo Plan_Accion_ PPDSCJ Y CPR_ajustado (12-05-23) - VF2
• Anexo 3. Matriz 25 de mayo Plan_Accion_ PPDSCJ Y CPR_ajustado (12-05-23) - VF2 2
• Anexo 4. V2180523_CONPES_PPDSCJyCPR-2.pptx
• Actas: 16 de mayo articulación Secretaría de Seguridad y Presentación PP 2 de mayo entidades</t>
  </si>
  <si>
    <t>• Informe de la fase de formulación, documento CONPES D.C. y el plan de acción de la política 
• ANEXOS
Anexo 1. PA junio
Anexo 2. PA julio
Anexo 3. PA agosto
Anexo 4. Doc sop junio
Anexo 5. Doc sop julio
Anexo 6. Doc sop agosto
Anexo 7. Exp mot junio
Anexo 8. Proy dec jun
Anexo 9. PP preconpes
Anexo 10. Borracta Conpes
Anexo 11. Oficio rad
Anexo 12. Informe jun-agos</t>
  </si>
  <si>
    <t>• Informe Política Pública Distrital de Seguridad, Convivencia, Justicia, y Construcción de Paz y Reconciliación
• Decreto 537 de 2023
• Documento técnico de soporte decreto distrital de política pública</t>
  </si>
  <si>
    <t>En el marco de plan de desarrollo se propuso inicialmente la formulación y puesta en marcha de la política pública distrital de víctimas, memoria, paz y reconciliación, como compromiso de la Oficina de Alta Consejería de Paz, Víctimas y Reconciliación-ACPVR de la Secretaría General de la Alcaldía Mayor de Bogotá, sin embargo, luego de análisis realizados se identifica que no se puede contemplar la paz estable y duradera sin promover las condiciones de seguridad, convivencia y justicia que hagan sostenibles las acciones del Acuerdo de Paz, por lo tanto, se unificada con la política pública distrital de seguridad, convivencia, justicia y construcción de paz y reconciliación, integrando los avances de la fase preparatoria y agenda pública adelantada por la entidad en las vigencias anteriores.  
Para la vigencia 2023 se programó una magnitud de 90% de avance en la formulación y puesta en marcha de la política, con corte a 31 de diciembre presenta un avance del 90%, representado en la expidición el Decreto Distrital No. 537, por medio del cual se adopta la Política Pública Distrital de Seguridad, Convivencia, Justicia, y Construcción de Paz y Reconciliación 2023-2038, la cual está orientada a la atención de los factores que inciden en los comportamientos delictivos, sociales y legales, que permiten el mejoramiento de las condiciones de seguridad, convivencia y acceso a la justicia, así como la construcción de paz y la reconciliación en Bogotá. 
Esta Política cuenta con un objetivo general y cinco específicos, de los cuales el No. 4 busca “Generar condiciones para la construcción de paz y la reconciliación en Bogotá en el marco de la implementación sostenible del Acuerdo de Paz”, y para su cumplimiento se encuentra asociado a la ejecución y gestión de cada uno de los indicadores de resultado y de producto contenidos en este de la siguiente manera: 
-Cuatro (4) indicadores de resultado bajo la responsabilidad de la Secretaria General - Oficina de la Alta Consejería de Paz, Víctimas y Reconciliación.
-Doce (12) indicadores de producto a cargo de la Secretaria General - Oficina de la Alta Consejería de Paz, Víctimas y Reconciliación.
-Tres (3) indicadores de producto a cargo de la Secretaria General - Dirección Distrital de Archivo de Bogotá.
-Doce (12) indicadores de producto a cargo de las Entidades Distritales.
BENEFICIOS
• Los productos planteados en el plan de acción contemplan las diferentes necesidades recogidas en los escenarios de participación en el marco de la fase de agenda pública, desarrollan en enfoque diferencial y de género y el enfoque territorial</t>
  </si>
  <si>
    <t>Con corte al mes de febrero, se han adelantado las siguientes actividades:
El proceso de construcción de la Política se está desarrollando con base en los lineamientos técnicos establecidos en la guía para la formulación e implementación de políticas públicas del distrito. En este sentido, se cuenta con avances en el cierre de la fase de agenda pública a través de la entrega del documento de diagnóstico y factores estratégicos, en el mes de enero se realizó el ajuste del documento toda vez que fue requerido con base en las observaciones remitidas por la Secretaría Distrital de Planeación emitiendo concepto no favorable.
Para el mes de febrero se avanzó en la entrega del documento de diagnóstico y factores estratégicos ajustado, lo cual se realizó a través del ajuste de cada capítulo y dándole una estructura más orientada al abordaje de la problemática central identificada, se fortaleció el capítulo de marco conceptual, cualitativo cuantitativo, análisis de políticas, enfoques diferenciales, estrategia de participación, puntos y críticos y factores estratégicos.
Asimismo, se avanzó en el proceso de formulación, el cual bajo la guía de formulación de políticas públicas incluye la construcción del plan de acción de la Política con los respectivos productos, desarrollando ajustes y espacios articulación bilaterales con las entidades del distrito.</t>
  </si>
  <si>
    <t>Durante el mes de marzo se adelantaron las siguientes actividades, aun cuando no se realizó programación de las mismas:
Los avances en el proceso se surtieron en el marco del proceso actual de formulación de la Política pública distrital de seguridad, convivencia ciudadana, acceso a la justicia y construcción de paz y reconciliación 2023-2038, que de acuerdo con los lineamientos emitidos la inicialmente Política de paz, reconciliación, no estigmatización y transformación de conflictos fue unificada con la Política de seguridad; esto teniendo en cuenta que no se puede contemplar la paz estable y duradera sin promover las condiciones de seguridad, convivencia y justicia que hagan sostenibles las acciones del Acuerdo de Paz. 
En este sentido en el marco del proceso de formulación de la Política Distrital de Paz, Reconciliación, No Estigmatización y Transformación de Conflictos; y acorde al cronograma aprobado para tal fin:
I. Fase preparatoria: Terminada
II. Fase de Agenda pública – Presentado el documento de diagnóstico e identificación de factores estratégicos--
a) Construcción de documento Diagnóstico y Factores estratégicos – 100%
b) Estrategia territorial de participación ciudadana – 100%
c) El documento fue radicado ante la Secretaría Distrital de Planeación- SDP, se recibieron conceptos de las entidades y con base en esto se efectuó el ajuste del documento de diagnóstico para nuevamente ser radicado ante la SDP.
Fase de Formulación: 
a. Formulación objetivo general y los objetivos específicos, resultados e indicadores de resultados: formulados.
b. Plan de Acción: en construcción; se han desarrollado ajustes con base en la revisión, se cuenta con una versión en un 80% de avance.
c. Estimación los costos indicativos de los productos: se está desarrollando con base en la propuesta de productos en un 80% de avance.
d. Asociación de las metas y productos definidos en el plan de acción con los Objetivos de Desarrollo Sostenible: Desarrollado.
e. Estructuración y proyección del Documento CONPES: avanzado en un 80% en versión preliminar
f. Revisión CONPES Distrital: para entrega el 14 de abril a la SDP.
Es importante mencionar que de acuerdo con la guía para la formulación de las políticas públicas la fase de formulación implica el desarrollo del documento Conpes soporte, es importante precisar que esta Política unificada tiene una viabilidad vía decreto, sin embargo, debe contar con el documento Conpes.
DIFICULTADES
Se logró avanzar en las fechas acordadas con la oficina asesora de la planeación. Sin embargo, la unificación de Políticas implicó ajustar el cronograma previsto.
BENEFICIOS
Los productos planteados en el plan de acción contemplan las diferentes necesidades recogidas en los escenarios de participación en el marco de la fase de agenda pública, desarrollan en enfoque diferencial y de género y el enfoque territorial.</t>
  </si>
  <si>
    <t>Para el mes de abril se reportó (1) producto de (1) programado:
1. Informe de avance de la fase de agenda pública y alistamiento de la fase de formulación:
Se avanzó en el proceso de formulación de la Política pública distrital de seguridad, convivencia,  justicia y construcción de paz y reconciliación 2023-2038. Esto se refleja en la radicación del documento soporte Conpes, Decreto y Plan de Acción ante la Secretaría de Planeación: 
a. Formulación objetivo general y los objetivos específicos, resultados e indicadores de resultados: formulados.
b. Plan de Acción: En construcción. se han desarrollado ajustes con base en la revisión; se cuenta con una versión en un 90% de avance.
c. Estimación los costos indicativos de los productos: se está desarrollando con base en la propuesta de productos en un 90% de avance.
d. Asociación de las metas y productos definidos en el plan de acción con los Objetivos de Desarrollo Sostenible: Desarrollado.
e. Estructuración y proyección del Documento CONPES: avanzado en un 90% en versión preliminar
f. Revisión CONPES Distrital: se encuentra en revisión y solicitud de observaciones a las entidades distritales.
Para el mes de mayo se realizará la sesión de observaciones de las entidades del distrito, con base en los documentos soporte entregados. 
La Alta Consejería continuará con la articulación en el proceso de formulación en el marco del liderazgo del objetivo 4 de la Política.
DIFICULTADES
Se logró avanzar en las fechas acordadas con la oficina asesora de la planeación. Sin embargo, la unificación de Políticas implicó ajustar el cronograma previsto.
BENEFICIOS
Los productos planteados en el plan de acción contemplan las diferentes necesidades recogidas en los escenarios de participación en el marco de la fase de agenda pública, desarrollan en enfoque diferencial y de género y el enfoque territorial.</t>
  </si>
  <si>
    <t>Durante el mes de mayo se adelantaron las siguientes actividades, aun cuando no se realizó programación de las mismas:
Se avanzó en el proceso de formulación de la Política pública distrital de seguridad, convivencia,  justicia y construcción de paz y reconciliación 2023-2038; se realizó la sesión de observaciones de las entidades del distrito, con base en los documentos soporte entregados y se procedió con los ajustes de acuerdo con los conceptos emitidos. Estos ajustes fueron remitidos a la Secretaría de Seguridad para su consolidación.
La Alta Consejería continuará con la articulación en el proceso de formulación en el marco del liderazgo del objetivo 4 de la Política.
BENEFICIOS
Los productos planteados en el plan de acción contemplan las diferentes necesidades recogidas en los escenarios de participación en el marco de la fase de agenda pública, desarrollan en enfoque diferencial y de género y el enfoque territorial.</t>
  </si>
  <si>
    <t>Para el mes de agosto se entregó el Informe de la fase de formulación, documento CONPES D.C. y el plan de acción de la política, de acuerdo con la programación establecida. En este documento se describe el avance en el proceso de formulación de la Política pública distrital de seguridad, convivencia,  justicia y construcción de paz y reconciliación 2023-2038. En esa medida, en este período se realizaron las siguientes acciones:  
 a. Desarrollo de las diferentes versiones de los documentos base de la Política (Documento técnico de soporte, Plan de acción y borrador de Decreto), de acuerdo a los cambios sugeridos por la Secretaría distrital de planeación. 
 b. Realización de las sesiones de Preconpes y Conpes, donde no se realizaron observaciones para el componente 4 de paz y reconciliación de la Alta Consejería de paz, víctimas y reconciliación.  
 c. Envío formal mediante oficio No 2-2023-66649 del 18 de agosto de 2023, por parte de la Secretaría de seguridad, convivencia y justicia, (entidad responsable de las entregas formales de esta política, que se ha realizado de manera conjunta con la Alta Consejería de paz, víctimas y reconciliación,) a la Secretaría Distrital de Planeación, de las últimas versiones de los documentos base de la política (Documento técnico de soporte y Plan de acción) para su respectiva revisión. 
La Alta Consejería continuará con la articulación en el proceso de formulación en el marco del liderazgo del objetivo 4 de la Política, que en la ruta de proceso continuará con la retroalimentación de la Secretaría distrital de planeación a los insumos, la realización de los ajustes pertinentes y la radicación de los productos finales, para que dicha política sea promulgada mediante Decreto del orden distrital..
BENEFICIOS
• Los productos planteados en el plan de acción contemplan las diferentes necesidades recogidas en los escenarios de participación en el marco de la fase de agenda pública, desarrollan en enfoque diferencial y de género y el enfoque territorial.</t>
  </si>
  <si>
    <t>Este indicador permite evidenciar los avances en la formulación e implementación de la Política pública distrital de seguridad, convivencia,  justicia y construcción de paz y reconciliación 2023-2038. Con corte al 31 de diciembre de 2023 se entregó (1) producto de (1) programado, con lo cual se cumplió con el 100% de la programación realizada para la vigencia, así:
1. Implementar el 100% de la formulación y puesta en marcha de la política pública distrital de víctimas, memoria, paz y reconciliación.
Se expide el Decreto Distrital No. 537, por medio del cual se adopta la Política Pública Distrital de Seguridad, Convivencia, Justicia, y Construcción de Paz y Reconciliación 2023-2038, la cual está orientada a la atención de los factores que inciden en los comportamientos delictivos, sociales y legales, que permiten el mejoramiento de las condiciones de seguridad, convivencia y acceso a la justicia, así como la construcción de paz y la reconciliación en Bogotá. 
Esta Política cuenta con un objetivo general y cinco específicos, de los cuales el No. 4 busca “Generar condiciones para la construcción de paz y la reconciliación en Bogotá en el marco de la implementación sostenible del Acuerdo de Paz”, y para su cumplimiento se encuentra asociado a la ejecución y gestión de cada uno de los indicadores de resultado y de producto contenidos en este de la siguiente manera: 
*Cuatro (4) indicadores de resultado bajo la responsabilidad de la Secretaria General - Oficina de la Alta Consejería de Paz, Víctimas y Reconciliación.
*Doce (12) indicadores de producto a cargo de la Secretaria General - Oficina de la Alta Consejería de Paz, Víctimas y Reconciliación.
*Tres (3) indicadores de producto a cargo de la Secretaria General - Dirección Distrital de Archivo de Bogotá.
*Doce (12) indicadores de producto a cargo de las Entidades Distritales.
Teniendo en cuenta el plan de acción de la política, estos productos (los del objetivo específico cuarto) tienen fecha de inicio en el mes de junio de 2024
BENEFICIOS
• La Política busca aportar a la integración local de las víctimas en Bogotá, la reconstrucción y el fortalecimiento del tejido social y la no estigmatización de personas víctimas, excombatientes y población de las zonas PDET. Así como, a fortalecer la participación ciudadana incidente, la difusión para la apropiación del Sistema Integral para la Paz y del acuerdo final de paz (AFP), la pedagogía para la reconciliación y la construcción de verdad y memoria en Bogotá.</t>
  </si>
  <si>
    <t>PD104</t>
  </si>
  <si>
    <t>7871_5</t>
  </si>
  <si>
    <t>2. Fortalecer la articulación institucional y el otorgamiento de servicios  que dan respuesta a las obligaciones y retos en materia de asistencia, atención y reparación a víctimas en Bogotá-región; así como otros efectos particulares ,asociados al conflicto.</t>
  </si>
  <si>
    <t>5. Implementar 100 porciento de una ruta de reparación integral para las víctimas del conflicto armado, acorde con las competencias del distrito capital.</t>
  </si>
  <si>
    <t>Implementar 100 porciento de una ruta de reparación integral para las víctimas del conflicto armado, acorde con las competencias del distrito capital.</t>
  </si>
  <si>
    <t>20.3. Porcentaje de implementación  de la ruta de reparación integral para las víctimas del conflicto armado.</t>
  </si>
  <si>
    <t xml:space="preserve">PD_PMR: 20.3. Porcentaje de implementación  de la ruta de reparación integral para las víctimas del conflicto armado.; PD_Meta Proyecto: 5. Implementar 100 porciento de una ruta de reparación integral para las víctimas del conflicto armado, acorde con las competencias del distrito capital.; PD_Objetivo de Desarrollo Sostenible: 16. Paz, justicia e instituciones sólidas; PD_Código y denominación Meta ODS: 16.3. Promover el estado de derecho en los planos nacional e internacional y garantizar la igualdad de acceso a la justicia para todos.; </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</si>
  <si>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se desarrollarán las siguientes actividades: 
-	Implementar y hacer seguimiento a las acciones establecidas en el acuerdo de paz, relacionadas con el sistema integral de Verdad, Justicia, Reparación y No repetición.
-	Generar procesos para el  desarrollo social y productivo sostenible que contribuyan a la generación de ingresos para la población víctima del conflicto armado
-	Implementar y monitorear las medidas y acciones del plan de reparación colectiva de acuerdo con los compromisos adquiridos por el Distrito Capital.
-	Implementar y hacer seguimiento a la ruta de reparación individual en la ciudad de Bogotá.</t>
  </si>
  <si>
    <t>Fortalecer la articulación institucional y el otorgamiento de servicios que dan respuesta a las obligaciones y retos en materia de asistencia, atención y reparación a víctimas en Bogotá-región; así como otros efectos particulares, asociados al conflicto.</t>
  </si>
  <si>
    <t xml:space="preserve">Proyecto de inversión 1156_x000D_
	</t>
  </si>
  <si>
    <t xml:space="preserve">La meta  se calculará a través de la relación entre las acciones o actividades ejecutadas y programadas en el periodo para el seguimiento de la ruta de reparación integral, de conformidad con el plan interno de trabajo de la Oficina Alta Consejería de Paz, Víctimas y  Reconciliación  y  con la programación en el formato 1006 "Programación y seguimiento a Metas e indicadores del plan de desarrollo". </t>
  </si>
  <si>
    <t xml:space="preserve">(Sumatoria del porcentaje de ejecución de la ruta de reparación integral para las víctimas del conflicto armado al corte / sumatoria porcentaje de programación de la ruta de reparación integral para las víctimas del conflicto armado al corte) * 100 </t>
  </si>
  <si>
    <t>Porcentaje de ejecución de la ruta de reparación integral para las víctimas del conflicto armado</t>
  </si>
  <si>
    <t>Porcentaje de programación de la ruta de reparación integral para las víctimas del conflicto armado</t>
  </si>
  <si>
    <t xml:space="preserve">
 $3.094.242.978 
</t>
  </si>
  <si>
    <t>2.1.4.2 Informe mensual de seguimiento a las víctimas en la ruta de reparación individual
2.1.2 Matriz de Seguimiento Estabilización Socioeconómica</t>
  </si>
  <si>
    <t>2.1.4.2 Informe mensual de seguimiento a las víctimas en la ruta de reparación individual
2.1.4.1 Informe Plan de Retornos y Reubicaciones no étnico 
2.1.2 Matriz de Seguimiento Estabilización Socioeconómica</t>
  </si>
  <si>
    <t>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t>
  </si>
  <si>
    <t>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t>
  </si>
  <si>
    <t>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2.1.3 Informe cuatrimestral de gestión y seguimiento a la implementación de los PIRC territorializados con la consolidación de soportes por cada medida (actas de reunión, concertación y cierre)</t>
  </si>
  <si>
    <t>• 2.1.2_Matriz_de_Seguimiento_Estabilizacion_Socioeconómica
• Anexo1. Caracterización Enero 2023
• 2.1.4.2 Informe mensual segumiento víctimas en Bogotá ENERO 2023</t>
  </si>
  <si>
    <t>• 2.1.4.2 Informe mensual de seguimiento a las víctimas en la ruta de reparación individual FEBRERO
• 2.1.2 Matriz de Seguimiento Estabilización Socioeconómica
• Caracterizaciones FEBRERO</t>
  </si>
  <si>
    <t>• 2.1.4.1 Informe Plan de Retornos y Reubicaciones no étnico y anexos
• 2.1.4.2 Informe mensual de seguimiento a las víctimas en la ruta de reparación individual
• 2.1.2 Matriz de Seguimiento Estabilización Socioeconómica CONSOLIDADO</t>
  </si>
  <si>
    <t>• 2.1.2 Matriz de Seguimiento Estabilización Socioeconómica CONSOLIDADO 2023
• 2.1.2 Matriz de Seguimiento Estabilización Socioeconómica (Caracterizados Abril)
• 2.1.3 Informe cuatrimestral de gestión y seguimiento a la implementación de los PIRC territorializados con la consolidación de soportes por cada medida
• 2.1.3.1 Anexos
• 2.1.3.2 Anexos
• 2.1.3.3 Anexos
• 2.1.4.2 Informe mensual de seguimiento a las víctimas en la ruta de reparación individual
• Anexos Informe</t>
  </si>
  <si>
    <t>• 2.1.2 Matriz de Seguimiento Estabilización Socioeconómica CONSOLIDADO 2023
• 2.1.2 Matriz de Seguimiento Estabilización Socioeconómica (Caracterizados Mayo)
• 2.1.4.2 Informe mensual de seguimiento a las víctimas en la ruta de reparación individual
• 2.1.4.2 Anexos</t>
  </si>
  <si>
    <t>• 2.1.1 Informe de avance sobre los procesos de justicia restaurativa en Bogotá Región para los procesos de reparación de la ACPVR.
• 2.1.1.1. Metodología de Pedagogía _Justicia Restaurativa. 
• 2.1.1.2 Metodología de Pedagogía _Reparación. 
• 2.1.1.3 Propuesta para Diplomado sobre los derechos de las víctimas. 
• 2.1.1.4 Listados de asistencia de jornadas de pedagogía.
• 2.1.2 Matriz de Seguimiento Estabilización Socioeconómica CONSOLIDADO 2023
• 2.1.2 Matriz de Seguimiento Estabilización Socioeconómica (Caracterizados Junio)
• 2.1.2 Matriz de Seguimiento Estabilización Socioeconómica. Remitidos tercer trimestre
• 2.1.2 Matriz de Seguimiento Estabilización Socioeconómica. Seguimiento primer semestre
• 2.1.4.1 Informe Plan de Retornos y Reubicaciones no étnico
• 2.1.4.2 Informe mensual de seguimiento a las víctimas en la ruta de reparación individual
• 2.1.4.2 Informe mensual de seguimiento a las víctimas en la ruta de reparación individual</t>
  </si>
  <si>
    <t xml:space="preserve">• 2.1.2 Matriz de Seguimiento Estabilización Socioeconómica CONSOLIDADO 2023
• 2.1.2 Matriz de Seguimiento Estabilización Socioeconómica (Caracterizados Julio)
• 2.1.4.2 Informe mensual de seguimiento a las víctimas en la ruta de reparación individual
• Anexos 2.1.4.2 </t>
  </si>
  <si>
    <t>• 2.1.2 Matriz de Seguimiento Estabilización Socioeconómica CONSOLIDADO 2023
• 2.1.2 Matriz de Seguimiento Estabilización Socioeconómica (Caracterizados Agosto)
• 2.1.4.2 Informe mensual de seguimiento a las víctimas en la ruta de reparación individual
• Anexos 2.1.4.2 
• 2.1.3 Informe cuatrimestral de gestión y seguimiento a la implementación de los PIRC territorializados con la consolidación de soportes por cada medida
• 2.1.3.1 Anexos
• 2.1.3.2 Anexos
• 2.1.3.3 Anexos</t>
  </si>
  <si>
    <t xml:space="preserve">• 2.1.2 Matriz de Seguimiento Estabilización Socioeconómica CONSOLIDADO 2023
• 2.1.2 Matriz de Seguimiento Estabilización Socioeconómica (Caracterizados Septiembre)
• 2.1.4.1 Informe Plan de Retornos y Reubicaciones no étnico
• 2.1.4.2 Informe mensual de seguimiento a las víctimas en la ruta de reparación individual
• Anexos 2.1.4.2 </t>
  </si>
  <si>
    <t xml:space="preserve">• 2.1.2 Matriz de Seguimiento Estabilización Socioeconómica CONSOLIDADO 2023
• 2.1.2 Matriz de Seguimiento Estabilización Socioeconómica (Caracterizados Octubre)
• 2.1.4.2 Informe mensual de seguimiento a las víctimas en la ruta de reparación individual
• Anexos 2.1.4.2 </t>
  </si>
  <si>
    <t xml:space="preserve">• 2.1.2 Matriz de Seguimiento Estabilización Socioeconómica CONSOLIDADO 2023
• 2.1.2 Matriz de Seguimiento Estabilización Socioeconómica (Caracterizados Noviembre)
• 2.1.4.2 Informe mensual de seguimiento a las víctimas en la ruta de reparación individual
• Anexos 2.1.4.2 </t>
  </si>
  <si>
    <t>• 2.1.1 Informe procesos de justicia restaurativa 
Anexos:
• 2.1.1.1.  Informe final Componente 2 – Diplomado
• 2.1.2 Matriz de Seguimiento Estabilización Socioeconómica CONSOLIDADO 2023
• 2.1.2 Matriz de Seguimiento Estabilización Socioeconómica (Caracterizados Diciembre)
• 2.1.2 Matriz de Remisiones Estabilización Socioeconómica 4 trimestre 2023
• 2.1.2 Matriz de Seguimiento Estabilización Socioeconómica Dic
• 2.1.3 Informe cuatrimestral de gestión y seguimiento a la implementación de los PIRC territorializados con la consolidación de soportes por cada medida (actas de reunión, concertación y cierre)
• 2.1.4.1 Informe Plan de Retornos y Reubicaciones no étnico
• 2.1.4.2 Informe mensual de seguimiento a las víctimas en la ruta de reparación individual
• Anexos 2.1.4.2 
• 2.1.4.3 Informe de Gestiones en el marco del retorno y reubicación étnico
• Anexos 2.1.4.3</t>
  </si>
  <si>
    <t>Dentro del punto 5 “víctimas” del Acuerdo Final para la Terminación del Conflicto y la Construcción de una Paz Estable y Duradera, firmado entre el Gobierno Nacional y las FARC-EP, se crea el Sistema Integral de Verdad, Justicia, Reparación y No Repetición -SVJRGR-, con el cual se pretende alcanzar la justicia, a través de medidas que trasciendan de las sanciones retributivas, haciendo especial énfasis en medidas restaurativas y reparadoras.  
El Acuerdo define los componentes y medidas del Sistema Integral, dentro de los que se encuentran las “Medidas de reparación integral para la construcción de la paz” (punto 5.1.3.), los cuales buscan asegurar la reparación integral de las víctimas del conflicto armado. Estas incluyen, por un lado, los derechos a la restitución, la indemnización, la rehabilitación, la satisfacción y la no repetición y, por otro lado, la reparación colectiva de los territorios, las poblaciones y los colectivos más vulnerables y afectados por el conflicto armado. Para cumplir con este objetivo, el Acuerdo contempla el fortalecimiento de los mecanismos existentes, y la adopción de nuevas medidas. 
Para la vigencia 2023, en esta meta cumplió con la magnitud de 100%, Los avances alcanzados en el periodo corresponden a:
Implementar y hacer seguimiento a la ruta de reparación individual en la ciudad de Bogotá
4.312 personas víctimas del conflicto armado fueron caracterizadas a través de la línea 195 y se realizaron 117.318 remisiones de datos de las personas caracterizadas entidades públicas o privadas con el fin de que sean tenidos en cuenta para que se puedan integrar a procesos de emprendimiento, empleabilidad y formación, con el fin de aportar en el mejoramiento de las condiciones de la calidad de vida de esta población. Las remisiones se desagregaron de la siguiente manera: línea de Emprendimiento 36.632 (31%), línea de Empleabilidad 38.647 (33%) y línea de Formación 42.039 (36%). 
12.712 atenciones jurídicas brindadas beneficiando a 7.947 personas: 5.978 orientaciones en materia jurídica para el acceso a derechos, 6.646 apoyos para la proyección de documentos (derechos de petición, acciones de tutela, entre otros), 35 apoyos para la activación de rutas y 53 acciones pedagógicas realizadas para brindar información sobre las rutas de acceso a la oferta de servicios del nivel distrital y nacional.
Plan de retornos y reubicaciones no étnico: 
Se realizó el cierre formal del acompañamiento en el marco del plan de retornos y reubicaciones no étnico a 1062 hogares de los 4 conjuntos residenciales Manzana 52, Villa Karen I y II, Terranova; el cual fue iniciado en la vigencia 2022, en este proceso se logró:  
407 personas de los 4 conjuntos participaron en los encuentros periódicos realizados, con el fin de brindarles asistencia técnica para la implementación de las 11 iniciativas comunitarias para la integración local propuestas a finales de la vigencia 2022.  255 personas participaron en 24 encuentros colaborativos para el acompañamiento psicosocial a la integración local que se brinda, en los cuales se trabajaron temáticas relacionadas con el fortalecimiento de capacidades comunitarias, restablecimiento de las condiciones ciudadanas, y fortalecimiento del tejido social y se realizaron 30 encuentros con la participación de 197 personas para la planeación del cierre simbólico.
De otra parte, se realizaron 6 encuentros para la socialización de la estrategia de acompañamiento a la integración local del plan de retornos y reubicaciones no étnico con hogares de los conjuntos Margaritas I y II de la localidad de Kennedy y 2 ejercicios con el fin de identificar la aprobación de los hogares que quieren implementar el plan en sus conjuntos.  
En el tercer trimestre de la vigencia se dio inicio a la implementación del plan de retornos en estos conjuntos, realizando 4 encuentros colaborativos, una Jornada de movilización institucional en la que participaron entidades del Distrito y Nación, dirigido a la comunidad focalizada y avance en la formulación e implementación de 11 iniciativas comunitarias para la integración local, a través del apoyo técnico y financiero brindado, que aportaron a los procesos de fortalecimiento comunitario, mejoramiento de la estructura comunitaria, memoria y reconciliación, beneficiando de manera directa e indirecta a 1.248 hogares. En este proceso se avanzó en:  
317 personas participaron en 4 jornadas comunitarias para la identificación de necesidades y 171 participaron en la construcción del plan de trabajo para el acompañamiento a la integración local.
505 personas participaron en 80 encuentros colaborativos para el acompañamiento psicosocial a la integración local que se brinda, en los cuales se trabajaron temáticas relacionadas con el fortalecimiento de capacidades comunitarias, restablecimiento de las condiciones ciudadanas, y fortalecimiento del tejido social
385 personas de los conjuntos residenciales Margaritas I y Margaritas II, participaron en los encuentros periódicos con el fin de brindarles asistencia técnica para la formulación e implementación de 11 iniciativas comunitarias para la integración local propuestas para la vigencia 2023.
4.061 personas víctimas del conflicto armado integrantes de los 1248 hogares residentes en los conjuntos residenciales Margaritas I y Margaritas II fueron caracterizadas en el marco del acompañamiento a la integración local del Plan Distrital de Retornos y Reubicaciones.
Cierre del acompañamiento a las hogares residentes en los 2 conjuntos residenciales vinculados a la estrategia de acompañamiento a la integración local del Plan Distrital de Retornos y Reubicaciones; este cierre se formalizo a través de la firma de 2 actas firmadas por representantes, líderes y lideresas de las comunidades. 
De otra parte, durante el último trimestre de la vigencia se desarrolló la adaptación metodológica de la estrategia de acompañamiento a la integración local de la población víctima del conflicto armado asentada en contexto dispersos de barrio con los siguientes resultados:
Participación de 120 personas y conformación de 4 grupos de trabajo integrados por líderes y lideresas de la Mesa local de participación efectiva de víctimas y residentes de los barrios Los Alpes, J.J. Rondón, Santo Domingo y casa de la cultura.
- Desarrollo de 4 actos simbólicos de cierre del proceso de adaptación metodológica con la participación de 200 habitantes de la localidad 
Plan de retornos y reubicaciones étnico: 
Se realizó acompañamiento a la UARIV en la instalación de la mesa técnica de retornos y reubicaciones de PUEBLO WOUNAN BAUD MOS, donde se busca atender, orientar y llevar a cabo acciones que permitan dar soluciones a las necesidades de la comunidad Wounan Baud Mos asentada en la localidad de Ciudad Bolívar y la instalación de la mesa del PUEBLO MISAK MISAK, en la casa de la Cultura y Alcaldía Local, que busca identificar y caracterizar las acciones que sean necesarias para formular el Plan de Trabajo que permita iniciar, desarrollar y culminar el proceso de retornos y reubicaciones de la comunidad indígena Misak-Misak asentada en la localidad de Fontibón.
A través del trabajo adelantado por la Dirección de Reparación Integral de la Alta Consejería de Paz, Víctimas y Reconciliación se ha brindado acompañamiento y atención integral a la población Embera que se encuentra presente en la ciudad de Bogotá, mediante  la implementación de acciones de manera permanente en las  Unidades de Protección Integral – UPI La Florida y la Rioja y en este ejercicio ha acompañado a la UARIV en nueve procesos de retorno de la  población, el ultimo se realizó durante el segundo semestre del 2023 en el cual según datos preliminares, 537 personas y 223 sistemas familiares de la población Emberá retornaron a sus territorios, de las 1255 personas que fueron valoradas para poder retornar. 
Implementar y hacer seguimiento a las acciones establecidas en el acuerdo de paz, relacionadas con el sistema integral de Verdad, Justicia, Reparación y no repetición
En el marco del convenio interadministrativo firmado entre la Alta Consejería de Paz, Víctimas y Reconciliación de la Alcaldía de Bogotá y la Jurisdicción Especial para la Paz se formularon propuestas metodológicas para el desarrollo de acciones de pedagogía sobre el mandato de la JEP, y se desarrollaron 3 jornadas de pedagogía sobre dicha temática, una con la Mesa Distrital de Participación de Víctimas en Bogotá, y dos con las víctimas de Ciudad Bolívar que participan en la Ruta TOAR. 
Reparaciòn Colectiva 
Implementación y monitoreo de las medidas y acciones del plan de reparación colectiva, de acuerdo con los compromisos adquiridos por el Distrito Capital y de las competencias de la Oficina de Alta Consejería, y el seguimiento a las medidas particularizadas de  sujetos de reparación colectiva como: Asociación de Mujeres Afro por la Paz (AFROMUPAZ), Grupo Distrital de Seguimiento Incidencia al Auto 092 (GDSIA092), Asociación Nacional de Mujeres Campesinas Negras e Indígenas (ANMUCIC) y Sujeto étnico Pueblo Rrom.
Implementación y monitoreo permanente de las medidas y acciones del plan de reparación colectiva, de acuerdo con los compromisos adquiridos por el Distrito Capital y de las competencias de la Oficina de Alta Consejería, y el seguimiento a las medidas particularizadas de sujetos de reparación colectiva como: Asociación de Mujeres Afro por la Paz (AFROMUPAZ), Grupo Distrital de Seguimiento Incidencia al Auto 092 (GDSIA092), Asociación Nacional de Mujeres Campesinas Negras e Indígenas (ANMUCIC) y Sujeto étnico Pueblo Rrom
BENEFICIOS 
• Fortalecimiento de capacidades de la población en temas como : i) Política Pública en la atención a las víctimas en un proceso de verdad, justicia y reparación; ii) Profundizar en las rutas de atención para la participación de las víctimas; iii) Profundizar en la teoría, las prácticas y la normativa de la reparación colectiva y, iv) Abordar los enfoques diferenciales y el territorio como parte integral de la participación y reparación de las víctimas.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generadas se establece estrategia de seguimiento y acciones de mejora para la implementación de la ruta, a su vez implementar las acciones en todo el territorio, desde la población que ingresa a Atención Humanitaria Inmediata hasta población de proyectos de vivienda.
• Con el apoyo de la ACPVR a los Sujetos de Reparación Colectiva se realiza un aporte a la reparación y el reconocimiento de los mismos en cumplimiento de la ley 1448 de 2011. Esto colaborando a la reducción de afectación en lo relacionado a las practicas colectivas y formas de organización de los previamente mencionados
• Con el fin de implementar la ruta de reparación, la Oficina de Alta Consejería de Paz dispone de unidades operativas locales, denominadas Centros de Encuentro para la Paz y la Integración Local de Víctimas de Conflicto Armado, en donde se brinda orientación, atención y asesoría a las víctimas y la oferta institucional distrital y nacional de las entidades que tienen responsabilidades para el restablecimiento de sus derechos</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</si>
  <si>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enero se desarrollaron las siguientes (2) actividades de (2) programadas:
• Implementar y hacer seguimiento a la ruta de reparación individual en la ciudad de Bogotá.
1. Presentación de informe de seguimiento a las víctimas en ruta de reparación en la ciudad de Bogotá
Se generó reporte de las acciones realizadas con la población que ingresó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2. Reporte número de personas caracterizadas en el módulo de estabilización socioeconómica
En el mes de enero se caracterizaron socioeconómicamente 131 personas.
Es importante indicar que el número de remisiones realizadas a las líneas de formación. emprendimiento y empleabilidad se reportará trimestralmente.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t>
  </si>
  <si>
    <t xml:space="preserve">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febrero se desarrollaron las siguientes (2) actividades de (2) programadas:
• Implementar y hacer seguimiento a la ruta de reparación individual en la ciudad de Bogotá.
1. Presentación de informe de seguimiento a las víctimas en ruta de reparación en la ciudad de Bogotá: Se generó reporte de las acciones realizadas con la población que ingresó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2. Reporte número de personas caracterizadas en el módulo de estabilización socioeconómica
En el mes de febrero se caracterizaron socioeconómicamente 867 personas .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</si>
  <si>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marzo se desarrollaron las siguientes (4) actividades de (4) programadas:
• Implementar y hacer seguimiento a la ruta de reparación individual en la ciudad de Bogotá.
1. Para formular y ejecutar plan de trabajo de la ruta de Retorno Reubicaciones hacia y desde otros entes territoriales e Integración Local No étnica se realizaron acciones de articulación institucional de la siguiente manera:
i) Apoyo en la difusión de convocatorias locales  promovidas por el fondo de desarrollo local de Bosa dirigidas al fortalecimiento productivo, participación comunal, memoria, paz y reconciliación en los conjuntos vinculados  a la implementación del Plan Distrital de Retornos y Reubicaciones, esto dio como resultado 4 jornadas de divulgación de la información y la postulación de 5 iniciativas formuladas por la población víctima que reside en dichos conjuntos que hacen parte del banco de iniciativas de la alcaldía local.
Por parte de la ACPVR, se apoyaron 11 iniciativas comunitarias para la integración local.
ii) Desarrollo de una jornada de socialización y difusión del Plan Distrital de Retornos y Reubicaciones ante el subcomité de prevención protección y garantías de no repetición, así como de la estrategia de acompañamiento para la integración local desarrollada por la Alta Consejería con las personas y hogares vinculados a la ruta las entidades que conforman Socialización en espacios institucionales PPGNR.
2.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3. Reporte número de personas caracterizadas en el módulo de estabilización socioeconómica: 
Durante el mes de marzo se caracterizaron por primera vez 463 personas que informan residir en Bogotá y aceptan el uso y tratamiento de datos.
4. Remisión de la población a las ofertas en las líneas de formación, empleabilidad y emprendimiento
Durante el primer trimestre 2023 se remitieron 54.415 datos de la siguiente forma: EMPLEABILIDAD: 22.327; EMPRENDIMIENTO: 24.951 y FORMACIÓN: 7.137
Es importante mencionar que estos datos que se reportan son de los que se envían de la DRI-OACPVR a los aliados; sin embargo, en este reporte no aparecen los datos que son obtenidos por lo aliados en los Centros de Encuentro, dado que ellos reportan mes vencido. 
BENEFICIOS
• Población víctima de desplazamiento forzado de cuatro proyectos de vivienda en Bosa Porvenir que hacen parte de la Estrategia de Integración Local.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</si>
  <si>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abril se desarrollaron las siguientes (5) actividades de (5) programadas:
• Generar procesos para el desarrollo social y productivo sostenible que contribuyan a la generación de ingresos para la población víctima del conflicto armado
1. Reporte número de personas caracterizadas en el módulo de estabilización socioeconómica: 
Durante el mes de abril se caracterizaron por primera vez 698 personas que informan residir en Bogotá y aceptan el uso y tratamiento de datos.
2.  Gestión y seguimiento a las medidas y acciones a cargo de la ACPVR a los PIRC territorializados
Frente a las acciones de Reparación Colectiva, La ACPVR, tiene a cargo la tarea de implementar y hacer seguimiento a las medidas particularizadas y acciones de los Planes Integrales de Reparación Colectiva (PIRC) territorializados en el distrito de los siguientes sujetos de reparación colectiva (en adelante SRC): 
i) Gestión y seguimiento a las medidas a cargo de ACPVR
- Asociación Nacional de Mujeres Campesinas, Negras e Indígenas (Anmucic)
Se realizó reunión con la Unidad para las Víctimas, bajo el balance general que se realizó al PIRC desde ACPVR, con el objetivo de actualizar las herramientas de información.
• Asociación de Mujeres Afro por la Paz (en adelante AFROMUPAZ)
Se realizó ejercicio de planeación para la implementación de las medidas en la vigencia 2023, articulado con la Unidad para las Víctimas, bajo el balance general que se realizó al PIRC.
Se concertó la medida que se implementará por parte de ACPVR, donde se brinda asistencia técnica para la formulación de la propuesta y estructura de costos.
• Pueblo Rrom
Se realizó reunión con la Unidad para las Víctimas, bajo el balance general que se realizó al PIRC desde ACPVR, con el objetivo de actualizar las herramientas de información y, diseñar una estrategia para impulsar las medidas que se encuentran pedientes.
• Grupo Distrital de Seguimiento Incidencia al Auto 092 (en adelante GDSIA092)
Se concertó y socializaron las medidas que se implementará por parte de ACPVR, donde se brinda asistencia técnica para la formulación de la propuesta y estructura de costos.
ii) Gestiones a cargo de otras entidades y Alta Consejería
• Asociación de Mujeres Afro por la Paz (en adelante AFROMUPAZ)
Se realizó asistencia técnica a IDPAC, para concertar la implementación de la meta PAD en la vigencia 2023.
• Grupo Distrital de Seguimiento Incidencia al Auto 092 (en adelante GDSIA092)
Se realiza en articulación con la Unidad de Victimas el balance de las medidas pendientes, para presentar una propuesta de implementación al SRC.
• Pueblo Rrom
Se articula con la Unidad para las Víctimas, estrategia de avance para la medida 5.1, teniendo en cuenta que el alcance de la misma, ya se cumplió por parte de ACPVR.
 iii) Gestiones de otras entidades.  
• Asociación de Mujeres Afro por la Paz (en adelante AFROMUPAZ)
Se definió el plan de trabajo de las medidas que se implementaran en la vigencia 2023.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</si>
  <si>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mayo se desarrollaron las siguientes (2) actividades de (2) programadas:
• Generar procesos para el desarrollo social y productivo sostenible que contribuyan a la generación de ingresos para la población víctima del conflicto armado
1. Reporte número de personas caracterizadas en el módulo de estabilización socioeconómica: 
Durante el mes de mayo se caracterizaron por primera vez 1.337 personas que informan residir en Bogotá y aceptan el uso y tratamiento de datos.
• Implementar y hacer seguimiento a la ruta de reparación individual en la ciudad de Bogotá.
2. Presentación de informe de seguimiento a las víctimas en ruta de reparación en la ciudad de Bogotá: Se realiza reporte de las acciones realizadas con la población que ingresó en ruta de atención, asistencia y reparación, de acuerdo con el seguimiento de población que accedió a los servicios en cabeza de la Dirección de Reparación Integral de la ACPVR.
BENEFICIOS
• La caracterización socioeconómica le brinda la posibilidad a la población de acceder a ofertas en tres líneas: emprendimiento, empleo y formación.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</si>
  <si>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junio se desarrollaron las siguientes (7) actividades de (7) programadas:
1. Espacios de articulación sobre los procesos de justicia restaurativa en Bogotá - Región para los procesos de reparación de la ACPVR.
Entre enero y junio de 2023, se han desarrollado las siguientes acciones: 
A. En el marco del convenio interadministrativo firmado entre la Alta Consejería de Paz, Víctimas y Reconciliación de la Alcaldía de Bogotá y la Jurisdicción Especial para la Paz, la ACPVR se compromete a construir y gestionar escenarios pedagógicos con víctimas, especialmente con mujeres, afrodescendientes, indígenas, niños, jóvenes, personas en condición de discapacidad y personas de la tercera edad para divulgar los propósitos y procedimientos de la participación efectiva de las víctimas en la JEP. 
En cumplimiento de estos compromisos, se formularon propuestas metodológicas para el desarrollo de acciones de pedagogía sobre el mandato de la JEP, y se desarrollaron 3 jornadas de pedagogía sobre dicha temática. En dichos espacios de pedagogía se procura dejar claras las diferencias entre las entidades que integral, así como entre el Sistema y las disposiciones que se derivan de la Ley 1448 de 2011; además, se pretende establecer diálogos sobre la noción de justicia restaurativa que orienta los principios de la JEP. Como resultado de lo anterior, se consolidó una relación de colaboración con aliados estratégicos –como la JEP y la Procuraduría delegada ante la JEP– para el desarrollo de jornadas de pedagogía que conlleven a la participación de las víctimas a través de la acreditación ante la JEP. 
Adicionalmente, se programaron espacios de pedagogía para fortalecer la acreditación, en localidades estratégicas como Sumapaz, o en los Centros de Encuentro para la Paz y la Integración Social de las víctimas. 
B. Como parte de un convenio firmado entre la ACPVR y una organización de cooperación internacional, se diseñó una propuesta técnica y metodológica para la formulación de un diplomado sobre la reparación integral de las víctimas, que se constituye como una oferta integral de acciones pedagógicas sobre los derechos de las víctimas, incluyendo los que se materializan en el Sistema Integral para la Paz. 
DIFICULTADES
Para el desarrollo de las actividades mencionadas, se identificaron barreras de tipo logístico, así como cruces de agenda que suelen dificultar la programación de las jornadas correspondientes. 
Es pertinente adelantar otro tipo de estrategias de pedagogía, con el fin de promover la acreditación de víctimas ante la JEP. 
En el segundo semestre de 2023, se adelantarán las acciones más estratégicas, enmarcadas en el convenio establecido con la OIM, para la ejecución de un diplomado sobre los derechos de las víctimas del conflicto. 
2. Reporte número de personas caracterizadas en el módulo de estabilización socioeconómica: 
En el mes de junio se caracterizaron 181 personas que indicaron vivir en Bogotá y aceptaron el uso y tratamiento de datos. Es importante aclarar que durante este mes se comenzó a realizar actualización de datos de las personas caracterizadas en los años 2021 y 2022.
3. Remisión de la población a las ofertas en las líneas de formación, empleabilidad y emprendimiento
Durante el segundo trimestre de 2023 se remitieron 45.557 datos de la siguiente forma: EMPLEABILIDAD: 9.701; EMPRENDIMIENTO: 3.114 y FORMACIÓN: 32.742
Es importante mencionar que los datos que se evidencian son cantidades generales, es decir datos remitidos, pero no son datos de personas únicas, por lo que una persona pudo ser remitida a varias convocatorias. Por otra parte, en este apartado no solo se cuentan los remitidos por la DRI sino también se hace cruce de información sobre los datos de población que accedió a la convocatoria por medio de los aliados.    
4. Reporte de seguimiento a población focalizada para las ofertas remitidas en las líneas de formación, empleabilidad y emprendimiento.
En cuanto al seguimiento semestral realizado se reportan 4.473 datos de los cuales en Formación son 3.508 beneficiarios del programa de Atenea, 632 vinculados en cursos cortos del Centro Social Nazareth; en Emprendimiento 56 personas participaron de la feria 9 abril y, en cuanto a Empleabilidad se encuentra el aliado fundación Texmodas con un reporte de 277 datos en los que informa que 95 asistieron a entrevista o el espacio indicado, 84 cumplieron con el requisito, pero no asistieron al espacio citado y 98 se inscribieron, pero no cumplen con algún requisito solicitado.
Es importante mencionar que los aliados con quienes se ha firmado actas de entendimiento no tienen obligación para que los aliados cumplan con el envío de información de contra referencia, por ello, es preciso anotar que la OACPVR no puede exigir retroalimentación de las remisiones. Por tanto, la información que se consolida de seguimiento se tarda en entregarse por que se da por voluntad y por procesos internos de cada aliado o entidad.
5. Formular y ejecutar plan de trabajo de la ruta de Retorno Reubicaciones hacia y desde otros entes territoriales e Integración Local No étnica
Durante el periodo comprendido entre el 1 de abril y el 30 de junio de 2023 se realizó el cierre formal del acompañamiento desarrollado desde la Dirección de Reparación Integral de la ACPVR a las 1062 familias residentes en los 4 conjuntos residenciales vinculados a la estrategia de acompañamiento a la integración local del Plan Distrital de Retornos y Reubicaciones.
Igualmente, se desarrollaron 6 encuentros de socialización de la estrategia de acompañamiento a la integración local del plan distrital de retornos y reubicaciones; con administraciones, consejos de administración líderes, lideresas y comunidad en general de residente en los conjuntos Margaritas I y Margaritas II ubicados en la localidad de Kennedy. 
6.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7. Gestiones en el marco del retorno y reubicación étnico (RyR)
Se realizaron reuniones para la socialización de la Resolución de la UARIV para RyR Étnicos, asimismo, se propuso el Plan RyR Étnico por la Dirección de Reparación Integral de la ACPVR.
DIFICULTADES
Se identifica dentro de las dificultades en el caso de la población Indígena que para mantener la supervivencia de los pueblos no se cuenta con un territorio con características propias para dicho fin y, por otro lado, la falta de un lineamiento por parte de la UARIV para la reubicación en contexto urbano.
BENEFICIOS
• El Distrito cuenta con una propuesta metodológica formulada para el desarrollo de un diplomado sobre los derechos de las víctimas, incluyendo los que se materializan en el Sistema Integral para la Paz. 
• Víctimas del conflicto, incluidas las que pertenecen a instancias de participación, han sido beneficiarias de procesos de pedagogía sobre la participación de las víctimas en la JEP, y sobre el proceso de acreditación ante la Jurisdicción. 
• La caracterización socioeconómica le brinda la posibilidad a la población de acceder a ofertas en tres líneas: emprendimiento, empleo y formación.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
• Población focalizada por el Plan de Retornos y Reubicaciones no étnico ubicados en proyectos de vivienda donde vive mayoritariamente población víctima de desplazamiento forzado.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población étnica que desee retornar o reubicarse contará con una ruta distrital para que pueda ser orientada con este fin</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</si>
  <si>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julio se desarrollaron las siguientes (2) actividades de (2) programadas:
1. Reporte número de personas caracterizadas en el módulo de estabilización socioeconómica: 
En el mes de julio se caracterizaron 238 personas que indicaron vivir en Bogotá y aceptaron el uso y tratamiento de datos. 
2. Se presentó el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BENEFICIOS
• La caracterización socioeconómica es una alternativa para que la población conozca de las ofertas de aliados y entidades que requieren personal en temas de emprendimiento, formación o empleabilidad.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</si>
  <si>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agosto se desarrollaron las siguientes (5) actividades de (5) programadas:
1. Reporte número de personas caracterizadas en el módulo de estabilización socioeconómica: 
En el mes de agosto se caracterizaron 140 personas que indicaron vivir en Bogotá y aceptaron el uso y tratamiento de datos. 
2.  Gestión y seguimiento a las medidas y acciones a cargo de la ACPVR a los PIRC territorializados
• Asociación Nacional de Mujeres Campesinas Negras e Indígenas - ANMUCIC
Tras las gestiones realizadas en el primer cuatrimestre solicitando a la Unidad para la Atención y Reparación Integral a las Víctimas avanzar en la actualización del estado de implementación y revisión de las medidas y acciones del PIRC del SRC ANMUCIC, no se ha recibido respuesta por parte de la entidad quien coordina el seguimiento a los PIRC.
• Asociación de Mujeres Afro por la Paz - AFROMUPAZ
El 26 de mayo la Dirección de Reparación Integral materializó la implementación de la medida del PIRC del SRC Afromupaz 2.1 denominada: “…Actuar como garante en la implementación de acciones para exigibilidad y acceso a la justicia...”, donde se concertó que, desde la ACPVR, se aunarían esfuerzos para que la medida se ejecutara y se procesa al cierre definitivo con la campaña artística que permite expresar el punto de vista del colectivo sobre los procesos de exigibilidad. 
La implementación de esta medida se llevó a cabo mediante un desfile de cien (100) prendas de vestir propias del pacifico colombiano, las cuales relataron la influencia cultural y social propias de la organización Afromupaz, dichas prendas fueron serán desfiladas por los y las integrantes de la organización en el evento de la conmemoración de la Afrocolombianidad. Las prendas y exhibición de estas se ajustaron a los usos y costumbres de la comunidad AFRO, lo cual contribuye al fortalecimiento de la identidad cultural del sujeto. Dichas prendas fueron elaboradas directamente por una persona de Afromupaz. (Anexo 1)
Se materializó la expedición de la resolución 071 de 2023 por parte de ACPVR, para la implementación de la medida particularizada 7.2 denominada: “……Garantizar los elementos requeridos para el diseño e implementación de la estrategia de rehabilitación “La Tiña del Rebulu”: Huerta al Perejil adaptado para hombres de la organización …” del Plan Integral de Reparación Colectiva, lo cual se materializa con la asistencia técnica de ACPVR al sujeto, para el diseño del documento propuesta y la estructuración de costos de esta. Con dicha medida se busca contribuir a que, a través de las verdades ancestrales, específicamente La Huerta al Perejil sea una estrategia de sanación ancestral de la asociación de mujeres afro por la paz Afromupaz, basada en saberes étnicos, que tiene como objetivo la recuperación emocional a través de distintos procesos y/o pasos de esta para el manejo del duelo de manera individual y colectiva. (Anexos 2,3,4 y 5)
• Grupo Distrital de Seguimiento Incidencia al Auto 092 - GDSIA092
Tras la revisión del estado de la implementación con el enlace del Nivel Nacional de la Unidad para la Atención y Reparación Integral a las Víctimas, entregan a la Alta consejería en el mes de agosto el reporte con las observaciones que deben ser subsanadas para su respectiva actualización en el MAARIV de las acciones de su PIRC
En el periodo reportado la ACPVR culminó el proceso de evaluación de los soportes de implementación de las medidas 2.2, 2.3 y 5.1 del PIRC del GDSIA 092 las cuales estuvieron contempladas en la asignación presupuestal mediante la resolución 066 de 2022. El resultado de este proceso de evaluación permitió el pago del segundo desembolso de la resolución y la actualización del estado de implementación de las medidas 2.2 y 2.3 y el cierre de la acción 5.1. (Anexos 6, 7 y 8)
Así mismo, durante el segundo cuatrimestre del 2023 se avanzó en la implementación de la medida 6.2 del PIRC del GDSIA 092, se logró consolidar el borrador de las memorias que será entregado al equipo de comunicaciones de la ACPVR para su respectiva diagramación e impresión. (Anexo 9)
De acuerdo con la disponibilidad presupuestal se acordó con el SRC GDSIA 092 la implementación de la medida 2.4 sobre la cual el equipo de reparación colectiva ha avanzado en el borrador de la resolución para su implementación. Se está consolidando el comparativo de costos para solicitar con su aprobación, la revisión de legalidad. (Anexo 10)
3. Gestión y seguimiento a las medidas y acciones a cargo de la ACPVR y otras entidades del SDARIV a los PIRC territorializados
• Asociación de Mujeres Afro por la Paz - AFROMUPAZ
La ACPVR acompañó técnicamente la revisión de implementación de las medidas que se encuentran en el Plan de Acción Distrital (PAD), especificadamente con el instituto Distrital de la Participación y Acción Comunal (IDPAC), donde se realizaron diferentes espacios para lograr una concertación con el SR Afromupaz, sin embargo, por la asignación presupuestal el SRC no aceptó que la implementación de la meta sea en el marco del proceso de reparación, por ende, desde IDPAC, se exploraron diferentes alternativas para el cumplimiento de la meta. (Anexos 11, 12 y 13)
• Sujeto étnico Pueblo Rrom. 
La ACPVR ha solicitado a las entidades competentes del distrito y a la UARIV la revisión técnica de la implementación de la medida 5.1 de su PIRC así como el compromiso del artículo 66 sobre la gestión de la ruta jurídica para la entrega del predio o inmueble para las casas culturales gitanas en la ciudad de Bogotá.  En articulación con el Ministerio de Cultura se convocó a las alcaldías locales para verificar con los fondos locales la posibilidad de acceder a los inmuebles requeridos. (Anexos 14 y 15)
4. Gestión y seguimiento a las medidas y acciones a cargo de otras entidades del Distrito a los PIRC territorializados
• Asociación de Mujeres Afro por la Paz - AFROMUPAZ
La ACPVR acompañó técnicamente la revisión de implementación de las medidas que se encuentran en el Plan de Acción Distrital (PAD), especificadamente con el instituto Distrital de la Participación y Acción Comunal (IDPAC), donde se realizaron diferentes espacios para lograr una concertación con el SRC Afromupaz, sin embargo, por la asignación presupuestal el SRC no aceptó que la implementación de la meta sea en el marco del proceso de reparación, por ende, desde IDPAC, se exploraron diferentes alternativas para el cumplimiento de la meta. (Anexos 11, 12 y 13 del Informe cuatrimestral de gestión y seguimiento a la implementación de los PIRC territorializados con la consolidación de soportes por cada medida).
5. Se presentó el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BENEFICIOS
• La caracterización socioeconómica es una alternativa para que la población conozca de las ofertas de aliados y entidades que requieren personal en temas de emprendimiento, formación o empleabilidad.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</si>
  <si>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septiembre se desarrollaron las siguientes (5) actividades de (5) programadas:
1. Reporte número de personas caracterizadas en el módulo de estabilización socioeconómica: 
En el mes de septiembre se caracterizaron 23 personas que indicaron vivir en Bogotá y aceptaron el uso y tratamiento de datos. 
2. Remisión de la población a las ofertas en las líneas de formación, empleabilidad y emprendimiento
Durante el tercer trimestre del 2023 se informa que se remitieron 6.497 datos de los cuales 3.912 fueron para empleabilidad, emprendimiento 741, y formación 1.844, estas remisiones se realizaron vía convocatorias mediante llamadas y mensajes de texto.
3. Reporte de seguimiento a población focalizada para las ofertas remitidas en las líneas de formación, empleabilidad y emprendimiento.
Frente al informe de seguimiento del tercer trimestre, es importante mencionar primero que los aliados no están obligados a informar sobre los vinculados, por tanto, frente a la convocatoria realizada para Fondo de educación superior- FES la OACPVR no aporto dinero, por ende, no hay beneficiarios asociados a la cuenta, sin embargo, por reglamento operativo y reglamento marco la OACPVR, tiene la responsabilidad de hacer el proceso de convocatoria de FES. Frente a reporte de Fundación Texmodas, se encuentra el reporte de talento social 4 y 3 con un total de 67 inscritos que mencionaron en la inscripción ser remitidos por OACPVR, 65 no fueron admitidos porque 38 no cumplieron con los requisitos, 11 no se presentaron al proceso, 16 no se presentaron a la entrevista y solo 2 pasaron, pero no se certificaron porque no culminaron. Por otra parte, las demás convocatorias no han culminado el proceso, por ende, los aliados no han reportado. Estos son datos de empleabilidad.
4. Formular y ejecutar plan de trabajo de la ruta de Retorno Reubicaciones hacia y desde otros entes territoriales e Integración Local No étnica
Durante el período julio a septiembre de 2023 se inició la implementación a través del convenio de cooperación internacional 669 de 2023. Para el período reportado se realizaron las siguientes acciones con las comunidades de Margaritas 1 y Margaritas 2 en la localidad de Kennedy: i) Avance de cuatro encuentros colaborativos con 10 grupos colaborativos de víctimas de desplazamiento forzado ubicados en los conjuntos las Margaritas 1 y Margaritas 2; ii) Jornada de movilización institucional en la que participaron entidades del Distrito y Nación, dirigido a la comunidad focalizada y iii) Formulación de 11 iniciativas comunitarias para la integración local.
5. Presentación de informe de seguimiento a las víctimas en ruta de reparación en la ciudad de Bogotá
Se presenta el informe de seguimiento a las víctimas en ruta de reparación en la ciudad de Bogotá mensual, el cual se observa lo avances en materia de acciones realizadas con la población que ingreso en ruta de atención, asistencia y reparación, de acuerdo con el seguimiento de población que accedió a los servicios en cabeza de la Dirección de Reparación Integral de la ACPVR.
BENEFICIOS
• La caracterización socioeconómica es una alternativa para que la población conozca de las ofertas de aliados y entidades que requieren personal en temas de emprendimiento, formación o empleabilidad.
• La población a quienes se contactan mediante llamadas, puede acceder voluntariamente a participar de las ofertas de empleo, emprendimiento y formación que le permite tener mayores fortalezas y habilidades en el campo de sus preferencias, lo que permite una mejor estabilización socioeconómica en la ciudad de Bogotá
• Esta información entregada por los aliados permite identificar qué población ha accedido a las convocatorias, y ha sido beneficiada, además de las razones por que la población no culmina los procesos.
• La población focalizada se beneficia de la estrategia de integración local, como derecho al retorno y la reubicación.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</si>
  <si>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octubre se desarrollaron las siguientes (2) actividades de (2) programadas:
1. Reporte número de personas caracterizadas en el módulo de estabilización socioeconómica: 
En el mes de octubre se caracterizaron 83 personas que indicaron vivir en Bogotá y aceptaron el uso y tratamiento de datos. 
2. Presentación de informe de seguimiento a las víctimas en ruta de reparación en la ciudad de Bogotá
Se presenta el informe de seguimiento a las víctimas en ruta de reparación en la ciudad de Bogotá mensual, el cual se observa lo avances en materia de acciones realizadas con la población que ingreso en ruta de atención, asistencia y reparación, de acuerdo con el seguimiento de población que accedió a los servicios en cabeza de la Dirección de Reparación Integral de la ACPVR.
BENEFICIOS
• La caracterización socioeconómica es una alternativa para que la población conozca de las ofertas de aliados y entidades que requieren personal en temas de emprendimiento, formación o empleabilidad.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</si>
  <si>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noviembre se desarrollaron las siguientes (2) actividades de (2) programadas:
1. Reporte número de personas caracterizadas en el módulo de estabilización socioeconómica: 
En el mes de noviembre se caracterizaron, en Centros de Encuentro 37 personas que indicaron vivir en Bogotá y aceptaron el uso y tratamiento de datos. 
2. Presentación de informe de seguimiento a las víctimas en ruta de reparación en la ciudad de Bogotá
Se presenta el informe de seguimiento a las víctimas en ruta de reparación en la ciudad de Bogotá mensual, el cual se observa lo avances en materia de acciones realizadas con la población que ingreso en ruta de atención, asistencia y reparación, de acuerdo con el seguimiento de población que accedió a los servicios en cabeza de la Dirección de Reparación Integral de la ACPVR.
BENEFICIOS
• La caracterización socioeconómica es una alternativa para que la población conozca de las ofertas de aliados y entidades que requieren personal en temas de emprendimiento, formación o empleabilidad.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</si>
  <si>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diciembre se desarrollaron las siguientes (10) actividades de (10) programadas, cumpliendo con el 100% de la programación realizada para la vigencia 2023, así:
1. Espacios de articulación sobre los procesos de justicia restaurativa en Bogotá - Región para los procesos de reparación de la ACPVR.
El diplomado "LOS DERECHOS DE LAS VÍCTIMAS DEL CONFLICTO ARMADO A LA VERDAD, LA JUSTICIA Y LA REPARACIÓN INTEGRAL," con una duración de 90 horas, se llevó a cabo del 29 de septiembre al 3 de diciembre con el propósito de formar a 120 líderes sociales y víctimas del conflicto armado en tres zonas de Bogotá, incluyendo una zona rural y dos urbanas. La estructura académica se dividió en 3 módulos de 30 horas para la zona urbana y 4 módulos para la zona rural.
El objetivo del mismo era brindar herramientas prácticas y teóricas para víctimas, líderes sociales, funcionarios locales y otros grupos afectados por el conflicto armado en derechos de las víctimas respecto a la verdad, justicia, reparación y no repetición.
Los territorios seleccionados para la ejecución del diplomado fueron Sumapaz, Ciudad Bolívar y Bosa. Los 120 participantes se distribuyeron en grupos de 30, conformando 2 grupos en Ciudad Bolívar, 1 en Bosa y 1 en Sumapaz. 
El impacto de la actividad fue la certificación total de 87 personas de las cuales 18 obtuvieron constancia por horas y 69 fueron certificados con diploma. 
DIFICULTADES
A pesar de no alcanzar la meta de 120 participantes, se resalta la notable participación en el diplomado, con un promedio de 74 personas asistiendo en jornadas, y logrando la certificación de 87 personas en total. Igualmente, la importancia de las lecciones aprendidas, especialmente en cuanto a la logística, que se identificó como un factor crucial para garantizar convocatorias exitosas. Se destacó la importancia de la logística y el seguimiento por teléfono y WhatsApp para garantizar convocatorias adecuadas, a pesar de los desafíos, se subraya que se lograron importantes resultados. En el informe final adjunto, se evidencian los planes de contingencia, adecuaciones curriculares y mejoras en las acciones de convocatoria.
2. Reporte número de personas caracterizadas en el módulo de estabilización socioeconómica: 
En el mes de diciembre se caracterizaron, en Centros de Encuentro, 114 personas que indicaron vivir en Bogotá y aceptaron el uso y tratamiento de datos. 
3. Remisión de la población a las ofertas en las líneas de formación, empleabilidad y emprendimiento
Durante el cuarto trimestre se enviaron 10.430 datos a la secretaría de la Secretaría de Desarrollo Económico por solicitud del grupo de SDARIV, de los cuales 2.604 fueron para convocarlos para temas de empleabilidad y 7.826 para ser convocados para temas de emprendimiento. Así mismo, el aliado Centro Social Nazareth, envió informe sobre la población atendida en los CE, de los cuales se encontró que 316 datos registran con estado “incluido”; de igual forma, el aliado Volver a la Gente registra 103 datos remitidos obtenidos en CE. Así las cosas, el total de remitidos durante el trimestre fueron 10.849.
4. Reporte de seguimiento a población focalizada para las ofertas remitidas en las líneas de formación, empleabilidad y emprendimiento.
En el tercer trimestre, algunos aliados reportaron informes sobre el estado de los procesos, de la siguiente manera: Centro Social Nazareth 948 para Formación, Fundación Texmodas 345 para Empleabilidad y 32 para Emprendimiento; Secretaría de Desarrollo Económico 22 para Empleabilidad y 4 para Emprendimiento; Volver a la Gente reportó 137 para Empleabilidad; ATENEA 3.508 para Formación y finalmente, FERIA 9 DE ABRIL (OACPVR) reportó 56 para Emprendimiento. El total de seguimientos se resume así: EMPLEABILIDAD: 482; EMPRENDIMIENTO: 88 y FORMACION: 4.456
5.  Gestión y seguimiento a las medidas y acciones a cargo de la ACPVR a los PIRC territorializados
Se logró dar la materialización de la Estrategia 7.2 denominada: “Garantizar los elementos requeridos para el diseño e implementación de la estrategia de rehabilitación “La Tiña del Rebulu”: Huerta al Perejil adaptado para hombres de la organización …” del Plan Integral de Reparación Colectiva de AFROMUPAZ. 2. Se dio la expedición de la Resolución 103 de 2023, reconocimiento de la medida 2.4 del PIRC del GAIA072, denominado "fortalecimiento de las capacidades del Grupo Distrital para el seguimiento e incidencia a la política pública de derechos de las mujeres, incluyendo el Auto 092 de 2008 y las demás normas concordantes". 3. Se avanzó con la coordinación del día de la cultura gitana.
6. Gestión y seguimiento a las medidas y acciones a cargo de la ACPVR y otras entidades del SDARIV a los PIRC territorializados
La ACPVR, acompañó técnicamente la revisión de implementación de las medidas del PIRC de AFROMUPAZ relacionadas con el Acta de implementación de la acción 2728 de este SRC.  En relación con el pueblo Rrom, se realizó borrador de oficio a la Unidad para la Reparación integral a las Víctimas frente a lo sucedido en relación con la imposibilidad de llevar a feliz término la Conmemoración del día de la cultura gitana.  
7. Gestión y seguimiento a las medidas y acciones a cargo de otras entidades del Distrito a los PIRC territorializados
Durante los meses en los que se reporta se realizó reunión con los representantes de la Unidad de Reparación Integral de la Unidad para la Reparación integral a las Víctimas donde se hizo el compromiso de seguimiento de los temas conjuntos en relación con los Sujetos de Reparación Colectiva, especialmente relacionado con el SCR ANMUCIC y AFROMUPAZ  
8. Formular y ejecutar plan de trabajo de la ruta de Retorno Reubicaciones hacia y desde otros entes territoriales e Integración Local No étnica
Se realizó el acompañamiento a la integración local de 1248 hogares víctimas el conflicto armado residentes en los conjuntos Margaritas I y II de la localidad de Kennedy los cuales se beneficiaron de 11 iniciativas para la integración local. 80 encuentros de acompañamiento psicosocial, 1 jornada de focalización de servicios y fortaleciendo de capacidades para la integración comunitaria.
9. Presentación de informe de seguimiento a las víctimas en ruta de reparación en la ciudad de Bogotá
Se presenta el informe de seguimiento a las víctimas en ruta de reparación en la ciudad de Bogotá mensual, el cual se observa lo avances en materia de acciones realizadas con la población que ingreso en ruta de atención, asistencia y reparación, de acuerdo con el seguimiento de población que accedió a los servicios en cabeza de la Dirección de Reparación Integral de la ACPVR.
10. Gestiones en el marco del retorno y reubicación étnico
• Asesoría y línea técnica en temas relacionadas con el enfoque étnico diferencial basados en la ley 1448 de 2011 y decretos ley 4633,4634 y 4635 de 2011, al equipo territorial, funcionarios y contratistas de los centros de encuentro que hace parte de la Dirección de reparación integral. 
• Apoyo en la construcción de documentos referentes al tema de las víctimas de población étnica en la ciudad de Bogotá, como el aporte de insumos a escalados, tutela, informes ejecutivos, etc.
• Asistencia y participación en los PMU de la Rioja y la Florida, para el cumplimiento y seguimiento de los compromisos adquiridos por parte de la ACPVR como entidad coordinadora del SDARIV. Concertación y levantamiento de las diferentes vías de hecho que realiza la población indígena, en su mayoría el pueblo Embera y acompañamiento operativo y logístico a la UARIV en los retornos efectuados de población Embera, para ello se apoyó en el segundo semestre el noveno retorno el 16 y 17 de diciembre 2023. 
• Acompañamiento en la mesa de participación étnica para las víctimas como son la de los pueblos indígenas y la de los Negros, Afros, Raizales y Palenqueros con el fin de apoyar al equipo de participación e incidencia territorial quien asume el rol de secretaria técnica de dichos espacios, en los compromisos y acciones que se desarrollen así como acompañamiento en la actualización del PAD, entre las entidades que hacen parte del SDARIV y la mesa de los pueblos indígenas víctimas- MPIV y concertación de las acciones PAD entre la MPIV y la ACPVR.
• Durante el segundo semestre del 2023 se realizó el proceso de acompañamiento de retorno y reubicaciones del pueblo Wounaan Baud Mos, a partir del mes de julio de 2023, comunidad asentada en la localidad de Ciudad Bolívar -Bogotá D.C. Adicionalmente se realizó el seguimiento a los compromisos adquiridos por las distintas entidades del orden nacional y distrital.
• Se realiza acompañamiento a la UARIV en la instalación de la mesa técnica de retornos y reubicaciones a partir del mes de agosto de 2023, en la casa de la Cultura y Alcaldía Local , que busca identificar y caracterizar las acciones que sean necesarias para formular el Plan de Trabajo que permita iniciar, desarrollar y culminar el proceso de retornos y reubicaciones de la comunidad indígena Misak-Misak asentada en la localidad de Fontibón -Bogotá D.C.
BENEFICIOS
• El fortalecimiento de capacidades de la población en temas como : Política Pública en la atención a las víctimas en un proceso de verdad, justicia y reparación; profundizar en las rutas de atención para la participación de las víctimas; profundizar en la teoría, las prácticas y la normativa de la reparación colectiva y, abordar los enfoques diferenciales y el territorio como parte integral de la participación y reparación de las víctimas.
• La caracterización socioeconómica es una alternativa para que la población conozca de las ofertas de aliados y entidades que requieren personal en temas de emprendimiento, formación o empleabilidad.
• La población a quienes se contactan mediante llamadas, puede acceder voluntariamente a participar de las ofertas de empleo, emprendimiento y formación que le permite tener mayores fortalezas y habilidades en el campo de sus preferencias, lo que permite una mejor estabilización socioeconómica en la ciudad de Bogotá
• Esta información entregada por los aliados permite identificar qué población ha accedido a las convocatorias, y ha sido beneficiada, además de las razones por que la población no culmina los procesos.
• Beneficios para la población objeto relacionada con el cumplimiento de la ley 1448 en lo relativo a la reducción de afectación en lo relacionado a las practicas colectivas y formas de organización.
• Se desarrollaron procesos de fortalecimiento de capacidades, ciudadanas individuales y comunitarias, se realizaron procesos de acompañamiento psicosocial de carácter colectivo que aportaron al fortalecimiento del tejido social, el restablecimiento de la confianza institucional y el aporte a la superación de las condiciones de vulnerabilidad al acceder de manera prioritaria y focalizada a los servicios sociales del distrito. Así mismo las comunidades acompañadas se beneficiaron e iniciativas comunitarias que aportaron al fortalecimiento de la infraestructura socio comunitaria dignificando sus entornos, condiciones y calidad de vida.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Dentro de la misionalidad de la ACPVR se muestra la información de la Atención Humanitaria que se ha entregado a la población Embera en la ciudad de Bogotá por parte de la Dirección de Reparación Integral de la Oficina de la Alta Consejería de Paz, Víctimas y Reconciliación.</t>
  </si>
  <si>
    <t xml:space="preserve">2. Fortalecer la articulación institucional y el otorgamiento de servicios  que dan respuesta a las </t>
  </si>
  <si>
    <t>NA</t>
  </si>
  <si>
    <t>PD105</t>
  </si>
  <si>
    <t>7871_6</t>
  </si>
  <si>
    <t>6. Otorgar 100 porciento de medidas de ayuda humanitaria inmediata en el distrito capital, conforme a los requisitos establecidos  por la legislación vigente.</t>
  </si>
  <si>
    <t>Otorgar 100 porciento de medidas de ayuda humanitaria inmediata en el distrito capital, conforme a los requisitos establecidos  por la legislación vigente.</t>
  </si>
  <si>
    <t>20.1. Porcentaje de ayuda humanitaria otorgadas en los términos establecidos en la Ley  vigente.</t>
  </si>
  <si>
    <t xml:space="preserve">PD_PMR: 20.1. Porcentaje de ayuda humanitaria otorgadas en los términos establecidos en la Ley  vigente.; PD_Meta Proyecto: 6. Otorgar 100 porciento de medidas de ayuda humanitaria inmediata en el distrito capital, conforme a los requisitos establecidos  por la legislación vigente.; PD_Objetivo de Desarrollo Sostenible: 16. Paz, justicia e instituciones sólidas; PD_Código y denominación Meta ODS: 16.3. Promover el estado de derecho en los planos nacional e internacional y garantizar la igualdad de acceso a la justicia para todos.; </t>
  </si>
  <si>
    <t xml:space="preserve">Se contempla asistir y atender a las personas que declaren haber sufrido hechos recientes en el marco del conflicto armado que lleguen al Distrito Capital a través de los servicios de los Centros de Encuentro para la Paz, en coordinación y articulación con las entidades distritales y nacionales.
El otorgamiento de ayuda o atención humanitaria inmediata, está dirigida a todas aquellas personas que llegan o residen en la ciudad de Bogotá y que manifiestan haber sido desplazadas y encontrarse en situación de vulnerabilidad. 
Para la entrega de esta medida, la persona o núcleo familiar deberá realizar previamente la declaración del hecho victimizante ante Personería, Procuraduría o Defensoría, luego se realizará una evaluación de su situación de vulnerabilidad y verificación del cumplimiento de requisitos de ley para establecer el otorgamiento. 
Para garantizar la subsistencia mínima el tipo de medidas a entregar en la ayuda humanitaria inmediata son: las de Alimentación, Alojamiento Transitorio, Manejo de abastecimiento (Kits Habitacionales: Cocina, Dormitorio y Vajilla), Transporte de Emergencia y asistencia funeraria. 
Para el cumplimiento de esta meta se desarrollarán las siguientes actividades:  
- Gestionar el funcionamiento administrativo y operativo  para el otorgamiento de la ayuda humanitaria.
- Articular la oferta de bienes y servicios de las entidades, en el marco de  los centros de encuentro para la paz.
- Efectuar acciones de reconstrucción del tejido social que contribuyan a la convivencia y a la reconciliación. </t>
  </si>
  <si>
    <t>Garantizar el derecho a la subsistencia mínima a toda persona que se ha visto forzada a migrar dentro del territorio nacional, abandonando su localidad de residencia o actividades económicas habituales, porque su vida, su integridad física, su seguridad o libertad personales han sido vulneradas o se encuentran directamente amenazadas, con ocasión de las violaciones a las que se refiere el artículo 3° de la Ley 1448 de 2011.</t>
  </si>
  <si>
    <t xml:space="preserve">Proyecto de inversión 1156	_x000D_
	</t>
  </si>
  <si>
    <t>La meta se medirá a partir de la suma de las  medidas otorgadas  de acuerdo con las competencias institucionales de la Alta Consejería de Paz, Victimas y Reconciliación -ACPVR- y que cumplan con los requisitos de ley vigentes, desde los enfoques poblacionales y diferenciales. Es una meta por demanda que depende de las solicitudes derivadas de los casos que sean puestos en conocimiento a la ACPVR. 
Para el cálculo de este indicador se sumarán las siguientes medidas: Albergue,  Arriendo, Unidades de Redención de Alimentos,  Auxilio Funerario,  Transporte de Emergencia, Kits cocina, Kits dormitorio, Kits vajilla y Kits Aseo Albergue.</t>
  </si>
  <si>
    <t>(Número de medidas de ayuda o atención humanitaria inmediata otorgadas a víctimas del conflicto armado que cumplan los requisitos de ley / Número de medidas de ayuda o atención humanitaria inmediata solicitadas por víctimas del conflicto armado que cumplan los requisitos de ley)*100</t>
  </si>
  <si>
    <t>Número de medidas de ayuda o atención humanitaria inmediata otorgadas a víctimas del conflicto armado que cumplan los requisitos de ley</t>
  </si>
  <si>
    <t>Número de medidas de ayuda o atención humanitaria inmediata solicitadas por víctimas del conflicto armado que cumplan los requisitos de ley</t>
  </si>
  <si>
    <t>2.2.1 Matriz excel con información mensual de otorgamiento de ayuda humanitaria inmediata AHÍ
2.2.3.1 Matriz excel con información mensual de acciones de acompañamiento a víctimas
2.2.3.2 Informe de seguimiento a las víctimas en la ruta de reparación individual</t>
  </si>
  <si>
    <t>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t>
  </si>
  <si>
    <t>• 2.2.1_Matriz_excel_con_información_mensual_de_otorgamiento_de_ayuda_humanitaria_inmediata_AHÍ
• 2.2.3.1 Matriz_excel_con_información_mensual_de_acciones_de_acompañamiento_a_víctimas
• Anexo1. PERSONAS ATENDIDAS PSICOSOCIAL ENERO 2023
• 2.2.3.2 Informe de seguimiento a las víctimas en la ruta de reparación individual ENERO 2023</t>
  </si>
  <si>
    <t>• 2.2.1 Matriz excel con información mensual de otorgamiento de ayuda humanitaria inmediata AHÍ
• 2.2.3.1 Matriz excel con información mensual de acciones de acompañamiento a víctimas</t>
  </si>
  <si>
    <t>• 2.2.1 Matriz excel con información mensual de otorgamiento de ayuda humanitaria inmediata AHÍ
• 2.2.3.1 Matriz excel con información mensual de acciones de acompañamiento a víctimas
• 2.2.3.2 Informe de seguimiento a las víctimas en la ruta de reparación individual</t>
  </si>
  <si>
    <t>• 2.2.1 Matriz excel con información mensual de otorgamiento de ayuda humanitaria inmediata AHÍ
• Informe mensual de seguimiento a víctimas
• Anexos Informe
• 2.2.2 Informe de Estrategia Territorial.
• Anexo 1.  Evidencias de Reunión en Centros de Encuentro.
• Anexo 2. DOFA
• 2.2.3.1 Matriz excel con información mensual de acciones de acompañamiento a víctimas
• Anexos 1 Acciones Psicosociales</t>
  </si>
  <si>
    <t>• 2.2.1 Matriz excel con información mensual de otorgamiento de ayuda humanitaria inmediata AHÍ
• 2.2.3.1 Matriz excel con información mensual de acciones de acompañamiento a víctimas
• Anexos 1 Acciones Psicosociales</t>
  </si>
  <si>
    <t>• 2.2.1 Matriz excel con información mensual de otorgamiento de ayuda humanitaria inmediata AHÍ
• 2.2.2 Informe de Estrategia Territorial.
• Anexo 2.2.2.2. DOFA
• Anexo 1.2.2.2. Evidencias Reunión en Centros de Encuentro 
• 2.2.3.1 Matriz excel con información mensual de acciones de acompañamiento a víctimas
• Anexos 2.2.3.1. – Acciones Psicosociales</t>
  </si>
  <si>
    <t>• 2.2.1 Matriz excel con información mensual de otorgamiento de ayuda humanitaria inmediata AHÍ
• 2.2.2 Informe de Estrategia Territorial.
• 2.2.3.1 Matriz excel con información mensual de acciones de acompañamiento a víctimas
• Anexos 2.2.3.1. – Acciones Psicosociales</t>
  </si>
  <si>
    <t>• 2.2.1 Matriz excel con información mensual de otorgamiento de ayuda humanitaria inmediata AHÍ
• 2.2.3.1 Matriz excel con información mensual de acciones de acompañamiento a víctimas
• Anexos 2.2.3.1. – Acciones Psicosociales</t>
  </si>
  <si>
    <t>• 2.2.1 Matriz excel con información mensual de otorgamiento de ayuda humanitaria inmediata AHÍ
• 2.2.2 Informe de Estrategia Territorial.
• Anexo 1. Evidencias de Reunión en Centros de Encuentro.
• Anexo 2. DOFA
• 2.2.3.1 Matriz  xcel con información mensual de acciones de acompañamiento a víctimas</t>
  </si>
  <si>
    <t>• 2.2.1 Matriz excel con información mensual de otorgamiento de ayuda humanitaria inmediata AHÍ
• 2.2.3.1 Matriz Excel con información mensual de acciones de acompañamiento a víctimas</t>
  </si>
  <si>
    <t>• 2.2.1 Matriz excel con información mensual de otorgamiento de ayuda humanitaria inmediata AHÍ
• 2.2.2 Informe de Estrategia Territorial.
• Anexo 1.  Evidencias de Reunión en Centros de Encuentro.
• 2.2.3.1 Matriz Excel con información mensual de acciones de acompañamiento a víctimas</t>
  </si>
  <si>
    <t xml:space="preserve">A corte 31 de diciembre de 2023 se otorgó el 100% de medidas de ayuda humanitaria inmediata en el Distrito Capital a quienes cumplieron con los requisitos establecidos por la legislación vigente, que corresponden en total a 27.165 medidas de ayuda humanitaria inmediata que beneficiaron a 7.721 personas. Las atenciones se discriminan por tipo de medida de la siguiente manera: 
1. Atención o Ayuda Humanitaria Inmediata: 
• Medidas de Albergue: 1393 • Medidas de Arriendo: 4867 • Medidas Unidades de Redención Alimentarias: 5425 • Medidas de auxilio funerario: 1 • Medidas transporte de emergencia: 53 •Kits Cocina: 2217 • Kits Dormitorio: 5183 • Kits Vajilla: 5095• Kits Aseo personal: 2931
2. Acciones de tejido social: 
En lo corrido de la vigencia 2023, se atendieron 8.442 personas y se realizaron un total de 19.538 acciones de tejido social, discriminadas de la siguiente manera: 6.666 Orientaciones Psicosociales y atenciones en crisis; 8.850 Procesos de acompañamiento psicosocial y 4.022 Acciones Grupales y Conmemoraciones.  –actualizado con cifras a corte de 31 de diciembre de 2023.
3. Estrategia Territorial: 
Durante el periodo del reporte se ha brindado un total de 218.325 atenciones en los Centros de Encuentro, unidad móvil y puntos de atención por parte de las entidades que hacen presencia Institucional. De otra parte, se realizaron 218 Acciones de Articulación Interinstitucional ACPVR - Entidades con el fin de realizar seguimiento a las acciones programadas, 2 Jornada de Empleabilidad, 79 Acciones de socialización y sensibilización con población víctima en sala de espera CE, 243 casos de referencia y contrarreferencia con las solicitudes de trámites y servicios de la Secretaría de Educación del Distrito – SED, 10 participaciones en ferias de servicios organizadas por la Secretaría General y 2 Reuniones Alternativa de Emprendimiento Social – IPES alternativa de Generación de Ingresos Emprendimiento Social, entre otras acciones, 102 reuniones Equipo de Trabajo Centro de Encuentro, 13 Reuniones de seguimiento presencial a la Estrategia de Intervención Territorial -DRI, 10 Jornadas de Fortalecimiento Técnico, 3 Reuniones locativas Cumplir con la normatividad respecto a la imagen institucional y verificación de temas de infraestructura, 22 comités Locales de Justicia Transicional en el marco del Decreto 421 de 2015 Alcaldía Mayor de Bogotá, D.C.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t>
  </si>
  <si>
    <t>Para el cumplimiento de esta meta, en el mes de enero se desarrollaron las siguientes (12) actividades de (12) programadas: 
De acuerdo con lo dispuesto por la Ley 1448 de 2011 y sus decretos reglamentarios, para el mes de enero de 2023 se otorgaron (9) tipos de medidas de (9) programadas; se realizó evaluación de situación de vulnerabilidad acentuada a un total de 1.067 familias, de las cuales 64 tuvieron como resultado “No procede”, por tanto, el total de las medidas otorgadas de Ayuda o Atención Humanitaria Inmediata (AAHI) es de 2.019 y se clasifican de la siguiente manera:
1. Medidas de Albergue otorgadas: 110
2. Medidas de Arriendo otorgadas: 422
3. Medidas Unidades de Redención Alimentarias otorgadas: 466
4. Medidas de auxilio funerario otorgadas: 0
5. Medidas transporte de emergencia otorgadas: 5
6. Kits Cocina otorgadas: 138
7. Kits Dormitorio otorgadas: 328
8. Kits Vajilla otorgadas: 311
9. Kits Aseo personal otorgados: 239
La sumatoria de medidas del mes de enero de 2023 benefició a 1.450 personas para un acumulado de 1.341 personas en la vigencia 2023.
10. Orientaciones Psicosociales y atenciones en crisis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ESTABILIZACIÓN: 
• El equipo implementador continua en el proceso de acompañamiento telefónico a los y las estudiantes de las cohortes vigentes.
11. Procesos de acompañamiento psicosocial
• Se llevan a cabo 2 mesas de seguimiento psicosocial con el operador del contrato de albergue en la cual se analizaron casos que requieren de articulación con la estrategia de centros de encuentro y línea psicosocial para su proceso de atención. Total 5 casos abiertos para próximo encuentro.
ESTABILIZACIÓN: 
• El equipo implementador continua en el proceso de acompañamiento telefónico a los y las estudiantes de las cohortes vigentes.
12. Acciones Grupales y conmemoraciones
INMEDIATEZ Y EMERGENCIA: 
• En el Centro de Encuentro de Bosa se dio continuidad a las acciones psicosociales comunitarias en el marco de la estrategia de la huerta de la esperanza, en total se realizaron 3 encuentro y se contó con la participación de 79 personas. 
• Se inició la etapa de proyección metodológica para la conmemoración del 12 de febrero- manitos rojas.
ESTABILIZACIÓN:
• Se tiene previsto realizar la jornada de bienvenida a los nuevos estudiantes del FES en el primer semestre del 2023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t>
  </si>
  <si>
    <t>Para el cumplimiento de esta meta, en el mes de febrero se desarrollaron las siguientes (12) actividades de (12) programadas: 
Para el mes de febrero se presentaron (9) productos de (9) programados:
De acuerdo con lo dispuesto por la Ley 1448 de 2011 y sus decretos reglamentarios; se realizó evaluación de situación de vulnerabilidad acentuada a un total de 1.119 familias, de las cuales 60 tuvieron como resultado “No procede”; por tanto, el total de las medidas otorgadas de Ayuda o Atención Humanitaria Inmediata (AAHI) es de 2.480 y se clasifican de la siguiente manera:
1. Medidas de Albergue otorgadas: 99
2. Medidas de Arriendo otorgadas: 450
3. Medidas Unidades de Redención Alimentarias otorgadas: 506
4. Medidas de auxilio funerario otorgadas: 0
5. Medidas transporte de emergencia otorgadas: 4
6. Kits Cocina otorgadas: 214
7. Kits Dormitorio otorgadas: 494
8. Kits Vajilla otorgadas: 489
9. Kits Aseo personal otorgados: 224
Las medidas otorgadas han beneficiado un total de 2.020 personas en lo corrido de 2023.
10. Orientaciones Psicosociales y atenciones en crisis
• Desde el componente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653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llevaron a cabo 2 mesas de seguimiento psicosocial con el operador del contrato de albergue en la cual se analizaron casos que requieren de articulación con la estrategia de centros de encuentro y línea psicosocial para su proceso de atención. Total 7 casos abiertos para próximo encuentro.
• Se reportaron 594 casos de procesos de acompañamiento psicosocial.
12. Acciones Grupales y conmemoraciones
• El 12 de febrero se implementaron acciones de conmemoración en el marco del día internacional de las manos rojas, en los Centros de Encuentro y alojamiento principal. 
• En el Centro de Encuentro de Bosa se dio continuidad a las acciones psicosociales comunitarias en el marco de la estrategia de la huerta de la esperanza, en total se realizaron 3 encuentros. 
• En los Centros de Encuentro de Patio Bonito y Rafael Uribe se dio continuidad a las acciones de seguimiento psicosocial por medio de encuentros familiares
Total de acciones grupales y conmemoraciones: 559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t>
  </si>
  <si>
    <t>Para el cumplimiento de esta meta, en el mes de marzo se desarrollaron las siguientes (12) actividades de (12) programadas: 
Para el mes de marzo se presentaron (9) productos de (9) programados:
De acuerdo con lo dispuesto por la Ley 1448 de 2011 y sus decretos reglamentarios; se realizó evaluación de situación de vulnerabilidad acentuada a un total de 1.269 familias, de las cuales 109 tuvieron como resultado “No procede”; por tanto, el total de las medidas otorgadas de Ayuda o Atención Humanitaria Inmediata (AAHI) es de 2.435 y se clasifican de la siguiente manera:
1. Medidas de Albergue otorgadas: 144
2. Medidas de Arriendo otorgadas: 489
3. Medidas Unidades de Redención Alimentarias otorgadas: 522
4. Medidas de auxilio funerario otorgadas: 1
5. Medidas transporte de emergencia otorgadas: 4
6. Kits Cocina otorgadas: 170
7. Kits Dormitorio otorgadas: 410
8. Kits Vajilla otorgadas: 403
9. Kits Aseo personal otorgados: 292
Las medidas otorgadas han beneficiado un total de 2.608 personas en lo corrido de 2023.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619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En el mes de marzo se dio continuidad a la estrategia de fortalecimiento técnico institucional en temas relacionados con el proceso de otorgamiento de AHI y atención psicosocial en los CE de Ciudad Bolívar y PAV Usme. 
• En el mes de marzo se llevó a cabo fortalecimiento técnico institucional al equipo delegado de víctimas de Villavicencio como parte del compromiso de articulación institucional de los entes territoriales. 
• Se reportaron 735 casos de procesos de acompañamiento psicosocial.
12. Acciones Grupales y conmemoraciones
• El 08 de marzo se implementaron acciones de conmemoración en el marco del día internacional por los derechos de las mujeres, en los Centros de Encuentro y alojamiento principal , sin embargo, el impacto generado tuvo un alcance superior a esta cifra, el cual no se ve reflejado debido a que no todas las personas firman los listados de asistencia. 
 • En el Centro de Encuentro de Bosa se dio continuidad a las acciones psicosociales comunitarias en el marco de la estrategia de la huerta de la esperanza. En total se realizaron 4 encuentros.
• En los Centros de Encuentro de Patio Bonito y alojamiento principal se dio continuidad a las acciones de seguimiento psicosocial por medio de encuentros familiares y acciones grupales.
• Se inició la etapa de proyección metodológica y planeación de las acciones de conmemoración del 9 de abril, día nacional por la memoria y solidaridad con las víctimas
• Se reportaron 305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t>
  </si>
  <si>
    <t>Para el cumplimiento de esta meta, en el mes de abril se desarrollaron las siguientes (13) actividades de (13) programadas: 
De acuerdo con lo dispuesto por la Ley 1448 de 2011 y sus decretos reglamentarios; ; se realizó evaluación de situación de vulnerabilidad acentuada a un total de 991 familias, de las cuales 60 tuvieron como resultado “No procede”, por tanto, el total de las medidas otorgadas de Ayuda o Atención Humanitaria Inmediata (AAHI) es de 2.113 y se clasifican de la siguiente manera:
1. Medidas de Albergue otorgadas: 103
2. Medidas de Arriendo otorgadas: 394
3. Medidas Unidades de Redención Alimentarias otorgadas: 430
4. Medidas de auxilio funerario otorgadas: 0
5. Medidas transporte de emergencia otorgadas: 4
6. Kits Cocina otorgadas: 169
7. Kits Dormitorio otorgadas: 394
8. Kits Vajilla otorgadas: 384
9. Kits Aseo personal otorgados: 235
Las medidas otorgadas han beneficiado un total de 3.083 personas en lo corrido de 2023.
10. Articular la oferta de bienes y servicios de las entidades, en el marco de los centros locales de atención.
En el marco de los procesos adelantados para la asistencia, atención y reparación integral de la población victima que llega a la ciudad de Bogotá, se presenta el Informe del primer trimestre de las acciones adelantadas en los Centros de Encuentro para la Paz y la Integración Local (CE) Enero – marzo 2023, entre los logros y avances se destacan:
• (60) Acciones de Articulación Interinstitucional ACPVR - Entidades: La ACPVR ha gestionado la presencia institucional de diferentes entidades del SDARIV y el SNARIV en los Centros de Encuentro, donde se articulan conforme a la competencia de cada entidad, procesos de seguimiento periódico de la prestación de servicios dirigido a la población víctima del conflicto armado residente en Bogotá. 
• (1) Jornada de Empleabilidad:  Desde los Centros de Encuentro para la Paz y la Integración local de Víctimas del Conflicto Armado, la ACPVR en articulación con la Agencia de Empleo, Colsubsidio y Fomento Empresarial Compensar, llevó a cabo jornadas de empleabilidad donde se gestionan con empresas y entidades enganche laboral a población víctima de 18 a 40 años de edad y se realizan actividades de preinscripción, seguimiento a la vinculación, asesoría y capacitación sobre las inquietudes que presente la población.
• (56.137)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(28)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(69)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(1)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 (148) casos de referencia y contrarreferencia con las solicitudes de trámites y servicios de la Secretaría de Educación del Distrito – SED
• (2) Ferias de servicios, participación en ferias de servicios organizadas por la Secretaría General –Servicio al ciudadano- del Distrito, las alcaldías locales, entre otras entidades.
• (1) asignación del Enlace Territorial Secretaría Distrital del Hábitat.
• (2) Reuniones Alternativa de Emprendimiento Social – IPES alternativa de Generación de Ingresos Emprendimiento Social
NOTA: Datos con corte a marzo de 2023, teniendo en cuenta que la consolidación de información requiere un mayor número de días.
11.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552 acciones de orientaciones psicosociales y atenciones en crisis.
12. Procesos de acompañamiento psicosocial
• El equipo implementador dio respuesta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reportaron 467 casos de procesos de acompañamiento psicosocial.
13. Acciones Grupales y conmemoraciones
• En el marco del 9 de abril, día de la memoria y solidaridad con las víctimas se llevaron acciones simbólicas con carácter reparador los días 9,10 y 11 de abril en plaza de Bolívar, 
•  En el Centro de Encuentro de Bosa se dio continuidad a las acciones psicosociales comunitarias en el marco de la estrategia de la huerta de la esperanza, en total se realizaron 4 encuentro y se contó con la participación de 254 personas. 
• En los Centros de Encuentro de RUU, Patio Bonito, Suba y alojamiento principal se dio continuidad a las acciones psicosociales colectivas por medio de encuentros familiares y acciones grupales: Total 116 participantes
• Se inicia la etapa de proyección metodológica y planeación de las acciones de conmemoración del 25 de mayo: Día nacional por la dignidad de las mujeres víctimas de delitos sexuales y semana del detenido desaparecido
• Se reportaron 284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t>
  </si>
  <si>
    <t>Para el cumplimiento de esta meta, en el mes de mayo se desarrollaron las siguientes (12) actividades de (12) programadas: 
De acuerdo con lo dispuesto por la Ley 1448 de 2011 y sus decretos reglamentarios, para el mes de mayo de 2023 se otorgaron (9) tipos de medidas de (9) programadas; se realizó evaluación de situación de vulnerabilidad acentuada a un total de 1.142 familias, de las cuales 126 tuvieron como resultado “No procede”, por tanto, el total de las medidas otorgadas de Ayuda o Atención Humanitaria Inmediata (AAHI) fue de 2.795 y se clasifican de la siguiente manera:
1. Medidas de Albergue otorgadas: 127
2. Medidas de Arriendo otorgadas: 428
3. Medidas Unidades de Redención Alimentarias otorgadas: 459
4. Medidas de auxilio funerario otorgadas: 0
5. Medidas transporte de emergencia otorgadas: 2
6. Kits Cocina otorgadas: 264
7. Kits Dormitorio otorgadas: 624
8. Kits Vajilla otorgadas: 608
9. Kits Aseo personal otorgados: 283
En la vigencia 2023 se han beneficiado un total de 3.810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mayo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09 casos abiertos para el próximo encuentro.
En el mes de mayo se reportaron 1.239 Procesos de acompañamiento psicosocial.
12. Acciones Grupales y conmemoraciones
INMEDIATEZ Y EMERGENCIA: 
• En el mes de mayo se realizaron acciones de conmemoración en el marco del 25 de mayo "Día nacional por la dignidad de las mujeres víctima de delitos sexuales", 22 de mayo "Semana del detenido desaparecido" y día de la afrocolombianidad; en total participaron 504 personas en los diferentes espacios de CE, PAV y alojamiento principal. 
• En el Centro de Encuentro de Bosa se dio continuidad a las acciones psicosociales comunitarias en el marco de la estrategia de la huerta de la esperanza, en total se realizaron 4 encuentros y se contó con la participación de: 213 personas. 
• En los Centros de Encuentro de Suba, Chapinero, RUU, Bosa, Patio Bonito y alojamiento principal se dio continuidad a las acciones psicosociales colectivas por medio de encuentros familiares y acciones grupales: Total 194 participantes.
En el mes de mayo se reportaron 430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t>
  </si>
  <si>
    <t>Para el cumplimiento de esta meta, en el mes de junio se desarrollaron las siguientes (12) actividades de (12) programadas: 
De acuerdo con lo dispuesto por la Ley 1448 de 2011 y sus decretos reglamentarios, para el mes de junio de 2023 se otorgaron (9) tipos de medidas de (9) programadas; se realizó evaluación de situación de vulnerabilidad acentuada a un total de 1.085 familias, de las cuales 100 tuvieron como resultado “No procede”, por tanto, el total de las medidas otorgadas de Ayuda o Atención Humanitaria Inmediata (AAHI) es de 2.707 y se clasifican de la siguiente manera:
1. Medidas de Albergue otorgadas: 125
2. Medidas de Arriendo otorgadas: 404
3. Medidas Unidades de Redención Alimentarias otorgadas: 454
4. Medidas de auxilio funerario otorgadas: 0
5. Medidas transporte de emergencia otorgadas: 2
6. Kits Cocina otorgadas: 256
7. Kits Dormitorio otorgadas: 605
8. Kits Vajilla otorgadas: 603
9. Kits Aseo personal otorgados: 258
En la vigencia 2023 se han beneficiado un total de 3.469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junio se reportaron 787 Orientaciones Psicosociales y atenciones en crisis.En el mes de junio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junio se reportaron 973 Procesos de acompañamiento psicosocial.
12. Acciones Grupales y conmemoraciones
INMEDIATEZ Y EMERGENCIA: 
• En el mes de junio no se realizaron acciones de conmemoración, dado que para este mes no hay fechas priorizadas.
• En el Centro de Encuentro de Bosa se dio continuidad a las acciones psicosociales comunitarias en el marco de la estrategia de la huerta de la esperanza, en total se realizaron 3 encuentros y se contó con la participación de 208 personas. 
• En los Centros de Encuentro de Suba, Chapinero, Patio Bonito y alojamiento principal se dio continuidad a las acciones psicosociales colectivas por medio de encuentros familiares y acciones grupales: Total 98 participantes
ESTABILIZACIÓN:
• Durante el mes de junio se realizó la implementación psicosocial de la Ruta Bochica de la siguiente manera: a) En junio 06 se implementó el tramo 03 "Creándonos, construyendo y reparándonos", con los beneficiarios de la cohorte 2020-2 y b) Junio 8 y 9 se implementó el tramo 2 "Encuentro con mis estrategias que le aportan a la paz", con los beneficiarios de las cohortes 2021-1, 2021-2 y 2022-1, entre los tres encuentros participaron 65 personas.
• Se continuó con el seguimiento psicosocial a los beneficiarios del FES por parte de los implementadores de los Centros de Encuentro.
En el mes de junio se reportaron 431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t>
  </si>
  <si>
    <t>Para el cumplimiento de esta meta, en el mes de julio se desarrollaron las siguientes (13) actividades de (13) programadas: 
De acuerdo con lo dispuesto por la Ley 1448 de 2011 y sus decretos reglamentarios, para el mes de julio de 2023 se otorgaron (9) tipos de medidas de (9) programadas; se realizó evaluación de situación de vulnerabilidad acentuada a un total de 1.191 familias, de las cuales 93 tuvieron como resultado “No procede”, por tanto, el total de las medidas otorgadas de Ayuda o Atención Humanitaria Inmediata (AAHI) es de 2.774 y se clasifican de la siguiente manera:
1. Medidas de Albergue otorgadas: 132
2. Medidas de Arriendo otorgadas: 447
3. Medidas Unidades de Redención Alimentarias otorgadas: 507
4. Medidas de auxilio funerario otorgadas: 0
5. Medidas transporte de emergencia otorgadas: 12
6. Kits Cocina otorgadas: 240
7. Kits Dormitorio otorgadas: 565
8. Kits Vajilla otorgadas: 553
9. Kits Aseo personal otorgados: 318
En la vigencia 2023 se han beneficiado un total de 5.182 personas
10. Informe Estrategia Territorial
En el marco de los procesos adelantados para la asistencia, atención y reparación integral de la población victima que llega a la ciudad de Bogotá, se presenta el Informe del segundo trimestre de las acciones adelantadas en los Centros de Encuentro para la Paz y la Integración Local (CE) abril – junio 2023, entre los logros y avances se destacan: 
• (69) Acciones de Articulación Interinstitucional ACPVR - Entidades: La ACPVR ha gestionado la presencia institucional de diferentes entidades del SDARIV y el SNARIV en los Centros de Encuentro, donde se articulan conforme a la competencia de cada entidad, (69) procesos de seguimiento periódico de la prestación de servicios desde los CE dirigido a la población víctima del conflicto armado residente en Bogotá. 
• (56.377)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(20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(106)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(29) casos de referencia y contrarreferencia con las solicitudes de trámites y servicios de la Secretaría de Educación del Distrito - SED, desde la Dirección de Cobertura, con el apoyo de los profesionales del componente de Gestión Territorial para poblaciones diversas, se realizó de acuerdo con la matriz No.3 y 4 remitida con los casos identificados desde los Centros de Encuentro para la Paz y la Integración Local de Víctimas del Conflicto, desde la Dirección de Cobertura, se realizó una tercera gestión consistente en revisar en el Sistema Integrado de Matriculas -SIMAT- el estado de cada estudiante (corte 15 y 16 de mayo) y contactarse con las familias telefónicamente cuando no se encontraba matriculado o asignado, con el objetivo de verificar la disponibilidad de cupo y asignarlo. 
Por lo anterior, se gestionaron los nuevos casos de solicitud de cupo y se volvieron a verificar los estudiantes que se encontraban retirados o no registrados en SIMAT de la primera y segunda base. Es así como del total (60 casos) se evidencian 33 casos entre asignados, matriculados y graduados, y 27 entre retirados y no registrados.
De igual modo, se remiten las matrices con la gestión realizada de las solicitudes de 1) beneficios de movilidad escolar: contacto con los acudientes, revisión de criterios de asignación directa, e inscripción para el beneficio de subsidio de transporte escolar; 2) y de educación superior: contacto con los acudientes y suministro de información. 
• (8) Programación Jornadas de fortalecimiento jornadas de autocuidado resolución 1166 de 2018 para los funcionarios que hacen presencia en los Centros de encuentro taller a cargo Heartland (4), Aplicación Batería Riesgo Psicosocial (1), Enfoque de acción sin daño y Primeros Auxilios Psicológicos (3).
• (9) Acuerdos de nivel de servicios (ANS) Implementación por medio de las reuniones bilaterales, el cumplimiento de las obligaciones de las diferentes entidades del SDARIV con el fin de que hagan parte integral de los compromisos institucionales del Distrito, en su apuesta de mejorar y fortalecer la atención a las víctimas conforme a la ley 1448 de 2011.
• Lanzamiento sistema de información SIVIC+ PROD Centros de Encuentro a partir del segundo semestre del 2023, se da inicio al lanzamiento de SIVIC+, lo cual requiere de un acompañamiento estratégico que permita estabilizar las situaciones que se presenten en producción desde los Centros de Encuentro.
• Prestación de servicios de la ACPVR en el CADE Yomasa asegurando la ampliación de la cobertura de la estrategia territorial en el Sector 6, mediante la puesta en marcha del Punto de Atención a Víctimas de Usme, ubicado en el CADE Yomasa a partir del mes de mayo de 2022. En este punto de atención se brindan los servicios de otorgamiento de ayuda y atención humanitaria inmediata y de acompañamiento psicosocial.
•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11.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julio se reportaron 618 Orientaciones Psicosociales y atenciones en crisis.
12.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ESTABILIZACIÓN: Se continua con el seguimiento telefónico a los beneficiarios del FES y se les ha apoyado en los casos que necesitan interlocución con ICETEX y/o ATENEA.
En el mes de julio se reportaron 1.097 Procesos de acompañamiento psicosocial.
13. Acciones Grupales y conmemoraciones
INMEDIATEZ Y EMERGENCIA: 
• Se realizaron 3 acciones de conmemoración en el marco del Día Internacional de la Mujer Afrolatina, Afrocaribeñas y de la Diáspora Africana. Estas acciones se implementaron en los Centros de Encuentro de RUU, Bosa y la mesa distrital. En total participaron 168 personas a las acciones simbólicas
• En el Centro de Encuentro de Bosa se dio continuidad a las acciones psicosociales comunitarias en el marco de la estrategia de la huerta de la esperanza, en total se realizaron 2 encuentros y se contó con la participación de 164 personas.
• En los Centros de Encuentro de Suba y Ciudad Bolívar se dio continuidad a las acciones psicosociales colectivas por medio de encuentros familiares y acciones grupales: Total 39 participantes
• Algunos profesionales de los CE recibieron certificación por haber finalizado el curso Protocolo De Atención Presencial A Las Víctimas Del Conflicto Armado, estas acciones se enmarcan como parte del ejercicio de cualificación del talento humano de la entidad
• Se realizó una jornada de pedagogia social en Sumapaz en articulación con los equipos de la Dirección de Paz, Dirección de Reparación Integral, profesional del equipo de participación e incidencia territorial y la JEP, las cuales dan respuesta a los compromisos PDET de la DRI. Total asistentes 29 personas
En el mes de julio se reportaron 194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puntos de prestación de servicios especializados para las víctimas del conflicto armado residentes o que realizan su tránsito en el Distrito. 
Parten del derecho que tiene esta población de recibir un trato preferente y de su capacidad para aportar en la construcción de la ciudad como epicentro de cultura ciudadana, paz y reconciliación, mediante el programa “Bogotá territorio de paz y atención integral a las víctimas del conflicto  armado”; lo cual implica materializar en acciones concretas el principio de centralidad de las víctimas presente en el Acto Legislativo 01 de 2017 y dar cumplimiento a lo establecido en la Ley 1448 de 2011 como coordinador del Sistema Distrital de Atención y Reparación Integral a las Víctimas. 
• Los Centros de Encuentro son espacios bajo las siguientes modalidades: Inmuebles propios, contratos de comodato y arriendo; con dedicación exclusiva para la atención a víctimas del conflicto armado colombiano, y son reconocidos para tal fin por la ciudadanía. Estos espacios son administrados directamente por La Alta Consejería de Paz, Víctimas y Reconciliación (ACPVR) de la Secretaría General de la Alcaldía Mayor de Bogotá D.C.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Con el propósito de orientar, atender, impactar y transformar las condiciones de vida de las víctimas del conflicto armado colombiano, en aras de aportar al goce efectivo de sus derechos en el marco de la implementación de la Ley 1448 del 2011. La ACPVR focaliza la oferta Institucional de las entidades, así como la priorización en la atención a través de los CE. En este sentido, presenta acciones específicas disponibles y ofertadas por cada una de las entidades del orden nacional y distrital que comprende el Sistema de Atención y Reparación Integral a las Victimas – SNARIV y demás organizaciones públicas o privadas que se suman a la reparación integral a las víctimas.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t>
  </si>
  <si>
    <t>Para el cumplimiento de esta meta, en el mes de agosto se desarrollaron las siguientes (12) actividades de (12) programadas: 
De acuerdo con lo dispuesto por la Ley 1448 de 2011 y sus decretos reglamentarios, para el mes de agosto de 2023 se otorgaron (9) tipos de medidas de (9) programadas; se realizó evaluación de situación de vulnerabilidad acentuada a un total de 1.254 familias, de las cuales 130 tuvieron como resultado “No procede”, por tanto, el total de las medidas otorgadas de Ayuda o Atención Humanitaria Inmediata (AAHI) es de 2.436 y se clasifican de la siguiente manera:
1. Medidas de Albergue otorgadas: 114
2. Medidas de Arriendo otorgadas: 454
3. Medidas Unidades de Redención Alimentarias otorgadas: 548
4. Medidas de auxilio funerario otorgadas: 0
5. Medidas transporte de emergencia otorgadas: 8
6. Kits Cocina otorgadas: 183
7. Kits Dormitorio otorgadas: 430
8. Kits Vajilla otorgadas: 442
9. Kits Aseo personal otorgados: 257
En la vigencia 2023 se han beneficiado un total de 5.838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agosto se reportaron 688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agosto se reportaron 968 Procesos de acompañamiento psicosocial.
12. Acciones Grupales y conmemoraciones
INMEDIATEZ Y EMERGENCIA: 
• Se realizaron 8 acciones de conmemoración en el marco del día internacional de las víctimas de desapariciones forzadas. Estas acciones se implementaron en los Centros de Encuentro, albergue principal, plaza de Bolívar, Plazoleta de la Universidad Jorge Tadeo Lozano y CMPR. En total participaron 199 personas con registro en listados de asistencia, no obstante, se calcula que el impacto de las acciones logro una cifra de 900 personas que no quedan registradas en los listados y corresponden a los y las ciudadanas que participaron de las acciones en los diferentes puntos de la ciudad.
• En el Centro de Encuentro de Bosa se dio continuidad a las acciones psicosociales comunitarias en el marco de la estrategia de la huerta de la esperanza, en total se realizaron 7 encuentros y se contó con la participación de 498 personas. 
• En los Centros de Encuentro de Suba, Chapinero y Patio Bonito se dio continuidad a las acciones psicosociales colectivas por medio de encuentros familiares y acciones grupales: Total 109 participantes.
En el mes de agosto se reportaron 600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t>
  </si>
  <si>
    <t>Para el cumplimiento de esta meta, en el mes de septiembre se desarrollaron las siguientes (12) actividades de (12) programadas: 
De acuerdo con lo dispuesto por la Ley 1448 de 2011 y sus decretos reglamentarios, para el mes de septiembre de 2023 se otorgaron (9) tipos de medidas de (9) programadas; se realizó evaluación de situación de vulnerabilidad acentuada a un total de 1.125 familias, de las cuales 131 tuvieron como resultado “No procede”; por tanto, el total de las medidas otorgadas de Ayuda o Atención Humanitaria Inmediata (AAHI) es de 2.210 y se clasifican de la siguiente manera:
1. Medidas de Albergue otorgadas: 129
2. Medidas de Arriendo otorgadas: 390
3. Medidas Unidades de Redención Alimentarias otorgadas: 473
4. Medidas de auxilio funerario otorgadas: 0
5. Medidas transporte de emergencia otorgadas: 2
6. Kits Cocina otorgadas: 172
7. Kits Dormitorio otorgadas: 395
8. Kits Vajilla otorgadas: 378
9. Kits Aseo personal otorgados: 271
En la vigencia 2023 se han beneficiado un total de 6.416 personas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Logros inmediatez y emergencia: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septiembre se reportaron 688 Orientaciones Psicosociales y atenciones en crisis.
En el mes de septiembre se reportaron 533 Orientaciones Psicosociales y atenciones en crisis, para un acumulado de 5.404 en lo corrido de la vigencia.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11 casos abiertos para el próximo encuentro.
En el mes de septiembre se reportaron 763 Procesos de acompañamiento psicosocial, para un acumulado de 7.081 en lo corrido de la vigencia.
12. Acciones Grupales y conmemoraciones
• En el mes de septiembre se realizaron 2 acciones de conmemoración en el marco de:
Día internacional de las víctimas de desapariciones forzadas: esta acción se implementa el 1 de septiembre en el alojamiento principal, con la participación de 17 personas. 
Semana por la paz: Se implementa una gran feria de servicios en articulación con entidades del SNARIV, SDARIV y sector privado para la vincular a la población víctima a la oferta social. Esta acción se lleva a cabo en el CE de Ciudad Bolívar, en total participaron 187 personas.  
• En el Centro de Encuentro de Bosa se dio continuidad a las acciones psicosociales comunitarias en el marco de la estrategia de la huerta de la esperanza, en total se realizaron 4 encuentros y se contó con la participación de 404 personas. 
• En los Centros de Encuentro de Suba, Chapinero, Patio Bonito y Alojamiento principal se dio continuidad a las acciones psicosociales colectivas por medio de encuentros familiares y acciones grupales: Total 186 participantes.
En el mes de septiembre se reportaron 471 Procesos de acompañamiento psicosocial, para un acumulado de 3.360 en lo corrido de la vigencia.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t>
  </si>
  <si>
    <t>Para el cumplimiento de esta meta, en el mes de octubre se desarrollaron las siguientes (13) actividades de (13) programadas: 
De acuerdo con lo dispuesto por la Ley 1448 de 2011 y sus decretos reglamentarios, para el mes de septiembre de 2023 se otorgaron (9) tipos de medidas de (9) programadas; se realizó evaluación de situación de vulnerabilidad acentuada a un total de 1.138 familias, de las cuales 129 tuvieron como resultado “No procede”, por tanto, el total de las medidas otorgadas de Ayuda o Atención Humanitaria Inmediata (AAHI) es de 2.126 y se clasifican de la siguiente manera:
1. Medidas de Albergue otorgadas: 96
2. Medidas de Arriendo otorgadas: 402
3. Medidas Unidades de Redención Alimentarias otorgadas: 508
4. Medidas de auxilio funerario otorgadas: 0
5. Medidas transporte de emergencia otorgadas: 3
6. Kits Cocina otorgadas: 171
7. Kits Dormitorio otorgadas: 366
8. Kits Vajilla otorgadas: 368
9. Kits Aseo personal otorgados: 212
En la vigencia 2023 se han beneficiado un total de 7.343 personas
10. Informe Estrategia Territorial
En el marco de los procesos adelantados para la asistencia, atención y reparación integral de la población victima que llega a la ciudad de Bogotá, se presenta el Informe del tercer trimestre de las acciones adelantadas en los Centros de Encuentro para la Paz y la Integración Local (CE) julio – septiembre de 2023, entre los logros y avances se destacan: 
• (58) Acciones de Articulación Interinstitucional ACPVR - Entidades: La ACPVR ha gestionado la presencia institucional de diferentes entidades del SDARIV y el SNARIV en los Centros de Encuentro, donde se articulan conforme a la competencia de cada entidad, (12) procesos de seguimiento periódico de la prestación de servicios dirigido a la población víctima del conflicto armado residente en Bogotá.
• (56.671)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(17)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(106) Solicitudes de publicación en la Guía de Trámites y Servicios GTyS de la Secretaria General Alcaldía Mayor de Bogotá, con el objetivo de informar a la población víctima de conflicto armado sobre las novedades del servicio por parte de las entidades presentes en los Centros de Encuentro.
• (38) casos de referencia y contrarreferencia con las solicitudes de trámites y servicios de la Secretaría de Educación del Distrito - SED, desde la Dirección de Cobertura, con el apoyo de los profesionales del componente de Gestión Territorial para poblaciones diversas, se realizó de acuerdo con la matriz No.3 y 4 remitida con los casos identificados desde los Centros de Encuentro para la Paz y la Integración Local de Víctimas del Conflicto, desde la Dirección de Cobertura, se realizó una tercera gestión consistente en revisar en el Sistema Integrado de Matriculas -SIMAT- el estado de cada estudiante (corte 15 y 16 de mayo) y contactarse con las familias telefónicamente cuando no se encontraba matriculado o asignado, con el objetivo de verificar la disponibilidad de cupo y asignarlo. 
Por lo anterior, se gestionaron los nuevos casos de solicitud de cupo y se volvieron a verificar los estudiantes que se encontraban retirados o no registrados en SIMAT de la primera y segunda base. Es así como del total (60 casos) se evidencian 33 casos entre asignados, matriculados y graduados, y 27 entre retirados y no registrados.
• De igual modo, se remiten las matrices con la gestión realizada de las solicitudes de 1) beneficios de movilidad escolar: contacto con los acudientes, revisión de criterios de asignación directa, e inscripción para el beneficio de subsidio de transporte escolar; 2) y de educación superior: contacto con los acudientes y suministro de información. 
• Programación Jornadas de fortalecimiento: Jornada de fortalecimiento psicosocial para los funcionarios que hacen presencia en los Centros de encuentro, Taller a cargo Heart Land. 
• De acuerdo con los compromisos en la gestión con Secretaría Distrital del Hábitat, se logra la asignación del Enlace Territorial, que es la profesional asignada para atender los requerimientos de los CE, la creación de una agenda y/o cronograma de reunión por punto y por mes para los acuerdos particulares, revisión de cifras de atención y todo lo pertinente al servicio.
• Acuerdos de nivel de servicios (ANS): Implementación por medio de las reuniones bilaterales, el cumplimiento de las obligaciones de las diferentes entidades del SDARIV con el fin de que hagan parte integral de los compromisos institucionales del Distrito, en su apuesta de mejorar y fortalecer la atención a las víctimas conforme a la ley 1448 de 2011.
• Horarios de atención: Se tiene en cuenta la afluencia del público y también la prestación del servicio que se realiza desde la atención propia de cada una de las entidades, así como la concertación efectiva de todos los servicios que ofrecen en su mayoría en un horario de atención de 7:00 am a 4:30 pm con una (1) hora de almuerzo.
11.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12.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de casos abiertos para el próximo encuentro: 4.
ESTABILIZACIÓN: Se continua con el seguimiento telefónico a los beneficiarios del FES y se les ha apoyado en los casos que necesitan interlocución con ICETEX y/o ATENEA.
13. Acciones Grupales y conmemoraciones
• En el mes de octubre no se realizaron acciones de conmemoración en los CE dado que, para este mes no hay acciones priorizadas. Para el mes de noviembre se implementarán las acciones en el marco del 24 y 25 de noviembre, de acuerdo a los compromisos establecidos. 
En el Centro de Encuentro de Bosa se dio continuidad a las acciones psicosociales comunitarias en el marco de la estrategia de la huerta de la esperanza, en total se realizaron 3 encuentros y se contó con la participación de 208 personas. 
• En los Centros de Encuentro de Chapinero y Patio Bonito se dio cierre a la estrategia laboratorios de paz, la cual se implementó en conjunto entre el IDARTES y la DRI. Total 98 participantes.
• En el alojamiento principal se dio continuidad a las acciones psicosociales colectivas por medio de encuentros familiares y acciones grupales: Total 15 participantes.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puntos de prestación de servicios especializados para las víctimas del conflicto armado residentes o que realizan su tránsito en el Distrito. 
Parten del derecho que tiene esta población de recibir un trato preferente y de su capacidad para aportar en la construcción de la ciudad como epicentro de cultura ciudadana, paz y reconciliación, mediante el programa “Bogotá territorio de paz y atención integral a las víctimas del conflicto  armado”; lo cual implica materializar en acciones concretas el principio de centralidad de las víctimas presente en el Acto Legislativo 01 de 2017 y dar cumplimiento a lo establecido en la Ley 1448 de 2011 como coordinador del Sistema Distrital de Atención y Reparación Integral a las Víctimas. 
• Los Centros de Encuentro son espacios bajo las siguientes modalidades: Inmuebles propios, contratos de comodato y arriendo; con dedicación exclusiva para la atención a víctimas del conflicto armado colombiano, y son reconocidos para tal fin por la ciudadanía. Estos espacios son administrados directamente por La Alta Consejería de Paz, Víctimas y Reconciliación (ACPVR) de la Secretaría General de la Alcaldía Mayor de Bogotá D.C.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Con el propósito de orientar, atender, impactar y transformar las condiciones de vida de las víctimas del conflicto armado colombiano, en aras de aportar al goce efectivo de sus derechos en el marco de la implementación de la Ley 1448 del 2011. La ACPVR focaliza la oferta Institucional de las entidades, así como la priorización en la atención a través de los CE. En este sentido, presenta acciones específicas disponibles y ofertadas por cada una de las entidades del orden nacional y distrital que comprende el Sistema de Atención y Reparación Integral a las Victimas – SNARIV y demás organizaciones públicas o privadas que se suman a la reparación integral a las víctimas.
• Garantizar la continuidad de las acciones de orientación psicosocial a la población víctima del conflicto armado,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t>
  </si>
  <si>
    <t>Para el cumplimiento de esta meta, en el mes de noviembre se desarrollaron las siguientes (12) actividades de (12) programadas: 
De acuerdo con lo dispuesto por la Ley 1448 de 2011 y sus decretos reglamentarios, para el mes de septiembre de 2023 se otorgaron (9) tipos de medidas de (9) programadas; se realizó evaluación de situación de vulnerabilidad acentuada a un total de 856 familias, de las cuales 156 tuvieron como resultado “No procede”, por tanto, el total de las medidas otorgadas de Ayuda o Atención Humanitaria Inmediata (AAHI) es de 1.456 y se clasifican de la siguiente manera:
1. Medidas de Albergue otorgadas: 120
2. Medidas de Arriendo otorgadas: 295
3. Medidas Unidades de Redención Alimentarias otorgadas: 279
4. Medidas de auxilio funerario otorgadas: 0
5. Medidas transporte de emergencia otorgadas: 6
6. Kits Cocina otorgadas: 91
7. Kits Dormitorio otorgadas: 220
8. Kits Vajilla otorgadas: 213
9. Kits Aseo personal otorgados: 232
En la vigencia 2023 se han beneficiado un total de 7.375 personas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LOGROS INMEDIATEZ Y EMERGENCIA: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llevaron a cabo 2 mesas de seguimiento psicosocial con el operador del contrato de albergue, en la cual se analizaron casos que requieren de articulación con la estrategia de centros de encuentro y línea psicosocial para su proceso de atención: Total casos abiertos para el próximo encuentro 10.
12. Acciones grupales y conmemoraciones
• En el mes de noviembre se realizaron 3 acciones de conmemoración en los CE en el marco del Día de la paz y la reconciliación en Bogotá 24 de noviembre: En total asistieron 198 personas
• En el Centro de Encuentro de Bosa se dio continuidad a las acciones psicosociales comunitarias en el marco de la estrategia de la huerta de la esperanza, en total se realizaron 3 encuentros y se contó con la participación de 186 personas. 
• En el Centro de Encuentro de Chapinero se implementó la acción psicosocial colectiva de Reconocimiento y trámite emocional: Total 12 participantes.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la población víctima del conflicto armado,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t>
  </si>
  <si>
    <t>Para el cumplimiento de esta meta, en el mes de diciembre se desarrollaron las siguientes (12) actividades de (12) programadas, cumpliendo con el 100% de la programación realizada para la vigencia 2023, así:
De acuerdo con lo dispuesto por la Ley 1448 de 2011 y sus decretos reglamentarios, para el mes de diciembre de 2023 se otorgaron (9) tipos de medidas de (9) programadas. El total de las medidas otorgadas de Ayuda o Atención Humanitaria Inmediata (AAHI) es de 1.614 y se clasifican de la siguiente manera:
1. Medidas de Albergue otorgadas: 120
2. Medidas de Arriendo otorgadas: 295
3. Medidas Unidades de Redención Alimentarias otorgadas: 279
4. Medidas de auxilio funerario otorgadas: 0
5. Medidas transporte de emergencia otorgadas: 6
6. Kits Cocina otorgadas: 91
7. Kits Dormitorio otorgadas: 220
8. Kits Vajilla otorgadas: 213
9. Kits Aseo personal otorgados: 232
En la vigencia 2023 se han beneficiado un total de 7.721 personas
10. Informe Estrategia Territorial. Acciones de articulación interinstitucional (SDARIV) y acciones de atención en Centros de Encuentro y Territorio.
A continuación, se presentan algunos de los logros alcanzados mediante la estrategia territorial de los Centros de Encuentro para el periodo analizado (Octubre – Diciembre 2023):
• (33) Acciones de Articulación Interinstitucional ACPVR - Entidades: La ACPVR ha gestionado la presencia institucional de diferentes entidades del SDARIV y el SNARIV en los Centros de Encuentro, donde se articulan conforme a la competencia de cada entidad, (12) procesos de seguimiento periódico de la prestación de servicios dirigido a la población víctima del conflicto armado residente en Bogotá. 
• (49.240) Atenciones (Octubre – Diciembre 2023)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(14)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(15) Solicitudes de publicación en la Guía de Trámites y Servicios GTyS de la Secretaria General Alcaldía Mayor de Bogotá, con el objetivo de informar a la población víctima de conflicto armado sobre las novedades del servicio por parte de las entidades presentes en los Centros de Encuentro.
• (20) casos de referencia y contrarreferencia con las solicitudes de trámites y servicios de la Secretaría de Educación del Distrito - SED, desde la Dirección de Cobertura, con el apoyo de los profesionales del componente de Gestión Territorial para poblaciones diversas, se realizó de acuerdo con la matriz No.3 y 4 remitida con los casos identificados desde los Centros de Encuentro para la Paz y la Integración Local de Víctimas del Conflicto, desde la Dirección de Cobertura, se realizó una tercera gestión consistente en revisar en el Sistema Integrado de Matriculas -SIMAT- el estado de cada estudiante (corte 15 y 16 de mayo) y contactarse con las familias telefónicamente cuando no se encontraba matriculado o asignado, con el objetivo de verificar la disponibilidad de cupo y asignarlo. 
• Por lo anterior, se gestionaron los nuevos casos de solicitud de cupo y se volvieron a verificar los estudiantes que se encontraban retirados o no registrados en SIMAT de la primera y segunda base. Es así como del total (60 casos) se evidencian 33 casos entre asignados, matriculados y graduados, y 27 entre retirados y no registrados.
• De igual modo, se remiten las matrices con la gestión realizada de las solicitudes de 1) beneficios de movilidad escolar: contacto con los acudientes, revisión de criterios de asignación directa, e inscripción para el beneficio de subsidio de transporte escolar; 2) y de educación superior: contacto con los acudientes y suministro de información. 
• Programación Jornadas de fortalecimiento jornada de fortalecimiento psicosocial para los funcionarios que hacen presencia en los Centros de encuentro, Taller a cargo Heart Land. 
• De acuerdo con los compromisos en la gestión con Secretaría Distrital del Hábitat, se logra la asignación del Enlace Territorial, que es la profesional asignada para atender los requerimientos de los CE, la creación de una agenda y/o cronograma de reunión por punto y por mes para los acuerdos particulares, revisión de cifras de atención y todo lo pertinente al servicio.
• Se lograron Acuerdos de Nivel de Servicios (ANS) Implementación por medio de las reuniones bilaterales, el cumplimiento de las obligaciones de las diferentes entidades del SDARIV con el fin de que hagan parte integral de los compromisos institucionales del Distrito, en su apuesta de mejorar y fortalecer la atención a las víctimas conforme a la ley 1448 de 2011.
11. Orientaciones Psicosociales y atenciones en crisis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logró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que finalizaron proceso.
12.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logró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que finalizaron proceso.
• Se llevaron a cabo 2 mesas de seguimiento psicosocial con el operador del contrato de albergue, en la cual se analizaron casos que requieren de articulación con la estrategia de centros de encuentro y línea psicosocial para su proceso de atención. 
13. Acciones grupales y conmemoraciones
• En el mes de diciembre se implementó una de conmemoración en el CE de Bosa, en el marco del Día internacional</t>
  </si>
  <si>
    <t>PD106</t>
  </si>
  <si>
    <t>7871_7</t>
  </si>
  <si>
    <t>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</si>
  <si>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</si>
  <si>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xml:space="preserve">PD_Meta Proyecto: 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PD_Objetivo de Desarrollo Sostenible: 16. Paz, justicia e instituciones sólidas; PD_Código y denominación Meta ODS: 16.3. Promover el estado de derecho en los planos nacional e internacional y garantizar la igualdad de acceso a la justicia para todos.; </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</si>
  <si>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este indicador, y si bien la ACPVR no tiene competencias específicas en materia de protección, orienta su gestión para que a través de la articulación Distrito-Nación, se cuente con mecanismos claros, accesibles y rápidos para que las personas, colectivos y organizaciones de víctimas del conflicto armado que se encuentren en situación de riesgo en el ejercicio de sus derechos, así como los sujetos de reparación colectiva, puedan acceder a las rutas de protección con las que cuenta el Estado en el marco de la política pública de prevención y protección. La recepción de los casos se da por medio de remisiones de otras entidades del orden nacional o distrital. También por solicitud directa de la o las personas en los Centros de Encuentro y por los canales telefónicos y/o virtuales que la ACPVR tiene dispuestos para ello. A continuación se citan los enrutamientos de acuerdo a las entidades:
1. Subsecretaría para la Gobernabilidad y la Garantía de Derechos en la Dirección de Derechos Humanos de la Secretaria de Gobierno.  
1.1 Ruta de Atención a Víctimas de Violencia(s)en Razón a su Orientación Sexual e Identidad de Género LGBTI que cumplan requisitos y soliciten atención. 
1.2. Ruta de atención y protección de defensoras y defensores de derechos humanos, que cumplan requisitos y soliciten atención  
1.3. Ruta de atención a víctimas del delito de trata de personas que cumplan requisitos y soliciten atención. 
2.Secretaria Distrital de la Mujer 
Bogotá cuenta con la Ruta Única de Atención para mujeres víctimas de violencias, a través de la cual las mujeres víctimas y la ciudadanía en general, pueden informarse sobre a dónde acudir en casos de violencias de género, cómo y dónde solicitar orientación, atención en salud, medidas de protección o cómo acceder efectivamente a la justicia.  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3. Enrutamiento a programa de protección de la Unidad Nacional de Protección 
La Unidad Nacional de Protección -UNP- articula, coordina y ejecuta la prestación del servicio de protección de los derechos a la vida, la libertad, la integridad y la seguridad de personas, grupos y comunidades que se encuentran en situación de riesgo extraordinario o extremo, como consecuencia directa del ejercicio de sus actividades o funciones políticas, públicas, sociales o humanitarias.
La ACPVR en ruta los casos de víctimas del conflicto armado que sean parte de la población objetivo de los programas de protección, que se reciban desde entidades del orden nacional, distrital o que lleguen directamente a los centros de encuentro. Desde allí se apoya a los ciudadanos con el diligenciamiento del formulario de inscripción al programa y en el envío de los documentos. Igualmente, se realiza un seguimiento directo con la UNP para verificar el avance de la solicitud de estudio de riesgo.</t>
  </si>
  <si>
    <t>Identificación oportuna de riesgos para las víctimas del Conflicto Armado en la ciudad de Bogotá D.C. y sus impactos, en atención a los enfoques poblacionales y diferenciales.
Fortalecimiento de rutas e instrumentos en el Distrito para la prevención temprana, urgente y protección de acuerdo con las competencias de la entidad.
Implementación de estrategias y acciones en materia de prevención, protección y garantías de no repetición en el Distrito.</t>
  </si>
  <si>
    <t xml:space="preserve">La meta se calculará a través de la relación entre las acciones o actividades ejecutadas y programadas para la gestión de medidas de prevención y protección a victimas del conflicto armado, de conformidad con el plan interno de trabajo de la Oficina Alta Consejería de Paz, Víctimas y Reconciliación y con la programación en el formato 1006 "Programación y seguimiento a Metas e indicadores del plan de desarrollo". </t>
  </si>
  <si>
    <t>(Sumatoria de porcentaje ejecutado de la gestión de las medidas de prevención y protección a víctimas del conflicto armado al corte / Sumatoria porcentaje programado de la gestión de las medidas de prevención y protección a víctimas del conflicto armado al corte) *100</t>
  </si>
  <si>
    <t>Porcentaje ejecutado de la gestión de las medidas de prevención y protección a víctimas del conflicto armado al corte</t>
  </si>
  <si>
    <t>Porcentaje programado de la gestión de las medidas de prevención y protección a víctimas del conflicto armado</t>
  </si>
  <si>
    <t>2.3.1 Informe acciones Unidad Móvil
2.3.2.4 Matriz seguimiento Prevención y Protección</t>
  </si>
  <si>
    <t>2.3.1 Informe acciones Unidad Móvil
2.3.2.4 Matriz seguimiento Prevención y Protección
2.3.2.1 Informe de Espacios de formación y difusión y talleres Integrales para el fortalecimiento de habilidades en materia de prevención y protección.</t>
  </si>
  <si>
    <t>2.3.1 Informe Informe acciones Unidad Móvil
2.3.2.4 Matriz seguimiento Prevención y Protección</t>
  </si>
  <si>
    <t>2.3.1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t>
  </si>
  <si>
    <t>2.3.1 Informe acciones Unidad Móvil
2.3.2.4 Matriz seguimiento Prevención y Protección
2.3.2.1 Informe de Espacios de formación y difusión y talleres Integrales para el fortalecimiento de habilidades en materia de prevención y protección.
2.3.2.3 Informe de asistencias e incidencias con participacion de la ACPVR.</t>
  </si>
  <si>
    <t>• 2.3.1 Informe acciones Unidad Móvil
• 2.3.2.4 Matriz_Seguimiento_Prevencion_Proteccion</t>
  </si>
  <si>
    <t>• 2.3.1 Informe Informe acciones Unidad Móvil
• Anexos
• 2.3.2.4 Matriz seguimiento Prevención y Protección FEBRERO
• Anexos</t>
  </si>
  <si>
    <t>• 2.3.1 Informe acciones Unidad Móvil
• Anexos
• 2.3.2.1 Informe de Espacios de formación y difusión y talleres Integrales para el fortalecimiento de habilidades en materia de prevención y protección.
• 2.3.2.4 Matriz seguimiento Prevención y Protección MARZO
• Anexos</t>
  </si>
  <si>
    <t>• 2.3.1 Informe acciones Unidad Móvil
• Anexos
• 2.3.2.4. CORREO DE VALIDACION EN SIVIC</t>
  </si>
  <si>
    <t>• 2.3.1 Informe acciones Unidad Móvil
• 2.3.1 Anexos
• 2.3.2.4 Matriz seguimiento Prevención y Protección</t>
  </si>
  <si>
    <t>•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t>
  </si>
  <si>
    <t>• 2.3.1 Informe acciones Unidad Móvil
• 2.3.1 Anexos
• 2.3.2.1 Informe de Espacios de formación y difusión y talleres Integrales para el fortalecimiento de habilidades en materia de prevención y protección.
• 2.3.2.4 Matriz seguimiento Prevención y Protección</t>
  </si>
  <si>
    <t>• 2.3.1 Informe Informe acciones Unidad Móvil
• 2.3.2.4 Matriz seguimiento Prevención y Protección</t>
  </si>
  <si>
    <t>• 2.3.1 Informe acciones Unidad Móvil
• 2.3.2.4 Matriz seguimiento Prevención y Protección</t>
  </si>
  <si>
    <t xml:space="preserve">El componente de Prevención, Protección y Garantías de No Repetición, es un conjunto de medidas que busca evitar la ocurrencia de violaciones de Derechos Humanos e infracciones al Derecho Internacional Humanitario. Por lo tanto, busca superar o neutralizar las causas y circunstancias que generan riesgo en el marco del conflicto armado interno. 
El artículo 193 del Decreto 4800 de 2011 , establece 2 momentos de la prevención: La Prevención Temprana, se entiende orientada a identificar las causas que generan las violaciones en los términos del artículo 3 de la Ley 1448 de 2011 , y adoptar medidas para evitar su ocurrencia; y la Prevención Urgente tiene lugar en el momento en el que, ante la inminencia de una violación, se adoptan acciones, planes y programas orientados a desactivar las amenazas contra los mencionados derechos para mitigar los efectos de su ocurrencia. 
Para la vigencia 2023, con corte a 31 de diciembre se presenta un avance del 100% en la Gestión del 100% de medidas de prevención y protección a víctimas del conflicto armado. Este resultado se debe al desarrollo dos actividades orientadas al funcionamiento administrativo y operativo para el otorgamiento de medidas de asistencia y atención y otorgamiento de medidas de prevención y protección, y se ha logrado obtener los siguientes avances: 
Se han realizado 598 evaluaciones de vulnerabilidad para identificar la posterior entrega de ayuda humanitaria a través de la Unidad Móvil, atendiendo los casos remitidos por Ministerio Publico, para el caso concreto: Procuraduría General y evaluación de vulnerabilidad para otorgar sustitución de medida a las personas que se encuentran en los alojamientos transitorios dispuestos por la Alta Consejería de Paz, Víctimas y Reconciliación -ACPVR. 
Se han realizado 24 encuentros en el marco de la implementación de la estrategia de mitigación del riesgo psicosocial que se realiza en los albergues de población víctima, y 15 jornadas de capacitación en “derechos de la población víctima del conflicto armado y vías de exigibilidad.” 
7 ferias de servicio acompañada por la unidad móvil de la Secretaría General (Alta Consejería de Paz, Víctimas y Reconciliación) con el objetivo de favorecer el acceso a la oferta de servicios en espacios y zonas del Distrito diferentes a los Centros de Encuentro y Puntos de Atención, en el marco de lo establecido en la ley 1448 de 2011. En estas ferias se brindó atención a 61 personas. 
Se realizó la actualización del Plan de Contingencia para la Atención de Emergencias Humanitarias incluyendo las rutas de atención a Desplazamientos Masivos y a las víctimas de atentados terroristas en la ciudad. 
Adicionalmente, 23 casos han sido atendidas en las gestiones de Prevención, Protección y Garantías de No Repetición, discriminadas de la siguiente manera en prevención (14) y protección (9), a través de atenciones para la remisión de los casos atendidos a la ruta que lidera la Subsecretaría para la Gobernabilidad y la Garantía de Derechos de la Secretaría de Gobierno. 
Se realizaron 20 espacios de formación y difusión y talleres Integrales para el fortalecimiento de habilidades en materia de prevención y protección, con la participación de 311 personas en temas tales como: Socialización en Prevención al Reclutamiento, Uso y Utilización de Niños, Niñas y Adolescentes por parte de Grupos Armados Organizados (GAO) y Grupos Delictivos Organizados (GDO), Plan Integral de Prevención y Protección para la Paz del Distrito Capital – PIDPAZ, Rutas de Protección de la Unidad Nacional de Protección, Pan Integral de Prevención y Protección para el Distrito Capital, entre otros.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</si>
  <si>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enero se realizaron (2) actividades de (2) programadas, para la activación de las rutas de prevención temprana, prevención urgente y protección, así:
1. Acciones y atenciones Unidad Móvil
• El equipo de la Unidad Móvil atendiendo a las ausencias de profesionales en los Centros de Encuentro, producto de los procesos propios de la contratación estatal, asume en los Centros de Encuentro el procedimiento de otorgamiento de Atención/ayuda humanitaria a la población declarante que solicitó atención. 
• El equipo atiende situaciones de conflictividad social lideradas por beneficiarios que se encuentran en el marco de la ruta y trabaja de manera articulada con entidades de gobierno nacional y ministerio público, con el objetivo de contribuir al restablecimiento de derechos de la población, así como la eliminación de barreras de acceso a derechos.
2. Atención a casos de prevención y protección y remisiones a rutas distritales y nacionales que apliquen.
Desde Centro de Encuentro se realizó la orientación, acompañamiento y remisión a la ruta nacional de la Unidad Nacional de Protección, a un sistema familiar compuesto por dos (2) personas.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</si>
  <si>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febrero se realizaron (2) actividades de (2) programadas, para la activación de las rutas de prevención temprana, prevención urgente y protección, así:
1. Acciones y atenciones Unidad Móvil
• El equipo de la Unidad Móvil retomó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participó en ferias de servicio realizadas en la Localidad de Kennedy, donde se atiende población víctima del conflicto armado en el marco de lo establecido en la Ley 1448 de 2011.
2.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</si>
  <si>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marzo se realizaron (3) actividades de (3) programadas, para la activación de las rutas de prevención temprana, prevención urgente y protección, así:
1. Acciones y atenciones Unidad Móvil:
•  El equipo de la Unidad Móvil continua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hace presencia de manera permanente en el Centro de Encuentro - RUU, con el objetivo de garantizar la prestación del servicio a la población que asiste al Centro, así como la atención a los ciudadanos que se encuentra liderando la situación de conflictividad social. 
2. Espacios de formación y difusión y talleres Integrales para el fortalecimiento de habilidades en materia de prevención y protección:
Se logró convocar, organizar y realizar en el mes de marzo 3 espacios de difusión virtual en donde se expusieron: i) El Plan de retornos y reubicaciones, expuesto por la Dirección de Reparación Integral; ii) Las rutas de atención de la Dirección de Derechos Humanos de la Secretaría de Gobierno y; iii) La sensibilización sobre el Plan de Contingencia por parte de la UARIV
3.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</si>
  <si>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abril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tal como se relacionó en el proceso de atención de la población proveniente del municipio de Cunday – Tolima. 
• Ruta de atención humanitaria Inmediata: Se realizaron acciones de trabajo individual, familiar y comunitario, a través de las cuales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En el presente periodo no se recibieron solicitudes para la gestión para medidas de protección de personas y, en consecuencia, tampoco hubo remisiones desde los Centros de Encuentro para el seguimiento de las solicitudes realizadas.
Nota: Se evidencia en el SIVIC que en el mes de abril no se presentó demanda de servicios de orientación, atención y remisión a rutas distritales o nacionales.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</si>
  <si>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mayo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lo cual evitó la consolidación de tres vías de hecho.
• Ruta de atención humanitaria Inmediata: Se realizó orientación y acompañamiento a la población declarante de hechos victimizantes en el marco del conflicto armado colombiano que se encuentran en la ciudad de Bogotá. En tal sentido, el equipo realizó las siguientes acciones: acompañamiento psicosocial, activaciones de oferta, atención y orientación jurídica, otorgamientos y atenciones en el marco de la inmediatez de AHI, de la población que se encuentra alojada en los albergues temporales dispuestos por la ACPVR en el marco de la ruta de AHI.
2. Atención a casos de prevención y protección y remisiones a rutas distritales y nacionales que apliquen: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Se realizaron atenciones con base en las solicitudes recibidas por las personas víctimas, así como la información solicitada por las entidades en clave de atención a los riesgos manifestados por las víctimas.
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</si>
  <si>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junio se realizaron (5) actividades de (5) programadas, para la activación de las rutas de prevención temprana, prevención urgente y protección, así:
1. Acciones y atenciones Unidad Móvil:
Atención a emergencias humanitarias:
• La Unidad Móvil de la Dirección de Reparación integral de la Alta Consejería de Paz, Víctimas y Reconciliación desarrolló acciones de trabajo en materia de atención a emergencias humanitarias lo cual evito la consolidación de una vía de hecho por parte de la población Emberá Katió. 
Ruta de atención humanitaria Inmediata:
•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 la ruta de AHI.
DIFICULTADES
El equipo no ha logrado participar en todas las ferias de servicios a las que ha sido convocado, dado que el número de profesionales del equipo se redujo y se encuentra atendiendo las emergencias humanitarias y las actividades propias de la ruta de atención humanitaria inmediata.
Adicional a esto, se ha asignado al equipo a apoyar Centros de Encuentro lo cual retrasa los procesos misionales de la Unidad Móvil.
2. Espacios de formación y difusión y talleres Integrales para el fortalecimiento de habilidades en materia de prevención y protección.
En el mes de junio se realizaron 3 espacios de difusión y difusión, sumando a la fecha 9 espacios de difusión de rutas.
3. Actualización Plan de Contingencia para la atención de emergencias humanitarias.
La actualización del Plan de Contingencia y las rutas ya se encuentra realizado por parte del equipo de PPGNR; sin embargo, se está a la espera de la convocatoria del Comité Distrital de Justicia Transicional para su aprobación en este escenario.
4.  Asistencias e incidencias con participación de la ACPVR.
Se ha participado en la Mesa PRUNNA y el Comité de Prevención de acuerdo con lo manifestado en el informe anexo de este avance.
5. Atención a casos de prevención y protección y remisiones a rutas distritales y nacionales que apliquen.
Se realizaron 6 atenciones a personas que solicitaron orientación ante casos de Prevención y Protección.
BENEFICIOS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</si>
  <si>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julio se realizaron (2) actividades de (2)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de trabajo en materia de atención a emergencias humanitarias lo cual evitó la consolidación de una vía de hecho por parte de la población víctima de desplazamiento forzado.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Se realizaron 3 atenciones en temas de orientación y atención en prevención y protección, realizando la remisión a las rutas. Hasta la fecha se tienen 18 atenciones directas.
BENEFICIOS
• La población víctima del conflicto armado que es atendida por parte del equipo de la Unidad Móvil contó con profesionales que garantizaron el proceso de acompañamiento integral en los alojamientos temporales dispuestos para la ruta de AHI.
• La remisión a las rutas nacionales y distritales beneficia a las personas para que sus solicitudes sean atendidas en cada institución de acuerdo con su competencia.</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</si>
  <si>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agosto se realizaron (2) actividades de (2)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acompañamiento a familias víctimas del atentado llevado a cabo en la localidad de Ciudad Bolívar, con el objetivo de avanzar en el trámite de indemnización de los sistemas familiares afectados.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Se realizaron 3 atenciones en temas de orientación y atención en prevención y protección, realizando la remisión a las rutas. Hasta la fecha se tienen 21 atenciones directas.
BENEFICIOS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La remisión a las rutas nacionales y distritales beneficia a las personas para que sus solicitudes sean atendidas en cada institución de acuerdo con su competencia.</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</si>
  <si>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septiembre se realizaron (3) actividades de (3)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de acompañamiento a familias que se encontraban realizando la vía de hecho en las instalaciones del centro de encuentro de Rafael Uribe, garantizando el respeto de los sus derechos.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Igualmente, se realizaron 58 evaluaciones de vulnerabilidad.
2. Espacios de formación y difusión y talleres Integrales para el fortalecimiento de habilidades en materia de prevención y protección.
Durante el tercer trimestre se realizaron 7 espacios de difusión, dirigido a funcionarios, funcionarias, líderes y lideresas. Es de aclarar que las actas correspondientes a los espacios de difusión realizados en el mes de septiembre se encuentran en elaboración y a espera que se asigne el profesional encargado de realizar la revisión de estas. Con base a lo anterior, se adjuntan como soporte las actas de los espacios realizados durante los meses de julio y agosto, quedando pendiente las actas del mes de septiembre.
3. Atención a casos de prevención y protección y remisiones a rutas distritales y nacionales que apliquen.
Durante el mes de septiembre no se realizó atención de solicitudes de prevención y protección. Al tercer trimestre del año se han realizado 21 atenciones directas en temas de orientación y atención en prevención y protección, realizando la remisión a las diferentes rutas.
BENEFICIOS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</si>
  <si>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octubre se realizaron (2) actividades de (2)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de acompañamiento a familias que se encontraban realizando la vía de hecho en las instalaciones del centro de encuentro de Rafael Uribe, garantizando el respeto de los sus derechos, así como generó espacios de articulación interinstitucional para socializar la oferta actual a la población.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Igualmente, se realizaron 58 evaluaciones de vulnerabilidad.
2. Atención a casos de prevención y protección y remisiones a rutas distritales y nacionales que apliquen.
Durante el mes de octubre no se realizó atención de solicitudes de prevención y protección. En lo corrido del año se han realizado 21 atenciones directas en temas de orientación y atención discriminadas de la siguiente manera en prevención (14) y protección (7).
BENEFICIOS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 
• Orientación y remisión a rutas nacionales y distritales de PPGNR</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</si>
  <si>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noviembre se realizaron (2) actividades de (2) programadas, para la activación de las rutas de prevención temprana, prevención urgente y protección, así:
1. Acciones y atenciones Unidad Móvil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26 evaluaciones de vulnerabilidad, además de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Se presentaron 2 atenciones por el tipo de servicio de protección. Es decir, que en lo corrido del año se han realizado 23 atenciones directas en temas de orientación y atención discriminadas de la siguiente manera en prevención (14) y protección (9).
BENEFICIOS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 
• Orientación y remisión a rutas nacionales y distritales de PPGNR</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</si>
  <si>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diciembre se realizaron (4) actividades de (4) programadas, para la activación de las rutas de prevención temprana, prevención urgente y protección, cumpliendo con el 100% de la programación realizada para la vigencia 2023, así:
1. Acciones y atenciones Unidad Móvil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Espacios de formación y difusión y talleres Integrales para el fortalecimiento de habilidades en materia de prevención y protección.
Durante el trimestre se realizaron 4 espacios de difusión, es decir que en lo corrido del año 2023 se re realizaron un total de 20 espacios de difusión. Previa la articulación y gestión para el desarrollo de los mismos, frente a las obligaciones del Estado en materia de prevención y protección y las rutas con las que cuenta el Distrito y la Nación, espacios dirigidos a funcionarios y funcionarias con responsabilidades de atención a víctimas del conflicto armado en la ciudad de Bogotá y a víctimas del conflicto armado, donde se contó con la participación de 18 personas para un total de  311 personas en el año, donde se brindó la socialización de temas como: Plan de Retornos y Reubicaciones No Étnicos, Rutas de Atención de la Dirección de Derechos Humanos, Taller Plan de Contingencia Distrital, Casas de la Justicia, Plan Integral de Prevención y Protección para la Paz del Distrito Capital – PIDPAZ, Socialización en Prevención al Reclutamiento, Uso y Utilización de Niños, Niñas y Adolescentes por parte de Grupos Armados Organizados (GAO) y Grupos Delictivos Organizados (GDO), Ley de Víctimas y Restitución de Tierras, Rutas de Protección de la Unidad Nacional de Protección, Estrategia de Desminado Humanitario en Bogotá, Ruta Atención a Mujeres Víctimas de Violencias y en Riesgo de Feminicidio, Ruta de la Unidad de Búsqueda de Personas dadas por Desaparecidas y Guía de Salud Mental - Comité Internacional de la Cruz Roja, Sistema de Alertas Tempranas - Alerta Temprana 019 de 2023, Plan Integral de Seguridad Ciudadana, Convivencia y Justicia, Política Pública de Primera Infancia, Infancia y Adolescencia, Sensibilización en Educación en el Riesgo de Minas Antipersona, Ruta sobre Restitución de Tierras, Ruta de Atención a Defensores y Defensoras de Derechos Humanos, Acciones y Ruta que adelanta el ICBF para la Prevención del Reclutamiento, Uso y Utilización de Niños, Niñas y Adolescentes, Plan de Contingencia y Rutas de Protección de la Unidad Nacional de Protección. El tema de la Ruta de Atención a Defensores y Defensoras de Derechos Humanos y las Rutas de Protección de la Unidad Nacional de Protección se realizó en 2 oportunidades teniendo en cuenta que en el mes de septiembre hubo elección de delegados en las Mesas de Participación Efectiva de Víctimas. 
Se lograron realizar 20 espacios de difusión en las fechas establecidas, previa la articulación con cada entidad encargada de realizar la socialización a presentar y la gestión y convocatoria para el desarrollo del espacio de difusión.
3. Asistencias e incidencias con participación de la ACPVR.
Se participó en 5 Mesas Técnicas para la Prevención al Reclutamiento de Niños, Niñas y Adolescentes convocada por la Secretaría Distrital de Integración Social quién ejerce la Secretaría Técnica de la Mesa, 2 NODO PRUUNNA y al Comité de Prevención Distrital espacios en las cuales se tratan temas sobre la prevención temprana, prevención urgente y en protección de acuerdo con el tema del espacio al que se asiste.
Se logró la asistencia y participación a los espacios a los cuales fue invitada la ACPVR por las Secretarías Técnicas de cada espacio. 
4. Atención a casos de prevención y protección y remisiones a rutas distritales y nacionales que apliquen.
No se presentaron  atenciones por el tipo de servicio de protección. Es decir, que en lo corrido del año se han realizado 23 atenciones directas en temas de orientación y atención discriminadas de la siguiente manera en prevención (14) y protección (9)
BENEFICIOS
• La población víctima del conflicto armado que es atendida por parte del equipo de la Unidad Móvil contó con profesionales que garantizaron el proceso de acompañamiento integral en los alojamientos temporales dispuestos para la ruta de AHI.</t>
  </si>
  <si>
    <t>PD107</t>
  </si>
  <si>
    <t>7871_8</t>
  </si>
  <si>
    <t>8. Realizar 100 porciento de los espacios de coordinación y articulación programados con entidades e instancias de orden territorial y nacional, en materia de asistencia, atención y reparación a las víctimas del conflicto armado.​​</t>
  </si>
  <si>
    <t>Realizar 100 porciento de los espacios de coordinación y articulación programados con entidades e instancias de orden territorial y nacional, en materia de asistencia, atención y reparación a las víctimas del conflicto armado.​​</t>
  </si>
  <si>
    <t xml:space="preserve">PD_Meta Proyecto: 8. Realizar 100 porciento de los espacios de coordinación y articulación programados con entidades e instancias de orden territorial y nacional, en materia de asistencia, atención y reparación a las víctimas del conflicto armado.​​; PD_Objetivo de Desarrollo Sostenible: 16. Paz, justicia e instituciones sólidas; PD_Código y denominación Meta ODS: 16.3. Promover el estado de derecho en los planos nacional e internacional y garantizar la igualdad de acceso a la justicia para todos.; </t>
  </si>
  <si>
    <t xml:space="preserve">Para el cumplimiento de esta meta se contemplan realizar actividades orientadas a fortalecer y desarrollar la coordinación y articulación con las entidades del Sistema Distrital de Atención y Reparación Integral a las Víctimas - SDARIV a través de: 
i) La formulación, actualización y seguimiento al Plan de Acción Distrital de Víctimas, Paz y Reconciliación - PAD
ii) La asistencia técnica brindada que requieran las entidades para la actualización, ejecución y seguimiento al PAD.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iv) El ejercicio de secretaría técnica y asistencia técnica del Comité Distrital de Justicia Transicional, sus subcomités temáticos y los Comités Locales de Justicia Transicional. 
v) La gestión de alianzas público - privadas y de cooperación internacional que contribuyan a hacer de Bogotá un territorio de reconciliación y construcción de memoria, verdad, justicia, reparación integral y con garantías de no repetición. </t>
  </si>
  <si>
    <t xml:space="preserve">Esta meta se mide a través de la relación de las   siguientes actividades ejecutadas y programadas, de conformidad con el plan interno de trabajo de la Oficina Alta Consejería de Paz, Víctimas y Reconciliación y con la programación en el formato 1006 "Programación y seguimiento a Metas e indicadores del plan de desarrollo":  
i) La formulación, actualización y seguimiento al Plan de Acción Distrital de Víctimas, Paz y Reconciliación - PAD
ii) La asistencia técnica brindada que requieran las entidades para la actualización, ejecución y seguimiento al PAD.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iv) El ejercicio de secretaría técnica y asistencia técnica del Comité Distrital de Justicia Transicional, sus subcomités temáticos y los Comités Locales de Justicia Transicional. 
v) La gestión de alianzas público - privadas y de cooperación internacional que contribuyan a hacer de Bogotá un territorio de reconciliación y construcción de memoria, verdad, justicia, reparación integral y con garantías de no repetición. </t>
  </si>
  <si>
    <t>(Sumatoria de porcentaje ejecutado de los espacios de coordinación y articulación programados con entidades e instancias de orden territorial y nacional, en materia de asistencia, atención y reparación a las víctimas del conflicto armado al corte / Sumatoria porcentaje programado de los espacios de coordinación y articulación programados con entidades e instancias de orden territorial y nacional, en materia de asistencia, atención y reparación a las víctimas del conflicto armado al corte) *100</t>
  </si>
  <si>
    <t>Porcentaje ejecutado de los espacios de coordinación y articulación programados con entidades e instancias de orden territorial y nacional, en materia de asistencia, atención y reparación a las víctimas del conflicto armado</t>
  </si>
  <si>
    <t>Porcentaje programado de los espacios de coordinación y articulación programados con entidades e instancias de orden territorial y nacional, en materia de asistencia, atención y reparación a las víctimas del conflicto armado</t>
  </si>
  <si>
    <t>2.4.1.1 Informe trimestral seguimiento al PAD
2.4.1.2 Matriz trimestral de seguimiento PAD
2.4.3.4 Boletín Trimestral</t>
  </si>
  <si>
    <t>2.4.1.3 Documento Capítulo Informe 9 de Abril 
2.4.3.3 Informe Iged
2.4.2 Actas de reuniónAsistencias técnicas</t>
  </si>
  <si>
    <t>2.4.3.1 Tablero Gestión del Conocimiento
2.4.3.2 Informe 9 de abril 
2.4.3.4 Boletín Trimestral
2.4.4.1 Documento de estrategia para el fortalecimiento y el desarrollo del ecosistema de alianzas estrategicas para la vigencia 2023 que incluya actores publicos, privados y de cooperación</t>
  </si>
  <si>
    <t>2.4.1.1 Informe trimestral seguimiento al PAD
2.4.1.2 Matriz trimestral de seguimiento PAD
2.4.5.5 Informe de gestión de los Comités Locales de Justicia Transicional</t>
  </si>
  <si>
    <t>2.4.2 Actas de reuniónAsistencias técnicas
2.4.4.2 Informe de la acción de impacto adelantada, en el marco de las alianzas estratégicas gestionadas
2.4.5.1. Matriz de seguimiento POA
2.4.5.2 Actas Subcomités Temáticos
2.4.5.3. Actas Comité Distrital de Justicia Transicional -CDJT
2.4.5.4. Informe instancias de coordinación</t>
  </si>
  <si>
    <t>2.4.3.1 Tablero Gestión del Conocimiento
2.4.3.4 Boletín Trimestral</t>
  </si>
  <si>
    <t>2.4.1.1 Informe trimestral seguimiento al PAD
2.4.1.2 Matriz trimestral de seguimiento PAD</t>
  </si>
  <si>
    <t>2.4.2 Actas de reuniónAsistencias técnicas
2.4.5.5 Informe de gestión de los Comités Locales de Justicia Transicional</t>
  </si>
  <si>
    <t>2.4.1.4 Informe anexo 4 Anteproyecto de Presupuesto Distrital
2.4.2 Actas de reuniónAsistencias técnicas
2.4.3.1 Tablero Gestión del Conocimiento
2.4.3.4 Boletín Trimestral</t>
  </si>
  <si>
    <t>2.4.1.1 Informe trimestral seguimiento al PAD
2.4.1.2 Matriz trimestral de seguimiento PAD
2.4.2 Actas de reunión Asistencias técnicas</t>
  </si>
  <si>
    <t>2.4.1.5 Informe de propuestas víctimas para actualización del PAD 2024
2.4.1.6 Documento actualización PAD 2024
2.4.1.7 Matriz actualización PAD 2024
2.4.2 Actas de reuniónAsistencias técnicas
2.4.5.1. Matriz de seguimiento POA
2.4.5.2 Actas Subcomités Temáticos
2.4.5.3. Actas Comité Distrital de Justicia Transicional -CDJT
2.4.5.4. Informe instancias de coordinación
2.4.5.5 Informe de gestión de los Comités Locales de Justicia Transicional</t>
  </si>
  <si>
    <t>• 2.4.1.1 Informe trimestral seguimiento al PAD
• 2.4.1.2 Matriz trimestral de seguimiento PAD
• 2.4.3.4 Boletín Trimestral
• Anexos</t>
  </si>
  <si>
    <t>• 2.4.1.3 Documento Capítulo Informe 9 de Abril
• 2.4.2 Actas de reunión Asistencias Técnicas
• 2.4.3.3 Informe IGED</t>
  </si>
  <si>
    <t>• 2.4.3.1 Correo reporte Tablero Control Dimension 4.pdf
• 2.4.3.1 Link Tablero de Control https://app.powerbi.com/view?r=eyJrIjoiMjExNDQyNzMtZDQxNC00NGE3LWIxNWYtZDFkYWZiOGNmZjI1IiwidCI6ImYzNTFhN2NiLWY5NGEtNGRmMC05NjI3LWFlMDMwY2NlZjdjNCIsImMiOjR9
• 2.4.3.2 Informe 9 de abril 2023 vigencia 2022.pdf
• 2.4.3.2 publicacion web  Informe 9 abril 2023.pdf
• 2.4.3.4 Boletín Trimestral diciembre 2022
• 2.4.3.4 Publicacion Boletin Trimestral diciembre 2022.pdf
• 2.4.3.4 correo socializacion Boletin Trimestral diciembre 2022
• 2.4.4.1 Documento de estrategia para el fortalecimiento y el desarrollo del ecosistema de alianzas estratégicas</t>
  </si>
  <si>
    <t>• 2.4.1.1 Informe trimestral seguimiento al PAD (Preliminar)
• 2.4.1.2 Matriz trimestral de seguimiento PAD (Preliminar)
• Carpeta con la convocatoria de los 11 Comités Locales de Justicia Transicional desarrollados a corte del 31 de Mayo</t>
  </si>
  <si>
    <t xml:space="preserve">• Acta de reunión seguimiento SDH
• Acta de reunión seguimiento SDSCJ
• Acta de reunión IDRD
• Acta de reunión SDSCJ 
• 2.4.4.2 CYF Construye Paz 2.0 - Externa.pptx (1)
• 2.4.4.2 Informe acción impacto AE
• 2.4.4.2 Insumos de difusión convocatoria Code Your Future_ Construye Paz.
• MATRIZ POA 2022-2023_AyA
• MATRIZ POA 2022-2023_MPR
• MATRIZ POA 2022-2023_PPGNR
• MATRIZ POA 2022-2023_RI
• MATRIZ POA 2022-2023_SI
• Acta subcomité temático AyA_24042023
• Acta subcomité temático MPR_25042023
• Acta subcomité temático PPGNR_25042023
• Acta subcomité temático RI_21042023
• Acta subcomité temático SI_21042023
• ACTA CDJT 27042023
• Informe de gestión. Instancias de coordinación </t>
  </si>
  <si>
    <t xml:space="preserve">• 2.4.3.1 Correo reporte Tablero Control Dimension 4 II TRIM 2023 .pdf
• 2.4.3.4 Boletin Trimestral Víctimas Bogota de julio 2023 corte marzo 2023.pdf
</t>
  </si>
  <si>
    <t>• 2.4.1.1 Informe trimestral seguimiento al PAD
• 2.4.1.2 Matriz trimestral de seguimiento PAD</t>
  </si>
  <si>
    <t xml:space="preserve">• 1. Acta articulación PAD Plurianual (2020-2024) 05-07-2023
• 2. Acta articulación SDH - seguimiento PAD 30-08-2023
• 3. Acta articulación SDMUJER - seguimiento PAD 17-08-2023
• 4. Acta seguimiento SDG - Equipo SDARIV 31-07-2023
• II Informe CLJT sept 2023
• 2.4.5.5 Convocatorias CLJT 1er ciclo </t>
  </si>
  <si>
    <t>• Anexo 4 del Anteproyecto de Presupuesto 2024
• 2. Asistencia Técnica elaboración Anteproyecto de Presupuesto Anexo 4, Victimas del Conflicto Armado   ACPVR
• 3. Asistencia Técnica elaboración Anteproyecto de Presupuesto Anexo 4, Victimas del Conflicto Armado   FUGA
• 4. Asistencia Técnica elaboración Anteproyecto de Presupuesto Anexo 4, Victimas del Conflicto Armado   IDPAC
• 5. Asistencia Técnica elaboración Anteproyecto de Presupuesto Anexo 4, Victimas del Conflicto Armado   IDRD
• 6. Asistencia Técnica elaboración Anteproyecto de Presupuesto Anexo 4, Victimas del Conflicto Armado   IPES
• 7. Asistencia Técnica elaboración Anteproyecto de Presupuesto Anexo 4, Victimas del Conflicto Armado  CVP
• 8. Asistencia Técnica elaboración Anteproyecto de Presupuesto Anexo 4, Victimas del Conflicto Armado  IDARTES
• 9. Asistencia Técnica elaboración Anteproyecto de Presupuesto Anexo 4, Víctimas del Conflicto Armado  IDIPRON
• 10. Asistencia Técnica elaboración Anteproyecto de Presupuesto Anexo 4, Victimas del Conflicto Armado  OFB
• 11. Asistencia Técnica elaboración Anteproyecto de Presupuesto Anexo 4, Victimas del Conflicto Armado  SCRD
• 12. Asistencia Técnica elaboración Anteproyecto de Presupuesto Anexo 4, Victimas del Conflicto Armado  SDDE
• 13. Asistencia Técnica elaboración Anteproyecto de Presupuesto Anexo 4, Victimas del Conflicto Armado  SDG
• 14. Asistencia Técnica elaboración Anteproyecto de Presupuesto Anexo 4, Victimas del Conflicto Armado  SDHT
• 15. Asistencia Técnica elaboración Anteproyecto de Presupuesto Anexo 4, Victimas del Conflicto Armado  SDIS
• 16. Asistencia Técnica elaboración Anteproyecto de Presupuesto Anexo 4, Victimas del Conflicto Armado  SDMUJER
• 17. Asistencia Técnica elaboración Anteproyecto de Presupuesto Anexo 4, Victimas del Conflicto Armado  SDP
• 18. Asistencia Técnica elaboración Anteproyecto de Presupuesto Anexo 4, Victimas del Conflicto Armado  SDS
• 19. Asistencia Técnica elaboración Anteproyecto de Presupuesto Anexo 4, Victimas del Conflicto Armado  SDSCJ
• 20. Asistencia Técnica elaboración Anteproyecto de Presupuesto Anexo 4, Victimas del Conflicto Armado  SED
• 21. Asistencia Técnica elaboración Anteproyecto de Presupuesto Anexo 4, Victimas del Conflicto Armado  UAESP
• 22. Asistencia Técnica elaboración Anteproyecto de Presupuesto Anexo 4, Victimas del Conflicto Armado  UDFJC
• 2.4.3.1 Correo reporte Tablero Control Dimension 4 III TRIM 2023 .pdf 
• 2.4.3.4 Boletin Trimestral Víctimas Bogota de noviembre 2023 corte 30 de junio 2023.pdf</t>
  </si>
  <si>
    <t>• 2.4.1.1 Informe trimestral seguimiento al PAD
• 2.4.1.2 Matriz trimestral de seguimiento PAD
• 2.4.2 Actas de reunión Asistencias Técnicas</t>
  </si>
  <si>
    <t>• 1. Jornada de participación MDPEV
• 2. Documento Informe propuestas MDPEV para formulación PDD
• 3. Documento Plan de Acción Distrital (PAD) 2024-1
• 4. Matriz actualización PAD 2024-1
• 5. Certificación Territorial 2023
• 6. Consolidación de insumos certificación territorial 2023
• 7. Acta seguimiento PAD-FUT 25-10-2023
• 8. Acta seguimiento SCRD - seguimiento PAD 10-11-2023
• 9. Matriz POA 2022-2023_AyA
• 10. Matriz POA 2022-2023_MPR
• 11. Matriz POA 2022-2023_PPGNR
• 12. Matriz POA 2022-2023_REPARACIÓN INTEGRAL
• 13. Matriz POA 2022-2023_SI
• 14. Matriz seguimiento a compromisos - III ciclo
• 15. Documento POA subcomités temáticos
• 16. Acta Subcomité Temático RI_01122023
• 17. Acta Subcomité Temático SI_04122023
• 18. Acta Subcomité Temático AyA_04122023
• 19. Acta Subcomité Temático MPR_05122023
• 20. Acta Subcomité Temático PPGNR_01122023
• 21. Acta CDJT 06 de diciembre de 2023
• 22. Informe instancias de coordinación - cuarto trimestre 2023
• 23. Informe instancias de coordinación vigencia 2023
• 2.4.5.5 Informe de gestión de los Comités Locales de Justicia Transicional</t>
  </si>
  <si>
    <t>2.4.3.4 Boletín Trimestral</t>
  </si>
  <si>
    <t>Para la meta de realizar los espacios de coordinación y articulación programados con entidades del orden distrital y nacional en materia de asistencia y atención, con corte al mes de diciembre 31 de 2023 se programaron un total de 58 acciones y se lograron realizar 58 acciones, logrando con ellos avanzar en:
1. Formular, actualizar y hacer seguimiento al Plan de Acción Distrital de víctimas, paz y reconciliación:
Se realizaron 4 seguimientos al Plan de Acción Distrital -PAD de víctimas, paz y reconciliación, el cual, consolida la oferta de 21 entidades del Distrito a través de 146 metas dirigidas de manera específica a la población víctima del conflicto armado.  En el tercer trimestre del año 2023 las 146 metas programadas presentan un avance físico acumulado con un nivel de ejecución del 84%. En cuanto al presupuesto ejecutado, se tiene como resultado un total de $ 635.718.291.150, que representa un 79% de avance con corte al 30 de septiembre de la actual vigencia.  Asimismo, se aclara que inicialmente eran 148 metas, pero en el CDJT sesionado el pasado 1 de septiembre de 2023 aprobó la eliminación de 2 metas de la Secretaria Distrital de la Mujer, que de acuerdo con las competencias de la entidad no fue posible avanzar en su implementación, por tal razón, el actual informe refleja el resultado del avance en un total de 146 metas vigentes en el PAD.
Se elaboró insumo para el “Informe 9 de abril”, el cual debe presentarse anualmente ante el Concejo de Bogotá. Este informe brinda un balance de las acciones adelantadas en materia de Política Pública de Víctimas en el marco del Plan Distrital de Desarrollo “Un Nuevo Contrato Social y Ambiental para la Bogotá del Siglo XXI” y el Plan de Acción Distrital (PAD) correspondiente a la vigencia 2022. Para tal fin, fue estructurado el informe de acuerdo con los componentes de la política pública. 
Durante el mes de diciembre se culminó el proceso de actualización del PAD 2024-1, de acuerdo con lo establecido en el Decreto 2460 de 2015 por el cual se adopta la Estrategia de Corresponsabilidad para la Política Pública de Víctimas. El PAD 2024-1 especifica la oferta institucional de 21 entidades del Distrito, estableciendo proyectos puntuales con metas e indicadores, cuyos destinatarios específicos son las víctimas del conflicto armado asentadas en la ciudad de Bogotá. Para el año 2043 el SDARIV anualizó un presupuesto inicial de $865.508.275.711 con un total de 138 metas.
De acuerdo con los criterios establecidos por parte de la Unidad para las Víctimas y el Ministerio del Interior, se culminó el proceso de consolidación, organización y cargue de la información requerida para el cumplimiento de la certificación territorial preliminar 2023 con el fin de atender a los tiempos establecidos en la plataforma RUSICST dispuesta por el Ministerio del Interior, para su posterior revisión y retroalimentación.
2. Brindar asistencia técnica para la formulación, implementación, seguimiento y evaluación a la política pública en el Distrito:
Se realizaron (18) asistencias técnicas dirigidas a entidades del SDARIV con el propósito de brindar lineamientos generales para la elaboración del informe de implementación de la política pública de víctimas de la vigencia 2022 en el marco de la conmemoración del 9 de Abril - Día Nacional de la Memoria y la Solidaridad con las Víctimas del Conflicto Armado y también para brindar lineamientos técnicos relacionados con el seguimiento al PAD.
Durante el mes de septiembre la ACPVR realizaron asistencias técnicas con las entidades que hacen parte del Sistema Distrital de Atención y Reparación Integral a las Víctimas (SDARIV). Este acompañamiento técnico tuvo por objetivo dar a conocer los lineamientos generales para el proceso de actualización del Plan de Acción Distrital 2024-1.
3. Asesorar y difundir la gestión del conocimiento:
A través del Observatorio Distrital de Víctimas del Conflicto se elaboraron y publicaron (4) boletines con el fin de brindar información sobre la situación de las víctimas en Bogotá, tomando como insumo y fuente de información el Registro Único de Víctimas –RUV- de la Unidad para la Atención y Reparación Integral a las Víctimas-UARIV, así como del seguimiento y recomendaciones a la política pública distrital de atención, asistencia, reparación integral y garantías de no repetición para las víctimas, y a las iniciativas y estrategias para la construcción de paz y reconciliación en la ciudad.
Igualmente, se elaboró el Informe de medición de Indicadores de Goce Efectivo de Derechos -IGED de la población Víctima del Conflicto armado del año 2022, de la vigencia 2021, dando cumplimiento al Acuerdo distrital 587 de 2015. Además, se radicó y presentó ante el Concejo de Bogotá el “Informe 9 de Abril”.  
Se adelantó por el Observatorio de Víctimas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30 de junio de 2022, con la que se elaboró el Boletín Trimestral Octubre 2023, publicado en página web.
4. Ejercer la secretaría técnica del Comité Distrital de Justicia Transicional, los Comités Locales de Justicia Transicional y sus espacios respectivos:
La Alta Consejería de Paz, Víctimas y Reconciliación en calidad de Secretaría Técnica del Comité Distrital de Justicia Transicional (CDJT), realizó envío del acta correspondiente a la primera sesión ordinaria del Comité, celebrado el día 6 de diciembre de 2023.    
Se presentó el informe de gestión de los Comités Locales de Justicia Transicional, en el cual se relaciona funciones de la secretaria técnica, el proceso de convocatoria a las sesiones desarrolladas de los Comités Locales de Justicia Transicional durante la vigencia 2023 a corte del 31 de diciembre, se han realizado un total de 52 CLJT y una sesión extraordinaria, en los cuales se articularon acciones entre las diferentes entidades que lo integran, brindando una oferta institucional ms ajustada a las metas de los diferentes planes de acción local.
5. Gestionar alianzas con entidades públicas y/o privadas y cooperación internacional para hacer de Bogotá un territorio de reconciliación y construcción de memoria, verdad, justicia, reparación y garantía de no repetición:
Se realizó el lanzamiento del programa “Code your future construye paz” con el aliado Globant, multinacional de tecnología que ofreció 100 cupos de formación para población víctima y/o en reincorporación para 104 aspirantes inscritos. Los cursos iniciaron en julio con una duración aproximada de 4 meses.
Se seleccionaron 97 personas para obtener el beneficio, las cuales fueron distribuidas en 5 cursos así:
- 7 personas en análisis de Negocios Digitales 
- 28 personas en control de Calidad 
- 13 personas en Emprendimiento 
- 20 personas en Diseño  
- 29 personas en Programación 
Los participantes que finalmente concluyeron satisfactoriamente los cursos fueron:
- 5 personas en análisis de Negocios Digitales  
- 18 personas en control de Calidad  
- 7 personas en Emprendimiento 
- 10 personas en Diseño  
- 7 personas en Programación 
6. Asistencias técnicas para la formulación del anexo 4 del anteproyecto de presupuesto distrital:
Se desarrollaron asistencias técnicas a veintiún (21) entidades que conforman el SDARIV para la elaboración del Anexo 4 del Anteproyecto de Presupuesto - Capítulo: Atención, Asistencia y Reparación Integral a las Víctimas del Conflicto Armado 2024
BENEFICIOS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
• El documento PAD 2024-1 somete a consideración del Comité Distrital de Justicia Transicional (CDJT) la propuesta de actualización del PAD para la vigencia 2024-1 como hoja de ruta para la ejecución de la política pública de víctimas en la ciudad de Bogotá.
• La certificación territorial tiene por objeto medir el nivel de contribución de los departamentos, distritos y municipios en el diseño, implementación y seguimiento de la política pública de víctimas, a través del cumplimiento de sus competencias en materia de prevención, protección, asistencia, atención y reparación integral. Conlleva un proceso de extracción, consolidación, cálculo y análisis de la información suministrada por las entidades territoriales a través de las herramientas de planeación y seguimiento que le permiten a la Unidad para las Víctimas determinar los resultados que dan cuenta del porcentaje de contribución en el diseño, implementación y seguimiento a la política pública de víctimas.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t>
  </si>
  <si>
    <t>Con respecto a la meta de realizar 100% de los espacios de coordinación y articulación programados con entidades e instancias de orden territorial y nacional, en materia de asistencia, atención y reparación a las víctimas del conflicto armado con corte a febrero de 2023 se programaron (3) actividades de las cuales se cumplieron (3) a través de:
• Formular, actualizar y hacer seguimiento al Plan de Acción Distrital de víctimas, paz y reconciliación 
1. Informe trimestral seguimiento al PAD
Se consolidó el informe de seguimiento del Plan de Acción Distrital (PAD) del cuarto trimestre del año 2022 con la información acumulada del 1 de enero al 31 de diciembre de 2022. El informe presenta la siguiente información: (i) se relaciona el balance de ejecución física y presupuestal por cada una de las entidades asociadas; (ii) se describe el balance de implementación por componentes de Política Pública, presentando algunos de los principales logros en materia de acceso de la población víctima del conflicto armado a la oferta institucional. En la tercera sección se presenta el comparativo del reporte al Formulario Único Territorial (FUT) con el seguimiento al PAD en lo que respecta a la información de corte presupuestal. Finalmente, se presentan algunas conclusiones y recomendaciones generales.
Es importante precisar que el informe presentado obedece a una versión preliminar; toda vez, la información relacionada con número de beneficiarios se encuentra siendo procesada y analizada con la Unidad para las Víctimas en el marco del proceso de certificación territorial 2022. Esta información estará finiquitada para el próximo reporte. 
2. Matriz trimestral de seguimiento PAD
Se consolidó la matriz de seguimiento PAD 2022 con la totalidad de indicadores. Así las cosas, el avance físico acumulado final con corte al 31 de diciembre presenta una ejecución del 95,7%. En cuanto al presupuesto ejecutado, se tiene como resultado la inversión de $ 799.059.605.453, que representan un 97,4% de ejecución presupuestal, sobre el presupuesto definitivo a diciembre de 2022.
• Asesorar y difundir la gestión del conocimiento en materia de víctimas, paz, reconciliación, e implementación de los acuerdos.
3. Por parte del Observatorio de Víctimas,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con la que  se elaboró el Boletín trimestral febrero 2023, publicado en página web y socializado por correo electrónico con los miembros de las  mesas de víctimas y funcionarios del Ministerio público.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Generar y divulgar información y recomendaciones que contribuyan al mejoramiento y toma de decisiones entorno a la política pública de atención, asistencia, reparación integral y garantías de no repetición para las víctimas del conflicto armado que se ubican en Bogotá.</t>
  </si>
  <si>
    <t>Con respecto a la meta de realizar 100% de los espacios de coordinación y articulación programados con entidades e instancias de orden territorial y nacional, en materia de asistencia, atención y reparación a las víctimas del conflicto armado con corte a marzo de 2023 se programaron (3) actividades de las cuales se cumplieron (3) a través de:
• Formular, actualizar y hacer seguimiento al Plan de Acción Distrital de víctimas, paz y reconciliación 
1. Capítulo Informe 9 de Abril:
Se elaboró insumo para el “Informe 9 de abril”, el cual debe presentarse anualmente ante el Concejo de Bogotá. Este informe brinda un balance de las acciones adelantadas en materia de Política Pública de Víctimas en el marco del Plan Distrital de Desarrollo “Un Nuevo Contrato Social y Ambiental para la Bogotá del Siglo XXI” y el Plan de Acción Distrital (PAD) correspondiente a la vigencia 2022. Para tal fin, fue estructurado el informe de acuerdo con los componentes de la política pública, siendo estos:
• Asistencia.
• Atención.
• Prevención, protección y garantías de no repetición.
• Reparación Integral.
• Memoria, paz y reconciliación.
• Ejes transversales.
Así mismo, se presenta lo siguiente:
• Diagnostico población víctima del conflicto en Bogotá
• Implementación del acuerdo de paz en Bogotá y su posicionamiento como epicentro de paz y reconciliación
Es importante precisar que el producto asociado hace referencia a un insumo que se debe remitir al Observatorio Distrital de Víctimas y no a la versión final del informe.
• Brindar asistencia técnica para la formulación, implementación, seguimiento y evaluación a la política pública en el Distrito.
2. Asistencias técnicas para seguimiento PAD:
Se realizaron nueve (9) asistencias técnicas dirigidas a entidades del SDARIV con el propósito de brindar lineamientos generales para la elaboración del informe de implementación de la política pública de víctimas de la vigencia 2022 en el marco de la conmemoración del 9 de abril - Día Nacional de la Memoria y la Solidaridad con las Víctimas del Conflicto Armado. Para ello, se convocó a espacios bilaterales a las siguientes entidades: 
• Instituto Distrital de las Artes.
• Secretaría Distrital de Integración Social.
• Secretaría Distrital de Gobierno.
• Instituto Distrital de Participación y Acción Comunal.
• Secretaría Distrital de Desarrollo Económico. 
• Secretaría Distrital del Hábitat.
• Secretaría Distrital de la Mujer.
• Secretaría Distrital de Salud.
• Secretaría de Educación del Distrito.
Igualmente, se desarrollaron tres (3) asistencias técnicas con el objetivo de brindar lineamientos generales frente al funcionamiento del SDARIV, seguimiento PAD y reportes trimestrales:
• Secretaría de Seguridad, Convivencia y Justicia.
• Secretaría Distrital de Desarrollo Económico.
• Secretaría de Educación del Distrito.
• Asesorar y difundir la gestión del conocimiento en materia de víctimas, paz, reconciliación, e implementación de los acuerdos.
• Asesorar y difundir la gestión del conocimiento en materia de víctimas, paz, reconciliación, e implementación de los acuerdos.
1. Informe IGED:
Por parte del Observatorio de Víctimas se realizó el Informe de medición de Indicadores de Goce Efectivo de Derechos IGED de la población Víctima del Conflicto armado del año 2022, de la vigencia 2021, realizado en marzo del año 2023, dando cumplimiento al Acuerdo distrital 587 de 2015 “Por el cual se adoptan los Indicadores de Goce Efectivo de Derechos como instrumento de seguimiento a la política pública distrital para la Atención, Asistencia y Reparación Integral a las víctimas del conflicto armado interno”, publicado en página web Observatorio de Víctimas.
NOTA: Se adjunta Matriz de Seguimiento al PAD 2022 y el Informe de Seguimiento PAD 2022 en su versión final.
BENEFICIOS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de víctimas en el Distrito.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t>
  </si>
  <si>
    <t>Con respecto a la meta de realizar 100% de los espacios de coordinación y articulación programados con entidades e instancias de orden territorial y nacional, en materia de asistencia, atención y reparación a las víctimas del conflicto armado con corte a abril de 2023 se programaron (4) actividades de las cuales se cumplieron (4) a través de:
• Asesorar y difundir la gestión del conocimiento en materia de víctimas, paz, reconciliación, e implementación de los acuerdos.
1. Tablero Gestión del Conocimiento
Se realizó el reporte al Tablero de Gestión del Conocimiento para el primer trimestre de 2023 correspondiente Dimensión 4 Bogotá Territorio de Paz y Reconciliación PDED con cifras de Asistencia y Ayuda AAHI al corte 31/03/2023 y de caracterización de Victimas en Bogotá a fecha de corte 01/02/2023
2. Informe 9 de abril
Se radicó y presentó ante el Concejo de Bogotá el “Informe 9 de abril de 2023”.  Este informe debe realizarse de acuerdo con lo establecido en el artículo 8 del Acuerdo 491 de 2012, según el cual, en el Día Nacional de la Memoria y Solidaridad con las Víctimas del Conflicto Armado, se realizará un informe de balance que dé cuenta de la implementación de la Política Pública de Víctimas de la vigencia anterior.  Su contenido brinda un balance de la totalidad de acciones implementadas por la Administración Distrital en materia de atención, asistencia, reparación integral, prevención, protección y garantías de no repetición; memoria, paz y reconciliación. 
3. Boletín Trimestral
Se adelantó por el Observatorio de Víctimas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Diciembre de 2022, con la que se elaboró el Boletín trimestral abril 2023, publicado en página web y socializado por correo electrónico con los miembros de las mesas de víctimas y funcionarios del Ministerio público
4. Gestionar alianzas con entidades públicas y/o privadas y cooperación internacional para hacer de Bogotá un territorio de reconciliación y construcción de memoria, verdad, justicia, reparación y garantía sde no repetición:
Se realizó la construcción del “Documento de estrategia para el fortalecimiento y el desarrollo del ecosistema de alianzas estratégicas para la vigencia 2023 que incluya actores públicos, privados y de cooperación” con sus respectivos avances. Igualmente,  se iniciaron acciones en el marco de la estrategia definida, de la siguiente manera:
Durante los primeros 4 meses de la vigencia se realizó trabajo con la mesa de inclusión productiva liderada por la Cámara de Comercio de Bogotá; en la cual se está definiendo programas de inclusión en materia de empleo y emprendimeinto
se avanzó en trabajo coordinado con la Fundación ANDI para inclusión en directorio de páginas blancas solidarias y participación de nuestros emprendimientos apoyados en ferias el resultado fu la inclusión de 14 emprendimientos en directorios que se socializan con empresarios en los cuales se encuentran sus datos de contacto e información de ubicación. 
Se trabajó conel aliado Globant en su feria interna de emprendedoras en la cual incluyeron 4 emprendimientos de nuestra población objetivo logrando ventas de los 4 emprendimientos, ese dato no se le solicita a los emprendedores.
Se lanzó un programa de formación gratuito para 100 personas en programación en bajo código de  la mano del aliado Soluntech; se trabajó en los preparatorios del programa conjunto a realizar con Globant Construye paz versión 2.0 - 2023 que tiene un alcance de formación en habilidades digitales para  120 personas y los programas inspire para adolescentes que como su nombre lo indica busca interesar o inspirar a jóvenes hacia el mundo de la tecnología. 
Se realizaron acuerdos por validar para cumplimiento con los compromisos de la mesa indígena, a la espera de su respuesta. 
En cuanto a entidades públicas se realizaron aproximaciones con la SDDE para el programa empleo incluyente y se ha iniciado trabajo conjunto para inclusión de emprendimientos en las ferias "Hecho en Bogotá" y con la UARIV para trabajo conjunto en difusión de programas con nuestros aliados. Se han realizado mesas de trabajo y se ha remitido información para inclusión de nuestra población atendida.  
BENEFICIOS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t>
  </si>
  <si>
    <t>Con respecto a la meta de realizar 100% de los espacios de coordinación y articulación programados con entidades e instancias de orden territorial y nacional, en materia de asistencia, atención y reparación a las víctimas del conflicto armado con corte a mayo de 2023 se programaron (3) actividades de las cuales se cumplieron (3) a través de:
• Formular, actualizar y hacer seguimiento al Plan de Acción Distrital de víctimas, paz y reconciliación
1. Informe trimestral seguimiento al PAD
Se consolidó el informe de seguimiento al Plan de Acción Distrital (PAD) del primer trimestre del año 2023 con la información acumulada del 1 de enero al 31 de marzo de la actual vigencia. El informe presenta la siguiente información: se relaciona el balance de ejecución física y presupuestal por cada una de las entidades asociadas;  se describe el balance de implementación por componentes de Política Pública, presentando algunos de los principales logros en materia de acceso de la población víctima del conflicto armado a la oferta institucional, asimismo, se presenta un comparativo del reporte del Formulario Único Territorial (FUT) con el seguimiento al PAD en lo que respecta a la información de corte presupuestal. Finalmente, se presentan algunas conclusiones y recomendaciones generales.
Es importante aclarar que el informe presentado obedece a una versión preliminar toda vez que la información relacionada frente al número de beneficiarios y presupuesto ejecutado está siendo procesada y analizada con las entidades que presentan novedades y algún tipo de retraso en los reportes requeridos. Esta información estará finiquitada para el próximo reporte."
2. Matriz trimestral de seguimiento PAD
Se consolidó la matriz preliminar de seguimiento al PAD con corte al primer trimestre de 2023 con la totalidad de indicadores dispuestos en esta herramienta, el avance físico acumulado presenta un nivel de ejecución del 50,8% con corte al 31 de marzo. En cuanto al presupuesto ejecutado, se tiene como resultado un total de $ 312.844.720.197, que representan un 39% de avance con corte al 31 de marzo de la actual vigencia.
• Ejercer la secretaría técnica del Comité Distrital de Justicia Transicional, los Comités Locales de Justicia Transicional y sus espacios respectivos.
3. Ejercer las acciones requeridas como secretaría técnica de los Comités Locales de Justicia Transicional
Se presenta el informe de gestión de los comités locales de justicia transicional, en el cual se relacionan funciones de la secretaria técnica, el proceso de convocatoria y las sesiones desarrolladas de los Comités Locales de Justicia Transicional durante la vigencia 2023 a corte del 31 de mayo, se han realizado un total de 11 CLJT y una sesión extraordinaria, en los cuales se articularon acciones entre las diferentes entidades que lo integran, brindando una oferta institucional más ajustada a las metas de los diferentes planes de acción local.
DIFICULTADES
• Se presentaron dificultades en el proceso de recepción y consolidación de la información de acuerdo con los cambios que se han presentado en los enlaces para la política pública de víctimas en algunas entidades. Dichos cambios han sucedido durante el periodo correspondiente al reporte del actual informe, situación que ha derivado en retrasos y retrocesos por parte de algunas entidades.
• Diferentes sesiones de los CLJT fueron aplazadas, en su mayoría, por inconvenientes de agenda de los alcaldes y alcaldesas locales, en particular es el caso de las localidades de Usme, Bosa, Barrios Unidos, Teusaquillo y Ciudad Bolívar. El CLJT para esta última localidad estaba programado para el 31 de mayo; sin embargo, a último momento la alcaldesa local lo canceló y aun no se cuenta con fecha estimada para su desarrollo.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a Víctimas.</t>
  </si>
  <si>
    <t>Con respecto a la meta de realizar 100% de los espacios de coordinación y articulación programados con entidades e instancias de orden territorial y nacional, en materia de asistencia, atención y reparación a las víctimas del conflicto armado con corte a junio de 2023 se programaron (14) actividades de las cuales se cumplieron (14) a través de:
• Brindar asistencia técnica para la formulación, implementación, seguimiento y evaluación a la política pública en el Distrito.
1. Asistencias técnicas para seguimiento PAD
Durante el último trimestre se brindaron cuatro (4) asistencias técnicas dirigidas a entidades del SDARIV con el objetivo de brindar lineamientos técnicos relacionados con el seguimiento al PAD. A continuación, se relacionan algunos de los temas abordados: 
*Revisión bases de datos de beneficiarios
*Implementación de las metas PAD con las áreas y equipos misionales de la entidad
*Reporte trimestral metas PAD 
*Armonización presupuestal metas PAD
*Articulación para el acceso a la oferta institucional por parte de la población víctima
Las entidades a las cuales se les brindó asistencia técnica fueron: Secretaría Distrital de Seguridad, Convivencia y Justicia (SDSCJ)Secretaría Distrital de Hacienda (SDH) e Instituto Distrital de Recreación y Deporte (IDRD)
• Gestionar alianzas con entidades públicas y/o privadas y cooperación internacional para hacer de Bogotá un territorio de reconciliación y construcción de memoria, verdad, justicia, reparación y garantía de no repetición
2. Realización de 1 acción de impacto que contribuya a materializar la gestión de alianzas estratégicas.
Se realizó el lanzamiento del programa “Code your future construye paz” con el aliado Globant, multinacional de tecnología que ofrece 100 cupos de formación para población víctima y/o en reincorporación, a la fecha de corte del reporte se revisa este requisito por parte de la ACPVR para 104 preseleccionados, los cursos darán inicio en julio y durarán aproximadamente 4 meses.
• Ejercer la secretaría técnica del Comité Distrital de Justicia Transicional, los Comités Locales de Justicia Transicional y sus espacios respectivos
Matriz de seguimiento POA
3 al 7. La ACPVR como coordinadora del SDARIV consolidó el primer seguimiento 2023 de los Planes Operativos Anuales (POA) de los cinco (5) Subcomités Temáticos con los que cuenta la ciudad de Bogotá. 
Los POA son instrumentos de planificación estandarizados adoptados por cada Subcomité Temático. Estos permiten definir los objetivos estratégicos y las líneas de acción de los Subcomités como instancias de coordinación en el marco del Sistema Distrital de Atención y Reparación Integral a las Víctimas (SDARIV). Como su nombre lo indica, son instrumentos con un carácter operativo cuyo contenido debe estar orientado a cumplir con los objetivos de la Política Nacional de Atención y Reparación Integral a las Víctimas y del Plan de Acción Distrital (PAD).
Actualmente, diferentes entidades del SDARIV cuentan con productos asociados a estos planes operativos. 
Los Subcomités Temáticos son:
i) Asistencia y Atención: se encarga de coordinar y articular las acciones y estrategias de entidades del orden Nacional y Distrital, dirigidas a asegurar la disposición de la oferta institucional necesaria para la población víctima que se encuentra en el Distrito Capital.
ii) Reparación Integral: se encarga de coordinar y articular las acciones y estrategias de entidades del orden Nacional y Distrital, encaminadas a garantizar el derecho de las víctimas presentes en la ciudad de Bogotá a la Reparación Integral.
iii) Prevención, Protección y Garantías de No Repetición: se encarga de coordinar y articular las acciones y estrategias de entidades del orden Nacional y Distrital, tendientes a prevenir acciones que puedan aumentar la condición de vulnerabilidad de las víctimas del conflicto armado con presencia en la ciudad de Bogotá.
iv) Memoria, Paz y Reconciliación: se encarga de coordinar y articular las acciones y estrategias para contribuir a la construcción de paz, con la participación de los distintos sectores poblacionales en el territorio, a través de la promoción y fortalecimiento de procesos de memoria que visibilicen las distintas experiencias relacionadas con el conflicto armado, que aporten a la generación de espacios de encuentro y reconciliación para la transformación de imaginarios y apropiación de los Derechos Humanos
v) Sistemas de Información: se encarga de coordinar y articular las estrategias y acciones con entidades del orden Nacional y Distrital para garantizar la interoperabilidad y el flujo eficiente de la información relacionada con la población víctima, logrando un adecuado y oportuno intercambio de información. 
Actas subcomités temáticos
8 al 12. Se elaboran las cinco (5) actas del primer ciclo de Subcomités Temáticos de conformidad con lo establecido en el numeral 4 de artículo 13 de la resolución 036 de 2014: "Artículo 13. Funciones de la Secretaría Técnica. 4. Elaborar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Actas Comité Distrital de Justicia Transicional -CDJT
13. La Alta Consejería de Paz, Víctimas y Reconciliación en calidad de Secretaría Técnica del Comité Distrital de Justicia Transicional (CDJT), realizó envío del acta correspondiente a la primera sesión ordinaria del Comité, celebrado el día 27 de abril de 2023.   
En cumplimiento del artículo 13, numeral 4 de la Resolución 036 de 2014, “la Secretaría Técnica elaborará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De conformidad con lo anterior, se realiza envío del acta el día 10 de mayo de 2023, y se da el plazo para el envío de sugerencias o comentarios al para el día martes 17 de mayo de 2023. 
Informe instancias de coordinación
14. Para el presente mes se relaciona el informe de instancias de coordinación en el cual se cita la sesión ordinaria del Comité Distrital de Justicia Transicional del pasado 27 de abril de 2023. Este informe será publicado en el botón de transparencia de la Secretaría General para acceso público de la ciudadanía según lo dispuesto en la resolución 753 de 2020.
BENEFICIOS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
• La oferta de formación en habilidades digitales a población víctima y en reincorporación.
• Los Subcomités temáticos son espacios de coordinación en el marco del Sistema Distrital de Atención y Reparación Integral a las Víctimas. A éstos concurren los/as delegados/as de las instituciones que integran el Comité y los representantes de las víctimas para diseñar, adecuar la implementación y realizar acciones de seguimiento y evaluación de los planes, programas y proyectos a favor de las víctimas en el Distrito Capital.
• El Comité Distrital de Justicia Transicional es la máxima instancia de articulación Distrital, encargado de elaborar planes de acción en el marco de los planes de desarrollo a fin de lograr la prevención, protección,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
• Por medio del artículo 32 del Acuerdo Distrital 257 de 2006 se establecen el conjunto de políticas, estrategias, instancias y mecanismos que permiten articular la gestión de los organismos y entidades distritales, de manera que se garantice la efectividad y materialización de los derechos humanos, individuales y colectivos, y el adecuado y oportuno suministro de los bienes y la prestación de los servicios de sus habitantes, de esta forma se determina que los reportes correspondientes a la implementación de las políticas distritales se realizan mediante el sistema que integra de forma dinámica y efectiva el funcionamiento de los organismos y las entidades entre si y establece mecanismos de interrelación entre éstos y las formas organizadas de la sociedad. Por tanto, el informe correspondiente a las instancias de coordinación que se desarrolla bajo la implementación de la secretaría técnica del CDJT busca garantizar la transparencia y el acceso a la información pública que se categoriza como información de interés y que permita a la ciudadanía acceder a los temas abordados en este espacio.</t>
  </si>
  <si>
    <t>Con respecto a la meta de realizar 100% de los espacios de coordinación y articulación programados con entidades e instancias de orden territorial y nacional, en materia de asistencia, atención y reparación a las víctimas del conflicto armado con corte a julio de 2023 se programaron (2) actividades de las cuales se cumplieron (2) a través de:
• Asesorar y difundir la gestión del conocimiento en materia de víctimas, paz, reconciliación, e implementación de los acuerdos.
1. Tablero Gestión del Conocimiento
Se mantiene el reporte y cargue de información al Tablero de Gestión del Conocimiento,   segundo trimestre de 2023,  correspondiente Dimensión 4 Bogotá Territorio de Paz y Reconciliación PDED con cifras de Asistencia y Ayuda AAHI al corte 30/06/2023 y de caracterización de Victimas en Bogotá a fecha de corte 01/06/2023
2. Boletín Trimestral
Se adelantó por parte del Observatorio de Víctimas el análisis cuantitativo y cualitativo de la información del Registro Único de Victimas, remitida por la Unidad de atención y Reparación de Víctimas correspondiente a la caracterización y análisis de la población de víctimas residentes en el Distrito Capital con corte a 31 de marzo de 2023, con la que se elaboró el Boletín trimestral de junio 2023. 
Adicionalmente se elaboró un informe con la Caracterización de la población víctima del conflicto armado con pertenencia indígena ubicada en Bogotá D.C 2023.
Nota: Los documentos aportados en evidencia son preliminares y se encuentra en revisión y aprobación final por parte de la Alta Consejera.
BENEFICIOS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t>
  </si>
  <si>
    <t>Con respecto a la meta de realizar 100% de los espacios de coordinación y articulación programados con entidades e instancias de orden territorial y nacional, en materia de asistencia, atención y reparación a las víctimas del conflicto armado con corte a agosto de 2023 se programaron (2) actividades de las cuales se cumplieron (2) a través de:
• Formular, actualizar y hacer seguimiento al Plan de Acción Distrital de víctimas, paz y reconciliación
1. Informe trimestral seguimiento al PAD
Se consolida el informe de seguimiento del Plan de Acción Distrital (PAD) del segundo trimestre del año 2023 con la información acumulada del 1 de enero al 30 de junio. En donde se especifica el avance físico con un porcentaje de implementación del 72% y una ejecución presupuestal de 61% El informe presenta la siguiente información: (i) se relaciona el balance de ejecución física y presupuestal por cada una de las entidades asociadas; (ii) se describe el balance de implementación por componentes de Política Pública, presentando algunos de los principales logros en materia de acceso de la población víctima del conflicto armado a la oferta institucional. En la tercera sección se presenta el comparativo del reporte al Formulario Único Territorial (FUT) con el seguimiento al PAD en lo que respecta a la información de corte presupuestal. Finalmente, se presentan algunas conclusiones y recomendaciones generales.
2. Matriz trimestral de seguimiento PAD
Se consolida la matriz de seguimiento PAD 2023 con la totalidad de indicadores. Así las cosas, el avance físico acumulado final con corte al 30 de junio presenta una ejecución del 72%. En cuanto al presupuesto ejecutado, se tiene como resultado la inversión de $ 490.132.480.916, que representan un 61% de ejecución presupuestal, sobre el presupuesto definitivo a junio de 2023.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t>
  </si>
  <si>
    <t>Con respecto a la meta de realizar 100% de los espacios de coordinación y articulación programados con entidades e instancias de orden territorial y nacional, en materia de asistencia, atención y reparación a las víctimas del conflicto armado con corte a septiembre de 2023 se programaron (2) actividades de las cuales se cumplieron (2) a través de:
• Brindar asistencia técnica para la formulación, implementación, seguimiento y evaluación a la política pública en el Distrito.
1. Asistencias técnicas para seguimiento PAD
A continuación, se presentan las 3 asistencias técnicas desarrolladas en el último trimestre (julio, agosto, septiembre) en el marco de los procesos asociados al seguimiento del Plan de Acción Distrital (PAD). Estas asistencias técnicas estuvieron dirigidas a 3 diferentes entidades del SDARIV y a las actividades relacionadas con la implementación del PAD, las cuales tuvieron como propósito brindar lineamientos generales frente a la implementación de las metas correspondientes a la Política Pública para víctimas en la ciudad de Bogotá, en donde se abordaron algunos de los temas:
*Revisión bases de datos de beneficiarios
*Implementación de las metas PAD con las áreas y equipos misionales de cada entidad
*Reporte trimestral metas PAD 
Igualmente, se realizó una reunión preparatoria interna para las asistencias técnicas. Las entidades a las cuales se les brindó asistencia técnica fueron: Secretaria Distrital de Gobierno, Secretaria Distrital de la Mujer y Secretaria Distrital de Hacienda.
• Ejercer la secretaría técnica del Comité Distrital de Justicia Transicional, los Comités Locales de Justicia Transicional y sus espacios respectivos
2. Se presentó el informe de gestión de los Comités Locales de Justicia Transicional -CLJT, en el cual se relaciona funciones de la secretaria técnica, el proceso de convocatoria y las sesiones desarrolladas de los mencionados espacios, a corte del 30 de septiembre de 2023. Se han realizado un total de 31 sesiones ordinarias y 1 sesión extraordinaria de los CLJT, en los cuales se articularon acciones entre las diferentes entidades que lo integran, brindando una oferta institucional más ajustada a las metas de los diferentes planes de acción local.
DIFICULTADES
A la fecha, las siguientes localidades no han desarrollado el segundo Comité Local de Justicia Transicional: Usme, Tunjuelito, Bosa, Engativá, Barrios Unidos, Teusaquillo, Mártires, Antonio Nariño y Ciudad Bolívar. Lo anterior debido al proceso de elección de las Mesas locales de Victimas, lo cual dificulto el proceso de programación de los comités; en ese sentido los alcaldes locales indicaron que convocaran al CLJT una vez sean elegidos los nuevos delegados de las mesas locales para el periodo 2023-2027.
BENEFICIOS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estas. Estos procesos de acompañamiento técnico buscan fortalecer y mejorar las fases de diseño, implementación, evaluación y seguimiento de la Política Pública de Víctimas en el Distrito.
• Delegados y delegadas de las mesas de participación efectiva de víctimas en las cuales se garantizan la participación de las víctimas en Bogotá D.C, en la planeación, la ejecución y el seguimiento a la política pública, dentro del sistema Distrital de Atención y Reparación Integral.</t>
  </si>
  <si>
    <t xml:space="preserve">Con respecto a la meta de realizar 100% de los espacios de coordinación y articulación programados con entidades e instancias de orden territorial y nacional, en materia de asistencia, atención y reparación a las víctimas del conflicto armado con corte a octubre de 2023 se programaron (2) actividades de las cuales se cumplieron (2) a través de:
• Formular, actualizar y hacer seguimiento al Plan de Acción Distrital de víctimas, paz y reconciliación
1. Informe anexo 4 Anteproyecto de Presupuesto Distrital
Se elaboró el Anexo 4 del anteproyecto de presupuesto 2024. Capítulo atención, asistencia y reparación integral a las víctimas del conflicto armado. Este documento consolida la información de las entidades que cuentan con metas comprometidas en el marco del Plan de Acción Distrital (PAD) en lo referente a: (i) acciones desarrolladas para la implementación de los componentes de la Política Pública de Víctimas; (ii) Balance ejecución presupuestal con corte a 30 de septiembre de 2023; (iii) Proyección ejecución presupuestal con corte a 31 de diciembre de 2023; (iv) Proyección de ejecución presupuestal para el año 2024.
Este documento se elabora de conformidad a los lineamientos establecidos por la Secretaría Distrital de Hacienda (SDH) en las circulares externas N° 000004 de 2023, las cuales establecen que las entidades deben “Priorizar los recursos necesarios para la atención, asistencia y reparación integral a las víctimas del conflicto armado interno, de conformidad con lo dispuesto en las normas, en especial el artículo 174 de la Ley 1448 de 2011”. 
• Brindar asistencia técnica para la formulación, implementación, seguimiento y evaluación a la política pública en el Distrito.
2. Asistencias técnicas para seguimiento PAD
Durante el mes de octubre se desarrollaron veintiún (21) asistencias técnicas con entidades del SDARIV para elaboración del Anexo 4 del Anteproyecto de Presupuesto - Capítulo: Atención, Asistencia y Reparación Integral a las Víctimas del Conflicto Armado 2024:
1. Alta Consejería de Paz, Víctimas y Reconciliación. (ACPVR)
2. Caja de Vivienda Popular (CVP)
3.  Fundación Gilberto Alzate Avendaño (FUGA)
4. Instituto Distrital de las Artes (IDARTES) 
5. Instituto Distrital para la Protección de la Niñez y la Juventud (IDIPRON)
6. Instituto Distrital de Participación y Acción Comunal (IDPAC)
7. Instituto Distrital de Recreación y Deporte (IDRD)
8. Instituto Distrital Para la Economia Social (IPES)
9. Orquesta Filarmonica de Bogotá (OFB) 
10. Secretaría Distrital de Cultura, Recreación y Deporte (SCRD)
11.  Secretaría Distrital de Desarrollo Económico (SDDE)
12. Secretaría Distrital de Gobierno (SDG)
13. Secretaría Distrital del Hábitat (SDHT)
14. Secretaría Distrital de Integración Social (SDIS)
15. Secretaría Distrital de la Mujer (SDMujer)
16. Secretaría Distrital de Planeación (SDP)
17. Secretaría Distrital de Salud (SDS)
18. Secretaría Distrital de Seguridad, Convivencia y Justicia (SDSCJ)
19. Secretaría de Educación del Distrito (SED)
20. Unidad Administrativa Especial de Servicios Públicos (UAESP)
21. Universidad Distrital Francisco José de Caldas (UDFJC)
En estas asistencias técnicas fueron abordados los siguientes puntos: 
A.	Circular externa SDH N°000004 de 2023
B.	Balance cualitativo de las acciones implementadas a 30 de septiembre de 2023
C.	Balance presupuestal con corte al 30 de septiembre de 2023 y proyección presupuestal 31 de diciembre
D.	Solicitud de recursos para el año 2024
Es así como, se socializó con cada entidad los criterios que deben ser consignados en lo referente a la solicitud de recursos por meta, en donde se incluye el proyecto de inversión, el componente de política pública, la meta Plan de Acción Distrital, la magnitud de la meta física para la vigencia 2024 y el presupuesto destinado para el cumplimiento de cada meta. Asimismo, fue solicitado a cada entidad informar la fuente de financiación y el porcentaje de variación con el cual dará cumplimiento a las metas establecidas, siendo estas fuentes: SGP, FOSYGA, cofinanciación nacional, recursos administrativos o aportes del distrito.
• Asesorar y difundir la gestión del conocimiento en materia de víctimas, paz, reconciliación, e implementación de los acuerdos.
3. Tablero Gestión del Conocimiento
Se mantiene el reporte y cargue de información al Tablero de Gestión del Conocimiento, segundo trimestre de 2023, correspondiente Dimensión 4 Bogotá Territorio de Paz y Reconciliación PDED con cifras de Asistencia y Ayuda AAHI al corte 30 de septiembre de 2023 y de caracterización de Victimas en Bogotá a fecha de corte 1° de septiembre de 2023.
4. Boletín Trimestral
Se adelantó, por parte del Observatorio de Víctimas, el análisis cuantitativo y cualitativo de la información del Registro Único de Victimas, remitida por la Unidad de atención y Reparación de Víctimas correspondiente a la caracterización y análisis de la población de víctimas residentes en el Distrito Capital  con corte a 30 de junio de 2023, con la que se elaboró el Boletín trimestral Víctimas Bogotá de octubre 2023, documento que se encuentra publicado en el micrositio de la Alta Consejera de Paz, Víctimas y Reconciliación.
BENEFICIOS
• Este documento permite realizar la programación de recursos que garanticen la implementación de la Política Pública de Víctimas en el Distrito es el Anexo 4 de anteproyecto de presupuesto. Este documento recopila la información de las veintiún (21) entidades del Distrito con compromisos en el Plan de Acción Distrital (PAD).
• A través de este instrumento se define el presupuesto que la ciudad de Bogotá destinará para la atención, asistencia y reparación integral de la población víctima del conflicto armado durante el año 2024.
• El Anexo 4 del Anteproyecto de Presupuesto - Capítulo: Atención, Asistencia y Reparación Integral a las Víctimas del Conflicto Armado 2023, es el instrumento técnico que permite priorizar y definir el presupuesto de la Alcaldía Mayor de Bogotá destinado a la población víctima del conflicto armado, de acuerdo con los parámetros establecidos por la Secretaría Distrital de Hacienda.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t>
  </si>
  <si>
    <t>Con respecto a la meta de realizar 100% de los espacios de coordinación y articulación programados con entidades e instancias de orden territorial y nacional, en materia de asistencia, atención y reparación a las víctimas del conflicto armado con corte a noviembre de 2023 se programaron (3) actividades de las cuales se cumplieron (3) a través de:
1. Informe trimestral seguimiento al PAD
Se consolida el informe de seguimiento al Plan de Acción Distrital (PAD) del tercer trimestre del año 2023 con la información acumulada del 1 de enero al 30 de septiembre de 2023. El informe presenta la siguiente información:
i) Se relaciona el balance de ejecución física y presupuestal por cada una de las entidades asociadas
ii) Se describe el balance de implementación por componentes de Política Pública, presentando algunos de los principales logros en materia de acceso de la población víctima del conflicto armado a la oferta institucional.
iii) Se presenta el comparativo del reporte al Formulario Único Territorial (FUT) con el seguimiento al PAD en lo que respecta a la información de corte presupuestal. Finalmente, se presentan algunas conclusiones y recomendaciones generales.
El actual informe refleja el estado de implementación del PAD respecto a los avances presentados por cada una de las 21 entidades distritales que cuentan con 146 metas comprometidas en la implementación de la política pública, frente a esto, es obtiene como resultado un avance en las metas físicas de 84% y una ejecución presupuestal de 79%.  Asimismo, se aclara que el CDJT sesionado el pasado 1 de septiembre de 2023 aprobó la eliminación de 2 metas de la Secretaria Distrital de la Mujer, que de acuerdo con las competencias de la entidad no fue posible avanzar en su implementación, por tal razón, el actual informe refleja el resultado del avance en un total de 146 metas vigentes en el PAD.
2. Matriz trimestral de seguimiento PAD
Se consolida la matriz de seguimiento PAD 2023 con la totalidad de indicadores. Así las cosas, el avance físico acumulado final con corte al 30 de septiembre presenta una ejecución del 84%. En cuanto al presupuesto ejecutado, se tiene como resultado la inversión de $ 635.718.291.150, que representan un 79% de ejecución presupuestal, sobre el presupuesto definitivo a septiembre de 2023.
3. Asistencias técnicas Actualización PAD 2023.
Durante el mes de septiembre la ACPVR realizaron 21 asistencias técnicas con las entidades que hacen parte del Sistema Distrital de Atención y Reparación Integral a las Víctimas (SDARIV). Este acompañamiento técnico tuvo por objetivo dar a conocer los lineamientos generales para el proceso de actualización del Plan de Acción Distrital 2024-1. Para esto, es preciso señalar que el proceso de actualización responde a lo reglamentado por el Decreto 2460 de 2015, por el cual se adopta la Estrategia de Corresponsabilidad de la Política Pública de Víctimas, y el cual establece el ajuste anual de los Planes de Acción Territorial, de acuerdo con la capacidad institucional y la oferta a ejecutar en cada vigencia fiscal, contando con la participación de la población víctima del conflicto. Este proceso de actualización debe adoptarse en el marco del Comité Distrital de Justicia Transicional antes del 31 de diciembre del año en curso. Asimismo, se aclara que esta información fue suministrada en la misma asistencia técnica del Anexo 4 del anteproyecto de presupuesto con el propósito de avanzar en los lineamientos técnicos que requerían las entidades teniendo en cuenta el empalme con una nueva administración distrital. 
La agenda desarrollada para estas asistencias técnicas de acuerdo con las necesidades que presentaba cada entidad incluyo los siguientes puntos: 
i) Pautas para la elaboración del documento de Anteproyecto de presupuesto anexo 4, capitulo víctimas del conflicto armado 2024
ii) Contexto actualización PAD 2024-1
iii) Seguimiento tercer trimestre PAD 2023
iv) Cronograma de actividades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El proceso de acompañamiento técnico a las entidades con compromisos en el PAD posibilita definir y concretar los compromisos y recursos destinados a la asistencia, atención y reparación integral a las víctimas del conflicto para la vigencia 2024-1, así como dar a conocer las propuestas realizadas por las víctimas del conflicto armado con el fin de mejorar la implementación de la Política Pública de Víctimas en la ciudad de Bogotá.</t>
  </si>
  <si>
    <t>Con respecto a la meta de realizar 100% de los espacios de coordinación y articulación programados con entidades e instancias de orden territorial y nacional, en materia de asistencia, atención y reparación a las víctimas del conflicto armado con corte a diciembre de 2023 se programaron (18) actividades de las cuales se cumplieron (18) a través de, cumpliendo con el 100% de la programación realizada para la vigencia 2023, así:
1. Informe de propuestas víctimas para actualización del PAD 2024
En el mes de julio se desarrolló un espacio con la Mesa Distrital de Participación Efectiva de Víctimas con el fin de consolidar el conjunto de sus propuestas para su posible inclusión en la actualización del PAD 2024-1 y la formulación del Plan Distrital de Desarrollo 2024 – 2028. El 25 de julio se realizó una jornada con la Mesa Distrital de Participación Efectiva de Víctimas del Conflicto Armado (MDPEV) en el municipio de la Mesa - Cundinamarca, con el fin de construir y diseñar las propuestas para la formulación del Plan de Acción Distrital y Plan Distrital de Desarrollo 2024-2028, frente a este ejercicio se consolidó un  conjunto de propuesta que fueron socializadas al plenario de la mesa  y posteriormente incluidas en un documento formulado directamente por dicha instancia de participación, asimismo, este insumo servirá de base para ser remitido a las entidades que conforman el SDARIV, quienes evaluaran su viabilidad técnica, administrativa y financiera.
2. Documento actualización PAD 2024
Durante el mes de diciembre se culminó el proceso de actualización del PAD 2024-1, de acuerdo con lo establecido en el Decreto 2460 de 2015 por el cual se adopta la Estrategia de Corresponsabilidad para la Política Pública de Víctimas. El PAD 2024-1 especifica la oferta institucional de 21 entidades del Distrito, estableciendo proyectos puntuales con metas e indicadores, cuyos destinatarios específicos son las víctimas del conflicto armado asentadas en la ciudad de Bogotá. Para el año 2043 el SDARIV anualizó un presupuesto inicial de $865.508.275.711 con un total de 138 metas.
El documento PAD 2024-1 cuenta con tres secciones: en la primera sección se presenta el diagnóstico de las víctimas del conflicto armado de la ciudad de Bogotá, de acuerdo con los datos de la Unidad para las Víctimas. La segunda sección presenta las metas y presupuesto establecido por las entidades en relación con los componentes, medidas y derechos señalados en el mapa de la política pública de víctimas. La tercera sección se da a conocer el proceso participativo desarrollado.
3. Matriz actualización PAD 2024
Se consolida la matriz del Plan de Acción Distrital (PAD) 2024-1. Esta es la herramienta cuantitativa que establece la totalidad de metas, indicadores y presupuesto sobre los cuales se programará el seguimiento trimestral del PAD para el año 2024-1.
4. Informe de certificación territorial
De acuerdo con los criterios establecidos por parte de la Unidad para las Víctimas y el Ministerio del Interior, se culminó el proceso de consolidación, organización y cargue de la información requerida para el cumplimiento de la certificación territorial preliminar 2023 con el fin de atender a los tiempos establecidos en la plataforma RUSICST dispuesta por el Ministerio del Interior, para su posterior revisión y retroalimentación. En la última semana del mes de diciembre se informó al Ministerio del Interior la confirmación del cargue de la información correspondiente de acuerdo con los soportes consolidados por parte de los equipos de la Alta Consejería de Paz, Víctimas y Reconciliación.
5. Asistencias técnicas para seguimiento PAD
Durante el último trimestre, se brindaron cuatro (2) asistencias técnicas dirigidas a entidades del SDARIV con el objetivo de brindar lineamientos técnicos relacionados con el seguimiento al PAD. A continuación se relacionan algunos de los temas abordados: 
*Revisión bases de datos de beneficiarios
*Implementación de las metas PAD con las áreas y equipos misionales de cada entidad
*Reporte trimestral metas PAD 
* Armonización PAD - FUT tercer trimestre 2023.
Las entidades a las cuales se les brindó asistencia técnica fueron: Secretaria de Cultura Recreación y Deporte (SCRD) y Secretaria Distrital de Hacienda (SDH)
6 al 10. Matriz de seguimiento POA
La ACPVR como coordinadora del SDARIV consolidó el tercer seguimiento de 2023 a los compromisos derivados de los Planes Operativos Anuales (POA) de los cinco (5) Subcomités Temáticos con los que cuenta la ciudad de Bogotá. 
Los POA son instrumentos de planificación estandarizados adoptados por cada Subcomité Temático. Estos permiten definir los objetivos estratégicos y las líneas de acción de los Subcomités como instancias de coordinación en el marco del Sistema Distrital de Atención y Reparación Integral a las Víctimas (SDARIV). Como su nombre lo indica, son instrumentos con un carácter operativo cuyo contenido debe estar orientado a cumplir con los objetivos de la Política Nacional de Atención y Reparación Integral a las Víctimas y del Plan de Acción Distrital (PAD).
Actualmente y en el marco de la finalización del actual Plan Distrital de Desarrollo (PDD) se brindó información a las entidades que conforman el SDARIV con el fin de continuar con las acciones definidas en los POA para el periodo en mención, esto con el propósito de finalizar las acciones definidas en el actual PDD.
11 al 15. Actas subcomités temáticos
Se elaboraron las cinco (5) actas de los Subcomités Temáticos de conformidad con lo establecido en el artículo 25 del acuerdo 001 de 2023: "Conforme con lo dispuesto en el artículo 7 del Decreto Distrital 339 de 2020, el/la Alto/a Consejero/a de Paz, Víctimas y Reconciliación ejercerá la secretaría técnica de los subcomités temáticos. La secretaría técnica tendrá la responsabilidad de convocar a las sesiones, organizar los delegados e invitados de cada subcomité, remitir el orden del día y documentos de cada sesión, llevar control de las actas, decisiones y compromisos adoptados y presentar, antes del inicio de cada sesión, el balance de los resultados de las tareas o acciones acordadas. Asimismo, deberá prestar asistencia técnica a las entidades para el desarrollo de las funciones de los Subcomités.". Estas actas corresponden a los subcomités temáticos de:
A. Subcomité Temático de Asistencia y Atención
B. Subcomité Temático de Memoria, Paz y Reconciliación
C. Subcomité Temático de Reparación Integral
D. Subcomité Temático de Prevención, Protección y Garantías de no Repetición
E. Subcomité Temático de Sistemas de Información 
16. Actas Comité Distrital de Justicia Transicional -CDJT
La Alta Consejería de Paz, Víctimas y Reconciliación en calidad de Secretaría Técnica del Comité Distrital de Justicia Transicional (CDJT), realizó envío del acta correspondiente a la primera sesión ordinaria del Comité, celebrado el día 6 de diciembre de 2023.    
Los puntos abordados durante la sesión fueron los siguientes: 
i) Llamado a lista y verificación del quórum
ii) Aprobación del acta del Comité Distrital de Justicia Transicional
extraordinario del 18 de septiembre de 2023
iii) Socialización del Acuerdo 001 de 2023, “Por el cual se adopta el
reglamento interno del Comité Distrital de Justicia Transicional para Bogotá
D.C.”
iv) Seguimiento al Plan de Acción Distrital (PAD) con corte a 30 de septiembre
de 2023
v) Actualización Plan de Acción Distrital (PAD) 2024-I
vi) Cierre
En cumplimiento del artículo 7, numeral 5 del acuerdo 001 de 2023, “Elaborar las actas correspondientes a cada sesión del Comité, en un término que no exceda los ocho (08) días hábiles siguientes a la fecha de realización de la sesión. Las actas deben ser enviadas a través de correo electrónico a los/las integrantes y asistentes, para su revisión y observaciones, quienes podrán sugerir ajustes dentro de los cinco (5) días hábiles siguientes al recibo de dicha comunicación. De ser procedentes los comentarios u observaciones, estos se incorporarán en el acta.”. De conformidad con lo anterior, se realiza envío del acta el día 19 de diciembre de 2023, y se da el plazo para el envío de sugerencias o comentarios al para el día miércoles 27 de diciembre de 2023. 
17. Informe instancias de coordinación
Para el mes de diciembre fue reportado por parte de la Coordinación del SDARIV el resultado de las sesiones del CDJT realizadas hasta la fecha de la solicitud del informe en donde fueron incluidas:
i) Sesión ordinaria 27 de abril de 2023
ii) Sesión ordinaria 01 de septiembre de 2023
iii) Sesión extraordinaria 18 de septiembre de 2023
Se realizó la descripción del quorum obtenido en cada una de las sesiones así como las fechas en las cuales se abordaron contenidos de acuerdo con las funciones del CDJT, por otra parte,  se relacionó cada una de las decisiones tomadas por el comité frente a los criterios de política pública que requiriera cada sesión.
18. Ejercer las acciones requeridas como secretaría técnica de los Comités Locales de Justicia Transicional
Se presentó el informe de gestión de los Comités Locales de Justicia Transicional, en el cual se relaciona funciones de la secretaria técnica, el proceso de convocatoria a las sesiones desarrolladas de los Comités Locales de Justicia Transicional durante la vigencia 2023 a corte del 31 de diciembre, se han realizado un total de 52 CLJT y una sesión extraordinaria, en los cuales se articularon acciones entre las diferentes entidades que lo integran, brindando una oferta institucional ms ajustada a las metas de los diferentes planes de acción local.
DIFICULTADES
A la fecha las siguientes localidades no han desarrollado el segundo Comité Local de Justicia Transicional: Usme, Tunjuelito, bosa, Engativá, Barrios Unidos, Teusaquillo, Mártires, Antonio Nariño, Ciudad Bolívar.
Lo anterior debido al proceso de elección de las Mesas Locales de Victimas, lo cual dificultó el proceso de programación de los comités; en tal sentido, los alcaldes locales indicaron que convocarán al comité una vez sean elegidos los nuevos delegados de las mesas locales para el periodo 2023-2027.
BENEFICIOS
• El decreto reglamentario 1084 de 2015 establece como espacios de participación para las víctimas del conflicto armado las mesas nacionales, departamentales, distritales y municipales, las cuales son el espacio de dialogo para la garantía de participación efectiva de la población víctima, así mismo el decreto 512 de 2019 adopta el protocolo para la participación efectiva de las víctimas y establece los criterios de enfoque diferencial para los pueblos y comunidades indígenas, a través de estos mecanismos se garantiza la inclusión de las propuestas o apuestas de los pueblos en materia de garantías y participación en la implementación de la política pública de víctimas.
• El documento PAD 2024-1 somete a consideración del Comité Distrital de Justicia Transicional (CDJT) la propuesta de actualización del PAD para la vigencia 2024-1 como hoja de ruta para la ejecución de la política pública de víctimas en la ciudad de Bogotá. Paralela a la vigencia del Plan de Desarrollo Distrital 2020 – 2024 “Un nuevo contrato social y ambiental para la Bogotá del siglo XXI”, el actual PAD cuenta con un período de ejecución de tres (3) años y medio; razón por la cual, basado en la experiencia de estos años de implementación y seguimiento, sumado a los ajustes institucionales, a los esfuerzos presupuestales, y a las diversas acciones adelantadas por el SDARIV, el PAD 2024-1 busca brindar los lineamientos para la garantía de los derechos de las víctimas individuales y colectivas, respondiendo a las nuevas realidades de la política, a los retos administrativos  de una ciudad como Bogotá, y reconociendo a su vez el escenario actual de articulación con el Sistema Integral de Verdad, Justicia, Reparación y Garantías de no Repetición (SIVJRNR) y las otras apuestas en materia de implementación del Acuerdo Final de Paz. Asimismo, poniendo de presente la finalización de la actual administración y el cierre de las apuestas formuladas en el PAD plurianual 2020-2024.
• La matriz del PAD 2024-1 somete a consideración del Comité Distrital de Justicia Transicional (CDJT) la propuesta de actualización del PAD para la vigencia 2024-1 como hoja de ruta para la ejecución de la política pública de víctimas en la ciudad de Bogotá.
• La certificación territorial tiene por objeto medir el nivel de contribución de los departamentos, distritos y municipios en el diseño, implementación y seguimiento de la política pública de víctimas, a través del cumplimiento de sus competencias en materia de prevención, protección, asistencia, atención y reparación integral. Conlleva un proceso de extracción, consolidación, cálculo y análisis de la información suministrada por las entidades territoriales a través de las herramientas de planeación y seguimiento que le permiten a la Unidad para las Víctimas determinar los resultados que dan cuenta del porcentaje de contribución en el diseño, implementación y seguimiento a la política pública de víctimas.
La UARIV cuenta con competencias para “Aplicar instrumentos de certificación a las entidades que conforman el Sistema Nacional de Atención y Reparación a las Víctimas, respecto a su contribución en el goce efectivo de los derechos a la verdad, justicia y reparación integral a las víctimas, de acuerdo con las obligaciones contempladas en la presente ley” y el Decreto 1084 de 2015 en su artículo 2.2.6.5.6.4. de la certificación de las entidades que conforman el Sistema Nacional de Atención, y Reparación Integral a las Víctimas - SNARIV.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t>
  </si>
  <si>
    <t>PD108</t>
  </si>
  <si>
    <t>7871_9</t>
  </si>
  <si>
    <t>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t>
  </si>
  <si>
    <t>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t>
  </si>
  <si>
    <t xml:space="preserve">PD_Meta Proyecto: 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 PD_Objetivo de Desarrollo Sostenible: 16. Paz, justicia e instituciones sólidas; PD_Código y denominación Meta ODS: 16.3. Promover el estado de derecho en los planos nacional e internacional y garantizar la igualdad de acceso a la justicia para todos.; </t>
  </si>
  <si>
    <t>Implica el apoyo técnico y operativo de la ACPVR a las mesas de participación efectiva y mesas de enfoque diferencial, para la realización de las sesiones ordinarias y extraordinarias de acuerdo al protocolo de participación.  
Estas mesas de participación están integradas por: 1 mesa distrital, 20 mesas de participación efectiva locales y 3 mesas de enfoque diferencial.
De acuerdo con el protocolo de participación, estas mesas pueden presentar sesiones ordinarias y extraordinarias:
-Sesiones Ordinarias: Son aquellas en las que la mesa desarrolla su plan de trabajo, realiza el estudio, discusión y aprobación de sus iniciativas, entre ellas las relacionadas al Plan de Acción Distrital y que, además, cuentan con quórum.
-Sesiones extraordinarias: Son aquellas sesiones de carácter imprevisible y excepcional que se realizan por fuera del plan de trabajo de la mesa, convocadas para atender situaciones de carácter urgente que no pueden dar espera a una sesión ordinaria.</t>
  </si>
  <si>
    <t xml:space="preserve"> -Generar condiciones a nivel de conciencia, capacidades, organización y liderazgo,  para la cualificación del ejercicio de su derecho a la participación efectiva en la toma de decisiones, en la profundización de la democracia, así como el fortalecimiento de las capacidades de las personas, comunidades e instituciones.
-Materialización de una estrategia de formación, que trascienda las Mesas de Participación. 
-Optimizar la incidencia de las víctimas del conflicto armado en las decisiones que las afectan.</t>
  </si>
  <si>
    <t xml:space="preserve">La meta  se calculará a través de la relación entre las acciones o actividades realizadas y programadas para brindar apoyo técnico y operativo a las mesas de participación efectiva de víctimas, de conformidad con el plan interno de trabajo de la Oficina Alta Consejería de Paz, Víctimas y Reconciliación y con la programación en el formato 1006 "Programación y seguimiento a Metas e indicadores del plan de desarrollo". </t>
  </si>
  <si>
    <t>(Sumatoria de porcentaje ejecutado de las acciones que son competencia de la ACDVPR  según el protocolo de participación efectiva de las victimas del conflicto armado al corte / Sumatoria porcentaje programado de las acciones que son competencia de la ACDVPR  según el protocolo de participación efectiva de las victimas del conflicto armado al corte) *100</t>
  </si>
  <si>
    <t>Sumatoria de porcentaje ejecutado de las acciones que son competencia de la ACDVPR  según el protocolo de participación efectiva de las victimas del conflicto armado</t>
  </si>
  <si>
    <t>Porcentaje programado de las acciones que son competencia de la ACDVPR  según el protocolo de participación efectiva de las victimas del conflicto armado</t>
  </si>
  <si>
    <t xml:space="preserve">2.5.1.1 Informe mensual de acompañamiento y acciones de fortalecimiento realizadas por la OACPVR en el marco del protocolo de participación y demás organizaciones de víctimas del conflicto armado 
</t>
  </si>
  <si>
    <t xml:space="preserve">2.5.1.1 Informe mensual de acompañamiento y acciones de fortalecimiento realizadas por la OACPVR en el marco del protocolo de participación y demás organizaciones de víctimas del conflicto armado </t>
  </si>
  <si>
    <t xml:space="preserve">2.5.1.1 Informe mensual de acompañamiento y acciones de fortalecimiento realizadas por la OACPVR en el marco del protocolo de participación y demás organizaciones de víctimas del conflicto armado
</t>
  </si>
  <si>
    <t xml:space="preserve">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
</t>
  </si>
  <si>
    <t>• Inf. acciones protocolo participacion febrero
• Carpeta evidencia de sesiones Mesas 
• Carpeta evidencia  fortalecimiento Organizaciones</t>
  </si>
  <si>
    <t>• Inf. acciones protocolo participación marzo
• Carpeta evidencia de sesiones Mesas
• Formato Inscripciones fortalecimiento Organizaciones</t>
  </si>
  <si>
    <t>• Inf. acciones protocolo participación abril
• Carpeta evidencia de sesiones Mesas
• Inf. acciones protocolo participacion abril
• Bases fortalecimiento Organizaciones</t>
  </si>
  <si>
    <t>• 2.5.1.1 Informe Mensual de acompañamiento y acciones de fortalecimiento Mayo 2023
• Carpeta evidencia de sesiones Mesas
• 2.5.2.1 Informe Obra de Teatro
• 2.5.2.1 Informe Mensual de acompañamiento y acciones de fortalecimiento Mayo 2023</t>
  </si>
  <si>
    <t>• 2.5.1.1 Informe Mensual de acompañamiento y acciones de fortalecimiento Junio 2023
• Carpeta evidencia de sesiones Mesas
• Inf. acciones protocolo participacion junio
• Documento Informe Bolsa Logistica Actividad Sumapaz</t>
  </si>
  <si>
    <t>• 2.5.1.1 Informe Mensual de acompañamiento y acciones de fortalecimiento Julio 2023
• Carpeta evidencia de sesiones Mesas
• Documento Informe Bolsa logística Actividades: Espacio Ampliado, Lanzamiento de Escuela de Formación, Conversatorio de mujeres víctimas y acceso a la educación superior y Jornada de Trabajo con la Mesa Distrital de Víctimas</t>
  </si>
  <si>
    <t>• 2.5.1.1 Informe Mensual de acompañamiento y acciones de fortalecimiento Agosto 2023
• Carpeta evidencia de sesiones Mesas
• Documento Informe Bolsa logística Actividades: Espacio Ampliado, Lanzamiento de Escuela de Formación, Conversatorio de mujeres víctimas y acceso a la educación superior y Jornada de Trabajo con la Mesa Distrital de Víctimas</t>
  </si>
  <si>
    <t>• 2.5.1.1 Informe Mensual de acompañamiento y acciones de fortalecimiento Septiembre 2023
• Carpeta evidencia de sesiones Mesas
• 2.5.2.1 fortalecimiento Organizaciones septiembre</t>
  </si>
  <si>
    <t>• 2.5.1.1 Informe Mensual de acompañamiento y acciones de fortalecimiento Octubre 2023
• Carpeta evidencia de sesiones Mesas
• 2.5.1.2 Informe Mensual de acompañamiento y acciones de fortalecimiento Octubre 2023
• Documento Informe Bolsa logística Actividad pueblos indígenas y evidencia de reunión de la actividad</t>
  </si>
  <si>
    <t>• 2.5.1.1 Informe Mensual de acompañamiento y acciones de fortalecimiento Noviembre 2023
• Carpeta evidencia de sesiones Mesas
• 2.5.1.2 Informe Mensual de acompañamiento y acciones de fortalecimiento Noviembre 2023
• Documento Informe Bolsa logística Actividad pueblos indígenas y evidencia de reunión de la actividad</t>
  </si>
  <si>
    <t>• 2.5.1.1 Informe Mensual de acompañamiento y acciones de fortalecimiento Diciembre 2023
• Carpeta evidencia de sesiones Mesas</t>
  </si>
  <si>
    <t>Para el cumplimiento de la meta de Implementar 100 por ciento de las acciones que son competencia de la ACPVR según el protocolo de participación efectiva de las víctimas del conflicto armado, a corte al 31 de diciembre, se programaron 14 actividades y se ejecutaron 14 actividades, logrando con ello avanzar en: 
• Apoyo técnico y operativo mesas de participación
Se brindó asistencia técnica a 24 mesas de participación efectiva de las víctimas del conflicto armado: 20 mesas locales, 3 mesas de enfoque diferencial (Afro, Mujeres, Indígena) y la Mesa Distrital en sus sesiones ordinarias y extraordinarias. 
Consolidado a corte del mes de Diciembre se han apoyado las siguientes sesiones ordinarias:
- 187 sesiones ordinarias de mesas locales
- 30 sesiones de mesas de enfoque diferencial (afro, mujeres, indígenas)
- 9 Sesiones ordinarias de la Mesa Distrital
Sesiones extraordinarias 
Febrero: 3 sesiones extraordinarias (Teusaquillo, Tunjuelito y mesa distrital)
Marzo: 4 sesiones extraordinarias (San Cristóbal, suba, Afro e Indígena)
Abril: 1 sesión de la Mesa de Enfoque Diferencial de Mujeres
Mayo: 2 sesiones extraordinarias (Mesa local de Puente Aranda y Mesa Distrital)
Junio: 7 sesiones extraordinarias (Usaquén, San Cristóbal, Kennedy, Engativá, Barrios Unidos, la candelaria y Mesa Afro)
Julio: 7 sesiones extraordinarias (Usaquén, Bosa, Antonio Nariño, Puente Aranda, Fontibón, Mesa Distrital y Mesa Mujeres)
Agosto: No se desarrollaron sesiones extraordinarias
Septiembre: No se desarrollaron sesiones extraordinarias
Octubre: 2 sesiones extraordinarias en las localidades de Ciudad Bolívar y Engativá
Noviembre: 8 sesiones extraordinarias en las localidades Bosa, Teusaquillo, Candelaria, Antonio Nariño, Barrios Unidos y Usme. De igual forma la Mesa Distrital y la Mesa de Mujeres.
Diciembre: 4 sesiones extraordinaria, en las localidades suba, Usme, mártires y la Mesa AFRO
• Formación y capacitación de las mesas de participación efectiva
Se apoyaron actividades en el desarrollo del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artísticos, quienes tuvieron la oportunidad de ofertar y vender sus productos generando ingresos. 
En el mes de Mayo se apoyó la presentación el día 25 de mayo en el Centro de Encuentro de la localidad de Bosa la Obra Mujeres Sobrevivientes la cual es desarrollada por mujeres de organizaciones de víctimas pertenecientes a las Mesas de Victimas reconocidas en el Distrito Capital.
Se acompañó la jornada desarrollada el día 4 de junio en la vereda San Juan (Localidad Sumapaz), en dicha jornada participaron entidades del orden distrital y nacional. Este proceso se realiza en el marco del fortalecimiento que se genera por parte de la A ACPVR a las mesas de Victimas y organizaciones de Victimas que hacen parte del Distrito Capital.
En el mes de Julio desde la Alta Consejería se brindó acompañamiento técnico y logístico al Desarrollo del Espacio Ampliado, el Lanzamiento de Escuela de Formación, el Conversatorio de mujeres víctimas y el acceso a la educación superior y las Jornada de Trabajo Mesa Distrital, así:
i) Se apoyó el Desarrollo del Espacio Ampliado, en el cual la Alta Consejería de Paz, Victimas y Reconciliación -ACPVR se ejerce la Secretaria Técnica, realizando la convocatoria al mismo y haciendo seguimiento para el adecuado desarrollo del mismo, durante esta jornada se explican los artículos del Plan Nacional de Desarrollo “Colombia, potencia mundial de la vida” de cara a lo que el gobierno nacional tiene proyectado realizar en beneficio de las víctimas del conflicto armado; de igual manera se explicó por parte de la ACPVR y de la coordinación de la Mesa Distrital que es necesario que el Plan Distrital de Desarrollo este armonizado con el Plan Nacional de Desarrollo. 
ii) Se realizó el Lanzamiento de la Escuela de Formación, que se creó con el fin de fomentar la participación efectiva de las víctimas del conflicto armado residentes en Bogotá D.C., como estímulo que se ofrece a los integrantes principales de los espacios de participación, con las siguientes temáticas: Marco normativo para garantizar la participación efectiva de las víctimas en Bogotá D.C.; el papel que van a cumplir en caso de resultar electos frente a la discusión, interlocución, retroalimentación, capacitación y seguimiento de las disposiciones contenidas en la Ley 1448 de 2011; conocimiento de la estructura de una mesa, sus funciones, y los derechos y deberes por parte de sus integrantes; formulación de proyectos y algunos temas de procedimiento legal (presentación de peticiones y tutelas). Durante el mes de julio se realizaron jornadas de capacitación en las localidades Usaquén, Chapinero, Teusaquillo Santafé, Mártires, Candelaria, Bosa, Kennedy y Puente Aranda con la asistencia aproximada de 120 personas (pendiente validar cifra exacta con los listados de asistencia de la Personería de Bogotá).
iii) Se adelantó el Conversatorio de mujeres víctimas y acceso a la educación superior y las Jornada de Trabajo con la Mesa Distrital de Víctimas, el cual tuvo como objetivo principal dar a conocer la experiencia de las mujeres que hicieron parte del auto 092, del Fondo de Reparación para el acceso, permanencia y graduación en educación superior para la población víctima del conflicto armado en Colombia, el fondo es una estrategia para la inclusión y atención de la población víctima del conflicto armado; con el fin de otorgar créditos educativos condonables de pregrado en respuesta a lo ordenado por la ley 1448 de 2011. Desde la Ata Consejería se brindó apoyo logístico y acompañamiento técnico a dicha jornada por tratarse de una actividad solicitada por diferentes delegadas de las Mesas de Victimas, el fin del evento es que tres mujeres próximas a graduarse como profesionales en Trabajo Social de la Universidad de La Salle, gracias al fondo de reparación para el acceso, permanencia y graduación en educación superior para víctimas del conflicto armado en Colombia socialicen la experiencia de estudio tiene como fin dilucidar algunas tensiones como: el efecto de las diferencias intergeneracionales, los ritmos de aprendizaje diversos, la relación de estas mujeres desde una mirada victimizante dentro de un entorno académico como lo es la universidad.
iv) Se llevaron a cabo las jornadas de trabajo con los delegados (as) de la Mesa Distrital de Victimas con el fin de realizar seguimiento a la implementación del Plan de Acción Distrital (PAD) 2021-2024, según los procedimientos establecidos para tal fin y consultar el estado, enfoque, y proyección respecto de la atención a las víctimas del conflicto armado en el Distrito.
En el mes de agosto desde la Alta Consejería se brindó acompañamiento técnico y logístico al Desarrollo de 11 procesos de elección de mesas locales, de igual forma se desarrolló la jornada de capacitación a la mesa de pueblos indígenas en relación con el Decreto Ley 4633 de 2011 y a la Ley 1448 de 2011.
En el mes de septiembre se apoyó el desarrollo de 2 jornadas de fortalecimiento a procesos en el marco de la Semana por la Paz.
En el mes de Noviembre se apoyó el acto de Conmemoración del día de la resistencia de los pueblos indígenas, en dicha actividad participaron aproximadamente 200 indígenas de 16 pueblos que conforman la Mesa Distrital de Victimas de Pueblos Indígenas
En el mes de Diciembre se apoyó el Desarrollo de las Jornadas de Cierre de año, almuerzo Mesa Afro y Mesa Mujeres, capacitaciones en formación empresarial con la Cámara de Comercio de Bogotá a Mujeres Indígenas Víctimas del Conflicto Armado Residentes en el distrito y la entrega de detalle a los delegados y delegadas de las diferentes Mesas de Víctimas.
• Desarrollar una (1) acción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aportando al goce efectivo de sus derechos, a su reparación integral.
En el marco de la implementación del protocolo de participación de niños niñas y adolescentes (NNA) víctimas del conflicto armado, el 21 de Noviembre se desarrolló la actividad de articulación a nivel distrital a través de un ejercicio simbólico de encuentro con 30 NNA que representan las localidades de Bogotá, como agentes estratégicos, dicha actividad contó con la participación del personero distrital, funcionarios de la Alta Consejería de Paz, Víctimas y Reconciliación y funcionarios de la Secretaría de Integración Social.
• Contrato de Operador Logístico y resoluciones de apoyo compensatorio:
A 31 de Diciembre se han realizado las siguientes consignaciones por derecho al reconocimiento de garantías a los delegados asistentes a los espacios de participación:
- 1798 reconocimientos por compensatorios – incentivo a la participación 
- 1742 reconocimientos por transporte
- 776 reconocimiento de almuerzo y refrigerios (sesiones de más de 6 horas)
- 680 reconocimiento refrigerios (sesiones de menos de 6 horas)
(las cifras relacionadas con los almuerzos y los refrigerios se mantienen igual al mes anterior lo anterior debido a que estos reconocimientos se dieron en especie en las sesiones de noviembre)
El dato de las garantías se mantiene igual al mes inmediatamente anterior (Noviembre) lo anterior teniendo en cuenta que las garantías generadas en el mes de Diciembre serán reconocidas en el mes de enero/2024; lo anterior teniendo en cuenta que dichos recursos  administrativos quedaron proyectados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NNA víctimas del conflicto armado participantes de las diferentes actividades desarrolladas en el marco del proceso de implementación del protocolo de participación de niños niñas y adolescentes (NNA) víctimas del conflicto armado.</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</si>
  <si>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en el mes de febrero se adelantaron (2) actividades de (2) programadas: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describen las siguientes actividades:
1. Se brindó apoyo técnico y operativo para las sesiones desarrolladas en el mes de febrero. Durante este periodo sesionaron 18 de las 24 Mesas de Participación Efectiva de Victimas, así: 14 mesas locales, tres mesas de enfoque diferencial (Afro, indígena y mujeres) y la Mesa Distrital. Adicional a ello se desarrollaron 3 sesiones extraordinarias de las mesas de Teusaquillo, Tunjuelito y mesa distrital.  Las mesas que no sesionaron fueron: Usme, Santa Fe, Barrios Unidos, Rafael Uribe Uribe, Fontibón y Suba.
2. En dicho informe, también se menciona el proceso que se ha adelantado frente a las acciones de fortalecimiento a las Mesas de participación y enfoque diferencial, a las organizaciones de víctimas formales y no formales. En relación con los procesos de formación y fortalecimiento de las mesas de participación efectiva, las víctimas y sus organizaciones formales y no formales desde el equipo de Participación e Incidencia, en el marco del fortalecimiento de las Mesas y de las Organizaciones de Víctimas, se realizó la socialización de la programación de la conmemoración del día 9 abril del 2023, especialmente lo relacionado con la Feria artística y de emprendimientos liderada por la Alta Consejería de Paz, Víctimas y Reconciliación, con el objetivo de identificar las víctimas u organizaciones de víctimas en la ciudad que posiblemente participen en la Feria.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t>
  </si>
  <si>
    <t xml:space="preserve">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Se presentó el informe Mensual de acompañamiento y acciones de fortalecimiento realizadas por la OACPVR en el marco del protocolo de participación y demás organizaciones de víctimas del conflicto armado. En dicho informe se menciona el proceso que se ha adelantado durante el periodo en relación con el acompañamiento que se realiza desde el equipo de Participación e Incidencia Territorial a las Mesas de Participación Efectiva de Víctimas y las acciones que se adelantan en el marco del proceso de fortalecimiento que se lleva con las organizaciones de víctimas organizadas y no organizadas, dentro de las cuales en el mes de marzo se adelantaron (2) actividades de (2) programadas:
1. Se brindó apoyo técnico y operativo para las sesiones desarrolladas en el mes de marzo, durante este periodo sesionaron las 22 Mesas de Participación Efectiva de Victimas, 18 mesas locales (No sesionaron de manera ordina Suba y Barrios Unidos), tres mesas de enfoque diferencial (Afro, indígena y mujeres) y la Mesa Distrital. Adicional a ello se desarrollaron 3 sesiones extraordinarias de las mesas de San Cristóbal y las Mesas de Enfoque diferencial Afro e indígena.
2. En relación con los procesos de formación y fortalecimiento de las mesas de participación efectiva, las víctimas y sus organizaciones formales y no formales desde el equipo de Participación e Incidencia Territorial se apoyaron actividades en el marco del fortalecimiento de las Mesas y de las Organizaciones de Víctimas y se ha venido adelantando el proceso de inscripción de los emprendimientos y grupos artísticos para el día de la conmemoración de las víctimas del conflicto armado, que se realizará los días 10 y 11 de abril en la Plaza de Bolívar con SUMAPAZ territorio de Paz como localidad invitada.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</si>
  <si>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abril se adelantaron (2) actividades de (2) programadas:
1. Se brindó apoyo técnico y operativo para las sesiones desarrolladas en el mes de abril, durante este periodo sesionaron las 23 Mesas de Participación Efectiva de Victimas, 19 mesas locales (No sesiono la mesa local de Fontibón), tres mesas de enfoque diferencial (Afro, indígena y mujeres) y la Mesa Distrital. Adicional a ello se desarrolló 1 sesión extraordinaria de las mesas de Enfoque Diferencial de Mujeres.
2. En relación con los procesos de formación y fortalecimiento de las mesas de participación efectiva, las víctimas y sus organizaciones formales y no formales desde el equipo de Participación e Incidencia Territorial se apoyaron actividades en el desarrollo del 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artisticos, quienes tuvieron la oportunidad de ofertar y vender sus productos generando ingresos.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desarrollada el 10 y el 11 de abril.</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</si>
  <si>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mayo se adelantaron (2) actividades de (2) programadas:
1. Se brindó apoyo técnico y operativo para las sesiones desarrolladas en el mes de mayo. Durante este periodo sesionaron las 24 Mesas de Participación Efectiva de Victimas, 20 mesas locales, tres mesas de enfoque diferencial (Afro, indígena y mujeres) y la Mesa Distrital. Adicional a ello se desarrollaron 2 sesiones extraordinarias de la mesa local de Puente Aranda y la Mesa Distrital.
2. En relación con los procesos de formación y fortalecimiento de las mesas de participación efectiva, las víctimas y sus organizaciones formales y no formales, desde el equipo de Participación e Incidencia Territorial se apoyó la presentación de la obra “Mujeres Sobrevivientes” la cual es desarrollada por mujeres de organizaciones de víctimas pertenecientes a las Mesas de Victimas reconocidas en el Distrito Capital. Este proceso tuvo como objetivo desarrollar actividades que rescaten la memoria y de paso, dinamicen la necesidad de realizar actividades sociales que apunten a consolidar ejercicios de reconciliación y que además promuevan la no repetición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mayo.</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</si>
  <si>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junio se adelantaron (2) actividades de (2) programadas:
1. Se brindó apoyo técnico y operativo para las sesiones desarrolladas en el mes de junio, durante este periodo sesionaron 22 Mesas de Participación Efectiva de Victimas, 18 mesas locales, tres mesas de enfoque diferencial (Afro, indígena y mujeres) y la Mesa Distrital. Adicional a ello se desarrollaron 7 sesiones extraordinaria.
2. En relación con los procesos de formación y fortalecimiento de las mesas de participación efectiva, las víctimas y sus organizaciones formales y no formales desde el equipo de Participación e Incidencia Territorial se apoyó la jornada desarrollada el día 4 de junio en la vereda San Juan, localidad Sumapaz, en dicha jornada participaron entidades del orden distrital y nacional. Este proceso se realiza en el marco del fortalecimiento que se genera por parte de la ACPVR a las mesas de Victimas y organizaciones de Victimas que hacen parte del Distrito. Este proceso tuvo como objetivo desarrollar actividades que rescaten la memoria y de paso, dinamicen la necesidad de realizar actividades sociales que apunten a consolidar ejercicios de reconciliación y que además promuevan la no repetición.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junio.</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</si>
  <si>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julio se adelantaron (2) actividades de (2) programadas:
• Acompañar las Mesas de Participación y Enfoque Diferencial en la planeación y ejecución de acciones según lo establecido en el protocolo de participación
1. Se brindó apoyo técnico y operativo para las sesiones desarrolladas en el mes de julio, durante este periodo sesionaron 24 Mesas de Participación Efectiva de Victimas, 20 mesas locales, tres mesas de enfoque diferencial (Afro, indígena y mujeres) y la Mesa Distrital. Adicional a ello se desarrollaron 7 sesiones extraordinarias.
• Implementar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desde el equipo de Participación e Incidencia Territorial se adelantaron las siguientes acciones:
i) Se apoyó el Desarrollo del Espacio Ampliado, en el cual la Alta Consejería de Paz, Victimas y Reconciliación -ACPVR se ejerce la Secretaria Técnica, realizando la convocatoria al mismo y haciendo seguimiento para el adecuado desarrollo del mismo, durante esta jornada se explican los artículos del Plan Nacional de Desarrollo “Colombia, potencia mundial de la vida” de cara a lo que el gobierno nacional tiene proyectado realizar en beneficio de las víctimas del conflicto armado; de igual manera se explicó por parte de la ACPVR y de la coordinación de la Mesa Distrital que es necesario que el Plan Distrital de Desarrollo este armonizado con el Plan Nacional de Desarrollo. 
ii) Se realizó el Lanzamiento de la Escuela de Formación, que se creó con el fin de fomentar la participación efectiva de las víctimas del conflicto armado residentes en Bogotá D.C., como estímulo que se ofrece a los integrantes principales de los espacios de participación, con las siguientes temáticas: Marco normativo para garantizar la participación efectiva de las víctimas en Bogotá D.C.;  el papel que van a cumplir en caso de resultar electos frente a la discusión, interlocución, retroalimentación, capacitación y seguimiento de las disposiciones contenidas en la Ley 1448 de 2011;  conocimiento de la estructura de una mesa, sus funciones, y los derechos y deberes por parte de sus integrantes; formulación de proyectos y algunos temas de procedimiento legal (presentación de peticiones y tutelas). Durante el mes de julio se realizaron jornadas de capacitación en las localidades Usaquén, Chapinero, Teusaquillo Santafé, Mártires, Candelaria, Bosa, Kennedy y Puente Aranda con la asistencia aproximada de 120 personas (pendiente validar cifra exacta con los listados de asistencia de la Personería de Bogotá).
iii) Se adelantó el Conversatorio de mujeres víctimas y acceso a la educación superior y las Jornada de Trabajo con la Mesa Distrital de Víctimas, el cual tuvo como objetivo principal dar a conocer la experiencia de las mujeres que hicieron parte del auto 092, del Fondo de Reparación para el acceso, permanencia y graduación en educación superior para la población víctima del conflicto armado en Colombia, el fondo es una estrategia para la inclusión y atención de la población víctima del conflicto armado; con el fin de otorgar créditos educativos condonables de pregrado en respuesta a lo ordenado por la ley 1448 de 2011. Desde la Ata Consejería se brindó apoyo logístico y acompañamiento técnico a dicha jornada por tratarse de una actividad solicitada por diferentes delegadas de las Mesas de Victimas, el fin del evento es que tres mujeres próximas a graduarse como preofesionales en Trabajo Social de la Universidad de La Salle, gracias al fondo de reparación para el acceso, permanencia y graduación en educación superior para víctimas del conflicto armado en Colombia socialicen la experiencia de estudio tiene como fin dilucidar algunas tensiones como: el efecto de las diferencias intergeneracionales, los ritmos de aprendizaje diversos, la relación de estas mujeres desde una mirada victimizante dentro de un entorno académico como lo es la universidad.
iv) Se llevaron a cabo las jornadas de trabajo con los delegados (as) de la Mesa Distrital de Victimas con el fin de realizar seguimiento a la implementación del Plan de Acción Distrital (PAD) 2021-2024, según los procedimientos establecidos para tal fin y consultar el 
estado, enfoque, y proyección respecto de la atención a las víctimas del conflicto armado en el Distrito.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julio.</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</si>
  <si>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agosto se adelantaron (2) actividades de (2) programadas:
• Acompañar las Mesas de Participación y Enfoque Diferencial en la planeación y ejecución de acciones según lo establecido en el protocolo de participación
1. Se brindó apoyo técnico y operativo para las sesiones desarrolladas en el mes de agosto, durante este periodo sesionaron  (5) Mesas de Participación Efectiva de Victimas: (1) mesa local (Localidad Santa Fe); lo anterior, dado que esta mesa tenía una sesión aplazada; (3) mesas de enfoque diferencial (Afro, indígena y mujeres) y la Mesa Distrital. Durante este mes no se desarrollaron sesiones extraordinarias.
Es de mencionar que las Mesas locales no sesionaron, a excepción de la mesa de Santa Fe, debido a que durante el mes de agosto se llevó a cabo el proceso de elección e instalación de las mismas a cargo de las personerías locales, que son las secretarías técnicas de estos espacios.
• Implementar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desde el equipo de Participación e Incidencia Territorial se apoyó el desarrollo de 3 jornadas de capacitación en el marco de la Escuela de Formación; La primera jornada de capacitación desarrollada el 2 de agosto contó con la participación aproximada de 35 asistentes, por su parte en sesión desarrollada el 9 de agosto se contó con la participación de 25 personas y finalmente la jornada llevada a cabo el 16 de agosto en la alcaldía local de engativa participaron aproximadamente 20 personas.
Adicional a ello, desde la Alta Consejería se realizó presentación ante la Mesa Distrital de Pueblos Indígenas del Decreto Ley 4633 de 2011 “Por el cual se establece medidas específicas de asistencia, atención, reparación integral y restitución de derechos territoriales para las comunidades y grupos indígenas” y la ley 1448 de 2011. En dicha jornada participaron 45 integrantes de diferentes pueblos indígenas que conforman la Mesa Distrital.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agosto.</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</si>
  <si>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septiembre se adelantaron (2) actividades de (2) programadas:
• Acompañar las Mesas de Participación y Enfoque Diferencial en la planeación y ejecución de acciones según lo establecido en el protocolo de participación
1. Se brindó apoyo técnico y operativo para las sesiones desarrolladas en el mes de septiembre. Durante este periodo sesionaron (20) Mesas Locales de Participación Efectiva de Victimas y se instalaron las mesas de enfoque diferencial Afro, Mujer e Indígena. Durante este mes no se desarrollaron sesiones extraordinarias.
• Implementar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desde el equipo de Participación e Incidencia Territorial se apoyó el desarrollo de 2 jornadas de fortalecimiento a procesos en el marco de la semana por la paz, la primera de ellas desarrollada en el Centro de Memoria y denominada encuentro mujeres víctimas de violencia sexual en el marco del conflicto armado, dicha actividad conto con la participación de mujeres de diferentes localidades de la ciudad. La segunda actividad se denominó Sumapaz le suma a la paz, la cual se desarrolló durante 4 días seguidos en la localidad.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septiembre.</t>
  </si>
  <si>
    <t xml:space="preserve">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octubre se adelantaron (2) actividades de (2) programadas:
• Acompañar las Mesas de Participación y Enfoque Diferencial en la planeación y ejecución de acciones según lo establecido en el protocolo de participación
1. Se brindó apoyo técnico y operativo para las sesiones desarrolladas en el mes de octubre, durante este periodo sesionaron (18) Mesas Locales de Participación Efectiva de Victimas, 3 mesas de Enfoque Diferencial (Afro, Mujer e Indígena) la Mesa Distrital no sesionó porque durante el presente mes se realizó su elección e instalación. Adicional a ello se desarrollaron 2 sesiones extraordinarias en las localidades de Engativá y Ciudad Bolívar.
• Implementar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desde el equipo de Participación e Incidencia Territorial se apoyó el desarrollo del acto de Conmemoración del día de la resistencia de los pueblos indígenas, en dicha actividad participaron aproximadamente 200 indígenas de 16 pueblos que conforman la Mesa Distrital de Victimas de Pueblos Indígenas.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</si>
  <si>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noviembre se adelantaron (3) actividades de (3) programadas:
• Acompañar las Mesas de Participación y Enfoque Diferencial en la planeación y ejecución de acciones según lo establecido en el protocolo de participación
1. Se brindó apoyo técnico y operativo para las sesiones desarrolladas en el mes de noviembre, durante este periodo sesionaron 19 Mesas Locales de Participación Efectiva de Victimas, (la mesa local que no sesiono fue Chapinero esto debido a que sus integrantes renunciaron durante dicho mes al espacio), 3 mesas de Enfoque Diferencial (Afro, Mujer e Indígena) y la Mesa Distrital. Adicional a ello se desarrollaron 8 sesiones extraordinarias en las localidades Bosa, Teusaquillo, Candelaria, Antonio Nariño, Barrios Unidos y Usme. De igual forma la Mesa Distrital y la Mesa de Mujeres.
• Desarrollar una (1) acción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aportando al goce efectivo de sus derechos, a su reparación integral.
2. En el marco de la implementación del protocolo de participación de niños niñas y adolescentes (NNA) víctimas del conflicto armado, el 21 de Noviembre se desarrolló la actividad de articulación a nivel distrital a través de un ejercicio simbólico de encuentro con 30 NNA que representan las localidades de Bogotá, como agentes estratégicos, dicha actividad contó con la participación del personero distrital, funcionarios de la Alta Consejería de Paz, Víctimas y Reconciliación y funcionarios de la Secretaría de Integración Social.
• Implementar acciones de fortalecimiento a las Mesas de participación y enfoque diferencial, a las organizaciones de víctimas formales y no formales
3. En relación con los procesos de formación y fortalecimiento de las mesas de participación efectiva, las víctimas y sus organizaciones formales y no formales desde el equipo de Participación e Incidencia Territorial se apoyó el desarrollo de la Conmemoración del Día de las victimas Localidad de Sumapaz desarrollado el 26 de Noviembre, la jornada de empalme entre la mesa Distrital saliente y entrante y los procesos de Capacitación en formación empresarial con la Cámara de Comercio de Bogotá a Mujeres Indígenas Víctimas del Conflicto Armado Residentes en el Distrito.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NNA víctimas del conflicto armado participantes de las diferentes actividades desarrolladas en el marco del proceso de implementación del protocolo de participación de niños niñas y adolescentes (NNA) víctimas del conflicto armado.</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</si>
  <si>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diciembre se adelantaron (2) actividades de (2) programadas, cumpliendo con el 100% de la programación realizada para la vigencia 2023, así:
• Acompañar las Mesas de Participación y Enfoque Diferencial en la planeación y ejecución de acciones según lo establecido en el protocolo de participación
1. Se brindó apoyo técnico y operativo para las sesiones desarrolladas en el mes de Diciembre, durante este periodo sesionaron 15 Mesas Locales de Participación Efectiva de Victimas, (las mesas locales que no sesionaron fueron Chapinero, Mártires, San Cristóbal, Tunjuelito, Engativá) 2 mesas de Enfoque Diferencial Afro e Indígena y la Mesa Distrital. Adicional a ello se desarrollaron 5 sesiones extraordinarias en las localidades suba, Usme, mártires, la Mesa AFRO y MUJERES.
• Implementar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desde el equipo de Participación e Incidencia Territorial se apoyó el desarrollo de las Jornadas de Cierre de año, almuerzo Mesa Afro y Mesa Mujeres, capacitaciones en formación empresarial con la Cámara de Comercio de Bogotá a Mujeres Indígenas Víctimas del Conflicto Armado Residentes en el distrito y la entrega de detalle a los delegados y delegadas de las diferentes Mesas de Víctimas.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y asistentes a las jornadas de Conmemoración del Día de las victimas Localidad de Sumapaz, la jornada de empalme entre la mesa Distrital saliente y entrante y los procesos de Capacitación en formación empresarial con la Cámara de Comercio de Bogotá a Mujeres Indígenas Víctimas del Conflicto Armado Residentes en el Distrito</t>
  </si>
  <si>
    <t>PD109</t>
  </si>
  <si>
    <t>7871_10</t>
  </si>
  <si>
    <t>3. Incrementar las acciones integrales de coordinación territorial, para atender las necesidades de la población afectada por el conflicto armado, así como de las víctimas, reincorporados y reintegrados residentes en Bogotá-región</t>
  </si>
  <si>
    <t>10. Ejecutar 100 porciento de la estrategia de reconciliación para la construcción de paz, que contribuya al fortalecimiento del tejido social en los territorios ciudad región.​​</t>
  </si>
  <si>
    <t>Ejecutar 100 porciento de la estrategia de reconciliación para la construcción de paz, que contribuya al fortalecimiento del tejido social en los territorios ciudad región.​​</t>
  </si>
  <si>
    <t xml:space="preserve">PD_Meta Proyecto: 10. Ejecutar 100 porciento de la estrategia de reconciliación para la construcción de paz, que contribuya al fortalecimiento del tejido social en los territorios ciudad región.​​; PD_Objetivo de Desarrollo Sostenible: 16. Paz, justicia e instituciones sólidas; PD_Código y denominación Meta ODS: 16.3. Promover el estado de derecho en los planos nacional e internacional y garantizar la igualdad de acceso a la justicia para todos.; </t>
  </si>
  <si>
    <t>Esta meta mide el diseño y la implementación de la estrategia de reconciliación para la construcción de paz que contribuya al fortalecimiento del tejido social en los territorios ciudad región, con acciones que promuevan la convivencia, la reconciliación y la no estigmatización. 
Esta estrategia se desarrolla a través de la metodología de fortalecimiento de capacidades en las dimensiones personal, social y comunitaria, y política institucional y en los componentes de i) Diálogo social y reconciliación territorial ii) Educación para la paz y pedagogía de paz y iii) Fortalecimiento de capacidades para fomento productivo y iv) Justicia Transicional y Justicia Restaurativa.
Paralelamente se  realizan acciones de apoyo a los procesos de reincorporación y reintegración en los territorios ciudad región.</t>
  </si>
  <si>
    <t xml:space="preserve">A través de la implementación de las acciones de la estrategia se fortalecerá la reconstrucción de tejido social, el fortalecimiento de  capacidades para la reconciliación de actores claves en los territorios bogotanos como son líderes y lideresas sociales, población víctima, población ex combatiente, organizaciones de jóvenes, culturales, ambientales, entornos educativos, entre otras. </t>
  </si>
  <si>
    <t xml:space="preserve">La meta se calculará a través de la relación entre las acciones o actividades ejecutadas y programadas para el diseño e implementación de la estrategia de reconciliación para la construcción de paz, de conformidad con el plan interno de trabajo de la Oficina Alta Consejería de Paz, Víctimas y Reconciliación con la programación en el formato 1006 "Programación y seguimiento a Metas e indicadores del plan de desarrollo". </t>
  </si>
  <si>
    <t>(Sumatoria de porcentaje ejecutado de la estrategia de reconciliación para la construcción de paz, que contribuya al fortalecimiento del tejido social en los territorios ciudad región al corte / Sumatoria porcentaje programado de la estrategia de reconciliación para la construcción de paz, que contribuya al fortalecimiento del tejido social en los territorios ciudad región al corte) *100</t>
  </si>
  <si>
    <t xml:space="preserve"> Porcentaje ejecutado de la estrategia de reconciliación para la construcción de paz, que contribuya al fortalecimiento del tejido social en los territorios ciudad región</t>
  </si>
  <si>
    <t>Porcentaje programado de la estrategia de reconciliación para la construcción de paz, que contribuya al fortalecimiento del tejido social en los territorios ciudad región</t>
  </si>
  <si>
    <t>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t>
  </si>
  <si>
    <t>3.1.1.2 Informe de avance sobre las asistencias técnicas
3.1.3.1 Matriz con acciones de gestión administrativa para la construcción de paz y reconciliación</t>
  </si>
  <si>
    <t>3.1.1.1 Documento de avance metodológico del modelo formativo y pedagógico integral para la reconciliación
3.1.3.1 Matriz con acciones de gestión administrativa para la construcción de paz y reconciliación</t>
  </si>
  <si>
    <t>3.1.1.2 Informe de avance sobre las asistencias técnicas
3.1.2.2 Informe de avance sobre las acciones distritales para el proceso de reincorporación en la ciudad de Bogotá
3.1.2.3 Infome de avances sobre iniciativas productivas para población excombatiente</t>
  </si>
  <si>
    <t>3.1.3.1 Matriz con acciones de gestión administrativa para la construcción de paz y reconciliación</t>
  </si>
  <si>
    <t>3.1.1.1 Documento de avance metodológico del modelo formativo y pedagógico integral para la reconciliación
3.1.2.2 Informe de avance sobre las acciones distritales para el proceso de reincorporación en la ciudad de Bogotá</t>
  </si>
  <si>
    <t>3.1.1.1 Documento de avance metodológico del modelo formativo y pedagógico integral para la reconciliación
3.1.1.2 Informe de avance sobre las asistencias técnicas
3.1.2.2 Informe de avance sobre las acciones distritales para el proceso de reincorporación en la ciudad de Bogotá</t>
  </si>
  <si>
    <t>3.1.1.1 Documento de avance metodológico del modelo formativo y pedagógico integral para la reconciliación
3.1.2.3 Informe de avances sobre iniciativas productivas para población excombatiente
3.1.3.1 Matriz con acciones de gestión administrativa para la construcción de paz y reconciliación</t>
  </si>
  <si>
    <t>• Soporte 3.1.1.2 Informe de avance sobre las asistencias técnicas
• Soporte 3.1.3.1 Matriz de acciones administrativas (incluye anexos de matriz de seguimiento radicados, memorandos de aprobación de polizas e inicio, matriz de seguimiento a la contratación, Matriz de seguimiento ejecución contractual DPR
y acta de evidencia de reunion de fecha 31 de enero de 2023)</t>
  </si>
  <si>
    <t>• 3.1.1.1 Documento modelo pedagógico para la reconciliación
• 3.1.1.2 Informe de avance asistencias técnicas
• 3.1.2.2. Acta articulación ACPVR- INVIMA 29022023
• 3.1.2.2. Acta articulación ACPVR-SDG 16022023</t>
  </si>
  <si>
    <t>• 3.1.1.2 Informe de avance sobre las asistencias técnicas
• 3.1.3.1 Matriz de acciones administrativas</t>
  </si>
  <si>
    <t>• 3.1.1.1 Documento de avance metodológico del modelo formativo y pedagógico integral para la reconciliación.
• 3.1.1.2 Informe de avance sobre las asistencias técnicas
• 3.1.2.2.1  (19-04-23) Acta Mesa Distrital de Reincorporación 
• 3.1.2.2.2 (16.04.23) Acta de articulación con Consejo Nacional de Reincorporación.
• 3.1.2.2.3 (21.04.23) Acta de reunión socialización oferta de servicios del Distrito a facilitadores de la ARN</t>
  </si>
  <si>
    <t>• 3.1.1.1.Informe de avance. Estrategia de Reconciliación. Mayo 2023.
• 3.1.1.1.1 Informe de avance. Estrategia de Reconciliación. Mayo 2023.1Matriz Normativa. Actualización.
• 3.1.1.1.2 Matriz referencias bibliográficas
• 3.1.3.1 Matriz de acciones administrativas (incluye anexos de matriz de seguimiento radicados, memorandos de aprobación de pólizas e inicio, matriz de seguimiento a la contratación, Matriz de seguimiento ejecución contractual DPR</t>
  </si>
  <si>
    <t>• 3.1.2.2 Informe de avance sobre las acciones distritales para el proceso de reincorporación en la ciudad de Bogotá.
• 3.1.2.3 Informe de iniciativas productivas 
• 3.1.2.3.1 Acta articulación INVIMA - ACPVR febrero 22 de 2023 
• 3.1.2.3.2 Acta de reunión seguimiento componente 2 proyecto 1937 FDL ciudad bolívar.
• 3.1.2.3.3 Ayuda de memoria y listado de asistencia jornada de formación SDDE y ACPVR para PPR.</t>
  </si>
  <si>
    <t>• 3.1.1.2 Informe de avance sobre las asistencias técnicas
• 3.1.1.2. ANEXOS
•  3.1.3.1 Matriz de acciones administrativas</t>
  </si>
  <si>
    <t>• 3.1.1.1 Documento de avance metodológico del modelo formativo y pedagógico integral para la reconciliación.
• Anexos:
1. Estrategia de Reconciliación. 
2. Matriz Normativa. Actualización.
3. Matriz referencias bibliográficas.
• 3.1.2.2 Informe de avance sobre las acciones distritales para el proceso de reincorporación en la ciudad de Bogotá.
• Anexos:
1. Acta de reunión mesa de trabajo seguridad y protección. Junio 9 de 2023.
2. Acta de la Mesa Distrital de Reincorporación. Julio 6 de 2023.
3. Acta de jornada de sensibilización IDIPRON. Julio 7 de 2023.
4. Acta de jornada de sensibilización Alcaldía Ciudad Bolívar. Julio 27 de 2023.
5. Acta de jornada de sensibilización Catastro. Julio 25 de 2023.
6. Acta de jornada de sensibilización FUGA . Julio 28 de 2023.
7. Acta de jornada de sensibilización SDIS. Agosto 3 de 2023.
8. Acta de jornada de sensibilización SDM. Agosto 18 de 2023.
9. Acta de jornada de sensibilización Alcaldía Ciudad Bolívar. Agosto 23 de 2023.
10. Acta de recorrido por el Museo de Bogotá. Agosto 13 de 2023.</t>
  </si>
  <si>
    <t>• 3.1.1.1.Informe de avance. Estrategia de Reconciliación. Septiembre 2023.
• Anexos:
1. Estrategia de Reconciliación. 
2. Relatoría gestiones de validación de la estrategia.
3. Reunión técnica estrategia de reconciliación.
•  3.1.3.1 Matriz de acciones administrativas</t>
  </si>
  <si>
    <t>• 3.1.1.1 Informe de avance. Estrategia de Reconciliación. Octubre 2023.
• Anexos:
A. Estrategia de Reconciliación. 
B. Matriz de identificación de capacidades fortalecidas (matriz 1).
C. Matriz de reagrupamiento de capacidades fortalecidas (matriz 2).
D. Evidencia socialización estrategia de reconciliación Bosa. 
E. Evidencia socialización estrategia de reconciliación Ciudad Bolívar.
F. Evidencia socialización estrategia de reconciliación PIT. ACPVR.
• 3.1.1.2 Informe de Asistencias técnicas</t>
  </si>
  <si>
    <t>• 3.1.1.1 Documento de avance metodológico del modelo formativo y pedagógico integral para la reconciliación-
• 3.1.2.3 Informe de avances sobre iniciativas productivas para población excombatiente.
Anexos:
1. Actas de comité técnico proyecto 1937 FDL Ciudad Bolívar
2. Planes de negocio iniciativas productivas
• 3.1.3.1 Matriz de acciones administrativas</t>
  </si>
  <si>
    <t>• 3.1.2.2 Informe de avance sobre las acciones distritales para el proceso de reincorporación en la ciudad de Bogotá.</t>
  </si>
  <si>
    <t xml:space="preserve">•	Ajuste del modelo formativo y pedagógico integral y fortalecimiento de capacidades para el desarrollo de iniciativas de reconciliación:
Elaboración y publicación de la cartilla para el fortalecimiento de capacidades a organizaciones y agrupaciones sociales en materia de memoria, reconciliación y paz, que comprende  3 módulos: Emprendimiento, Fortalecimiento de capacidades en reconciliación y Fortalecimiento del Consejo Distrital de Paz, que le permitirá a las organizaciones promover la apropiación de saberes y aspectos metodológicos para ampliar el potencial de las iniciativas y/o emprendimientos que tengan y las puedan implementar. 
Elaboración de la Estrategia de no estigmatización y no discriminación en la atención a población en proceso de reincorporación y reintegración en Bogotá D.C, y ruta para la implementación de la estrategia en 5 localidades: Sumapaz, Ciudad Bolívar, Usme, Bosa y Kennedy. 
En el marco de la estrategia de No Estigmatización se realizaron 6    jornadas de sensibilización y apropiación conceptual sobre los procesos de reincorporación, reintegración y comparecencia de la fuerza pública ante la JEP con la Secretaría Distrital de Hábitat, la Secretaría Distrital de Salud y los equipos de la estrategia PAPSIVI (Programa de Atención Psicosocial y Salud Integral a Víctimas), servidores públicos de la Alcaldía Local de Bosa y sociedad civil de la localidad de Bosa, impactando a 300 personas. 
Se desarrollaron 7   jornadas de sensibilización para la no estigmatización y la no discriminación de personas en proceso de reincorporación, de reintegración y comparecientes de la Fuerza Pública ante la JEP, con servidores públicos de IDIPRON, Catastro, SDIS, SDM, SDH, FUGA, Alcaldía de Ciudad Bolívar.
Sensibilizaciones en las localidades PDET-Urbano, Bosa y Ciudad Bolívar: se llevaron a cabo 2 sesiones con la comunidad centradas en la construcción conjunta de conocimiento y la promoción de un diálogo abierto para reflexionar sobre la estigmatización, sus dinámicas y acciones que puedan reducirla.  En estas sesiones se contó con la participación de 32 personas.  
87 líderes y lideresas sociales de Bosa, Ciudad Bolívar y Sumapaz recibieron certificación tras cursar el diplomado sobre derechos de las víctimas con relación a la verdad, justicia, reparación y no repetición. Este proceso pedagógico, que fue impartido por la Pontificia Universidad Javeriana, se desarrolló en el marco de los territorios PDET identificados desde la administración distrital para aportar elementos teórico-prácticos en clave de memoria, reconciliación y construcción de paz. 
Entrega de la versión final de la ESTRATEGIA DISTRITAL DE RECONCILIACION que consiste en la descripción de los procesos y acciones que implementa en la actualidad la dirección, desarrollando los siguientes capítulos: i) lineamiento técnico – conceptual, ii) metodología, iii) líneas estratégicas de trabajo, iv) elementos y resultados, v) reflexiones derivadas de la implementación de la estrategia de reconciliación. 
Socialización de la estrategia de Reconciliaciòn en las Mesas Locales de Víctimas de las localidades de Bosa (14 personas), Ciudad Bolívar (13 personas), Engativa  y Barrios Unidos (23 personas) y  con el equipo de participación de la Alta Consejería de Paz, Víctimas y Reconciliación (13 personas). 
•	Asistencia técnica y articulación intersectorial y local para el desarrollo de procesos de Paz y la Reconciliación.:
Se diseñó e implementó el proceso pedagógico para el fortalecimiento de capacidades de las 20 organizaciones (iniciativas) ganadoras en el marco de la estrategia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Asesoría y acompañamiento junto con la OEI en la formulación de los planes de trabajo y planes de inversión de las 20 iniciativas ganadoras, así como acompañamiento en la implementación de las iniciativas
En el marco del convenio Nro.  669 suscrito con la OIM, se seleccionaron 16 iniciativas de 16 organizaciones encaminadas a la No Estigmatización de las personas en proceso de reincorporación y reintegración; acciones de Justicia Restaurativa por medio de la Ruta TOAR y de pedagogía para fortalecer la búsqueda de personas, y durante octubre y noviembre se llevó a cabo, en primer lugar, el proceso de evaluación y selección entre 24 iniciativas postuladas a través de las respectivas fichas de evaluación, con pares evaluadores de la OIM y la ACPVR, para realizar la selección según la metodología de evaluación de pares ciegos. El día 4 de octubre de 2023, se realizó el comité que consolidó los resultados de evaluación de pares de ambas entidades. Para esto se definió abordar una a una las iniciativas presentadas, dando observaciones generales sobre su calificación y finalmente el puntaje asignado tanto por la OIM como por la ACPVR, para finalmente sacar una ponderación. 
En este sentido, tras el proceso de evaluación se seleccionaron para recibir el fortalecimiento a las 16 iniciativas  relacionadas en la tabla inferior, se elabora el comunicado de iniciativas ganadoras y se publican los resultados en la página web de la ACPVR
Se realizó la 4ta edición del Foro Mundial de Ciudades y Territorios de Paz, como proceso continuo de diálogo y trabajo colaborativo, entre actores que comparten el compromiso de aportar soluciones de política pública, para generar herramientas institucionales y sociales que contribuyan a la construcción de una paz sostenida en las ciudades, los territorios y sus comunidades. Esta edición giró en torno a tres ejes: paz social, la paz ambiental y la paz seguridad y justicia, ejecutando plenarias, laboratorios y espacios culturales. El foro conto con 700 participantes aproximadamente y se firmó la declaración de la ciudad de Bogotá como “Un nuevo contrato social basado en los cuidados para construir ciudades, territorios y sociedades de paz”.
* Apoyo a acciones distritales: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las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para el mes de marzo dirigida a emprendimientos de firmantes de paz sobre los requisitos sanitarios por productos alimenticios y bebidas alcohólicas, etiquetados y fichas técnicas, así como la excepción de pagos a microempresarios para registros de productos determinados. 
Desarrollo de la primera sesión del 2023 de la Mesa Distrital de Reincorporación, en la cual se presentó el balance de implementación del plan operativo de 2022 destacando un porcentaje de cumplimiento del 94%, y se actualizó el plan operativo 2023, incluyendo 32 acciones de 13 entidades distritales, las cuales serán realizadas con el apoyo técnico y los procesos de articulación con entidades de orden nacional requeridas. 
Se realizó la instalación formal de la Mesa temática de apoyo a los procesos de Reintegración, instancia técnica de la Mesa Intersectorial para la Implementación de los Acuerdos de Paz en Bogotá, siendo necesario destacar que la oferta distrital dirigida a esta población se había dirigido anteriormente y de manera oportuna a través de la Agencia para la Reincorporación y la Normalización. Esta instalación tiene el ánimo de preparar las bases ante nuevos lineamientos de política nacional respecto a nuevos procesos de paz y eventuales procesos de reintegración.
En articulación con la Secretaría de Salud y la Agencia para la Reincorporación y la Normalización se realizó una feria de salud dirigida a hijos e hijas de personas en proceso de reincorporación contando con la participación de 54 personas. Adicionalmente se realizó 6 talleres artísticos y de recreación para que hijos e hijas de firmantes de paz pudieran participar con sus acudientes. En estos participaron aproximadamente 12 familias y 17 niños, niñas y adolescentes. 
Se desarrollaron 5 espacios de diálogo con mujeres firmantes de paz en las diferentes cátedras de Paz de 4 universidades con el fin de que pudieran relatar sus experiencias de vida, sus apuestas de construcción de paz, así como las particularidades del enfoque diferencial de género planteado en el Acuerdo Final de Paz: 2 en la Universidad de Santo Tomás; 1 en la Universidad de la Salle; 1 en la Universidad del Bosque; 1 en los semilleros de Paz de la Universidad del Rosario.
Espacios de Diálogo sobre Reconstrucción de Proyecto de Vida con Firmantes del Acuerdo de Paz: se realizaron 2 encuentros con firmantes de paz para fortalecer las capacidades que aportan a la reincorporación individual y comunitaria en Bogotá, visibilizando caminos que les permita fortalecer su proyecto de vida alejado de las prácticas de la guerra, se contó con la participación de 10 personas.
De otra parte, se realizó articulación con el Coro de Hijos e Hijas de la Paz de la Orquesta Filarmónica de Bogotá para continuar con la realización de talleres artísticos y recreativos dirigidos a hijos e hijas de Firmantes del Acuerdo de Paz, esto con el ánimo de fortalecer las acciones distritales de apoyo a los procesos de reincorporación.  
Los talleres, cuyo objetivo era generar un ejercicio de sensibilización con las niñas y los niños acerca de la importancia que tiene cada uno de ellos como sujetos de derechos en la comunidad que habitan a través de un ejercicio plástico que invita a la meditación, reconocer al otro como individuo/a sujeto/a de derechos y su aporte a sus vidas y aprender ejercicios de composición, estructura, teoría del color. Desde octubre hasta la culminación de los talleres en noviembre se logró beneficiar a 105 niños y niñas. 
Sobre las Acciones dirigidas a contribuir la No Estigmatización de Firmantes del Acuerdo de Paz, así como el fortalecimiento de capacidades y acompañamiento individual al proceso de reincorporación se realizó una entrevista con un firmante de paz cuyo objetivo era visibilizar y presentar su testimonio de vida así cómo evidenciar las barreras que implican para los firmantes de paz los estereotipos o imaginarios asociados a su pasado armado. Esta entrevista en modalidad de podcast se publicó en las redes sociales de la Alta Consejería de Paz, a través del link: https://www.instagram.com/reel/C1KcH_Vhvv_/?igsh=MXA1c25iZDd6bm1mdg==   
Igualmente, se desarrolló una jornada de sensibilización en articulación con la alcaldía local de Ciudad Bolívar dirigida a sociedad civil. La metodología se aplicó a dieciocho (18) personas pertenecientes al programa denominado “Jóvenes Parceros para Bogotá” y a colectivos de víctimas del conflicto armado, de la localidad de Ciudad Bolívar, dentro de las instalaciones de Asojuntas.
En el mes de diciembre se realizó una jornada de sensibilización con el Consejo Local de Paz de la localidad de Santa Fe para generar un fortalecimiento de capacidades y una apropiación conceptual para el trato con esta población, central en los procesos de paz. 
Después de las jornadas de sensibilización con sociedad civil se aplicó una encuesta   de medición para indagar sobre las percepciones hacia firmantes de paz, los resultados concluyen que: 
• Existe una apertura significativa hacia la convivencia con personas en proceso de reincorporación, con un 71.7% mostrando acuerdo parcial o total. Sin embargo, un 16.7% se mantiene indiferente, lo que sugiere la necesidad de abordar la falta de una posición clara en una parte significativa de la comunidad.
• Una mayoría significativa (74.0%) se mostró abierta a la integración escolar de sus hijos/as con aquellos de firmantes de paz. No obstante, un 12.9% se manifestó en desacuerdo parcial o total, destacando la necesidad de abordar resistencias hacia la integración educativa.
• La mayoría (71.5%) muestra una disposición favorable hacia la colaboración laboral con personas en proceso de reintegración. Un 42.9% expresó estar ""Muy de acuerdo"", indicando una aceptación sustancial, pero un 14.7% se encuentra en desacuerdo parcial o total, señalando resistencias que deben ser abordadas.
• Un 78.5% de los participantes mostró una disposición positiva hacia la idea de ofrecer empleo a personas en proceso de reincorporación. Sin embargo, un 21.4% se manifestó en desacuerdo parcial o total, destacando la existencia de resistencias en una proporción significativa de la comunidad.
Tras la aplicación de la encuesta de medición sobre el proceso de reincorporación de firmantes del acuerdo de paz, se realizó seguimiento telefónico que buscó profundizar en las percepciones y niveles de aceptación de los participantes que previamente se involucraron en las jornadas de sensibilización. En términos generales, los resultados sobre el cambio de percepción hacia los firmantes del acuerdo de paz en proceso de reincorporación revelan que la mayoría de los participantes, específicamente nueve de ellos, experimentaron un cambio en su percepción hacia una connotación "más positiva". En contraste, ninguna de las respuestas indicó que la percepción no había experimentado cambios, mientras que tres participantes reportaron una modificación en sentido "más negativa". Estos datos reflejan la diversidad de las experiencias y opiniones de los participantes respecto a la reincorporación de firmantes del acuerdo de paz.
En el mes de diciembre y en articulación con la Agencia para la Reincorporación y la Normalización se desarrolló en el Centro de Memoria, Paz y Reconciliación una jornada con motivo de celebración navideña y espacio recreativo para los hijos e hijas de personas en proceso de reincorporación, donde se contó con la participación de más 80 niños y niñas. </t>
  </si>
  <si>
    <t>Este indicador mide el diseño y la implementación de la estrategia de reconciliación para la construcción de paz, la cual está integrada por cuatro 4 líneas de acción de las cuales, en el mes de enero se realizaron (2) actividades de (2) programadas, así:
1. Asistencia técnica y gestión de procesos a nivel intersectorial y local para el desarrollo de procesos de Paz y la Reconciliación: se han desarrollado las siguientes actividades durante el mes de diciembre: 
• Convenio ACPVR – OEI:
Por medio del convenio de cooperación 762-2022 celebrado entre la Organización de Estados Iberoamericanos-OEI y la Alta Consejería de Paz, Víctimas y Reconciliación- ACPVR, cuyo objeto es “Aunar esfuerzos técnicos, humanos, administrativos y financieros entre la Alta Consejería de Paz, Víctimas y Reconciliación de la Secretaría General de la Alcaldía Mayor de Bogotá, y la Organización de Estados Iberoamericanos (OEI), para la promoción del diálogo social, procesos de justicia restaurativa, y reparación integral a las víctimas, en el marco de las estrategias de reconciliación y de construcción de paz territorial", se desarrolló asistencia técnica para las iniciativas que hacen parte del convenio el día 27 de enero de 2023, en el marco de la estrategia de reconciliación y construcción de paz.
Durante esta reunión se realizó asistencia Técnica a una iniciativa dennomindada Corporación Humanitaria Reencuentros quienes han articulado con la Alcaldía Local de Usme para el desarrollo de su iniciativa, la cual consiste en elaborar una metodología para la búsqueda de personas dadas por desaparecidas. Esta articulación tiene como propósito establecer contacto con la comunidad de Usme para explorar el interés de participación en la construcción y la apropiación de la misma por las personas víctimas de este crimen.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catorce (14) radicados interpuestos a la Dirección de Paz y Reconciliación en la plataforma SIGA, de las cuales dos (2) corresponden a solicitudes de concepto de política pública, una (1) proposición del Concejo de Bogotá y once (11) peticiones.
•  Apoyo en los procesos de gestión contractual de la Dirección de Paz que involucren la formulación de procesos y el seguimiento a los mismos: Se realiza la gestión para la celebración de 13 contratos de prestación de servicios de la Dirección de Paz y Reconciliación que se encontraban programados en el Plan Anual de Adquisiciones, de los cuales se cuenta con aprobación de póliza e inicio en el mes de enero a 10 de éstos.
•  Apoyo en los procesos de supervisión de los contratos suscritos por la Dirección de Paz: Se realiza la supervisión de seis (6) contratos suscritos durante la vigencia 2022 y que contaron con prórroga para el mes de enero 2023. Así mismo se realiza la supervisión de la primera cuenta de cobro presentada por diez (10) contratistas correspondientes a los contratos suscritos durante el mes de enero de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t>
  </si>
  <si>
    <t>Este indicador mide el diseño y la implementación de la estrategia de reconciliación para la construcción de paz. En el mes de febrero se realizaron (3) actividades de (3) programadas, así:
• Ajuste del modelo formativo y pedagógico integral y fortalecimiento de capacidades para el desarrollo de iniciativas de reconciliación  
1. En el último año del actual gobierno distrital, se elabora un documento que integra las/los diferentes acciones y procesos en reconciliación que se desarrollan en el seno de la Dirección de Paz y Reconciliación (DPR) de la Alta Consejería de Paz, Víctimas y Reconciliación (ACPVR). Con ese objetivo, se reporta el avance obtenido hasta el corriente mes. Desde la lectura de los documentos que integran la estrategia de reconciliación, pasando por reuniones de definición y de socialización del mismo, se presentan entonces los avances junto con las evidencias- soporte de los mismos.
• Asistencia técnica y articulación intersectorial y local para el desarrollo de procesos de Paz y la Reconciliación.
2. Desde la Dirección de paz y reconciliación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 Apoyo a acciones distritales para el proceso de reincorporación en la ciudad de Bogotá:
3.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algunas organizaciones hicieron caso omiso a los requerimientos por parte de los enlaces de la OEI y de la Dirección de Paz y Reconciliación, se presentaron demoras en la firma de los acuerdos y en el envío de los planes de trabajo. Para avanzar con el desembolso, algunas enviaron sus informes después del plazo establecido lo que atrasó los trámites administrativos internos de la OEI. Para esto, desde la Dirección de Paz y Reconciliación hemos fortalecido la comunicación con los representantes de las organizaciones y se les ha propuesto ir hasta sus territorios para recoger la documentación solicitada y apoyarlos en lo que necesiten en tiempo real.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y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DPR para convertir a Bogotá en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t>
  </si>
  <si>
    <t>Este indicador mide el diseño y la implementación de la estrategia de reconciliación para la construcción de paz. En el mes de marzo se realizaron (2) actividades de (2) programadas, así:
1. Asistencia técnica y articulación intersectorial y local para el desarrollo de procesos de Paz y la Reconciliación.
Desde la Dirección de paz y reconciliación, en el marco del convenio 762 de 2022 suscrito entre la Alta Consejería de Paz, Víctimas y Reconciliación y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y el respectivo seguimiento al cumplimiento de las actividades allí previstas.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Sumado a lo anterior, dentro del seguimiento realizado desde la Dirección de Paz y Reconciliación al convenio suscrito con la Secretaría de Cultura, Recreación y Deporte, frente a la ejecución de las dos Becas “Expresiones culturales y artísticas de Justicia Restaurativa”, y las tres becas  “Diálogos necesarios: Espacios culturales de Paz, Memoria y Reconciliación” se realizó un encuentro presencial para conocer los avances en la ejecución del cronograma señalado por cada organización ganadora. 
En este espacio, los asistentes realizaron una presentación con las respectivas evidencias del cumplimiento de las actividades desarrolladas y compartieron los retos o dificultades que se han presentado para el cumplimiento del cronograma para brindar posibles soluciones a través de la gestión de la Alta Consejería.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cincuenta (50) radicados interpuestos a la Dirección de Paz y Reconciliación en la plataforma SIGA, de las cuales nueve (9) corresponden a solicitudes de concepto de política pública, cinco (5) proposiciones del Concejo de Bogotá y (36) peticiones.
• Apoyo en los procesos de gestión contractual de la Dirección de Paz que involucren la formulación de procesos y el seguimiento a los mismos: Se realiza la gestión para la celebración de (2) contratos de prestación de servicios de la Dirección que se encontraban programados en el Plan Anual de Adquisiciones -PAA, de los cuales se cuenta con aprobación de póliza e inicio en el mes de enero a (10) contratos.
• Apoyo en los procesos de supervisión de los contratos suscritos por la Dirección de Paz: Se realiza la supervisión de catorce (14) contratos suscritos durante la vigencia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algunas organizaciones hicieron caso omiso a los requerimientos por parte de los enlaces de la OEI y de la Dirección de Paz y Reconciliación -DPR, se presentaron demoras en la firma de los acuerdos y en el envío de los planes de trabajo y, para avanzar con el desembolso, algunas enviaron sus informes después del plazo establecido lo que atrasó los trámites administrativos internos de la OEI. Para esto, desde la DPR hemos fortalecido la comunicación con los representantes de las organizaciones y se les ha propuesto ir hasta sus territorios para recoger la documentación solicitada y apoyarlos en lo que necesiten en tiempo real. 
Ahora bien, con relación al seguimiento a la ejecución de las becas artísticas y culturales, la comunicación con cuatro de las cinco organizaciones ganadoras ha fluido de forma positiva, y han cumplido con los compromisos pactados frente al cronograma; sin embargo, no se ha podido establecer comunicación con una de las organizaciones, se intentó contactar a los representantes de acuerdo con la información suministrada en su inscripción, pero no han reportado avance alguno. 
BENEFICIOS
• Por una parte,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El desarrollo de las actividades administrativas favorece al fortalecimiento institucional de la Dirección de Paz y Reconciliación para el cumplimiento de sus actividades misionales, lo que redundará en un beneficio para la ciudadanía.</t>
  </si>
  <si>
    <t>Este indicador mide el diseño y la implementación de la estrategia de reconciliación para la construcción de paz. En el mes de abril se realizaron (3) actividades de (3)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se avanzó: en el marco normativo; el contenido y la definición de los aspectos que orientan el marco conceptual; y el contenido y la definición de los aspectos que orientan los componentes de la estrategia de reconciliación. Respecto a estos dos últimos aspectos, los avances se desarrollaron especialmente respecto al componente de reincorporación, presentado los siguientes productos:
- Reporte de avance del documento de integración.
- Documento de avance del documento de integración.
- Matriz Normativa. Actualización.
2. Asistencia técnica y articulación intersectorial y local para el desarrollo de procesos de Paz y la Reconciliación.
Con relación al proceso formativo hacia el fortalecimiento de capacidades de las organizaciones con emprendimientos, se diseñó un proceso pedagógico que constó de 6 sesiones metodológicas, esto derivado del diagnóstico de capacidades organizativas.
Como resultado de las sesiones realizadas, se construyó el instrumento que brinda herramientas valiosas para identificar las fortalezas y debilidades de las organizaciones y así generar conocimientos que les permitan mejorar su capacidad de planear, ejecutar y fortalecer sus emprendimientos. De esta manera se busca contribuir a la construcción de paz y reconciliación en el distrito. 
Esta sistematización de experiencias contó con encuentros que se desarrollaron de manera virtual. En la primera sesión participaron 61 personas. Su propósito fue reconocer e interpretar el camino transitado durante el desarrollo de iniciativas desde una mirada crítica, con el fin de identificar algunas potencialidades y dificultades que generan cambios significativos de la experiencia. Por ello, se aprovecharon herramientas como la fotografía y medios audiovisuales posibilitando situar experiencias vividas.
Se diseñó e implementó la segunda sesión de sistematización de experiencias, denominada “Las herramientas para reflexionar nuestra experiencia”, con una participación de 31 personas. Su propósito fue explorar la fundamentación conceptual de la primera sesión, acercar a las personas participantes a diferentes herramientas que se han construido y que pueden utilizarse para procesos de sistematización de experiencias.
Se diseñó e implementó la sesión de formación en enfoques, denominada Enfoque de género, diferenciales y por orientación sexual “aprendiendo desde la diferencia”, esta se desarrolló de manera presencial en el Archivo Distrital, con una participación de 32 personas. Su propósito fue generar un espacio de reflexión y aprendizaje alrededor de la importancia de incorporar los enfoques diferenciales en las iniciativas, buscando entablar diálogos que contribuyan a desmontar mitos y estereotipos a través de los cuales se puede reproducir la violencia y generar vulneraciones.
Adicionalmente, se desarrolló una sesión que tuvo como propósito generar un espacio de diálogo y reflexión sobre las experiencias en comunicación para el cambio social como apuesta para incidir en la transformación de nuestros territorios; así como para apropiar algunos recursos comunicativos en las iniciativas, aprovechando herramientas físicas como el cuerpo y tecnológicas como los teléfonos para crear contenido de valor que contribuyan a este cambio. Otra de las sesiones, tuvo como finalidad crear un producto audiovisual en colectivo utilizando herramientas básicas de creación y edición de contenidos y poniendo en práctica los conocimientos construidos sobre comunicación para el cambio social.
Con relación al proceso formativo en temas de resolución de conflictos, construcción de paz y pedagogía en articulación con el Consejo Distrital de Paz, se prepararon talleres en los siguientes temas: 1. Derechos Humanos, DIH, mecanismos de protección. 2. Liderazgo en transformación de conflictos. 3. Política Pública Nacional de Reconciliación, No estigmatización y Convivencia. 4. Encuentro de memoria. 5. Estrategias de diálogo y acciones enfocadas en paz y convivencia. 6. Ruta TOAR. 7. Programas de Desarrollo con Enfoque Territorial (PDET); con el propósito de fortalecer las capacidades de las personas que participan en este lugar de convergencia y que representan a más de 40 sectores de la sociedad civil con el fin de encaminar el logro y mantenimiento de la paz, generando una cultura de reconciliación y transformación de conflictos en Bogotá.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Cada documento cuenta con las metodologías para el fortalecimiento de iniciativas así:
- Módulo de emprendimiento: contiene la presentación del apartado, sus 6 metodologías, el anexo de sistematización y las referencias bibliográficas.
- Módulo de fortalecimiento de capacidades en reconciliación: contiene la presentación del apartado, sus 13 metodologías, el anexo de sistematización y las referencias bibliográficas.
- Módulo de fortalecimiento al Consejo Distrital de Paz: contiene la presentación del apartado, sus 6 metodologías, el anexo de sistematización y las referencias bibliográficas. 
Para finalizar,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En dichos talleres se indagó sobre tres aspectos: 1. Las actitudes y acciones de estigmatización o discriminación a las que se ven expuestas las personas en proceso de reincorporación, reintegración y comparecientes de la fuerza pública y los ámbitos en los que se presentan estas actitudes. 2. Las afectaciones que tienen estas acciones en la dimensión individual, familiar y comunitaria de estas personas. 3. Las propuestas hacia la eliminación de la estigmatización y discriminación que sufre esta población. Así las cosas, para abril se consolidó un documento con el contexto de la estrategia, la ruta para la implementación en el distrito, los componentes y acciones, y recomendaciones para el desarrollo de esta.  
Adicionalmente,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El proceso de acompañamiento se llevó a cabo sobre la convocatoria, selección y asesoría a la formulación de iniciativas y acciones concretas, de las modalidades 1, 2 y 3, que serían desarrolladas con el fin de impactar entornos comunitarios e institucionales en la búsqueda de construcción de paz y reconciliación.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Ahora bien, para la Modalidad 4 no se llevó a cabo una convocatoria abierta, puesto que se seleccionaron tres (3) organizaciones cuyas iniciativas y acciones específicas estuvieran encaminadas a fortalecer el proceso de implementación del punto 5 del Acuerdo de Paz (Acuerdo sobre las víctimas del conflicto); además de apoyar la implementación de la ruta TOAR de manera anticipada y/o en el marco de las sanciones impuestas por la Jurisdicción Especial para la Paz (JEP). Esta modalidad contó con $75 millones de pesos en total.
De esta forma, se seleccionaron tres iniciativas que se articularían con el proyecto piloto desarrollado durante el primer semestre del 2022 en la localidad de Usme, el cual tuvo como resultado la formulación y ejecución de proyectos con contenido restaurador - reparador. 
Así las cosas, el acompañamiento al proceso de la ruta de Trabajos, Obras, Actividades con contenido Reparador – Restaurador (TOAR) en Usme, se llevó a cabo a partir de la interlocución con las organizaciones: 1. ASOCUNT - Firmantes de paz. 2. Kabala Teatro – Sociedad civil / comunidad. 3. LIVIS sobre ruedas - Organización de la mesa de Víctimas de Usme; por medio de la asesoría en materia de los instrumentos y herramientas a utilizar para la legalización de sus desembolsos en perspectiva de la radicación de documentos y cuentas de cobro para los desembolsos. 
Como resultado de lo anteriormente mencionado, el 31 de marzo se llevó a cabo el evento de socialización de resultados de la implementación de todas las iniciativas en el Archivo Distrital, al que asistieron 25 personas. Este se realizó en el marco de un conversatorio en el que cinco representantes de las cuatro modalidades compartieron los principales retos en la realización de las actividades de sus iniciativas, y expusieron cuáles serían los principales desafíos y/o recomendaciones para otras organizaciones que están pensando en presentarse a futuras convocatorias que le apuesten a la construcción de paz territorial.
Por otra parte, la Dirección de Paz y Reconciliación realizó el seguimiento y asistencia técnica del convenio 905 suscrito con la Secretaría Distrital de Cultura, Recreación y Deporte, el cual contó con dos tipos de Becas:
- Expresiones culturales y artísticas de Justicia Restaurativa: Diaz Collective y, Escuela de Artes y Derechos Humanos.
- Diálogos necesarios - Espacios culturales de Paz, Memoria y Reconciliación: Las huellas del arte en la guerra, Arte y Cultura Vive y, el Club de Fútbol de Amputados Gladiadores Bogotá. 
Se realizó el encuentro presencial el 7 de marzo en el Archivo Distrital, con el propósito de conocer los avances en la ejecución del cronograma señalado por cada organización ganadora y resolver inquietudes frente a la elaboración del informe final que se debía entregar en abril. 
En este espacio, asistieron cuatro de las cinco organizaciones ganadoras de las becas (faltó la organización Arte y Cultura Vive), cada una realizó una presentación con las respectivas evidencias del cumplimiento de las actividades desarrolladas y compartieron los retos o dificultades que se han presentado para el cumplimiento del cronograma y así brindar posibles soluciones a través de la gestión de la Alta Consejería. Como resultado de este encuentro, las organizaciones pudieron conocerse entre ellas para intercambiar información y aunar esfuerzos para llevar a cabo acciones futuras en sus localidades (como Ciudad Bolívar). De esta manera, desde la ACPRV se facilitó la articulación entre ellos para seguir construyendo paz desde lo local.
Desde la Dirección se visitaron las actividades de seguimiento y de cierre de todas las organizaciones. Para abril, se acompañó la exposición “Las huellas del arte en la guerra” en el Museo de la Ciudad Autoconstruida en Ciudad Bolívar; se visitó una actividad con niños y niñas de “Restaurando el recuerdo” en la misma localidad; se acompañó una obra de arte con los jóvenes de “Arte y cultura vive” en Kennedy, la cual fue protagonizada por personas con discapacidad cognitiva; se acompañó el simposio Respeto por la Diferencia, en el que se proyectaron los resultados del proyecto “Arte de acción y Justicia Restaurativa” en el centro comercial Nuestro Bogotá; y se acompañó el torneo de futbol de cierre del “Club de Fútbol de Amputados Gladiadores Bogotá”. 
De esta manera, se hizo el respectivo seguimiento en territorio a las actividades reportadas por las organizaciones, verificando de primera mano los asistentes a cada espacio, el recibimiento por parte de la población beneficiaria y el impacto de las actividades desarrolladas en las distintas localidades. No obstante, sólo tres de las cinco organizaciones entregaron los informes finales (faltaron Gladiadores y la Escuela de Artes y DDHH), los cuales fueron aprobados por el Centro de Memoria y contienen las evidencias de todas las actividades realizadas y finalizadas en abril.
Se espera contar con los dos informes finales de las organizaciones que faltan para el mes de mayo.
3. Apoyo a acciones distritales para el proceso de reincorporación en Bogotá
En el mes de abril se desarrolló la primera sesión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solo falta una organización de la Modalidad 2 por entregar la documentación completa y así proceder a realizar el último desembolso, la Fundación Legados Tejiendo Vida, Paz y Memoria. A pesar de la insistencia por parte de la ACPVR y la OEI, en el proceso no cumplieron con los plazos establecidos. 
Con relación al seguimiento a la ejecución de las becas culturales y artísticas, para la entrega del informe final dos de las cinco organizaciones dejaron de responder llamadas, correos o mensajes. Por esta razón visitamos en abril las sedes del Club de Fútbol Gladiadores en Kennedy, y de la Escuela de Artes y Derechos Humanos en Ciudad Bolívar, pero siguen en mora con la entrega del informe de cierre. Esto tiene relación con una nueva beca de “Es Cultura Local” que inició Gladiadores y ha retrasado el cierre de las actividades y, la situación actual de Alisson, representante de la Escuela de Artes, que tiene un contrato de prestación de servicios con el Distrito y manifiesta estar muy ocupada.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t>
  </si>
  <si>
    <t>Este indicador mide el diseño y la implementación de la estrategia de reconciliación para la construcción de paz. En el mes de mayo se realizaron (2) actividades de (2)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y después de haber avanzado en el tema de reincorporación, en el mes de mayo se avanzó respecto a la tabla de materias y el contenido sobre el tema del Sistema Integral de Paz en el aparte conceptual. De igual manera, fue actualizada la matriz correspondiente al marco normativo y fue creada la matriz de referencias bibliográficas, la cuál será actualizada a medida que se avanza en el documento de actualización de la estrategia de reconciliación. 
2. Acciones para garantizar el funcionamiento administrativo y operativo para la construcción de paz y reconciliación.
Las actividades realizadas en el marco de la gestión administrativa durante los meses de abril y mayo fueron:
• Preparación y formulación de Insumos para respuesta a los radicados interpuestos a la Dirección de Paz y Reconciliación en la plataforma SIGA: Se realizó la preparación y formulación de insumos para respuesta de cuarenta y un (41) radicados interpuestos a la Dirección de Paz y Reconciliación en la plataforma SIGA, de  las cuales nueve (9) corresponden a solicitudes de concepto acto administrativo para Consejos Locales de Paz, cuatro (4) proposición del Concejo de Bogotá y veintisiete (27) peticiones.
• Apoyo en los procesos de gestión contractual de la Dirección de Paz que involucren la formulación de procesos y el seguimiento a los mismos: Se realiza la gestión para la celebración de 13  contratos de prestación de servicios de la Dirección que se encontraban programados en el PAA, de los cuales se cuenta con aprobación de póliza e inicio en el mes de enero a  10.
• Apoyo en los procesos de supervisión de los contratos suscritos por la Dirección de Paz: Se realiza la supervisión de catorce(14) contratos suscritos durante la vigencia 2022 y que contaron con prorroga para el mes de enero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El desarrollo de las actividades administrativas favorecen el fortalecimiento institucional de la Dirección de Paz y Reconciliación para el cumplimiento de sus actividades misionales, lo que redundara en un beneficio para la ciudadanía.</t>
  </si>
  <si>
    <t xml:space="preserve">Este indicador mide el diseño y la implementación de la estrategia de reconciliación para la construcción de paz. En el mes de junio se realizaron (2) actividades de (3) programadas, así:
• Asistencia técnica y articulación intersectorial y local para el desarrollo de procesos de Paz y la Reconciliación.
Durante el presente mes no se realizaron acciones de Asistencia técnica y articulación intersectorial y local para el desarrollo de procesos de Paz y la Reconciliación, por cuanto el convenio 730 de 2022 culminó su ejecución y se encuentra en proceso de liquidación.
No obstante lo anterior se celebró el CONVENIO CON ORGANIZACIÓN INTERNACIONAL PARA LAS MIGRACIONES – OIM ROF-001-002 con el objeto de aunar esfuerzos técnicos, humanos, administrativos y financieros entre la Alta Consejería de Paz, Víctimas y Reconciliación de la Secretaría General de la Alcaldía Mayor de Bogotá, y la Organización internacional para las migraciones – OIM, para adelantar acciones de integración local, pedagogía para la paz, memoria, no estigmatización y  justicia restaurativa, en el marco de la estrategia de reconciliación y construcción de paz territorial, para la consolidación de Bogotá-Región como epicentro de paz y reconciliación. Este convenio se encuentra en la acción No. 1 Contratación del equipo técnico y administrativo acorde con el cronograma.
Por lo anterior reprogramamos el reporte para el mes de julio a fin de contar con acciones y soportes que aporten al cumplimiento de la meta.
1. Informe de avance sobre las acciones distritales para el proceso de reincorporación en la ciudad de Bogotá.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dentro de las dinámicas de la mesa distrital de reincorporación; en el mes de abril se desarrolló la primera sesión del 2023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el marco de la Estrategia Psicosocial de Atención Diferencial de la Secretaría Distrital de Salud, cuyo objetivo es implementar procesos de acompañamiento psicosocial y en salud integral a personas en proceso de reintegración y reincorporación, sus familias y colectivos que residen en Bogotá, orientados a la mitigación de las afectaciones generadas en el marco del conflicto armado que contribuyan a su vez a la reconciliación y a la construcción de una paz estable y duradera, se establece el apoyo en la ampliación de la convocatoria para ampliar el número de personas beneficiarias de  la misma, así como el canal pertinente para la remisión de casos cuando se requiera. 
Igualmente,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durante los meses de febrero, abril y junio.  
Durante el mes de junio se llevó a cabo una sesión de trabajo específica para temas relacionados con seguridad, prevención y protección de población firmante del AFP, en cumplimiento de las recomendaciones de las Alertas Tempranas 05 y 010 correspondientes a las localidades de Sumapaz y ciudad bolívar, en las que se identificó un nivel de riesgo alto para la PPR.
DIFICULTADES
• El principal reto está en seguir mejorando los canales de comunicación con las entidades distritales para el reporte de avance de las acciones contenidas en el Plan Operativo de la MDR, que se viene construyendo permanentemente, generando una oportunidad en términos de la permanente ampliación de la oferta para la atención a la PPR residente en Bogotá.   
2. Asistencia técnica a iniciativas productivas que promuevan la integración social y comunitaria para población en proceso de reincorporación.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Se adelanta un proceso de fortalecimiento a las capacidades productivas de la PPR tanto para los proyectos productivos colectivos e individuales, con un proceso de formación general en competencias y habilidades blandas; adicionalmente en la localidad de ciudad bolívar se adelanta la ejecución del componente 2 del proyecto 1937 del FDL, que apunta a promover la asociatividad  para la productividad en la PPR, con espacios formativos, de formulación, capitalización e implementación de iniciativas propias de la PPR que integran a las comunidades de acogida.
DIFICULTADES
• La principal dificultad está asociada a los riesgos de seguridad que presenta la PPR residente en la localidad de ciudad bolívar que genera retrasos en la implementación de las iniciativas productivas. Para esto se adelantó la mesa de trabajo en temas de seguridad, prevención y protección, con el fin de articular acciones interinstitucionales para proteger la vida de la PPR residente en Bogotá.
Adicionalmente, se presenta una dificultad en términos de los contenidos y la oferta formativa de la SDDE que no siempre responde a las necesidades puntuales de los emprendimientos de la PPR. Para esto se adelanta una revisión y actualización de la oferta institucional y se avanza en la construcción de contenidos pertinentes.
Finalmente es necesario fortalecer la gestión de recursos para el apalancamiento de los emprendimientos de la PPR, vinculando al sector privado en estas acciones.
BENEFICIOS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t>
  </si>
  <si>
    <t>Este indicador mide el diseño y la implementación de la estrategia de reconciliación para la construcción de paz. En el mes de julio se realizaron (2) actividades de (1) programada, así:
1. Asistencia técnica y articulación intersectorial y local para el desarrollo de procesos de Paz y la Reconciliación.
Se presenta el informe de avance sobre las asistencias técnicas, el cual se encontraba programado para el mes de julio. Este informe presenta, por una parte, los resultados del proceso de pedagogía sobre los derechos de las víctimas del conflicto armado a la verdad, a la justicia, y a la reparación integral, atendiendo las iniciativas de memoria, paz y reconciliación de los Programas de Desarrollo con Enfoque Territorial (PDET). Por otra parte, el acompañamiento a las acciones comunitarias, culturales y pedagógicas tendientes a la no estigmatización y la no discriminación de la población en proceso de reincorporación, reintegración y víctimas del conflicto; el acompañamiento a procesos organizativos de buscadores y buscadoras de personas dadas por desaparecidas, con el fin de contribuir al esclarecimiento de hechos y al reconocimiento de la dignidad de las víctimas familiares de desaparecidos en su proceso de búsqueda y en el acceso a los mecanismos de justicia transicional; y el desarrollo de iniciativas de justicia restaurativa a través del trabajo mancomunado entre las víctimas directas, las víctimas de las localidades priorizadas, los comparecientes y la Jurisdicción Especial para la Paz para consolidar apuestas que contribuyan a la construcción de paz en el territorio.
Desde la Dirección de Paz y Reconciliación, en el marco del convenio suscrito entre la Alta Consejería de Paz, Víctimas y Reconciliación -OACPVR, se ha diseñado la estrategia de reconciliación y construcción de paz territorial, que tiene como propósito adelantar acciones de integración local, pedagogía para la paz, memoria, no estigmatización y justicia restaurativa, para la consolidación de Bogotá́ Región como epicentro de paz y reconciliación. Esta estrategia se materializa en cuatro líneas estratégicas a saber:
i) Proceso de Retornos y Reubicaciones: Contiene el proceso de Integración local que formalizan la intención a través de la firma del acta de voluntariedad, y acceden al proceso de acompañamiento en vía a la garantía de derechos prioritarios, y acciones tendientes a la integración comunitaria. La Integración Local entendida como un derecho de la población victima para el restablecimiento de su proyecto de vida con un enfoque reparador.
ii) Educación para la paz y pedagogía de paz: Contempla el fortalecimiento de capacidades para la reconciliación de actores claves en los territorios bogotanos, como son líderes y lideresas sociales, población víctima, población ex combatientes, organizaciones de jóvenes, culturales, ambientales, entornos educativos, entre otras.
iii) Diálogo social y reconciliación territorial: Encierra, acciones de reconciliación para fortalecimiento de capacidades, las capacidades para la incidencia política, las capacidades para el fomento de la participación en espacios de reconciliación y /o construcción de paz, el fortalecimiento de capacidades por medio de la implementación de iniciativas comunitarias para la reconciliación, y las agendas territoriales de paz. Este componente es uno de los ejes fundamentales para la reconstrucción de tejido social para la población víctima y no víctima, así como los firmantes de paz en los territorios, encaminados al arraigo comunitario.
iv) Justicia Transicional y Justicia Restaurativa: Incluye, entre otras acciones, la Ruta de los Trabajos, Obras y Actividades de contenido Reparador (TOAR), la articulación en el acompañamiento psicosocial y jurídico a población víctima en las rutas y procesos asociados al Sistema Integral de Verdad, Justicia, Reparación y No Repetición, la articulación en el acompañamiento psicosocial y jurídico a comparecientes en las rutas y procesos asociados al Sistema Integral de Verdad, Justicia, Reparación y No Repetición, y las recomendaciones para el acompañamiento a las víctimas y comparecientes.
2. Acciones para garantizar el funcionamiento administrativo y operativo para la construcción de paz y reconciliación.
Las actividades realizadas en el marco de la gestión administrativa durante los meses de julio y julio fueron:
i) Preparación y formulación de Insumos para respuesta a los radicados interpuestos a la Dirección de Paz y Reconciliación en la plataforma SIGA: Se realizó la preparación y formulación de insumos para respuesta de treinta y seis (36) radicados interpuestos a la Dirección de Paz y Reconciliación en la plataforma SIGA, de  las cuales cinco (5) corresponden a solicitudes de concepto de acto administrativo para Consejos Locales de Paz y políticas públicas, treinta (30) proposición del Concejo de Bogotá y una (1) petición de carácter general.
ii) Apoyo en los procesos de gestión contractual de la Dirección de Paz que involucren la formulación de procesos y el seguimiento a los mismos: Se realiza la gestión para la celebración de 14 contratos de prestación de servicios de la Dirección que se encontraban programados en el PAA y se gestionó dos cesiones.
iii) Apoyo en los procesos de supervisión de los contratos suscritos por la Dirección de Paz: Se realiza la supervisión de catorce(14) contratos suscritos durante la vigencia 2022 y que contaron con prórroga para el mes de enero 2023. 
iv)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Con relación a los beneficios de ciudad, por una parte, se impulsará un proceso de pedagogía sobre los derechos de las víctimas del conflicto armado a la verdad, a la justicia, y a la reparación integral, atendiendo las iniciativas de memoria, paz y reconciliación de los PDET Bogotá Región. Sumado a esto, se apoyarán acciones comunitarias, culturales y pedagógicas encaminadas a la no estigmatización de las personas exintegrantes de las FARC-EP y excombatientes; y se financiarán 16 iniciativas comunitarias, culturales y artísticas que vinculen, con enfoque psicosocial, a personas en proceso de reincorporación, víctimas del conflicto armado y comunidades; y se impulsarán acciones de justicia restaurativa por medio de la Ruta TOAR , el acompañamiento psicosocial y jurídico a las víctimas en el Sistema Integral de Paz, los procesos de pedagogía para fortalecer la búsqueda de personas, así como el fortalecimiento a proyectos de justicia restaurativa y sanción propia.
De esta manera, a través de la financiación de iniciativas territoriales se está ayudando a ciertas poblaciones a prevenir futuras violencias y transformar conflictos desde una actitud más propositiva y pacífica realizando encuentros que motivan a la reflexión para el apoyo mutuo y el fortalecimiento del tejido social desde el compartir de saberes y experiencias.
• El desarrollo de las actividades administrativas de la favorecen al fortalecimiento institucional de la Dirección de Paz y Reconciliación para el cumplimiento de sus actividades misionales, lo que redundara en un beneficio para la ciudadanía</t>
  </si>
  <si>
    <t xml:space="preserve">Este indicador mide el diseño y la implementación de la estrategia de reconciliación para la construcción de paz. En el mes de agosto se realizaron (2) actividades de (2) programadas, así:
1. Ajuste del modelo formativo y pedagógico integral y fortalecimiento de capacidades para el desarrollo de iniciativas de reconciliación  
En el marco de la elaboración del documento de actualización de la estrategia de reconciliación y la incorporación de los componentes que la integran, se avanzó en la redacción de las partes uno y dos del documento, es decir, la parte conceptual y la parte metodológica. De otra parte y a medida que se avanza en la redacción del documento, se actualizaron las matrices de referencia normativa y bibliográfica, sobre las cuales se construye y apoya el documento y que se reflejan en la bibliografía.  Ajustando los documentos de Informe de avance Estrategia, de Reconciliación, Estrategia de Reconciliación, Matriz Normativa y Matriz referencias bibliográficas.
2. Apoyo a acciones distritales para el proceso de reincorporación en la ciudad de Bogotá.
Entre el mes de julio y agosto la Dirección de Paz y Reconciliación, específicamente el equipo de reincorporación con apoyo del Sistema Integral lleva a cabo diferentes jornadas de sensibilización para la no estigmatización y la no discriminación de personas en proceso de reincorporación, de reintegración y comparecientes de la Fuerza Pública ante la JEP. Estas jornadas como compromiso surgido en la Mesa Distrital de Reincorporación se realizan para servidores públicos de las diferentes entidades y secretarías que componen la mesa, en estos dos meses el equipo realizó 7 jornadas de sensibilización (IDIPRON, Catastro, SDIS, SDM, SDH, FUGA, Alcaldía de Ciudad Bolívar). Estas jornadas tienen tres objetivos fundamentales que son: Socializar conceptos generales frente a los procesos de Reincorporación y Reintegración, así como de justicia restaurativa, y los lineamientos e instrumentos normativos nacionales que posibilitan la construcción de paz, Propiciar espacios para la sensibilización y la movilización emocional con servidores y funcionarios públicos sobre la prevención de la estigmatización y discriminación a la población en proceso de reincorporación, reintegración y comparecientes de Fuerza Pública ante la JEP en Bogotá y por último Implementar acciones para eliminar barreras en el acceso a derechos sociales, políticos y culturales, en concordancia de la construcción de paz y transformación de percepciones e imaginarios sobre la población en procesos de reincorporación, reintegración y comparecientes de la Fuerza Pública ante la JEP, desde el fortalecimiento institucional. 
El equipo de reincorporación se ha enfocado también en potencializar el trabajo con enfoque de género tratando de generar espacios y actividades que permitan que las mujeres firmantes de paz tengan su propia voz y se tengan en cuenta sus necesidades específicas que no son las mismas del resto de la población firmante. Por esto desde mayo se viene haciendo un proceso de diagnóstico de necesidades con las diferentes secretarías que acompañan la Mesa Distrital de Reincorporación. Una de las principales necesidades que manifestaron las mujeres es que ellas querían ser sujetas activas y formadoras del capítulo de género del Acuerdo Final de Paz, para la sociedad civil. Así surgió la iniciativa de poder construir una articulación entre la ACPVR y diferentes universidades de la ciudad de Bogotá que desarrollarán cátedras de paz y que las mujeres firmantes pudieran participar de las mismas. En el mes de agosto se realiza una reunión con las diferentes organizaciones sociales de mujeres firmantes de paz, donde se concluye que los temas a tratar en dichas cátedras serían temas de: memoria, estigmatización, y la experiencia personal de cada mujer en la construcción de paz y hechos de reconciliación.
Así la ACPVR empieza a realizar una gestión con diferentes universidades entre ellas: Salle, Santo Tomás, Rosario y Politécnico. Y se establece la participación de mujeres firmantes de paz en las cátedras de paz de dichas universidades para el mes de septiembre.
Por otra parte Desde la Dirección de Paz y Reconciliación de la Alta Consejería de Paz, Víctimas y Reconciliación, específicamente desde el equipo de reincorporación y reintegración se tiene como meta para el segundo semestre del 2023, realizar una serie de actividades culturales con la población firmante de paz (personas en proceso de reincorporación y reintegración), se quiere que tanto la población firmante como sus familias empiecen a tener una apropiación de la ciudad y aprovechar la diversa oferta cultural con la que cuenta Bogotá. Para esta primera actividad se realizó un recorrido por el Museo de Bogotá con la ayuda de los y las guías con los que cuenta el Museo, allí se tuvo un total de 15 personas entre ellas firmantes de paz, personas en proceso de reintegración, y sus respectivas familias. El recorrido finalizó con una jornada de cuentería la cual se llevó a cabo en la Fundación Gilberto Álzate Avendaño, quien nos estuvo a cargo fue un artista asignado por parte de IDARTES.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t>
  </si>
  <si>
    <t xml:space="preserve">Este indicador mide el diseño y la implementación de la estrategia de reconciliación para la construcción de paz. En el mes de septiembre se realizaron (2) actividades de (2) programadas, así:
1. Ajuste del modelo formativo y pedagógico integral y fortalecimiento de capacidades para el desarrollo de iniciativas de reconciliación  
En el marco de la elaboración del documento de actualización de la estrategia de reconciliación y la incorporación de los componentes que la integran, se efectuó una reunión con la directora de la Dirección de Paz y Reconciliación y se dieron nuevos lineamientos para la elaboración del documento. Conforme a esos lineamientos, el documento se ajustó de la siguiente manera: se acortó el número de páginas de la primera parte, fusionando el contenido relacionado con los componentes de reconciliación, reincorporación y articulación con el sistema integral; y se utilizaron gráficas para expresar de forma didáctica el contenido relacionado a lo conceptual. Respecto a la segunda parte, el capítulo metodológico, dado que se trata de la parte más importante de la estrategia, se ajustó, agregando los procesos dialógicos. En esta parte, se suprimió el principio de participación y se dejaron los criterios metodológicos concernientes a los enfoques poblacional y territorial. De igual manera, en el mes de septiembre se avanzó en la redacción de la introducción y los aprendizajes y las lecciones aprendidas. En una reunión posterior, se determinó el procedimiento y el instrumento de identificación de capacidades que deberá acompañar la estrategia de reconciliación.
2. Acciones para garantizar el funcionamiento administrativo y operativo para la construcción de paz y reconciliación.
Las actividades realizadas en el marco de la gestión administrativa durante los meses de agosto y septiembre fueron:
i) Preparación y formulación de Insumos para respuesta a los radicados interpuestos a la Dirección de Paz y Reconciliación en la plataforma SIGA: Se realizó la preparación y formulación de insumos para respuesta de treinta y dos (32) radicados interpuestos a la Dirección de Paz y Reconciliación en la plataforma SIGA.
ii) Apoyo en los procesos de gestión contractual de la Dirección de Paz que involucren la formulación de procesos y el seguimiento a los mismos: Se realiza la gestión para la celebración de 14 contratos de prestación de servicios de la Dirección que se encontraban programados en el PAA y se gestionó dos cesiones.
iii) Apoyo en los procesos de supervisión de los contratos suscritos por la Dirección de Paz: Se realiza la supervisión de catorce(14) contratos suscritos durante la vigencia 2023 
iv) Ejecución de reuniones de equipo para la programación y seguimiento a las actividades de la Dirección de Paz y Reconciliación: Se realiza reunión mensual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de fortalecimiento de capacidades, pedagógicos, culturales y artísticos, y dialógicos.  
• El desarrollo de las actividades administrativas de la favorecen al fortalecimiento institucional de la Dirección de Paz y Reconciliación para el cumplimiento de sus actividades misionales, lo que redundara en un beneficio para la ciudadanía.
</t>
  </si>
  <si>
    <t>Este indicador mide el diseño y la implementación de la estrategia de reconciliación para la construcción de paz. En el mes de octubre se realizaron (3) actividades de (3) programadas, así:
1. Ajuste del modelo formativo y pedagógico integral y fortalecimiento de capacidades para el desarrollo de iniciativas de reconciliación  
En el marco de la construcción de la estrategia de reconciliación que consiste en la descripción de los procesos y acciones que implementa en la actualidad la dirección, en el mes de octubre de 2023, se realiza la entrega de los siguientes apartes: a. lineamiento técnico - conceptual, metodología de la estrategia de reconciliación y  b.  fortalecimiento de capacidades para la reconciliación. c. matriz de resultados de los procesos de la dirección y las capacidades fortalecidas a través de ellos. 
Teniendo en cuenta lo ajustes acordados, el 25 del mes corriente, se entregó la estrategia de reconciliación junto con la matriz de identificación de capacidades fortalecidas en reconciliación (matriz 1) y la matriz de reagrupamiento de capacidades (matriz 2). Estas matrices fueron necesarias para identificar y medir las capacidades en reconciliación fortalecidas por el conjunto de acciones y procesos de la dirección. Estas matrices fueron elaboradas en el mes de octubre.
En el mes de octubre se da inicio a la socialización de la estrategia de reconciliación, la cual se acompañada de la entrega de las cartillas de fortalecimiento de capacidades, elaboradas durante la implementación del Convenio 762 de 2022 suscrito entre la Alta Consejería de Paz, Víctimas y Reconciliación y la Organización de Estados Iberoamericanos. Las primeras socializaciones tuvieron lugar en las Mesas Locales de Víctimas de las localidades de Bosa y Ciudad Bolívar y con el equipo de participación de la Alta Consejería de Paz, Víctimas y Reconciliación.  
Para el mes de noviembre se entregara formalmente la versión final de la Estrategia de Reconciliación para aprobación de la dirección y se culminaran las jornadas de sensibilizaición de la misma.
2. Asistencia técnica y articulación intersectorial y local para el desarrollo de procesos de Paz y la Reconciliación
Desde la Dirección de Paz y Reconciliación, en el marco del convenio suscrito entre la Alta Consejería de Paz, Víctimas y Reconciliación y la Organización Internacional para las Migraciones, se ha diseñado la estrategia de reconciliación y construcción de paz territorial, que tiene como propósito adelantar acciones de integración local, pedagogía para la paz, memoria, no estigmatización y justicia restaurativa, para la consolidación de Bogotá́ Región como epicentro de paz y reconciliación. Esta estrategia se materializa en cuatro líneas estratégicas a saber:
• Proceso de Retornos y Reubicaciones: Contiene el proceso de Integración local que formalizan la intención a través de la firma del acta de voluntariedad, y acceden al proceso de acompañamiento en vía a la garantía de derechos prioritarios, y acciones tendientes a la integración comunitaria. La Integración Local entendida como un derecho de la población victima para el restablecimiento de su proyecto de vida con un enfoque reparador.
• Educación para la paz y pedagogía de paz: Contempla el fortalecimiento de capacidades para la reconciliación de actores claves en los territorios bogotanos, como son líderes y lideresas sociales, población víctima, población ex combatientes, organizaciones de jóvenes, culturales, ambientales, entornos educativos, entre otras.
• Diálogo social y reconciliación territorial: Encierra, acciones de reconciliación para fortalecimiento de capacidades, las capacidades para la incidencia política, las capacidades para el fomento de la participación en espacios de reconciliación y /o construcción de paz, el fortalecimiento de capacidades por medio de la implementación de iniciativas comunitarias para la reconciliación, y las agendas territoriales de paz. Este componente es uno de los ejes fundamentales para la reconstrucción de tejido social para la población víctima y no víctima, así como los firmantes de paz en los territorios, encaminados al arraigo comunitario.
• Justicia Transicional y Justicia Restaurativa: Incluye, entre otras acciones, la Ruta de los Trabajos, Obras y Actividades de contenido Reparador (TOAR), la articulación en el acompañamiento psicosocial y jurídico a población víctima en las rutas y procesos asociados al Sistema Integral de Verdad, Justicia, Reparación y No Repetición, la articulación en el acompañamiento psicosocial y jurídico a comparecientes en las rutas y procesos asociados al Sistema Integral de Verdad, Justicia, Reparación y No Repetición, y las recomendaciones para el acompañamiento a las víctimas y comparecientes.
Así las cosas, este informe presenta, por una parte, los resultados del proceso de pedagogía sobre los derechos de las víctimas del conflicto armado a la verdad, a la justicia, y a la reparación integral, atendiendo las iniciativas de memoria, paz y reconciliación de los Programas de Desarrollo con Enfoque Territorial (PDET). 
Por otra parte, el acompañamiento a las acciones comunitarias, culturales y pedagógicas tendientes a la no estigmatización y la no discriminación de la población en proceso de reincorporación, reintegración y víctimas del conflicto; el acompañamiento a procesos organizativos de buscadores y buscadoras de personas dadas por desaparecidas, con el fin de contribuir al esclarecimiento de hechos y al reconocimiento de la dignidad de las víctimas familiares de desaparecidos en su proceso de búsqueda y en el acceso a los mecanismos de justicia transicional; y el desarrollo de iniciativas de justicia restaurativa a través del trabajo mancomunado entre las víctimas directas, las víctimas de las localidades priorizadas, los comparecientes y la Jurisdicción Especial para la Paz para consolidar apuestas que contribuyan a la construcción de paz en el territorio.
Con relación al diplomado que se está desarrollando en las localidades PDET Bogotá-Región desde el pasado 29 de septiembre, en el primer módulo los participantes fortalecieron sus conocimientos en temas como: i) Acuerdo de Paz de la Habana y Sistema Integral para la paz, ii) Punto 5 del Acuerdo de Paz: la institucionalidad para la paz, iii) La centralidad en las víctimas, iv) El sistema Integral para la paz: CEV, JEP y UBPD, v) Enfoques territoriales para la paz. Una vez revisada la asistencia durante las jornadas en las localidades de Bosa, Ciudad Bolívar (grupos 1 y 2) y Sumapaz se han identificado a 90 personas que van cumpliendo con el porcentaje de asistencias exigido por la Universidad Javeriana para la certificación del diplomado.
Ahora bien, desde el componente 4 en la línea psicosocial, se están diseñando las metodologías para el fortalecimiento de capacidades que aporten la reincorporación individual y comunitaria en Bogotá abordando aspectos cruciales como el autoconocimiento, la definición de metas y sueños, el equilibrio emocional y la planificación de acciones concretas, contribuyendo al éxito y bienestar de los Firmantes de Paz. Y la metodología dirigida a funcionarios(as) - sector privado y ciudadanía en general con el propósito de Impactar las percepciones de las personas de instituciones públicas y privadas, así como de la ciudadanía en general, hacia las personas que están en proceso de tránsito hacia la vida civil en el marco de la construcción de paz.
Además de esto, en octubre se iniciaron los talleres artísticos y de re-creación dirigidos a hijos e hijas de firmantes del Acuerdo de Paz en las localidades de Kennedy y Ciudad Bolívar.
Frente a la estrategia territorial, se brindó acompañamiento a ocho entidades en la formulación e implementación de productos PDET y se avanzó en el Informe General de Reportes con corte a 30 de septiembre que involucró información de entidades que realizaron reporte de avance en los productos de las vigencias 2022 y 2023.
Y con relación a la implementación de iniciativas, en octubre se hizo la evaluación a través de pares ciegos de las organizaciones que postularon sus iniciativas para la reconciliación y no estigmatización en Bogotá, publicando los resultados de las 16 organizaciones seleccionadas el 6 de octubre en la página web de la Alta Consejería. Por consiguiente, el 18 de octubre se realizó el primer encuentro con estas organizaciones para asesorarlas en la definición del plan de trabajo y cronograma y así iniciar el trámite para poder realizar el primer desembolso del 60% de la subvención.
DIFICULTADES
Con relación al diplomado, las demoras en la firma del contrato con la Universidad Javeriana hicieron que se aplazara el inicio de las clases y por esto se tuvo que ajustar en distintos momentos el cronograma. Adicionalmente, la logística requerida para el desarrollo de las sesiones en la localidad de Sumapaz ha presentado novedades frente al aumento en el presupuesto que la universidad tenía contemplado para el “auxilio de transporte”, ellos manifiestan que no es su obligación asegurar el transporte de todos y todas las participantes y una vez los enlaces los contactaron, todos afirmaron que necesitan transporte para las sesiones. 
Razón por la cual, se está revisando con la universidad y la OIM la posibilidad de ajustar la modalidad de algunas sesiones para que sean online, poder compartir videos de los profesores y dejar tareas de dicho contenido, y así poder finalizar el curso corto antes del 15 de diciembre. Adicionalmente, el cronograma y plan de trabajo se ha ajustado en las tres localidades de acuerdo con el plan de choque liderado por la Dirección de Paz en el que se alertó a la Universidad Javeriana sobre la inasistencia de algunos líderes y lideresas que manifestaron múltiples inconformidades relacionadas con la ubicación de los salones elegidos (que se encuentran muy alejados a zonas concurridas de las localidades y de difícil acceso), la falta de información sobre el auxilio de transporte que no ha sido brindada oportunamente por los enlaces de la Javeriana, y la necesidad de ofrecer almuerzo (adicional al refrigerio) en Sumapaz al desarrollar jornadas tan extensas para los adultos mayores que están cursando este programa.
No obstante, vale la pena destacar que, uno de los logros por destacar del diplomado es la metodología participativa que le permite a los participantes explorar el territorio y los conocimientos comunitarios en relación con el Acuerdo Final y el Sistema Integral para la Paz.
Ahora bien, frente al inicio de la ejecución de las 16 iniciativas en materia de reconciliación y no estigmatización se han presentado dificultades en el trámite del primer desembolso, al requerirse documentos tributarios solicitados por “Recreando” que las organizaciones han manifestado no estar de acuerdo en su envío al representar mayores descuentos sobre el recurso a recibir. Para esto, desde la Dirección de paz se han programado sesiones de asesoría para resolver dudas y ayudarlos a construir el presupuesto. 
3. Apoyo a acciones distritales para el proceso de reincorporación en la ciudad de Bogotá.
Respecto a los procesos de Articulación y acompañamiento técnico a las entidades distritales en el marco de las acciones programadas en el plan operativo de la Mesa Distrital de Reincorporación y como parte de las solicitudes realizadas por el Consejo Nacional de Reincorporación se realizó: 
• En articulación con la Secretaría de Salud y la Agencia para la Reincorporación y la Normalización el 30 de septiembre una feria de salud dirigida a hijos e hijas de personas en proceso de reincorporación, en esta participaron 54 personas. 
• En articulación con la Secretaría de Desarrollo Económico y la Agencia para la Reincorporación y la Normalización se desarrolló el 28 de septiembre una jornada de impulso productivo para socializar la oferta del sector, brindar cursos cortos de capacitación en presentación de hoja de vida y de métodos de ahorro, así como la inscripción en la Ruta de Empleabilidad de la Agencia Pública de Empleo. 
Sobre las Acciones dirigidas a contribuir la No Estigmatización de Firmantes del Acuerdo de Paz, es preciso señalar que en el mes de septiembre y octubre se realizaron 6 jornadas de sensibilización y apropiación conceptual sobre los procesos de reincorporación, reintegración y comparecencia de la fuerza pública ante la JEP con la Secretaría Distrital de Hábitat, la Secretaría Distrital de Salud y los equipos de la estrategia PAPSIVI (Programa de Atención Psicosocial y Salud Integral a Víctimas), servidores públicos de la Alcaldía Local de Bosa y sociedad civil de la localidad de Bosa. Desde el inicio, en mayo, de estas sensibilizaciones se ha logrado impactar a más de 300 personas.
Así mismo se desarrolló un taller con población en proceso de reincorporación para identificar los logros alcanzados de manera individual en el proceso de reincorporación, y las herramientas necesarias para enfrentar los retos derivados del mismo. Este espacio también tenía el propósito de identificar recomendaciones, experiencias e instrumentos para combatir la estigmatización. 
Igualmente, para la promoción de espacios de diálogo, en el mes de octubre se concretaron espacios con Universidades en Bogotá para que las mujeres firmantes de paz pudieran participar en las diferentes Cátedras de Paz, relatar sus experiencias de vida, sus apuestas de construcción de paz, así como las particularidades del enfoque diferencial de género planteado en el Acuerdo Final de Paz. Se desarrollaron 5 espacios de diálogo con mujeres firmantes de paz; 2 en la Universidad de Santo Tomás; 1 en la Universidad de la Salle; 1 en la Universidad del Bosque; 1 en los semilleros de Paz de la Universidad del Rosario.
De la misma manera, para aportar al fortalecimiento de lazos familiares y contribuir al proceso de reincorporación familiar y comunitaria se llevaron a cabo en el mes de octubre 6 talleres artísticos y de recreación para que hijos e hijas de firmantes de paz pudieran participar con sus acudientes. En estos participaron aproximadamente 12 familias y 17 niños, niñas y adolescentes. 
Igualmente, el 28 de octubre se llevó a cabo una jornada pensada para celebrar el Día de los Niños y Niñas, esta se desarrolló en la Granja Ecológica Tíbares en el marco de los procesos de justicia restaurativa para promover ejercicios de integración comunitaria. En esta actividad participaron alrededor de 50 hijos e hijas de firmantes de paz, de personas integrantes de la Mesa Local de Víctimas y de la comunidad residente de la localidad de Usme.  
Por último, el 31 de octubre se desarrolló la tercera sesión de la Mesa Distrital de Reincorporación con el propósito de realizar seguimiento a las acciones programadas al tercer trimestre del año. En este balance se reportaron 10 acciones finalizadas, 20 en estado de implementación, 1 pendiente por realizar y 1 sin envío de reporte. Igualmente, la Agencia para la Reincorporación y la Normalización presentó la más reciente caracterización de la población en proceso de reincorporación para que los sectores puedan conocer las necesidades y particularidades de la población. Igualmente, se presentó un informe sobre las acciones emprendidas en el marco del Sistema de Alertas Tempranas (AT 05 de 2022, 10 y 30 de 2023) sobre las situaciones de riesgo que puede presentar la población en proceso de reincorporación en la ciudad de Bogotá; a partir de este se informa que se han establecido mesas de trabajo para la articulación interinstitucional y la implementación de medidas de prevención, protección y seguridad entre nación y distrito con acompañamiento SAT Defensoría Del Pueblo y Misión de Verificación de las Naciones Unidas. Así mismo, se solicita de manera voluntaria realizar una serie de recomendaciones para consideración de la próxima administración distrital.       
DIFICULTADES
Uno de los principales obstáculos para el proceso de reincorporación en la ciudad es la oferta diferencial por parte de las entidades distritales, lo que hace que no existan recursos específicos para la población de firmantes de paz. 
Una de las estrategias para superar la anterior problemática son las jornadas de sensibilización que se han realizado con servidores públicos, para que se reflexione sobre la importancia de tener en cada entidad una oferta diferencial para las PPR y por otra parte las recomendaciones que se puedan dejar a un próximo gobierno distrital para que desde un comienzo se destinen unos recursos, una oferta y unos programas específicos a la población firmante de paz y sus familias.
BENEFICIOS
• Las administraciones distritales futuras pueden decidir sobre la continuidad y/o mejora de la estrategia de reconciliación que describe los procesos y acciones implementadas por la dirección en clave de fortalecimiento de capacidades. Puede constituirse igualmente, en un modelo de transferencia de fortalecimiento de capacidades, replicable.
• Con relación a los beneficios de ciudad, por una parte, este diplomado refleja la apuesta del Distrito, en cabeza de la Alta Consejería de Paz, Víctimas y Reconciliación, para concentrar en un proceso pedagógico la oferta y darle a conocer a los estudiantes los mecanismos para la garantía de los derechos de las víctimas a la verdad, la justicia, la reparación y la no repetición estipulados en el Acuerdo para la Terminación del Conflicto y la Construcción de una Paz Estable y Duradera, firmado entre el Gobierno Nacional de Colombia y las FARC. 
• El proceso de formación y la participación de las víctimas (reconocidas y no reconocidas) buscan la garantía de sus derechos y hace parte de las transformaciones estructurales del territorio. Por esto, las sesiones se llevan a cabo en las tres localidades PDET para contribuir a la reconstrucción del tejido social en las zonas de Bogotá que han sufrido más afectaciones en el marco del conflicto armado y en donde hoy residen la mayor cantidad de víctimas que llegaron a la ciudad después de los hechos victimizantes.
• A partir del diplomado se promueven también reflexiones sobre los derechos de las víctimas y las rutas de acceso al Sistema Integral para la Paz conociendo un poco más sobre las acciones de justicia restaurativa, los mecanismos de participación, la reparación a sujetos individuales y colectivos, la planificación del territorio, la formulación de acciones a partir de los enfoques diferenciales, poblaciones y el enfoque territorial. Este proceso pedagógico permite capacitar a líderes y lideresas sociales para lograr un ejercicio de réplica de dichos mecanismos en los territorios PDET B-R y con las comunidades.
• Sumado a lo anterior, se apoyarán acciones comunitarias, culturales y pedagógicas encaminadas a la no estigmatización de las personas exintegrantes de las FARC-EP y excombatientes; y se financiarán 16 iniciativas comunitarias, culturales y artísticas que vinculen, con enfoque psicosocial, a víctimas del conflicto armado y comunidades; y se impulsarán acciones de justicia restaurativa por medio de la Ruta TOAR , el acompañamiento psicosocial y jurídico a las víctimas en el Sistema Integral de Paz, los procesos de pedagogía para fortalecer la búsqueda de personas, así como el fortalecimiento a proyectos de justicia restaurativa y sanción propia.
• De esta manera, a través de la financiación de iniciativas territoriales se está ayudando a ciertas poblaciones a prevenir futuras violencias, transformar conflictos desde una actitud más propositiva y pacífica realizando encuentros que motivan a la reflexión para el apoyo mutuo y el fortalecimiento del tejido social desde el compartir de saberes y experiencias; lo que dará como resultado una cultura de reconciliación en los territorios.
• Adicionalmente, se están implementando acciones tendientes a la no estigmatización y la no discriminación de la población en proceso de reincorporación y reintegración y víctimas del conflicto, mediante acciones comunitarias, culturales y pedagógicas que contribuyan a promover y legitimar nuevos imaginarios, creencias y prácticas. Y se están impulsando iniciativas de organizaciones, agrupaciones y colectivos con experiencia en construcción de paz territorial, tendientes a fortalecer el reconocimiento de la diferencia y a mejorar la comunicación e interlocución entre actores para la resolución pacífica de conflictos y el fortalecimiento de la democracia, mediante el acompañamiento territorial.
• Los beneficios que se han dado con las jornadas de sensibilización es que ha llevado a que la ciudadanía reflexione a cerca de los impactos que tiene la estigmatización y la discriminación en la vida cotidiana de los firmantes de paz y sus familias, y cómo desde sus roles (servidores públicos) en entidades públicas pueden lograr que la atención a la PPR sea una barrera para el acceso a sus derechos.</t>
  </si>
  <si>
    <t>Este indicador mide el diseño y la implementación de la estrategia de reconciliación para la construcción de paz. En el mes de noviembre se realizaron (4) actividades de (3) programadas, así:
• Ajuste del modelo formativo y pedagógico integral y fortalecimiento de capacidades para el desarrollo de iniciativas de reconciliación  
1. Se entrega la versión final de la ESTRATEGIA DISTRITAL DE RECONCILIACION que consiste en la descripción de los procesos y acciones que implementa en la actualidad la Dirección de Paz y Reconciliación, desarrollando los siguientes capítulos: i) lineamiento técnico – conceptual, ii) metodología, iii) líneas estratégicas de trabajo, iv) elementos y resultados, v) reflexiones derivadas de la implementación de la estrategia de reconciliación. 
2. Se realizaron las últimas socializaciones de la estrategia de reconciliación programadas para el mes de diciembre de 2023, las cuales fueron realizadas en las Mesas Locales de Víctimas de las localidades de Engativá y Barrios Unidos con un total de 23 participantes. En esta oportunidad, se aprovechó para realizar la entrega de las cartillas de fortalecimiento de capacidades elaboradas durante la implementación del Convenio 762 de 2022 suscrito entre la Alta Consejería de Paz, Víctimas y Reconciliación y la Organización de Estados Iberoamericanos en 2022.
De esta manera, se dio cumplimiento al 100% a la meta establecida para la presente actividad en vigencia 2023.
• Asistencia técnica y articulación intersectorial y local para el desarrollo de procesos de Paz y la Reconciliación
3. En la localidad de Ciudad Bolívar se adelantó la ejecución del componente 2 del Proyecto 1937 del Fondo de Desarrollo Local, contrato 740, que apunta a promover la asociatividad para la productividad en la población en proceso de reincorporación (PPR), con espacios formativos, de formulación, capitalización e implementación de iniciativas propias de la PPR que integran a las comunidades de acogida.
El proyecto apunta a dar cumplimiento a lo establecido en el Plan de Desarrollo Distrital y el Plan de Desarrollo Local de Ciudad Bolívar 2021-2024, en donde en el Propósito 3. Inspirar confianza y legitimidad para vivir sin miedo y ser epicentro de cultura ciudadana, paz y reconciliación, se señala la voluntad de la administración en sus diferentes niveles para la implementación del Acuerdo Final de Paz (2016), específicamente lo dispuesto en el punto 3 de Fin del Conflicto y punto 5 víctimas del conflicto. En ese sentido, el alcance gira en términos de incidir en la construcción de paz para la localidad de ciudad bolívar mediante dos herramientas, a saber: i) Apoyar la reincorporación Económica de Excombatientes de las extintas FARC-EP, y, ii) Promover procesos reparadores y restaurativos del tejido social del territorio de Ciudad Bolívar aplicando la Ruta TOAR a: población en proceso de reincorporación, personas vinculadas al MACROCASO Muertes ilegítimamente presentadas como bajas en combate por agentes del estado identificados por la Jurisdicción Especial para la Paz. 
El proyecto desarrolló un componente especifico de Reincorporación productiva y social para la implementación del acuerdo de paz para excombatientes con tres componentes: por un lado, el Fortalecimiento de capacidades en emprendimiento y asociatividad; por otro lado, con el Apoyo a la gestión empresarial de las iniciativas o proyectos productivos lideradas por población en proceso de reincorporación; y, por último, la Formulación e implementación de un proceso de seguimiento a incentivos o proyectos. Como resultado se fortalecieron 23 iniciativas productivas de un total de 56 participantes.  
DIFICULTADES
Uno de los principales obstáculos para el proceso de reincorporación en la ciudad es la oferta diferencial por parte de las entidades distritales, lo que hace que no existan recursos específicos para la población de firmantes de paz. 
Una de las estrategias para superar la anterior problemática son las jornadas de sensibilización que se han realizado con servidores públicos, para que se reflexione sobre la importancia de tener en cada entidad una oferta diferencial para las PPR y por otra parte las recomendaciones que se puedan dejar a un próximo gobierno distrital para que desde un comienzo se destinen unos recursos, una oferta y unos programas específicos a la población firmante de paz y sus familias.
• Acciones para garantizar el funcionamiento administrativo y operativo para la construcción de paz y reconciliación.
4. Las actividades realizadas en el marco de la gestión administrativa durante los meses de octubre y noviembre fueron:
i) Preparación y formulación de Insumos para respuesta a los radicados interpuestos a la Dirección de Paz y Reconciliación en la plataforma SIGA: Se realizó la preparación y formulación de insumos para respuesta de 44 radicados interpuestos a la Dirección de Paz y Reconciliación en la plataforma SIGA.
ii) Apoyo en los procesos de gestión contractual de la Dirección de Paz que involucren la formulación de procesos y el seguimiento a los mismos: Se realiza la gestión para la adición y prórroga de 3  contratos de prestación de servicios de la Dirección acorde con la necesidad del servicio.
iii) Apoyo en los procesos de supervisión de los contratos suscritos por la Dirección de Paz: Se realiza la supervisión de catorce(14) contratos suscritos durante la vigencia 2023 
iv) Ejecución de reuniones de equipo para la programación y seguimiento a las actividades de la Dirección de Paz y Reconciliación: Se realiza reunión mensual de equipo en el marco del comité de autocontrol de la Dirección con la participación de todos los contratistas y personal de planta.
BENEFICIOS
• Las administraciones distritales futuras pueden decidir sobre la continuidad y/o mejora de la estrategia de reconciliación que describe los procesos y acciones implementadas por la dirección en clave de fortalecimiento de capacidades. Puede constituirse igualmente, en un modelo de transferencia de fortalecimiento de capacidades, replicable.
• Los beneficios que se han dado con las jornadas de sensibilización es que ha llevado a que la ciudadanía reflexione a cerca de los impactos que tiene la estigmatización y la discriminación en la vida cotidiana de los firmantes de paz y sus familias, y cómo desde sus roles (servidores públicos) en entidades públicas pueden lograr que la atención a la PPR sea una barrera para el acceso a sus derechos. 
• La población beneficiaria fueron personas en proceso de reincorporación a la vida civil debidamente acreditadas por la Agencia para la Reincorporación y Normalización (80 personas proyectadas según el censo realizado en el año 2021 por la ARN, ACVPR y Alcaldía Local. Se acuerda este número de personas en el marco de las reuniones técnicas sostenidas con la Alta Consejería de víctimas, paz y reconciliación), población víctima del conflicto armado según lo establecido en la ley 1448 de 2011 y organizaciones sociales de la localidad de Ciudad Bolívar.  
• El desarrollo de las actividades administrativas favorece el fortalecimiento institucional de la Dirección de Paz y Reconciliación para el cumplimiento de sus actividades misionales, lo que redundará en un beneficio para la ciudadanía.</t>
  </si>
  <si>
    <t>Este indicador mide el diseño y la implementación de la estrategia de reconciliación para la construcción de paz. En el mes de diciembre se realizó (1) actividad de (1) programada, así, cumpliendo con el 100% de la programación realizada para la vigencia 2023, así:
1. Apoyo a acciones distritales para el proceso de reincorporación en la ciudad de Bogotá.
Respecto a los procesos de Articulación y acompañamiento técnico a las entidades distritales 
 se realizó la instalación formal de la Mesa temática de apoyo a los procesos de Reintegración, instancia técnica de la Mesa Intersectorial para la Implementación de los Acuerdos de Paz en Bogotá, siendo necesario destacar que la oferta distrital dirigida a esta población se había dirigido anteriormente y de manera oportuna a través de la Agencia para la Reincorporación y la Normalización. Esta instalación tiene el ánimo de preparar las bases ante nuevos lineamientos de política nacional respecto a nuevos procesos de paz y eventuales procesos de reintegración.
Igualmente, en el mes de noviembre se realizó articulación con el Coro de Hijos e Hijas de la Paz de la Orquesta Filarmónica de Bogotá para continuar con la realización de talleres artísticos y recreativos dirigidos a hijos e hijas de Firmantes del Acuerdo de Paz, esto con el ánimo de fortalecer las acciones distritales de apoyo a los procesos de reincorporación.  
Los talleres, cuyo objetivo era generar un ejercicio de sensibilización con las niñas y los niños acerca de la importancia que tiene cada uno de ellos como sujetos de derechos en la comunidad que habitan a través de un ejercicio plástico que invita a la meditación, reconocer al otro como individuo/a sujeto/a de derechos y su aporte a sus vidas y aprender ejercicios de composición, estructura, teoría del color. Desde octubre hasta la culminación de los talleres en noviembre se logró beneficiar a 105 niños y niñas. 
Sobre las Acciones dirigidas a contribuir la No Estigmatización de Firmantes del Acuerdo de Paz, así como el fortalecimiento de capacidades y acompañamiento individual al proceso de reincorporación se realizó una entrevista con un firmante de paz cuyo objetivo era visibilizar y presentar su testimonio de vida así cómo evidenciar las barreras que implican para los firmantes de paz los estereotipos o imaginarios asociados a su pasado armado. Esta entrevista en modalidad de podcast se publicó en las redes sociales de la Alta Consejería de Paz, a través del link: https://www.instagram.com/reel/C1KcH_Vhvv_/?igsh=MXA1c25iZDd6bm1mdg==   
Igualmente, se desarrolló una jornada de sensibilización en articulación con la alcaldía local de Ciudad Bolívar dirigida a sociedad civil. La metodología se aplicó a dieciocho (18) personas pertenecientes al programa denominado “Jóvenes Parceros para Bogotá” y a colectivos de víctimas del conflicto armado, de la localidad de Ciudad Bolívar, dentro de las instalaciones de Asojuntas.
En el mes de diciembre se realizó una jornada de sensibilización con el Consejo Local de Paz de la localidad de Santa Fe para generar un fortalecimiento de capacidades y una apropiación conceptual para el trato con esta población, central en los procesos de paz. 
Después de las jornadas de sensibilización con sociedad civil se aplicó una encuesta de medición para indagar sobre las percepciones hacia firmantes de paz, los resultados concluyen que: 
• Existe una apertura significativa hacia la convivencia con personas en proceso de reincorporación, con un 71.7% mostrando acuerdo parcial o total. Sin embargo, un 16.7% se mantiene indiferente, lo que sugiere la necesidad de abordar la falta de una posición clara en una parte significativa de la comunidad.
• Una mayoría significativa (74.0%) se mostró abierta a la integración escolar de sus hijos/as con aquellos de firmantes de paz. No obstante, un 12.9% se manifestó en desacuerdo parcial o total, destacando la necesidad de abordar resistencias hacia la integración educativa.
• La mayoría (71.5%) muestra una disposición favorable hacia la colaboración laboral con personas en proceso de reintegración. Un 42.9% expresó estar ""Muy de acuerdo"", indicando una aceptación sustancial, pero un 14.7% se encuentra en desacuerdo parcial o total, señalando resistencias que deben ser abordadas.
• Un 78.5% de los participantes mostró una disposición positiva hacia la idea de ofrecer empleo a personas en proceso de reincorporación. Sin embargo, un 21.4% se manifestó en desacuerdo parcial o total, destacando la existencia de resistencias en una proporción significativa de la comunidad.
Tras la aplicación de la encuesta de medición sobre el proceso de reincorporación de firmantes del acuerdo de paz, se realizó seguimiento telefónico que buscó profundizar en las percepciones y niveles de aceptación de los participantes que previamente se involucraron en las jornadas de sensibilización. En términos generales, los resultados sobre el cambio de percepción hacia los firmantes del acuerdo de paz en proceso de reincorporación revelan que la mayoría de los participantes, específicamente nueve de ellos, experimentaron un cambio en su percepción hacia una connotación ""más positiva"". En contraste, ninguna de las respuestas indicó que la percepción no había experimentado cambios, mientras que tres participantes reportaron una modificación en sentido ""más negativa"". Estos datos reflejan la diversidad de las experiencias y opiniones de los participantes respecto a la reincorporación de firmantes del acuerdo de paz.
En el mes de diciembre y en articulación con la Agencia para la Reincorporación y la Normalización se desarrolló en el Centro de Memoria, Paz y Reconciliación una jornada con motivo de celebración navideña y espacio recreativo para los hijos e hijas de personas en proceso de reincorporación, donde se contó con la participación de más 80 niños y niñas. 
DIFICULTADES
Uno de los principales obstáculos para el proceso de reincorporación en la ciudad es la oferta diferencial por parte de las entidades distritales, lo que hace que no existan recursos específicos para la población de firmantes de paz. 
Una de las estrategias para superar la anterior problemática son las jornadas de sensibilización que se han realizado con servidores públicos, para que se reflexione sobre la importancia de tener en cada entidad una oferta diferencial para las PPR y por otra parte las recomendaciones que se puedan dejar a un próximo gobierno distrital para que desde un comienzo se destinen unos recursos, una oferta y unos programas específicos a la población firmante de paz y sus familias.
BENEFICIOS
• Los beneficios que se han dado con las jornadas de sensibilización es que ha llevado a que la ciudadanía reflexione a cerca de los impactos que tiene la estigmatización y la discriminación en la vida cotidiana de los firmantes de paz y sus familias, y cómo desde sus roles (servidores públicos) en entidades públicas pueden lograr que la atención a la PPR sea una barrera para el acceso a sus derechos.</t>
  </si>
  <si>
    <t xml:space="preserve">3. Incrementar las acciones integrales de coordinación territorial, para atender las necesidades de </t>
  </si>
  <si>
    <t>Con corte al mes de junio se tenía una programación del 100% en la implementación de la estrategia  de reconciliación, y  tuvo un avance del 93.33%, presentándose un rezago de 6.67%, ya que para el mes de junio no se realizaron acciones de asistencia técnica y articulación intersectorial y local para el desarrollo de procesos de Paz y la Reconciliación, por cuanto el convenio 762  de 2022 culminó su ejecución y se encuentra en proceso de liquidación. Dicha actividad será adelantada en el segundo semestre de 2023 toda vez que se celebró el convenio con Organización Internacional para las Migraciones – OIM.</t>
  </si>
  <si>
    <t>PD110</t>
  </si>
  <si>
    <t>7871_11</t>
  </si>
  <si>
    <t>11. Realizar 100 porciento de los espacios de coordinación y articulación, acordados con entidades e instancias de orden territorial y nacional, para la implementación de acciones de integración social y territorial.</t>
  </si>
  <si>
    <t>Realizar 100 porciento de los espacios de coordinación y articulación, acordados con entidades e instancias de orden territorial y nacional, para la implementación de acciones de integración social y territorial.</t>
  </si>
  <si>
    <t xml:space="preserve">PD_Meta Proyecto: 11. Realizar 100 porciento de los espacios de coordinación y articulación, acordados con entidades e instancias de orden territorial y nacional, para la implementación de acciones de integración social y territorial.; PD_Objetivo de Desarrollo Sostenible: 16. Paz, justicia e instituciones sólidas; PD_Código y denominación Meta ODS: 16.3. Promover el estado de derecho en los planos nacional e internacional y garantizar la igualdad de acceso a la justicia para todos.; </t>
  </si>
  <si>
    <t xml:space="preserve">Esta meta  se medirá a través de la realización y acompañamiento de los espacios de participación coordinados y articulados con las entidades de orden distrital y nacional en el marco de las rutas que se trabajen para el cumplimiento del acuerdo de paz con el propósito de facilitar la participación, amplia y significativa, de la ciudadanía en los procedimientos de las entidades que conforman el Sistema Integral de Verdad, Justicia, Reparación y Garantías de No Repetición (SIVJRNR), promoviendo su acceso. </t>
  </si>
  <si>
    <t>Poner al servicio de las víctimas, sus organizaciones y de las comunidades, las iniciativas y/o rutas de acceso a los servicios de los diferentes componentes y medidas que integran el Sistema Integral de Verdad, Justicia, Reparación y No Repetición. Ello, con el fin de contribuir al necesario proceso de información y promoción de los espacios de participación de esta población, en los diferentes componentes y medidas que integran el sistema.</t>
  </si>
  <si>
    <t xml:space="preserve">Esta meta  se calculará a través de la relación entre las acciones o actividades ejecutadas y programadas para la realización de espacios de coordinación y articulación con entidades e instancias del orden nacional y territorial, de conformidad con el plan interno de trabajo de la Oficina Alta Consejería de Paz, Víctimas y Reconciliación y Reconciliación y  con la programación en el formato 1006 "Programación y seguimiento a Metas e indicadores del plan de desarrollo". </t>
  </si>
  <si>
    <t>(Sumatoria de porcentaje ejecutado de los espacios de coordinación y articulación, acordados con entidades e instancias de orden territorial y nacional, para la implementación de acciones de integración social y territorial al corte / Sumatoria porcentaje programado de los espacios de coordinación y articulación, acordados con entidades e instancias de orden territorial y nacional, para la implementación de acciones de integración social y territorial al corte) *100</t>
  </si>
  <si>
    <t>Porcentaje ejecutado de los espacios de coordinación y articulación, acordados con entidades e instancias de orden territorial y nacional, para la implementación de acciones de integración social y territorial</t>
  </si>
  <si>
    <t>Porcentaje programado de los espacios de coordinación y articulación, acordados con entidades e instancias de orden territorial y nacional, para la implementación de acciones de integración social y territorial</t>
  </si>
  <si>
    <t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
</t>
  </si>
  <si>
    <t>3.2.1.2 Actas de reunión o evidencias de Reunión Gestión de acciones para la territorialización del legado de la Comisión  para el Esclarecimiento de la Verdad adelantados por ACPVR</t>
  </si>
  <si>
    <t>3.2.1.2 Informe de avance sobre las acciones para la territorialización del legado de la Comisión para el Esclarecimiento de la Verdad adelantados por ACPVR.</t>
  </si>
  <si>
    <t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3.2.1.2 Informe de avance sobre las acciones para la territorialización del legado de la Comisión para el Esclarecimiento de la Verdad adelantados por ACPVR.
</t>
  </si>
  <si>
    <t>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t>
  </si>
  <si>
    <t>• 3.2.1.1 Informe de Gestión justicia restaurativa
• 3.2.1.3 Informe trimestral de búsqueda de personas
• 3.2.2.1 Borrador actas de sesiones y registro de asistencia 29032023
• 3.2.3.1 Plan de acción Mesa Intersectorial y registro de asistencia mesa PDET
• 3.2.3.130-03-2023 PPT_Mesa temática PDET B-R Versión Final</t>
  </si>
  <si>
    <t>• 3.2.1.2.1. Evidencia de reunión y listado de asistencia de planeación interna sobre inclusión de contenidos relacionados con el Informe de la Comisión de la Verdad en planeación del Diplomado. 
• 3.2.1.2.2. Evidencia de reunión y listado de asistencia de planeación conjunta con CMPR sobre inclusión de contenidos relacionados con el Informe de la Comisión de la Verdad en planeación del Diplomado.
• 3.2.1.2.3. Presentación Mesa Temática Intersectorial – sobre Sistema Integral de Paz 
• 3.2.1.2.6. Registro de asistencia – Mesa Temática Sistema Integral de Paz.</t>
  </si>
  <si>
    <t>• 3.2.1.1 Informe de Gestión para la implementación de procesos de justicia restaurativa
• 3.2.1.3 Informe de avance en el desarrollo de acciones para el fortalecimiento de la búsqueda de personas dadas por desaparecidas. Evidencia de reunión y listado de asistencia de jornada de exploración de interés. 
• 3.2.1.3.1 Evidencia de reunión y listado de asistencia sobre grupo focal familiares Usme
• 3.2.1.3.2 Evidencia de reunión y listado de asistencia – Grupo Focal Las Margaritas. 
• 3.2.1.3.3 Metodología y listado de asistencia – Grupo focal con firmantes de la Corporación Reencuentros. 
• 3.2.1.3.4 Evidencia de reunión – Entrevistas a profundidad. 
• 3.2.1.3.5 Evidencia de reunión – Documentación de casos – Margaritas. 
• 3.2.1.3.6 Evidencia de Reunión – Pedagogía CE UM y Terminal. 
• 3.2.1.3.7 Listado de asistencia – Pedagogía CE UBPD UM y Terminal 
• 3.2.1.3.8 Evidencia de Reunión – CE Bosa.
• 3.2.2.1 Informe CDP
Relatoría 2 Sesión Ordinaria del Consejo Distrital de Paz. 15/06/2023
Relatoría de Foro encantos y desafíos de la paz urbana en Bogotá 21/06/2023
• 3.2.3.1 Informe acompañamiento técnico a las instancias para la implementación del Acuerdo de Paz en Bogotá.</t>
  </si>
  <si>
    <t>• 3.2.1.2 Informe de avance sobre las acciones para la territorialización del legado de la Comisión para el Esclarecimiento de la Verdad adelantados por ACPVR.
• Anexos:
1. Evidencia de reunión y listado de asistencia de planeación interna sobre inclusión de contenidos relacionados con el Informe de la Comisión de la Verdad en planeación del Diplomado. 
2. Evidencia de reunión y listado de asistencia de planeación conjunta con CMPR sobre inclusión de contenidos relacionados con el Informe de la Comisión de la Verdad en planeación del Diplomado.
3. Propuesta de formación para diplomado – ACPVR 
4. Presupuesto para proyectos de Pedagogía. 
5. Presentación Mesa Temática Intersectorial – sobre Sistema Integral de Paz 
6. Listado de asistencia – Mesa Temática Sistema Integral de Paz.</t>
  </si>
  <si>
    <t>• 3.2.1.1. Informe sobre implementación de la participación o acreditación de víctimas ante la JEP
• 3.2.1.3 Informe de avance en el desarrollo de acciones para el fortalecimiento de la búsqueda de personas dadas por desaparecidas. 
• Anexos:
1. 20230113. Evidencia de reunión – Jornada de exploración de interés sobre desaparición forzada
2. 20230113. Listado de asistencia – Jornada de exploración de intereses. 
3. 20230126. Evidencia de reunión – Grupo Focal – Familiares Usme. 
4. 20230126. Listado de asistencia – grupo focal familiares. 
5. 20230203. Acta de reunión y listado de asistencia – Grupo Focal Las Margaritas. 
6. 20230207. Metodología de Grupo Focal CHR y Listado de asistencia. 
7. 20230224. Entrevistas a profundidad con familiares de personas desaparecidas. 
8. 20230602. Listado de asistencia CE UBPD UM y Terminal. 
9. 20230603. Evidencia de reunión CE Bosa. 
10. 20230728 Agenda para jornada de fortalecimiento técnico PAPSIVI
11. 20230811. Evidencia – Documentación Fundación Mamitas Soñadoras. 
12. 20230825. Listado de asistencia – Jornada Fortalecimiento técnico PAPSIVI. 
13. 20230906. Evidencia de reunión – Socialización de solicitudes de búsqueda – Las Margaritas. 
14. 20230906. Listado de asistencia – Socialización de Solicitudes de Búsqueda – Las Margaritas. 
15. 20230914. Evidencia de reunión – Documentación de hecho de desaparición (Usme Urbano). 
16. 20230914. Listado de asistencia – Documentación de hecho de desaparición (Usme Urbano). 
17. 20230921. Evidencia de Reunión – Documentación de Casos Las Margaritas. 
18. 20230921. Listado de Asistencia – Documentación de Casos Las Margaritas. 
19. 20230922. Listado de Asistencia – Socialización de Solicitudes. 
20. 20230922. Evidencia de reunión – Socialización de solicitudes. 
21. 20230927. Entrega de solicitudes UBPD – Listado de asistencia. 
22. Informe Ejecución Convenio OIM Septiembre (1) 
23. Informe Ejecución Convenio OIM Septiembre (2).
• 3.2.2.1 Informe Acompañamiento técnico a las sesiones del Consejo Distrital de Paz, Reconciliación, Convivencia y Transformación de Conflictos (CDPRCTC).
• Anexos:
1. Relatoría
2. Acciones semana por la paz
• 3.2.3.1 Informe acompañamiento técnico a las instancias para la implementación del Acuerdo de Paz en Bogotá.
• Anexos:
1. Matriz seguimiento
2. Plan operativo PDET
3. Plan operativo sistema
4. Mesa intersectorial
5. Registro mesa intersectorial</t>
  </si>
  <si>
    <t>• 3.2.1.1. Informe sobre implementación de TOAR
• 3.2.1.2 Informe de avance sobre las acciones para la territorialización del legado de la Comisión para el Esclarecimiento de la Verdad adelantados por ACPVR.
• 3.2.1.3 Informe de avance en el desarrollo de acciones para el fortalecimiento de la búsqueda de personas dadas por desaparecidas.</t>
  </si>
  <si>
    <t>• 3.2.3.1 Informe de acompañamiento técnico a las instancias para la implementación del Acuerdo de Paz en Bogotá.
Anexos:
• 3.2.3.1.1.	Listado oficial de integrantes de cada una de las comisiones de trabajo.
• 3.2.3.1.2.	Informe 2023 instancias de coordinación CDP
• 3.2.3.1.3.	Documento Agenda de paz urbana
• 3.2.3.1 Informe mesa Intersectorial
Anexos:
• 3.2.3.1.2. Informe 2023 instancias de coordinación CDP</t>
  </si>
  <si>
    <t>Para avanzar en la implementación del Acuerdo de Paz en Bogotá, es fundamental actuar de manera coordinada con las instancias, tanto distritales como nacionales, que tengan competencias e incidencia en este proceso en Bogotá-Región. Así las cosas, se planteó una meta relacionada con la conformación y fortalecimiento de espacios de coordinación y articulación, con los mecanismos del Sistema Integral de Verdad, Justicia, Reparación y Garantías de No Repetición -SIVJRNR. Lo anterior, con el propósito de facilitar la participación, amplia y significativa, de la ciudadanía en los procedimientos de las entidades que conforman el Sistema, promoviendo su acceso a la verdad, la justicia, la reparación y la no-repetición de los hechos violentos.  
Comisión de la verdad:
Se adelantaron acciones de socialización, divulgación y territorialización del Informe de la Comisión de la Verdad, así como actividades de gestión para la consolidación de una oferta pedagógica estructural para la socialización del Informe ligada a otras actividades de pedagogía. Estas acciones se han enmarcado, principalmente, en 2 procesos: i) la lectura artística de relatos contenidos en el Volumen Testimonial del Informe de la Comisión de la Verdad y ii) la elaboración de una propuesta de diplomado sobre los Derechos de las Víctimas, en el que se incluyen módulos de divulgación y espacios de reflexión sobre el contenido del Informe de la Comisión de la Verdad. 
	Espacios de lectura artística de relatos del Informe de la Comisión de la Verdad: El primero de los procesos de socialización del Informe de la Comisión de la Verdad consiste en el acompañamiento a espacios de conmemoración y construcción de memoria histórica, a través de la lectura artística de relatos contenidos en el Volumen Testimonial del Informe de la CEV “Cuando los pájaros no cantaban”. Lo anterior, aprovechando las capacidades instaladas en artistas del Distrito, que participaron de un proceso de formación –liderado por la ACPVR e IDARTES- en espacios de cuentería, que se desarrolló durante 2022. 
	Acompañamiento a la ceremonia de clausura del proyecto “Usme en paz con memoria y reconciliación”, el día 21 de julio de 2023. En este espacio, se presentaron los resultados de un proceso de construcción de memoria liderado por la Alcaldía Local de Usme. Allí, se desarrolló la lectura artística del relato “Palabras atadas a mi garganta”, con el fin de producir reflexión en torno a las resistencias de las víctimas de cara al hecho victimizante de desplazamiento forzado.
b. Acompañamiento al evento “Los que nunca volvieron”, desarrollado el día 30 de agosto de 2023. En este espacio, liderado por el colegio Danilo Cifuentes, se desarrollaron espacios de reflexión para la conmemoración del Día Internacional de las Víctimas de Desaparición Forzada. Allí, se llevó a cabo la lectura del relato “Cajita de Huesos”, en el que se busca generar reflexiones sobre los daños que produce el hecho victimizante de Desaparición Forzada, así como las dinámicas de resistencia que se enmarcan en la búsqueda.
c. Acompañamiento a la presentación de la Obra de Teatro “El Palacio arde”, expuesta el día 30 de agosto de 2023, en el marco de la conmemoración del Día Internacional de las Víctimas de Desaparición Forzada. Como preámbulo a dicha presentación, también se llevó a cabo la lectura del relato “Cajita de Huesos”, en el que se busca generar reflexiones sobre los daños que produce el hecho victimizante de Desaparición Forzada, así como las dinámicas de resistencia que se enmarcan en la búsqueda
	Formulación e implementación del Diplomado sobre los Derechos de las Víctimas, que incluye espacios de socialización de Informe de la Comisión de la Verdad, cuyo contenido temático incluye en el módulo 1: Acuerdo de Paz de la Habana y Sistema Integral para la Paz en el cual se abordarán temas relacionados con los hallazgos del Informe de la CEV en términos de impactos del conflicto, así como de relatos contenidos en el Volumen Testimonial y módulo 4: Enfoques diferenciales: Se promoverán reflexiones sobre los impactos narrados por el Informe de la Comisión de la Verdad en temas étnicos y frente al campesinado, especialmente dirigida a población de Sumapaz. Entre septiembre y diciembre de 2023 se implementó, en conjunto con la Universidad Javeriana.  87 personas se certificaron: 65 bajo la figura de diplomado y otros 22 bajo la figura de curso por horas.
 Resultados acciones personas dadas por desaparecidas:
En el marco del Convenio 762 de 2022 suscrito entre la Alta Consejería de Paz, Vïctimas y reconciliación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este proceso se ha logrado:
-Se realizaron 2 jornadas de exploración de interés, en las que participaron 19 personas de la localidad de Usme y 17 en la localidad de Sumapaz.
- Se identificaron los casos de 33 personas desaparecidas y se presentaron 17 solicitudes de búsqueda, correspondientes a los casos de 22 personas desaparecidas. En 7 de los casos identificados, los familiares decidieron no continuar con el proceso de documentación, aludiendo razones de desconfianza institucional, observaciones al proceso adelantado, o la voluntad de no seguir en procesos de búsqueda de la persona desaparecida. 
-Se desarrolló un espacio de pedagogía sobre la búsqueda con la Mesa Local de Víctimas de Usme, en la que participaron 19 personas.
-Se desarrollaron 2 actividades de sensibilización, en conjunto con la comunidad educativa del Colegio Danilo Cifuentes  .
-Se acompañó un espacio de memorialización sobre la desaparición forzada el Día Internacional de las Víctimas de desaparición.
-Se desarrollaron actividades de preparación para un encuentro restaurativo entre un firmante y una familiar. 
-Se remitió el caso de una persona que expresó la voluntad de ser atendida por el Programa de Atención Psicosocial y Salud Integral a Víctimas del Conflicto (PAPSIVI).</t>
  </si>
  <si>
    <t>Este indicador visibiliza la realización y acompañamiento de los espacios de participación coordinados y articulados con las entidades de orden distrital y nacional en el marco de las rutas que se trabajen para el cumplimiento del acuerdo de paz. Para el mes de diciembre se realizaron (4) actividades de (4) programadas:
1.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Ruta TOAR fue validada a través de una experiencia territorial llevada a cabo en la localidad de Usme. Para ello se realizaron 19 encuentros donde se contó con la participación de 67 firmantes de paz de las antiguas FARC – EP y 19 representantes de organizaciones de la Mesa de Participación de Víctimas de Usme, quienes voluntariamente aceptaron participar de este proyecto y pusieron sus voces y su corazón para que la propuesta generada por técnicos se fuera ajustando a sus sentires y necesidades.  
Como resultado del piloto se formularon los siguientes proyectos: (i) Salud con enfoque de género y transgeneracional: El primer respondiente; (ii) Escuela de formación en teatro comunitario; (iii) Fortalecimiento a escuelas de futbol; (iv) Escuela Agroecológica, las cuales ya empezaron a ejecutarse con la participación de los diferentes actores del piloto. 
Las fases propuestas en la Ruta TOAR fácilmente pueden adaptarse a diferentes proyectos y territorios y ello ha permitido que actualmente también se esté implementando en las localidades de Kennedy y Ciudad Bolívar con el apoyo de las respectivas Alcaldías Locales que tomaron esta iniciativa para promover el fortalecimiento del tejido social y la construcción de paz. 
Durante el primer trimestre de 2023 se desarrolló la fase de alistamiento de os proyectos, que consiste en la preparación de espacios y actividades necesarias que permitan desarrollar las actividades y productos planteados, entre otros, la compra de los materiales, la adecuación de espacios y de infraestructura necesaria para el desarrollo de las actividades dependiendo del objetivo de cada proyecto, que se encuentran descritos en el informe de gestión soportes de la meta.  
En el caso del proyecto con la Fundación Renacer para Vivir en Paz “REVIPAZ", se está desarrollando un primer producto que tiene que ver con un libro titulado: “Relatos de un futuro imaginado: REVIPAZ. Renacer para Vivir en Paz”.
Así las cosas, las tres rutas TOAR adelantadas en la ciudad de Bogotá han demostrado cómo las historias fragmentadas por la guerra pueden encontrarse y generar acuerdos, cuando se logran espacios que permiten el diálogo y el reconocimiento del otro a partir de su historia y de su humanidad. Han permitido mostrar cómo a pesar de las memorias desgarradas, existe un anhelo común de dignidad, de querer transformar las vidas y darles un mejor futuro a las generaciones venideras.
2.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ese sentido se desarrollaron las siguientes actividades: 
•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 Acompañamiento a documentación de casos. Luego de la realización de los grupos focales, se ha ofrecido acompañamiento individual y asesoría para la documentación de información por parte de los participantes. 
3. Gestionar la reactivación y puesta en marcha del Consejo Distrital de Paz.
Mediante el Acuerdo 809 de 2021, por medio del cual se reactiva el Consejo Distrital de Paz, Reconciliación, Convivencia y Transformación de Conflictos, el Concejo de Bogotá aprueba de manera unánime este nuevo escenario de participación social.
Durante el año el 2023, el Consejo Distrital de Paz, Reconciliación, Convivencia y Transformación de Conflictos ha venido desarrollando acciones tanto internas, como externas; hacia adentro, el trabajo de los integrantes de esta instancia se relaciona con todo lo concerniente a la conformación de su estructura interna de funcionamientos, así como la elaboración de su propio reglamento interno; hacia los territorios y comunidades el Consejo ha venido desarrollando un fuerte ritmo de trabajo acompañando, apoyando y articulando diferentes acciones desarrolladas en territorios de Bogotá y de diferente índole y nivel que serán expuestos a continuación en una breve línea de tiempo que se expone a continuación.
Durante el I semestre se desarrolló la I Sesión del Consejo de Paz el día 29 de marzo en las Aulas Barule, con la participación activa de los Consejeros y de las instituciones
4. Ejercer la secretaría técnica de las instancias de articulación con las entidades de la nación , del distrito y de la cooperación internacional para la puesta en marcha del propósito de Bogotá epicentro de paz y reconciliación:
La Mesa Intersectorial tiene como función Ejercer como una instancia de coordinación de las acciones entre las entidades del Distrito que conforman la Mesa Intersectorial, así como generar escenarios de trabajo con entidades del orden nacional, en este sentido se han desarrollado las siguientes acciones: 
Durante el I trimestre del 2023 no se programó sesión de la Mesa Intersectorial, pero se avanzó en la construcción de Plan de acción, el cual se adjunta al presente informe.
No obstante, lo anterior, la Mesa Temática para los PDET B-R sesionó el 30 de marzo 2023en el Centro de Memoria con el objetivo de avanzar con su entidad en la formulación de productos de implementación de iniciativas (previamente socializadas en las sesiones temáticas y en las sesiones ordinarias de la Mesa Intersectorial desarrolladas en el 2022). 
Así mismo para cumplir con el objetivo de la mesa temática, se realizó un breve contexto sobre la formulación de los PDET B-R, los resultados de la ruta de planeación participativa, así como de las generalidades de los Planes Estratégicos en cuanto a las iniciativas que contempla y sus temáticas, para profundizar en las actividades de la Ruta de Gestión para la Implementación de las iniciativas de los PDET B-R. 
DIFICULTADES
•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definen las condiciones para dar continuidad a los procesos adelantados.  A pesar de lo anterior, se ha dado cumplimiento a las actividades planeadas como parte del proyecto de documentación sobre el fenómeno de desaparición. 
• Debido a que la sesión del Consejo Distrital de Paz, Reconciliación, Convivencia y Transformación de Conflictos se desarrolló el 29 de marzo presentamos el borrador el acta y los listados de asistencia.
• Debido a que la sesión de la Mesa Temática para los PDET B-R desarrolló el 30 de marzo presentamos solo los listados de asistencia ya que el acta se encuentra en construcción.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(PDD, Propósito 3).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 Con estas actividades, se fortalecen las capacidades de familiares de personas dadas por desaparecidas en los mecanismos del Sistema Integral de Paz, como parte de la implementación del acuerdo de paz y más ampliamente dentro del proceso de reconciliación.  
• El Consejo Distrital de Paz, Reconciliación, Convivencia y Transformación de Conflictos tiene como función fomentar la participación social como una instancia de coordinación de las acciones entre las entidades del Distrito lo que facilita los escenarios de dialogo con la sociedad civil.
• La Mesa Intersectorial tiene como función Ejercer como una instancia de coordinación de las acciones entre las entidades del Distrito que conforman la Mesa Intersectorial, así como generar escenarios de trabajo con entidades del orden nacional, lo que beneficia a la comunicada en general al lograr espacios de dialogo y articulación.</t>
  </si>
  <si>
    <t>Este indicador visibiliza la realización y acompañamiento de los espacios de participación coordinados y articulados con las entidades de orden distrital y nacional en el marco de las rutas que se trabajen para el cumplimiento del acuerdo de paz. Para el mes de abril se realizó (1) actividad de (1) programada:
1. Gestión de acciones para la territorialización del legado de la Comisión para el Esclarecimiento de la Verdad adelantados por ACPVR.
Se realizó la formulación de los lineamientos técnicos del convenio de cooperación internacional que la ACPVR se encuentra gestionado, con el fin de contribuir a materializar acciones de pedagogía sobre los derechos de las víctimas en el Sistema Integral para la Paz en el Distrito, para lo cual se construyó una propuesta de Diplomado, cuyos contenidos incluyen espacios de socialización y reflexión sobre el legado de la Comisión de la Verdad. 
Para la construcción de dicha propuesta, se desarrollaron dos sesiones de trabajo de planeación del diplomado, en la que se identificaron las necesidades de pedagogía en las actividades de la Alta Consejería de Paz, Víctimas y Reconciliación, incluyendo iniciativas PDET y responsabilidades relacionadas con la socialización del legado de la Comisión de la Verdad. 
Como resultado de dichas mesas de trabajo, se elaboró una propuesta de contenidos para el diplomado, así como un costeo de este, dirigido a población y organizaciones sociales que habitan en los territorios PDET, que incorpora 3 espacios de reflexión sobre el Informe de la Comisión de la Verdad. 
Estos espacios serían: 
La importancia de la verdad para la construcción de paz: narrativa histórica de la CEV sobre el conflicto armado
Impactos del conflicto armado en Bogotá: ¿qué dice la CEV sobre Bogotá?
Impactos del conflicto armado en población diferenciales  
De manera adicional a lo anterior, se desarrolló una labor intersectorial con el objetivo de articular la oferta distrital relacionada con la socialización del Informe de la Comisión de la Verdad. Lo anterior, en el marco de la Mesa Temática Intersectorial de articulación con el Sistema Integral para la Paz. 
DIFICULTADES
Los cuellos de botella en el desarrollo de las actividades propuestas tienen que ver con la gestión administrativa que permitirá el inicio del diplomado propuesto y, con él, la realización de espacios de reflexión sobre el Informe de la Comisión de la Verdad.
BENEFICIOS
• Con el desarrollo del Diplomado, la ciudad contará con una oferta pedagógica integral acerca de los derechos de las víctimas del conflicto armado a la Verdad, a la Justicia, a la Reparación y a la No – Repetición, incluyendo espacios de reflexión y socialización sobre el Informe de la Comisión de la Verdad</t>
  </si>
  <si>
    <t xml:space="preserve">Este indicador visibiliza la realización y acompañamiento de los espacios de participación coordinados y articulados con las entidades de orden distrital y nacional en el marco de las rutas que se trabajen para el cumplimiento del acuerdo de paz. Para el mes de junio se realizaron (4) actividades de (4) programadas:
1. Gestión para la implementación de la participación o acreditación de víctimas ante la JEP o de los procesos de justicia restaurativa y/o de los Trabajos, Obras y Actividades con contenido Restaurador y Reparador (TOAR) que se planeen y realicen en Bogotá-región en articulación con la JEP
Desde la Dirección de Paz y Reconciliación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Ruta TOAR fue validada a través de una experiencia territorial llevada a cabo en la localidad de Usme. Para ello se realizaron 19 encuentros donde se contó con la participación de 67 firmantes de paz de las antiguas FARC – EP y 19 representantes de organizaciones de la Mesa de Participación de Víctimas de Usme, quienes voluntariamente aceptaron participar de este proyecto y pusieron sus voces y su corazón para que la propuesta generada por técnicos se fuera ajustando a sus sentires y necesidades.  
Como resultado del piloto se formularon los siguientes proyectos: (i) Salud con enfoque de género y transgeneracional: El primer respondiente; (ii) Escuela de formación en teatro comunitario; (iii) Fortalecimiento a escuelas de futbol; (iv) Escuela Agroecológica, las cuales ya empezaron a ejecutarse con la participación de los diferentes actores del piloto. 
Las fases propuestas en la Ruta TOAR fácilmente pueden adaptarse a diferentes proyectos y territorios y ello ha permitido que actualmente también se esté implementando en las localidades de Kennedy y Ciudad Bolívar con el apoyo de las respectivas Alcaldías Locales que tomaron esta iniciativa para promover el fortalecimiento del tejido social y la construcción de paz. 
Así las cosas, las tres rutas TOAR adelantadas en la ciudad de Bogotá han demostrado cómo las historias fragmentadas por la guerra pueden encontrarse y generar acuerdos, cuando se logran espacios que permiten el diálogo y el reconocimiento del otro a partir de su historia y de su humanidad. Han permitido mostrar cómo a pesar de las memorias desgarradas, existe un anhelo común de dignidad, de querer transformar las vidas y darles un mejor futuro a las generaciones venideras. 
DIFICULTADES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2. Apoyo a acciones que contribuyan a la búsqueda de personas dadas por desaparecidas en el marco y en el contexto del conflicto armado,  en articulación con la Unidad para la Búsqueda de Personas dadas por Desaparecidas (UBPD)
Entre enero y junio de 2023, se han desarrollado las siguientes acciones: 
A.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ese sentido se desarrollaron las siguientes actividades: 
i)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ii)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iii)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iv) Acompañamiento a documentación de casos. Luego de la realización de los grupos focales, se ha ofrecido acompañamiento individual y asesoría para la documentación de información por parte de los participantes. 
v) Documentación de Casos. Entre marzo y junio de 2023, se acompañó la documentación de 3 casos de desaparición forzada para presentar a la UBPD. 
Entre marzo y enero de 2023, a través de la formulación de un convenio de ejecución entre la ACPVR y una organización de Cooperación internacional, se espera dar continuidad a este proceso y replicar la experiencia metodológica en otras localidades. Al respecto, se han adelantado gestiones por parte de la ACPVR para la materialización de dicho convenio. 
B. Como parte del convenio interadministrativo firmado entre la ACVPVR y la UBPD, se han fortalecido las capacidades de funcionarios del Distrito sobre temas asociados a la participación de las víctimas en la UBPD. Al respecto, entre marzo y julio de 2023, se adelantaron dos jornadas de fortalecimiento a funcionarios, en el Centro de Encuentro de Bosa y para los equipos del Punto de Atención Terminal y de la Unidad Móvil. Además, se adelantaron gestiones para el fortalecimiento técnico de funcionarios del PAPSIVI, que se adelantarán en el 3 trimestre del año. 
C. Entre marzo y junio de 2023, se acompañaron espacios de memorialización sobre la desaparición forzada, liderados por organizaciones sociales. 
Se adjuntan las evidencias correspondientes. 
DIFICULTADES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definen las condiciones para dar continuidad a los procesos adelantados. A pesar de las gestiones de la APCVR para la firma de un nuevo convenio que permita la continuidad de las actividades planteadas, demoras administrativas han impedido continuar con las actividades, tal y como fueron planeadas, por lo que los avances en la materia han sido menores o han estado suplidos por otras líneas de trabajo estratégicas. 
3. Acompañamiento técnico a las sesiones del Consejo Distrital de Paz, Reconciliación, Convivencia y Transformación de Conflictos (CDPRCTC).
Entre las actividades que dan cuenta de los avances desarrolladas en relación a este importante escenario de participación, articulación y diálogo entre la sociedad civil y la institucionalidad, se encuentran:
i) La segunda sesión ordinaria del Consejo Distrital de Paz, en la cual se realizó un proceso de balance de los avances y las dificultades que se han presentado cada una de las comisiones de trabajo conformadas para llevar a cabo el plan de acción formulado por la misma instancia. De la misma manera los organismos internos (Comité Ejecutivo, Comité de Ética y Convivencia y Secretaría Técnica) realizaron el mismo balance y algunas recomendaciones estratégicas para que sean tenidas en cuenta por parte de la Administración Distrital.
ii) Los Consejeros y Consejeras Distritales de Paz, bajo el liderazgo de la Comisión de Educación, llevaron a cabo el Foro Encantos y Desafíos de la Paz Urbana en Bogotá, este foro contó con la participación de personalidades del orden nacional y distrital, y establecieron algunos elementos, que son insumos para iniciar la construcción de una agenda de paz, conceptual y práctica en territorios y comunidades de Bogotá.
4. Acompañamiento técnico a las instancias para la implementación del Acuerdo de Paz en Bogotá
Durante el año 2023  no se han llevado a cabo sesiones de la Mesa Intersectorial para la implementación del acuerdo de paz, sin embargo es preciso aclarar que dicha esta Mesa cuenta con instancias  que funcionan  como espacios técnicos donde se discuten, diseñan y elaboran insumos que harán parte de la Mesa Intersectorial dichas instancias son: Mesa Temática para los Planes de Desarrollo con Enfoque Territorial – PDET, Mesa Distrital de Reincorporación y Mesa del Sistema Integral para la Paz, las cuales para su funcionamiento elaboran un plan operativo concertado con las diferentes entidades del D.C. en el que se contemplan las acciones a implementar según la naturaleza y temática de cada instancia.
Por consiguiente, durante los meses de enero a junio de 2023, las instancias mencionadas que a su vez conforman la mesa intersectorial han sesionado según lo establecido en el Decreto 489 de 2021 como se indica a continuación:
Mesa Temática PDET:  Sesiono el día 30 de marzo de 2023, a la de corte del presente informe (30 de junio de 2023) el PDET se encuentra en su fase de implementación de productos de corto y en etapa de formulación de productos de mediana y larga ejecución, lo cual está acorde con lo establecido en el plan operativo.
Mesa Distrital de Reincorporación: Sesiono el día 19 de abril de 2023, como resultado las entidades participantes indicaron las acciones que han visto desarrollando con la población firmante del acuerdo de paz, es importante destacar que dando cumplimiento a lo establecido en el plan operativo se está implementado la estrategia de estigmatización, cuya población objetivo en esta fase son las funcionarias/os públicos.
Mesa Sistema Integral para la Paz: sesiono el 23 de abril de 2023 en este espacio  se dieron a conocer se expusieron los objetivos de la Mesa Temática, y el desarrollo de esta en cumplimiento del Decreto 489 de 2021 y adicionalmente se expuso las líneas de acción estratégicas en relación con la articulación con el Sistema las cuales son: i) acompañamiento a procesos de justicia restaurativa; ii) educación y pedagogía para la paz; iii) Socialización del Informe de la Comisión de la Verdad, y iv) acciones que contribuyen a la búsqueda de personas desaparecidas. 
DIFICULTADES
Durante lo transcurrido del año 2023 la Mesa Intersectorial para la implementación del Acuerdo de Paz  no ha sesionado en razón a que  las instancias que la componen (Mesa PDET- Mesa Sistema Integral de Paz, Mesa Distrital de Reincorporación)  estaban realizado sus correspondientes reuniones de trabajo con el objetivo de construir y validar sus respectivos planes operativos los cuales según lo establecido en el Decreto 489 de 2021 deben ser presentados y aprobados en las sesiones de la Mesa Intersectorial 
En este sentido y una vez agotada la etapa de elaboración de los planes operativos la Mesa sesionará el día miércoles 19 de julio de 2023 y se llevará a cabo siguiente agenda: 
1. Presentación de planes operativos (Mesa Temática de los Planes de Desarrollo con Enfoque Territorial, Mesa del Sistema Integral para la Paz y Mesa Distrital de Reincorporación) a cargo de la Alta Consejería de Paz, Víctimas y Reconciliación.
2. Aprobación de los planes operativos
3. Logros y retos para la Implementación del Acuerdo de Paz en Bogotá en materia de PDET, Sistema Integral de Paz y Reincorporación - Espacio abierto para todas las entidades presentes en la instancia. Para este punto invitamos a las entidades a preparar sus intervenciones de máximo 3 minutos.
4. Presentación de la Estrategia de Paz y Convivencia Región Administrativa y de Planificación Especial - RAPE
5. Varios
6. Cierre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(PDD, Propósito 3).
• La actual administración en cabeza de la Dra. Claudia López ya ha iniciado el diseño y puesta en marcha de diferentes instrumentos que contribuirán con la materialización de este propósito, en su conjunta entendidos como la Agenda Distrital de Construcción de Paz Territorial, para la consolidación de Bogotá como epicentro de paz y reconciliación, en la que se destaca el proceso de formulación e implementación de des Programas de Desarrollo con Enfoque Territorial (PDET), Bogota-Región. Los cuales fueron incluidos en hoja de ruta de la administración distrital por voluntad política y decisión propia del Gobierno de la Ciudad: la implementación de estrategias para la reconciliación; la estrategia de apropiación social de la memoria para la paz y la reconciliación; la mesa intersectorial de seguimiento a la implementación del acuerdo de paz; las rutas para la territorialización de acciones que le aporten a la construcción de verdad, justicia, reparación y no repetición en el marco de la coordinación y articulación con el Sistema Integral de Verdad, Justicia y Reparación, Y Garantías de No Repetición-SIVURNR-; y el fortalecimiento en la ejecución de la ley 1448 de 2011 y sus decretos en el Distrito para avanzar en la reparación y la integración local de víctimas del conflicto en el marco de los planes de retornos y reubicaciones; y finalmente, y en el marco del cumplimiento del mandato del artículo 55 del PDD, está la formulación y puesta en marcha de una política pública de paz, reconciliación, convivencia y no estigmatización, que permitirá orientar estratégicamente las entidades y órganos del Distrito para que tanto en el corto, mediano y largo plazo, se trabaje de mantera armonizada, con la finalidad de cumplir con una apuesta de ciudad que requerirá del esfuerzo de futuras administraciones para dar continuidad a su implementación, de conformidad con lo establecido en el artículo 1º de la Ley 434 de 1998, modificada por el Decreto Nacional 885 de 2017.
• La Alta Consejería de Paz, Victimas y Reconciliación tiene la misión de formular y desarrollar estrategias que permitan articular acompañar la implementación del Acuerdo de Paz, con las entidades del Distrito y otros entes del orden nacional y regional para lograr esta importante apuesta. Entre estos se destaca el Sistema Integral de Verdad, Justicia, Reparación y Garantías de No Repetición (desde ahora SIVIANR),con el que se busca gestionar acciones para garantizar la efectiva participación y adopción y seguimiento de las políticas públicas que propendan por la garantía de los en los derechos de las víctimas, así como en las estrategias que se generen entorno al cumplimiento de los Acuerdos de Paz.
• Para garantizar el cumplimiento de esa función, la ACPVR el 25 de agosto de 2020, suscribió un Convenio interadministrativo con la Jurisdicción Especial de Paz (JEP), a fin de aunar esfuerzos para el fortalecimiento y la priorización de estrategias, programas, proyectos y acciones específicas encaminadas a fortalecer el proceso de implementación del punto 5 del Acuerdo de Paz (Acuerdo sobre las víctimas del conflicto) en Bogotá-Región.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Con estas actividades, se fortalecen las capacidades de familiares de personas dadas por desaparecidas en los mecanismos del Sistema Integral de Paz, como parte de la implementación del acuerdo de paz y más ampliamente dentro del proceso de reconciliación.  
• Funcionarios del Distrito se han fortalecido en los mecanismos de participación de las víctimas que buscan personas desaparecidas, ampliando así las capacidades del Distrito de orientar y atender personas con estos hechos victimizantes. 
• El desarrollo de las funciones establecidas para el del Consejo Distrital de Paz en el marco del Acuerdo Distrital 809, contribuye en gran manera a generar un escenario de diálogo incidente entre las ciudadanías y la institucionalidad, desde una mirada proyectada que busca generar caminos hacia escenarios reales de convivencia y transformación pacífica de conflictos en la ciudad.
• Con la ejecución de las acciones contempladas en los planes operativos de las instancias de la Mesa Intersectorial se contribuye en la construcción de paz en la ciudad, en la materialización de ejercicios de reconciliación y construcción del tejido social, así como en la puesta en marcha de las iniciativas de los PDET, lo cual evidencia que Bogotá está comprometida con la construcción de paz.
</t>
  </si>
  <si>
    <t xml:space="preserve">Este indicador visibiliza la realización y acompañamiento de los espacios de participación coordinados y articulados con las entidades de orden distrital y nacional en el marco de las rutas que se trabajen para el cumplimiento del acuerdo de paz. Para el mes de agosto se realizó (1) actividad de (1) programada:
1. Gestión de acciones para la territorialización del legado de la Comisión para el Esclarecimiento de la Verdad adelantados por ACPVR.
En el marco del compromiso de la Alta Consejería de Paz, Víctimas y Reconciliación de la Alcaldía Mayor de Bogotá (ACPVR), en el que se asume como legataria del Informe de la Comisión de la Verdad, entre enero y agosto de 2023, se han adelantado acciones de socialización, divulgación y territorialización del Informe de la Comisión de la Verdad, así como actividades de gestión para la consolidación de una oferta pedagógica estructural para la socialización del Informe de la CEV, ligada a otras actividades de pedagogía. Estas acciones se han enmarcado, principalmente, en 2 procesos: i) la lectura artística de relatos contenidos en el Volumen Testimonial del Informe de la Comisión de la Verdad y ii) la elaboración de una propuesta de diplomado sobre los Derechos de las Víctimas, en el que se incluyen módulos de divulgación y espacios de reflexión sobre el contenido del Informe de la Comisión de la Verdad. 
i) Espacios de lectura artística de relatos del Informe de la Comisión de la Verdad. 
El primero de los procesos de socialización del Informe de la Comisión de la Verdad consiste en el acompañamiento a espacios de conmemoración y construcción de memoria histórica, a través de la lectura artística de relatos contenidos en el Volumen Testimonial del Informe de la CEV, “Cuando los pájaros no cantaban”. Lo anterior, aprovechando las capacidades instaladas en artistas del Distrito, que participaron de un proceso de formación –liderado por la ACPVR e IDARTES- para la lectura del Informe de la Comisión en espacios de cuentería, que se desarrolló durante 2022. Como parte de estos espacios, se acompañó la ceremonia de clausura del proyecto “Usme en paz con memoria y reconciliación”, el día 21 de julio de 2023, a través de la lectura del relato Palabras atadas a mi garganta. 
Además, se realizarán las siguientes actividades programadas: 
a.	Acompañamiento al evento “Los que nunca volvieron”, a través de la lectura del relato “Caita de Huesos”. 
b.	Acompañamiento a la presentación de la Obra de Teatro “El Palacio arde”, a través de la lectura del relato “Cajita de Huesos”. 
ii) Formulación de Diplomado sobre los Derechos de las Víctimas, que incluye espacios de socialización de Informe de la Comisión de la Verdad. 
Como parte de un convenio de cooperación internacional firmado entre la ACPVR y la Organización Internacional para las Migraciones (OIM), gestionado con el fin de contribuir a materializar acciones de pedagogía sobre los derechos de las víctimas en el Sistema Integral para la Paz en el Distrito, se construyó una propuesta de Diplomado, cuyos contenidos incluyen espacios de socialización y reflexión sobre el legado de la Comisión de la Verdad. El proceso de construcción del temario de este diplomado se construyó con la Pontificia Universidad Javeriana y la implementación –a cargo de esta misma Universidad- se programó para el tercer trimestre del año 2023. 
Para la construcción de dicha propuesta, se desarrollaron, en primer lugar, dos sesiones de trabajo de planeación del diplomado, en la que se identificaron las necesidades de pedagogía en las actividades de la Alta Consejería de Paz, Víctimas y Reconciliación, incluyendo iniciativas PDET y responsabilidades relacionadas con la socialización del legado de la Comisión de la Verdad. Posteriormente, durante el mes de agosto de 2023, se desarrollaron otras 3 sesiones de trabajo, en conjunto con la Universidad Javeriana, para evaluar la propuesta temática del diplomado, que incluye actividades relacionadas con socialización del Informe de la Comisión de la Verdad. Dicho diplomado será dirigido a población de los territorios PDET – BR (Sumapaz y Borde Bogotá-Soacha). 
Como resultado de dichas mesas de trabajo, se definió una propuesta de contenido temático del Diplomado que incluye espacios de socialización del Informe de la Comisión de la Verdad en, por lo menos, dos módulos:
Módulo 1: Acuerdo de Paz de la Habana y Sistema Integral para la Paz: Se abordarán temas relacionados con los hallazgos del Informe de la CEV en términos de impactos del conflicto, así como de relatos contenidos en el Volumen Testimonial.
Módulo 4: Enfoques diferenciales: Se promoverán reflexiones sobre los impactos narrados por el Informe de la Comisión de la Verdad en temas étnicos y frente al campesinado (especialmente en la versión del diplomado dirigida a población de Sumapaz).
DIFICULTADES
Los cuellos de botella han estado relacionados con retrasos en la gestión administrativa para la firma del convenio administrativo con la OIM que permite la construcción e implementación del diplomado. Sin embargo, en tanto dicho convenio ya fue firmado, ya se está trabajando en los procesos de convocatoria e inscripción de población beneficiaria al diplomado.
BENEFICIOS
• Con el desarrollo del Diplomado, la ciudad cuenta con una oferta pedagógica integral acerca de los derechos de las víctimas del conflicto armado a la Verdad, a la Justicia, a la Reparación y a la No – Repetición, que incluye espacios de reflexión sobre los hallazgos de la Comisión de la Verdad plasmados en el informe. 
Además, con los espacios de lectura artística del Informe de la Comisión de la Verdad, la ciudad cuenta con una herramienta metodológica flexible para acompañar o promover diversos espacios de memorialización en los que los relatos contenidos en el Volumen Testimonial del Informe de la Comisión de la Verdad se constituyen como una herramienta para producir reflexiones sobre lo sucedido en el marco del conflicto armado. </t>
  </si>
  <si>
    <t>Este indicador visibiliza la realización y acompañamiento de los espacios de participación coordinados y articulados con las entidades de orden distrital y nacional en el marco de las rutas que se trabajen para el cumplimiento del acuerdo de paz. Para el mes de septiembre se realizaron (4) actividades de (4) programadas:
1. Gestión para la implementación de la participación o acreditación de víctimas ante la JEP o de los procesos de justicia restaurativa y/o de los Trabajos, Obras y Actividades con contenido Restaurador y Reparador (TOAR) que se planeen y realicen en Bogotá-región en articulación con la JEP
Desde la Dirección de Paz y Reconciliación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propuesta metodológica de la Ruta TOAR se desarrolló como proyecto piloto en la localidad de Usme y, actualmente, se está implementando en las localidades de Kennedy y de Ciudad Bolívar. A continuación, se presentan los resultados de dichas experiencias. Con la implementación de la Ruta TOAR en la localidad de Usme, el Distrito pudo acompañar 3 iniciativas de comparecientes ante la JEP para desarrollar TOAR anticipados, facilitando encuentros dialógicos entre dichos comparecientes y víctimas del conflicto, que desembocaron en la construcción de proyectos pertinentes para la reparación del daño causado a las víctimas, así como para promover la reconciliación en la ciudad. En dicho piloto, participaron 67 firmantes del Acuerdo, entre los cuales están 11 mujeres y 56 hombres y, 19 representantes de organizaciones de víctimas del conflicto armado de la Mesa Local de Participación Efectiva de Víctimas de Usme, 14 mujeres y 5 hombres. 
A continuación, se describen los proyectos que son resultado para dicho pilotaje:
A. La Escuela Granja Agroecológica Tibares “Sembrando Paz”
B. Escuela de teatro comunitario “Arte entre montañas” 
C. Fortalecimiento a escuelas de fútbol “Campeonato por la Vida”
• La Ruta TOAR   Kennedy
Tras la implementación del proyecto piloto de la Ruta TOAR en la localidad de Usme, la Alta Consejería replicó la metodología en la localidad de Kennedy, a partir de la iniciativa de la Ruta de la reconciliación, adelantada por parte de la Alcaldía Local de Kennedy, en el desarrollo del proyecto 2106 “Kennedy con Paz, Memoria y Reconciliación”, del fondo de desarrollo local. En la Ruta TOAR en Kennedy, participaron 29 firmantes de paz, 23 hombres, y 6 mujeres, así como 80 personas provenientes de organizaciones sociales y de víctimas de la localidad de Kennedy.
Actualmente, ya se cursaron las primeras cinco fases y los proyectos se encuentran en proceso de ejecución, en tres líneas de trabajo: 
A. Línea de educación ambiental y cultural 
B. Línea de promoción de espacios recreo-deportivos
C. Línea de construcción de memoria territorial y colectiva a través del arte
• La Ruta TOAR Ciudad Bolívar 
Desde la Alcaldía Local de Ciudad Bolívar se tomó la decisión de implementar la Ruta TOAR en dicha localidad, destinando un presupuesto desde el Fondo de Desarrollo Local, en el marco del proyecto CPS-740. Este proceso ha sido acompañado desde el inicio por la ACPVR. En este caso, la Ruta TOAR ha representado dos componentes novedosos con respecto a las otras dos experiencias.
Primero, que la Ruta TOAR de Ciudad Bolívar cuenta con la participación de comparecientes de Fuerza Pública ante la JEP, quienes –a nivel nacional– han tenido menos acompañamiento para la formulación y presentación de TOAR anticipados. Esto resulta relevante porque evidencia que la experiencia de la Ruta TOAR constituye como un modelo replicable y extensible a otros sujetos procesales de la justicia restaurativa y para otros entes territoriales que busquen acompañar iniciativas restaurativas de este tipo de comparecientes.
Además, la Ruta TOAR de Ciudad Bolívar también incluye la participación directa de comparecientes de las antiguas FARC-EP, lo que implica que la formulación de procesos restaurativos no solo implica conversaciones con un potencial reconciliador entre comparecientes y víctimas, sino también entre actores armados del conflicto que fueron antagónicos. 
Así las cosas, en la Ruta TOAR de Ciudad Bolívar se cuenta con la participación de 21 comparecientes de Fuerza Pública, 16 firmantes del Acuerdo de Paz y 27 representantes de víctimas del conflicto armado y de la comunidad de Ciudad Bolívar. De este último grupo 18 son mujeres y 9 son hombres, 21 son víctimas del conflicto armado y 6 son representantes de la comunidad; 20 de estas personas hacen parte de organizaciones sociales que trabajan en la localidad. 
Al momento de presentar este informe, la ejecución de la Ruta TOAR en Ciudad Bolívar estaba en la Fase 4, por lo que los proyectos se encuentran en formulación. Sin embargo, tras el proceso dialógico se concluyó que estos proyectos responderán a las siguientes líneas temáticas: 
A. Acciones relacionadas con fortalecimiento de capacidades en tecnología. 
B. Gestión del riesgo, arte y territorio.
C. Charlas para la memoria y la no repetición dirigida a jóvenes.  
D. Recuperación medio ambiental. 
E. Espacios de encuentro para víctimas del conflicto armado en Ciudad Bolívar.
DIFICULTADES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sin embargo, desde la ACPVR, a partir de la Ruta TOAR, se ha profundizado en abordar una dimensión restauradora de los proyectos que se construyen en este proceso en cada una de las tres localidades que se acompaña. 
Otra de las dificultades que se presentan, y que tienen que ver con la formulación de los proyectos, tiene que ver con los tiempos administrativos, teniendo en cuenta que las dinámicas administrativas y el avance de os procesos, pueden generar tensiones en su desarrollo, aun mas, al tratarse de proyectos que se piensan su ejecución en el marco de la actual administración. 
2. Apoyo a acciones que contribuyan a la búsqueda de personas dadas por desaparecidas en el marco y en el contexto del conflicto armado,  en articulación con la Unidad para la Búsqueda de Personas dadas por Desaparecidas (UBPD).
Entre julio y septiembre de 2023, se han desarrollado las siguientes acciones: 
A. Desde agosto de 2023– las labores de documentación se han adelantado a través del Convenio ROF 001 – 002, suscrito entre la ACPVR y la Organización Internacional para las Migraciones (OIM), que permitió la contratación de 3 profesionales que facilitan el proceso de documentación. En ese sentido se desarrollaron las siguientes actividades: 
•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 Acompañamiento a documentación de casos. Luego de la realización de los grupos focales, se ha ofrecido acompañamiento individual y asesoría para la documentación de información por parte de los participantes. A través de estas, desarrolladas entre marzo y septiembre de 2023, se ha logrado la documentación completa de 9 casos de desaparición forzada. 
• Presentación de solicitudes de búsqueda. Luego de la documentación de casos, entre agosto y septiembre, se presentaron a la Unidad de Búsqueda 7 solicitudes de búsqueda de personas dadas por desaparecidas, cuya información es de reserva de la UBPD. 
B. Como parte del convenio interadministrativo firmado entre la ACVPVR y la UBPD, entre julio y agosto de 2023, se desarrollaron dos espacios de fortalecimiento técnico a funcionarios de la Secretaría Distrital de Salud que implementan el Programa de Atención Psicosocial y Salud integral a Víctimas (PAPSIVI) sobre los mecanismos de participación de las víctimas en la UBPD. 
C. El día 30 de agosto de 2023, como conmemoración del Día Internacional de las víctimas de desaparición forzada, se acompañaron dos espacios de memorialización, a través de la lectura artística del relato “Cajita de Huesos”, del Volumen Testimonial del Informe de la Comisión de la Verdad, “Cuando los pájaros no cantaban”. 
DIFICULTADES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definían las condiciones para dar continuidad a los procesos adelantados; para eso, se gestionó un convenio con la OIM que ha permitido la continuidad de las actividades planteadas. 
3. Acompañamiento técnico a las sesiones del Consejo Distrital de Paz, Reconciliación, Convivencia y Transformación de Conflictos (CDPRCTC).
Durante el mes de septiembre se llevaron a cabo diversas actividades enmarcadas en la dinámica del proceso de consolidación del proceso de trabajo con la institucionalidad y la sociedad civil que hace parte del Consejo Distrital de Paz
Entre las actividades que dan cuenta de los avances desarrolladas en relación a este importante escenario de participación, articulación y diálogo entre la sociedad civil y la institucionalidad, se encuentran:
i) La tercera sesión ordinaria del Consejo Distrital de Paz, en la cual se realizó un proceso de balance de logros y retos en relación con su plan de acción; d otra parte la sesión dio a conocer a los participantes las acciones proyectadas por parte del Consejo que marcan el camino que se va a tomar para la dinámica de este espacio en lo que resta del año.
ii) El Consejo Distrital de Paz Los Consejeros llevo a cabo una agenda de actividades relacionadas con el mes (septiembre) por la paz.  
4. Acompañamiento técnico a las instancias para la implementación del Acuerdo de Paz en Bogotá.
• Mesa Intersectorial para la Implementación del Acuerdo de Paz. 
El día 19 de Julio e 2023 se llevó a cabo la primera sesión ordinaria de la Mesa Intersectorial del año 2023, siendo la tercera desde que se instaló esta instancia de participación, en este espacio se desarrolló la siguiente agenda: 
i) Presentación de planes operativos (Mesa Temática de los Planes de Desarrollo con Enfoque Territorial, Mesa del Sistema Integral para la Paz y Mesa Distrital de Reincorporación) a cargo de la Alta Consejería de Paz, Víctimas y Reconciliación.
ii) Aprobación de los planes operativos
iii) Logros y retos para la Implementación del Acuerdo de Paz en Bogotá en materia de PDET, Sistema Integral de Paz y Reincorporación - Espacio abierto para todas las entidades presentes en la instancia. Para este punto invitamos a las entidades a preparar sus intervenciones de máximo 3 minutos.
iv) Presentación de la Estrategia de Paz y Convivencia Región Administrativa y de Planificación Especial - RAPE
v) Varios
vi) Cierre
De los planes operativos de las instancias de la Mesa Intersectorial se evidencia las líneas generales que los contemplan y las acciones más relevantes como las que a continuación se enuncian:
i) Plan Operativo Mesa Temática Sistema Integral de Paz: 
Contempla el desarrollo de 25 acciones divididas en las siguientes líneas temáticas: Acompañamiento a procesos de justicia restaurativa; Educación para la paz y pedagogía sobre el Sistema Integral para la Paz; Socialización del legado de la Comisión de la Verdad y, Acciones para la búsqueda de personas desaparecidas.
ii) Plan Operativo Mesa Temática Programas de Desarrollo con Enfoque Territorial: Actualmente se plantea el desarrollo de estas dos líneas de trabajo a través de la ejecución de 32 acciones:
- Formulación y/o actualización de los productos de implementación de iniciativas, en este sentido es importante mencionar que se han formulado un total de 51 productos para la implementación de 133 iniciativas de los dos Planes Estratégicos de los PDET B-R 
- Seguimiento a la implementación de los productos en el instrumento de reporte de PDET B-R, teniendo en cuanta las entidades que tienen responsabilidades en su implementación. 
iii) Plan Operativo Mesa Temática de Reincorporación: 
Contempla estas líneas de trabajo con el desarrollo de 13 acciones: Articulación institucional;  Reincorporación Comunitaria; Sostenibilidad Económica; Acceso a derechos y, Seguridad, prevención y protección.
En este sentido es importante resaltar los logros que se han obtenido en el marco de la mesa y las instancias que la conforman, los cuales evidencian el trabajo realizado por los sectores de la administración distrital en la implementación de acciones para la paz, así como los retos a los que se enfrenta la administración distrital para continuar posicionando a Bogotá como epicentro de paz, como se evidencia a continuación. 
Como la primera sesión del año 2023 de la Mesa Intersectorial se realizó el día 19 de Julio de 2023,  en la que se aprobaron los planes operativos de las Mesas Temáticas (PDET, Reincorporación y Sistema Integral de Paz), se espera que en la siguiente mesa programada para el mes de noviembre del año en curso, se dé cuenta de su ejecución, aclarando que algunas de las actividades contempladas en dichos planes se venían desarrollando desde el año anterior lo que evidencia y ratifica el compromiso de los sectores de la administración distrital por cumplir con los postulados del Acuerdo de Paz (Puntos 1, 3 y 5).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La ciudad cuenta con un modelo metodológico aplicable para la documentación del fenómeno de la desaparición forzada y la presentación de solicitudes ante la UBPD que puede desarrollarse aplicarse en distintas localidades.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 Con estas actividades, se fortalecen las capacidades de familiares de personas dadas por desaparecidas en los mecanismos del Sistema Integral de Paz, como parte de la implementación del acuerdo de paz y más ampliamente dentro del proceso de reconciliación.  
• Funcionarios del Distrito se han fortalecido en los mecanismos de participación de las víctimas que buscan personas desaparecidas, ampliando así las capacidades del Distrito de orientar y atender personas con estos hechos victimizantes. 
• El desarrollo de las funciones establecidas para el del Consejo Distrital de Paz en el marco del Acuerdo Distrital 809, contribuye en gran manera a generar un escenario de diálogo incidente entre las ciudadanías y la institucionalidad, desde una mirada proyectada que busca generar caminos hacia escenarios reales de convivencia y transformación pacífica de conflictos en la ciudad.
• Con la ejecución de las acciones contempladas en los planes operativos de las instancias de la Mesa Intersectorial se contribuye en la construcción de paz en la ciudad, en la materialización de ejercicios de reconciliación y construcción del tejido social, así como en la puesta en marcha de las iniciativas de los PDET, lo cual evidencia que Bogotá está comprometida con la construcción de paz.</t>
  </si>
  <si>
    <t xml:space="preserve">Este indicador visibiliza la realización y acompañamiento de los espacios de participación coordinados y articulados con las entidades de orden distrital y nacional en el marco de las rutas que se trabajen para el cumplimiento del acuerdo de paz. Para el mes de noviembre se realizaron (3) actividades de (2) programadas:
1. Gestión para la implementación de la participación o acreditación de víctimas ante la JEP o de los procesos de justicia restaurativa y/o de los Trabajos, Obras y Actividades con contenido Restaurador y Reparador (TOAR) que se planeen y realicen en Bogotá-región en articulación con la JEP.
Desde la Dirección de Paz y Reconciliación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propuesta metodológica de la Ruta TOAR se desarrolló como proyecto piloto en la localidad de Usme y, actualmente, se está implementando en las localidades de Kennedy y de Ciudad Bolívar. A continuación, se presentan los resultados de dichas experiencias. Con la implementación de la Ruta TOAR en la localidad de Usme, el Distrito pudo acompañar 3 iniciativas de comparecientes ante la JEP para desarrollar TOAR anticipados, facilitando encuentros dialógicos entre dichos comparecientes y víctimas del conflicto, que desembocaron en la construcción de proyectos pertinentes para la reparación del daño causado a las víctimas, así como para promover la reconciliación en la ciudad. 
Ruta TOAR de Ciudad Bolívar: se cuenta con la participación de 21 comparecientes de Fuerza Pública, 16 firmantes del Acuerdo de Paz y 27 representantes de víctimas del conflicto armado y de la comunidad de Ciudad Bolívar. De este último grupo 18 son mujeres y 9 son hombres, 21 son víctimas del conflicto armado y 6 son representantes de la comunidad; 20 de estas personas hacen parte de organizaciones sociales que trabajan en la localidad. 
Al momento de presentar este informe, se ejecutaron dos proyectos priorizados en el proceso dialógico que responden a las siguientes líneas temáticas:  Charlas para la memoria y no-repetición, Arte y Memoria – Gestión del Riesgo
DIFICULTADES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sin embargo, desde la ACPVR, a partir de la Ruta TOAR, se ha profundizado en abordar una dimensión restauradora de los proyectos que se construyen en este proceso en cada una de las tres localidades que se acompaña. 
Otra de las dificultades que se presentan, y que tienen que ver con la formulación de los proyectos, tiene que ver con los tiempos administrativos, teniendo en cuenta que las dinámicas administrativas y el avance de los procesos, pueden generar tensiones en su desarrollo, aun mas, al tratarse de proyectos que se piensan su ejecución en el marco de la actual administración
2. Gestión de acciones para la territorialización del legado de la Comisión para el Esclarecimiento de la Verdad adelantados por ACPVR.
En el marco del compromiso de la Alta Consejería de Paz, Víctimas y Reconciliación de la Alcaldía Mayor de Bogotá (ACPVR), en el que se asume como legataria del Informe de la Comisión de la Verdad, entre enero y agosto de 2023, se han adelantado acciones de socialización, divulgación y territorialización del Informe de la Comisión de la Verdad, así como actividades de gestión para la consolidación de una oferta pedagógica estructural para la socialización del Informe de la CEV, ligada a otras actividades de pedagogía. Estas acciones se han enmarcado, principalmente, en 2 procesos: i) la lectura artística de relatos contenidos en el Volumen Testimonial del Informe de la Comisión de la Verdad y ii) diplomado sobre los Derechos de las Víctimas, en el que se incluyen módulos de divulgación y espacios de reflexión sobre el contenido del Informe de la Comisión de la Verdad. 
 Por medio del convenio 762 de 2023 suscrito con la OIM, en el componente 2 de Formación y pedagogía para la paz y con el objeto de impulsar un proceso de pedagogía sobre los derechos de las víctimas del conflicto armado a la verdad, a la justicia, y a la reparación integral, atendiendo las iniciativas de memoria, paz y reconciliación de los PDET B-R.
Se llevó a cabo la contratación de la Pontificia Universidad Javeriana, para el alistamiento e implementación del diplomado de pedagogía para la paz, en las localidades priorizadas en el actual convenio, las cuales son Bosa, Ciudad Bolívar y Sumapaz.
Para lo cual a continuación se presenta una descripción de los contenidos a desarrollar en las localidades priorizadas (Bosa, Ciudad Bolívar y Sumapaz) referentes a la CEV:
Módulo 1: Acuerdo de Paz de la Habana y Sistema Integral para la Paz: Se abordarán temas relacionados con los hallazgos del Informe de la CEV en términos de impactos del conflicto, así como de relatos contenidos en el Volumen Testimonial.
Módulo 4: Enfoques diferenciales: Se promoverán reflexiones sobre los impactos narrados por el Informe de la Comisión de la Verdad en temas étnicos y frente al campesinado (especialmente en la versión del diplomado dirigida a población de Sumapaz).
La Población beneficiaria son 120 “líderes sociales, víctimas de la violencia, funcionarios locales, entre otros sectores sociales afectados por el conflicto”, la Fecha de Inicio fue el 29 y 30 septiembre y la clausura fue el 01 y 02 de diciembre 2023 con una duración de 90 horas.
3. Apoyo a acciones que contribuyan a la búsqueda de personas dadas por desaparecidas en el marco y en el contexto del conflicto armado, en articulación con la Unidad para la Búsqueda de Personas dadas por Desaparecidas (UBPD).
Se entregó la versión final del “Informe de Avance en el Desarrollo de Acciones para el Fortalecimiento de la Búsqueda de Personas Dadas por Desaparecidas”,  con la sistematización del proyecto de búsqueda.  En el informe se presenta la justificación conceptual y normativa de las actividades que se desarrollaron, la descripción de las experiencias metodológicas -propias de las organizaciones con quienes se articuló- y la forma en la que se integraron al proceso de documentación, los resultados del proceso en términos cuantitativos y cualitativos, las principales conclusiones y recomendaciones que se derivan de la experiencia. 
Este documento se entregó a la Unidad de Búsqueda de Personas Desaparecidas - UBPD el día 28 de noviembre, destacando los siguientes resultados cuantitativos:
-Se realizaron 2 jornadas de exploración de interés, en las que participaron 19 personas de la localidad de Usme y 17 en la localidad de Sumapaz.
-En total, en todas las actividades de documentación, se identificaron los casos de 33 personas desaparecidas.  
-En 7 de los casos identificados, los familiares decidieron no continuar con el proceso de documentación, aludiendo razones de desconfianza institucional, observaciones al proceso adelantado, o la voluntad de no seguir en procesos de búsqueda de la persona desaparecida.  
-Se presentarán, en total, 17 solicitudes de búsqueda: en un primer momento, se entregaron 5 solicitudes; luego, 2 solicitudes adicionales y –simultáneamente a la entrega de este informe– se entregarán 10 solicitudes. 
-En estas solicitudes de búsqueda presentadas, están los casos de 22 personas dadas por desaparecidas. Sin embargo, es pertinente aclarar que las acciones de documentación son continuas y se puede presentar en el futuro información que complemente cada solicitud.  
-4 casos de personas dadas por desaparecidas están proyectados para documentarse en diciembre.  
-Se identificaron 3 posibles lugares de interés para la búsqueda. 
-Se desarrolló un espacio de pedagogía sobre la búsqueda con la Mesa Local de Víctimas de Usme, en la que participaron 19 personas. 
-Se desarrollaron 2 actividades de sensibilización, en conjunto con la comunidad educativa del Colegio Danilo Cifuentes.
-Se acompañó un espacio de memorialización sobre la desaparición forzada el Día Internacional de las Víctimas de desaparición. 
-Se desarrollaron actividades de preparación para un encuentro restaurativo entre un firmante y una familiar. El desarrollo del encuentro restaurativo está programado para diciembre y ya se dio cumplimiento.
-Se remitió el caso de una persona que expresó la voluntad de ser atendida por el Programa de Atención Psicosocial y Salud Integral a Víctimas del Conflicto (PAPSIVI).
De esta manera, se dio cumplimiento al 100% a la meta establecida para la presente actividad en vigencia 2023.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(PDD, Propósito 3).
• La actual administración en cabeza de la Dra. Claudia López ya ha iniciado el diseño y puesta en marcha de diferentes instrumentos que contribuirán con la materialización de este propósito, en su conjunta entendidos como la Agenda Distrital de Construcción de Paz Territorial, para la consolidación de Bogotá como epicentro de paz y reconciliación, en la que se destaca el proceso de formulación e implementación de des Programas de Desarrollo con Enfoque Territorial (PDET), Bogotá-Región. Los cuales fueron incluidos en hoja de ruta de la administración distrital por voluntad política y decisión propia del Gobierno de la Ciudad: la implementación de estrategias para la reconciliación; la estrategia de apropiación social de la memoria para la paz y la reconciliación; la mesa intersectorial de seguimiento a la implementación del acuerdo de paz; las rutas para la territorialización de acciones que le aporten a la construcción de verdad, justicia, reparación y no repetición en el marco de la coordinación y articulación con el Sistema Integral de Verdad, Justicia y Reparación, Y Garantías de No Repetición-SIVURNR-; y el fortalecimiento en la ejecución de la ley 1448 de 2011 y sus decretos en el Distrito para avanzar en la reparación y la integración local de víctimas del conflicto en el marco de los planes de retornos y reubicaciones; y finalmente, y en el marco del cumplimiento del mandato del artículo 55 del PDD, está la formulación y puesta en marcha de una política pública de paz, reconciliación, convivencia y no estigmatización, que permitirá orientar estratégicamente las entidades y órganos del Distrito para que tanto en el corto, mediano y largo plazo, se trabaje de mantera armonizada, con la finalidad de cumplir con una apuesta de ciudad que requerirá del esfuerzo de futuras administraciones para dar continuidad a su implementación, de conformidad con lo establecido en el artículo 1º de la Ley 434 de 1998, modificada por el Decreto Nacional 885 de 2017.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La ciudad cuenta con un modelo metodológico aplicable para la documentación del fenómeno de la desaparición forzada y la presentación de solicitudes ante la UBPD que puede desarrollarse aplicarse en distintas localidades.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 Con estas actividades, se fortalecen las capacidades de familiares de personas dadas por desaparecidas en los mecanismos del Sistema Integral de Paz, como parte de la implementación del acuerdo de paz y más ampliamente dentro del proceso de reconciliación.  
• Funcionarios del Distrito se han fortalecido en los mecanismos de participación de las víctimas que buscan personas desaparecidas, ampliando así las capacidades del Distrito de orientar y atender personas con estos hechos victimizantes. </t>
  </si>
  <si>
    <t>Este indicador visibiliza la realización y acompañamiento de los espacios de participación coordinados y articulados con las entidades de orden distrital y nacional en el marco de las rutas que se trabajen para el cumplimiento del acuerdo de paz. Para el mes de diciembre se realizaron (2) actividades de (3) programadas, teniendo en cuenta que en el mes de noviembre se había adelantado la entrega de unos de los productos programados para diciembre, cumpliendo así con el 100% de la programación realizada para la vigencia 2023:
1. Acompañamiento técnico a las sesiones del Consejo Distrital de Paz, Reconciliación, Convivencia y Transformación de Conflictos (CDPRCTC).
Acorde con lo estipulado por el Acuerdo Distrital 809 de 2021, se establece que la instancia se encuentra vigente y en función de la implementación de esta normativa de la siguiente manera: 
El primero hito a tener en cuenta es la aprobación del reglamento interno:  formalizado a través del acuerdo 001 del 27 de septiembre de 2023 “Por el cual se adopta el Reglamento Interno del Consejo Distrital de Paz. Reconciliación. Convivencia y Transformación de Conflictos”. 
El segundo hito es la conformación de seis comisiones de trabajo para la implementación de su plan de trabajo, cada una de estas comisiones se encuentra integrada por consejeros de la sociedad civil y de la institucionalidad; así mismo se establecen 3 órganos internos que son: un comité ejecutivo, que se conforma con un delegado de cada una de las comisiones de trabajo, y 3 representantes de la institucionalidad, un Comité de Ética y Convivencia que se integra por 2 consejeros de la sociedad civil, un representante de la institucionalidad y un invitado permanente, y la secretaría técnica del instancia, la cual se compone de tres consejeros de la sociedad civil y la Alta Consejería de Paz, Víctimas, y Reconciliación. 
El tercer hito, son el desarrollo de las sesiones ordinarias del CDPaz; la primera sesión ordinaria del año 2023 se llevó a cabo el 29 de marzo, en esta sesión se presentaron las comisiones de trabajo conformadas, los comités ejecutivos, y de ética y convivencia, y se ratificaron los delegados por la sociedad civil a la secretaría técnica de la instancia.
En lo que respecta a la segunda sesión ordinaria, esta se llevó a cabo el 15 de junio, para el desarrollo de dicha sesión se desarrolló un balance de los logros y dificultades que se han presentado en cada una de las comisiones y comités conformados. En cuanto a la tercera sesión, esta se llevó a cabo el miércoles 30 de agosto, en donde se hizo evidente el proceso de articulación y trabajo conjunto entre la institucionalidad y la sociedad civil; pese a las dificultades que presenta tener tan amplio y variado grupo de participantes desde los diferentes sectores de la sociedad civil; se ha logrado construir sinergias con sectores de la sociedad civil que han impulsado el trabajo de manera articulada, de tal manera se logró generar en el marco de la semana-mes por la paz, un calendario de actividades encaminados a conmemorar la 36 semana por la paz que por tradición en la primera semana del mes de septiembre vienen desarrollando las organizaciones y movimientos sociales.
De otra parte, la cuarta y última sesión del año 2023 ofreció a sus asistentes un balance del proceso desarrollado en este año, el trabajo de las comisiones se centra principalmente en las acciones lideradas por la comisión de impulso a la reactivación de los Consejos Locales de Paz, y las realizadas por la comisión de educación; en lo que respecta a las demás comisiones se han evidenciado muchos inconvenientes en acordar agendas de tiempo para coordinar el trabajo entre sus integrantes.
En cuanto a las proyecciones con la nueva administración, el CDPaz desarrolló un ejercicio de incidencia política por parte de los sectores de la sociedad civil, a través del documento Agenda de Paz Urbana, que recoge las conclusiones de encuentros desarrollados con organizaciones sociales para hablar sobre la construcción de paz en la ciudad. Dicho documento cuenta con la firma de diferentes candidatos y candidatas al concejo de Bogotá, que se comprometieron a gestionar la implementación de esta agenda, y es lo que se proyectará a la nueva administración.
DIFICULTADES
Se debe continuar trabajando de forma creativa y propositiva para promover una mayor participación al interior de las comisiones de trabajo. Esta recomendación se presenta debido a que la participación de los consejeros al interior de las comisiones es baja y muy fluctuante, se presentan ciertas resistencias por parte de algunos sectores de La sociedad civil para hacer parte de la estructura organizativa del Consejo Distrital de Paz.
2. Acompañamiento técnico a las instancias para la implementación del Acuerdo de Paz en Bogotá.
Dando  cumplimiento a lo establecido en el Decreto 489 de 2021, se han realizado cuatro  sesiones ordinarias (20 de octubre de 2022, 26 de diciembre de 2022, 19 de julio de 2023 y el 11 de Diciembre de 2023 ) de la Mesa Intersectorial para la Implementación del Acuerdo de Paz, como instancia articuladora de la Administración Distrital para desarrollar en la ciudad de Bogotá D.C. el Acuerdo de Paz; en las cuales se han presentado los planes operativos de las mesas temáticas que  la conforman (Mesa de los Programas de Desarrollo con Enfoque Territorial, Mesa del Sistema Distrital de Paz, Mesa Distrital de Reincorporación y Mesa Distrital de Reintegración) a estas instancias se les ha realizado el seguimiento a la ejecución.  También es importante mencionar que se aprobó el reglamento interno el cual está en proceso de sanción vía Decreto.
BENEFICIOS
• Este CDPaz tiene como función fomentar la participación social como una instancia de coordinación de las acciones entre las entidades del Distrito lo que facilita los escenarios de dialogo con la sociedad civil.
• La Mesa tiene como función Ejercer como una instancia de coordinación de las acciones entre las entidades del Distrito que conforman la Mesa Intersectorial, así como generar escenarios de trabajo con entidades del orden nacional, lo que beneficia a la comunicada en general al lograr espacios de dialogo y articulación.</t>
  </si>
  <si>
    <t>PD111</t>
  </si>
  <si>
    <t>7871_12</t>
  </si>
  <si>
    <t>12. Formular 100 porciento de los Programas de Desarrollo con Enfoque Territorial (PDET),  para la promoción de una adecuada integración social y territorial.</t>
  </si>
  <si>
    <t>Formular 100 porciento de los Programas de Desarrollo con Enfoque Territorial (PDET),  para la promoción de una adecuada integración social y territorial.</t>
  </si>
  <si>
    <t xml:space="preserve">PD_Meta Proyecto: 12. Formular 100 porciento de los Programas de Desarrollo con Enfoque Territorial (PDET),  para la promoción de una adecuada integración social y territorial.; PD_Objetivo de Desarrollo Sostenible: 16. Paz, justicia e instituciones sólidas; PD_Código y denominación Meta ODS: 16.3. Promover el estado de derecho en los planos nacional e internacional y garantizar la igualdad de acceso a la justicia para todos.; </t>
  </si>
  <si>
    <t>Esta meta se  medirá a través del diseño y formulación de dos (2) Programas de Desarrollo con Enfoque Territorial Bogotá- Región, uno urbano y uno rural para la consolidación de Bogotá - Región como epicentro de paz y reconciliación; el urbano comprende las localidades de Ciudad Bolívar y Bosa en el borde con Soacha, y el PDET rural comprende toda la localidad de Sumapaz.
Estos PDET contemplan las siguientes fases:
i)  Diseño y alistamiento 
ii)  Formulación participativa
iii) Gestión para la implementación
iv) Seguimiento participativo</t>
  </si>
  <si>
    <t>Los Programas se harán en conjunto con la ciudadanía y la institucionalidad local, a través de un proceso de planeación participativa, de la orientación de las inversiones, de las políticas públicas y demás instrumentos de planeación. 
Se buscará el desarrollo integral, la promoción de la equidad, la disminución de la pobreza y de las brechas de desigualdad entre lo urbano y lo rural, así como la reparación de las víctimas del conflicto armado. Todo esto como parte fundamental de la implementación del Acuerdo Final para la Terminación del Conflicto y la Construcción de una Paz Estable y Duradera – AFP – en la Región Central.</t>
  </si>
  <si>
    <t xml:space="preserve">La meta  se calculará a través de la relación entre las acciones o actividades ejecutadas y programadas para el diseño y formulación de los PDET, de conformidad con el plan interno de trabajo de la Oficina Alta Consejería de Paz, Víctimas y Reconciliación y con la programación en el formato 1006 "Programación y seguimiento a Metas e indicadores del plan de desarrollo". </t>
  </si>
  <si>
    <t>(Sumatoria del  porcentaje ejecutado para la formulación de los programas de desarrollo con enfoque territorial  PDET / Porcentaje programado para la formulación de los programas de desarrollo con enfoque territorial  PDET para la vigencia) *porcentaje de la meta programada para la vigencia + porcentaje ejecutado de la meta vigencia anterior.</t>
  </si>
  <si>
    <t>Porcentaje ejecutado para la formulación de los programas de desarrollo con enfoque territorial  PDET</t>
  </si>
  <si>
    <t>Porcentaje programado para la formulación de los programas de desarrollo con enfoque territorial  PDET</t>
  </si>
  <si>
    <t>3.3.4.1 Matriz programación y seguimiento productos iniciativas implementación temprana consolidada y/o actualizaciones</t>
  </si>
  <si>
    <t>3.3.3.1 Informe avance PDET BR: formulación fichas de productos de iniciativas de los PDET B-R</t>
  </si>
  <si>
    <t>3.3.4.1 Matriz programación y seguimiento productos iniciativas implementación temprana consolidada y/o actualizaciones
3.3.4.2 Informe avance PDET BR: Implementación de productos de iniciativas de los PDET B-R</t>
  </si>
  <si>
    <t>3.3.4.3 Informe de avance sobre las acciones  para el Seguimiento participativo</t>
  </si>
  <si>
    <t>3.3.3.1 Informe avance PDET BR: formulación fichas de productos de iniciativas de los PDET B-R
3.3.3.2 Informe de avance del acompañamiento a la formulación y/o actualización y/o ejecución de proyectos derivados de las iniciativas PDET B-R
3.3.4.1 Matriz programación y seguimiento productos iniciativas implementación temprana consolidada y/o actualizaciones</t>
  </si>
  <si>
    <t>3.3.4.2 Informe avance PDET BR: Implementación de productos de iniciativas de los PDET B-R</t>
  </si>
  <si>
    <t>3.3.4.2 Informe avance PDET BR: Implementación de productos de iniciativas de los PDET B-R
3.3.4.3 Informe de avance sobre las acciones  para el Seguimiento participativo</t>
  </si>
  <si>
    <t>• 3.3.4.1 Matriz programación y seguimiento PDET</t>
  </si>
  <si>
    <t>• 3.3.3.1 Informe avance PDET BR: formulación fichas de productos de iniciativas de los PDET B-R</t>
  </si>
  <si>
    <t>• 3.3.4.1 Matriz programación y seguimiento productos iniciativas implementación temprana consolidada y/o actualizaciones
• 3.3.4.2 Informe avance PDET BR</t>
  </si>
  <si>
    <t>• 3.3.4.3 Informe de avance sobre las acciones para el Seguimiento participativo
 y Evidencias de reunión seguimiento participativo</t>
  </si>
  <si>
    <t>• 3.3.4.1 Matriz programación y seguimiento productos iniciativas implementación temprana consolidada y/o actualizaciones
• 3.3.4.1 Matriz programación y seguimiento productos iniciativas implementación temprana consolidada y/o actualizaciones</t>
  </si>
  <si>
    <t>• 3.3.4.2 Informe avance implementación de productos de iniciativas de los PDET B-R</t>
  </si>
  <si>
    <t>• 3.3.4.3 Informe avance Acciones participativas PDET BR Agosto 2023
• Anexo 1. Evidencias implementación participativa Letras por la paz reporte agosto 2023
• Anexo 2. Evidencias implementación participativa formalización predios privados reporte agosto 2023</t>
  </si>
  <si>
    <t>• 3.3.3.1 Informe avance PDET BR: formulación fichas de productos de iniciativas de los PDET B-R
• 3.3.3.2 Informe de avance proyectos
• Anexos:
1. Red de compostaje
2. Asocedt
3. Asooviwd
4. Colectivo de mujeres
5. Connandes
6. Fenix diverso
8. Memorias de paz Cocrea
9. Informe acompañamiento PDET
10. Difusión de ejercicios de memoria
11. Proyecto conectividad
12. Proyecto espacios comunitarios
13. Proyecto de paneles
14. Proyecto Huertas
15. Reunión GIZ
16. Revisión proyectos GIZ
• 3.3.4.1 Matriz programación y seguimiento productos iniciativas implementación temprana consolidada y/o actualizaciones</t>
  </si>
  <si>
    <t>• 3.3.4.2 Informe avance PDET BR: Implementación de productos de iniciativas de los PDET B-R
• 3.3.4.3 Informe de avance sobre las acciones para el Seguimiento participativo</t>
  </si>
  <si>
    <t>• 3.3.3.1_Informe avance PDET BR formulación fichas de productos de iniciativas de los PDET B-R
• 3.3.3.2 Informe de avance del acompañamiento a la formulación y/o actualización y/o ejecución de proyectos derivados de las iniciativas PDET B-R
• 3.3.4.1 Matriz programación y seguimiento productos iniciativas implementación temprana consolidada y/o actualizaciones</t>
  </si>
  <si>
    <t xml:space="preserve">Esta meta se orienta a la formulación y diseño de 2 Programas de Desarrollo con Enfoque Territorial (PDET) en Bogotá – Región, 1 urbano que integra las localidades de Ciudad Bolívar y Bosa, en las 5 Unidades de Planeamiento Zonal -UPZ que colindan con el municipio de Soacha a saber: Jerusalén, Ismael Perdomo y Lucero en Ciudad Bolívar y Bosa Central y Tintal Sur en Bosa, y 1 rural en la localidad de Sumapaz.  
En este marco, se avanzó en la formulación de los Programas en la vigencia 2021; en la vigencia 2022 se logró avanzar en la formulación de 354 iniciativas que aportaran en la integración social y territorial (152 iniciativas PDET urbanas y 202 iniciativas PDET rural), con la participación de 1.112 personas (599 mujeres y 224 jóvenes) mediante 28 encuentros. 
Adicionalmente se realizó acompañamiento técnico para formulación y ejecución de 3 proyectos que responden a iniciativas PDET-BR, así: 
Mejoramiento de los sistemas de tratamiento de agua potable de acueductos comunitarios en el área rural del distrito capital Bogotá (Sumapaz, Usme y Ciudad Bolívar), "Mejoramiento Integral de Barrios en la Localidad de Ciudad Bolívar Bogotá” Y Conectividad 3G/4G y zonas públicas WIFI en la Bogotá-Región del Sumapaz” 
En la vigencia 2023, se avanzó junto con 20 entidades del distrito en la formulación de 65 productos para la implementación de 146 iniciativas, dentro de las entidades participantes se encuentran 3 alcaldías locales, 8 Secretarías, 5 Institutos, 2 Unidades Administrativas especializadas, la Fundación Gilberto Alzate Avendaño y Agencia Distrital para la Educación Superior, la Ciencia y la Tecnología.  
De los 65 productos, se reportan por parte de las entidades  40 en implementación,  19  a cargo de la Secretaría General, orientados al desarrollo de acciones pedagógicas para la participación y apropiación social de la memoria; formulación de 4 proyectos para gestionar recursos de cooperación internacional; fortalecimiento de 3 asociaciones comunitarias prestadoras del servicio de acueducto en aspectos técnicos, operativos, organizativos y jurídicos por medio del Proyecto del Sistema General de Regalías; e implementación de 1 estrategia de pedagogía y priorización para acceso a subsidios de vivienda para las comunidades que habitan en los territorios PDET de Bosa y Ciudad Bolívar a cargo de la Secretaría Distrital de Hábitat.
De otra parte se realizaron 7 actividades de seguimiento participativo tanto con líderes de las comunidades PDET como con delegados del proceso de formulación de los PDET B-R, con el fin de presentar y entregar formalmente los planes estratégicos del PDET B-R, así como los avances en el marco de la ruta de gestión para la implementación de las iniciativas, procesos en los cuales participaron 85 personas: 70 participantes en Sumapaz, 10 en Ciudad Bolívar y 5 en Bosa.
Se estructuraron 4 perfiles de proyecto para ser presentados a organismos de cooperación internacional con el fin de gestionar recursos para su implementación: I) Estrategia de comunicación para la difusión de ejercicios de memoria, paz, reconciliación, garantías de no repetición realizados por las organizaciones sociales y comunitarias, II) Fortalecimiento de la agricultura, las prácticas agroecológicas y la soberanía alimentaria en los territorios PDET-BR y, III) Energías alternativas para el uso doméstico, productivo y comunitario en la localidad de Sumapaz i IV) Adecuación y equipamiento de espacios comunitario para el desarrollo de actividades culturales, artísticas, de memoria y de reconciliación.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 en los diferentes componentes de desarrollo territorial: Inclusión Social, Inclusión Económica, Seguridad, Convivencia y Acceso a la Justicia, Ordenamiento Social del Territorio, Ambiente y Desarrollo Sostenible y Memoria, Paz, Reconciliación y Reparación Integral a Víctimas, buscando aportar en la reducción de brechas territoriales y generar acciones reparadoras sobre estos territorios del distrito donde el conflicto armado ha tenido mayores repercusiones.
• En el marco de los proyectos del sistema general de regalías se han financiado equipamientos y mejorado diferentes tramos viales, los cuales se describen en el informe anexo.  </t>
  </si>
  <si>
    <t>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febrero se realizó (1) actividad de (1) programada, conforme se muestra a continuación:
1. Consolidación y actualización instrumento de programación y seguimiento a las iniciativas de implementación temprana de los PDET B-R: 
La Dirección de Paz y Reconciliación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Igualmente, se hizo el ejercicio de revisión de los instrumentos de planeación, programación y seguimiento con la Secretaría Distrital del Hábitat, que también formuló productos para la implementación de iniciativas de los PDET B-R. 
Los primeros productos de implementación de iniciativas formulados fueron consolidados en la matriz que se adjunta, sobre la cual se está trabajando con el equipo de reincorporación de la DPR para el ajuste del producto diseñado el año pasado e igualmente se adelantó sesión de trabajo con la Alta Consejería TIC de la Secretaría General para la formulación de productos de implementación. (Ver evidencias de reunión sesiones de trabajo). 
A febrero de 2023, se cuenta con 20 productos formulados que abarcan la implementación de 60 iniciativas categorizadas en implementación temprana.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t>
  </si>
  <si>
    <t>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marzo se realizaron (1) actividad de (1) programada, conforme se muestra a continuación:
La Alta Consejería de Paz, Víctimas y Reconciliación,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se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 marzo de 2023 se han formulado (30) productos para la implementación de (93) iniciativas de los Planes Estrategicos PDET B-R, a partir de sesiones de trabajo sectorial e intersectorial con diferentes entidades del orden distrital, tales como la Secretaría General de la Alcaldía Mayor de Bogotá y sus oficinas la Alta Consejería de Paz, Victimas y Reconciliación y la Alta Consejería de Tecnologías de la Información y la Comunicación, la Secretaría Distrital de Hábitat. A su vez, se han identificado iniciativas de implementación temprana estratégicas con las alcaldías locales de Ciudad Bolívar, Bosa y Sumapaz y se han planteado productos de implementación integrales que convocan la concurrencia de diferentes entidades distritales e incluso nacionales con las alcaldías locales de Ciudad Bolívar y Sumapaz. En lo concerniente a la Alcaldía de Bosa, esta alcaldía esta analizando incorporar sus acciones en algunos productos ya formulados y se encuentra en el proceso de formulación de actividades concretas para dichos productos, por lo cual, no hay
productos a le fecha formulados con dicha alcaldía.
Por otro lado, a partir de un convenio con la OEI, la ACPVR de la Secretaría General ha estructurado (4) perfiles de proyecto que agrupan un total de (20) iniciativas de diferentes componentes de los dos Planes Estrategicos (Urbano y Rural), para la formulación de dichos proyectos, su presentación a potenciales fuentes de financiación y su ejecución, se recomienda la concurrencia de todas las entidades distritales que tienen relación con las iniciativas de los Planes Estrategicos que contiene dichos perfiles de proyecto.
Por su parte, se ha avanzado en propuestas de formulación de productos con otras entidades, tales como, la Secretaría Distrital de Salud, la Agencia Distrital para la Educación Superior, la Ciencia y la Tecnología, la Secretaría Distrital de Seguridad, Convivencia y Justicia y la Unidad Administrativa Especial de Servicios Públicos, con las cuales a marzo de 2023, no se tienen los productos formulados.
Como una importante fuente de financiación de las iniciativas de los Planes Estrategicos, se encuentra el Sistema General de Regalías, y es a partir de esta fuente de recursos y de la coordinación intersectorial que se encuentran en ejecución (3) proyectos estratégicos en los territorios PDET B-R. Se sugiere seguir aunando esfuerzos para formular proyectos que puedan acceder al SGR. 
DIFICULTADES
A marzo del 2023, la meta programada de iniciativas de implementación temprana con productos formulados no presenta retrasos, no obstante, en el marco de la mesa temática para la implementación de los PDET B-R de la Mesa Intersectorial realizada el 30 de marzo del 2023, se evidenció un cambio sustancial de los enlaces institucionales con quienes se venían trabajando las actividades de la Ruta de Gestión para la Implementación de las iniciativas. 
Lo anterior, podría generar un retraso en la formulación de nuevos productos de implementación de iniciativas, no obstante, en la mesa temática se dejó claro el compromiso de las entidades distritales con la implementación de los PDET B-R y la necesidad de promover la formulación de productos acorde con las metas o estrategias sectoriales programadas para este año y se insistió en la necesidad de que al 30 de abril, las entidades distritales deberán formular los productos a su cargo para avanzar en la implementación de las iniciativas y generar los primeros reportes de la información durante el II trimestre del 2023. 
En este punto es importante recordar que, la ACPVR como entidad coordinadora de la implementación de los PDET B-R ya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no manera autónoma a la ACPVR y no supeditar sus compromisos a la gestión de la ACPVR.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t>
  </si>
  <si>
    <t>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abril se realizaron (2) actividades de (2) programadas, conforme se muestra a continuación:
1. Consolidación y actualización instrumento de programación y seguimiento a las iniciativas de implementación temprana de los PDET B-R
La Oficina Alta Consejería de Paz, Víctimas y Reconciliación -OACPVR,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-ACPVR-. 
Igualmente, se trabajó con la Secretaría Distrital de Hábitat en la formulación de 3 productos de los componentes de ordenamiento social del territorio y de inclusión social. 
Así las cosas, a 31 de diciembre del 2022 se formularon 25 productos para la implementación de iniciativas de los Planes Estratégicos de los PDET B-R, de los cuales como se mencionó en los párrafos anteriores, 22 están a cargo de la ACPVR, mientras que, los 3 restantes son liderados por la Secretaría Distrital de Hábitat. 
De estos 25 productos, al 30 de abril del 2023 se cuenta con información de implementación de los 11 productos (2 de la Secretaría Distrital de Hábitat y 9 a cargo de la ACPVR). La información sobre la implementación de estos productos se consolida en la matriz de programación y seguimiento, así como en el informe de avance de implementación de productos que se reporta como evidencias de estas actividades.   
2.  Reporte de avance de la implementación de los productos de las inciativas de los PDET B-R
La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-ACPVR-. 
Igualmente, se trabajó con la Secretaría Distrital de Hábitat en la formulación de 3 productos de los componentes de ordenamiento social del territorio y de inclusión social. 
Así las cosas, a 31 de diciembre del 2022 se formularon 25 productos para la implementación de iniciativas de los Planes Estratégicos de los PDET B-R, de los cuales como se mencionó en los párrafos anteriores, 22 están a cargo de la ACPVR, mientras que, los 3 restantes son liderados por la Secretaría Distrital de Hábitat. 
De estos 25 productos, al 30 de abril del 2023 se cuenta con información de implementación de los 11 productos (2 de la Secretaría Distrital de Hábitat y 9 a cargo de la ACPVR). La información sobre la implementación de estos productos se consolida en la matriz de programación y seguimiento, así como en el informe de avance de implementación de productos que se reporta como evidencias de estas actividades.   
DIFICULTADES
1. En este punto es importante recordar que, la 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(11) productos sobre los cuales se tiene reporte a la fecha de corte, lo cual no significa que no se haya avanzado en la implementación de otros productos adicionales, sin embargo por las dificultades presentadas en el proceso de reporte, se hace seguimiento según la información disponible y en la medida que se logre consolidar reporte de otros productos implementados en el 2022, se actualizará el presente informe de seguimiento.
Se espera continuar avanzando en el proceso de formulación de productos e igualmente, avanzar en la consolidación del instrumento de programación y seguimiento para generar en el mes de Julio del 2023 reporte de implementación de productos formulados y programados para este año. 
2. En este punto es importante recordar que, la 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(11) productos sobre los cuales se tiene reporte a la fecha de corte, lo cual no significa que no se haya avanzado en la implementación de otros productos adicionales, sin embargo por las dificultades presentadas en el proceso de reporte, se hace seguimiento según la información disponible y en la medida que se logre consolidar reporte de otros productos implementados en el 2022, se actualizará el presente informe de seguimiento.
Se espera continuar avanzando en el proceso de formulación de productos e igualmente, avanzar en la consolidación del instrumento de programación y seguimiento para generar en el mes de Julio del 2023 reporte de implementación de productos formulados y programados para este año.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t>
  </si>
  <si>
    <t xml:space="preserve">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mayo se realizó (1) actividad de (1) programada, conforme se muestra a continuación:
1. Acciones para el seguimiento participativo a la implementación de los productos de las iniciativas de implementación temprana de los PDET B-R
Entre enero - mayo de 2023 se adelantaron 5 acciones de seguimiento participativo tanto con líderes de la comunidad como con delegados del proceso participativo para la formulación de los PDET B-R. 
En esa medida, el 22 de marzo con dieciséis (16) integrantes integrantes de la Junta de Acción Local -JAL- de Sumpaz se realizó una primera jornada sobre los resultados del proceso participativo para la formulación del PDET Rural en donde se presentaron las generalidades del plan estratégico del PDET B-R, así como los avances en el marco de la ruta de gestión para la implementación de las iniciativas del instrumento. 
En esa jornada se dio claridad sobre las actividades de implementación de las iniciativas recogidas en la ruta de gestión e igualmente se socializaron las actividades de implementación de productos del PDET Rural que se realizaron a 31 de diciembre del 2022 (Ver evidencia de reunión y PPT). 
Igualmente, el 22 de mayo con diez (10) asistentes en la vereda de concepción de la localidad de Sumapaz, se avanzó en la presentación de los avances de la implementación de las iniciativas del Plan Estratégico del PDET Rural y se hizo entrega formal del instrumento a los líderes de la comunidad. Igualmente, se socializaron las gestiones de articulación intersectorial entorno al proyecto de adecuación de la Casona de Concepción como equipamiento para la memoria y la reconciliación. 
En el desarrolla de esta acción están participando diferentes entidades distritales entre las que se puede mencionar a la Alcaldía Local de Sumapaz; la Secretaría Distrital de Cultura, Recreación y Deporte; la Dirección Local de Educación de la Secretaría Distrital de Educación; El Instituto Distrital de Patrimonio Cultural - IDPC y la Alta Consejería de Paz, Víctimas y Reconciliación - ACPVR). La gestión de esta apuesta se está desarrollando en el marco de la gestión para la implementación de la iniciativa: “realizar alianzas estratégicas con entidades del nivel nacional, distrital y/o regional para la implementación de la Casa de la Memoria Histórica Rural de la Localidad de Sumapaz, para que sea un espacio donde repose la historia del territorio, se planeen y desarrollen acciones de reconciliación, sanación y perdón y se realicen procesos que aporten a la justicia restaurativa”.
De acuerdo con lo anterior, se usa el escenario de entrega del Plan Estratégico para informar a la comunidad sobres las apuestas institucionales que se tienen para la adecuación del espacio de la casona de Concepción como un futuro escenario de Casa de la Memoria para Sumapaz. 
De otro lado, con relación al PDET Urbano se realizaron jornadas con los delegados del proceso participativo de las localidades de Ciudad Bolívar y Bosa el 23 y 24 de mayo. En estas sesiones de trabajo se socializaron las generalidades del Plan Estratégico del PDET Urbano, se socializaron las actividades de la ruta de gestión para la implementación y se realizó la entrega formal de los planes a los delegados.
Finalmente, para el 31 de mayo se tiene programado en el marco de ASOJUNTAS de Sumapaz otro espacio de entrega del Plan Estratégico del PDET Rural a cada uno de los presidentes de las Juntas de Acción Comunal de las 27 veredas de la localidad ejercicio con el que se finalizaría las acciones formales de entrega de los planes estratégicos con la asistencia de 70 personas
BENEFICIOS
• Las acciones de seguimiento participativo permiten informar a la comunidad las actividades de implementación que se van a trabajar en las localidades PDET B-R. Igualmente, facilitan la coordinación de las estrategias con los líderes y lideresas de los territorios, para que hagan parte de la implementación de las iniciativas de los planes estratégicos y de esta manera puedan seguir apropiando el instrumento de planeación territorial con enfoque de paz y reconciliación que se materializa en los PDET B-R. 
Igualmente, los espacios de seguimiento participativo permiten recoger las propuestas de mejora a la implementación de las iniciativas de los PDET B-R y generar procesos de corresponsabilidad entre las comunidades y las entidades distritales encargadas de la implementación de las iniciativas. </t>
  </si>
  <si>
    <t>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junio se realizó (2) actividades de (2) programadas, conforme se muestra a continuación:
1. Consolidación y actualización instrumento de programación y seguimiento a las iniciativas de implementación temprana de los PDET B-R
A 30 de junio de 2023 se avanzó en la formulación de 41 productos que abarcan la implementación de 124 iniciativas de los PDET B-R.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(Ver fichas productos implementación iniciativas).
DIFICULTADES
A la fecha sólo 12 entidades distritales se han sumado a la implementación de los PDET B-R, razón por la cual, en el marco de la sesión ordinaria de la Mesa Intersectorial programada para el mes de julio del 2023 se solicitará a las entidades asistentes coordinar con la Alta Consejería de Paz la armonización de las estrategias sectoriales con la implementación de iniciativas y así proyectar la formulación de productos.  
 Igualmente, la Alta Consejería de Paz se encuentra adelantando gestiones con la Secretaría de Educación Distrital, la UAESP y la Secretará de Integración Social para lograr la formulación de nuevos productos de implementación por parte de estas entidades.  
2. A 30 de junio de 2023 se avanzó en la formulación de 41 productos que abarcan la implementación de 124 iniciativas de los PDET B-R.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(Ver fichas productos implementación iniciativas)
DIFICULTADES
A la fecha sólo 12 entidades distritales se han sumado a la implementación de los PDET B-R, razón por la cual, en el marco de la sesión ordinaria de la Mesa Intersectorial programada para el mes del julio del 2023 se solicitará a las entidades asistentes coordinar con la Alta Consejería de Paz la armonización de las estrategias sectoriales con la implementación de iniciativas y así proyectar la formulación de productos.  
 Igualmente, la Alta Consejería de Paz se encuentra adelantando gestiones con la Secretaría de Educación Distrital, la UAESP y la Secretará de Integración Social para lograr la formulación de nuevos productos de implementación por parte de estas entidades.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t>
  </si>
  <si>
    <t>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julio se realizó (1) actividad de (1) programada, conforme se muestra a continuación:
1. Reporte de avance de la implementación de los productos de las iniciativas de los PDET B-R
A corte 31 de julio de 2023, se han formulado 49 productos para la implementación de 131 iniciativas de los Planes Estratégicos de los PDET B-R lo cuales están a cargo de las entidades que se describen en el informe adjunto. 
De estos 49 productos, se cuenta con información cualitativa de implementación de 20 productos a la fecha del reporte de este informe. En esa medida, 13 productos que están en implementación se encuentran a cargo de la Alta Consejería de Paz, Víctimas y Reconciliación -ACPVR-, 2 a cargo de la Secretaría Distrital de Hábitat, 1 a cargo de la Agencia ATENEA de la Secretaría de Educación Distrital, 1 a cargo de la alcaldía local de Ciudad Bolívar, 1 a cargo de la alcaldía local de Sumpaz, 1 a cargo del IDPC y 1 a cargo de la Alta Consejería para las TIC de la Secretaría General. 
La información sobre la implementación de estos productos se consolida en la matriz de programación y seguimiento, así como en el informe de avance de implementación de productos que se reporta como evidencias de estas actividades.   
DIFICULTADES
En este punto es importante recordar que la OACPVR,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(20) productos sobre los cuales se tiene información cualitativa a la fecha de corte. Esta información que se actualizará a partir del 10 agosto, como quiera que, en la sesión ordinaria de la Mesa Intersectorial realizada en el mes de julio del 2023, la OACPVR anunció el instrumento de reporte cualitativo, cuantitativo y presupuestal de los productos de iniciativas de los PDET B-R y se realizó la solicitud formal de reporte de avance a las entidades distritales con productos en implementación (un total de 11 entidades y 2 alcaldías locales). Las entidades tienen como fecha límite de entrega de la información el próximo 4 de agosto, por lo que se podrá contar con información de avance más precisa para la próxima entrega de este informe.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t>
  </si>
  <si>
    <t xml:space="preserve">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agosto se realizó (1) actividad de (1) programada, conforme se muestra a continuación:
1. Acciones para el seguimiento participativo a la implementación de los productos de las iniciativas de implementación temprana de los PDET B-R
Entre los meses de junio y agosto se realizaron sesiones de trabajo entre la Alta Consejería de Paz, Víctimas y Reconciliación -ACPVR- y el Instituto Distrital de las Artes -IDARTES- para coordinar la implementación del Proyecto Letras por la Paz en el Sumapaz, el cual hace parte de las acciones de implementación del producto del PDET B-R No. 09 “Iniciativas locales de memoria construidas o fortalecidas”. En estas sesiones de trabajo institucionales (que se llevaron a cabo el 25 de mayo y 22 de junio), las entidades mencionadas decidieron adelantar el proyecto con los integrantes del Consejo Local de Sabios y Sabias del Sumapaz, a quienes se les socializó el proyecto el 30 de junio del 2023. 
De esta manera, se inicia el proceso de implementación participativa de las iniciativas del Plan Estratégico del PDET Rural vinculadas al producto referido. 
Con el Consejo local de Sabios y Sabias del Sumapaz se acordó realizar dos talleres en cada una de las cuencas de la localidad a saber: la cuenca de Río Blanco y la cuenca del Río Sumapaz. 
Cada taller se desarrolló con dos sesiones simultáneas con la comunidad, en las cuales se priorizaron las iniciativas locales de memoria a fortalecer. 
Los talleres con la comunidad se llevaron a cabo los días 06 y 20 de agosto de 2023 respectivamente en cada una de las cuencas a saber: Cuenca de Rio Sumapaz, en la Escuela del centro poblado de San Juan y en la Cuenca de Rio Blanco, en el salón comunal del centro poblado Nazaret. 
En estos talleres participaron aproximadamente 35 personas y como resultado de estos ejercicios la comunidad de Sumapaz decidió fortalecer dos iniciativas que consisten en el desarrollo de un libro de vivencias de las personas residentes en Río Blanco, y un frizo en donde se dibujará el Río San José y el Río Sumapaz y se relataran historias desde 1903. Esta última iniciativa priorizada por los habitantes de la cuenca del Río Sumapaz se complementará con un alfabeto con palabras de la región. 
El proceso de fortalecimiento de las iniciativas locales de memoria finalizará a finales del mes de septiembre, en el cual se realizará un evento de cierre y se presentarán las iniciativas fortalecidas. 
Esta intervención tiene un costo aproximado de $10.000.000 millones de pesos del convenio suscrito entre la ACPVR e IDARTES, más los recursos de bolsa logística del proyecto de inversión 7871. 
De otro lado, en el marco de la implementación participativa del producto del PDET B-R No. 25 “Formalización de la propiedad rural en el Sumapaz”, la ACPVR ha adelantado acciones en el marco del Convenio de Cooperación Internacional No. 669 de 2023 suscrito con la OIM y USAID. 
En esa medida, en el marco de este convenio se contrató un equipo de apoyo jurídico para la Alcaldía local de Sumapaz, que en articulación con la Agencia Nacional de Tierras -ANT- se adelantarán actividades de asesoría y acompañamiento a los solicitantes del proceso de formalización de predios privados rurales, conforme al procedimiento establecido en la Ley 160 de 1994 y el Decreto Ley 902 de 2017. 
De acuerdo con lo anterior, en el mes de agosto de 2023 se realizaron 3 jornadas de recolección de información y asesoría jurídica con la comunidad de San Juan y de la vereda de Las Vegas, los días 16, 22 y 23 de agosto.  
Estas jornadas se realizaron en coordinación con el equipo de Gestión Predial de la Alcaldía Local de Sumapaz y tuvieron como propósito recopilar los documentos necesarios para el análisis y conformación de expedientes jurídicos preliminares de los casos viabilizados para el proceso de formalización. 
El 24 de agosto del 2023 se desarrolló sesión de trabajo con la JAL de Sumapaz para dialogar en torno al proceso de formalización predial, en donde se les presentó los resultados de las jornadas comunitarias adelantadas en el mes de agosto. 
Con relación al PDET urbano, se inicia el proceso de implementación participativa del producto No. 3 “Diplomado en verdad, justicia, reparación y no repetición”. En esa medida, se realizan jornadas de trabajo con la mesa local indígena el 28 de agosto y los delegados del proceso participativo del PDET urbano el 31. 
En estas jornadas se socializó la propuesta del diplomado, el cual se va a realizar con la Universidad Pontificia Javeriana en el marco del convenio de cooperación internacional 669 del 2023, suscrito entre la ACPVR la OIM y USAID. Igualmente, se realiza proceso de preinscripción de candidatos al diplomado, el cual tiene como fecha programada de inicio el 29 de septiembre. 
DIFICULTADES
En el marco del proceso de implementación participativa de productos del PDET B-R se ha tenido una respuesta satisfactoria por parte de la comunidad a beneficiar, no obstante, con relación al desarrollo del diplomado en verdad, justicia, reparación y no repetición, se tiene el reto de completar los cupos de inscripción para no generar retrasos en la fecha de inicio. 
Para manejar esta situación, se tiene contemplado socializar la propuesta en otras instancias locales como lo son los comités de derechos humanos, las mesas locales de víctimas, el Consejo Distrital de Paz, entre otras, para que al 13 de septiembre se pueda entregar la base de datos a la universidad con los cupos completos (120 cupos). 
BENEFICIOS
• Las acciones de implementación participativa permiten involucrar a la comunidad en los procesos de implementación de iniciativas de los planes estratégicos de los PDET B-R. Igualmente, facilitan la coordinación de las estrategias con los líderes y lideresas de los territorios, para de esta manera puedan seguir apropiando el instrumento de planeación territorial con enfoque de paz y reconciliación que se materializa en los PDET B-R. 
Igualmente, los espacios permiten recoger las propuestas de mejora a la implementación de las iniciativas de los PDET B-R y generar procesos de corresponsabilidad entre las comunidades y las entidades distritales encargadas de la implementación de las iniciativas. </t>
  </si>
  <si>
    <t>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septiembre se realizaron (3) actividades de (3) programadas, conforme se muestra a continuación:
1. Gestión intersectorial para la elaboración de rutas de implementación de iniciativas de los PDET B-R
A 30 de septiembre del 2023, la Dirección de Paz y Reconciliación avanzó con las entidades en la formulación de 53 productos PDET B-R, que están a cargo de 15 entidades distritales y tres alcaldías locales. Estos productos abarcan la implementación de 138 iniciativas categorizadas en iniciativas de implementación temprana.
Entre junio y septiembre se sumaron a la lista de entidades con formulación de productos la alcaldía local de Bosa, el IDPRON y la Secretaría Distrital de Gobierno. El detalle de los productos se describe en el informe anexo de evidencia.
NOTA: La información cualitativa correspondiente a la gestión realizada desde la OACPVR se reporta de manera periódica en el informe de avance de los PDET B-R.
DIFICULTADES
Como se mencionó, a la fecha se cuenta con 15 entidades distritales y 3 alcaldías locales con productos formulados; sin embargo, se espera que, este número aumente con la gestión intersectorial que se está adelantando con la Secretaría Distrital de Salud, la Secretaría Distrital de Desarrollo Económico y la solicitud que se está realizando a la Alcaldía Local de Ciudad Bolívar para la formulación de un nuevo producto. 
Este proceso se está adelantando a través de las acciones realizadas por el equipo de apoyo contratado a través del convenio con la OIM, con el cual se contrató a una nueva persona para apoyar las laborares de gestión intersectorial del equipo PDET B-R. 
2. Acompañamiento en el seguimiento a la formulación y/o actualización y/o implementación de proyectos derivados de iniciativas de los PDET B-R
A 30 de septiembre del 2023, el equipo de la DPR continúa realizando acompañamiento a la implementación de 2 de los 3 proyectos estratégicos de los PDET B-R financiados a través del Sistema General de Regalías -SGR, a saber: Mejoramiento Integral de Barrios en la Localidad de Ciudad Bolívar Bogotá y el proyecto Implementación de servicios de conectividad 3G4G y zonas públicas WIFI en la Bogotá-Región del Sumapaz Bogotá. 
Lo anterior en la medida en que, el proyecto Mejoramiento de los sistemas de tratamiento de agua potable de acueductos comunitarios, finalizó su ejecución en el mes de octubre del 2022. 
Con relación al acompañamiento a la ejecución del proyecto Implementación de servicios de conectividad 3G4G y zonas públicas WIFI en la Bogotá-Región del Sumapaz Bogotá, la Alta Consejería de Paz realiza este proceso a través de la coordinación de acciones con la Alta Consejería TIC de la Secretaría General, entidad ejecutora, e igualmente, esta entidad remite información cualitativa de avance en la ejecución en una matriz de seguimiento, previamente concertada con al Alta Consejería TIC. 
Por su parte, el seguimiento al proyecto Mejoramiento Integral de Barrios en la Localidad de Ciudad Bolívar Bogotá se realiza a través de la consulta de la información que la Secretaría Distrital de Hábitat reporta en el Sistema GESPROY. 
A 30 de septiembre la DPR acompañó a la Alta Consejería de las TIC a la sesión de seguimiento realizada por la JAL de Sumpaz. En esta jornada, la entidad ejecutora mencionó que existe un avance del 100% en la implementación y fortalecimiento de los centros de conectividad campesina, resaltando que ya se comenzó con la fase de estabilización de este componente.
Con relación a la implementación de las zonas wifi se mencionó que, el avance es del 100%. Finalmente, con relación al avance en la Instalación de las Soluciones de conectividad – BTS, se destacó el avance en la gestión de los permisos ante la SDP de las BTS de Betania y Las Auras, y se indicó que, estas antenas serían entregadas en noviembre de 2023. 
Por su parte, con relación a la instalación de la BTS de La Unión, se indicó que se está en trámite de aprobación el permiso por parte de la SDP y se enuncio que esta antena sería entregada en diciembre de 2023. Con relación a las BTS de San Antonio y San Juan, se indicó que se están adelantando las gestiones para obtener los permisos de la CAR-Cundinamarca, sin embargo, se encuentra pendiente definir fecha de instalación. 
Con relación a los perfiles de proyectos formulados a través del convenio con la OEI, actualmente el equipo de la DPR está gestionando recursos para la implementación de sus componentes a través del cooperante GIZ y a través de la participación en una convocatoria realizada por CO-CREA. 
En el marco del perfil de proyecto “Estrategia de comunicación para la difusión de ejercicios de memoria, paz, reconciliación, garantías de no repetición realizados por las organizaciones sociales y comunitarias” se realizó la formulación y adaptación del proyecto MEMORIAS DE LA PAZ EN LOS TERRITORIOS PDET BOGOTÁ REGIÓN. 
La adaptación del perfil del proyecto fue presentada a la Convocatoria de la Fundación COCREA 2023 denominada: “Cultura Viva”, la cual tiene por objeto seleccionar mediante invitación abierta proyectos artísticos, culturales y patrimoniales que contribuyan a (i) promover el ejercicio de los derechos culturales y (ii) al cumplimiento de los objetivos estratégicos definidos por el Ministerio de Cultura para que estos sean susceptibles de recibir inversiones o donaciones en dinero que otorguen a sus aportantes el derecho a deducir el 165% del valor aportado en la base gravable de su declaración de renta, según lo previsto en el artículo 180 de la Ley 1955 de 2019, modificado por el artículo 27 de la Ley 2277 de 2022.
Por su parte, el equipo PDET B-R con la Deutsche Gesellschaft für Internationale Zusammenarbeit – GIZ se encuentra adelantando gestiones para financiar algunas actividades y elementos pertenecientes al perfil del proyecto formulado en el marco del convenio con la OEI.
Los resultados de las gestiones se resumen y concretan en el informe de evidencia de este producto, sin embargo, se debe aclarar que, el acompañamiento es un proceso de gestión más no de resultado.
3. Consolidación y actualización instrumento de programación y seguimiento a las iniciativas de implementación temprana de los PDET B-R
A 30 de septiembre del 2023, la Dirección de Paz y Reconciliación avanzó con las entidades en la formulación de 53 productos PDET B-R, que están a cargo de 15 entidades distritales y tres alcaldías locales. Estos productos abarcan la implementación de 138 iniciativas categorizadas en iniciativas de implementación temprana.
Entre junio y septiembre se sumaron a la lista de entidades con formulación de productos la alcaldía local de Bosa, el IDPRON y la Secretaría Distrital de Gobierno. El detalle de los productos se describe en el informe anexo de evidencia.
NOTA: La información relacionada con el avance en los proyectos se reporta de manera periódica en el instrumento de programación y seguimiento a las iniciativas de implementación temprana de los PDET B-R, el cual fue construido con el acompañamiento de la Oficina Asesora de Planeación de la Secretaría General.
DIFICULTADES
Como se mencionó, a la fecha se cuenta con 15 entidades distritales y 3 alcaldías locales con productos formulados, sin embargo, se espera que, este número aumente con la gestión intersectorial que se está adelantando con la Secretaría Distrital de Salud, la Secretaría Distrital de Desarrollo Económico y la solicitud que se está realizando a la alcaldía local de Ciudad Bolívar para la formulación de un nuevo producto. 
Este proceso se está adelantando a través de las acciones realizadas por el equipo de apoyo contratado a través del convenio con la OIM, con el cual se contrató a una nueva persona para apoyar las laborares de gestión intersectorial del equipo PDET B-R.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
• En el marco de los proyectos del Sistema General de Regalías se han financiado equipamientos y mejorado diferentes tramos viales, los cuales se describen en el informe anexo.
• En el marco de los proyectos del Sistema General de Regalías se han financiado equipamientos y mejorado diferentes tramos viales.</t>
  </si>
  <si>
    <t xml:space="preserve">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noviembre se realizaron (2) actividades de (2) programadas, conforme se muestra a continuación:
1. Reporte de avance de la implementación de los productos de las iniciativas de los PDET B-R
A 30 de noviembre de 2023 se han formulado 59 productos para la Implementación de los Planes Estratégicos de los PDET B-R que contienen un total de (135) iniciativas a cargo de (16) entidades distritales y las alcaldías locales de Ciudad Bolívar, Bosa y Sumapaz en el marco de sus competencias y misionalidad.
DIFICULTADES
En este punto es importante recordar que, la 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Igualmente, es importante señalar que, en la I sesión ordinaria de la Mesa Intersectorial del año 2023, se solicitó a las entidades distritales el reporte de avance a la implementación de los productos formulados a su cargo y hasta el 30 de septiembre se extendió la fecha de reporte de esta información (en el instrumento de reporte cuantitativo, cualitativo y presupuestal diseñado por el equipo de la DPR). 
A pesar de que la fecha de reporte se extendió hasta el mes de septiembre, hubo entidades que no realizaron el respectivo reporte, dejando un balance de implementación de productos en 36 (36 de los 59 productos formulados se encuentran en implementación a noviembre del 2023). 
Como acción correctiva de esta situación en la III sesión de la mesa temática para los PDET B-R se solicitó a las entidades distritales que No hicieron el reporte, hacerlo para el 30 de noviembre del 2023. 
Igualmente, se solicitó a las entidades distritales que programaron metas de cumplimento de sus productos para el III trimestre de 2023, realizar el reporte correspondiente de la información para tener un documento consolidado de implementación de productos al 20 de diciembre. 
De acuerdo con lo anterior, el equipo de la DPR ha solicitado en la instancia formal de coordinación de la implementación del Acuerdo de Paz en Bogotá D.C. los diferentes insumos que evidencien el avance en la implementación de los PDET B-R. 
En esa medida se espera que, para diciembre todos los productos o la mayoría de ellos tengan un avance en implementación. 
2. Acciones para el seguimiento participativo a la implementación de los productos de las iniciativas de implementación temprana de los PDET B-R
A continuación, se detallan los avances de las acciones para el seguimiento participativo a la implementación de los productos de los PDET B-R desarrolladas entre los meses de septiembre a noviembre de 2023 
• PDET Rural: 
Las acciones de seguimiento participativo se han adelantado en el marco de la implementación de los productos del PDET Rural que se describen a continuación: 
i) Producto No. 3 “Diplomado en verdad, justicia, reparación y no repetición”
ii) Producto No. 6 “Acciones para la formulación y viabilización del proyecto orientado a la adecuación, mejoramiento y/o reestructuración del equipamiento para la paz, Casona de Concepción”. 
iii) Producto No. 9 “Iniciativas locales de memoria fortalecidas”
iv) Producto No. 13 “Diálogos de reparación: experiencia del proceso de reparación colectiva Sumapaz”.
v) Producto No. 25 “Acciones para la ejecución de los procedimientos de formalización de la propiedad privada rural en la Localidad Sumapaz”
vi) Producto No. 26 “Soluciones de infraestructura para la conectividad en Sumapaz”. 
En este punto es importante indicar que, las diferentes actividades se describen y detallan en el 13-11-2023 Informe avance Acciones participativas PDET BR Noviembre 2023. 
De otro lado, se señala que, el equipo territorial de los PDET B-R acompañó otros espacios en el territorio, diferentes a la implementación de los productos PDET B-R, pero por su relevancia temática en el futuro podrán tener injerencia en el instrumento.  
En esa medida, el 12 de octubre de 2023, y por citación que hiciere la ALS, se acompañó el Consejo Local de Gobierno de Sumapaz, en la vereda San Juan, donde el tema principal fue la Zona de Reserva Campesina y las gestiones que viene adelantando esta Dependencia en articulación con la ALS con respecto al proceso de formalización de predios privados. (Anexo 8. Evidencia acompañamiento a CLG de Sumapaz) 
Finalmente, en fecha 10 de octubre de 2023, se hizo entrega de 900 ejemplares de: (i) Cartilla para el Fortalecimiento de Capacidades a Organizaciones y Agrupaciones Sociales en Materia de Memoria Reconciliación y Paz Modulo 1 Emprendimiento (ii) Cartilla para el Fortalecimiento de Capacidades a Organizaciones y Agrupaciones Sociales en Materia de Memoria Reconciliación y Paz Modulo 2 Fortalecimiento de Capacidades (iii) Cartilla para el Fortalecimiento de Capacidades a Organizaciones y Agrupaciones Sociales en Materia de Memoria Reconciliación y Paz Modulo 3 Fortalecimiento de Capacidades Consejo Distrital de Paz, Reconciliación Convivencia, Transformación de Conflictos – Sectores de la Sociedad Civil y, durante el 21 al 24 de octubre de 2023 se hizo entrega a la comunidad de Sumapaz. (Anexo 9. Evidencias acompañamiento plan estratégico BR Sumapaz). 
• PDET Urbano
Las acciones de seguimiento participativo se han adelantado en el marco de la implementación de los productos del PDET Urbano que se describen a continuación: 
i) Producto No. 1 “Ruta Toar en los territorios priorizados PDET-BR”
ii) Producto No. 3 “Diplomado en verdad, justicia, reparación y no repetición”
iii) Producto No. 11 “Estrategia distrital de apoyo a la reincorporación y reintegración”
En este punto es importante indicar que, las diferentes actividades se describen y detallan en el 13-11-2023 Informe avance Acciones participativas PDET BR Noviembre 2023.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
• Las acciones de implementación participativa permiten involucrar a la comunidad en los procesos de implementación de iniciativas de los planes estratégicos de los PDET B-R. Igualmente, facilitan la coordinación de las estrategias con los líderes y lideresas de los territorios, para de esta manera puedan seguir apropiando el instrumento de planeación territorial con enfoque de paz y reconciliación que se materializa en los PDET B-R.  Igualmente, los espacios permiten recoger las propuestas de mejora a la implementación de las iniciativas de los PDET B-R y generar procesos de corresponsabilidad entre las comunidades y las entidades distritales encargadas de la implementación de las iniciativas. </t>
  </si>
  <si>
    <t xml:space="preserve">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diciembre se realizaron (3) actividades de (3) programadas, , cumpliendo con el 100% de la programación realizada para la vigencia 2023, así:
1. Gestión intersectorial para la elaboración de rutas de implementación de iniciativas de los PDET B-R
A 31 de diciembre del 2023, la Dirección de Paz y Reconciliación avanzó con las entidades en la formulación de (65) productos PDET B-R, que están a cargo de 18 entidades distritales y las alcaldías locales de Bosa, Ciudad Bolívar y Sumapaz. Estos productos abarcan la implementación de (146) iniciativas de los dos Planes estratégicos PDET B-R: Urbano y Rural.
Entre octubre y diciembre, se formularon (12) nuevos productos pues el Instituto Distrital de Protección y Bienestar Animal, la unidad Administrativa de Catastro Distrital y la Secretaria de Salud, se sumaron a la lista de entidades con formulación de productos, al tiempo que, la Secretaría Distrital de Integración Social, formulo (3) productos adicionales. El detalle de los productos se describe en el informe anexo de evidencia, donde se puede evidencia la ficha de programación de cada uno de los productos formulados.
DIFICULTADES
Como se mencionó, a la fecha se cuenta con 17 entidades distritales y 3 alcaldías locales con productos formulados, sin embargo, con entidades tales como la Secretaría Distrital de Desarrollo Económico, el Instituto para la Economía Social y Secretaría Distrital de Educación, si bien, se tuvieron varias sesiones de trabajo no se logró consolidar la versión final de sus productos de implementación de iniciativas PDET B-R.
Por su parte, con entidades tales como la Secretaría Distrital de la Mujer, Secretaria de Movilidad y sus entidades adscritas y vinculadas, la Secretaría Distrital de Planeación, el Jardín Botánico José Celestino Mutis, la Caja de Vivienda Popular, la Empresa de Acueducto y Alcantarillado de Bogotá, entre otras entidades no se generó trabajo articulado orientado a la formulación de Productos PDET B-R, por lo cual, las iniciativas de los Planes estratégicos a su cargo no han sido en ninguna medida incorporadas en la Ruta de Gestión para la Implementación. 
2. Acompañamiento en el seguimiento a la formulación y/o actualización y/o implementación de proyectos derivados de iniciativas de los PDET B-R
Referente al acompañamiento en el seguimiento a la formulación y/o implementación de proyectos derivados de iniciativas de los PDET B-R, se trabajaron los proyectos formulados y aprobados con recursos del SGR, las iniciativas financiadas por el convenio OEI y las fichas de proyectos para gestión de recursos.
i) El primer componente referente a los proyectos formulados y financiados por el Sistema General de Regalías, cuenta con avances de los 3 proyectos implementados en los territorios PDET-BR:
El primero de ellos "Mejoramiento Integral de Barrios en la Localidad de Ciudad Bolívar Bogotá" con una población beneficiada de 89.805 personas. El proyecto tiene una ejecución física de 54,75 % y una ejecución financiera de 61.17. %
El segundo “Mejoramiento de los sistemas de tratamiento de agua potable de acueductos comunitarios”: Población Beneficiada 3.845 Personas. El proyecto tiene una ejecución física de 100 % y una ejecución financiera de 99.07 % 
y el tercero “Implementación de servicios de conectividad 3G4G y zonas públicas WIFI en la Bogotá-Región del Sumapaz Bogotá”: Población Beneficiada 7.457 habitantes. El proyecto tiene una ejecución física de 26.83 % y una ejecución financiera de 5.84 %.
ii) El segundo componente desarrollado fue la descripción de perfiles de proyectos, la gestión de recursos del proyecto La Casona. Los productos asociados a las fichas de los perfiles de proyectos que representan iniciativas estratégicas del PDET B-R, en cual se evidencia el rol realizado por la DPR con respecto a la elaboración de las fichas de proyecto, la planificación y realización de espacios interinstitucionales para la consolidación de las propuestas y la búsqueda de fuentes de financiación para los siguientes proyectos:
1. Estrategia de comunicación para la difusión de ejercicios de memoria, paz, reconciliación, garantías de no repetición realizados por las organizaciones sociales y comunitarias
2. Fortalecimiento de la agricultura y las prácticas agroecológicas en los territorios PDET-BR para favorecer la soberanía alimentaria
3. Energías alternativas para el uso doméstico, productivo y comunitario en la localidad de Sumapaz
4. Adecuación, y dotación de los espacios comunitarios en la localidad de Sumapaz para el desarrollo de los procesos artísticos, educativos, deportivos, culturales, económicos que contribuyan al fortalecimiento de la inclusión social, la reconciliación y la no estigmatización.
5. Casona de Concepción 
iii) El tercer componente destaca los proyectos que surgieron o atienden las iniciativas del PDET BR, entre los cuales se encuentran los presentados a la convocatoria de COCREA, así como de los presentados a la GIZ.
DIFICULTADES
A junio del 2023, no se han identificado retrasos en el acompañamiento a la ejecución de los proyectos de regalías mencionados, que se encuentran en ejecución, mientras que, para las organizaciones fortalecidas en el marco del convenio con OEI, los planes de trabajo presentados se cumplieron. 
Finalmente, con relación a los perfiles de los proyectos, estos se encuentran formulados y lo que se está avanzando es en la gestión con aliados estratégicos para la gestión de recursos, por lo tanto, la actualización de este capítulo se adelanta a través de las sesiones de trabajo con las entidades y su cumplimiento no está supeditado a un resultado en términos de recursos conseguidos.  
3. Consolidación y actualización instrumento de programación y seguimiento a las iniciativas de implementación temprana de los PDET B-R
A 31 de diciembre del 2023, la Dirección de Paz y Reconciliación avanzó con las entidades en la formulación de (65) productos PDET B-R, que están a cargo de 18 entidades distritales y las alcaldías locales de Bosa, Ciudad Bolívar y Sumapaz. Estos productos abarcan la implementación de (146) iniciativas de los dos Planes Estratégicos PDET B-R: Urbano y Rural.
DIFICULTADES
Como se mencionó, a la fecha se cuenta con 18 entidades distritales y 3 alcaldías locales con productos formulados, sin embargo, con entidades tales como la Secretaría Distrital de Desarrollo Económico, el Instituto para la Economía Social y Secretaría Distrital de Educación, si bien, se tuvieron varias sesiones de trabajo no se logró consolidar la versión final de sus productos de implementación de iniciativas PDET B-R.
Por su parte, con entidades tales como la Secretaría Distrital de la Mujer, Secretaria de Movilidad y sus entidades adscritas y vinculadas, la Secretaría Distrital de Planeación, el Jardín Botánico José Celestino Mutis, la Caja de Vivienda Popular, la Empresa de Acueducto y Alcantarillado de Bogotá, entre otras entidades no se generó trabajo articulado orientado a la formulación de Productos PDET B-R, por lo cual, las iniciativas de los Planes estratégicos a su cargo no han sido en ninguna medida incorporadas en la Ruta de Gestión para la Implementación.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 en los diferentes componentes de desarrollo territorial: Inclusión Social, Inclusión Económica, Seguridad, Convivencia y Acceso a la Justicia, Ordenamiento Social del Territorio, Ambiente y Desarrollo Sostenible y Memoria, Paz, Reconciliación y Reparación Integral a Víctimas, buscando aportar en la reducción de brechas territoriales y generar acciones reparadoras sobre estos territorios del distrito donde el conflicto armado ha tenido mayores repercusiones.
• En el marco de los proyectos del sistema general de regalías se han financiado equipamientos y mejorado diferentes tramos viales, los cuales se describen en el informe anexo.  </t>
  </si>
  <si>
    <t>PD112</t>
  </si>
  <si>
    <t>299. Desarrollar acciones y procesos de asistencia, atención, reparación integral y participación para las víctimas del conflicto armado, en concordancia con las obligaciones y disposiciones legales establecidas para el Distrito Capital.</t>
  </si>
  <si>
    <t>317. Porcentaje de avance en las  acciones y procesos de asistencia, atención, reparación integral y participación para las víctimas del conflicto armado, otorgados por el Distrito Capital, desarrollados</t>
  </si>
  <si>
    <t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317. Porcentaje de avance en las  acciones y procesos de asistencia, atención, reparación integral y participación para las víctimas del conflicto armado, otorgados por el Distrito Capital, desarrollados; </t>
  </si>
  <si>
    <t xml:space="preserve">El indicador  contempla el desarrollo de acciones y procesos de asistencia, atención, con énfasis en la reparación integral y la participación para las víctimas del conflicto armado, en cumplimiento de las obligaciones y disposiciones legales establecidas para el Distrito Capital. </t>
  </si>
  <si>
    <t>Fortalecer la articulación institucional y el otorgamiento de servicios que dan respuesta a las obligaciones y retos en materia de asistencia, atención y reparación a víctimas en Bogotá</t>
  </si>
  <si>
    <t>Proyecto de inversión 1156</t>
  </si>
  <si>
    <t>El indicador se medirá a través del avance de las siguientes metas  asociadas al proyecto de inversión: 
Meta 5: Implementar el 100% de la ruta de reparación integral para las víctimas del conflicto armado, acorde con las competencias del distrito capital.
Meta 6: Otorgar el 100% de medidas de ayuda humanitaria inmediata en el distrito capital, conforme a los requisitos establecidos por la legislación vigente
Meta 7: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Meta 8:  Realizar el 100% de los espacios de coordinación y articulación programados con entidades e instancias de orden territorial y nacional, en materia de asistencia, atención y reparación a las víctimas del conflicto armado.
Meta 9: Implementar 100%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De conformidad con  la programación en el formato 1006 "Programación y seguimiento a Metas e indicadores del plan de desarrollo".</t>
  </si>
  <si>
    <t>(Sumatoria de porcentaje ejecutado en las  acciones y procesos de asistencia, atención, reparación integral y participación para las víctimas del conflicto armado, otorgados por el Distrito Capital, desarrollados al corte / Sumatoria porcentaje programado en las  acciones y procesos de asistencia, atención, reparación integral y participación para las víctimas del conflicto armado, otorgados por el Distrito Capital, desarrollados al corte) *100</t>
  </si>
  <si>
    <t>Porcentaje ejecutado en las  acciones y procesos de asistencia, atención, reparación integral y participación para las víctimas del conflicto armado, otorgados por el Distrito Capital, desarrollados</t>
  </si>
  <si>
    <t>Porcentaje programado en las  acciones y procesos de asistencia, atención, reparación integral y participación para las víctimas del conflicto armado, otorgados por el Distrito Capital, desarrollados</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</si>
  <si>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</si>
  <si>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</si>
  <si>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2.1.4.1 Informe Plan de Retornos y Reubicaciones no étnico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2.3.2.1 Informe de Espacios de formación y difusión y talleres Integrales para el fortalecimiento de habilidades en materia de prevención y protección.
2.4.1.3 Documento Capítulo Informe 9 de Abril 
2.4.3.3 Informe Iged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</si>
  <si>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2.4.2 Actas de reuniónAsistencias técnicas
2.4.3.1 Tablero Gestión del Conocimiento
2.4.3.2 Informe 9 de abril 
2.4.3.4 Boletín Trimestral
2.4.4.1 Documento de estrategia para el fortalecimiento y el desarrollo del ecosistema de alianzas estrategicas para la vigencia 2023 que incluya actores publicos, privados y de cooperación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</si>
  <si>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</si>
  <si>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2.2.1 Matriz excel con información mensual de otorgamiento de ayuda humanitaria inmediata AHÍ
2.2.3.1 Matriz excel con información mensual de acciones de acompañamiento a víctimas
2.3.1 Informe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
2.4.2 Actas de reuniónAsistencias técnicas
2.4.4.2 Informe de la acción de impacto adelantada, en el marco de las alianzas estratégicas gestionadas
2.4.5.1. Matriz de seguimiento POA
2.4.5.2 Actas Subcomités Temáticos
2.4.5.3. Actas Comité Distrital de Justicia Transicional -CDJT
2.4.5.4. Informe instancias de coordinación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</si>
  <si>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2.4.3.1 Tablero Gestión del Conocimiento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</si>
  <si>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</si>
  <si>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2.1.4.1 Informe Plan de Retornos y Reubicaciones no étnico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2.3.2.1 Informe de Espacios de formación y difusión y talleres Integrales para el fortalecimiento de habilidades en materia de prevención y protección
2.4.2 Actas de reuniónAsistencias técnicas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</si>
  <si>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2.4.1.4 Informe anexo 4 Anteproyecto de Presupuesto Distrital
2.4.2 Actas de reuniónAsistencias técnicas
2.4.3.1 Tablero Gestión del Conocimiento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</si>
  <si>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2.4.2 Actas de reunión Asistencias técnicas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</si>
  <si>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2.4.1.5 Informe de propuestas víctimas para actualización del PAD 2024
2.4.1.6 Documento actualización PAD 2024
2.4.1.7 Matriz actualización PAD 2024
2.4.2 Actas de reuniónAsistencias técnicas
2.4.5.1. Matriz de seguimiento POA
2.4.5.2 Actas Subcomités Temáticos
2.4.5.3. Actas Comité Distrital de Justicia Transicional -CDJT
2.4.5.4. Informe instancias de coordinación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</si>
  <si>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 2.1.2_Matriz_de_Seguimiento_Estabilizacion_Socioeconómica
• Anexo1. Caracterización Enero 2023
• 2.1.4.2 Informe mensual seguimiento víctimas en Bogotá ENERO 2023
•2.2.1_Matriz_excel_con_información_mensual_de_otorgamiento_de_ayuda_humanitaria_inmediata_AHÍ
• 2.2.3.1 Matriz_excel_con_información_mensual_de_acciones_de_acompañamiento_a_víctimas
• Anexo1. PERSONAS ATENDIDAS PSICOSOCIAL ENERO 2023
• 2.3.1 Informe acciones Unidad Móvil
• 2.3.2.4 Matriz_Seguimiento_Prevencion_Proteccion</t>
  </si>
  <si>
    <t>• 2.1.4.2 Informe mensual de seguimiento a las víctimas en la ruta de reparación individual FEBRERO
• 2.1.2 Matriz de Seguimiento Estabilización Socioeconómica
• Caracterizaciones FEBRERO
• 2.2.1 Matriz excel con información mensual de otorgamiento de ayuda humanitaria inmediata AHÍ
• 2.2.3.1 Matriz excel con información mensual de acciones de acompañamiento a víctimas
• 2.3.1 Informe Informe acciones Unidad Móvil
• Anexos
• 2.3.2.4 Matriz seguimiento Prevención y Protección FEBRERO
• Anexos
• 2.4.1.1 Informe trimestral seguimiento al PAD
• 2.4.1.2 Matriz trimestral de seguimiento PAD
• 2.4.3.4 Boletín Trimestral
• Anexos
• Inf. acciones protocolo participacion febrero
• Carpeta evidencia de sesiones Mesas 
• Carpeta evidencia  fortalecimiento Organizaciones</t>
  </si>
  <si>
    <t>• 2.1.4.1 Informe Plan de Retornos y Reubicaciones no étnico y anexos
• 2.1.4.2 Informe mensual de seguimiento a las víctimas en la ruta de reparación individual
• 2.1.2 Matriz de Seguimiento Estabilización Socioeconómica CONSOLIDADO
• 2.2.1 Matriz excel con información mensual de otorgamiento de ayuda humanitaria inmediata AHÍ
• 2.2.3.1 Matriz excel con información mensual de acciones de acompañamiento a víctimas
• 2.2.3.2 Informe de seguimiento a las víctimas en la ruta de reparación individual
• 2.3.1 Informe acciones Unidad Móvil
• Anexos
• 2.3.2.1 Informe de Espacios de formación y difusión y talleres Integrales para el fortalecimiento de habilidades en materia de prevención y protección.
• 2.3.2.4 Matriz seguimiento Prevención y Protección MARZO
• Anexos
• 2.4.1.3 Documento Capítulo Informe 9 de Abril
• 2.4.2 Actas de reunión Asistencias Técnicas
• 2.4.3.3 Informe IGED
• Inf. acciones protocolo participación marzo
• Carpeta evidencia de sesiones Mesas
• Formato Inscripciones fortalecimiento Organizaciones</t>
  </si>
  <si>
    <t>• 2.1.2 Matriz de Seguimiento Estabilización Socioeconómica CONSOLIDADO 2023
• 2.1.2 Matriz de Seguimiento Estabilización Socioeconómica (Caracterizados Abril)
• 2.1.3 Informe cuatrimestral de gestión y seguimiento a la implementación de los PIRC territorializados con la consolidación de soportes por cada medida
• 2.1.3.1 Anexos
• 2.1.3.2 Anexos
• 2.1.3.3 Anexos
• 2.1.4.2 Informe mensual de seguimiento a las víctimas en la ruta de reparación individual
• Anexos Informe
• 2.2.1 Matriz excel con información mensual de otorgamiento de ayuda humanitaria inmediata AHÍ
• 2.2.2 Informe de Estrategia Territorial.
• Anexo 1.  Evidencias de Reunión en Centros de Encuentro.
• Anexo 2. DOFA
• 2.2.3.1 Matriz excel con información mensual de acciones de acompañamiento a víctimas
• Anexos 1 Acciones Psicosociales
• 2.3.1 Informe acciones Unidad Móvil
• Anexos
• 2.3.2.4. CORREO DE VALIDACION EN SIVIC
• 2.4.3.1 Correo reporte Tablero Control Dimension 4.pdf
• 2.4.3.1 Link Tablero de Control https://app.powerbi.com/view?r=eyJrIjoiMjExNDQyNzMtZDQxNC00NGE3LWIxNWYtZDFkYWZiOGNmZjI1IiwidCI6ImYzNTFhN2NiLWY5NGEtNGRmMC05NjI3LWFlMDMwY2NlZjdjNCIsImMiOjR9
• 2.4.3.2 Informe 9 de abril 2023 vigencia 2022.pdf
• 2.4.3.2 publicacion web  Informe 9 abril 2023.pdf
• 2.4.3.4 Boletín Trimestral diciembre 2022
• 2.4.3.4 Publicacion Boletin Trimestral diciembre 2022.pdf
• 2.4.3.4 correo socializacion Boletin Trimestral diciembre 2022
• 2.4.4.1 Documento de estrategia para el fortalecimiento y el desarrollo del ecosistema de alianzas estratégicas
• Inf. acciones protocolo participación abril
• Carpeta evidencia de sesiones Mesas
• Inf. acciones protocolo participacion abril
• Bases fortalecimiento Organizaciones</t>
  </si>
  <si>
    <t>• 2.1.2 Matriz de Seguimiento Estabilización Socioeconómica CONSOLIDADO 2023
• 2.1.2 Matriz de Seguimiento Estabilización Socioeconómica (Caracterizados Mayo)
• 2.1.4.2 Informe mensual de seguimiento a las víctimas en la ruta de reparación individual
• 2.1.4.2 Anexos
• 2.2.1 Matriz excel con información mensual de otorgamiento de ayuda humanitaria inmediata AHÍ
• 2.2.3.1 Matriz excel con información mensual de acciones de acompañamiento a víctimas
• Anexos 1 Acciones Psicosociales
• 2.3.1 Informe acciones Unidad Móvil
• 2.3.1 Anexos
• 2.3.2.4 Matriz seguimiento Prevención y Protección
• 2.4.1.1 Informe trimestral seguimiento al PAD (Preliminar)
• 2.4.1.2 Matriz trimestral de seguimiento PAD (Preliminar)
• Carpeta con la convocatoria de los 11 Comités Locales de Justicia Transicional desarrollados a corte del 31 de Mayo
• 2.5.1.1 Informe Mensual de acompañamiento y acciones de fortalecimiento Mayo 2023
• Carpeta evidencia de sesiones Mesas
• 2.5.2.1 Informe Obra de Teatro
• 2.5.2.1 Informe Mensual de acompañamiento y acciones de fortalecimiento Mayo 2023</t>
  </si>
  <si>
    <t>• 2.1.1 Informe de avance sobre los procesos de justicia restaurativa en Bogotá Región para los procesos de reparación de la ACPVR.
• 2.1.1.1. Metodología de Pedagogía _Justicia Restaurativa. 
• 2.1.1.2 Metodología de Pedagogía _Reparación. 
• 2.1.1.3 Propuesta para Diplomado sobre los derechos de las víctimas. 
• 2.1.1.4 Listados de asistencia de jornadas de pedagogía.
• 2.1.2 Matriz de Seguimiento Estabilización Socioeconómica CONSOLIDADO 2023
• 2.1.2 Matriz de Seguimiento Estabilización Socioeconómica (Caracterizados Junio)
• 2.1.2 Matriz de Seguimiento Estabilización Socioeconómica. Remitidos tercer trimestre
• 2.1.2 Matriz de Seguimiento Estabilización Socioeconómica. Seguimiento primer semestre
• 2.1.4.1 Informe Plan de Retornos y Reubicaciones no étnico
• 2.1.4.2 Informe mensual de seguimiento a las víctimas en la ruta de reparación individual
• 2.1.4.2 Informe mensual de seguimiento a las víctimas en la ruta de reparación individual
• 2.2.1 Matriz excel con información mensual de otorgamiento de ayuda humanitaria inmediata AHÍ
• 2.2.3.1 Matriz excel con información mensual de acciones de acompañamiento a víctimas
• 2.2.3.1 Anexos 
•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
• Acta de reunión seguimiento SDH
• Acta de reunión seguimiento SDSCJ
• Acta de reunión IDRD
• Acta de reunión SDSCJ 
• 2.4.4.2 CYF Construye Paz 2.0 - Externa.pptx (1)
• 2.4.4.2 Informe acción impacto AE
• 2.4.4.2 Insumos de difusión convocatoria Code Your Future_ Construye Paz.
• MATRIZ POA 2022-2023_AyA
• MATRIZ POA 2022-2023_MPR
• MATRIZ POA 2022-2023_PPGNR
• MATRIZ POA 2022-2023_RI
• MATRIZ POA 2022-2023_SI
• Acta subcomité temático AyA_24042023
• Acta subcomité temático MPR_25042023
• Acta subcomité temático PPGNR_25042023
• Acta subcomité temático RI_21042023
• Acta subcomité temático SI_21042023
• ACTA CDJT 27042023
• Informe de gestión. Instancias de coordinación 
• 2.5.1.1 Informe Mensual de acompañamiento y acciones de fortalecimiento Junio 2023
• Carpeta evidencia de sesiones Mesas
• Inf. acciones protocolo participacion junio
• Documento Informe Bolsa Logistica Actividad Sumapaz</t>
  </si>
  <si>
    <t>• 2.1.2 Matriz de Seguimiento Estabilización Socioeconómica CONSOLIDADO 2023
• 2.1.2 Matriz de Seguimiento Estabilización Socioeconómica (Caracterizados Julio)
• 2.1.4.2 Informe mensual de seguimiento a las víctimas en la ruta de reparación individual
• Anexos 2.1.4.2 
• 2.2.1 Matriz excel con información mensual de otorgamiento de ayuda humanitaria inmediata AHÍ
• 2.2.2 Informe de Estrategia Territorial.
• Anexo 2.2.2.2. DOFA
• Anexo 1.2.2.2. Evidencias Reunión en Centros de Encuentro 
• 2.2.3.1 Matriz excel con información mensual de acciones de acompañamiento a víctimas
• Anexos 2.2.3.1. – Acciones Psicosociales
• 2.3.1 Informe acciones Unidad Móvil
• 2.3.1 Anexos
• 2.4.3.1 Correo reporte Tablero Control Dimension 4 II TRIM 2023 .pdf
• 2.4.3.4 Boletin Trimestral junio 2023 preliminar
• 2.4.3.4 Caracterizacion poblacion victima conflicto armado pertenencia indígena 2023 preliminar
• 2.5.1.1 Informe Mensual de acompañamiento y acciones de fortalecimiento Julio 2023
• Carpeta evidencia de sesiones Mesas
• Documento Informe Bolsa logística Actividades: Espacio Ampliado, Lanzamiento de Escuela de Formación, Conversatorio de mujeres víctimas y acceso a la educación superior y Jornada de Trabajo con la Mesa Distrital de Víctimas</t>
  </si>
  <si>
    <t>• 2.1.2 Matriz de Seguimiento Estabilización Socioeconómica CONSOLIDADO 2023
• 2.1.2 Matriz de Seguimiento Estabilización Socioeconómica (Caracterizados Agosto)
• 2.1.4.2 Informe mensual de seguimiento a las víctimas en la ruta de reparación individual
• Anexos 2.1.4.2 
• 2.1.3 Informe cuatrimestral de gestión y seguimiento a la implementación de los PIRC territorializados con la consolidación de soportes por cada medida
• 2.1.3.1 Anexos
• 2.1.3.2 Anexos
• 2.1.3.3 Anexos
• 2.2.1 Matriz excel con información mensual de otorgamiento de ayuda humanitaria inmediata AHÍ
• 2.2.2 Informe de Estrategia Territorial.
• 2.2.3.1 Matriz excel con información mensual de acciones de acompañamiento a víctimas
• Anexos 2.2.3.1. – Acciones Psicosociales
• 2.3.1 Informe acciones Unidad Móvil
• 2.3.1 Anexos
• 2.3.2.4 Matriz seguimiento Prevención y Protección
• 2.4.1.1 Informe trimestral seguimiento al PAD
• 2.4.1.2 Matriz trimestral de seguimiento PAD
• 2.5.1.1 Informe Mensual de acompañamiento y acciones de fortalecimiento Agosto 2023
• Carpeta evidencia de sesiones Mesas
• Documento Informe Bolsa logística Actividades: Espacio Ampliado, Lanzamiento de Escuela de Formación, Conversatorio de mujeres víctimas y acceso a la educación superior y Jornada de Trabajo con la Mesa Distrital de Víctimas</t>
  </si>
  <si>
    <t>• 2.1.2 Matriz de Seguimiento Estabilización Socioeconómica CONSOLIDADO 2023
• 2.1.2 Matriz de Seguimiento Estabilización Socioeconómica (Caracterizados Septiembre)
• 2.1.4.1 Informe Plan de Retornos y Reubicaciones no étnico
• 2.1.4.2 Informe mensual de seguimiento a las víctimas en la ruta de reparación individual
• Anexos 2.1.4.2 
• 2.2.1 Matriz excel con información mensual de otorgamiento de ayuda humanitaria inmediata AHÍ
• 2.2.3.1 Matriz excel con información mensual de acciones de acompañamiento a víctimas
• Anexos 2.2.3.1. – Acciones Psicosociales
• 2.3.1 Informe acciones Unidad Móvil
• 2.3.1 Anexos
• 2.3.2.1 Informe de Espacios de formación y difusión y talleres Integrales para el fortalecimiento de habilidades en materia de prevención y protección.
• 2.3.2.4 Matriz seguimiento Prevención y Protección
• 1. Acta articulación PAD Plurianual (2020-2024) 05-07-2023
• 2. Acta articulación SDH - seguimiento PAD 30-08-2023
• 3. Acta articulación SDMUJER - seguimiento PAD 17-08-2023
• 4. Acta seguimiento SDG - Equipo SDARIV 31-07-2023
• II Informe CLJT sept 2023
• 2.4.5.5 Convocatorias CLJT 1er ciclo 
• 2.5.1.1 Informe Mensual de acompañamiento y acciones de fortalecimiento Septiembre 2023
• Carpeta evidencia de sesiones Mesas
• 2.5.2.1 fortalecimiento Organizaciones septiembre</t>
  </si>
  <si>
    <t>• 2.1.2 Matriz de Seguimiento Estabilización Socioeconómica CONSOLIDADO 2023
• 2.1.2 Matriz de Seguimiento Estabilización Socioeconómica (Caracterizados Octubre)
• 2.1.4.2 Informe mensual de seguimiento a las víctimas en la ruta de reparación individual
• Anexos 2.1.4.2
• 2.2.1 Matriz excel con información mensual de otorgamiento de ayuda humanitaria inmediata AHÍ
• 2.2.2 Informe de Estrategia Territorial.
• Anexo 1. Evidencias de Reunión en Centros de Encuentro.
• Anexo 2. DOFA
• 2.2.3.1 Matriz  xcel con información mensual de acciones de acompañamiento a víctimas
• 2.3.1 Informe Informe acciones Unidad Móvil
• 2.3.2.4 Matriz seguimiento Prevención y Protección
• Anexo 4 del Anteproyecto de Presupuesto 2024
• 2. Asistencia Técnica elaboración Anteproyecto de Presupuesto Anexo 4, Victimas del Conflicto Armado   ACPVR
• 3. Asistencia Técnica elaboración Anteproyecto de Presupuesto Anexo 4, Victimas del Conflicto Armado   FUGA
• 4. Asistencia Técnica elaboración Anteproyecto de Presupuesto Anexo 4, Victimas del Conflicto Armado   IDPAC
• 5. Asistencia Técnica elaboración Anteproyecto de Presupuesto Anexo 4, Victimas del Conflicto Armado   IDRD
• 6. Asistencia Técnica elaboración Anteproyecto de Presupuesto Anexo 4, Victimas del Conflicto Armado   IPES
• 7. Asistencia Técnica elaboración Anteproyecto de Presupuesto Anexo 4, Victimas del Conflicto Armado  CVP
• 8. Asistencia Técnica elaboración Anteproyecto de Presupuesto Anexo 4, Victimas del Conflicto Armado  IDARTES
• 9. Asistencia Técnica elaboración Anteproyecto de Presupuesto Anexo 4, Víctimas del Conflicto Armado  IDIPRON
• 10. Asistencia Técnica elaboración Anteproyecto de Presupuesto Anexo 4, Victimas del Conflicto Armado  OFB
• 11. Asistencia Técnica elaboración Anteproyecto de Presupuesto Anexo 4, Victimas del Conflicto Armado  SCRD
• 12. Asistencia Técnica elaboración Anteproyecto de Presupuesto Anexo 4, Victimas del Conflicto Armado  SDDE
• 13. Asistencia Técnica elaboración Anteproyecto de Presupuesto Anexo 4, Victimas del Conflicto Armado  SDG
• 14. Asistencia Técnica elaboración Anteproyecto de Presupuesto Anexo 4, Victimas del Conflicto Armado  SDHT
• 15. Asistencia Técnica elaboración Anteproyecto de Presupuesto Anexo 4, Victimas del Conflicto Armado  SDIS
• 16. Asistencia Técnica elaboración Anteproyecto de Presupuesto Anexo 4, Victimas del Conflicto Armado  SDMUJER
• 17. Asistencia Técnica elaboración Anteproyecto de Presupuesto Anexo 4, Victimas del Conflicto Armado  SDP
• 18. Asistencia Técnica elaboración Anteproyecto de Presupuesto Anexo 4, Victimas del Conflicto Armado  SDS
• 19. Asistencia Técnica elaboración Anteproyecto de Presupuesto Anexo 4, Victimas del Conflicto Armado  SDSCJ
• 20. Asistencia Técnica elaboración Anteproyecto de Presupuesto Anexo 4, Victimas del Conflicto Armado  SED
• 21. Asistencia Técnica elaboración Anteproyecto de Presupuesto Anexo 4, Victimas del Conflicto Armado  UAESP
• 22. Asistencia Técnica elaboración Anteproyecto de Presupuesto Anexo 4, Victimas del Conflicto Armado  UDFJC
• 2.4.3.1 Correo reporte Tablero Control Dimension 4 III TRIM 2023 .pdf 
• 2.4.3.4 Boletin Trimestral Víctimas Bogota de noviembre 2023 corte 30 de junio 2023.pdf
• 2.5.1.1 Informe Mensual de acompañamiento y acciones de fortalecimiento Octubre 2023
• Carpeta evidencia de sesiones Mesas
• 2.5.1.2 Informe Mensual de acompañamiento y acciones de fortalecimiento Octubre 2023
• Documento Informe Bolsa logística Actividad pueblos indígenas y evidencia de reunión de la actividad</t>
  </si>
  <si>
    <t>• 2.1.2 Matriz de Seguimiento Estabilización Socioeconómica CONSOLIDADO 2023
• 2.1.2 Matriz de Seguimiento Estabilización Socioeconómica (Caracterizados Noviembre)
• 2.1.4.2 Informe mensual de seguimiento a las víctimas en la ruta de reparación individual
• 2.2.1 Matriz excel con información mensual de otorgamiento de ayuda humanitaria inmediata AHÍ
• 2.2.3.1 Matriz Excel con información mensual de acciones de acompañamiento a víctimas
• 2.3.1 Informe acciones Unidad Móvil
• 2.3.2.4 Matriz seguimiento Prevención y Protección
• 2.4.1.1 Informe trimestral seguimiento al PAD
• 2.4.1.2 Matriz trimestral de seguimiento PAD
• 2.4.2 Actas de reunión Asistencias Técnicas</t>
  </si>
  <si>
    <t>• 2.1.1 Informe procesos de justicia restaurativa 
Anexos:
• 2.1.1.1.  Informe final Componente 2 – Diplomado
• 2.1.2 Matriz de Seguimiento Estabilización Socioeconómica CONSOLIDADO 2023
• 2.1.2 Matriz de Seguimiento Estabilización Socioeconómica (Caracterizados Diciembre)
• 2.1.2 Matriz de Remisiones Estabilización Socioeconómica 4 trimestre 2023
• 2.1.2 Matriz de Seguimiento Estabilización Socioeconómica Dic
• 2.1.3 Informe cuatrimestral de gestión y seguimiento a la implementación de los PIRC territorializados con la consolidación de soportes por cada medida (actas de reunión, concertación y cierre)
• 2.1.4.1 Informe Plan de Retornos y Reubicaciones no étnico
• 2.1.4.2 Informe mensual de seguimiento a las víctimas en la ruta de reparación individual
• Anexos 2.1.4.2 
• 2.1.4.3 Informe de Gestiones en el marco del retorno y reubicación étnico
• Anexos 2.1.4.3
• 2.2.1 Matriz excel con información mensual de otorgamiento de ayuda humanitaria inmediata AHÍ
• 2.2.2 Informe de Estrategia Territorial.
• Anexo 1.  Evidencias de Reunión en Centros de Encuentro.
• 2.2.3.1 Matriz Excel con información mensual de acciones de acompañamiento a víctimas
• 2.3.1 Informe acciones Unidad Móvil
• 2.3.2.1 Informe de Espacios de formación y difusión y talleres Integrales para el fortalecimiento de habilidades en materia de prevención y protección.
• 2.3.2.3 Informe de asistencias e incidencias con participación de la ACPVR.
• 2.3.2.4 Matriz seguimiento Prevención y Protección
• 1. Jornada de participación MDPEV
• 2. Documento Informe propuestas MDPEV para formulación PDD
• 3. Documento Plan de Acción Distrital (PAD) 2024-1
• 4. Matriz actualización PAD 2024-1
• 5. Certificación Territorial 2023
• 6. Consolidación de insumos certificación territorial 2023
• 7. Acta seguimiento PAD-FUT 25-10-2023
• 8. Acta seguimiento SCRD - seguimiento PAD 10-11-2023
• 9. Matriz POA 2022-2023_AyA
• 10. Matriz POA 2022-2023_MPR
• 11. Matriz POA 2022-2023_PPGNR
• 12. Matriz POA 2022-2023_REPARACIÓN INTEGRAL
• 13. Matriz POA 2022-2023_SI
• 14. Matriz seguimiento a compromisos - III ciclo
• 15. Documento POA subcomités temáticos
• 16. Acta Subcomité Temático RI_01122023
• 17. Acta Subcomité Temático SI_04122023
• 18. Acta Subcomité Temático AyA_04122023
• 19. Acta Subcomité Temático MPR_05122023
• 20. Acta Subcomité Temático PPGNR_01122023
• 21. Acta CDJT 06 de diciembre de 2023
• 22. Informe instancias de coordinación - cuarto trimestre 2023
• 23. Informe instancias de coordinación vigencia 2023
• 2.4.5.5 Informe de gestión de los Comités Locales de Justicia Transicional
• 2.5.1.1 Informe Mensual de acompañamiento y acciones de fortalecimiento Diciembre 2023
• Carpeta evidencia de sesiones Mesas</t>
  </si>
  <si>
    <t xml:space="preserve">En lo corrido de la vigencia 2023 se avanzó en las siguientes acciones para dar cumplimiento al indicador sectorial:
Integraciòn Local 
Se realizó el cierre formal del acompañamiento en el marco del plan de retornos y reubicaciones no étnico a 1062 hogares de los 4 conjuntos residenciales Manzana 52, Villa Karen I y II, Terranova; el cual fue iniciado en la vigencia 2022, en este proceso se logró:  
407 personas de los 4 conjuntos participaron en los encuentros periódicos realizados, con el fin de brindarles asistencia técnica para la implementación de las 11 iniciativas comunitarias para la integración local propuestas a finales de la vigencia 2022.  255 personas participaron en 24 encuentros colaborativos para el acompañamiento psicosocial a la integración local que se brinda, en los cuales se trabajaron temáticas relacionadas con el fortalecimiento de capacidades comunitarias, restablecimiento de las condiciones ciudadanas, y fortalecimiento del tejido social y se realizaron 30 encuentros con la participación de 197 personas para la planeación del cierre simbólico.
De otra parte, se realizaron 6 encuentros para la socialización de la estrategia de acompañamiento a la integración local del plan de retornos y reubicaciones no étnico con hogares de los conjuntos Margaritas I y II de la localidad de Kennedy y 2 ejercicios con el fin de identificar la aprobación de los hogares que quieren implementar el plan en sus conjuntos.  
En el tercer trimestre de la vigencia se dio inicio a la implementación del plan de retornos en estos conjuntos, realizando 4 encuentros colaborativos, una Jornada de movilización institucional en la que participaron entidades del Distrito y Nación, dirigido a la comunidad focalizada y avance en la formulación e implementación de 11 iniciativas comunitarias para la integración local, a través del apoyo técnico y financiero brindado, que aportaron a los procesos de fortalecimiento comunitario, mejoramiento de la estructura comunitaria, memoria y reconciliación, beneficiando de manera directa e indirecta a 1.248 hogares. En este proceso se avanzó en:  
317 personas participaron en 4 jornadas comunitarias para la identificación de necesidades y 171 participaron en la construcción del plan de trabajo para el acompañamiento a la integración local.
505 personas participaron en 80 encuentros colaborativos para el acompañamiento psicosocial a la integración local que se brinda, en los cuales se trabajaron temáticas relacionadas con el fortalecimiento de capacidades comunitarias, restablecimiento de las condiciones ciudadanas, y fortalecimiento del tejido social
385 personas de los conjuntos residenciales Margaritas I y Margaritas II, participaron en los encuentros periódicos con el fin de brindarles asistencia técnica para la formulación e implementación de 11 iniciativas comunitarias para la integración local propuestas para la vigencia 2023.
4.061 personas víctimas del conflicto armado integrantes de los 1248 hogares residentes en los conjuntos residenciales Margaritas I y Margaritas II fueron caracterizadas en el marco del acompañamiento a la integración local del Plan Distrital de Retornos y Reubicaciones.
Cierre del acompañamiento a las hogares residentes en los 2 conjuntos residenciales vinculados a la estrategia de acompañamiento a la integración local del Plan Distrital de Retornos y Reubicaciones; este cierre se formalizo a través de la firma de 2 actas firmadas por representantes, líderes y lideresas de las comunidades. 
De otra parte, durante el último trimestre de la vigencia se desarrolló la adaptación metodológica de la estrategia de acompañamiento a la integración local de la población víctima del conflicto armado asentada en contexto dispersos de barrio con los siguientes resultados:
Participación de 120 personas y conformación de 4 grupos de trabajo integrados por líderes y lideresas de la Mesa local de participación efectiva de víctimas y residentes de los barrios Los Alpes, J.J. Rondón, Santo Domingo y casa de la cultura.
- Desarrollo de 4 actos simbólicos de cierre del proceso de adaptación metodológica con la participación de 200 habitantes de la localidad 
Plan de retornos y reubicaciones étnico: 
Se realizó acompañamiento a la UARIV en la instalación de la mesa técnica de retornos y reubicaciones de PUEBLO WOUNAN BAUD MOS, donde se busca atender, orientar y llevar a cabo acciones que permitan dar soluciones a las necesidades de la comunidad Wounan Baud Mos asentada en la localidad de Ciudad Bolívar y la instalación de la mesa del PUEBLO MISAK MISAK, en la casa de la Cultura y Alcaldía Local, que busca identificar y caracterizar las acciones que sean necesarias para formular el Plan de Trabajo que permita iniciar, desarrollar y culminar el proceso de retornos y reubicaciones de la comunidad indígena Misak-Misak asentada en la localidad de Fontibón.
A través del trabajo adelantado por la Dirección de Reparación Integral de la Alta Consejería de Paz, Víctimas y Reconciliación se ha brindado acompañamiento y atención integral a la población Embera que se encuentra presente en la ciudad de Bogotá, mediante  la implementación de acciones de manera permanente en las  Unidades de Protección Integral – UPI La Florida y la Rioja y en este ejercicio ha acompañado a la UARIV en nueve procesos de retorno de la  población, el ultimo se realizó durante el segundo semestre del 2023 en el cual según datos preliminares, 537 personas y 223 sistemas familiares de la población Emberá retornaron a sus territorios, de las 1255 personas que fueron valoradas para poder retornar. 
Asistencia y Atención
27.165 medidas de ayuda humanitaria inmediata que beneficiaron a 7.721 personas, que cumplieron con los requisitos establecidos por la legislación vigente. 
4.312 personas víctimas del conflicto armado fueron caracterizadas a través de la línea 195 y se realizaron 117.318 remisiones de datos de las personas caracterizadas entidades públicas o privadas con el fin de que sean tenidos en cuenta para que se puedan integrar a procesos de emprendimiento, empleabilidad y formación, con el fin de aportar en el mejoramiento de las condiciones de la calidad de vida de esta población. Las remisiones se desagregaron de la siguiente manera: línea de Emprendimiento 36.632 (31%), línea de Empleabilidad 38.647 (33%) y línea de Formación 42.039 (36%). 
12.712 atenciones jurídicas brindadas beneficiando a 7.947 personas: 5.978 orientaciones en materia jurídica para el acceso a derechos, 6.646 apoyos para la proyección de documentos (derechos de petición, acciones de tutela, entre otros), 35 apoyos para la activación de rutas y 53 acciones pedagógicas realizadas para brindar información sobre las rutas de acceso a la oferta de servicios del nivel distrital y nacional.
19.538 atenciones psicosociales beneficiando a 8.442, discriminadas de la siguiente manera: 6.666 Orientaciones Psicosociales y atenciones en crisis; 8.850 Procesos de acompañamiento psicosocial y 4.022 Acciones Grupales y Conmemoraciones.
Atención unidad Móvil 
598 evaluaciones de vulnerabilidad realizadas para posterior entrega de ayuda humanitaria y por sustitución de medida de arrendamiento, y 24 encuentros para la mitigación del riesgo psicosocial.
7 ferias de servicio brindando atención a 61 personas para favorecer el acceso a la oferta de servicios en zonas diferentes a los Centros de y Puntos de Atención.  
Participación:
24 mesas de participación efectiva de las víctimas del conflicto armado con apoyo y asistencia técnica: 20 mesas locales, 3 mesas de enfoque diferencial (Afro, Mujeres, Indígena y la Mesa Distrital.  
Espacios de Coordinación y articulación: 
Se realizó seguimiento al Plan de Acción Distrital de víctimas con corte a septiembre de 2023 (consolida la oferta de 21 entidades a través de 146 metas), con un avance físico del 84% y una ejecución presupuestal de 79%.
Beneficios: 
La ciudad de Bogotá cuenta con 6 centros de encuentro y una unidad móvil, que permite garantizar la atención permanente a las personas víctimas de conflicto armado que  llegan y se asientan en la ciudad, beneficiándolas con apoyos tangibles para cubrir algunas necesidades básicas y servicios de atención psicosocial, acompañamiento jurídico y escenarios de participación social para la reivindicación de derechos, construcción de la memoria historia y construcción de acciones de paz en el marco del acuerdo de paz.
La población víctima del conflicto armado que se encuentra en los alojamientos dispuestos por la Secretaría General a través de la Oficina Alta Consejería Para Victimas, ha contado con un acompañamiento jurídico y psicosocial de manera permanente, lo que ha contribuido a la remoción de barreras para acceder a la ruta de atención, así como de reconstrucción de confianzas con la institucionalidad.
Se generan oportunidades para la población víctima del conflicto armado con el objetivo de que las personas se vinculen a las líneas de formación, emprendimiento y empleabilidad lo que les permite obtener habilidades y conocimientos para la incursión laboral. 
Contar con profesionales cualificados para el desarrollo de acciones de orientación y acompañamiento psicosocial a población víctima del conflicto armado, reduce los riesgos de cometer acciones con daño o victimización secundaria.
Se fomentan acciones que benefician a la población de los barrios priorizados para la implementación del plan de retorno y reubicación no étnico, facilitando la integración local y avances en la implementación del acuerdo de paz en materia de reconciliación. </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</si>
  <si>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enero, así: 
REPARACION INTEGRAL
Se logró caracterizar a 131 personas víctimas del conflicto armado a través de la Línea 195. Es importante indicar que el número de remisiones realizadas a las líneas de formación. emprendimiento y empleabilidad se reportará trimestralmente.
Se generó reporte de las acciones realizadas con la población que ingresó en ruta de atención, asistencia y reparación, de acuerdo con el seguimiento de población que accedió a los servicios en cabeza de la Dirección de Reparación Integral de la ACPVR.
ASISTENCIA Y ATENCION
Se otorgaron 2.019 medidas de Ayuda o Atención Humanitaria Inmediata (AAHI), beneficiando a 1.341 personas. 
En lo corrido de la vigencia 2023, se realizaron un total de 569 acciones de acompañamiento psicosocial, discriminadas de la siguiente manera: 238 Orientaciones Psicosociales y atenciones en crisis; 245 Procesos de acompañamiento psicosocial y 86 Acciones Grupales y conmemoraciones.
PREVENCIÓN Y PROTECCION
El otorgamiento de medidas de prevención y protección que contribuyan a las Garantías de No Repetición de las víctimas en el Distrito, que se programó 1 acción y se realizó un total de 1, que corresponde a la atención a casos de prevención y protección y remisiones a rutas distritales y nacionales que apliquen, que desde Centro de Encuentro se realizó la orientación, acompañamiento y remisión a la ruta nacional de la Unidad Nacional de Protección, a un sistema familiar compuesto por dos (2) personas.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</si>
  <si>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febrero, así: 
REPARACION INTEGRAL
Se logró caracterizar a 867 personas víctimas del conflicto armado a través de la Línea 195.
Se generó reporte de las acciones realizadas con la población que ingresó en ruta de atención, asistencia y reparación, de acuerdo con el seguimiento de población que accedió a los servicios en cabeza de la Dirección de Reparación Integral de la ACPVR.
ASISTENCIA Y ATENCION
Se otorgaron 2.480 medidas de Ayuda o Atención Humanitaria Inmediata (AAHI), beneficiando a 2.020 personas en lo corrido de la vigencia. 
Se realizaron un total de 1.806 acciones de acompañamiento psicosocial, discriminadas de la siguiente manera: 653 Orientaciones Psicosociales y atenciones en crisis; 594 Procesos de acompañamiento psicosocial y 559 Acciones Grupales y conmemoraciones.
PREVENCIÓN Y PROTECCION
El otorgamiento de medidas de prevención y protección que contribuyan a las Garantías de No Repetición de las víctimas en el Distrito, que se programó 1 acción y se realizó un total de 1, que corresponde a la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han adelantado actividades en los siguientes temas:
• Actualización y seguimiento al PAD: Se consolidó el informe de seguimiento del Plan de Acción Distrital (PAD) del cuarto trimestre del año 2022 con la información acumulada del 1 de enero al 31 de diciembre de 2022, el cual obedece a una versión preliminar, toda vez, la información relacionada con número de beneficiarios se encuentra siendo procesada y analizada con la Unidad para las Víctimas en el marco del proceso de certificación territorial 2022. Igualmente, se consolidó la matriz de seguimiento PAD 2022 con la totalidad de indicadores. 
• Asesorar y difundir la gestión del conocimiento en materia de víctimas, paz, reconciliación, e implementación de los acuerdos: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PARTICIPACION
Se brindó apoyo técnico y operativo para las sesiones desarrolladas en el mes de febrero. Durante este periodo sesionaron 18 de las 24 Mesas de Participación Efectiva de Victimas, así: 14 mesas locales, tres mesas de enfoque diferencial (Afro, indígena y mujeres) y la Mesa Distrital. Adicional a ello se desarrollaron 3 sesiones extraordinarias de las mesas de Teusaquillo, Tunjuelito y mesa distrital.  Las mesas que no sesionaron fueron: Usme, Santa Fe, Barrios Unidos, Rafael Uribe Uribe, Fontibón y Suba. Igualmente, en el marco del fortalecimiento de las Mesas y de las Organizaciones de Víctimas, se realizó la socialización de la programación de la conmemoración del día 9 abril del 2023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Generar y divulgar información y recomendaciones que contribuyan al mejoramiento y toma de decisiones entorno a la política pública de atención, asistencia, reparación integral y garantías de no repetición para las víctimas del conflicto armado que se ubican en Bogotá.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</si>
  <si>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marzo, así: 
REPARACION INTEGRAL
Se logró caracterizar a 463 personas víctimas del conflicto armado a través de la Línea 195.
Se generó reporte de las acciones realizadas con la población que ingresó en ruta de atención, asistencia y reparación, de acuerdo con el seguimiento de población que accedió a los servicios en cabeza de la Dirección de Reparación Integral de la ACPVR.
Durante el primer trimestre 2023 se remitieron 54.415 datos de la siguiente forma: EMPLEABILIDAD: 22.327; EMPRENDIMIENTO: 24.951 y FORMACIÓN: 7.137
ASISTENCIA Y ATENCION
Se otorgaron 2.435 medidas de Ayuda o Atención Humanitaria Inmediata (AAHI), beneficiando a 2.608 personas en lo corrido de la vigencia. 
Se realizaron un total de 1.659 acciones de acompañamiento psicosocial, discriminadas de la siguiente manera: 619 Orientaciones Psicosociales y atenciones en crisis; 735 Procesos de acompañamiento psicosocial y 305 Acciones Grupales y conmemoraciones.
PREVENCIÓN Y PROTECCION
El otorgamiento de medidas de prevención y protección que contribuyan a las Garantías de No Repetición de las víctimas en el Distrito, que se programaron 3 acciones y se realizaron un total de 3 , que corresponde a la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han adelantado actividades en los siguientes temas:
• Actualización y seguimiento al PAD: Se consolidó el informe de seguimiento del Plan de Acción Distrital (PAD) del cuarto trimestre del año 2022 con la información acumulada del 1 de enero al 31 de diciembre de 2022, el cual obedece a una versión preliminar, toda vez, la información relacionada con número de beneficiarios se encuentra siendo procesada y analizada con la Unidad para las Víctimas en el marco del proceso de certificación territorial 2022. Igualmente, se consolidó la matriz de seguimiento PAD 2022 con la totalidad de indicadores. 
Se elaboró insumo para el “Informe 9 de abril”, el cual debe presentarse anualmente ante el Concejo de Bogotá.
• Asesorar y difundir la gestión del conocimiento en materia de víctimas, paz, reconciliación, e implementación de los acuerdos: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Por parte del Observatorio de Víctimas se realizó el Informe de medición de Indicadores de Goce Efectivo de Derechos IGED de la población Víctima del Conflicto armado del año 2022.
PARTICIPACION
Se brindó apoyo técnico y operativo para las sesiones desarrolladas en el mes de marzo, durante este periodo sesionaron las 22 Mesas de Participación Efectiva de Victimas, 18 mesas locales (No sesionaron de manera ordina Suba y Barrios Unidos), tres mesas de enfoque diferencial (Afro, indígena y mujeres) y la Mesa Distrital. Adicional a ello se desarrollaron 3 sesiones extraordinarias de las mesas de San Cristóbal y las Mesas de Enfoque diferencial Afro e indígena.
En relación con los procesos de formación y fortalecimiento de las mesas de participación efectiva, las víctimas y sus organizaciones formales y no formales se ha venido adelantando el proceso de inscripción de los emprendimientos y grupos artísticos para el día de la conmemoración de las víctimas del conflicto armado.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de víctimas en el Distrito.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a ser desarrollada el 10 y el 11 de abril.</t>
  </si>
  <si>
    <t xml:space="preserve">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abril, así: 
REPARACION INTEGRAL
Se logró caracterizar a 698 personas víctimas del conflicto armado a través de la Línea 195.
Frente a las acciones de Reparación Colectiva: La ACPVR, tiene a cargo la tarea de implementar y hacer seguimiento a las medidas particularizadas y acciones de los Planes Integrales de Reparación Colectiva (PIRC) territorializados en el distrito de los siguientes sujetos de reparación colectiva (en adelante SRC): 
i) Gestión y seguimiento a las medidas a cargo de ACPVR
- Asociación Nacional de Mujeres Campesinas, Negras e Indígenas (Anmucic)
Se realizó reunión con la Unidad para las Víctimas, bajo el balance general que se realizó al PIRC desde ACPVR, con el objetivo de actualizar las herramientas de información.
• Asociación de Mujeres Afro por la Paz (en adelante AFROMUPAZ)
Se realizó ejercicio de planeación para la implementación de las medidas en la vigencia 2023, articulado con la Unidad para las Víctimas, bajo el balance general que se realizó al PIRC.
Se concertó la medida que se implementará por parte de ACPVR, donde se brinda asistencia técnica para la formulación de la propuesta y estructura de costos.
• Pueblo Rrom
Se realizó reunión con la Unidad para las Víctimas, bajo el balance general que se realizó al PIRC desde ACPVR, con el objetivo de actualizar las herramientas de información y, diseñar una estrategia para impulsar las medidas que se encuentran pedientes.
• Grupo Distrital de Seguimiento Incidencia al Auto 092 (en adelante GDSIA092)
Se concertó y socializaron las medidas que se implementará por parte de ACPVR, donde se brinda asistencia técnica para la formulación de la propuesta y estructura de costos.
ii) Gestiones a cargo de otras entidades y Alta Consejería
• Asociación de Mujeres Afro por la Paz (en adelante AFROMUPAZ)
Se realizó asistencia técnica a IDPAC, para concertar la implementación de la meta PAD en la vigencia 2023.
• Grupo Distrital de Seguimiento Incidencia al Auto 092 (en adelante GDSIA092)
Se realiza en articulación con la Unidad de Victimas el balance de las medidas pendientes, para presentar una propuesta de implementación al SRC.
• Pueblo Rrom
Se articula con la Unidad para las Víctimas, estrategia de avance para la medida 5.1, teniendo en cuenta que el alcance de la misma, ya se cumplió por parte de ACPVR.
 iii) Gestiones de otras entidades.  
• Asociación de Mujeres Afro por la Paz (en adelante AFROMUPAZ)
Se definió el plan de trabajo de las medidas que se implementaran en la vigencia 2023.
ASISTENCIA Y ATENCION
Se otorgaron 2.113 medidas de Ayuda o Atención Humanitaria Inmediata (AAHI), beneficiando a 3.083 personas en lo corrido de la vigencia. 
Se realizaron un total de 1.806 acciones de acompañamiento psicosocial, discriminadas de la siguiente manera: 552 Orientaciones Psicosociales y atenciones en crisis; 467 Procesos de acompañamiento psicosocial y 284 Acciones Grupales y conmemoraciones.
Se adelantaron en los Centros de Encuentro para la Paz y la Integración Local (CE) Enero – marzo 2023, entre las que se destacan: (60) Acciones de Articulación Interinstitucional ACPVR – Entidades y (56.137) Atenciones que facilitan y promueven el acceso de la población a la oferta institucional
PREVENCIÓN Y PROTECCION
En el presente periodo no se recibieron solicitudes para la gestión para medidas de protección de personas y, en consecuencia, tampoco hubo remisiones desde los Centros de Encuentro para el seguimiento de las solicitudes realizadas.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Asesorar y difundir la gestión del conocimiento en materia de víctimas, paz, reconciliación, e implementación de los acuerdos: Se realizó el reporte al Tablero de Gestión del Conocimiento para el primer trimestre de 2023; se radicó y presentó ante el Concejo de Bogotá el “Informe 9 de abril de 2023; se elaboró el Boletín trimestral abril 2023 y se realizó la construcción del “Documento de estrategia para el fortalecimiento y el desarrollo del ecosistema de alianzas estratégicas para la vigencia 2023.
PARTICIPACION
Se brindó apoyo técnico y operativo para las sesiones desarrolladas en el mes de abril, durante este periodo sesionaron las 23 Mesas de Participación Efectiva de Victimas, 19 mesas locales (No sesiono la mesa local de Fontibón), tres mesas de enfoque diferencial (Afro, indígena y mujeres) y la Mesa Distrital. Adicional a ello se desarrolló 1 sesión extraordinaria de las mesas de Enfoque Diferencial de Mujeres.
En relación con los procesos de formación y fortalecimiento de las mesas de participación efectiva, las víctimas y sus organizaciones formales y no formales desde el equipo de Participación e Incidencia Territorial se apoyaron actividades en el desarrollo del 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artisticos, quienes tuvieron la oportunidad de ofertar y vender sus productos generando ingresos.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desarrollada el 10 y el 11 de abril.
</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</si>
  <si>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mayo, así: 
REPARACION INTEGRAL
Se logró caracterizar a 1.337 personas víctimas del conflicto armado a través de la Línea 195.
ASISTENCIA Y ATENCION
Se otorgaron 2.795 medidas de Ayuda o Atención Humanitaria Inmediata (AAHI), beneficiando a 3.810 personas en lo corrido de la vigencia. 
Se realizaron un total de 2.385 acciones de acompañamiento psicosocial, discriminadas de la siguiente manera: 716 Orientaciones Psicosociales y atenciones en crisis; 1.239 Procesos de acompañamiento psicosocial y 430 Acciones Grupales y conmemoraciones.
Se adelantaron en los Centros de Encuentro para la Paz y la Integración Local (CE) Enero – marzo 2023, entre las que se destacan: (60) Acciones de Articulación Interinstitucional ACPVR – Entidades y (56.137) Atenciones que facilitan y promueven el acceso de la población a la oferta institucional
PREVENCIÓN Y PROTECCION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Formular, actualizar y hacer seguimiento al Plan de Acción Distrital de víctimas, paz y reconciliación: Se consolidó el informe de seguimiento al Plan de Acción Distrital (PAD) del primer trimestre del año 2023 con la información acumulada del 1 de enero al 31 de marzo de la actual vigencia. Se consolidó la matriz preliminar de seguimiento al PAD con corte al primer trimestre de 2023 con la totalidad de indicadores dispuestos en esta herramienta, el avance físico acumulado presenta un nivel de ejecución del 50,8% con corte al 31 de marzo. En cuanto al presupuesto ejecutado, se tiene como resultado un total de $ 312.844.720.197, que representan un 39% de avance con corte al 31 de marzo de la actual vigencia.
• Ejercer la secretaría técnica del Comité Distrital de Justicia Transicional, los Comités Locales de Justicia Transicional y sus espacios respectivos: Se relacionan funciones de la secretaria técnica, el proceso de convocatoria y las sesiones desarrolladas de los Comités Locales de Justicia Transicional durante la vigencia 2023. A corte del 31 de mayo, se han realizado un total de 11 CLJT y 1 sesión extraordinaria.
PARTICIPACION
Se brindó apoyo técnico y operativo para las sesiones desarrolladas en el mes de mayo. Durante este periodo sesionaron las 24 Mesas de Participación Efectiva de Victimas, 20 mesas locales, tres mesas de enfoque diferencial (Afro, indígena y mujeres) y la Mesa Distrital. Adicional a ello se desarrollaron 2 sesiones extraordinarias de la mesa local de Puente Aranda y la Mesa Distrital.
En relación con los procesos de formación y fortalecimiento de las mesas de participación efectiva, las víctimas y sus organizaciones formales y no formales, desde el equipo de Participación e Incidencia Territorial se apoyó la presentación de la obra “Mujeres Sobrevivientes” la cual es desarrollada por mujeres de organizaciones de víctimas pertenecientes a las Mesas de Victimas reconocidas en el Distrito Capital. Este proceso tuvo como objetivo desarrollar actividades que rescaten la memoria y de paso, dinamicen la necesidad de realizar actividades sociales que apunten a consolidar ejercicios de reconciliación y que además promuevan la no repetición.
DIFICULTADES
• Se presentaron dificultades en el proceso de recepción y consolidación de la información para el seguimiento al PAD, de acuerdo con los cambios que se han presentado en los enlaces para la política pública de víctimas en algunas entidades. Dichos cambios han sucedido durante el periodo correspondiente al reporte del actual informe, situación que ha derivado en retrasos y retrocesos por parte de algunas entidades.
• Diferentes sesiones de los CLJT fueron aplazadas, en su mayoría, por inconvenientes de agenda de los alcaldes y alcaldesas locales, en particular es el caso de las localidades de Usme, Bosa, Barrios Unidos, Teusaquillo y Ciudad Bolívar. El CLJT para esta última localidad estaba programado para el 31 de mayo; sin embargo, a último momento la alcaldesa local lo canceló y aun no se cuenta con fecha estimada para su desarrollo.
BENEFICIOS
• La caracterización socioeconómica le brinda la posibilidad a la población de acceder a ofertas en tres líneas: emprendimiento, empleo y formación.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a Víctimas.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mayo.</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</si>
  <si>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junio, así: 
REPARACION INTEGRAL
Se logró caracterizar a 181 personas víctimas del conflicto armado a través de la Línea 195.
Durante el segundo trimestre de 2023 se remitieron 45.557 datos de la siguiente forma: EMPLEABILIDAD: 9.701; EMPRENDIMIENTO: 3.114 y FORMACIÓN: 32.742
ASISTENCIA Y ATENCION
Se otorgaron 2.707 medidas de Ayuda o Atención Humanitaria Inmediata (AAHI), beneficiando a 3.810 personas en lo corrido de la vigencia. 
Se realizaron un total de 2.191 acciones de acompañamiento psicosocial, discriminadas de la siguiente manera: 787 Orientaciones Psicosociales y atenciones en crisis; 973 Procesos de acompañamiento psicosocial y 431 Acciones Grupales y conmemoraciones.
PREVENCIÓN Y PROTECCION
La gestión de medidas de prevención y protección contribuyen a las Garantías de No Repetición de las víctimas en el Distrito, se realizaron 6 atenciones a personas que solicitaron orientación ante casos de Prevención y Protección.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Asistencias técnicas para seguimiento PAD: Durante el último trimestre se brindaron cuatro (4) asistencias técnicas dirigidas a entidades del SDARIV con el objetivo de brindar lineamientos técnicos relacionados con el seguimiento al PAD. 
• Realización de 1 acción de impacto que contribuya a materializar la gestión de alianzas estratégicas: Se realizó el lanzamiento del programa “Code your future construye paz” con el aliado Globant, multinacional de tecnología que ofrece 100 cupos de formación para población víctima y/o en reincorporación
• Ejercer la secretaría técnica del Comité Distrital de Justicia Transicional -CDJT, los Comités Locales de Justicia Transicional -CLJT y sus espacios respectivos: La ACPVR como coordinadora del SDARIV consolidó el primer seguimiento 2023 de los Planes Operativos Anuales (POA) de los cinco (5) Subcomités Temáticos con los que cuenta la ciudad de Bogotá y elaboró las actas de los mismos. Igualmente realizó envío del acta correspondiente a la primera sesión ordinaria del CLJT, celebrado el día 27 de abril de 2023.
PARTICIPACION
Se brindó apoyo técnico y operativo para las sesiones desarrolladas en el mes de junio, durante este periodo sesionaron 22 Mesas de Participación Efectiva de Victimas, 18 mesas locales, tres mesas de enfoque diferencial (Afro, indígena y mujeres) y la Mesa Distrital. Adicional a ello se desarrollaron 7 sesiones extraordinaria.
En relación con los procesos de formación y fortalecimiento de las mesas de participación efectiva, las víctimas y sus organizaciones formales y no formales desde el equipo de Participación e Incidencia Territorial se apoyó la jornada desarrollada el día 4 de junio en la vereda San Juan, localidad Sumapaz, en dicha jornada participaron entidades del orden distrital y nacional. Este proceso se realiza en el marco del fortalecimiento que se genera por parte de la ACPVR a las mesas de Victimas y organizaciones de Victimas que hacen parte del Distrito. Este proceso tuvo como objetivo desarrollar actividades que rescaten la memoria y de paso, dinamicen la necesidad de realizar actividades sociales que apunten a consolidar ejercicios de reconciliación y que además promuevan la no repetición.
DIFICULTADES
• Se identifica dentro de las dificultades en el caso de la población Indígena que para mantener la supervivencia de los pueblos no se cuenta con un territorio con características propias para dicho fin y, por otro lado, la falta de un lineamiento por parte de la UARIV para la reubicación en contexto urbano.
BENEFICIOS
• El Distrito cuenta con una propuesta metodológica formulada para el desarrollo de un diplomado sobre los derechos de las víctimas, incluyendo los que se materializan en el Sistema Integral para la Paz. 
• Víctimas del conflicto, incluidas las que pertenecen a instancias de participación, han sido beneficiarias de procesos de pedagogía sobre la participación de las víctimas en la JEP, y sobre el proceso de acreditación ante la Jurisdicción. 
• La caracterización socioeconómica le brinda la posibilidad a la población de acceder a ofertas en tres líneas: emprendimiento, empleo y formación.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
• Población focalizada por el Plan de Retornos y Reubicaciones no étnico ubicados en proyectos de vivienda donde vive mayoritariamente población víctima de desplazamiento forzado.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población étnica que desee retornar o reubicarse contará con una ruta distrital para que pueda ser orientada con este fin.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
• La oferta de formación en habilidades digitales a población víctima y en reincorporación.
• Los Subcomités temáticos son espacios de coordinación en el marco del Sistema Distrital de Atención y Reparación Integral a las Víctimas. A éstos concurren los/as delegados/as de las instituciones que integran el Comité y los representantes de las víctimas para diseñar, adecuar la implementación y realizar acciones de seguimiento y evaluación de los planes, programas y proyectos a favor de las víctimas en el Distrito Capital.
• El Comité Distrital de Justicia Transicional es la máxima instancia de articulación Distrital, encargado de elaborar planes de acción en el marco de los planes de desarrollo a fin de lograr la prevención, protección,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
• Por medio del artículo 32 del Acuerdo Distrital 257 de 2006 se establecen el conjunto de políticas, estrategias, instancias y mecanismos que permiten articular la gestión de los organismos y entidades distritales, de manera que se garantice la efectividad y materialización de los derechos humanos, individuales y colectivos, y el adecuado y oportuno suministro de los bienes y la prestación de los servicios de sus habitantes, de esta forma se determina que los reportes correspondientes a la implementación de las políticas distritales se realizan mediante el sistema que integra de forma dinámica y efectiva el funcionamiento de los organismos y las entidades entre si y establece mecanismos de interrelación entre éstos y las formas organizadas de la sociedad. Por tanto, el informe correspondiente a las instancias de coordinación que se desarrolla bajo la implementación de la secretaría técnica del CDJT busca garantizar la transparencia y el acceso a la información pública que se categoriza como información de interés y que permita a la ciudadanía acceder a los temas abordados en este espacio.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junio.</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</si>
  <si>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julio, así: 
REPARACION INTEGRAL
Se logró caracterizar a 238 personas víctimas del conflicto armado a través de la Línea 195.
ASISTENCIA Y ATENCION
Se otorgaron 2.774 medidas de Ayuda o Atención Humanitaria Inmediata (AAHI), beneficiando a 4.164 personas en lo corrido de la vigencia. 
Se realizaron un total de 1.909 acciones de reconstrucción de tejido social, discriminadas de la siguiente manera: 618 Orientaciones Psicosociales y atenciones en crisis; 1.097 Procesos de acompañamiento psicosocial y 194 Acciones Grupales y conmemoraciones.
PREVENCIÓN Y PROTECCION
La gestión de medidas de prevención y protección contribuyen a las Garantías de No Repetición de las víctimas en el Distrito, se realizaron 3 atenciones a personas que solicitaron orientación ante casos de Prevención y Protección.
Frente a las acciones y atenciones Unidad Móvil se realizó atención a emergencias humanitarias, con acciones de trabajo en materia de atención a emergencias humanitarias lo cual evitó la consolidación de una vía de hecho por parte de la población víctima de desplazamiento forzado. Igualmente, en el marco de la Ruta de atención humanitaria Inmediata desarrolló acciones de trabajo individual, familiar y comunitario, a través de las cuales se realizó orientación y acompañamiento a la población declarante de hechos víctimizantes en el marco del conflicto armado colombiano que se encuentran en la ciudad de Bogotá.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1. Tablero Gestión del Conocimiento
Se mantiene el reporte y cargue de información al Tablero de Gestión del Conocimiento,   segundo trimestre de 2023,  
2. Boletín Trimestral
Se adelantó por parte del Observatorio de Víctimas el análisis cuantitativo y cualitativo de la información del Registro Único de Victimas, remitida por la Unidad de atención y Reparación de Víctimas correspondiente a la caracterización y análisis de la población de víctimas residentes en el Distrito Capital con corte a 31 de marzo de 2023, con la que se elaboró el Boletín trimestral de junio 2023. 
Adicionalmente se elaboró un informe con la Caracterización de la población víctima del conflicto armado con pertenencia indígena ubicada en Bogotá D.C 2023.
Nota: Los documentos aportados en evidencia son preliminares y se encuentra en revisión y aprobación final por parte de la Alta Consejera.
PARTICIPACION
Se brindó apoyo técnico y operativo para las sesiones desarrolladas en el mes de julio, durante este periodo sesionaron 24 Mesas de Participación Efectiva de Victimas, 20 mesas locales, tres mesas de enfoque diferencial (Afro, indígena y mujeres) y la Mesa Distrital. Adicional a ello se desarrollaron 7 sesiones extraordinarias.
En relación con los procesos de formación y fortalecimiento de las mesas de participación efectiva, las víctimas y sus organizaciones formales y no formales desde el equipo de Participación e Incidencia Territorial se apoyó el Desarrollo del Espacio Ampliado, el Lanzamiento de Escuela de Formación, el Conversatorio de mujeres víctimas y acceso a la educación superior y las Jornada de Trabajo con la Mesa Distrital de Víctimas.
BENEFICIOS
• La caracterización socioeconómica es una alternativa para que la población conozca de las ofertas de aliados y entidades que requieren personal en temas de emprendimiento, formación o empleabilidad.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puntos de prestación de servicios especializados para las víctimas del conflicto armado residentes o que realizan su tránsito en el Distrito. 
Parten del derecho que tiene esta población de recibir un trato preferente y de su capacidad para aportar en la construcción de la ciudad como epicentro de cultura ciudadana, paz y reconciliación, mediante el programa “Bogotá territorio de paz y atención integral a las víctimas del conflicto  armado”; lo cual implica materializar en acciones concretas el principio de centralidad de las víctimas presente en el Acto Legislativo 01 de 2017 y dar cumplimiento a lo establecido en la Ley 1448 de 2011 como coordinador del Sistema Distrital de Atención y Reparación Integral a las Víctimas. 
• Los Centros de Encuentro son espacios bajo las siguientes modalidades: Inmuebles propios, contratos de comodato y arriendo; con dedicación exclusiva para la atención a víctimas del conflicto armado colombiano, y son reconocidos para tal fin por la ciudadanía. Estos espacios son administrados directamente por La Alta Consejería de Paz, Víctimas y Reconciliación (ACPVR) de la Secretaría General de la Alcaldía Mayor de Bogotá D.C.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Con el propósito de orientar, atender, impactar y transformar las condiciones de vida de las víctimas del conflicto armado colombiano, en aras de aportar al goce efectivo de sus derechos en el marco de la implementación de la Ley 1448 del 2011. La ACPVR focaliza la oferta Institucional de las entidades, así como la priorización en la atención a través de los CE. En este sentido, presenta acciones específicas disponibles y ofertadas por cada una de las entidades del orden nacional y distrital que comprende el Sistema de Atención y Reparación Integral a las Victimas – SNARIV y demás organizaciones públicas o privadas que se suman a la reparación integral a las víctimas.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 La remisión a las rutas nacionales y distritales beneficia a las personas para que sus solicitudes sean atendidas en cada institución de acuerdo con su competencia.
• La población víctima del conflicto armado que es atendida por parte del equipo de la Unidad Móvil contó con profesionales que garantizaron el proceso de acompañamiento integral en los alojamientos temporales dispuestos para la ruta de AHI.
• La remisión a las rutas nacionales y distritales beneficia a las personas para que sus solicitudes sean atendidas en cada institución de acuerdo con su competencia.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julio.</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</si>
  <si>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agosto, así: 
REPARACION INTEGRAL
Se logró caracterizar a 240 personas víctimas del conflicto armado a través de la Línea 195.
ASISTENCIA Y ATENCION
Se otorgaron 2.436 medidas de Ayuda o Atención Humanitaria Inmediata (AAHI), beneficiando a 5.838 personas en lo corrido de la vigencia. 
Se realizaron un total de 2.256 acciones de reconstrucción de tejido social, discriminadas de la siguiente manera: 688 Orientaciones Psicosociales y atenciones en crisis; 968 Procesos de acompañamiento psicosocial y 600 Acciones Grupales y conmemoraciones.
PREVENCIÓN Y PROTECCION
Se realizaron 3 atenciones en temas de orientación y atención en prevención y protección, realizando la remisión a las rutas. Hasta la fecha se tienen 21 atenciones directas.
Frente a las acciones y atenciones realizadas por la Unidad Móvil, se desarrollaron acciones de acompañamiento a familias víctimas del atentado llevado a cabo en la localidad de Ciudad Bolívar, con el objetivo de avanzar en el trámite de indemnización de los sistemas familiares afectados.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1. Informe trimestral seguimiento al PAD
Se consolidó el informe de seguimiento del Plan de Acción Distrital (PAD) del segundo trimestre del año 2023 con la información acumulada del 1 de enero al 30 de junio, en donde se especifica el avance físico con un porcentaje de implementación del 72% y una ejecución presupuestal de 61%.
2. Matriz trimestral de seguimiento PAD
Se consolida la matriz de seguimiento PAD 2023 con la totalidad de indicadores. Así las cosas, el avance físico acumulado final con corte al 30 de junio presenta una ejecución del 72%. En cuanto al presupuesto ejecutado, se tiene como resultado la inversión de $ 490.132.480.916, que representan un 61% de ejecución presupuestal, sobre el presupuesto definitivo a junio de 2023.
PARTICIPACION
Se brindó apoyo técnico y operativo para las sesiones desarrolladas en el mes de agosto, durante este periodo sesionaron  (5) Mesas de Participación Efectiva de Victimas: (1) mesa local (Localidad Santa Fe); lo anterior, dado que esta mesa tenía una sesión aplazada; (3) mesas de enfoque diferencial (Afro, indígena y mujeres) y la Mesa Distrital. Durante este mes no se desarrollaron sesiones extraordinarias.
Es de mencionar que las Mesas locales no sesionaron, a excepción de la mesa de Santa Fe, debido a que durante el mes de agosto se llevó a cabo el proceso de elección e instalación de las mismas a cargo de las personerías locales, que son las secretarías técnicas de estos espacios.
En relación con los procesos de formación y fortalecimiento de las mesas de participación efectiva, las víctimas y sus organizaciones formales y no formales, desde el equipo de Participación e Incidencia Territorial se apoyó el desarrollo de 3 jornadas de capacitación en el marco de la Escuela de Formación; La primera jornada de capacitación desarrollada el 2 de agosto contó con la participación aproximada de 35 asistentes, por su parte en sesión desarrollada el 9 de agosto se contó con la participación de 25 personas y finalmente la jornada llevada a cabo el 16 de agosto en la alcaldía local de engativa participaron aproximadamente 20 personas.
Adicional a ello, desde la Alta Consejería se realizó presentación ante la Mesa Distrital de Pueblos Indígenas del Decreto Ley 4633 de 2011 “Por el cual se establece medidas específicas de asistencia, atención, reparación integral y restitución de derechos territoriales para las comunidades y grupos indígenas” y la ley 1448 de 2011. En dicha jornada participaron 45 integrantes de diferentes pueblos indígenas que conforman la Mesa Distrital.
BENEFICIOS
• La caracterización socioeconómica es una alternativa para que la población conozca de las ofertas de aliados y entidades que requieren personal en temas de emprendimiento, formación o empleabilidad.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La remisión a las rutas nacionales y distritales beneficia a las personas para que sus solicitudes sean atendidas en cada institución de acuerdo con su competencia.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agosto.</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</si>
  <si>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septiembre, así: 
REPARACION INTEGRAL
Se logró caracterizar a 23 personas víctimas del conflicto armado a través de la Línea 195.
ASISTENCIA Y ATENCION
Se otorgaron 2.210 medidas de Ayuda o Atención Humanitaria Inmediata (AAHI), beneficiando a 6.416 personas en lo corrido de la vigencia. 
Se realizaron un total de 1.767 acciones de reconstrucción de tejido social, discriminadas de la siguiente manera: 533 Orientaciones Psicosociales y atenciones en crisis; 763 Procesos de acompañamiento psicosocial y 471 Acciones Grupales y conmemoraciones.
PREVENCIÓN Y PROTECCION
Durante el mes de septiembre no se realizó atención de solicitudes de prevención y protección. Al tercer trimestre del año se han realizado 21 atenciones directas en temas de orientación y atención en prevención y protección, realizando la remisión a las diferentes rutas.
Frente a las acciones y atenciones realizadas por la Unidad Móvil, se desarrollaron acciones de acompañamiento a familias que se encontraban realizando la vía de hecho en las instalaciones del centro de encuentro de Rafael Uribe, garantizando el respeto de los sus derechos. Igualmente, se realizaron 58 evaluaciones de vulnerabilidad.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Asistencias técnicas para seguimiento PAD
Se prestaron 3 asistencias técnicas desarrolladas en el último trimestre (julio, agosto, septiembre) en el marco de los procesos asociados al seguimiento del Plan de Acción Distrital (PAD) a la Secretaria Distrital de Gobierno, Secretaria Distrital de la Mujer y Secretaria Distrital de Hacienda.
• Ejercer la secretaría técnica del Comité Distrital de Justicia Transicional, los Comités Locales de Justicia Transicional y sus espacios respectivos
- A corte del 30 de septiembre de 2023 se han realizado un total de 31 sesiones ordinarias y 1 sesión extraordinaria de los CLJT, en los cuales se articularon acciones entre las diferentes entidades que lo integran, brindando una oferta institucional más ajustada a las metas de los diferentes planes de acción local.
DIFICULTADES
A la fecha, las siguientes localidades no han desarrollado el segundo Comité Local de Justicia Transicional: Usme, Tunjuelito, Bosa, Engativá, Barrios Unidos, Teusaquillo, Mártires, Antonio Nariño y Ciudad Bolívar. Lo anterior debido al proceso de elección de las Mesas locales de Victimas, lo cual dificultó el proceso de programación de los comités; en ese sentido los alcaldes locales indicaron que convocaran al CLJT una vez sean elegidos los nuevos delegados de las mesas locales para el periodo 2023-2027.
PARTICIPACION
Se brindó apoyo técnico y operativo para las sesiones desarrolladas en el mes de septiembre. Durante este periodo sesionaron (20) Mesas Locales de Participación Efectiva de Victimas y se instalaron las mesas de enfoque diferencial Afro, Mujer e Indígena. Durante este mes no se desarrollaron sesiones extraordinarias.
En relación con los procesos de formación y fortalecimiento de las mesas de participación efectiva, las víctimas y sus organizaciones formales y no formales desde el equipo de Participación e Incidencia Territorial se apoyó el desarrollo de 2 jornadas de fortalecimiento a procesos en el marco de la semana por la paz, la primera de ellas desarrollada en el Centro de Memoria y denominada encuentro mujeres víctimas de violencia sexual en el marco del conflicto armado, dicha actividad conto con la participación de mujeres de diferentes localidades de la ciudad. La segunda actividad se denominó Sumapaz le suma a la paz, la cual se desarrolló durante 4 días seguidos en la localidad.
BENEFICIOS
• La caracterización socioeconómica es una alternativa para que la población conozca de las ofertas de aliados y entidades que requieren personal en temas de emprendimiento, formación o empleabilidad.
• La población a quienes se contactan mediante llamadas, puede acceder voluntariamente a participar de las ofertas de empleo, emprendimiento y formación que le permite tener mayores fortalezas y habilidades en el campo de sus preferencias, lo que permite una mejor estabilización socioeconómica en la ciudad de Bogotá
• Esta información entregada por los aliados permite identificar qué población ha accedido a las convocatorias, y ha sido beneficiada, además de las razones por que la población no culmina los procesos.
• La población focalizada se beneficia de la estrategia de integración local, como derecho al retorno y la reubicación.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estas. Estos procesos de acompañamiento técnico buscan fortalecer y mejorar las fases de diseño, implementación, evaluación y seguimiento de la Política Pública de Víctimas en el Distrito.
• Delegados y delegadas de las mesas de participación efectiva de víctimas en las cuales se garantizan la participación de las víctimas en Bogotá D.C, en la planeación, la ejecución y el seguimiento a la política pública, dentro del sistema Distrital de Atención y Reparación Integral.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septiembre.</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</si>
  <si>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octubre, así: 
REPARACION INTEGRAL
Se logró caracterizar a 83 personas víctimas del conflicto armado a través de la Línea 195.
ASISTENCIA Y ATENCION
Se otorgaron 2.126 medidas de Ayuda o Atención Humanitaria Inmediata (AAHI), beneficiando a 6.416 personas en lo corrido de la vigencia. 
Se realizaron un total de 1.834 acciones de reconstrucción de tejido social, discriminadas de la siguiente manera: 529 Orientaciones Psicosociales y atenciones en crisis; 981 Procesos de acompañamiento psicosocial y 324 Acciones Grupales y conmemoraciones.
PREVENCIÓN Y PROTECCION
Durante el mes de octubre no se realizó atención de solicitudes de prevención y protección. Al tercer trimestre del año se han realizado 21 atenciones directas en temas de orientación y atención en prevención y protección, realizando la remisión a las diferentes rutas.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Igualmente, se realizaron 47 evaluaciones de vulnerabilidad.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Asistencias técnicas para seguimiento PAD
Durante el mes de octubre se desarrollaron veintiún (21) asistencias técnicas con entidades del SDARIV para elaboración del Anexo 4 del Anteproyecto de Presupuesto - Capítulo: Atención, Asistencia y Reparación Integral a las Víctimas del Conflicto Armado 2024:
1. Alta Consejería de Paz, Víctimas y Reconciliación. (ACPVR)
2. Caja de Vivienda Popular (CVP)
3.  Fundación Gilberto Alzate Avendaño (FUGA)
4. Instituto Distrital de las Artes (IDARTES) 
5. Instituto Distrital para la Protección de la Niñez y la Juventud (IDIPRON)
6. Instituto Distrital de Participación y Acción Comunal (IDPAC)
7. Instituto Distrital de Recreación y Deporte (IDRD)
8. Instituto Distrital Para la Economia Social (IPES)
9. Orquesta Filarmonica de Bogotá (OFB) 
10. Secretaría Distrital de Cultura, Recreación y Deporte (SCRD)
11.  Secretaría Distrital de Desarrollo Económico (SDDE)
12. Secretaría Distrital de Gobierno (SDG)
13. Secretaría Distrital del Hábitat (SDHT)
14. Secretaría Distrital de Integración Social (SDIS)
15. Secretaría Distrital de la Mujer (SDMujer)
16. Secretaría Distrital de Planeación (SDP)
17. Secretaría Distrital de Salud (SDS)
18. Secretaría Distrital de Seguridad, Convivencia y Justicia (SDSCJ)
19. Secretaría de Educación del Distrito (SED)
20. Unidad Administrativa Especial de Servicios Públicos (UAESP)
21. Universidad Distrital Francisco José de Caldas (UDFJC)
- Tablero Gestión del Conocimiento
Se mantiene el reporte y cargue de información al Tablero de Gestión del Conocimiento, segundo trimestre de 2023, correspondiente Dimensión 4 Bogotá Territorio de Paz y Reconciliación PDED con cifras de Asistencia y Ayuda AAHI al corte 30 de septiembre de 2023 y de caracterización de Victimas en Bogotá a fecha de corte 1° de septiembre de 2023.
- Boletín Trimestral
Se adelantó, por parte del Observatorio de Víctimas, el análisis cuantitativo y cualitativo de la información del Registro Único de Victimas, remitida por la Unidad de atención y Reparación de Víctimas correspondiente a la caracterización y análisis de la población de víctimas residentes en el Distrito Capital  con corte a 30 de junio de 2023, con la que se elabora el Boletín trimestral Víctimas Bogotá de octubre 2023, documento que ya fue publicado en el micrositio de la OACPVR.
PARTICIPACION
Se brindó apoyo técnico y operativo para las sesiones desarrolladas en el mes de octubre, durante este periodo sesionaron (18) Mesas Locales de Participación Efectiva de Victimas, 3 mesas de Enfoque Diferencial (Afro, Mujer e Indígena) la Mesa Distrital no sesionó porque durante el presente mes se realizó su elección e instalación. Adicional a ello se desarrollaron 2 sesiones extraordinarias en las localidades de Engativá y Ciudad Bolívar.
En relación con los procesos de formación y fortalecimiento de las mesas de participación efectiva, las víctimas y sus organizaciones formales y no formales desde el equipo de Participación e Incidencia Territorial se apoyó el desarrollo del acto de Conmemoración del día de la resistencia de los pueblos indígenas, en dicha actividad participaron aproximadamente 200 indígenas de 16 pueblos que conforman la Mesa Distrital de Victimas de Pueblos Indígenas.
BENEFICIOS
• La caracterización socioeconómica es una alternativa para que la población conozca de las ofertas de aliados y entidades que requieren personal en temas de emprendimiento, formación o empleabilidad.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puntos de prestación de servicios especializados para las víctimas del conflicto armado residentes o que realizan su tránsito en el Distrito. 
Parten del derecho que tiene esta población de recibir un trato preferente y de su capacidad para aportar en la construcción de la ciudad como epicentro de cultura ciudadana, paz y reconciliación, mediante el programa “Bogotá territorio de paz y atención integral a las víctimas del conflicto  armado”; lo cual implica materializar en acciones concretas el principio de centralidad de las víctimas presente en el Acto Legislativo 01 de 2017 y dar cumplimiento a lo establecido en la Ley 1448 de 2011 como coordinador del Sistema Distrital de Atención y Reparación Integral a las Víctimas. 
• Los Centros de Encuentro son espacios bajo las siguientes modalidades: Inmuebles propios, contratos de comodato y arriendo; con dedicación exclusiva para la atención a víctimas del conflicto armado colombiano, y son reconocidos para tal fin por la ciudadanía. Estos espacios son administrados directamente por La Alta Consejería de Paz, Víctimas y Reconciliación (ACPVR) de la Secretaría General de la Alcaldía Mayor de Bogotá D.C.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Con el propósito de orientar, atender, impactar y transformar las condiciones de vida de las víctimas del conflicto armado colombiano, en aras de aportar al goce efectivo de sus derechos en el marco de la implementación de la Ley 1448 del 2011. La ACPVR focaliza la oferta Institucional de las entidades, así como la priorización en la atención a través de los CE. En este sentido, presenta acciones específicas disponibles y ofertadas por cada una de las entidades del orden nacional y distrital que comprende el Sistema de Atención y Reparación Integral a las Victimas – SNARIV y demás organizaciones públicas o privadas que se suman a la reparación integral a las víctimas.
• Garantizar la continuidad de las acciones de orientación psicosocial a la población víctima del conflicto armado,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 
• Orientación y remisión a rutas nacionales y distritales de PPGNR
• Este documento permite realizar la programación de recursos que garanticen la implementación de la Política Pública de Víctimas en el Distrito es el Anexo 4 de anteproyecto de presupuesto. Este documento recopila la información de las veintiún (21) entidades del Distrito con compromisos en el Plan de Acción Distrital (PAD).
• A través de este instrumento se define el presupuesto que la ciudad de Bogotá destinará para la atención, asistencia y reparación integral de la población víctima del conflicto armado durante el año 2024.
• El Anexo 4 del Anteproyecto de Presupuesto - Capítulo: Atención, Asistencia y Reparación Integral a las Víctimas del Conflicto Armado 2023, es el instrumento técnico que permite priorizar y definir el presupuesto de la Alcaldía Mayor de Bogotá destinado a la población víctima del conflicto armado, de acuerdo con los parámetros establecidos por la Secretaría Distrital de Hacienda.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</si>
  <si>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noviembre, así: 
REPARACION INTEGRAL
Se logró caracterizar, en Centros de Encuentro, 37 personas que indicaron vivir en Bogotá y aceptaron el uso y tratamiento de datos. 
ASISTENCIA Y ATENCION
Se otorgaron 1.456 medidas de Ayuda o Atención Humanitaria Inmediata (AAHI), beneficiando a 6.416 personas en lo corrido de la vigencia. 
Se realizaron un total de 1.245 acciones de reconstrucción de tejido social, discriminadas de la siguiente manera: 531 Orientaciones Psicosociales y atenciones en crisis; 445 Procesos de acompañamiento psicosocial y 269 Acciones Grupales y conmemoraciones.
PREVENCIÓN Y PROTECCION
Durante el mes de noviembre se realizaron 2 atenciones de solicitudes de protección. Al corte se han realizado 23 atenciones directas en temas de orientación y atención en prevención y protección, realizando la remisión a las diferentes rutas.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Igualmente, se realizaron 26 evaluaciones de vulnerabilidad.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Informe trimestral seguimiento al PAD
Se consolida el informe de seguimiento al Plan de Acción Distrital (PAD) del tercer trimestre del año 2023 con la información acumulada del 1 de enero al 30 de septiembre de 2023. Informe trimestral seguimiento al PAD. Se aclara que el CDJT sesionado el pasado 1 de septiembre de 2023 aprobó la eliminación de 2 metas de la Secretaria Distrital de la Mujer, que de acuerdo con las competencias de la entidad no fue posible avanzar en su implementación, por tal razón, el actual informe refleja el resultado del avance en un total de 146 metas vigentes en el PAD.
- Matriz trimestral de seguimiento PAD
Se consolida la matriz de seguimiento PAD 2023 con la totalidad de indicadores. Así las cosas, el avance físico acumulado final con corte al 30 de septiembre presenta una ejecución del 84%. En cuanto al presupuesto ejecutado, se tiene como resultado la inversión de $ 635.718.291.150, que representan un 79% de ejecución presupuestal, sobre el presupuesto definitivo a septiembre de 2023.
- Asistencias técnicas Actualización PAD 2023.
Durante el mes de septiembre la ACPVR realizaron 21 asistencias técnicas con las entidades que hacen parte del Sistema Distrital de Atención y Reparación Integral a las Víctimas (SDARIV). Este acompañamiento técnico tuvo por objetivo dar a conocer los lineamientos generales para el proceso de actualización del Plan de Acción Distrital 2024-1.
PARTICIPACION
Se brindó apoyo técnico y operativo para las sesiones desarrolladas en el mes de octubre, durante este periodo sesionaron 19 Mesas Locales de Participación Efectiva de Victimas, (la mesa local que no sesiono fue Chapinero esto debido a que sus integrantes renunciaron durante dicho mes al espacio), 3 mesas de Enfoque Diferencial (Afro, Mujer e Indígena) y la Mesa Distrital. Adicional a ello se desarrollaron 8 sesiones extraordinarias en las localidades Bosa, Teusaquillo, Candelaria, Antonio Nariño, Barrios Unidos y Usme. De igual forma la Mesa Distrital y la Mesa de Mujeres.
En relación con los procesos de formación y fortalecimiento de las mesas de participación efectiva, las víctimas y sus organizaciones formales y no formales desde el equipo de Participación e Incidencia Territorial se apoyó el desarrollo de la Conmemoración del Día de las victimas Localidad de Sumapaz desarrollado el 26 de Noviembre, la jornada de empalme entre la mesa Distrital saliente y entrante y los procesos de Capacitación en formación empresarial con la Cámara de Comercio de Bogotá a Mujeres Indígenas Víctimas del Conflicto Armado Residentes en el Distrito.
En el marco de la implementación del Protocolo de Participación de Niños Niñas y Adolescentes (NNA) víctimas del conflicto armado, el 21 de Noviembre se desarrolló la actividad de articulación a nivel distrital a través de un ejercicio simbólico de encuentro con 30 NNA que representan las localidades de Bogotá, como agentes estratégicos, dicha actividad contó con la participación del personero distrital, funcionarios de la Alta Consejería de Paz, Víctimas y Reconciliación y funcionarios de la Secretaría de Integración Social.
BENEFICIOS
• La caracterización socioeconómica es una alternativa para que la población conozca de las ofertas de aliados y entidades que requieren personal en temas de emprendimiento, formación o empleabilidad.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la población víctima del conflicto armado,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 
• Orientación y remisión a rutas nacionales y distritales de PPGNR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El proceso de acompañamiento técnico a las entidades con compromisos en el PAD posibilita definir y concretar los compromisos y recursos destinados a la asistencia, atención y reparación integral a las víctimas del conflicto para la vigencia 2024-1, así como dar a conocer las propuestas realizadas por las víctimas del conflicto armado con el fin de mejorar la implementación de la Política Pública de Víctimas en la ciudad de Bogotá.</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</si>
  <si>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diciembre, cumpliendo con el 100% de la programación realizada para la vigencia 2023, así:
REPARACION INTEGRAL
Se logró caracterizar, en Centros de Encuentro, 114 personas que indicaron vivir en Bogotá y aceptaron el uso y tratamiento de datos. Durante el tercer trimestre se realizaron 10.849 remisiones así: EMPLEABILIDAD 2.707, EMPRENDIMIENTO 7.826 y FORMACIÓN 316. Igualmente se realizó el seguimiento así: EMPLEABILIDAD 482, EMPRENDIMIENTO 88 y FORMACIÓN 4.456.
ASISTENCIA Y ATENCION
Se otorgaron 1.456 medidas de Ayuda o Atención Humanitaria Inmediata (AAHI), beneficiando a 6.416 personas al terminar la vigencia. 
Se realizaron un total de 614 acciones de reconstrucción de tejido social, discriminadas de la siguiente manera: 202 Orientaciones Psicosociales y atenciones en crisis; 343 Procesos de acompañamiento psicosocial y 69 Acciones Grupales y conmemoraciones.
PREVENCIÓN Y PROTECCION
Durante el mes de diciembre no se realizaron atenciones de solicitudes de protección. Al corte se han realizado 23 atenciones directas en temas de orientación y atención en prevención y protección, realizando la remisión a las diferentes rutas.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Igualmente, se realizaron 26 evaluaciones de vulnerabilidad.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Informe trimestral seguimiento al PAD
Se consolida el informe de seguimiento al Plan de Acción Distrital (PAD) del tercer trimestre del año 2023 con la información acumulada del 1 de enero al 30 de septiembre de 2023.
- Matriz trimestral de seguimiento PAD
Se consolida la matriz de seguimiento PAD 2023 con la totalidad de indicadores. Así las cosas, el avance físico acumulado final con corte al 30 de septiembre presenta una ejecución del 84%. En cuanto al presupuesto ejecutado, se tiene como resultado la inversión de $ 635.718.291.150, que representan un 79% de ejecución presupuestal, sobre el presupuesto definitivo a septiembre de 2023.
- Asistencias técnicas Actualización PAD
Durante el último trimestre, se brindaron cuatro (2) asistencias técnicas dirigidas a entidades del SDARIV con el objetivo de brindar lineamientos técnicos relacionados con el seguimiento al PAD
- Matriz actualización PAD 2024
Se consolida la matriz del Plan de Acción Distrital (PAD) 2024-1. Esta es la herramienta cuantitativa que establece la totalidad de metas, indicadores y presupuesto sobre los cuales se programará el seguimiento trimestral del PAD para el año 2024-1.
- Informe de certificación territorial
De acuerdo con los criterios establecidos por parte de la Unidad para las Víctimas y el Ministerio del Interior, se culminó el proceso de consolidación, organización y cargue de la información requerida para el cumplimiento de la certificación territorial preliminar 2023 con el fin de atender a los tiempos establecidos en la plataforma RUSICST dispuesta por el Ministerio del Interior, para su posterior revisión y retroalimentación.
- Actas Comité Distrital de Justicia Transicional -CDJT
La Alta Consejería de Paz, Víctimas y Reconciliación en calidad de Secretaría Técnica del Comité Distrital de Justicia Transicional (CDJT), realizó envío del acta correspondiente a la primera sesión ordinaria del Comité, celebrado el día 6 de diciembre de 2023.    
PARTICIPACION
Se brindó apoyo técnico y operativo para las sesiones desarrolladas en el mes de Diciembre, durante este periodo sesionaron 15 Mesas Locales de Participación Efectiva de Victimas, (las mesas locales que no sesionaron fueron Chapinero, Mártires, San Cristóbal, Tunjuelito, Engativá) 2 mesas de Enfoque Diferencial Afro e Indígena y la Mesa Distrital. Adicional a ello se desarrollaron 5 sesiones extraordinarias en las localidades suba, Usme, mártires, la Mesa AFRO y MUJERES.
En relación con los procesos de formación y fortalecimiento de las mesas de participación efectiva, las víctimas y sus organizaciones formales y no formales desde el equipo de Participación e Incidencia Territorial se apoyó el desarrollo de las Jornadas de Cierre de año, almuerzo Mesa Afro y Mesa Mujeres, capacitaciones en formación empresarial con la Cámara de Comercio de Bogotá a Mujeres Indígenas Víctimas del Conflicto Armado Residentes en el distrito y la entrega de detalle a los delegados y delegadas de las diferentes Mesas de Víctimas.
BENEFICIOS
• La caracterización socioeconómica es una alternativa para que la población conozca de las ofertas de aliados y entidades que requieren personal en temas de emprendimiento, formación o empleabilidad.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la población víctima del conflicto armado,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 
• Orientación y remisión a rutas nacionales y distritales de PPGNR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El proceso de acompañamiento técnico a las entidades con compromisos en el PAD posibilita definir y concretar los compromisos y recursos destinados a la asistencia, atención y reparación integral a las víctimas del conflicto para la vigencia 2024-1, así como dar a conocer las propuestas realizadas por las víctimas del conflicto armado con el fin de mejorar la implementación de la Política Pública de Víctimas en la ciudad de Bogotá.
• La matriz del PAD 2024-1 somete a consideración del Comité Distrital de Justicia Transicional (CDJT) la propuesta de actualización del PAD para la vigencia 2024-1 como hoja de ruta para la ejecución de la política pública de víctimas en la ciudad de Bogotá.
• La certificación territorial tiene por objeto medir el nivel de contribución de los departamentos, distritos y municipios en el diseño, implementación y seguimiento de la política pública de víctimas, a través del cumplimiento de sus competencias en materia de prevención, protección, asistencia, atención y reparación integral. Conlleva un proceso de extracción, consolidación, cálculo y análisis de la información suministrada por las entidades territoriales a través de las herramientas de planeación y seguimiento que le permiten a la Unidad para las Víctimas determinar los resultados que dan cuenta del porcentaje de contribución en el diseño, implementación y seguimiento a la política pública de víctimas.</t>
  </si>
  <si>
    <t>7871_N</t>
  </si>
  <si>
    <t>PD112A</t>
  </si>
  <si>
    <t>318. Porcentaje de medidas de ayuda humanitaria inmediata en el distrito capital, conforme a los requisitos establecidos por la legislación vigente, otorgadas.</t>
  </si>
  <si>
    <t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318. Porcentaje de medidas de ayuda humanitaria inmediata en el distrito capital, conforme a los requisitos establecidos por la legislación vigente, otorgadas.; </t>
  </si>
  <si>
    <t>El indicador se medirá a partir de la suma de las  medidas otorgadas  de acuerdo con las competencias institucionales de la Alta Consejería de Paz, Victimas y Reconciliación -ACPVR- y que cumplan con los requisitos de ley vigentes, desde los enfoques poblacionales y diferenciales. Es una meta por demanda que depende de las solicitudes derivadas de los casos que sean puestos en conocimiento a la ACPVR. 
Para el cálculo de este indicador se sumarán las siguientes medidas: Albergue,  arriendo, unidades de redención de alimentos,  auxilio funerario,  transporte de emergencia, Kits cocina, Kits dormitorio, Kits vajilla y Kits aseo albergue</t>
  </si>
  <si>
    <t>(Número de medidas de ayuda o atención humanitaria inmediata a víctimas del conflicto armado otorgadas que cumplan los requisitos de ley / Número de medidas de ayuda o atención humanitaria inmediata a víctimas del conflicto armado solicitadas que cumplan los requisitos de ley)*100</t>
  </si>
  <si>
    <t>Número de medidas de ayuda o atención humanitaria Inmediata a víctimas del conflicto armado otorgadas que cumplan los requisitos de ley</t>
  </si>
  <si>
    <t>Número de medidas de ayuda o atención humanitaria inmediata a víctimas del conflicto armado solicitadas que cumplan los requisitos de ley</t>
  </si>
  <si>
    <t>PD112B</t>
  </si>
  <si>
    <t xml:space="preserve">319. Porcentaje de medidas de prevención, protección, asistencia y atención distintas a la ayuda humanitaria inmediata, acorde a las competencias institucionales de la Alta consejería para las víctimas, la paz y la reconciliación de la Secretaría General, otorgadas. </t>
  </si>
  <si>
    <t xml:space="preserve">319.  Porcentaje de medidas de prevención, protección, asistencia y atención distintas a la ayuda humanitaria inmediata, acorde a las competencias institucionales de la Alta consejería para las víctimas, la paz y la reconciliación de la Secretaría General, otorgadas. </t>
  </si>
  <si>
    <t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319.  Porcentaje de medidas de prevención, protección, asistencia y atención distintas a la ayuda humanitaria inmediata, acorde a las competencias institucionales de la Alta consejería para las víctimas, la paz y la reconciliación de la Secretaría General, otorgadas. ; </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</si>
  <si>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este indicador, y si bien la ACPVR no tiene competencias específicas en materia de protección, orienta su gestión para que a través de la articulación Distrito-Nación, se cuente con mecanismos claros, accesibles y rápidos para que las personas, colectivos y organizaciones de víctimas del conflicto armado que se encuentren en situación de riesgo en el ejercicio de sus derechos, así como los sujetos de reparación colectiva, puedan acceder a las rutas de protección con las que cuenta el Estado en el marco de la política pública de prevención y protección. 
La recepción de los casos se da por medio de remisiones de otras entidades del orden nacional o distrital. También por solicitud directa de la o las personas en los Centros de Encuentro y por los canales telefónicos y/o virtuales que la ACPVR tiene dispuestos para ello. A continuación se citan los enrutamientos de acuerdo a las entidades:
1). Subsecretaría para la Gobernabilidad y la Garantía de Derechos en la Dirección de Derechos Humanos de la Secretaria de Gobierno.  
1.1 Ruta de Atención a Víctimas de Violencia(s)en Razón a su Orientación Sexual e Identidad de Género LGBTI que cumplan requisitos y soliciten atención. 
1.2. Ruta de atención y protección de defensoras y defensores de derechos humanos, que cumplan requisitos y soliciten atención  
1.3. Ruta de atención a víctimas del delito de trata de personas que cumplan requisitos y soliciten atención. 
2).Secretaria Distrital de la Mujer 
 Bogotá cuenta con la Ruta Única de Atención para mujeres víctimas de violencias, a través de la cual las mujeres víctimas y la ciudadanía en general, pueden informarse sobre a dónde acudir en casos de violencias de género, cómo y dónde solicitar orientación, atención en salud, medidas de protección o cómo acceder efectivamente a la justicia.  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3). Enrutamiento a programa de protección de la Unidad Nacional de Protección 
La Unidad Nacional de Protección -UNP- articula, coordina y ejecuta la prestación del servicio de protección de los derechos a la vida, la libertad, la integridad y la seguridad de personas, grupos y comunidades que se encuentran en situación de riesgo extraordinario o extremo, como consecuencia directa del ejercicio de sus actividades o funciones políticas, públicas, sociales o humanitarias.
La ACPVR en ruta los casos de víctimas del conflicto armado que sean parte de la población objetivo de los programas de protección, que se reciban desde entidades del orden nacional, distrital o que lleguen directamente a los centros de encuentro. Desde allí se apoya a los ciudadanos con el diligenciamiento del formulario de inscripción al programa y en el envío de los documentos.
Igualmente, se realiza un seguimiento directo con la UNP para verificar el avance de la solicitud de estudio de riesgo.</t>
  </si>
  <si>
    <t xml:space="preserve">El indicador se calculará a través de la relación entre las acciones o actividades ejecutadas y programadas para la gestión de medidas de prevención y protección a victimas del conflicto armado, de conformidad con el plan interno de trabajo de la Oficina Alta Consejería de Paz, Víctimas y Reconciliación y con la programación en el formato 1006 "Programación y seguimiento a Metas e indicadores del plan de desarrollo". </t>
  </si>
  <si>
    <t xml:space="preserve"> (Sumatoria de porcentaje ejecutado de la gestión de las medidas de prevención, protección, asistencia y atención distintas a la ayuda humanitaria inmediata al corte / Sumatoria porcentaje programado de la gestión de las medidas de prevención, protección, asistencia y atención distintas a la ayuda humanitaria inmediata al corte) *100</t>
  </si>
  <si>
    <t>Porcentaje ejecutado de la gestión de las medidas de prevención, protección, asistencia y atención distintas a la ayuda humanitaria inmediata</t>
  </si>
  <si>
    <t>Porcentaje programado de la gestión de las medidas de prevención, protección, asistencia y atención distintas a la ayuda humanitaria inmediata</t>
  </si>
  <si>
    <t>2.3.1 Informe Informe acciones Unidad Móvil
2.3.2.4 Matriz seguimiento Prevención y Protección
2.3.2.1 Informe de Espacios de formación y difusión y talleres Integrales para el fortalecimiento de habilidades en materia de prevención y protección.</t>
  </si>
  <si>
    <t>2.3.1 Informe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t>
  </si>
  <si>
    <t>2.3.1 Informe Informe acciones Unidad Móvil
2.3.2.4 Matriz seguimiento Prevención y Protección
2.3.2.1 Informe de Espacios de formación y difusión y talleres Integrales para el fortalecimiento de habilidades en materia de prevención y protección.
2.3.2.3 Informe de asistencias e incidencias con participacion de la ACPVR.</t>
  </si>
  <si>
    <t>PD113</t>
  </si>
  <si>
    <t>300. Formular e implementar una estrategia para la apropiación social de la memoria, para la paz y la reconciliación en los territorios ciudad región, a través de la pedagogía social y la gestión del conocimiento.</t>
  </si>
  <si>
    <t>320. Porcentaje de avance en la implementación de la estrategia para la apropiación social de la memoria, para la paz y la reconciliación en los territorios ciudad región a través de la pedagogía social y la gestión del conocimiento</t>
  </si>
  <si>
    <t>83. Formular e implementar una estrategia para la apropiación social de la memoria, para la paz y la reconciliación en los territorios ciudad región, a través de la pedagogía social y la gestión del conocimiento.</t>
  </si>
  <si>
    <t>Porcentaje (%) de avance en la implementación de la estrategia para la apropiación social de la memoria, para la paz y la reconciliación en los territorios ciudad región, a través de la pedagogía social y la gestión del conocimiento.</t>
  </si>
  <si>
    <t>320. Porcentaje de avance en la implementación de la estrategia para la apropiación social de la memoria, para la paz y la reconciliación en los territorios ciudad región, a través de la pedagogía social y la gestión del conocimiento.</t>
  </si>
  <si>
    <t xml:space="preserve">PD_Meta Estratégica: 83. Formular e implementar una estrategia para la apropiación social de la memoria, para la paz y la reconciliación en los territorios ciudad región, a través de la pedagogía social y la gestión del conocimiento.; PD_ID Meta Estratégica: Porcentaje (%) de avance en la implementación de la estrategia para la apropiación social de la memoria, para la paz y la reconciliación en los territorios ciudad región, a través de la pedagogía social y la gestión del conocimiento.; PD_Meta Sectorial: 300. Formular e implementar una estrategia para la apropiación social de la memoria, para la paz y la reconciliación en los territorios ciudad región, a través de la pedagogía social y la gestión del conocimiento.; PD_Indicador Meta sector: 320. Porcentaje de avance en la implementación de la estrategia para la apropiación social de la memoria, para la paz y la reconciliación en los territorios ciudad región, a través de la pedagogía social y la gestión del conocimiento.; </t>
  </si>
  <si>
    <t>- La ciudadanía cuenta con un equipamiento especializado en materia de memoria, paz y reconciliación.
-La ciudadanía cuenta con recursos técnicos, logísticos y humanos especializados para el fortalecimiento de sus iniciativas de memoria.
-La ciudad dispone de espacios de diálogo, encuentro y reflexión alrededor de la memoria para la paz y la reconciliación.
-El Distrito cuenta con un órgano especializado para asesorar e incidir en la construcción de las políticas públicas que contemplen acciones en memoria para la paz y la reconciliación.</t>
  </si>
  <si>
    <t xml:space="preserve">El indicador se medirá a través de la programación y ejecución de la  meta proyecto de inversión 1: Ejecutar 100 porciento de la estrategia de promoción de la memoria, para la construcción de paz, la reconciliación y la democracia, en la ciudad región"  de conformidad  con la programación en el formato 1006 "Programación y seguimiento a Metas e indicadores del plan de desarrollo". </t>
  </si>
  <si>
    <t xml:space="preserve">(Sumatoria porcentaje ejecutadas en la implementación de la estrategia para la apropiación social de la memoria, para la paz y la reconciliación en los territorios ciudad región a través de la pedagogía social y la gestión del conocimiento / Porcentaje programado en la implementación de la estrategia para la apropiación social de la memoria, para la paz y la reconciliación en los territorios ciudad región a través de la pedagogía social y la gestión del conocimiento para la vigencia) *porcentaje de la meta programada para la vigencia + porcentaje ejecutado de la meta de la vigencia anterior. </t>
  </si>
  <si>
    <t>Porcentaje ejecutadas en la implementación de la estrategia para la apropiación social de la memoria, para la paz y la reconciliación en los territorios ciudad región a través de la pedagogía social y la gestión del conocimiento</t>
  </si>
  <si>
    <t>Porcentaje programado en la implementación de la estrategia para la apropiación social de la memoria, para la paz y la reconciliación en los territorios ciudad región a través de la pedagogía social y la gestión del conocimiento.</t>
  </si>
  <si>
    <t>Meta Estratégica</t>
  </si>
  <si>
    <t>PD114</t>
  </si>
  <si>
    <t>301. Formular e implementar una estrategia para la consolidación de Bogotá - Región, como epicentro de paz y reconciliación, a través de la implementación de los Acuerdos de Paz en el Distrito.</t>
  </si>
  <si>
    <t>321. Porcentaje de avance en la implementación de una estrategia para la consolidación de Bogotá - Región, como epicentro de paz y reconciliación, a través de la implementación de los Acuerdos de Paz en el Distrito</t>
  </si>
  <si>
    <t>82. Formular e implementar una estrategia para la consolidación de Bogotá - Región, como epicentro de paz y reconciliación, a través de la implementación de los Acuerdos de Paz en el Distrito.</t>
  </si>
  <si>
    <t>Porcentaje (%) de avance en la implementación de una estrategia para la consolidación de Bogotá - Región, como epicentro de paz y reconciliación, a través de la implementación de los Acuerdos de Paz en el Distrito.</t>
  </si>
  <si>
    <t>321. Porcentaje de avance en la implementación de una estrategia para la consolidación de Bogotá - Región, como epicentro de paz y reconciliación, a través de la implementación de los Acuerdos de Paz en el Distrito.</t>
  </si>
  <si>
    <t xml:space="preserve">PD_Meta Estratégica: 82. Formular e implementar una estrategia para la consolidación de Bogotá - Región, como epicentro de paz y reconciliación, a través de la implementación de los Acuerdos de Paz en el Distrito.; PD_ID Meta Estratégica: Porcentaje (%) de avance en la implementación de una estrategia para la consolidación de Bogotá - Región, como epicentro de paz y reconciliación, a través de la implementación de los Acuerdos de Paz en el Distrito.; PD_Meta Sectorial: 301. Formular e implementar una estrategia para la consolidación de Bogotá - Región, como epicentro de paz y reconciliación, a través de la implementación de los Acuerdos de Paz en el Distrito.; PD_Indicador Meta sector: 321. Porcentaje de avance en la implementación de una estrategia para la consolidación de Bogotá - Región, como epicentro de paz y reconciliación, a través de la implementación de los Acuerdos de Paz en el Distrito.; </t>
  </si>
  <si>
    <t xml:space="preserve">A través de la implementación de las acciones de la estrategia se fortalecerá la reconstrucción de tejido social, el fortalecimiento de  capacidades para la reconciliación de actores claves en los territorios bogotanos como son líderes y lideresas sociales, población víctima, población ex combatientes, organizaciones de jóvenes, culturales, ambientales, entornos educativos, entre otras. </t>
  </si>
  <si>
    <t xml:space="preserve">El indicador se calculará a través de la Meta proyecto 10: Ejecutar 100 porciento de la estrategia de reconciliación para la construcción de paz, que contribuya al fortalecimiento del tejido social en los territorios ciudad región.​, de conformidad con la programación en el formato 1006 "Programación y seguimiento a Metas e indicadores del plan de desarrollo". </t>
  </si>
  <si>
    <t xml:space="preserve">(Sumatoria porcentaje ejecutado  en la implementación de una estrategia para la consolidación de Bogotá - Región, como epicentro de paz y reconciliación, a través de la implementación de los Acuerdos de Paz en el Distrito / porcentaje programado en la implementación de una estrategia para la consolidación de Bogotá - Región, como epicentro de paz y reconciliación, a través de la implementación de los Acuerdos de Paz en el Distrito para la vigencia) *porcentaje de la meta programada para la vigencia + porcentaje ejecutado de la meta de la vigencia anterior. </t>
  </si>
  <si>
    <t>Porcentaje ejecutado  en la implementación de una estrategia para la consolidación de Bogotá - Región, como epicentro de paz y reconciliación, a través de la implementación de los Acuerdos de Paz en el Distrito</t>
  </si>
  <si>
    <t>Porcentaje programado en la implementación de una estrategia para la consolidación de Bogotá - Región, como epicentro de paz y reconciliación, a través de la implementación de los Acuerdos de Paz en el Distrito</t>
  </si>
  <si>
    <t xml:space="preserve">3.1.1.2 Informe de avance sobre las asistencias técnicas
3.1.3.1 Matriz con acciones de gestión administrativa  para la construcción de paz y reconciliación
</t>
  </si>
  <si>
    <t>3.1.1.2 Informe de avance sobre las asistencias técnicas
3.1.3.1 Matriz con acciones de gestión administrativa  para la construcción de paz y reconciliación</t>
  </si>
  <si>
    <t>3.1.1.1 Documento de avance metodológico del modelo formativo y pedagógico integral para la reconciliación
3.1.3.1 Matriz con acciones de gestión administrativa  para la construcción de paz y reconciliación</t>
  </si>
  <si>
    <t xml:space="preserve">3.1.1.2 Informe de avance sobre las asistencias técnicas
3.1.2.2 Actas y/o evidencias de reunión Apoyo a acciones distritales para el proceso de reincorporación en la ciudad de Bogotá
3.1.2.3 Infome de avances sobre iniciativas productivas para población excombatiente
</t>
  </si>
  <si>
    <t>3.1.3.1 Matriz con acciones de gestión administrativa  para la construcción de paz y reconciliación</t>
  </si>
  <si>
    <t>3.1.1.1 Documento de avance metodológico del modelo formativo y pedagógico integral para la reconciliación
3.1.2.2 Actas y/o evidencias de reunión Apoyo a acciones distritales para el proceso de reincorporación en la ciudad de Bogotá</t>
  </si>
  <si>
    <t>3.1.1.1 Documento de avance metodológico del modelo formativo y pedagógico integral para la reconciliación
3.1.2.3 Infome de avances sobre iniciativas productivas para población excombatiente
3.1.3.1 Matriz con acciones de gestión administrativa  para la construcción de paz y reconciliación</t>
  </si>
  <si>
    <t xml:space="preserve">Con corte al mes de noviembre  se tenía una programación del 87,50% en la implementación de la estrategia  de reconciliación, y  tuvo un avance del 88,75%, presentándose una sobrejecución del   1,25%, ya que se adelanto una actividad que estaba programada para el mes de diciembre relacionada con la entrega de la versión final del la estrategia de reconciliación. </t>
  </si>
  <si>
    <t>PD115</t>
  </si>
  <si>
    <t>7871_MGA_1</t>
  </si>
  <si>
    <t>Servicio de asistencia técnica para la realización_x000D_
de iniciativas de memoria histórica</t>
  </si>
  <si>
    <t>Iniciativas de memoria histórica_x000D_
asistidas técnicamente</t>
  </si>
  <si>
    <t>1.1. Servicio de asistencia técnica para la realización de iniciativas de memoria históricade iniciativas de memoria histórica</t>
  </si>
  <si>
    <t>1.1.1. Iniciativas de memoria histórica asistidas técnicamente</t>
  </si>
  <si>
    <t xml:space="preserve">PD_producto MGA: 1.1. Servicio de asistencia técnica para la realización de iniciativas de memoria históricade iniciativas de memoria histórica; PD_ID producto MGA: 1.1.1. Iniciativas de memoria histórica asistidas técnicamente; </t>
  </si>
  <si>
    <t xml:space="preserve">La promoción de unas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 torno a la memoria, la paz y la reconciliación; 
La promoción y consolidación del CMPR y sus espacios como un referente en la ciudad para la construcción de memoria, para la paz y la reconciliación.
</t>
  </si>
  <si>
    <t xml:space="preserve">Este indicador se calcula a través del avance de la meta proyecto 2: Realizar 1030 procesos pedagógicos para el fortalecimiento de iniciativas ciudadanas, que conduzcan al debate y la apropiación social de la paz, la memoria y la reconciliación, que se construye en los territorios ciudad región, de conformidad con la programación en el formato 1006 "Programación y seguimiento a Metas e indicadores del plan de desarrollo". </t>
  </si>
  <si>
    <t>PD116</t>
  </si>
  <si>
    <t>7871_MGA_2</t>
  </si>
  <si>
    <t>Servicio de ayuda y atención humanitaria</t>
  </si>
  <si>
    <t>Personas con asistencia_x000D_ humanitaria</t>
  </si>
  <si>
    <t>2.1. Servicio de ayuda y atención humanitaria</t>
  </si>
  <si>
    <t>2.1.1 Personas con asistencia humanitaria</t>
  </si>
  <si>
    <t xml:space="preserve">PD_producto MGA: 2.1. Servicio de ayuda y atención humanitaria; PD_ID producto MGA: 2.1.1 Personas con asistencia humanitaria; </t>
  </si>
  <si>
    <t>Solicitud No 1.  Se solicita hacer ajuste en la magnitud mensual programada a partir del mes de mayo y hasta el mes de diciembre de 2023 para la siguiente meta, identificada en el libro de programación y seguimiento a metas e indicadores del Plan Distrital de Desarrollo de la Secretaría General con el código:  
• PD116 - "Servicio de ayuda y atención humanitaria"
Solicitud No 2.  Se solicita hacer ajuste en la magnitud programada para la vigencia 2023 y, en consecuencia, en el total programado para el cuatrienio para la siguiente meta, identificada en el libro de programación y seguimiento a metas e indicadores del Plan Distrital de Desarrollo de la Secretaría General con el código:  
• PD116 - "Servicio de ayuda y atención humanitaria"</t>
  </si>
  <si>
    <t xml:space="preserve">Este indicador mide el número de personas víctimas del conflicto armado residentes en Bogotá que acceden a la ayuda y atención humanitaria, otorgada por la  ACPVR,  en cumplimiento de los  requisitos de ley vigentes. </t>
  </si>
  <si>
    <t>Este indicador se mide a través de la sumatoria de personas atendidas en los diferentes servicios o acciones realizadas por la entidad de la siguiente manera:
- Personas caracterizadas socioeconómicamente por primera vez y actualizadas.
- Personas en proceso de retornos, reubicación e integración local. 
- Personas atendidas con acompañamiento psicosocial.
- Personas atendidas con orientación jurídica.
- Personas atendidas con ayuda o atención humanitaria inmediata.
- Personas atendidas con gestiones realizadas en Prevención y protección.
De conformidad con  la programación en el formato 1006 "Programación y seguimiento a Metas e indicadores del plan de desarrollo".</t>
  </si>
  <si>
    <t xml:space="preserve">Sumatoria de personas que acceden a los servicios o acciones que realiza la Alta Consejería de Paz, Victimas y Reconciliación </t>
  </si>
  <si>
    <t xml:space="preserve">Personas que acceden a los servicios o acciones que realiza la Alta Consejería de Paz, Victimas y Reconciliación </t>
  </si>
  <si>
    <t>Matriz de reporte MGA
Informe mensual de Seguimiento a Víctimas</t>
  </si>
  <si>
    <t>•	Matriz de seguimiento MGA 2023
•	Informe de seguimiento a víctimas ENERO 2023</t>
  </si>
  <si>
    <t>•	Matriz de seguimiento MGA 2023
•	Informe de seguimiento a víctimas FEBRERO 2023</t>
  </si>
  <si>
    <t>• Matriz de seguimiento MGA 2023
• Informe de seguimiento a víctimas MARZO 2023</t>
  </si>
  <si>
    <t>• Matriz de seguimiento MGA 2023
• Informe de seguimiento a víctimas ABRIL 2023</t>
  </si>
  <si>
    <t>• Matriz de seguimiento MGA 2023
• Informe de seguimiento a víctimas MAYO 2023
• Anexos_informe</t>
  </si>
  <si>
    <t>• Matriz de seguimiento MGA 2023
• Informe de seguimiento a víctimas JUNIO 2023
• Anexos_informe</t>
  </si>
  <si>
    <t>• Matriz de seguimiento MGA 2023
• Informe de seguimiento a víctimas JULIO 2023
• Anexos_informe</t>
  </si>
  <si>
    <t>• Matriz de seguimiento MGA 2023
• Informe de seguimiento a víctimas AGOSTO 2023
• Anexos_informe</t>
  </si>
  <si>
    <t>• Matriz de seguimiento MGA 2023
• Informe de seguimiento a víctimas SEPTIEMBRE 2023
• Anexos_informe</t>
  </si>
  <si>
    <t>• Matriz de seguimiento MGA 2023
• Informe de seguimiento a víctimas OCTUBRE 2023
• Anexos_informe</t>
  </si>
  <si>
    <t>• Matriz de seguimiento MGA 2023
• Informe de seguimiento a víctimas OCTUBRE 2023
• Anexos informe</t>
  </si>
  <si>
    <t>• Matriz de seguimiento MGA 2023
• Informe de seguimiento a víctimas DICIEMBRE 2023
• Anexos informe</t>
  </si>
  <si>
    <t xml:space="preserve">Durante la vigencia 2023, se atendieron un total 51.126 personas con servicio de asistencia humanitaria, logrando un cumplimiento del 100,5% de la meta programada así:
• Personas caracterizadas encuesta socioeconómica Línea 195: 4.312
• Personas en plan retornos y reubicación: 4.468
• Personas atendidas con Ayuda Humanitaria inmediata (AHÍ): 18.206
• Personas con Orientación Jurídica: 10.602
• Personas con acompañamiento psicosocial: 13.520
• Personas con servicio prevención y protección: 18
BENEFICIOS
• En el marco de la implementación de piloto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Realización de jornadas de fortalecimiento técnico, lo cual brinda a la población victima una mejor redistribución de los espacios locativos con buena iluminación y ventilación.
• Espacios grandes y acogedores en algunos CE, que se prestan para reuniones de víctimas, lideres e instituciones distritales y nacionales. 
• Pese al bajo número de profesionales psicosociales y jurídicos asignados al CE, se da respuesta oportuna a la atención de AHI y atención psicosocial.
• Fortalecimiento de la atención telefónica a la población que se encuentra en la ruta de AHÍ.
• Los procesos adelantados (huerta de la esperanza y jardín la esperanza) ayudan a posicionar de manera positiva y cambiar los imaginarios de la población.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				</t>
  </si>
  <si>
    <t>Al cierre de la vigencia 2023 la meta fue sobrepasada en 240 personas con servicio de asistencia y atención humanitria.</t>
  </si>
  <si>
    <t>Durante el mes de enero, se otorgó servicio de asistencia humanitaria a 2.678 personas, así:
• Personas caracterizadas encuesta socioeconómica Línea 195: 131
• Personas en plan retornos y reubicación: 0
• Personas atendidas con Ayuda Humanitaria inmediata (AHÍ): 450
• Personas con Orientación Jurídica: 625
• Personas con acompañamiento psicosocial: 470
• Personas con servicio prevención y protección: 2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</si>
  <si>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febrero, se otorgó servicio de asistencia humanitaria a 4.541 personas, así:
• Personas caracterizadas encuesta socioeconómica Línea 195: 867
• Personas en plan retornos y reubicación: 0
• Personas atendidas con Ayuda Humanitaria inmediata (AHÍ): 1.538
• Personas con Orientación Jurídica: 971
• Personas con acompañamiento psicosocial: 1.164
• Personas con servicio prevención y protección: 1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</si>
  <si>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marzo, se otorgó servicio de asistencia humanitaria a 4.967 personas, así:
• Personas caracterizadas encuesta socioeconómica Línea 195: 463
• Personas en plan retornos y reubicación: 363
• Personas atendidas con Ayuda Humanitaria inmediata (AHÍ): 1.776
• Personas con Orientación Jurídica: 1.115
• Personas con acompañamiento psicosocial: 1.249
• Personas con servicio prevención y protección: 1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</si>
  <si>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abril, se otorgó servicio de asistencia humanitaria a 4.001 personas, así:
• Personas caracterizadas encuesta socioeconómica Línea 195: 698
• Personas en plan retornos y reubicación: 0
• Personas atendidas con Ayuda Humanitaria inmediata (AHÍ): 1.407
• Personas con Orientación Jurídica: 987
• Personas con acompañamiento psicosocial: 909
• Personas con servicio prevención y protección: 0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</si>
  <si>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mayo, se otorgó servicio de asistencia humanitaria a 5.483 personas, así:
• Personas caracterizadas encuesta socioeconómica Línea 195: 1.337
• Personas en plan retornos y reubicación: 0
• Personas atendidas con Ayuda Humanitaria inmediata (AHÍ): 1.571
• Personas con Orientación Jurídica: 1.060
• Personas con acompañamiento psicosocial: 1.511
• Personas con servicio prevención y protección: 4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</si>
  <si>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junio, se otorgó servicio de asistencia humanitaria a 4.016 personas, así:
• Personas caracterizadas encuesta socioeconómica Línea 195: 181
• Personas en plan retornos y reubicación: 44
• Personas atendidas con Ayuda Humanitaria inmediata (AHÍ): 1.480
• Personas con Orientación Jurídica: 863
• Personas con acompañamiento psicosocial: 1.445
• Personas con servicio prevención y protección: 3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</si>
  <si>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julio, se otorgó servicio de asistencia humanitaria a 4.252 personas, así:
• Personas caracterizadas encuesta socioeconómica Línea 195: 238
• Personas en plan retornos y reubicación: 0
• Personas atendidas con Ayuda Humanitaria inmediata (AHÍ): 1.598
• Personas con Orientación Jurídica: 902
• Personas con acompañamiento psicosocial: 1.511
• Personas con servicio prevención y protección: 3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</si>
  <si>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agosto, se prestó servicio de asistencia humanitaria a 4.238 personas, así:
• Personas caracterizadas encuesta socioeconómica Línea 195: 140
• Personas en plan retornos y reubicación: 0
• Personas atendidas con Ayuda Humanitaria inmediata (AHÍ): 1.666
• Personas con Orientación Jurídica: 1.000
• Personas con acompañamiento psicosocial: 1.430
• Personas con servicio prevención y protección: 2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</si>
  <si>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septiembre, se prestó servicio de asistencia humanitaria a 3.865 personas, así:
• Personas caracterizadas encuesta socioeconómica Línea 195: 23
• Personas en plan retornos y reubicación: 0
• Personas atendidas con Ayuda Humanitaria inmediata (AHÍ): 1.558
• Personas con Orientación Jurídica: 1.151
• Personas con acompañamiento psicosocial: 1.133
• Personas con servicio prevención y protección: 0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</si>
  <si>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octubre, se prestó servicio de asistencia humanitaria a 3.954 personas, así:
• Personas caracterizadas encuesta socioeconómica Línea 195: 83
• Personas en plan retornos y reubicación: 0
• Personas atendidas con Ayuda Humanitaria inmediata (AHÍ): 1.579
• Personas con Orientación Jurídica: 1.011
• Personas con acompañamiento psicosocial: 1.281
• Personas con servicio prevención y protección: 0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</si>
  <si>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noviembre, se prestó servicio de asistencia humanitaria a 2.955 personas, así:
• Personas caracterizadas encuesta socioeconómica Línea 195: 37
• Personas en plan retornos y reubicación: 0
• Personas atendidas con Ayuda Humanitaria inmediata (AHÍ): 1.404
• Personas con Orientación Jurídica: 615
• Personas con acompañamiento psicosocial: 897
• Personas con servicio prevención y protección: 2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RETRASOS
Durante el mes de noviembre se redujo el número de personas con servicio de asistencia y atención humanitaria con respecto a la programación, debido a razones como: i) Las caracterizaciones no se continuaron realizando mediante la Línea 195; ii) Se restringió la prestación de servicios por cierre de centros de encuentro, debido a la terminación de contratos de prestación de servicio.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</si>
  <si>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diciembre se prestó servicio de asistencia humanitaria a 6.176 personas, cumpliendo con el 100% de la programación realizada para la vigencia 2023, así:
• Personas caracterizadas encuesta socioeconómica Línea 195: 114
• Personas en plan retornos y reubicación: 4.061
• Personas atendidas con Ayuda Humanitaria inmediata (AHÍ): 1.179
• Personas con Orientación Jurídica: 302
• Personas con acompañamiento psicosocial: 520
• Personas con servicio prevención y protección: 0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</si>
  <si>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 xml:space="preserve">A corte enero de 2023, la meta tenía programado atender a 1.200 personas  con servicios de asistencia humanitaria y atendió a 2.678, es decir, presenta una sobre ejecución de 1.478 (113%) personas debido al aumento en la atención para el mes. En la medida que el indicador depende de la demanda se recomienda revisar el motivo del incremento en la atención.
Pese a que su proyección se realiza teniendo en cuenta los históricos, presentando entonces  un comportamiento diferente en comparación con años anteriores
Al respecto se analizará si se debe reprogramar para lo cual se tendra en cuenta la tendencia del primer trimestre del año. </t>
  </si>
  <si>
    <t xml:space="preserve">Durante lo corrido de la vigencia se programó atender a 25.500 personas con servicios de asistencia humanitaria y atendió 7219 personas, con un avance del 28.31%. A corte febrero se programó atender a 2.850 personas con servicios de asistencia humanitaria y atendió a 7.219, es decir, presenta una sobre ejecución de 4.369 (153%) manteniendo una tendencia más alta de atención a la proyectada. En la medida que el indicador depende de la demanda se recomienda revisar el motivo del incremento en la atención y realizar monitoreo constante hasta el mes de junio para identificar el comportamiento de la atención y de esta manera poder identificar la pertinencia de reprogramación.  </t>
  </si>
  <si>
    <t xml:space="preserve">Durante lo corrido de la vigencia se programó atender a 25.500 personas con servicios de asistencia humanitaria y atendió 12.186 personas, con un avance del 47.79%. A corte marzo se programó atender a 5.150 personas con servicios de asistencia humanitaria y atendió a 12.186, es decir, presenta una sobre ejecución de 7.036 (137%) manteniendo una tendencia más alta de atención a la proyectada.
En la medida que el indicador depende de la demanda se recomienda revisar el motivo del incremento en la atención y realizar monitoreo constante hasta el mes de junio para identificar el comportamiento de la atención y de esta manera poder identificar la pertinencia de reprogramación.  </t>
  </si>
  <si>
    <t>Durante lo corrido de la vigencia se programó atender a 25.500 personas con servicios de asistencia humanitaria. Al corte abril, se programó atender a 7.450 personas con servicios de asistencia humanitaria y atendió a 16.187, es decir, presenta una sobre ejecución de 8.737 (117%) manteniendo una tendencia más alta de atención a la proyectada debido al aumento de la atención de personas víctimas que cumplen con los requisitos de ley para otorgarles medidas de ayuda humanitaria, así como personas beneficiadas con el plan de retorno y reubicaciòn no étnico.
Se recomienda continuar con el monitoreo a la prestación de servicios de ayuda y atención humanitaria.</t>
  </si>
  <si>
    <t xml:space="preserve">Durante lo corrido de la vigencia se programó atender a 50.886 personas con servicios de asistencia humanitaria. Al corte mayo, se programó atender a 13.298 personas con servicios de asistencia humanitaria y se atendió a 21.670, es decir, presenta una sobre ejecución de 8.372 (163%)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
A corte mayo se realizó la reprogramación de la magnitud teniendo en cuenta el comportamiento de la atención durante los primeros 4 meses de la vigencia, por lo que se espera que de manera progresiva se estabilice el avance de la magnitud de acuerdo con lo programado.   
</t>
  </si>
  <si>
    <t xml:space="preserve">Durante lo corrido de la vigencia se programó atender a 50.886 personas con servicios de asistencia humanitaria. Al corte junio, se programó atender a 19.466 personas con servicios de asistencia humanitaria y se atendió a 25.686, es decir, presenta una sobre ejecución de  6.240 (132%)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
A corte mayo se realizó la reprogramación de la magnitud teniendo en cuenta el comportamiento de la atención durante los primeros 4 meses de la vigencia, por lo que se espera que de manera progresiva se estabilice el avance de la magnitud de acuerdo con lo programado.  </t>
  </si>
  <si>
    <t xml:space="preserve">Durante lo corrido de la vigencia se programó atender a 50.886 personas con servicios de asistencia humanitaria. Al corte julio, se programó atender a 25.294 personas con servicios de asistencia humanitaria y se atendió a 29.938, es decir, presenta una sobre ejecución de  4.644 (18%)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
A corte mayo se realizó la reprogramación de la magnitud teniendo en cuenta el comportamiento de la atención durante los primeros 4 meses de la vigencia, por lo que se espera que de manera progresiva se estabilice el avance de la magnitud de acuerdo con lo programado.  </t>
  </si>
  <si>
    <t xml:space="preserve">Durante lo corrido de la vigencia se programó atender a 50.886 personas con servicios de asistencia humanitaria. Al corte agosto, se programó atender a 30.465 personas con servicios de asistencia humanitaria y se atendió a 34.176, es decir, presenta una sobre ejecución de  3.711 (12%)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
A corte mayo se realizó la reprogramación de la magnitud teniendo en cuenta el comportamiento de la atención durante los primeros 4 meses de la vigencia, por lo que se espera que de manera progresiva se estabilice el avance de la magnitud de acuerdo con lo programado.  </t>
  </si>
  <si>
    <t>Durante lo corrido de la vigencia se programó atender a 50.886 personas con servicios de asistencia humanitaria. Al corte septiembre, se programó atender a 37.584 personas con servicios de asistencia humanitaria y se atendió a 38.041, es decir, presenta una sobre ejecución de 457 (1.22%)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t>
  </si>
  <si>
    <t xml:space="preserve">Durante lo corrido de la vigencia se programó atender a 50.886 personas con servicios de asistencia humanitaria. Al corte octubre, se programó atender a 42.024 personas con servicios de asistencia humanitaria y se atendió a 41.995, es decir, presenta un rezago de 29 personas (0.1%). Con este resultado, se está logrando equilibrar el reporte con respecto a la demanda esperada, mediante la cual se reprogramó el indicador a partir del mes de mayo. Se espera se mantenga el comportamiento de atención proyectado para cumplir con la magnitud total para la vigencia. </t>
  </si>
  <si>
    <t xml:space="preserve">Durante lo corrido de la vigencia se programó atender a 50.886 personas con servicios de asistencia humanitaria. Al corte noviembre, se programó atender a 46.614 personas con servicios de asistencia humanitaria y se atendió a 44.950, es decir, presenta un rezago de 1664 personas (3,57%), generado por la suspención temporal del servicio en algunos centros de encuentro, actualmente ya se estan prestando los servicios por lo que se espera dar cumplimiento a la meta en el cierre de la vigencia. </t>
  </si>
  <si>
    <t>PD117</t>
  </si>
  <si>
    <t>7871_MGA_3</t>
  </si>
  <si>
    <t>Servicio de asistencia técnica a comunidades en temas de fortalecimiento del tejido social y construcción de escenarios comunitarios protectores de derechos</t>
  </si>
  <si>
    <t>Acciones ejecutadas con las_x000D_ comunidades</t>
  </si>
  <si>
    <t>3.1. Servicio de asistencia técnica a comunidades en temas de fortalecimiento del tejido social y construcción de escenarios comunitarios protectores de derechos</t>
  </si>
  <si>
    <t>3.1.1 Acciones ejecutadas con las comunidades</t>
  </si>
  <si>
    <t xml:space="preserve">PD_producto MGA: 3.1. Servicio de asistencia técnica a comunidades en temas de fortalecimiento del tejido social y construcción de escenarios comunitarios protectores de derechos; PD_ID producto MGA: 3.1.1 Acciones ejecutadas con las comunidades; </t>
  </si>
  <si>
    <t>Este indicador se medirá a través de los informes de las asistencias técnicas brindadas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t>
  </si>
  <si>
    <t>Las comunidades se fortalecerán a través de la asistencia y acompañamiento técnico, con herramientas y fortalecimiento de capacidades para la reconciliación y la convivencia pacífica entre distintos grupos poblacionales, incorporando el enfoque diferencial y territorial.</t>
  </si>
  <si>
    <t>Este indicador se calcula con la suma de los informes de los productos de  asistencia técnica brindados a las comunidades e instancias que lo requieran, de conformidad con la programación en el formato 1006 "Programación y seguimiento a Metas e indicadores del plan de desarrollo".</t>
  </si>
  <si>
    <t>Sumatoria informes de las acciones ejecutadas con las comunidades</t>
  </si>
  <si>
    <t>Número de  informes acciones ejecutadas con las comunidades</t>
  </si>
  <si>
    <t>Informe de acciones realizadas con las comunidades e instancias</t>
  </si>
  <si>
    <t>• Reporte MGA117 Asistencias Tecnicas I semestre
• ANEXO_STREAMING_Guion - Webinar socialización resultados Asistencias Técnicas OEI final</t>
  </si>
  <si>
    <t>• MGA PD117 Informe actividades con instancias
• Anexo 1. Seguimiento a la asistencia del diplomado_Componente 2 convenio OIM	
• Anexo 2. Publicación en página web resultados iniciativas ganadoras_Componente 4 convenio OIM
• Anexo 3. Lista de asistencia organizaciones OIM 18oct</t>
  </si>
  <si>
    <t>En el marco de la implementación de la estrategia de reconciliación, a corte del mes de diciembre, se adelantaron actividades relacionadas con el servicio de asistencia técnica a comunidades en temas de fortalecimiento del tejido social y construcción de escenarios comunitarios protectores de derechos, las cuales fueron realizadas por la Dirección de Paz y Reconciliación de la Oficina Alta Consejería de Paz, Víctimas y Reconciliación.
Este indicador se mide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
De esta manera, las comunidades se fortalecerán a través de la asistencia y acompañamiento técnico, con herramientas y fortalecimiento de capacidades para la reconciliación y la convivencia pacífica entre distintos grupos poblacionales, incorporando el enfoque diferencial y territorial.	
Para el mes de diciembre se presentó (1) producto de (1) programado, dando cumplimiento al 100% de lo programado para la vigencia 2023.
• Asistencias técnicas y articulación intersectorial y local para el desarrollo de procesos de Paz y la Reconciliación.
i) Formación y pedagogía para la paz
Con relación al proceso formativo que busca impulsar un proceso de pedagogía sobre los derechos de las víctimas del conflicto armado a la verdad, a la justicia, y a la reparación integral, atendiendo las iniciativas de memoria, paz y reconciliación de los PDET Bogotá - Región, el 24 de julio se llevó a cabo la evaluación de las universidades que se postularon para realizar el Diplomado en las siguientes temáticas: 1) Memoria, paz y reconciliación, 2) Ordenamiento social del territorio, 3) Consejo Distrital de Paz y resolución de conflictos. Dando como resultado a la Pontificia Universidad Javeriana como la seleccionada para llevar a cabo este programa educativo que tendrá una duración de 90 horas.
Para el proceso de convocatoria, se diseñó una pieza gráfica que fue compartida con líderes y lideresas, defensores y defensoras de derechos humanos, víctimas del conflicto residentes en Bogotá, y se construyó un primer formulario de preinscripción de los interesados en el programa de educación continua. También estuvimos socializando los términos de referencia y cronograma en distintos espacios de participación local como lo fue la Mesa Local de Víctimas de Sumapaz. Adicionalmente, desde la Dirección de Paz y Reconciliación también se hicieron las gestiones necesarias para reservar los espacios que cumplieran con los requisitos solicitados por la Universidad Javeriana para el desarrollo de las clases del diplomado en Bosa, Ciudad Bolívar y Sumapaz.  
Para finalizar, después de recibir más de 280 preinscripciones al diplomado, el equipo de la Dirección de Paz revisó cada perfil y priorizó 30 inscritos para Bosa, 30 para Sumapaz y 60 para Ciudad Bolívar, con base en los 120 cupos existentes. Esta priorización se realizó de acuerdo con los enfoques diferenciales (étnico, de género y diversidad sexual, ciclo etario – adulto mayor), la localidad de residencia, la participación y desempeño de esas personas en la planeación participativa del PDET B-R, y la experiencia que han tenido en procesos de construcción de paz territorial. Sumado a lo anterior, se reservaron 10 cupos adicionales para cada localidad en caso de tener que contactarlos si se llegase a presentar deserción de las personas inicialmente seleccionadas.
Así las cosas, el inicio de las clases se programaron para el viernes 29 de septiembre en Bosa (ASOJUNTAS: Calle 60 SUR # 77 L 43 salón comunal Bosa Andalucía), y en Ciudad Bolívar (Subdirección local de integración social: Calle 70 sur # 34-05 - Arborizadora alta); las sesiones se programaron los viernes y sábados de 8:00 AM a 1:00 PM. Para el caso de Sumapaz, el inicio de las clases se realizó el sábado 30 de septiembre en la Junta de Acción Comunal en la Vereda Betania y las sesiones están programadas para los sábados y domingos de 8:00 AM a 1:00 PM por solicitud de la comunidad.
Sin embargo, debido a las dificultades que se han presentado para garantizar la asistencia de los participantes, se está revisando con la universidad y la OIM la posibilidad de ajustar la modalidad de algunas sesiones en Sumapaz para que sean online, poder compartir videos de los profesores y dejar tareas de dicho contenido, y así poder finalizar el curso corto antes del 15 de diciembre. Adicionalmente, el cronograma y plan de trabajo se ha ajustado en las tres localidades de acuerdo con el plan de choque liderado por la Dirección de Paz en el que se alertó a la Universidad Javeriana sobre la inasistencia de algunos líderes y lideresas que manifestaron múltiples inconformidades relacionadas con la ubicación de los salones elegidos (que se encuentran muy alejados a zonas concurridas de las localidades y de difícil acceso), la falta de información sobre el auxilio de transporte que no ha sido brindada oportunamente por los enlaces de la Javeriana, y la necesidad de ofrecer almuerzo (adicional al refrigerio) en Sumapaz al desarrollar jornadas tan extensas para los adultos mayores que están cursando este programa.
No obstante, vale la pena destacar que, uno de los logros por destacar del diplomado es la metodología participativa que le permite a los participantes explorar el territorio y los conocimientos comunitarios en relación con el Acuerdo Final y el Sistema Integral para la Paz.
Así las cosas, en el primer módulo los participantes fortalecieron sus conocimientos en temas como: i) Acuerdo de Paz de la Habana y Sistema Integral para la paz, ii) Punto 5 del Acuerdo de Paz: la institucionalidad para la paz, iii) La centralidad en las víctimas, iv) El sistema Integral para la paz: CEV, JEP y UBPD, v) Enfoques territoriales para la paz. Una vez revisada la asistencia durante las jornadas en las localidades de Bosa, Ciudad Bolívar (grupos 1 y 2) y Sumapaz se han identificado a 90 personas que van cumpliendo con el porcentaje de asistencias exigido por la Universidad Javeriana para la certificación del diplomado.
ii) Implementación de iniciativas encaminadas a la No Estigmatización de las personas en proceso de reincorporación y reintegración; acciones de Justicia Restaurativa por medio de la Ruta TOAR  y de pedagogía para fortalecer la búsqueda de personas
Para el componente 4 de No estigmatización y Reconciliación, el 26 de julio se realizó una reunión de bienvenida e introducción al equipo que estaba contratado para esa fecha, que apoyaría la sensibilización acerca de los procesos de tránsito a la vida civil en clave de no estigmatización, dirigido a funcionarios/as públicos/as y sociedad civil; espacios de diálogo sobre reconstrucción de proyectos de vida y reincorporación de firmantes de paz; y talleres artísticos y deportivos dirigidos a hijos e hijas de firmantes.
También se agendó una reunión con la profesional responsable del diseño de la metodología para la entrega de estímulos a iniciativas de reconciliación que vinculen, con enfoque psicosocial, a víctimas del conflicto armado y comunidades, para promover la no estigmatización y la reconciliación. Durante el mes de agosto, se elaboraron los términos de referencia de la convocatoria, se construyó la metodología de valoración de las iniciativas y se compartió con la comunidad las piezas gráficas de la convocatoria con el formulario de inscripción de las propuestas.
Del 18 al 29 de septiembre se contactó uno a uno a las organizaciones y agrupaciones identificadas en las localidades PDET B-R para compartir la información y resolver dudas sobre los términos de referencia. El día 26 de septiembre se llevó a cabo una reunión virtual (modalidad sugerida por las mismas organizaciones) para explicar temas operativos y administrativos de las iniciativas y culminar el proceso de inscripción. 
En octubre se hizo la evaluación a través de pares ciegos de las organizaciones que postularon sus iniciativas para la reconciliación y no estigmatización en Bogotá, publicando los resultados de las 16 organizaciones seleccionadas el 6 de octubre en la página web de la Alta Consejería. Por consiguiente, el 18 de octubre se realizó el primer encuentro con estas organizaciones para asesorarlas en la definición del plan de trabajo y cronograma y así iniciar el trámite para poder realizar el primer desembolso del 60% de la subvención.
Para el componente 5 de Justicia Restaurativa, el 1ro de agosto se llevó a cabo la reunión de introducción a los profesionales que se encontraban ya contratados, y que apoyarían los procesos de justicia restaurativa y acompañarán los procesos organizativos de buscadores y buscadoras de personas dadas por desaparecidas, con el fin de contribuir al esclarecimiento de hechos y al reconocimiento de la dignidad de las víctimas familiares de desaparecidos en su proceso de búsqueda y en el acceso a los mecanismos de justicia transicional. 
Así las cosas, con relación a los avances de los Proyectos TOAR, a partir de septiembre se iniciaron 13 jornadas para la formación en artes escénicas y la construcción colectiva de un guion para una obra liderada por la Escuela de Teatro Comunitario "Arte entre las Montañas", en la que se espera la participación de 7 víctimas y 7 comparecientes ante la JEP, quienes fueron instruidos en artes escénicas. Y frente a la Escuela Agroecológica Tibares "Sembrando Paz", los talleres con víctimas y comparecientes comenzaron en septiembre y se espera la participación de 6 víctimas y 7 comparecientes ante la JEP en este proyecto.
BENEFICIOS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t>
  </si>
  <si>
    <t>En el marco de la implementación de la estrategia de reconciliación, a corte del mes de junio, se adelantaron actividades relacionadas con el servicio de asistencia técnica a comunidades en temas de fortalecimiento del tejido social y construcción de escenarios comunitarios protectores de derechos, las cuales fueron realizadas por la Dirección de Paz y Reconciliación de la Oficina Alta Consejería de Paz, Víctimas y Reconciliación.
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
De esta manera, las comunidades se fortalecerán a través de la asistencia y acompañamiento técnico, con herramientas y fortalecimiento de capacidades para la reconciliación y la convivencia pacífica entre distintos grupos poblacionales, incorporando el enfoque diferencial y territorial.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BENEFICIOS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t>
  </si>
  <si>
    <t>Para el mes de diciembre se presentó (1) producto de (1) programado, dando cumplimoiento al 100% de lo programado para la vigencia 2023:
En el marco de la implementación de la estrategia de reconciliación, a corte del mes de diciembre, se adelantaron actividades relacionadas con el servicio de asistencia técnica a comunidades en temas de fortalecimiento del tejido social y construcción de escenarios comunitarios protectores de derechos, las cuales fueron realizadas por la Dirección de Paz y Reconciliación de la Oficina Alta Consejería de Paz, Víctimas y Reconciliación.
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
De esta manera, las comunidades se fortalecerán a través de la asistencia y acompañamiento técnico, con herramientas y fortalecimiento de capacidades para la reconciliación y la convivencia pacífica entre distintos grupos poblacionales, incorporando el enfoque diferencial y territorial.	
• Asistencias técnicas y articulación intersectorial y local para el desarrollo de procesos de Paz y la Reconciliación.
i) Formación y pedagogía para la paz
Con relación al proceso formativo que busca impulsar un proceso de pedagogía sobre los derechos de las víctimas del conflicto armado a la verdad, a la justicia, y a la reparación integral, atendiendo las iniciativas de memoria, paz y reconciliación de los PDET Bogotá - Región, el 24 de julio se llevó a cabo la evaluación de las universidades que se postularon para realizar el Diplomado en las siguientes temáticas: 1) Memoria, paz y reconciliación, 2) Ordenamiento social del territorio, 3) Consejo Distrital de Paz y resolución de conflictos. Dando como resultado a la Pontificia Universidad Javeriana como la seleccionada para llevar a cabo este programa educativo que tendrá una duración de 90 horas.
Para el proceso de convocatoria, se diseñó una pieza gráfica que fue compartida con líderes y lideresas, defensores y defensoras de derechos humanos, víctimas del conflicto residentes en Bogotá, y se construyó un primer formulario de preinscripción de los interesados en el programa de educación continua. También estuvimos socializando los términos de referencia y cronograma en distintos espacios de participación local como lo fue la Mesa Local de Víctimas de Sumapaz. Adicionalmente, desde la Dirección de Paz y Reconciliación también se hicieron las gestiones necesarias para reservar los espacios que cumplieran con los requisitos solicitados por la Universidad Javeriana para el desarrollo de las clases del diplomado en Bosa, Ciudad Bolívar y Sumapaz.  
Para finalizar, después de recibir más de 280 preinscripciones al diplomado, el equipo de la Dirección de Paz revisó cada perfil y priorizó 30 inscritos para Bosa, 30 para Sumapaz y 60 para Ciudad Bolívar, con base en los 120 cupos existentes. Esta priorización se realizó de acuerdo con los enfoques diferenciales (étnico, de género y diversidad sexual, ciclo etario – adulto mayor), la localidad de residencia, la participación y desempeño de esas personas en la planeación participativa del PDET B-R, y la experiencia que han tenido en procesos de construcción de paz territorial. Sumado a lo anterior, se reservaron 10 cupos adicionales para cada localidad en caso de tener que contactarlos si se llegase a presentar deserción de las personas inicialmente seleccionadas.
Así las cosas, el inicio de las clases se programaron para el viernes 29 de septiembre en Bosa (ASOJUNTAS: Calle 60 SUR # 77 L 43 salón comunal Bosa Andalucía), y en Ciudad Bolívar (Subdirección local de integración social: Calle 70 sur # 34-05 - Arborizadora alta); las sesiones se programaron los viernes y sábados de 8:00 AM a 1:00 PM. Para el caso de Sumapaz, el inicio de las clases se realizó el sábado 30 de septiembre en la Junta de Acción Comunal en la Vereda Betania y las sesiones están programadas para los sábados y domingos de 8:00 AM a 1:00 PM por solicitud de la comunidad.
Sin embargo, debido a las dificultades que se han presentado para garantizar la asistencia de los participantes, se está revisando con la universidad y la OIM la posibilidad de ajustar la modalidad de algunas sesiones en Sumapaz para que sean online, poder compartir videos de los profesores y dejar tareas de dicho contenido, y así poder finalizar el curso corto antes del 15 de diciembre. Adicionalmente, el cronograma y plan de trabajo se ha ajustado en las tres localidades de acuerdo con el plan de choque liderado por la Dirección de Paz en el que se alertó a la Universidad Javeriana sobre la inasistencia de algunos líderes y lideresas que manifestaron múltiples inconformidades relacionadas con la ubicación de los salones elegidos (que se encuentran muy alejados a zonas concurridas de las localidades y de difícil acceso), la falta de información sobre el auxilio de transporte que no ha sido brindada oportunamente por los enlaces de la Javeriana, y la necesidad de ofrecer almuerzo (adicional al refrigerio) en Sumapaz al desarrollar jornadas tan extensas para los adultos mayores que están cursando este programa.
No obstante, vale la pena destacar que, uno de los logros por destacar del diplomado es la metodología participativa que le permite a los participantes explorar el territorio y los conocimientos comunitarios en relación con el Acuerdo Final y el Sistema Integral para la Paz.
Así las cosas, en el primer módulo los participantes fortalecieron sus conocimientos en temas como: i) Acuerdo de Paz de la Habana y Sistema Integral para la paz, ii) Punto 5 del Acuerdo de Paz: la institucionalidad para la paz, iii) La centralidad en las víctimas, iv) El sistema Integral para la paz: CEV, JEP y UBPD, v) Enfoques territoriales para la paz. Una vez revisada la asistencia durante las jornadas en las localidades de Bosa, Ciudad Bolívar (grupos 1 y 2) y Sumapaz se han identificado a 90 personas que van cumpliendo con el porcentaje de asistencias exigido por la Universidad Javeriana para la certificación del diplomado.
ii) Implementación de iniciativas encaminadas a la No Estigmatización de las personas en proceso de reincorporación y reintegración; acciones de Justicia Restaurativa por medio de la Ruta TOAR  y de pedagogía para fortalecer la búsqueda de personas
Para el componente 4 de No estigmatización y Reconciliación, el 26 de julio se realizó una reunión de bienvenida e introducción al equipo que estaba contratado para esa fecha, que apoyaría la sensibilización acerca de los procesos de tránsito a la vida civil en clave de no estigmatización, dirigido a funcionarios/as públicos/as y sociedad civil; espacios de diálogo sobre reconstrucción de proyectos de vida y reincorporación de firmantes de paz; y talleres artísticos y deportivos dirigidos a hijos e hijas de firmantes.
También se agendó una reunión con la profesional responsable del diseño de la metodología para la entrega de estímulos a iniciativas de reconciliación que vinculen, con enfoque psicosocial, a víctimas del conflicto armado y comunidades, para promover la no estigmatización y la reconciliación. Durante el mes de agosto, se elaboraron los términos de referencia de la convocatoria, se construyó la metodología de valoración de las iniciativas y se compartió con la comunidad las piezas gráficas de la convocatoria con el formulario de inscripción de las propuestas.
Del 18 al 29 de septiembre se contactó uno a uno a las organizaciones y agrupaciones identificadas en las localidades PDET B-R para compartir la información y resolver dudas sobre los términos de referencia. El día 26 de septiembre se llevó a cabo una reunión virtual (modalidad sugerida por las mismas organizaciones) para explicar temas operativos y administrativos de las iniciativas y culminar el proceso de inscripción. 
En octubre se hizo la evaluación a través de pares ciegos de las organizaciones que postularon sus iniciativas para la reconciliación y no estigmatización en Bogotá, publicando los resultados de las 16 organizaciones seleccionadas el 6 de octubre en la página web de la Alta Consejería. Por consiguiente, el 18 de octubre se realizó el primer encuentro con estas organizaciones para asesorarlas en la definición del plan de trabajo y cronograma y así iniciar el trámite para poder realizar el primer desembolso del 60% de la subvención.
Para el componente 5 de Justicia Restaurativa, el 1ro de agosto se llevó a cabo la reunión de introducción a los profesionales que se encontraban ya contratados, y que apoyarían los procesos de justicia restaurativa y acompañarán los procesos organizativos de buscadores y buscadoras de personas dadas por desaparecidas, con el fin de contribuir al esclarecimiento de hechos y al reconocimiento de la dignidad de las víctimas familiares de desaparecidos en su proceso de búsqueda y en el acceso a los mecanismos de justicia transicional. 
Así las cosas, con relación a los avances de los Proyectos TOAR, a partir de septiembre se iniciaron 13 jornadas para la formación en artes escénicas y la construcción colectiva de un guion para una obra liderada por la Escuela de Teatro Comunitario "Arte entre las Montañas", en la que se espera la participación de 7 víctimas y 7 comparecientes ante la JEP, quienes fueron instruidos en artes escénicas. Y frente a la Escuela Agroecológica Tibares "Sembrando Paz", los talleres con víctimas y comparecientes comenzaron en septiembre y se espera la participación de 6 víctimas y 7 comparecientes ante la JEP en este proyecto.
BENEFICIOS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t>
  </si>
  <si>
    <t>PD118</t>
  </si>
  <si>
    <t>7871_MGA_4</t>
  </si>
  <si>
    <t>Documentos de análisis cuantitativo sobre la medición de los indicadores relacionados con el  Goce Efectivo de Derechos de las víctimas residentes en Bogotá, emitidos</t>
  </si>
  <si>
    <t>Número de documentos publicados sobre la medición de los indicadores del Goce Efectivo de Derechos de las víctimas.</t>
  </si>
  <si>
    <t xml:space="preserve">PD_Gestion MGA: Número de documentos publicados sobre la medición de los indicadores del Goce Efectivo de Derechos de las víctimas.; </t>
  </si>
  <si>
    <t>El indicador se cumplirá a través de  un documento anual publicado durante el periodo de ejecución del plan de desarrollo distrital, que dé cuenta de la medición de los indicadores del Goce Efectivo de Derecho de las víctimas en Bogotá, que será insumo para que las entidades públicas, privadas y ONGs, realicen un monitoreo de la garantía de derechos y seguimiento a la población víctima del conflicto armado</t>
  </si>
  <si>
    <t>El análisis de los indicadores que miden el Goce Efectivo de Derechos, le permite a las entidades u organismos involucrados la toma de decisiones.
Adicionalmente, la publicación de estos indicadores le permite a las entidades públicas, privadas y ONG, realizar un monitoreo de la garantía de derechos y seguimiento a la población victima del conflicto armado.</t>
  </si>
  <si>
    <t>Este indicador se calcula a través de la suma de los documentos elaborados y publicados en la página web de la Secretaria General, el cual debe contener el análisis cuantitativo sobre el Goce Efectivo de Derechos de las Víctimas del Conflicto Armado residentes en Bogotá, su reporte se realizará de conformidad con la programación en el formato 1006 "Programación y seguimiento a Metas e indicadores del plan de desarrollo".</t>
  </si>
  <si>
    <t>Sumatoria del número de documentos elaborados y publicados sobre la medición de los indicadores del Goce Efectivo de Derechos de las víctimas.</t>
  </si>
  <si>
    <t>Número de documentos elaborados y publicados sobre la medición de los indicadores del Goce Efectivo de Derechos de las víctimas.</t>
  </si>
  <si>
    <t>Informe IGED</t>
  </si>
  <si>
    <t xml:space="preserve">• 2.4.3.3 Informe IGED	</t>
  </si>
  <si>
    <t>El Observatorio Distrital de Víctimas del Conflicto Armado (ODVCA) bajo la coordinación de la Alta Consejería de Paz, Victimas y Reconciliación (ACPVR),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 
Con corte al mes de diciembre de 2023, se programó y realizó la entrega del Informe de medición de Indicadores de Goce Efectivo de Derechos -IGED de la población Víctima del Conflicto armado del año 2022, de la vigencia 2021, dando cumplimiento al Acuerdo distrital 587 de 2015. Así las cosas, se dio cumplimiento con lo programado en la meta para la vigencia 2023.
BENEFICIOS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t>
  </si>
  <si>
    <t>El Observatorio Distrital de Víctimas del Conflicto Armado (ODVCA) bajo la coordinación de la Alta Consejería de Paz, Victimas y Reconciliación (ACPVR),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 
Con corte al 31 de marzo de 2023, se programó y realizó la entrega del Informe de medición de Indicadores de Goce Efectivo de Derechos -IGED de la población Víctima del Conflicto armado del año 2022, de la vigencia 2021, dando cumplimiento al Acuerdo distrital 587 de 2015. Así las cosas, se dio cumplimiento con lo programado en la meta para la vigencia 2023.
BENEFICIOS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t>
  </si>
  <si>
    <t>PD130</t>
  </si>
  <si>
    <t>54. Transformación digital y gestión de TIC para un territorio inteligente</t>
  </si>
  <si>
    <t>Generar valor público para la ciudadanía, la Secretaria General y sus grupos de interes, mediante el uso y aprovechamiento estratégico de TIC.</t>
  </si>
  <si>
    <t>Transformación digital y gestión TIC</t>
  </si>
  <si>
    <t>Oficina de Alta Consejería Distrital de Tecnologías de Información y Comunicaciones - TIC</t>
  </si>
  <si>
    <t>Iván Mauricio Durán Pabón</t>
  </si>
  <si>
    <t>Alto Consejero Distrital de Tecnologías de Información y Comunicaciones - TIC</t>
  </si>
  <si>
    <t>Luisa Fernanda Ortega</t>
  </si>
  <si>
    <t>(FINALIZADO POR CUMPLIMIENTO) Artículo 57 PDD. Comisión Distrital de Transformación Digital</t>
  </si>
  <si>
    <t>(FINALIZADO POR CUMPLIMIENTO)Proceso de transformación de la Comisión Distrital de Sistemas a la Comisión Distrital de Transformación Digital  acompañado.</t>
  </si>
  <si>
    <t>Artículo 57 PDD. Comisión Distrital de Transformación Digital</t>
  </si>
  <si>
    <t xml:space="preserve">PD_artículo: Artículo 57 PDD. Comisión Distrital de Transformación Digital; </t>
  </si>
  <si>
    <t>Con este indicador se busca plasmar todas las acciones y actividades que desde la Secretaría técnica de la Comisión Distrital de Sistemas - CDS, promuevan  y generen el tránsito a la Comisión Disitral de Transformación Digital.</t>
  </si>
  <si>
    <t>La comision será la maxima instancia de coordinación y articulación de todas la iniciativas que promuevan la transformación Digital en la Ciudad.</t>
  </si>
  <si>
    <t>Lograr la conformación de la Comisión Distrital de Transformación Digital.</t>
  </si>
  <si>
    <t>Sumatoria de Actos Administrativos de conformación de la Comisión</t>
  </si>
  <si>
    <t>Numero de  Actos Administrativos de conformación de la Comisión</t>
  </si>
  <si>
    <t>Acto Administrativo de conformación de la Comisión Distrital de Transformación Digital.</t>
  </si>
  <si>
    <t>7872_N</t>
  </si>
  <si>
    <t>No se presentaron problemas o dificultades en el periodo de reporte</t>
  </si>
  <si>
    <t xml:space="preserve">1. Contar con información oportuna y de calidad para la toma de decisiones
2. Contar con servicios digitales que atiendan las necesidades de los grupos de interés
</t>
  </si>
  <si>
    <t>Artículo</t>
  </si>
  <si>
    <t>PD131</t>
  </si>
  <si>
    <t>(FINALIZADO POR CUMPLIMIENTO) Artículo 145 PDD. Agencia de Analítica de Datos del Distrito</t>
  </si>
  <si>
    <t>Frentes de datos, tecnologia y talento para la creación de la Agencia de Analitica de Datos acompañados.</t>
  </si>
  <si>
    <t>Artículo 145 PDD. Agencia de Analítica de Datos del Distrito</t>
  </si>
  <si>
    <t xml:space="preserve">PD_artículo: Artículo 145 PDD. Agencia de Analítica de Datos del Distrito; </t>
  </si>
  <si>
    <t>Se programa el indicador para dar cumplimiento al indicador, se ajusta en base de datos</t>
  </si>
  <si>
    <t xml:space="preserve">A través de la creación de la Agencia, se propondrán y realizarán ejercicios analítica descriptiva, predictiva y prescriptiva basados datos estructurados y no estructurados para generar políticas y proyectos basados en evidencia, mejores servicios al ciudadano, combatir la corrupción, promover la transparencia y crear servicios de valor agregado a los ciudadanos y las empresas. A través de este indicador nos refleja el avance de la creación de la Agencia.
</t>
  </si>
  <si>
    <t>Con la creación de la agencia de analítica de datos se contará con Productos y servicios ajustados a las necesidades de los ciudadanos, podrán generar y crear póliticas públicas basadas en datos, se avanzará en Transparencia y lucha contra la corrupción, así como también se crearán oportunidades de capacitación en temas de alto valor agregado para la ciudadanía y los servidores públicos.</t>
  </si>
  <si>
    <t>Lograr la creación de la agencia de analítica de datos del distrito</t>
  </si>
  <si>
    <t>Sumatoria de actividades realizadas en el acompañamiento de los  frentes de datos tecnología y talento para la creación de la Agencia de Analítica de Datos</t>
  </si>
  <si>
    <t>Numero de actividades realizadas en el acompañamiento de los  frentes de datos tecnología y talento para la creación de la Agencia de Analítica de Datos</t>
  </si>
  <si>
    <t>Documentos de avance en el acompañamiento en los  frentes de datos, tecnología y talento para la creación de la Agencia de Analítica de Datos</t>
  </si>
  <si>
    <t>PD132</t>
  </si>
  <si>
    <t>70. Aumentar la posición de Bogotá como territorio inteligente -Smart City-: (incluye: Economía 4.0, Educación para la 4ta Revolución Industrial, agendas de transformación digital sectorial y la Agencia de Analítica de Datos del Distrito)</t>
  </si>
  <si>
    <t>Índice de innovación pública de Bogotá</t>
  </si>
  <si>
    <t xml:space="preserve">PD_Meta Trazadora: 70. Aumentar la posición de Bogotá como territorio inteligente -Smart City-: (incluye: Economía 4.0, Educación para la 4ta Revolución Industrial, agendas de transformación digital sectorial y la Agencia de Analítica de Datos del Distrito); PD_ID Meta Trazadora: Índice de innovación pública de Bogotá; </t>
  </si>
  <si>
    <t>Se actualiza la magnitud debido a que el resultado dado por la Veeduria fue mas alto de lo esperado.</t>
  </si>
  <si>
    <t>El Índice busca medir de manera global las capacidades de innovar que tienen las instituciones públicas en Bogotá. Se trata de una herramienta que recoge información bienal y los resultados son publicados por la Veeduría Distrital.</t>
  </si>
  <si>
    <t>Esta  herramienta,  no fue concebida exclusivamente  para  generar  una  medición  comparativa  entre  entidades  públicas  de  Bogotá, ya   que   fuediseñada   también   teniendo   en   cuenta   un   modelo   de   acompañamiento   y fortalecimiento  de  las  capacidades  innovadoras  de  las  entidades,  buscando  al  final  una  sana competencia  entre  las  mismas,  el  mejoramiento  de  los  servicios  prestados  por las  entidades públicas, así como una mayor aceptación por parte de ciudadanía.</t>
  </si>
  <si>
    <t>Veduria Distrial: 
http://veeduriadistrital.gov.co/sites/default/files/files/Publicaciones2019/Informe%20de%20Resultados%20del%20Indice%20de%20Innovacion%20Publica%20(IIP)%20-%20final%20.pdf</t>
  </si>
  <si>
    <t>Medir el nivel de innovación de las entidades públicas asumiendo la responsabilidad de diseñar, implementar y analizar la información recopilada, logrando satisfacer esta necesidad dentro del sector público.
El IIP define los componentes objetos de medición.
En el IIP se puntúa en un rango que va de 0 a 100, siendo 0 la calificación más baja mientras que 100 sería la calificación más alta posible.</t>
  </si>
  <si>
    <t>Informe de resultados del índice de innovación Pública - Veeduría Distrital</t>
  </si>
  <si>
    <t>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t>
  </si>
  <si>
    <t>Informe Resultado Medición del IIP</t>
  </si>
  <si>
    <t>Para la vigencia 2023 se obtiene el resultado del índice de Innovación Pública se define como: El principal instrumento que tiene la ciudad para medir de manera global las capacidades de innovar que tienen las instituciones públicas en Bogotá. Se trata de una herramienta que recoge información bienal y configura un hito a través de la publicación de sus resultados. 
De acuerdo con el informe de resultados La aplicación del Índice de Innovación Pública 2023 contó con la participación de 70 entidades del distrito. Estuvieron vinculadas en la medición entidades del sector central, del sector descentralizado adscritas o vinculadas, empresas mixtas del Estado, las 20 alcaldías locales de la ciudad, y órganos distritales de control.
Según reporte de la Veeduría Distrital el IIP logró un incremento de 3.85 puntos porcentuales frente al resultado obtenido en la segunda medición del índice (cuyo puntaje fue de 41.28), la cual fue medida en 2021, llegando a un 45.13 como puntaje general para la ciudad</t>
  </si>
  <si>
    <t>Se obtiene el resultado de la medición del Indice de Innovación Publica 2023 realizado por la veeduria Distrital.</t>
  </si>
  <si>
    <t xml:space="preserve">No se presentaron problemsa o dificultades </t>
  </si>
  <si>
    <t>PD133</t>
  </si>
  <si>
    <t>(FINALIZADO POR CUMPLIMIENTO) 468. Formular e implementar las agendas de transformación digital para el Distrito</t>
  </si>
  <si>
    <t>(FINALIZADO POR CUMPLIMIENTO) 512. Numero de agendas de transformación digital formuladas</t>
  </si>
  <si>
    <t>468. Formular e implementar las agendas de transformación digital para el Distrito</t>
  </si>
  <si>
    <t>512. Numero de agendas de transformación digital formuladas</t>
  </si>
  <si>
    <t xml:space="preserve">PD_Meta Sectorial: 468. Formular e implementar las agendas de transformación digital para el Distrito; PD_Indicador Meta sector: 512. Numero de agendas de transformación digital formuladas; </t>
  </si>
  <si>
    <t>Definir y hacer acompañamiento a la formulación de los proyectos de transformación digital de cada uno de los sectores de la alcaldía para transformar los modelos de atención de las entidades y de esta forma prestar mejores servicios a la ciudadanía.
Se entenderá como formulación y actualización el proceso de construcción y  actualización periódica de las agendas</t>
  </si>
  <si>
    <t>A través de la formulación  de las 16 agendas de transformación digital los sectores de la Alcaldía Mayor de Bogotá contarán con estrategias de movilidad inteligente, transformación digital de la salud, analítica de datos para el medio ambiente entre otros. De igual manera los organismos de control de la ciudad podran contar con estrategias que les permita realizar su función de manera mucho más óptima.</t>
  </si>
  <si>
    <t>Lograr Formular las 16 agendas de transformación digital para las entidades cabeza de sector del Distrito.</t>
  </si>
  <si>
    <t>Sumatoria de Agendas de transformación digital para las entidades cabeza de sector del Distrito formuladas y actualizadas.</t>
  </si>
  <si>
    <t>Numero de Agendas de transformación digital para las entidades cabeza de sector del Distrito formuladas y actualizadas.</t>
  </si>
  <si>
    <t>Documentos de avance de la Formulación de las Agendas</t>
  </si>
  <si>
    <t>PD134</t>
  </si>
  <si>
    <t>469. Formular la política pública de Bogota territoritorio inteligente.</t>
  </si>
  <si>
    <t>514. Politica Pública TIC formulada</t>
  </si>
  <si>
    <t>514. Política Pública TIC formulada</t>
  </si>
  <si>
    <t xml:space="preserve">PD_Meta Sectorial: 469. Formular la política pública de Bogota territoritorio inteligente.; PD_Indicador Meta sector: 514. Política Pública TIC formulada; </t>
  </si>
  <si>
    <t>Desde la Oficina Alta Consejería TIC se adelantará el diseño y formulación de la política pública “Bogotá Territorio Inteligente 2023 - 2030”, con el fin de desarrollar una inteligencia colectiva apalancada en los datos, la tecnología y la innovación, que responda de forma integrada y eficiente a las problemáticas de ciudad.</t>
  </si>
  <si>
    <t>La política busca integrar los ámbitos urbano, rural y regional, mejorar la calidad de vida de los ciudadanos e involucrarlos en la toma de decisiones públicas, a través de intervenciones ágiles y orientadas a resultados.</t>
  </si>
  <si>
    <t>Se calcula a través de la suma del porcentaje de avance en la formulación de la política Publica Bogotá Territorio Inteligente, teniendo en cuenta la programación realizada en el plan de acción del libro plan de desarrollo para la vigencia más el avance obtenido de la vigencia anterior.</t>
  </si>
  <si>
    <t>Sumatoria del avance de la formulación de la política Publica Bogotá Territorio Inteligente al corte + Sumatoria del avance de la formulación de la política Publica Bogotá Territorio Inteligente ejecutado en la vigencia anterior.</t>
  </si>
  <si>
    <t>Avance de la formulación de la política Publica Bogotá Territorio Inteligente</t>
  </si>
  <si>
    <t>* Documento de formulación de la Politica Publica Bogotá Territorio Inteligente
* Plan de Acción Definitivo</t>
  </si>
  <si>
    <t xml:space="preserve">En lo corrido del Plan Distrital de Desarrollo, en cumplimiento del indicador sectorial, la Secretaría General logró la formulación de la política pública de Bogotá Territorio Inteligente (BTI), con el fin de desarrollar una inteligencia colectiva que use los datos, la tecnología y la innovación para responder de forma integral y eficiente a las problemáticas de la ciudad. 
La Política Bogotá Territorio Inteligente 2023 – 2032 fue aprobada en la sesión Conpes del 31 de mayo de 2023, con el objetivo de “Consolidar a Bogotá como Territorio Inteligente, impulsando el uso y aprovechamiento de los datos, la tecnología y la innovación por parte de los actores y sectores del territorio para la solución de problemáticas y la generación de oportunidades que mejoren la calidad de vida de las personas. La política cuenta con 7 objetivos específicos, 7 indicadores de resultado y 36 productos y fue publicada con Registro Distrital Nro. 7754 de fecha 04 de julio de 2023. 
Se avanza en el desarrollo de acciones de difusión y apropiación de la Política BTI a través de 13 mesas de trabajo con las entidades que lideran los productos de la Política, con el fin de realizar seguimiento a la ejecución del plan de acción, revisar en detalle cada uno de los productos, alcance de los mismos, programación de metas, e indicadores y cronograma de reporte
En el marco de la difusión de la política se han realizado notas de prensa, noticias e interacción por redes sociales, a fin de difundir la expedición de la Política y su hoja de ruta para los próximos diez años. 
El 27 de septiembre de 2023 se desarrolló el evento de lanzamiento de la Política BTI en la Universidad Externado de Colombia, en Cooperación con la Comisión Económica para América Latina y el Caribe -CEPAL y el Banco Interamericano de Desarrollo -BID, en donde se contó con asistencia de servidores públicos, sector privado y academia.
Se desarrollaron acciones de difusión y apropiación de la Política BTI mediante la participación en conversatorios, paneles y foros organizados por diferentes actores como academia, sector público y sector empresarial. Adicionalmente desde la Alta Consejería TIC se realizaron notas de prensa, comunicaciones por redes sociales, difusión en el marco del evento de rendición de cuentas y un capítulo del podcast "Bogotá Mas Digital"
Beneficios: La Política Pública de Territorio Inteligente permite mejorar las capacidades y recursos de la ciudadanía para interactuar con su entorno, de manera que se logre generar mayores oportunidades de educación, de empleo y de emprendimiento, impactando en el mejoramiento de su calidad de vida, sobre todo en grupos poblaciones vulnerables.
Con la formulación y puesta en marcha de la política pública, se busca Impulsar el desarrollo de Bogotá como Territorio Inteligente, a partir de dinámicas de inteligencia colectiva basadas en el uso y aprovechamiento de los datos, la tecnología y la innovación.
Las mesas de trabajo con las entidades posibilitan la articulación de acciones entre diferentes equipos para el desarrollo de los productos y el logro de los objetivos de la política Pública Bogotá Territorio Inteligente
Las acciones de difusión como noticias, gestión por redes sociales y eventos masivos con servidores públicos, academia y sector privado, han permitido llevar un mensaje claro y concreto sobre la hoja de ruta que se plantea para los próximos 10 años en materia de datos, tecnología e innovación para Bogotá
Los espacios de difusión permiten dar a conocer las acciones e iniciativas que se desarrollan a partir de la política, permitiendo el seguimiento y control por parte de los diferentes actores del territorio, en particular de la ciudadanía.
La participación de la ciudadanía en la ejecución de la política, permite contar con soluciones mucho más pertinentes, efectivas y que responden a los diferentes contextos del territorio. </t>
  </si>
  <si>
    <t>Con corte a 30 de junio de 2023 se logró culminar el proceso de formulación de la Política Bogotá Territorio Inteligente, que fué aprobada en la sesión Conpes del 31 de mayo de 2023</t>
  </si>
  <si>
    <t>Se recomienda brindar  especial atención a la Meta Sectorial 469. Formular la política pública de Bogotá territorio inteligente - Indicador Meta sector: 514. Política Pública TIC formulada; y la meta proyecto de inversión No. 2."Liderar 100 porciento  la formulación, sensibilización y apropiación de la política pública de Bogotá Territorio Inteligente" con el fin de cumplir con lo registrado en el plan de acción y superar el retraso del 10% de la vigencia 2.022.</t>
  </si>
  <si>
    <t>Se recomienda brindar  especial atención a la Meta Sectorial 469. Formular la política pública de Bogotá territorio inteligente - Indicador Meta sector: 514. Política Pública TIC formulada; y la meta proyecto de inversión No. 2."Liderar 100 porciento  la formulación, sensibilización y apropiación de la política pública de Bogotá Territorio Inteligente" con el fin de cumplir con lo registrado en el plan de acción y superar el retraso del 10% de la vigencia 2022.</t>
  </si>
  <si>
    <t>En la medida que en la sesión Conpes del 31 de mayo de 2023 fue aprobada la Política Bogotá Territorio Inteligente 2023 – 2032, es pertinente realizar seguimiento a la publicación en la página de la Secretaria de Planeación, con el fin de cumplir con lo registrado en el plan de acción y superar el retraso del 10% de la vigencia 2.022 y así cumplir con la meta sectorial para el cuatrienio</t>
  </si>
  <si>
    <t xml:space="preserve">No se presentaron problemas y dificultades </t>
  </si>
  <si>
    <t>PD133A</t>
  </si>
  <si>
    <t>7872_3</t>
  </si>
  <si>
    <t>1. Contar con información oportuna y de calidad para la toma de decisiones</t>
  </si>
  <si>
    <t>3. Asesorar 100 porciento el diseño e implementación de las 16 agendas de Transformación Digital y sus aceleradores transversales</t>
  </si>
  <si>
    <t>Asesorar 100 porciento el diseño e implementación de las 16 agendas de Transformación Digital y sus aceleradores transversales</t>
  </si>
  <si>
    <t>513. Porcentaje de avance de las agendas de transformación Digital Implementadas</t>
  </si>
  <si>
    <t>22.2. Porcentaje de agendas de transformación digital asesoradas</t>
  </si>
  <si>
    <t>9. Industria, innovación e infraestructura</t>
  </si>
  <si>
    <t>9.C Aumentar significativamente el acceso a TIC y esforzarse por proporcionar acceso universal y asequible a Internet en los países menos adelantados de aquí a 2020.</t>
  </si>
  <si>
    <t xml:space="preserve">PD_Meta Sectorial: 468. Formular e implementar las agendas de transformación digital para el Distrito; PD_Indicador Meta sector: 513. Porcentaje de avance de las agendas de transformación Digital Implementadas; PD_PMR: 22.2. Porcentaje de agendas de transformación digital asesoradas; PD_Meta Proyecto: 3. Asesorar 100 porciento el diseño e implementación de las 16 agendas de Transformación Digital y sus aceleradores transversales;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t>
  </si>
  <si>
    <t>Se programa la magnitud de la meta, teniendo en cuenta que se tienen recursos asigandos para la vigencia 2020.</t>
  </si>
  <si>
    <t xml:space="preserve">Desde la Alta Consejería Distrital TIC se asesora el diseño e implementación de los proyectos e iniciativas que hacen parte de las agendas de transformación digital priorizados para cada  vigencia lideradas por entidades de la administración Distrital.
Las Agendas de Transformación Digital de Bogotá son una iniciativa de articulación y coordinación de los agentes públicos y privados del ecosistema digital para acelerar la capacidad de proveer servicios y la toma de decisiones basada en evidencia, que en conjunto incidan positivamente en la calidad de vida de los ciudadanos, gracias al aprovechamiento estratégico de la tecnología. </t>
  </si>
  <si>
    <t>A través del asesoramiento a la formulación e implementación de las 16 agendas de transformación digital los sectores de la Alcaldía Mayor de Bogotá contarán con estrategias de movilidad inteligente, transformación digital de la salud, analítica de datos para el medio ambiente entre otros. De igual manera los organismos de control de la ciudad podran contar con estrategias que les permita realizar su función de manera mucho más óptima.</t>
  </si>
  <si>
    <t>La medición de la meta se realizará mediante la suma de los porcentajes de avance ejecutados de las actividades  para asesorar el diseño e implementación de las 16 agendas de Transformación Digital y sus aceleradores transversales, teniendo en cuenta la programación realizada en el plan de acción del libro plan de desarrollo para la vigencia más el avance obtenido de la vigencia anterior.</t>
  </si>
  <si>
    <t xml:space="preserve">(Sumatoria porcentaje ejecutado de las actividades para asesorar el diseño e implementación de las 16 agendas de Transformación Digital y sus aceleradores transversales/ porcentaje programado de las actividades para asesorar el diseño e implementación de las 16 agendas de Transformación Digital y sus aceleradores transversales para la vigencia) *porcentaje de la meta programada para la vigencia + porcentaje ejecutado de la meta vigencia anterior. </t>
  </si>
  <si>
    <t>Porcentaje ejecutado de las actividades para asesorar el diseño e implementación de las 16 agendas de Transformación Digital y sus aceleradores transversales</t>
  </si>
  <si>
    <t>Porcentaje programado de las actividades para asesorar el diseño e implementación de las 16 agendas de Transformación Digital y sus aceleradores transversales</t>
  </si>
  <si>
    <t>Informe trimestral con el resultado del seguimiento a los proyectos de Agendas de Transformación Digital a través del tablero de control habilitado para tal fin. Así como de las acciones de aceleración y acompañamiento desarrolladas por la Alta Consejería Distrital de TIC.</t>
  </si>
  <si>
    <t>Informe final con el resultado del seguimiento a los proyectos de Agendas de Transformación Digital a través del tablero de control habilitado para tal fin. Así como de las acciones de aceleración y acompañamiento desarrolladas por la Alta Consejería Distrital de TIC.</t>
  </si>
  <si>
    <t>Informe trimestral con el resultado del seguimiento a los proyectos de Agendas de Transformación Digital a través del tablero de control habilitado para tal fin.</t>
  </si>
  <si>
    <t>En lo corrido del Plan Distrital de Desarrollo, Bogotá logró el desarrollo y mejoramiento de servicios digitales, a través de la creación de las Agendas de Transformación Digital de Bogotá, las cuales agrupan 100 proyectos e iniciativas  lideradas por diferentes entidades de la administración distrital que poseen distintos niveles de madurez, para proveer más y mejores servicios, tomar decisiones basadas en datos y generar oportunidades para las personas gracias al aprovechamiento estratégico de la tecnología. Entre las acciones adelantadas en la vigencia 2023 se encuentran:
La priorización de 16 proyectos asociados a las 9 agendas de transformación digital, teniendo en cuenta tres variables: impacto estratégico, avance reportado al cierre de 2022 y la ruta de acción proyectada para 2023, los cuales durante el primer trimestre definieron plan de trabajo, definieron hitos y productos que esperan entregar a lo largo de la vigencia: 1) Bogotá Creadora, 2) Consciente y Feliz, 3) Reactivación y bienestar económico, 4)Sistema Distrital del Cuidado, 5) Educación, Salud en red, preventiva y territorial, 6) Territorio en paz y seguro, 7) Gobierno Abierto Bogotá, 8) Simplificar el día a día de las personas y 9) Transformación Verde.
Entre las acciones adelantadas por algunos de los proyectos con corte a 31 de diciembre  se tiene:
De los 16 proyectos priorizados 5 fueron cerrados y 11 restantes  avanzaron con normalidad según su cronograma y mantendrán actividades hasta el 2024. Los cinco que cerraron actividades fueron: 
Academia para la 4RI: 
*Formación de 1.996 personas, entre servidores y ciudadanos, en habilidades digitales básicas intermedias y avanzadas.
*756 servidores en rutas de formación de ciberseguridad de Cisco, fundamentos en la nube Digitech AWS, transformación digital DigiGov AWS, marketing digital y machine learning de Compensar. -1.240 ciudadanos formados en las rutas de habilidades básicas e intermedias que se ejecuta en alianza con Accenture y de emprendimiento digital para mujeres cuidadoras en alianza con AWS y el SENA.
Alianzas para ofrecer créditos a negocios informales y población vulnerable (Crédito peso a peso): 
Este proyecto se desarrolló a través de una plataforma que conecta los negocios formales e informales con oportunidades de crédito en el sistema financiero formal. Inicialmente, a través del contrato 575-2021 firmado entre la Agencia Analítica de Datos – Ágata y la Secretaría de Desarrollo Económico- SDDE el cual continúa en etapa de liquidación.  El backend de la plataforma peso a peso desarrollada por AGATA en el marco del Convenio pasó a ser administrada por parte de la SDDE.
Historia Clínica Electrónica Unificada – Bogotá Salud Digital: A través de la plataforma tecnológica de interoperabilidad en salud del Distrito Capital, conocida como 'Bogotá Salud Digital', las Subredes Integradas de Servicios de Salud intercambiaron, accedieron de forma confidencial y segura a los datos de la Historia Clínica Electrónica de sus pacientes, sin importar el lugar donde recibieron atención: consultorios especializados, laboratorios o salas de emergencia de otras Instituciones Prestadoras de Servicios de Salud. Esta plataforma apoyó la continuidad asistencial de los pacientes, permitiendo a los profesionales de la salud acceder de manera segura a una visión panorámica 360 de sus condiciones de salud. Además, ha permitido a los usuarios afiliados al régimen subsidiado de la EPS Capital Salud prescindir del traslado físico de la Historia Clínica en papel y mantenerse informados sobre su atención médica, todo a través del acceso seguro a la Historia Clínica Electrónica Unificada (HCEU).
Sistema Unificado Distrital de Inspección Vigilancia y Control -SUDIVC: En el mes de noviembre de 2023, se realizó el evento de lanzamiento de la plataforma a los ciudadanos comerciantes y representantes de gremios de manera presencial. Dentro de los beneficios que genera se destacan el acceso a través de un solo lugar y directamente a la fuente de la autoridad competente, a la información completa de trámites de apertura y funcionamiento de establecimientos de comercio; el acceso a consulta y seguimiento a las visitas de inspección, vigilancia y control que le realizan las autoridades de IVC a los comerciantes; visualizar información de visitas georreferenciada y contar con reportes  para la toma de decisiones basada en datos.
Visor Geográfico Ambiental: una aplicación web del Sistema de Información Geográfica (SIG) de la Secretaría de Ambiente, que facilita a través de internet la publicación, acceso, consulta y análisis de datos espaciales de carácter institucional. Actualmente el VGA ofrece aproximadamente 80 capas de información geográfica ambiental en diferentes temáticas como calidad del aire, visual, del suelo, del agua, residuos posconsumo, respuesta a emergencias ambientales, cambio climático, educación y participación. Además facilita la producción de reportes como la inclusión predial en determinantes (áreas protegidas) y jurisdicción de autoridad ambiental, reporte de respuesta a emergencias ambientales, descarga de datos abiertos y demás reportes de carácter interno de la Secretaría de Ambiente.
Otros de los avances destacados al cierre del trimestre son: 
- Plataforma de Gobierno Abierto de Bogotá - Chatico: Durante el mes de noviembre se llevó a cabo el proceso de votación de presupuestos participativos con un total de 108.503 votos en un tiempo de 20 días.  Adicionalmente, se destaca que Chatico recibió el reconocimiento como el mejor proyecto de transformación por la organización Conecta Latam, Caribe y Centroamérica por el impacto significativo en la industria de las telecomunicaciones. Otros desarrollos de interés fueron los ajustes de forma en los textos de Chatico para hacerlos más claros y amigables; la creación bajo el menú trámites y servicios, de los flujos de: Catastro: certificado catastral, avalúo catastral. Establecimientos de Comercio: apertura de negocio y funcionamiento de negocio en Bogotá; la implementación del tema de citas médicas 100% a través de Chatico; y la creación del flujo de Inspección, vigilancia y control con información para las empresas sobre los trámites y permisos necesarios para operar en Bogotá. 
- Ciudadanía 360: A la fecha se cuenta con la integración total de seis servicios:   Transferencia Monetaria No Condicionada - IMG; Apoyos económicos para persona mayor; Comedores comunitarios; Jardines infantiles; Respuesta social; Y centro día Casa de la Sabiduría.
Los cuales se encuentran en fase de aprobación por parte de la Secretaría de Integración Social.
- Gestión de información para el empleo y la formación- Bogotá Trabaja -Te conecta: La Secretaría de Desarrollo Económico, con el apoyo de Ágata y Google Cloud como habilitador tecnológico, lanzaron el pasado 7 de diciembre la plataforma Bogotá Trabaja – Te Conecta, que a partir del uso de inteligencia artificial, tiene como objetivo modernizar la experiencia de los ciudadanos y de las empresas al momento de buscar empleo y talento gracias al uso de inteligencia artificial.
- Conectividad rural Sumapaz: Se puso a disposición de la comunidad 10 Centros de conectividad campesina, 5 Zonas Wifi, se avanza en fase de implementación de 2 antenas BTS (Auras y Betania) y se adelanta la fase de apropiación del proyecto en el cual participan actores de los sectores público y privado con el fin de fomentar el uso estratégico y responsable de la tecnología para las actividades cotidianas.
- Reglamentación del Territorio Inteligente: Se expidió el Decreto 575 de 2023 por medio del cual se definen los componentes de la Infraestructura de Datos y se establece el modelo de gobernanza correspondiente en el Distrito Capital. Además se expidió el Decreto 314 del 18 de julio de 2023 con el objeto de reglamentar el Acuerdo Distrital 855 de 2022 mediante las definiciones, principios, criterios y otros elementos que deberán tenerse en cuenta para desarrollar la oferta de conectividad pública y promover la ampliación de cobertura, y así propender por el aumento del acceso, uso y apropiación del servicio público esencial de acceso a Internet con la finalidad de cumplir progresivamente con el principio de universalidad en el Distrito Capital. 
Por otra parte, en materia de alianzas, en el primer trimestre se trabajó con Fundación Corona, Invest In Bogotá y el Clúster de software y TI de la Cámara de Comercio de Bogotá, con el fin de fortalecer las acciones vinculadas con el Observatorio de 4RI y desde la Secretaría de Desarrollo Económico y Ágata con aliados del sector financiero para que en el marco del proyecto de créditos a negocios informales y población vulnerable, se pudiera hacer el lanzamiento de Crédito peso a peso.
En lo corrido del año, se ha venido trabajando con múltiples actores del ecosistema con el fin de fortalecer las acciones en los diferentes proyectos, entre otros, en Academia de 4RI se han involucrado actores del sector productivo como Amazon Web Services AWS y CISCO, en desarrollo de procesos de formación. También se destaca el desarrollo del espacio de cocreación del marco normativo para la infraestructura de datos del Distrito, en donde además de contar con la participación de más de 30 entidades del Distrito, estuvieron presentes entidades del orden nacional: DNP, MinTIC, DANE y organizaciones como la CCIT, la red de ciudades Cómo Vamos, la Fundación Karisma y Transparencia por Colombia.  
Los actores involucrados se relacionan a continuación:
1.	Secretaría Distrital de Movilidad
2.	Unidad Administrativa Especial de Catastro Distrital
3.	Secretaría Distrital de Hacienda
4.	Secretaría Distrital de Gobierno
5.	Secretaría de Cultura Recreación y Deporte
6.	Secretaría Distrital de Ambiente - Observatorio Ambiental de Bogotá
7.	Secretaría Distrital de Planeación
8.	Instituto de Desarrollo Urbano
9.	Agencia Analítica de Datos - AGATA
10.	Alta Consejería de Paz, Víctimas y Reconciliación
11.	Secretaría Jurídica Distrital - Observatorio Distrital de Contratación y Lucha Anticorrupción 
12.	Secretaría Jurídica Distrital
13.	Secretaría Distrital de Hacienda
14.	Secretaría Distrital de Salud
15.	Secretaría Distrital del Hábitat
16.	IDECA
17.	Secretaría Distrital de Desarrollo Económico
18.	Secretaría Distrital de Integración Social
19.	Instituto Distrital de Protección y Bienestar Animal
20.	Agencia Distrital Atenea
21.	Alianza IT S.A.S
22.	Ministerio de Tecnologías de la Información y las Comunicaciones
23.	Departamento Nacional de Planeación
24.	Fundación Karisma
25.	Invest in Bogotá
26.	Bogotá Cómo Vamos
27.	Red de Ciudades Cómo Vamos
28.	Intelcom Soluciones SAS
29.	Departamento Administrativo Nacional de Estadística
30.	Transparencia por Colombia
31.	Departamento Nacional de Planeación
32.	Cámara Colombiana de Informática y Telecomunicaciones
33.	Cámara de Comercio de Bogotá 
 Además de las mesas de trabajo adelantadas, al igual que en el trimestre anterior, el seguimiento al cierre de diciembre se gestionó con el despliegue de una herramienta de recolección de información en línea, diligenciada por los líderes de proyecto que fueron reportados en el periodo anterior. Se solicitó información asociada a 113 proyectos, logrando la consolidación del reporte de 96 proyectos en total, es decir que se cuenta con alguna información de 80 adicionales a los 16 que fueron priorizados para la vigencia 2023. Sobre los 80 proyectos que no fueron priorizados en 2023 se encontró que el 61% de los proyectos, que corresponde a 49, fueron finalizados. Solamente 5, que corresponde al 6%, presenta elementos pendientes al corte del informe para lograr el cierre de la información de 2023. Así mismo, 13 proyectos, es decir el 16% continuarán actividades hasta 2024 y aunque se cuenta con alguna información, no se tiene claridad sobre el avance y los resultados de 13 proyectos, es decir del 16% restante. 
Adicionalmente, se coordinó la visita del equipo certificador de What Works Cities, creada por Results for America y Bloomberg Phillantrophies, quienes se reunieron con una delegación de la administración distrital con los propósitos de conocer y validar los modelos de gestión, prácticos, uso de datos y políticas adecuadas para la gestión distrital.   Al cierre del proceso se completó la evidencia de cumplimiento de 34 de los 43 criterios establecidos, y como resultado del análisis realizado por los organizadores de la certificación se tomó la decisión de otorgar el nivel Oro a la ciudad para el año 2023. De acuerdo con protocolos de Results for America se debe conservar la información como confidencial hasta el 17 de enero de 2024 que se realizará el anuncio para todas las ciudades a las que se le otorgó la certificación en este periodo.
Beneficios: Las iniciativas de las Agendas de Transformación Digital y sus aceleradores permite proveer más y mejores servicios, tomar decisiones basadas en datos y generar oportunidades para las personas gracias al aprovechamiento estratégico de la tecnología mediante la coordinación interinstitucional para responder a los retos de la transformación digital.
El proyecto de Agendas de Transformación Digital contribuye a la construcción de un territorio inteligente a partir de la generación de capacidades, el aprovechamiento de oportunidades, el empoderamiento de la ciudadanía y el mejoramiento de calidad de vida en la ciudad"</t>
  </si>
  <si>
    <t xml:space="preserve">Durante el primer trimestre se llevó a cabo el análisis y priorización de proyectos asociados a las agendas y se adelantaron mesas de trabajo con los equipos líderes. Los 16 proyectos priorizados definieron su ruta de acción y presentan avances sin novedades para el primer trimestre de 2023. De acuerdo con sus necesidades se ha venido acompañando a cinco proyectos desde el acelerador de innovación, en la formulación y desarrollo de retos específicos: Alianzas para ofrecer créditos a negocios informales y población vulnerable, Observatorio para la 4RI, Sistemas Inteligentes de Transporte, Sistema de información del Sistema Distrital de Cuidado, y Sistemas Inteligentes de Transporte
En materia de interoperabilidad se acompaña a cuatro proyectos: Cultured, Ciudadanía 360, Historia Clínica Electrónica Unificada y el Sistema Unificado Distrital de Inspección Vigilancia y Control. </t>
  </si>
  <si>
    <t>Durante el primer semestre del año, los proyectos priorizados avanzaron con normalidad. En materia de interoperabilidad, se acompañó y orientó el desarrollo de acciones asociadas a los proyectos: Historia Clínica Electrónica Unificada, para facilitar la articulación requerida con el Ministerio de Salud y el Ministerio TIC,  y el Sistema Unificado Distrital de Inspección Vigilancia y Control, para lograr la puesta en producción de la plataforma con la integración de los sistemas de las Secretarias de Ambiente, Gobierno y Salud. 
Desde el acelerador de analítica de datos, se ha venido trabajando con diferentes entidades del distrito para lograr la obtención de la certificación ""What Work Cities"" la cual es amparada por Bloomberg Philanthropies y busca mejorar el uso de datos y evidencia en las ciudades para fortalecer el gobierno local. La certificación evalúa 43 aspectos en 8 dimensiones (Gestión de datos,  evaluaciones rigurosas, liderazgo y capacidad, datos abiertos, rendimiento y análisis, presupuesto y finanzas basadas en datos, contratación orientada a resultados,  impacto en las partes interesadas) y durante este trimestre se ha trabajo en una hoja de ruta específica para Bogotá que permita que al cierre del mes de agosto, se cuente con los 14 criterios faltantes. Esta actividad se adelanta de manera coordinada con el Delivery Unit de la Alcaldía Mayor.
Por su parte, desde el acelerador de innovación se acompañó a los siguientes proyectos: Plataforma de Gobierno Abierto - Chatico, para lo cual se orientó un taller de teoría del cambio y la construción de elementos para una consulta ciudadana que apoye el desarrollo del reto que consiste en mejorar la experiencia de usuario y posicionamiento del asistente virtual. En cuanto al Sistema Distrital de Cuidado, se acompañó el despliegue del piloto para el uso del prototipo de enrolamiento generado por Ibo. 
Frente a Ciudadanía 360 se acompañó lo relacionado a la cocreación de la infraestructura de datos del distrito. Adicionalmente, se llevaron a cabo acciones en torno a Sistemas Inteligentes de Transporte, redefiniendo el reto asociado a la App MapasBici, y con el desarrollo de un reto de innovación abierta para realizar analítica de datos para mejorar el servicio del SITP. Al cierre se obtuvieron 3 soluciones que se están validando por parte de Transmilenio y que se seguirán acompañando por parte del acelerador de analítica. Finalmente,  se inició un piloto de Compra Pública para la Innovación (CPI) con la Empresa de Renovación Urbana - ERU,</t>
  </si>
  <si>
    <t>Durante el trimestre a reportar se tiene el siguiente avance del seguimiento a los proyectos de las Agendas: 
De los 16 proyectos priorizados, 13 avanzan con normalidad, 1 se encuentra en etapa de cierre (Alianzas para ofrecer créditos a negocios informales y población vulnerable) y 2 presentan retrasos que ya se han venido gestionando. Estos proyectos son: Gestión de Información para el empleo y la formación/Proyecto Bogotá Trabaja – Te Conecta y Conectividad Rural Sumapaz. 
En materia de acompañamiento desde los aceleradores, se ha venido trabajando así: 
Desde el acelerador de analítica de datos, se cerró la etapa de identificación y entrega de evidencias para lograr la obtención de la certificación ""What Work Cities"" la cual es amparada por Bloomberg Philanthropies.  Al cierre del trimestre se completó la evidencia de cumplimiento de 26 de los 43 criterios establecidos, con lo cual la ciudad puede obtener el reconocimiento en nivel plata.
Desde el acelerador de innovación, se culminó la etapa de prueba en campo de los dos prototipos diseñados por el laboratorio de innovación pública de Bogotá, con el fin de apoyar el enrolamiento y el registro de asistencia en las Manzanas del Cuidado. Adicionalmente se trabaja en la mejora de la experiencia de usuario de Chatico, en el marco de la Plataforma de Gobierno Abierto.</t>
  </si>
  <si>
    <t xml:space="preserve">Durante el cuarto trimestre del año, se logró el cierre de 5 de los proyectos priorizados, mientras que los 11 restantes  avanzaron con normalidad según su cronograma y mantendrán actividades hasta el 2024.
En materia de acompañamiento, desde el acelerador de analítica de datos, se coordinó la visita del equipo certificador de What Works Cities, creada por Results for América y Bloomberg Phillantrophies, quienes se reunieron con una delegación de la administración distrital con los propósitos de conocer y validar los modelos de gestión, prácticas, uso de datos y políticas adecuadas para la gestión distrital.   Al cierre del proceso se completó la evidencia de cumplimiento de 34 de los 43 criterios establecidos, y como resultado del análisis realizado por los organizadores de la certificación se tomó la decisión de otorgar el nivel Oro a la ciudad para el año 2023. De acuerdo con protocolos de Results for América se debe conservar la información como confidencial hasta el 17 de enero de 2024 que se realizará el anuncio para todas las ciudades a las que se le otorgó la certificación en este periodo. Algunos de los proyectos, iniciativas y estrategias evaluadas por What Works Cities fueron:
•	ExploraDatos: programa de la Secretaría General de la Alcaldía Mayor de Bogotá, apoyado por la Iniciativa Global para la Transparencia Fiscal, la cual busca empoderar a la ciudadanía a través del aprovechamiento, uso y análisis de los datos abiertos para la solución de retos en la ciudad.
•	Centro de Gobierno: plataforma que le permite a la alcaldesa, y al equipo de Gobierno tener la visión distrital de cada proyecto agilizando la coordinación de acciones estratégicas encaminadas a la gestión del Plan de Desarrollo Distrital 2020-2023.
•	Servicios del cuidado basado con datos: el Laboratorio de Innovación Pública de Bogotá - iBO ha desarrollado un sistema de registro autogestionado de información y seguimiento en los servicios de las Manzanas del Cuidado a través de chatbots. A la fecha, se han registrado más de 2.200 cuidadoras y cuidadores del Sistema Distrital del Cuidado (SIDICU) y el personal que ofrece las actividades de formación ha logrado tener el control de más de 4.000 asistencias registradas a través de WhatsApp.
Por su parte, desde el acelerador de innovación se acompañó el desarrollo de: 
- SIDICU: Durante el último trimestre del año, se cerraron las acciones de pilotaje de los dos prototipos diseñados para apoyar el proceso de enrolamiento asociados al registro en la comunidad del SIDICU y al registro de asistencia a las actividades. Los datos consolidados al último trimestre de 2023, son 2881 registros, 815 clases registradas, 15220 asistencias registradas. Se adelantó la integración de ajustes y mejoras identificados durante las etapas anteriores, con el objetivo de perfeccionar el rendimiento y la funcionalidad del sistema. Para facilitar el proceso de entrega y posterior consulta, se ha construido un landing para que tenga toda la documentación del proceso y permita el uso de todos los recursos por parte del equipo que recibe la información. Adicionalmente, se desarrolla un chatbot para rastrear el estado de los carnets desde que se mandan a imprimir hasta que se entregan. 
- Plataforma de Gobierno Abierto - Chatico: Luego de iniciar el proceso de innovación para mejorar la experiencia del ciudadano en su interacción con Chatico, se definieron como áreas para la intervención de IBO el apoyo en mejora de la experiencia de usuario- UX Chatico general, la producción de guías prácticas para poner trámites distritales en Chatico y el apoyo junto con Ágata para el uso de IA en flujo conversacional para orientación vocacional de jóvenes en Bogotá.  En el marco de la ruta de trabajo trazada, se completó la etapa de entendimiento profundo del problema, en la cual se buscaba entender la promesa de valor, atributos y servicios de otros casos de chatbots públicos en el mundo, así como un diagnóstico de la experiencia actual en Chatico. Con base en los resultados de investigación, se diseñó un plan de intervención en Chatico que se desplegará a inicios de enero de 2024, que contiene 4 accionables específicos, a saber: 
Evaluar el saludo inicial de Chatico y el primer menú que contiene las macro categorías de todo el chat
Analizar y reorganizar los flujos repetidos de la sección de Preguntas Frecuentes de Chatico Cerca de Ti
Mapear de manera mensajes de error se pueden abordar de manera general
Evaluar los títulos y descripciones de los menús hasta un segundo o tercer nivel de experiencia.
- App Mapas Bogotá Bici: En desarrollo del reto asociado a la app Mapas Bogotá, se analizaron los resultados obtenidos en el testeo del prototipo de la App Mapas Bogotá Bici en el marco de la Feria “hecho a pedal”, llevada a cabo en la semana de la Bici liderada por la Secretaría de Movilidad. Como resultado se implementaron los cambios propuestos en la experiencia de usuario (UX) y en la interfaz de usuario (UI) de la herramienta. Para el cierre de esta iniciativa, se construyó un documento de entrega que describe todo el proceso del acompañamiento y se trabajó en la definición de estrategias de lanzamiento, con el fin de asegurar una introducción efectiva. El cierre del acompañamiento se hizo entregando todos los flujos que se desarrollaron y el aliado de IDECA terminó toda la implementación hasta lograr la subida de la app a tiendas. </t>
  </si>
  <si>
    <t>7872_1</t>
  </si>
  <si>
    <t>PD135</t>
  </si>
  <si>
    <t>7872_5</t>
  </si>
  <si>
    <t>5. Desarrollar una estrategia de apropiación para potenciar el conocimiento y uso de tecnologías.</t>
  </si>
  <si>
    <t>Desarrollar una estrategia de apropiación para potenciar el conocimiento y uso de tecnologías.</t>
  </si>
  <si>
    <t xml:space="preserve">PD_Meta Proyecto: 5. Desarrollar una estrategia de apropiación para potenciar el conocimiento y uso de tecnologías.;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t>
  </si>
  <si>
    <t>Esta meta busca realizar acciones orientadas a promover el aprovechamiento de TIC y la cultura de datos a través de la oferta de sensibilización, capacitación y aprovechamiento permanente de recursos TIC. Las acciones son dirigidas a la ciudadanía en las diferentes localidades desde la Red Neuronal de Conectividad Pública del Distrito y alianzas con actores públicos y privados, con el fin de reducir la brecha digital.
La Red Neuronal es una red a través de la cual la ciudadanía puede reconocer la oferta de equipamientos públicos para el acceso a internet a través de soluciones Wifi o de espacios acondicionados para actividades dirigidas o de navegación abierta en internet.</t>
  </si>
  <si>
    <t>Cultura Digital reforzada
Dinamización del ecosistema digital 
Aprovechar redes de colaboración buscando resultados efectivos para potenciar el conocimiento de los ciudadanos en materia de acceso, uso y  aprovechamiento de las TIC.</t>
  </si>
  <si>
    <t>Se calcula a través de la suma del porcentajes ejecutados de avance de  las actividades para el desarrollo de la Estrategia de apropiación para potenciar el conocimiento y uso de tecnologías,  teniendo en cuenta la programación realizada en el plan de acción del libro plan de desarrollo para la vigencia más el avance obtenido de la vigencia anterior.</t>
  </si>
  <si>
    <t xml:space="preserve">(Sumatoria porcentaje ejecutado de actividades de la Estrategia de Apropiación para potenciar el conocimiento y uso de tecnologías/ porcentaje programado de actividades  de la Estrategia de Apropiación para potenciar el conocimiento y uso de tecnologías para la vigencia) *porcentaje de la meta programada para la vigencia + porcentaje ejecutado de la meta vigencia anterior. </t>
  </si>
  <si>
    <t>Porcentaje ejecutado de actividades de la Estrategia de Apropiación para potenciar el conocimiento y uso de tecnologías</t>
  </si>
  <si>
    <t>Porcentaje programado de actividades de la Estrategia de Apropiación para potenciar el conocimiento y uso de tecnologías</t>
  </si>
  <si>
    <t>Documento maestro de planificación de la estrategia de apropiación
Tablero de Control</t>
  </si>
  <si>
    <t>Informe trimestral de gestión y resultados de los avances de la estrategia de apropiación de TIC</t>
  </si>
  <si>
    <t>Informe de evaluación de satisfacción de usuarios</t>
  </si>
  <si>
    <t>Informe final de gestión y resultados de los avances de la estrategia de apropiación de TIC
Informe de evaluación de la apropiación de TIC en el Distrito
Informe de evaluación de satisfacción de usuarios
Documento de recomendaciones para el mejoramiento continuo de estrategias de apropiación TIC en el Distrito</t>
  </si>
  <si>
    <t xml:space="preserve">No se presenta Informe </t>
  </si>
  <si>
    <t>Se presenta informe final con los cuatro componentes: 
Informe final de gestión y resultados de los avances de la estrategia de apropiación de TIC
Informe de evaluación de la apropiación de TIC en el Distrito
Informe de evaluación de satisfacción de usuarios
Documento de recomendaciones para el mejoramiento continuo de estrategias de apropiación TIC en el Distrito</t>
  </si>
  <si>
    <t>"""En el marco del Plan Distrital de Desarrollo Un Nuevo Contrato Social y Ambiental para la Bogotá del Siglo XXI, la Secretaría general, avanzó en el desarrollo de estrategia de apropiación para potenciar el conocimiento y uso de tecnologías, a través de las siguientes acciones:
Se realizó el Encuentro Distrital de Nodos Digitales el cual contó con la participación de 48 personas de 34 nodos digitales con el fin de reunir a los coordinadores, administradores y colaboradores de los nodos digitales de la ciudad para celebrar y reconocer los avances y logros en procesos de capacitación y formación en áreas clave como la alfabetización digital, el bilingüismo, las TIC para el emprendimiento y la creación de contenidos digitales.
Se trabajó con administradores de treinta y cuatro (34) Nodos   Digitales en el Distrito Capital para promocionar seis servicios digitales, mediante el uso de artefactos de acceso QR. Los servicios en promoción a través de estos artefactos QR que se ubicarán en los nodos son: 1) Chatico; 2) Oferta Virtual de la Secretaría Distrital de la Mujer; 3) TransmiApp; 4) Mapa en línea de precipitaciones del SAB-IDIGER; 5) Agéndate Bogotá -IDECA; y 6) Portal de las Oportunidades. Con la mediación y orientación de los administradores los visitantes de los nodos podrán acceder a estas herramientas.
Se inició el proceso de formación a través del programa ""Mujeres que Reverdecen “promovido por la Secretaría Distrital del Ambiente. La Alta Consejería imparte esta formación enfocándose en desarrollar competencias básicas para el uso de dispositivos móviles, así como aprovechamiento de herramientas que faciliten la empleabilidad y el acceso a información pública    .
El programa TIC Local de la Secretaría de Gobierno avanza con la implementación del proyecto ""Embajadores Digitales"", llevado a cabo mediante la colaboración entre el laboratorio de la Universidad Nacional y las alcaldías locales de Rafael Uribe y Bosa. 
Paralelamente, se participa en la coordinación de actividades de hackathon, organizadas por la Secretaría de Gobierno y el Laboratorio de Innovación GoLAB, las cuales se llevarán a cabo en conjunto con los Nodos Digitales del Distrito.
Se realizaron acercamientos con la Fundación de Gestión Social, anteriormente conocida como Fundación Social, para colaborar en la reducción de la brecha digital de acceso y uso de las tecnologías de la información y la comunicación (TIC) en la comunidad, especialmente para aquellos grupos más vulnerables, como niños, jóvenes y adultos con bajos ingresos en la localidad de Ciudad Bolívar. 
Se estableció una alianza con Artesanías de Colombia con el objetivo de cerrar la brecha digital en la comunidad de artesanos de la ciudad. Esta colaboración busco empoderar a los artesanos locales mediante el acceso y uso efectivo de las tecnologías de la información y la comunicación (TIC), permitiéndoles mejorar la comercialización de sus productos y fortalecer sus habilidades de negocios, iniciará con artesanos de la localidad de Santa Fe, que al corte del informe es el foco de la alianza.
Se realizaron dos sesiones de trabajo del programa mujeres conectadas en el auditorio de secretaria de ambiente los días 13 y 14 de junio en el horario de 8am a 12pm con los aliados Artesanías de Colombia y Aliados Distritales (secretaria de ambiente, Nodos digitales del IPES y otros Nodos interesados).
 Asimismo, se concretó una colaboración con la Universidad San Mateo en busca de mejorar el acceso y uso de las tecnologías de la información y la comunicación (TIC), especialmente para las personas mayores y mujeres brindando formación a personas mayores en las localidades de Los Mártires y Santa Fe
Se realizaron sesiones de formación en el nodo de la Cárcel Distrital los días 22, 23, 25, 29 de agosto y 12, 13, 14, 15, 19 y 22 de septiembre
La alianza entre la Alta Consejería Distrital de TIC y Accenture, una empresa global líder en servicios profesionales especializada en estrategias digitales y tecnología ha permitido el desarrollo de la plataforma Fundaula, logrando 6.180 cursos completados en diversas áreas. Estos cursos abarcan desde análisis forense, ciberseguridad y diseño web, hasta programación en Java, SEO y habilidades de marketing digital, reflejando un enfoque integral en la formación de habilidades TIC esenciales para el mundo digital.
Se presenta datos consolidados a diciembre de la base maestra de actividades de formación, con los resultados generales: De los 47 Nodos que tiene la ciudad, 6 son nuevos. Adicionalmente para efectos del reporte 43 nodos lograron reporte y se encuentran activos y reportaron información de 83.466 asistencias registradas; 3.355 actividades de formación.
Se reactivó el uso de un canal de WhatsApp para la comunicación entre los administradores de los nodos y la Alta Consejería Distrital de TIC es de gran utilidad para gestionar eficazmente los centros de acceso gratuito. 
Esta plataforma de mensajería instantánea permite una comunicación rápida y en tiempo real entre las partes involucradas, facilitando el intercambio de información relevante, la solución inmediata de problemas técnicos, la coordinación de actividades y la realización de consultas y aclaraciones en un espacio común, sin necesidad de reuniones presenciales. Además, el canal de WhatsApp promueve la colaboración y el trabajo en equipo entre los administradores de los nodos, creando una red de apoyo y una comunidad de aprendizaje entre pares. Esto se traduce en una mayor capacidad para enfrentar y resolver desafíos, compartir buenas prácticas y experiencias exitosas, y promover el uso óptimo de las TIC en los centros de acceso gratuito. De esta forma, la Alta Consejería Distrital de TIC puede estar en contacto directo y constante con los administradores, entendiendo sus necesidades, brindando apoyo y orientación, y fomentando su compromiso y participación activa en la gestión de los nodos.""
Desde la perspectiva de los beneficiarios
Mejora en Competencias Digitales: Los ciudadanos beneficiarios del proyecto han experimentado una mejora significativa en sus competencias digitales. A través de alianzas como la realizada con Tigo y su programa ""Contigo Conectados"", se han registrado 13.988 asistencias a talleres y formaciones, cubriendo temas desde el uso responsable de internet hasta habilidades más avanzadas como la creación de páginas web y el mantenimiento de equipos. Estas habilidades son esenciales en la era digital y mejoran tanto las oportunidades de empleo de los individuos como su participación en la sociedad digital.
Acceso a Recursos y Oportunidades de Aprendizaje: La alianza con entidades como Colnodo y la Fundación Universitaria San Mateo ha proporcionado acceso a una amplia gama de recursos educativos digitales. Con 817 asistencias en cursos avanzados y 210 personas privadas de la libertad capacitadas en habilidades digitales, el proyecto ha abierto puertas a nuevas oportunidades de aprendizaje y desarrollo personal. Esto es particularmente valioso para grupos vulnerables y marginados, ayudando a cerrar la brecha digital y promover la equidad en el acceso a la educación.
Personas Mayores: El proyecto ha puesto un énfasis especial en la inclusión digital de las personas mayores. Por ejemplo, la formación de 104 cuidadores en Bosa en el uso y aprovechamiento del servicio digital asociado a la Certificación de Discapacidad y el Registro para la Localización y Caracterización de las Personas con Discapacidad (RLCPD) es un claro indicativo de cómo el proyecto beneficia a este grupo. Además, la colaboración con la Secretaría Distrital de Integración Social ha fortalecido programas como los Centros Día, donde se han implementado charlas y formaciones en habilidades TIC básicas, apoyando así la autonomía digital de las personas mayores y mejorando su calidad de vida.
Personas con Discapacidad: El proyecto también se ha enfocado en mejorar el acceso y la formación en TIC para personas con discapacidad. La disponibilidad de datos sobre la red de conectividad pública en el Observatorio de Desarrollo Económico, por ejemplo, facilita la identificación de áreas de mejora para hacer los servicios digitales más accesibles. Además, la formación específica en habilidades digitales y la facilitación del acceso a recursos tecnológicos ayudan a las personas con discapacidad a superar barreras y a integrarse más plenamente en la sociedad.
Programas de la Secretaría Distrital de Integración Social: Los programas de la Secretaría Distrital de Integración Social, como "Parceros" y los Centros Amar, han sido fundamentales en la promoción de habilidades digitales entre jóvenes y otros grupos vulnerables. El proyecto ha apoyado la formación de jóvenes en competencias digitales básicas y avanzadas, fomentando su participación activa en la sociedad y mejorando sus oportunidades de empleo. Asimismo, los Centros Amar han jugado un papel crucial en la inclusión digital de niños y adolescentes, proporcionando un espacio seguro para el aprendizaje y el desarrollo de habilidades digitales.
Desde el rol de la Alta Consejería Distrital de TIC y las Alianzas
Fortalecimiento de Redes y Sinergias: La colaboración entre la Alta Consejería Distrital de TIC, entidades distritales y aliados privados ha fortalecido las redes y creado sinergias eficaces. Estas alianzas han facilitado la combinación de recursos, conocimientos y experiencias, lo que ha resultado en la implementación de proyectos más robustos y efectivos. Por ejemplo, la alianza con Tigo ha permitido alcanzar un número significativo de asistencias a talleres de TIC, demostrando el poder de la colaboración en la ampliación del alcance y el impacto.
Mejora en la Capacidad de Respuesta y Flexibilidad: La colaboración entre diferentes entidades ha mejorado la capacidad de respuesta del proyecto a las necesidades cambiantes de la ciudadanía. La diversidad de enfoques y recursos disponibles ha permitido una mayor flexibilidad y adaptabilidad en la implementación de programas. Las alianzas con entidades como Colnodo y la Fundación Universitaria San Mateo son ejemplos de cómo se pueden abordar de manera más efectiva las necesidades específicas de diferentes grupos.
Optimización de Recursos y Alcance Ampliado: La colaboración entre entidades públicas y privadas ha llevado a una optimización de los recursos disponibles. Esto ha permitido alcanzar objetivos que serían difíciles de lograr de forma independiente. La alianza con Artesanías de Colombia y la formación de mujeres en habilidades digitales es un ejemplo de cómo los recursos combinados pueden tener un impacto significativo en grupos específicos.
Innovación y Mejora Continua: La unión de diferentes perspectivas y experticias ha fomentado la innovación y la mejora continúa en los programas de formación y acceso a las TIC. La experiencia de cada entidad aliada ha contribuido a desarrollar enfoques más innovadores y eficaces en la educación digital y el cierre de la brecha digital.
Trabajo intersectorial: El proyecto de uso y aprovechamiento de TIC de la Alta Consejería Distrital de TIC en Bogotá destaca por su colaboración con varias secretarías y entidades, reforzando la inclusión digital y social en múltiples frentes. La Secretaría Distrital de Integración Social impulsa programas que benefician a jóvenes, niños y adultos mayores; la Secretaría Distrital de Desarrollo Económico contribuye con datos valiosos a través de su Observatorio; y la Secretaría de Cultura, Recreación y Deporte, a través de BibloRed, enriquece la formación digital. Además, la Secretaría Distrital de Ambiente lidera el programa ""Mujeres que Reverdecen"", integrando la sostenibilidad ambiental en la educación digital, mientras que la Secretaría Distrital de Seguridad, Justicia y Convivencia, a cargo de la Cárcel Distrital de Varones y Anexo de Mujeres, ha sido fundamental en la formación de personas privadas de la libertad. Esta integración intersectorial evidencia un enfoque holístico y colaborativo para cerrar la brecha digital y fomentar el desarrollo integral de la ciudadanía.
Desde el uso de herramientas y plataformas de apoyo para la formación en habilidades TIC
Acceso Amplio y Diversificado a Recursos Educativos: La utilización de plataformas como Fundaula de Accenture y ""Crece con Google"" de Colnodo ha permitido el acceso a una amplia gama de cursos y materiales educativos. Esto ha significado que los ciudadanos, independientemente de su ubicación o situación, tienen la oportunidad de aprender y desarrollar habilidades digitales esenciales. Estas plataformas ofrecen la flexibilidad de aprender a su propio ritmo, lo cual es crucial para adaptarse a las diferentes necesidades y estilos de aprendizaje de los usuarios. Además, el uso de estas herramientas ha permitido personalizar la formación para atender a grupos específicos, como personas mayores, mujeres y personas privadas de la libertad.
Uso de Tableros de Power BI y Reportes de Acceso Ciudadano: El uso de tableros de Power BI, apoyados en los datos de la Base Maestra Distrital de Actividades de Formación en Habilidades de TIC, ha sido clave para monitorear y analizar el impacto del proyecto. Estos tableros permiten visualizar el progreso, identificar tendencias y tomar decisiones basadas en datos reales y actualizados. Asimismo, facilitan la generación de reportes accesibles para los ciudadanos, promoviendo la transparencia y la participación ciudadana en la veeduría y seguimiento de las iniciativas de formación en TIC.
Plataforma 'Bogotá Aprende TIC': La plataforma 'Bogotá Aprende TIC' ha sido un recurso valioso para ofrecer formación en habilidades digitales. Esta herramienta en línea proporciona una variedad de cursos y materiales educativos adaptados a las necesidades de los usuarios de diferentes edades y niveles de habilidad. La plataforma ha facilitado el aprendizaje autónomo y ha sido esencial para alcanzar a una audiencia más amplia, especialmente durante periodos de restricciones por la pandemia, demostrando ser un medio eficaz para la educación continua y el desarrollo de habilidades digitales en la ciudad.
Desde la perspectiva del fortalecimiento de la red de nodos digitales de conectividad pública de Bogotá -Conéctate Bogotá
El fortalecimiento de la red de nodos digitales de conectividad pública en Bogotá, a través de la iniciativa ""Conéctate Bogotá"", ha traído beneficios significativos en términos de acceso a la información y recursos en línea. Este proyecto ha sido crucial en asegurar que más ciudadanos, especialmente en comunidades menos urbanizadas o con recursos limitados, puedan beneficiarse de la era digital. Al expandir la red, se han abierto nuevas oportunidades de aprendizaje y desarrollo profesional, permitiendo a los ciudadanos participar en una variedad de programas educativos y de formación en habilidades TIC.
 La inclusión digital es un aspecto destacado de esta iniciativa, ya que contribuye a la reducción de la brecha digital y fomenta la equidad social. Además, los nodos digitales sirven como puntos de encuentro para la comunidad, promoviendo la colaboración y participación ciudadana, y fortaleciendo así el tejido social de Bogotá.
Además, ""Conéctate Bogotá"" ha sido un recurso valioso para emprendedores y pequeñas empresas, facilitando el acceso a mercados y ofreciendo soporte en áreas clave como el marketing digital. Esta iniciativa no solo ha mejorado la infraestructura tecnológica de la ciudad, sino que también ha generado un impacto positivo en términos sociales y económicos. Los ciudadanos ahora disfrutan de una mejor calidad de vida gracias al acceso a servicios de salud, educación y entretenimiento en línea, lo cual es fundamental en una sociedad cada vez más digitalizada. En resumen, la iniciativa ""Conéctate Bogotá"" no solo ha sido un paso hacia la modernización tecnológica de la ciudad, sino también un catalizador para el desarrollo comunitario y la mejora del bienestar general de sus habitantes."</t>
  </si>
  <si>
    <t>Se genera retraso en la entrega del producto, teniendo en cuenta que en la elaboración del respectivo informe se recolecta información de los diferentes nodos digitales de la ciudad. A la fecha del reporte no se cuenta con toda la información por parte de los nodos, en este sentido se presentará para el reporte del mes de Noviembre.</t>
  </si>
  <si>
    <t xml:space="preserve">Con el ánimo de dar continuidad a las acciones de acompañamiento para la vigencia 2023 se analizan fuentes de información que responden a señales de preferencia y pertinencia identificada a través de usuarios, administradores y del comportamiento operativo de los Nodos Digitales en la vigencia 2022. Al proyectar las acciones de acompañamiento a la red de Nodos Digitales apelamos a las siguientes fuentes de información: 1) Encuesta realizada a usuarios de Nodos Digitales; 2) Consulta abierta a la ciudadanía sobre las principales problemáticas presentes en el territorio a través el Laboratorio de Innovación de Bogotá iBO; 3) Comportamiento de las actividades de formación en la vigencia 2022 y 4) Líneas de acción de las Políticas Públicas Distritales vigentes que involucran acciones de acceso y formación en TIC.
Por su parte, se han completado dos tableros de control de uso y aprovechamiento en nodos digitales y zonas wife de la Alta Consejería Distrital de TIC en primera versión.
</t>
  </si>
  <si>
    <t>El informe trimestral incluye los tópicos que cuentan con información verificada al corte 31 de marzo: 
· Disponibilidad de nodos digitales de servicios a la ciudadanía de nodos digitales.
· Avances en procesos de formación en nodos digitales. 
· Avance en gestión de aliados privados. 
· Avace en gestión de plataforma de colaboración con Nodos Digitales.</t>
  </si>
  <si>
    <t xml:space="preserve">La evalución de satisfacción dirigida a entidades distritales y alcaldías locales pertenecientes a la red Conéctate Bogotá se ocupó de indagar la calidad de la interacción con la Alta Consejería Distrital de TIC, bajo los siguientes parámetros:
- Base de conocimiento
- Promoción de oferta de formación en competencias básicas de TIC a través de aliados públicos y privados.
- Promición de herramientas digitales del Distrito. </t>
  </si>
  <si>
    <t>El informe trimestral incluye los tópicos que cuentan con información verificada al corte 30 de junio: 
· Disponibilidad de nodos digitales de servicios a la ciudadanía de nodos digitales.
· Avances en procesos de formación en nodos digitales. 
· Avace en gestión de plataforma de colaboración con Nodos Digitales.</t>
  </si>
  <si>
    <t>La Alta consejeria se encuentra adelantando y consolidando el informe trimestral de la gestión y resultados de los avances de la estrategia de apropiación de TIC. Teniendo en cuenta que en la recolección de la información se han generado retrasos por temas administrativos internos de los nodos que entregan dicha información.</t>
  </si>
  <si>
    <t>"El informe trimestral incluye los tópicos que cuentan con información verificada al corte 30 de septiembre: 
· Disponibilidad de nodos digitales de servicios a la ciudadanía de nodos digitales.
· Avances en procesos de formación en nodos digitales. 
· Avance en gestión de plataforma de colaboración con Nodos Digitales.</t>
  </si>
  <si>
    <t>El informe de cierre incluye los tópicos que cuentan con información verificada al corte 29 de diciembre:
· Informe de gestión, resultados y evaluación de los avances de la estrategia de apropiación de TIC en el Distrito
· Informe de evaluación de satisfacción de usuarios
· Recomendaciones para el mejoramiento continuo de estrategias de apropiación TIC en el Distrito</t>
  </si>
  <si>
    <t>No se presentaron problemas y dificultades para el corte de la información</t>
  </si>
  <si>
    <t xml:space="preserve">Al corte de octubre de 2023, la meta proyecto tenía programado 66% y ejecutó el 62% es decir, presenta un rezago de 4% en razón a que está pendiente la  entrega del "Informe trimestral de gestión y resultados de los avances de la estrategia de apropiación de TIC” que se tenía programado para octubre de 2023.  
Se recomienda avanzar con las acciones que les permita consolidar el reporte para subsanar el rezago. </t>
  </si>
  <si>
    <t>PD136</t>
  </si>
  <si>
    <t>1. Implementar 100 porciento de los lineamientos de la política pública nacional de Gobierno Digital priorizados por la Secretaría General.</t>
  </si>
  <si>
    <t>Implementar 100 porciento de los lineamientos de la política pública nacional de Gobierno Digital priorizados por la Secretaría General.</t>
  </si>
  <si>
    <t xml:space="preserve">PD_Meta Proyecto: 1. Implementar 100 porciento de los lineamientos de la política pública nacional de Gobierno Digital priorizados por la Secretaría General.;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t>
  </si>
  <si>
    <t xml:space="preserve">Mediante esta meta, la Oficina de Alta Consejería Distrital de TIC busca que las entidades logren implementar los lineamientos de la Política Pública de Gobierno Digital que sean priorizados por la entidad. Principalmente se busca que las entidades conozcan de qué forma los habilitadores de 1). Seguridad y privacidad de la Información, 2). Arquitectura, 3). Servicios Ciudadanos Digitales y, 4). Cultura y Apropiación, definidos en la normatividad  vigente puedan ser utilizados como herramientas para mejorar los servicios que se ofrecen de cara a la ciudadanía y la eficiencia administrativa de cada una de las entidades. </t>
  </si>
  <si>
    <t>Mejorar los servicios a los ciudados a partir del uso estrategico de las TIC.
Facilitar la toma de decisiones de política pública basadas en datos.</t>
  </si>
  <si>
    <t>Se calcula a través de la suma del porcentajes ejecutados de avance de las actividades de implementación de lineamientos de la política pública nacional de Gobierno Digital priorizados por la Secretaría General, teniendo en cuenta la programación realizada en el plan de acción del libro plan de desarrollo para la vigencia más el avance obtenido de la vigencia anterior.</t>
  </si>
  <si>
    <t xml:space="preserve">(Sumatoria porcentaje ejecutado de las actividades de implementación de lineamientos de la política pública nacional de Gobierno Digital priorizados por la Secretaría General/ porcentaje programado de las actividades  de implementación de lineamientos de la política pública nacional de Gobierno Digital priorizados por la Secretaría General para la vigencia) * porcentaje de la meta programada para la vigencia + porcentaje ejecutado de la meta vigencia anterior. </t>
  </si>
  <si>
    <t>Porcentaje ejecutado de las actividades de implementación de lineamientos de la política pública nacional de Gobierno Digital priorizados por la Secretaría General</t>
  </si>
  <si>
    <t>Porcentaje programado de las actividades de implementación de lineamientos de la política pública nacional de Gobierno Digital priorizados por la Secretaría General</t>
  </si>
  <si>
    <t>Plan de trabajo con las actividades a desarrollar durante la vigencia para la implementación de los lineamientos de Gobierno Digital</t>
  </si>
  <si>
    <t>Informe de actividades desarrolladas durante el cuatrimestre para aumentar la implementación de los lineamientos de Gobierno Digital</t>
  </si>
  <si>
    <t>Informe del estado de la implementación de la Política de Gobierno Digital a partir del reporte de FURAG</t>
  </si>
  <si>
    <t>Informe final de actividades desarrolladas durante la vigencia para la implementación de los lineamientos de Gobierno Digital</t>
  </si>
  <si>
    <t>Plan de trabajo que contiene el objetivo del proyecto ComparTIC y el cronograma de implementación.</t>
  </si>
  <si>
    <t xml:space="preserve">Durante lo corrido de la vigencia de 2023,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en este periodo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
A continuación, se un resumen de las actividades realizadas para cada uno de los componentes de la Política y sus respectivos lineamientos:
1. Habilitador Servicios Ciudadanos Digitales
a. Interoperabilidad
Durante el periodo actual, hemos implementado múltiples iniciativas destinadas a incrementar la interoperabilidad entre las entidades de la administración pública. Como medida inicial, se contrató a un especialista para acelerar los procesos en esta área. Hemos enfocado nuestros esfuerzos en varios proyectos importantes de interoperabilidad, que incluyen cooperación entre varias secretarías y ministerios en áreas de salud, gobierno, inspección y educación. Entre ellos:
• Interoperabilidad entre la Secretaría Distrital de Salud y el Ministerio de Salud para la implementación de la Historia Clínica Electrónica.
• Interoperabilidad entre la Secretaría de Gobierno y la Policía Nacional para el Registro Nacional de Medidas Correctivas.
• Interoperabilidades para el sistema de inspección, vigilancia y control de la Secretaría General de la Alcaldía Mayor de Bogotá.
• Interoperabilidad entre la Secretaría Distrital de Educación y la Cancillería para la Legalización de documentos para estudiar en el exterior
Estamos trabajando en estrecha colaboración con el Ministerio de Tecnologías de la Información y las Comunicaciones para implementar estos proyectos, principalmente a través de X-ROAD, aunque algunos se realizarán mediante VPN. Hasta ahora, hemos logrado avances significativos en la creación de mesas de trabajo entre diversas entidades, donde se discuten y entienden las necesidades específicas de cada sistema.
b. Autenticación Digital
La Oficina de la Alta Consejería Distrital de TIC está trabajando para avanzar en la implementación del servicio ciudadano digital de autenticación digital, como parte del plan de acción 2023. Durante el primer trimestre de 2023, se logró estabilizar el proceso de autenticación de los ciudadanos para permitir el ingreso mediante el documento de identidad en lugar del correo electrónico y se integró la autenticación al Chatbot Chatico, el agente virtual de la Alcaldía. Adicionalmente, se gestionó en la primera semana de junio de 2023 con el Ministerio TIC la integración este componente de autenticación al componente de GOV.CO en el ambiente de producción antes de finalizar el primer semestre, dependiendo de la disponibilidad de recursos humanos. Un cronograma detallado de las actividades futuras será proporcionado una vez que se realicen acercamientos técnicos entre los ingenieros para estimar los esfuerzos necesarios para completar el proceso.
2. Habilitador de Seguridad y Privacidad de la Información
Desde la Oficina de Alta Consejería Distrital de TIC se está implementando el esquema de gobernanza de seguridad digital, adaptando el decreto 338 del 2022 a las necesidades locales. Se creó un equipo de respuesta a incidentes de seguridad digital (CSIRT) con profesionales especializados en áreas como ciberseguridad y análisis de riesgos. Este equipo, dependiente de la Oficina de Alta Consejería Distrital de TIC, tiene como misión prevenir, detectar, contener y erradicar las amenazas a la seguridad digital.
El proceso de formalización del CSIRT se viene trabajando lo que incluye un protocolo para la atención de incidentes de seguridad digital y grupo de profesionales al interior de la Secretaría General de la Alcaldía Mayor. Este protocolo establece procedimientos y lineamientos para responder de manera rápida y efectiva a incidentes de seguridad digital.
Además, se están realizando análisis de vulnerabilidades en los portales web de entidades distritales, identificando posibles riesgos y tomando medidas correctivas. Durante el primer trimestre de 2023, se contrató a un ingeniero de sistemas para evaluar la seguridad de estos portales. se realizaron 4 pruebas de seguridad a Secretaría Distrital de Salud, Secretaría Distrital de Movilidad, Secretaría Distrital de Seguridad, Convivencia y Justicia y Secretaría Distrital de Gobierno - Alcaldías Locales a través de la utilización herramientas y metodologías de análisis de seguridad reconocidas en la industria en donde dichas vulnerabilidades son clasificadas Críticas, Altas, Medias, Bajas o Informativas de acuerdo con su nivel de explotabilidad  y dificultad de ejecutarlo
Se ha puesto en marcha una serie de eventos que hacen parte de los ComparTIC para avanzar en la sensibilización en seguridad digital para servidores públicos, con el objetivo de mejorar la prevención, detección y respuesta a incidentes de seguridad digital.
Finalmente, el equipo CSIRT ha estado trabajando en la atención y gestión de varios incidentes de seguridad digital, siguiendo el protocolo establecido. Hasta la fecha, no se han presentado incidentes graves o muy graves, lo que indica la efectividad de las medidas implementadas.
3. Línea de Acción – Toma de decisiones basadas en datos
Esta oficina se ha enfocado en definir el esquema de gobernanza de la infraestructura de datos para el distrito capital, de acuerdo con la Resolución 460 de 2020, con el objetivo de mejorar la toma de decisiones y beneficiar a los ciudadanos. Para liderar esta tarea, se ha contratado a un profesional especializado y se ha formado un equipo interinstitucional. Durante varias sesiones de trabajo, se han identificado y clasificado actores relevantes y se han definido las instancias y funciones que formarán parte de este esquema.
Por otro lado, se ha implementado un proyecto de clasificación de PQRSD (Peticiones, Quejas, Reclamos, Solicitudes y Denuncias) por parte de la Secretaría General de la Alcaldía Mayor de Bogotá, que busca responder a PQRSD a través de redes sociales de manera eficiente, cumpliendo con la Ley 1437 de 2011 y los estándares de gestión documental. Este proyecto utiliza analítica de datos e inteligencia artificial para procesar y analizar las PQRSD, permitiendo identificar tendencias, asignar nuevas PQRSD a categorías predefinidas y mejorar la eficiencia en la gestión de estas.
Desde septiembre de 2021 hasta abril de 2023, se han analizado más de 100 millones de publicaciones, identificando y respondiendo más de 946 mil preguntas y solicitudes. Además, se ha iniciado un piloto para responder automáticamente a solicitudes relacionadas con fallas en la malla vial, ingreso mínimo garantizado y solicitudes de empleo, habiendo respondido a 350 solicitudes de la ciudadanía de manera automática hasta abril de 2023.
Finalmente, se está desarrollando el proceso de certificación de What Works Cities para certificar el uso y aprovechamiento de datos de la ciudad, con el objetivo de presentar las evidencias al comité evaluador antes del 1 de julio de 2023.
4. Componente Transversal – Innovación Pública Digital
Este Componente Transversal se centra en la dinamización del ecosistema de innovación, el fortalecimiento de capacidades y la creación de soluciones.
En el aspecto de dinamización, se han realizado actividades como la creación de un micrositio web, la promoción en redes sociales, activaciones ciudadanas y eventos virtuales como iBO Talks. Se ha trabajado en la articulación de actores en pro de la innovación, incluyendo la creación de comunidades de innovación pública y la red de innovación de servidores públicos de Bogotá. Además, se han generado experiencias y eventos inspiradores, como el Festival de innovación pública de Bogotá.
Para el fortalecimiento de capacidades, se han generado metodologías e insumos técnicos sobre diversos temas como ciencias del comportamiento, compra pública para la innovación, intraemprendimiento público, diseño centrado en el usuario, entre otros. Se han desarrollado espacios de entrenamiento de habilidades innovadoras, incluyendo formación en datos para servidores públicos.
En cuanto a la creación de soluciones, se han finalizado nueve retos, incluyendo el Reto SIDICU de la Secretaría Distrital de la Mujer y el Reto de reducción de tiempos de espera de Transmilenio.
Entre los logros del primer trimestre de 2023, se destacan el desarrollo de la guía Compra Pública para la Innovación, la realización de sesiones de Experimental y iBO Talks, el diseño e implementación de soluciones con diversas entidades, y la articulación con diferentes secretarías y entidades para mejorar aplicaciones y servicios.
5. Otros componentes de la Política: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
Durante el primer cuatrimestre de 2023, la Oficina de Alta Consejería Distrital de TIC organizó tres eventos virtuales ComparTIC con el objetivo de promover la transparencia y la participación ciudadana en la administración pública.
El evento de febrero, que contó con 159 participantes, estuvo enfocado en la implementación de la resolución 1519 de 2020, promoviendo la transparencia en la gestión pública y la participación ciudadana que hacen parte de la línea de acción Estado Abierto de la Política la cual busca promover la transparencia en la gestión pública con un enfoque de apertura por defecto, y el fortalecimiento de escenarios de dialogo que promuevan la confianza social e institucional. Durante el evento se presentaron diferentes herramientas desarrolladas para fortalecer estos espacios de participación y se dieron a conocer las acciones que deben desarrollar las entidades del distrito en cumplimiento del Acuerdo 822 de 2022.
El evento de marzo, con 211 participantes, se centró en presentar el avance y recomendaciones para la implementación de la Política de Gobierno Digital y la Política de Seguridad Digital. Durante el evento, diferentes entidades compartieron su experiencia y avances en la implementación de estas políticas, aportando al fortalecimiento de la ciberseguridad en el distrito. Así mismo se brindaron recomendaciones para diligenciar el FURAG de la vigencia 2022.
Finalmente, en el evento de abril, con 195 participantes, se presentaron los avances en la digitalización de trámites y servicios por parte de diversas entidades, incluyendo la normatividad vigente en cuanto a la digitalización y automatización de trámites definida en el Decreto 088 de 2022 relacionado con la línea de acción servicios y procesos inteligentes. Además, se presentó el protocolo de atención de incidentes para mejorar la seguridad de las entidades del distrito de conformidad con el habilitador de seguridad y privacidad de la información.
Durante el ultimo cuatrimestra se adelnataron las siguientes acciones:
El 27 de junio de 2023 se llevó a cabo de manera virtual a través de Microsoft Teams el evento ComparTIC, organizado con el objetivo de presentar la experiencia exitosa de una entidad del Distrito, dar a conocer los detalles del Acuerdo Marco de Precios vigente para que otras entidades puedan considerar esta opción en su estrategia de adquisición de servicios TIC y conocer recomendaciones de fabricantes líderes en servicios de seguridad en la nube pública.
Durante este evento se contó con la participación de la secretaria Distrital de Gobierno, así como de la Dirección de Gobierno Digital del Ministerio de Tecnologías de la Información y las Comunicaciones y la División de Asuntos de Sector público de Azure.
El evento contó con la asistencia de 38 personas, tal como se evidencia en el informe de asistencia de Microsoft Teams. En resumen, este evento Compartic fue un evento exitoso que permitió compartir las recomendaciones a tener en cuenta para mantener la seguridad y privacidad de la información aplicando los controles adecuados y buenas prácticas en la configuración de los servicios de la nube pública de las entidades distritales.
El 01 de agosto de 2023 se llevó a cabo de manera virtual a través de Microsoft Teams el evento ComparTIC Analítica de Datos en la Gestión Pública - Preparados ante cualquier desastre organizado por la Alta Consejería Distrital de TIC con el objetivo dar a conocer buenas prácticas, recomendaciones y casos de éxito o fracaso en la implementación de iniciativas que buscan potencializar el uso de analítica en la gestión pública y presentar recomendaciones entorno a la habilitación de planes de recuperación ante desastres  y planes de continuidad del negocio, con énfasis especial en entornos del gobierno distrital.
Durante este evento se contó con la participación de la Unidad Administrativa Especial de Catastro Distrital – UAECD, la Agencia Analítica de Datos y las empresas Coinsa y AWS
El evento contó con la asistencia de 35 personas, tal como se evidencia en el informe de asistencia de Microsoft Teams. En resumen, este evento Compartic fue un evento exitoso que permitió compartir las recomendaciones a tener en cuenta para mantener la continuidad de la operatividad de los servicios ante un desastre.
El 29 de agosto de 2023 se llevó a cabo de manera virtual a través de Microsoft Teams el evento ComparTIC organizado por la Alta Consejería Distrital de TIC con el objetivo de presentar un caso de éxito de una entidad del distrito que ha logrado mejorar la eficiencia en sus trámites y servicios al ciudadano a través del uso de interoperabilidad y presentar recomendaciones prácticas de controles de seguridad esenciales para garantizar la protección de los datos personales cuando se comparten entre entidades.
Durante este evento se contó con la participación de la Secretaría Distrital de Salud y la Agencia Analítica de Datos.
El evento contó con la asistencia de 40 personas, tal como se evidencia en el informe de asistencia de Microsoft Teams. En resumen, este evento Compartic fue un evento exitoso que permitió compartir las recomendaciones a tener en cuenta para una debida protección los datos personales cuando se comparten entre entidades.
Respecto al servicio ciudadano digital de carpeta ciudadana el jueves 24 de agosto de 2023 a las 9:00 am se adelantó una jornada de capacitación sobre la implementación del Decreto 088 de 2022 donde el Ministerio de Tecnologías de la información y las Comunicaciones aclararon dudas con relación a la vinculación de al servicio y la automatización y digitalización de trámites. En este espacio se contó con la participación de más de 110 funcionarios y contratistas de la Administración distrital.
En la línea "Servicios y Procesos Inteligentes", el proyecto permite desarrollar servicios y procesos digitales, automatizados, accesibles y adaptativos, basados en criterios de calidad y en la comprensión de las necesidades del usuario. De esta manera, el proyecto contribuye a la transformación digital del Estado de manera proactiva, confiable, articulada y colaborativa, permitiendo el ejercicio de los derechos de los usuarios del ciberespacio. Para ello tanto, en el plan de acción de la Política Bogotá Territorio Inteligente, como en la reformulación de la política de Servicio a la Ciudadanía, se proponen acciones de digitalización y automatización de trámites, que nos permitan promover para promover la transversalidad y la colaboración entre dependencias, a fin de asegurar la entrega integrada de servicios con base en una administración pública totalmente interoperable.
En cuanto a cifras del proyecto de clasificación de PQRSD, desde el 1 de septiembre de 2021 hasta el 31 de agosto de 2023 se han analizado más de 120 millones de publicaciones, logrando identificar, seleccionar y responder, en los casos necesarios, más de 949 mil menciones, preguntas y solicitudes que en el pasado no hubiera sido posible identificar, seleccionar y en algunos casos responder debido al gran volumen de publicaciones que se generan cada día en las redes sociales. permitiendo brindar un servicio al ciudadano más efectivo y directo. Adicionalmente se continuó con el piloto para responder solicitudes relacionadas con fallas en la malla vial, ingreso mínimo garantizado, solicitudes de empleo, Bogotá cuidadora, esterilización de mascotas y vivienda de manera automática liberando tiempo de los asesores de comunicaciones y servicio a la ciudadanía que se encargan de responder este tipo de solicitudes para atender unas más complejas. En agosto se respondieron 19 de estas solicitudes llegando a 414 en lo corrido del año 2023.
Adicionalmente, se está desarrollando el proceso de certificación de What Works Cities para poder certificar el uso y aprovechamiento de datos que hace la ciudad. Se recolectaron las evidencias y se encuentran en evaluación del comité con el fin de que se aprueben los 26 criterios que se pre-aprobaron para lograr la certificación plata.
De otra parte en innovación pública, el pasado 26 de julio tuvimos nuestra segunda reunión de iBO ampliado, en la que participaron los equipos y las unidades de innovación. En este espacio también tuvimos la participación de LabCapital como nuevo integrante de iBO ampliado. 
Durante el mes de agosto Se adelanta preparación para realizar Donaton de experiencias y metodologías de innovacion aportadas por los actores del ecosistema, así mismo el 31 de Agosto se adelanta la iniciativa de diseño al parque, en el Parque el Paraiso de la Localidad de Ciudad Bolívar,  una iniciativa que busca revitalizar y transformar los entornos urbanos a través de la innovación social abierta, Por medio de esta iniciativa se mostró cómo la colaboración entre la ciudadanía, la academia, entidades gubernamentales y el sector privado puede generar soluciones creativas e innovadoras para mejorar los espacios públicos .  
En formación el pasado 17 de agosto adelantamos activaciones ciudadanas de adopta un problema, donde    tuvimos la participación de más de 100 estudiantes y parte de la comunidad universitaria y e 18 de agosto tuvimos la sesión de iBO talks en la que se conversó alrededor de la Ruta de alto impacto. Esta oportunidad tuvimos 139 Views en Youtube. 
Adicionalmente en la línea de Makers de soluciones en articulación con la Secretaria de la Mujer e IDRD se realizaron salidas a campo y testeo de la solución (Chatbot para registro de asitencia) en las manzanas del cuidado de Teusaquillo, Puente Aranda y Bosa para los servicios de actividad física, escuela de la bici y orientación psicojuridica, con ello se logro avanzar en el entrenamiento Chatbot para 20 prestadores de servicio de Secretaría de la Mujer e IDRD el jueves 6 de Julio, la Impresión de más de 1,600 carnets y más de 1,300 asistencia a través del chatbot, y el registro de 1185 asistencias en 24 clases y 2 Manzanas en 15 días en las manzanas de Teusaquillo, Bosa y Puente Aranda.
Ultimo 4Trimestre 2023
Para la vigencia 2023, se realizarón 11 Sesiones de COMPARTIC en las cuales participaron 979 personas, en su mayoría integrantes de las oficinas de tecnología, planeación, servicio al ciudadano y comunicaciones del Distrito. 
Durante las sesiones se contó con el apoyo de entidades distritales y del orden nacional, y organizaciones privadas, quienes compartieron experiencias aplicadas a cada sector. Algunas de ellas fueron: Certicámara, Cisco, ETB, Ministerio TIC, Instituto de Desarrollo Urbano – IDU, Ágata, AWS, Unidad Administrativa Especial de Catastro Distrital – UAECD, Instituto Nacional para Ciegos INCI, Secretaría Distrital de Salud, Empresa de Renovación y Desarrollo Urbano de Bogotá, entre otras.
Durante cada sesión de ComparTIC se conectaron en promedio entre 40 y 50 servidores de las diferentes entidades del distrito. En enlace se puede consultar la información:  https://tic.bogota.gov.co/node/488 
A continuación, se un resumen de las actividades realizadas para cada uno de los componentes de la Política y sus respectivos lineamientos:
1. Habilitador Servicios Ciudadanos Digitales
a. Interoperabilidad
Durante el periodo actual, hemos implementado múltiples iniciativas destinadas a incrementar la interoperabilidad entre las entidades de la administración pública. Como medida inicial, se contrató a un especialista para acelerar los procesos en esta área. Hemos enfocado nuestros esfuerzos en varios proyectos importantes de interoperabilidad, que incluyen cooperación entre varias secretarías y ministerios en áreas de salud, gobierno, inspección y educación. Entre ellos:
•	Interoperabilidad entre la Secretaría Distrital de Salud y el Ministerio de Salud para la implementación de la Historia Clínica Electrónica. A la fecha se cuenta con 1.459.521ciudadanos con historia interoperable y se ha logrado garantizar el intercambio, la disponibilidad y el acceso seguro a un total de 7.822.725 documentos clínicos electrónicos.
•	Interoperabilidad entre la Secretaría de Gobierno y la Policía Nacional para el Registro Nacional de Medidas Correctivas.
•	Interoperabilidades para el sistema de inspección, vigilancia y control de la Secretaría General de la Alcaldía Mayor de Bogotá. La plataforma tecnológica SUDIVC se encuentra en producción y se han venido realizando los ajustes que permiten su correcta operación. En cuanto a la integración con la Unidad Administrativa Especial Cuerpo Oficial de Bomberos, se adelantó la concertación definitiva de los campos requeridos y se iniciaron las pruebas para la integración de la información mediante archivos de texto.
•	Interoperabilidad entre la Secretaría Distrital de Educación y la Cancillería para la Legalización de documentos para estudiar en el exterior.
•	Sistema de información del Sistema Distrital de Cuidado: El Sistema de Información de Cuidado opera con los 9 sectores que hacen parte del Sistema Distrital de Cuidado. Con corte a 2023, se han integrado 252 bases de datos enviadas por las entidades y se han tenido 56 mesas técnicas con los diversos sectores para la revisión y validación de la información recibida e integrada. Se ha realizado el aprovisionamiento, configuración y puesta en marcha de la infraestructura Cloud del sistema de información de cuidado, dentro del ecosistema Azure, incluyendo el acompañamiento a la contratación de créditos de nube pública. Adicionalmente, se culminó la etapa de prueba en campo de los dos prototipos diseñados por el laboratorio de innovación pública de Bogotá, con el fin de apoyar el enrolamiento y el registro de asistencia en las Manzanas del Cuidado.
Estamos trabajando en estrecha colaboración con el Ministerio de Tecnologías de la Información y las Comunicaciones para implementar estos proyectos, principalmente a través de X-ROAD, aunque algunos se realizarán mediante VPN. Hasta ahora, hemos logrado avances significativos en la creación de mesas de trabajo entre diversas entidades, donde se discuten y entienden las necesidades específicas de cada sistema.
b. Autenticación Digital
La Oficina de la Alta Consejería Distrital de TIC está trabajando para avanzar en la implementación del servicio ciudadano digital de autenticación digital, como parte del plan de acción 2023. Durante el primer trimestre de 2023, se logró estabilizar el proceso de autenticación de los ciudadanos para permitir el ingreso mediante el documento de identidad en lugar del correo electrónico y se integró la autenticación al Chatbot Chatico, el agente virtual de la Alcaldía. Adicionalmente, se gestionó en la primera semana de junio de 2023 con el Ministerio TIC la integración este componente de autenticación al componente de GOV.CO en el ambiente de producción antes de finalizar el primer semestre, dependiendo de la disponibilidad de recursos humanos. Un cronograma detallado de las actividades futuras será proporcionado una vez que se realicen acercamientos técnicos entre los ingenieros para estimar los esfuerzos necesarios para completar el proceso.
Respecto al servicio ciudadano digital de carpeta ciudadana el jueves 24 de agosto de 2023 a las 9:00 am se adelantó una jornada de capacitación sobre la implementación del Decreto 088 de 2022 donde el Ministerio de Tecnologías de la información y las Comunicaciones aclararon dudas con relación a la vinculación de al servicio y la automatización y digitalización de trámites. En este espacio se contó con la participación de más de 110 funcionarios y contratistas de la Administración distrital.
2. Habilitador de Seguridad y Privacidad de la Información
Desde la Oficina de Alta Consejería Distrital de TIC se está implementando el esquema de gobernanza de seguridad digital, adaptando el decreto 338 del 2022 a las necesidades locales. Se creó un equipo de respuesta a incidentes de seguridad digital (CSIRT) con profesionales especializados en áreas como ciberseguridad y análisis de riesgos. Este equipo, dependiente de la Oficina de Alta Consejería Distrital de TIC, tiene como misión prevenir, detectar, contener y erradicar las amenazas a la seguridad digital.
En el marco de la Comisión Distrital de Transformación Digital se aprobó el protocolo para la atención de incidentes de seguridad digital que establezca los procedimientos y lineamientos para la identificación, clasificación, notificación, respuesta y seguimiento de incidentes de seguridad digital que afecten a las entidades distritales y  el lineamiento de evaluaciones de Impacto de Privacidad que deberán implementar las entidades distritales para garantizar el adecuado tratamiento de los datos personales en sus procesos.
Además, se están realizando análisis de vulnerabilidades en los portales web de entidades distritales, identificando posibles riesgos y tomando medidas correctivas, durante el 2023 se realizaron veinte (20) pruebas de seguridad, entre otras, a entidades como; Secretaría Distrital de Gobierno, Secretaría Distrital de Hacienda, Secretaría Distrital de Salud, Secretaría de Movilidad, Secretaría de Integración Social, Secretaría de Convivencia y Justicia, Secretaría de Planeación, notificando de manera preventiva las debilidades evidenciadas sobre dichos portales analizados, informando los impactos que estos generarían en caso de materializarse. Estas pruebas son realizadas a través de herramientas Open Source como lo son distribuciones Linux enfocadas en Seguridad; así mismo, actualmente la Secretaría General de la Alcaldía Mayor de Bogotá adquirió una herramienta de pago para la realización de análisis de vulnerabilidades.
Adicionalmente el equipo mantiene informada a las entidades distritales sobre las diferentes vulnerabilidades existentes en productos y/o servicios de fabricantes, a partir de procesos de investigación sobre las vulnerabilidades reportadas, y generando Boletines de Alertas de Seguridad, los cuales contienen entre otros el contexto de la vulnerabilidad, recursos y/o productos afectados, soluciones y recomendaciones, permitiendo a las entidades del distrito realizar de manera proactivas las correcciones correspondientes sobre los recursos impactados con las vulnerabilidades identificadas.
3. Línea de Acción – Toma de decisiones basadas en datos
Esta oficina se ha enfocado en definir el esquema de gobernanza de la infraestructura de datos para el distrito capital, de acuerdo con la Resolución 460 de 2020, con el objetivo de mejorar la toma de decisiones y beneficiar a los ciudadanos, este modelo, junto con los componentes de la infraestructura de datos fueron aprobados para el Distrito mediante el Decreto Distrital 575 del 29 de noviembre de 2023, disponible en: https://www.alcaldiabogota.gov.co/sisjur/normas/Norma1.jsp?i=151657
Por otro lado, se ha implementado un proyecto de clasificación de PQRSD (Peticiones, Quejas, Reclamos, Solicitudes y Denuncias) por parte de la Secretaría General de la Alcaldía Mayor de Bogotá, que busca responder a PQRSD a través de redes sociales de manera eficiente, cumpliendo con la Ley 1437 de 2011 y los estándares de gestión documental. Este proyecto utiliza analítica de datos e inteligencia artificial para procesar y analizar las PQRSD, permitiendo identificar tendencias, asignar nuevas PQRSD a categorías predefinidas y mejorar la eficiencia en la gestión de estas.
Desde el 1 de septiembre de 2021 hasta el 1 de diciembre de 2023 se han analizado más de 133 millones de publicaciones, logrando identificar, seleccionar y responder, en los casos necesarios, más de 953 mil menciones, preguntas y solicitudes que en el pasado no hubiera sido posible identificar, seleccionar y en algunos casos responder debido al gran volumen de publicaciones que se generan cada día en las redes sociales. permitiendo brindar un servicio al ciudadano más efectivo y directo. Adicionalmente se continuó con el piloto para responder solicitudes relacionadas con fallas en la malla vial, ingreso mínimo garantizado, solicitudes de empleo, Bogotá cuidadora, esterilización de mascotas y vivienda de manera automática liberando tiempo de los asesores de comunicaciones y servicio a la ciudadanía que se encargan de responder este tipo de solicitudes para atender unas más complejas. En noviembre se respondieron 24 de estas solicitudes llegando a 495 en lo corrido del año 2023.
Adicionalmente, se obtuvo notificación por parte de Results for America la Certificación nivel Oro de What Work Cities" para Bogotá, en la comunicación recibida se mencionó que debido a proceso internos de Resuts for America esta información se debía mantener bajo reserva hasta el 17 de enero, día en el que se realizarán los anuncios a nivel general.  
4. Innovación Pública
A través de iBO, Bogotá consolidó su ecosistema de innovación para la solución de retos públicos
•	El Laboratorio de Innovación Pública de Bogotá – iBO abordó proyectos relacionados con el cuidado, movilidad sostenible, acceso a créditos, entre otros.
•	A través del Modelo de Gobernanza de la Innovación de Bogotá, más de 15 entidades aportaron al cumplimiento de las metas de los 8 habilitantes de la innovación.
•	Se llevó a cabo la primera edición de FestiBO, el Festival de Innovación Pública de Bogotá, en el que expusieron más de 50 expertos de 10 países y más de 1.800 asistentes.
En el actual Plan Distrital de Desarrollo (PDD) se estableció la creación de un “Laboratorio de Innovación Pública y Social en el que todas las entidades del Distrito, los ciudadanos, las organizaciones, los emprendedores, las empresas y la academia podrán trabajar en la identificación y solución de retos de interés público y el avance colaborativo de los Objetivos de Desarrollo Sostenible (ODS), siguiendo metodologías de co-creación centradas en el usuario y experimentación”.
“El Laboratorio de Innovación Pública de Bogotá (iBO) es articulador de iniciativas y actores; es dinamizador del ecosistema de innovación; es prestador de servicios de co-creación, prototipado y experimentación; y es no jerárquico porque opera como un sistema inteligente en el cual cada actor que lo conforma juega un papel fundamental para que iBO funcione exitosamente”, agrega el PDD.
Bajo esta premisa, iBO ha trabajado en numerosos proyectos que favorecen el Gobierno colaborativo y el entendimiento a profundidad de cinco problemas de ciudad en temas como: gota a gota, cuidado, movilidad sostenible, relacionamiento Estado y ciudadanía por canales digitales para el desarrollo de prototipos de soluciones físicas y analógicas cocreadas con la población y mejoradas por la experiencia de usuarios en pruebas. También, ha aportado en la dinamización del Ecosistema de Innovación de la ciudad y el fortalecimiento de capacidades de servidores públicos y ciudadanía. </t>
  </si>
  <si>
    <t xml:space="preserve">Se ha decidido desde la Oficina de Alta Consejería Distrital de TIC la realización de una serie de eventos durante todo el año con el objetivo de "Implementar el 100% de los lineamientos priorizados de la Política de gobierno digital". Estos eventos permitirán a las entidades intercambiar experiencias y mejores prácticas en la implementación de proyectos de tecnología. Los eventos se llevarán a cabo de manera mensual y permitirán identificar también aquellas entidades que requieran acompañamiento para la implementación de los lineamientos.
</t>
  </si>
  <si>
    <t>Para el primer corte de 2023 se elaboró el “Informe de implementación de los lineamientos priorizados de Gobierno Digital Q1-2023”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t>
  </si>
  <si>
    <t>Para el primer semestre de 2023 se elaboró el “Informe Acciones Gobierno Digital 1erSemestre-2023 RVACDTIC”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y Seguridad Digital a las entidades públicas mediante los eventos ComparTIC, esto incluye los elementos de las líneas de acción, habilitadores, iniciativas dinamizadoras y elementos transversales de las Políticas.
Para el primer semestre de 2023 se elaboró el “Informe Acciones Gobierno Digital 1erSemestre-2023 RVACDTIC”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transversal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y Seguridad Digital a las entidades públicas mediante los eventos ComparTIC, esto incluye los elementos de las líneas de acción, habilitadores, iniciativas dinamizadoras y elementos transversales de las Políticas.</t>
  </si>
  <si>
    <t xml:space="preserve">A continuación, se resumen las principales actividades desarrolladas durante el periodo reportado.
El 27 de junio de 2023 se llevó a cabo de manera virtual a través de Microsoft Teams el evento ComparTIC, organizado con el objetivo de presentar la experiencia exitosa de una entidad del Distrito, dar a conocer los detalles del Acuerdo Marco de Precios vigente para que otras entidades puedan considerar esta opción en su estrategia de adquisición de servicios TIC y conocer recomendaciones de fabricantes líderes en servicios de seguridad en la nube pública. 
Durante este evento se contó con la participación de la secretaria Distrital de Gobierno, así como de la Dirección de Gobierno Digital del Ministerio de Tecnologías de la Información y las Comunicaciones y la División de Asuntos de Sector público de Azure.
El evento contó con la asistencia de 38 personas, tal como se evidencia en el informe de asistencia de Microsoft Teams. En resumen, este evento Compartic fue un evento exitoso que permitió compartir las recomendaciones a tener en cuenta para mantener la seguridad y privacidad de la información aplicando los controles adecuados y buenas prácticas en la configuración de los servicios de la nube pública de las entidades distritales. 
El 01 de agosto de 2023 se llevó a cabo de manera virtual a través de Microsoft Teams el evento ComparTIC Analítica de Datos en la Gestión Pública - Preparados ante cualquier desastre organizado por la Alta Consejería Distrital de TIC con el objetivo dar a conocer buenas prácticas, recomendaciones y casos de éxito o fracaso en la implementación de iniciativas que buscan potencializar el uso de analítica en la gestión pública y presentar recomendaciones entorno a la habilitación de planes de recuperación ante desastres  y planes de continuidad del negocio, con énfasis especial en entornos del gobierno distrital.
Durante este evento se contó con la participación de la Unidad Administrativa Especial de Catastro Distrital – UAECD, la Agencia Analítica de Datos y las empresas Coinsa y AWS
El evento contó con la asistencia de 35 personas, tal como se evidencia en el informe de asistencia de Microsoft Teams. En resumen, este evento Compartic fue un evento exitoso que permitió compartir las recomendaciones a tener en cuenta para mantener la continuidad de la operatividad de los servicios ante un desastre.
El 29 de agosto de 2023 se llevó a cabo de manera virtual a través de Microsoft Teams el evento ComparTIC organizado por la Alta Consejería Distrital de TIC con el objetivo de presentar un caso de éxito de una entidad del distrito que ha logrado mejorar la eficiencia en sus trámites y servicios al ciudadano a través del uso de interoperabilidad y presentar recomendaciones prácticas de controles de seguridad esenciales para garantizar la protección de los datos personales cuando se comparten entre entidades.
Durante este evento se contó con la participación de la Secretaría Distrital de Salud y la Agencia Analítica de Datos. 
El evento contó con la asistencia de 40 personas, tal como se evidencia en el informe de asistencia de Microsoft Teams. En resumen, este evento Compartic fue un evento exitoso que permitió compartir las recomendaciones a tener en cuenta para una debida protección los datos personales cuando se comparten entre entidades. 
Respecto al servicio ciudadano digital de carpeta ciudadana el jueves 24 de agosto de 2023 a las 9:00 am se adelantó una jornada de capacitación sobre la implementación del Decreto 088 de 2022 donde el Ministerio de Tecnologías de la información y las Comunicaciones aclararon dudas con relación a la vinculación de al servicio y la automatización y digitalización de trámites. En este espacio se contó con la participación de más de 110 funcionarios y contratistas de la Administración distrital.
En la línea "Servicios y Procesos Inteligentes", el proyecto permite desarrollar servicios y procesos digitales, automatizados, accesibles y adaptativos, basados en criterios de calidad y en la comprensión de las necesidades del usuario. De esta manera, el proyecto contribuye a la transformación digital del Estado de manera proactiva, confiable, articulada y colaborativa, permitiendo el ejercicio de los derechos de los usuarios del ciberespacio. Para ello tanto, en el plan de acción de la Política Bogotá Territorio Inteligente, como en la reformulación de la política de Servicio a la Ciudadanía, se proponen acciones de digitalización y automatización de trámites, que nos permitan promover para promover la transversalidad y la colaboración entre dependencias, a fin de asegurar la entrega integrada de servicios con base en una administración pública totalmente interoperable.
En cuanto a cifras del proyecto de clasificación de PQRSD, desde el 1 de septiembre de 2021 hasta el 31 de agosto de 2023 se han analizado más de 120 millones de publicaciones, logrando identificar, seleccionar y responder, en los casos necesarios, más de 949 mil menciones, preguntas y solicitudes que en el pasado no hubiera sido posible identificar, seleccionar y en algunos casos responder debido al gran volumen de publicaciones que se generan cada día en las redes sociales. permitiendo brindar un servicio al ciudadano más efectivo y directo. Adicionalmente se continuó con el piloto para responder solicitudes relacionadas con fallas en la malla vial, ingreso mínimo garantizado, solicitudes de empleo, Bogotá cuidadora, esterilización de mascotas y vivienda de manera automática liberando tiempo de los asesores de comunicaciones y servicio a la ciudadanía que se encargan de responder este tipo de solicitudes para atender unas más complejas. En agosto se respondieron 19 de estas solicitudes llegando a 414 en lo corrido del año 2023. 
Adicionalmente, se está desarrollando el proceso de certificación de What Works Cities para poder certificar el uso y aprovechamiento de datos que hace la ciudad. Se recolectaron las evidencias y se encuentran en evaluación del comité con el fin de que se aprueben los 26 criterios que se pre-aprobaron para lograr la certificación plata.
De otra parte en innovación pública, el pasado 26 de julio tuvimos nuestra segunda reunión de iBO ampliado, en la que participaron los equipos y las unidades de innovación. En este espacio también tuvimos la participación de LabCapital como nuevo integrante de iBO ampliado.  
Durante el mes de agosto Se adelanta preparación para realizar Donaton de experiencias y metodologías de innovacion aportadas por los actores del ecosistema, así mismo el 31 de Agosto se adelanta la iniciativa de diseño al parque, en el Parque el Paraiso de la Localidad de Ciudad Bolívar,  una iniciativa que busca revitalizar y transformar los entornos urbanos a través de la innovación social abierta, Por medio de esta iniciativa se mostró cómo la colaboración entre la ciudadanía, la academia, entidades gubernamentales y el sector privado puede generar soluciones creativas e innovadoras para mejorar los espacios públicos .   
En formación el pasado 17 de agosto adelantamos activaciones ciudadanas de adopta un problema, donde    tuvimos la participación de más de 100 estudiantes y parte de la comunidad universitaria y e 18 de agosto tuvimos la sesión de iBO talks en la que se conversó alrededor de la Ruta de alto impacto. Esta oportunidad tuvimos 139 Views en Youtube.  
Adicionalmente en la línea de Makers de soluciones en articulación con la Secretaria de la Mujer e IDRD se realizaron salidas a campo y testeo de la solución (Chatbot para registro de asitencia) en las manzanas del cuidado de Teusaquillo, Puente Aranda y Bosa para los servicios de actividad física, escuela de la bici y orientación psicojuridica, con ello se logro avanzar en el entrenamiento Chatbot para 20 prestadores de servicio de Secretaría de la Mujer e IDRD el jueves 6 de Julio, la Impresión de más de 1,600 carnets y más de 1,300 asistencia a través del chatbot, y el registro de 1185 asistencias en 24 clases y 2 Manzanas en 15 días en las manzanas de Teusaquillo, Bosa y Puente Aranda.
</t>
  </si>
  <si>
    <t>Para la vigencia 2023, se realizaron 11 Sesiones de COMPARTIC en las cuales participaron 979 personas, en su mayoría integrantes de las oficinas de tecnología, planeación, servicio al ciudadano y comunicaciones del Distrito. 
Durante las sesiones se contó con el apoyo de entidades distritales y del orden nacional, y organizaciones privadas, quienes compartieron experiencias aplicadas a cada sector. Algunas de ellas fueron: Certicámara, Cisco, ETB, Ministerio TIC, Instituto de Desarrollo Urbano – IDU, Ágata, AWS, Unidad Administrativa Especial de Catastro Distrital – UAECD, Instituto Nacional para Ciegos INCI, Secretaría Distrital de Salud, Empresa de Renovación y Desarrollo Urbano de Bogotá, entre otras.
Durante cada sesión de ComparTIC se conectaron en promedio entre 40 y 50 servidores de las diferentes entidades del distrito. En enlace se puede consultar la información:  https://tic.bogota.gov.co/node/488 
En el marco de la Comisión Distrital de Transformación Digital se aprobó el lineamiento de evaluaciones de Impacto de Privacidad que deberán implementar las entidades distritales para garantizar el adecuado tratamiento de los datos personales en sus procesos.
Durante el 2023 se realizaron veinte (20) pruebas de seguridad, entre otras, a entidades como; Secretaría Distrital de Gobierno, Secretaría Distrital de Hacienda, Secretaría Distrital de Salud, Secretaría de Movilidad, Secretaría de Integración Social, Secretaría de Convivencia y Justicia, Secretaría de Planeación, notificando de manera preventiva las debilidades evidenciadas sobre dichos portales analizados, informando los impactos que estos generarían en caso de materializarse.
En Diciembre de 2023 se obtuvo notificación por parte de Results for America la Certificación nivel Oro de What Work Cities" para Bogotá, en la comunicación recibida se mencionó que debido a proceso internos de Resuts for America esta información se debía mantener bajo reserva hasta el 17 de enero, día en el que se realizarán los anuncios a nivel general.</t>
  </si>
  <si>
    <t>PD137</t>
  </si>
  <si>
    <t>7872_4</t>
  </si>
  <si>
    <t>4. Implementar 1 Centro de recursos de TI compartido</t>
  </si>
  <si>
    <t>Implementar 1 Centro de recursos de TI compartido</t>
  </si>
  <si>
    <t xml:space="preserve">PD_Meta Proyecto: 4. Implementar 1 Centro de recursos de TI compartido; </t>
  </si>
  <si>
    <t>La programación se realiza de acuerdo a la programación de hitos por parte del líder o líderes del indicador</t>
  </si>
  <si>
    <t xml:space="preserve">La meta busca evidenciar las acciones de implementación de la estrategia del Centro de Recursos Compartidos de TI, la cual se enfoca en brindar a las entidades distritales una serie de recursos que incluyen información de experiencias, sensibilizaciones en los lineamientos y modalidades de contratación de bienes y servicios TIC, servicios de conectividad pública, talleres y cursos que permitan aprovechar, reutilizar y optimizar la eficiencia de los procesos internos con el fin de mejorar los servicios que ofrecen a los ciudadanos.  </t>
  </si>
  <si>
    <t>Con la estructuración del centro se centralizarán las actividades administrativas y de soporte en tecnologías de la información y las comunicaciones que se encuentren distribuidas y/o duplicadas en las distintas entidades distritales de tal manera que se puedan generar eficiencias administrativas, enfocar los esfuerzos y aprovechar las ventajas de la tecnología sin generar reprocesos o sobre costos en las entidades.</t>
  </si>
  <si>
    <t>Se calcula a través de la suma de los porcentajes ejecutados de avance  de las actividades para la implementación de la estrategia de centro de recursos TI compartido, teniendo en cuenta la programación realizada en el plan de acción del libro plan de desarrollo para la vigencia más el avance obtenido de la vigencia anterior.</t>
  </si>
  <si>
    <t xml:space="preserve">(Sumatoria porcentaje ejecutado de las actividades para la implementación del centro de recursos TI compartido/ Sumatoria porcentaje programado de las actividades para la implementación del centro de recursos  TI compartido para la vigencia) * porcentaje de la meta programada para la vigencia + porcentaje ejecutado de la meta vigencia anterior. </t>
  </si>
  <si>
    <t>Porcentaje ejecutado de las actividades para la implementación del centro de recursos TI compartido</t>
  </si>
  <si>
    <t>Porcentaje programado de las actividades para la implementación del centro de recursos TI compartido</t>
  </si>
  <si>
    <t>Informe de actividades desarrolladas durante el primer timestre relacionadas con el centro de recurso compartidos (Conectividad, gobierno digital y seguridad digital)</t>
  </si>
  <si>
    <t>Informe de actividades desarrolladas durante el segundo trimestre relacionadas con el centro de recurso compartidos (Conectividad, gobierno digital y seguridad digital)</t>
  </si>
  <si>
    <t>Informe de actividades desarrolladas durante el tercer trimestre relacionadas con el centro de recurso compartidos (Conectividad, gobierno digital y seguridad digital)</t>
  </si>
  <si>
    <t>Informe Final de actividades desarrolladas durante la vigencia relacionadas con el centro de recurso compartidos (Conectividad, gobierno digital y seguridad digital)</t>
  </si>
  <si>
    <t>Informe con las actividades desarrolladas durante el primer trimestre</t>
  </si>
  <si>
    <t>"La Oficina de alta Consejería distrital de TIC viene trabajando en las líneas asociadas a la consolidación del centro de recursos compartidos.
En cuanto Conectividad y cierre de Brecha (SUMAPAZ): Se formuló un proyecto por cerca de 45 mil millones de pesos para la habilitación de conectividad de última generación en la localidad del Sumapaz.  Durante el periodo el proyecto obtuvo un Avance Físico (%):27,94% Avance Financiero (%): 9,81%. Se reporta la entrega del último centro de conectividad campesina nuevo (Raizal) el 3 de septiembre de 2023.  
Se cuenta con 10 Centros de Conectividad Campesina (5 nuevos y 5 existentes) activos y brindando servicios de acceso a tecnologías de información y comunicación a los usuarios de la localidad, de forma constante y sin dificultades. 
ETB ejecutó las visitas a cada uno de los CCC existentes verificando en cada uno de ellos los estados de suministro y soporte de cada componente. Labor ejecutada por la coordinadora TIC de ETB. 
Por medio de los guías TIC, ETB realizó capacitaciones a la comunidad de Sumapaz
Se Adelanta un modificatorio al contrato de ETB para asegurar el debido suministro eléctrico a los Centros de Conectividad Campesina. A la fecha el modificatorio se encuentra en revisión entre las partes. 
Durante este periodo la ETB continúa con el proceso de capacitación y formación de los guías y la coordinadora de los CCC de ETB, participaron activamente en las capacitaciones de: Biblio red como mediar con la afiliación en línea, ARL SURA “estrategia habilidades para la vida- manejo de Tenciones y Estrés”, Estrategias y habilidades para la vida- Una mente abierta y critica. Pensamiento crítico, Presentación Oferta Generación TIC, curso lenguaje de señas colombiana, fundaula “plataforma de Accenture”, recolección de reciclaje presencial por parte de Porvenir y Divulgación temas ambientales, (cartilla PIGA de la SGDLAMDB). 
5 zonas WIFI  
•	5 zonas Wifi operando en los puntos de Betania, San Juan, La Unión, San Antonio y Auras, brindando señal de internet a la comunidad de la localidad.  
•	La ACDTIC realizó jornada de apropiación a la comunidad sobre el alcance de la zona Wifi en el centro poblado de La Unión.  
•	ETB inició labores de configuración de la plataforma Zabbix en la cual se podrá realizar monitoreo a los Access Point – AP instalados en cada una de las zonas Wifi.  
•	Se realizaron mesas de trabajo con ETB donde se indicaron observaciones sobre el funcionamiento del portal cautivo. ETB inició los ajustes en la programación del portal cautivo.  
•	El 15 de septiembre, mediante acta se recibe a satisfacción las zonas WIFI de San Juan y Betania. Lo anterior, con la formalización de la interventoría. 
5 Torres BTS  
•	Durante el mes de septiembre de 2023, ETB recibió aval por parte de interventoría sobre los diseños eléctricos presentados para las 5 BTS. 
•	ETB realizó entrega del informe de visita realizada a los puntos de las 5 BTS solicitada por interventoría donde se verificó la cobertura requerida de 1.000 metros para los servicios móviles 3G/4G.  
•	Con base al cumplimiento de los requisitos de los componentes eléctricos de ENEL, ETB remitió a interventoría y a la ACDTIC los planos eléctricos de las BTS (Auras, La Unión, Betania, San Antonio y San Juan) con el fin de su formalización ante la Alcaldía Local de Sumapaz - ALS. Esta gestión se adelantó por parte de la ACDTIC y se espera se entregue por parte de la ALS en la primera semana de octubre de 2023. 
•	Se adelanta nueva gestión ante la CAR para insistir sobre el concepto ambiental de las BTS de San Juan y San Antonio, requisito formal ante la Secretaría Distrital de Planeación - SDP para la instalación de esta infraestructura.  
El proyecto de Conectividad en SUMAPAZ cierra el 2023 con un Avance Físico (%):31% Avance Financiero (%): 13%. 
•	10 Centros de Conectividad Campesina (5 nuevos en los centros poblados de San Antonio, San José, Santo Domingo, Tunal Alto y Raizal y 5 existentes en los centros poblados de Betania, Nazareth, La Unión, San Juan y Nueva Granada) activos y brindando servicios de acceso a tecnologías de información y comunicación a los usuarios de la localidad, de forma constante y sin dificultades.
•	Actualmente, los 10 Centros de Conectividad Campesina se encuentran en proceso de estabilización, para así garantizar el servicio en las mejores condiciones posibles a la comunidad beneficiaria.
5 zonas WIFI 
·	5 zonas WIFI operando en los puntos de Betania, San Juan, La Unión, San Antonio y Auras, brindando señal de internet a la comunidad de la localidad. 
•	Actualmente, las 5 zonas WIFI se encuentran en proceso de estabilización, para así garantizar el servicio en las mejores condiciones posibles a la comunidad beneficiaria.
5 Torres BTS 
•	Se inicia el proceso de instalación de las dos primeras torres, ubicadas en los centros poblados de Las Auras y Betania. A noviembre 30, la torre de Las Auras cuenta con un avance del 53% y la torre de Betania cuenta con un avance del 54%. 
•	Se cuenta actualmente con aval para la construcción de cuatro de las cinco torres (Auras, Betania, San Antonio y La Unión), se espera contar con el quinto aval (San Juan), por parte de la Secretaría Distrital de Planeación, antes de finalizar la vigencia 2023.
•	La fecha de llegada de las soluciones de Auras y Betania se estima para diciembre de 2023, La Unión se espera para enero de 2024, San Antonio para febrero de 2024 y la última solución BTS, correspondiente a San Juan, se estima para el mes de marzo de 2024.
Apropiación TIC
•	Se formaliza convenio con la Secretaría de Integración Social, con el objetivo de utilizar la experiencia en focalización de dicha entidad bajo las estrategias “Canasta Rural” y “Paquetes de Vejez” en la localidad 20 de Sumapaz, para así generar una ruta de entrega de las SIM Cards a ejecutarse entre diciembre de 2023 y febrero de 2024.
•	Se cuenta con un acumulando un total de treinta y tres (33) actividades de apropiación (charlas, talleres, etc) desde el inicio de la actividad, beneficiando a un total de 395 personas de la comunidad con corte a noviembre 30 de 2023. Las actividades de apropiación se han centrado en las siguientes temáticas de formación:
o	 Formación en internet para personas mayores.
o	Introducción al mundo digital.
o	Aprende a usar internet.
o	Seguridad (Phishing).
o	Conecta con los clientes a través de los móviles.
o	Familiarízate con los principios básicos de la programación.
o	Introducción al bienestar digital.
o	Apropiación TIC del proyecto.
Actividades de control social a la ejecución del proyecto
•	Desde el componente social, se reportan socializaciones a la comunidad del Sumapaz donde se presenta el alcance del proyecto. De igual forma, se hace claridad sobre el alcance del componente de las zonas WIFI respecto a que es una solución pública para los habitantes del Sumapaz y que no se pretende que sea una solución para hogares.
Actividades componente ambiental del proyecto
•	La Interventoría del proyecto aprueba la “Guía ambiental y Social Proyecto Sumapaz”, en la cual se encuentran las consideraciones mínimas de parámetros ambientales necesarios para la adecuada ejecución del proyecto con la menor afectación posible al medio ambiente.
•	Se aplicaron las siguientes medidas de manejo ambiental en el marco de la instalación de las BTS Auras y Betania:
•	Manejo adecuado del material de descapote.
•	Conservación de las especias arbóreas presentes en la zona
•	Manejo de la generación de ruido y ruido ambiental
•	Uso y aprovechamiento del agua para fines exclusivos a las actividades de instalación de las BTS (puntos aprobados por los acueductos veredales)
•	Manejo del material de excavación
•	Manejo de residuos de Construcción
Seguimiento Administrativo y Financiero a la ejecución de los recursos del proyecto
•	Se ha trabajado de manera quincenal con el equipo de interventoría con el objetivo de evaluar los avances reportados por el proveedor ETB en el cumplimiento de las actividades propuestas en el marco de la ejecución general del proyecto, en términos físicos y financieros.
•	Se realizan mesas de seguimiento semanales, buscando revisar los tiempos de ejecución del nuevo cronograma planteado por el proveedor ETB, de tal manera que los retrasos surgidos en el marco de la ejecución del proyecto generen el menor impacto posible en términos de realización de las actividades pendientes.
Entre los temas trabajados durante la presente vigencia se encuentran los diagnósticos y acompañamientos de seguridad digital como un recurso que puede ser solicitado por las entidades distritales en cuanto a atención de incidentes de seguridad digital o evaluaciones de vulnerabilidades. 
La Alta Consejería Distrital de TIC, se han atendido incidentes de seguridad menores y menos graves en el distrito capital, que entre otras consecuencias causan deterioro de la imagen institucional y a su vez ocasionan la pérdida de la confianza digital en los ciudadanos en un mundo hiperconectado.
En este sentido, dentro de las entidades que han sufrido afectaciones se encuentran entre otras, Secretaria General, Secretaria de Movilidad, Catastro Distrital, Secretaría de Gobierno, Metro de Bogotá y Secretaría de Salud, entre otras, en donde las afectaciones que se han producido en algunos casos los vectores de ataque que se han utilizado para la materialización de las amenazas corresponden a la explotación de vulnerabilidades conocidas, permitiendo entre otros obtener acceso privilegiado sobre el sistema afectado. (IBM Security X-Force, 2022).
En virtud de lo anterior, durante la vigencia 2022, a parte de los 142 mil sitios infectados a nivel general, durante febrero de 2022, fue revelada una filtración de 12 millones de credenciales de 49.880 sitios gubernamentales a nivel mundial (Cámara Colombiana de Informática y Telecomunicaciones, 2022), en donde en Colombia, entre las entidades que fueron vulneradas por parte de los actores de amenaza, se encuentran la Dirección de Impuestos y Aduanas Nacionales (DIAN), la Comisión Nacional del Servicio Civil (CNSC), Instituto Colombiano para la Evaluación de la Educación (ICFES), Secretaría de Hacienda del Distrito de Bogotá etc., (Cámara Colombiana de Informática y Telecomunicaciones, 2022).
En este contexto, en Colombia en lo corrido del primer semestre de 2023, 27 organizaciones del país han sufrido algún tipo de robo de información, sobre todo de robo de credenciales para acceso a su plataforma de correo corporativo. Así mismo, Colombia y Brasil son los 2 países de Latinoamérica que aparecen en el listado de los 10 países del mundo con más ataques de ransomware en el 2022. (Gonzalez, 2023).
Por consiguiente, desde la Alta Consejería Distrital de TIC, se vienen realizando ejercicios en pro de la protección de los activos de información críticos de las entidades distritales en articulación con ColCERT a través de la ejecución de pruebas de seguridad sobre las entidades, permitiendo identificar de manera proactiva posibles falencias que se logren identificar sobre las infraestructuras tecnológicas de las entidades distritales.
Otros temas que también se vienen trabajando es el de los eventos ComparTIC para fortalecer las capacidades de los funcionarios, y conectividad pública para brindar este recurso tan importante para los ciudadanos.
895 servidores públicos del distrito han participado en los 8 eventos Compartic,  los cuales tiene como objetivo de fomentar la adopción de mejores prácticas en tecnología y seguridad digital en las entidades distritales de Bogotá, a través de la realización de eventos que presenten casos de éxito de otras entidades.
En el marco del Acuerdo 855 de 2022 por medio del cual se dictan lineamientos para promover el acceso y uso al servicio público esencial de internet, se aprobó el Decreto 314 de  2023 “Por medio del cual se reglamenta el Acuerdo Distrital 855 de 2022 “Por el cual se dictan lineamientos para promover el acceso y uso al servicio público esencial de internet, se avanza hacía un posterior reconocimiento de un mínimo vital de internet en el Distrito Capital y se dictan otras disposiciones"" que reglamenta el acuerdo anteriormente mencionado, para desarrollar la oferta de conectividad pública y promover la ampliación de cobertura y de oferta para la conectividad, para efectos de propender por el aumento del acceso, uso y apropiación del servicio público esencial de acceso a Internet con la finalidad de cumplir progresivamente con el principio universalidad en el Distrito Capital.
Adicionalmente en la pasada sesión de la Comisión Distrital de Transformación Digital, adelantada el 14 de septiembre el equipo de ETB presento su solución de evolutivo de voz, que va más allá de las mesas de ayuda y los centros de servicios compartidos; y con la cual se está transformando una de las unidades de negocio más eficiente y rentable que tenía la Empresa, a saber, los servicios de voz. A partir de esta nueva solución se ofrece un nuevo modelo de conectividad soportada en ecosistemas colaborativos y con infraestructura en la Nube;  que genera beneficios como: adaptabilidad, flexibilidad, escalabilidad, seguridad e integración de canales.
Para apoyar la implementación de la iniciativa de seguridad y privacidad se conformó un equipo de seguridad digital, a través de la contratación de tres ingenieros especializados en la temática, encargados de brindar acompañamiento a Entidades en la implementación de la Política de seguridad digital; de coordinar ejercicios para prevenir, detectar, contener y erradicar las amenazas a la seguridad digital, y sensibilizar y capacitar a los servidores públicos distritales en estrategias de gestión, prevención, detección y respuesta ante incidentes de seguridad digital.
Este equipo, de manera preventiva, realiza pruebas de seguridad sobre los portales web de las entidades del distrito, dando a conocer a estas, las posibles vulnerabilidades y/o debilidades existentes sobre la infraestructura tecnológica de las entidades evaluadas, con la finalidad de que se realicen los ajustes correspondientes a los que haya lugar, mitigando posibles materializaciones de amenazas. A la fecha se han realizado veinte (20) pruebas de seguridad, entre otras, a entidades como; Secretaría Distrital de Gobierno, Secretaría Distrital de Hacienda, Secretaría Distrital de Salud, Secretaría de Movilidad, Secretaría de Integración Social, Secretaría de Convivencia y Justicia, Secretaría de Planeación, notificando de manera preventiva las debilidades evidenciadas sobre dichos portales analizados, informando los impactos que estos generarían en caso de materializarse. Estas pruebas son realizadas a través de herramientas Open Source como lo son distribuciones Linux enfocadas en Seguridad; así mismo, actualmente la Secretaría General de la Alcaldía Mayor de Bogotá adquirió una herramienta de pago para la realización de análisis de vulnerabilidades.
Adicionalmente el equipo mantiene informada a las entidades distritales sobre las diferentes vulnerabilidades existentes en productos y/o servicios de fabricantes, a partir de procesos de investigación sobre las vulnerabilidades reportadas, y generando Boletines de Alertas de Seguridad, los cuales contienen entre otros el contexto de la vulnerabilidad, recursos y/o productos afectados, soluciones y recomendaciones, permitiendo a las entidades del distrito realizar de manera proactivas las correcciones correspondientes sobre los recursos impactados con las vulnerabilidades identificadas.
Adicionalmente en la pasada sesión de la Comisión Distrital de Transformación Digital, adelantada el 13 de diciembre el equipo de ETB presentó su plataforma TXH - Tecnología para la experiencia humana, conectará a las personas con la SED con una solución tecnológica que construya e integre los espacios digitales conversacionales que atomice los servicios y flujos de atención para que las personas interactúen con la entidad. Como alcance, la plataforma se basa en un agente virtual que tiene una accesibilidad 24/7/365 con una disponibilidad de contacto con la ciudadanía a través de diferentes canales (correos, canal físico y redes sociales), ofrece una comunicación bidireccional entre el ciudadano y la SED, con participación y pertenencia a la Comunidad Digital que permite la visualización de eventos y proyectos de valor para la comunidad educativa con eficiencia y optimización gestionando citas y turnos de forma omnicanal, mejorando la experiencia del ciudadano y procesos dentro de la comunidad educativa."</t>
  </si>
  <si>
    <t>Se elabora informe con las actividades desarrolladas durante el primer trimestre:
El proyecto del centro de recursos compartidos de TI ha logrado importantes avances en la estandarización de la implementación de tecnologías por parte de las entidades, alineadas a las mejores prácticas y los lineamientos del Ministerio de Tecnologías de la Información y las Comunicaciones durante el primer trimestre de 2023. Entre febrero y marzo se han realizado dos actividades de sensibilización y formación a cerca de 250 funcionarios en temas de gobierno digital y seguridad digital para que conozcan la estandarización que existe por parte del MinTIC en la implementación de tecnologías como servicios de nube pública, servicios de nube privada y software, entre otros.
Además, el proyecto busca brindar un servicio estandarizado a los ciudadanos en internet público mediante zonas Wi-Fi y conectividad rural. Es importante destacar que el proyecto de conectividad rural hace parte de una línea de regalías, pero desde la consejería se ha estado acompañando el proceso de implementación del proyecto para asegurar que se cumplan los objetivos y se logren los avances necesarios. En general, el proyecto del centro de recursos compartidos de TI es una iniciativa clave para mejorar el acceso y la calidad de los servicios tecnológicos en el distrito capital.</t>
  </si>
  <si>
    <t xml:space="preserve">Informe del semestre del proyecto del centro de recursos compartidos de TI 
Durante el primer semestre del año 2023, la Oficina de Alta Consejería Distrital de TIC ha priorizado las siguientes líneas de trabajo como parte del Centro de Recursos Compartidos de TI: 
•	ComparTIC: Presentación de casos reales de otras entidades en la adquisición e implementación de servicios de TI estandarizados a través de los ComparTIC. 
•	Servicio de Conectividad Rural: Estructuración y seguimiento a la implementación del Servicio de Conectividad Rural. 
•	Servicio de conectividad pública Wi-Fi: Contratación y seguimiento del Servicio de conectividad pública Wi-Fi. 
•	Presentación de los lineamientos e instrumentos existentes para la contratación de bienes y servicios de TI estandarizados y estructuración de un modelo centralizado para la contratación de bienes y Servicios de TI de forma compartida (Centro de servicios de TI compartido). </t>
  </si>
  <si>
    <t>Durante la presente vigencia, la Oficina de Alta Consejería Distrital de TIC ha priorizado las siguientes líneas de trabajo como parte del Centro de Recursos Compartidos de TI: 
•	ComparTIC: Presentación de casos reales de otras entidades en la adquisición e implementación de servicios de TI estandarizados a través de los ComparTIC. 
•	Servicio de Conectividad Rural: Estructuración y seguimiento a la implementación del Servicio de Conectividad Rural, habilitación de zonas wifi, repotenciación de los centros. 
•	Servicio de conectividad pública Wi-Fi: Seguimiento del Servicio de conectividad pública Wi-Fi, expedición del Decreto 314 de 2023. 
•	Presentación de los lineamientos e instrumentos existentes para la contratación de bienes y servicios de TI estandarizados y estructuración de un modelo centralizado para la contratación de bienes y Servicios de TI de forma compartida (Centro de servicios de TI compartido – evolutivo de voz ETB).</t>
  </si>
  <si>
    <t>Durante la presente vigencia, la Oficina de Alta Consejería Distrital de TIC ha priorizado las siguientes líneas de trabajo como parte del Centro de Recursos Compartidos de TI: 
•	ComparTIC: Presentación de Estrategias de Planeación de TI para una Transformación Digital Eficaz y Piloto y Cumplimiento del Acuerdo 855 de 2022
•	Servicio de Conectividad Rural: la implementación del Servicio de Conectividad Rural, habilitación de zonas wifi, repotenciación de los centros. 
•	Definición del	Plan de acción para la implementación del Decreto 575 de 2023 “Por medio del cual se definen los componentes de la Infraestructura de Datos y se establece el modelo de gobernanza correspondiente en el Distrito Capital”.
•	Presentación de “La tecnología para la experiencia humana TXHETB habilitador de la transformación digital de SED” en la CDTD</t>
  </si>
  <si>
    <t>PD134A</t>
  </si>
  <si>
    <t>7872_2</t>
  </si>
  <si>
    <t>2. Liderar 100 porciento  la formulación, sensibilización y apropiación de la política pública de Bogotá Territorio Inteligente</t>
  </si>
  <si>
    <t>Liderar 100 porciento  la formulación, sensibilización y apropiación de la política pública de Bogotá Territorio Inteligente</t>
  </si>
  <si>
    <t xml:space="preserve">PD_Meta Proyecto: 2. Liderar 100 porciento  la formulación, sensibilización y apropiación de la política pública de Bogotá Territorio Inteligente;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t>
  </si>
  <si>
    <t>Se calcula a través de la suma de  porcentajes ejecutados de avance de las actividades para la formulación, sensibilización y apropiación de la Política Publica Territorio Inteligente, teniendo en cuenta la programación realizada en el plan de acción del libro plan de desarrollo para la vigencia más el avance obtenido de la vigencia anterior.</t>
  </si>
  <si>
    <t xml:space="preserve">(Sumatoria porcentaje ejecutado de las actividades para la formulación, sensibilización y apropiación de la Política Publica Territorio Inteligente/ porcentaje programado de las actividades para la formulación, sensibilización y apropiación de la Política Publica Territorio Inteligente para la vigencia) *porcentaje de la meta programada para la vigencia + porcentaje ejecutado de la meta vigencia anterior. </t>
  </si>
  <si>
    <t>Porcentaje ejecutado de las actividades para la formulación, sensibilización y apropiación de la Política Publica Territorio Inteligente</t>
  </si>
  <si>
    <t>Porcentaje programado de las actividades para la formulación, sensibilización y apropiación de la Política Publica Territorio Inteligente</t>
  </si>
  <si>
    <t>Informe de las acciones desarrolladas para la implementación de la Política Bogotá Territorio Inteligente</t>
  </si>
  <si>
    <t>Informe Final de las acciones desarrolladas para la implementación de la Política Bogotá Territorio Inteligente</t>
  </si>
  <si>
    <t xml:space="preserve">En el marco del Plan Distrital de Desarrollo, en cumplimiento del indicador sectorial, la Secretaría General logró la formulación y aprobación de la política pública Bogotá territorio inteligente, mediante la expedición del Conpes Distrital No. 29 de 2023, cuyo objetivo general es: “Consolidar a Bogotá como territorio inteligente impulsando el uso y aprovechamiento de los datos, la tecnología y la innovación para resolver las necesidades y problemáticas de las personas y generar oportunidades para mejorar su calidad de vida". 
Con corte a diciembre de 2023 se desarrollaron acciones de difusión y apropiación de la Política BTI mediante la participación en conversatorios, paneles y foros organizados por diferentes actores como academia, sector público y sector empresarial. Adicionalmente desde la Alta Consejería TIC se realizaron notas de prensa, comunicaciones por redes sociales, difusión en el marco del evento de rendición de cuentas y un capítulo del podcast "Bogotá Mas Digital"
Beneficios:
1. Las acciones de difusión permiten abrir espacios de participación y colaboración para la implementación de la Política, en donde la ciudadanía puede gestionar la solución a problemas y necesidades con el uso de la tecnología.
2.Los espacios de difusión permiten dar a conocer las acciones e iniciativas que se desarrollan a partir de la política, permitiendo el seguimiento y control por parte de los diferentes actores del territorio, en particular de la ciudadanía.
3.La participación de la ciudadanía en la ejecución de la política, permite contar con soluciones mucho más pertienentes, efectivas y que responden a los diferentes contextos del territorio. 
</t>
  </si>
  <si>
    <t>Con corte a 30 de septiembre se realizaron  mesas de trabajo con las entidades que lideran productos de la Política BTI y con los equipos de trabajo de la ACDTIC, con el objetivo de realizar segimiento a la ejecución del plan de acción. Así mismo, se realizó difusión de la Política a través de notas de prensa, noticias, gestión por redes sociales y el evento de lanzamiento de la Política en alianza con la CEPAL y la Universidad Externado de Colombia.</t>
  </si>
  <si>
    <t>Con corte a diciembre de 2023, se desarrollaron actividades de acompañamiento para la elaboración del reporte trimestral de ejecución de los 36 productos de la política BTI, por parte de los equipos de la ACDTIC y las entidades distritales con productos a cargo. En el mes de octubre se realizó la radicación de dicho reporte en la Secretaría Distrital de Planeación. Por otra parte, se desarrollaron actividades de sensibilización y apropiación de la política BTI, a través de la participación en 5 paneles y conversatorios organizados por la academia, entidades públicas y el sector empresarial. De igual manera, desde la ACDTIC se llevaron a cabo actividades de difusión por el sitio web, se realizó un un capítulo del podcast, se realizó gestión por redes sociales y durante el evento de rendición de cuentas se llevó a cabo la presentación de la política con sus aspectos más relevantes.</t>
  </si>
  <si>
    <t>Se recomienda brindar  especial atención a  la meta proyecto de inversión No. 2."Liderar 100 porciento  la formulación, sensibilización y apropiación de la política pública de Bogotá Territorio Inteligente" con el fin de cumplir con lo registrado en el plan de acción y superar el retraso del 10% de la vigencia 2.022, toda vez que se encuentra directamente asociada a la meta sectorial 469.</t>
  </si>
  <si>
    <t>En la medida que en la sesión Conpes del 31 de mayo de 2023 fue aprobada la Política Bogotá Territorio Inteligente 2023 – 2032, es pertinente realizar seguimiento a la publicación en la página de la Secretaria de Planeación y tomar las medidas necesarias para lograr el primer reporte en el mes de noviembre del avance de los productos del plan de acción programados para la vigencia 2023, con el fin de cumplir con lo registrado en el plan de acción y superar el retraso del 10% de la vigencia 2.022, toda vez que se encuentra directamente asociada a la meta sectorial 469</t>
  </si>
  <si>
    <t>PD138</t>
  </si>
  <si>
    <t>7872_6</t>
  </si>
  <si>
    <t>2. Contar con servicios digitales que atiendan las necesidades de los grupos de interés</t>
  </si>
  <si>
    <t>Roberto Diazgranados Diaz</t>
  </si>
  <si>
    <t xml:space="preserve">Jefe de Oficina de las tecnologías y comunicaciones </t>
  </si>
  <si>
    <t>Fanny Gonzalez</t>
  </si>
  <si>
    <t>6. Implementar 100 porciento el Modelo de Seguridad y Privacidad de la Información (MSPI) en la Secretaria General de la Alcaldia Mayor de Bogota</t>
  </si>
  <si>
    <t>Implementar 100 porciento el Modelo de Seguridad y Privacidad de la Información (MSPI) en la Secretaria General de la Alcaldia Mayor de Bogota</t>
  </si>
  <si>
    <t xml:space="preserve">PD_Meta Proyecto: 6. Implementar 100 porciento el Modelo de Seguridad y Privacidad de la Información (MSPI) en la Secretaria General de la Alcaldia Mayor de Bogota;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t>
  </si>
  <si>
    <t xml:space="preserve">La programación se realiza de acuerdo a las actividades programadas por el oficial de seguridad y aprobadas por el jefe de la OTIC </t>
  </si>
  <si>
    <t>La meta busca evidenciar las acciones para la implementación del Modelo de Seguridad y Privacidad de la Información - MSPI, definido por Mintic, el cual imparte lineamientos en materia de implementación y adopción de buenas prácticas, para que la Secretaria general incorpore la seguridad de la información en sus trámites, servicios, sistemas de información, infraestructura y en general, en todos los activos de información, con el fin de preservar la confidencialidad, integridad, disponibilidad y privacidad de los datos, constituyéndose en un habilitador para la implementación de la Política de Gobierno Digital.</t>
  </si>
  <si>
    <t>El  Modelo de Seguridad y Privacidad de la información (MSPI) implementado, conduce a la preservación de la confidencialidad, integridad, disponibilidad de la información, permitiendo garantizar la privacidad de los datos,mediante la aplicación de un proceso de gestión del riesgo, brindando confianza a las partes interesadas.</t>
  </si>
  <si>
    <t>Se calcula a través de la suma del porcentajes ejecutados de avance  de las actividades para la implementación del Modelo de Seguridad y Privacidad de la Información (MSPI) en la Secretaria General de la Alcaldía Mayor de Bogotá, teniendo en cuenta la programación realizada en el plan de acción del libro plan de desarrollo para la vigencia más el avance obtenido de la vigencia anterior.</t>
  </si>
  <si>
    <t>(Sumatoria porcentaje ejecutado de las actividades para la implementación del Modelo de Seguridad y Privacidad de la Información (MSPI) en la Secretaria General de la Alcaldía Mayor de Bogotá/ porcentaje programado de las actividades para la implementación del Modelo de Seguridad y Privacidad de la Información (MSPI) en la Secretaria General de la Alcaldía Mayor de Bogotá para la vigencia) *porcentaje de la meta programada para la vigencia + porcentaje ejecutado de la meta vigencia anterior.</t>
  </si>
  <si>
    <t>Porcentaje ejecutado de las actividades para la implementación del Modelo de Seguridad y Privacidad de la Información (MSPI) en la Secretaria General de la Alcaldía Mayor de Bogotá</t>
  </si>
  <si>
    <t>Porcentaje programado de las actividades para la implementación del Modelo de Seguridad y Privacidad de la Información (MSPI) en la Secretaria General de la Alcaldía Mayor de Bogotá</t>
  </si>
  <si>
    <t>1. Informe de avance de las etapas precontractuales de los  procesos de infraestructura de seguridad de la información  - 2023
2. Informe  de avance de la gestión  y mantenimiento del modelo de seguridad y privacidad de los datos e información</t>
  </si>
  <si>
    <t>1. Informe de avance de las etapas precontractuales de los  procesos de infraestructura de seguridad de la información  - 2023
2. Informe  de final de la gestión  y mantenimiento del modelo de seguridad y privacidad de los datos e información</t>
  </si>
  <si>
    <t xml:space="preserve">1. Informe de avance avance en el mes de enero  de las etapas precontractuales de los  procesos de infraestructura de seguridad de la información  - 2023
2. Informe de avance en el mes de enero de la gestión  y mantenimiento del modelo de seguridad y privacidad de los datos e información </t>
  </si>
  <si>
    <t xml:space="preserve">1. Informe de avance avance en el mes de febrero  de las etapas precontractuales de los  procesos de infraestructura de seguridad de la información  - 2023
2. Informe de avance en el mes de febrero de la gestión  y mantenimiento del modelo de seguridad y privacidad de los datos e información </t>
  </si>
  <si>
    <t xml:space="preserve">1. Informe de avance avance en el mes de marzo  de las etapas precontractuales de los  procesos de infraestructura de seguridad de la información  - 2023
2. Informe de avance en el mes de marzo de la gestión  y mantenimiento del modelo de seguridad y privacidad de los datos e información </t>
  </si>
  <si>
    <t xml:space="preserve">1. Informe de avance en el mes de abril  de las etapas precontractuales de los  procesos de infraestructura de seguridad de la información  - 2023
2. Informe de avance en el mes de abril de la gestión  y mantenimiento del modelo de seguridad y privacidad de los datos e información </t>
  </si>
  <si>
    <t xml:space="preserve">1. Informe de avance en el mes de mayo  de las etapas precontractuales de los  procesos de infraestructura de seguridad de la información  - 2023
2. Informe de avance en el mes de mayo de la gestión  y mantenimiento del modelo de seguridad y privacidad de los datos e información </t>
  </si>
  <si>
    <t xml:space="preserve">1. Informe de avance en el mes de junio  de las etapas precontractuales de los  procesos de infraestructura de seguridad de la información  - 2023
2. Informe de avance en el mes de junio de la gestión  y mantenimiento del modelo de seguridad y privacidad de los datos e información </t>
  </si>
  <si>
    <t xml:space="preserve">1. Informe de avance en el mes de julio  de las etapas precontractuales de los  procesos de infraestructura de seguridad de la información  - 2023
2. Informe de avance en el mes de julio de la gestión  y mantenimiento del modelo de seguridad y privacidad de los datos e información </t>
  </si>
  <si>
    <t xml:space="preserve">1. Informe de avance en el mes de agosto  de las etapas precontractuales de los  procesos de infraestructura de seguridad de la información  - 2023
2. Informe de avance en el mes de agosto de la gestión  y mantenimiento del modelo de seguridad y privacidad de los datos e información </t>
  </si>
  <si>
    <t xml:space="preserve">1. Informe de avance en el mes de septeimbre de las etapas precontractuales de los  procesos de infraestructura de seguridad de la información  - 2023
2. Informe de avance en el mes de septiembre de la gestión  y mantenimiento del modelo de seguridad y privacidad de los datos e información </t>
  </si>
  <si>
    <t xml:space="preserve">1. Informe de avance en el mes de octubre de las etapas precontractuales de los  procesos de infraestructura de seguridad de la información  - 2023
2. Informe de avance en el mes de octubre de la gestión  y mantenimiento del modelo de seguridad y privacidad de los datos e información </t>
  </si>
  <si>
    <t>"1. Informe de avance en el mes de noviembre de las etapas precontractuales de los  procesos de infraestructura de seguridad de la información  - 2023
2. Informe de avance en el mes de noviembre de la gestión  y mantenimiento del modelo de seguridad y privacidad de los datos e información "</t>
  </si>
  <si>
    <t xml:space="preserve">1. Informe final de las etapas precontractuales de los  procesos de infraestructura de seguridad de la información  - 2023
2. Informe final de la gestión  y mantenimiento del modelo de seguridad y privacidad de los datos e información </t>
  </si>
  <si>
    <t xml:space="preserve">La Secretaria General,  al finalizar diciembre en “Implementar 100% el Modelo de Seguridad y Privacidad de la Información (MSPI) en la Secretaria General de la Alcaldía Mayor de Bogotá”, tiene las siguientes actividades en 2 temáticas así: 
I.	Actualizar la Plataforma de Seguridad de la Información: Al terminar noviembre de 2023 se han adelantado las siguientes actividades principales:
1.	Extensión Garantía para el Sistema Store Once: Se ejecuta sin ningún contratiempo el contrato 587-2023, se reciben documentos para pago y se realiza trámite respectivo ante la Subdirección Financiera 
2.	Extensión Garantía de la Librería Robot de cintas: Se ejecuta sin ningún contratiempo el contrato 575-2023, se reciben documentos para pago y se realiza trámite respectivo ante la Subdirección Financiera 
3.	Extensión Garantía Firewall, Waf y adquisición de Fortitoken: Se ejecuta sin ningún contratiempo el contrato 722-2023, se reciben documentos para pago y se realiza trámite respectivo ante la Subdirección Financiera 
4.	Adquisición Solución Para Gestión de Vulnerabilidades: Se ejecuta sin ningún contratiempo el contrato 705-2023, se reciben documentos para pago y se realiza trámite respectivo ante la Subdirección Financiera 
5.	Adquisición Solución Antivirus: Se ejecuta sin ningún contratiempo el contrato 745-2023, se reciben documentos para pago y se realiza trámite respectivo ante la Subdirección Financiera 
6.	Adquisición de Firmas Digitales: Producto del proceso de selección SGA-MC-40-2023, durante los meses de noviembre y diciembre, teniendo que el último comité de contratación de la vigencia fue adjudicada la adquisición de los certificados digitales con token virtual o físico para verificación de identidad a través de firma de documentos o plataformas de la Entidad, a la empresa CAMERFIRMA, legalizando el contrato 788-2023 y con un plazo de 20 días de ejecución,  por tal motivo este proceso queda en reservas 2024.
Recursos de Reservas Presupuestales
1.	Sistema Almacenamiento De Misión Crítica: Se ejecutó el contrato y se envía memorando a financiera para tramitar último pago y así finiquitar esta reserva.
II.  Implementar 100% el Modelo de Seguridad y Privacidad de la Información (MSPI) en la Secretaria General de la Alcaldía Mayor de Bogotá, Actividad: Gestionar y mantener el modelo de seguridad y privacidad de la información, donde se aporta a:  1. La disponibilidad: entendiéndose que la información y recursos TI estén disponibles solo para el personal autorizado,  2. Integridad: donde la información debe permanecer inalterada, y 3. Confidencialidad: Evitar que personas no autorizadas puedan acceder a la información, se tiene a terminar diciembre de 2023 las siguientes actividades principales:
1-  El porcentaje de avance llega a 91.86% en la implementación del Modelo de Seguridad y Privacidad de la Información - MSPI herramienta de Mintic, Gracias a los siguientes dominios: a. Organización de la seguridad de la información y a gestión de activos,  la meta para la vigencia es llegar al 91%
2- Se han atendido en la vigencia 88 casos o incidentes de seguridad de la información, de la categoría INFRAESTRUCTURA &gt; Correo Electrónico &gt; Correos con contenido malicioso. (enero: 5, febrero: 7, marzo: 10, abril: 3, mayo: 2, junio 8, julio 7, agosto 7, septiembre 9, octubre 9, en noviembre 4 y en diciembre 4). Los cuales fueron atendidos y documentados a través de la herramienta GLPI, evidenciando la categoría que más se atiende de incidentes está relacionada con correo malicioso por lo que se realizan diferentes actividades con el fin de concientizar a los usuarios respecto al manejo del correo electrónico.
3- Se aplica al interior de la OTIC tres (3) indicadores, uno mensual, uno trimestral y uno semestral, con los siguientes resultados:
*	Mensual (ultimo aplicado en diciembre): “Tratamiento de Eventos e Incidentes de Seguridad de la Información” dando como resultado para el mes de diciembre un cumplimiento del 100%, donde 4 eventos de seguridad de la información gestionados cerrados / 4 eventos de seguridad 
*	Trimestral (ultimo aplicado a diciembre): “Cumplimiento del Plan de Seguridad y Privacidad de la Información” dando como resultado el 105%, donde se ejecutó el 38.33% del 36.64% planeado en el trimestre.
*	Semestral (reportado en diciembre): “Cumplimiento del Plan De Sensibilización de Seguridad de la Información en la Entidad”, dando como resultado 100%, donde se realizaron 13 sensibilizaciones ejecutadas / 13 sensibilizaciones programadas.
4- Se terminaron todas las mesas de trabajo con las diferentes dependencias para la identificación de activos de información y valoración de riesgos de seguridad de la información, fueron publicados en la página web de la entidad. 
5- Se realizaron los siguientes tips de seguridad y privacidad de la información (protección de datos): a. Conoce cuales son los tipos de datos personales según la Ley   b. Conoce la política de Gobierno Digital:  TIC para la Gestión de la Secretaría General   c. Protege tu información Personal.   d. Datos Personales – Canales de Atención para titulares, e. Seguridad de la Información – Política de Seguridad Digital, f. Finalidad de tratamiento de datos,  g. Mecanismos de autenticación – Doble factor de autenticación, h. Tips para gestionar tu cuenta de correo electrónico institucional,  i. Protege la información personal que manejas, j. El valor del tus Datos Personales y  k. Ransomware. 
6- Se realizó sensibilización sobre el sistema de gestión de Seguridad de la Información – SGSI a 66 teletrabajadores el 21 de abril. En junio se realiza charla de incidentes de seguridad conforme el plan establecido, con asistencia de 15 funcionarios y/o contratistas de la entidad. En septiembre se realizó la charla “Conoce más sobre seguridad y protección de datos” con asistencia de 80 funcionarios de la entidad, donde se incluyó el tema relacionado con los correos con contenido malicioso, el caso del proveedor IFX, el vector de ataque utilizado y las recomendaciones que deben tener en cuenta los usuarios respecto a este tipo de riesgos.  En noviembre con el fin de fortalecer el nivel de cultura de seguridad al interior de la entidad, se realizó una charla que fue liderada por profesional de la empresa de Fortinet; en la charla, Hablemos de seguridad digital, una prioridad para todos se trataron temas relacionados con ciberseguridad, phishing y el uso del doble factor de autenticación. Las charlas fueron realizadas el 15 y 22 de noviembre con una asistencia promedio de 100 funcionarios de la entidad. y por último el 6 de diciembre con asistencia de 92 servidores, adicional el 26 de diciembre se entregaron folletos con tips de datos personales a 240 funcionarios de la entidad
7- Se realizó escaneo de vulnerabilidades a 25 servidores Windows y se realiza consolidado y presentación de resultados al equipo de infraestructura de la Oficina TIC. Se inicia el escaneo de Vulnerabilidades a 27 servidores Linux. Y Gestión de boletines de seguridad - Vulnerabilidades Fortinet – Atendido, Seguimiento a remediación servidores Windows, Acompañamiento en implementación nueva herramienta de vulnerabilidades, Reunión escaneo servicio Nuevo SAT, durante septiembre una vez implementada la nueva herramienta de escaneo de vulnerabilidades se repitió el ejercicio para servidores Windows, Linux, incluyendo esta vez los equipos de seguridad, encontrando que las vulnerabilidades más comunes están relacionadas con:  a. Actualización Apache,  b. Actualización PHP,  c. Certificado TLS, SSL, d.  Actualización parches S.O,  e. Oracle WebLogic – OpenSSL
8- La documentación del sistema de gestión de seguridad y privacidad de la información -  SGSI, a la fecha la documentación generada se encuentra así 
o	4204000-PR-390 Gestión de seguridad y privacidad de la información V2, publicado en Daruma
o	4204000-IN-086 Instructivo Gestión Activos de información v1, publicado en Daruma
o	4204000-GS-004 Guía para la gestión y clasificación de activos de información - V12, publicado en Daruma
o	4204000-IN-085 Gestión Herramientas Cifrado V1.1, publicado en Daruma
o	4204000-MA-033 Manual de Tratamiento y Gestión para la Protección de Datos Personales, En proceso de formalización en Daruma.
o	4204000-OT-082 Política General para el Tratamiento de Datos Personales de la Secretaría General de la Alcaldía Mayor de Bogotá, D.C – V3, Publicado en Sitio web de la Secretaría
o	4204000-GS-096 Guía metodológica para la gestión de riesgos de seguridad digital V5. X, Publicado en Daruma.
o	4204000-FT-367 Identificación, valoración y planes de tratamiento de los Activos de información V12, publicado en Daruma
o	4204000-FT-1137 Consolidado identificación, valoración y matriz de riesgos de los activos de información V4, publicado en Daruma.
o	4204000-FT-1136 Índice de información clasificada y reservada V5, publicado en Daruma.
o	4204000-MA-031 Manual de políticas y controles de seguridad y privacidad de la información y Políticas de TI, En proceso de formalización en Daruma.
o	4204000-IN-079 Instructivo para la Gestión de medios removibles V2, Publicado en Daruma.
o	4204000-GS-042 Guía de gestión de incidentes de seguridad, privacidad y seguridad digital y vulnerabilidades - V4, en revisión
o	Política de Seguridad Digital, Publicado en Sitio web de la Secretaría
o	4204000-IN-084 Gestión Para El Registro De Bases De Datos Ante La SIC_v1.4, publicado en Daruma
o	4204000-FT-1305 Registro De Bases De Datos Ante La Superintendencia De Industria Y Comercio - V1, publicado en Daruma"
</t>
  </si>
  <si>
    <t>Durante el mes de febrero se tramito terminación anticipada del contratista que estaba a cargo de las actividades del modelo de seguridad y privacidad de la información, se realiza busqueda de perfil especialido en el tema y se consigue y contrata el reemplazo del anterior oficial de seguridad.   Se firmó nuevo contrato a finales de febrero.
En abril para superar el retraso se realizaron las siguientes actividades
1. Estructuración de documentos para el fortalecimiento del MSPI en la entidad, en especial para el dominio de Crifrado de datos
2. Actualización de documentación del SIC: Procedimiento de Gestión de Seguridad de la Información,  Normograma y Declaración de aplicabilidad 
3. Elaboración de  Instrumento de registro de Bases de datos ante la - SIC	
4. Sensibilización a tele trabajadores de la Secretaría General sobre el sistema de gestión de Seguridad de la Información.
Con lo anterior se supersa el retraso y las actividades siguen en normalidad</t>
  </si>
  <si>
    <t>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enero de 2023 se han adelantado las siguientes actividades principales:
Extensión Garantia para el Sistema Store Once
-	Se logró elaborar, se revisa y se ajusta la ficha técnica para la adquisición de extensión de garantía del sistema Store Once que hace parte de la infraestructura tecnológica de la Secretaría General de la Alcaldía Mayor de Bogotá.
-	Así mismo, se inicia el estudio de mercado, enviando correos a proveedores conocidos y publicando el evento en Secop II.
Extensión Garantia de la Librería Robot de cintas
-	Se logró elaborar la ficha técnica para la adquisición de extensión de garantía de la librería robot de cintas que hace parte de la infraestructura tecnológica de la Secretaría General de la Alcaldía Mayor de Bogotá.
-	Se reciben observaciones a la ficha técnica y se inicia el ajuste de la misma.
Sistema Almacenamiento De Misión Crítica (Recursos de Reservas)
-	Se finaliza con el proceso de migración de datos de la entidad. 
-	Se adelantan labores de documentación referente a las obligaciones del contrato de sistema de almacenamiento.
-	Se solicita segunda prorroga, debido a la dificultad o problemas de orden logísticos en el transporte internacional y tiempos de nacionalización de los discos faltantes. 
2.	Gestión y mantenimiento del modelo de seguridad y privacidad: se tiene a terminar enero de 2023 las siguientes actividades principales:
-	Se plantea un incremento del 5% para la vigencia 2023 en el avance de la implementación del Modelo de Seguridad y Privacidad de la Información – MSPI, para llegar a un 90% en la implementación del modelo al interior de la entidad, sin dejar de lado lo ya logrado a cierre del 2022, mediante la elaboración del cronograma de trabajo.
-	Se envía Cronograma de trabajo ajustado para aprobación del Jefe de Oficina de Tecnologias de la información y las comunicaciones.</t>
  </si>
  <si>
    <t>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febrero de 2023 se han adelantado las siguientes actividades principales:
Extensión Garantia para el Sistema Store Once
-	Se envía correos con la ficha técnica para obtener cotizaciones par estudio de mercado.
-	Con las cotizaciones se elabora estudio de mercado
-	Se envía documentación a la Dirección de contratación y dan número al proceso de subasta inversa SGA-SASI-001-2023, el cual ya tiene cronograma y se proyecta la adjudicación a finales del  mes de marzo
Extensión Garantia de la Librería Robot de cintas
-	Se envía correos con la ficha técnica para obtener cotizaciones par estudio de mercado.
-	Con las cotizaciones se elabora estudio de mercado
-	Se envía documentación a la Dirección de contratación y dan número al proceso de mínima cuantía SGA-MC-006-2023, el cual ya tiene cronograma y se proyecta la adjudicación a finales del  mes de marzo
Sistema Almacenamiento De Misión Crítica (Recursos de Reservas)
-	Se finaliza con el proceso de instalación y puesta en funcionamiento de un nuevo sistema de almacenamiento. Esto luego de que se instalan nuevos discos en este sistema de almacenamiento y de esta manera se cumple con la cantidad de espacio solicitado.
-	Se envía memorando a financiera para tramitar ultimo pago y así finiquitar esta reserva
2.	Gestión y mantenimiento del modelo de seguridad y privacidad: se tiene a terminar febrero de 2023 las siguientes actividades principales:
-	Se tramito terminación anticipada del contratista que estaba a cargo de las actividades del modelo de seguridad y privacidad de la información. 
-	Se consigue y contrata el reemplazo de la contratista anterior.
-	Se firmó nuevo contrato a finales de febrero.
-	Se atienden 8 casos o incidentes de seguridad de la información.</t>
  </si>
  <si>
    <t xml:space="preserve">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marzo de 2023 se han adelantado las siguientes actividades principales:
1.	Extensión Garantia para el Sistema Store Once
-	Se realizó evaluación técnica de las ofertas.
-	Apertura de sobres económicos, evento de subasta y se adjudica el proceso.
-	Se suscribe el contrato de compraventa.
-	Se da inicio a la ejecución del contrato con la suscripción del acta de requerimiento de entrega. 
2.	Extensión Garantia de la Librería Robot de cintas
-	Se realizó evaluación técnica de las ofertas.
-	Se realiza la evaluación técnica se adjudica el proceso.
-	Se suscribe el contrato de compraventa.
-	Se da inicio a la ejecución del contrato con la suscripción del acta de requerimiento de entrega. 
3.	Adquisición de un software de vulnerabilidades,
-	Se consolida la necesidad y requerimientos técnicos en la ficha técnica
-	En el mes de abril se pretende dar inicio con estudio de mercado. 
</t>
  </si>
  <si>
    <t>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abril de 2023 se han adelantado las siguientes actividades principales:
a. Extensión Garantía para el Sistema Store Once
-	Se ejecuta sin ningún contratiempo el contrato 587-2023, se reciben documentos para pago y se realiza trámite respectivo ante la Subdirección Financiera 
b. Extensión Garantía de la Librería Robot de cintas
-	Se ejecuta sin ningún contratiempo el contrato 575-2023, se reciben documentos para pago y se realiza trámite respectivo ante la Subdirección Financiera 
c. Extensión Garantía Firewall, Waf y adquisición de Fortitoken
-	Se elabora ficha técnica, es avalada internamente en la Oficina TIC  y se envía correos a proveedores para elaborar estudio de mercado.
d. Adquisición Solución Para Gestión de Vulnerabilidades
-	Se elabora ficha técnica, es avalada internamente en la Oficina TIC  y se envía correos a proveedores para cotización, se elabora estudio de mercado y se remite a la Subdirección Financiera 
2.	Gestión y mantenimiento del modelo de seguridad y privacidad: se tiene a terminar abril de 2023 las siguientes actividades principales:
En el mes de abril, se avanza en las siguientes actividades logrando descontar el atraso que surgió en el mes de febrero por la transición entre la terminación anticipada del contratista anterior, consecución de su reemplazo e inicio del nuevo contrato: Estructuración de documentos para el fortalecimiento del MSPI en la entidad, en especial para el dominio de Cifrado de datos, pues es uno de los más bajos en porcentaje de implementación, tales como:  Gestión de Herramientas de Cifrado y Revisión Herramientas y Mecanismos de Cifrado a implementar en la entidad, junto con la creación de los siguientes documentos para el tema de Protección de Datos personales:  Instrumento de registro de Bases de datos ante la SIC  e Instructivo para el registro de bases de datos ante la SIC. Así como el Procedimiento de Gestión de Seguridad de la Información, Normograma y Declaración de Aplicabilidad.
Adicionalmente, de las anteriores actividades se han realizado las siguientes:
-	Se definió plan de seguridad y privacidad de la información de la Secretaría General de la Alcaldía de Bogotá
-	Se definieron indicadores de seguridad de la información, que serán monitoreados al interior de la Oficina TIC, en los Subcomités de autocontrol.
-	Se han atendido en la vigencia 25  casos o incidentes de seguridad de la información, de la categoría INFRAESTRUCTURA &gt; Correo Electrónico &gt; Correos con contenido malicioso. (Enero: 5, febrero: 7, marzo: 10 y abril: 3). Los cuales fueron atendidos y documentados a través de la herramienta GLPI
-	Se definió cronograma de activos de información vigencia 2023 al igual que para el proceso de valoración de riesgos de seguridad de la información y planes de tratamiento de la entidad.
- Se realizó sensibilización sobre el sistema de gestión de Seguridad de la Información – SGSI a 66 teletrabajadores el 21 de abril de 2023</t>
  </si>
  <si>
    <t xml:space="preserve">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mayo de 2023 se han adelantado las siguientes actividades principales:
EXTENSION GARANTIA FIREWALL, WAF Y FORTITOKEN
-	Durante el mes de mayo se realiza la recepción de las cotizaciones por parte de los proveedores.
-	Se realiza entrega de las cotizaciones para su consolidación y elaboración de estudio de mercado.
-	Se recibe estudio de mercado consolidado para ser revisado, aprobado y enviarse a financiera.
-	Se emite correo a financiera con el estudio de mercado y las cotizaciones allegadas por los proveedores.
-	Una vez se recibe el aval de financiera, se envía memorando 3-2023-15466 a Contratación con solicitud de contratación
ADQUISICIÓN SOLUCION PARA GESTION DE VULNERABILIDADES
-	Se realiza recepción del estudio de mercado para ser remitido a financiera.
-	Se envía respuesta del estudio de mercado donde no se tiene comentarios al respecto.
-	Se recibe de financiera el aval del estudio de mercado para el proceso.
-	Se recibe correo por parte del jefe de la oficina solicitando información por parte de financiera.
-	Se da respuesta al correo recibido por el jefe 
-	Se recibe correo por parte del jefe de la oficina con unas observaciones de los proponentes.
-	Se da respuesta al correo anterior.
-	Se recibe correo para verificar los ajustes de los estudios previos para el proceso de vulnerabilidades.
-	Se emite correo al área de contratos con la documentación solicitada para la revisión de la dirección.
-	Se envía memorando 3-2023-14848 a contratación solicitando elaboración de contrato
ADQUISICIÓN SOLUCION DE ANTIVIRUS
-	Se recibe correo por parte del jefe de la oficina para validar avances sobre el proceso de antivirus.
-	Se emite respuesta sobre avances del proceso.
-	Se recibe correo por parte del jefe de oficina para realizar en la ficha técnica apertura de requerimientos mínimos para realizar mejoras al antivirus y pluralidad de marcas.
-	Se realiza mesa de trabajo entre el grupo interno de infraestructura encargados de Antivirus para revisar la ficha técnica del proceso antivirus.
-	En este momento se adelanta la elaboración de la ficha técnica para posteriormente solicitar cotizaciones a proveedores.
2.	Gestión y mantenimiento del modelo de seguridad y privacidad: se tiene a terminar mayo de 2023 las siguientes actividades principales:
-	Durante mayo se evidencia un aumento respecto al mes anterior de 1,22%, llegando a un 81,68% en la implementación del Modelo de Seguridad y Privacidad de la Información - MSPI herramienta de Mintic, la meta para la vigencia es llegar al 91%. 
-	Teniendo en cuenta lo anterior, se inició la elaboración de la documentación relacionada con el dominio de criptografía, el cual se encuentra en un 40% de avance. A la fecha la documentación generada se encuentra así 
o	Documentación generada: 4204000-IN-XXX GestiónHerramientasCifrado (Remitido para aprobación y verificación 
o	Documento propuesto de Herramientas y Mecanismos de Cifrado a implementar en la entidad. (Remitido para aprobación y verificación) 
o	Actualización de Documentación:  a.  procedimiento de Gestión de Seguridad de la Información – Aprobado en proceso de publicación,   b.  Normograma - Aprobado en proceso de publicación,  c. Declaración de aplicabilidad - Pendiente de aprobación,  d. Instrumento MSPI (Hace parte de la actividad 19 del Plan de seguridad y privacidad de la entidad) y e. Guía metodológica para la gestión de riesgos de seguridad digital Aprobado y en trámite de publicación en el SGI. Publicado en SGI 
</t>
  </si>
  <si>
    <t>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junio de 2023 se han adelantado las siguientes actividades principales:
EXTENSION GARANTIA FIREWALL, WAF Y FORTITOKEN
Durante el mes de junio el proceso estuvo en la Dirección de Contratación realizo las siguientes actividades: 
-	Publicación de estudios previos: el 13 de junio de 2023
-	Publicación de proyecto de pliegos de condiciones: el 13 de junio de 2023
-	Presentación de observaciones al proyecto de pliego de condiciones hasta el 21 de junio
-	Y el 28 de junio se expide la resolución 008 de 2023 dando apertura del proceso
-	Se realiza la presentación al comité de contratación de los pliegos del proceso SGA-SASI-10-2023
-	Según el cronograma del proceso SISA-10-2023, la Adjudicación del proceso se tiene prevista para el 21 de julio de 2023
ADQUISICIÓN SOLUCION PARA GESTION DE VULNERABILIDADES
-	Se realiza recepción de las observaciones realizadas al proceso
-	Se realiza la proyección de la respuesta a las observaciones realizadas y se entregan al personal de OTIC para la revisión preliminar.
-	Se realiza recepción de observaciones por parte el jefe de la oficina a las respuestas entregadas.
-	Se realiza envío de las observaciones a la dirección de contratos
-	Una vez entregadas las respuestas allegan nuevas observaciones al proceso
-	Se realiza reunión para la evaluación al proceso de vulnerabilidades
-	Se realiza evaluación técnica y se emite al jefe para su validación
-	El jefe nos realiza unas observaciones sobre la evaluación
-	Se da respuesta a las observaciones realizadas por el jefe.
-	Se entrega respuesta oficial sobre los comentarios realizados por el jefe de la oficina.
-	Se entregan respuestas a la dirección de contratos sobre las observaciones realizadas al proceso.
-	Se culmina la subasta donde la empresa que resultó ganadora fue DATASEC y se recibe el informe de la subasta por parte de la dirección de contratos.
-	Se recepción del informe de la subasta por parte del área de contratos donde se adjudica el proceso
-	La Oficina TIC esta en espera del memorando de la dirección de contratación para dar inicio a
ADQUISICIÓN SOLUCION DE ANTIVIRUS
-	Se realiza envío de la ficha técnica al interior del grupo de infraestructura para ser revisada.
-	Al revisar la nueva ficha técnica al interior del grupo de infraestructura, surge la necesidad que se revise la plataforma SECOP para asegurar que las ofertas inscritas en dicha plataforma cumplan o no con la ficha técnica definida en la OTIC y así proceder con el envío a cotizar para estudio de mercado o no
2.	Gestión y mantenimiento del modelo de seguridad y privacidad: se tiene a terminar junio de 2023 las siguientes actividades principales:
SEGURIDAD DE LA INFORMACIÓN
-	El avance en la implementación del MSPI en junio es del 84,79% y la meta para el mes de diciembre del 2023 es del 91%. Se evidencia un aumento respecto al mes anterior de 3,11% 
-	Teniendo en cuenta lo anterior, se inició la elaboración de la documentación relacionada con el dominio de criptografía, el cual se encuentra en un 80% de avance. Y se inició la elaboración de un Protocolo para la atención de ataques cibernéticos armonizado al que expidió la Oficina Alta Consejera Distrital de TIC
Incidentes de Seguridad de la información
La Oficina TIC en junio recinbio 8 casos registrados en la herramienta GLPI, 3 de los cuales por Correo con contenido malicioso y los otros 5 son Seguimiento a casos de redireccionamiento
En el mes de junio se aplica al interior de la OTIC tres (3) indicadores, uno mensual, uno trimestral y uno semestral, con los siguientes resultados:
-	Mensual: “Tratamiento de Eventos e Incidentes de Seguridad de la Información” dando como resultado para el mes de junio un cumplimiento del 88%, donde  7 eventos de seguridad de la información gestionados cerrados / 8 eventos de seguridad  (el caso faltante es un Caso de cuentas comprometidas – en curso y llego el día de corte de esta información)
-	Semestral: “Cumplimiento del Plan De Sensibilización de Seguridad de la Información en la Entidad”, dando como resultado 100%, donde se realizaron 10 sensibilizaciones ejecutadas / 10 sensibilizaciones programadas.
-	Trimestral: “Cumplimiento del Plan De Seguridad y Privacidad de la Información” dando como resultado el 99%, donde se ejecutó el 24.11% del 24.13% planeado en el trimestre.
Activos de Información
Para la actividad relacionada con la identificación de activos de información de la Secretaria General  se realizaron las siguientes actividades: 
-	Se Termino procedimiento de la identificación de activos de información con las oficinas de la OTIC y Oficina Consejería Paz, Victimas y Reconciliación y subdirecciones.
-	Se realizaron mesas de trabajo de apoyo con Alta Consejería Distrital de TIC y Oficina Consejera de Comunicaciones para proceso de riesgos
-	Se realizaron mesas de trabajo de apoyo con Oficina Jurídica y  Oficina Control Disciplinario Interno para actualización de activos de información.
-	Se gestionaron memorando para el grupo 4: conformado por:  Oficina Asesora de Planeación y para la Subsecretaría Distrital de Fortalecimiento.
-	Se realizo presentación activos de información al Grupo 4 conformado por Oficina Asesora de Planeación y para la Subsecretaría Distrital de Fortalecimiento
-	Se realizo Presentación de riesgos de seguridad de la información al Grupo 3 conformado por Oficina Jurídica y  Oficina Control Disciplinario Interno
Sensibilización en el Sistema de Gestión de Seguridad de la Información – SGSI:
Como parte del plan de sensibilización en el mes de junio se realiza charla de incidentes de seguridad conforme el plan establecido, a la cual asistieron 15 personas entre funcionarios y/o contratistas de la entidad.
Gestión de vulnerabilidades 
En junio para el proceso relacionado con la gestión de vulnerabilidades se realizaron las siguientes actividades:
	Se realizó análisis de escaneo de vulnerabilidades – servidores windows
	Se realizó presentación al equipo de infraestructura sobre el escaneo de vulnerabilidades realizado
	Se inicio el escaneo de vulnerabilidades de servidores Linux (27 activos)
	Seguimiento a Casos Mayo:    -Alertas Oracle (caso creado desde abril y fue Atendido)   y -Alertas autodesk ( caso de wordpress  fue Atendido)
	Se creo caso para atención de vulnerabilidades fortinet fue a Atendido
	Se realizó escaneo de servidor – Bogotá Una Historia Común –  3 vulnerabilidades encontradas 2 severas y 1 moderada. Ninguna explotable.
	Se realizó escaneo de servidor – Nuevo SAT – 5 vulnerabilidades severas – 3 moderadas y ninguna explotable.
PROTECCIÓN DE DATOS PERSONALES
Para la actividad relacionada con datos personales se realizó la respectiva actualización / creación de los siguientes documentos: a) 4204000-OT-082 - Política General para el tratamiento de datos personales de la Secretaría General de la Alcaldía Mayor de Bogotá. (mes anterior Pendiente de aprobación y en junio Revisada pendiente de remitir ajustes para publicación)   b) Instrumento de registro de Bases de datos ante la SIC (está Aprobado y sigue en proceso de publicación en SGI y socialización)   c) Instructivo para el registro de bases de datos ante la SIC (está Aprobado y sigue en proceso de publicación en SGI y socialización)   d) No se recibieron requerimientos por parte de titulares ni de dependencias de la entidad relacionadas con el tratamiento de datos personales  e) Actualización Manual de tratamiento de datos personales, incluyendo el  Capítulo de ciclo de vida del dato.</t>
  </si>
  <si>
    <t>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julio de 2023 se han adelantado las siguientes actividades principales:
EXTENSION GARANTIA FIREWALL, WAF Y FORTITOKEN
- En el mes de julio Se realiza revisión de los requisitos habilitantes antes de la adjudicación del proceso.
- Se realiza recepción de la evaluación realizada por financiera sobre la oferta al proceso.
- Se realiza la evaluación técnica del proceso en mención y se envía al jefe para revisión
- Se realiza reunión para realizar la apertura del sobre económico.
- Se presento ante el comité de contratación el 26 de julio y el ganador fue la empresa DATASEC, se expidió la resolución adjudicación y se aspira dar inicio en primera semana de agosto al contrato 722 -2023.
ADQUISICIÓN SOLUCION PARA GESTION DE VULNERABILIDADES
- Teniendo en cuenta que mediante Resolución 009 del 29 de junio se adjudicó el proceso dando como resultado el contrato 705-2023. Y que con memorando 3-2023-20697 del 26 de julio, la Dirección de contratación informa que se puede dar inicio a la ejecución del contrato, se envía acta de inicio y se realiza reunión de Kick Off (reunión de inicio del proyecto) para dejar claro la modalidad de trabajo para la implementación de la herramienta, así como el cronograma que se va a desarrollar en la ejecución del contrato.
ADQUISICIÓN SOLUCION DE ANTIVIRUS
- - En Julio se realiza recepción de las modificaciones y el formato para realizar el estudio de mercado. 
- Se realiza recepción de la ficha técnica con observaciones y ajustes de parte del grupo de infraestructura.  Y teniendo en cuenta las observaciones recibidas por el líder de infraestructura, se realiza reunión para socializar la dicha técnica y acordar que debe ir y que no.
- Se socializa la ficha técnica con el nuevo jefe de OTIC para que, del Vo.Bo. para envío del proceso a contratación, pero antes de esto toca llevarlo a comité de contratación
2. Gestión y mantenimiento del modelo de seguridad y privacidad: se tiene a terminar junio de 2023 las siguientes actividades principales:
SEGURIDAD DE LA INFORMACIÓN
- - Para julio , el porcentaje de avance se mantiene con respecto a lo reportado en el mes de Junio, toda vez que dentro de lo reportado en el instrumento MSPI no se cambia calificación de los controles implementados porque aunque estos se encuentran actualmente documentados y se comunican, no se miden por estar recientemente implementados, es decir se tiene 84,79% en la implementación del Modelo de Seguridad y Privacidad de la Información  - MSPI herramienta de Mintic, la meta para la vigencia es llegar al 91%.
- Al mes de julio se recibieron, atendieron, gestionaron y realizo seguimiento de 7 casos más (1) caso que se viene gestionando desde el mes de junio, relacionados así: Correo con contenido malicioso (2), Seguimiento a casos de redireccionamiento (4), Revisión Controles de Seguridad (1), Cuentas comprometidas (1) – Caso mes de junio.
- Al interior de la Oficina TIC se aplica el indicador mensual denominado Tratamiento de Eventos e Incidentes de Seguridad de la Información:  dando como resultado para el mes de junio un cumplimiento del 86%, donde  6 eventos de seguridad de la información gestionados cerrados / 7 eventos de seguridad  (el caso faltante es un Caso de cuentas comprometidas – en curso y llego el día de corte de esta información)
- Se viene desarrollando el cronograma de activos de información vigencia 2023 al igual que para el proceso de valoración de riesgos de seguridad de la información y planes de tratamiento de la entidad, a continuación, se mencionan las actividades realizadas en el mes de julio para este tema:
o Se realizan mesas de trabajo de Activos de Información para el grupo 4
o Se realiza la reunión Inicial de Riesgos de Seguridad de la Información para el grupo 3
o Se hicieron mesas de trabajo para apoyar la identificación de activos y de riesgos de seguridad de la información dando indicaciones a dependencias
o Se reviso actualización de los activos de información de la Dirección Distrital de Archivo de Bogotá, Subdirección de Proyección Internacional, Dirección Relaciones Internacionales, Oficina Asesora de Planeacion.
o Se elaboraron 11 borradores de memorandos, convocando al siguiente grupo.
- Para el mes de julio se realiza seguimiento a publicación de tips de seguridad de la información y datos personales remitidos en el mes de junio, y a la fecha se tiene que: Pieza tips de seguridad se publicó,  y Pieza datos personales esta pendiente de publicación, además en julio se prepararon 2 piezas a saber: 1. Datos Personales – Canales de Atención para titulares y 2. Seguridad de la Información – Política de Seguridad Digital
- En julio en el tema de gestión de vulnerabilidades se realizaron las siguientes actividades:
o Proceso de escaneo de vulnerabilidades – servidores Linux – producción – 81 servidores
o Gestión de boletines de seguridad - Vulnerabilidades Fortinet - Atendido
o Seguimiento a remediación servidores Windows
o Acompañamiento en implementación nueva herramienta de vulnerabilidades
o Reunión escaneo servicio Nuevo SAT
PROTECCIÓN DE DATOS PERSONALES
En el tema de protección de datos personales, esta relacionada con creación de la documentación asi:
o 4204000-FT-Registro de Bases de Datos ante la SIC: se encuentra publicado
o 4204000-OT-082 - Política General para el tratamiento de datos personales, se encuentra pendiente de publicación.
o Manual de tratamiento de datos personales: se encuentra en actualización
o Instrumento de ciclo de vida del dato personal: se encuentra pendiente de elaboración o creación
o 4204000-IN-084 Gestion para el Registro de Bases de Datos ante la SIC: se encuentra publicado.</t>
  </si>
  <si>
    <t>La Secretaria General,  ha avanzado en “Implementar 100% el Modelo de Seguridad y Privacidad de la Información (MSPI) en la Secretaria General de la Alcaldía Mayor de Bogotá”, en las siguientes actividades en 2 temáticas así:
I. Actualizar la Plataforma de Seguridad de la Información:  Al terminar agosto de 2023 se han adelantado las siguientes actividades principales:
1. Extensión Garantía Firewall, Waf y adquisición de Fortitoken
- Durante el mes de agosto se firma acta de inicio de contrato 722 -2023.
- Se inicia capacitación en la instalación de los tokens para las VPN SSL de la Secretaria General.
- El proveedor hace entrega del licenciamiento renovado adquirido por la entidad.
- Se hace la recepción de plan de trabajo para la actualización del equipo FAZ de la entidad y WAF.
- Reunión para actualización de la plataforma WAF y planeación de la misma en ventana de mantenimiento
- Una vez terminada la capacitación (transferencia de conocimiento) se certifica el cumplimiento y se envía pago a la Subdirección Financiera
2. Adquisición Solución Para Gestion de Vulnerabilidades
- Entrega de los canales de comunicación para solicitar el soporte al proveedor.
- Entrega de documentación para la facturación del proceso.
- Se realizaron mesas de trabajo para el despliegue de la herramienta
- Mesa de trabajo para despliegue de herramienta de Tenable WAS
- Entrega por parte del proveedor informe final sobre el despliegue.
- Una vez terminada se despliega la herramienta se certifica el cumplimiento y se envía pago a la Subdirección Financiera
3. Adquisición Solución Antivirus
- Se realiza entrega de la ficha técnica a la parte de contratación del interior de la OTIC para su revisión.
- Se recibe ficha técnica con observaciones para ser corregidas y contestadas.
- Se recibe formatos para realizar estudio de mercado
- Se reciben observaciones sobre la cotización del producto a adquirir en el secop.
- Se entrega respuesta a las observaciones realizadas.
- Se reciben cotizaciones por el secop
- Se recibe estudio de mercado ya estructurado.
- Se remite estudio de mercado al área financiera.
- Se reciben observaciones por parte de financiera y se corrigen.
- Se reciben estudios previos para el proceso de contratación.
II. Gestión y mantenimiento del modelo de seguridad y privacidad: se tiene a terminar agosto de 2023 las siguientes actividades principales:
Tema Seguridad de la Información
- En agosto, el porcentaje de avance se mantiene en 84,79% en la implementación del Modelo de Seguridad y Privacidad de la Información - MSPI herramienta de Mintic,  toda vez que dentro de lo reportado en el instrumento MSPI aunque se actualiza el nivel de cumplimiento del objetivo de control; A14.1.3 - Protección de transacciones de los servicios de las aplicaciones de 80% a 100%, este cambio no es significativo en el promedio final de la efectividad de controles.
- Al mes de agosto se recibieron, atendieron, gestionaron y realizo seguimiento de 7, relacionados así: Correo con contenido malicioso (3), Redireccionamiento de correo (3), Filtración de correos hoy reclasificado como Posible Uso Indebido de activos de información (1), y uno de Cuentas comprometidas (1) – Caso mes de julio.
- Al interior de la Oficina TIC se aplica el indicador mensual denominado Tratamiento de Eventos e Incidentes de Seguridad de la Información:  dando como resultado para el mes de junio un cumplimiento del 86%, donde 6 eventos de seguridad de la información gestionados cerrados / 7 eventos de seguridad (el caso faltante es un Caso de cuentas comprometidas – en curso y llego el día de corte de esta información). Donde actualmente el caso relacionado con filtración de credenciales se encuentra en curso
- Se viene desarrollando el cronograma de activos de información vigencia 2023 al igual que para el proceso de valoración de riesgos de seguridad de la información y planes de tratamiento de la entidad, a continuación, se mencionan las actividades realizadas en el mes de agosto para este tema:
o Se realizan mesas de trabajo inicial de riesgos de seguridad de la información a Oficina de Control Interno, Oficina Asesora de Planeación y Subsecretaría Distrital de Fortalecimiento
o Revisión de activos de información con: Oficina Asesora de Planeación, Dirección Distrital de Archivo de Bogotá, Dirección de Talento Humano,
o Revisión de Riesgos de seguridad con la Subdirección de Imprenta Distrital
o Reunión Inicial de activos de información con: Subdirección Corporativa, Dirección Administrativa y Financiera, Subdirección de Servicios Administrativos, Subdirección de Gestion Documental, Subdirección Financiera, Dirección de Talento Humano y Dirección de Contratación.
o Se elaboraron borradores de memorandos, convocando al siguiente grupo conformado por Oficina de Jefatura de Gabinete, Oficina de Protocolo, Despacho Secretaria General.
- En agosto se asiste a la sesión de la Mesa Técnica de Archivo y Seguridad de la Información de la entidad, donde se trato la tabla de valoración documental y eliminación documental.
- Para el mes de agosto se solicitó la publicación de las siguientes piezas de seguridad y datos personales:  1. Finalidades de Tratamiento de datos personales y Mecanismos de autenticación de doble factor de autenticación
- En agosto en el tema de gestión de vulnerabilidades se realizaron las siguientes actividades:
o Acompañamiento en la implementación de la nueva herramienta de vulnerabilidades.
o Gestion y cierres del caso de remediación nuevo servicio Sistema Atención Turnos – SAT
o Reunión con el equipo de infraestructura para dar indicaciones sobre el nuevo proceso de escaneo de servidores basados en la nueva herramienta de vulnerabilidades – Nessus
En el tema de protección de datos personales, en el mes de agosto se continúa actualizando el manual de tratamiento de datos personales.
El estado de la documentación es:
o 4204000-FT-Registro de Bases de Datos ante la SIC: se encuentra publicado
o 4204000-OT-082 - Política General para el tratamiento de datos personales, se encuentra pendiente de publicación.
o Manual de tratamiento de datos personales: se encuentra en actualización
o Instrumento de ciclo de vida del dato personal: se encuentra pendiente de elaboración o creación
o 4204000-IN-084 Gestion para el Registro de Bases de Datos ante la SIC: se encuentra publicado.</t>
  </si>
  <si>
    <t>La Secretaria General,  ha avanzado en “Implementar 100% el Modelo de Seguridad y Privacidad de la Información (MSPI) en la Secretaria General de la Alcaldía Mayor de Bogotá”, en las siguientes actividades en 2 temáticas así:
I. Actualizar la Plataforma de Seguridad de la Información:  Al terminar septiembre de 2023 se han adelantado las siguientes actividades principales:
1. Adquisición Solución Antivirus
- Se recibe aval del estudio de mercado por parte del área financiera.
- Se realiza ajuste al proceso de contratación según indicaciones de la dirección de contratos.
- Se publica el proceso SASI-014-2023 en SECOP, el 14 de septiembre de 2023
- Se reciben observaciones al proceso de antivirus
- Se da solución a las observaciones
II. Gestión y mantenimiento del modelo de seguridad y privacidad: se tiene a terminar septiembre de 2023 las siguientes actividades principales:
Tema Seguridad de la Información
- En septiembre, el porcentaje de avance subió al 85,82% en la implementación del Modelo de Seguridad y Privacidad de la Información - MSPI herramienta de Mintic, toda vez que se avanzo en la documentación de: a. Controles criptográficos (Para socializar), b. Controles de incidentes de seguridad (En revisión) y c. Controles de seguridad en sistemas de información (para implementar en 2024)
- Al mes de septiembre se recibieron, atendieron, gestionaron y realizo seguimiento de 9, relacionados con Correo con contenido malicioso.
- Al interior de la Oficina TIC se aplica el indicador mensual denominado Tratamiento de Eventos e Incidentes de Seguridad de la Información:  dando como resultado para el mes de septiembre un cumplimiento del 77.77%, donde 9 eventos de seguridad de la información gestionados cerrados / 7 eventos de seguridad (los caso faltante que se atendieron y gestionaron y solo falto cerrar al momento de corte 29 de septiembre) .
- Se viene desarrollando el cronograma de activos de información vigencia 2023 al igual que para el proceso de valoración de riesgos de seguridad de la información y planes de tratamiento de la entidad, este proceso se tiene que 15 dependencias ya entregaron completo el formato de identificación / actualización de activos de información y riesgos de seguridad de la información, 17 dependencias están en proceso de finalizar el diligenciamiento y 2 se encuentran pendientes.
- Para el mes de septiembre se solicitó la publicación de las siguientes piezas de seguridad y datos personales:  1. Tips para gestionar tu cuenta de correo electrónico institucional y 2. Protege la información personal que manejas
- Con respecto a gestión de vulnerabilidades en el mes de septiembre se escanearon nuevamente los servidores Windows, Linux y equipos de seguridad, pero con la nueva herramienta adquirida “Nessus de Tennable”  encontrando que las vulnerabilidades más comunes están relacionadas con:  a. Actualización Apache,  b. Actualización PHP,  c. Certificado TLS, SSL, d.  Actualización parches S.O,  e. Oracle WebLogic – OpenSSL
- Respecto al proceso de la actualización documental para el fortalecimiento del programa integral para la Gestión de Datos Personales, se indica que actualmente se continúa con la reestructuración del manual de tratamiento de datos personales, el cual se encuentra en el 90% de actualización.</t>
  </si>
  <si>
    <t>"La Secretaria General,  ha avanzado en “Implementar 100% el Modelo de Seguridad y Privacidad de la Información (MSPI) en la Secretaria General de la Alcaldía Mayor de Bogotá”, en las siguientes actividades en 2 temáticas así:
I. Actualizar la Plataforma de Seguridad de la Información: Al terminar octubre de 2023 se han adelantado las siguientes actividades principales:
1. Adquisición Solución Antivirus
• El proceso SASI-014-2023, se adjudicó el 11 de octubre de 2023, firmando acta de requerimiento de entrega el 16 de octubre.
• Se realiza recepción del cronograma de actividades por parte del proveedor
• El proveedor realiza la entrega del licenciamiento adquirido
• Se realiza reunión de inicio de las actividades para ejecutar el contrato.
• Se realiza reunión para empezar la instalación del software en la Secretaría General
• Se coordina cual es el personal que va a ingresar a las instalaciones de la entidad a realizar el despliegue del software.
2. Adquisición de Firmas Digitales
- Se detecta que las firmas digitales existentes solo están activas hasta el 31 de diciembre de 2023 y que para la nueva administración no hay firmas digitales disponibles, por lo anterior se elabora la ficha técnica para la adquisición de este servicio.
- Se envía vía correo electrónico con ficha técnica para que se prepare la presentación ante el comité de contratación para su aprobación.
- En comité número 49 del 25 de octubre de 2023 fue aprobado
II. Gestión y mantenimiento del modelo de seguridad y privacidad: se tiene a terminar octubre de 2023 las siguientes actividades principales:
se avanza en las siguientes actividades:
- En octubre, el porcentaje de avance se mantiene en el 85,82% en la implementación del Modelo de Seguridad y Privacidad de la Información - MSPI herramienta de Mintic, aun cuando se documentaron los siguientes controles: a. Protocolo de atención de ataques cibernéticos, b. Plan de continuidad de TI – Inicial, c. Instrumento de ciclo de vida del dato
- Al mes de octubre se recibieron, atendieron, gestionaron y realizo seguimiento de 9, relacionados con Correo con contenido malicioso.
- Al interior de la Oficina TIC se aplica el indicador mensual denominado Tratamiento de Eventos e Incidentes de Seguridad de la Información: dando como resultado para el mes de octubre un cumplimiento del 88.88%, donde 8 eventos de seguridad de la información gestionados cerrados / 9 eventos de seguridad reportados en el periodo.
- Se continua el desarrollando del cronograma de activos de información vigencia 2023 al igual que para el proceso de valoración de riesgos de seguridad de la información y planes de tratamiento de la entidad, este proceso se tiene que 29 dependencias (14 más del mes anterior) ya entregaron completo el formato de identificación / actualización de activos de información y riesgos de seguridad de la información, 4 dependencias están pendientes por entrega final y 1 se encuentran en revisión.
- Para el mes de octubre se solicitó la publicación de las siguientes piezas de seguridad y datos personales: 1. El valor del tus Datos Personales y 2. Ransomware.
- Respecto al proceso de la actualización documental de seguridad y privacidad de la información, los documentos se encuentra en el siguiente estado:
•	Procedimiento de Gestión de Seguridad y Privacidad de la Información (pendiente aprobación)
•	Instructivo de Gestión de Activos de Información (pendiente aprobación)
•	Guía de gestión de activos de información (pendiente de aprobación)
•	Instructivo de Herramientas de cifrado (pendiente de aprobación)
•	Formato de Activos de Información (en proceso de actualización)
•	Consolidado de activos de información (en proceso de actualización)
•	Índice de información clasificada y reservada (en proceso de actualización)
•	Manual de políticas de seguridad de la información (en proceso de actualización)
•	Manual de tratamiento de datos personales (en proceso de actualización)
•	Política de Tratamiento de Datos Personales (en proceso de actualización)
•	Instrumento de ciclo de vida del dato (en proceso de actualización)"</t>
  </si>
  <si>
    <t>""""La Secretaria General,  ha avanzado en “Implementar 100% el Modelo de Seguridad y Privacidad de la Información (MSPI) en la Secretaria General de la Alcaldía Mayor de Bogotá”, en las siguientes actividades en 2 temáticas así:
I. Actualizar la Plataforma de Seguridad de la Información: Al terminar noviembre de 2023 se han adelantado las siguientes actividades principales:
1. Adquisición Solución Antivirus
• En la ejecución del contrato 745-2023 se realizaron en el mes de noviembre las siguientes actividades:    El contratista envía correo electrónico para autorizar el ingreso de los ingenieros que van a realizar el despliegue del antivirus en las sedes de la secretaría general.
• Se realiza reunión de afinamiento de la consola de antivirus.
• El proveedor envía el licenciamiento de la consola de antivirus.
• El proveedor envía el manual de instalación del agente para la mesa de servicios de la entidad.
• El proveedor envía la factura para el pago del proceso de antivirus.
• Se recibe el certificado de vida útil del software adquirido
• Se reciben de forma oficial los canales de comunicación para solicitar soporte sobre la herramienta de antivirus.
• Una vez revisado el cumplimiento de las obligaciones se elabora memorando para el ingreso al almacén de las licencias de antivirus.
• Una vez se realiza ingreso al almacén se elabora el memorando para dar trámite al pago de la factura
• Dando por terminado el proceso contractual
2. Adquisición de Firmas Digitales
• Se define ficha técnica y formato de cotización
• Se lleva el proceso a comité de contratación para su aprobación
• Se envía solicitud de cotización a los correos de proveedores para realizar estudio de mercado.
• Se publica además evento de cotización en plataforma SECOP
• Se reciben cotizaciones y se elabora estudio de mercado, dando como resultado un valor mayor al presupuesto asignado para el proceso.
• Se ajusta la ficha técnica en características y cantidades y se vuelve a solicitar cotizaciones.
• Se reciben cotizaciones y se elabora el estudio de mercado para envío a financiera y seguir con el trámite respectivo
II. Gestión y mantenimiento del modelo de seguridad y privacidad: se tiene a terminar octubre de 2023 las siguientes actividades principales:
Se avanza en las siguientes actividades:
- En noviembre, el porcentaje de avance sube un 1.43% llegando a 87.25% en la implementación del Modelo de Seguridad y Privacidad de la Información - MSPI herramienta de Mintic, Gracias a los siguientes dominios: a. Organización de la seguridad de la información y a gestión de activos
- Al mes de noviembre se recibieron, atendieron, gestionaron y realizo seguimiento de 4, relacionados con Correo con contenido malicioso.
- Al interior de la Oficina TIC se aplica el indicador mensual denominado Tratamiento de Eventos e Incidentes de Seguridad de la Información: dando como resultado para el mes de noviembre un cumplimiento del 100%, donde los 4 eventos de seguridad de la información gestionados cerrados / 4 eventos de seguridad reportados en el periodo.
- Al corte de noviembre se terminaron todas las mesas de trabajo con las diferentes dependencias para la identificación de activos de información y valoración de riesgos de seguridad de la información.
- Para el mes de noviembre se realizó la publicación de las piezas de seguridad y datos personales de nominadas: a.  Ransomware y b. El valor de tus datos personales. Adicionalmente y con el fin de fortalecer el nivel de cultura de seguridad al interior de la entidad, se realizó una charla que fue liderada por profesional de la empresa de Fortinet; en la charla, Hablemos de seguridad digital, una prioridad para todos se trataron temas relacionados con ciberseguridad, phishing y el uso del doble factor de autenticación. Las charlas fueron realizadas el 15 y 22 de noviembre con una asistencia promedio de 100 funcionarios de la entidad.
- Respecto al proceso de la actualización documental de seguridad y privacidad de la información, los documentos se encuentran en el siguiente estado:
o Gestión Seguridad y privacidad de información (documento actualizado. Aprobado en trámite de formalización en el sistema de gestión de calidad – Daruma)
o Instructivo gestión activos de información (documento nuevo. Aprobado en trámite de formalización en el sistema de gestión de calidad – Daruma)
o Guía Gestión Clasificación Activos (documento actualizado. Aprobado en trámite de formalización en el sistema de gestión de calidad – Daruma)
o Instructivo Gestión Herramienta Cifrado (documento nuevo. Aprobado en trámite de formalización en el sistema de gestión de calidad – Daruma)
o Manual de tratamiento de datos personales (documento actualizado. Aprobado en trámite de formalización en el sistema de gestión de calidad – Daruma)
o Política general de tratamiento de datos personales (documento actualizado. Aprobado en trámite de formalización en el sistema de gestión de calidad – Daruma)
o Guía metodológica para la gestión de riesgos de seguridad digital (documento actualizado. Remitido para aprobación al jefe de tecnología)
o Formato 4204000-FT-367 Identificación, valoración y planes de tratamiento de los Activos de información. (Remitido para aprobación al jefe de tecnología)"""</t>
  </si>
  <si>
    <t>La Secretaria General, al finalizar dicimbre se ha ejecutado las siguientes actividades para  “Implementar 100% el Modelo de Seguridad y Privacidad de la Información (MSPI) en la Secretaria General de la Alcaldía Mayor de Bogotá”, en las siguientes actividades en 2 temáticas así:
I. Actualizar la Plataforma de Seguridad de la Información:  Al terminar noviembre de 2023 se han adelantado las siguientes actividades principales:
1. Extensión Garantia para el Sistema Store Once: Se ejecuta sin ningún contratiempo el contrato 587-2023, se reciben documentos para pago y se realiza tramite respectivo ante la Subdirección Financiera
2. Extensión Garantia de la Librería Robot de cintas:  Se ejecuta sin ningún contratiempo el contrato 575-2023, se reciben documentos para pago y se realiza tramite respectivo ante la Subdirección Financiera
3. Extensión Garantía Firewall, Waf y adquisición de Fortitoken:  Se ejecuta sin ningún contratiempo el contrato 722-2023, se reciben documentos para pago y se realiza tramite respectivo ante la Subdirección Financiera
4. Adquisición Solución Para Gestion de Vulnerabilidades:  Se ejecuta sin ningún contratiempo el contrato 705-2023, se reciben documentos para pago y se realiza tramite respectivo ante la Subdirección Financiera
5. Adquisición Solución Antivirus:  Se ejecuta sin ningún contratiempo el contrato 745-2023, se reciben documentos para pago y se realiza tramite respectivo ante la Subdirección Financiera
6. Adquisición de Firmas Digitales: Producto del proceso de selección SGA-MC-40-2023, durante los meses de noviembre y diciembre, teniendo que el ultimo comité de contratación de la vigencia fue adjudicada la adquisición de los certificados digitales con token virtual o físico para verificación de identidad a través de firma de documentos o plataformas de la Entidad, a la empresa CAMERFIRMA, legalizando el contrato 788-2023 y con un plazo de 20 días de ejecución,  por tal motivo este proceso queda en reservas 2024.
Recursos de Reservas Presupuestales
1. Sistema Almacenamiento De Misión Crítica: Se ejecuto el contrato y se envía memorando a financiera para tramitar ultimo pago y así finiquitar esta reserva.
II.  Implementar 100% el Modelo de Seguridad y Privacidad de la Información (MSPI) en la Secretaria General de la Alcaldía Mayor de Bogotá, Actividad: Gestionar y mantener el modelo de seguridad y privacidad de la información, donde se aporta a:  1. La disponibilidad: entendiéndose que la información y recursos TI estén disponibles solo para el personal autorizado,  2. Integridad: donde la información debe permanecer inalterada, y 3. Confidencialidad: Evitar que personas no autorizadas puedan acceder a la información, se tiene a terminar diciembre de 2023 las siguientes actividades principales:
1-  El porcentaje de avance llega a 91.86% en la implementación del Modelo de Seguridad y Privacidad de la Información - MSPI herramienta de Mintic, Gracias a los siguientes dominios:  a. Organización de la seguridad de la información y a gestión de activos,  la meta para la vigencia es llegar al 91%
2- Se han atendido en la vigencia 88 casos o incidentes de seguridad de la información, de la categoría INFRAESTRUCTURA &gt; Correo Electrónico &gt; Correos con contenido malicioso. (enero: 5, febrero: 7, marzo: 10, abril: 3, mayo: 2, junio 8, julio 7, agosto 7, septiembre 9, octubre 9, en noviembre 4 y en diciembre 4). Los cuales fueron atendidos y documentados a través de la herramienta GLPI, evidenciando la categoría que más se atiende de incidentes está relacionada con correo malicioso por lo que se realizan diferentes actividades con el fin de concientizar a los usuarios respecto al manejo del correo electrónico.
3- Se aplica al interior de la OTIC tres (3) indicadores, uno mensual, uno trimestral y uno semestral, con los siguientes resultados:
* Mensual (ultimo aplicado en diciembre): “Tratamiento de Eventos e Incidentes de Seguridad de la Información” dando como resultado para el mes de diciembre un cumplimiento del 100%, donde 4 eventos de seguridad de la información gestionados cerrados / 4 eventos de seguridad
* Trimestral (ultimo aplicado a diciembre): “Cumplimiento del Plan de Seguridad y Privacidad de la Información” dando como resultado el 105%, donde se ejecutó el 38.33% del 36.64% planeado en el trimestre.
* Semestral (reportado en diciembre): “Cumplimiento del Plan De Sensibilización de Seguridad de la Información en la Entidad”, dando como resultado 100%, donde se realizaron 13 sensibilizaciones ejecutadas / 13 sensibilizaciones programadas.
4- Se terminaron todas las mesas de trabajo con las diferentes dependencias para la identificación de activos de información y valoración de riesgos de seguridad de la información, fueron publicados en la pagina web de la entidad.
5- Se realizaron los siguientes tips de seguridad y privacidad de la información (protección de datos): a. Conoce cuales son los tipos de datos personales según la Ley   b. Conoce la política de Gobierno Digital:  TIC para la Gestion de la Secretaría General   c. Protege tu información Personal.   d. Datos Personales – Canales de Atención para titulares, e. Seguridad de la Información – Política de Seguridad Digital, f. Finalidad de tratamiento de datos,  g. Mecanismos de autenticación – Doble factor de autenticación, h. Tips para gestionar tu cuenta de correo electrónico institucional,  i. Protege la información personal que manejas, j. El valor del tus Datos Personales y  k. Ransomware.
6- Se realizo sensibilización sobre el sistema de gestión de Seguridad de la Información – SGSI a 66 teletrabajadores el 21 de abril. En junio se realiza charla de incidentes de seguridad conforme el plan establecido, con asistencia de 15 funcionarios y/o contratistas de la entidad. En septiembre se realizó la charla “Conoce más sobre seguridad y protección de datos” con asistencia de 80 funcionarios de la entidad, donde se incluyó el tema relacionado con los correos con contenido malicioso, el caso del proveedor IFX, el vector de ataque utilizado y las recomendaciones que deben tener en cuenta los usuarios respecto a este tipo de riesgos.  En noviembre con el fin de fortalecer el nivel de cultura de seguridad al interior de la entidad, se realizó una charla que fue liderada por profesional de la empresa de Fortinet; en la charla, Hablemos de seguridad digital, una prioridad para todos se trataron temas relacionados con ciberseguridad, phishing y el uso del doble factor de autenticación. Las charlas fueron realizadas el 15 y 22 de noviembre con una asistencia promedio de 100 funcionarios de la entidad. y por ultimo el 6 de diciembre con asistencia de 92 servidores, adicional el 26 de diciembre se entregaron folletos con tips de datos personales a 240 funcionarios de la entidad
7- Se realizo escaneo de vulnerabilidades a 25 servidores Windows y se realiza consolidado y presentación de resultados al equipo de infraestructura de la Oficina TIC. Se inicia el escaneo de Vulnerabilidades a 27 servidores Linux. Y Gestión de boletines de seguridad - Vulnerabilidades Fortinet – Atendido, Seguimiento a remediación servidores Windows, Acompañamiento en implementación nueva herramienta de vulnerabilidades, Reunión escaneo servicio Nuevo SAT, durante septiembre una vez implementada la nueva herramienta de escaneo de vulnerabilidades se repitió el ejercicio para servidores Windows, Linux, incluyendo esta ves los equipos de seguridad, encontrando que las vulnerabilidades más comunes están relacionadas con:  a. Actualización Apache,  b. Actualización PHP,  c. Certificado TLS, SSL, d.  Actualización parches S.O,  e. Oracle WebLogic – OpenSSL
8- La documentación del sistema de gestión de seguridad y privacidad de la información -  SGSI, a la fecha la documentación generada se encuentra así
o 4204000-PR-390 Gestión de seguridad y privacidad de la información V2, publicado en Daruma
o 4204000-IN-086 Instructivo Gestión Activos de información v1, publicado en Daruma
o 4204000-GS-004 Guía para la gestión y clasificación de activos de información - V12, publicado en Daruma
o 4204000-IN-085 Gestión Herramientas Cifrado V1.1, publicado en Daruma
o 4204000-MA-033 Manual de Tratamiento y Gestión para la Protección de Datos Personales, En proceso de formalización en Daruma.
o 4204000-OT-082 Política General para el Tratamiento de Datos Personales de la Secretaría General de la Alcaldía Mayor de Bogotá, D.C – V3, Publicado en Sitio web de la Secretaría
o 4204000-GS-096 Guía metodológica para la gestión de riesgos de seguridad digital V5. X, Publicado en Daruma.
o 4204000-FT-367 Identificación, valoración y planes de tratamiento de los Activos de información V12, publicado en Daruma
o 4204000-FT-1137 Consolidado identificación, valoración y matriz de riesgos de los activos de información V4, publicado en Daruma.
o 4204000-FT-1136 Índice de información clasificada y reservada V5, publicado en Daruma.
o 4204000-MA-031 Manual de políticas y controles de seguridad y privacidad de la información y Políticas de TI, En proceso de formalización en Daruma.
o 4204000-IN-079 Instructivo para la Gestión de medios removibles V2, Publicado en Daruma.
o 4204000-GS-042 Guía de gestión de incidentes de seguridad, privacidad y seguridad digital y vulnerabilidades - V4, en revisión
o Política de Seguridad Digital, Publicado en Sitio web de la Secretaría
o 4204000-IN-084 Gestión Para El Registro De Bases De Datos Ante La SIC_v1.4, publicado en Daruma
o 4204000-FT-1305 Registro De Bases De Datos Ante La Superintendencia De Industria Y Comercio - V1, publicado en Daruma</t>
  </si>
  <si>
    <t>No se presentaron problemas ni dificultades</t>
  </si>
  <si>
    <t>Al corte de febrero de 2023, la meta proyecto tenía programado el 68,05% y ejecutó el 67,51% es decir, presenta un rezago de 0,54% debido a que se entregó un informe parcial de avance de la gestión y mantenimiento del modelo de seguridad y privacidad de los datos e información debido a que no se desarrollaron todos los contenidos previstos al corte. Dicho rezago será subsanado para el mes de marzo de 2023 con la reasignación de actividades al interior del equipo.</t>
  </si>
  <si>
    <t>Al corte de marzo de 2023, la meta proyecto tenía programado 70,35% y ejecutó el 69.81% es decir, presenta un rezago de 0,54% en razón a que se entregó un informe parcial  de avance de la gestión  y mantenimiento del modelo de seguridad y privacidad de los datos e información debido a que no se desarrollaron todos los contenidos previstos para el mes de febrero. Dicho rezago será subsanado de manera progresiva hasta el mes de junio de 2023 con la reasignación de actividades al interior del equipo</t>
  </si>
  <si>
    <t>PD139</t>
  </si>
  <si>
    <t>7872_7</t>
  </si>
  <si>
    <t>7. Mantener una plataforma tecnológica y de redes de la SG actualizada.</t>
  </si>
  <si>
    <t>Mantener una plataforma tecnológica y de redes de la SG actualizada.</t>
  </si>
  <si>
    <t>22.1. Número de plataformas tecnológicas y de redes de la Secretaria General actualizadas.</t>
  </si>
  <si>
    <t xml:space="preserve">PD_PMR: 22.1. Número de plataformas tecnológicas y de redes de la Secretaria General actualizadas.; PD_Meta Proyecto: 7. Mantener una plataforma tecnológica y de redes de la SG actualizada.;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t>
  </si>
  <si>
    <t xml:space="preserve">La programación se realiza de acuerdo a las actividades programadas por el lider del grupo de infraestructura  y aprobadas por el jefe de la OTIC </t>
  </si>
  <si>
    <t>Esta meta está orientada al mantenimiento y actualización de la plataforma tecnológica y de redes de la entidad, teniendo en cuenta que, la Oficina TIC  busca proveer a la Secretaria General servicios digitales que atiendan las necesidades de los grupos de interés, con información oportuna y de calidad para la toma de decisiones, con el fin de garantizar un rendimiento adecuado de la plataforma.</t>
  </si>
  <si>
    <t>Lograr mantener la plataforma tecnologica y de redes actualizada para el normal funcionamiento en la Secretaria General.</t>
  </si>
  <si>
    <t>Se calcula a través de la suma del porcentajes ejecutados de avance  de las actividades para el mantenimiento de la plataforma tecnológica y de redes de la SG actualizada,* magnitud de la meta programada para la vigencia teniendo en cuenta la programación realizada en el plan de acción del libro plan de desarrollo para la vigencia.</t>
  </si>
  <si>
    <t>(Sumatoria porcentaje de las actividades ejecutadas de la plataforma tecnológica y de redes de la SG actualizada al corte/ sumatoria de las actividades programadas de la plataforma tecnológica y de redes de la SG actualizada para la vigencia) * magnitud de la meta programada para la vigencia </t>
  </si>
  <si>
    <t>Porcentaje de las actividades ejecutadas de la plataforma tecnológica y de redes de la SG actualizada</t>
  </si>
  <si>
    <t>Porcentaje de las actividades programadas para el mantenimiento de la  plataforma tecnológica y de redes de la SG actualizada</t>
  </si>
  <si>
    <t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t>
  </si>
  <si>
    <t>1. Informe de avance en el mes de enero de las etapas precontractuales de los  procesos de infraestructura de TI  - 2023
2. Informe de avance del mes de enero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enero del Fortalecemiento de la Gobernalidad de TI en la Secretaria General</t>
  </si>
  <si>
    <t xml:space="preserve">1. Informe de avance en el mes de febrero de las etapas precontractuales de los  procesos de infraestructura de TI  - 2023
2. Informe de avance del mes de febrero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febrero del Fortalecemiento de la Gobernalidad de TI en la Secretaria General
</t>
  </si>
  <si>
    <t xml:space="preserve">1. Informe de avance en el mes de marzo de las etapas precontractuales de los  procesos de infraestructura de TI  - 2023
2. Informe de avance del mes de marzo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marzo del Fortalecemiento de la Gobernalidad de TI en la Secretaria General
</t>
  </si>
  <si>
    <t xml:space="preserve">1. Informe de avance en el mes de abril de las etapas precontractuales de los  procesos de infraestructura de TI  - 2023
2. Informe de avance del mes de abril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abril del Fortalecemiento de la Gobernalidad de TI en la Secretaria General
</t>
  </si>
  <si>
    <t xml:space="preserve">1. Informe de avance en el mes de mayo de las etapas precontractuales de los  procesos de infraestructura de TI  - 2023
2. Informe de avance del mes de mayo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mayo del Fortalecemiento de la Gobernalidad de TI en la Secretaria General
</t>
  </si>
  <si>
    <t xml:space="preserve">1. Informe de avance en el mes de junio de las etapas precontractuales de los  procesos de infraestructura de TI  - 2023
2. Informe de avance del mes de junio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junio del Fortalecemiento de la Gobernalidad de TI en la Secretaria General
</t>
  </si>
  <si>
    <t>1. Informe de avance en el mes de julio de las etapas precontractuales de los  procesos de infraestructura de TI  - 2023
2. Informe de avance del mes de julio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junio del Fortalecemiento de la Gobernalidad de TI en la Secretaria General</t>
  </si>
  <si>
    <t>1. Informe de avance en el mes de agosto de las etapas precontractuales de los  procesos de infraestructura de TI  - 2023  (evidencia:  Ind139_act_Plataf_TI_ago.pdf)
2. Informe de avance del mes de agosto de temas como:
- Mantenimiento y soporte a sistemas de información, sitios y páginas Web y de gestión de datos de la Secretaria General.   (evidencia:  Ind139_Mtto_Sist_ago.pdf)
- Desarrollo e implementación de nuevos sistemas de información, sitios y páginas Web y de gestión de datos de la Secretaria General   (evidencia:  Ind139_Nvos_Sist_ago.pdf)
3. Informe de avance del mes de agosto del Fortalecemiento de la Gobernalidad de TI en la Secretaria General   (evidencia:  Ind139_fortal_gob_TI_ago.pdf)</t>
  </si>
  <si>
    <t>1. Informe de avance en el mes de septiembre de las etapas precontractuales de los  procesos de infraestructura de TI  - 2023
2. Informe de avance del mes de septeimbre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septeimbre del Fortalecemiento de la Gobernalidad de TI en la Secretaria General</t>
  </si>
  <si>
    <t>1. Informe de avance en el mes de octubre de las etapas precontractuales de los  procesos de infraestructura de TI  - 2023
2. Informe de avance del mes de octubre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octubre del Fortalecemiento de la Gobernalidad de TI en la Secretaria General</t>
  </si>
  <si>
    <t>"1. Informe de avance en el mes de noviembre de las etapas precontractuales de los  procesos de infraestructura de TI  - 2023
2. Informe de avance del mes de noviembre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noviembre del Fortalecemiento de la Gobernalidad de TI en la Secretaria General"</t>
  </si>
  <si>
    <t>1. Informe final de las etapas precontractuales de los  procesos de infraestructura de TI  - 2023
2. Informe final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final del Fortalecemiento de la Gobernalidad de TI en la Secretaria General</t>
  </si>
  <si>
    <t>"La Secretaria General, ha avanzado en “Mantener una plataforma tecnológica y de redes de la Secretaria General actualizada”, en las siguientes actividades para 3 temáticas así:
I.	Actualizar y ampliar los servicios tecnológicos de la Secretaria General, al terminar diciembre  de 2023 se han adelantado las siguientes actividades principales:
RENOVACION SERVICIO SOPORTE ORACLE: Se ejecuta sin ningún contratiempo el contrato 465-2023, se reciben documentos para pago y se realiza trámite respectivo ante la Subdirección Financiera 
SOPORTE, MANTENIMIENTO, UPGRADE Y ACTUALIZACIÓN SOFTWARE ABBY: Se ejecuta sin ningún contratiempo el contrato 548-2023, se reciben documentos para pago y se realiza trámite respectivo ante la Subdirección Financiera 
NUBE PUBLICA – AZURE MICROSOFT: Se ejecuta sin ningún contratiempo el contrato 603-2023, se reciben documentos para pago y se realiza trámite respectivo ante la Subdirección Financiera 
SERVICIOS Y LICENCIAS MICROSOFT: Se ejecuta sin ningún contratiempo el contrato 622-2023, se reciben documentos para pago y se realiza trámite respectivo ante la Subdirección Financiera 
ADQUISICIÓN LICENCIAS MICROSOFT A PERPETUIDAD: Se ejecuta sin ningún contratiempo el contrato 689-2023, se reciben documentos para pago y se realiza trámite respectivo ante la Subdirección Financiera 
SERVICIOS DE APOYO PARA ORACLE: El contrato 719-2023,  se ejecutó sin ningún contratiempo cumpliendo con cada una de las obligaciones,  el proveedor ejecuto la satisfacción el objeto del contrato, pero radico factura fuera de tiempo establecido en la entidad, se constituye reservas 2024. 
SISTEMA DE DETECCIÓN Y EXTINCIÓN DE INCENDIOS: Se ejecuta sin ningún contratiempo el contrato 734-2023, se reciben documentos para pago y se realiza trámite respectivo ante la Subdirección Financiera 
LICENCIAS DE SOFTWARE DE DISEÑO Y OTROS: Como producto del proceso de subasta inversa SGS-SASI-015-2023, se adjudicó y se legalizo el contrato es el numero 765-2023,  en diciembre se firmó el acta de inicio, las licencias se recibirán en enero del 2024 y se realizará el pago respectivo. (Se constituye reserva).    Adicionalmente, frente al Contrato 764-2023 cuyo objeto es Renovación del licenciamiento ArcGIS de la Secretaría General de la Alcaldía Mayor de Bogotá D.C, el cual se ejecutó sin inconvenientes y una vez revisado las actividades realizadas por el contratista se elaboran certificación y se envía para pago a financiera.
ADQUISICIÓN DE ESCÁNER DE MANO O PISTOLAS LECTORAS DE CÓDIGO DE BARRAS: 	Se adelantó el proceso SGA-MC- 038-2023que da como resultado el contrato 777-2023,  Se firma el acta de requerimiento,  Se solicita el ingreso de bienes a almacén,  Se recibieron los elementos en Almacén de Manzana Liévano sin novedad,  El proveedor solicita prórroga del contrato hasta el 15 de enero de 2024 para distribuir instalar y configurar los elementos en los diferentes cades, Se radica la solicitud de prórroga ante la Dirección de contratación la cual fue publicada el 29 de diciembre de 2023. Actualmente se está en distribución de los bienes en cada punto. (Por lo anterior se constituye reserva)
II.	Optimizar sistemas de información y de gestión de datos de la Secretaria General, se presenta avances en:
a.	Al terminar el periodo se han optimizado, mantenido actualizado según requerimientos de usuarios y se ha brindado soporte técnico tanto a las siguientes páginas web y sistemas:
PORTALES:
•	Sede Electrónica Web Secretaría General
•	Intranet
•	Portal Centro Gobierno
•	Portal Centro Memoria Paz y Reconciliación – CMPR
•	Portal web de Archivo Distrital
•	Portal web de la Alta Consejería de Paz, Victimas y Reconciliación
•	Portal web de la Alta Consejería de TIC
•	Portal Aprende TIC
SISTEMAS DE INFORMACION
•	Sistema Bogotá Te Escucha – BTE
•	Sistema Unificado Distrital de Inspección, Vigilancia y Control (SUDIVC)
•	Sistema de Información Bogotá Internacional – SIBI
•	Sistema de Gestión Documental – SIGA
•	SISTEMA de ASIGNACIÓN DE TURNOS - SAT en producción (incluye Reportes Jasper)
•	Aplicativo Humanapp
•	Sistema Bogotá Historia Común 2.0
•	Sistema Emlaze – Imprenta Distrital
•	Sistema SIAB – El COFRE
•	Servicio de Registraduría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páginas ya existentes, las siguientes
PORTALES
•	Portal Nueva Sede Electrónica Secretaría General
•	Portal Centro Memoria Paz y Reconciliación - CMPR
•	Sitio Web Alta Consejería De Paz, Víctimas Y Reconciliación
•	Nueva Intranet
•	Portal Guía De Trámites (Integración Con Suit)
•	Portal – Bogotá Historia Común
•	Portal de la Alta Consejería Distrital TIC
•	Portal de Archivo de Bogotá
SISTEMAS DE INFORMACION
•	Sistema de Asignación de Turnos (Nuevo SAT)
•	Sistema Unificado Distrital de IVC – SUDIVC
•	Guía de Tramites (Integración con SUIT)
•	Sistema Bogotá Historia Común
•	Sistema de Información Bogotá Internacional – SIBI
•	Sistema de Acuerdos Laborales – SIAL
•	Nuevo Sistema - Herramienta Colaborativa Bogotá Historia Común 2.0
•	Sistema Bogotá Te Escucha – BTE
•	Sistema de Información SIAB – EL COFRE
III.	Fortalecimiento de la Gobernalidad de TI en la Secretaria General,  al finalizar el periodo se han adelantado las siguientes actividades: 
Seguimiento y/o Actualización PETI:  
-	Es aprobada la actualización del Plan Estratégico de Tecnologías de la Información y las Comunicaciones PETI por el Comité Institucional de Desempeño y Gestión, en el concerniente a la actualización de la hoja de ruta y proyectos vigencia 2022 y vigencia 2023.
-	La actualización al Plan Estratégico de Tecnologías de la Información y las Comunicaciones PETI se publica en el botón de transparencia y acceso a la información de la Sede Electrónica.
-	Una vez aprobado el PETI, se procede a la validación y registro de la información presupuestal en el formato de seguimiento trimestral PETI y se remite vía memorando electrónico la solicitud a los gestores técnicos y apoyos a la supervisión para su respectivo diligenciamiento trimestral el cual se  publicar el seguimiento del primer trimestre al Plan Estratégico de Tecnologías de la Información y las Comunicaciones en la Sede Electrónica. En el Link de consulta:  https://secretariageneral.gov.co/transparencia-y-acceso-la-informacion-publica/plan-de-accion/plan-estrategico-de-las-tecnologias-de-la-informacion-y-las-comunicaciones-peti
-	Durante la vigencia se han incluido 4 proyectos nuevos, los cuales no se encontraban dentro de la planeación del PETI aprobado al inicio de la vigencia, pero por necesidades de servicio ha sido necesaria su inclusión.  15 proyectos finalizados (inversión y operación), de los cuales 8 corresponden a proyectos que venían en ejecución en la vigencia 2022.
En cuanto a la Actualización Plan Estratégico de Tecnologías de la Información y las Comunicaciones 2024
- Se inicia la elaboración del documento PETI 2024-2028
- El día 24 de Octubre se remite correo con el fin de conocer el borrador de anteproyecto presupuestal para la vigencia 2024, sobre el cual se definen los proyectos a desarrollar con presupuesto para inversión y operación.  Este mismo día se remite correo a los líderes de los grupos de trabajo, sobre el cual se solicita información sobre nuevos proyectos identificados con o sin presupuesto, especialmente los relacionados con sistemas de información.  
- Durante el mes de noviembre de 2023, se inicia la actualización de la herramienta para la construcción del PETI, en los siguientes ítems:
o	Mapa de procesos
o	Hoja de ruta proyectos 2024 con base en el presupuesto proyectado para 2024.
o	Hoja de ruta proyectos 2024 con base en el avance de los proyectos ejecutados en el año 2023 con corte a septiembre 30 de 2023, los cuales requieren continuidad en la próxima vigencia.
o	Matriz DOFA
•	Fuentes de información en documento PETI.
-	Frente al contexto estratégico y fichas de servicio se realiza validación de la publicación en DARUMA, evidenciando que no tiene cambios.
-	Para el mes de enero se proyecta la actualización de la hoja de ruta y relación de proyectos ejecutados en la vigencia 2023.  
Metodología Gestión de Proyectos de TI / 
-	Se elabora un documento con la metodología de proyectos TI, hace presentación de la Metodología de Gestión de Proyectos TI al Jefe de Oficina TI, y este encuentra viable las etapas de la misma. Se carga al sistema de calidad - DARUMA, la cual tiene definidos los formatos 4204000-FT-519 clasificación y preevaluación solicitud de requerimientos, 	4204000-FT-1306 Gestión de Proyectos TIC 
Arquitectura Empresarial 
- La Oficina TIC inicia la reinstalación de un software como el apoyo por parte del proveedor, se remite la licencia .must con el fin de dar continuidad al proceso de instalación de la herramienta MEGA HOPEX
- Se programa sesión con el proveedor, con el propósito de tener acompañamiento en el proceso de instalación de la licencia. 
- Se realiza socialización del estado de Arquitectura Empresarial frente a documentación y herramienta HOPEX, al  jefe de la Oficina de Tecnologías de la Información y las Comunicaciones, y se presentan los ítems a seguir para su implementación:
a.	Definir equipo de trabajo por dominio por parte de la Oficina de Tecnologías y la Oficina Asesora de Planeación.
b.	Iniciar ejercicio de actualización de documentación.
c.	Identificar la continuidad y priorizar las brechas que se pueden trabajar desde cada uno de los dominios.
d.	Con respecto a la herramienta HOPEX, se indica que la licencia no se encuentra en funcionamiento, por generar un error en el momento de acceder a la herramienta. 
-	Se  solicita la designación del equipo de trabajo de Arquitectura Empresarial por parte de la OTIC, con el fin de dar inicio a la programación de sesiones de trabajo y desarrollo de actividades de validación y actualización de documentación.  El cual en 2024  trabajara sobre el diagnóstico entregado por ETB, con el fin de extraer las brechas e identificar cuáles continúan y cuáles son candidatas para cierre en el año 2024. 
En cuanto a la Estrategia de uso y Apropiación de TI 2023
Durante la vigencia se han realizado 12 actividades dentro de la estrategia uso y apropiación de TI hasta el momento.   
o	En febrero se realizaron 2 actividades: a. Introducción al Servicio de Power Bi (07/02/2023), con asistencia de 30 personas y   b. introducción al Servicio de Power Bi escritorio (09/02/2023), con asistencia de 20 personas, 
o	En abril se realizaron 2 actividades: a. habilitar la estrategia de Viva Learning, que es una forma efectiva de brindar capacitación y desarrollo continuo a los usuarios de la entidad, utilizando herramientas integradas en Microsoft Teams y b. se realizó una charla de seguridad de la información para teletrabajadores de la entidad, con registro de 66 servidores.  
o	En mayo se realizaron 2 actividades: a. Habilitación en la Intranet una unidad en la Intranet dentro de Sistemas de información que se denomine CAPACITACIONES Y TUTORIALES y expuso el curso auto gestionable de SharePoint   b. Adicionalmente, Microsoft brindo capacitación de la herramienta Planner para el personal de nivel directivo de la Secretaria General con asistencia de 50 personas.
o	En junio se desarrollaron 2 actividades:  a. Se cambió el menú principal que muestra el Teams y se deja visible el acceso a Vive Learning y b. Junto con Talento Humano programo la actividad de capacitación denominada ¿Sabes que es un incidente de Seguridad? a la cual asistieron 15 personas.
o	En julio se realizaron 2 actividades: a.  La OTIC sigue alimentando los cursos autogestionables de la plataforma Viva Learning, en la Intranet, con el curso de FORMS creando oportunidades de aprendizaje y crecimiento para los servidores de la entidad sin necesidad de alejarse de las herramientas de comunicación que ya usa y quedaran disponibles durante todo el tiempo para la consulta, y   b.  Se brindó sensibilización con una charla vía Teams a 31 servidores sobre Datos Abiertos y Protección de la Información, para que las diferentes dependencias hagan el ejercicio al interior de definir y promover datos abiertos que se puedan publicar y sea de uso al público en general.
o	En agosto se publica y habilita el curso autogestionable YAMMER en la intranet, para que todos los servidores de la entidad puedan acceder.
o	El 19 de septiembre se brinda charla “conoce más sobre seguridad y protección de datos” vía Teams y se contó con la asistencia de 80 servidores.
o	En septiembre se coordina con Talento Humano la charla “Conoce más sobre seguridad y protección de datos”. Y esta dependencia envió correo a todas las dependencias invitando a la charla, con asistencia de 80 servidores
o	En octubre, se publica en Intranet el curso autogestionable de PLANNER.
Se calculan los indicadores así: 
Resultado aplicación del Indicador - ID: Gobierno Digital 01
Resultados para el segundo semestre: (No acciones de formación para U y A de TI ejecutadas / No acciones de formación para U y A de TI Planeadas)* 100
	(5 / 5) *100 = 100%
Resultados para lo programado en la vigencia: (No acciones de formación para U y A de TI ejecutadas / No acciones de formación para U y A de TI Planeadas)* 100
	(12 / 12) *100 = 100%
Adicionalmente se obtuvo el análisis de la encuesta realizada en mes anterior</t>
  </si>
  <si>
    <t>Para dar cumplimiento a lo planeado en la Meta: “Mantener una plataforma tecnológica y de redes de la Secretaria General actualizada”, se reportan los avancen en 3 temas a saber:
1.	Actualizar y ampliar los servicios tecnológicos de la Secretaria General, al terminar enero de 2023 se han adelantado las siguientes actividades principales:
RENOVACION SERVICIO SOPORTE ORACLE
-	En el mes de enero se realiza el estudio para la renovación de los servicios de soporte técnico de Oracle, por medio de tienda virtual de Colombia Compra. Para ello se solicita la oferta al proveedor exclusiovo Oracle
-	Teniendo valor de la oferta de soporte y actualizacion de productos Oracle, se procede a enviar documentación tecnica y oferta a la Dirección de contratación para su publicacion
-	Se publica evento de cotizacion en tienda virtual y como existe unico proveedor se recibe correo indicando la pertinencia del cierre anticipado del evento 143312 de Colombia Compra.
-	Se logra la adjudicacion y la orden de compra en la plataforma Tienda Virtual
SOPORTE, MANTENIMIENTO, UPGRADE Y ACTUALIZACIÓN SOFTWARE ABBY
-	Se inicia el proceso para contratar el soporte, mantenimiento, upgrade y actualización -SMUA-  a la licencia a perpetuidad  de Abbyy FineReader Server de la Secretaría General de la Alcaldia Mayor de Bogotá.
-	Se realizo el estudio de mercado, los estudios previos y la ficha técnica respectiva y se remite para revisión interna en OTIC.  
-	El proceso se llevó a comité de Contratación y fue aprobado
-	Se Solicita CDP y la documentación de este proceso de mínima cuantía se enviara a la Dirección de Contratos en febrero de 2023.
Ejecución de proceso con Recursos de reservas presupuestales
ADQUISICIÓN, INSTALACIÓN Y PUESTA EN FUNCIONAMIENTO DE TABLETAS INDUSTRIALES
-	Se recibieron las tabletas industriales en el almacén de la entidad,  se paquetearon y se realizó la instalación en Supercade 20 de julio cumpliendo así con el contrato. 
-	Se diligencia acta de recibo a satisfacción 
ADQUISICIÓN, INSTALACIÓN Y PUESTA EN FUNCIONAMIENTO DE MEMORIAS PARA PC
-	El contrato de memorias  fue prorrogado nuevamente, teniendo en cuenta que no habían llegado la totalidad de memorias y que están deben ser instaladas en los equipos que se encuentran en las diferentes sedes de la entidad. Las memorias llegaran a la entidad en la primera semana de febrero para su posterior instalación.
ADQUISICIÓN, INSTALACIÓN Y PUESTA EN FUNCIONAMIENTO DE IMPRESORAS PARA TURNOS
-	Se recibieron las impresoras en el almacén de la entidad, se paquetearon  y se comenzaran a instalar en sitio en febrero 2023.
ADQUISICIÓN, CONFIGURACION Y PUESTA EN FUNCIONAMIENTO DE LICENCIAS (SOFTWARE) 
-	El Contrato fue ejecutado en enero del 2023, se recibieron las licencias, se enviara a ingreso a almacén dado que hay un ítems de los 14 que debe ingresar al almacén de la entidad, para su posterior instalación y pago.
SOFTWARE RED DISTRITAL DE ARCHIVOS – REDA / Plataforma Bogotá Historia Común 2.0 (BHC 2.0)
-	En el mes de enero se realiza la revisión de los casos de uso junto con el contratista, para el desarrollo de la plataforma Bogotá Historia Común 2.0 (BHC 2.0), junto con el equipo del proyecto de la OTIC.    El contratista evalúa los casos de uso y se verifica funcionamiento del BPMS, para empezar con el modelamiento de los procesos del proyecto BHC 2.0, al igual que la definición y plan de trabajo, para utilización de las horas de consultoría para desarrollo del proyecto y capacitación de esta.  
-	Se realiza seguimiento al proyecto BHC 2.0 
-	Se hace reunión equipo de trabajo OTIC, seguimiento proyecto BHC 2.0 
-	Se hace reunión para verificación instalación y casos de uso con el contratista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LIMAY – Contabilidad.  (Es Reserva)
•	Sistema PERNO - Personal y Nómina. 
•	Sistema Gestión Contractual   
•	Sistema Facturación (Servicio al Ciudadano)
•	Sistema Sipres (Presupuesto Interno). 
•	Regalías (Alta Tic)
b.	Al terminar el periodo se han desarrollo e implementado nuevos sistemas de información, sitios y páginas Web y/o nuevas funcionalidades a sistemas o paginas ya existentes, las siguientes
PORTALES
•	Portal Nueva Sede Electrónica Secretaría General
•	Sitio Web Alta Consejería De Paz, Víctimas Y Reconciliación
•	Nueva Intranet
•	Portal Guía De Trámites (Integración Con Suit)
SISTEMAS DE INFORMACION
•	Sistema de Asignación de Turnos (Nuevo SAT)
•	Sistema Unificado Distrital de IVC – SUDIVC
3.	Fortalecimiento de la Gobernalidad de TI en la Secretaria General,  al finalizar el periodo se han adelantado las siguientes actividades: 
•	En cuanto a PETI se solicita el estado de avance de los proyectos de PETI, para conocer su estado y terminación a diciembre 2022 y poder hacer en febrero el seguimiento y publicación respectiva.
•	En relación con la Estrategia de uso y Apropiación de TI 2023, se elaboró el documento estrategia y se envía al jefe de OTIC para su aprobación, ya que las actividades de formación de herramientas Ofimáticas inician en el mes de febrero.</t>
  </si>
  <si>
    <t xml:space="preserve">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
RENOVACION SERVICIO SOPORTE ORACLE
-	Se recibe carta de confirmación de renovación de soporte Oracle, se paga servicio contratado. Con ello se asegura disponer con versiones posteriores o más adelantadas del programa que Oracle pone generalmente a disposición de sus clientes con soporte para las licencias de programas, sin tarifa de licencia adicional
SOPORTE, MANTENIMIENTO, UPGRADE Y ACTUALIZACIÓN SOFTWARE ABBY
-	Este proceso de mínima cuantía se envió a la Dirección de Contratos en febrero de 2023.
-	Fue publicado en Secop bajo el numero SGA-MC-004-2023.
-	El proceso fue adjudicado y se inicia la ejecución en el mes de marzo
NUBE PUBLICA – AZURE MICROSOFT
-	Durante el mes de febrero se realizó un consolidado de necesidades y requerimiento procediendo a trabajar con la herramienta de simulador en línea, prevista por el portal de Colombia Compra Eficiente
-	Se registran cantidades en el Simulador en línea los servicios necesarios por la Secretaria General
-	Después de varios intentos se obtiene resultado del simulador y se solicita CDP y así tener respaldo presupuestal del proceso.
SERVICIOS Y LICENCIAS MICROSOFT
-	Para este proceso se realizaron reunionés con el equipo de Microsoft para confirmar y validar las necesidades frente al licenciamiento de Office 365 y las herramientas colaborativas 
-	Se inicio el procedimiento en línea de la simulación de servicios y licencias
Ejecución de proceso con Recursos de reservas presupuestales
ADQUISICIÓN, INSTALACIÓN Y PUESTA EN FUNCIONAMIENTO DE TABLETAS INDUSTRIALES
-	Una vez se reciben en el almacén las tabletas realiza el trámite para pago del 80% del contrato.
-	El proveedor procede a la instalación de las tabletas en el SuperCade 20 de Julio, el proveedor envía la factura para el pago del 20% restante
-	Se prepara la documentación respectiva y se envía documentación para tramite de pago y así finiquitar esta reserva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ADQUISICIÓN, INSTALACIÓN Y PUESTA EN FUNCIONAMIENTO DE IMPRESORAS PARA TURNOS
-	Una vez se realiza el ingreso al almacén de las impresoras se realizan las actividades para pago respectivo al 80%, según lo estipulado en la forma de pago.
-	El contratista realiza instalación de las impresoras en la Red Cade en sitios definidos por la Oficina TIC.
-	Una vez instaladas y puesta en funcionamiento la Oficina TIC procede a enviar segundo pago y así finiquitar esta reserva.
ADQUISICIÓN, CONFIGURACION Y PUESTA EN FUNCIONAMIENTO DE LICENCIAS (SOFTWARE) 
-	Al llegar las licencias a la OTIC se verifican y se envía memorando para ingreso al almacén.
-	Se recibe factura por parte el proveedor
-	Se genera certificación de cumplimiento para pago respectivo
-	Se prepara documentación y se envía memorando para tramite de pago y así se finiquita esta reserva.
SOFTWARE RED DISTRITAL DE ARCHIVOS – REDA / Plataforma Bogotá Historia Común 2.0 (BHC 2.0)
-	En el mes de febrero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Se realiza reunión con equipo Archivo de Bogotá, historias de usuario BHC 2.0
-	Se realiza Reunión con Analitica SAS y equipo de trabajo SG, proyecto BHC 2.0
-	Sa hace reunión realizada con el equipo de diseño de OTIC.
-	Se hace reunión seguimiento desarrollo plataforma colaborativa BHC 2.0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Bogotá Te Escucha – BTE
•	Sistema Unificado Distrital de Inspección, Vigilancia y Control (SUDIVC)
•	Sistema de Información Bogotá Internacional – SIBI
•	Sistema de Acuerdos Laborales - SIAL
•	Sistema de Asignación de Turnos – Nuevo SAT
•	Sistema LIMAY – Contabilidad.  (Es Reserva)
•	Sistema PERNO - Personal y Nómina. 
•	Sistema Gestión Contractual   
•	Sistema Facturación (Servicio al Ciudadano)
•	Sistema Sipres (Presupuesto Interno). 
•	Regalías (Alta Tic)
•	SAI/SAE – Almacén e Inventario
b.	Al terminar el periodo se han desarrollo e implementado nuevos sistemas de información, sitios y páginas Web y/o nuevas funcionalidades a sistemas o paginas ya existentes, las siguientes
PORTALES
•	•	Portal Nueva Sede Electrónica Secretaría General
•	Nueva Intranet
•	Portal – Bogotá Historia Común
SISTEMAS DE INFORMACION
•	Sistema de Asignación de Turnos (Nuevo SAT)
•	Guía de Tramites (Integración con SUIT)
•	Sistema Bogotá Historia Común
•	Sistema de Información Bogotá Internacional – SIBI
•	Sistema de Acuerdos Laborales - SIAL
3.	Fortalecimiento de la Gobernalidad de TI en la Secretaria General,  al finalizar el periodo se han adelantado las siguientes actividades: 
•	En cuanto a PETI Socialización de los logros y proyectos vigencia 2022 y metas vigencia 2023 como parte de conocimiento de la OTIC ante la Entidad.   y  se  Publicación estado final al cierre de la vigencia 2022 (Seguimiento Trimestral PETI cuarto trimestre) de los proyectos de PETI. 
•	En relación con la Estrategia de uso y Apropiación de TI 2023, se realizan las dos (2) actividades (charlas) planteadas en la estrategia uso y apropiación de TI en el mes de febrero: a. Introducción al Servicio de Power Bi (07/02/2023), con asistencia de 30 personas e   b. Introducción al Servicio de Power Bi escritorio (09/02/2023), con asistencia de 20 personas. 
•	Se espera que con estas actividades se despierta la aptitud en los funcionarios del adecuado uso y apropiación de herramientas TI que ofrece la entidad. </t>
  </si>
  <si>
    <t>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principales:SOPORTE, MANTENIMIENTO, UPGRADE Y ACTUALIZACIÓN SOFTWARE ABBY
-	Proceso adjudicado
-	Se firma contrato 4204000-548-2023
-	Se legaliza por medio de la firma del acta de requerimiento de entrega, se da inicio a la ejecución. 
-	Se reciben soportes de la renovación del licenciamiento, y documentos soportes de la ejecución. 
-	Se certifica cumplimiento de actividades y se remite la solicitud de pago a la Subdirección Financiera. 
NUBE PUBLICA – AZURE MICROSOFT
-	Se publica la solicitud de cotizaciones se deja por termino de 5 días hábiles
-	Se reciben las ofertas se realiza evaluación jurídica, técnica y financiera.
-	Se suscribe Orden de compra
-	Inicio de ejecución en Abril
SERVICIOS Y LICENCIAS MICROSOFT
-	Se consolidan las necesidades a contratar
-	Se remite a la Dirección de Contratación para revisión
-	Se publica el evento de cotización el cual se deja por un termino de 10 días hábiles.
-	Evaluación de ofertas y suscripción de la Orden de Compra en el mes de abril.
2. Optimizar sistemas de información y de gestión de datos de la Secretaria General, se presenta avances en: 1.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Bogotá Te Escucha – BTE
•	Sistema Unificado Distrital de Inspección, Vigilancia y Control (SUDIVC)
•	Sistema de Información Bogotá Internacional – SIBI
•	Sistema de Acuerdos Laborales - SIAL
•	Sistema de Asignación de Turnos – Nuevo SAT
•	Sistema LIMAY – Contabilidad.  (Es Reserva)
•	Sistema PERNO - Personal y Nómina. 
•	Sistema Gestión Contractual   
•	Sistema Facturación (Servicio al Ciudadano)
•	Sistema Sipres (Presupuesto Interno). 
•	Regalías (Alta Tic)
•	SAI/SAE – Almacén e Inventario
2. Al terminar el periodo se han desarrollo e implementado nuevos sistemas de información, sitios y páginas Web y/o nuevas funcionalidades a sistemas o paginas ya existentes, las siguientes
PORTALES
•	Portal Nueva Sede Electrónica Secretaría General
•	Nueva Intranet
•	Portal – Bogotá Historia Común
SISTEMAS DE INFORMACION
•	Sistema de Asignación de Turnos (Nuevo SAT)
•	Guia de Tramites (Integración con SUIT)
•	Sistema Bogotá Historia Comun
•	Sistema de Información Bogotá Internacional – SIBI
•	Sistema de Acuerdos Laborales - SIAL
3. Fortalecimiento de la Gobernalidad de TI en la Secretaria General,  al finalizar el periodo se han adelantado las siguientes actividades:
-	Identificar el avance de la Arquitectura Empresarial en la Entidad frente a los componentes de la OTIC. 
-	Actualización de la información presupuestal y hoja de ruta: ejecución 2022 y programación 2023 en el Plan Estratégico de Tecnologías de la Información y las Comunicaciones. 
-	Actualización de la hoja de ruta, se podrá dar inicio al seguimiento trimestral a partir de Abril de 2023</t>
  </si>
  <si>
    <t>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
NUBE PÚBLICA – AZURE MICROSOFT
-	Se gestionó la Orden de compra 107117 ante la plataforma Colombia Compra, y se remite Acta de Requerimiento para inicio de ejecución del Cto 603-2023, actualmente se encuentra en ejecución.
SERVICIOS Y LICENCIAS MICROSOFT
Se publica evento de cotización 147678 en la plataforma Colombia Compra, se realiza la evaluación técnica de las 5 empresas que se presentaron y se genera la Orden de Compra 108495   y se remite Acta de Requerimiento para inicio de ejecución del Cto 622-2023
Ejecución de proceso con Recursos de reservas presupuestales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SOFTWARE RED DISTRITAL DE ARCHIVOS – REDA / Plataforma Bogotá Historia Común 2.0 (BHC 2.0)
-	En el mes de abril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Se realizan las sesiones de capacitación acordadas en el contrato, 10 sesiones de 4 horas. 
-	Se realiza seguimiento al desarrollo del proyecto Bogotá Historia Común 2.0
-	Se revisa proyecto y requerimientos con la empresa Analítica SAS.
-	Se definen los requerimientos técnicos para la implementación del BPM, en el proyecto Bogotá Historia Común - BHC 2.0
2.	Optimizar sistemas de información y de gestión de datos de la Secretaria General, se presenta avances en:
a.	Al terminar el periodo se han optimizado, mantenido actualizado según requerimientos de usuarios y se ha brindado soporte técnico tanto a las siguientes páginas web y sistemas: 
PORTALES:
•	Sede Electrónica Web Secretaría General
•	Intranet
•	Portal Centro Gobierno
•	Portal Centro Memoria Paz y Reconciliación – CMPR
SISTEMAS DE INFORMACION
•	Sistema Bogotá Te Escucha – BTE
•	Sistema Unificado Distrital de Inspección, Vigilancia y Control (SUDIVC)
•	Sistema de Información Bogotá Internacional – SIBI
•	Sistema de Gestión Documental - SIGA
•	Sistema LIMAY – Contabilidad. 
•	Sistema PERNO - Personal y Nómina. 
•	Sistema Gestión Contractual   
•	Sistema Facturación (Servicio al Ciudadano)
•	Sistema Sipres (Presupuesto Interno). 
•	Regalías (Alta Tic)
•	SAI/SAE – Almacén e Inventario
b. Al terminar el periodo se han desarrollo e implementados nuevos sistemas de información, sitios y páginas Web y/o nuevas funcionalidades a sistemas o páginas ya existentes, las siguientes
PORTALES
•	Portal Nueva Sede Electrónica Secretaría General
•	Nueva Intranet
•	Portal – Bogotá Historia Común
SISTEMAS DE INFORMACION
•	Sistema de Asignación de Turnos (Nuevo SAT)
•	Sistema de Información Bogotá Internacional – SIBI
3.	Fortalecimiento de la Gobernalidad de TI en la Secretaria General,  al finalizar el periodo se han adelantado las siguientes actividades: 
PETI:
•	Durante el mes se emite respuesta a correo de solicitud de aprobación de las modificaciones a la Hoja de Ruta y relación de proyectos para las vigencias 2022 y 2023. 
•	Se prepara presentación para  aprobación en Comité Institucional de Gestión y Desempeño.
•	Se socializa la Misión y Visión de la Oficina de Tecnologías de la Información y las Comunicaciones ante la Entidad.
Metodología de Gestión de Proyectos TI
•	Se hace presentación de la Metodología de Gestión de Proyectos TI al Jefe de Oficina TI, y este encuentra viable las etapas de la misma. Ahora el paso que sigue es definir cómo unir la metodología a un procedimiento y con el fin de impactar lo menos posible a lo establecido en los procedimientos PR-116 Elaboración y Seguimiento del Plan Estratégico de TI basado en la arquitectura empresarial de TI y el PR-106 Análisis, diseño, desarrollo e implementación de soluciones
Estrategia de uso y Apropiación de TI 2023:
•	Durante el mes de abril se realizan dos actividades para fortalecer el uso y apropiación de TI en la entidad: a. habilitar la estrategia de Viva Learning, que es una forma efectiva de brindar capacitación y desarrollo continuo a los usuarios de la entidad, utilizando herramientas integradas en Microsoft Teams y b. se realizó una charla de seguridad de la información para tele trabajadores de la entidad, con el registro de 66 servidores de la entidad."</t>
  </si>
  <si>
    <t>Para dar cumplimiento a lo planeado en la Meta: “Mantener una plataforma tecnológica y de redes de la Secretaria General actualizada”, se reportan los avancen en 3 temas a saber:
1.	Actualizar y ampliar los servicios tecnológicos de la Secretaria General, al terminar mayo de 2023 se han adelantado las siguientes actividades principales:
NUBE PUBLICA – AZURE MICROSOFT
-	Durante el mes de mayo se ejecuta el Contrato 603-2023 cuyo objeto es Adquirir Servicios de nube pública en el segmento Microsoft a través del Acuerdo Marco de Precios No. CCE-241-AMP2021, para la Secretaría General de la Alcaldía Mayor de Bogotá D.C. y se adelantaron las siguientes actividades:
-	Microsoft envía correo para dar la aprobación de los servicios de AZURE
-	Se realiza la verificación del contrató y de las licencias en el portal VLSC de Microsoft
-	El proveedor envía acta de entrega de los servicios de AZURE
-	Se envía correo con la aprobación del acta de entrega y verificación de servicios de AZURE
-	Se hace el trámite para pago respectivo enviando el memorando de pago 3-2023-14542 y sus respectivos soportes. (entre ellos: Certificado de cumplimiento, Informe de supervisión y Acta de entrega a satisfacción)
-	Con el pago se da por terminado la ejecución del contrato 603-2023
SERVICIOS Y LICENCIAS MICROSOFT
-	Durante el mes de mayo se ejecuta el Contrato 622-2023 cuyo objeto es Adquirir productos y servicios Microsoft, para dar continuidad a las aplicaciones a través del instrumento de Agregación de demanda CCE-139-IAD-2020 para la Secretaria General, y se adelantaron las siguientes actividades:
-	Microsoft envía correo para dar la Bienvenida al portal de activación de las licencias de office 365
-	Se realiza la verificación del contrató y de las licencias en el portal VLSC de Microsoft
-	Se hace el trámite para pago respectivo enviando el memorando de pago 3-2023-14330 y sus respectivos soportes. (entre ellos: Certificado de cumplimiento, Informe de supervisión y Acta de entrega a satisfacción)
-	Con el pago se da por terminado la ejecución del contrato 622-2023
ADQUISICIÓN LICENCIAS A PERPETUIDAD
-	Durante el periodo se consolidan las necesidades y se elaboran los documentos del proceso para abrir el evento de cotización, ya que esta adquisición se hace por Tienda Virtual.
-	Correo enviado al profesional del área con los documentos para la verificación de estos y proceso de apertura del evento
-	Se envía correo con la apertura del evento de cotización No. 151233 de 2023
-	Se envía correo con la Publicación del evento de cotización de licencias office a perpetuidad
SERVICIOS DE APOYO PARA ORACLE
-	Durante el periodo se da inicio con la construcción de la ficha técnica 
-	Se diseña el formato para estudio de mercado
-	Se envía correo a 10 proveedores con la ficha técnica y el formato de cotización y así formar el estudio de mercado.
-	Con las cotizaciones recibidas se elaborará el estudio de mercado en el mes de junio y se pasará para su aprobación 
ADQUISICIÓN, INSTALACIÓN Y PUESTA EN FUNCIONAMIENTO DE MEMORIAS PARA PC   (Reservas presupuestales)
-	El contrato 1009-2022. Adquisición, instalación y puesta en funcionamiento de memorias, ejecutado en su totalidad ya que se realizaron las instalaciones respectivas de los elementos en diferentes dependencias de la entidad.  Esta pendiente el segundo pago, este no se ha podido realizar dado la falta de un documento de importación DIAN.  
-	Se envía oficio 2-2023-13359 al proveedor solicitando la información
SOFTWARE RED DISTRITAL DE ARCHIVOS – REDA (reservas presupuestales) 
-	En el mes de mayo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En el mes de mayo se realiza la revisión de los casos de uso junto con el contratista, para el desarrollo de la plataforma Bogotá Historia Común 2.0, el contratista verifica los requerimientos, pero dentro de las estimaciones de tiempo para completar el desarrollo estas quedan por fuera del plazo de finalización del contrato, por lo tanto se decide no utilizar las horas de consultoría contratadas, solo se terminan las capacitaciones programadas y se determina terminar y liquidar el contrato el cual finalizo el 27 de mayo de 2023.
-	Este proceso se realizó por Colombia compra eficiente por medio de catalogo acuerdo marco de precios CCE-139-IAD-2020 por valor de $190.225.329 incluido IVA.
-	Se determina que el proyecto Bogotá Historia Común 2.0, se finalice con los desarrollos inhouse por parte del equipo técnico de la OTIC, el proyecto se tiene previsto para que se realicen sus pruebas funcionales para el próximo 09 de junio de 2023.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Gobierno
SISTEMAS DE INFORMACION
•	Sistema Bogotá Te Escucha – BTE
•	Sistema de Gestion Documental – SIGA
•	Aplicativo Humanapp 
•	Sistema de Asignación de Turnos SAT en producción (incluye Reportes Jasper)
•	Sistema LIMAY – Contabilidad
•	SISTEMA PERNO- Personal y Nomina. 
•	SISTEMA GESTION CONTRACTUAL   
•	SISTEMA FACTURACIÓN
•	REGALIAS  Y FONDIGER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Nueva Intranet
•	Portal de la Alta Consejería Distrital Tic
SISTEMAS DE INFORMACION
•	Sistema de Información Bogotá Internacional – SIBI
•	Sistema de Asignación de Turnos (Nuevo SAT)
•	Nuevo Sistema - Herramienta Colaborativa Bogotá Historia Común 2.0
3.	Fortalecimiento de la Gobernalidad de TI en la Secretaria General,  al finalizar el periodo se han adelantado las siguientes actividades: 
Seguimiento y/o Actualización PETI
-	Durante el mes se llevo a cabo el Comité Institucional de Desempeño y Gestión, en el cual se aprueba la actualización de la hoja de ruta y proyectos vigencia 2022 y vigencia 2023 que se encuentran en el PETI. Sin embargo, esta aprobación se encuentra con observaciones realizadas por la Oficina Asesora de Planeación.
-	se realiza reunión con la Oficina Asesora de Planeación con el fin de unificar conceptos presupuestales y realizar las modificaciones que correspondan.
-	se remite archivo con ajustes finales para la aprobación a las observaciones.
-	La actualización al Plan Estratégico de Tecnologías de la Información y las Comunicaciones se publica en el botón de transparencia y acceso a la información de la Sede Electrónica.
-	Una vez aprobado el PETI, se procede a la validación y registro de la información presupuestal en el formato de seguimiento trimestral PETI y se remite vía memorando electrónico la solicitud a los gestores técnicos y apoyos a la supervisión para su respectivo diligenciamiento
-	De acuerdo con la información remitida por cada uno de los gestores técnicos y apoyos a la supervisión, se consolida el Formato de seguimiento trimestral del PETI para su posterior publicación en el botón de transparencia de la Sede Electrónica.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El proveedor informa que se encuentra en proceso de búsqueda de los entregables del ejercicio de Arquitectura Empresarial con el fin de restaurar en la herramienta a partir de estos documentos, lo cual nos confirmaría en las primeras semanas de Junio de 2023. 
Estrategia de Uso y Apropiación de TI 2023
Durante el mes de mayo, teniendo en cuenta que la metodología que implemento Microsoft en cursos auto gestionables a través de la plataforma Viva Learning  la OTIC adelanto las siguientes actividades:
-	Se realizo reunión interna en la OTIC donde el grupo de Infraestructura socializo la forma de acceder a los cursos de auto aprendizaje ofrecidos por la plataforma Vive Learning. 
-	Encontrando que:  a. En el momento resulta muy engorroso los pasos que se deben realizar para acceder a cada curso.  Y b. El grupo de infraestructura muestra un trabajo previo donde se tienen definidos los cursos y su ubicación que se podrían ofrecer dentro de la plataforma Vive Learning y se diseña una forma de acceder atreves de la Intranet.
-	Se expuso el diseño definido para los cursos a través de la intranet al jefe de OTIC y dio su aval y por instrucciones de él mismo, se envió correo al grupo de desarrollo y paginas para la creación de una unidad en la Intranet dentro de Sistemas de información que se denomine CAPACITACIONES Y TUTORIALES
-	Se solicita formalmente el desarrollo dentro de la Intranet, por medio del formato FT-264
-	El grupo de desarrollo de sistemas de información y sitios y paginas web responde la viabilidad del requerimiento
-	El grupo desarrollo crea la unidad en la intranet
-	Se solicita a la Oficina de Comunicaciones la publicación en Soy10  sobre el curso auto gestionable de SharePoint.
-	La publicación salió en Soy10, dando cumplimiento a lo establecido en la Estrategia de Uso y Apropiación de TI – 2023
-	Por otro lado, Microsoft brindo capacitación de la herramienta Planner para el personal de  nivel directivo de la Secretaria General (se anexa registro asistencia)</t>
  </si>
  <si>
    <t>Para dar cumplimiento a lo planeado en la Meta: “Mantener una plataforma tecnológica y de redes de la Secretaria General actualizada”, se reportan los avancen en 3 temas a saber:
1.	Actualizar y ampliar los servicios tecnológicos de la Secretaria General, al terminar junio de 2023 se han adelantado las siguientes actividades principales:.
ADQUISICIÓN LICENCIAS A PERPETUIDAD
-	Durante el periodo se gestionó el evento de cotización 151233, se recibieron propuestas, se evaluaron se produce la orden de compra 111744 y de esta se genera el contrato 689 de 2023 con la empresa Controles Empresariales, y se firma acta de requerimiento para dar inicio a la ejecución del dicho contrato.
SERVICIOS DE APOYO PARA ORACLE
-	En junio se realizó el estudio de mercado para el proceso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se solicita CDP y se envía documentación a la Dirección de contratación mediante el memorando 3-2023-17636.
LICENCIAS DE SOFTWARE DE DISEÑO Y OTROS 
Se envió el memorando a todas las dependencias solicitando las necesidades y los recursos con que cuenta cada dependencia para su adquisición.  Radicado No. 3-2023-18437. Con esto se inicia la consolidación de necesidades para la adquisición de licencias de diseño y otras que se realiza en el último trimestre de la vigencia
ADQUISICIÓN, INSTALACIÓN Y PUESTA EN FUNCIONAMIENTO DE MEMORIAS PARA PC   (Reservas presupuestales)
-	Se envía nuevo oficio 2-2023-16550 al proveedor solicitando documentación faltante, la cual se recibió a finales de mes, junto con el documento de importación DIAN, y se procede a realizar la certificación para pago correspondiente quedando con el memorando radicado NO. 3-2023-18393 a la subdirección financiera. Con este trámite se termina el contrato y se paga la totalidad de esta reserva en el mes de julio.
SOFTWARE RED DISTRITAL DE ARCHIVOS – REDA (reservas presupuestales) 
-	En el mes de junio se realiza la revisión del contrato 983-2022 con la empresa Analítica SAS, se realizó el pago de las capacitaciones, pero las 1000 horas que se tenían prevista para desarrollo del proyecto BHC 2.0, quedaban por fuera del alcance del proyecto por la ejecución en tiempo del desarrollo por parte del contratista, por lo cual la supervisión técnica decide no utilizar estas 1000 horas que eran sobre ejecución, y concluir el desarrollo del proyecto in-house con su equipo técnico.   Por lo tanto, se realiza proceso de terminación del contrato que contractualmente finaliza el 28 de mayo de 2023, se procede a realizar el trámite administrativo de liquidación, con el fin de liberar los recursos de reserva de las 1000 horas, se remite acta de liquidación al contratista y se procede a realizar trámite administrativo al interior de la entidad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Gobierno
SISTEMAS DE INFORMACION
•	Sistema Bogotá Te Escucha – BTE
•	Sistema de Gestion Documental – SIGA
•	Sistema de Asignación de Turnos SAT en producción (incluye Reportes Jasper)
•	Sistema LIMAY – Contabilidad
•	SISTEMA PERNO- Personal y Nomina. 
•	SISTEMA GESTION CONTRACTUAL   
•	SISTEMA FACTURACIÓN
•	REGALIAS  Y FONDIGER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Bogotá
•	Portal de la Alta Consejería Distrital Tic
•	Portal de la Alta Consejería de Paz, Vicitimas y Reconciliación
•	Portal Bogotá – Historia Común 2.0
SISTEMAS DE INFORMACION
•	istema de Asignación de Turnos (Nuevo SAT)
•	Nuevo Sistema - Herramienta Colaborativa Bogotá Historia Común 2.0
3.	Fortalecimiento de la Gobernalidad de TI en la Secretaria General,  al finalizar el periodo se han adelantado las siguientes actividades: 
Seguimiento y/o Actualización PETI
-	Durante el mes se solicita la publicación del seguimiento trimestral al Plan Estratégico de Tecnologías de la Información y las Comunicaciones en la Sede Electrónica.
-	Se publica en Sede Electrónica el Seguimiento primer trimestre.
-	Se atiende Auditoría de Gestión al avance del Plan Estratégico de Tecnologías de la Información y las Comunicaciones,  la Oficina de Control Interno oficializa la planeación de la Auditoría de gestión al avance del Plan Estratégico de Tecnologías de la Información y las Comunicaciones
Metodología Gestion de Proyectos de TI /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Se da continuidad al proceso de reinstalación de la herramienta MEGA HOPEX, con apoyo del proveedor GrowData. Actualmente nos encontramos a la espera de una sesión con ellos, con el fin de conocer la herramienta y proceder a su uso, adicionalmente, a la solución de un error que presentó al acceder
-	En cuanto a la Metodologia de proyectos TI,  se solicita al Jefe de la Oficina de Tecnologías de la Información y las Comunicaciones la aprobación de la metodología de acuerdo a reunión desarrollada, el formato FT-511 modificado el cual referencia a la metodología.
Estrategia de Uso y Apropiación de TI 2023
Durante el mes de junio, teniendo en cuenta que la metodología que implemento Microsoft en cursos auto gestionables a través de la plataforma Viva Learning  la OTIC adelanto las siguientes actividades:
Se cambió el menú que muestra el Teams y se deja visible el acceso a Vive Learning
Junto con Talento Humano programo la actividad de capacitación denominada ¿Sabes que es un incidente de Seguridad? a la cual asistieron 15 personas.</t>
  </si>
  <si>
    <t>Para dar cumplimiento a lo planeado en la Meta: “Mantener una plataforma tecnológica y de redes de la Secretaria General actualizada”, se reportan los avancen en 3 temas a saber:
1. Actualizar y ampliar los servicios tecnológicos de la Secretaria General, al terminar junio de 2023 se han adelantado las siguientes actividades principales:
ADQUISICIÓN LICENCIAS A PERPETUIDAD
- Durante el periodo se ejecuta el contrato 689-2023 producto de la orden de compra No. 111744, con las siguientes actividades
- Se realiza la aprobación del tercero ante Microsoft para la entrega de las licencias
- Se hace la asignación de las licencias licencias Orden de compra No. 111744, en el Tenant de Microsoft
- Se inicia la asignación de licencias a usuarios de la entidad
- El contrato 689 de 2023 con la empresa Controles Empresariales, y se está ejecutando.
SERVICIOS DE APOYO PARA ORACLE
- Durante el periodo se desarrolló el proceso precontractual de mínima cuantía número 30.
- Se resolvieron observaciones de los proponentes
- Se envió corre con respuestas a observaciones
- Se realizó el proceso de evaluación Técnica
- Se envió correo con la evaluación técnica
- Una vez publicado el resultado de la evaluación y el concepto del comité de contratación en la adjudicación se genera el contrato 719-2023 celebrado con la firma Bit512 Soluciones TI, el cual se proyecta dar inicio de la ejecución en la primera semana de agosto
LICENCIAS DE SOFTWARE DE DISEÑO Y OTROS
- Se consolido la respuesta al memorando radicado 3-2023-18437, se adelantó la consolidación de herramientas de Software que necesitan las áreas o dependencias y se está realizando llamadas a los contactos de cada una de ellas para determinar que características se debe tener en cuenta en software reportado como nueva necesidad.
- La lista de software reportado como necesario es: Suit adobe Create, FOXIT pdf, Streamyard Prof, Envato elemens businnes, Infogram Bussinnes, Spreaker, Screaming Frog, Semrush, Caster servidor RTMP, Hotjar Bussinnes, Vmix Pro, Abby Finereader y ArcGis.
- Una vez se tenga la justificación de cada uno de las dependencias y las características de cada software se inicia la elaboración de fichas técnicas para dar inicio al proceso contractual que se realiza en el último trimestre de la vigencia
SOFTWARE RED DISTRITAL DE ARCHIVOS – REDA (reservas presupuestales)
- Teniendo en cuenta que el 29 de junio se realiza despliegue en servidor de producción de la plataforma colaborativa Bogotá Historia Común 2.0, después de realizar el proceso de pruebas por parte del área funcional del Archivo Distrital.
- Con lo anterior en el mes de julio se generó y tramito el acta de liquidación del contrato 983-2022 con la firma Analítica SAS y se liberó la reserva del mismo y se finiquitó la reserva.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SISTEMAS DE INFORMACION
• Sistema Bogotá Te Escucha – BTE
• Sistema de Gestion Documental – SIGA
• SISTEMA de ASIGNACIÓN DE TURNOS - SAT en producción (incluye Reportes Jasper)
• Aplicativo Humanapp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de la Alta Consejería Distrital TIC
• Portal de la Alta Consejería de Paz, Victimas y Reconciliación
• Portal Bogotá Historia Común 2.0
• Intranet
SISTEMAS DE INFORMACION
• Sistema de Asignación de Turnos (Nuevo SAT)
• Sistema de Información Bogotá Internacional – SIBI
• Nuevo Sistema – Herramienta Colaborativa Bogotá Historia Común 2.0
3. Fortalecimiento de la Gobernalidad de TI en la Secretaria General,  al finalizar el periodo se han adelantado las siguientes actividades:
Seguimiento y/o Actualización PETI
Durante el mes se realizó el diligenciamiento al formato FT-1138 Seguimiento Trimestral PETI, frente a componente presupuesto programado actual, presupuesto ejecutado/comprometido y girado, con base en la información del Sistema de Gestión Contractual, tanto de proyectos apalancados con recursos de Inversión como de Funcionamiento
El día 28 de Julio de 2023, se remite Formato FT-1138 a los Gestores Técnicos y Apoyos a la Supervisión, solicitando reporte de avance correspondiente a segundo trimestre. Una vez se consolide la información remitida, se procederá a su publicación en Sede Electrónica.
Se atiende Auditoría de Gestión al avance del Plan Estratégico de Tecnologías de la Información y las Comunicaciones  -  PETI y se adelantan las siguientes actividades:
- La Oficina de Control Interno, remite informe preliminar del resultado de la Auditoría a la ejecución del PETI.
- Se remiten las observaciones a la líder de Calidad de la Oficina de Tecnologías de la Información y las Comunicaciones, con el fin de revisar y emitir a la Oficina de Control Interno.
- Se realiza reunión con el señor auditor Arturo Martínez, en la cual se presentan las observaciones, se solicita reevaluar las observaciones y sugerencias de la auditoría, se da claridad a algunas inquietudes del señor auditor.
- Al final de julio la Oficina de Control Interno remite nuevo informe preliminar del resultado de la auditoría. Este informe será revisado en la primera semana de agosto.
Metodología Gestion de Proyectos de TI / Arquitectura Empresarial
- Se solicita al Ingeniero Rafael Londoño la aprobación de la metodología de Gestión de Proyectos de TI.
- A mediados de julio la metodología de Gestión de Proyectos es aprobada por el Ingeniero Rafael Londoño y se solicita a la líder de calidad su cargue en DARUMA como parte del proceso de adopción en el Sistema Integrado de Gestión.
- A finales de  julio, la líder de calidad remite a la Oficina Asesora de Planeación la solicitud de revisión de los documentos que hacen parte de la metodología de Gestión de Proyectos de TI.
- La Oficina Asesora de Planeación remite observaciones para ser modificadas en los documentos propuestos, los cuales serán ajustados para continuar el proceso.
- Frente al formato FT-519, el cual se modifica, se obtiene aval
Estrategia de Uso y Apropiación de TI 2023
Durante el mes de julio la Oficina TIC sigue alimentando los cursos autogestionables de la plataforma Viva Learning, en la Intranet, con el curso de Forms creando oportunidades de aprendizaje y crecimiento para los servidores de la entidad sin necesidad de alejarse de las herramientas de comunicación que ya usa y quedaran disponibles durante todo el tiempo para la consulta.  Se brindo sensibilización con una charla vía Teams a 31 servidores sobre Datos Abiertos y Protección de la Información, para que las diferentes dependencias hagan el ejercicio al interior de definir y promover datos abiertos que se puedan publicar y sea de uso al público en general.</t>
  </si>
  <si>
    <t>Para dar cumplimiento a lo planeado en la Meta: “Mantener una plataforma tecnológica y de redes de la Secretaria General actualizada”, se reportan los avancen en 3 temas a saber:
I. Actualizar y ampliar los servicios tecnológicos de la Secretaria General, al terminar agosto de 2023 se han adelantado las siguientes actividades principales:
Adquisición Licencias a Perpetuidad
- Durante el periodo se continua con la ejecución del contrato 689-2023 producto de la orden de compra No. 111744, asignando de las licencias en los diferentes equipos de la entidad.
- Se recibe por parte de Controles empresariales la factura
- Se valida la Factura
- Se realiza el informe de supervisión parcial y recolección de evidencias para el proceso de facturación.
- Se envía correo con los documentos del proceso para tramite de certificación cumplimiento, entrada a almacén y posterior pago
Servicios de Apoyo para Oracle
Durante el mes de agosto se inició la ejecución del contrato 719 -2023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Se realizó las siguientes acciones:
- Se genera para la firma acta de inicio del contrató
- Se realiza la validación del cronograma y plan de trabajo para la ejecución del mismo
Adición Contrato Nube Publica – Azure
- Durante el mes de agosto se realizó el trámite en la plataforma de Colombia Compra para la Adición de la orden de compra.
- Se envía documentación correspondiente a la adición a la Dirección de contratación
Sistema de Detección y Extinción de Incendios
- Se remito la documentación a la Dirección de Contratación para su aval y publicación en la plataforma SECOP II, el proceso creado para la contratación con objeto “Mantenimiento preventivo, el cargue y/o presurización del agente químico del sistema de detección y extinción de incendios, instalado en el Data Center de la Secretaría General de la Alcaldía Mayor de Bogotá” con Número del proceso SGA-MC-034-2023.
- Se adelanta la ejecución de acuerdo al cronograma, y se tiene como fecha de estimada de aprobación de las garantías de ejecución del contrato para el 1/09/2023
- Se realizo lo correspondiente al informe de evaluación de ofertas para ser presentado el 28/08/2023.  Teniendo tan solo un oferetente para el proceso Número SGA-MC-034-2023
Licencias de Software de Diseño y Otros
- Se realizo nuevamente la revisión de necesidades y consolidado de las mismas.
- Se trabajaron las fichas técnicas respectivas  y el formato de cotización respectivo
- Se tubo reunión con la gerencia del proyecto 7872 Alta Consejería Distrital de Tic  y la Dirección de Contratación,  sobre el tema de no dejar la publicación del proceso para noviembre sino adelantarlo para poder comprometer los recursos cuanto antes y disminuir así el riesgo de declaración de desierto del proceso,
- Se quedo en la reunión que se iniciaría a solicitar estudio de mercado en mes de septiembre y se radica en contratación la solicitud en el mes de octubre, quedando claro que de todas maneras el valor del proceso se proyecta como reservas ya que la instalación y configuración de las licencias se debe hacer en enero de 2024 ya que es en ese mes es cuando se deben activar las licencias
II.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memoria Paz y Reconciliación – CMPR
• Portal web de Archivo Distrital
• Portal web de la Alta Consejería de Paz, Victimas y Reconciliación
• Portal web de la Alta Consejería de TIC
SISTEMAS DE INFORMACION
• Sistema de Gestion Documental – SIGA
• SISTEMA de ASIGNACIÓN DE TURNOS - SAT en producción (incluye Reportes Jasper)
• Aplicativo Humanapp
• Sistema Bogotá Historia Común 2.0
• Sistema Emlaze – Imprenta Dsitrital
• Servicio de Registraduría
• Sistema Unificado Distrital de IVC - SUDIVC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de la Alta Consejería Distrital TIC
• Portal de la Alta Consejería de Paz, Victimas y Reconciliación
• Intranet
SISTEMAS DE INFORMACION
• Sistema de Asignación de Turnos (Nuevo SAT)
• Sistema de Información Bogotá Internacional – SIBI
III. Fortalecimiento de la Gobernalidad de TI en la Secretaria General,  al finalizar el periodo se han adelantado las siguientes actividades:
Seguimiento y/o Actualización PETI
- Durante el mes Se realiza la publicación del seguimiento correspondiente al segundo trimestre del PETI.
- Link de consulta:  https://secretariageneral.gov.co/transparencia-y-acceso-la-informacion-publica/plan-de-accion/plan-estrategico-de-las-tecnologias-de-la-informacion-y-las-comunicaciones-peti
- Se atendió Auditoría de Gestión al avance del Plan Estratégico de Tecnologías de la Información y las Comunicaciones
- El día 2 de agosto se realizó sesión de aclaración de nuevo informe preliminar del resultado de la auditoría al avance del PETI.
- Se remite por parte de la Oficina de Control Interno, el informe final de auditoría. Como resultado se genera una observación con su respectiva recomendación:
Metodología Gestion de Proyectos de TI / Arquitectura Empresarial
- Se remiten documentos de la metodología con los ajustes inicialmente solicitados.
- Considerando el cambio de proceso de Direccionamiento Estratégico a Fortalecimiento Institucional, la Oficina Asesora de Planeación, solicita nuevo ajuste a la documentación.
- Se remite nuevamente documentos con últimos ajustes solicitados.
- Se confirma por parte de la líder de Calidad, la publicación de los siguientes documentos en DARUMA:
- 4204000-FT-519 clasificación y preevaluación solicitud de requerimientos
- 4204000-FT-1306 Gestión de Proyectos TIC
- 4204000-GS-110 Metodología Gestión de Proyectos TIC
- Con la publicación de estos documentos, se da cumplimiento a requerimientos de FURAG, implementación a requerimientos de la Política de Gobierno Digital.
Estrategia de Uso y Apropiación de TI 2023
• Se realiza reunión interna con equipo de desarrollo encargado de Intranet y se validaron las Categorías creadas en la Intranet, y se solicita sea creada la sección de YAMMER.
• Se envía mail a la Ingeniera Diana Mongui y a la ingeniera Karen Espitia (miembros del equipo de desarrollo encargado de Intranet) con las descripciones que deben aparecer en la intranet al ingresar a cada curso.
• Se asiste a la capacitación Intranet – Sistemas de información, en la cual explican cómo realizar el cargue de los links en la intranet con usuario y contraseña. Con esta capacitación, se crea la sección del curso autogestionable  de YAMMER se realiza el cargue del Link del formato de registro para realizar el curso.
• Se solicita por medio de correo electrónico la publicación de YAMMER en Soy 10.
• Con lo anterior se publica y habilita el curso autogestionable YAMMER en la intranet, para que todos los servidores de la entidad puedan acceder.</t>
  </si>
  <si>
    <t xml:space="preserve">Para dar cumplimiento a lo planeado en la Meta: “Mantener una plataforma tecnológica y de redes de la Secretaria General actualizada”, se reportan los avancen en 3 temas a saber:
I. Actualizar y ampliar los servicios tecnológicos de la Secretaria General, al terminar septiembre de 2023 se han adelantado las siguientes actividades principales:
Adquisición Licencias a Perpetuidad
- Durante el periodo se envía documentación mediante memorando 3-2023-24798 a la Subdirección de Servicios Administrativos para la entrada al almacén de las licencias a perpetuidad Microsoft.
- La Subdirección de Servicios Administrativos realiza ingreso al almacén respectivo y remite el comprobante a la Oficina TIC para el respectivo tramite de pago.
- La Oficina TIC remite a la Subdirección Financiera la documentación para pago del contrato 689-2023 por el cual se adquirieron las licencias a perpetuidad Microsoft, por medio del memorando 3-2023-25516.
Servicios de Apoyo para Oracle
Teniendo en cuenta que durante el mes de agosto se inició la ejecución del contrato 719 -2023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en septiembre se realizaron las siguientes acciones:
- Se realiza reunión con el proveedor BIT 512 para detallar la proyección de horas dedicadas al desarrollo e instalación de los dos servidores weblogic, aclarando el alcance para posterior desarrollo de cronogramas y tareas
- El proveedor envía cronograma detallado de las 120 primeras horas para la instalación de Weblogic.
Adición Contrato Nube Publica – Azure
- Durante el mes de septiembre el ingeniero Administrador de la nube envío correo al contratista solicitando Información de la cual se obtuvo respuesta.
- Se programo reunión entre la supervisión y el contratista
- La supervisión informó al contratista que la factura se recibe una vez se evidencien los recursos en la plataforma de Azure por parte del administrador, para dar culminación a la adición hecha.
Sistema de Detección y Extinción de Incendios
- Se da inicio al contrato 4204000-734-2023, con fecha de suscripción de 6 de septiembre de 2023, fecha de iniciación 15 de septiembre de 2023 y fecha de terminación 14 de noviembre de 2023
- Se coordina visita de inicial al datacenter la sede Liévano Data Center, en conjunto con el contratista EXOLVEN para el diagnóstico inicial del estado Sistema de Detección y Extinción de Incendios
Licencias de Software de Diseño y Otros
- Se elaboro la ficha técnica de las licencias/servicios/software a contratar
- Se solicitó cotización a varios proveedores, y se elaboró el estudio de mercado con las cotizaciones recibidas; teniendo en cuenta que no se completó la cantidad de cotizaciones para los elementos a contratar se trabajó con los valores históricos de los mismos (año 2022).
- Se envió estudio de mercado a la Subdirección Financiera para su aprobación. 
- Se trabajo en los estudios previos del proceso, se envía a la Subdirección de servicios administrativos un memorando solicitando certificación de insuficiencia de licencias
- Se envían documentos respectivos   para revisión (estudios previos, estudios de mercado, anexo ficha técnica, formato 519, formato FT-1152 entre otros) a la Dirección de Contratación.
- Se recibe aval estudio de merado desde la subdirección financiera
- Se envía toda la documentación a la persona encargada de procesos contractuales al interior de la OTIC.
- Se envía documentación del proceso a la gerencia del proyecto para su respectiva revisión como se había acordado en el mes anterior.
- Se recibe las observaciones de la revisión hecha por la gerencia del proyecto.
- Una vez se realizan los ajustes pertinentes se envía el proceso a la Dirección de contratación
II.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SISTEMAS DE INFORMACION
• Sistema Bogotá Te Escucha - BTE
• Sistema de Gestion Documental – SIGA
• SISTEMA de ASIGNACIÓN DE TURNOS - SAT en producción (incluye Reportes Jasper)
• Sistema Bogotá Historia Común 2.0
• Sistema Emlaze – Imprenta Dsitrital
• Sistema Unificado Distrital de IVC - SUDIVC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de la Alta Consejería Distrital TIC
• Intranet
• Portal del Archivo de Bogotá
SISTEMAS DE INFORMACION
• Sistema Bogotá Te Escucha – BTE
• Sistema de Asignación de Turnos (Nuevo SAT)
• Sistema de Información Bogotá Internacional – SIBI
• Sistema de Información SIAB – El COFRE
III. Fortalecimiento de la Gobernalidad de TI en la Secretaria General,  al finalizar el periodo se han adelantado las siguientes actividades:
Seguimiento y/o Actualización PETI
Durante el periodo se socializa al jefe de OTIC el estado del Plan Estratégico de Tecnologías de la Información y las Comunicaciones, y se presentan los ítems a seguir para su actualización:
• Actualización PETI 2024. Se iniciará la actualización del dominio de negocio con base en las modificaciones de mapa de procesos, posteriormente se dará inicio a validaciones con líderes de grupos de trabajo de TI para identificar modificaciones frente a cada dominio de TI
• Elaboración PETI 2024-2028. Solicitar a la Oficina Asesora de Planeación la programación de las actividades para la definición del Plan Estratégico Institucional, con el fin de realizar el ejercicio de manera paralela.
• Durante el mes de septiembre se realiza un análisis de los documentos aprobados en el Sistema de Gestión de Calidad vs PETI actual, con el fin de identificar necesidades de actualización con respecto al dominio de negocio. Se elabora documento de necesidades identificadas y requerimientos por parte de la Oficina Asesora de Planeación
• Frente a los requerimientos de validación con la Oficina Asesora de Planeación, se remite correo, solicitando la información.
• La Oficina Asesora de Planeación emite respuesta
• De acuerdo a respuesta, es necesario modificar formato de OT, algunos documentos como contexto estratégico se actualizarán en el mes de Octubre, razón por la cual, la Oficina de Tecnologías de la Información y las Comunicaciones realizará la actualización de datos que se encuentren a la fecha y en el mes de Noviembre de 2023 y Enero de 2024, realizará actualización con respecto a documentos estratégicos y presupuesto.
Metodología Gestion de Proyectos de TI
• Se realiza reunión con el jefe de la Oficina de Tecnologías de la Información y las Comunicaciones, y se realiza presentación de la metodología de Gestión de Proyectos de TI, y se presentan los ítems a seguir para su implementación: a. Definir un proyecto o proyectos piloto a los cuales aplicar la metodología y uso del módulo de Gestión de Proyectos de TI.     b.  Una vez definido el proyecto, solicitar a quien corresponda transferencia de conocimiento sobre el uso de la herramienta DARUMA, módulo de proyectos.  c. Dar inicio a la programación de mesas de trabajo según consideración del Jefe de la Oficina de Tecnologías de la Información y las Comunicaciones.
• Se socializa la Guía Metodología Gestión de Proyectos de TI y sus formatos.
• Se envía correo al jefe de la Oficina de Tecnologías de la Información y las Comunicaciones, solicitando dos fechas propuestas con el fin de programar primera mesa de trabajo, así como la confirmación de los asistentes.
Arquitectura Empresarial
• Se realiza socialización del estado de Arquitectura Empresarial frente a documentación y herramienta HOPEX, al jefe de la Oficina de Tecnologías de la Información y las Comunicaciones, y se presentan los ítems a seguir para su implementación:  a. Definir equipo de trabajo por dominio por parte de la Oficina de Tecnologías y la Oficina Asesora de Planeación.     b. Iniciar ejercicio de actualización de documentación.  c. Identificar la continuidad y priorizar las brechas que se pueden trabajar desde cada uno de los dominios.   d.  Con respecto a la herramienta HOPEX, se indica que la licencia no se encuentra en funcionamiento, por generar un error en el momento de acceder a la herramienta.
• Se envía correo al jefe de la Oficina de Tecnologías de la Información y las Comunicaciones, solicitando la designación del equipo de trabajo de Arquitectura Empresarial por parte de la OTIC, con el fin de dar inicio a la programación de sesiones de trabajo y desarrollo de actividades de validación y actualización de documentación.
Estrategia de Uso y Apropiación de TI 2023
• En septiembre se remite correo a Tanto Humano para coordinar con esta dependencia la charla “Conoce más sobre seguridad y protección de datos”.
• El mismo día Talento Humano responde el correo anterior dando fecha para la charla propuesta
• El día 18 de septiembre, la Dirección de Talento Humano envió correo a todas las dependencias invitando a la charla
• El 19 de septiembre a la hora señalada se inicia la charla via Teams.
• He aquí algunos pantallazos de la realización de la charla
• Con asistencia de 80 servidores registrados. </t>
  </si>
  <si>
    <t>Para dar cumplimiento a lo planeado en la Meta: “Mantener una plataforma tecnológica y de redes de la Secretaria General actualizada”, se reportan los avancen en 3 temas a saber:
I. Actualizar y ampliar los servicios tecnológicos de la Secretaria General, al terminar octubre de 2023 se han adelantado las siguientes actividades principales:
Servicios de Apoyo para Oracle
En la ejecución del contrato 719 -2023 y específicamente en octubre se realizaron las siguientes acciones:
- Se solicito la creación de las máquinas virtuales para el despliegue de los servidores Weblogic por parte del proveedor BIT 512
- El grupo de infraestructura, confirma la creación de las máquinas e informa que se encuentran disponibles para el despliegue por parte del proveedor.
- Se solicita la creación de los usuarios para acceso vía VPN
- El proveedor confirma que ya tienen acceso a los servidores se realiza sesión vía Teams para validar
- El 26 de octubre el proveedor BIT 512 confirma que el avance de la instalación de los servicios Weblogic en un 95% está pendiente programar la reunión para socialización y entrega
Adición Contrato Nube Publica – Azure
Durante el mes de octubre se adelantaron las siguientes actividades
- El proveedor Controles Empresariales realiza acta de entrega de la bolsa de los créditos de Azure
- Se evidencia que se encuentran cargados los $ 90.000.000 (valor de la adición) en los créditos de uso Azure Cloud
- Se recepciona la  factura FEI- 59479 por medio del radicado No  1-2023-27602, con los soportes requeridos para continuar con el pago.
-   Se realiza verificación del cumplimiento de actividades
- Mediante el memorando 3-2023-2797 se envía tramite de pago de la adición del contrato 603-2023 de nube pública.
- Días después se confirma a través del historial de pagos que se realiza el pago correspondiente al proveedor
Sistema de Detección y Extinción de Incendios
- Se genero el acta de inicio del contrato de prestación de Servicios 4204000-734-2023
- Se realiza visita de diagnóstico el día 5 de octubre de 2023 por parte del contratista EXOLVEN, en el datacenter de la manzana Liévano, se realizan las diferentes pruebas de funcionamiento de todos los componentes del sistema de detección y extinción de incendios. Se evidencio algunas fallas en los sistemas de detección y el pulsador del solenoide del sistema de extinción no se encuentra funcionando.
- El día 18 de octubre se realiza una nueva visita por parte del contratista EXOLVEN, para realizar otro tipo de pruebas sobre las fallas específicas del sistema de detección y extinción, dado que la tarjeta del panel de control presenta errores en la lógica y medidas no correspondientes, esto con el fin de realizar el análisis de diagnóstico final, dentro del objeto contractual.
- El día 25 de octubre se realiza reunión en conjunto entre OTIC y la firma EXOLVEN, donde estos presentan el informe de diagnóstico y presenta las fallas presentadas y las alternativas que debemos tener en cuenta para corregir los inconvenientes actuales del sistema
Licencias de Software de Diseño y otros
- En octubre se publicó en el secopII  el proceso de subasta inversa SGS-SASI-015-2023  con el siguiente cronograma.  Se recibió observación al proceso y actualmente se está preparando la información para dar respuesta a dichas observaciones.
- Por otro lado, se avanza en el proceso de único distribuidor para la renovación del licenciamiento Arcgis, del cual se han realizado las siguientes actividades:   Se solicito por correo al Único proveedor una cotización de la actualización y soporte.   En comité número 49 del 25 de octubre de 2023 fue aprobado.  Se inicia la preparación de los estudios previos y análisis de sector ya que como es único proveedor en Colombia se debe realizar por Contratación directa.   El proveedor envía cotización y certificación respectiva, como parte de la documentación requerida en la contratación directa
II.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Portal Centro de Gobierno
• Portal Centro memoria
SISTEMAS DE INFORMACION
• Sistema Bogotá Te Escucha - BTE
• SISTEMA de ASIGNACIÓN DE TURNOS - SAT en producción (incluye Reportes Jasper)
• Sistema Bogotá Historia Común 2.0
• Sistema Emlaze – Imprenta Dsitrital
• Sistema SIAB – El COFRE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paginas ya existentes, las siguientes
PORTALES
PORTALES
• Portal Nueva Sede Electrónica Secretaría General
• Portal de la Alta Consejería Distrital TIC
SISTEMAS DE INFORMACION
• Sistema de Asignación de Turnos (Nuevo SAT)
• Sistema de Información Bogotá Internacional – SIBI
• Sistema de Información Acuerdos Laborales SIAL
• Sistema Bogotá Historia Común 2.0
• Sistema Unificado Distrital de IVC – SUDIVC
III. Fortalecimiento de la Gobernalidad de TI en la Secretaria General,  al finalizar el periodo se han adelantado las siguientes actividades:
Seguimiento y/o Actualización PETI
Durante el periodo se socializa al jefe de OTIC el estado del Plan Estratégico de Tecnologías de la Información y las Comunicaciones, y se presentan los ítems a seguir para su actualización:   Del 20 al 26 de Octubre se recibe la respuesta por parte de los gestores técnicos mediante el cual remiten el avance solicitado, estos documentos se almacenan en el repositorio de OTIC.   Se procede a la consolidación de la información en el FT-1138 y a realizar algunas solicitudes de alcance a la información remitida.   Durante la vigencia se han incluido 4 proyectos nuevos, los cuales no se encontraban dentro de la planeación del PETI aprobado al inicio de la vigencia, pero por necesidades de servicio ha sido necesaria su inclusión.  15 proyectos finalizados (inversión y operación), de los cuales 8 corresponden a proyectos que venían en ejecución en la vigencia 2022.   En cuanto a la Actualización Plan Estratégico de Tecnologías de la Información y las Comunicaciones 2024, se adelantó el día 24 de Octubre se remite correo con el fin de conocer el borrador de anteproyecto presupuestal para la vigencia 2024, sobre el cual se definen los proyectos a desarrollar con presupuesto para inversión y operación.   Este mismo día se remite correo a los líderes de los grupos de trabajo, sobre el cual se solicita información sobre nuevos proyectos identificados con o sin presupuesto, especialmente los relacionados con sistemas de información.   Frente a la solicitud, la respuesta por parte de algunos líderes es que a la fecha no se identifican nuevos requerimientos que impacten la planeación de la vigencia 2024 del PETI o el anteproyecto presupuestal.
Arquitectura Empresarial
En octubre el jefe de la OTIC remite correo, designando de equipo de trabajo, para dar inicio al ejercicio de Arquitectura Empresarial. Actualmente, se está trabajando sobre el diagnóstico entregado por ETB, con el fin de extraer las brechas e identificar cuáles continúan y cuáles son candidatas para cierre en el año 2024. Una vez consolidadas estas brechas se compartirán al equipo para su análisis.
Estrategia de Uso y Apropiación de TI 2023
• En octubre de 2023 se remite correo a comunicaciones con las solicitudes OTIC de piezas y publicaciones en Soy 10
• En la segunda semana de octubre se valida el link del curso para ser publicado en la intranet
• Se valida en la Intranet que este creada la opción del curso.
• Se realiza el cargue del formato de Planner en la Intranet.
• La publicación en Soy 10, se realizó en octubre 30.</t>
  </si>
  <si>
    <t>"Para dar cumplimiento a lo planeado en la Meta: “Mantener una plataforma tecnológica y de redes de la Secretaria General actualizada”, se reportan los avancen en 3 temas a saber:
I. Actualizar y ampliar los servicios tecnológicos de la Secretaria General, al terminar octubre de 2023 se han adelantado las siguientes actividades principales:
Servicios de Apoyo para Oracle
En la ejecución del contrato 719 -2023 y específicamente en noviembre se realizaron las siguientes acciones:
- El contratista BIT512 envía por correo electrónico soporte de las actividades desarrolladas notificando el cumplimiento de la instalación.
- Se responde el correo enviado por el proveedor indicando que para recibir a satisfacción falta la configuración de las aplicaciones, y realizar pruebas funcionales básicas como ejecución de menús, formas y reportes.
- El apoyo a la supervisión envía correo electrónico al contratista BIT512 para solicitar realizar la legalización del pago de las horas consumidas en el mes anterior
- El contratista BIT512 envía correo electrónico solicitando la documentación correspondiente.
- El contratista envía prefactura para aprobación del apoyo a la supervisión
- El apoyo a la supervisión envía correo electrónico al contratista BIT512 con la aprobación de la prefactura.
- Se envía correo electrónico al contratista aclarando los documentos necesarios para la legalización y aprobación de la factura
- Una vez subsanados y recibidos toda la documentación y elaborado el informe de supervisión se certifica y envía a la Subdirección Financiera para trámite de pago
- Al interior de la OTIC se solicita al grupo de desarrolladores de aplicaciones Oracle un mensaje para iniciar pruebas e iniciar la última etapa del contrato de servicios de Oracle.
- Al interior de la Oficina TIC se confirma vía correo electrónico que se realizaran las pruebas correspondientes y de igual forma solicita una reunión para validación
- Se seguirá trabajando para terminar a bien con el objeto del contrato.
Sistema de Detección y Extinción de Incendios
Durante el mes de noviembre y en la ejecución del contrato de prestación de Servicios 4204000-734-2023  se adelantaron las siguientes actividades
- El contratista remite el informe preliminar de la visita y diagnóstico del sistema de detección y extinción, se realizan algunas observaciones.
- Se recibe documentación relacionada con el informe de diagnóstico, donde se presentan las fallas presentadas y las alternativas que debemos tener en cuenta para corregir los inconvenientes actuales del sistema, además remiten todos los documentos relacionados para el pago y factura electrónica que fue radicada por la ventanilla electrónica.
- Como parte del informe entregan el siguiente material fotográfico
- Una vez revisado las actividades realizadas por el contratista se elabora certificación y se envía para pago a financiera.
- Se da por terminado el proceso contractual
Licencias de Software de Diseño y otros
• Continuando con el proceso de subasta inversa SGS-SASI-015-2023, en el mes de noviembre se realizaron las siguientes actividades:
• Se recibieron y se contestaron observaciones al proceso, se envió ficha definitiva para su publicación.  Se recibieron propuestas de 3 proveedores, se realizó la evaluación técnica respectiva se solicitó aclaración a un proveedor- quien subsano.
• La subasta fue el 20 de noviembre y fue adjudicada al proveedor Goldsys
• Producto de la subasta y adjudicación se legaliza el contrato es el numero 765-2023, del cual no se ha realizado acta de inicio pues el contratista debe modificar póliza, se envió correo informando que la póliza debe ser modificada.
Por otro lado, se avanza en el proceso de único distribuidor para la renovación del licenciamiento Arcgis, del cual se han realizado las siguientes actividades:
- Se remite documentación de estudios previos a la Dirección de Contratación
- Se solicita al contratista la documentación necesaria para la contratación.
- El proceso fue adjudicado y como producto se tiene el contrato 764-2023, se tramita el acta de inicio. Una vez recibido el memorando con radicado 3-2023-31927.
- Se recibe el acta de inicio firmada por el contratista
Adquisición de Escáner de Mano o Pistolas Lectoras de Código De Barras
Durante el mes de noviembre se realizan las siguientes actividades
- Se realiza reunión de verificación de criterios técnicos de adquisición de escáner de mano
- Se elabora la ficha técnica como requisito para adquisición por mínima cuantía.
- Se recibió certificado de Inexistencia de bienes en almacén de la Secretaría General. Conforme a solicitud MEM 3-2023-3856, como parte de la documentación de los estudios previos del proceso
- Se envía documentación a la Dirección de Contratos y se realiza la publicación del proceso SGA-MC- 038-2023, con el siguiente cronograma, donde se tiene previsto la aceptación de ofertas para el 6 de diciembre de 2023
II.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Aprende TIC
• Portal Centro de Gobierno
SISTEMAS DE INFORMACION
• Sistema Bogotá Te Escucha – BTE
• Sistema de Gestión Documental - SIGA
• SISTEMA de ASIGNACIÓN DE TURNOS - SAT en producción (incluye Reportes Jasper)
• Sistema Bogotá Historia Común 2.0
• Sistema Emlaze – Imprenta Distrital
• Sistema SIAB – El COFRE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páginas ya existentes, las siguientes
PORTALES
• Portal Nueva Sede Electrónica Secretaría General
• Portal de la Alta Consejería Distrital TIC
• Portal de Alta Consejería de Paz, Victimas y Reconciliación
• Portal Centro de Memoria
SISTEMAS DE INFORMACION
• Sistema de Asignación de Turnos (Nuevo SAT)
• Sistema de Información Bogotá Internacional – SIBI
• Sistema de Información Acuerdos Laborales SIAL
• Sistema Bogotá Historia Común 2.0
III. Fortalecimiento de la Gobernalidad de TI en la Secretaria General,  al finalizar el periodo se han adelantado las siguientes actividades:
En cuanto al seguimiento y/o Actualización PETI
• Se solicita la publicación del seguimiento trimestral de PETI
• La líder de calidad de OTIC informa que el documento ha sido publicado en la Sede Electrónica. En el siguiente link  https://secretariageneral.gov.co/transparencia-y-acceso-la-informacion-publica/plan-de-accion/plan-estrategico-de-las-tecnologias-de-la-informacion-y-las-comunicaciones-peti
• Durante el mes de noviembre de 2023, se inicia la actualización de la herramienta para la construcción del PETI, en los siguientes ítems:
o Mapa de procesos
o Hoja de ruta proyectos 2024 con base en el presupuesto proyectado para 2024.
o Hoja de ruta proyectos 2024 con base en el avance de los proyectos ejecutados en el año 2023 con corte a septiembre 30 de 2023, los cuales requieren continuidad en la próxima vigencia.
o Matriz DOFA
• Frente al contexto estratégico y fichas de servicio se realiza validación de la publicación en DARUMA, evidenciando que no tiene cambios, sin embargo, se remite correo a la Oficina Asesora de Planeación con el fin de confirmar el estado de avance de la actualización de estos documentos. 
Estrategia de Uso y Apropiación de TI 2023
• Durante el mes se publicó la Encuesta de Uso y Apropiación 2023, se usó estrategias como envió de memorando a todas las dependencias, mensajes a grupos de WhatsApp, correos personalizados a los jefes, invitando la promoción y diligenciamiento de la encuesta.  Al cierre de la encuesta se obtuvo una participación de 254 servidores de la entidad que diligenciaron la encuesta, se inició el análisis de los resultados y se elaboró el primer borrador de dicho análisis enviándolo al jefe para sus observaciones."""</t>
  </si>
  <si>
    <t>Para dar cumplimiento a lo planeado en la Meta: “Mantener una plataforma tecnológica y de redes de la Secretaria General actualizada”, se reportan los informes finales en 3 temas a saber:
I. Actualizar y ampliar los servicios tecnológicos de la Secretaria General, al terminar diciembre  de 2023 se han adelantado las siguientes actividades principales:
RENOVACION SERVICIO SOPORTE ORACLE: Se ejecuta sin ningún contratiempo el contrato 465-2023, se reciben documentos para pago y se realiza tramite respectivo ante la Subdirección Financiera
SOPORTE, MANTENIMIENTO, UPGRADE Y ACTUALIZACIÓN SOFTWARE ABBY: Se ejecuta sin ningún contratiempo el contrato 548-2023, se reciben documentos para pago y se realiza tramite respectivo ante la Subdirección Financiera
NUBE PUBLICA – AZURE MICROSOFT: Se ejecuta sin ningún contratiempo el contrato 603-2023, se reciben documentos para pago y se realiza tramite respectivo ante la Subdirección Financiera
SERVICIOS Y LICENCIAS MICROSOFT: Se ejecuta sin ningún contratiempo el contrato 622-2023, se reciben documentos para pago y se realiza tramite respectivo ante la Subdirección Financiera
ADQUISICIÓN LICENCIAS MICROSOFT A PERPETUIDAD: Se ejecuta sin ningún contratiempo el contrato 689-2023, se reciben documentos para pago y se realiza tramite respectivo ante la Subdirección Financiera
SERVICIOS DE APOYO PARA ORACLE:  El contrato 719-2023,  se ejecuto sin ningún contratiempo cumpliendo con cada una de las obligaciones,  el proveedor ejecuto la satisfacción el objeto del contrato, pero radico factura fuera de tiempo establecido en la entidad, se constituye reservas 2024.
SISTEMA DE DETECCIÓN Y EXTINCIÓN DE INCENDIOS: Se ejecuta sin ningún contratiempo el contrato 734-2023, se reciben documentos para pago y se realiza tramite respectivo ante la Subdirección Financiera
LICENCIAS DE SOFTWARE DE DISEÑO Y OTROS:  Como producto del proceso de subasta inversa SGS-SASI-015-2023, se adjudicó y se legalizo el contrato es el numero 765-2023,  en diciembre se firmó el acta de inicio, las licencias se recibirán en enero del 2024 y se realizará el pago respectivo. (se constituye reserva ).    Adicionalmente, frente al Contrato 764-2023 cuyo objeto es Renovación del licenciamiento ArcGIS de la Secretaría General de la Alcaldía Mayor de Bogotá D.C, el cual se ejecutó sin inconvenientes y una vez revisado las actividades realizadas por el contratista se elabora certificación y se envía para pago a financiera.
ADQUISICIÓN DE ESCÁNER DE MANO O PISTOLAS LECTORAS DE CÓDIGO DE BARRAS: Se adelanto el proceso SGA-MC- 038-2023que da como resultado el contrato 777-2023,  Se firma el acta de requerimiento,  Se solicita el ingreso de bienes a almacén,  Se recibieron los elementos en Almacén de Manzana Liévano sin novedad,  El proveedor solicita prórroga del contrato hasta el 15 de enero de 2024 para distribuir instalar y configurar los elementos en los diferentes cades, Se radica la solicitud de prórroga ante la Dirección de contratación la cual fue publicada el 29 de diciembre de 2023. Actualmente se está en distribución de los bienes en cada punto. (por lo anterior se constituye reserva)
II.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Gobierno
• Portal Centro Memoria Paz y Reconciliación – CMPR
• Portal web de Archivo Distrital
• Portal web de la Alta Consejería de Paz, Victimas y Reconciliación
• Portal web de la Alta Consejería de TIC
• Portal Aprende TIC
SISTEMAS DE INFORMACION
• Sistema Bogotá Te Escucha – BTE
• Sistema Unificado Distrital de Inspección, Vigilancia y Control (SUDIVC)
• Sistema de Información Bogotá Internacional – SIBI
• Sistema de Gestion Documental – SIGA
• SISTEMA de ASIGNACIÓN DE TURNOS - SAT en producción (incluye Reportes Jasper)
• Aplicativo Humanapp
• Sistema Bogotá Historia Común 2.0
• Sistema Emlaze – Imprenta Distrital
• Sistema SIAB – El COFRE
• Servicio de Registraduría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Centro Memoria Paz y Reconciliación - CMPR
• Sitio Web Alta Consejería De Paz, Víctimas Y Reconciliación
• Nueva Intranet
• Portal Guía De Trámites (Integración Con Suit)
• Portal – Bogotá Historia Común
• Portal de la Alta Consejería Distrital TIC
• Portal de Archivo de Bogotá
SISTEMAS DE INFORMACION
• Sistema de Asignación de Turnos (Nuevo SAT)
• Sistema Unificado Distrital de IVC – SUDIVC
• Guía de Tramites (Integración con SUIT)
• Sistema Bogotá Historia Común
• Sistema de Información Bogotá Internacional – SIBI
• Sistema de Acuerdos Laborales – SIAL
• Nuevo Sistema - Herramienta Colaborativa Bogotá Historia Común 2.0
• Sistema Bogotá Te Escucha – BTE
• Sistema de Información SIAB – EL COFRE
III. Fortalecimiento de la Gobernalidad de TI en la Secretaria General,  al finalizar el periodo se han adelantado las siguientes actividades:
Seguimiento y/o Actualización PETI: 
- Es aprobada la actualización del Plan Estratégico de Tecnologías de la Información y las Comunicaciones PETI por el Comité Institucional de Desempeño y Gestión, en el concerniente a la actualización de la hoja de ruta y proyectos vigencia 2022 y vigencia 2023.
- La actualización al Plan Estratégico de Tecnologías de la Información y las Comunicaciones PETI se publica en el botón de transparencia y acceso a la información de la Sede Electrónica.
- Una vez aprobado el PETI, se procede a la validación y registro de la información presupuestal en el formato de seguimiento trimestral PETI y se remite vía memorando electrónico la solicitud a los gestores técnicos y apoyos a la supervisión para su respectivo diligenciamiento trimestral el cual se  publicar el seguimiento del primer trimestre al Plan Estratégico de Tecnologías de la Información y las Comunicaciones en la Sede Electrónica. en el Link de consulta:  https://secretariageneral.gov.co/transparencia-y-acceso-la-informacion-publica/plan-de-accion/plan-estrategico-de-las-tecnologias-de-la-informacion-y-las-comunicaciones-peti
- Durante la vigencia se han incluido 4 proyectos nuevos, los cuales no se encontraban dentro de la planeación del PETI aprobado al inicio de la vigencia, pero por necesidades de servicio ha sido necesaria su inclusión.  15 proyectos finalizados (inversión y operación), de los cuales 8 corresponden a proyectos que venían en ejecución en la vigencia 2022.
En cuanto a la Actualización Plan Estratégico de Tecnologías de la Información y las Comunicaciones 2024
- Se inicia la elaboración del documento PETI 2024-2028
- El día 24 de Octubre se remite correo con el fin de conocer el borrador de anteproyecto presupuestal para la vigencia 2024, sobre el cual se definen los proyectos a desarrollar con presupuesto para inversión y operación.  Este mismo día se remite correo a los líderes de los grupos de trabajo, sobre el cual se solicita información sobre nuevos proyectos identificados con o sin presupuesto, especialmente los relacionados con sistemas de información. 
- Durante el mes de noviembre de 2023, se inicia la actualización de la herramienta para la construcción del PETI, en los siguientes ítems:
o Mapa de procesos
o Hoja de ruta proyectos 2024 con base en el presupuesto proyectado para 2024.
o Hoja de ruta proyectos 2024 con base en el avance de los proyectos ejecutados en el año 2023 con corte a septiembre 30 de 2023, los cuales requieren continuidad en la próxima vigencia.
o Matriz DOFA
• Fuentes de información en documento PETI.
- Frente al contexto estratégico y fichas de servicio se realiza validación de la publicación en DARUMA, evidenciando que no tiene cambios.
- Para el mes de enero se proyecta la actualización de la hoja de ruta y relación de proyectos ejecutados en la vigencia 2023. 
Metodología Gestion de Proyectos de TI /
- Se elabora un documento con la metodologia de proyectos TI, hace presentación de la Metodología de Gestión de Proyectos TI al Jefe de Oficina TI, y este encuentra viable las etapas de la misma. se carga al sistema de caliad - DARUMA, la cual tiene definidos los formatos 4204000-FT-519 clasificación y preevaluación solicitud de requerimientos, 4204000-FT-1306 Gestión de Proyectos TIC
Arquitectura Empresarial
- La Oficina TIC inicia la reinstalación de un software como el apoyo por parte del proveedor, se remite la licencia .must con el fin de dar continuidad al proceso de instalación de la herramienta MEGA HOPEX
- Se programa sesión con el proveedor, con el propósito de tener acompañamiento en el proceso de instalación de la licencia.
- Se realiza socialización del estado de Arquitectura Empresarial frente a documentación y herramienta HOPEX, al  jefe de la Oficina de Tecnologías de la Información y las Comunicaciones, y se presentan los ítems a seguir para su implementación:
a. Definir equipo de trabajo por dominio por parte de la Oficina de Tecnologías y la Oficina Asesora de Planeación.
b. Iniciar ejercicio de actualización de documentación.
c. Identificar la continuidad y priorizar las brechas que se pueden trabajar desde cada uno de los dominios.
d. Con respecto a la herramienta HOPEX, se indica que la licencia no se encuentra en funcionamiento, por generar un error en el momento de acceder a la herramienta.
- Se  solicita la designación del equipo de trabajo de Arquitectura Empresarial por parte de la OTIC, con el fin de dar inicio a la programación de sesiones de trabajo y desarrollo de actividades de validación y actualización de documentación.  el cual en 2024  trabajara sobre el diagnóstico entregado por ETB, con el fin de extraer las brechas e identificar cuáles continúan y cuáles son candidatas para cierre en el año 2024.
En cuanto a la Estrategia de uso y Apropiación de TI 2023
Durante la vigencia se han realizado 12 actividades dentro de la estrategia uso y apropiación de TI hasta el momento.  
o En febrero se realizaron 2 actividades: a. Introducción al Servicio de Power Bi (07/02/2023), con asistencia de 30 personas y   b. introducción al Servicio de Power Bi escritorio (09/02/2023), con asistencia de 20 personas,
o En abril se realizaron 2 actividades: a. habilitar la estrategia de Viva Learning, que es una forma efectiva de brindar capacitación y desarrollo continuo a los usuarios de la entidad, utilizando herramientas integradas en Microsoft Teams y b. se realizó una charla de seguridad de la información para teletrabajadores de la entidad, con registro de 66 servidores. 
o En mayo se realizaron 2 actividades: a. Habilitación en la Intranet una unidad en la Intranet dentro de Sistemas de información que se denomine CAPACITACIONES Y TUTORIALES y expuso el curso auto gestionable de SharePoint   b. Adicionalmente, Microsoft brindo capacitación de la herramienta Planner para el personal de nivel directivo de la Secretaria General con asistencia de 50 personas.
o En junio se desarrollaron 2 actividades:  a. Se cambió el menú principal que muestra el Teams y se deja visible el acceso a Vive Learning y b. Junto con Talento Humano programo la actividad de capacitación denominada ¿Sabes que es un incidente de Seguridad? a la cual asistieron 15 personas.
o En julio se realizaron 2 actividades: a.  La OTIC sigue alimentando los cursos autogestionables de la plataforma Viva Learning, en la Intranet, con el curso de FORMS creando oportunidades de aprendizaje y crecimiento para los servidores de la entidad sin necesidad de alejarse de las herramientas de comunicación que ya usa y quedaran disponibles durante todo el tiempo para la consulta, y   b.  Se brindo sensibilización con una charla vía Teams a 31 servidores sobre Datos Abiertos y Protección de la Información, para que las diferentes dependencias hagan el ejercicio al interior de definir y promover datos abiertos que se puedan publicar y sea de uso al público en general.
o En agosto se publica y habilita el curso autogestionable YAMMER en la intranet, para que todos los servidores de la entidad puedan acceder.
o El 19 de septiembre se brinda charla “conoce mas sobre seguridad y protección de datos” vía Teams y se conto con la asistencia de 80 servidores.
o En septiembre se coordina con Talento Humano la charla “Conoce más sobre seguridad y protección de datos”. Y esta dependencia envió correo a todas las dependencias invitando a la charla, con asistencia de 80 servidores
o En octubre, se publica en Intranet el curso autogestionable de PLANNER.
Se calculan los indicadores asi:
Resultado aplicación del Indicador - ID: Gobierno Digital 01
Resultados para el segundo semestre:  (No acciones de formación para U y A de TI ejecutadas / No acciones de formación para U y A de TI Planeadas)* 100
(5 / 5) *100 = 100%
Resultados para lo programado en la vigencia: (No acciones de formación para U y A de TI ejecutadas / No acciones de formación para U y A de TI Planeadas)* 100
(12 / 12) *100 = 100%
Adicionalmente se obtuvo el análisis de la encuesta realizada en mes anteriores</t>
  </si>
  <si>
    <t>PD140</t>
  </si>
  <si>
    <t>7872_MGA_1</t>
  </si>
  <si>
    <t>Mediante este indicador se busca Contar con un informe consolidado que de cuenta de las diferentes acciones que adelanta la Alta Consejería Distrital de TIC, para promover la implementación de la estrategia de gobierno digital.</t>
  </si>
  <si>
    <t>La estrategia de gobierno digital está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t>
  </si>
  <si>
    <t>Informes de gestión Alta Consejería Distrital de TIC</t>
  </si>
  <si>
    <t>Se calcula a través de la suma de informes elaborados del monitoreo y seguimiento de la Estrategia de Gobierno digital.
Contempla el reporte de la actividades realizadas durante cada vigencia por las metas 1 a la 5 del proyecto de Inversión.</t>
  </si>
  <si>
    <t>Sumatoria de los informes de monitoreo y seguimiento a la implementación de la estrategia de Gobierno Digital realizados</t>
  </si>
  <si>
    <t>Numero de informes de monitoreo y seguimiento a la implementación de la estrategia de Gobierno Digital realizados</t>
  </si>
  <si>
    <t>Informe de monitoreo y seguimiento a la implementación de la estrategia de gobierno digital</t>
  </si>
  <si>
    <t>Se realizó el informe trimestral del monitoreo y seguimiento a la implementación de la estrategia de gobierno digital y seguridad Digital
FURAG – Gobierno Digital 2020 - 2023
A lo largo del cuatrienio, se observó una tendencia positiva en cuanto a la implementación de la Política de Gobierno Digital por parte del Distrito Capital.  Para el año 2019, el índice de esta política fue de 87,41 sobre 100, mientras que para el año 2022 el índice alcanzó un valor de 91.45.  Este cambio se atribuye en gran medida a las capacidades institucionales y a la madurez de los procesos de gestión de TI en el Distrito. 
Respecto a la reciente medición realizada en 2023, la Alcaldía obtuvo un puntaje de 89,03, aclarando que este responde a una * Nueva línea Base por la modificación del decreto de la Política. 
En cuanto a ranking a la fecha aún no se cuenta con la publicación del ranking oficial por parte del Ministerio TIC, sin embargo, para esta vigencia Bogotá se destacó en el desarrollo de proyectos de transformación digital, estrategias de ciudades y territorios inteligentes y cultura y apropiación TIC, obteniendo el puntaje máximo de 100 en cada uno de estos aspectos.  
FURAG – Seguridad Digital 2020 - 2023
A lo largo de este cuatrienio, se observó una tendencia positiva en cuanto a la implementación de la política de Seguridad Digital, en donde el índice asociado a esta política para el Distrito en 2019, fue de 83,07 mientras que para 2022 llegó a 90,61. 
Respecto a la reciente medición realizada en 2023, se obtuvo un puntaje de 85,90.
A la fecha aún no se cuenta con la publicación del ranking oficial por parte del Ministerio TIC, sin embargo, para esta vigencia Bogotá se destacó en materia de despliegue de controles, con una puntuación de 100 y en materia de implementación de lineamientos de política con una puntuación de 88,67.</t>
  </si>
  <si>
    <t>Avances: Durante el periodo se logró la realización del informe de monitoreo y seguimiento a la implementación de la estrategia de Gobierno Digital.
Retrasos: No se presentaron retrasos</t>
  </si>
  <si>
    <t>Se realizó el informe de monitoreo y seguimiento a la implementación de la estrategia de gobierno digital y seguridad Digital</t>
  </si>
  <si>
    <t>PD141</t>
  </si>
  <si>
    <t>7872_MGA_2</t>
  </si>
  <si>
    <t>Servicios de Información para la implementación de la Estrategia de Gobierno digital</t>
  </si>
  <si>
    <t>Herramientas tecnológicas de Gobierno digital  implementadas</t>
  </si>
  <si>
    <t>2.1. Servicios de Información para la implementación de la Estrategia de Gobierno digital</t>
  </si>
  <si>
    <t>2.1.1. Herramientas tecnológicas de Gobierno digital  implementadas</t>
  </si>
  <si>
    <t xml:space="preserve">PD_producto MGA: 2.1. Servicios de Información para la implementación de la Estrategia de Gobierno digital; PD_ID producto MGA: 2.1.1. Herramientas tecnológicas de Gobierno digital  implementadas; </t>
  </si>
  <si>
    <t>Mediante esta indicador, se busca implementar herramientas (Hardware y/o software)  que permitan la mejora de los servicios TI orientados  a los grupos de interés de las diferentes dependencias de la Secretaria General.</t>
  </si>
  <si>
    <t>Implementación de la estrategia de gobierno Digital en la Secretaria General.</t>
  </si>
  <si>
    <t>Se calcula a través de la suma de herramientas (Hardware y/o software) implementadas en la Secretaría General</t>
  </si>
  <si>
    <t>Sumatoria de Herramientas tecnológicas de Gobierno digital  implementadas</t>
  </si>
  <si>
    <t>Número Herramientas tecnológicas de Gobierno digital  implementadas</t>
  </si>
  <si>
    <t xml:space="preserve">Informes que den cuenta  de la implementación de herramientas tecnologicas de Gobierno Digital en la Secretaria General 
</t>
  </si>
  <si>
    <t xml:space="preserve">Informes que den cuenta  de la implementación de herramientas tecnologicas de Gobierno Digital en la Secretaria General
</t>
  </si>
  <si>
    <t>Se presenta informe de la implementación de la herramienta  Almacenamiento expansivo con estabilización de los aplicativos</t>
  </si>
  <si>
    <t xml:space="preserve">Informe de la implementación de la  migración de ORACLE 11G a 12C
</t>
  </si>
  <si>
    <t>Informe de la implementación de Bogota Historia Comun 2.</t>
  </si>
  <si>
    <t xml:space="preserve">Informe de avance  que de cuenta del estado  de herramientas tecnologicas de Gobierno Digital en la Secretaria General </t>
  </si>
  <si>
    <t>En la vigencia 2023 se tiene que, de las Herramientas Tecnológicas de Gobierno digital implementadas, planeadas inicialmente:  
•	En el mes de marzo se puso en funcionamiento con éxito la herramienta - Sistema de Almacenamiento expansivo con estabilización de los aplicativos: con la adquisición de un nuevo sistema de almacenamiento para datos de los sistemas y/o aplicativos de misión crítica,  el cual consta de una infraestructura diseñada para almacenar y gestionar datos de manera eficiente, proporcionando capacidades para guardar información de forma segura, accesible y organizada,  restructurando el Datacenter principal de la Secretaria General de la Alcaldía Mayor de Bogotá D.C., garantizando la renovación de los equipos existentes que ya entraron en obsolescencia tecnológica, y minimizando el riesgo de pérdida de información si hubiesen tenido una falla ya que el anterior sistema de almacenamiento no contaba con soporte ni actualizaciones.  
•	En el mes de mayo, se actualizo la versión de la base de datos y herramientas de desarrollo ofrecidas por la suite de ORACLE de la versión 11g a 12c, ya que esta última es un eslabón necesario para actualizar toda la suite a las versiones 19 y 21, y obtener así las nuevas funciones y mejoras en administración y un soporte más idóneo desde fabrica que ya la versión 11g no tenía. Se implementó Database ORACLE versión 12.2.0.1 en modo RAC para 2 nodos para bases de datos MISION y ADMIN, para los Sistemas Administrativos y Financieros:  Sistema de Gestion Correspondencia y Archivo - SIGA, Sistema de Acuerdos Laborales - SIAL, Herramienta para expedir certificaciones laborales y desprendibles de pago a servidores de la entidad -   HumanApp, Sistema de Registro Distrital, Sistema de gestión contractual con recursos  Regalías y MIDAS.
•	En el mes de junio se desplego la nueva plataforma colaborativa de la REDA, proyecto Bogotá Historia Común 2.0,  que es una iniciativa de recuperación y recopilación de patrimonio documental local el patrimonio documental local desde la perspectiva de la participación ciudadana, con el que se busca identificar, visibilizar y compartir memorias locales y comunitarias con enfoque territorial y diferencial. Cuyo objetivo es generar espacios de construcción, recuperación y articulación de memorias locales e historias de los barrios y veredas de Bogotá, con un enfoque territorial y diferencial, a través de la interacción colaborativa de los ciudadanos y desde la perspectiva de la web 2.0. Estas experiencias serán organizadas y sistematizadas permanentemente en una gran Colección de Memorias Locales y Comunitarias (textos, audios, videos, mapas, fotos), custodiada por el Archivo de Bogotá.
• En el mes de diciembre inician  la operación de dos (2) herramientas que seran de gran ayuda al ciudadano en general y a los funcionarios distritales respectivametne: 
- Sistema Automático de Turnos – SAT en el CADE Gaitana conforme a la ruta trazada por la Subsecretaría de Servicio a la Ciudadanía.
-  Sistema De Información De Acuerdos Laborales – SIAL, para que sea manejado por Desarrollo Institucional</t>
  </si>
  <si>
    <t xml:space="preserve">Se presentaron retrasos: en la implementación de una herramientas Tecnológicas de Gobierno Digital,  denominada Sistema de Información de Asignación de Turnos – SAT Web,  para el mes de julio, no se logró terminarla a tiempo, esto debido a que el ingeniero asignado a este proyecto fue asignado desde mediados de mayo al proyecto entregado en junio  “nueva plataforma colaborativa de la REDA, proyecto Bogotá Historia Común 2.0”, es de suma importancia para la ciudad ya que permite que el Archivo de Bogotá interactúe con la ciudadanía. 
La Oficina TIC actualmente se encuentra desarrollando dos (2) Herramientas Tecnológicas que contribuirán al avance en la Secretaria General en implementar la estrategia de Gobierno Digital, a continuación damos a conocer su estado y el mes en el que se entregaran implementadas para su uso.
</t>
  </si>
  <si>
    <t xml:space="preserve">Se implemento la herramienta,  se valido funcionamiento y se da al servicio para la Infraestructura Tecnologíca </t>
  </si>
  <si>
    <t>Durante el mes de mayo se terminó totalmente el despliegue, instalación, configuración y puesta en funcionamiento de base de datos Oracle y procedimientos asociados y necesarios para la actualización de versión del motor de Oracle y migración de aplicativos administrativos y financieros, desarrollando las siguientes Se coordino las fases generales de los pasos de cambio entre el proveedor y la OTIC
1.	Se instala el producto Oracle Database versión 12.2..0.1, habilitando el modo RAC para dos nodos, los cuales se llaman new-oracle12c-1.alcaldiabogota.gov.co y new-oracle12c-2.alcaldiabogota.gov.co.
2.	Se migra la información de producción de las bases de datos MISION y ADMIN.
3.	Se presta el servidor de base de datos a los Sistemas Administrativos y financieros, SIGA, SIAL, HumanApp, Registro Distrital, Regalias y MIDAS.
Como evidencia se adjuntan imágenes tomadas desde los servidores, en la cual se aprecian los “monitor process” que muestran las bases de datos activas en cada uno de los nodos, y se ejecuta la herramienta sqlplus para verificar la versión que se encuentra instalada en cada uno de ellos.</t>
  </si>
  <si>
    <t>Durante el mes de junio se terminó totalmente el despliegue, instalación, configuración y puesta en funcionamiento de Nueva Herramienta Colaborativa Bogota Historia Comun 2.0, que es una iniciativa de recuperación y recopilación de patrimonio documental local el patrimonio documental local desde la perspectiva de la participación ciudadana, con el que se busca identificar, visibilizar y compartir memorias locales y comunitarias con enfoque territorial y diferencial.
Cuyo objetivo es generar espacios de construcción, recuperación y articulación de memorias locales e historias de los barrios y veredas de Bogotá, con un enfoque territorial y diferencial, a través de la interacción colaborativa de los ciudadanos y desde la perspectiva de la web 2.0. Estas experiencias serán organizadas y sistematizadas permanentemente en una gran Colección de Memorias Locales y Comunitarias (textos, audios, videos, mapas, fotos), custodiada por el Archivo de Bogotá.
El proyecto consta de 38 historias de usuario que se desarrollaran en dos fases, en la primera fase se desarrollaran 24 historias de usuarios y 14 en la segunda fase, se tiene previsto en puesta en producción el próximo 7 de julio de 2023. Dispondrá de los siguientes módulos.
•	Administración de usuarios
•	Creación de iniciativas
•	Cargue de contenidos
•	Colaboración con contenidos
•	Control de calidad
•	Publicación de catalogo</t>
  </si>
  <si>
    <t>Aun cuando la Oficina Tic, programo la implementación de una herramientas Tecnológicas de Gobierno Digital,  denominada Sistema de Información de Asignación de Turnos – SAT Web,  para el mes de julio, no se logró terminarla a tiempo, esto debido a que el ingeniero asignado a este proyecto fue asignado desde mediados de mayo al proyecto entregado en junio  “nueva plataforma colaborativa de la REDA, proyecto Bogotá Historia Común 2.0”, puesto que era de sumo interés para la señora alcaldesa Claudia Lopez.
Así mismo,  se informa que la Oficina TIC actualmente se encuentra desarrollando dos (2) Herramientas Tecnológicas que contribuirán al avance en la Secretaria General en implementar la estrategia de Gobierno Digital, a continuación damos a conocer su estado y el mes en el que se entregaran implementadas para su uso.
Sistema de Información de Asignación de Turnos – SAT Web
Este sistema automatiza la asignación de turnos en las sedes con atención presencial al ciudadano, de la Secretaría General de la Alcaldía Mayor de Bogotá. Su alcance se basa en la solicitud de turno con presencia física del ciudadano que solicita servicios al distrito a diferentes entidades que tienen puntos de atención en la Red cade (CADEs, SúperCADEs, CAD) y Centros encuentro (de la Alta Consejería de Victimas) entre otros. También tendrá la funcionalidad de poder solicitarlo desde una aplicación web. La gestión de los turnos para ser registrada en este sistema.
El plazo previsto para la terminación del desarrollo incluyendo pruebas y entrega a la dependencia funcional para su uso es el mes de septiembre de 2023.
Las actividades o hitos que hacen falta para dar terminación del desarrollo y entrega del SAT Web concertados con el área funcional (Subsecretaría de Servicio a la Ciudadanía - SSC) relacionadas con labores de implementación y desarrollo del software, además de las actividades puramente funcionales de la SSC para cumplir con ese objetivo, estas son:
-	Entrega del Producto Mínimo Viable
-	Pruebas funcionales del Producto mínimo viable
-	Pruebas de Carga y estrés 
-	Prueba Piloto en Cade La Gaitana
-	Implementación SAT Web Versión 1 y su paso a producción 
-	Periodo de estabilización 
-	Capacitación a personal Red Cade: tanto a funcionarios de Secreatria General como de otras entidades
-	Definición Plan de expansión a otros puntos de la red cade y centros de encuento
Como acciones de mitigación del rezago se priorizaron las funcionalidades que el área funcional identificó, para la entrega de la primera versión, debido a complejidades que surgieron en la implementación y otras funcionalidades que no estaban incluidas en el plan pactado originalmente con el área funcional y  la asignación de un (1) ingenieros desarrollador, un (1) servidor en pruebas funcionales y un líder técnico, cada uno con dedicación full time o 100%. 
Sistema de Información Bogotá Internacional – SIBI
Esta Herramienta pretende gestionar (ingresar, verificar, validar, consultar y mantener el histórico) los registros de cooperación Internacional entre los diferentes aliados y las entidades del distrito. La finalidad es generar representaciones gráficas tipo “dashboard” de las diferentes variables y agrupaciones registradas en las cooperaciones internacionales.
Plazo previsto para la terminación del desarrollo incluyendo pruebas y entrega a la dependencia funcional para su uso es el mes de octubre de 2023.
Con estos dos desarrollos en la vigencia 2023 no se tendrían 4 sino 5 herramientas Tecnológicas de Gobierno Digita implementadas.</t>
  </si>
  <si>
    <t>En la vigencia 2023 se tiene que, de las Herramientas Tecnológicas de Gobierno digital implementadas, planeadas inicialmente: 
• En el mes de marzo se puso en funcionamiento con exito la herramienta - Sistema de Almacenamiento expansivo con estabilización de los aplicativos
• En el mes de mayo se implementó Database ORACLE versión 12.2.0.1 en modo RAC para 2 nodos para bases de datos MISION y ADMIN, para los Sistemas Administrativos y Financieros:  SIGA, SIAL, HumanApp, Registro Distrital, Regalías y MIDAS.
• En el mes de junio se desplego la nueva plataforma colaborativa de la REDA, proyecto Bogotá Historia Común 2.0,  que permitirá la participación ciudadana, para conservar el patrimonio histórico de la ciudad.
• En diciembre inicia la operación del Sistema Automático de Turnos – SAT en el CADE Gaitana conforme a la ruta trazada por la Subsecretaría de Servicio a la Ciudadanía.
• En diciembre inicia la operación del  Sistema De Información De Acuerdos Laborales – SIAL, para que sea manejado por Desarrollo Institucional</t>
  </si>
  <si>
    <t>En lo corrido de la vigencia se tenía programado implementar 4 herramientas Tecnológicas de Gobierno Digital, sin embargo, con corte a julio solo se alcanzaron 3 herramientas.
El rezago obedece a que se suspendió el desarrollo de la herramienta digital denominada Sistema de Información de Asignación de Turnos – SAT Web quedando pendiente 7 acciones relacionadas con labores de implementación y desarrollo del software, lo anterior se presentó dado que el profesional asignado a este proyecto, debió asumir y priorizar  para los meses de mayo y junio “nueva plataforma colaborativa de la REDA, proyecto Bogotá Historia Común 2.0”. Se espera avanzar en el cumplimiento de este producto para los meses de agosto y septiembre de 2023</t>
  </si>
  <si>
    <t>En lo corrido de la vigencia se tenía programado implementar 4 herramientas Tecnológicas de Gobierno Digital, sin embargo, con corte a septiembre  solo se alcanzaron 3 herramientas.
El rezago obedece a que se suspendió el desarrollo de la herramienta digital denominada Sistema de Información de Asignación de Turnos – SAT Web quedando pendiente 7 acciones relacionadas con labores de implementación y desarrollo del software, lo anterior se presentó dado que el profesional asignado a este proyecto, debió asumir y priorizar  para los meses de mayo y junio “nueva plataforma colaborativa de la REDA, proyecto Bogotá Historia Común 2.0”. Se espera avanzar en el cumplimiento de este producto para el último trimestre de la vigencia.</t>
  </si>
  <si>
    <t>Al corte de octubre de 2023, el indicador MGA tenía programado implementar 4 herramientas Tecnológicas de Gobierno Digital y se avanzó en 3 herramientas.  
Se encuentra pendiente la implementación de la herramienta del Sistema de Información de Asignación de Turnos – SAT Web, la cual, se tenía programada para el mes de julio. 
Se recomienda avanzar con las acciones relacionadas con la implementación y desarrollo del software.</t>
  </si>
  <si>
    <t>Al corte de noviembre de 2023, el indicador MGA tenía programado implementar 4 herramientas Tecnológicas de Gobierno Digital y se avanzó en 3 herramientas.  
Se encuentra pendiente la implementación de la herramienta del Sistema de Información de Asignación de Turnos – SAT Web, la cual, se tenía programada para el mes de julio. 
Se recomienda avanzar con las acciones relacionadas con la implementación y desarrollo del software para su finalización el 31 de diciembre de 2023.</t>
  </si>
  <si>
    <t>PD142</t>
  </si>
  <si>
    <t>7872_MGA_3</t>
  </si>
  <si>
    <t>Consolidar los avances de las metas de proyecto de inversión que apunten a la implementación de la estrategia de gobierno digital</t>
  </si>
  <si>
    <t>Informes de seguimiento de las metas del proyecto de inversión que apuntan a la implementación de la Estrategia de Gobierno digital realizados</t>
  </si>
  <si>
    <t xml:space="preserve">PD_Gestion MGA: Consolidar los avances de las metas de proyecto de inversión que apunten a la implementación de la estrategia de gobierno digital; </t>
  </si>
  <si>
    <t>Contar con un informe consolidado con los diferentes logros y avances que a través del proyecto de inversión 7872 Transformación Digital y Gestión Tic,  den cuenta de la implementación de la estrategia de gobierno digital.</t>
  </si>
  <si>
    <t>Se calcula a través de la suma de informes elaborados con el seguimiento de las metas del proyecto de inversión 7872 Transformación Digital y Gestión TIC que apuntan a la implementación de la Estrategia de Gobierno digital realizados.
Contempla el reporte de las actividades realizadas en la vigencia por las siete metas del proyecto de inversión 7872.</t>
  </si>
  <si>
    <t>Sumatoria de Informes de seguimiento de las metas del proyecto de inversión que apuntan a la implementación de la Estrategia de Gobierno digital realizados</t>
  </si>
  <si>
    <t>Número de Informes de seguimiento de las metas del proyecto de inversión que apuntan a la implementación de la Estrategia de Gobierno digital realizados</t>
  </si>
  <si>
    <t>Informe de seguimiento de las metas del proyecto de inversión que den cuenta de la implementación de la estrategia de gobierno digital</t>
  </si>
  <si>
    <t>Se realizó el seguimiento trimestral de las metas del proyecto de inversión que den cuenta de la implementación de la estrategia de gobierno digital</t>
  </si>
  <si>
    <t>Avances: Durante el periodo se logró la realización del informe de seguimiento de las metas que dan cuenta de la implementación de la implementación de la estrategia de Gobierno Gigital.
Retrasos: No se presentaron retrasos</t>
  </si>
  <si>
    <t>PD160</t>
  </si>
  <si>
    <t>Incrementar la capacidad institucional para atender con eficiencia los retos de su misionalidad en el Distrito.</t>
  </si>
  <si>
    <t>1. Gestionar de manera eficiente los recursos para apoyar la misionalidad de la Entidad.</t>
  </si>
  <si>
    <t>Fortalecimiento de la Capacidad Institucional de la Secretaría General</t>
  </si>
  <si>
    <t>Subsecretaria Corporativa</t>
  </si>
  <si>
    <t>Yaneth Suarez Acero</t>
  </si>
  <si>
    <t>Dirección Administrativa y Financiera</t>
  </si>
  <si>
    <t>Marcela Manrique Castro</t>
  </si>
  <si>
    <t>Directora Administrativa y Financiera</t>
  </si>
  <si>
    <t>Jenny Alexandra Triana Casallas</t>
  </si>
  <si>
    <t>Nancy Montero</t>
  </si>
  <si>
    <t>499. Dotar e intervenir la infraestructura de las sedes de la Secretaría General de la Alcaldía Mayor de Bogotá.</t>
  </si>
  <si>
    <t>547. Porcentaje de Cronograma de intervenciones de infraestructura ejecutado.</t>
  </si>
  <si>
    <t>547. Porcentaje de cronograma de intervenciones de infraestructura ejecutado.</t>
  </si>
  <si>
    <t xml:space="preserve">PD_Meta Sectorial: 499. Dotar e intervenir la infraestructura de las sedes de la Secretaría General de la Alcaldía Mayor de Bogotá.; PD_Indicador Meta sector: 547. Porcentaje de cronograma de intervenciones de infraestructura ejecutado.; </t>
  </si>
  <si>
    <t xml:space="preserve">El indicador mide el cumplimiento del cronograma que incluye las actividades gestión ambiental: para prevenir, mitigar, corregir, o compensar los impactos e intervenciones de infraestructura y aquellas necesarias para garantizar el funcionamiento en condiciones de accesibilidad, integridad y seguridad en las sedes de la Secretaría General. </t>
  </si>
  <si>
    <t xml:space="preserve">Dar cumplimiento a los lineamientos, asi como buenas prácticas contempladas en el PIGA y otros documentos ambientales. De la misma manera, los mantenimientos que se ejecuten en las diferentes sedes, propenden por la seguridad de los servidores públicos, colaboradores y visitantes, evitando que se produzcan accidentes por desperfectos en equipos, desprendimientos o caída de elementos; así como evitar el deterioro de los bienes muebles e inmuebles de la entidad. </t>
  </si>
  <si>
    <t xml:space="preserve">Se calcula a través de la sumatoria del avance de las actividades establecidas en el plan de trabajo interno de las intervenciones de infraestructura y del plan de acción PIGA para la vigencia . </t>
  </si>
  <si>
    <t>Sumatoria del porcentaje de avance en la ejecución del cronograma de intervenciones de infraestructura al corte/ porcentaje programado del cronograma de intervenciones de infraestructura de  la vigencia*100</t>
  </si>
  <si>
    <t>Porcentaje de avance en la ejecución del cronograma de intervenciones de infraestructura</t>
  </si>
  <si>
    <t xml:space="preserve">Porcentaje programado del cronograma de intervenciones de infraestructura 	</t>
  </si>
  <si>
    <t>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t>
  </si>
  <si>
    <t xml:space="preserve">Programación de actividades de mantenimiento, procesos de obra, actividades PIGA y adquisiciones asociadas. </t>
  </si>
  <si>
    <t>Informe de Gestión del Proyecto 7873 trimestral acumulado.</t>
  </si>
  <si>
    <t xml:space="preserve">Informe de actividades gestión ambiental e infraestructura </t>
  </si>
  <si>
    <t>En lo corrido del Plan Distrital de Desarrollo, la Secretaría General, avanzó en las siguientes acciones para dar cumplimiento al indicador sectorial Avance de las actividades contempladas en el cronograma de intervenciones de infraestructura y el mantenimiento preventivo y correctivo en las sedes intervenidas de la Entidad: Manzana Liévano, Archivo de Bogotá, Imprenta Distrital, Parqueadero calle 55, Supercade Suba, Supercade Bosa,  Supercade 20 de Julio, Supercade Américas,  Supercade Engativá - Ventanillas atención a las Víctimas,  Supercade Manitas, Supercade Calle 13, Supercade Social, Cade La Victoria, Cade la Gaitana, Cade Servitá, Centro Local de Atención a las Victimas-Bosa, Supercade CAD, Centro Local de Atención a las Victimas-Rafael Uribe Uribe, Centro Local de Atención a las Victimas-Suba, Cade Patio Bonito, Centro Local de Atención a las Víctimas-Chapinero, Centro De Memoria, Paz Y Reconciliación – CMPR, Cade Los Luceros, Centro Local de Atención a las Victimas-Patio Bonito,  Centro Local de Atención a las Víctimas-Ciudad Bolívar y Alta Consejería para los derechos de las víctimas, la paz y la reconciliación -Sede Alterna Edificio Tequendama.  
Para lo anterior, se planteó la estrategia de intervención en tres zonas: norte, centro y sur con un profesional a cargo de cada zona con su respectivo equipo de cuadrilla. Se programó para la vigencia la contratación del suministro de elementos de ferretería para la realización de mantenimientos y adecuaciones de pequeña y mediana complejidad y aquellas intervenciones de mayor complejidad se priorizaron para intervención a través de contratos de obra, tales como: Obras Eléctricas Centro de Memoria Paz y Reconciliación -CMPR (Contrato del 2022 que continúa en ejecución para el 2024), obra red de extinción de incendios del Archivo Distrital, reparaciones locativas- cambio de pisos Manzana Liévano y Centro de Memoria Paz y Reconciliación. 
Ahora bien, continuando con una de las grandes apuestas iniciadas en la vigencia 2022, en donde se adecuaron las salas de lactancia en los Supercade Suba, CAD y Engativá, le correspondió en la vigencia 2023, con la cooperación de Save the Children, la adecuación de la sala de lactancia y cerramiento de zona infantil, traslado de equipos eléctricos, redistribución de espacios de trabajo y señalética, adaptación e instalación de mesón para asignado de turnos, en el Supercade Social. 
Así mismo, con la cuadrilla de técnicos de cada zona se realizaron entre otras, las siguientes actividades:
•	Zona Norte, tuvo dentro de sus actividades relevantes, la adecuación del Centro de Encuentro Suba, recuperando un espacio que estaba sin uso, la instalación de medidor en el Supercade calle 13 para conocer el valor de consumo en la sede y así proceder a la facturación del servicio de energía eléctrica, adecuación de la planoteca del Supercade CAD.
•	Zona centro, tuvo dentro de sus actividades relevantes, la adecuación eléctrica de iluminación en los parqueaderos del Archivo de Bogotá, que sirvieron de espacios para las elecciones de alcalde de la vigencia 2023, reparación de filtraciones en la cubierta del auditorio  y zona de lobby y el cambio de más de 100 luminarias en toda la sede; en la Imprenta Distrital, la reparaciones de las filtraciones en cubierta y los mantenimientos preventivos y correctivos de las canales y bajantes; y en La manzana Liévano la atención de emergencias que se presentaron en la vigencia.
•	Zona Sur: tuvo dentro de sus actividades relevantes el mantenimiento de la terraza y Fachada del Supercade Manitas, así como la pintura general de la sede; en el Supercade Américas, la instalación del cielo raso en la zona bancaria y pintura general.
Por otro lado, la Secretaría General, a través de la planificación del Plan Institucional de Gestión Ambiental (PIGA), estableció los objetivos, políticas, estrategias y actividades orientadas a prevenir, mitigar, corregir o compensar los impactos negativos en el ambiente, con el fin de dar cumplimiento normativo y promover acciones que aporten al desarrollo sostenible. Se efectuaron las siguientes actividades generales en el marco del Plan Institucional de Gestión Ambiental PIGA:
•	Se desarrollaron las 134 actividades, proyectadas en el plan de acción anual, en los cinco programas que componene el PIGA, Programa Uso eficiente de agua: 18 actividades,  Programa Uso eficiente de energía : 19, Programa Gestión Integral de Residuos Sólidos: 39, Programa Consumo Spstenible: 39 y Programa Prácticas Sostenibles: 19.
•	Se efectuó la implementación de lineamientos para la ejecución y desarrollo de políticas, planes, programas y demás acciones relacionadas con el Plan Institucional de Gestión Ambiental PIGA. Así como su respectivo seguimiento y evaluación.
•	Se implementó el plan interno de aprovechamiento de residuos sólidos en cada una de las sedes de la Secretaría General, promoviendo la consolidación de una cultura ambiental de reciclaje aprovechamiento de los residuos.
•	Se gestionaron de manera integral: 56.892,5 Kg Residuos aprovechables; 4483,91 Kg Residuos Peligrosos; 72,3 m3 Residuos RCD y Especiales; que se generaron durante la vigencia 2023.
•	Se realizó el mantenimiento preventivo y correctivo a los individuos arboreos ubicados en las sedes de la Entidad.
Así mismo, con el objeto de promover el desarrollo y la utilización de fuentes no convencionales de energía, principalmente aquellas de carácter renovable, desarrolló un proyecto de implementación en sus Sedes de Sistemas Fotovoltaicos (paneles solares)  acompañadas de una cultura sostenible que permita ahorrar hasta el 30% de los costos de energía y al mismo tiempo disminuir la huella de carbono, fomentando la conservación del ambiente y la calidad de vida del Distrito, haciendo de la sostenibilidad ambiental, un estilo de vida inteligente. Estos paneles se ubicaron en las siguientes sedes: Supercade Suba, Supercade Engativá, Supercade 20 de Julio, Supercade Américas, Supercade Bosa y Sede Manzana Liévano.
Para finalizar, la entidad, consciente que la agricultura urbana es una práctica que potencia la producción de alimentos sanos, así mismo, ofrece espacios de esparcimiento y aprovechamiento del tiempo libre lo cual conlleva al mejoramiento del bienestar y la salud de los participantes, desarrolló huertas Urbanas en algunas de las sedes administrativas y en las sedes Centro de Encuentro para la Paz y la Integración Local de Víctimas del Conflicto Armado Interno, en busca de fortaleciendo el tejido social a través de la organización comunitaria y el trabajo colectivo.
Con el acompañamiento del Jardín Botánico de Bogotá, se implementaron seis huertas urbanas con las que aportamos a la seguridad alimentaria, la sostenibilidad ambiental, la construcción, organización y el fortalecimiento de tejido social de los usuarios, funcionarios y/o contratistas de cada una de las sedes donde se ha implementado el proyecto.
Las huertas se encuentran ubicadas en las siguientes sedes: Manzana Liévano, SuperCADE Engativá, Imprenta Distrital, Archivo de Bogotá, Centro de Encuentro Bosa y Centro de Encuentro Suba.
Beneficios:  
La adecuación y mantenimiento a las sedes de la Secretaría General propenden por la seguridad de los servidores públicos, colaboradores y visitantes, evitando que se produzcan accidentes por desperfectos en equipos, desprendimientos o caída de elementos, así como evitar el deterioro de los bienes muebles e inmuebles de la entidad; así mismo, contar con infraestructuras adecuadas y seguras para la prestación de servicios para la ciudadanía con calidad. 
Como instrumento de planificación ambiental, el PIGA permite a la Secretaría General alinear sus esfuerzos en el logro de objetivos y metas tendientes a la sostenibilidad ambiental, la construcción, organización y el fortalecimiento de tejido social de los usuarios, funcionarios y/o contratistas de cada una de las sedes donde se ha implementado el proyecto. los impactos positivos asociados a las actividades diarias de la entidad. Finalmente, el PIGA de la Secretaría General concentra sus esfuerzos en el cumplimiento de su política ambiental, de los objetivos propuestos y el desarrollo de sus programas.</t>
  </si>
  <si>
    <t>Para el periodo de reporte el indicador no presentó retrasos en su ejecución.</t>
  </si>
  <si>
    <t>En enero, se formuló la programación semestral de actividades de mantenimiento de 14 sedes en tres zonas de atención de las cuadrillas (norte, centro y sur), procesos de obra, actividades PIGA, que contemplan acciones relacionadas con el programa de uso eficiente del agua, uso eficiente de energía, con el programa de gestión integral de residuos, consumo sostenible y del programa de prácticas sostenibles; así como de las adquisiciones asociadas (talanqueras, manejo silvicultural)</t>
  </si>
  <si>
    <t>No programó avance para el periodo</t>
  </si>
  <si>
    <t>En el mes de marzo del año 2023, se avanzó en 22% en la ejecución de la programación de acciones de mantenimiento y del Plan Institucional de Gestión Ambiental -PIGA, así como de la adquisición de insumos para ejecutar los lineamientos ambientales, mantenimientos y adecuaciones programadas, así: se realizó mantenimiento a 6 sedes, se ejecutaron 13 actividades del PIGA y se radicó en la Dirección de Contratación el proceso para la adquisición e instalación de vidrios o elementos arquitectónicos traslucidos de cerramientos, accesorios y actividades complementarias, así como también se radicó el proceso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</si>
  <si>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t>No se programó avance para el periodo</t>
  </si>
  <si>
    <t>En lo corrido del año 2023, se avanzó en 55% en la ejecución de la programación de acciones de mantenimiento y del Plan Institucional de Gestión Ambiental -PIGA, así como de la adquisición de insumos para ejecutar los lineamientos ambientales, mantenimientos y adecuaciones programadas, así: se realizó mantenimiento a 26 sedes, se ejecutaron 64 actividades del PIGA y se suscribieron los contratos para la adquisición e instalación de vidrios o elementos arquitectónicos traslucidos de cerramientos, accesorios y actividades complementarias, así como también el contrato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</si>
  <si>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t>En lo corrido del año 2023, se ha avanzado en la ejecución del 77% de la programación de acciones de mantenimiento y del Plan Institucional de Gestión Ambiental -PIGA, así como de la adquisición de insumos para ejecutar los lineamientos ambientales, mantenimientos y adecuaciones programadas, así: se realizó mantenimiento a 26 sedes, se ejecutaron 102 actividades del PIGA y se suscribieron los contratos para la adquisición e instalación de vidrios o elementos arquitectónicos traslucidos de cerramientos, accesorios y actividades complementarias, así como también el contrato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</si>
  <si>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t>En lo corrido del año 2023, se ha avanzado en la ejecución del 100% de la programación de acciones de mantenimiento y del Plan Institucional de Gestión Ambiental -PIGA, así como de la adquisición de insumos para ejecutar los lineamientos ambientales, mantenimientos y adecuaciones programadas, así: se realizó mantenimiento a 26 sedes, se ejecutaron 134 actividades del PIGA y se suscribieron los contratos para la adquisición e instalación de vidrios o elementos arquitectónicos traslucidos de cerramientos, accesorios y actividades complementarias, así como también el contrato de suministro de elementos de Ferretería, herramientas, elementos eléctricos y elementos de construcción que se utilizaron para realizar las adecuaciones, reparaciones, mantenimientos, construcciones y atención de emergencias de las edificaciones necesarias para la Secretaría General de La Alcaldía Mayor De Bogotá D.C y/o donde la entidad lo requirió.</t>
  </si>
  <si>
    <t>7873_1</t>
  </si>
  <si>
    <t>No Aplica</t>
  </si>
  <si>
    <t>Se sugiere que la información cualitativa coincida con la magnitud mensual y la acumulada, es decir por favor los textos deben dar cuenta de del número o porcentaje de la ejecución del periodo, respecto a los avances, logros y retrasos presentados, da cuenta de forma clara, completa y concisa del nivel de cumplimiento de la meta o indicador</t>
  </si>
  <si>
    <t>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t>
  </si>
  <si>
    <t xml:space="preserve">1. Gestionar de manera eficiente los recursos para apoyar la misionalidad de la Entidad.
2. Fortalecer la planeación institucional de la Entidad de acuerdo con las necesidades y nuevas realidades, soportada en un esquema de medición, seguimiento y mejora continua.
</t>
  </si>
  <si>
    <t xml:space="preserve">Dirección Administrativa y Financiera
Subsecretaría Corporativa
Oficina Asesora de Planeación
Subdirección de Gestión Documental
</t>
  </si>
  <si>
    <t>PD161</t>
  </si>
  <si>
    <t>7873_MGA_1</t>
  </si>
  <si>
    <t>Subsecretaría Corporativa</t>
  </si>
  <si>
    <t>1.2. Documentos de lineamientos técnicos</t>
  </si>
  <si>
    <t>1.2.1 Documentos de lineamientos técnicos realizados</t>
  </si>
  <si>
    <t xml:space="preserve">PD_producto MGA: 1.2. Documentos de lineamientos técnicos; PD_ID producto MGA: 1.2.1 Documentos de lineamientos técnicos realizados; </t>
  </si>
  <si>
    <t>Generar lineamientos y documentos técnicos que propendan por la optimización, seguimiento y/o control de los recursos, reducción de tiempos o fortalecimiento de los procesos.</t>
  </si>
  <si>
    <t xml:space="preserve">Gestionar oportunamente los requerimientos de adquisición de bienes y servicios; disponer en todas las sedes los servicios necesarios para su operación; apoyar oportunamente el análisis, trámite y solución de los asuntos de carácter jurídico; y agilizar y/o mejorar todos los demás proceso y procedimientos de apoyo que optimicen la misionalidad de la Entidad.  </t>
  </si>
  <si>
    <t>Número de documentos y/o procedimientos producidos o ajustados frente a los programados</t>
  </si>
  <si>
    <t>Suma de documentos y/o procedimientos producidos o ajustados</t>
  </si>
  <si>
    <t>Documentos y/o procedimientos producidos o ajustados</t>
  </si>
  <si>
    <t xml:space="preserve">Documento y/o procedimiento producido o ajustado. </t>
  </si>
  <si>
    <t>Informe de Austeridad del Gasto de la Secretaría General.
Plan de Austeridad del Gasto Secretaría General Vigencia 2023</t>
  </si>
  <si>
    <t>Instructivo para la publicación en el Sistema Electrónico de Contratación Pública SECOP (4231000-IN-057)</t>
  </si>
  <si>
    <t>Informe de Austeridad del Gasto de la Secretaría General.</t>
  </si>
  <si>
    <t xml:space="preserve">Informe de Austeridad del Gasto de la Secretaría General.
"Plan de Austeridad del Gasto Secretaría General Vigencia 2023". </t>
  </si>
  <si>
    <t xml:space="preserve">Durante lo corrido de la vigencia 2023, la Secretaría General formuló y reportó cuatro (4) documentos de lineamientos técnicos, así: con base en las disposiciones del Decreto Distrital 492 de 2019 se emitieron el 1) informe de austeridad del gasto de la vigencia 2022 (con corte a 31 de diciembre de 2022), el 2) informe de austeridad del gasto con corte a 30 de junio de 2023 y se formuló el 3) plan de austeridad del gasto 2023; estos documentos se encuentran publicados en el botón de transparencia ( Plan de Acción -Plan de Austeridad del Gasto). Adicionalmente, se formuló y aprobó el 4) instructivo para la publicación en el Sistema Electrónico de Contratación Pública -SECOP/4231000-IN-057 disponible para consulta y aplicación en el aplicativo DARUMA.
Ahora bien, con respecto al informe de austeridad con corte a junio de 2023 este presenta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t>
  </si>
  <si>
    <t>Entre enero y febrero, la Secretaría General estructuró y generó el Informe de Austeridad del Gasto con corte a 31 de diciembre del 2022. Adicionalmente,se anexa plan de austeridad del gasto que se encuentra publicado en el botón de transparencia ( Plan de Acción -Plan de Austeridad del Gasto)</t>
  </si>
  <si>
    <t>Para el corte de junio se cuenta con el Instructivo para la publicación en el Sistema Electrónico de Contratación Pública -SECOP/4231000-IN-057 el cual quedó publicado en el aplicativo DARUMA el día 27/06/2023.</t>
  </si>
  <si>
    <t>En julio se avanzó en la consolidación de insumos para la elaboración del informe semestral de austeridad del gasto, sin embargo, la versión final se tendrá disponible para el mes de agosto, dentro del plazo dispuesto en el artículo 30 del Decreto 492 de 2019: "... La secretaría de despacho cabeza de cada sector, a su vez, remitirá al Concejo de Bogotá, D.C., el informe consolidado, teniendo como máxima fecha el último día hábil de los meses de febrero y agosto" (subrayado fuera del texto original).</t>
  </si>
  <si>
    <t xml:space="preserve">Entre julio y agosto, la Secretaría General estructuró y generó el Informe de Austeridad del Gasto con corte a 30 de junio de 2023. 
El informe de austeridad con corte a junio de 2023 presenta incluye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t>
  </si>
  <si>
    <t>Se identifico que, en una de las evidencias entregadas el nombre del archivo no correspondía a la descripción del documento entregado.</t>
  </si>
  <si>
    <t xml:space="preserve">Al corte de julio de 2023, la meta tenía programadola elaboración de  4 documentos de lineamientos técnicos y se han elaborado 3, es decir, presenta un rezago de 1 documento, ya que no se logro entregar del informe de austeridad del gasto porque se encuentra en revisión por parte de la Dirección Administrativa y financiera y la Subsecretaría Corporativa, así como la aprobación por parte de la Secretaría General. Se proyecta entregar el documento en el mes de agosto, cumpliendo con el plazo máximo establecido por el artículo 30 del Decreto 490 de 2019. </t>
  </si>
  <si>
    <t>Sin observación, la magnitud presentaba rezago pero en el mes de agosto cumplieron con la entrega del informe de auteridad de enero a junio de 2023.</t>
  </si>
  <si>
    <t>No se identificaron problemas o dificultades. Dado que el indicador ya cumplió el reporte de los 4 documentos de lineamientos técnicos</t>
  </si>
  <si>
    <t>PD162</t>
  </si>
  <si>
    <t>7873_MGA_2</t>
  </si>
  <si>
    <t>2. Fortalecer la planeación institucional de la Entidad de acuerdo con las necesidades y nuevas realidades, soportada en un esquema de medición, seguimiento y mejora continua.</t>
  </si>
  <si>
    <t>Oficina Asesora de Planeación</t>
  </si>
  <si>
    <t>Doris Bibiana Cardozo Peña</t>
  </si>
  <si>
    <t>Jefe Oficina Asesora de Planeación</t>
  </si>
  <si>
    <t>Documentos de planeación realizados</t>
  </si>
  <si>
    <t>2.1. Documentos de planeación</t>
  </si>
  <si>
    <t>2.1.1 Documentos de planeación realizados</t>
  </si>
  <si>
    <t xml:space="preserve">PD_producto MGA: 2.1. Documentos de planeación; PD_ID producto MGA: 2.1.1 Documentos de planeación realizados; </t>
  </si>
  <si>
    <t>Este indicador de producto mide la cantidad de documentos que se elaboran para la programación, el monitoreo o el seguimiento de la planeación institucional en los siguientes temas:
Plan Estratégico.
Plan de Acción Institucional.
Plan Anticorrupción y de Atención al Ciudadano.
Plan Institucional de Participación Ciudadana.
Se contabilizara como documento de planeación realizados los informes de seguimiento de los planes enunciados, los cuales deben ser publicados antes del 31 de enero de la siguiente vigencia.
Nota: para la vigencia 2020 se contabilizaran como documentos de planeación realizados el documento de Plan Estratégico 2020 - 2024 y la formulación del Plan de Acción institucional.</t>
  </si>
  <si>
    <t xml:space="preserve">Un equipo directivo informado que pueda tomar decisiones oportunas para el uso efectivo de los recursos y el cumplimiento de las apuestas institucionales.
Mejoramiento del desempeño institucional y la relación con nuestros grupos de valor a partir de la implementación del Modelo Integrado de Planeación y Gestión.
Ciudadanía y organismos de control Informados sobre el cumplimiento de las apuestas institucionales.
 </t>
  </si>
  <si>
    <t>Se calcula mediante la suma de los documentos de planeación  realizados, los informes de seguimiento de los planes, programación realizada formato 1006 "Programación y seguimiento a Metas e indicadores del plan de desarrollo" para la vigencia.</t>
  </si>
  <si>
    <t>Sumatoria de documentos de planeación realizados</t>
  </si>
  <si>
    <t>• Documento de programación Plan de acción institucional Secretaría General 2023
• Plan Anticorrupción y de Atención al Ciudadano - PAAC 2023.</t>
  </si>
  <si>
    <t>Informe de la Audiencia Pública de la Rendición de Cuentas 2022</t>
  </si>
  <si>
    <t>•	Informe del Modelo Integrado de Planeación y Gestión (MIPG) en la Secretaría General.</t>
  </si>
  <si>
    <t>Informe de desarrollo de la Audiencia Pública de la Rendición de Cuentas 2022 (correspondiente al rezago del mes de abril)</t>
  </si>
  <si>
    <t>• Informe del Modelo Integrado de Planeación y Gestión (MIPG) en la Secretaría General.</t>
  </si>
  <si>
    <t>La Secretaría General en el marco de la planeación estratégica y la transparencia, diseñó y difundió los siguientes documentos:
1-Plan de Acción Institucional. Este documento se mide a través del cumplimiento de cuatro componentes: Proyectos de Inversión/POAI, indicadores de gestión, Plan de Acción Integrado/Decreto 612 de 2018 y MIPG y Gestión de Riesgos.  Cada componente contiene objetivos, metas, actividades o indicadores a través de los cuales se busca llegar al 100 % del cumplimiento anual a partir de la programación establecida. Este Plan le ha permitido a la Entidad medir su avance en los compromisos establecidos en el Plan Distrital de Desarrollo Un nuevo contrato social y ambiental para la Bogotá del Siglo XXI.
2- Plan Anticorrupción y de Atención al Ciudadano - PAAC 2023, el cual tiene como objetivo establecer la estrategia para la lucha contra la corrupción de la vigencia 2023 de la Secretaría General de la Alcaldía Mayor de Bogotá D.C., en el marco del modelo de Gobierno Abierto de Bogotá – GAB. Este plan se medirá a través del cumplimiento de seis componentes: (1) Gestión del riesgo de corrupción - Mapa de riesgos de corrupción; (2) Racionalización de trámites; (3) Rendición de cuentas; (4) Mecanismos para mejorar la atención al ciudadano; (5). Mecanismos para la transparencia y acceso a la información; y (6) Integridad. Cada componente contiene subcomponentes, actividades, metas o productos a través de los cuales se busca llegar al 100 % del cumplimiento anual a partir de la programación establecida. 
3- 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
4-  Informe del Modelo Integrado de Planeación y Gestión (MIPG)  contiene los avances de la gestión frente a las actividades como  medición (Autodiagnósticos, Medición del desempeño Institucional, Índice de desempeño institucional), resultados por dimensión, resultados por política de gestión y desempeño, Índice de control interno y recomendaciones.</t>
  </si>
  <si>
    <t xml:space="preserve">La Secretaría General en el marco de la planeación estratégica y la transparencia, en el mes de enero de 2023 diseñó y difundió los documentos de programación 2023 del Plan de Acción Institucional. Este documento se medirá a través del cumplimiento de cuatro componentes: Proyectos de Inversión/POAI, indicadores de gestión, Plan de Acción Integrado/Decreto 612 de 2018 y MIPG y Gestión de Riesgos.  Cada componente contiene objetivos, metas, actividades o indicadores a través de los cuales se busca llegar al 100 % del cumplimiento anual a partir de la programación establecida. Este Plan le permitirá a la Entidad medir su avance en los compromisos establecidos en el Plan Distrital de Desarrollo Un nuevo contrato social y ambiental para la Bogotá del Siglo XXI
Se formuló el Plan Anticorrupción y de Atención al Ciudadano - PAAC 2023, el cual, tiene como objetivo establecer la estrategia para la lucha contra la corrupción de la vigencia 2023 de la Secretaría General de la Alcaldía Mayor de Bogotá D.C., en el marco del modelo de Gobierno Abierto de Bogotá – GAB. Este ´plan se medirá a través del cumplimiento de seis componentes: (1) Gestión del riesgo de corrupción - Mapa de riesgos de corrupción; (2) Racionalización de trámites; (3) Rendición de cuentas; (4) Mecanismos para mejorar la atención al ciudadano; (5). Mecanismos para la transparencia y acceso a la información; y (6) Integridad. Cada componente contiene subcomponentes, actividades, metas o productos a través de los cuales se busca llegar al 100 % del cumplimiento anual a partir de la programación establecida.  
</t>
  </si>
  <si>
    <t xml:space="preserve">En el marco del modelo de Gobierno abierto, la Secretaría General llevó a cabo el ejercicio de la Audiencia Pública de Rendición de Cuentas 2022, el 20 de abril de 2023, a partir del cual, se encuentra en elaboración el informe de audiencia Pública. 
Previo a la audiencia de rendición de cuentas de la Secretaría General se elaboró el informe de gestión y resultados de la vigencia 2022, el cual, fue dispuesto para consulta ciudadana en el menú de transparencia y acceso a la información pública de la Entidad. </t>
  </si>
  <si>
    <t>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t>
  </si>
  <si>
    <t xml:space="preserve">Se elaboró el reporte del estado y gestiones adelantadas en el marco del Modelo Integrado de Planeación y Gestión MIPG, al corte de octubre de 2023  que contiene resultados por dimensiones por política de gestión y desempeño y recomendaciones. </t>
  </si>
  <si>
    <t>7873_2</t>
  </si>
  <si>
    <t>2. Fortalecer la planeación institucional de la Entidad de acuerdo con las necesidades y nuevas real</t>
  </si>
  <si>
    <t>No se identificaron problemas o dificultades. Este indicador no presenta programación para el periodo de reporte.</t>
  </si>
  <si>
    <t>No se dio cumplimiento a la magnitud programada tanto mensual como acumulada, por tal razón se presenta un rezago de la no entrega del informe de la Audiencia Pública de la Rendición de Cuentas 2022.</t>
  </si>
  <si>
    <t>Se dio cumplimiento al rezago que traía del mes de abril, con la publicación Informe de desarrollo de la Audiencia Pública de la Rendición de Cuentas 2022.</t>
  </si>
  <si>
    <t>PD163</t>
  </si>
  <si>
    <t>7873_MGA_3</t>
  </si>
  <si>
    <t>Sedes adecuadas</t>
  </si>
  <si>
    <t>1.3. Sedes adecuadas</t>
  </si>
  <si>
    <t>1.3.1 Sedes adecuadas</t>
  </si>
  <si>
    <t xml:space="preserve">PD_producto MGA: 1.3. Sedes adecuadas; PD_ID producto MGA: 1.3.1 Sedes adecuadas; </t>
  </si>
  <si>
    <t>Se ajustó la programación frente a la contenida en el documento técnico</t>
  </si>
  <si>
    <t>El indicador mide las sedes adecuadas de conformidad con los lineamientos técnicos y de acuerdo a las necesidades de la Secretaría General.
Nota. Se podrá reportar durante el cuatrienio las mismas sedes siempre y cuando las adecuaciones ejecutadas sean diferentes.</t>
  </si>
  <si>
    <t>Reducir riesgos como limitaciones de los inmuebles para prestar adecuadamente los servicios para los que están destinados; la prestación de los servicios de la Entidad de manera inadecuada o insuficiente; la posible afectación de la integridad de bienes y/o acervo documental de la Entidad.</t>
  </si>
  <si>
    <t>Informe de ejecución de proyecto</t>
  </si>
  <si>
    <t>El indicador mide a través de la sumatoria de las sedes adecuadas programadas para la vigencia
 Se podrá reportar durante el cuatrienio las misma sedes siempre y cuando las adecuaciones ejecutadas sean diferentes</t>
  </si>
  <si>
    <t>Sumatoria de sedes adecuadas</t>
  </si>
  <si>
    <t>Número de sedes adecuadas</t>
  </si>
  <si>
    <t>Informe de Gestión de Adecuación de Sedes</t>
  </si>
  <si>
    <t xml:space="preserve">En 2023, se realizaó la adecuación de dos sedes:  Centro de Encuentro Suba y Super Cade Social.
En Supercade Social se realizó la construcción de sala de lactancia y cerramiento de zona infantil, traslado de equipos eléctricos, redistribución de espacios de trabajo y señalética, adaptación e instalación de mesón para asignado de turnos. Por su parte, en el Centro de Encuentro Suba:  se realizó la adecuación de dos espacios para oficinas con cuarto para archivo, adecuación de un espacio para oficina de atención para usuarios en condición de discapacidad, adecuación de espacio para bodega de e materiales Huerta Urbana, Adecuación de espacio para manejo de residuos, Adecuación de espacio para cafetería, adecuación y Construcción de andén perimetral para conexión de cuartos técnicos, mantenimiento y restauración estructura metálica de cubierta, mantenimiento red sanitaria interna, adecuación y mantenimiento circuito eléctrico de alumbrado, instalación de redes eléctricas con capacidad para carga Normal y regulada, fabricación e instalación de cubiertas tipo alero para accesos a cuartos técnicos, reposición y adaptación de baños para uso público, adecuación espacio de recepción como sala de espera y pantalla de proyección, instalación sistema de recolección de aguas lluvias para huerta urbana, construcción e instalación de compostario para huerta urbana, construcción cerramiento huerta urbana. </t>
  </si>
  <si>
    <t>Se efectuó adecuación de 2 sedes: Centro de Encuentro Suba y Super Cade Social. 
En Supercade Social se realizó la construcción de sala de lactancia y cerramiento de zona infantil, traslado de equipos eléctricos, redistribución de espacios de trabajo y señalética, adaptación e instalación de mesón para asignado de turnos. Por su parte, en el Centro de Encuentro Suba:  se realizó la adecuación de dos espacios para oficinas con cuarto para archivo, adecuación de un espacio para oficina de atención para usuarios en condición de discapacidad, adecuación de espacio para bodega de e materiales Huerta Urbana, Adecuación de espacio para manejo de residuos, adecuación de espacio para cafetería, adecuación y Construcción de andén perimetral para conexión de cuartos técnicos, mantenimiento y restauración estructura metálica de cubierta, mantenimiento red sanitaria interna, adecuación y mantenimiento circuito eléctrico de alumbrado, instalación de redes eléctricas con capacidad para carga Normal y regulada, fabricación e instalación de cubiertas tipo alero para accesos a cuartos técnicos, reposición y adaptación de baños para uso público, adecuación espacio de recepción como sala de espera y pantalla de proyección, instalación sistema de recolección de aguas lluvias para huerta urbana, construcción e instalación de compostario para huerta urbana, construcción cerramiento huerta urbana.</t>
  </si>
  <si>
    <t>PD164</t>
  </si>
  <si>
    <t>7873_MGA_4</t>
  </si>
  <si>
    <t>Subdirección de Gestión Documental</t>
  </si>
  <si>
    <t>Luisa Fernanda Castillo</t>
  </si>
  <si>
    <t>Subdirectora de Gestión Documental</t>
  </si>
  <si>
    <t>Sistema de gestión documental implementado</t>
  </si>
  <si>
    <t>1.1. Servicio de gestión documental</t>
  </si>
  <si>
    <t>1.1.1. Sistema de gestión documental implementado</t>
  </si>
  <si>
    <t xml:space="preserve">PD_producto MGA: 1.1. Servicio de gestión documental; PD_ID producto MGA: 1.1.1. Sistema de gestión documental implementado; </t>
  </si>
  <si>
    <t>Ajustado conforme con el Documento Técnico del Proyecto</t>
  </si>
  <si>
    <t>"Está asociado al desarrollo de actividades que le permitan a la entidad el cumplimiento de los lineamientos establecidos para la gestión documental y la implementación del Sistema de Gestión Documental.
Teniendo en cuenta la dimensión y necesidades presupuestales para la implementación del Sistema de Gestión Documental, la Secretaría General y en particular para la planeación, ejecución, seguimiento y reporte del proyecto 7873 en lo relacionado con el presente indicador, entiende como primera fase de implementación del Sistema de Gestión documental, la implementación de lo programado en la Política de Gestión Documental.
En ese sentido, la magnitud del 2020 al 2024 será medida a partir de la  implementación de la Política de Gestión Documental.</t>
  </si>
  <si>
    <t>Conservación de la memoria historica documental de la Secretaría General para garantizar la preservación, acceso y consulta por parte de los ciudadanos y demás partes interesadas.</t>
  </si>
  <si>
    <t>Informe de Gestión</t>
  </si>
  <si>
    <t>Se mide a partir de la sumatoria de los avances que se realicen para la implementación de la primera fase del Sistema de Gestión
Documental es decir,  a través del Plan de trabajo para la implementación  de la política de gestión para la vigencia. 
 El porcentaje programado tendrá el mismo peso independientemente del número de actividades. 
El porcentaje de avance reportado se calculará de acuerdo con el número de actividades realizadas que fueron programadas para el corte</t>
  </si>
  <si>
    <t>Sumatoria del avance de la implementación del sistema de gestión documental.</t>
  </si>
  <si>
    <t>Avance de la implementación del sistema de gestión documental</t>
  </si>
  <si>
    <t>Plan de trabajo para la implementación del sistema de Gestión Documental -vigencia 2023</t>
  </si>
  <si>
    <t>Informe de avance de la gestión implementación de la política de gestión documental trimestral (proyecto 7873)</t>
  </si>
  <si>
    <t>El desarrollo de la planificación, manejo y organización de la documentación producida y recibida por la Entidad tiene alto impacto en la conservación de la memoria institucional y en la agilidad de los procesos y procedimientos que se ejecutan. Así mismo, es importante resaltar que responde a un proceso altamente dinámico, toda vez que no solo se presentan actualizaciones en los lineamientos técnicos, sino que también cuenta con etapas que deben adaptarse a los cambios en la operación, procedimientos, procesos, programas y proyectos de la Entidad. Reconociendo el avance que ha tenido la Secretaría General en el cumplimiento de lo establecido por la normativa vigente, la Entidad debe implementar sus procesos e instrumentos archivísticos y concluir los procesos de transferencia documental. 
En este orden, se están adelantando las acciones para contar con todos los instrumentos archivísticos actualizados e implementados conforme la normatividad vigente y continuar los procesos de planeación, producción, gestión y trámite, organización, transferencia, disposición de documentos, preservación y valoración, en el marco de implementación de la política de gestión documental.
Por un lado, se ha dado cumplimiento al aporte de la entidad a la conformación de los archivos patrimoniales de la ciudad, realizando al momento 5 transferencias secundarias firmadas, de los cuales, el avance en 2023 correspondió a 386 registros o unidades documentales, es decir, 13.47 metros lineales.
Por otro lado, se realizaron actividades claves como el ajuste, actualización e implementación de instrumentos archivísticos necesarios para la organización de los expedientes y documentos de archivo e intervención de los fondos documentales acumulados, entre ellos:
•	Plan Institucional de Archivos
•	Programa de Gestión Documental
•	Tablas de Retención Documental
•	Tablas de Valoración Documental
•	Cuadro de Clasificación Documental
•	Tablas de Control de Acceso
•	Esquema de Metadatos
•	Sistema Integrado de Conservación
•	Banco terminológico
•	Modelo de Requisitos de Documentos Electrónicos
En este aspecto se ha aumentado el nivel de cumplimento en la implementación e instrumentos archivísticos obteniendo un 77%, logrando superar la meta establecida para la vigencia 2023 un 75%.</t>
  </si>
  <si>
    <t>En enero, se formuló el plan de trabajo para la implementación del sistema de gestión documental en la Secretaría General  durante 2023
Para enero de 2023, se realizaron las siguientes actividades: Formalización del Sistema Interno de Gestión Documental y Archivos, actualización del PINAR, ajuste de la Política de Gestión Documental,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t>
  </si>
  <si>
    <t>Durante el primer trimestre (enero-marzo) se ejecutaron las siguientes actividades: 
Ajuste Tabla de valoración documental - TVD: Se inició el proceso de implementación de las TVD, no obstante de manera previa se realizó un ajuste en las mismas.
Implementación Tabla de valoración documental - TVD y Tablas de Retención Documental -TRD en el Archivo Central: La Secretaría General en lo corrido del año, ha realizado el alistamiento de la cuarta transferencia secundaria al Archivo de Bogotá.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t>
  </si>
  <si>
    <t>Ajuste Tabla de valoración documental - TVD: Se inició el proceso de implementación de las TVD, no obstante de manera previa se realizó un ajuste en las mismas.
Se adelantó el análisis de normas, estructuras orgánicas, inventarios documentales, producción documental, tabla de valoración convalidada, etc. y se adelantan los ajustes del instrumento archivístico
_Implementación Tabla de valoración documental - TVD y Tablas de Retención Documental -TRD en el Archivo Central: La Secretaría General en lo corrido del año, se realizó el alistamiento de la cuarta transferencia secundaria al Archivo de Bogotá y se realizó la transferencia respectiva. Se adelantó el procedimiento de disposición final por TVD y TRD.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 Se definieron las estrategias para la implementación de la TRD y la línea base para la implementación de la Tabla de retención Documental -TRD.
Se ha daqdo gestión y trámite a los actos administrativos.</t>
  </si>
  <si>
    <t>Con corte a septiembre y en el marco del proceso de ajustes de las Tablas de valoración Documental – TVD de la Secretaría General y en atención con lo dispuesto por el Acuerdo 004 de 2019 “Por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 se realizaron las siguientes actividades:
1. Revisión, ajuste y validación de inventarios documentales del Fondo Documental acumulado.
2. Análisis de la información Institucional: Recolección y análisis de los actos administrativos, disposiciones legales, estructuras orgánico-funcionales de la Entidad.
3. Análisis de las funciones dadas de acuerdo con los periodos nuevos definidos. Del Fondo Alcaldía, que no se encontraban identificado en la TVD convalidadas y los nuevos periodos para los ajustes de la TVD convalidada
4. Análisis en la identificación de la producción documental asociada a las dependencias para la conformación de las series, subseries y/o asuntos documentales de la TVD.
5. Se realizó la valoración a través del equipo interdisciplinario integrado por profesionales tales como: Archivista, historiador, abogado e ingeniero industrial para la asignación de los tiempos de retención y disposición final de las series, subseries y/o asuntos.
6. Se elaboraron las propuestas de las TVD y validación por cada uno de los periodos propuestos.
7. Presentación ante la mesa técnica: Se realizó la presentación ante la mesa técnica de archivo y seguridad de la información en sesión realizada el 25 de agosto de 2023. Surtiendo así, las acciones necesarias para concluir con los ajustes de las tablas de valoración  documental de la Ssecretaría General, con lo que se busca continuar en la adopción e implementación de buenas prácticas en la gestión de los documentos de archivo que la entidad genera y administra en el cumplimiento de su misionalidad, durante todo su ciclo de vida; de tal manera que sirvan de soporte para su funcionamiento, que sean instrumentos de garantía de derecho de acceso a la información pública por parte de sus grupos de valor y se propenda por la conservación y preservación de la memoria institucional.
8. Presentación y aprobación de las TVD por parte del Comité Institucional de Gestión y Desempeño en sesión del día 29 de agosto de 2023.
9. Radicación del paquete de ajuste de las TVD, ante el Consejo Distrital de Archivos el día 22 de septiembre de 2023, con solicitud de convalidación correspondiente. 
Adicionalmente, para este mismo periodo, y teniendo en cuenta el procedimiento establecido en el Acuerdo 004 de 2019 “Por el cual se reglamenta el procedimiento para la elaboración, aprobación, evaluación y convalidación, implementación, publicación e inscripción en el Registro único de Series Documentales – RUSD delas Tablas de Retención Documental – TRD y Tablas de Valoración Documental – TVD”, la Secretaría General realizó la radicación de los instrumentos archivísticos ante el Consejo Distrital de Archivos con el radicado 1-2023-19999, de la actualización de las Tablas de Retención Documental, teniendo en cuenta, las modificaciones de la Estructura Organizacional de la entidad mediante los decretos 140 de 2021, 551 de 2021, 332 de 2022 y 367 de 2022.
En el desarrollo de la actualización de las Tablas de Retención Documental - TRD de la entidad se realizó una mesa de trabajo con la Dirección de Reparación Integral – DRI, con el fin, de socializar la actualización de la TRD producto de los cambios orgánico funcionales dados a través del decreto 140 de 2021, en la cual, se aclararon dudas respecto a la aplicación de la misma y los cambios donde se unificaron las series documentales “Actas de Apoyo Psicosocial”, “Medidas de Ayuda Humanitaria Inmediata” en la serie documental “HISTORIAS DE VÍCTIMAS”.  Asimismo, se realizó una reunión con la Dirección de talento humano, en la cual, se aclararon dudas frente a la organización de las series y subseries documentales productos de esta actualización. Finalmente, se realizó una reunión con la Dirección de relaciones internacionales donde se dio instrucciones frente a la organización de los expedientes de la serie documental INTERACCIONES DE RELACIONAMIENTO, COOPERACION Y POSICIONAMIENTO INTERNACIONAL. 
Por último, el 28 de septiembre de 2023, se obtuvo como respuesta de esta solicitud, por parte de La Secretaría Técnica del Consejo Distrital de Archivos de Bogotá, D.C el radicado 3-2023- 3-2023-26142, La sustentación debe ser liderada por el directivo que tiene a cargo la responsabilidad institucional del proceso de gestión documental, apoyado por el equipo interdisciplinario que formuló el instrumento (archivista, abogado e historiador). La mesa de sustentación se realizará de manera presencial el 02/10/2023 en las instalaciones de la Dirección Distrital de Archivo de Bogotá.</t>
  </si>
  <si>
    <t>No se programó avance para el periodo.</t>
  </si>
  <si>
    <t>Con corte a diciembre, en el marco del proceso de ajustes de las Tablas de valoración Documental – TVD de la Secretaría General y en atención con lo dispuesto por el Acuerdo 004 de 2019 “Por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 la Subdirección de Gestión Documental asistió y participó en la mesa de verificación de requisitos citada por la Dirección Distrital de Archivos de Bogotá (los cambios solicitados en este espacio fueron realizados y radicados nuevamente). Adicionalmente, se asistió a la sustentación de los ajustes de las TVD de la Secretaría General con el grupo evaluador de la Dirección Distrital del Archivo de Bogotá.  Este ejercicio de ajuste de las tablas de valoración documental contribuyó de manera directa con la identificación de las agrupaciones documentales a transferir al Archivo de Bogotá, dado que de la valoración secundaria realizada aportó los criterios necesarios para determinar sus valores históricos; haciendo posible la realización de la transferencia secundaria.” 
Para el cuarto trimestre de 2023, se da cumplimiento al 100%  de las visitas programadas y efectivas para la vigencia 2023, en las fechas y tiempos establecidos, verificando el estado de implementación de los instrumentos archivísticos, a partir del cual se evidencia el incremento en el nivel de cumplimento en la implementación e instrumentos archivísticos obteniendo un 77%, logrando superar la meta establecida para la vigencia 2023 un 75%.  Las tres (3) visitas programadas y ejecutadas se realizaron a la Oficina Jurídica, la Dirección de Contratación y la Subdirección de Gestión Documental.
Por otro lado, mediante comité Institucional de Gestión y Desempeño en sesión del 13 de octubre, aprobó la modificación de la actualización de las Tablas de Retención Documental – TRD de la entidad. Acto seguido estas TRD se enviaron para su respectiva convalidación al Consejo Distrital de archivos de Bogotá, D.C." El objetivo de estas visitas en realizar el acompañamiento y el seguimiento a la implementación de los instrumentos archivísticos en los archivos de gestión, mediante los cuales se realiza la conformación de los expedientes de archivo, garantizando su adecuada organización y su posterior transferencia.</t>
  </si>
  <si>
    <t>Se sugiere que la información cualitativa coincida con la magnitud mensual y la acumulada, es decir por favor los textos deben dar cuenta respecto, a los avances, logros y retrasos presentados,  de forma clara, completa y concisa del nivel de cumplimiento de la meta o indicador.</t>
  </si>
  <si>
    <t>PD165</t>
  </si>
  <si>
    <t>7873_MGA_5</t>
  </si>
  <si>
    <t>Sedes mantenidas</t>
  </si>
  <si>
    <t>1.4. Sedes mantenidas</t>
  </si>
  <si>
    <t>1.4.1 Sedes mantenidas</t>
  </si>
  <si>
    <t xml:space="preserve">PD_producto MGA: 1.4. Sedes mantenidas; PD_ID producto MGA: 1.4.1 Sedes mantenidas; </t>
  </si>
  <si>
    <t>El indicador mide la cantidad de Sedes de la Secretaría General, en las que se adelantan actividades de mantenimiento a la infraestructura para prevenir, mitigar, corregir, o compensar los impactos negativos.</t>
  </si>
  <si>
    <t>Contar con sedes que cumplen con los lineamientos y buenas prácticas contempladas en el PIGA u otros documentos ambientales. Así mismo, que a partir de los mantenimientos que se ejecuten en las mismas, cumplan con las condiciones propicias para garantizar la seguridad de los servidores públicos, colaboradores y visitantes, evitando que se produzcan accidentes por desperfectos en equipos, desprendimientos o caída de elementos; así como su deterioro.</t>
  </si>
  <si>
    <t>Se calcula mediante la sumatoria  de sedes en las que se han adelantado actividades de mantenimiento como mínimo en una ocasión durante la vigencia. 
Adicionalmente, se realizan los reportes descriptivos (cualitativos) debido a que se continúa con las actividades de mantenimiento en las sedes, así ya se hayan reportado como sedes mantenidas.</t>
  </si>
  <si>
    <t>Número de sedes mantenidas</t>
  </si>
  <si>
    <t>En lo corrido de la vigencia 2023, se han intervenido 26 sedes en donde se prestan servicios misionales y administrativos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Victimas-Ciudad Bolívar y 26. Alta Consejería para los derechos de las víctimas, la paz y la reconciliación -Sede Alterna Edificio Tequendama.
Para la atención de la infraestructura de las sedes de la Secretaría General, se planteó la estrategia de intervención en tres zonas: norte, centro y sur con un profesional a cargo de cada zona con su respectivo equipo de cuadrilla. En este sentido, las actividades de mayor relevancia, ejecutadas por las cuadrillas, para el cumplimiento parcial al cronograma de actividades en cada zona, fueron:
•	Zona Norte, tuvo dentro de sus actividades relevantes, la adecuación del Centro de Encuentro Suba, recuperando un espacio que estaba sin uso, la instalación de medidor en el Supercade calle 13 para conocer el valor de consumo en la sede y así proceder a la facturación del servicio de energía eléctrica, adecuación de la planoteca del Supercade CAD.
•	Zona centro, tuvo dentro de sus actividades relevantes, la adecuación eléctrica de iluminación en los parqueaderos del Archivo de Bogotá, que sirvieron de espacios para las elecciones de alcalde de la vigencia 2023, reparación de filtraciones en la cubierta del auditorio  y zona de lobby y el cambio de más de 100 luminarias en toda la sede; en la Imprenta Distrital, la reparaciones de las filtraciones en cubierta y los mantenimientos preventivos y correctivos de las canales y bajantes; y en La manzana Liévano la atención de emergencias que se presentaron en la vigencia.
•	Zona Sur: tuvo dentro de sus actividades relevantes el mantenimiento de la terraza y Fachada del Supercade Manitas, así como la pintura general de la sede; en el Supercade Américas, la instalación del cielo raso en la zona bancaria y pintura general.
Otra de las actividades fue la atención de los GLPI asignados, los cuales se resumen en la vigencia 2023 así:
•	Zona Norte, GLPI solicitados 176, de los cuales se cerraron 175, es decir, 99% atendidos.
•	Zona centro, GLPI solicitados 284, de los cuales se cerraron 280, es decir, 99% atendidos.
•	Zona Sur: GLPI solicitados 287, de los cuales se cerraron 251, es decir, 87% atendidos.</t>
  </si>
  <si>
    <t>En marzo de 2023, la Secretaría General realizó el mantenimiento de 6 sedes, con base en la programación: 1)Supercade Suba , 2)Supercade calle 13 ,3)Supercade Engativá–ventanilla atención a víctimas, 4)Cade Servitá , 5)Manz.Liévano, 6)Imprenta</t>
  </si>
  <si>
    <t>A junio de 2023, se intevinieron las siguientes 26 sedes de la Secretaía General,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Victimas-Cuidad Bolívar y 26. Alta Consejería para los derechos de las víctimas, la paz y la reconciliación -Sede Alterna Edificio Tequendama. Dentro de estas se incluyeron las sedes intervenidas con solicitudes a través del aplicativo GLPI (Gestionnaire libre de parc informatique), emergencias reportadas a la voz a voz y las priorizadas.</t>
  </si>
  <si>
    <t xml:space="preserve">A septiembre de 2023, se intervinieron las siguientes 26 sedes de la Secretaía General,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Victimas-Cuidad Bolívar y 26. Alta Consejería para los derechos de las víctimas, la paz y la reconciliación -Sede Alterna Edificio Tequendama. </t>
  </si>
  <si>
    <t xml:space="preserve">A diciembre de 2023, se intervinieron las siguientes 26 sedes de la Secretaía General,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Victimas-Cuidad Bolívar y 26. Alta Consejería para los derechos de las víctimas, la paz y la reconciliación -Sede Alterna Edificio Tequendama. </t>
  </si>
  <si>
    <t>Este indicador se encuentra en riesgo de incumplimiento debido a que el contrato de obra de la red contra incendios no cuenta con acta de inicio, toda vez que, el contratista no ha realizado la entrega de documentos (de hojas de vida, soportes para la ejecución del proyecto, análisis de precios unitarios de la propuesta económica) para suscribirla, según el pliego de condiciones. Se está revisando entre Corporativa y Contratación declarar un posible incumplimiento y se supende el contrato de interventoría.</t>
  </si>
  <si>
    <t>A corte de junio de 2023, el indicador MGA tenía una programació de 12 sedes con mantetenimiento preventivo y/o correctivo ene 100% de las sedes de la entidad.</t>
  </si>
  <si>
    <t>A corte de julio de 2023, el indicador MGA tenía una programación de 12 sedes con mantenimiento, y se reportaron 26, ya que se realizó mantenimiento preventivo y/o correctivo en el 100% de las sedes de la entidad.</t>
  </si>
  <si>
    <t xml:space="preserve">A corte de agosto de 2023, el indicador MGA tenía una 
programación de 12 sedes con mantenimiento, y se reportaron 26, 
dando cumplimiento a la programación de la vigencia 2023. En 
adelante no se reportará avance en la magnitud pero se 
presentará informe cualitativo que dara cuenta del numero de 
mantenimientos realizados en el periodo. </t>
  </si>
  <si>
    <t xml:space="preserve">A corte de septiembre de 2023, el indicador MGA tenía una programación de 18 sedes con mantenimiento y se reportaron 26, dando cumplimiento a la programación de la vigencia 2023. En adelante no se reportará avance en la magnitud pero se presentará informe cualitativo que dará cuenta del número de mantenimientos realizados en el periodo. </t>
  </si>
  <si>
    <t>A corte de octubre de 2023, el indicador MGA tenía una programación de 18 sedes con mantenimiento y se reportaron 26, dando cumplimiento a la programación de la vigencia 2023 dado la necesidades de mantenimientos en el periodo.</t>
  </si>
  <si>
    <t>Al corte de noviembre de 2023, el producto MGA tenía una programación de 18 y alcanzó una ejecución del 26, es decir presenta una sobreejecución de 8, en razón a que en el mes de junio se adelantó el mantenimiento preventivo y correctivo de las sedes administradas que se tenían programadas para la vigencia 2023.
Por lo anterior, se precisa, que se da cumplimiento del 100% para el indicador, por tal motivo no se reporta ejecución en el mes de noviembre</t>
  </si>
  <si>
    <t>PD166</t>
  </si>
  <si>
    <t>7873_3</t>
  </si>
  <si>
    <t>3. Adelantar 100 porciento de la gestión necesaria para el mejoramiento de las sedes priorizadas</t>
  </si>
  <si>
    <t>Adelantar 100 porciento de la gestión necesaria para el mejoramiento de las sedes priorizadas</t>
  </si>
  <si>
    <t xml:space="preserve">PD_Meta Proyecto: 3. Adelantar 100 porciento de la gestión necesaria para el mejoramiento de las sedes priorizadas; PD_Objetivo de Desarrollo Sostenible: 16. Paz, justicia e instituciones sólidas; PD_Código y denominación Meta ODS: 16.6 Crear a todos los niveles instituciones eficaces y transparentes que rindan cuentas.; </t>
  </si>
  <si>
    <t>A través del presente indicador se mide la gestión realizada por la Secretaría General para la estructuración y radicación de los procesos contractuales con la finalidad de realizar el mejoramiento de las sedes priorizadas.</t>
  </si>
  <si>
    <t>Se calcula a través de la sumatoria del avance de las actividades establecidas en el plan de trabajo interno para la vigencia.</t>
  </si>
  <si>
    <t xml:space="preserve">(Sumatoria de porcentaje de actividades ejecutadas de la gestión necesaria para el mejoramiento de las sedes priorizadas al corte / porcentaje de las actividades programadas de la gestión necesaria para el mejoramiento de las sedes priorizadas para la vigencia) * magnitud de la meta programada para la vigencia </t>
  </si>
  <si>
    <t>Porcentaje de actividades ejecutadas de la gestión necesaria para el mejoramiento de las sedes priorizadas</t>
  </si>
  <si>
    <t xml:space="preserve">Porcentaje de las actividades programadas de la gestión necesaria para el mejoramiento de las sedes priorizadas </t>
  </si>
  <si>
    <t>Cronograma de ejecución para adelantar 100 Porciento de la Gestión necesaria para el mejoramiento de las Sedes Priorizadas en 2023.</t>
  </si>
  <si>
    <t>Informe de supervisión (mes vencido)</t>
  </si>
  <si>
    <t>Soportes de Radicación de procesos de contratación en la Dirección de Contratación.
Informe de supervisión (mes vencido)</t>
  </si>
  <si>
    <t>Evidencias de Suscripción de contratos de obra
Informe de supervisión (mes vencido)</t>
  </si>
  <si>
    <t>Informe de integración de consultoría
Informe preliminar del contratista</t>
  </si>
  <si>
    <t xml:space="preserve">Informe de supervisión (mes vencido) 
</t>
  </si>
  <si>
    <t>Informe de supervisión (mes vencido) -Enero</t>
  </si>
  <si>
    <t>Soportes de radicación de procesos de contratación en la Dirección de Contratación (soporte correspondiente al rezago del mes de marzo, superado en abril)</t>
  </si>
  <si>
    <t>Informe de supervisión de obra e interventoría (mes vencido)
Acta de inicio del contrato 4233000-995-2022</t>
  </si>
  <si>
    <t>Informe de integración de consultoría
Informe preliminar del contratista
Acta de inicio contrato de obra red contraincendios 995 de 2022
Evidencias de Suscripción de contratos viabilizados (contrato 716 de 2023)</t>
  </si>
  <si>
    <t>Informe ejecutivo obra red
Informe ejecutivo de interventoría
Informe de contrato 716 de 2023</t>
  </si>
  <si>
    <t>Informes de obra (Contrato 4233000-995-2022: Obra Red contra incendio Archivo de Bogotá).  
Informe de interventoría Red contra incendio Archivo de Bogotá (Contrato 4233000-996-2022).
Informe mensual de Obra y adecuaciones Manzana Liévano, el CMPR, Archivo Distrital, Supercade Américas y demás sedes priorizadas (Contrato 4233000-716-2023)</t>
  </si>
  <si>
    <t>Informe de supervisión e informe de obra (Contrato 4233000-995-2022: Obra Red contra incendio Archivo de Bogotá.).  
Informe de supervisión e informe de interventoría Red contra incendio Archivo de Bogotá (Contrato 4233000-996-2022).
Informe mensual de Obra y adecuaciones Manzana Liévano, el CMPR, Archivo Distrital, Supercade Américas y demás sedes priorizadas (Contrato 4233000-716-2023)</t>
  </si>
  <si>
    <t>Al corte del mes de diciembre se avanzó en la planeación, estructuración, adjudicación y ejecución de los procesos de contratación. Con respecto a la ejecución,  se reporta avance en:
_Obra Red de Extinción de Incendios del Archivo Distrital: Frente a la obra del Tanque de abastecimiento de la red contra incendio del Archivo Distrital se terminó el armado de acero de refuerzo en placa inferior y muros perimetrales, armado de formaleta metálica placa inferior, muros perimetrales y vaciado de concreto impermeabilizado en placa inferior y muros perimetrales. Retiro de formaleta metalica en muros. Se da inicio a la red contraincendios con perforaciones en placa y en viga.  Se da inicio a la instalación de la red eléctrica. En el tanque de almacenamiento se terminó el armado de acero de refuerzo en placa inferior y muros perimetrales, se realizó armado de formaleta metálica en placa inferior y muros perimetrales, instalación de cinta en PVC, vaciado de concreto de 4000 PSI, impermeabilizado en placa inferior y muros perimetrales, retiro de formaleta metálica en muros, armado del acero de refuerzo en los muros del tanque.  Se realiza aplicación de epóxico sikatpo 122 primer para la unión de los dos concretos (nuevo y viejo), se continúa a la actividad de instalación de la cinta SIKA en las juntas constructivas, se llevó a cabo el vaciado del concreto por medio de la bomba estacionaria de la placa inferior del tanque de red contraincendio, así como de los muros perimetrales hasta la junta constructiva. 3. Se da inicio a la red contraincendios, perforaciones en placa y en viga para la instalación de la varilla roscada y la abrazadera tipo pera, para suspender tubería en acero al carbón para conformar la red en su totalidad.  Se da inicio a la instalación de la red eléctrica con las perforaciones para la fijación del riel para suspender la tubería pvc e instalación de cajas de paso desde muro perimetral archivo costado occidente sótano 2 a sótano 1 en dirección a subestación, cuarto técnico y planta eléctrica,  instalación de adaptadores para rociadores en el archivo documental, la recepción, ofician y sala de juntas de la dirección del Archivo De Bogotá,  instalación de tubería CPVC en el G18, en el archivo documental, en al oficina de la dirección,en las oficinas modulo 1 y módulo 2 del 4to piso,  en el área administrativa, en el costado nororiental del Archivo de Bogotá.
_Interventoría Red de Extinción de Incendios del Archivo Distrital: Ha efectuado seguimiento a las actividades llevadas a cabo en la ejecución del contrato de obra red contra incendio del Archivo Distrital en temas financieros, técnicos, administrativos, ambientales y de seguridad y salud en el trabajo (SST) relacionados con la obra.
_Reparaciones Locativas- Cambio de Pisos Manzana Liévano y Centro de Memoria Paz y Reconciliación: En el Centro de Memoria, Paz y Reconciliación se realizó desmontaje de entarimado en madera y desconexión de acometida eléctrica de la iluminación en esta zona e 
impermeabilización y en Palacio Liévano se realizó el levantamiento y reinstalación de algunas lamas de piso laminado en pvc.
_En cumplimiento de la normatividad establecida en el Plan de Ordenamiento Territorial – POT “Bogotá Reverdece 2022-2035” la Secretaría General de la Alcaldía Mayor de Bogotá adelantó los Estándares de Calidad Espacial – ECE definidos en el Artículo 174 del Decreto 555 de 2021, adoptados mediante resolución 180 de 2023.  
_Gestión para la obtención de los permisos necesarios ante el Ministerio de Cultura, para la ejecución de la obra de mantenimiento de la cubierta del Edificio Liévano y palacio Municipal de la Manzana Liévano.  
_Alistamiento y preparación de la superficie, reparación locativa de la placa principal en la oficina de contratación del Edificio Bicentenario. 
_Instalación de tapetes en Bicentenario 1-piso 2 hall  que comunica Bicentenario con Palacio Municipal e instalación de perfilería. 
_Se nivela y alisa placa de concreto en edificio Bicentenario-piso 3 (Subdirección de Servicios Administrativos, detallado y alisado y se realiza desmonte de piso pvc en Edificio Liévano -Oficina de Tecnologías de la Información y las comunicaciones OTIC.
_Se han desarrollado puntos de acopio para material retirado tapete, piso P.V.C., Yumbolon, cerramiento cinta peligro, se han señalizado las áreas de trabajo, se ha hecho el levantado y reinstalación de guardaescoba, con medios manuales y recuperación del material para su posterior reutilización, sin deteriorar los elementos constructivos contiguos, desmonte de piso laminado existente en el interior del edificio. Reinstalación de guardaescoba existente. Suministro e instalación de mortero cementoso para nivelar y alisar en piso.</t>
  </si>
  <si>
    <t>En enero, se formuló la programación de los procesos que se van a realizar durante 2023 para el mejoramiento de las sedes priorizadas</t>
  </si>
  <si>
    <t xml:space="preserve">En febrero, la interventoría del contrato de obra necesaria para la implementación de la red contra incendio del Archivo Distrital de la Secretaría General de la Alcaldía Mayor de Bogotá, presenta el correspondiente informe del mes enero (mes vencido). Ahora bien, por parte del interventor ha instado al contratista de la obra para que dé cumplimiento a la totalidad de los requerimientos pactados en los anexos técnicos y en las obligaciones. </t>
  </si>
  <si>
    <t xml:space="preserve">En el mes de marzo  de 2023, debido a que no logró la culminación de estudios previos, no se pudo realizar la radicación en la Dirección de Contratación del proceso de contratación "Realizar a precios unitarios fijos sin fórmula de reajuste la obra y adecuaciones necesarias en las oficinas de la Manzana Liévano, el CMPR,  Archivo Distrital, Supercade Américas y  demás sedes priorizadas de la Secretaría General de la Alcaldía Mayor de Bogotá D.C", sin embargo, se estima la radicación a mediados de abril de 2023.
La interventoría del contrato de obra necesaria para la implementación de la red contra incendio del Archivo Distrital de la Secretaría General de la Alcaldía Mayor de Bogotá, presenta el segundo informe de interventoría. Ahora bien, por parte del interventor ha instado al contratista de la obra para que dé cumplimiento a la totalidad de los requerimientos pactados en los anexos técnicos y en las obligaciones. </t>
  </si>
  <si>
    <t>En el mes de marzo se presentó un rezago de 8 que se subsanó en abril con la radicación en la Dirección de Contratación el 28/04/2023, bajo el radicado No. 3-2023-12808, del proceso de contratación para "Realizar a precios unitarios fijos sin fórmula de reajuste las reparaciones locativas necesarias en los edificios Liévano y Bicentenario de la Manzana Liévano y el Centro de Memoria Paz y Reconciliación de la Secretaría General de la Alcaldía Mayor se Bogotá D.C"
Por otro lado, para el mes de Abril, se tiene un rezago de 8 que corresponde al Informe de supervisión de obra e interventoría resultantes de la ejecución de los contratos 4233000-995-2022 "Realizar a precios unitarios fijos, sin fórmula de reajuste, la obra necesaria para la implementación de la red contra incendio del Archivo Distrital, de la Secretaría General de la Alcaldía Mayor de Bogotá" y 4233000-996-2022 "interventoría técnica, ambiental, administrativa, financiera y jurídica de la obra contrada necesaria para la implementación de la red contra incendio del Archivo Distrital, de la Secretaría General de la Alcaldía Mayor de Bogotá", se suspendió la audiencia del posible incumplimiento hasta el 30/05/2023. Es importante mencionar que respecto al contrato de interventoría 42330000-996-2022, este se suspendió.</t>
  </si>
  <si>
    <t xml:space="preserve">Para el mes de mayo no se realizó la audiencia del posible incumplimiento del contrato 4233000-995-2022 cuyo objeto es "Realizar a precios unitarios fijos, sin fórmula de reajuste, la obra necesaria para la implementación de la red contra incendio del Archivo Distrital, de la Secretaría General de la Alcaldía Mayor de Bogotá", la cual se aplazó hasta el 05/06/2023.
Respecto al contrato de Interventoría 42330000-996-2022, este reinició el 18/052023, durante el periodo el contratista de obra presentó al interventor información de ajustes y balances, los cuales fueron revisados por el contratista de interventoría, emitiendo el comunicado "RL – SGA – 4233000-996-2022-65, con asunto: " 065- PRESUPUESTO AJUSTE A DISEÑO" 
Es importante tener presente, que el acta de inicio del contrato 4233000-995-2022 no se ha suscrito, lo anterior obedece a que el contratista de obra ha manifestado que antes de realizar el acta de inicio, él deberá realizar la ingeniería de detalle, para establecer los diseños y presupuestos finales de la red al interior de la edificación; no obstante, se precisa que la Entidad adelantó el proceso de posible incumplimiento contra del contratista 4233000-995-2022, basado en que se han dado las condiciones para la firma del acta de inicio, es decir ya fue aprobado el personal mínimo del contratista, se tiene aprobada la Póliza y por último se aprobaron los APUS contractuales por parte del interventor. 
Pese a que se le ha manifestado al contratista de obra en varias oportunidades la importancia de la firma del acta de inicio, no se ha logrado; ahora bien, paralelo a esta situación, la Entidad adelantó mesas de trabajo con el contratista de obra con el fin de poder avanzar y brindar los medios necesarios para llevar a cabo el objeto del contrato.
Respecto al proceso con objeto: "Realizar a precios unitarios fijos sin fórmula de reajuste las reparaciones locativas necesarias en los edificios Liévano y Bicentenario de la Manzana Liévano y el Centro de Memoria Paz y Reconciliación de la Secretaría General de la Alcaldía Mayor se Bogotá D.C", se radicó en la Dirección de Contratación el 28/04/2023, bajo el radicado No. 3-2023-12808, durante el mes de mayo se recibieron las observaciones a los prepliegos y se aprobaron los pliegos definitivos en el Comité de contratación realizado el  31/05/2023. </t>
  </si>
  <si>
    <t xml:space="preserve">El 20 de junio se suscribió el acta de inicio del contrato 4233000-995-2022 cuyo objeto es "Realizar a precios unitarios fijos, sin fórmula de reajuste, la obra necesaria para la implementación de la red contra incendio del Archivo Distrital, de la Secretaría General de la Alcaldía Mayor de Bogotá", una vez superadas las dificultades que llevaron a la realización de una serie de audiencias relacionadas con el posible incumplimiento del contrato
En consecuencia, la interventoría del contrato de obra necesaria para la implementación de la red contra incendio del Archivo Distrital de la Secretaría General de la Alcaldía Mayor de Bogotá presenta justificación para la adición de recursos del contrato de interventoría 42330000-996-2022, sustentada en la necesidad de contar con un equipo interdisciplinario, conformado por profesionales altamente capacitados a fin de garantizar una verificación exhaustiva de los ajustes realizados al diseño y las alternativas propuestas por el contratista. Así las cosas, cabe resaltar que el aval por parte de la Interventoría implica entonces, desde las áreas geotécnica, hidromecánica e hidráulica, estructural y eléctrica, la revisión de modelos matemáticos y memorias de cálculo; así mismo la validación o aval de las nuevas especificaciones técnicas, planimetría del proyecto, análisis de precios unitarios de los nuevos ítems que genera el cálculo de detalle y aprobación completa del diseño ajustado, que bajo el cumplimiento de la normatividad vigente, garantice que el producto entregado por el Consorcio ejecutor del proyecto RED UP, mitiga y/o controla un incendio al interior de la edificación de forma segura y eficaz, desde la captación hasta el rociador más lejano que indique la ruta crítica.
En el mes de junio de 2023, no se logró la adjudicación del proceso de contratación "Realizar a precios unitarios fijos sin fórmula de reajuste la obra y adecuaciones necesarias en las oficinas de la Manzana Liévano, el CMPR,  Archivo Distrital, Supercade Américas y  demás </t>
  </si>
  <si>
    <t>En julio, luego de la firma del acta de inicio del contrato 4233000-995-2022 cuyo objeto es “Realizar a precios unitarios fijos, sin formula de reajuste, la obra necesaria para la implementación de la red contra incendio del Archivo de Bogotá de la Secretaría General de la Alcaldía Mayor de Bogotá.”, se dio inicio a la etapa de ajuste a los diseños que integren las dos consultorías, razón por la cual el contratista envió al interventor su primer entregable el 31/07/2023 mediante comunicado No. 1-2023-19774, por su parte, el interventor se encuentra en revisión de la documentación anteriormente enunciada.
En el mes de junio de 2023, no se logró la adjudicación del proceso de contratación "Realizar a precios unitarios fijos sin fórmula de reajuste la obra y adecuaciones necesarias en las oficinas de la Manzana Liévano, el CMPR,  Archivo Distrital, Supercade Américas y  demás sedes priorizadas de la Secretaría General de la Alcaldía Mayor de Bogotá D.C", sin embargo, se estima su adjudicación durante la primera semana de julio de 2023.
Por otro lado, el 17 de julio de 2023 se realizó la suscripción del contrato 4233000-716-2023 cuyo objeto es "Realizar a precios unitarios fijos sin fórmula de reajuste las reparaciones locativas necesarias en los edificios Liévano y Bicentenario de la Manzana Liévano y el Centro de Memoria Paz y Reconciliación de la Secretaría General de la Alcaldía Mayor se Bogotá D.C", el contratista de obra realizó la primera etapa de consolidación de documentos preliminares los cuales son indispensables para la firma del acta de inicio, estos documentos se adjuntaron el 31/07/2023.</t>
  </si>
  <si>
    <t>Para el mes de agosto el contratista de la obra de la red contraincendios del Archivo de Bogotá presenta informe ejecutivo de balance de obra, diseño hidraúlico, diseño eléctrico, especificaciones técnicas, memoria de cantidades, conceptos técnicos, cronograma y planes preoperativos.  A su vez, la interventoría presenta informe ejecutivo modificatorio para la obra en cuestión.
.
Por otro lado, el contrato 716 de 2023 cuyo objeto es "Realizar a precios unitarios fijos sin fórmula de reajuste las reparaciones locativas
necesarias en los edificios Liévano y Bicentenario de la Manzana Liévano y el
Centro de Memoria Paz y Reconciliación de la Secretaría General de la Alcaldía
Mayor se Bogotá D.C" presenta el cronograma de obra para la ejecución contractual el plazo de cuatro meses.</t>
  </si>
  <si>
    <t xml:space="preserve">Para el mes de septiembre se reporta Obra Red de Extinción de Incendios del Archivo Distrital: Frente a la obra del Tanque de abastecimiento de la red contra incendio del Archivo Distrital se avanzó en las siguientes actividades: descapote y excavación mecánica como parte de la ubicación del tanque.  
Interventoría Red de Extinción de Incendios del Archivo Distrital: Ha efectuado seguimiento a las actividades llevadas a cabo en la ejecución del contrato de obra red contra incendio del Archivo Distrital.  
Para finalizar, con relación al contrato de Obra y adecuaciones Manzana Liévano, el CMPR, Archivo Distrital, Supercade Américas y demás sedes prioriozadas, es importante mencionar que el contratista está desarrollando un periodo de Gestión de compras de materiales, es decir, se encuentra realizando actividades para compilar opciones de materiales que cumplan los requerimientos técnicos que la entidad propuso. Este contratista, realiza también, un primer levantamiento de verificación de áreas de trabajo. </t>
  </si>
  <si>
    <t>Para el mes de octubre se reporta avance en:
_Obra Red de Extinción de Incendios del Archivo Distrital: Frente a la obra del Tanque de abastecimiento de la red contra incendio del Archivo Distrital se terminó el armado de acero de refuerzo en placa inferior y muros perimetrales, armado de formaleta metálica placa inferior, muros perimetrales y vaciado de concreto impermeabilizado en placa inferior y muros perimetrales. Retiro de formaleta metálica en muros. Se da inicio a la red contraincendios con perforaciones en placa y en viga y se da inicio a la instalación de la red eléctrica. 
_Interventoría Red de Extinción de Incendios del Archivo Distrital: La interventoría ha efectuado seguimiento a las actividades llevadas a cabo en la ejecución del contrato de obra red contra incendio del Archivo Distrital en temas financieros, técnicos y administrativos.  
Para finalizar, con relación al contrato de Obra y adecuaciones Manzana Liévano, el CMPR, Archivo Distrital, Supercade Américas y demás sedes prioriozadas, el contratista a partir del levantamiento de verificación de áreas de trabajo, así como del acta de mayores y menores cantidades, da inicio a las obras, así: En el Centro de Memoria, Paz y Reconciliación se realizó desmontaje de entarimado en madera y desconexión de acometida eléctrica de la iluminación en esta zona e 
impermeabilización y en Palacio Liévano se realizó el levantamiento y reinstalación de
algunas lamas de piso laminado en pvc.</t>
  </si>
  <si>
    <t>Para el mes de noviembre se reporta avance en:
_Contrato de Obra y adecuaciones Manzana Liévano, el CMPR, Archivo Distrital, Supercade Américas y demás sedes priorizadas: alistamiento y preparación de la superficie, reparación locativa de la placa principal en la oficina de contratación del Edificio Bicentenario. Instalación de tapetes en Bicentenario 1-piso 2 hall  que comunica Bicentenario con Palacio Municipal e instalación de perfilería. Se nivela y alisa placa de concreto en edificio Bicentenario-piso 3 (Subdirección de Servicios Administrativos, detallado y alisado y se realiza desmonte de piso pvc en Edificio Liévano -Oficina de Tecnologías de la Información y las comunicaciones OTIC.
Adicionalmente, se realizaron las siguientes actividades en el marco de los contratos 995 y 996 de 2022:
_Obra Red de Extinción de Incendios del Archivo Distrital: 1. En el tanque de almacenamiento se terminó el armado de acero de refuerzo en placa inferior y muros perimetrales, se realizó armado
de formaleta metálica en placa inferior y muros perimetrales, instalación de cinta en PVC, vaciado de concreto de 4000 PSI, impermeabilizado en placa inferior y muros perimetrales, retiro de formaleta metálica en muros, armado del acero de refuerzo en los muros del tanque. 
2. Se realiza aplicación de epóxico sikatpo 122 primer para la unión de los dos concretos (nuevo y viejo), se continúa a la actividad de instalación de la cinta SIKA en las juntas constructivas, se llevó a cabo el vaciado del concreto por medio de la bomba estacionaria de la placa inferior del tanque de red contraincendio, así como de los muros perimetrales hasta la junta constructiva. 3. Se da inicio a la red contraincendios, perforaciones en placa y en viga para la instalación de la varilla roscada y la abrazadera tipo pera, para suspender tubería en acero al carbón para conformar la red en su totalidad. 
4. Se da inicio a la instalación de la red eléctrica con las perforaciones para la fijación del riel para suspender la tubería pvc e instalación de cajas de paso desde muro perimetral archivo costado occidente sótano 2 a sótano 1 en dirección a subestación, cuarto técnico y planta eléctrica. 
_Interventoría Red de Extinción de Incendios del Archivo Distrital: Ha efectuado seguimiento a las actividades llevadas a cabo en la ejecución del contrato de obra red contra incendio del Archivo Distrital en temas financieros, técnicos, administrativos, ambientales y de seguridad y salud en el trabajo (SST) relacionados con la obra."</t>
  </si>
  <si>
    <t>Para el mes de diciembre se reporta avance en:
_Contrato de Obra y adecuaciones Manzana Liévano, el CMPR, Archivo Distrital, Supercade Américas y demás sedes priorizadas: Obras Preliminares Palacio Liévano y Bicentenario 1; Piso 2 oficina de contratación y Piso 3 Subdirección de Servicios Administrativos.
Durante el periodo, se han desarrollado puntos de acopio para material retirado tapete, piso P.V.C., Yumbolon, cerramiento cinta peligro, se han señalizado las áreas de trabajo, se ha hecho el levantado y reinstalación de guardaescoba, con medios manuales y recuperación del material para su posterior reutilización, sin deteriorar los elementos constructivos contiguos, desmonte de piso laminado existente en el interior del edificio. Reinstalación de guardaescoba existente. Suministro e instalación de mortero cementoso para nivelar y alisar en piso.
Adicionalmente, se realizaron las siguientes actividades en el marco de los contratos 995 y 996 de 2022:
_Obra Red de Extinción de Incendios del Archivo Distrital: 1. Instalación de adaptadores para rociadores en el archivo documental, la recepción, ofician y sala de juntas de la dirección del Archivo De Bogotá, 2. Se realiza instalación de tubería CPVC en el G18, en el archivo documental, en al oficina de la dirección,en las oficinas modulo 1 y módulo 2 del 4to piso y en el área administrativa, en el costado nororiental del Archivo de Bogotá.
_Interventoría Red de Extinción de Incendios del Archivo Distrital: Ha efectuado seguimiento a las actividades llevadas a cabo en la ejecución del contrato de obra red contra incendio del Archivo Distrital en temas financieros, técnicos, administrativos, ambientales y de seguridad y salud en el trabajo (SST) relacionados con la obra."</t>
  </si>
  <si>
    <t>La información consignada por el proyecto corresponde frente a las fuentes de información presupuestal oficial.
De acuerdo con el informe de cierre de vigencia a enero de 2023:
El valor comprometido es del 68.27%.
Los giros sobre el valor programado corresponden al 0%.
Para esta meta no se constituyeron reservas</t>
  </si>
  <si>
    <t>La información consignada por el proyecto corresponde frente a las fuentes de información presupuestal oficial.</t>
  </si>
  <si>
    <t>La información consignada por el proyecto corresponde frente a las fuentes de información presupuestal oficial.
De acuerdo con el informe de cierre de vigencia noviembre de 2023:
El valor comprometido es del 99.11%.
Los giros,sobre el valor programado corresponden al  3.59%
Los giros sobre las reservas son del 66.87%</t>
  </si>
  <si>
    <t>La meta reporta una magnitud ejecutada de acuerdo con la programada, sin embargo, se recomienda realizar un seguimiento riguroso al contrato de obra de la implementación de la Red contra incendios del Archivo Distrital de la Secretaría General de la alcaldía Mayor de Bogotá dado que no ha iniciado el contrato y se puede ver afectada la meta proyecto No 4 (ID168) "Ejecutar 100 porciento de los lineamientos  ambientales mantenimiento y adecuación programados en las Sedes de la Secretaría General" que da cuenta de las sedes priorizadas.</t>
  </si>
  <si>
    <t>Al corte de marzo de 2023, la meta tenía programado el 20% (acumulado) de la gestión para el mejoramiento de sedes priorizadas y ejecutó el 12%, es decir, presenta un rezago del 8% debido a que el contrato de obra de la red contra incendios no cuenta con acta de inicio, toda vez que, el contratista no ha realizado la entrega de documentos (de hojas de vida, soportes para la ejecución del proyecto, análisis de precios unitarios de la propuesta económica) para suscribirla, según el pliego de condiciones. Se está revisando entre Corporativa y Contratación declarar un posible incumplimiento y suspender el contrato de interventoría.</t>
  </si>
  <si>
    <t>Al corte de abril de 2023, la meta tenía programado el 28% (acumulado) de la gestión para el mejoramiento de sedes priorizadas y ejecutó el 20%, es decir, presenta un rezago del 8% debido a que el contrato de obra de la red contra incendios no cuenta con acta de inicio, toda vez que, el contratista no ha realizado la entrega de documentos (de hojas de vida, soportes para la ejecución del proyecto, análisis de precios unitarios de la propuesta económica) para suscribirla, según el pliego de condiciones.</t>
  </si>
  <si>
    <t>Al corte de mayo de 2023, la meta tenía programado el 38% (acumulado) de la gestión para el mejoramiento de sedes priorizadas y ejecutó el 30%, es decir, presenta un rezago del 8%. El contrato de obra de la red contra incendios no cuenta con acta de inicio debido a que el contratista no había realizado la entrega de documentos (entregar Acta de precios unitarios, con sus correspondientes cotizaciones, especificaciones y justificaciones, actualización de precios). Se tiene prevista la aprobación del acta de inicio entre junio y julio de 2023.</t>
  </si>
  <si>
    <t xml:space="preserve">Al corte de junio de 2023, la meta tenía programado 56% (acumulado) de la gestión para el mejoramiento de sedes priorizadas y ejecutó el 40%, es decir, presenta un rezago del 16%., generado por el retraso en la firma del acta de inicio del contrato de obra de la red contra incendios, sin embargo esta fue firmada el 20 de junio,  y por la no adjudicación  del proceso de contratación con el fin de realizar obras y adecuaciones necesarias en las sedes priorizadas de la Secretaria General, se estima que la adjudicación se realice en las primeras semanas del mes de julio. </t>
  </si>
  <si>
    <t>La información cualitativa da respuesta a los logros registrados en el mes de agosto, sin embargo no están entregando el informe de supervisión que es el que permite ver los avances, logros y retrasos del indicador y la meta.</t>
  </si>
  <si>
    <t xml:space="preserve">•	PD 166: Al corte de septiembre de 2023, en las evidencia cargadas se identifica que unas no dejan ver la información contenida, es el caso de la carpeta componente técnico, luego en informes de obras priorizadas en el componente técnico en correspondencia enviada y recibida, en la carpeta de enviadas en imágenes no abre el archivo, pasa lo mismo con el archivo de Excel de la misma carpeta, los anexos de correo de Gmail, tampoco abren. 
•	En la carpeta de correspondencia recibida el archivo que contiene una presentación no abre, en los adjuntos de correo pasa lo mismo. 
•	En la carpeta de anexos ambiental en los archivos cartas alianza con gestores el archivo carta intención y el certificado de intención no están disponibles. </t>
  </si>
  <si>
    <t>Para el reporte del mes de octubre las evidencias coinciden con lo que se programo en la hoja de seguimiento, sin embargo, en la programación del soporte dice “ Informe de Supervisión ( mes vencido) y en lo soportes entregados: Informe de Obra, informe de interventoría, Informe mensual de Obra y adecuaciones y ninguno de los informes relaciona el nombre de Informe de Supervisión</t>
  </si>
  <si>
    <t>PD167</t>
  </si>
  <si>
    <t>7873_5</t>
  </si>
  <si>
    <t>5. Cumplir 100 porciento la formulación, seguimiento y el control de la planeación estratégica de la entidad</t>
  </si>
  <si>
    <t>Cumplir 100 porciento la formulación, seguimiento y el control de la planeación estratégica de la entidad</t>
  </si>
  <si>
    <t xml:space="preserve">PD_Meta Proyecto: 5. Cumplir 100 porciento la formulación, seguimiento y el control de la planeación estratégica de la entidad; PD_Objetivo de Desarrollo Sostenible: 16. Paz, justicia e instituciones sólidas; PD_Código y denominación Meta ODS: 16.6 Crear a todos los niveles instituciones eficaces y transparentes que rindan cuentas.; </t>
  </si>
  <si>
    <t>Esta meta mide la formulación, el monitoreo y el seguimiento de la planeación institucional en temas relacionados con: Plan Distrital de Desarrollo, Plan Estratégico, Plan de Acción Institucional, Plan de Adecuación del Modelo Integrado de Planeación y Gestión, Plan Anticorrupción y de Atención al Ciudadano, Plan de Participación Ciudadana, Anteproyecto Presupuestal, Ejecución presupuestal por proyectos de inversión. Estas acciones implican procesar, generar y analizar información cuantitativa y cualitativa.
Adicionalmente, mide las acciones que se realizan para el fortalecimiento del Sistema de Control Interno.</t>
  </si>
  <si>
    <t xml:space="preserve">Porcentaje </t>
  </si>
  <si>
    <t>Se medirá mediante la sumatoria del los porcentajes ejecutados de las  actividades asociadas a la planeación estratégica,  teniendo encuentra la programación realizada formato 1006 "Programación y seguimiento a Metas e indicadores del plan de desarrollo" para la vigencia.</t>
  </si>
  <si>
    <t xml:space="preserve">(Sumatoria de porcentaje de actividades ejecutadas en la formulación, seguimiento y el control de la planeación estratégica de la entidad al corte / porcentaje de las actividades programadas en la formulación, seguimiento y el control de la planeación estratégica de la entidad para la vigencia) * magnitud de la meta programada para la vigencia </t>
  </si>
  <si>
    <t>Porcentaje de actividades ejecutadas en la formulación, seguimiento y el control de la planeación estratégica de la entidad</t>
  </si>
  <si>
    <t>Porcentaje de las actividades programadas en la formulación, seguimiento y el control de la planeación estratégica de la entidad</t>
  </si>
  <si>
    <t>• Reporte  en el instrumento de seguimiento de políticas públicas a cargo de la Secretaría General o en las que participa. Corte 31 de diciembre 2022. •	Diagnóstico SUIFP_ corte 31 de diciembre 2022. 
	• Informe componente de inversión Secretaría General. Segplan. Corte 31 de diciembre 2022. 
	• Informe componente de gestión Secretaría General. Corte 31 de diciembre 2022• Documento de control de revisión y aprobación de solicitudes de CDP
• Informes de ejecución presupuestal
• Informe de Productos, Metas y Resultados – PMR•	Base de datos de los indicadores de gestión de los procesos institucionales formulados para la vigencia 2023.
•	Base de datos de los riesgos de gestión y corrupción de los procesos institucionales y proyectos de inversión formulados para la vigencia 2023.• Plan Anticorrupción y de Atención al Ciudadano - PAAC 2023.
• Plan Institucional de Participación Ciudadana - PIPC 2023.
• Estrategia de Rendición de Cuentas 2023.
• Informe monitoreo Plan Anticorrupción y de Atención al Ciudadano - PAAC (mes vencido).
• Informe monitoreo Plan Institucional de Participación Ciudadana - PIPC (bimestre vencido).</t>
  </si>
  <si>
    <t xml:space="preserve"> •	Diagnóstico SUIFP.
•	Base de avance de metas Secretaría General.• Documento de control de revisión y aprobación de solicitudes de CDP
• Informes de ejecución presupuestal
• Informe de Productos, Metas y Resultados – PMR
• Seguimiento Proyectos de inversión (mes vencido-aspectos prespuestales)•	Plan de ajuste y sostenibilidad del Modelo Integrado de Planeación y Gestión formulado para la vigencia 2023.
•	Plan de Acción Integrado formulado para la vigencia 2023.•	Informe monitoreo Plan Anticorrupción y de Atención al Ciudadano - PAAC (mes vencido).</t>
  </si>
  <si>
    <t>• Informe de meta proyecto de inversión
•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Informe monitoreo Plan Anticorrupción y de Atención al Ciudadano - PAAC (mes vencido).
• Documento(s) de las actividades relacionadas con la formulación y seguimiento de los planes estratégicos, institucionales y el Plan Estratégico Sectorial, en el marco del nuevo proceso Direccionamiento estratégico.</t>
  </si>
  <si>
    <t>• Reporte en el instrumento de seguimiento de políticas públicas a cargo de la Secretaría General o en las que participa. Corte al 31 de marzo 2023 •	Informe trimestral de políticas públicas a cargo de la Secretaría General o en las que participa. 
•	 Diagnóstico SUIFP. 
•	 Informe componente de inversión Secretaría General. SEGPLAN.
•	 Informe componente de gestión Secretaría General.
• Documento de control de revisión y aprobación de solicitudes de CDP
• Informes de ejecución presupuestal
• Informe de Productos, Metas y Resultados – PMR
• Seguimiento Proyectos de inversión (mes vencido-aspectos prespuestales)
•	 Reporte de estado de los procesos institucionales.
•	 Documento(s) con la consolidación de los componentes de los nuevos procesos institucionales.
•	 Informe monitoreo Plan Anticorrupción y de Atención al Ciudadano - PAAC (mes vencido).Informe parcial acumulado a marzo, de acciones de la implementación de las políticas de gestión del  conocimiento y la innovación, y gestion de la información estadísitca 2023.
• Informe monitoreo Plan Institucional de Participación Ciudadana - PIPC (trimestre vencido).</t>
  </si>
  <si>
    <t>•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Informe monitoreo Plan Anticorrupción y de Atención al Ciudadano - PAAC (mes vencido).</t>
  </si>
  <si>
    <t>• Informe de meta proyecto de inversión
•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Documentos de revisión y análisis del anteproyecto de presupuesto 2023
•	 Documento(s) de las actividades relacionadas con la formulación y seguimiento de los planes estratégicos, institucionales y el Plan Estratégico Sectorial, en el marco del nuevo proceso Direccionamiento estratégico.
•	 Informe parcial de la Revisión por la Dirección al Sistema de Gestion de la Calidad.
•	 Informe monitoreo Plan Anticorrupción y de Atención al Ciudadano - PAAC (mes vencido).</t>
  </si>
  <si>
    <t>• Reporte en el instrumento de seguimiento de políticas públicas a cargo de la Secretaría General o en las que participa. Corte a 30 de junio de 2023
• Diagnóstico SUIFP. 
• Informe componente de inversión Secretaría General. SEGPLAN.
• Informe componente de gestión Secretaría General.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del Modelo Integrado de Planeación y Gestión (MIPG) en la Secretaría General.
• Reporte de estado de los procesos institucionales.
• Informe monitoreo Plan Anticorrupción y de Atención al Ciudadano - PAAC (mes vencido).
• Informe monitoreo Plan Institucional de Participación Ciudadana - PIPC (bimestre vencido).Informe parcial acumulado a junio de acciones de la implementación de las políticas de gestión del  conocimiento y la innovación, y gestion de la información estadísitca 2023.
• Formulario de Reporte de Avance a la Gestión (FURAG) diligenciado
• Informe monitoreo Plan Institucional de Participación Ciudadana - PIPC (trimestre vencido).</t>
  </si>
  <si>
    <t>•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Autodiagnósticos de las políticas de gestión y desempeño del Modelo Integrado de Planeación y Gestión diligenciados.
•	 Informe monitoreo Plan Anticorrupción y de Atención al Ciudadano - PAAC (mes vencido).</t>
  </si>
  <si>
    <t>• Informe de meta proyecto de inversión
•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Documento(s) con la consolidación de los componentes de los nuevos procesos institucionales.
•	 Informe monitoreo Plan Anticorrupción y de Atención al Ciudadano - PAAC (mes vencido).</t>
  </si>
  <si>
    <t>• Reporte en el instrumento de seguimiento de políticas públicas a cargo de la Secretaría General o en las que participa. Corte a 30 de septiembre de 2023 
• 	Diagnóstico SUIFP. 
•	 Informe componente de inversión Secretaría General. SEGPLAN.
•	 Informe componente de gestión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Reporte de estado de los procesos institucionales.
• 	Informe monitoreo Plan Anticorrupción y de Atención al Ciudadano - PAAC (mes vencido).Informe parcial acumulado a septiembre de acciones de la implementación de las políticas de gestión del  conocimiento y la innovación, y gestion de la información estadísitca 2023.
• Informe monitoreo Plan Institucional de Participación Ciudadana - PIPC (trimestre vencido).</t>
  </si>
  <si>
    <t>•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del Modelo Integrado de Planeación y Gestión (MIPG) en la Secretaría General.
•	 Informe monitoreo Plan Anticorrupción y de Atención al Ciudadano - PAAC (mes vencido).</t>
  </si>
  <si>
    <t>• Informe de meta proyecto de inversión
•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 auditoría externa al Sistema de Gestión de la Calidad de la Secretaría General.
•	 Informe final de la Revisión por la Dirección al Sistema de Gestion de la Calidad.
•	 Informe monitoreo Plan Anticorrupción y de Atención al Ciudadano - PAAC (mes vencido).
• Informe final de acciones de la implementación de las políticas de gestión del  conocimiento y la innovación, y gestion de la información estadísitca vigencia 2023.</t>
  </si>
  <si>
    <t>•	Diagnóstico seguimiento SPI_DNP que contiene el reporte "Registro de Información SUIFP DNP, diciembre 2022".
•	Componente de inversión con corte a 31 de diciembre de 2022, Segplan.
•	Componente de gestión con corte a 31 de diciembre de 2022, Segplan.
•	Carpeta con documentos que evidencian el seguimiento a las políticas públicas de competencia de la Secretaría General.
•	Control de revisión y aprobación de solicitudes CDP.
•	Informes de ejecución presupuestal.
•	Evidencia cargue Informe PMR diciembre 2022 PMR-SAP.
•	Documento avances indicadores de objetivo y producto PMR diciembre de 2022.
•	Informe territorialización PMR diciembre.
•	Base de datos de los indicadores de gestión de los procesos institucionales formulados para la vigencia 2023.
•	Base de datos de los riesgos de gestión y corrupción de los procesos institucionales y proyectos de inversión formulados para la vigencia 2023."
•	Informe de monitoreo PAAC diciembre 2022.
•	Matriz monitoreo del Plan Anticorrupción y de Atención al Ciudadano correspondiente a las actividades del mes de diciembre de 2022.
•	Retroalimentaciones reporte PAAC diciembre 2022.
•	Informe tercer cuatrimestre PAAC 2022.
•	Plan Anticorrupción y de Atención al Ciudadano - PAAC 2023.
•	 Informe de seguimiento al Plan Institucional de Participación Ciudadana PIPC noviembre-diciembre 2022 (sexto bimestre).
•	Informe tercer cuatrimestre PIPC 2022.
•	Plan Institucional de Participación Ciudadana - PIPC 2023.
•	Estrategia de Rendición de Cuentas 2023.</t>
  </si>
  <si>
    <t xml:space="preserve">• Diagnóstico seguimiento SPI_DNP que contiene el reporte "Registro de Información SUIFP DNP, febrero 2023".
• Base de avance de metas e indicadores Secretaría General, febrero 2023
• Control de revisión y aprobación de solicitudes CDP.
• Informes de ejecución presupuestal.
• Evidencia cargue informe PMR febrero 2023 PMR-SAP.
• Documento avances indicadores de objetivo y producto PMR febrero de 2023.
• Informe territorialización PMR febrero.
• Seguimiento Proyectos de Inversión mes febrero
• Documentos de las actividades relacionadas con la formulación y seguimiento de los planes estratégicos, institucionales y el Plan Estratégico Sectorial, en el marco del nuevo proceso Direccionamiento estratégico y anexos.
• Informe de monitoreo PAAC febrero 2023.
• Matriz monitoreo del Plan Anticorrupción y de Atención al Ciudadano correspondiente a las actividades del mes de febrero de 2023.
• Retroalimentaciones reporte PAAC febrero 2023.
</t>
  </si>
  <si>
    <t xml:space="preserve">• Carpeta con documentos que evidencian el seguimiento de reporte a las políticas públicas de competencia de la Secretaría General - Informe trimestral de políticas públicas.
• Diagnóstico SUIFP marzo 2023
• Componente de inversión al corte a 31 de marzo de 2023, Secretaría General, Segplan.
• Informe componente de gestión al corte a 31 de marzo de 2023, Secretaría General, Segplan.
• Programa 51 “Gobierno Abierto”
• Control de revisión y aprobación de solicitudes CDP.
• Informes de ejecución presupuestal.
• Evidencia cargue informe PMR marzo 2023 PMR-SAP.
• Documento avances indicadores de objetivo y producto PMR marzo de 2023.
• Informe territorialización PMR marzo.
• Seguimiento Proyectos de Inversión mes marzo.
• Reporte de estado de los procesos institucionales.
• Documento(s) con la consolidación de los componentes de los nuevos procesos institucionales. 
• Informe de monitoreo PAAC marzo 2023.
• Matriz monitoreo del Plan Anticorrupción y de Atención al Ciudadano correspondiente a las actividades del mes de marzo de 2023.
• Retroalimentaciones reporte PAAC marzo 2023.
• Informe de seguimiento al Plan Institucional de Participación Ciudadana PIPC enero-marzo 2023 (primer trimestre).
• Informe preliminar de acciones de la implementación de las políticas de gestión del conocimiento y la innovación, y gestión de la información estadística 2023.
• Matriz de seguimiento a encuestas de satisfacción al corte de marzo de 2023.
</t>
  </si>
  <si>
    <t>• Diagnóstico SUIFP abril 2023
• Base de avance de metas Secretaría General abril 2023.
• Control de revisión y aprobación de solicitudes CDP.
• Informes de ejecución presupuestal.
• Evidencia cargue informe PMR abril 2023 PMR-SAP.
• Documento avances indicadores de objetivo y producto PMR abril de 2023.
• Informe territorialización PMR abril.
• Seguimiento Proyectos de Inversión mes abril.
• Documento Excel de seguimiento a los riesgos de gestión y corrupción de los procesos institucionales y proyectos de inversión y correos electrónicos.
• Informe de monitoreo PAAC abril 2023.
• Matriz monitoreo del Plan Anticorrupción y de Atención al Ciudadano correspondiente a las actividades del mes de abril de 2023.
• Retroalimentaciones reporte PAAC abril 2023.
• Informe del primer cuatrimestre del PAAC 2023.</t>
  </si>
  <si>
    <t>Soportes consolidados
• Diagnóstico SUIFP mayo 2023
• Base de avance de metas Secretaría General mayo 2023.
• Control de revisión y aprobación de solicitudes CDP.
• Informes de ejecución presupuestal.
• Evidencia cargue informe PMR mayo 2023 PMR-SAP.
• Documento avances indicadores de objetivo y producto PMR mayo de 2023.
• Informe territorialización PMR mayo.
• Seguimiento Proyectos de Inversión mes mayo.
• Documentos anteproyecto de presupuesto 2023
• Procedimientos: Formulación, actualización y seguimiento de planes institucionales (4202000-PR-391); Formulación, actualización y seguimiento de la Plataforma Estratégica y del Plan Estratégico Institucional (4202000-PR-392); y Formulación, actualización y seguimiento del Plan Estratégico Sectorial (4202000-PR-393).
• Informe parcial de la revisión por la Dirección al Sistema de Gestión de la Calidad
• Informe de monitoreo PAAC mayo 2023.
• Matriz monitoreo del Plan Anticorrupción y de Atención al Ciudadano correspondiente a las actividades del mes de mayo de 2023.
• Retroalimentaciones reporte PAAC mayo 2023.</t>
  </si>
  <si>
    <t xml:space="preserve">Soportes consolidados
• Carpeta con documentos que evidencian el reporte del seguimiento a las políticas públicas de competencia de la Secretaría General - reporte trimestral por cada política pública.
• Diagnóstico SUIFP junio 2023
• Componente de inversión al corte a 30 de junio de 2023, Secretaría General, Segplan.
• Informe componente de gestión al corte a 30 de junio de 2023, Secretaría General, Segplan.
• Reporte programa 51 “Gobierno Abierto”, corte a 30 de junio de 2023., Segplan 
• Control de revisión y aprobación de solicitudes CDP.
• Informes de ejecución presupuestal.
• Evidencia cargue informe PMR junio 2023 PMR-SAP.
• Documento avances indicadores de objetivo y producto PMR junio de 2023.
• Informe territorialización PMR junio.
• Seguimiento proyectos de Inversión mes junio.
• Documentos anteproyecto de presupuesto 2024
• Informe del Modelo Integrado de Planeación y Gestión (MIPG) en la Secretaría General.
• Reporte de estado de los procesos institucionales.
• Formulario de Reporte de Avance a la Gestión (FURAG) diligenciado.
• Informe de monitoreo PAAC junio 2023.
• Matriz monitoreo del Plan Anticorrupción y de Atención al Ciudadano correspondiente a las actividades del mes de junio de 2023.
• Retroalimentaciones reporte PAAC junio 2023.
• Informe de seguimiento al Plan Institucional de Participación Ciudadana PIPC abril-junio 2023 (segundo trimestre).
• Informe parcial de acciones de la implementación de las políticas de gestión del conocimiento y la innovación, y gestión de la información estadística con corte a junio de 2023.
• Matriz de seguimiento a encuestas de satisfacción al corte de junio de 2023.
</t>
  </si>
  <si>
    <t>Soportes consolidados
• Diagnóstico SUIFP.
• Base de avance de metas e indicadores Secretaría General al corte de julio de 2023.
• Control de revisión y aprobación de solicitudes CDP.
• Informes de ejecución presupuestal.
• Evidencia cargue informe PMR julio 2023 PMR-SAP.
• Documento avances indicadores de objetivo y producto PMR julio de 2023.
• Informe territorialización PMR julio.
• Seguimiento proyectos de Inversión mes julio.
• Documentos anteproyecto de presupuesto 2024.
• Autodiagnósticos de las políticas de gestión y desempeño del Modelo Integrado de Planeación y Gestión diligenciados.
• Informe de monitoreo PAAC julio 2023.
• Matriz monitoreo del Plan Anticorrupción y de Atención al Ciudadano correspondiente a las actividades del mes de julio de 2023.
• Retroalimentaciones reporte PAAC julio 2023.</t>
  </si>
  <si>
    <t>Soportes consolidados
• Diagnóstico SUIFP agosto 2023.
• Base de avance de metas e indicadores Secretaría General al corte de agosto de 2023.
• Control de revisión y aprobación de solicitudes CDP.
• Informes de ejecución presupuestal.
• Evidencia cargue informe PMR agosto 2023 PMR-SAP.
• Documento avances indicadores de objetivo y producto PMR agosto de 2023.
• Informe territorialización PMR agosto.
• Seguimiento proyectos de Inversión mes agosto.
• Documentos anteproyecto de presupuesto 2024.
• Documento Excel de seguimiento a los riesgos de gestión y corrupción de los procesos institucionales y proyectos de inversión y correos electrónicos.
• Documento(s) con la consolidación de los componentes de los nuevos procesos institucionales.
• Informe de monitoreo PAAC agosto 2023.
• Matriz monitoreo del Plan Anticorrupción y de Atención al Ciudadano correspondiente a las actividades del mes de agosto de 2023.
• Retroalimentaciones reporte PAAC agosto 2023.
• Informe del segundo cuatrimestre del PAAC 2023.</t>
  </si>
  <si>
    <t>Soportes consolidados
• Diagnóstico SUIFP septiembre 2023.
• Informe componente de gestión al corte a 30 de septiembre de 2023, Secretaría General, Segplan,
• Informe componente de inversión al corte a 30 de septiembre de 2023, Secretaría General, Segplan,
• Carpeta con documentos que evidencian el reporte del seguimiento de las políticas públicas de competencia de la Secretaría General, a saber: LGBTI, Discapacidad, Gestión Integral del Talento Humano, Servicio a la Ciudadanía, y Transparencia, Integridad y No Tolerancia a la Corrupción
• Control de revisión y aprobación de solicitudes CDP.
• Informes de ejecución presupuestal.
• Evidencia cargue informe PMR septiembre 2023 PMR-SAP.
• Documento avances indicadores de objetivo y producto PMR septiembre de 2023.
• Informe territorialización PMR septiembre.
• Seguimiento proyectos de Inversión mes septiembre.
• Documentos anteproyecto de presupuesto 2024
• Reporte de estado de los procesos institucionales.
• Informe de monitoreo PAAC septiembre 2023.
• Matriz monitoreo del Plan Anticorrupción y de Atención al Ciudadano correspondiente a las actividades del mes de septiembre de 2023. 
• Retroalimentaciones reporte PAAC septiembre 2023.
• Informe de monitoreo PIPC tercer trimestre (Julio-septiembre) 2023. 
• Informe parcial de acciones de la implementación de las políticas de gestión del conocimiento y la innovación, y gestión de la información estadística con corte a septiembre de 2023.
• Matriz de seguimiento a encuestas de satisfacción al corte de septiembre de 2023.</t>
  </si>
  <si>
    <t>Soportes consolidados
• Diagnóstico SUIFP-SPI.
• Base de avance de metas e indicadores Secretaría General.
• Control de revisión y aprobación de solicitudes CDP.
• Informes de ejecución presupuestal.
• Evidencia cargue informe PMR octubre 2023 PMR-SAP.
• Documento avances indicadores de objetivo y producto PMR octubre de 2023.
• Informe territorialización PMR octubre.
• Seguimiento proyectos de Inversión mes octubre.
• Documentos anteproyecto de presupuesto 2024.
• Informe del Modelo Integrado de Planeación y Gestión (MIPG) en la Secretaría General.
• Informe de monitoreo PAAC octubre 2023.
• Matriz monitoreo del Plan Anticorrupción y de Atención al Ciudadano correspondiente a las actividades del mes de octubre de 2023. 
• Retroalimentaciones reporte PAAC octubre 2023.</t>
  </si>
  <si>
    <t>•	Diagnóstico SUIFP noviembre 2023.
•	Base de avance de metas e indicadores Secretaría General al corte de noviembre de 2023.
•	Control de revisión y aprobación de solicitudes CDP.
•	Informes de ejecución presupuestal.
•	Evidencia cargue informe PMR noviembre 2023 PMR-SAP.
•	Documento avances indicadores de objetivo y producto PMR noviembre de 2023.
•	Informe territorialización PMR noviembre.
•	Seguimiento proyectos de Inversión mes noviembre.
•	Documentos anteproyecto de presupuesto 2024.
•	Informe de auditoría externa al Sistema de Gestión de la Calidad de la Secretaría General.
•	Informe final de la Revisión por la Dirección al Sistema de Gestión de la Calidad.
•	Informe de monitoreo PAAC noviembre 2023.
•	Matriz monitoreo del Plan Anticorrupción y de Atención al Ciudadano correspondiente a las actividades del mes de noviembre de 2023. 
•	Retroalimentaciones reporte PAAC noviembre 2023.
•	Informe final de acciones de la implementación de las políticas de gestión del conocimiento y la innovación, y gestión de la información estadística vigencia 2023.</t>
  </si>
  <si>
    <t>La Secretaría General de la Alcaldía Mayor logró un cumplimiento del 100% de lo programado con corte al 30 de noviembre de 2023, en relación con la formulación, seguimiento y el control de la planeación estratégica en la Entidad. En el marco de este cumplimiento se destaca:
La ciudad cuenta con información oportuna del avance de las metas y proyectos de la Secretaría General registrada en el Sistema de Seguimiento al Plan de Desarrollo de Bogotá D.C. – Segplán de la Secretaría Distrital de Planeación, y en el Sistema SUIFP-SPI del Departamento Nacional de Planeación al corte 31 de octubre de 2023, los cuales, permiten la transparencia y control por parte de los diferentes actores de la Ciudad.
Así mismo, en calidad de gerente del programa general 51 “Gobierno Abierto”, la Oficina Asesora de Planeación realizó la revisión, consolidación y registro de los avances y beneficios asociados a las 33 metas y 44 indicadores sectoriales al corte 31 de diciembre de 2022, 31 de marzo, 30 de junio de 2023, y 30 de septiembre de 2023. Se brindó asistencia técnica y se realizó seguimiento y retroalimentación a las políticas públicas que lidera la entidad y en aquellas en que tiene participación en productos. 
Se formuló el Plan de acción institucional 2023 y al Plan estratégico institucional 2023, y se realizó seguimiento al corte 31 de diciembre de 2022, 31 de marzo, 30 de junio, y 30 de septiembre de 2023; los cuales permiten la transparencia y el acceso a la información del cumplimiento de las apuestas del Plan Distrital de Desarrollo.
Se fortaleció el proceso de seguimiento y reporte presupuestal de la Entidad a través de la herramienta Power BI, que se constituye en una fuente de consulta para diversos usuarios en la asistencia técnica, seguimiento y control a la programación y ejecución del presupuesto de la Entidad.
Se consolidó el documento de Productos, Metas y Resultados - PMR con la información correspondiente a los avances en los indicadores de objetivo, indicadores de producto y reporte territorializado para los meses de diciembre de 2022, enero a octubre de 2023, los cuales, se cargaron en la herramienta PMR-SAP- de la Secretaría Distrital de Hacienda.
Se cuenta con 15 autodiagnósticos de las temáticas: Gestión del talento humano, Integridad, Gestión del conflicto de intereses, Gobierno digital, Gestión documental, Defensa jurídica, Servicio al ciudadano, Plan anticorrupción, Gestión trámites, Participación ciudadana, Rendición de cuentas, Transparencia y acceso a la información, Gestión del conocimiento y la innovación, Gestión de la información estadística, y Control interno; los cuales fueron diligenciados por las dependencias líderes de las políticas de gestión y desempeño del Modelo Integrado de Planeación y Gestión (MIPG) de acuerdo con las herramientas establecidas por el Departamento Administrativo de la Función Pública
Se diligenció el Formulario Único de Reporte de Avance a la Gestión (FURAG) medición 2022, de acuerdo con los lineamientos establecidas por el Departamento Administrativo de la Función Pública para el rol de jefe de la Oficina Asesora de Planeación.
Se consolidó la formulación de los indicadores de gestión 2023, los riesgos de gestión y de corrupción 2023, el Plan de Acción Integrado 2023, (los cuales son componentes del Plan de Acción Institucional de la Entidad); y la formulación del Plan de ajuste y sostenibilidad del Modelo Integrado de Planeación y Gestión 2023, los cuales fueron aprobados por el Comité Institucional de Gestión y desempeño en reunión del 27 de enero de 2023.
Se oficializaron los procedimientos: Formulación, actualización y seguimiento de planes institucionales (4202000-PR-391); Formulación, actualización y seguimiento de la Plataforma Estratégica y del Plan Estratégico Institucional (4202000-PR-392); y Formulación, actualización y seguimiento del Plan Estratégico Sectorial (4202000-PR-393) el 28 de junio de 2023.
Se consolidó el reporte del estado y gestiones adelantadas durante el primer, segundo, y tercer trimestre del 2023 para cada uno de los procesos institucionales en términos de: Resultados de los indicadores de gestión, administración de riesgos de corrupción y de gestión, resultados de las encuestas de satisfacción, estado de los documentos oficializados en el Sistema Integrado de Gestión y estado de las acciones correctivas, preventivas y de mejora establecidas. 
Se elaboró el Informe de gestiones adelantadas en el marco del Modelo Integrado de Planeación y Gestión (MIPG) correspondiente al corte de octubre de la vigencia 2023 en términos de: Institucionalidad, Operación, Medición y conclusiones.
Se realizó la revisión y consolidación de los componentes de los nuevos 16 procesos institucionales en términos de: documentos, indicadores de gestión, riesgos de gestión y corrupción, planes de mejoramiento y encuestas de satisfacción.
Se realizaron las retroalimentaciones frente a los reportes de monitoreo a los riesgos de gestión y corrupción de los procesos institucionales y proyectos de inversión (en el marco del seguimiento realizado por la Oficina Asesora de Planeación), en el período de enero a agosto de 2023.
Se formuló y publicó el Plan Anticorrupción y de Atención al Ciudadano - PAAC 2023, el Plan Institucional de Participación Ciudadana - PIPC 2023 y la Estrategia de Rendición de Cuentas 2023. 
Se apoyó en la realización de la audiencia pública de rendición de cuentas 2022 de la Secretaría General de la Alcaldía mayor y se elaboraron los informes, a saber: Informe de gestión y resultados; Informe del desarrollo y cumplimiento de la audiencia; y el Informe de preguntas y respuestas.
Se asistió técnicamente a las dependencias de la Secretaría General que tenían que reportar las acciones programadas en el Plan Anticorrupción y de Atención al Ciudadano – PAAC (mes vencido), con el fin de contar con la información de avances y logros. Se realizaron las retroalimentaciones a cargo de la Oficina Asesora de Planeación y se elaboraron los informes de monitoreo mensuales.
Se elaboraron los informes del Plan Anticorrupción y de Atención al Ciudadano -PAAC del tercer cuatrimestre 2022, y del primer y segundo cuatrimestre 2023.  
Se realizaron los informes de seguimiento del Plan Institucional de Participación Ciudadana-PIPC del sexto bimestre, y tercer cuatrimestre 2022; y del primer, segundo y tercer trimestres 2023.
Se elaboró informe parcial de las acciones de implementación de las políticas de Gestión del conocimiento y la innovación, y Gestión de la información estadística 2023; en el cual, se detallan los ejercicios de acompañamiento, las metodologías e instrumentos desarrollados y los resultados obtenidos al corte 30 de septiembre de 2023. Como parte de las temáticas desarrolladas en el documento, se actualizó la información referente a los capítulos 1, 2 y 3, correspondientes a encuestas de satisfacción, Tablero de gestión ‘Secretaría General en datos’, caracterización de usuarios(as) y grupos de Interés de la Secretaría General; y se incorporaron 2 capítulos adicionales: Plan Estadístico Distrital y Mapa de Conocimiento.</t>
  </si>
  <si>
    <t xml:space="preserve">Se avanzó en la formulación, seguimiento y control de la planeación estratégica de la Entidad con corte a 31 de enero de 2023, a través de las siguientes acciones:
Se adelantó el seguimiento a los 7 proyectos de inversión de la Secretaría General y el reporte en el sistema SPI-SUIFP del Departamento Nacional de Planeación y en el Sistema de Seguimiento al Plan de Distrital de Desarrollo – Segplan de la Secretaría Distrital de Planeación con corte a 31 de diciembre de 2022, en términos de calidad y oportunidad.
Se realizó la formulación y publicación del Plan de Acción Institucional 2023 y del Plan Estratégico Institucional 2023, los cuales permiten la transparencia y el acceso a la información del cumplimiento de las apuestas del Plan Distrital de Desarrollo, 
Se realizó seguimiento trimestral del Plan de Acción Institucional y del Plan Estratégico Institucional con corte a 31 de diciembre de 2022, los cuales se encuentran publicados en el botón de transparencia de la secretaría General.
Se brindó asistencia técnica y se realizó seguimiento y retroalimentación a las políticas públicas que lidera la entidad y en aquellas en que tiene participación en productos.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17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diciembre de 2023, el cual, se cargó en la herramienta PMR-SAP- de la Secretaría Distrital de Hacienda.
Se asistió técnicamente a las dependencias de la Secretaría General que tenían acciones programadas en el Plan Anticorrupción y de Atención al Ciudadano – PAAC para el mes de diciembre, con el fin de contar con los avances y logros del periodo. Se realizó la retroalimentación a cargo de la Oficina Asesora de Planeación y se elaboró el informe de monitoreo del mes.
Se asistió técnicamente a las dependencias de la entidad que tenían acciones programadas en el Plan Institucional de Participación Ciudadana – PIPC, para el período noviembre-diciembre. Se realizó el informe de monitoreo del sexto bimestre del Plan, de acuerdo con la información de avance remitida por las dependencias a través del formulario dispuesto para ello, y el informe del tercer cuatrimestre 2022.
Se realizó la formulación y publicación del Plan Anticorrupción y de Atención al Ciudadano – PAAC 2023, el Plan Institucional de Participación Ciudadana – PIPC 2023 y la Estrategia de Rendición de Cuentas para la vigencia 2023.
</t>
  </si>
  <si>
    <t>Se avanzó en la formulación, seguimiento y control de la planeación estratégica de la Entidad con corte a 28 de febrero de 2023, a través de las siguientes acciones:
Se adelantó el seguimiento a los 7 proyectos de inversión de la Secretaría General y el reporte en el sistema SPI-SUIFP del Departamento Nacional de Planeación y en el Sistema de Seguimiento al Plan de Distrital de Desarrollo – Segplan de la Secretaría Distrital de Planeación con corte a 31 de enero de 2023, en términos de calidad y oportunidad. Se realizó la marcación en SEGPALN y PMR de las metas asociadas a 6 trazadores presupuestales: Cultura Ciudadana -TPCC, Población con Discapacidad – TPPD, Juventud -TPJ, Igualdad y Equidad de Género-TPIEG, Grupos étnicos -TPGE, Construcción de Paz -TPCP.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enero de 2023, el cual, se cargó en la herramienta PMR-SAP- de la Secretaría Distrital de Hacienda.
Se consolidó la formulación del Plan de ajuste y sostenibilidad del Modelo Integrado de Planeación y Gestión 2023, y del Plan de Acción Integrado 2023 (el cual es un componente del Plan de Acción Institucional de la Entidad), los cuales fueron aprobados por el Comité Institucional de Gestión y desempeño en reunión del 27 de enero de 2023. 
Se asistió técnicamente a las dependencias de la Secretaría General que tenían que reportar las acciones programadas en el Plan Anticorrupción y de Atención al Ciudadano – PAAC para el mes de enero, con el fin de contar con los avances y logros del periodo. Se realizó la retroalimentación a cargo de la Oficina Asesora de Planeación y se elaboró el informe de monitoreo del mes.</t>
  </si>
  <si>
    <t xml:space="preserve">Se avanzó en la formulación, seguimiento y control de la planeación estratégica de la Entidad con corte a 31 de marzo de 2023, a través de las siguientes acciones:
Se adelantó el seguimiento a los 7 proyectos de inversión de la Secretaría General y el reporte en el sistema SPI-SUIFP del Departamento Nacional de Planeación con corte a 28 de febrero de 2023, en términos de calidad y oportunidad.
Se actualizó permanente de la herramienta de presentación y análisis de ejecución Power Bi, el cual se constituye en una fuente de consulta para diversos usuarios en la asistencia técnica, seguimiento y control a la programación y ejecución del presupuesto de la Entidad.
Se realizaron 22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febrero de 2023, el cual, se cargó en la herramienta PMR-SAP- de la Secretaría Distrital de Hacienda.
Se avanzó en la propuesta de 3 procedimientos en el marco del proceso Direccionamiento estratégico de la Secretaría General: Formulación, actualización y seguimiento de planes institucionales; Formulación, actualización y seguimiento del Plan Estratégico Sectorial; y Formulación, actualización y seguimiento de la Plataforma Estratégica y del Plan Estratégico Institucional. 
</t>
  </si>
  <si>
    <t xml:space="preserve">Se avanzó en la formulación, seguimiento y control de la planeación estratégica de la Entidad con corte a 30 de abril de 2023, a través de las siguientes acciones:
Se adelantó el seguimiento a los 7 proyectos de inversión de la Secretaría General y el reporte en el sistema SUIFP-SPI del Departamento Nacional de Planeación y en el Sistema de Seguimiento al Plan de Desarrollo- Segplan con corte a 31 de marzo de 2023, en términos de calidad y oportunidad. Se realizó la revisión, consolidación y registro de los beneficios asociados a las 33 metas y 44 indicadores sectoriales del programa 51 “Gobierno Abierto”, con corte al 31 de marzo de 2023.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17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marzo de 2023, el cual, se cargó en la herramienta PMR-SAP- de la Secretaría Distrital de Hacienda.
Se consolidó el Reporte del estado y gestiones adelantadas durante el primer trimestre del 2023 para cada uno de los procesos institucionales en términos de: Resultados de los indicadores de gestión, Administración de riesgos de corrupción y de gestión, Resultados de las encuestas de satisfacción, Estado de los documentos oficializados en el Sistema Integrado de Gestión y Estado de las acciones correctivas, preventivas y de mejora establecidas. 
Se realizó la revisión y consolidación de los componentes de los nuevos 16 procesos institucionales en términos de: documentos, indicadores de gestión, riesgos de gestión y corrupción, planes de mejoramiento y encuestas de satisfacción.
Se asistió técnicamente a las dependencias de la Secretaría General que tenían que reportar las acciones programadas en el Plan Anticorrupción y de Atención al Ciudadano – PAAC y del Plan Institucional de Participación Ciudadana – PIPC, con el fin de contar con la información de avances y logros del período en análisis. Se realizó la retroalimentación a cargo de la Oficina Asesora de Planeación y se elaboró el informe de monitoreo del mes.
Se elaboró informe preliminar de acciones de la implementación de las políticas de Gestión del conocimiento y la innovación; y Gestión de la información estadística 2023, en el cual, se detallan las acciones y resultados de la aplicación del procedimiento de encuestas de satisfacción durante lo corrido de la vigencia.
</t>
  </si>
  <si>
    <t>Se avanzó en la formulación, seguimiento y control de la planeación estratégica de la Entidad con corte a 31 de mayo de 2023, a través de las siguientes acciones:
Se adelantó el seguimiento a los 7 proyectos de inversión de la Secretaría General y el reporte en el sistema SUIFP-SPI del Departamento Nacional de Planeación, en términos de calidad y oportunidad, con corte al 30 de abril de 2023.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19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abril de 2023, el cual, se cargó en la herramienta PMR-SAP- de la Secretaría Distrital de Hacienda.
Se realizaron las retroalimentaciones frente a los reportes de monitoreo a los riesgos de gestión y corrupción de los procesos institucionales y proyectos de inversión (en el marco del seguimiento realizado por la Oficina Asesora de Planeación), en el ciclo de marzo a abril en riesgos de corrupción y enero a abril en riesgos de gestión, 2023.
Se asistió técnicamente a las dependencias de la Secretaría General que tenían que reportar las acciones programadas en el Plan Anticorrupción y de Atención al Ciudadano – PAAC (mes vencido, abril 2023), con el fin de contar con la información de avances y logros del período en análisis. Se realizó la retroalimentación a cargo de la Oficina Asesora de Planeación y se elaboró el informe de monitoreo del mes. Adicionalmente se elaboró el informe de monitoreo del primer cuatrimestre del año.</t>
  </si>
  <si>
    <t xml:space="preserve">Se avanzó en la formulación, seguimiento y control de la planeación estratégica de la Entidad con corte a 30 de junio de 2023, a través de las siguientes acciones:
Se adelantó el seguimiento a los 7 proyectos de inversión de la Secretaría General y el reporte en el sistema SUIFP-SPI del Departamento Nacional de Planeación, en términos de calidad y oportunidad, con corte al 31 de mayo de 2023. Adicionalmente, se prepararon y brindaron orientaciones sobre la marcación del Trazador Presupuestal de Igualdad y equidad de Género de la Secretaría de la Mujer para realizar asistencia y acompañamiento a los proyectos de inversión.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mayo de 2023, el cual, se cargó en la herramienta PMR-SAP- de la Secretaría Distrital de Hacienda.
Se asistió técnicamente a las dependencias de la Secretaría General que tenían que reportar las acciones programadas en el Plan Anticorrupción y de Atención al Ciudadano – PAAC (mes vencido, mayo 2023), con el fin de contar con la información de avances y logros del período en análisis. Se realizó la retroalimentación a cargo de la Oficina Asesora de Planeación y se elaboró el informe de monitoreo del mes.
Se oficializaron 3 procedimientos asociados a la actualización y seguimiento de planes institucionales (4202000-PR-391), de la Plataforma Estratégica y del Plan Estratégico Institucional (4202000-PR-392); seguimiento del Plan Estratégico Sectorial (4202000-PR-393) el 28 de junio de 2023.
Se consolidó la información de los temas abordados en la revisión por la Alta Dirección al Sistema de Gestión de la Calidad de la Secretaría General conforme a lo establecido en la Norma Técnica de la Calidad ISO 9001:2015, correspondiente al primer semestre de la vigencia 2023. </t>
  </si>
  <si>
    <t xml:space="preserve">Se avanzó en la formulación, seguimiento y control de la planeación estratégica de la Entidad con corte a 31 de julio de 2023, a través de las siguientes acciones:
Se adelantó el seguimiento a los 7 proyectos de inversión de la Secretaría General y se realizó el respectivo reporte en el Sistema de Seguimiento al Plan Distrital de Desarrollo – Segplan de la Secretaría Distrital de Planeación y en el Sistema SUIFP- SPI del Departamento Nacional de Planeación al corte a 30 de junio 2023, en términos de calidad y oportunidad. 
Así mismo, en calidad de gerente del programa general 51 “Gobierno Abierto”, la Oficina Asesora de Planeación realizó la revisión, consolidación y registro de los beneficios asociados a las 33 metas y 44 indicadores sectoriales, con corte al 30 de junio de 2023.
Se realizó seguimiento del Plan de acción institucional, Plan estratégico institucional y Plan estratégico sectorial al corte 30 de junio de 2023.
Se realizó el reporte del seguimiento del segundo trimestre de la vigencia 2023 de las políticas públicas distritales en las que la Secretaría General tiene participación en productos.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18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junio de 2023, el cual, se cargó en la herramienta PMR-SAP- de la Secretaría Distrital de Hacienda.
Se asistió técnicamente a las dependencias de la Secretaría General que tenían que reportar las acciones programadas en el Plan Anticorrupción y de Atención al Ciudadano – PAAC y en el Plan Institucional de Participación Ciudadana – PIPC (corte junio 2023), con el fin de contar con la información de avances y logros del período en análisis. Se realizó la retroalimentación a cargo de la Oficina Asesora de Planeación y se elaboró el informe de monitoreo, de acuerdo con la información de avance remitida por las dependencias a través del formulario dispuesto para ello. 
Se elaboró el Informe de gestiones adelantadas en el marco del Modelo Integrado de Planeación y Gestión (MIPG) correspondiente el primer semestre de la vigencia 2023 en términos de: Institucionalidad, Operación, Medición y conclusiones.
Se consolidó el Reporte del estado y gestiones adelantadas durante el segundo trimestre del 2023 para cada uno de los procesos institucionales en términos de: Resultados de los indicadores de gestión, administración de riesgos de corrupción y de gestión, resultados de las encuestas de satisfacción, estado de los documentos oficializados en el Sistema Integrado de Gestión y estado de las acciones correctivas, preventivas y de mejora establecidas. 
Se diligenció el Formulario Único de Reporte de Avance a la Gestión (FURAG) medición 2022, de acuerdo con los lineamientos establecidas por el Departamento Administrativo de la Función Pública para el rol de jefe de la Oficina Asesora de Planeación.
Se elaboró informe parcial de las acciones de implementación de las políticas de Gestión del conocimiento y la innovación y Gestión de la información estadística 2023; en el cual, se detallan los ejercicios de acompañamiento, las metodologías e instrumentos desarrollados y los resultados obtenidos al corte 30 de junio de 2023
</t>
  </si>
  <si>
    <t>Se avanzó en la formulación, seguimiento y control de la planeación estratégica de la Entidad, a través de las siguientes acciones:
Se adelantó el seguimiento a los 7 proyectos de inversión de la Secretaría General y se realizó el respectivo reporte en el Sistema SUIFP- SPI del Departamento Nacional de Planeación al corte a 31 de julio 2023, en términos de calidad y oportunidad.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19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julio de 2023, el cual, se cargó en la herramienta PMR-SAP- de la Secretaría Distrital de Hacienda.
Se cuenta con 15 autodiagnósticos de las temáticas: Gestión del talento humano, Integridad, Gestión del conflicto de intereses, Gobierno digital, Gestión documental, Defensa jurídica, Servicio al ciudadano, Plan anticorrupción, Gestión trámites, Participación ciudadana, Rendición de cuentas, Transparencia y acceso a la información, Gestión del conocimiento y la innovación, Gestión de la información estadística, y Control interno; los cuales fueron diligenciados por las dependencias líderes de las políticas de gestión y desempeño del Modelo Integrado de Planeación y Gestión (MIPG) de acuerdo con las herramientas establecidas por el Departamento Administrativo de la Función Pública.
Se asistió técnicamente a las dependencias de la Secretaría General que tenían que reportar las acciones programadas en el Plan Anticorrupción y de Atención al Ciudadano – PAAC (mes vencido - julio 2023), con el fin de contar con la información de avances y logros del período en análisis. Se realizó la retroalimentación a cargo de la Oficina Asesora de Planeación y se elaboró el informe de monitoreo del mes</t>
  </si>
  <si>
    <t xml:space="preserve">Se avanzó en la formulación, seguimiento y control de la planeación estratégica de la Entidad con corte a 31 de agosto de 2023, a través de las siguientes acciones:
Se adelantó el seguimiento a los 7 proyectos de inversión de la Secretaría General y se realizó el respectivo reporte en el Sistema SUIFP- SPI del Departamento Nacional de Planeación al corte a 31 de agosto 2023, en términos de calidad y oportunidad.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agosto de 2023, el cual, se cargó en la herramienta PMR-SAP- de la Secretaría Distrital de Hacienda.
Se realizaron las retroalimentaciones frente a los reportes de monitoreo a los riesgos de gestión y corrupción de los procesos institucionales y proyectos de inversión (en el marco del seguimiento realizado por la Oficina Asesora de Planeación), en el ciclo de mayo a junio, y julio a agosto en riesgos de corrupción; y mayo a agosto en riesgos de gestión, 2023.
Se realizó la revisión y consolidación de los componentes de los nuevos 16 procesos institucionales, en el marco del Mapa de procesos vigente de la Secretaría General, en términos de: documentos, indicadores de gestión, riesgos de gestión y de corrupción, planes de mejoramiento del sistema de gestión y encuestas de satisfacción (según aplique).
Se asistió técnicamente a las dependencias de la Secretaría General que tenían que reportar las acciones programadas en el Plan Anticorrupción y de Atención al Ciudadano – PAAC (mes vencido - agosto 2023), con el fin de contar con la información de avances y logros del período en análisis. Se realizó la retroalimentación a cargo de la Oficina Asesora de Planeación y se elaboró el informe de monitoreo del mes. Se elaboró el informe del segundo cuatrimestre del PAAC 2023. </t>
  </si>
  <si>
    <t>Se avanzó en la formulación, seguimiento y control de la planeación estratégica de la Entidad con corte a 31 de octubre de 2023, a través de las siguientes acciones:
Se adelantó el seguimiento a los 7 proyectos de inversión de la Secretaría General y se realizó el respectivo reporte en el Sistema de Seguimiento al Plan de Desarrollo-Segplan, y en el Sistema SUIFP- SPI del Departamento Nacional de Planeación al corte a 30 de septiembre de 2023, en términos de calidad y oportunidad.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septiembre de 2023, el cual, se cargó en la herramienta PMR-SAP- de la Secretaría Distrital de Hacienda.
Se realizó la radicación en la Secretaría Distrital de Hacienda de los documentos de la justificación legal, técnica y financiera; y de la presentación en PowerPoint del anteproyecto 2024, establecidos en la circular externa No. SDH-000004 del 15 de junio de 2023.
Se consolidó el reporte del estado y gestiones adelantadas durante el tercer trimestre del 2023 para cada uno de los procesos institucionales en términos de: Resultados de los indicadores de gestión, administración de riesgos de corrupción y de gestión, resultados de las encuestas de satisfacción (según aplique), estado de los documentos oficializados en el Sistema Integrado de Gestión y estado de las acciones correctivas, preventivas y de mejora establecidas. 
Se asistió técnicamente a las dependencias de la Secretaría General que tenían que reportar las acciones programadas en el Plan Anticorrupción y de Atención al Ciudadano – PAAC (mes vencido - septiembre 2023), con el fin de contar con la información de avances y logros del período en análisis. Se realizó la retroalimentación a cargo de la Oficina Asesora de Planeación y se elaboró el informe de monitoreo del mes. Se realizó informe de seguimiento al Plan Institucional de Participación Ciudadana-PIPC correspondiente al tercer trimestre de 2023
Se elaboró informe parcial de las acciones de implementación de las políticas de Gestión del conocimiento y la innovación y Gestión de la información estadística 2023; en el cual, se detallan los ejercicios de acompañamiento, las metodologías e instrumentos desarrollados y los resultados obtenidos al corte 30 de septiembre de 2023. Como parte de las temáticas desarrolladas en el documento, se actualizó la información referente a los capítulos 1, 2 y 3, correspondientes a encuestas de satisfacción, Tablero de gestión ‘Secretaría General en datos’, y caracterización de usuarios(as) y grupos de Interés de la Secretaría General; y se incorporaron 2 capítulos adicionales: Plan Estadístico Distrital y Mapa de Conocimiento.</t>
  </si>
  <si>
    <t xml:space="preserve">Se avanzó en la formulación, seguimiento y control de la planeación estratégica de la Entidad con corte al 30 de noviembre de 2023, a través de las siguientes acciones:
Se adelantó el seguimiento a los 7 proyectos de inversión de la Secretaría General y se realizó el respectivo reporte en el Sistema de Seguimiento al Plan de Desarrollo-Segplan, y en el Sistema SUIFP- SPI del Departamento Nacional de Planeación al corte a 31 de octubre de 2023, en términos de calidad y oportunidad.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octubre de 2023, el cual, se cargó en la herramienta PMR-SAP- de la Secretaría Distrital de Hacienda.
Se realizó la revisión del Plan Anual de Adquisiciones para la vigencia 2024, verificando conceptos de gasto, adiciones, programación PAC y los topes por meta, POSPRE de cada proyecto de inversión. Así mismo se realizó la presentación para la Secretaría General para el debate de hacienda y crédito público en el Concejo de Bogotá.
Se elaboró el reporte del estado y gestiones adelantadas en el marco del Modelo Integrado de Planeación y Gestión MIPG, al corte de octubre de 2023 que contiene resultados por dimensiones por política de gestión y desempeño y recomendaciones. 
Se asistió técnicamente a las dependencias de la Secretaría General que tenían que reportar las acciones programadas en el Plan Anticorrupción y de Atención al Ciudadano – PAAC (mes vencido - octubre2023), con el fin de contar con la información de avances y logros del período en análisis. Se realizó la retroalimentación a cargo de la Oficina Asesora de Planeación y se elaboró el informe de monitoreo del mes. </t>
  </si>
  <si>
    <t>Se avanzó en la formulación, seguimiento y control de la planeación estratégica de la Entidad con corte a 31 de diciembre de 2023, a través de las siguientes acciones:
Se adelantó el seguimiento a los 7 proyectos de inversión de la Secretaría General y se realizó el respectivo reporte en el Sistema SUIFP- SPI del Departamento Nacional de Planeación al corte a 30 de noviembre 2023, en términos de calidad y oportunidad.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19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noviembre de 2023, el cual, se cargó en la herramienta PMR-SAP- de la Secretaría Distrital de Hacienda.
Se realizó la Auditoría Externa de Seguimiento al Sistema de Gestión de Calidad de la Secretaría General por parte de la firma SGS Colombia S.A. mediante la cual el equipo auditor recomendó con base en los resultados de esta auditoría que la certificación para el sistema de gestión sea mantenida.
Se consolidó el informe final de la Revisión por la Alta Dirección al Sistema de Gestión de la Calidad de la Secretaría General conforme a lo establecido en la Norma Técnica de la Calidad ISO 9001:2015 y que se relaciona con: Estado de las acciones de las revisiones por la dirección previas, Grado de cumplimiento de los objetivos de la calidad, Desempeño de los procesos, Gestión de riesgos y oportunidades, Seguimiento y medición, desempeño del Plan de mejoramiento y Resultados de las auditorías, entre otros.
Se asistió técnicamente a las dependencias de la Secretaría General que tenían que reportar las acciones programadas en el Plan Anticorrupción y de Atención al Ciudadano – PAAC (mes vencido - noviembre 2023), con el fin de contar con la información de avances y logros del período en análisis. Se realizó la retroalimentación a cargo de la Oficina Asesora de Planeación y se elaboró el informe de monitoreo del mes.</t>
  </si>
  <si>
    <t>La información consignada por el proyecto corresponde frente a las fuentes de información presupuestal oficial.
De acuerdo con el informe de cierre de vigencia a enero de 2023:
El valor comprometido es del 99.31%.
Los giros sobre el valor programado corresponden al 0%.
Los giros sobre las reservas son del 0%.</t>
  </si>
  <si>
    <t xml:space="preserve">La información consignada por el proyecto corresponde frente a las fuentes de información presupuestal oficial.
</t>
  </si>
  <si>
    <t>La información consignada por el proyecto corresponde frente a las fuentes de información presupuestal oficial.
De acuerdo con el informe de cierre de vigencia noviembre de 2023:
El valor comprometido es del 98.85%.
Los giros sobre el valor programado corresponden al 83.65%.
Los giros sobre las reservas son del 100%.</t>
  </si>
  <si>
    <t>PD168</t>
  </si>
  <si>
    <t>7873_4</t>
  </si>
  <si>
    <t>4. Ejecutar 100 porciento de los lineamientos ambientales, mantenimientos y adecuaciones programados en las Sedes de la Secretaría General.</t>
  </si>
  <si>
    <t>Ejecutar 100 porciento de los lineamientos ambientales, mantenimientos y adecuaciones programados en las Sedes de la Secretaría General.</t>
  </si>
  <si>
    <t xml:space="preserve">PD_Meta Proyecto: 4. Ejecutar 100 porciento de los lineamientos ambientales, mantenimientos y adecuaciones programados en las Sedes de la Secretaría General.; PD_Objetivo de Desarrollo Sostenible: 16. Paz, justicia e instituciones sólidas; PD_Código y denominación Meta ODS: 16.6 Crear a todos los niveles instituciones eficaces y transparentes que rindan cuentas.; </t>
  </si>
  <si>
    <t>El indicador mide el cumplimiento del cronograma de intervenciones de infraestructura, el Plan Anual de Gestión Ambiental - PIGA y la suscripción de los procesos de contratación requeridos para adquirir los insumos que permitan ejecutar los lineamientos ambientales, mantenimientos y adecuaciones programados en las Sedes de la Secretaría General.</t>
  </si>
  <si>
    <t xml:space="preserve">Se calcula a través de la sumatoria del avance de las actividades establecidas en el plan de trabajo interno de las intervenciones de infraestructura y del plan de acción PIGA para la vigencia </t>
  </si>
  <si>
    <t xml:space="preserve">(Sumatoria de porcentaje de actividades ejecutadas de los lineamientos ambientales, mantenimientos y adecuaciones programados en las Sedes de la Secretaría General al corte / porcentaje de las actividades programadas de los lineamientos ambientales, mantenimientos y adecuaciones programados en las Sedes de la Secretaría General para la vigencia) * magnitud de la meta programada para la vigencia  </t>
  </si>
  <si>
    <t>Porcentaje de actividades ejecutadas de los lineamientos ambientales, mantenimientos y adecuaciones programados en las Sedes de la Secretaría General</t>
  </si>
  <si>
    <t>Porcentaje de las actividades programadas de los lineamientos ambientales, mantenimientos y adecuaciones programados en las Sedes de la Secretaría General</t>
  </si>
  <si>
    <t xml:space="preserve">Formato Evidencia Reunión
2213100-FT-449 Priorización sedes a intervenir
Reporte de actividades del Plan de acción anual PIGA
</t>
  </si>
  <si>
    <t>Reporte de actividades del Plan de acción anual PIGA
Ejecución de la priorización (matriz 4)
Atención de GLPI en el mes</t>
  </si>
  <si>
    <t>Reporte de actividades del Plan de acción anual PIGA
Soportes de Radicación de procesos de contratación en la Dirección de Contratación.
Ejecución de la priorización (matriz 4)
Atención de GLPI en el mes</t>
  </si>
  <si>
    <t xml:space="preserve">Reporte de actividades del Plan de acción anual PIGA
Ejecución de la priorización (matriz 4)
Atención de GLPI en el mes
Evidencias de Suscripción de contratos </t>
  </si>
  <si>
    <t>Reporte de actividades del Plan de acción anual PIGA
Ejecución de la priorización (matriz 4)
Atención de GLPI en el mes</t>
  </si>
  <si>
    <t>Reporte de actividades del Plan de acción anual PIGA
Formato Evidencia Reunión
2213100-FT-449 Priorización sedes a intervenir</t>
  </si>
  <si>
    <t xml:space="preserve">Reporte de actividades del Plan de acción anual PIGA
Ejecución de la priorización (matriz 4)
Atención de GLPI en el mes
Evidencias de Suscripción de contratos </t>
  </si>
  <si>
    <t>"Reporte de actividades del Plan de acción anual PIGA
Ejecución de la priorización (matriz 4)
Atención de GLPI en el mes"</t>
  </si>
  <si>
    <t>Reporte de ejecución de  Actividades programadas en el Plan de acción anual PIGA
Formato Evidencia Reunión
2213100-FT-449
Priorización sedes a intervenir</t>
  </si>
  <si>
    <t>En 2023 se avanzó en las siguientes acciones en ejecución de los lineamientos ambientales, mantenimientos y adecuaciones programados en las Sedes de la Secretaría General, por un lado, en el marco de los programas que componen el PIGA (programas de uso eficiente del agua, de la energía, gestión integral de residuos, consumo sostenible y prácticas sostenibles), se encuentran las siguientes actividades relevantes:  Por otro lado,  la Secretaría General, a través de la planificación del Plan Institucional de Gestión Ambiental (PIGA), estableció los objetivos, políticas, estrategias y actividades orientadas a prevenir, mitigar, corregir o compensar los impactos negativos en el ambiente, con el fin de dar cumplimiento normativo y promover acciones que aporten al desarrollo sostenible. Se efectuaron las siguientes actividades generales en el marco del Plan Institucional de Gestión Ambiental PIGA:
•	Se desarrollaron las 134 actividades, proyectadas en el plan de acción anual, en los cinco programas que componene el PIGA, Programa Uso eficiente de agua: 18 actividades,  Programa Uso eficiente de energía : 19, Programa Gestión Integral de Residuos Sólidos: 39, Programa Consumo Spstenible: 39 y Programa Prácticas Sostenibles: 19.
•	Se efectuó la implementación de lineamientos para la ejecución y desarrollo de políticas, planes, programas y demás acciones relacionadas con el Plan Institucional de Gestión Ambiental PIGA. Así como su respectivo seguimiento y evaluación.
•	Se implementó el plan interno de aprovechamiento de residuos sólidos en cada una de las sedes de la Secretaría General, promoviendo la consolidación de una cultura ambiental de reciclaje aprovechamiento de los residuos.
•	Se gestionaron de manera integral: 56.892,5 Kg Residuos aprovechables; 4483,91 Kg Residuos Peligrosos; 72,3 m3 Residuos RCD y Especiales; que se generaron durante la vigencia 2023.
•	Se realizó el mantenimiento preventivo y correctivo a los individuos arboreos ubicados en las sedes de la Entidad.
Así mismo, con el objeto de promover el desarrollo y la utilización de fuentes no convencionales de energía, principalmente aquellas de carácter renovable, desarrolló un proyecto de implementación en sus Sedes de Sistemas Fotovoltaicos (paneles solares)  acompañadas de una cultura sostenible que permita ahorrar hasta el 30% de los costos de energía y al mismo tiempo disminuir la huella de carbono, fomentando la conservación del ambiente y la calidad de vida del Distrito, haciendo de la sostenibilidad ambiental, un estilo de vida inteligente. Estos paneles se ubicaron en las siguientes sedes: Supercade Suba, Supercade Engativá, Supercade 20 de Julio, Supercade Américas, Supercade Bosa y Sede Manzana Liévano.
Para finalizar, la entidad, consciente que la agricultura urbana es una práctica que potencia la producción de alimentos sanos, así mismo, ofrece espacios de esparcimiento y aprovechamiento del tiempo libre lo cual conlleva al mejoramiento del bienestar y la salud de los participantes, desarrolló huertas Urbanas en algunas de las sedes administrativas y en las sedes Centro de Encuentro para la Paz y la Integración Local de Víctimas del Conflicto Armado Interno, en busca de fortaleciendo el tejido social a través de la organización comunitaria y el trabajo colectivo.
Con el acompañamiento del Jardín Botánico de Bogotá, se implementaron seis huertas urbanas con las que aportamos a la seguridad alimentaria, la sostenibilidad ambiental, la construcción, organización y el fortalecimiento de tejido social de los usuarios, funcionarios y/o contratistas de cada una de las sedes donde se ha implementado el proyecto.
Las huertas se encuentran ubicadas en las siguientes sedes: Manzana Liévano, SuperCADE Engativá, Imprenta Distrital, Archivo de Bogotá, Centro de Encuentro Bosa y Centro de Encuentro Suba.
Por otro lado, en el marco del desarrollo del cronograma de intervenciones de infraestructura y el mantenimiento preventivo y correctivo se realizaron actividades en las siguientes sedes  de la Entidad: Manzana Liévano, Archivo de Bogotá, Imprenta Distrital, Parqueadero calle 55, Supercade Suba, Supercade Bosa,  Supercade 20 de Julio, Supercade Américas,  Supercade Engativá - Ventanillas atención a las Víctimas,  Supercade Manitas, Supercade Calle 13, Supercade Social, Cade La Victoria, Cade la Gaitana, Cade Servitá, Centro Local de Atención a las Victimas-Bosa, Supercade CAD, Centro Local de Atención a las Victimas-Rafael Uribe Uribe, Centro Local de Atención a las Victimas-Suba, Cade Patio Bonito, Centro Local de Atención a las Víctimas-Chapinero, Centro De Memoria, Paz Y Reconciliación – CMPR, Cade Los Luceros, Centro Local de Atención a las Victimas-Patio Bonito,  Centro Local de Atención a las Víctimas-Ciudad Bolívar y Alta Consejería para los derechos de las víctimas, la paz y la reconciliación -Sede Alterna Edificio Tequendama.  
Para lo anterior, se planteó la estrategia de intervención en tres zonas: norte, centro y sur con un profesional a cargo de cada zona con su respectivo equipo de cuadrilla a través de las cuales re realizaron entre otras, las siguientes actividades:
•	Zona Norte, tuvo dentro de sus actividades relevantes, la adecuación del Centro de Encuentro Suba, recuperando un espacio que estaba sin uso, la instalación de medidor en el Supercade calle 13 para conocer el valor de consumo en la sede y así proceder a la facturación del servicio de energía eléctrica, adecuación de la planoteca del Supercade CAD.
•	Zona centro, tuvo dentro de sus actividades relevantes, la adecuación eléctrica de iluminación en los parqueaderos del Archivo de Bogotá, que sirvieron de espacios para las elecciones de alcalde de la vigencia 2023, reparación de filtraciones en la cubierta del auditorio  y zona de lobby y el cambio de más de 100 luminarias en toda la sede; en la Imprenta Distrital, la reparaciones de las filtraciones en cubierta y los mantenimientos preventivos y correctivos de las canales y bajantes; y en La manzana Liévano la atención de emergencias que se presentaron en la vigencia.
•	Zona Sur: tuvo dentro de sus actividades relevantes el mantenimiento de la terraza y Fachada del Supercade Manitas, así como la pintura general de la sede; en el Supercade Américas, la instalación del cielo raso en la zona bancaria y pintura general.</t>
  </si>
  <si>
    <t>En cumplimiento del procedimiento de manteminiento de las edificaciones (PR 154), se realizó la priorización de 14 sedes de la Secretaría General, durante el primer semestre de la vigencia.
Por otro lado, en avance del plan de acción PIGA ,se realizó la programación de recolección de residuos aprovechables en 17 sedes de la entidad y se verificaron las bitácoras de los residuos ordinarios del mes de diciembre del 2022. Se gestionaron  los residuos especiales en las siguientes sedes de la Secretaría General: CADE LA VICTORIA = 1,5 m3, SUPERCADE BOSA = 4,5 m3, CE BOSA = 1 m3, ARCHIVO DE BOGOTÁ = 2 m3, MANZANA LIÉVANO = 3 m3 y CE BOSA = 0,1 m3, se elaboró el reporte de residuos aprovechables del IV trimestre 2022 ante la UAESP, en enero se verificaron 12 procesos precontractuales, emitiéndose observaciones de aprobación de inclusión o exclusión de cláusulas ambientales.</t>
  </si>
  <si>
    <t>Durante el periodo, se dio cumplimiento a las actividades que se encuentran programadas en el cronograma establecido, asociadas con los programas de uso eficiente del agua, de la energía, gestión integral de residuos, consumo sostenible y prácticas sostenibles.  
A su vez, durante febrero, se efectúo mantenimiento o adecuación a las sedes de la Secretaría General, de la siguiente forma: _Se realiza mantenimiento integral a 11 sedes (Manzana Liévano, Supercade Suba, Supercade Américas, Supercade Engativá - Ventanillas atención a las Víctimas, Supercade Calle 13, Cade La Gaitana, Cade Servitá, Supercade CAD,Centro Local de Atención a las Víctimas-Suba, Alta Consejería para los derechos de las victimas, la paz y la reconciliación-Sede Alterna edif tequendama y Cade Fontibón). 
_Se atienden 12 sedes según requerimientos en el software de gestión de servicios GLPI (Gestionnaire libre de parc informatique): Parqueadero calle 55, Cade La Gaitana, Cade La Victoria, Cade Patio Bonito, Centro Local de Atención a las VÍctimas-Bosa, Centro Local de Atención a las Victimas-Rafael Uribe Uribe, Centro de memoria, paz y reconciliación - CMPR, Alta Consejería para los derechos de las vÍctimas, la paz y la reconciliación-Sede Alterna edif tequendama, Cade Los Luceros, Centro Local de Atención a las VÍctimas Patio Bonito, Centro Local de Atención a las Víctimas-Ciudad Bolívar y Alta Consejería para los derechos de las vÍctimas, la paz y la reconciliación-Sede Alterna edif tequendama.</t>
  </si>
  <si>
    <t>Durante el mes de marzo, se dio cumplimiento a las actividades que se encuentran programadas en el cronograma establecido, asociadas con los programas de uso eficiente del agua, de la energía, gestión integral de residuos, consumo sostenible y prácticas sostenibles. 
A su vez, en marzo de 2023, la Secretaría General realizó el mantenimiento de 6 sedes, con base en la programación: 1)Supercade Suba , 2)Supercade calle 13 ,3)Supercade Engativá–ventanilla atención a víctimas, 4)Cade Servitá , 5)Manz.Liévano, 6)Imprenta.
Por otro lado, se radicó en la Dirección de Contratación, la adquisición e instalación de vidrios o elementos
arquitectónicos traslucidos de cerramientos, accesorios y actividades complementarias a monto agotable para las sedes de la secretaría general de la alcaldía mayor de Bogotá. Así como también se radicó el proceso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</si>
  <si>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t>Durante el mes de abril, se dio cumplimiento a las actividades que se encuentran programadas en el cronograma establecido, asociadas con los programas de uso eficiente del agua, de la energía, gestión integral de residuos, consumo sostenible y prácticas sostenibles. 
A su vez, en abril de 2023, la Secretaría General realizó el mantenimiento de 18 sedes: 1.	Manzana Liévano
2.	Archivo de Bogotá
3.	Imprenta Distrital
4.	Parqueadero calle 55
5.	Supercade Suba
6.	Supercade 20 de Julio
7.	Supercade Américas
8.	Supercade Engativá - Ventanillas atención a las Victimas
9.	Supercade Manitas
10.	Supercade Calle 13
11.	Cade La Victoria
12.	Cade Servitá
13.	Centro Local de Atención a las Victimas-Chapinero
14.	Centro Local de Atención a las Victimas-Bosa
15.	Centro de memoria, paz y reconciliación - CMPR
16.	Supercade CAD
17.	Centro Local de Atención a las Victimas-Suba
18.	Alta Consejería para los derechos de las víctimas, la paz y la reconciliación-Sede Alterna edif Tequendama
Por otro lado, en el mes de Abril, se suscribieron los contrato No. 581 con DIVIEXPORT E.U., cuyo objeto es la adquisición e instalación de vidrios o elementos arquitectónicos traslúcidos de cerramientos, accesorios y actividades  complementarias a monto agotable para las sedes de la Secretaría General de la  Alcaldía Mayor de Bogotá; así como el contrato No. 627 con Jem Supplies S.A.S. para el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</si>
  <si>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t>Durante el mes de mayo, se dio cumplimiento a las actividades que se encuentran programadas en el cronograma establecido, asociadas con los programas de uso eficiente del agua, de la energía, gestión integral de residuos, consumo sostenible y prácticas sostenibles. De este último programa se destaca la instalación por parte de la Secretaría General de 432 paneles solares en 6 sedes de la entidad (Manzana Liévano, Super Cade Américas, Super Cade Bosa, Super Cade 20 de julio, Super Cade Suba y Super Cade Engativá). 
Durante el mes de mayo, se realizaron actividades de mantenimiento en las sedes priorizadas de conformidad con el procedimiento de mantenimiento de Edificaciones PR 154, en 10 sedes priorizadas:1)Supercade Suba , 2)Supercade calle 13, 3)Cade Servitá,  4) Cade La Victoria, 5) SuperCade 20 de Julio, 6) SuperCade Manitas, 7) Centro de Encuentro Bosa, 8) Centro de memoria, paz y reconciliación - CMPR, 9) Centro de Encuentro-Suba y 10) Manzana Liévano.
.Con el siguiente avance en el cumplimiento de actividades por zona: Norte: 82.48%, Centro: 99.00% y Sur: 54.29%, para un cumplimiento general total de: 78.59%.</t>
  </si>
  <si>
    <t>Durante el mes de junio se dio cumplimiento a las actividades que se encuentran programadas en el cronograma establecido, asociadas con los programas de uso eficiente del agua, de la energía, gestión integral de residuos, consumo sostenible y prácticas sostenibles. 
Así mismo, se realizaron actividades de mantenimiento en las sedes priorizadas de conformidad con el procedimiento de mantenimiento de Edificaciones PR 154 en 7 sedes priorizadas:1)Supercade Suba , 2)Supercade calle 13, 3)Centro de Encuentro Suba,  4) Parqueadero Calle 55, 5) SuperCade 20 de Julio, 6) SuperCade Manitas, 7) Manzana Liévano.
Con el siguiente avance en el cumplimiento de actividades por zona: Norte: 91,81%, Centro: 99.00% y Sur: 54.29%.</t>
  </si>
  <si>
    <t>Durante el mes de julio, se dio cumplimiento a las 12 actividades programadas en el cronograma establecido en el plan de acción anual PIGA, asociadas con los programas de uso eficiente del agua, de la energía, gestión integral de residuos, consumo sostenible y prácticas sostenibles, así: 1) Se identifican las sedes con mayor ahorro en el consumo de agua  en el periodo abril - mayo 2023, siendo ganadoras: Centro de Encuentro Bosa, Centro de Encuentro Rafael Uribe
e Imprenta Distrital. 2) Se realizan actividades para fomentar el ahorro del agua y con base en el informe realizado en el mes anterior, en el cual se identificaron las sedes con mayor variación en el consumo de agua: Centro de Memoria, Paz y Reconciliación,  SuperCADE Suba e Imprenta Distrital. 3) Teniendo en cuenta el seguimiento a los consumos, se identifican las sedes con mayor ahorro en el consumo de agua siendo los ganadores del pódium: SuperCADE Américas, SuperCADE Engativá y CADE Patio Bonito. 4) Se realizan actividades para fomentar el ahorro de energía y con base en el informe realizado en el mes anterior, en el cual se identificaron las sedes con mayor variación en el consumo de energía: SuperCADE Manitas, SuperCADE Engativá e Imprenta Distrital. 5) Se realiza gestión integral de los residuos aprovechables generados por la Secretaría General (programación de la recolección de residuos aprovechables, gestión de destrucción documental  del despacho de la Secretaría General) y revisión de bitácoras, planillas y certificados y se actualizó la base de residuos ordinarios). 6)  Se realiza gestión integral de los residuos peligrosos y especiales generados por la Secretaría General (se actualizaron bases entregas RESPEL y Bitácoras, se realizó el reporte en el registro de generadores de Residuos Peligrosos para la sede Cade Patio Bonito ante el IDEAM, se gestionaron los RESPEL de ECOLECTA: Manifiesto Supercade 20 de julio: 130 Kg, se gestionaron los siguientes RESPEL generados en la Secretaría General: SUPERCADE BOSA = 2,6 Kg - CADE MUZU = 7 Kg - CENTRO ENCUENTRO BOSA = 99,2 Kg
SUPERCADE AMERICAS = 31,0 Kg - CENTRO DE ENCUENTRO PATIO BONITO = 12,7 Kg - CADE PATIO BONITO = 8,4 Kg - CENTRO DE ENCUENTRO CIUDAD BOLIVAR = 8,9 Kg -CADE LOS LUCEROS = 19 Kg. En cuanto a residuos especiales se actualizó la base de Residuos Especiales y se gestionaron los residuos especiales en la sede:
IMPRENTA DISTRITAL = 3,5 m3 de PODA. 7)Reporte sobre la gestión de residuos a los entes externos que lo requieran y en ese sentido se realizó el reporte del segundo trimestre de la vigencia 2023 acerca de la gestión de residuos ordinarios aprovechables a la Unidad Administrativa Especial de Servicios Públicos -UAESP, así como el primer reporte del primer semestre de la vigencia 2023 sobre la gestión de residuos ordinarios aprovechables  a la UAESP. 8)  Se lleva a cabo la socialización de cláusulas ambientales a contratista del CTO 716-2023 quien realizará mantenimientos y adecuaciones en las sedes Manzana Liévano y Centro Memoria. 9) Durante este período se revisaron 2 procesos para la inclusión o exclusión de cláusulas ambientales en la etapa precontractual. 10) Se actualizó la base de contratos suscritos por la entidad en el mes de junio, identificando que en 15 contratos se incluyeron cláusulas ambientales y los cuales corresponden al 100% de los contratos suscritos en los cuales era posible incluir estas obligaciones. 11) se lleva a cabo campaña de cero papel, donde se realiza un reto y juego virtual. 12) Se realizan las visitas de intervención ambiental en 26 sedes de la Entidad, para la verificación del estado actual en la implementación del PIGA, así como la identificación de necesidades.
Por otro lado, en cumplimiento del procedimiento de mantenimiento de las edificaciones (PR 154), se realizó la priorización de las sedes de la Secretaría General y las actividades de mantenimiento integral que se efectuarán en cada una de ellas, así: En zona centro se prioriza Manzana Liévano, Archivo Distrital e Imprenta Distrital; en zona norte se prioriza Super Cade Suba, Super Cade Engativá, Super Cade CAD, Super Cade Calle 13, Cade Gaitana, Cade Servitá y Centro de Encuentro Suba y; en zona sur prioriza Super Cade Américas, Centro de Encuentro Bosa, Super Cade 20 de julio y Cade Patio Bonito.</t>
  </si>
  <si>
    <t>Durante el mes de agosto, se dio cumplimiento a las 14 actividades programadas en el cronograma establecido en el plan de acción anual PIGA, asociadas con los programas de uso eficiente del agua, de la energía, gestión integral de residuos, consumo sostenible y prácticas sostenibles, así: 1) Se realiza el informe correspondiente al análisis del comportamiento del consumo de agua  de las sedes de la Secretaría General de la Alcaldía Mayor de Bogotá a las cuales se les realiza el pago del servicio público. 2) Se realizó la capacitacion en uso eficente de agua en la sede Manzana Liévano, en desarrollo de la campaña ambiental "Rétate con el PIGA". 3) Se realizó el informe al análisis del consumo de energía del periodo comprendido en los meses de junio 2023 a julio 2023, respecto la misma vigencia en 2022, identificando las sedes con mayor consumo de  energía. 4) Residuos ordinarios: Se realizó la programación de la recolección de residuos aprovechables, se revisaron las bitácoras, planillas, certificados y se actualizó la base de residuos ordinarios. 5) Residuos peligrosos -RESPEL: Se actualizaron bases entregas RESPEL y Bitácoras, se gestionaron los RESPEL generados en la Secretaría General en las sedes de: SuperCade Manitasm SuperCade 20 de Julio, Centro de Encuentro Rafael Uribe Uribe, Cade Santa Lucía e Imprenta Distrital; y para Residuos Especiales: Se actualizó la base de Residuos Especiales y se gestionaron los residuos especiales en las sedes de: Centro de Encuentro Chapinero, Cade La Victoria, Centro de Encuentro Bosa y Cade Manitas. 6)  Se lleva a cabo actividad de socialización solicitada por apoyo a la supervisión de contratos 4220000-703-2023, 4220000-701-2023 y 4220000-687-2023. 7) Se revisaron 3 procesos para la inclusión o exclusión de cláusulas ambientales en la etapa precontractual. 8)  Se realizó la verificación de 22 contratos de los cuales 13 incluían cláusulas ambientales cumpliendo con el 100% de los contratos que debían incluir estas obligaciones. 9) Seguimiento Cláusulas Ambientales. 10) Se elabora segundo informe de avance de las diferentes actividades implementadas en el programa de Consumo Sostenible durante el segundo cuatrimestre de 2023. 11) Se realiza el lanzamiento de la campaña de Movilidad Sostenible, en la cual se invita a participar al grupo familiar. 12) Se realizó la instalación de un sistema de riego en la huerta ubicada en la sede manzana lievano, con el fin de optimizar el uso de agua para riego de la huerta, asi mismo impulsar la produccion de la huerta de acuerdo a las necesidades de las especies cultivadas. 13) Se realizan visitas para seguimiento e identificación de necesidades de las seis huertas ubicadas en Archivo de Bogotá, Manzana Liévamo, SuperCADE Engativá, Centro de Encuentro Bosa,Centro de Encuentro Suba , Archivo de Bogotá  Imprenta Distrital. 14) Se realiza un taller teorico-practico en la sede Manzana Liévano en compañía del Jardin Botanico de bogota, con el fin de obtener conocimientos relacionados con el cultivo y cosecha de las diferentes especies.
Por otro lado, se realizaron actividades de mantenimiento en las sedes priorizadas de conformidad con el procedimiento de mantenimiento de Edificaciones PR 154 obteniéndose avances en 10 sedes priorizadas:1)Supercade Suba , 2)Supercade calle 13, 3) Manzana Liévano, 4) Archivo Distrital, 5) Imprenta Distrital; 6) Super Cade CAD, 7) Cade Gaitana, 8) Centro de Encuentro Suba, 9) Cade Manitas, 10) Centro de Encuentro Bosa.</t>
  </si>
  <si>
    <t>Durante el mes de septiembre, se dio cumplimiento a las 12 actividades programadas en el cronograma establecido en el plan de acción anual PIGA, asociadas con los programas de uso eficiente del agua, de la energía, gestión integral de residuos, consumo sostenible y prácticas sostenibles, así: 1) Se identificaron las sedes con mayor ahorro en el consumo de energía en el bimestre, frente al periodo anterior,  producto de estrategias implementadas, 2) Se actualizaron bases entregas Residuos Peligrosos RESPEL y sus Bitácoras. Además se gestionaron los siguientes RESPEL generados en la Secretaría General:
SUPERCADE CAD=90,15Kg
SUPERCADE CALLE 13 =4,45 Kg
CENTRO DE ENCUENTRO CHAPINERO =11,3Kg
A su vez, se actualizó la base de Residuos Especiales y se gestionaron los mismos en la sede de IMPRENTA = 20  m3 de PODA. 3) Con respecto al análisis de consumo de energía del periodo comprendido en los meses de junio 2023 a julio 2023, se verificaron los factores que incrementaron los consumos, así como el planteamiento de estrategias para aportar al ahorro. Las sedes, con variaciones significativas en el consumo fueron: A. SuperCADE Manitas, B. SuperCADE Engativa y C. Imprenta Distrital. 
4) Residuos ordinarios: Se gestionó destrucción documental para la subdirección financiera y Edificio Restrepo. Adicionalmente, se revisaron las bitácoras, planillas, certificados y se actualizó la base de residuos ordinarios. 5)  Implementar sistemas de alta eficiencia que permitan dismuinuir el consumo de energía, para ello se instalaron sensores de presencialidad en las siguientes sedes: A. Cade Gaitana, B. SuperCADE Engativa, C. SuperCADE Suba y D. Centro de Encuentro Suba. 6) Se revisaron 2 procesos para la inclusión o exclusión de cláusulas ambientales en la etapa precontractual. 7) Se lleva a cabo la ruenión de socialización con los enlaces ambientales de las sedes de la entidad, con el fin de fortalecer conocimientos y avances del PIGA durante el 2023. Igualmente se identificaron las fortalezas, debilidades, oportunidades y Amenazas del PIGA con el apoyo de los enlaces de acuerdo con sus experiencias. 8)  Se realizó la verificación de 4 contratos que incluían cláusulas ambientales cumpliendo con el 100% de los contratos que debían incluir estas obligaciones. 9) Seguimiento Cláusulas Ambientales. 10)  Se lleva a cabo la campaña de movilidad sostenible en  durante el mes de septiembre, donde se invitó a participar en familia en diferentes actividades de movilidad sostenible que se promueven en la ciudad. 11) Se lleva a cabo la revisión de las matrices de riesgo, normatividad y Matriz de identificación de aspectos y valoración de impactos ambientales (MIAVIA) con el objetivo de realizar las actualizaciones y ajustes en controles operativos y soportes de acuerdo con las actividades del PIGA en la entidad, la cual en sesión de la Mesa Técnica de Apoyo Ambiental fue aprobada. 12) Se realiza el trámite correspondiente al registro de Publicidad Exterior Visual para las sedes de Archivo de Bogotá y Centro de Encuentro Rafael Uribe Uribe.
Por otro lado, se realizaron actividades de mantenimiento en las sedes priorizadas de conformidad con el procedimiento de mantenimiento de Edificaciones PR 154 obteniéndose avances en 7 sedes priorizadas: Zona Centro 1) Manzana Liévano y 2) Archivo Distrital; Zona Norte 3) Cade Gaitana, 4) Centro de Encuentro Suba; Zona Sur  5) Cade Manitas, 6) Centro de Encuentro Bosa y 7) Super Cade Américas</t>
  </si>
  <si>
    <t>Durante el mes de octubre, se dio cumplimiento a las 10 actividades programadas en el cronograma establecido en el plan de acción anual PIGA, asociadas con los programas de uso eficiente del agua, de la energía, gestión integral de residuos, consumo sostenible y prácticas sostenibles, así: 1) Se realizó el informe de análisis del comportamiento del consumo de agua  de las sedes concertadas y no concertadas de la Secretaría General de la Alcaldía Mayor de Bogotá a las cuales se les realiza el pago del servicio público (periodo Agosto - Septiembre), las sedes con mayor consumo, que fueron: Manzana Lievano - Super Cade Américas - Centro de Memoria Paz y Reconciliacion; 2) se realizó el informe de análisis del comportamiento del consumo de energía  de las sedes concertadas y no concertadas de la Secretaría General de la Alcaldía Mayor de Bogotá a las cuales se les realiza el pago del servicio público (periodo Agosto - Septiembre). Las sedes con mayor consumo que fueron:  Archivo Distrital - Imprenta Distrital - Super Cade Américas; 3) se realizó campaña sobre el ahorro y uso eficiente de energía, en el marco de la Campaña Ambiental 2023 ¡Rétate con el PIGA! en la cual cada mes los contratistas y funcionarios, podrán ganar puntos, realizando acciones para disminuir su consumo en casa y a su vez contribuir a mitigar el impacto ambiental. 
4) Se gestionaron residuos ordinarios generados por la entidad, mediante la programación de la recolección de residuos aprovechables, se revisaron las bitácoras, planillas, certificados y se actualizó la base de residuos ordinarios del mes anterior. 5)  Se gestionaron residuos peligrosos RESPEL y especiales y se actualizaron bases de entregas y las Bitácoras de RESPEL y de residuos especiales. Se gestionaron los siguientes RESPEL:
CADE LA GAITANA =11,1 Kg
ARCHIVO DE BOGOTA =173,65 Kg
MANZANA LIEVANO =123,3 Kg
RESIDENCIAS TEQUENDAMA = 8,6 Kg
IMPRENTA DISTRITAL = 648,6 Kg
Así como los siguientes residuos especiales:
CADE LA GAITANA = 4 m3
SUPERCADE AMERICAS = 0,1 m3
CADE LA VICTORIA = 0,5 m3. 6) Se desarrolló en el Super Cade CAD, una actividad para la gestión de residuos peligrosos y residuos posconsumo, con el apoyo de la Secretaría Distrital de Ambiente. 7) Se realizó una capacitación al personal de aseo y cafetería sobre el manejo adecuado de sustancias químicas y la gestión de los envases de estas sustancias para minimizar el riesgo de accidentes y garantizar su gestión. 8) Se realizó el reporte del tercer trimestre de la vigencia 2023 acerca de la gestión de residuos ordinarios aprovechables a la Unidad Administrativa Especial de Servicios Públicos-UAESP. 9) Seguimiento Cláusulas Ambientales. 10)  Se actualizó la base de contratos suscritos por la entidad en el mes de septiembre, identificando que en tres (3) contratos se incluyeron cláusulas ambientales y los cuales corresponden al 100% de los contratos suscritos en los cuales era posible incluir estas obligaciones.
Adicionalmente, durante el mismo periodo, se realizaron actividades de mantenimiento en las sedes priorizadas de conformidad con el procedimiento de mantenimiento de Edificaciones PR 154 obteniéndose avances en 8 sedes priorizadas: Zona Centro 1) Manzana Liévano, 2) Archivo Distrital e 3) Imprenta Distrital; Zona Norte 4) Super Cade Suba y 5) Centro de Encuentro Suba; Zona Sur 6) Super Cade Manitas, 7) Centro de Encuentro Bosa y 8) Super Cade Américas</t>
  </si>
  <si>
    <t>Durante el mes de noviembre se dio cumplimiento a las 13 actividades programadas en el cronograma establecido en el plan de acción anual PIGA, asociadas con los programas de uso eficiente del agua, de la energía, gestión integral de residuos, consumo sostenible y prácticas sostenibles, así: 1) Se realizó seguimiento al consumo de agua de las sedes de la Secretaría General de la Alcaldía Mayor de Bogotá, las sedes ganadoras del pódium fueron: Manzana Lievano - Super Cade Bosa - Centro de Encuentro Bosa; 2) se realizaron reuniones con los enlaces ambientales de las Sedes donde se evidenciaron mayores variaciones en consumo de agua (Manzana Lievano, 
Rafael Uribe Uribe y Archivo de Bogotá, para verificar factores que incrementaron los consumos, así como el planteamiento de estrategias para aportar al ahorro. 
3) Se identifican las sedes con mayor ahorro en el consumo de energía  en el periodo Agosto-Septiembre 2023 y se consolidan los soportes de las actividades realizadas enviadas por las sedes, siendo ganadores del pódium energía:SuperCADE Bosa, Centro de Encuentro Bosa y Manzana Lievano; 4) se realizaron visitas de seguimiento en sede con los enlaces ambientales, para verificar factores que incrementaron los consumos de energía en las sedes SuperCADE Américas, SuperCADE Bosa y Archivo Bogotá, así como las estrategias para aportar al ahorro; 5) Se gestionaron residuos ordinarios generados por la entidad, mediante la programación de la recolección de residuos aprovechables, se revisaron las bitácoras, planillas, certificados y se actualizó la base de residuos ordinarios del mes anterior; 6)  Se gestionaron residuos peligrosos RESPEL y especiales y se actualizaron bases de entregas y bitácoras. Se gestionaron los siguientes RESPEL: Centro de Encuentro Patio Bonito= 4.44 Kg, Centro de Encuentro Bosa= 20.88 Kg, Super Cade Américas= 49.65 Kg, Cade La Victoria = 24 Kg y Centro de Encuentro Rafael Uribe Uribe= 2.5 Kg. No se generaron residuos especiales durante el mes de noviembre; 7) Se desarrolló una capacitación a contratistas y personal de planta sobre el PIGA y la adecuada gestión de residuos en las distintas dependencias de la Entidad; 8) Seguimiento Cláusulas Ambientales; 9)  Se actualizó la base de contratos suscritos por la entidad en el mes, identificando que en 4 contratos se incluyeron cláusulas ambientales; 10) Se realizó consolidación de permisos ambientales, órdenes de servicio, certificados de gestión de residuos peligrosos y/o especiales, entre otros documentos, generados en la ejecución de los contratos de: plantas eléctricas, ascensores y mantenimiento de vehículos propios; 11)Se realizó una reunión con los supervisores del contrato de aseo y cafetería, donde se trató el tema de Elementos Plásticos De Uno Solo Uso “EPSU”; 12) Se realizan visitas para seguimiento e identificación de necesidades de las siete huertas ubicadas en Archivo de Bogotá, Manzana Liévano, SuperCADE Engativá, Centro de Encuentro Bosa,Centro de Encuentro Suba , Archivo de Bogotá e Imprenta Distrital; 13) se revisaron 4 procesos para la inclusión o exclusión de cláusulas ambientales en la etapa precontractual.
Adicionalmente, durante el mismo periodo, se realizaron actividades de mantenimiento en las sedes priorizadas de conformidad con el procedimiento de mantenimiento de Edificaciones PR 154 obteniéndose avances en 6 sedes priorizadas:Zona Norte 1) Super Cade Suba, 2) Super Cade Engativá, 3) Cade Gaitana y 4) Centro de Encuentro Suba; Zona Sur 5) Super Cade Manitas y 6) Super Cade Américas</t>
  </si>
  <si>
    <t>Durante diciembre, se dio cumplimiento a las 9 actividades programadas en el cronograma establecido en el plan de acción anual PIGA, asociadas a los programas de uso eficiente del agua, de la energía, gestión integral de residuos, consumo sostenible y prácticas sostenibles, así: 1) análisis del comportamiento del consumo de agua  de las sedes de la Secretaría General de la Alcaldía Mayor de Bogotá a las cuales se les realiza el pago del servicio público; 2) análisis del comportamiento del consumo de energía  de las sedes de la Secretaría General de la Alcaldía Mayor de Bogotá a las cuales se les realiza el pago del servicio público, 3) se realizó la programación de la recolección de residuos aprovechables para el mes y se revisaron las bitácoras, planillas, certificados y se actualizó la base de residuos ordinarios del mes de noviembre; 4) se actualizaron bases entregas residuos peligrosos RESPEL y Bitácoras de RESPEL y especiales, se gestionaron los siguientes RESPEL generados en la Secretaría General: IMPRENTA DISTRITAL= 205,0 Kg, MANZANA LIEVANO = 43,5 Kg, SUPERCADE CALLE 13 = 15 Kg, SUPERCADE ENGATIVÁ = 27,5 Kg y CADE LA CANDELARIA =8 Kg; 5) Se gestionaron residuos ordinarios generados por la entidad, mediante la programación de la recolección de residuos aprovechables, se revisaron las bitácoras, planillas, certificados y se actualizó la base de residuos ordinarios del mes anterior; 6) se actualizó el PLAN DE ACCIÓN INTERNO PARA EL APROVECHAMIENTO EFICIENTE DE LOS RESIDUOS SÓLIDOS - PAIAERS y fue enviado a la UAESP; 7) Revisión de 2 procesos para la inclusión o exclusión de cláusulas ambientales en la etapa precontractual; 8) Seguimiento Cláusulas Ambientales; 9)  Se actualizó la base de contratos suscritos por la entidad en el mes, identificando que en 3 contratos se incluyeron cláusulas ambientales. 
Adicionalmente, se realizaron actividades de mantenimiento en 4 sedes ubicadas en la Zona Norte 1) Super Cade Suba: Se realizó la fabricación de marcos para espejos en tubería metálica y espejos; intervención de goteras en cubierta metálica y   reparación de tubería de conexión de válvulas de control de alimentación de aparatos sanitarios, 2) Super Cade Engativá: impermeabilización de muro alto en oficina, 3) Cade la Gaitana: independización de acometida hidráulica del tanque para cafetería y baños; instalación de tubería sanitaria, instalación de tubería de alimentación de aparatos, instalación de mampostería en el cerramiento de cabina para baño de discapacidad, instalación de pañete y  estuco, renovación de acometida hidráulica de alimentación del tanque de reserva; y  4) Cade Servitá: instalación de tapa de fachada en la cubierta del corredor del acceso principal, organización de cableado de ingreso al cuarto de técnico RACK y retiro de elementos sobrantes que afectan la circulación de agua lluvia en placa de cubierta.</t>
  </si>
  <si>
    <t>La información consignada por el proyecto corresponde frente a las fuentes de información presupuestal oficial.
De acuerdo con el informe de cierre de vigencia noviembre de 2023:
El valor comprometido es del 98,79%.
Los giros sobre el valor programado corresponden al 71.88%.
Los giros sobre las reservas son del 98.80%.</t>
  </si>
  <si>
    <t xml:space="preserve">presentados, da cuenta de forma clara, completa y concisa del nivel de cumplimiento de la meta o indicador.
Esta información es coherente con la descripción hecha en la hoja de vida de la meta o indicador. </t>
  </si>
  <si>
    <t>Se validó la información, se debe revisar el reporte acumulado la información se encuentra fraccionada debería llevar un hilo conductor y verificar frente a las sedes adecuadas y mantenidas no es claro cuantas sedes se lleva al momento de este seguimiento, esta información debe tener coherencia con el PD 165.</t>
  </si>
  <si>
    <t>Se validó la información, Es importante aclarar y aportar lo siguiente: lista de las 26 sedes de la entidad, identificando las sedes priorizadas, a las cuales se les debe realizar mantenimiento, con el fin de poder establecer de manera organizada el avance que tiene cada una mediante el mantenimiento preventivo, correctivo y recurrente. También se recomienda identificar y relacionar en el libro plan de desarrollo la información estratégica acumulada para las líneas identificadas como prioritarias de acuerdo con la programación del plan de acción: Mantenimiento y adecuación de la infraestructura física de las sedes administrativas.</t>
  </si>
  <si>
    <t>Frente a la información cargada en la matriz respecto al cronograma, revisar por favor el numero de sedes priorizadas si son 9 ó 10 sedes que dan cuenta del seguimiento.</t>
  </si>
  <si>
    <t>Frente a las evidencias entregadas y asociadas con los programas de uso eficiente del agua, de la energía, gestión integral de residuos, consumo y prácticas sostenibles, se encuentra un video sobre la instalación de paneles solares donde se debe confirmar cuantos paneles fueron instalados, dado que dan dos cifras diferentes.</t>
  </si>
  <si>
    <t>PD169</t>
  </si>
  <si>
    <t>1. Implementar 100 porciento de la Política de Gestión Documental (Iso 303000).</t>
  </si>
  <si>
    <t>Implementar 100 porciento de la Política de Gestión Documental (Iso 303000).</t>
  </si>
  <si>
    <t xml:space="preserve">PD_Meta Proyecto: 1. Implementar 100 porciento de la Política de Gestión Documental (Iso 303000).; PD_Objetivo de Desarrollo Sostenible: 16. Paz, justicia e instituciones sólidas; PD_Código y denominación Meta ODS: 16.6 Crear a todos los niveles instituciones eficaces y transparentes que rindan cuentas.; </t>
  </si>
  <si>
    <t>La meta mide el desarrollo de actividades que le permitan a la entidad el cumplimiento de los lineamientos establecidos para la implementación de la Política de Gestión Documental.</t>
  </si>
  <si>
    <t>Se mide a partir de la sumatoria de los avances que se realicen para la implementación de la política de gestión documental, de acuerdo con el Plan de trabajo establecido para la vigencia. El porcentaje programado tendrá el mismo peso independientemente del número de actividades. 
El porcentaje de avance reportado se calculará de acuerdo con el número de actividades realizadas que fueron programadas para el corte</t>
  </si>
  <si>
    <t>Sumatoria en el avance de la implementación de la Política de gestión documental</t>
  </si>
  <si>
    <t>Avance en la implementación de la Política de gestión documental</t>
  </si>
  <si>
    <t>Plan de trabajo para la implementación de la política de Gestión Documental -vigencia 2023</t>
  </si>
  <si>
    <t>En enero, se formuló el plan de trabajo para la implementación de la política de Gestión Documental en la Secretaría General  durante 2023.
Para enero de 2023, se realizaron las siguientes actividades: Formalización del Sistema Interno de Gestión Documental y Archivos, actualización del PINAR,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t>
  </si>
  <si>
    <t>Ajuste Tabla de valoración documental - TVD: Se inició el proceso de implementación de las TVD, no obstante de manera previa se realizó un ajuste en las mismas.
Se adelantó el análisis de normas, estructuras orgánicas, inventarios documentales, producción documental, tabla de valoración convalidada, etc. y se adelantan los ajustes del instrumento archivístico
_Implementación Tabla de valoración documental - TVD y Tablas de Retención Documental -TRD en el Archivo Central: La Secretaría General en lo corrido del año, se realizó el alistamiento de la cuarta transferencia secundaria al Archivo de Bogotá y se realizó la transferencia respectiva. Se adelantó el procedimiento de disposición final por TVD y TRD.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 Se definieron las estrategias para la implementación de la TRD y la línea base para la implementación de la Tabla de retención Documental -TRD.
Se ha dado gestión y trámite a los actos administrativos.</t>
  </si>
  <si>
    <t xml:space="preserve">Con corte a diciembre, en el marco del proceso de ajustes de las Tablas de valoración Documental – TVD de la Secretaría General y en atención con lo dispuesto por el Acuerdo 004 de 2019 “Por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 la Subdirección de Gestión Documental asistió y participó en la mesa de verificación de requisitos citada por la Dirección Distrital de Archivos de Bogotá (los cambios solicitados en este espacio fueron realizados y radicados nuevamente). Adicionalmente, se asistió a la sustentación de los ajustes de las TVD de la Secretaría General con el grupo evaluador de la Dirección Distrital del Archivo de Bogotá.  Este ejercicio de ajuste de las tablas de valoración documental contribuyó de manera directa con la identificación de las agrupaciones documentales a transferir al Archivo de Bogotá, dado que de la valoración secundaria realizada aportó los criterios necesarios para determinar sus valores históricos; haciendo posible la realización de la transferencia secundaria.
Por otro lado, para el cuarto trimestre de 2023, se da cumplimiento al 100% (3) de las visitas programadas y efectivas para la vigencia 2023, en las fechas y tiempos establecidos, verificando el estado de implementación de los instrumentos archivísticos, a partir del cual se evidencia el incremento en el nivel de cumplimento en la implementación e instrumentos archivísticos obteniendo un 77%, logrando superar la meta establecida para la vigencia 2023 un 75%. Es importante destacar que las 3 visitas programadas y ejecutadas se realizaron las siguientes dependencias: Oficina Jurídica, Dirección de Contratación y Subdirección de Gestión Documental.
Por otro lado, mediante comité Institucional de Gestión y Desempeño en sesión del 13 de octubre, aprobó la modificación de la actualización de las Tablas de Retención Documental – TRD de la entidad. Acto seguido estas TRD se enviaron para su respectiva convalidación al Consejo Distrital de archivos de Bogotá, D.C." El objetivo de estas visitas en realizar el acompañamiento y el seguimiento a la implementación de los instrumentos archivísticos en los archivos de gestión, mediante los cuales se realiza la conformación de los expedientes de archivo, garantizando su adecuada organización y su posterior transferencia. </t>
  </si>
  <si>
    <t>La información consignada por el proyecto corresponde frente a las fuentes de información presupuestal oficial.
De acuerdo con el informe de cierre de vigencia a enero de 2023:
El valor comprometido es del 43.88%.
Los giros sobre el valor programado corresponden al 0%.
Los giros sobre las reservas son del 100%.</t>
  </si>
  <si>
    <t>La información consignada por el proyecto corresponde frente a las fuentes de información presupuestal oficial.
De acuerdo con el informe de cierre de vigencia noviembre de 2023:
El valor comprometido es del 100%.
Los giros sobre el valor programado corresponden al 82.03%.
Los giros sobre las reservas son del 100%.</t>
  </si>
  <si>
    <t>Frente a la evidencia entregadas: : “INFORME DE DISPOSICIÓNES FINALES POR APLICACIÓN DEL INSTRUMENTO ARCHIVÍSTICO TABLAS DE VALORACIÓN DOCUMENTAL – TVD TABLAS DE RETENCION DOCUMENTAL – TVD” se sugiere revisar las abreviaturas que correspondan al título de la descripción del documento si no corresponden por favor ajustar</t>
  </si>
  <si>
    <t>PD170</t>
  </si>
  <si>
    <t>2. Lograr 100 porciento de la eficiencia operacional para soportar la actividad misional de la entidad.</t>
  </si>
  <si>
    <t>Lograr 100 porciento de la eficiencia operacional para soportar la actividad misional de la entidad.</t>
  </si>
  <si>
    <t xml:space="preserve">PD_Meta Proyecto: 2. Lograr 100 porciento de la eficiencia operacional para soportar la actividad misional de la entidad.; PD_Objetivo de Desarrollo Sostenible: 16. Paz, justicia e instituciones sólidas; PD_Código y denominación Meta ODS: 16.6 Crear a todos los niveles instituciones eficaces y transparentes que rindan cuentas.; </t>
  </si>
  <si>
    <t>La meta mide el avance en la gestión realizada de procesos administrativos, técnicos y operacionales que permitan dar cumplimento a la misionalidad de la entidad</t>
  </si>
  <si>
    <t>Se medirá mediante la sumatoria de los porcentajes ejecutados de las  actividades asociadas a la la gestión realizada de procesos administrativos, técnicos y operacionales que permitan dar cumplimiento a la misionalidad de la entidad, teniendo en cuenta la programación realizada formato 1006 "Programación y seguimiento a Metas e indicadores del plan de desarrollo" para la vigencia.</t>
  </si>
  <si>
    <t xml:space="preserve">(Sumatoria de porcentaje de actividades ejecutadas de la eficiencia operacional para soportar la actividad misional de la entidad al corte / porcentaje de las actividades programadas de la eficiencia operacional para soportar la actividad misional de la entidad para la vigencia) * magnitud de la meta programada para la vigencia  </t>
  </si>
  <si>
    <t>Porcentaje de actividades ejecutadas de la eficiencia operacional para soportar la actividad misional de la entidad</t>
  </si>
  <si>
    <t>Porcentaje de las actividades programadas de la eficiencia operacional para soportar la actividad misional de la entidad</t>
  </si>
  <si>
    <t>Informe de gestión de la eficiencia operacional para soportar la actividad misional de la entidad.</t>
  </si>
  <si>
    <t>Informe de gestión de la
eficiencia operacional para soportar la actividad misional de la entidad.</t>
  </si>
  <si>
    <t>En lo corrido de la vigencia 2023 se avanzó en lo siguiente:  Se realizó la actualización del instructivo para la publicación en el Sistema Electrónico de Contratación Pública -SECOP en donde se detalló la forma de realizar la publicación en el SECOP de la documentación de las diferentes etapas del ciclo de contratación y los plazos establecidos para ello. Este instructivo brinda a los funcionarios y contratistas de la Entidad, que interactúan con el proceso de Gestión Contractual, herramientas que permiten conocer las pautas para tener en cuenta al momento de adelantar publicaciones en las plataformas SECOP I, SECOP II y Tienda Virtual del Estado Colombiano para que de esta forma se mitigue el riesgo que existe por la no publicación de información en las plataformas que conforman el Sistema de Compra Pública así como garantizar el acceso a información que permita la transferencia del conocimiento para fortalecer el conocimiento sobre el sistema de compra pública.
Se desarrollaron 791 procesos contractuales para la ejecución del plan anual de adquisiciones de la vigencia 2023 de la Entidad (se incluyen Regalías y FONDIGER 2022 y 2023); Adicionalmente, para la vigencia 2023, a través del apoyo operativo de la Subsecretaría Corporativa y sus dependencias se ha gestionado entre otros, la elaboración de documentos de lineamientos técnicos como el Informe Austeridad del Gasto cierre vigencia 2022, del primer semestre de 2023, en cumplimiento del Decreto 492 de 2019</t>
  </si>
  <si>
    <t>El informe de gestión contiene las actividades que se han desarrollado para fortalecer la gestión corporativa , jurídica y la estrategia de comunicación y la optimización de la gestión misional de la Secretaría General.</t>
  </si>
  <si>
    <t>Durante el trimestre, se han adelantado 742 de 793 procesos contractuales programados (se incluyen Regalías y FONDIGER 2022 y 2023); adicionalmente, a través del apoyo operativo de la Subsecretaría Corporativa y sus dependencias se ha gestionado entre otros, la elaboración del Informe Austeridad del Gasto del primer semestre de 2023, en cumplimiento del Decreto 492 de 2019.</t>
  </si>
  <si>
    <t>Durante el cuarto trimestre de la vigencia se adelantaron 27 procesos contractuales de
Prestación de Servicios (personas naturales/ contratación Directa Idoneidad) y 20 con personas jurídicas bajo otras modalidades de contratación. En este periodo se liquidaron 112 contratos y/o convenios, se tramitaron 409 modificaciones contractuales. Adicionalmente, a través del apoyo operativo de la Subsecretaría Corporativa y sus dependencias se ha gestionado entre otros, la elaboración de los Informes Austeridad del Gasto, en cumplimiento del Decreto 492 de 2019 y de las demás disposiciones aplicables.</t>
  </si>
  <si>
    <t>La información consignada por el proyecto corresponde frente a las fuentes de información presupuestal oficial.
De acuerdo con el informe de cierre de vigencia a enero de 2023:
El valor comprometido es del 77.90%.
Los giros sobre el valor programado corresponden al 0%.
Los giros sobre las reservas son del 4.07%.</t>
  </si>
  <si>
    <t>La información consignada por el proyecto corresponde frente a las fuentes de información presupuestal oficial.
De acuerdo con el informe de cierre de vigencia noviembre de 2023:
El valor comprometido es del 98.50%.
Los giros sobre el valor programado corresponden al 86.60%.
Los giros sobre las reservas son del 100%.</t>
  </si>
  <si>
    <t>Sin observaciones para el periodo de reporte. Se evidencia cumplimiento frente a las evidencias cargadas en el repositorio del proyecto.</t>
  </si>
  <si>
    <t>PD171</t>
  </si>
  <si>
    <t>7873_MGA_6</t>
  </si>
  <si>
    <t>Acciones De Fortalecimiento Institucional Emprendidas</t>
  </si>
  <si>
    <t xml:space="preserve">PD_Gestion MGA: Acciones De Fortalecimiento Institucional Emprendidas; </t>
  </si>
  <si>
    <t>Se ajustó teniendo en cuenta los ajustes que se hicieron en los otros indicadores</t>
  </si>
  <si>
    <t xml:space="preserve">El indicador de gestión permite medir  la elaboración de documentos asociados al proyecto de inversión 7873 “Fortalecimiento de la capacidad institucional de la Secretaría General” </t>
  </si>
  <si>
    <t xml:space="preserve">Gestión oportuna de la infraestructura, la capacidad operativa y estrategias de planeación, así como el seguimiento y control para la  atención eficiente de la demanda de los procesos misionales y estratégicos.
Optimización de la gestión de los recursos de la Entidad para el apoyo de la misionalidad.
</t>
  </si>
  <si>
    <t xml:space="preserve">Se medirá mediante la sumatoria del avance en la generación de documentos asociados al proyecto de inversión 7873 “Fortalecimiento de la capacidad institucional de la Secretaría General”, teniendo en cuenta la programación realizada formato 1006 "Programación y seguimiento a Metas e indicadores del plan de desarrollo" para la vigencia. </t>
  </si>
  <si>
    <t xml:space="preserve">Sumatoria del avance de documentos elaborados asociados al proyecto de inversión 7873 “Fortalecimiento de la capacidad institucional de la Secretaría General” </t>
  </si>
  <si>
    <t xml:space="preserve">Avance en la generación de documentos asociados al proyecto de inversión 7873 “Fortalecimiento de la capacidad institucional de la Secretaría General” </t>
  </si>
  <si>
    <t xml:space="preserve">Informes de Gestión, documentos de lineamientos técnicos y demás productos que dan cuenta del avance de la Estrategia de Fortalecimiento Institucional Emprendida. </t>
  </si>
  <si>
    <t>Plan de acción anual PIGA 2023
Documento de programación Plan de acción institucional Secretaría General 2023
Plan Anticorrupción y de Atención al Ciudadano - PAAC 2023.</t>
  </si>
  <si>
    <t>Informe de Austeridad del Gasto de la Secretaría General
Plan de Austeridad del Gasto Secretaría General Vigencia 2023</t>
  </si>
  <si>
    <t>Informe de Austeridad del Gasto de la Secretaría General</t>
  </si>
  <si>
    <t>Informe del Modelo Integrado de Planeación y Gestión (MIPG) en la Secretaría General</t>
  </si>
  <si>
    <t xml:space="preserve">Informe de gestiión acumulado del proyecto 7873 </t>
  </si>
  <si>
    <t xml:space="preserve">Informe de Austeridad del Gasto de la Secretaría General
"Plan de Austeridad del Gasto Secretaría General Vigencia 2023". </t>
  </si>
  <si>
    <t>Informe de gestión acumulado del proyecto de inversión 7873</t>
  </si>
  <si>
    <t>En lo corrido de la vigencia, se formuló el Plan de acción anual PIGA 2023, que contempla acciones relacionadas con el programa de uso eficiente del agua, uso eficiente de energía, con el programa de gestión integral de residuos, consumo sostenible y del programa de prácticas sostenibles, el Plan de acción institucional Secretaría General 2023 y el Plan Anticorrupción y de Atención al Ciudadano - PAAC 2023 que contiene acciones enmarcadas en los componentes de Gestión del Riesgo de Corrupción,  rendición de cuentas, Mecanismos para mejorar la atención al ciudadano, Mecanismos para la transparencia y acceso a la información pública e Integridad.
Adicionalmente, se formularon y reportaron los informes de austeridad del gasto de la vigencia 2022 (con corte a 31 de diciembre de 2022) y con corte a 30 de junio de 2023, con base en las disposiciones del Decreto Distrital 492 de 2019, la Secretaría General de la Alcaldía Mayor de Bogotá, D. C. y el plan de austeridad del gasto, que se encuentran publicados en el botón de transparencia (Plan de Acción -Plan de Austeridad del Gasto) y se enuentran en el siguiente enlace https://secretariageneral.gov.co/transparencia-y-acceso-la-informacion-publica/plan-de-accion/plan-de-austeridad-del-gasto. 
Ahora bien, con respecto al informe de austeridad con corte a junio de 2023 presenta incluye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
Adicionalmente, se cuenta con el Instructivo para la publicación en el Sistema Electrónico de Contratación Pública -SECOP/4231000-IN-057 disponible para consulta y aplicación en el aplicativo DARUMA.
Se elaboró el Informe de gestiones adelantadas en el marco del Modelo Integrado de Planeación y Gestión (MIPG) correspondiente al corte de octubre para la vigencia 2023, en términos de: Institucionalidad (Comité Sectorial de Gestión y Desempeño y Comité Institucional de Gestión y Desempeño), Operación, Actividades programadas para el último bimestre 2023, Medición (Autodiagnósticos, Medición del desempeño Institucional, Índice de desempeño institucional, Resultados por dimensión, Resultados por política de gestión y desempeño, Índice de control interno), Conclusiones y Recomendaciones.</t>
  </si>
  <si>
    <t>Se formuló el Plan de acción anual PIGA 2023, que contempla acciones relacionadas con el programa de uso eficiente del agua, uso eficiente de energía, con el programa de gestión integral de residuos, consumo sostenible y del programa de prácticas sostenibles, el Plan de acción institucional Secretaría General 2023 y el Plan Anticorrupción y de Atención al Ciudadano - PAAC 2023 que contiene acciones enmarcadas en los componentes de Gestión del Riesgo de Corrupción,  rendición de cuentas, Mecanismos para mejorar la atención al ciudadano, Mecanismos para la transparencia y acceso a la información pública e Integridad.</t>
  </si>
  <si>
    <t>Entre enero y febrero, la Secretaría General estructuró y generó el Informe de Austeridad del Gasto con corte a 31 de diciembre del 2022. se anexa plan de austeridad del gasto que se encuentra publicado en el botón de transparencia ( Plan de Acción -Plan de Austeridad del Gasto)</t>
  </si>
  <si>
    <t>En junio se aprobó el Instructivo para la publicación en el Sistema Electrónico de Contratación Pública -SECOP/4231000-IN-057 disponible para consulta y aplicación en el aplicativo DARUMA.</t>
  </si>
  <si>
    <t xml:space="preserve">Entre julio y agosto, la Secretaría General estructuró y generó el Informe de Austeridad del Gasto con corte a 30 de junio de 2022. 
El informe de austeridad con corte a junio de 2023 presenta incluye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t>
  </si>
  <si>
    <t>Se elaboró el Informe de gestiones adelantadas en el marco del Modelo Integrado de Planeación y Gestión (MIPG) correspondiente al corte de octubre para la vigencia 2023, en términos de: Institucionalidad (Comité Sectorial de Gestión y Desempeño y Comité Institucional de Gestión y Desempeño), Operación, Actividades programadas para el último bimestre 2023, Medición (Autodiagnósticos, Medición del desempeño Institucional, Índice de desempeño institucional, Resultados por dimensión, Resultados por política de gestión y desempeño, Índice de control interno), Conclusiones y Recomendaciones.</t>
  </si>
  <si>
    <t>Se elaboró informe de gestión del proyecto de inversión 7873 en el que se da cuenta de las acciones desarrolladas en la vigencia 2023, se indica el estado de cada una de ellas al cierre de año, y los retos para la vigencia 2024 de las cinco metas que lo componen, a saber: 1. Implementar 100 porciento de la Política de Gestión Documental (ISO 303000); 2. Lograr 100 porciento de la eficiencia operacional para soportar la actividad misional de la entidad; 3. Adelantar 100 porciento de la gestión necesaria para el mejoramiento de las sedes priorizadas; 4. Ejecutar 100 porciento de los lineamientos ambientales, mantenimientos y adecuaciones programados en las Sedes de la Secretaría General; y 5. Cumplir 100 porciento la formulación, seguimiento y el control de la planeación estratégica de la entidad.</t>
  </si>
  <si>
    <t>7873_N</t>
  </si>
  <si>
    <t xml:space="preserve">Se identifico que, en una de las evidencias entregadas el nombre del archivo no correspondía a la descripción del documento entregado. </t>
  </si>
  <si>
    <t>No se dio cumplimiento al indicador programado tanto mensual como acumulado, por tal razón de un cumplimiento del 0,09 solo se ejecuto el 0,06 generando un rezago de 0,03</t>
  </si>
  <si>
    <t>El rezago que venia del mes de abril, para este periodo quedo al dia con la entrega y publicación del informe de desarrollo y cumplimiento de la audiencia pública de rendición de cuentas</t>
  </si>
  <si>
    <t>Sin observaciones para el periodo de reporte. Se evidencia cumplimiento frente logros, avances del proyectos de inversión</t>
  </si>
  <si>
    <t>PD172</t>
  </si>
  <si>
    <t>Tatiana Adriana Gelvez</t>
  </si>
  <si>
    <t>Elevar el índice de Medición de Desempeño Municipal - MDM</t>
  </si>
  <si>
    <t>Índice de Desempeño Municipal</t>
  </si>
  <si>
    <t>72. Elevar el índice de Medición de Desempeño Municipal</t>
  </si>
  <si>
    <t>16. Paz, justicia e instituciones sólidas;</t>
  </si>
  <si>
    <t xml:space="preserve">PD_Meta Trazadora: 72. Elevar el índice de Medición de Desempeño Municipal; PD_ID Meta Trazadora: Índice de Desempeño Municipal; PD_Código y denominación Meta ODS: 16. Paz, justicia e instituciones sólidas;; </t>
  </si>
  <si>
    <t>La aplicación de la medición de desempeño municipal tiene en cuenta: la capacidad de gestión y de generación de resultados de desarrollo. En este sentido la MDM se estructura en dos componentes y una categoría de agrupación. El primero, enfocado en la gestión, incluye las acciones y decisiones que adelanta la administración de Bogotá que buscan transformar los recursos en un mayor bienestar de la población y desarrollo; el segundo, el componente de resultados, mide los elementos constitutivos del bienestar de la población. Por su parte, la categoría de municipios agrupa municipios que comparten ciertas características.</t>
  </si>
  <si>
    <t>Permite medir y comparar el desempeño de Bogotá, como entidad territorial, la consecución de resultados de desarrollo entendido como el aumento de la calidad de vida de la población, teniendo en cuenta la capacidad para incentivar la inversión orientada a resultados y como instrumento para el diseño de políticas públicas para el cierre de brechas territoriales.</t>
  </si>
  <si>
    <t>Informe de resultados: MDM 2017
https://colaboracion.dnp.gov.co/CDT/Desarrollo%20Territorial/MDM/Resultados_MDM_2017.pdf</t>
  </si>
  <si>
    <t>El índice está establecido por 2 componentes (1. gestión y 2. Resultados) compuestos cada uno por 4 dimensiones, que a su vez sen miden a través de 24 indicadores.
Cada indicador tiene la misma participación % al interior de cada dimensión, y cada dimensión tiene la participación del 25% en el puntaje final del componente. La calificación oscila entre 0 y 100, siendo 100 un desempeño sobresaliente. La puntación final de cada componente es un promedio ponderado de las cuatro dimensiones.
Cada indicador tiene la misma participación % al interior
de cada dimensión, y cada dimensión tiene la participación del 25% en el puntaje final del componente. La calificación oscila entre 0 y 100, siendo 100 un desempeño sobresaliente. La puntación final de cada componente es un promedio ponderado de las cuatro
dimensiones.</t>
  </si>
  <si>
    <t>Resultado de índice de medición de desempeño municipal entregado por el DNP</t>
  </si>
  <si>
    <t>Resultado % del índice de MDM entregado por el DNP</t>
  </si>
  <si>
    <t>Resultados Medición de Desempeño Municipal para cada vigencia  - DNP</t>
  </si>
  <si>
    <t>Informe de resultados índice de Medición de Desempeño Municipal - MDM</t>
  </si>
  <si>
    <t>En el Plan Distrital de Desarrollo Un nuevo contrato social y ambiental para la Bogotá del siglo XXI se estableció el compromiso de mejorar la puntuación del Índice de Medición de Desempeño Municipal MDM, a través de la meta trazadora 72, que consiste en elevar el Índice de Medición de Desempeño Municipal vinculada al propósito 5 “Construir Bogotá-región con gobierno abierto, transparente y ciudadanía consciente” en el programa general 56 Gestión Pública Efectiva.</t>
  </si>
  <si>
    <t>El Índice de Desempeño Municipal tenía una programación de 79 para la vigencia 2023 y alcanzó una ejecución del 77.13, es decir, presenta un rezago de 1.87; debido a los resultados obtenidos en el componente de Resultados, que obtuvo una puntuación de 65,19 en aspectos como educación 60,50, salud 89,38, servicios públicos 56,79, y seguridad 54,08; y en el componente de Gestión con 79,80 con los resultados en el aspecto de uso de ordenamiento territorial con 53,91 puntos.</t>
  </si>
  <si>
    <t>Los resultados de Índice de desempeño Municipal medido por el Departamento Nacional de Planeación, para Bogotá en la vigencia 2022 arrojaron un valor alcanzado de 77,12 puntos. Al discriminarlo en el componente de Gestión el resultado fue 79,80 de los cuales los valores por indicador fueron: Movilización (81,56), Ejecución (83,90), Gobierno Abierto (99,82) y Uso de Ordenamiento Territorial (53,91); y en él componente de Resultados el valor alcanzado fue de 65,19, los valores por indicador para este componente fueron: educación (60,50), salud (89,38), servicios públicos (56,79), y seguridad (54,08).
El Departamento Nacional de Planeación recogió y procesó los datos durante el 2023 y publicó los resultados en el mes de diciembre de este mismo año. El informe de resultados índice de Medición de Desempeño Municipal - MDM, se encuentra publicado en el siguiente enlace:
https://app.powerbi.com/view?r=eyJrIjoiZWNhNTM0NDktYzBiNy00YTU1LWEzZWQtZjlmNTA4OTBiYjQ4IiwidCI6IjA0MjYwZTIwLTIzNGMtNGM5Zi1hOWRkLTc5Mjg2YjFiNzBhYyIsImMiOjR9</t>
  </si>
  <si>
    <t>Al corte de enero de 2023, el Índice de Desempeño Municipal tenía un programación de 79% y alcanzó una ejecución del 82.68%, es decir, presenta sobreejecución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</si>
  <si>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febrero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</si>
  <si>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marzo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</si>
  <si>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abril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</si>
  <si>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mayo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</si>
  <si>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junio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</si>
  <si>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julio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</si>
  <si>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agosto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</si>
  <si>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septiembre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</si>
  <si>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 xml:space="preserve">Al corte de octubre de 2023, el Índice de Desempeño Municipal tenía un programación de 79% y alcanzó una ejecución del 82.68% (medición vigencia 2021 del DNP),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 
Los resultados de la medición sobre la vigencia 2022 serán entregados por el DNP al finalizar la vigencia para el respectivo análisis. </t>
  </si>
  <si>
    <t>Al corte de noviembre de 2023, el indicador sectorial tenía una programación de 79% y alcanzó una ejecución del 82.68%, es decir presenta una sobreejecución de 3.68%, en razón a que el último dato con el que se cuenta corresponde a los resultados entregados por el DNP de la medición de la vigencia 2021. Se está a la espera de los resultados de la vigencia 2022 para poder actualizar el índice de desempeño municipal.</t>
  </si>
  <si>
    <t>ID_GRAL</t>
  </si>
  <si>
    <t>ID_Actividad</t>
  </si>
  <si>
    <t>Programación META</t>
  </si>
  <si>
    <t xml:space="preserve">% ESPERADO DE CUMPLIMIENTO VIGENCIA </t>
  </si>
  <si>
    <t>Número Actividad</t>
  </si>
  <si>
    <t>ID_PROY_META_ACTIVIDAD</t>
  </si>
  <si>
    <t>Actividad</t>
  </si>
  <si>
    <t>% pond_proyecto</t>
  </si>
  <si>
    <t>% pond_meta vs proyecto</t>
  </si>
  <si>
    <t>Ponderación de la Actividad en el total de la Meta</t>
  </si>
  <si>
    <t>FECHA INICIO (DD/MM/AAAA)</t>
  </si>
  <si>
    <t xml:space="preserve"> FECHA TERMINACION  (DD/MM/AAAA)</t>
  </si>
  <si>
    <t>%Prog_Enero</t>
  </si>
  <si>
    <t>%pond_ene_actividad</t>
  </si>
  <si>
    <t>%pond_ene_meta</t>
  </si>
  <si>
    <t>ENERO: PROGRAMACIÓN SOPORTES</t>
  </si>
  <si>
    <t>%Prog_Febrero</t>
  </si>
  <si>
    <t>%pond_feb_actividad</t>
  </si>
  <si>
    <t>%pond_feb_meta</t>
  </si>
  <si>
    <t>FEBRERO: PROGRAMACIÓN SOPORTES</t>
  </si>
  <si>
    <t>%Prog_Marzo</t>
  </si>
  <si>
    <t>%pond_mar_actividad</t>
  </si>
  <si>
    <t>%pond_mar_meta</t>
  </si>
  <si>
    <t>MARZO: PROGRAMACIÓN SOPORTES</t>
  </si>
  <si>
    <t>%Prog_Abril</t>
  </si>
  <si>
    <t>%pond_abr_actividad</t>
  </si>
  <si>
    <t>%pond_abr_meta</t>
  </si>
  <si>
    <t>ABRIL: PROGRAMACIÓN SOPORTES</t>
  </si>
  <si>
    <t>%Prog_Mayo</t>
  </si>
  <si>
    <t>%pond_may_actividad</t>
  </si>
  <si>
    <t>%pond_may_meta</t>
  </si>
  <si>
    <t>MAYO: PROGRAMACIÓN SOPORTES</t>
  </si>
  <si>
    <t>%Prog_Junio</t>
  </si>
  <si>
    <t>%pond_jun_actividad</t>
  </si>
  <si>
    <t>%pond_jun_meta</t>
  </si>
  <si>
    <t>JUNIO: PROGRAMACIÓN SOPORTES</t>
  </si>
  <si>
    <t>%Prog_Julio</t>
  </si>
  <si>
    <t>%pond_jul_actividad</t>
  </si>
  <si>
    <t>%pond_jul_meta</t>
  </si>
  <si>
    <t>JULIO: PROGRAMACIÓN SOPORTES</t>
  </si>
  <si>
    <t>%Prog_Agosto</t>
  </si>
  <si>
    <t>%pond_ago_actividad</t>
  </si>
  <si>
    <t>%pond_ago_meta</t>
  </si>
  <si>
    <t>AGOSTO: PROGRAMACIÓN SOPORTES</t>
  </si>
  <si>
    <t>%Prog_Septiembre</t>
  </si>
  <si>
    <t>%pond_sep_actividad</t>
  </si>
  <si>
    <t>%pond_sep_meta</t>
  </si>
  <si>
    <t>SEPTIEMBRE: PROGRAMACIÓN SOPORTES</t>
  </si>
  <si>
    <t>%Prog_Octubre</t>
  </si>
  <si>
    <t>%pond_oct_actividad</t>
  </si>
  <si>
    <t>%pond_oct_meta</t>
  </si>
  <si>
    <t>OCTUBRE: PROGRAMACIÓN SOPORTES</t>
  </si>
  <si>
    <t>%Prog_Noviembre</t>
  </si>
  <si>
    <t>%pond_nov_actividad</t>
  </si>
  <si>
    <t>%pond_nov_meta</t>
  </si>
  <si>
    <t>NOVIEMBRE: PROGRAMACIÓN SOPORTES</t>
  </si>
  <si>
    <t>%Prog_Diciembre</t>
  </si>
  <si>
    <t>%pond_dic_actividad</t>
  </si>
  <si>
    <t>%pond_dic_meta</t>
  </si>
  <si>
    <t>DICIEMBRE: PROGRAMACIÓN SOPORTES</t>
  </si>
  <si>
    <t>Soportes</t>
  </si>
  <si>
    <t>%Prog_Total</t>
  </si>
  <si>
    <t>Programación Acumulada Enero</t>
  </si>
  <si>
    <t>Programación Acumulada Febrero</t>
  </si>
  <si>
    <t>Programación Acumulada Marzo</t>
  </si>
  <si>
    <t>Programación Acumulada Abril</t>
  </si>
  <si>
    <t>Programación Acumulada Mayo</t>
  </si>
  <si>
    <t>Programación Acumulada Junio</t>
  </si>
  <si>
    <t>Programación Acumulada Julio</t>
  </si>
  <si>
    <t>Programación Acumulada Agosto</t>
  </si>
  <si>
    <t>Programación Acumulada Septiembre</t>
  </si>
  <si>
    <t>Programación Acumulada Octubre</t>
  </si>
  <si>
    <t>Programación Acumulada Noviembre</t>
  </si>
  <si>
    <t>Programación Acumulada Diciembre</t>
  </si>
  <si>
    <t>Ejecución Acumulada Enero</t>
  </si>
  <si>
    <t>Ejecución Acumulada Febrero</t>
  </si>
  <si>
    <t>Ejecución Acumulada Marzo</t>
  </si>
  <si>
    <t>Ejecución Acumulada Abril</t>
  </si>
  <si>
    <t>Ejecución Acumulada Mayo</t>
  </si>
  <si>
    <t>Ejecución Acumulada Junio</t>
  </si>
  <si>
    <t>Ejecución Acumulada Julio</t>
  </si>
  <si>
    <t>Ejecución Acumulada Agosto</t>
  </si>
  <si>
    <t>Ejecución Acumulada Septiembre</t>
  </si>
  <si>
    <t>Ejecución Acumulada Octubre</t>
  </si>
  <si>
    <t>Ejecución Acumulada Noviembre</t>
  </si>
  <si>
    <t>Ejecución Acumulada Diciembre</t>
  </si>
  <si>
    <t>Programación acumulada al corte</t>
  </si>
  <si>
    <t>Cumplimiento</t>
  </si>
  <si>
    <t>Ejecución</t>
  </si>
  <si>
    <t>Brecha positiva</t>
  </si>
  <si>
    <t>Brecha negativa</t>
  </si>
  <si>
    <t>%pond_tot_actividad</t>
  </si>
  <si>
    <t>%pond_tot_meta</t>
  </si>
  <si>
    <t>A1</t>
  </si>
  <si>
    <t>A2</t>
  </si>
  <si>
    <t>A3</t>
  </si>
  <si>
    <t>A4</t>
  </si>
  <si>
    <t>A5</t>
  </si>
  <si>
    <t>A6</t>
  </si>
  <si>
    <t>Actividades</t>
  </si>
  <si>
    <t>%Ejec_Enero</t>
  </si>
  <si>
    <t>%Ejec_Febrero</t>
  </si>
  <si>
    <t>%Ejec_Marzo</t>
  </si>
  <si>
    <t>%Ejec_Abril</t>
  </si>
  <si>
    <t>%Ejec_Mayo</t>
  </si>
  <si>
    <t>%Ejec_Total</t>
  </si>
  <si>
    <t>PD1_1</t>
  </si>
  <si>
    <t>1081_6_1</t>
  </si>
  <si>
    <t>1.1. Ejecutar las actividades conducentes a la oficialización, difusión y apropiación de los lineamientos distritales que componen el modelo en materia de comunicación pública.</t>
  </si>
  <si>
    <t>ENERO: 0 FEBRERO: 0 MARZO: 0 ABRIL: 0 MAYO: Informe preliminar en Acciones de Difusión de los lineamientos de comunicación y en documentos de trabajo en materia de comunicaciones JUNIO: Informe preliminar en Acciones de Difusión de los lineamientos de comunicación y en documentos de trabajo en materia de comunicaciones JULIO: 0 AGOSTO: 0 SEPTIEMBRE: 0 OCTUBRE: Informe preliminar en Acciones de Difusión de los lineamientos de comunicación y en documentos de trabajo en materia de comunicaciones NOVIEMBRE: Informe preliminar en Acciones de Difusión de los lineamientos de comunicación y en documentos de trabajo en materia de comunicaciones DICIEMBRE: 0</t>
  </si>
  <si>
    <t>Actualizar plataforma de seguridad de la información</t>
  </si>
  <si>
    <t>Gestionar la plataforma de Seguridad de la Información</t>
  </si>
  <si>
    <t>Actualizar plataforma de seguridad de la informaciónGestionar la plataforma de Seguridad de la Información</t>
  </si>
  <si>
    <t>PD1_2</t>
  </si>
  <si>
    <t>1.2. Estructurar el modelo de comunicación pública distrital.</t>
  </si>
  <si>
    <t>ENERO: 0 FEBRERO: Informe preliminar en Acciones de Difusión de los lineamientos de comunicación y en documentos de trabajo en materia de comunicaciones MARZO: 0 ABRIL: Informe preliminar en Acciones de Difusión de los lineamientos de comunicación y en documentos de trabajo en materia de comunicaciones MAYO: 0 JUNIO: Informe preliminar en Acciones de Difusión de los lineamientos de comunicación y en documentos de trabajo en materia de comunicaciones JULIO: 0 AGOSTO: 0 SEPTIEMBRE: Informe preliminar en Acciones de Difusión de los lineamientos de comunicación y en documentos de trabajo en materia de comunicaciones OCTUBRE: 0 NOVIEMBRE: Informe preliminar en Acciones de Difusión de los lineamientos de comunicación y en documentos de trabajo en materia de comunicaciones DICIEMBRE: 0</t>
  </si>
  <si>
    <t>PD2_1</t>
  </si>
  <si>
    <t>1081_6_2</t>
  </si>
  <si>
    <t>2.1. Diseñar y desarrollar los temas estratégicos y coyunturales de la ciudad y su gobierno.</t>
  </si>
  <si>
    <t xml:space="preserve">Informe preliminar en Temas Coyunturales y estrategicos </t>
  </si>
  <si>
    <t xml:space="preserve">Informe final en Temas Coyunturales y estrategicos </t>
  </si>
  <si>
    <t xml:space="preserve">ENERO: Informe preliminar en Temas Coyunturales y estrategicos  FEBRERO: Informe preliminar en Temas Coyunturales y estrategicos  MARZO: Informe preliminar en Temas Coyunturales y estrategicos  ABRIL: Informe preliminar en Temas Coyunturales y estrategicos  MAYO: Informe preliminar en Temas Coyunturales y estrategicos  JUNIO: Informe preliminar en Temas Coyunturales y estrategicos  JULIO: Informe preliminar en Temas Coyunturales y estrategicos  AGOSTO: Informe preliminar en Temas Coyunturales y estrategicos  SEPTIEMBRE: Informe preliminar en Temas Coyunturales y estrategicos  OCTUBRE: Informe preliminar en Temas Coyunturales y estrategicos  NOVIEMBRE: Informe preliminar en Temas Coyunturales y estrategicos  DICIEMBRE: Informe final en Temas Coyunturales y estrategicos </t>
  </si>
  <si>
    <t>PD2_2</t>
  </si>
  <si>
    <t>2.2. Administrar y emprender acciones en las plataformas y medios virtuales de la Alcaldía Mayor de Bogota, acercando a la ciudadania a la Gestión del Distrito.</t>
  </si>
  <si>
    <t>Informe preliminar en acciones en las plataformas y medios virtuales</t>
  </si>
  <si>
    <t>Informe final en acciones en las plataformas y medios virtuales</t>
  </si>
  <si>
    <t>ENERO: Informe preliminar en acciones en las plataformas y medios virtuales FEBRERO: Informe preliminar en acciones en las plataformas y medios virtuales MARZO: Informe preliminar en acciones en las plataformas y medios virtuales ABRIL: Informe preliminar en acciones en las plataformas y medios virtuales MAYO: Informe preliminar en acciones en las plataformas y medios virtuales JUNIO: Informe preliminar en acciones en las plataformas y medios virtuales JULIO: Informe preliminar en acciones en las plataformas y medios virtuales AGOSTO: Informe preliminar en acciones en las plataformas y medios virtuales SEPTIEMBRE: Informe preliminar en acciones en las plataformas y medios virtuales OCTUBRE: Informe preliminar en acciones en las plataformas y medios virtuales NOVIEMBRE: Informe preliminar en acciones en las plataformas y medios virtuales DICIEMBRE: Informe final en acciones en las plataformas y medios virtuales</t>
  </si>
  <si>
    <t>PD2_3</t>
  </si>
  <si>
    <t>2.3. Divulgar los temas estratégicos y coyunturales de la ciudad y su gobierno a través de los distintos medios de comunicación.</t>
  </si>
  <si>
    <t>Documentos (Informes de Trafico)</t>
  </si>
  <si>
    <t>Documentos (Informes de Trafico - Planes de Medios)</t>
  </si>
  <si>
    <t>Informe preliminar de divulgación en los distintos medios de comunicación.</t>
  </si>
  <si>
    <t>Informe final de divulgación en los distintos medios de comunicación.</t>
  </si>
  <si>
    <t>ENERO: Documentos (Informes de Trafico) FEBRERO: Documentos (Informes de Trafico) MARZO: Documentos (Informes de Trafico - Planes de Medios) ABRIL: Documentos (Informes de Trafico) MAYO: Documentos (Informes de Trafico - Planes de Medios) JUNIO: Documentos (Informes de Trafico - Planes de Medios) JULIO: Documentos (Informes de Trafico) AGOSTO: Informe preliminar de divulgación en los distintos medios de comunicación. SEPTIEMBRE: Informe preliminar de divulgación en los distintos medios de comunicación. OCTUBRE: Informe preliminar de divulgación en los distintos medios de comunicación. NOVIEMBRE: Informe preliminar de divulgación en los distintos medios de comunicación. DICIEMBRE: Informe final de divulgación en los distintos medios de comunicación.</t>
  </si>
  <si>
    <t>PD3_1</t>
  </si>
  <si>
    <t>1081_5_1</t>
  </si>
  <si>
    <t>3.1. Realizar medición de opinión relacionada con la gestión de la Administración Distrital.</t>
  </si>
  <si>
    <t>ENERO: 0 FEBRERO: 0 MARZO: 0 ABRIL: 0 MAYO: 0 JUNIO: 0 JULIO: 0 AGOSTO: 0 SEPTIEMBRE: 0 OCTUBRE: 0 NOVIEMBRE: 0 DICIEMBRE: 0</t>
  </si>
  <si>
    <t>Actualizar y ampliar soluciones tecnológicas en la Secretaría General</t>
  </si>
  <si>
    <t>Cumplir el plan de trabajo para la implementación del ERP en la Secretaría General</t>
  </si>
  <si>
    <t>Fortalecer la Gobernalidad de TI en la entidad</t>
  </si>
  <si>
    <t>Optimizar  sistemas de información y sitios web con soporte técnico en la Secretaría General</t>
  </si>
  <si>
    <t>Actualizar y ampliar soluciones tecnológicas en la Secretaría GeneralCumplir el plan de trabajo para la implementación del ERP en la Secretaría GeneralFortalecer la Gobernalidad de TI en la entidadOptimizar  sistemas de información y sitios web con soporte técnico en la Secretaría General</t>
  </si>
  <si>
    <t>PD3_2</t>
  </si>
  <si>
    <t xml:space="preserve">Monitorear la información que se difunde de la Alcaldía Mayor en medios de comunicación y redes sociales para dar respuesta inmediata cuando se requiera, y ser más efectivos y eficientes en la entrega del mensaje. </t>
  </si>
  <si>
    <t>PD4_1</t>
  </si>
  <si>
    <t>1081_5_2</t>
  </si>
  <si>
    <t>4.1. Realizar la identificación de canales de comunicación y realidades de los territorios en Bogotá-Región.</t>
  </si>
  <si>
    <t>PD4_2</t>
  </si>
  <si>
    <t xml:space="preserve">Caracterizar las dinámicas de comunicación local para la identificación de necesidades de la ciudadanía. </t>
  </si>
  <si>
    <t>PD20_1</t>
  </si>
  <si>
    <t>1.1. HACER SEGUIMIENTO  AL FUNCIONAMIENTO DE  LAS INSTANCIAS DE COORDINACIÓN</t>
  </si>
  <si>
    <t>Actividad 1: Plan de trabajo  Estrategia Seguimiento al Funcionamiento de las Instancias de Coordinación</t>
  </si>
  <si>
    <t xml:space="preserve">Actividad 1: Informe avance semestral  Estrategia Seguimiento al Funcionamiento de las Instancias de Coordinación. </t>
  </si>
  <si>
    <t xml:space="preserve">Actividad 1: Informe anual Estrategia Seguimiento al Funcionamiento de las Instancias de Coordinación. </t>
  </si>
  <si>
    <t xml:space="preserve">ENERO: 0 FEBRERO: 0 MARZO: Actividad 1: Plan de trabajo  Estrategia Seguimiento al Funcionamiento de las Instancias de Coordinación ABRIL: 0 MAYO: 0 JUNIO: Actividad 1: Informe avance semestral  Estrategia Seguimiento al Funcionamiento de las Instancias de Coordinación.  JULIO: 0 AGOSTO: 0 SEPTIEMBRE: 0 OCTUBRE: 0 NOVIEMBRE: 0 DICIEMBRE: Actividad 1: Informe anual Estrategia Seguimiento al Funcionamiento de las Instancias de Coordinación. </t>
  </si>
  <si>
    <t>PD20_2</t>
  </si>
  <si>
    <t>1.2. FORTALECER EL FUNCIONAMIENTO DEL SISTEMA DE COORDINACIÓN DISTRITAL</t>
  </si>
  <si>
    <t>Actividad 2: Plan de Trabajo  Estrategia para fortalecer el funcionamiento del Sistema de Coordinación Distrital</t>
  </si>
  <si>
    <t>Actividad 2: Informe avance semestral   Estrategia para fortalecer el funcionamiento del Sistema de Coordinación Distrital</t>
  </si>
  <si>
    <t>Actividad 2: Informe anual  de la Estrategia para fortalecer el funcionamiento del Sistema de Coordinación Distrital</t>
  </si>
  <si>
    <t>ENERO: 0 FEBRERO: 0 MARZO: Actividad 2: Plan de Trabajo  Estrategia para fortalecer el funcionamiento del Sistema de Coordinación Distrital ABRIL: 0 MAYO: 0 JUNIO: Actividad 2: Informe avance semestral   Estrategia para fortalecer el funcionamiento del Sistema de Coordinación Distrital JULIO: 0 AGOSTO: 0 SEPTIEMBRE: 0 OCTUBRE: 0 NOVIEMBRE: 0 DICIEMBRE: Actividad 2: Informe anual  de la Estrategia para fortalecer el funcionamiento del Sistema de Coordinación Distrital</t>
  </si>
  <si>
    <t>PD21_1</t>
  </si>
  <si>
    <t>2.1. REALIZAR LOS DISEÑOS REQUERIDOS DE LA RED DISTRITAL DE ARCHIVOS Y LA IMPLEMENTACIÓN DEL COMPONENTE DE ARCHIVOS PÚBLICOS ABIERTOS.</t>
  </si>
  <si>
    <t>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t>
  </si>
  <si>
    <t xml:space="preserve">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t>
  </si>
  <si>
    <t xml:space="preserve">1. Informe de implementación de la estrategia para el fortalecimiento de la gestión de documentos electrónicos de archivo y la Red Distrital de Archivos de Bogotá.
2. Informe de desarrolló y articulación de la infraestructura de la Red Distrital de Archivos.
3. Informe de implementación de los flujos de trabajo para los proyectos de la Red Distrital de Archivos de Bogotá.
</t>
  </si>
  <si>
    <t xml:space="preserve">ENERO: 0 FEBRERO: 0 MARZO: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ABRIL: 0 MAYO: 0 JUNIO: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JULIO: 0 AGOSTO: 0 SEPTIEMBRE: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OCTUBRE: 0 NOVIEMBRE: 0 DICIEMBRE: 1. Informe de implementación de la estrategia para el fortalecimiento de la gestión de documentos electrónicos de archivo y la Red Distrital de Archivos de Bogotá.
2. Informe de desarrolló y articulación de la infraestructura de la Red Distrital de Archivos.
3. Informe de implementación de los flujos de trabajo para los proyectos de la Red Distrital de Archivos de Bogotá.
</t>
  </si>
  <si>
    <t>PD21_2</t>
  </si>
  <si>
    <t>2.2. DESARROLLAR UN PLAN PARA LA CONSOLIDACIÓN DE LA GESTIÓN DE DOCUMENTOS ELECTRÓNICOS DE ARCHIVO EN EL DISTRITO CAPITAL</t>
  </si>
  <si>
    <t>1. Informe de avance implementación del plan​ para la consolidacion de la gestión de documentos electrónicos de archivo en el Distrito Capital.</t>
  </si>
  <si>
    <t>1. Informe de implementación del plan​ para la consolidacion de la gestión de documentos electrónicos de archivo en el Distrito Capital.</t>
  </si>
  <si>
    <t>ENERO: 0 FEBRERO: 0 MARZO: 1. Informe de avance implementación del plan​ para la consolidacion de la gestión de documentos electrónicos de archivo en el Distrito Capital. ABRIL: 0 MAYO: 0 JUNIO: 1. Informe de avance implementación del plan​ para la consolidacion de la gestión de documentos electrónicos de archivo en el Distrito Capital. JULIO: 0 AGOSTO: 0 SEPTIEMBRE: 1. Informe de avance implementación del plan​ para la consolidacion de la gestión de documentos electrónicos de archivo en el Distrito Capital. OCTUBRE: 0 NOVIEMBRE: 0 DICIEMBRE: 1. Informe de implementación del plan​ para la consolidacion de la gestión de documentos electrónicos de archivo en el Distrito Capital.</t>
  </si>
  <si>
    <t>PD22_1</t>
  </si>
  <si>
    <t>3.1. GENERAR ACCIONES PARA EL APROVECHAMIENTO DE LA INFORMACIÓN DE RELACIONAMIENTO Y LA COOPERACIÓN INTERNACIONAL</t>
  </si>
  <si>
    <t>Para esta actividad se tiene previsto: (En el desarrollo de las actividades se aportará la evidencia según se el estado de la actividad)
1- Actas de reuniones.
2- Listado de asistencia 
3- Correos  enviados y/o gestionados</t>
  </si>
  <si>
    <t>ENERO: 0 FEBRERO: 0 MARZO: Para esta actividad se tiene previsto: (En el desarrollo de las actividades se aportará la evidencia según se el estado de la actividad)
1- Actas de reuniones.
2- Listado de asistencia 
3- Correos  enviados y/o gestionados ABRIL: 0 MAYO: 0 JUNIO: Para esta actividad se tiene previsto: (En el desarrollo de las actividades se aportará la evidencia según se el estado de la actividad)
1- Actas de reuniones.
2- Listado de asistencia 
3- Correos  enviados y/o gestionados JULIO: 0 AGOSTO: 0 SEPTIEMBRE: Para esta actividad se tiene previsto: (En el desarrollo de las actividades se aportará la evidencia según se el estado de la actividad)
1- Actas de reuniones.
2- Listado de asistencia 
3- Correos  enviados y/o gestionados OCTUBRE: 0 NOVIEMBRE: 0 DICIEMBRE: Para esta actividad se tiene previsto: (En el desarrollo de las actividades se aportará la evidencia según se el estado de la actividad)
1- Actas de reuniones.
2- Listado de asistencia 
3- Correos  enviados y/o gestionados</t>
  </si>
  <si>
    <t>PD22_2</t>
  </si>
  <si>
    <t>3.2. DESARROLLAR INSTRUMENTOS PARA FORMALIZAR LAS RELACIONES CON ACTORES INTERNACIONALES</t>
  </si>
  <si>
    <t xml:space="preserve">Para esta actividad se tiene previsto: (Según aplique de acuerdo al instrumento de relacionamiento que se este gestionando)
1- Gestión de firmas de Cartas y Memorandos para la formalizar la relación con actores internacionales (Puede incluir segùn aplique correos soportes y actas de reunión)
2. Gestión de los instumentos </t>
  </si>
  <si>
    <t xml:space="preserve">ENERO: 0 FEBRERO: 0 MARZO: Para esta actividad se tiene previsto: (Según aplique de acuerdo al instrumento de relacionamiento que se este gestionando)
1- Gestión de firmas de Cartas y Memorandos para la formalizar la relación con actores internacionales (Puede incluir segùn aplique correos soportes y actas de reunión)
2. Gestión de los instumentos  ABRIL: 0 MAYO: 0 JUNIO: Para esta actividad se tiene previsto: (Según aplique de acuerdo al instrumento de relacionamiento que se este gestionando)
1- Gestión de firmas de Cartas y Memorandos para la formalizar la relación con actores internacionales (Puede incluir segùn aplique correos soportes y actas de reunión)
2. Gestión de los instumentos  JULIO: 0 AGOSTO: 0 SEPTIEMBRE: Para esta actividad se tiene previsto: (Según aplique de acuerdo al instrumento de relacionamiento que se este gestionando)
1- Gestión de firmas de Cartas y Memorandos para la formalizar la relación con actores internacionales (Puede incluir segùn aplique correos soportes y actas de reunión)
2. Gestión de los instumentos  OCTUBRE: 0 NOVIEMBRE: 0 DICIEMBRE: Para esta actividad se tiene previsto: (Según aplique de acuerdo al instrumento de relacionamiento que se este gestionando)
1- Gestión de firmas de Cartas y Memorandos para la formalizar la relación con actores internacionales (Puede incluir segùn aplique correos soportes y actas de reunión)
2. Gestión de los instumentos </t>
  </si>
  <si>
    <t>PD22_3</t>
  </si>
  <si>
    <t>3.3. IMPLEMENTAR UN PLAN DE RELACIONAMIENTO Y COOPERACIÓN INTERNACIONAL DEL DISTRITO</t>
  </si>
  <si>
    <t>"Para esta actividad se tiene previsto:
1- Matriz relacionamiento y cooperación.
2- Soportes de convocatorias realizadas (Correos, documentos)."</t>
  </si>
  <si>
    <t>"Para esta actividad se tiene previsto:
1- Matriz relacionamiento y cooperación.
2- Soportes de convocatorias realizadas (Correos, documentos)."
3- Soportes de dos reuniones para la internacionalización de Bogotá</t>
  </si>
  <si>
    <t xml:space="preserve">"Para esta actividad se tiene previsto:
1- Matriz relacionamiento y cooperación.
2- Soportes de convocatorias realizadas (Correos, documentos)."
</t>
  </si>
  <si>
    <t>ENERO: 0 FEBRERO: 0 MARZO: "Para esta actividad se tiene previsto:
1- Matriz relacionamiento y cooperación.
2- Soportes de convocatorias realizadas (Correos, documentos)." ABRIL: 0 MAYO: 0 JUNIO: "Para esta actividad se tiene previsto:
1- Matriz relacionamiento y cooperación.
2- Soportes de convocatorias realizadas (Correos, documentos)."
3- Soportes de dos reuniones para la internacionalización de Bogotá JULIO: 0 AGOSTO: 0 SEPTIEMBRE: "Para esta actividad se tiene previsto:
1- Matriz relacionamiento y cooperación.
2- Soportes de convocatorias realizadas (Correos, documentos)."
 OCTUBRE: 0 NOVIEMBRE: 0 DICIEMBRE: "Para esta actividad se tiene previsto:
1- Matriz relacionamiento y cooperación.
2- Soportes de convocatorias realizadas (Correos, documentos)."
3- Soportes de dos reuniones para la internacionalización de Bogotá</t>
  </si>
  <si>
    <t>PD23_1</t>
  </si>
  <si>
    <t>4.1. REALIZAR SEGUIMIENTO Y  EVALUACIÓN PARA LA GESTIÓN DEL CONOCIMIENTO Y LA INNOVACIÓN</t>
  </si>
  <si>
    <t>Plan de Trabajo  Estrategia Seguimiento y Evaluación para la Gestión del Conocimiento y la Innovación</t>
  </si>
  <si>
    <t>Informe avance semestral  Estrategia Seguimiento y Evaluación para la Gestión del Conocimiento y la Innovación</t>
  </si>
  <si>
    <t>Informe de avance anual  Estrategia Seguimiento y Evaluación para la Gestión del Conocimiento y la Innovación</t>
  </si>
  <si>
    <t>ENERO: 0 FEBRERO: 0 MARZO: Plan de Trabajo  Estrategia Seguimiento y Evaluación para la Gestión del Conocimiento y la Innovación ABRIL: 0 MAYO: 0 JUNIO: Informe avance semestral  Estrategia Seguimiento y Evaluación para la Gestión del Conocimiento y la Innovación JULIO: 0 AGOSTO: 0 SEPTIEMBRE: 0 OCTUBRE: 0 NOVIEMBRE: 0 DICIEMBRE: Informe de avance anual  Estrategia Seguimiento y Evaluación para la Gestión del Conocimiento y la Innovación</t>
  </si>
  <si>
    <t>PD23_2</t>
  </si>
  <si>
    <t>4.2. DESARROLLAR UN ECOSISTEMA DE GESTIÓN DE CONOCIMIENTO E INNOVACIÓN</t>
  </si>
  <si>
    <t xml:space="preserve">Plan de Trabajo Estrategia Ecosistema de Gestión de Conocimiento e Innovación. </t>
  </si>
  <si>
    <t xml:space="preserve">Informe avance semestral  Ecosistema de Gestión de Conocimiento e Innovación. </t>
  </si>
  <si>
    <t xml:space="preserve">Informe de avance anual Ecosistema de Gestión de Conocimiento e Innovación. </t>
  </si>
  <si>
    <t xml:space="preserve">ENERO: 0 FEBRERO: 0 MARZO: Plan de Trabajo Estrategia Ecosistema de Gestión de Conocimiento e Innovación.  ABRIL: 0 MAYO: 0 JUNIO: Informe avance semestral  Ecosistema de Gestión de Conocimiento e Innovación.  JULIO: 0 AGOSTO: 0 SEPTIEMBRE: 0 OCTUBRE: 0 NOVIEMBRE: 0 DICIEMBRE: Informe de avance anual Ecosistema de Gestión de Conocimiento e Innovación. </t>
  </si>
  <si>
    <t>PD24_1</t>
  </si>
  <si>
    <t>5.1. FORMULAR Y ACTUALIZAR LINEAMIENTOS TÉCNICOS ARCHIVÍSTICOS, ESTRATEGIAS DE SEGUIMIENTO Y MEDICIÓN A LA IMPLEMENTACIÓN DE LA POLÍTICA ARCHIVÍSTICA EN EL DISTRITO CAPITAL</t>
  </si>
  <si>
    <t>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t>
  </si>
  <si>
    <t xml:space="preserve">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t>
  </si>
  <si>
    <t>1. Informe de implementación de la estrategia para el fortalecimiento de los Archivos Públicos del Distrito Capital.
2. Informe de normalización de Gestión Documental y Archivos
3. Avance Informe de seguimiento al Cumplimiento de la normativa archivística.
4. Informe de resultados de la medición de los indicadores de la Dirección Distrital de Archivo de Bogotá.
5. Implementación y seguimiento de las estrategias de modernización del Modelo de Asistencia Técnica Focalizada.
6.Informe de Asistencia Técnica
7. Reporte de Conceptos Técnicos de TRD y TVD emitidos</t>
  </si>
  <si>
    <t>ENERO: 0 FEBRERO: 0 MARZO: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ABRIL: 0 MAYO: 0 JUNIO: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JULIO: 0 AGOSTO: 0 SEPTIEMBRE: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OCTUBRE: 0 NOVIEMBRE: 0 DICIEMBRE: 1. Informe de implementación de la estrategia para el fortalecimiento de los Archivos Públicos del Distrito Capital.
2. Informe de normalización de Gestión Documental y Archivos
3. Avance Informe de seguimiento al Cumplimiento de la normativa archivística.
4. Informe de resultados de la medición de los indicadores de la Dirección Distrital de Archivo de Bogotá.
5. Implementación y seguimiento de las estrategias de modernización del Modelo de Asistencia Técnica Focalizada.
6.Informe de Asistencia Técnica
7. Reporte de Conceptos Técnicos de TRD y TVD emitidos</t>
  </si>
  <si>
    <t>PD24_2</t>
  </si>
  <si>
    <t>5.2. IMPLEMENTAR EL MODELO DE ASISTENCIA TÉCNICA FOCALIZADA QUE PERMITA APOYAR A LAS ENTIDADES Y ORGANISMOS DISTRITALES EN LA IMPLEMENTACIÓN DE LA POLÍTICA DE ARCHIVOS EN EL DISTRITO CAPITAL</t>
  </si>
  <si>
    <t>1. Avance Implementación y seguimiento de las estrategias de modernización del Modelo de Asistencia Técnica Focalizada.
2.Informe de Asistencia Técnica
3. Reporte de Conceptos Técnicos de TRD y TVD emitidos</t>
  </si>
  <si>
    <t>ENERO: 0 FEBRERO: 0 MARZO: 1. Avance Implementación y seguimiento de las estrategias de modernización del Modelo de Asistencia Técnica Focalizada.
2.Informe de Asistencia Técnica
3. Reporte de Conceptos Técnicos de TRD y TVD emitidos ABRIL: 0 MAYO: 0 JUNIO: 1. Avance Implementación y seguimiento de las estrategias de modernización del Modelo de Asistencia Técnica Focalizada.
2.Informe de Asistencia Técnica
3. Reporte de Conceptos Técnicos de TRD y TVD emitidos JULIO: 0 AGOSTO: 0 SEPTIEMBRE: 1. Avance Implementación y seguimiento de las estrategias de modernización del Modelo de Asistencia Técnica Focalizada.
2.Informe de Asistencia Técnica
3. Reporte de Conceptos Técnicos de TRD y TVD emitidos OCTUBRE: 0 NOVIEMBRE: 0 DICIEMBRE: 0</t>
  </si>
  <si>
    <t>PD25_1</t>
  </si>
  <si>
    <t>6.1. DESARROLLAR ACCIONES DE PARTICIPACIÓN EN REDES DE CIUDAD, CAMPAÑAS Y PLATAFORMAS DE ORGANISMOS MULTILATERALES</t>
  </si>
  <si>
    <t>"Para esta actividad se tiene previsto:
1- Matriz relacionamiento y cooperación.
2- Soportes de participación en redes de ciudad, camapñas  y  Plataformas de Organismos Multilaterales.  (Correos, convocatorias, documentos)."
3- Desarrollo de Eventos Internacionales</t>
  </si>
  <si>
    <t>ENERO: 0 FEBRERO: 0 MARZO: "Para esta actividad se tiene previsto:
1- Matriz relacionamiento y cooperación.
2- Soportes de participación en redes de ciudad, camapñas  y  Plataformas de Organismos Multilaterales.  (Correos, convocatorias, documentos)."
3- Desarrollo de Eventos Internacionales ABRIL: 0 MAYO: 0 JUNIO: "Para esta actividad se tiene previsto:
1- Matriz relacionamiento y cooperación.
2- Soportes de participación en redes de ciudad, camapñas  y  Plataformas de Organismos Multilaterales.  (Correos, convocatorias, documentos)."
3- Desarrollo de Eventos Internacionales JULIO: 0 AGOSTO: 0 SEPTIEMBRE: "Para esta actividad se tiene previsto:
1- Matriz relacionamiento y cooperación.
2- Soportes de participación en redes de ciudad, camapñas  y  Plataformas de Organismos Multilaterales.  (Correos, convocatorias, documentos)."
3- Desarrollo de Eventos Internacionales OCTUBRE: 0 NOVIEMBRE: 0 DICIEMBRE: "Para esta actividad se tiene previsto:
1- Matriz relacionamiento y cooperación.
2- Soportes de participación en redes de ciudad, camapñas  y  Plataformas de Organismos Multilaterales.  (Correos, convocatorias, documentos)."
3- Desarrollo de Eventos Internacionales</t>
  </si>
  <si>
    <t>PD25_2</t>
  </si>
  <si>
    <t>6.2. IMPLEMENTAR UNA ESTRATEGIA DE PROMOCIÓN DE CIUDAD A TRAVÉS DE LA GESTIÓN DE ACTIVIDADES EN BOGOTÁ Y EN EL EXTERIOR.</t>
  </si>
  <si>
    <t>Para esta actividad se tiene previsto:
1- Soportes  de actividades de redes sociales y plataformas  que den cuenta de la promoción de ciudad.</t>
  </si>
  <si>
    <t>ENERO: 0 FEBRERO: 0 MARZO: Para esta actividad se tiene previsto:
1- Soportes  de actividades de redes sociales y plataformas  que den cuenta de la promoción de ciudad. ABRIL: 0 MAYO: 0 JUNIO: Para esta actividad se tiene previsto:
1- Soportes  de actividades de redes sociales y plataformas  que den cuenta de la promoción de ciudad. JULIO: 0 AGOSTO: 0 SEPTIEMBRE: Para esta actividad se tiene previsto:
1- Soportes  de actividades de redes sociales y plataformas  que den cuenta de la promoción de ciudad. OCTUBRE: 0 NOVIEMBRE: 0 DICIEMBRE: Para esta actividad se tiene previsto:
1- Soportes  de actividades de redes sociales y plataformas  que den cuenta de la promoción de ciudad.</t>
  </si>
  <si>
    <t>PD26_1</t>
  </si>
  <si>
    <t>7.1. DESARROLLAR ACCIONES PARA LA SOSTENIBILIDAD Y MEJORAMIENTO DEL DESEMPEÑO Y LA GESTIÓN PÚBLICA DISTRITAL</t>
  </si>
  <si>
    <t xml:space="preserve">Plan de Trabajo   Estrategia para la Sostenibilidad y Mejoramiento del Desempeño y la Gestión Pública Distrital. </t>
  </si>
  <si>
    <t xml:space="preserve">Informe de avance semestral   Estrategia para la Sostenibilidad y Mejoramiento del Desempeño y la Gestión Pública Distrital. </t>
  </si>
  <si>
    <t xml:space="preserve">Informe de avance anual de la Estrategia para la Sostenibilidad y Mejoramiento del Desempeño y la Gestión Pública Distrital. </t>
  </si>
  <si>
    <t xml:space="preserve">ENERO: 0 FEBRERO: 0 MARZO: Plan de Trabajo   Estrategia para la Sostenibilidad y Mejoramiento del Desempeño y la Gestión Pública Distrital.  ABRIL: 0 MAYO: 0 JUNIO: Informe de avance semestral   Estrategia para la Sostenibilidad y Mejoramiento del Desempeño y la Gestión Pública Distrital.  JULIO: 0 AGOSTO: 0 SEPTIEMBRE: 0 OCTUBRE: 0 NOVIEMBRE: 0 DICIEMBRE: Informe de avance anual de la Estrategia para la Sostenibilidad y Mejoramiento del Desempeño y la Gestión Pública Distrital. </t>
  </si>
  <si>
    <t>PD26_2</t>
  </si>
  <si>
    <t>7.2. REALIZAR UN PROGRAMA DE TELETRABAJO SOBRE LA PLANTA LABORAL EN ENTIDADES Y ORGANISMOS DISTRITALES</t>
  </si>
  <si>
    <t xml:space="preserve">Plan de Trabajo  Estrategia para realizar un programa de Teletrabajo sobre la Planta Laboral en entidades y organismos distritales. </t>
  </si>
  <si>
    <t xml:space="preserve">Informe de avance semestral de la  Estrategia para realizar un programa de Teletrabajo sobre la Planta Laboral en entidades y organismos distritales. </t>
  </si>
  <si>
    <t xml:space="preserve">Informe de avance anual  de la  Estrategia para realizar un programa de Teletrabajo sobre la Planta Laboral en entidades y organismos distritales. </t>
  </si>
  <si>
    <t xml:space="preserve">ENERO: 0 FEBRERO: 0 MARZO: Plan de Trabajo  Estrategia para realizar un programa de Teletrabajo sobre la Planta Laboral en entidades y organismos distritales.  ABRIL: 0 MAYO: 0 JUNIO: Informe de avance semestral de la  Estrategia para realizar un programa de Teletrabajo sobre la Planta Laboral en entidades y organismos distritales.  JULIO: 0 AGOSTO: 0 SEPTIEMBRE: 0 OCTUBRE: 0 NOVIEMBRE: 0 DICIEMBRE: Informe de avance anual  de la  Estrategia para realizar un programa de Teletrabajo sobre la Planta Laboral en entidades y organismos distritales. </t>
  </si>
  <si>
    <t>PD26_3</t>
  </si>
  <si>
    <t>7.3. EJECUTAR ACCIONES PARA LA  NEGOCIACIÓN, DIÁLOGO Y CONCERTACIÓN SINDICAL EN EL DISTRITO CAPITAL</t>
  </si>
  <si>
    <t xml:space="preserve">Plan de trabajo de las  acciones a desarrollar  para la negociación diálogo y concertación sindical en el Distrito Capital. </t>
  </si>
  <si>
    <t xml:space="preserve">Informe de avance semestral de las acciones desarrolladas en negociación diálogo y concertación sindical en el Distrito Capital. </t>
  </si>
  <si>
    <t xml:space="preserve">Informe de avance anual de las acciones desarrolladas en negociación diálogo y concertación sindical en el Distrito Capital. </t>
  </si>
  <si>
    <t xml:space="preserve">ENERO: 0 FEBRERO: 0 MARZO: Plan de trabajo de las  acciones a desarrollar  para la negociación diálogo y concertación sindical en el Distrito Capital.  ABRIL: 0 MAYO: 0 JUNIO: Informe de avance semestral de las acciones desarrolladas en negociación diálogo y concertación sindical en el Distrito Capital.  JULIO: 0 AGOSTO: 0 SEPTIEMBRE: 0 OCTUBRE: 0 NOVIEMBRE: 0 DICIEMBRE: Informe de avance anual de las acciones desarrolladas en negociación diálogo y concertación sindical en el Distrito Capital. </t>
  </si>
  <si>
    <t>PD27_1</t>
  </si>
  <si>
    <t>8.1. REALIZAR LAS ACCIONES GENERALES DE ACOMPAÑAMIENTO Y SEGUIMIENTO A LOS PROYECTOS, ASUNTOS Y TEMAS ESTRATÉGICOS DE LA ADMINISTRACIÓN DISTRITAL</t>
  </si>
  <si>
    <t xml:space="preserve">ENERO: 1.Informe de seguimiento proyectos estrategísticos de la administración distrital 
2. Informe de gerencia programa 56  FEBRERO: 1.Informe de seguimiento proyectos estrategísticos de la administración distrital  MARZO: 1.Informe de seguimiento proyectos estrategísticos de la administración distrital  ABRIL: 1.Informe de seguimiento proyectos estrategísticos de la administración distrital 
2. Informe de gerencia programa 56 MAYO: 1.Informe de seguimiento proyectos estrategísticos de la administración distrital  JUNIO: 1.Informe de seguimiento proyectos estrategísticos de la administración distrital  JULIO: 1.Informe de seguimiento proyectos estrategísticos de la administración distrital 
2. Informe de gerencia programa 56 AGOSTO: 1.Informe de seguimiento proyectos estrategísticos de la administración distrital  SEPTIEMBRE: 1.Informe de seguimiento proyectos estrategísticos de la administración distrital  OCTUBRE: 1.Informe de seguimiento proyectos estrategísticos de la administración distrital 
2. Informe de gerencia programa 56 NOVIEMBRE: 1.Informe de seguimiento proyectos estrategísticos de la administración distrital  DICIEMBRE: 1.Informe de seguimiento proyectos estrategísticos de la administración distrital </t>
  </si>
  <si>
    <t>PD28_1</t>
  </si>
  <si>
    <t>9.1. REALIZAR EL ESTUDIO TÉCNICO PARA LA MODERNIZACIÓN ADMINISTRATIVA DEL DISTRITO</t>
  </si>
  <si>
    <t>ENERO: 0 FEBRERO: 0 MARZO: Informe estudio de modernización ABRIL: Informe estudio de modernización MAYO: 0 JUNIO: 0 JULIO: 0 AGOSTO: 0 SEPTIEMBRE: 0 OCTUBRE: Documento estudio de modernización versión final NOVIEMBRE: 0 DICIEMBRE: 0</t>
  </si>
  <si>
    <t>PD29_1</t>
  </si>
  <si>
    <t>10.1. REALIZAR ACTIVIDADES DE LOS PRODUCTOS DEL PLAN DE ACCIÓN DE LA POLÍTICA PÚBLICA DE TRANSPARENCIA Y SU SEGUIMIENTO</t>
  </si>
  <si>
    <t xml:space="preserve">Plan de trabajo productos del Plan de Acción de la Política Pública de Transparencia y su Seguimiento.  </t>
  </si>
  <si>
    <t xml:space="preserve">Informe avance semestral   productos del Plan de Acción de la Política Pública de Transparencia y su Seguimiento.  </t>
  </si>
  <si>
    <t xml:space="preserve">Informe avance anual  de  los productos del Plan de Acción de la Política Pública de Transparencia y su Seguimiento.  </t>
  </si>
  <si>
    <t xml:space="preserve">ENERO: 0 FEBRERO: 0 MARZO: Plan de trabajo productos del Plan de Acción de la Política Pública de Transparencia y su Seguimiento.   ABRIL: 0 MAYO: 0 JUNIO: Informe avance semestral   productos del Plan de Acción de la Política Pública de Transparencia y su Seguimiento.   JULIO: 0 AGOSTO: 0 SEPTIEMBRE: 0 OCTUBRE: 0 NOVIEMBRE: 0 DICIEMBRE: Informe avance anual  de  los productos del Plan de Acción de la Política Pública de Transparencia y su Seguimiento.  </t>
  </si>
  <si>
    <t>PD29_2</t>
  </si>
  <si>
    <t>10.2. DESARROLLAR UNA ESTRATEGIA DE ANÁLISIS DE  INFORMACIÓN Y DATOS EN TRANSPARENCIA PARA ARTICULAR LAS INICIATIVAS DE LAS ENTIDADES DISTRITALES</t>
  </si>
  <si>
    <t xml:space="preserve">Plan de Trabajo  acciones a desarrollar  análisis de información  datos en transparencia para articular las iniciativas de las entidades distritales. </t>
  </si>
  <si>
    <t xml:space="preserve">Informe avance semestral  análisis de información  datos en transparencia para articular las iniciativas de las entidades distritales. </t>
  </si>
  <si>
    <t xml:space="preserve">Informe avance anual  análisis de información  datos en transparencia para articular las iniciativas de las entidades distritales. </t>
  </si>
  <si>
    <t xml:space="preserve">ENERO: 0 FEBRERO: 0 MARZO: Plan de Trabajo  acciones a desarrollar  análisis de información  datos en transparencia para articular las iniciativas de las entidades distritales.  ABRIL: 0 MAYO: 0 JUNIO: Informe avance semestral  análisis de información  datos en transparencia para articular las iniciativas de las entidades distritales.  JULIO: 0 AGOSTO: 0 SEPTIEMBRE: 0 OCTUBRE: 0 NOVIEMBRE: 0 DICIEMBRE: Informe avance anual  análisis de información  datos en transparencia para articular las iniciativas de las entidades distritales. </t>
  </si>
  <si>
    <t>PD30_1</t>
  </si>
  <si>
    <t>11.1. DESARROLLAR ACCIONES TENDIENTES A LA TECNIFICACIÓN, PRODUCTIVIDAD Y MEJORAMIENTO DE LA IMPRENTA DISTRITAL</t>
  </si>
  <si>
    <t>Informe parcial de seguimiento a la estrategia - Actividad 1: tecnificación, productividad y mejoramiento</t>
  </si>
  <si>
    <t>ENERO: Informe parcial de seguimiento a la estrategia - Actividad 1: tecnificación, productividad y mejoramiento FEBRERO: Informe parcial de seguimiento a la estrategia - Actividad 1: tecnificación, productividad y mejoramiento MARZO: Informe parcial de seguimiento a la estrategia - Actividad 1: tecnificación, productividad y mejoramiento ABRIL: Informe parcial de seguimiento a la estrategia - Actividad 1: tecnificación, productividad y mejoramiento MAYO: Informe parcial de seguimiento a la estrategia - Actividad 1: tecnificación, productividad y mejoramiento JUNIO: Informe parcial de seguimiento a la estrategia - Actividad 1: tecnificación, productividad y mejoramiento JULIO: Informe parcial de seguimiento a la estrategia - Actividad 1: tecnificación, productividad y mejoramiento AGOSTO: Informe parcial de seguimiento a la estrategia - Actividad 1: tecnificación, productividad y mejoramiento SEPTIEMBRE: Informe parcial de seguimiento a la estrategia - Actividad 1: tecnificación, productividad y mejoramiento OCTUBRE: Informe parcial de seguimiento a la estrategia - Actividad 1: tecnificación, productividad y mejoramiento NOVIEMBRE: Informe parcial de seguimiento a la estrategia - Actividad 1: tecnificación, productividad y mejoramiento DICIEMBRE: Informe parcial de seguimiento a la estrategia - Actividad 1: tecnificación, productividad y mejoramiento</t>
  </si>
  <si>
    <t>PD30_2</t>
  </si>
  <si>
    <t>11.2. POSICIONAR A LA IMPRENTA DISTRITAL COMO UN ALIADO ESTRATÉGICO, PARA VISIBILIZAR LA GESTIÓN, DESEMPEÑO Y TRANSPARENCIA PÚBLICA</t>
  </si>
  <si>
    <t>Informe parcial de seguimiento a la estrategia - actividad 2: posicionamiento de la Imprenta Distrital</t>
  </si>
  <si>
    <t>ENERO: Informe parcial de seguimiento a la estrategia - actividad 2: posicionamiento de la Imprenta Distrital FEBRERO: Informe parcial de seguimiento a la estrategia - actividad 2: posicionamiento de la Imprenta Distrital MARZO: Informe parcial de seguimiento a la estrategia - actividad 2: posicionamiento de la Imprenta Distrital ABRIL: Informe parcial de seguimiento a la estrategia - actividad 2: posicionamiento de la Imprenta Distrital MAYO: Informe parcial de seguimiento a la estrategia - actividad 2: posicionamiento de la Imprenta Distrital JUNIO: Informe parcial de seguimiento a la estrategia - actividad 2: posicionamiento de la Imprenta Distrital JULIO: Informe parcial de seguimiento a la estrategia - actividad 2: posicionamiento de la Imprenta Distrital AGOSTO: Informe parcial de seguimiento a la estrategia - actividad 2: posicionamiento de la Imprenta Distrital SEPTIEMBRE: Informe parcial de seguimiento a la estrategia - actividad 2: posicionamiento de la Imprenta Distrital OCTUBRE: Informe parcial de seguimiento a la estrategia - actividad 2: posicionamiento de la Imprenta Distrital NOVIEMBRE: Informe parcial de seguimiento a la estrategia - actividad 2: posicionamiento de la Imprenta Distrital DICIEMBRE: Informe parcial de seguimiento a la estrategia - actividad 2: posicionamiento de la Imprenta Distrital</t>
  </si>
  <si>
    <t>PD31_1</t>
  </si>
  <si>
    <t>12.1. REALIZAR PROCESOS DE CARACTERIZACIÓN, PROCESAMIENTO, ACCESO Y PUESTA AL SERVICIO DEL PATRIMONIO DOCUMENTAL DEL DISTRITO CAPITAL</t>
  </si>
  <si>
    <t>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t>
  </si>
  <si>
    <t xml:space="preserve">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t>
  </si>
  <si>
    <t xml:space="preserve">ENERO: 0 FEBRERO: 0 MARZO: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ABRIL: 0 MAYO: 0 JUNIO: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JULIO: 0 AGOSTO: 0 SEPTIEMBRE: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OCTUBRE: 0 NOVIEMBRE: 0 DICIEMBRE: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t>
  </si>
  <si>
    <t>PD31_2</t>
  </si>
  <si>
    <t>12.2. DESARROLLAR INVESTIGACIÓN, PROMOCIÓN, DIVULGACIÓN Y PEDAGOGÍA DEL PATRIMONIO DOCUMENTAL Y LA MEMORIA HISTÓRICA DE BOGOTÁ</t>
  </si>
  <si>
    <t>1. Informe de acciones de divulgación de las actividades de la Dirección Distrital de Archivo de Bogotá.</t>
  </si>
  <si>
    <t>1. Documento Ejecución Bogotá Historia Común 2.0 Fase 4 - (Parte I)​
2. Documento Implementación Plan de Archivo de Derechos Humanos - Fase 2 - (Parte I)</t>
  </si>
  <si>
    <t>1. Documento Ejecución Bogotá Historia Común 2.0​ Fase 4 - (Parte II) ​
2. Documento Implementación Plan e Archivos de Archivos de Derechos Humanos - Fase 2 (Parte II)</t>
  </si>
  <si>
    <t>1. Documento Final Ejecución Bogotá Historia Común 2.0​ Fase 4​
2. Documento Final Implementación Plan de Archivos de Derechos Humanos - Fase 2​
​3. Informe de acciones de divulgación de las actividades de la Dirección Distrital de Archivo de Bogotá.</t>
  </si>
  <si>
    <t>ENERO: 0 FEBRERO: 0 MARZO: 1. Informe de acciones de divulgación de las actividades de la Dirección Distrital de Archivo de Bogotá. ABRIL: 1. Documento Ejecución Bogotá Historia Común 2.0 Fase 4 - (Parte I)​
2. Documento Implementación Plan de Archivo de Derechos Humanos - Fase 2 - (Parte I) MAYO: 0 JUNIO: 1. Informe de acciones de divulgación de las actividades de la Dirección Distrital de Archivo de Bogotá. JULIO: 0 AGOSTO: 1. Documento Ejecución Bogotá Historia Común 2.0​ Fase 4 - (Parte II) ​
2. Documento Implementación Plan e Archivos de Archivos de Derechos Humanos - Fase 2 (Parte II) SEPTIEMBRE: 1. Informe de acciones de divulgación de las actividades de la Dirección Distrital de Archivo de Bogotá. OCTUBRE: 0 NOVIEMBRE: 0 DICIEMBRE: 1. Documento Final Ejecución Bogotá Historia Común 2.0​ Fase 4​
2. Documento Final Implementación Plan de Archivos de Derechos Humanos - Fase 2​
​3. Informe de acciones de divulgación de las actividades de la Dirección Distrital de Archivo de Bogotá.</t>
  </si>
  <si>
    <t>PD60_1</t>
  </si>
  <si>
    <t>Desarrollar el modelo de Gobierno Abierto con articulación y coordinación interinstitucional.</t>
  </si>
  <si>
    <t>Informe de actividades interinstitucionales de articulación y socialización del modelo</t>
  </si>
  <si>
    <t>Informe final de actividades interinstitucionales de articulación y socialización del modelo</t>
  </si>
  <si>
    <t>ENERO: 0 FEBRERO: 0 MARZO: Informe de actividades interinstitucionales de articulación y socialización del modelo ABRIL: 0 MAYO: 0 JUNIO: Informe de actividades interinstitucionales de articulación y socialización del modelo JULIO: 0 AGOSTO: 0 SEPTIEMBRE: Informe de actividades interinstitucionales de articulación y socialización del modelo OCTUBRE: 0 NOVIEMBRE: 0 DICIEMBRE: Informe final de actividades interinstitucionales de articulación y socialización del modelo</t>
  </si>
  <si>
    <t>PD60_2</t>
  </si>
  <si>
    <t>Socializar el modelo de Gobierno Abierto para su posicionamiento y apropiación interinstitucional.</t>
  </si>
  <si>
    <t>Informe de actividades de posicionamiento y apropiación interinstitucional del modelo</t>
  </si>
  <si>
    <t>Informe final de actividades de posicionamiento y apropiación interinstitucional del modelo</t>
  </si>
  <si>
    <t>ENERO: 0 FEBRERO: 0 MARZO: Informe de actividades de posicionamiento y apropiación interinstitucional del modelo ABRIL: 0 MAYO: 0 JUNIO: Informe de actividades de posicionamiento y apropiación interinstitucional del modelo JULIO: 0 AGOSTO: 0 SEPTIEMBRE: Informe de actividades de posicionamiento y apropiación interinstitucional del modelo OCTUBRE: 0 NOVIEMBRE: 0 DICIEMBRE: Informe final de actividades de posicionamiento y apropiación interinstitucional del modelo</t>
  </si>
  <si>
    <t>PD60_3</t>
  </si>
  <si>
    <t>Realizar estudios para el análisis y monitoreo del modelo de Gobierno Abierto.</t>
  </si>
  <si>
    <t>Informe de estudios para el análisis y monitoreo del modelo de Gobierno Abierto.</t>
  </si>
  <si>
    <t xml:space="preserve"> Informe final de estudios para el análisis y monitoreo del modelo de Gobierno Abierto.</t>
  </si>
  <si>
    <t>ENERO: 0 FEBRERO: 0 MARZO: Informe de estudios para el análisis y monitoreo del modelo de Gobierno Abierto. ABRIL: 0 MAYO: 0 JUNIO: Informe de estudios para el análisis y monitoreo del modelo de Gobierno Abierto. JULIO: 0 AGOSTO: 0 SEPTIEMBRE: Informe de estudios para el análisis y monitoreo del modelo de Gobierno Abierto. OCTUBRE: 0 NOVIEMBRE: 0 DICIEMBRE:  Informe final de estudios para el análisis y monitoreo del modelo de Gobierno Abierto.</t>
  </si>
  <si>
    <t>PD61_1</t>
  </si>
  <si>
    <t>Diseñar y poner en funcionamiento la plataforma virtual de Gobierno Abierto accesible e incluyente a los grupos poblacionales y diferenciales.</t>
  </si>
  <si>
    <t>PD61_2</t>
  </si>
  <si>
    <t>Hacer mantenimiento, actualización y monitoreo a la plataforma virtual de Gobierno Abierto.</t>
  </si>
  <si>
    <t>ENERO: 0 FEBRERO: Informe de mantenimiento, actualización, nuevos desarrollos y monitoreo de la plataforma
Evidencias de los procesos de mejora y actualización MARZO: Informe de mantenimiento, actualización, nuevos desarrollos y monitoreo de la plataforma
Evidencias de los procesos de mejora y actualización ABRIL: Informe de mantenimiento, actualización, nuevos desarrollos y monitoreo de la plataforma
Evidencias de los procesos de mejora y actualización MAYO: Informe de mantenimiento, actualización, nuevos desarrollos y monitoreo de la plataforma
Evidencias de los procesos de mejora y actualización JUNIO: Informe de mantenimiento, actualización, nuevos desarrollos y monitoreo de la plataforma
Evidencias de los procesos de mejora y actualización JULIO: Informe de mantenimiento, actualización, nuevos desarrollos y monitoreo de la plataforma
Evidencias de los procesos de mejora y actualización AGOSTO: Informe de mantenimiento, actualización, nuevos desarrollos y monitoreo de la plataforma
Evidencias de los procesos de mejora y actualización SEPTIEMBRE: Informe de mantenimiento, actualización, nuevos desarrollos y monitoreo de la plataforma
Evidencias de los procesos de mejora y actualización OCTUBRE: Informe de mantenimiento, actualización, nuevos desarrollos y monitoreo de la plataforma
Evidencias de los procesos de mejora y actualización NOVIEMBRE: Informe de mantenimiento, actualización, nuevos desarrollos y monitoreo de la plataforma
Evidencias de los procesos de mejora y actualización DICIEMBRE: Informe de mantenimiento, actualización, nuevos desarrollos y monitoreo de la plataforma
Evidencias de los procesos de mejora y actualización</t>
  </si>
  <si>
    <t>PD62_1</t>
  </si>
  <si>
    <t>Realizar acciones de difusión y socialización a la ciudadanía del modelo de Gobierno Abierto de Bogotá.</t>
  </si>
  <si>
    <t>Informe de avances en procesos de gestión y articulación</t>
  </si>
  <si>
    <t>Registros documentales de las sesiones de posicionamiento y activación del modelo.
Matriz de aportes ciudadanos a compromisos de Gobierno Abierto.</t>
  </si>
  <si>
    <t>Informe final de  acciones de difusión y socialización a la ciudadanía del modelo de Gobierno Abierto de Bogotá.</t>
  </si>
  <si>
    <t>ENERO: 0 FEBRERO: Informe de avances en procesos de gestión y articulación MARZO: Informe de avances en procesos de gestión y articulación ABRIL: Registros documentales de las sesiones de posicionamiento y activación del modelo.
Matriz de aportes ciudadanos a compromisos de Gobierno Abierto. MAYO: Registros documentales de las sesiones de posicionamiento y activación del modelo.
Matriz de aportes ciudadanos a compromisos de Gobierno Abierto. JUNIO: Registros documentales de las sesiones de posicionamiento y activación del modelo.
Matriz de aportes ciudadanos a compromisos de Gobierno Abierto. JULIO: Registros documentales de las sesiones de posicionamiento y activación del modelo.
Matriz de aportes ciudadanos a compromisos de Gobierno Abierto. AGOSTO: Registros documentales de las sesiones de posicionamiento y activación del modelo.
Matriz de aportes ciudadanos a compromisos de Gobierno Abierto. SEPTIEMBRE: Registros documentales de las sesiones de posicionamiento y activación del modelo.
Matriz de aportes ciudadanos a compromisos de Gobierno Abierto. OCTUBRE: Registros documentales de las sesiones de posicionamiento y activación del modelo.
Matriz de aportes ciudadanos a compromisos de Gobierno Abierto. NOVIEMBRE: Registros documentales de las sesiones de posicionamiento y activación del modelo.
Matriz de aportes ciudadanos a compromisos de Gobierno Abierto. DICIEMBRE: Informe final de  acciones de difusión y socialización a la ciudadanía del modelo de Gobierno Abierto de Bogotá.</t>
  </si>
  <si>
    <t>PD62_2</t>
  </si>
  <si>
    <t>Desarrollar procesos de cualificación y pedagogía ciudadana para la generación de capacidades en pilares de Gobierno Abierto.</t>
  </si>
  <si>
    <t>Informe de avances en procesos de gestión y articulación para la generación de capacidades.</t>
  </si>
  <si>
    <t>Informe final de avances en procesos de gestión y articulación para la generación de capacidades.</t>
  </si>
  <si>
    <t>ENERO: 0 FEBRERO: 0 MARZO: 0 ABRIL: Informe de avances en procesos de gestión y articulación para la generación de capacidades. MAYO: Informe de avances en procesos de gestión y articulación para la generación de capacidades. JUNIO: Informe de avances en procesos de gestión y articulación para la generación de capacidades. JULIO: Informe de avances en procesos de gestión y articulación para la generación de capacidades. AGOSTO: Informe de avances en procesos de gestión y articulación para la generación de capacidades. SEPTIEMBRE: Informe de avances en procesos de gestión y articulación para la generación de capacidades. OCTUBRE: Informe de avances en procesos de gestión y articulación para la generación de capacidades. NOVIEMBRE: Informe de avances en procesos de gestión y articulación para la generación de capacidades. DICIEMBRE: Informe final de avances en procesos de gestión y articulación para la generación de capacidades.</t>
  </si>
  <si>
    <t>PD62_3</t>
  </si>
  <si>
    <t>Implementar tres (3) agendas para el desarrollo de actividades de vinculación ciudadana a procesos de transparencia, rendición de cuentas, participación y colaboración.</t>
  </si>
  <si>
    <t>Informe de alistamiento para el diseño de la estrategia de posicionamiento y activación ciudadana.</t>
  </si>
  <si>
    <t>Estrategia de posicionamiento y activación ciudadana.</t>
  </si>
  <si>
    <t>Informes de avance de estrategia de posicionamiento y activación ciudadana.</t>
  </si>
  <si>
    <t>Informe final de estrategia de posicionamiento y activación ciudadana.</t>
  </si>
  <si>
    <t>ENERO: 0 FEBRERO: Informe de alistamiento para el diseño de la estrategia de posicionamiento y activación ciudadana. MARZO: Estrategia de posicionamiento y activación ciudadana. ABRIL: Informes de avance de estrategia de posicionamiento y activación ciudadana. MAYO: Informes de avance de estrategia de posicionamiento y activación ciudadana. JUNIO: Informes de avance de estrategia de posicionamiento y activación ciudadana. JULIO: Informes de avance de estrategia de posicionamiento y activación ciudadana. AGOSTO: Informes de avance de estrategia de posicionamiento y activación ciudadana. SEPTIEMBRE: Informes de avance de estrategia de posicionamiento y activación ciudadana. OCTUBRE: Informes de avance de estrategia de posicionamiento y activación ciudadana. NOVIEMBRE: Informes de avance de estrategia de posicionamiento y activación ciudadana. DICIEMBRE: Informe final de estrategia de posicionamiento y activación ciudadana.</t>
  </si>
  <si>
    <t>PD62_4</t>
  </si>
  <si>
    <t>Implementar un plan de estímulos y reconocimientos a la innovación social de la gestión pública y la ciudadanía digital.</t>
  </si>
  <si>
    <t>PD86_1</t>
  </si>
  <si>
    <t>Generar e implementar un modelo integral de servicio a la ciudadanía, mediante la realización de acciones que permitan la caracterización de usuarios y el fortalecimiento de su relación con el Sistema Distrital de Servicio a la Ciudadanía.</t>
  </si>
  <si>
    <t xml:space="preserve">Informe de la Caracterización de los grupos de valor 2022, en cumplimiento del numeral 3 del artículo 9 del Decreto Distrital 197 de 2014.
</t>
  </si>
  <si>
    <t>1.Documento final de  la Implementación del Nuevo Modelo Distrital de Relacionamiento Integral con la Ciudadanía.
2. Documento final de  la Implementación del nuevo Modelo Integral de Seguimiento, Acompañamiento y Evaluación del Servicio Prestado a la Ciudadanía.</t>
  </si>
  <si>
    <t>ENERO: 0 FEBRERO: 0 MARZO: 0 ABRIL: 1. Documento de Avance en la adopción del Nuevo Modelo Distrital de Relacionamiento Integral con la Ciudadanía.
2. Documento de avance de  la Implementación del nuevo Modelo Integral de Seguimiento, Acompañamiento y Evaluación del Servicio Prestado a la Ciudadanía. MAYO: 0 JUNIO: 0 JULIO: 0 AGOSTO: 1. Documento de Avance en la adopción e implementación del Nuevo Modelo Distrital de Relacionamiento Integral con la Ciudadanía.
2.Documento de avance de  la Implementación del nuevo Modelo Integral de Seguimiento, Acompañamiento y Evaluación del Servicio Prestado a la Ciudadanía. SEPTIEMBRE: Informe de la Caracterización de los grupos de valor 2022, en cumplimiento del numeral 3 del artículo 9 del Decreto Distrital 197 de 2014.
 OCTUBRE: 0 NOVIEMBRE: Informe definitivo de la Caracterización de los grupos de valor 2022, en cumplimiento del numeral 3 del artículo 9 del Decreto Distrital 197 de 2014. DICIEMBRE: 1.Documento final de  la Implementación del Nuevo Modelo Distrital de Relacionamiento Integral con la Ciudadanía.
2. Documento final de  la Implementación del nuevo Modelo Integral de Seguimiento, Acompañamiento y Evaluación del Servicio Prestado a la Ciudadanía.</t>
  </si>
  <si>
    <t>PD86_2</t>
  </si>
  <si>
    <t>Realizar medición de la satisfacción de la ciudadanía y la efectividad en la prestación del servicio en las entidades distritales.</t>
  </si>
  <si>
    <t>Documento final de implementación del instrumento de medición</t>
  </si>
  <si>
    <t>ENERO: 0 FEBRERO: 0 MARZO: Documento de avance de implementación del instrumento de medición ABRIL: 0 MAYO: 0 JUNIO: Documento de avance de implementación del instrumento de medición JULIO: 0 AGOSTO: 0 SEPTIEMBRE: Documento de avance de implementación del instrumento de medición OCTUBRE: 0 NOVIEMBRE: 0 DICIEMBRE: Documento final de implementación del instrumento de medición</t>
  </si>
  <si>
    <t>PD87_1</t>
  </si>
  <si>
    <t>Cumplir al 100% el Plan de acción de la Política Pública de Servicio a la Ciudadanía.</t>
  </si>
  <si>
    <t>ENERO: 0 FEBRERO: Reporte de Política pública distrital de servicio a la ciudadanía, cierre de la vigencia 2022. MARZO: 0 ABRIL: 0 MAYO: Reporte de Política pública distrital de servicio a la ciudadanía JUNIO: 0 JULIO: 0 AGOSTO: Reporte de Política pública distrital de servicio a la ciudadanía SEPTIEMBRE: 0 OCTUBRE: 0 NOVIEMBRE: Reporte de Política pública distrital de servicio a la ciudadanía DICIEMBRE: 0</t>
  </si>
  <si>
    <t>PD87_2</t>
  </si>
  <si>
    <t>Fortalecer la articulación con las entidades distritales  para la implementación de los lineamientos de servicio a la ciudadanía y el ejercicio de inspección, vigilancia y control.</t>
  </si>
  <si>
    <t xml:space="preserve"> Informe de seguimiento de actualización normativa y de la implementación del sistema de información de Inspección, Vigilancia y Control - IVC.</t>
  </si>
  <si>
    <t>ENERO: 0 FEBRERO: 0 MARZO: 0 ABRIL:  Informe de seguimiento de actualización normativa y de la implementación del sistema de información de Inspección, Vigilancia y Control - IVC. MAYO: 0 JUNIO: 0 JULIO: 0 AGOSTO:  Informe de seguimiento de actualización normativa y de la implementación del sistema de información de Inspección, Vigilancia y Control - IVC. SEPTIEMBRE: 0 OCTUBRE: 0 NOVIEMBRE: 0 DICIEMBRE:  Informe de seguimiento de actualización normativa y de la implementación del sistema de información de Inspección, Vigilancia y Control - IVC.</t>
  </si>
  <si>
    <t>PD87_3</t>
  </si>
  <si>
    <t>Medir el nivel de apropiación de los lineamientos de servicio a la ciudadanía e IVC en las entidades distritales.</t>
  </si>
  <si>
    <t>ENERO: 0 FEBRERO: 0 MARZO: Informe trimestral de cualificación servidores (as) públicos y otros actores del servicio, de acuerdo a la Guia de Cualificación Distrital ABRIL: 0 MAYO: 0 JUNIO: Informe trimestral de cualificación servidores (as) públicos y otros actores del servicio, de acuerdo a la Guia de Cualificación Distrital JULIO: 0 AGOSTO: 0 SEPTIEMBRE: Informe trimestral de cualificación servidores (as) públicos y otros actores del servicio, de acuerdo a la Guia de Cualificación Distrital OCTUBRE: 0 NOVIEMBRE: 0 DICIEMBRE: Informe trimestral de cualificación servidores (as) públicos y otros actores del servicio, de acuerdo a la Guia de Cualificación Distrital</t>
  </si>
  <si>
    <t>PD88_1</t>
  </si>
  <si>
    <t>Facilitar la atención con calidad a la ciudadanía en la Red CADE con enfoque diferencial y preferencial.</t>
  </si>
  <si>
    <t xml:space="preserve">Informe trimestral de avance de las actividades para facilitar la atención con calidad a la ciudadanía en la  RED CADE, bajo un enfoque diferencial y preferencial.
</t>
  </si>
  <si>
    <t xml:space="preserve">Informe final de las actividades para facilitar la atención con calidad a la ciudadanía en la  RED CADE, bajo un enfoque diferencial y preferencial.
</t>
  </si>
  <si>
    <t xml:space="preserve">ENERO: 0 FEBRERO: 0 MARZO: Informe trimestral de avance de las actividades para facilitar la atención con calidad a la ciudadanía en la  RED CADE, bajo un enfoque diferencial y preferencial.
 ABRIL: 0 MAYO: 0 JUNIO: Informe trimestral de avance de las actividades para facilitar la atención con calidad a la ciudadanía en la  RED CADE, bajo un enfoque diferencial y preferencial.
 JULIO: 0 AGOSTO: 0 SEPTIEMBRE: Informe trimestral de avance de las actividades para facilitar la atención con calidad a la ciudadanía en la  RED CADE, bajo un enfoque diferencial y preferencial.
 OCTUBRE: 0 NOVIEMBRE: 0 DICIEMBRE: Informe final de las actividades para facilitar la atención con calidad a la ciudadanía en la  RED CADE, bajo un enfoque diferencial y preferencial.
</t>
  </si>
  <si>
    <t>PD88_2</t>
  </si>
  <si>
    <t>Fortalecer e implementar en los canales de atención disponibles en la RED CADE, estrategias de atención de servicio a la ciudadanía acorde a sus características poblacionales y particulares.</t>
  </si>
  <si>
    <t>Informe trimestral  de avance de las actividades para fortalecer la atención en  los canales de la Red CADE.</t>
  </si>
  <si>
    <t>Informe final de las actividades para fortalecer la atención en  los canales de la Red CADE.</t>
  </si>
  <si>
    <t>ENERO: 0 FEBRERO: 0 MARZO: Informe trimestral  de avance de las actividades para fortalecer la atención en  los canales de la Red CADE. ABRIL: 0 MAYO: 0 JUNIO: Informe trimestral  de avance de las actividades para fortalecer la atención en  los canales de la Red CADE. JULIO: 0 AGOSTO: 0 SEPTIEMBRE: Informe trimestral  de avance de las actividades para fortalecer la atención en  los canales de la Red CADE. OCTUBRE: 0 NOVIEMBRE: 0 DICIEMBRE: Informe final de las actividades para fortalecer la atención en  los canales de la Red CADE.</t>
  </si>
  <si>
    <t>PD100_1</t>
  </si>
  <si>
    <t>Generar acciones para el posicionamiento institucional del CMPR en la estructura institucional de Bogotá.​</t>
  </si>
  <si>
    <t>1.1.1.1 Informe de gesión del CMPR</t>
  </si>
  <si>
    <t>ENERO: No programó FEBRERO: No programó MARZO: No programó ABRIL: 1.1.1.2 Reporte de seguimiento a políticas públicas MAYO: No programó JUNIO: 1.1.1.1 Informe de gesión del CMPR JULIO: 1.1.1.2 Reporte de seguimiento a políticas públicas AGOSTO: No programó SEPTIEMBRE: No programó OCTUBRE: 1.1.1.2 Reporte de seguimiento a políticas públicas NOVIEMBRE: No programó DICIEMBRE: 1.1.1.1 Informe de gesión del CMPR</t>
  </si>
  <si>
    <t>PD100_2</t>
  </si>
  <si>
    <t>Gestionar el funcionamiento administrativo del CMPR​</t>
  </si>
  <si>
    <t>ENERO: No programó FEBRERO: No programó MARZO: 1.1.2. Informe de Gestión Administrativa del CMPR ABRIL: No programó MAYO: No programó JUNIO: 1.1.2. Informe de Gestión Administrativa del CMPR JULIO: No programó AGOSTO: No programó SEPTIEMBRE: 1.1.2. Informe de Gestión Administrativa del CMPR OCTUBRE: No programó NOVIEMBRE: No programó DICIEMBRE: 1.1.2. Informe de Gestión Administrativa del CMPR</t>
  </si>
  <si>
    <t>PD101_1</t>
  </si>
  <si>
    <t>Realizar acciones de fortalecimiento a iniciativas ciudadanas de memoria, para la paz y la reconciliación, en el CMPR.</t>
  </si>
  <si>
    <t>1.2.1 Reporte mensual de acciones de fortalecimiento a iniciativas ciudadanas de memoria, para la paz y la reconciliación, en el CMPR</t>
  </si>
  <si>
    <t>ENERO: No programó FEBRERO: 1.2.1 Reporte mensual de acciones de fortalecimiento a iniciativas ciudadanas de memoria, para la paz y la reconciliación, en el CMPR MARZO: 1.2.1 Reporte mensual de acciones de fortalecimiento a iniciativas ciudadanas de memoria, para la paz y la reconciliación, en el CMPR ABRIL: 1.2.1 Reporte mensual de acciones de fortalecimiento a iniciativas ciudadanas de memoria, para la paz y la reconciliación, en el CMPR MAYO: 1.2.1 Reporte mensual de acciones de fortalecimiento a iniciativas ciudadanas de memoria, para la paz y la reconciliación, en el CMPR JUNIO: 1.2.1 Reporte mensual de acciones de fortalecimiento a iniciativas ciudadanas de memoria, para la paz y la reconciliación, en el CMPR JULIO: 1.2.1 Reporte mensual de acciones de fortalecimiento a iniciativas ciudadanas de memoria, para la paz y la reconciliación, en el CMPR AGOSTO: 1.2.1 Reporte mensual de acciones de fortalecimiento a iniciativas ciudadanas de memoria, para la paz y la reconciliación, en el CMPR SEPTIEMBRE: 1.2.1 Reporte mensual de acciones de fortalecimiento a iniciativas ciudadanas de memoria, para la paz y la reconciliación, en el CMPR OCTUBRE: 1.2.1 Reporte mensual de acciones de fortalecimiento a iniciativas ciudadanas de memoria, para la paz y la reconciliación, en el CMPR NOVIEMBRE: 1.2.1 Reporte mensual de acciones de fortalecimiento a iniciativas ciudadanas de memoria, para la paz y la reconciliación, en el CMPR DICIEMBRE: 1.2.1 Reporte mensual de acciones de fortalecimiento a iniciativas ciudadanas de memoria, para la paz y la reconciliación, en el CMPR</t>
  </si>
  <si>
    <t>PD101_2</t>
  </si>
  <si>
    <t xml:space="preserve"> Promover visitas guiadas al CMPR e intercambios con actores educativos, sociales, institucionales y ciudadanos.</t>
  </si>
  <si>
    <t>1.2.2. Reporte mensual de promoción de visitas guiadas al CMPR e intercambios con actores educativos, sociales, institucionelas y ciudadanos</t>
  </si>
  <si>
    <t>ENERO: No programó FEBRERO: 1.2.2. Reporte mensual de promoción de visitas guiadas al CMPR e intercambios con actores educativos, sociales, institucionelas y ciudadanos MARZO: 1.2.2. Reporte mensual de promoción de visitas guiadas al CMPR e intercambios con actores educativos, sociales, institucionelas y ciudadanos ABRIL: 1.2.2. Reporte mensual de promoción de visitas guiadas al CMPR e intercambios con actores educativos, sociales, institucionelas y ciudadanos MAYO: 1.2.2. Reporte mensual de promoción de visitas guiadas al CMPR e intercambios con actores educativos, sociales, institucionelas y ciudadanos JUNIO: 1.2.2. Reporte mensual de promoción de visitas guiadas al CMPR e intercambios con actores educativos, sociales, institucionelas y ciudadanos JULIO: 1.2.2. Reporte mensual de promoción de visitas guiadas al CMPR e intercambios con actores educativos, sociales, institucionelas y ciudadanos AGOSTO: 1.2.2. Reporte mensual de promoción de visitas guiadas al CMPR e intercambios con actores educativos, sociales, institucionelas y ciudadanos SEPTIEMBRE: 1.2.2. Reporte mensual de promoción de visitas guiadas al CMPR e intercambios con actores educativos, sociales, institucionelas y ciudadanos OCTUBRE: 1.2.2. Reporte mensual de promoción de visitas guiadas al CMPR e intercambios con actores educativos, sociales, institucionelas y ciudadanos NOVIEMBRE: 1.2.2. Reporte mensual de promoción de visitas guiadas al CMPR e intercambios con actores educativos, sociales, institucionelas y ciudadanos DICIEMBRE: 1.2.2. Reporte mensual de promoción de visitas guiadas al CMPR e intercambios con actores educativos, sociales, institucionelas y ciudadanos</t>
  </si>
  <si>
    <t>PD102_1</t>
  </si>
  <si>
    <t>Asesorar y divulgar la gestión del conocimiento en memoria.​</t>
  </si>
  <si>
    <t>1.3.1.1  Reporte mensual de acciones de asesoría, construcción y divulgación de gestión de conocimiento en memoria</t>
  </si>
  <si>
    <t>ENERO: No programó FEBRERO: 1.3.1.1  Reporte mensual de acciones de asesoría, construcción y divulgación de gestión de conocimiento en memoria MARZO: 1.3.1.1  Reporte mensual de acciones de asesoría, construcción y divulgación de gestión de conocimiento en memoria ABRIL: 1.3.1.1  Reporte mensual de acciones de asesoría, construcción y divulgación de gestión de conocimiento en memoria MAYO: 1.3.1.1  Reporte mensual de acciones de asesoría, construcción y divulgación de gestión de conocimiento en memoria JUNIO: 1.3.1.1  Reporte mensual de acciones de asesoría, construcción y divulgación de gestión de conocimiento en memoria JULIO: 1.3.1.1  Reporte mensual de acciones de asesoría, construcción y divulgación de gestión de conocimiento en memoria AGOSTO: 1.3.1.1  Reporte mensual de acciones de asesoría, construcción y divulgación de gestión de conocimiento en memoria SEPTIEMBRE: 1.3.1.1  Reporte mensual de acciones de asesoría, construcción y divulgación de gestión de conocimiento en memoria OCTUBRE: 1.3.1.1  Reporte mensual de acciones de asesoría, construcción y divulgación de gestión de conocimiento en memoria NOVIEMBRE: 1.3.1.1  Reporte mensual de acciones de asesoría, construcción y divulgación de gestión de conocimiento en memoria DICIEMBRE: 1.3.1.1  Reporte mensual de acciones de asesoría, construcción y divulgación de gestión de conocimiento en memoria</t>
  </si>
  <si>
    <t>PD102_2</t>
  </si>
  <si>
    <t>Generar acciones para el posicionamiento de la memoria, la paz y la reconciliación.​</t>
  </si>
  <si>
    <t>1.3.2.1  Reporte mensual de acciones para el posicionamiento de la memoria, la paz y la reconciliación</t>
  </si>
  <si>
    <t>ENERO: No programó FEBRERO: 1.3.2.1  Reporte mensual de acciones para el posicionamiento de la memoria, la paz y la reconciliación MARZO: 1.3.2.1  Reporte mensual de acciones para el posicionamiento de la memoria, la paz y la reconciliación ABRIL: 1.3.2.1  Reporte mensual de acciones para el posicionamiento de la memoria, la paz y la reconciliación MAYO: 1.3.2.1  Reporte mensual de acciones para el posicionamiento de la memoria, la paz y la reconciliación JUNIO: 1.3.2.1  Reporte mensual de acciones para el posicionamiento de la memoria, la paz y la reconciliación JULIO: 1.3.2.1  Reporte mensual de acciones para el posicionamiento de la memoria, la paz y la reconciliación AGOSTO: 1.3.2.1  Reporte mensual de acciones para el posicionamiento de la memoria, la paz y la reconciliación SEPTIEMBRE: 1.3.2.1  Reporte mensual de acciones para el posicionamiento de la memoria, la paz y la reconciliación OCTUBRE: 1.3.2.1  Reporte mensual de acciones para el posicionamiento de la memoria, la paz y la reconciliación NOVIEMBRE: 1.3.2.1  Reporte mensual de acciones para el posicionamiento de la memoria, la paz y la reconciliación DICIEMBRE: 1.3.2.1  Reporte mensual de acciones para el posicionamiento de la memoria, la paz y la reconciliación</t>
  </si>
  <si>
    <t>PD102_3</t>
  </si>
  <si>
    <t>Identificar, apoyar y construir procesos territoriales de memoria en la ciudad, para la reconstrucción del tejido social. ​</t>
  </si>
  <si>
    <t xml:space="preserve">1.3.3.1 Reseña Podcast "Barrios con memoria"
o
1.3.3.2 Informe de acciones de construcción,  intercambio y visibilización de la memoria sectorial, poblacional y territorial que se construye en Bogotá-Región </t>
  </si>
  <si>
    <t xml:space="preserve">ENERO: No programó FEBRERO: 1.3.3.1 Reseña Podcast "Barrios con memoria"
o
1.3.3.2 Informe de acciones de construcción,  intercambio y visibilización de la memoria sectorial, poblacional y territorial que se construye en Bogotá-Región  MARZO: 1.3.3.1 Reseña Podcast "Barrios con memoria"
o
1.3.3.2 Informe de acciones de construcción,  intercambio y visibilización de la memoria sectorial, poblacional y territorial que se construye en Bogotá-Región  ABRIL: 1.3.3.1 Reseña Podcast "Barrios con memoria"
o
1.3.3.2 Informe de acciones de construcción,  intercambio y visibilización de la memoria sectorial, poblacional y territorial que se construye en Bogotá-Región  MAYO: 1.3.3.1 Reseña Podcast "Barrios con memoria"
o
1.3.3.2 Informe de acciones de construcción,  intercambio y visibilización de la memoria sectorial, poblacional y territorial que se construye en Bogotá-Región  JUNIO: 1.3.3.1 Reseña Podcast "Barrios con memoria"
o
1.3.3.2 Informe de acciones de construcción,  intercambio y visibilización de la memoria sectorial, poblacional y territorial que se construye en Bogotá-Región  JULIO: 1.3.3.1 Reseña Podcast "Barrios con memoria"
o
1.3.3.2 Informe de acciones de construcción,  intercambio y visibilización de la memoria sectorial, poblacional y territorial que se construye en Bogotá-Región  AGOSTO: 1.3.3.1 Reseña Podcast "Barrios con memoria"
o
1.3.3.2 Informe de acciones de construcción,  intercambio y visibilización de la memoria sectorial, poblacional y territorial que se construye en Bogotá-Región  SEPTIEMBRE: 1.3.3.1 Reseña Podcast "Barrios con memoria"
o
1.3.3.2 Informe de acciones de construcción,  intercambio y visibilización de la memoria sectorial, poblacional y territorial que se construye en Bogotá-Región  OCTUBRE: 1.3.3.1 Reseña Podcast "Barrios con memoria"
o
1.3.3.2 Informe de acciones de construcción,  intercambio y visibilización de la memoria sectorial, poblacional y territorial que se construye en Bogotá-Región  NOVIEMBRE: 1.3.3.1 Reseña Podcast "Barrios con memoria"
o
1.3.3.2 Informe de acciones de construcción,  intercambio y visibilización de la memoria sectorial, poblacional y territorial que se construye en Bogotá-Región  DICIEMBRE: 1.3.3.1 Reseña Podcast "Barrios con memoria"
o
1.3.3.2 Informe de acciones de construcción,  intercambio y visibilización de la memoria sectorial, poblacional y territorial que se construye en Bogotá-Región </t>
  </si>
  <si>
    <t>PD103_1</t>
  </si>
  <si>
    <t>Desarrollar el ciclo de formulación de la política pública distrital , bajo los lineamientos del CONPES D.C., para una política pública distrital de víctimas, memoria, paz y reconciliación.​</t>
  </si>
  <si>
    <t>ENERO: No programó FEBRERO: No programó MARZO: No programó ABRIL: 1.4.1.1 Informe de avance de la fase de agenda pública y alistamiento de la fase de formulación
 MAYO: No programó JUNIO: No programó JULIO: No programó AGOSTO: 1.4.1.2 Informe de la fase de formulación, documento CONPES D.C. y el plan de acción de la política SEPTIEMBRE: No programó OCTUBRE: No programó NOVIEMBRE: No programó DICIEMBRE: 1.4.1.3 Informe de avance de la implementación de la Política Pública Distrital de Paz, Reconciliación,  No estigmatización y Transformación de Conflictos</t>
  </si>
  <si>
    <t>PD103_2</t>
  </si>
  <si>
    <t>Generar acciones de apropiación y sensibilización durante el proceso de formulación de la política pública distrital de paz, reconciliación, convivencia y no estigmatización.</t>
  </si>
  <si>
    <t>PD104_1</t>
  </si>
  <si>
    <t>Implementar y hacer seguimiento a las acciones establecidas en el acuerdo de paz, relacionadas con el sistema integral de Verdad, Justicia, Reparación y no repetición.</t>
  </si>
  <si>
    <t>2.1.1 Informe de avance  sobre los procesos de justicia restaurativa en Bogotá Región para los procesos de reparación de la ACPVR</t>
  </si>
  <si>
    <t>ENERO: No programó FEBRERO: No programó MARZO: No programó ABRIL: No programó MAYO: No programó JUNIO: 2.1.1 Informe de avance  sobre los procesos de justicia restaurativa en Bogotá Región para los procesos de reparación de la ACPVR JULIO: No programó AGOSTO: No programó SEPTIEMBRE: No programó OCTUBRE: No programó NOVIEMBRE: No programó DICIEMBRE: 2.1.1 Informe de avance  sobre los procesos de justicia restaurativa en Bogotá Región para los procesos de reparación de la ACPVR</t>
  </si>
  <si>
    <t>PD104_2</t>
  </si>
  <si>
    <t>Generar procesos para el  desarrollo social y productivo sostenible que contribuyan a la generación de ingresos para la población víctima del conflicto armado</t>
  </si>
  <si>
    <t>2.1.2 Matriz de Seguimiento Estabilización Socioeconómica</t>
  </si>
  <si>
    <t>ENERO: 2.1.2 Matriz de Seguimiento Estabilización Socioeconómica FEBRERO: 2.1.2 Matriz de Seguimiento Estabilización Socioeconómica MARZO: 2.1.2 Matriz de Seguimiento Estabilización Socioeconómica ABRIL: 2.1.2 Matriz de Seguimiento Estabilización Socioeconómica MAYO: 2.1.2 Matriz de Seguimiento Estabilización Socioeconómica JUNIO: 2.1.2 Matriz de Seguimiento Estabilización Socioeconómica JULIO: 2.1.2 Matriz de Seguimiento Estabilización Socioeconómica AGOSTO: 2.1.2 Matriz de Seguimiento Estabilización Socioeconómica SEPTIEMBRE: 2.1.2 Matriz de Seguimiento Estabilización Socioeconómica OCTUBRE: 2.1.2 Matriz de Seguimiento Estabilización Socioeconómica NOVIEMBRE: 2.1.2 Matriz de Seguimiento Estabilización Socioeconómica DICIEMBRE: 2.1.2 Matriz de Seguimiento Estabilización Socioeconómica</t>
  </si>
  <si>
    <t>PD104_3</t>
  </si>
  <si>
    <t>Implementar y monitorear las medidas y acciones del plan de reparación colectiva de acuerdo con los compromisos adquiridos por el Distrito Capital.​</t>
  </si>
  <si>
    <t>2.1.3 Informe cuatrimestral de gestión y seguimiento a la implementación de los PIRC territorializados con la consolidación de soportes por cada medida (actas de reunión, concertación y cierre)</t>
  </si>
  <si>
    <t>ENERO: No programó FEBRERO: No programó MARZO: No programó ABRIL: 2.1.3 Informe cuatrimestral de gestión y seguimiento a la implementación de los PIRC territorializados con la consolidación de soportes por cada medida (actas de reunión, concertación y cierre) MAYO: No programó JUNIO: No programó JULIO: No programó AGOSTO: 2.1.3 Informe cuatrimestral de gestión y seguimiento a la implementación de los PIRC territorializados con la consolidación de soportes por cada medida (actas de reunión, concertación y cierre) SEPTIEMBRE: No programó OCTUBRE: No programó NOVIEMBRE: No programó DICIEMBRE: 2.1.3 Informe cuatrimestral de gestión y seguimiento a la implementación de los PIRC territorializados con la consolidación de soportes por cada medida (actas de reunión, concertación y cierre)</t>
  </si>
  <si>
    <t>PD104_4</t>
  </si>
  <si>
    <t xml:space="preserve"> Implementar y hacer seguimiento a la ruta de reparación individual en la ciudad de Bogotá.</t>
  </si>
  <si>
    <t>2.1.4.2 Informe mensual de seguimiento a las víctimas en la ruta de reparación individual</t>
  </si>
  <si>
    <t xml:space="preserve">2.1.4.2 Informe mensual de seguimiento a las víctimas en la ruta de reparación individual
2.1.4.1 Informe Plan de Retornos y Reubicaciones no étnico </t>
  </si>
  <si>
    <t>2.1.4.2 Informe mensual de seguimiento a las víctimas en la ruta de reparación individual
2.1.4.1 Informe Plan de Retornos y Reubicaciones no étnico 
2.1.4.3 Informe de Gestiones en el marco del retorno y reubicación étnico</t>
  </si>
  <si>
    <t>ENERO: 2.1.4.2 Informe mensual de seguimiento a las víctimas en la ruta de reparación individual FEBRERO: 2.1.4.2 Informe mensual de seguimiento a las víctimas en la ruta de reparación individual MARZO: 2.1.4.2 Informe mensual de seguimiento a las víctimas en la ruta de reparación individual
2.1.4.1 Informe Plan de Retornos y Reubicaciones no étnico  ABRIL: 2.1.4.2 Informe mensual de seguimiento a las víctimas en la ruta de reparación individual MAYO: 2.1.4.2 Informe mensual de seguimiento a las víctimas en la ruta de reparación individual JUNIO: 2.1.4.2 Informe mensual de seguimiento a las víctimas en la ruta de reparación individual
2.1.4.1 Informe Plan de Retornos y Reubicaciones no étnico 
2.1.4.3 Informe de Gestiones en el marco del retorno y reubicación étnico JULIO: 2.1.4.2 Informe mensual de seguimiento a las víctimas en la ruta de reparación individual AGOSTO: 2.1.4.2 Informe mensual de seguimiento a las víctimas en la ruta de reparación individual SEPTIEMBRE: 2.1.4.2 Informe mensual de seguimiento a las víctimas en la ruta de reparación individual
2.1.4.1 Informe Plan de Retornos y Reubicaciones no étnico  OCTUBRE: 2.1.4.2 Informe mensual de seguimiento a las víctimas en la ruta de reparación individual NOVIEMBRE: 2.1.4.2 Informe mensual de seguimiento a las víctimas en la ruta de reparación individual DICIEMBRE: 2.1.4.2 Informe mensual de seguimiento a las víctimas en la ruta de reparación individual
2.1.4.1 Informe Plan de Retornos y Reubicaciones no étnico 
2.1.4.3 Informe de Gestiones en el marco del retorno y reubicación étnico</t>
  </si>
  <si>
    <t>PD105_1</t>
  </si>
  <si>
    <t>Gestionar el funcionamiento administrativo y operativo  para el otorgamiento de la ayuda humanitaria.​</t>
  </si>
  <si>
    <t>2.2.1 Matriz excel con información mensual de otorgamiento de ayuda humanitaria inmediata AHÍ</t>
  </si>
  <si>
    <t>ENERO: 2.2.1 Matriz excel con información mensual de otorgamiento de ayuda humanitaria inmediata AHÍ FEBRERO: 2.2.1 Matriz excel con información mensual de otorgamiento de ayuda humanitaria inmediata AHÍ MARZO: 2.2.1 Matriz excel con información mensual de otorgamiento de ayuda humanitaria inmediata AHÍ ABRIL: 2.2.1 Matriz excel con información mensual de otorgamiento de ayuda humanitaria inmediata AHÍ MAYO: 2.2.1 Matriz excel con información mensual de otorgamiento de ayuda humanitaria inmediata AHÍ JUNIO: 2.2.1 Matriz excel con información mensual de otorgamiento de ayuda humanitaria inmediata AHÍ JULIO: 2.2.1 Matriz excel con información mensual de otorgamiento de ayuda humanitaria inmediata AHÍ AGOSTO: 2.2.1 Matriz excel con información mensual de otorgamiento de ayuda humanitaria inmediata AHÍ SEPTIEMBRE: 2.2.1 Matriz excel con información mensual de otorgamiento de ayuda humanitaria inmediata AHÍ OCTUBRE: 2.2.1 Matriz excel con información mensual de otorgamiento de ayuda humanitaria inmediata AHÍ NOVIEMBRE: 2.2.1 Matriz excel con información mensual de otorgamiento de ayuda humanitaria inmediata AHÍ DICIEMBRE: 2.2.1 Matriz excel con información mensual de otorgamiento de ayuda humanitaria inmediata AHÍ</t>
  </si>
  <si>
    <t>PD105_2</t>
  </si>
  <si>
    <t>Articular la oferta de bienes y servicios de las entidades, en el marco de  los centros locales de atención.​</t>
  </si>
  <si>
    <t>2.2.2 Informe de Estrategia Territorial</t>
  </si>
  <si>
    <t>ENERO: No programó FEBRERO: No programó MARZO: No programó ABRIL: 2.2.2 Informe de Estrategia Territorial MAYO: No programó JUNIO: No programó JULIO: 2.2.2 Informe de Estrategia Territorial AGOSTO: No programó SEPTIEMBRE: No programó OCTUBRE: 2.2.2 Informe de Estrategia Territorial NOVIEMBRE: No programó DICIEMBRE: 2.2.2 Informe de Estrategia Territorial</t>
  </si>
  <si>
    <t>PD105_3</t>
  </si>
  <si>
    <t xml:space="preserve"> Efectuar acciones de reconstrucción del tejido social que contribuyan a la convivencia y a la reconciliación.</t>
  </si>
  <si>
    <t>2.2.3.1 Matriz excel con información mensual de acciones de acompañamiento a víctimas
2.2.3.2 Informe de seguimiento a las víctimas en la ruta de reparación individual</t>
  </si>
  <si>
    <t>ENERO: 2.2.3.1 Matriz excel con información mensual de acciones de acompañamiento a víctimas
2.2.3.2 Informe de seguimiento a las víctimas en la ruta de reparación individual FEBRERO: 2.2.3.1 Matriz excel con información mensual de acciones de acompañamiento a víctimas
2.2.3.2 Informe de seguimiento a las víctimas en la ruta de reparación individual MARZO: 2.2.3.1 Matriz excel con información mensual de acciones de acompañamiento a víctimas
2.2.3.2 Informe de seguimiento a las víctimas en la ruta de reparación individual ABRIL: 2.2.3.1 Matriz excel con información mensual de acciones de acompañamiento a víctimas
2.2.3.2 Informe de seguimiento a las víctimas en la ruta de reparación individual MAYO: 2.2.3.1 Matriz excel con información mensual de acciones de acompañamiento a víctimas
2.2.3.2 Informe de seguimiento a las víctimas en la ruta de reparación individual JUNIO: 2.2.3.1 Matriz excel con información mensual de acciones de acompañamiento a víctimas
2.2.3.2 Informe de seguimiento a las víctimas en la ruta de reparación individual JULIO: 2.2.3.1 Matriz excel con información mensual de acciones de acompañamiento a víctimas
2.2.3.2 Informe de seguimiento a las víctimas en la ruta de reparación individual AGOSTO: 2.2.3.1 Matriz excel con información mensual de acciones de acompañamiento a víctimas
2.2.3.2 Informe de seguimiento a las víctimas en la ruta de reparación individual SEPTIEMBRE: 2.2.3.1 Matriz excel con información mensual de acciones de acompañamiento a víctimas
2.2.3.2 Informe de seguimiento a las víctimas en la ruta de reparación individual OCTUBRE: 2.2.3.1 Matriz excel con información mensual de acciones de acompañamiento a víctimas
2.2.3.2 Informe de seguimiento a las víctimas en la ruta de reparación individual NOVIEMBRE: 2.2.3.1 Matriz excel con información mensual de acciones de acompañamiento a víctimas
2.2.3.2 Informe de seguimiento a las víctimas en la ruta de reparación individual DICIEMBRE: 2.2.3.1 Matriz excel con información mensual de acciones de acompañamiento a víctimas
2.2.3.2 Informe de seguimiento a las víctimas en la ruta de reparación individual</t>
  </si>
  <si>
    <t>PD106_1</t>
  </si>
  <si>
    <t>Gestionar el funcionamiento administrativo y operativo  para el otorgamiento de medidas de asistencia y atención para las víctimas en el Distrito.</t>
  </si>
  <si>
    <t>2.3.1 Informe acciones Unidad Móvil</t>
  </si>
  <si>
    <t>ENERO: 2.3.1 Informe acciones Unidad Móvil FEBRERO: 2.3.1 Informe acciones Unidad Móvil MARZO: 2.3.1 Informe acciones Unidad Móvil ABRIL: 2.3.1 Informe acciones Unidad Móvil MAYO: 2.3.1 Informe acciones Unidad Móvil JUNIO: 2.3.1 Informe acciones Unidad Móvil JULIO: 2.3.1 Informe acciones Unidad Móvil AGOSTO: 2.3.1 Informe acciones Unidad Móvil SEPTIEMBRE: 2.3.1 Informe acciones Unidad Móvil OCTUBRE: 2.3.1 Informe acciones Unidad Móvil NOVIEMBRE: 2.3.1 Informe acciones Unidad Móvil DICIEMBRE: 2.3.1 Informe acciones Unidad Móvil</t>
  </si>
  <si>
    <t>PD106_2</t>
  </si>
  <si>
    <t>Gestionar el funcionamiento administrativo y operativo  para el otorgamiento de medidas de prevención y  protección que contribuyan a las Garantías de No Repetición de las víctimas en el Distrito.​</t>
  </si>
  <si>
    <t>2.3.2.4 Matriz seguimiento Prevención y Protección</t>
  </si>
  <si>
    <t>2.3.2.4 Matriz seguimiento Prevención y Protección
2.3.2.1 Informe de Espacios de formación y difusión y talleres Integrales para el fortalecimiento de habilidades en materia de prevención y protección.</t>
  </si>
  <si>
    <t>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t>
  </si>
  <si>
    <t>2.3.2.4 Matriz seguimiento Prevención y Protección
2.3.2.1 Informe de Espacios de formación y difusión y talleres Integrales para el fortalecimiento de habilidades en materia de prevención y protección.
2.3.2.3 Informe de asistencias e incidencias con participacion de la ACPVR.</t>
  </si>
  <si>
    <t>ENERO: 2.3.2.4 Matriz seguimiento Prevención y Protección FEBRERO: 2.3.2.4 Matriz seguimiento Prevención y Protección MARZO: 2.3.2.4 Matriz seguimiento Prevención y Protección
2.3.2.1 Informe de Espacios de formación y difusión y talleres Integrales para el fortalecimiento de habilidades en materia de prevención y protección. ABRIL: 2.3.2.4 Matriz seguimiento Prevención y Protección MAYO: 2.3.2.4 Matriz seguimiento Prevención y Protección JUNIO: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 JULIO: 2.3.2.4 Matriz seguimiento Prevención y Protección AGOSTO: 2.3.2.4 Matriz seguimiento Prevención y Protección SEPTIEMBRE: 2.3.2.4 Matriz seguimiento Prevención y Protección
2.3.2.1 Informe de Espacios de formación y difusión y talleres Integrales para el fortalecimiento de habilidades en materia de prevención y protección. OCTUBRE: 2.3.2.4 Matriz seguimiento Prevención y Protección NOVIEMBRE: 2.3.2.4 Matriz seguimiento Prevención y Protección DICIEMBRE: 2.3.2.4 Matriz seguimiento Prevención y Protección
2.3.2.1 Informe de Espacios de formación y difusión y talleres Integrales para el fortalecimiento de habilidades en materia de prevención y protección.
2.3.2.3 Informe de asistencias e incidencias con participacion de la ACPVR.</t>
  </si>
  <si>
    <t>PD107_1</t>
  </si>
  <si>
    <t>Formular, actualizar y hacer seguimiento al Plan de Acción Distrital de víctimas, paz y reconciliación​</t>
  </si>
  <si>
    <t xml:space="preserve">2.4.1.3 Documento Capítulo Informe 9 de Abril </t>
  </si>
  <si>
    <t>2.4.1.4 Informe anexo 4 Anteproyecto de Presupuesto Distrital</t>
  </si>
  <si>
    <t xml:space="preserve">2.4.1.5 Informe de propuestas víctimas para actualización del PAD 2024
2.4.1.6 Documento actualización PAD 2024
2.4.1.7 Matriz actualización PAD 2024
</t>
  </si>
  <si>
    <t xml:space="preserve">ENERO: No programó FEBRERO: 2.4.1.1 Informe trimestral seguimiento al PAD
2.4.1.2 Matriz trimestral de seguimiento PAD MARZO: 2.4.1.3 Documento Capítulo Informe 9 de Abril  ABRIL: No programó MAYO: 2.4.1.1 Informe trimestral seguimiento al PAD
2.4.1.2 Matriz trimestral de seguimiento PAD JUNIO: No programó JULIO: No programó AGOSTO: 2.4.1.1 Informe trimestral seguimiento al PAD
2.4.1.2 Matriz trimestral de seguimiento PAD SEPTIEMBRE: No programó OCTUBRE: 2.4.1.4 Informe anexo 4 Anteproyecto de Presupuesto Distrital NOVIEMBRE: 2.4.1.1 Informe trimestral seguimiento al PAD
2.4.1.2 Matriz trimestral de seguimiento PAD DICIEMBRE: 2.4.1.5 Informe de propuestas víctimas para actualización del PAD 2024
2.4.1.6 Documento actualización PAD 2024
2.4.1.7 Matriz actualización PAD 2024
</t>
  </si>
  <si>
    <t>PD107_2</t>
  </si>
  <si>
    <t>Brindar asistencia técnica para la formulación, implementación, seguimiento y evaluación a la política pública en el Distrito.​</t>
  </si>
  <si>
    <t>2.4.2 Actas de reuniónAsistencias técnicas</t>
  </si>
  <si>
    <t>ENERO: No programó FEBRERO: No programó MARZO: 2.4.2 Actas de reuniónAsistencias técnicas ABRIL: No programó MAYO: No programó JUNIO: 2.4.2 Actas de reuniónAsistencias técnicas JULIO: No programó AGOSTO: No programó SEPTIEMBRE: 2.4.2 Actas de reuniónAsistencias técnicas OCTUBRE: 2.4.2 Actas de reuniónAsistencias técnicas NOVIEMBRE: 2.4.2 Actas de reuniónAsistencias técnicas DICIEMBRE: 2.4.2 Actas de reuniónAsistencias técnicas</t>
  </si>
  <si>
    <t>PD107_3</t>
  </si>
  <si>
    <t>Asesorar y difundir la gestión del conocimiento en materia de víctimas, paz, reconciliación, e implementación de los acuerdos.​</t>
  </si>
  <si>
    <t>2.4.3.3 Informe Iged</t>
  </si>
  <si>
    <t>2.4.3.1 Tablero Gestión del Conocimiento
2.4.3.2 Informe 9 de abril 
2.4.3.4 Boletín Trimestral</t>
  </si>
  <si>
    <t>ENERO: No programó FEBRERO: 2.4.3.4 Boletín Trimestral MARZO: 2.4.3.3 Informe Iged ABRIL: 2.4.3.1 Tablero Gestión del Conocimiento
2.4.3.2 Informe 9 de abril 
2.4.3.4 Boletín Trimestral MAYO: No programó JUNIO: No programó JULIO: 2.4.3.1 Tablero Gestión del Conocimiento
2.4.3.4 Boletín Trimestral AGOSTO: No programó SEPTIEMBRE: No programó OCTUBRE: 2.4.3.1 Tablero Gestión del Conocimiento
2.4.3.4 Boletín Trimestral NOVIEMBRE: No programó DICIEMBRE: No programó</t>
  </si>
  <si>
    <t>PD107_4</t>
  </si>
  <si>
    <t>Gestionar alianzas con entidades públicas y/o privadas y cooperación internacional para hacer de Bogotá un territorio de reconciliación y construcción de memoria, verdad, justicia, reparación y garantía de no repetición​</t>
  </si>
  <si>
    <t>2.4.4.1 Documento de estrategia para el fortalecimiento y el desarrollo del ecosistema de alianzas estrategicas para la vigencia 2023 que incluya actores publicos, privados y de cooperación</t>
  </si>
  <si>
    <t>2.4.4.2 Informe de la acción de impacto adelantada, en el marco de las alianzas estratégicas gestionadas</t>
  </si>
  <si>
    <t>ENERO: No programó FEBRERO: No programó MARZO: No programó ABRIL: 2.4.4.1 Documento de estrategia para el fortalecimiento y el desarrollo del ecosistema de alianzas estrategicas para la vigencia 2023 que incluya actores publicos, privados y de cooperación MAYO: No programó JUNIO: 2.4.4.2 Informe de la acción de impacto adelantada, en el marco de las alianzas estratégicas gestionadas JULIO: No programó AGOSTO: No programó SEPTIEMBRE: No programó OCTUBRE: No programó NOVIEMBRE: No programó DICIEMBRE: No programó</t>
  </si>
  <si>
    <t>PD107_5</t>
  </si>
  <si>
    <t>Ejercer la secretaría técnica del Comité Distrital de Justicia Transicional, los Comités Locales de Justicia Transicional y sus espacios respectivos.​</t>
  </si>
  <si>
    <t>2.4.5.5 Informe de gestión de los Comités Locales de Justicia Transicional</t>
  </si>
  <si>
    <t>2.4.5.1. Matriz de seguimiento POA
2.4.5.2 Actas Subcomités Temáticos
2.4.5.3. Actas Comité Distrital de Justicia Transicional -CDJT
2.4.5.4. Informe instancias de coordinación</t>
  </si>
  <si>
    <t>2.4.5.1. Matriz de seguimiento POA
2.4.5.2 Actas Subcomités Temáticos
2.4.5.3. Actas Comité Distrital de Justicia Transicional -CDJT
2.4.5.4. Informe instancias de coordinación
2.4.5.5 Informe de gestión de los Comités Locales de Justicia Transicional</t>
  </si>
  <si>
    <t>ENERO: No programó FEBRERO: No programó MARZO: No programó ABRIL: No programó MAYO: 2.4.5.5 Informe de gestión de los Comités Locales de Justicia Transicional JUNIO: 2.4.5.1. Matriz de seguimiento POA
2.4.5.2 Actas Subcomités Temáticos
2.4.5.3. Actas Comité Distrital de Justicia Transicional -CDJT
2.4.5.4. Informe instancias de coordinación JULIO: No programó AGOSTO: No programó SEPTIEMBRE: 2.4.5.5 Informe de gestión de los Comités Locales de Justicia Transicional OCTUBRE: No programó NOVIEMBRE: No programó DICIEMBRE: 2.4.5.1. Matriz de seguimiento POA
2.4.5.2 Actas Subcomités Temáticos
2.4.5.3. Actas Comité Distrital de Justicia Transicional -CDJT
2.4.5.4. Informe instancias de coordinación
2.4.5.5 Informe de gestión de los Comités Locales de Justicia Transicional</t>
  </si>
  <si>
    <t>PD108_1</t>
  </si>
  <si>
    <t>Apoyar técnica y operativamente las mesas de participación efectiva de las víctimas del conflicto armado residentes en el distrito capital de acuerdo al protocolo de participación.​</t>
  </si>
  <si>
    <t>2.5.1.1 Informe mensual de acompañamiento y acciones de fortalecimiento realizadas por la OACPVR en el marco del protocolo de participación y demás organizaciones de víctimas del conflicto armado</t>
  </si>
  <si>
    <t xml:space="preserve">2.5.1.1 Informe mensual de acompañamiento y acciones de fortalecimiento realizadas por la OACPVR en el marco del protocolo de participación y demás organizaciones de víctimas del conflicto armado 
</t>
  </si>
  <si>
    <t xml:space="preserve">2.5.1.1 Informe mensual de acompañamiento y acciones de fortalecimiento realizadas por la OACPVR en el marco del protocolo de participación y demás organizaciones de víctimas del conflicto armado 
</t>
  </si>
  <si>
    <t>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</si>
  <si>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 xml:space="preserve">ENERO: No programó FEBRERO: 2.5.1.1 Informe mensual de acompañamiento y acciones de fortalecimiento realizadas por la OACPVR en el marco del protocolo de participación y demás organizaciones de víctimas del conflicto armado MARZO: 2.5.1.1 Informe mensual de acompañamiento y acciones de fortalecimiento realizadas por la OACPVR en el marco del protocolo de participación y demás organizaciones de víctimas del conflicto armado 
 ABRIL: 2.5.1.1 Informe mensual de acompañamiento y acciones de fortalecimiento realizadas por la OACPVR en el marco del protocolo de participación y demás organizaciones de víctimas del conflicto armado  MAYO: 2.5.1.1 Informe mensual de acompañamiento y acciones de fortalecimiento realizadas por la OACPVR en el marco del protocolo de participación y demás organizaciones de víctimas del conflicto armado  JUNIO: 2.5.1.1 Informe mensual de acompañamiento y acciones de fortalecimiento realizadas por la OACPVR en el marco del protocolo de participación y demás organizaciones de víctimas del conflicto armado JULIO: 2.5.1.1 Informe mensual de acompañamiento y acciones de fortalecimiento realizadas por la OACPVR en el marco del protocolo de participación y demás organizaciones de víctimas del conflicto armado  AGOSTO: 2.5.1.1 Informe mensual de acompañamiento y acciones de fortalecimiento realizadas por la OACPVR en el marco del protocolo de participación y demás organizaciones de víctimas del conflicto armado  SEPTIEMBRE: 2.5.1.1 Informe mensual de acompañamiento y acciones de fortalecimiento realizadas por la OACPVR en el marco del protocolo de participación y demás organizaciones de víctimas del conflicto armado 
 OCTUBRE: 2.5.1.1 Informe mensual de acompañamiento y acciones de fortalecimiento realizadas por la OACPVR en el marco del protocolo de participación y demás organizaciones de víctimas del conflicto armado 
 NOVIEMBRE: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 DICIEMBRE: 2.5.1.1 Informe mensual de acompañamiento y acciones de fortalecimiento realizadas por la OACPVR en el marco del protocolo de participación y demás organizaciones de víctimas del conflicto armado 
</t>
  </si>
  <si>
    <t>PD108_2</t>
  </si>
  <si>
    <t>Fortalecer espacios de capacitación y procesos de formación  de las mesas de participación efectiva,  las víctimas y sus organizaciones formales y no formales.​</t>
  </si>
  <si>
    <t xml:space="preserve">2.5.1.1 Informe mensual de acompañamiento y acciones de fortalecimiento realizadas por la OACPVR en el marco del protocolo de participación y demás organizaciones de víctimas del conflicto armado. </t>
  </si>
  <si>
    <t xml:space="preserve">ENERO: No programó FEBRERO: 2.5.1.1 Informe mensual de acompañamiento y acciones de fortalecimiento realizadas por la OACPVR en el marco del protocolo de participación y demás organizaciones de víctimas del conflicto armado.  MARZO: 2.5.1.1 Informe mensual de acompañamiento y acciones de fortalecimiento realizadas por la OACPVR en el marco del protocolo de participación y demás organizaciones de víctimas del conflicto armado.  ABRIL: 2.5.1.1 Informe mensual de acompañamiento y acciones de fortalecimiento realizadas por la OACPVR en el marco del protocolo de participación y demás organizaciones de víctimas del conflicto armado.  MAYO: 2.5.1.1 Informe mensual de acompañamiento y acciones de fortalecimiento realizadas por la OACPVR en el marco del protocolo de participación y demás organizaciones de víctimas del conflicto armado.  JUNIO: 2.5.1.1 Informe mensual de acompañamiento y acciones de fortalecimiento realizadas por la OACPVR en el marco del protocolo de participación y demás organizaciones de víctimas del conflicto armado.  JULIO: 2.5.1.1 Informe mensual de acompañamiento y acciones de fortalecimiento realizadas por la OACPVR en el marco del protocolo de participación y demás organizaciones de víctimas del conflicto armado.  AGOSTO: 2.5.1.1 Informe mensual de acompañamiento y acciones de fortalecimiento realizadas por la OACPVR en el marco del protocolo de participación y demás organizaciones de víctimas del conflicto armado.  SEPTIEMBRE: 2.5.1.1 Informe mensual de acompañamiento y acciones de fortalecimiento realizadas por la OACPVR en el marco del protocolo de participación y demás organizaciones de víctimas del conflicto armado.  OCTUBRE: 2.5.1.1 Informe mensual de acompañamiento y acciones de fortalecimiento realizadas por la OACPVR en el marco del protocolo de participación y demás organizaciones de víctimas del conflicto armado.  NOVIEMBRE: 2.5.1.1 Informe mensual de acompañamiento y acciones de fortalecimiento realizadas por la OACPVR en el marco del protocolo de participación y demás organizaciones de víctimas del conflicto armado.  DICIEMBRE: 2.5.1.1 Informe mensual de acompañamiento y acciones de fortalecimiento realizadas por la OACPVR en el marco del protocolo de participación y demás organizaciones de víctimas del conflicto armado. </t>
  </si>
  <si>
    <t>PD109_1</t>
  </si>
  <si>
    <t xml:space="preserve">Diseñar e implementar la estrategia de reconciliación para la construcción de paz. </t>
  </si>
  <si>
    <t xml:space="preserve">3.1.1.2 Informe de avance sobre las asistencias técnicas
</t>
  </si>
  <si>
    <t>3.1.1.1 Documento de avance metodológico del modelo formativo y pedagógico integral para la reconciliación
3.1.1.2 Informe de avance sobre las asistencias técnicas</t>
  </si>
  <si>
    <t>3.1.1.2 Informe de avance sobre las asistencias técnicas</t>
  </si>
  <si>
    <t>3.1.1.1 Documento de avance metodológico del modelo formativo y pedagógico integral para la reconciliación</t>
  </si>
  <si>
    <t>ENERO: 3.1.1.2 Informe de avance sobre las asistencias técnicas
 FEBRERO: 3.1.1.1 Documento de avance metodológico del modelo formativo y pedagógico integral para la reconciliación
3.1.1.2 Informe de avance sobre las asistencias técnicas MARZO: 3.1.1.2 Informe de avance sobre las asistencias técnicas ABRIL: 3.1.1.1 Documento de avance metodológico del modelo formativo y pedagógico integral para la reconciliación
3.1.1.2 Informe de avance sobre las asistencias técnicas MAYO: 3.1.1.1 Documento de avance metodológico del modelo formativo y pedagógico integral para la reconciliación JUNIO: 3.1.1.2 Informe de avance sobre las asistencias técnicas
 JULIO: No programó AGOSTO: 3.1.1.1 Documento de avance metodológico del modelo formativo y pedagógico integral para la reconciliación SEPTIEMBRE: 3.1.1.1 Documento de avance metodológico del modelo formativo y pedagógico integral para la reconciliación OCTUBRE: 3.1.1.1 Documento de avance metodológico del modelo formativo y pedagógico integral para la reconciliación
3.1.1.2 Informe de avance sobre las asistencias técnicas NOVIEMBRE: 3.1.1.1 Documento de avance metodológico del modelo formativo y pedagógico integral para la reconciliación DICIEMBRE: 3.1.1.1 Documento de avance metodológico del modelo formativo y pedagógico integral para la reconciliación</t>
  </si>
  <si>
    <t>PD109_2</t>
  </si>
  <si>
    <t xml:space="preserve">Liderar y realizar seguimiento a las acciones de apoyo a los procesos de desmovilización, desvinculación reincorporación y reintegración en la ciudad región. </t>
  </si>
  <si>
    <t>3.1.2.2 Actas y/o evidencias de reunión Apoyo a acciones distritales para el proceso de reincorporación en la ciudad de Bogotá</t>
  </si>
  <si>
    <t>3.1.2.2 Informe de avance sobre las acciones distritales para el proceso de reincorporación en la ciudad de Bogotá.</t>
  </si>
  <si>
    <t>3.1.2.3 Infome de avances sobre iniciativas productivas para población excombatiente</t>
  </si>
  <si>
    <t>ENERO: No programó FEBRERO: 3.1.2.2 Actas y/o evidencias de reunión Apoyo a acciones distritales para el proceso de reincorporación en la ciudad de Bogotá MARZO: No programó ABRIL: 3.1.2.2 Actas y/o evidencias de reunión Apoyo a acciones distritales para el proceso de reincorporación en la ciudad de Bogotá MAYO: No programó JUNIO: 3.1.2.2 Informe de avance sobre las acciones distritales para el proceso de reincorporación en la ciudad de Bogotá. JULIO: No programó AGOSTO: 3.1.2.2 Informe de avance sobre las acciones distritales para el proceso de reincorporación en la ciudad de Bogotá. SEPTIEMBRE: No programó OCTUBRE: 3.1.2.2 Informe de avance sobre las acciones distritales para el proceso de reincorporación en la ciudad de Bogotá. NOVIEMBRE: 3.1.2.3 Infome de avances sobre iniciativas productivas para población excombatiente DICIEMBRE: 3.1.2.2 Informe de avance sobre las acciones distritales para el proceso de reincorporación en la ciudad de Bogotá.</t>
  </si>
  <si>
    <t>PD109_3</t>
  </si>
  <si>
    <t xml:space="preserve">Gestionar el funcionamiento administrativo y operativo para las acciones de integración y construcción de paz territorial. </t>
  </si>
  <si>
    <t xml:space="preserve">3.1.3.1 Matriz con acciones de gestión administrativa  para la construcción de paz y reconciliación
</t>
  </si>
  <si>
    <t>ENERO: 3.1.3.1 Matriz con acciones de gestión administrativa  para la construcción de paz y reconciliación FEBRERO: No programó MARZO: 3.1.3.1 Matriz con acciones de gestión administrativa  para la construcción de paz y reconciliación ABRIL: No programó MAYO: 3.1.3.1 Matriz con acciones de gestión administrativa  para la construcción de paz y reconciliación JUNIO: No programó JULIO: 3.1.3.1 Matriz con acciones de gestión administrativa  para la construcción de paz y reconciliación AGOSTO: No programó SEPTIEMBRE: 3.1.3.1 Matriz con acciones de gestión administrativa  para la construcción de paz y reconciliación
 OCTUBRE: No programó NOVIEMBRE: 3.1.3.1 Matriz con acciones de gestión administrativa  para la construcción de paz y reconciliación DICIEMBRE: No programó</t>
  </si>
  <si>
    <t>PD110_1</t>
  </si>
  <si>
    <t xml:space="preserve">Liderar y realizar el seguimiento a la ruta de trabajo para la implementación del punto 5 de víctimas del Acuerdo de Paz en el distrito, en coordinación con el sistema integral de verdad, justicia, reparación y no repetición. </t>
  </si>
  <si>
    <t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t>
  </si>
  <si>
    <t>3.2.1.3 Informe trimestral de avance en el desarrollo de acciones para el fortalecimiento de la búsqueda de personas dadas por desaparecidas</t>
  </si>
  <si>
    <t>ENERO: No programó FEBRERO: No programó MARZO: 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ABRIL: 3.2.1.2 Actas de reunión o evidencias de Reunión Gestión de acciones para la territorialización del legado de la Comisión  para el Esclarecimiento de la Verdad adelantados por ACPVR MAYO: No programó JUNIO: 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JULIO: No programó AGOSTO: 3.2.1.2 Informe de avance sobre las acciones para la territorialización del legado de la Comisión para el Esclarecimiento de la Verdad adelantados por ACPVR. SEPTIEMBRE: 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OCTUBRE: No programó NOVIEMBRE: 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3.2.1.2 Informe de avance sobre las acciones para la territorialización del legado de la Comisión para el Esclarecimiento de la Verdad adelantados por ACPVR.
 DICIEMBRE: 3.2.1.3 Informe trimestral de avance en el desarrollo de acciones para el fortalecimiento de la búsqueda de personas dadas por desaparecidas</t>
  </si>
  <si>
    <t>PD110_2</t>
  </si>
  <si>
    <t xml:space="preserve">Gestionar la reactivación y puesta en marcha del Consejo Distrital de Paz. </t>
  </si>
  <si>
    <t>3.2.2.1 Actas de sesiones o actas de reunión o evidencias de reunión Acompañamiento técnico a las sesiones del Consejo Distrital de Paz, Reconciliación, Convivencia y Transformación de Conflictos (CDPRCTC)</t>
  </si>
  <si>
    <t>ENERO: No programó FEBRERO: No programó MARZO: 3.2.2.1 Actas de sesiones o actas de reunión o evidencias de reunión Acompañamiento técnico a las sesiones del Consejo Distrital de Paz, Reconciliación, Convivencia y Transformación de Conflictos (CDPRCTC) ABRIL: No programó MAYO: No programó JUNIO: 3.2.2.1 Actas de sesiones o actas de reunión o evidencias de reunión Acompañamiento técnico a las sesiones del Consejo Distrital de Paz, Reconciliación, Convivencia y Transformación de Conflictos (CDPRCTC) JULIO: No programó AGOSTO: No programó SEPTIEMBRE: 3.2.2.1 Actas de sesiones o actas de reunión o evidencias de reunión Acompañamiento técnico a las sesiones del Consejo Distrital de Paz, Reconciliación, Convivencia y Transformación de Conflictos (CDPRCTC) OCTUBRE: No programó NOVIEMBRE: No programó DICIEMBRE: 3.2.2.1 Actas de sesiones o actas de reunión o evidencias de reunión Acompañamiento técnico a las sesiones del Consejo Distrital de Paz, Reconciliación, Convivencia y Transformación de Conflictos (CDPRCTC)</t>
  </si>
  <si>
    <t>PD110_3</t>
  </si>
  <si>
    <t xml:space="preserve">Ejercer la secretaría técnica de las instancias de articulación con las entidades de la nación, del distrito y de la cooperación internacional para la puesta en marcha del propósito de Bogotá epicentro de paz y reconciliación. </t>
  </si>
  <si>
    <t>3.2.3.1 Actas de mesas temáticas y listados de asistencia Acompañamiento técnico a las instancias para la implementación del Acuerdo de Paz en Bogotá</t>
  </si>
  <si>
    <t>ENERO: No programó FEBRERO: No programó MARZO: 3.2.3.1 Actas de mesas temáticas y listados de asistencia Acompañamiento técnico a las instancias para la implementación del Acuerdo de Paz en Bogotá ABRIL: No programó MAYO: No programó JUNIO: 3.2.3.1 Actas de mesas temáticas y listados de asistencia Acompañamiento técnico a las instancias para la implementación del Acuerdo de Paz en Bogotá JULIO: No programó AGOSTO: No programó SEPTIEMBRE: 3.2.3.1 Actas de mesas temáticas y listados de asistencia Acompañamiento técnico a las instancias para la implementación del Acuerdo de Paz en Bogotá OCTUBRE: No programó NOVIEMBRE: No programó DICIEMBRE: 3.2.3.1 Actas de mesas temáticas y listados de asistencia Acompañamiento técnico a las instancias para la implementación del Acuerdo de Paz en Bogotá</t>
  </si>
  <si>
    <t>PD111_1</t>
  </si>
  <si>
    <t xml:space="preserve">Diseñar y alistar el proceso de formulación de los Programas de Desarrollo con Enfoque Territorial PDET  </t>
  </si>
  <si>
    <t>PD111_2</t>
  </si>
  <si>
    <t xml:space="preserve">Formular de manera participativa los Programas de Desarrollo con Enfoque Territorial PDET  </t>
  </si>
  <si>
    <t>PD111_3</t>
  </si>
  <si>
    <t xml:space="preserve">Ejecución de los Programas de Desarrollo con Enfoque Territorial PDET </t>
  </si>
  <si>
    <t>3.3.3.1 Informe avance PDET BR: formulación fichas de productos de iniciativas de los PDET B-R
3.3.3.2 Informe de avance del acompañamiento a la formulación y/o actualización y/o ejecución de proyectos derivados de las iniciativas PDET B-R</t>
  </si>
  <si>
    <t>ENERO: No programó FEBRERO: No programó MARZO: 3.3.3.1 Informe avance PDET BR: formulación fichas de productos de iniciativas de los PDET B-R ABRIL: No programó MAYO: No programó JUNIO: 3.3.3.1 Informe avance PDET BR: formulación fichas de productos de iniciativas de los PDET B-R
3.3.3.2 Informe de avance del acompañamiento a la formulación y/o actualización y/o ejecución de proyectos derivados de las iniciativas PDET B-R JULIO: No programó AGOSTO: No programó SEPTIEMBRE: 3.3.3.1 Informe avance PDET BR: formulación fichas de productos de iniciativas de los PDET B-R
3.3.3.2 Informe de avance del acompañamiento a la formulación y/o actualización y/o ejecución de proyectos derivados de las iniciativas PDET B-R OCTUBRE: No programó NOVIEMBRE: No programó DICIEMBRE: 3.3.3.1 Informe avance PDET BR: formulación fichas de productos de iniciativas de los PDET B-R
3.3.3.2 Informe de avance del acompañamiento a la formulación y/o actualización y/o ejecución de proyectos derivados de las iniciativas PDET B-R</t>
  </si>
  <si>
    <t>PD111_4</t>
  </si>
  <si>
    <t xml:space="preserve">Seguimiento y evaluación de la implementación de los Programas de Desarrollo con Enfoque Territorial PDET  </t>
  </si>
  <si>
    <t xml:space="preserve">3.3.4.2 Informe avance PDET BR: Implementación de productos de iniciativas de los PDET B-R
3.3.4.3 Informe de avance sobre las acciones  para el Seguimiento participativo
</t>
  </si>
  <si>
    <t>ENERO: No programó FEBRERO: 3.3.4.1 Matriz programación y seguimiento productos iniciativas implementación temprana consolidada y/o actualizaciones MARZO: No programó ABRIL: 3.3.4.1 Matriz programación y seguimiento productos iniciativas implementación temprana consolidada y/o actualizaciones
3.3.4.2 Informe avance PDET BR: Implementación de productos de iniciativas de los PDET B-R MAYO: 3.3.4.3 Informe de avance sobre las acciones  para el Seguimiento participativo JUNIO: 3.3.4.1 Matriz programación y seguimiento productos iniciativas implementación temprana consolidada y/o actualizaciones JULIO: 3.3.4.2 Informe avance PDET BR: Implementación de productos de iniciativas de los PDET B-R AGOSTO: 3.3.4.3 Informe de avance sobre las acciones  para el Seguimiento participativo SEPTIEMBRE: 3.3.4.1 Matriz programación y seguimiento productos iniciativas implementación temprana consolidada y/o actualizaciones OCTUBRE: No programó NOVIEMBRE: 3.3.4.2 Informe avance PDET BR: Implementación de productos de iniciativas de los PDET B-R
3.3.4.3 Informe de avance sobre las acciones  para el Seguimiento participativo
 DICIEMBRE: 3.3.4.1 Matriz programación y seguimiento productos iniciativas implementación temprana consolidada y/o actualizaciones</t>
  </si>
  <si>
    <t>PD136_1</t>
  </si>
  <si>
    <t>Incorporar los principios de diseño de servicios de la política de gobierno digital priorizados por la Alta Consejería Distrital de TIC </t>
  </si>
  <si>
    <t>ENERO: 0 FEBRERO: Plan de trabajo con las actividades a desarrollar durante la vigencia para la implementación de los lineamientos de Gobierno Digital MARZO: 0 ABRIL: Informe de actividades desarrolladas durante el cuatrimestre para aumentar la implementación de los lineamientos de Gobierno Digital MAYO: 0 JUNIO: Informe del estado de la implementación de la Política de Gobierno Digital a partir del reporte de FURAG JULIO: 0 AGOSTO: Informe de actividades desarrolladas durante el cuatrimestre para aumentar la implementación de los lineamientos de Gobierno Digital SEPTIEMBRE: 0 OCTUBRE: 0 NOVIEMBRE: 0 DICIEMBRE: Informe final de actividades desarrolladas durante la vigencia para la implementación de los lineamientos de Gobierno Digital</t>
  </si>
  <si>
    <t>PD136_2</t>
  </si>
  <si>
    <t>Acompañamiento administrativo, financiero y jurídico para la incorporación de los lineamientos de la Política Pública</t>
  </si>
  <si>
    <t>PD134A_1</t>
  </si>
  <si>
    <t xml:space="preserve">Implementar el ciclo de formulación para una política pública de Bogotá territorio Inteligente; bajo los lineamientos del CONPES </t>
  </si>
  <si>
    <t>PD134A_2</t>
  </si>
  <si>
    <t>Adelantar las acciones de sensibilización y apropiación de la Política Pública territorio Inteligente</t>
  </si>
  <si>
    <t>ENERO: 0 FEBRERO: 0 MARZO: 0 ABRIL: 0 MAYO: 0 JUNIO: * Documento de formulación de la Politica Publica Bogotá Territorio Inteligente
* Plan de Acción Definitivo JULIO: 0 AGOSTO: 0 SEPTIEMBRE: Informe de las acciones desarrolladas para la implementación de la Política Bogotá Territorio Inteligente OCTUBRE: 0 NOVIEMBRE: 0 DICIEMBRE: Informe Final de las acciones desarrolladas para la implementación de la Política Bogotá Territorio Inteligente</t>
  </si>
  <si>
    <t>PD133A_1</t>
  </si>
  <si>
    <t>Acompañar el diseño e implementación de las agendas de transformación Digital</t>
  </si>
  <si>
    <t>ENERO: 0 FEBRERO: 0 MARZO: Informe trimestral con el resultado del seguimiento a los proyectos de Agendas de Transformación Digital a través del tablero de control habilitado para tal fin. Así como de las acciones de aceleración y acompañamiento desarrolladas por la Alta Consejería Distrital de TIC. ABRIL: 0 MAYO: 0 JUNIO: Informe trimestral con el resultado del seguimiento a los proyectos de Agendas de Transformación Digital a través del tablero de control habilitado para tal fin. Así como de las acciones de aceleración y acompañamiento desarrolladas por la Alta Consejería Distrital de TIC. JULIO: 0 AGOSTO: 0 SEPTIEMBRE: Informe trimestral con el resultado del seguimiento a los proyectos de Agendas de Transformación Digital a través del tablero de control habilitado para tal fin. Así como de las acciones de aceleración y acompañamiento desarrolladas por la Alta Consejería Distrital de TIC. OCTUBRE: 0 NOVIEMBRE: 0 DICIEMBRE: Informe final con el resultado del seguimiento a los proyectos de Agendas de Transformación Digital a través del tablero de control habilitado para tal fin. Así como de las acciones de aceleración y acompañamiento desarrolladas por la Alta Consejería Distrital de TIC.</t>
  </si>
  <si>
    <t>PD133A_2</t>
  </si>
  <si>
    <t>Hacer seguimiento a las agendas de transformación Digital</t>
  </si>
  <si>
    <t>PD137_1</t>
  </si>
  <si>
    <t xml:space="preserve">Diseñar el centro de recursos de TI compartido. </t>
  </si>
  <si>
    <t>ENERO: 0 FEBRERO: 0 MARZO: Informe de actividades desarrolladas durante el primer timestre relacionadas con el centro de recurso compartidos (Conectividad, gobierno digital y seguridad digital) ABRIL: 0 MAYO: 0 JUNIO: Informe de actividades desarrolladas durante el segundo trimestre relacionadas con el centro de recurso compartidos (Conectividad, gobierno digital y seguridad digital) JULIO: 0 AGOSTO: 0 SEPTIEMBRE: Informe de actividades desarrolladas durante el tercer trimestre relacionadas con el centro de recurso compartidos (Conectividad, gobierno digital y seguridad digital) OCTUBRE: 0 NOVIEMBRE: 0 DICIEMBRE: Informe Final de actividades desarrolladas durante la vigencia relacionadas con el centro de recurso compartidos (Conectividad, gobierno digital y seguridad digital)</t>
  </si>
  <si>
    <t>PD137_2</t>
  </si>
  <si>
    <t xml:space="preserve">Hacer seguimiento a la implementación del centro de recursos de TI compartido. </t>
  </si>
  <si>
    <t>PD135_1</t>
  </si>
  <si>
    <t>Diseñar la estrategia de apropiación</t>
  </si>
  <si>
    <t>ENERO: 0 FEBRERO: Documento maestro de planificación de la estrategia de apropiación
Tablero de Control MARZO: 0 ABRIL: Informe trimestral de gestión y resultados de los avances de la estrategia de apropiación de TIC MAYO: 0 JUNIO: Informe de evaluación de satisfacción de usuarios JULIO: Informe trimestral de gestión y resultados de los avances de la estrategia de apropiación de TIC AGOSTO: 0 SEPTIEMBRE: 0 OCTUBRE: Informe trimestral de gestión y resultados de los avances de la estrategia de apropiación de TIC NOVIEMBRE: 0 DICIEMBRE: Informe final de gestión y resultados de los avances de la estrategia de apropiación de TIC
Informe de evaluación de la apropiación de TIC en el Distrito
Informe de evaluación de satisfacción de usuarios
Documento de recomendaciones para el mejoramiento continuo de estrategias de apropiación TIC en el Distrito</t>
  </si>
  <si>
    <t>PD135_2</t>
  </si>
  <si>
    <t xml:space="preserve">Monitorear el desarrollo de la estrategia de apropiación.  </t>
  </si>
  <si>
    <t>Informe final de gestión y resultados de los avances de la estrategia de apropiación de TIC
Informe de evaluación de la apropiación de TIC en el Distrito
Evaluación de satisfacción de usuarios
Documento de recomendaciones para el mejoramiento continuo de estrategias de apropiación TIC en el Distrito</t>
  </si>
  <si>
    <t>ENERO: 0 FEBRERO: Documento maestro de planificación de la estrategia de apropiación
Tablero de Control MARZO: 0 ABRIL: Informe trimestral de gestión y resultados de los avances de la estrategia de apropiación de TIC MAYO: 0 JUNIO: Informe de evaluación de satisfacción de usuarios JULIO: Informe trimestral de gestión y resultados de los avances de la estrategia de apropiación de TIC AGOSTO: 0 SEPTIEMBRE: 0 OCTUBRE: Informe trimestral de gestión y resultados de los avances de la estrategia de apropiación de TIC NOVIEMBRE: 0 DICIEMBRE: Informe final de gestión y resultados de los avances de la estrategia de apropiación de TIC
Informe de evaluación de la apropiación de TIC en el Distrito
Evaluación de satisfacción de usuarios
Documento de recomendaciones para el mejoramiento continuo de estrategias de apropiación TIC en el Distrito</t>
  </si>
  <si>
    <t>PD138_1</t>
  </si>
  <si>
    <t>Actualizar la plataforma de seguridad de la información.</t>
  </si>
  <si>
    <t>informe de avance de las etapas precontractuales de los  procesos de infraestructura de seguridad de la información  - 2023</t>
  </si>
  <si>
    <t>ENERO: informe de avance de las etapas precontractuales de los  procesos de infraestructura de seguridad de la información  - 2023 FEBRERO: informe de avance de las etapas precontractuales de los  procesos de infraestructura de seguridad de la información  - 2023 MARZO: informe de avance de las etapas precontractuales de los  procesos de infraestructura de seguridad de la información  - 2023 ABRIL: informe de avance de las etapas precontractuales de los  procesos de infraestructura de seguridad de la información  - 2023 MAYO: informe de avance de las etapas precontractuales de los  procesos de infraestructura de seguridad de la información  - 2023 JUNIO: informe de avance de las etapas precontractuales de los  procesos de infraestructura de seguridad de la información  - 2023 JULIO: informe de avance de las etapas precontractuales de los  procesos de infraestructura de seguridad de la información  - 2023 AGOSTO: informe de avance de las etapas precontractuales de los  procesos de infraestructura de seguridad de la información  - 2023 SEPTIEMBRE: informe de avance de las etapas precontractuales de los  procesos de infraestructura de seguridad de la información  - 2023 OCTUBRE: informe de avance de las etapas precontractuales de los  procesos de infraestructura de seguridad de la información  - 2023 NOVIEMBRE: informe de avance de las etapas precontractuales de los  procesos de infraestructura de seguridad de la información  - 2023 DICIEMBRE: informe de avance de las etapas precontractuales de los  procesos de infraestructura de seguridad de la información  - 2023</t>
  </si>
  <si>
    <t>PD138_2</t>
  </si>
  <si>
    <t>Gestionar y mantener
el modelo de seguridad
y privacidad</t>
  </si>
  <si>
    <t>Informe  de avance de la gestión  y mantenimiento del modelo de seguridad y privacidad de los datos e información</t>
  </si>
  <si>
    <t>Informe final de la gestión  y mantenimiento del modelo de seguridad y privacidad de los datos e información</t>
  </si>
  <si>
    <t>ENERO: Informe  de avance de la gestión  y mantenimiento del modelo de seguridad y privacidad de los datos e información FEBRERO: Informe  de avance de la gestión  y mantenimiento del modelo de seguridad y privacidad de los datos e información MARZO: Informe  de avance de la gestión  y mantenimiento del modelo de seguridad y privacidad de los datos e información ABRIL: Informe  de avance de la gestión  y mantenimiento del modelo de seguridad y privacidad de los datos e información MAYO: Informe  de avance de la gestión  y mantenimiento del modelo de seguridad y privacidad de los datos e información JUNIO: Informe  de avance de la gestión  y mantenimiento del modelo de seguridad y privacidad de los datos e información JULIO: Informe  de avance de la gestión  y mantenimiento del modelo de seguridad y privacidad de los datos e información AGOSTO: Informe  de avance de la gestión  y mantenimiento del modelo de seguridad y privacidad de los datos e información SEPTIEMBRE: Informe  de avance de la gestión  y mantenimiento del modelo de seguridad y privacidad de los datos e información OCTUBRE: Informe  de avance de la gestión  y mantenimiento del modelo de seguridad y privacidad de los datos e información NOVIEMBRE: Informe  de avance de la gestión  y mantenimiento del modelo de seguridad y privacidad de los datos e información DICIEMBRE: Informe final de la gestión  y mantenimiento del modelo de seguridad y privacidad de los datos e información</t>
  </si>
  <si>
    <t>PD139_1</t>
  </si>
  <si>
    <t>Actualizar y ampliar los servicios tecnológicos de la Secretaria
General.</t>
  </si>
  <si>
    <t xml:space="preserve">informe de avance etapas precontractuales de los  procesos de infraestructura de TI  - 2023
</t>
  </si>
  <si>
    <t xml:space="preserve">ENERO: informe de avance etapas precontractuales de los  procesos de infraestructura de TI  - 2023
 FEBRERO: informe de avance etapas precontractuales de los  procesos de infraestructura de TI  - 2023
 MARZO: informe de avance etapas precontractuales de los  procesos de infraestructura de TI  - 2023
 ABRIL: informe de avance etapas precontractuales de los  procesos de infraestructura de TI  - 2023
 MAYO: informe de avance etapas precontractuales de los  procesos de infraestructura de TI  - 2023
 JUNIO: informe de avance etapas precontractuales de los  procesos de infraestructura de TI  - 2023
 JULIO: informe de avance etapas precontractuales de los  procesos de infraestructura de TI  - 2023
 AGOSTO: informe de avance etapas precontractuales de los  procesos de infraestructura de TI  - 2023
 SEPTIEMBRE: informe de avance etapas precontractuales de los  procesos de infraestructura de TI  - 2023
 OCTUBRE: informe de avance etapas precontractuales de los  procesos de infraestructura de TI  - 2023
 NOVIEMBRE: informe de avance etapas precontractuales de los  procesos de infraestructura de TI  - 2023
 DICIEMBRE: informe de avance etapas precontractuales de los  procesos de infraestructura de TI  - 2023
</t>
  </si>
  <si>
    <t>PD139_2</t>
  </si>
  <si>
    <t>Optimizar sistemas de información y de gestión de datos de la Secretaria General.</t>
  </si>
  <si>
    <t>Informe de avance de: 
- Mantenimiento y soporte a sistemas de información, sitios y páginas Web y de gestión de datos de la Secretaria General.
- Desarrollo e implementación de nuevos sistemas de información, sitios y páginas Web y de gestión de datos de la Secretaria General.</t>
  </si>
  <si>
    <t>ENERO: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FEBRERO: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MARZO: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ABRIL: Informe de avance de: 
- Mantenimiento y soporte a sistemas de información, sitios y páginas Web y de gestión de datos de la Secretaria General.
- Desarrollo e implementación de nuevos sistemas de información, sitios y páginas Web y de gestión de datos de la Secretaria General. MAYO: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JUNIO: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JULIO: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AGOSTO: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SEPTIEMBRE: Informe de avance de: 
- Mantenimiento y soporte a sistemas de información, sitios y páginas Web y de gestión de datos de la Secretaria General.
- Desarrollo e implementación de nuevos sistemas de información, sitios y páginas Web y de gestión de datos de la Secretaria General. OCTUBRE: Informe de avance de: 
- Mantenimiento y soporte a sistemas de información, sitios y páginas Web y de gestión de datos de la Secretaria General.
- Desarrollo e implementación de nuevos sistemas de información, sitios y páginas Web y de gestión de datos de la Secretaria General. NOVIEMBRE: Informe de avance de: 
- Mantenimiento y soporte a sistemas de información, sitios y páginas Web y de gestión de datos de la Secretaria General.
- Desarrollo e implementación de nuevos sistemas de información, sitios y páginas Web y de gestión de datos de la Secretaria General. DICIEMBRE: Informe de avance de: 
- Mantenimiento y soporte a sistemas de información, sitios y páginas Web y de gestión de datos de la Secretaria General.
- Desarrollo e implementación de nuevos sistemas de información, sitios y páginas Web y de gestión de datos de la Secretaria General.</t>
  </si>
  <si>
    <t>PD139_3</t>
  </si>
  <si>
    <t xml:space="preserve">Fortalecer la Gobernalidad de TI en la Secretaria General. </t>
  </si>
  <si>
    <t xml:space="preserve">Informe de avance del Fortalecemiento de la Gobernalidad de TI en la Secretaria General
</t>
  </si>
  <si>
    <t xml:space="preserve">ENERO: Informe de avance del Fortalecemiento de la Gobernalidad de TI en la Secretaria General
 FEBRERO: Informe de avance del Fortalecemiento de la Gobernalidad de TI en la Secretaria General
 MARZO: Informe de avance del Fortalecemiento de la Gobernalidad de TI en la Secretaria General
 ABRIL: Informe de avance del Fortalecemiento de la Gobernalidad de TI en la Secretaria General
 MAYO: Informe de avance del Fortalecemiento de la Gobernalidad de TI en la Secretaria General
 JUNIO: Informe de avance del Fortalecemiento de la Gobernalidad de TI en la Secretaria General
 JULIO: Informe de avance del Fortalecemiento de la Gobernalidad de TI en la Secretaria General
 AGOSTO: Informe de avance del Fortalecemiento de la Gobernalidad de TI en la Secretaria General
 SEPTIEMBRE: Informe de avance del Fortalecemiento de la Gobernalidad de TI en la Secretaria General
 OCTUBRE: Informe de avance del Fortalecemiento de la Gobernalidad de TI en la Secretaria General
 NOVIEMBRE: Informe de avance del Fortalecemiento de la Gobernalidad de TI en la Secretaria General
 DICIEMBRE: Informe de avance del Fortalecemiento de la Gobernalidad de TI en la Secretaria General
</t>
  </si>
  <si>
    <t>PD169_1</t>
  </si>
  <si>
    <t>Realizar cinco (5) transferencias documentales</t>
  </si>
  <si>
    <t>Reporte del estado actual de la ajuste de la tabla de valoración documental -TVD</t>
  </si>
  <si>
    <t>Plan de trabajo de ajuste de la tabla de valoración documental -TVD
Informe de avance de alistamiento de la transferencia secundaria</t>
  </si>
  <si>
    <t>Reporte de avance de ajuste de  tablas de valoración documental -TVD
Informe de avance para la realización de disposiciones finales</t>
  </si>
  <si>
    <t>Reporte de avance de ajuste de  tablas de valoración documental -TVD
Acta de transferencia secundaria entregada al Archivo de Bogotá</t>
  </si>
  <si>
    <t>ENERO: 0 FEBRERO: Reporte del estado actual de la ajuste de la tabla de valoración documental -TVD MARZO: Plan de trabajo de ajuste de la tabla de valoración documental -TVD
Informe de avance de alistamiento de la transferencia secundaria ABRIL: 0 MAYO: 0 JUNIO: Reporte de avance de ajuste de  tablas de valoración documental -TVD
Informe de avance para la realización de disposiciones finales JULIO: 0 AGOSTO: 0 SEPTIEMBRE: Reporte de avance de ajuste de  tablas de valoración documental -TVD
Acta de transferencia secundaria entregada al Archivo de Bogotá OCTUBRE: 0 NOVIEMBRE: 0 DICIEMBRE: Reporte de avance de ajuste de  tablas de valoración documental -TVD
Informe de avance para la realización de disposiciones finales</t>
  </si>
  <si>
    <t>PD169_2</t>
  </si>
  <si>
    <t xml:space="preserve">Organizar y transferir los archivos de gestión y mantener del sistema de gestión documental. </t>
  </si>
  <si>
    <t>Reporte del estado actual de la actualización de la tabla de retención documental -TRD</t>
  </si>
  <si>
    <t>Plan de trabajo de actualización de tablas de retención documental TRD-
Diseño de metodología para la implementación de los instrumentos archivísticos
Informe trimestral de gestión y trámite de actos administrativos</t>
  </si>
  <si>
    <t>Reporte de avance de actualización de tablas de retención documental - TRD
Informes de implementación de instrumentos archvísticos
Informe trimestral de gestión y trámite de actos administrativos</t>
  </si>
  <si>
    <t>ENERO: 0 FEBRERO: Reporte del estado actual de la actualización de la tabla de retención documental -TRD MARZO: Plan de trabajo de actualización de tablas de retención documental TRD-
Diseño de metodología para la implementación de los instrumentos archivísticos
Informe trimestral de gestión y trámite de actos administrativos ABRIL: 0 MAYO: 0 JUNIO: Reporte de avance de actualización de tablas de retención documental - TRD
Informes de implementación de instrumentos archvísticos
Informe trimestral de gestión y trámite de actos administrativos JULIO: 0 AGOSTO: 0 SEPTIEMBRE: Reporte de avance de actualización de tablas de retención documental - TRD
Informes de implementación de instrumentos archvísticos
Informe trimestral de gestión y trámite de actos administrativos OCTUBRE: 0 NOVIEMBRE: 0 DICIEMBRE: Reporte de avance de actualización de tablas de retención documental - TRD
Informes de implementación de instrumentos archvísticos
Informe trimestral de gestión y trámite de actos administrativos</t>
  </si>
  <si>
    <t>PD169_3</t>
  </si>
  <si>
    <t xml:space="preserve">Implementar el Sistema Integrado de Conservación. </t>
  </si>
  <si>
    <t>PD170_1</t>
  </si>
  <si>
    <t xml:space="preserve">Fortalecer la gestión corporativa, jurídica y la estrategia de comunicación conforme con las necesidades de la operación misional de la Entidad. </t>
  </si>
  <si>
    <t>ENERO: 0 FEBRERO: 0 MARZO: Informe de Gestión del Proyecto 7873 trimestral acumulado. ABRIL: 0 MAYO: 0 JUNIO: Informe de Gestión del Proyecto 7873 trimestral acumulado. JULIO: 0 AGOSTO: 0 SEPTIEMBRE: Informe de Gestión del Proyecto 7873 trimestral acumulado. OCTUBRE: 0 NOVIEMBRE: 0 DICIEMBRE: Informe de Gestión del Proyecto 7873 trimestral acumulado.</t>
  </si>
  <si>
    <t>PD166_1</t>
  </si>
  <si>
    <t xml:space="preserve">Preparar los documentos que sean requeridos para adelantar los mejoramientos a las Sedes de la Secretaría General. </t>
  </si>
  <si>
    <t>PD166_2</t>
  </si>
  <si>
    <t xml:space="preserve">Adelantar las obras y/o instalaciones que se requiera para el mejoramiento de las sedes de la Secretaría General. </t>
  </si>
  <si>
    <t>Informe de supervisión de obra e interventoría (mes vencido)</t>
  </si>
  <si>
    <t>Informe de supervisión de obra e interventoría (mes vencido)
Soportes de Radicación de los documentos precontractuales de la contratación viabilizada, en la Dirección de Contratación.</t>
  </si>
  <si>
    <t>Informe de supervisión de obra e interventoría (mes vencido)
Evidencias de Suscripción de contratos viabilizados</t>
  </si>
  <si>
    <t>ENERO: Cronograma de ejecución para adelantar 100 Porciento de la Gestión necesaria para el mejoramiento de las Sedes Priorizadas en 2023. FEBRERO: Informe de supervisión de obra e interventoría (mes vencido) MARZO: Informe de supervisión de obra e interventoría (mes vencido)
Soportes de Radicación de los documentos precontractuales de la contratación viabilizada, en la Dirección de Contratación. ABRIL: Informe de supervisión de obra e interventoría (mes vencido) MAYO: Informe de supervisión de obra e interventoría (mes vencido) JUNIO: Informe de supervisión de obra e interventoría (mes vencido)
Evidencias de Suscripción de contratos viabilizados JULIO: Informe de integración de consultoría
Informe preliminar del contratista AGOSTO: Informe de supervisión de obra e interventoría (mes vencido) SEPTIEMBRE: Informe de supervisión de obra e interventoría (mes vencido) OCTUBRE: Informe de supervisión de obra e interventoría (mes vencido) NOVIEMBRE: Informe de supervisión de obra e interventoría (mes vencido) DICIEMBRE: Informe de supervisión de obra e interventoría (mes vencido)</t>
  </si>
  <si>
    <t>PD168_1</t>
  </si>
  <si>
    <t xml:space="preserve">Formular y ejecutar el cronograma anual de mantenimientos y adecuaciones. </t>
  </si>
  <si>
    <t>Formato Evidencia Reunión
2213100-FT-449
Priorización sedes a intervenir</t>
  </si>
  <si>
    <t>Ejecución de la priorización (matriz 4)
Atención de GLPI en el mes</t>
  </si>
  <si>
    <t>ENERO: Formato Evidencia Reunión
2213100-FT-449
Priorización sedes a intervenir FEBRERO: Ejecución de la priorización (matriz 4)
Atención de GLPI en el mes MARZO: Ejecución de la priorización (matriz 4)
Atención de GLPI en el mes ABRIL: Ejecución de la priorización (matriz 4)
Atención de GLPI en el mes MAYO: Ejecución de la priorización (matriz 4)
Atención de GLPI en el mes JUNIO: Ejecución de la priorización (matriz 4)
Atención de GLPI en el mes JULIO: Formato Evidencia Reunión
2213100-FT-449
Priorización sedes a intervenir AGOSTO: Ejecución de la priorización (matriz 4)
Atención de GLPI en el mes SEPTIEMBRE: Ejecución de la priorización (matriz 4)
Atención de GLPI en el mes OCTUBRE: Ejecución de la priorización (matriz 4)
Atención de GLPI en el mes NOVIEMBRE: Ejecución de la priorización (matriz 4)
Atención de GLPI en el mes DICIEMBRE: Ejecución de la priorización (matriz 4)
Atención de GLPI en el mes</t>
  </si>
  <si>
    <t>PD168_2</t>
  </si>
  <si>
    <t xml:space="preserve">Actualizar e implementar la Política Ambiental de la Secretaría General. </t>
  </si>
  <si>
    <t>Cronograma de actividades del Plan Anual PIGA.
Reporte de actividades del Plan de acción anual PIGA</t>
  </si>
  <si>
    <t>Reporte de ejecución de  Actividades programadas en el Plan de acción anual PIGA</t>
  </si>
  <si>
    <t>ENERO: Cronograma de actividades del Plan Anual PIGA.
Reporte de actividades del Plan de acción anual PIGA FEBRERO: Reporte de ejecución de  Actividades programadas en el Plan de acción anual PIGA MARZO: Reporte de ejecución de  Actividades programadas en el Plan de acción anual PIGA ABRIL: Reporte de ejecución de  Actividades programadas en el Plan de acción anual PIGA MAYO: Reporte de ejecución de  Actividades programadas en el Plan de acción anual PIGA JUNIO: Reporte de ejecución de  Actividades programadas en el Plan de acción anual PIGA JULIO: Reporte de ejecución de  Actividades programadas en el Plan de acción anual PIGA AGOSTO: Reporte de ejecución de  Actividades programadas en el Plan de acción anual PIGA SEPTIEMBRE: Reporte de ejecución de  Actividades programadas en el Plan de acción anual PIGA OCTUBRE: Reporte de ejecución de  Actividades programadas en el Plan de acción anual PIGA NOVIEMBRE: Reporte de ejecución de  Actividades programadas en el Plan de acción anual PIGA DICIEMBRE: Reporte de ejecución de  Actividades programadas en el Plan de acción anual PIGA</t>
  </si>
  <si>
    <t>PD168_3</t>
  </si>
  <si>
    <t>Adquirir los insumos para ejecutar los lineamientos ambientales, mantenimientos y adecuaciones programados en las Sedes de la Secretaría General.</t>
  </si>
  <si>
    <t>Soportes de Radicación de procesos de contratación en la Dirección de Contratación.</t>
  </si>
  <si>
    <t>Evidencias de Suscripción de contratos</t>
  </si>
  <si>
    <t>ENERO: 0 FEBRERO: 0 MARZO: Soportes de Radicación de procesos de contratación en la Dirección de Contratación. ABRIL: Evidencias de Suscripción de contratos MAYO: 0 JUNIO: 0 JULIO: 0 AGOSTO: 0 SEPTIEMBRE: 0 OCTUBRE: 0 NOVIEMBRE: 0 DICIEMBRE: 0</t>
  </si>
  <si>
    <t>PD168_4</t>
  </si>
  <si>
    <t xml:space="preserve">Adquirir los bienes requeridos por la Entidad para ejecutar los lineamientos ambientales, mantenimientos y adecuaciones programados en las Sedes de la Secretaría General.   </t>
  </si>
  <si>
    <t>ENERO: 0 FEBRERO: 0 MARZO: 0 ABRIL: 0 MAYO: Soportes de Radicación de procesos de contratación en la Dirección de Contratación. JUNIO: 0 JULIO: Evidencias de Suscripción de contratos AGOSTO: 0 SEPTIEMBRE: 0 OCTUBRE: 0 NOVIEMBRE: 0 DICIEMBRE: 0</t>
  </si>
  <si>
    <t>PD167_1</t>
  </si>
  <si>
    <t>Diseñar e implementar una estrategia para el monitoreo del cumplimiento de las metas del Plan Distrital de Desarrollo y las acciones de políticas públicas distritales a cargo de la Entidad.</t>
  </si>
  <si>
    <t>•Reporte  en el instrumento de seguimiento de políticas públicas a cargo de la Secretaría General o en las que participa. Corte 31 de diciembre 2022. 
•	Diagnóstico SUIFP_ corte 31 de diciembre 2022. 
•	Informe componente de inversión Secretaría General. Segplan. Corte 31 de diciembre 2022. 
•	Informe componente de gestión Secretaría General. Corte 31 de diciembre 2022</t>
  </si>
  <si>
    <t xml:space="preserve"> •	Diagnóstico SUIFP.
•	Base de avance de metas Secretaría General.</t>
  </si>
  <si>
    <t xml:space="preserve">Reporte en el instrumento de seguimiento de políticas públicas a cargo de la Secretaría General o en las que participa. Corte al 31 de marzo 2023 •	Informe trimestral de políticas públicas a cargo de la Secretaría General o en las que participa. 
•	Diagnóstico SUIFP. 
•	Informe componente de inversión Secretaría General. SEGPLAN.
•	Informe componente de gestión Secretaría General. </t>
  </si>
  <si>
    <t>Reporte en el instrumento de seguimiento de políticas públicas a cargo de la Secretaría General o en las que participa. Corte a 30 de junio de 2023 •	Diagnóstico SUIFP. 
•	Informe componente de inversión Secretaría General. SEGPLAN.
•	Informe componente de gestión Secretaría General. 
Base 
• Base de avance de metas e indicadores Secretaría General.</t>
  </si>
  <si>
    <t xml:space="preserve"> •	Diagnóstico SUIFP.
• Base de avance de metas e indicadores Secretaría General.</t>
  </si>
  <si>
    <t xml:space="preserve">Reporte en el instrumento de seguimiento de políticas públicas a cargo de la Secretaría General o en las que participa. Corte a 30 de septiembre de 2023 
•	Diagnóstico SUIFP. 
•	Informe componente de inversión Secretaría General. SEGPLAN.
•	Informe componente de gestión Secretaría General. 
</t>
  </si>
  <si>
    <t>ENERO: •Reporte  en el instrumento de seguimiento de políticas públicas a cargo de la Secretaría General o en las que participa. Corte 31 de diciembre 2022. 
•	Diagnóstico SUIFP_ corte 31 de diciembre 2022. 
•	Informe componente de inversión Secretaría General. Segplan. Corte 31 de diciembre 2022. 
•	Informe componente de gestión Secretaría General. Corte 31 de diciembre 2022 FEBRERO:  •	Diagnóstico SUIFP.
•	Base de avance de metas Secretaría General. MARZO:  •	Diagnóstico SUIFP.
•	Base de avance de metas Secretaría General. ABRIL: Reporte en el instrumento de seguimiento de políticas públicas a cargo de la Secretaría General o en las que participa. Corte al 31 de marzo 2023 •	Informe trimestral de políticas públicas a cargo de la Secretaría General o en las que participa. 
•	Diagnóstico SUIFP. 
•	Informe componente de inversión Secretaría General. SEGPLAN.
•	Informe componente de gestión Secretaría General.  MAYO:  •	Diagnóstico SUIFP.
•	Base de avance de metas Secretaría General. JUNIO:  •	Diagnóstico SUIFP.
•	Base de avance de metas Secretaría General. JULIO: Reporte en el instrumento de seguimiento de políticas públicas a cargo de la Secretaría General o en las que participa. Corte a 30 de junio de 2023 •	Diagnóstico SUIFP. 
•	Informe componente de inversión Secretaría General. SEGPLAN.
•	Informe componente de gestión Secretaría General. 
Base 
• Base de avance de metas e indicadores Secretaría General. AGOSTO:  •	Diagnóstico SUIFP.
• Base de avance de metas e indicadores Secretaría General. SEPTIEMBRE:  •	Diagnóstico SUIFP.
• Base de avance de metas e indicadores Secretaría General. OCTUBRE: Reporte en el instrumento de seguimiento de políticas públicas a cargo de la Secretaría General o en las que participa. Corte a 30 de septiembre de 2023 
•	Diagnóstico SUIFP. 
•	Informe componente de inversión Secretaría General. SEGPLAN.
•	Informe componente de gestión Secretaría General. 
 NOVIEMBRE:  •	Diagnóstico SUIFP.
• Base de avance de metas e indicadores Secretaría General. DICIEMBRE:  •	Diagnóstico SUIFP.
• Base de avance de metas e indicadores Secretaría General.</t>
  </si>
  <si>
    <t>PD167_2</t>
  </si>
  <si>
    <t>Brindar asistencia técnica, seguimiento y control a la programación y ejecución del presupuesto de inversión de la Entidad.</t>
  </si>
  <si>
    <t>• Documento de control de revisión y aprobación de solicitudes de CDP
• Informes de ejecución presupuestal
• Informe de Productos, Metas y Resultados – PMR</t>
  </si>
  <si>
    <t>• Documento de control de revisión y aprobación de solicitudes de CDP
• Informes de ejecución presupuestal
• Informe de Productos, Metas y Resultados – PMR
• Seguimiento Proyectos de inversión (mes vencido-aspectos presupuestales)</t>
  </si>
  <si>
    <t>• Documento de control de revisión y aprobación de solicitudes de CDP
• Informes de ejecución presupuestal
• Informe de Productos, Metas y Resultados – PMR
• Seguimiento Proyectos de inversión (mes vencido-aspectos presupuestales)
• Documentos de revisión y análisis del anteproyecto de presupuesto 2023</t>
  </si>
  <si>
    <t>•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t>
  </si>
  <si>
    <t>ENERO: • Documento de control de revisión y aprobación de solicitudes de CDP
• Informes de ejecución presupuestal
• Informe de Productos, Metas y Resultados – PMR FEBRERO: • Documento de control de revisión y aprobación de solicitudes de CDP
• Informes de ejecución presupuestal
• Informe de Productos, Metas y Resultados – PMR
• Seguimiento Proyectos de inversión (mes vencido-aspectos presupuestales) MARZO: • Documento de control de revisión y aprobación de solicitudes de CDP
• Informes de ejecución presupuestal
• Informe de Productos, Metas y Resultados – PMR
• Seguimiento Proyectos de inversión (mes vencido-aspectos presupuestales) ABRIL: • Documento de control de revisión y aprobación de solicitudes de CDP
• Informes de ejecución presupuestal
• Informe de Productos, Metas y Resultados – PMR
• Seguimiento Proyectos de inversión (mes vencido-aspectos presupuestales) MAYO: • Documento de control de revisión y aprobación de solicitudes de CDP
• Informes de ejecución presupuestal
• Informe de Productos, Metas y Resultados – PMR
• Seguimiento Proyectos de inversión (mes vencido-aspectos presupuestales) JUNIO: • Documento de control de revisión y aprobación de solicitudes de CDP
• Informes de ejecución presupuestal
• Informe de Productos, Metas y Resultados – PMR
• Seguimiento Proyectos de inversión (mes vencido-aspectos presupuestales)
• Documentos de revisión y análisis del anteproyecto de presupuesto 2023 JULIO: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 AGOSTO: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 SEPTIEMBRE: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 OCTUBRE: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 NOVIEMBRE: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 DICIEMBRE: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t>
  </si>
  <si>
    <t>PD167_3</t>
  </si>
  <si>
    <t>Fortalecer el modelo de operación por procesos de la Secretaría General para mejorar su desempeño.</t>
  </si>
  <si>
    <t>•	Base de datos de los indicadores de gestión de los procesos institucionales formulados para la vigencia 2023.
•	Base de datos de los riesgos de gestión y corrupción de los procesos institucionales y proyectos de inversión formulados para la vigencia 2023.</t>
  </si>
  <si>
    <t>•	Plan de ajuste y sostenibilidad del Modelo Integrado de Planeación y Gestión formulado para la vigencia 2023.
•	Plan de Acción Integrado formulado para la vigencia 2023.</t>
  </si>
  <si>
    <t>• Documento(s) de las actividades relacionadas con la formulación y seguimiento de los planes estratégicos, institucionales y el Plan Estratégico Sectorial, en el marco del nuevo proceso Direccionamiento estratégico.</t>
  </si>
  <si>
    <t xml:space="preserve">• Reporte de estado de los procesos institucionales.
• Documento(s) con la consolidación de los componentes de los nuevos procesos institucionales. </t>
  </si>
  <si>
    <t>• Documento Excel de seguimiento a los riesgos de gestión y corrupción de los procesos institucionales y proyectos de inversión.</t>
  </si>
  <si>
    <t>• Documento(s) de las actividades relacionadas con la formulación y seguimiento de los planes estratégicos, institucionales y el Plan Estratégico Sectorial, en el marco del nuevo proceso Direccionamiento estratégico.
• Informe parcial de la Revisión por la Dirección al Sistema de Gestión de la Calidad.</t>
  </si>
  <si>
    <t>• Documento(s) de las actividades relacionadas con la formulación y seguimiento de los planes estratégicos, institucionales y el Plan Estratégico Sectorial, en el marco del nuevo proceso Direccionamiento estratégico.
• Informe del Modelo Integrado de Planeación y Gestión (MIPG) en la Secretaría General.
• Reporte de estado de los procesos institucionales.
• Formulario de Reporte de Avance a la Gestión (FURAG) diligenciado</t>
  </si>
  <si>
    <t>• Autodiagnósticos de las políticas de gestión y desempeño del Modelo Integrado de Planeación y Gestión diligenciados.</t>
  </si>
  <si>
    <t>• Documento Excel de seguimiento a los riesgos de gestión y corrupción de los procesos institucionales y proyectos de inversión.
• Documento(s) con la consolidación de los componentes de los nuevos procesos institucionales.</t>
  </si>
  <si>
    <t>• Reporte de estado de los procesos institucionales.</t>
  </si>
  <si>
    <t>• Informe de auditoría externa al Sistema de Gestión de la Calidad de la Secretaría General.
• Informe final de la Revisión por la Dirección al Sistema de Gestión de la Calidad.</t>
  </si>
  <si>
    <t>ENERO: •	Base de datos de los indicadores de gestión de los procesos institucionales formulados para la vigencia 2023.
•	Base de datos de los riesgos de gestión y corrupción de los procesos institucionales y proyectos de inversión formulados para la vigencia 2023. FEBRERO: •	Plan de ajuste y sostenibilidad del Modelo Integrado de Planeación y Gestión formulado para la vigencia 2023.
•	Plan de Acción Integrado formulado para la vigencia 2023. MARZO: • Documento(s) de las actividades relacionadas con la formulación y seguimiento de los planes estratégicos, institucionales y el Plan Estratégico Sectorial, en el marco del nuevo proceso Direccionamiento estratégico. ABRIL: • Reporte de estado de los procesos institucionales.
• Documento(s) con la consolidación de los componentes de los nuevos procesos institucionales.  MAYO: • Documento Excel de seguimiento a los riesgos de gestión y corrupción de los procesos institucionales y proyectos de inversión. JUNIO: • Documento(s) de las actividades relacionadas con la formulación y seguimiento de los planes estratégicos, institucionales y el Plan Estratégico Sectorial, en el marco del nuevo proceso Direccionamiento estratégico.
• Informe parcial de la Revisión por la Dirección al Sistema de Gestión de la Calidad. JULIO: • Documento(s) de las actividades relacionadas con la formulación y seguimiento de los planes estratégicos, institucionales y el Plan Estratégico Sectorial, en el marco del nuevo proceso Direccionamiento estratégico.
• Informe del Modelo Integrado de Planeación y Gestión (MIPG) en la Secretaría General.
• Reporte de estado de los procesos institucionales.
• Formulario de Reporte de Avance a la Gestión (FURAG) diligenciado AGOSTO: • Autodiagnósticos de las políticas de gestión y desempeño del Modelo Integrado de Planeación y Gestión diligenciados. SEPTIEMBRE: • Documento Excel de seguimiento a los riesgos de gestión y corrupción de los procesos institucionales y proyectos de inversión.
• Documento(s) con la consolidación de los componentes de los nuevos procesos institucionales. OCTUBRE: • Reporte de estado de los procesos institucionales. NOVIEMBRE: • Informe del Modelo Integrado de Planeación y Gestión (MIPG) en la Secretaría General. DICIEMBRE: • Informe de auditoría externa al Sistema de Gestión de la Calidad de la Secretaría General.
• Informe final de la Revisión por la Dirección al Sistema de Gestión de la Calidad.</t>
  </si>
  <si>
    <t>PD167_4</t>
  </si>
  <si>
    <t>Liderar la formulación, monitoreo y reporte de las acciones relacionadas con el cumplimiento de las leyes de transparencia y del derecho de acceso a la información pública, y de participación ciudadana.</t>
  </si>
  <si>
    <t>• Plan Anticorrupción y de Atención al Ciudadano - PAAC 2023.
• Plan Institucional de Participación Ciudadana - PIPC 2023.
• Estrategia de Rendición de Cuentas 2023.
• Informe monitoreo Plan Anticorrupción y de Atención al Ciudadano - PAAC (mes vencido).
• Informe monitoreo Plan Institucional de Participación Ciudadana - PIPC (bimestre vencido).</t>
  </si>
  <si>
    <t>• Informe monitoreo Plan Anticorrupción y de Atención al Ciudadano - PAAC (mes vencido).</t>
  </si>
  <si>
    <t>•	Informe monitoreo Plan Anticorrupción y de Atención al Ciudadano - PAAC (mes vencido).</t>
  </si>
  <si>
    <t>• 	Informe monitoreo Plan Anticorrupción y de Atención al Ciudadano - PAAC (mes vencido).
• Informe monitoreo Plan Institucional de Participación Ciudadana - PIPC (trimestre vencido).</t>
  </si>
  <si>
    <t>•	 Informe monitoreo Plan Anticorrupción y de Atención al Ciudadano - PAAC (mes vencido).
• Informe monitoreo Plan Institucional de Participación Ciudadana - PIPC (trimestre vencido).</t>
  </si>
  <si>
    <t>ENERO: • Plan Anticorrupción y de Atención al Ciudadano - PAAC 2023.
• Plan Institucional de Participación Ciudadana - PIPC 2023.
• Estrategia de Rendición de Cuentas 2023.
• Informe monitoreo Plan Anticorrupción y de Atención al Ciudadano - PAAC (mes vencido).
• Informe monitoreo Plan Institucional de Participación Ciudadana - PIPC (bimestre vencido). FEBRERO: • Informe monitoreo Plan Anticorrupción y de Atención al Ciudadano - PAAC (mes vencido). MARZO: •	Informe monitoreo Plan Anticorrupción y de Atención al Ciudadano - PAAC (mes vencido). ABRIL: • 	Informe monitoreo Plan Anticorrupción y de Atención al Ciudadano - PAAC (mes vencido).
• Informe monitoreo Plan Institucional de Participación Ciudadana - PIPC (trimestre vencido). MAYO: •	Informe monitoreo Plan Anticorrupción y de Atención al Ciudadano - PAAC (mes vencido). JUNIO: •	Informe monitoreo Plan Anticorrupción y de Atención al Ciudadano - PAAC (mes vencido). JULIO: • 	Informe monitoreo Plan Anticorrupción y de Atención al Ciudadano - PAAC (mes vencido).
• Informe monitoreo Plan Institucional de Participación Ciudadana - PIPC (trimestre vencido). AGOSTO: •	Informe monitoreo Plan Anticorrupción y de Atención al Ciudadano - PAAC (mes vencido). SEPTIEMBRE: •	Informe monitoreo Plan Anticorrupción y de Atención al Ciudadano - PAAC (mes vencido). OCTUBRE: •	 Informe monitoreo Plan Anticorrupción y de Atención al Ciudadano - PAAC (mes vencido).
• Informe monitoreo Plan Institucional de Participación Ciudadana - PIPC (trimestre vencido). NOVIEMBRE: •	Informe monitoreo Plan Anticorrupción y de Atención al Ciudadano - PAAC (mes vencido). DICIEMBRE: •	Informe monitoreo Plan Anticorrupción y de Atención al Ciudadano - PAAC (mes vencido).</t>
  </si>
  <si>
    <t>PD167_5</t>
  </si>
  <si>
    <t>Procesar, generar y analizar información cuantitativa y cualitativa en el marco de la misionalidad de la Entidad.</t>
  </si>
  <si>
    <t>Informe preliminar de acciones de la implementación de las políticas de gestión del  conocimiento y la innovación, y gestión de la información estadística 2023 (acumulado a marzo)</t>
  </si>
  <si>
    <t>Informe parcial de acciones de la implementación de las políticas de gestión del  conocimiento y la innovación, y gestión de la información estadística 2023 (acumulado a junio).</t>
  </si>
  <si>
    <t>Informe parcial de acciones de la implementación de las políticas de gestión del  conocimiento y la innovación, y gestión de la información estadística 2023 (acumulado a sept).</t>
  </si>
  <si>
    <t>Informe final de acciones de la implementación de las políticas de gestión del  conocimiento y la innovación, y gestión de la información estadística vigencia 2023.</t>
  </si>
  <si>
    <t>ENERO: 0 FEBRERO: 0 MARZO: 0 ABRIL: Informe preliminar de acciones de la implementación de las políticas de gestión del  conocimiento y la innovación, y gestión de la información estadística 2023 (acumulado a marzo) MAYO: 0 JUNIO: 0 JULIO: Informe parcial de acciones de la implementación de las políticas de gestión del  conocimiento y la innovación, y gestión de la información estadística 2023 (acumulado a junio). AGOSTO: 0 SEPTIEMBRE: 0 OCTUBRE: Informe parcial de acciones de la implementación de las políticas de gestión del  conocimiento y la innovación, y gestión de la información estadística 2023 (acumulado a sept). NOVIEMBRE: 0 DICIEMBRE: Informe final de acciones de la implementación de las políticas de gestión del  conocimiento y la innovación, y gestión de la información estadística vigencia 2023.</t>
  </si>
  <si>
    <t>PD167_6</t>
  </si>
  <si>
    <t xml:space="preserve">Fortalecer el Sistema de Control Interno de la Entidad. </t>
  </si>
  <si>
    <t>Plan de Acción Institucional</t>
  </si>
  <si>
    <t xml:space="preserve">Seguimiento a proyectos de inversión, indicadores de gestión, plan integrado y gestión de riesgos </t>
  </si>
  <si>
    <t>Secretaría General de la Alcaldía Mayor de Bogotá</t>
  </si>
  <si>
    <t>Plan Distrital de Desarrollo Un nuevo contrato social y ambiental para la Bogotá del siglo XXI</t>
  </si>
  <si>
    <t>Vigencia 2023</t>
  </si>
  <si>
    <t>INDICE</t>
  </si>
  <si>
    <t>PROGRAMACIÓN PROYECTOS DE INVERSIÓN</t>
  </si>
  <si>
    <t>PROGRAMACIÓN METAS SECTORIALES</t>
  </si>
  <si>
    <t>PROGRAMACIÓN OBJETIVOS, METAS Y ACTIVIDADES</t>
  </si>
  <si>
    <t>PROGRAMACIÓN INDICADORES DE PRODUCTO Y GESTIÓN MGA</t>
  </si>
  <si>
    <t>PROGRAMACIÓN PRESUPUESTO</t>
  </si>
  <si>
    <t>PROGRAMACIÓN A LOS INDICADORES DE GESTIÓN</t>
  </si>
  <si>
    <t>PROGRAMACIÓN A LAS ACTIVIDADES DEL PLAN DE ACCIÓN INTEGRADO</t>
  </si>
  <si>
    <t>PROGRAMACIÓN A LA GESTIÓN DE RIESGOS</t>
  </si>
  <si>
    <t>Plan de Acción Institucional 2023</t>
  </si>
  <si>
    <t>Seguimiento a metas e indicadores sectoriales</t>
  </si>
  <si>
    <t>Índice</t>
  </si>
  <si>
    <t>Propósito</t>
  </si>
  <si>
    <t>Programa</t>
  </si>
  <si>
    <t>Código proyecto</t>
  </si>
  <si>
    <t>Nombre del proyecto de inversión</t>
  </si>
  <si>
    <t>Gerencia responsable</t>
  </si>
  <si>
    <t xml:space="preserve">Meta sectorial </t>
  </si>
  <si>
    <t xml:space="preserve">Código herramienta interna del indicador sectorial </t>
  </si>
  <si>
    <t xml:space="preserve">Indicador sectorial </t>
  </si>
  <si>
    <t>Tipología del indicador</t>
  </si>
  <si>
    <t>Programación indicador  sectorial 2023</t>
  </si>
  <si>
    <t>Magnitud ejecutada vigencia 2023
(Acumulado total)</t>
  </si>
  <si>
    <t>% de avance vigencia 2023</t>
  </si>
  <si>
    <t>Programación indicador  sectorial al corte 31/12/2023</t>
  </si>
  <si>
    <t>Magnitud ejecutada  al corte 31/12/2023</t>
  </si>
  <si>
    <t>% de avance al corte 31/12/2023</t>
  </si>
  <si>
    <t>Observación</t>
  </si>
  <si>
    <t>3 Inspirar confianza y legitimidad para vivir sin miedo y ser epicentro de cultura ciudadana, paz y reconciliación</t>
  </si>
  <si>
    <t>39 Bogotá territorio de paz y atención integral a las víctimas del conflicto armado</t>
  </si>
  <si>
    <t>Construcción de Bogotá-Región como territorio de paz para las víctimas y la reconciliación</t>
  </si>
  <si>
    <t xml:space="preserve">Oficina de Alta Consejería de Paz, Víctimas y Reconciliación. </t>
  </si>
  <si>
    <t>299 Desarrollar acciones y procesos de asistencia, atención, reparación integral y participación para las víctimas del conflicto armado, en concordancia con las obligaciones y disposiciones legales establecidas para el Distrito Capital.</t>
  </si>
  <si>
    <t>317 Porcentaje de acciones y procesos de asistencia, atención, reparación integral y participación para las víctimas del conflicto armado, otorgados por el Distrito Capital, desarrollados</t>
  </si>
  <si>
    <t>En cumplimiento</t>
  </si>
  <si>
    <t>318 Porcentaje de medidas de ayuda humanitaria inmediata en el distrito capital, conforme a los requisitos establecidos por la legislación vigente, otorgadas.</t>
  </si>
  <si>
    <t>319 Porcentaje de medidas de prevención, protección, asistencia y atención distintas a la ayuda humanitaria inmediata, acorde a las competencias institucionales de la Alta consejería para las víctimas, la paz y la reconciliación de la Secretaría General, otorgadas.</t>
  </si>
  <si>
    <t>300 Formular e implementar una estrategia para la apropiación social de la memoria, para la paz y la reconciliación en los territorios ciudad región a través de la pedagogía social y la gestión del conocimiento.</t>
  </si>
  <si>
    <t>320 Porcentaje de avance en la implementación de la estrategia para la apropiación social de la memoria, para la paz y la reconciliación en los territorios ciudad región a través de la pedagogía social y la gestión del conocimiento.</t>
  </si>
  <si>
    <t>301 Formular e implementar una estrategia para la consolidación de Bogotá - Región, como epicentro de paz y reconciliación, a través de la implementación de los Acuerdos de Paz en el Distrito.</t>
  </si>
  <si>
    <t>321 Porcentaje de avance en la implementación de una estrategia para la consolidación de Bogotá - Región, como epicentro de paz y reconciliación, a través de la implementación de los Acuerdos de Paz en el Distrito.</t>
  </si>
  <si>
    <t>51  Gobierno Abierto</t>
  </si>
  <si>
    <t>Implementación del modelo de gobierno abierto, accesible e incluyente de Bogotá</t>
  </si>
  <si>
    <t>Oficina Asesora de Planeación.</t>
  </si>
  <si>
    <t>406 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</si>
  <si>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433 Porcentaje de avance de la Plataforma de gobierno abierto construida.</t>
  </si>
  <si>
    <t>431 Posicionar al Gobierno Abierto de Bogotá- GABO, como una nueva forma de gobernanza y control que reduce el riesgo de corrupción y garantiza una participación de todos los sectores y segmentos poblacionales, generando accesibilidad para las personas con discapacidad.</t>
  </si>
  <si>
    <t>464 Número de estrategias para el posicionamiento, cualificación y empoderamiento ciudadano implementadas.</t>
  </si>
  <si>
    <t>465 Número de estudios para el análisis de ecosistemas de gobierno abierto, innovación social y oferta y demanda de información pública, realizados.</t>
  </si>
  <si>
    <t>466 Número de agendas para el desarrollo de actividades de vinculación ciudadana a procesos de transparencia, participación y colaboración, implementadas.</t>
  </si>
  <si>
    <t>644 Número de personas con discapacidad que participan.</t>
  </si>
  <si>
    <t>54 Transformación digital y gestión de TIC para un territorio inteligente</t>
  </si>
  <si>
    <t>Oficina de Alta Consejería Distrital de Tecnologías de la Información y las Comunicaciones -TIC.</t>
  </si>
  <si>
    <t>468 Formular e implementar las agendas de transformación digital para el Distrito.</t>
  </si>
  <si>
    <t>513 Porcentaje de avance de las agendas de transformación digital implementadas.</t>
  </si>
  <si>
    <t>469 Formular la política pública de Bogotá territorio inteligente.</t>
  </si>
  <si>
    <t>514 Política Pública TIC formulada.</t>
  </si>
  <si>
    <t>56 Gestión Pública Efectiva</t>
  </si>
  <si>
    <t>Servicio a la ciudadanía, moderno, eficiente y de calidad.</t>
  </si>
  <si>
    <t>Subsecretaría de Servicio a la Ciudadanía.</t>
  </si>
  <si>
    <t>495 Diseñar e implementar una estrategia de medición de la efectividad de la atención a la ciudadanía en las entidades distritales.</t>
  </si>
  <si>
    <t>541 Calificación de la satisfacción ciudadana frente a la interacción con la Administración Distrital.</t>
  </si>
  <si>
    <t>Desarrollo institucional para una gestión pública eficiente</t>
  </si>
  <si>
    <t>Subsecretaría Distrital de Fortalecimiento institucional.</t>
  </si>
  <si>
    <t>497 Diseñar e implementar una estrategia para fortalecer la gestión, la innovación y la creatividad en la administración distrital, generando valor público al servicio de la ciudadanía.</t>
  </si>
  <si>
    <t>543 Porcentaje de avance en la implementación de estrategias para fortalecer la gestión y la innovación pública distrital.</t>
  </si>
  <si>
    <t>498 Diseñar una estrategia de integración, alineación y estandarización de la oferta de servicios en los canales de atención disponibles en el Distrito.</t>
  </si>
  <si>
    <t>545 Número de orientaciones y solicitudes recibidas a través de la línea 195.</t>
  </si>
  <si>
    <t>Al corte de diciembre de 2023, el indicador sectorial tenía una programación de 5.486.863 orientaciones y solicitudes atendidas a través de la línea 195 y durante lo corrido en la vigencia se han atendido 2.539.888 es decir, presenta un rezago de 2.946.975 (53,71%) debido entre otros aspectos a la preferencia de la ciudadanía en hacer uso de otros canales, como Chatico nuevo agente virtual y medio de interacción.</t>
  </si>
  <si>
    <t>546 Número de PQRS recibidas por otros canales.</t>
  </si>
  <si>
    <t xml:space="preserve">En lo corrido de la vigencia 2023, el indicador sectorial tenía una programación de 208.446 orientaciones y solicitudes registradas a través de otros canales y se registraron 320.646, es decir, presenta una sobre ejecución de 112.200 PQRS (53,83%)
El resultado de este indicador está condicionado a la presentación de PQRS por parte de la ciudadanía en los diferentes temas de las Entidades Distritales, es decir depende de la demanda, en el cual, para la vigencia 2023 se registró un alto volumen de peticiones asociadas principalmente a los siguientes temas: función pública y administración, movilidad, transporte y malla vial; salud; familia, e impuestos tasas y contribuciones 
</t>
  </si>
  <si>
    <t>Fortalecimiento de la capacidad institucional de la Secretaría General</t>
  </si>
  <si>
    <t>Subsecretaria Corporativa.</t>
  </si>
  <si>
    <t>499 Dotar e intervenir la infraestructura de las sedes de la Secretaria General de la Alcaldía Mayor de Bogotá.</t>
  </si>
  <si>
    <t>547 Porcentaje de cronograma de intervenciones de infraestructura ejecutado.</t>
  </si>
  <si>
    <t xml:space="preserve">Subsecretaría Distrital de Fortalecimiento institucional. </t>
  </si>
  <si>
    <t>503 Formular e implementar una estrategia distrital de promoción, proyección, posicionamiento y cooperación internacional de Bogotá y la Región.</t>
  </si>
  <si>
    <t>551 Número de acciones para la proyección y cooperación internacional de Bogotá y la región ejecutadas.</t>
  </si>
  <si>
    <t>504 Formular e implementar una estrategia para la gestión documental distrital y el uso y apropiación de la memoria histórica.</t>
  </si>
  <si>
    <t>552 Porcentaje de avance en la implementación de la estrategia de apropiación del patrimonio documental y fortalecimiento de la gestión documental distrital.</t>
  </si>
  <si>
    <t>Generación de los lineamientos de comunicación del Distrito para construir ciudad y ciudadanía</t>
  </si>
  <si>
    <t>Oficina Consejería de Comunicaciones.</t>
  </si>
  <si>
    <t>506 Formular, implementar y monitorear los lineamientos distritales en materia de Comunicación Pública.</t>
  </si>
  <si>
    <t>554 Porcentaje de lineamientos distritales en materia de comunicación pública, formulados, implementados y monitoreados.</t>
  </si>
  <si>
    <t>Seguimiento de objetivos, metas y actividades de los proyectos de inversión</t>
  </si>
  <si>
    <t>Própósito PDD</t>
  </si>
  <si>
    <t>Programa General PDD</t>
  </si>
  <si>
    <t>Código Proyecto</t>
  </si>
  <si>
    <t>Nombre proyecto de inversión</t>
  </si>
  <si>
    <t xml:space="preserve"> % Programación objetivo general 2023</t>
  </si>
  <si>
    <t>% de cumplimiento del objetivo general al corte 31/12/2023</t>
  </si>
  <si>
    <t>% de avance  del objetivo general frente a la vigencia 2023</t>
  </si>
  <si>
    <t>% Programación objetivo específico 2023</t>
  </si>
  <si>
    <t>% de cumplimiento del objetivo específico al corte 31/12/2023</t>
  </si>
  <si>
    <t>% de avance  del objetivo especifico frente a la vigencia 2023</t>
  </si>
  <si>
    <t>Código herramienta interna de la meta proyecto</t>
  </si>
  <si>
    <t>Descripción Meta proyecto</t>
  </si>
  <si>
    <t xml:space="preserve">Tendencia meta proyecto </t>
  </si>
  <si>
    <t>Magnitud programada  vigencia 2023.</t>
  </si>
  <si>
    <t>% de cumplimiento de la meta proyecto al corte 31/12/2023</t>
  </si>
  <si>
    <t>% de avance  de la meta proyecto frente a la vigencia 2023
 (Acumulado total)</t>
  </si>
  <si>
    <t>Programación meta proyecto al corte 31/12/2023</t>
  </si>
  <si>
    <t xml:space="preserve">Magnitud ejecutada  meta proyecto al corte 31/12/2023
</t>
  </si>
  <si>
    <t>% de avance meta proyecto al corte 31/12/2023</t>
  </si>
  <si>
    <t>Nro. Actividad</t>
  </si>
  <si>
    <t>Programación actividad 2023</t>
  </si>
  <si>
    <t>% de cumplimiento de la  actividad al corte 30/09/2023</t>
  </si>
  <si>
    <t>% de avance  de la actividad frente a la vigencia 2023
(Acumulado total).</t>
  </si>
  <si>
    <t>Programación actividad al corte 31/12/2023</t>
  </si>
  <si>
    <t xml:space="preserve">Magnitud ejecutada  actividad al corte 31/12/2023 </t>
  </si>
  <si>
    <t>% de avance actividad al corte 31/12/2023</t>
  </si>
  <si>
    <t>Observaciones</t>
  </si>
  <si>
    <t xml:space="preserve">Generación de los lineamientos de comunicación del Distrito para construir ciudad y ciudadanía.   </t>
  </si>
  <si>
    <t>Lograr que la comunicación pública distrital se dirija hacia el mismo objetivo y visión de ciudad, reconociendo y abordando las necesidades de la ciudadanía y generando confianza para incentivar su participación en la construcción de ciudad.</t>
  </si>
  <si>
    <t>1. Generar 100 porciento de los lineamientos distritales en materia de comunicación pública.</t>
  </si>
  <si>
    <t xml:space="preserve">Creciente </t>
  </si>
  <si>
    <t>Ejecutar las actividades conducentes a la oficialización, difusión y apropiación de los lineamientos distritales que componen el modelo en materia de comunicación pública.</t>
  </si>
  <si>
    <t>Estructurar el modelo de comunicación pública distrital.</t>
  </si>
  <si>
    <t>Diseñar y desarrollar los temas estratégicos y coyunturales de la ciudad y su gobierno.</t>
  </si>
  <si>
    <t>Administrar y emprender acciones en las plataformas y medios virtuales de la Alcaldía Mayor de Bogotá, acercando a la ciudadanía a la Gestión del Distrito.</t>
  </si>
  <si>
    <t>Divulgar los temas estratégicos y coyunturales de la ciudad y su gobierno a través de los distintos medios de comunicación.</t>
  </si>
  <si>
    <t>Desarrollo institucional para una gestión pública eficiente.</t>
  </si>
  <si>
    <t xml:space="preserve">Fortalecer las capacidades institucionales para una gestión pública efectiva y articulada, orientada a la generación de valor público para los grupos de interés. </t>
  </si>
  <si>
    <t>1. Fortalecer el sistema de coordinación y articulación institucional interna y externa.</t>
  </si>
  <si>
    <t>1. Implementar 100 porciento de la estrategia para el fortalecimiento del Sistema de Coordinación Distrital.</t>
  </si>
  <si>
    <t>Hacer seguimiento al funcionamiento de  las instancias de Coordinación.</t>
  </si>
  <si>
    <t>Fortalecer el funcionamiento del Sistema de Coordinación Distrital.</t>
  </si>
  <si>
    <t>Realizar los diseños requeridos de la Red Distrital de Archivos y la implementación del componente de Archivos Públicos abiertos.</t>
  </si>
  <si>
    <t>Desarrollar el plan para la consolidación de la gestión de documentos electrónicos de archivo en el Distrito Capital.</t>
  </si>
  <si>
    <t>Generar acciones para el aprovechamiento de la información de relacionamiento y la cooperación internacional.</t>
  </si>
  <si>
    <t>Desarrollar instrumentos para formalizar las relaciones con actores internacionales.</t>
  </si>
  <si>
    <t>Implementar un plan de relacionamiento y cooperación internacional del distrito</t>
  </si>
  <si>
    <t>4. Promover 100 porciento de la gestión del conocimiento y la innovación a través del cumplimiento de la estrategia.</t>
  </si>
  <si>
    <t>Realizar seguimiento y  evaluación para la gestión del conocimiento y la innovación.</t>
  </si>
  <si>
    <t xml:space="preserve">Desarrollar un ecosistema de gestión de conocimiento e innovación. </t>
  </si>
  <si>
    <t>5. Fortalecer 100 porciento de la estrategia de los archivos públicos del Distrito Capital.</t>
  </si>
  <si>
    <t>Formular y actualizar lineamientos técnicos archivísticos, estrategias de seguimiento y medición a la implementación de la política archivística en el Distrito Capital.</t>
  </si>
  <si>
    <t>Implementar el modelo de asistencia técnica focalizada que permita apoyar a las entidades y organismos distritales en la implementación de la política de archivos en el Distrito Capital.</t>
  </si>
  <si>
    <t>Desarrollar acciones de participación en redes de ciudad, campañas y plataformas de organismos multilaterales</t>
  </si>
  <si>
    <t>Implementar una estrategia de promoción de ciudad atreves de la gestión de actividades en Bogotá y en el exterior</t>
  </si>
  <si>
    <t>7. Implementar 100 porciento de la estrategia que permita fortalecer la gestión y desempeño institucional.</t>
  </si>
  <si>
    <t xml:space="preserve">Desarrollar acciones para la sostenibilidad y mejoramiento del desempeño y la gestión pública distrital. </t>
  </si>
  <si>
    <t xml:space="preserve">Realizar un programa de Teletrabajo sobre la planta laboral en entidades y organismos distritales. </t>
  </si>
  <si>
    <t>Ejecutar acciones para la  negociación, diálogo y concertación sindical en el Distrito Capital.</t>
  </si>
  <si>
    <t>8. Cumplir 100 porciento del seguimiento a los temas estratégicos de la Administración Distrital.</t>
  </si>
  <si>
    <t>Realizar las acciones generales de acompañamiento y  seguimiento a los  proyectos, asuntos y temas estratégicos de la administración distrital.</t>
  </si>
  <si>
    <t>3: Fortalecer la gestión y desempeño para generar valor público en nuestros grupos de interés</t>
  </si>
  <si>
    <t xml:space="preserve"> Realizar el estudio técnico para la modernizacion administrativa del Distrito</t>
  </si>
  <si>
    <t>10. Ejecutar 100 porciento de los productos definidos en el plan de acción de la Política Pública de Transparencia.</t>
  </si>
  <si>
    <t>Realizar actividades de los productos del plan de acción de la política pública de transparencia y su seguimiento</t>
  </si>
  <si>
    <t>Desarrollar una estrategia de análisis de  información y datos en transparencia para articular las iniciativas de las entidades distritales</t>
  </si>
  <si>
    <t>11. Ejecutar 100 porciento de la estrategia de tecnificación y modernización de la Imprenta Distrital.</t>
  </si>
  <si>
    <t>Desarrollar acciones tendientes a la tecnificación, productividad y mejoramiento de la imprenta distrital</t>
  </si>
  <si>
    <t>Posicionar a la imprenta distrital como un aliado estratégico, para visibilizar la gestión, desempeño y transparencia pública</t>
  </si>
  <si>
    <t xml:space="preserve">12. Desarrollar 100 porciento de la estrategia para la recuperación, preservación, difusión y apropiación del patrimonio documental y la memoria histórica de Bogotá. </t>
  </si>
  <si>
    <t>Realizar procesos de caracterización, procesamiento, acceso y puesta al servicio del patrimonio documental del Distrito Capital.</t>
  </si>
  <si>
    <t>Desarrollar investigación, promoción, divulgación y pedagogía del patrimonio documental y la memoria histórica de Bogotá.</t>
  </si>
  <si>
    <t>51 Gobierno Abierto</t>
  </si>
  <si>
    <t>Implementación del modelo de gobierno abierto, accesible e incluyente de Bogotá.</t>
  </si>
  <si>
    <t>Implementar un modelo de gobierno abierto de Bogotá que promueva una relación democrática, incluyente, accesible y transparente con la ciudadanía.</t>
  </si>
  <si>
    <t>1. Implementar 100 porciento del modelo de gobierno abierto, accesible e incluyente a todos los sectores territoriales, poblacionales y diferenciales.</t>
  </si>
  <si>
    <t>2. Implementar 100 porciento de la plataforma virtual de gobierno abierto con parámetros de accesibilidad e inclusión poblacional y diferencial.</t>
  </si>
  <si>
    <t xml:space="preserve">3. Implementar 100 porciento de las estrategias para la inclusión, cualificación y el fortalecimiento de la ciudadanía en gobierno abierto, atendiendo a sus diferentes expresiones territoriales, poblacionales, diferenciales y de género. </t>
  </si>
  <si>
    <t>1. Fortalecer la articulación y el seguimiento a nivel distrital de la implementación de los lineamientos en materia de atención al ciudadano e inspección, vigilancia y control.</t>
  </si>
  <si>
    <t xml:space="preserve">1. Implementar 100 porciento una estrategia de seguimiento de la efectividad y calidad en la atención a la ciudadanía en las entidades distritales, en el marco de los lineamientos y estándares del modelo de servicio omnicanal. </t>
  </si>
  <si>
    <t>2. Implementar 100 porciento las estrategias para la articulación interinstitucional y la apropiación de los lineamientos en materia de atención al ciudadano e IVC.</t>
  </si>
  <si>
    <t>Cumplir al 100 porciento el Plan de acción de la Política Pública de Servicio a la Ciudadanía.</t>
  </si>
  <si>
    <t>Fortalecer la articulación con las entidades distritales para la implementación de los lineamientos de servicio a la ciudadanía y el ejercicio de inspección, vigilancia y control.</t>
  </si>
  <si>
    <t>Construcción de Bogotá-región como territorio de paz para las víctimas y la reconciliación.</t>
  </si>
  <si>
    <t>Mejorar la integración de las acciones, servicios y escenarios que dan respuesta a las obligaciones derivadas de ley para las víctimas, el acuerdo de paz, y los demás compromisos distritales en materia de memoria, reparación, paz y reconciliación.</t>
  </si>
  <si>
    <t>1. Aumentar la apropiación social de la memoria y la verdad históricas, por parte de la ciudadanía, como herramientas fundamentales en la construcción de paz, reconciliación y la profundización de la democracia.</t>
  </si>
  <si>
    <t>1. Ejecutar 100 porciento de una estrategia de promoción de la memoria, para la construcción de paz, la reconciliación y la democracia, en la ciudad región.</t>
  </si>
  <si>
    <t>Generar acciones para el posicionamiento institucional del CMPR en la estructura institucional de Bogotá.</t>
  </si>
  <si>
    <t>Gestionar el funcionamiento administrativo del CMPR</t>
  </si>
  <si>
    <r>
      <t>2. Realizar</t>
    </r>
    <r>
      <rPr>
        <b/>
        <sz val="12"/>
        <rFont val="Arial"/>
        <family val="2"/>
      </rPr>
      <t xml:space="preserve"> 1039 </t>
    </r>
    <r>
      <rPr>
        <sz val="12"/>
        <rFont val="Arial"/>
        <family val="2"/>
      </rPr>
      <t xml:space="preserve"> procesos pedagógicos para el fortalecimiento de iniciativas ciudadanas, que conduzcan al debate y la apropiación social de la paz, la memoria y la reconciliación, que se construye en los territorios ciudad región.</t>
    </r>
  </si>
  <si>
    <t>Promover visitas guiadas al CMPR e intercambios con actores educativos, sociales, institucionales y ciudadanos.</t>
  </si>
  <si>
    <t>Asesorar y divulgar la gestión del conocimiento en memoria.</t>
  </si>
  <si>
    <t>Generar acciones para el posicionamiento de la memoria, la paz y la reconciliación.</t>
  </si>
  <si>
    <t>Identificar, apoyar y construir procesos territoriales de memoria en la ciudad, para la reconstrucción del tejido social.</t>
  </si>
  <si>
    <t>4. Implementar  100 porciento de la formulación y puesta en marcha de la Política Pública Distrital de Víctimas, Memoria, Paz y Reconciliación.</t>
  </si>
  <si>
    <t>Desarrollar el ciclo de formulación de la política pública distrital , bajo los lineamientos del CONPES D.C., para una política pública distrital de víctimas, memoria, paz y reconciliación.</t>
  </si>
  <si>
    <t>2. Fortalecer la articulación institucional y el otorgamiento de servicios  que dan respuesta a las obligaciones y retos en materia de asistencia, atención y reparación a víctimas en Bogotá-región; así como otros efectos particulares, asociados al conflicto.</t>
  </si>
  <si>
    <t>5. Implementar 100 porciento de una ruta de reparación integral para las víctimas del conflicto armado, acorde con las competencias del Distrito Capital.</t>
  </si>
  <si>
    <t>Implementar y monitorear las medidas y acciones del plan de reparación colectiva de acuerdo con los compromisos adquiridos por el Distrito Capital.</t>
  </si>
  <si>
    <t>Implementar y hacer seguimiento a la ruta de reparación individual en la ciudad de Bogotá.</t>
  </si>
  <si>
    <t>6. Otorgar 100 porciento de medidas de ayuda humanitaria inmediata en el Distrito Capital, conforme a los requisitos establecidos  por la legislación vigente.</t>
  </si>
  <si>
    <t>Gestionar el funcionamiento administrativo y operativo  para el otorgamiento de la ayuda humanitaria.</t>
  </si>
  <si>
    <t>Articular la oferta de bienes y servicios de las entidades, en el marco de  los centros locales de atención.</t>
  </si>
  <si>
    <t>Efectuar acciones de reconstrucción del tejido social que contribuyan a la convivencia y a la reconciliación.</t>
  </si>
  <si>
    <t>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</si>
  <si>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Gestionar el funcionamiento administrativo y operativo  para el otorgamiento de medidas de prevención y  protección que contribuyan a las Garantías de No Repetición de las víctimas en el Distrito.</t>
  </si>
  <si>
    <t>8. Realizar 100 porciento de los espacios de coordinación y articulación programados con entidades e instancias de orden territorial y nacional, en materia de asistencia, atención y reparación a las víctimas del conflicto armado.​</t>
  </si>
  <si>
    <t>Formular, actualizar y hacer seguimiento al Plan de Acción Distrital de víctimas, paz y reconciliación</t>
  </si>
  <si>
    <t>Brindar asistencia técnica para la formulación, implementación, seguimiento y evaluación a la política pública en el Distrito.</t>
  </si>
  <si>
    <t>Asesorar y difundir la gestión del conocimiento en materia de víctimas, paz, reconciliación, e implementación de los acuerdos.</t>
  </si>
  <si>
    <t>Gestionar alianzas con entidades públicas y/o privadas y cooperación internacional para hacer de Bogotá un territorio de reconciliación y construcción de memoria, verdad, justicia, reparación y garantía de no repetición.</t>
  </si>
  <si>
    <t>Ejercer la secretaría técnica del Comité Distrital de Justicia Transicional, los Comités Locales de Justicia Transicional y sus espacios respectivos.</t>
  </si>
  <si>
    <t>9.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</si>
  <si>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Apoyar técnica y operativamente las mesas de participación efectiva de las víctimas del conflicto armado residentes en el distrito capital de acuerdo al protocolo de participación.</t>
  </si>
  <si>
    <t>Fortalecer espacios de capacitación y procesos de formación  de las mesas de participación efectiva  las víctimas y sus organizaciones formales y no formales.</t>
  </si>
  <si>
    <t>3. Incrementar las acciones integrales de coordinación territorial, para atender las necesidades de la población afectada por el conflicto armado, así como de las víctimas, reincorporados y reintegrados residentes en Bogotá-región.</t>
  </si>
  <si>
    <t>10. Ejecutar 100 porciento de una estrategia de reconciliación para la construcción de paz, que contribuya al fortalecimiento del tejido social en los territorios ciudad región.​</t>
  </si>
  <si>
    <t>Diseñar e implementar la estrategia de reconciliación para la construcción de paz.</t>
  </si>
  <si>
    <t>Liderar y realizar seguimiento a las acciones de apoyo a los procesos de desmovilización, desvinculación reincorporación y reintegración en la ciudad región.</t>
  </si>
  <si>
    <t>Gestionar el funcionamiento administrativo y operativo para las acciones de integración y construcción de paz territorial.</t>
  </si>
  <si>
    <t>11. Realizar  100 porciento de los espacios de coordinación y articulación, acordados con entidades e instancias de orden territorial y nacional, para la implementación de acciones de integración social y territorial.</t>
  </si>
  <si>
    <t>Liderar y realizar el seguimiento a la ruta de trabajo para la implementación del punto 5 de víctimas del Acuerdo de Paz en el distrito, en coordinación con el sistema integral de verdad, justicia, reparación y no repetición.</t>
  </si>
  <si>
    <t>Gestionar la reactivación y puesta en marcha del Consejo Distrital de Paz.</t>
  </si>
  <si>
    <t>Ejercer la secretaría técnica de las instancias de articulación con las entidades de la nación, del distrito y de la cooperación internacional para la puesta en marcha del propósito de Bogotá epicentro de paz y reconciliación.</t>
  </si>
  <si>
    <t>Ejecución de los Programas de Desarrollo con Enfoque Territorial PDET.</t>
  </si>
  <si>
    <t>Seguimiento y evaluación de la implementación de los Programas de Desarrollo con Enfoque Territorial PDET.</t>
  </si>
  <si>
    <t>Transformación digital y gestión TIC.</t>
  </si>
  <si>
    <t>1. Contar con información oportuna y de calidad para la toma de decisiones.</t>
  </si>
  <si>
    <t>1. Implementar 100 porciento de los lineamientos de la Política Pública Nacional de Gobierno Digital priorizados por la Secretaría General.</t>
  </si>
  <si>
    <t>Acompañamiento administrativo, financiero y juridico para la incorporación de los lineamientos de la Política Pública</t>
  </si>
  <si>
    <t>2. Liderar 100 porciento  la formulación, sensibilización y apropiación de la Política Pública de Bogotá Territorio Inteligente.</t>
  </si>
  <si>
    <t>3. Asesorar 100 porciento el diseño e implementación de las 16 agendas de transformación digital y sus aceleradores transversales.</t>
  </si>
  <si>
    <t>4. Implementar 1 Centro de recursos de TI compartido.</t>
  </si>
  <si>
    <t>Hacer seguimiento a la implementación del centro de recursos de TI compartido</t>
  </si>
  <si>
    <t>5. Desarrollar 1 estrategia de apropiación para potenciar el conocimiento y uso de tecnologías.</t>
  </si>
  <si>
    <t>Monitorear el desarrollo de la estrategia de apropiación.</t>
  </si>
  <si>
    <t>2. Contar con servicios digitales que atiendan las necesidades de los grupos de interés.</t>
  </si>
  <si>
    <t>6. Implementar 100 porciento el Modelo de Seguridad y Privacidad de la Información (MSPI).</t>
  </si>
  <si>
    <t>Gestionar y mantener el modelo de seguridad y privacidad de la información.</t>
  </si>
  <si>
    <t>7. Mantener 1 plataforma tecnológica y de redes de la Secretaria General actualizada.</t>
  </si>
  <si>
    <t>Actualizar y ampliar los servicios tecnológicos de la Secretaria General.</t>
  </si>
  <si>
    <t xml:space="preserve">Optimizar sistemas de información y de gestión de datos de la Secretaria General. </t>
  </si>
  <si>
    <t>Fortalecer la Gobernalidad de TI en la Secretaria General.</t>
  </si>
  <si>
    <t>Fortalecimiento de la capacidad Institucional de la Secretaría General.</t>
  </si>
  <si>
    <t>Organizar y transferir los archivos de gestión y mantener del sistema de gestión documental.</t>
  </si>
  <si>
    <t>2. Lograr  100 porciento de la eficiencia operacional para soportar la actividad misional de la Entidad.</t>
  </si>
  <si>
    <t>Fortalecimiento de la capacidad Instituci+D9onal de la Secretaría General.</t>
  </si>
  <si>
    <t>3. Adelantar 100 porciento de la gestión necesaria para el mejoramiento de las sedes priorizadas.</t>
  </si>
  <si>
    <t>4. Ejecutar 100 porciento de los lineamientos ambientales, mantenimientos y adecuaciones programados en las sedes de la Secretaría General.</t>
  </si>
  <si>
    <t>Actualizar e implementar la Política Ambiental de la Secretaría General</t>
  </si>
  <si>
    <t>Adquirir los insumos para ejecutar los lineamientos ambientales, mantenimientos y adecuaciones programados en las Sedes de la Secretaría General</t>
  </si>
  <si>
    <t>Adquirir los bienes requeridos por la Entidad para ejecutar los lineamientos ambientales, mantenimientos y adecuaciones programados en las Sedes de la Secretaría General.</t>
  </si>
  <si>
    <t>5. Cumplir 100 porciento la formulación, seguimiento y el control de la planeación estratégica de la Entidad.</t>
  </si>
  <si>
    <t xml:space="preserve">Diseñar e implementar una estrategia para el monitoreo del cumplimiento de las metas del Plan Distrital de Desarrollo y las acciones de políticas públicas distritales a cargo de la Entidad. </t>
  </si>
  <si>
    <t>Brindar asistencia técnica, seguimiento y control a la programación y ejecución del presupuesto de inversión de la Entidad</t>
  </si>
  <si>
    <t xml:space="preserve">Fortalecer el modelo de operación por procesos de la Secretaría General para mejorar su desempeño. </t>
  </si>
  <si>
    <t xml:space="preserve">Liderar la formulación, monitoreo y reporte de las acciones relacionadas con el cumplimiento de las leyes de transparencia y del derecho de acceso a la información pública, y de participación ciudadana. </t>
  </si>
  <si>
    <t>&lt;&lt;</t>
  </si>
  <si>
    <t>Seguimiento a indicadores de producto y gestión MGA</t>
  </si>
  <si>
    <t>Código herramienta interna del indicador</t>
  </si>
  <si>
    <t xml:space="preserve">Nombre del indicador </t>
  </si>
  <si>
    <t>Programación magnitud meta 2023</t>
  </si>
  <si>
    <t xml:space="preserve">Magnitud ejecutada  vigencia 2023
</t>
  </si>
  <si>
    <t>% de avance vigencia 2023
(Acumulado total)</t>
  </si>
  <si>
    <t>Programación  al corte 31/12/2023</t>
  </si>
  <si>
    <t xml:space="preserve">Magnitud ejecutada  al corte 31/12/2023
</t>
  </si>
  <si>
    <t xml:space="preserve">Suma </t>
  </si>
  <si>
    <t>Informes de monitoreo y seguimiento a la implementación de la estrategia de gobierno digital realizados</t>
  </si>
  <si>
    <t>Atención de peticiones, quejas, reclamos, sugerencias y consultas recibidas y atendidas</t>
  </si>
  <si>
    <t xml:space="preserve">El indicador de gestión MGA tenía programado la atención de 86.476 de peticiones, quejas, reclamos, y ejecutó 86.429, es decir, equivalentes a un porcentaje total de respuesta oportuna de 99.92%  en la vigencia 2023. Es importante continuar trabajando con las dependencias en relación con las fechas de vencimiento de los términos para dar respuesta a las peticiones ciudadanas.
</t>
  </si>
  <si>
    <t>Iniciativas de memoria histórica asistidas ténicamente</t>
  </si>
  <si>
    <t>Personas con asistencia humanitaria</t>
  </si>
  <si>
    <t xml:space="preserve">Durante lo corrido de la vigencia se programó atender a 50.886 personas con servicios de asistencia humanitaria y se atendió a 51.126, es decir, presenta una sobre ejecución muy leve de 457 (0.47%), generado por la caracterización de personas que hacen parte de los hogares integrados al plan de integraciòn local de los conjuntos de la localidad de Kennedy: Margaritas I y II. </t>
  </si>
  <si>
    <t>Acciones ejecutadas con las comunidades.</t>
  </si>
  <si>
    <t>Número de documentos publicados sobre la medición de los indicadores del goce efectivo de derechos de las víctimas.</t>
  </si>
  <si>
    <t>Oficina de Alta Consejería Distrital de Tecnologías de la Información y Comunicaciones - TIC.</t>
  </si>
  <si>
    <t xml:space="preserve"> Herramientas tecnológicas de gobierno digital  implementadas</t>
  </si>
  <si>
    <t xml:space="preserve">Durante lo corrido de la vigencia se programó implementar 4 herramientas tecnológicas, sin embargo con corte a 31 de diciembre de 2023, se implementaron 5,es decir, presenta una sobre ejecución de 1 herramienta  (25%), esta sobre ejecución obedece  gracias a las mesas de trabajo entre la Oficina de Tecnologías de la Información donde se definieron los mockups o maquetas del diseño de la aplicación para el desarrollo del Sistema de Información de Acuerdos Laborales – SIAL. Este sistema se logró poner en ejecución de manera anticipada, dado que se proyectaba implementar para la vigencia 2024 </t>
  </si>
  <si>
    <t>Informes de seguimiento de las metas del proyecto de inversión que apuntan a la implementación de la estrategia de gobierno digital realizados</t>
  </si>
  <si>
    <t>Acciones de fortalecimiento institucional emprendidas</t>
  </si>
  <si>
    <t xml:space="preserve">Seguimiento presupuesto proyectos de inversión </t>
  </si>
  <si>
    <t>Nº</t>
  </si>
  <si>
    <t>Proyecto</t>
  </si>
  <si>
    <t>Compromisos Acumulados a 31 de diciembre de 2023</t>
  </si>
  <si>
    <t xml:space="preserve"> Porcentaje de Ejecución  Presupuestal %</t>
  </si>
  <si>
    <t>Giros Acumulados a 31 de diciembre de 2023</t>
  </si>
  <si>
    <t>% Ej.Giro</t>
  </si>
  <si>
    <t>Desarrollo Institucional Para Una Gestión Pública Eficiente</t>
  </si>
  <si>
    <t>Construcción de Bogotá-región como territorio de paz para las víctimas y la reconciliación</t>
  </si>
  <si>
    <t>Transformación Digital y Gestión TIC</t>
  </si>
  <si>
    <t>Total</t>
  </si>
  <si>
    <t xml:space="preserve">Nota: Corresponde al presupuesto de inversión de la Entidad para la vigencia, unicamente. </t>
  </si>
  <si>
    <t>Plan de acción institucional 2023</t>
  </si>
  <si>
    <t>Seguimiento de los indicadores de gestión</t>
  </si>
  <si>
    <t>Memorando y fecha de aprobación</t>
  </si>
  <si>
    <t>Versión</t>
  </si>
  <si>
    <t>Vigencia</t>
  </si>
  <si>
    <t>Proceso institucional asociado</t>
  </si>
  <si>
    <t>Líder(es) del proceso</t>
  </si>
  <si>
    <t>Dependencia responsable del indicador</t>
  </si>
  <si>
    <t>Nombre del indicador</t>
  </si>
  <si>
    <t>Objetivo del indicador</t>
  </si>
  <si>
    <t>Fórmula del indicador</t>
  </si>
  <si>
    <t>Variable A: numerador</t>
  </si>
  <si>
    <t>Variable B: denominador</t>
  </si>
  <si>
    <t>Unidad de medición</t>
  </si>
  <si>
    <t>Frecuencia de medición</t>
  </si>
  <si>
    <t>Clase de indicador</t>
  </si>
  <si>
    <t>Descripción del método de cálculo</t>
  </si>
  <si>
    <t>Fuente de información verificable</t>
  </si>
  <si>
    <t>Meta cualitativa del indicador</t>
  </si>
  <si>
    <t>Meta nominal</t>
  </si>
  <si>
    <t>Rango máximo</t>
  </si>
  <si>
    <t>Rango mínimo</t>
  </si>
  <si>
    <t>Tendencia de la meta</t>
  </si>
  <si>
    <t>Meta variable</t>
  </si>
  <si>
    <t>Tendencia del avance del indicador</t>
  </si>
  <si>
    <t>Consolidación de datos</t>
  </si>
  <si>
    <t>Valor línea base</t>
  </si>
  <si>
    <t>Unidad de medida de la línea base</t>
  </si>
  <si>
    <t>Fecha de la línea base</t>
  </si>
  <si>
    <t>Fuente de la línea base</t>
  </si>
  <si>
    <t>Resultado porcentual respecto a la meta III trimestre</t>
  </si>
  <si>
    <t>Análisis del indicador</t>
  </si>
  <si>
    <t>GES_01</t>
  </si>
  <si>
    <t>Memorando 3-2022-35594 del 14/12/2022</t>
  </si>
  <si>
    <t>Control disciplinario</t>
  </si>
  <si>
    <t>Jefe de la Oficina de Control Disciplinario Interno y Jefe de la Oficina Jurídica</t>
  </si>
  <si>
    <t>Oficina de Control Disciplinario Interno</t>
  </si>
  <si>
    <t>Porcentaje de decisiones interlocutorias emitidas</t>
  </si>
  <si>
    <t>Adelantar y sustanciar las decisiones de cada una de las etapas del proceso disciplinario, con el fin de determinar la posible responsabilidad disciplinaria del servidor(a) o ex servidor(a) publico, emitiendo la decisión  correspondiente</t>
  </si>
  <si>
    <t>Número de autos o providencias interlocutorias emitidas en los procesos disciplinarios en el periodo</t>
  </si>
  <si>
    <t>Número de autos o providencias interlocutorias programadas en los procesos disciplinarios en el periodo</t>
  </si>
  <si>
    <t>Mensual</t>
  </si>
  <si>
    <t>Para el numerador se consulta el Sistema de Información Disciplinario -SID, cuantificando los autos o providencias interlocutorias emitidas en los procesos disciplinarios del mes anterior.
Para el denominador se consulta el Sistema de Información Disciplinario -SID, cuantificando los autos o providencias interlocutorias programadas en los procesos disciplinarios del mes anterior.</t>
  </si>
  <si>
    <t>Sistema de Información Disciplinario - SID.</t>
  </si>
  <si>
    <t>Cumplir el 100% de los autos o providencias interlocutorias emitidas en los procesos disciplinarios.</t>
  </si>
  <si>
    <t>No</t>
  </si>
  <si>
    <t>Positiva</t>
  </si>
  <si>
    <t>Promedio</t>
  </si>
  <si>
    <t>Reporte del indicador de "Número de decisiones interlocutorias emitidas" con ID GE_45, correspondiente al 31 de octubre de 2022.</t>
  </si>
  <si>
    <t>GES_02</t>
  </si>
  <si>
    <t>Porcentaje de expedientes gestionados dentro del término legal</t>
  </si>
  <si>
    <t>Mantener los procesos entre los términos legales establecidos, con el fin de evitar dilaciones injustificadas que afecten los derechos de los procesados</t>
  </si>
  <si>
    <t>Número de expedientes con etapa procesal dentro de los términos legales en el periodo</t>
  </si>
  <si>
    <t>Número de expedientes totales en curso, en las diferentes etapas del proceso disciplinario en el periodo</t>
  </si>
  <si>
    <t>Para el numerador se consulta el Sistema de Información Disciplinario -SID, cuantificando los expedientes que se encuentran en términos del mes anterior.
Para el denominador se consulta el Sistema de Información Disciplinario -SID, cuantificando los expedientes que se encuentren en curso (activos) del mes anterior.</t>
  </si>
  <si>
    <t>Cumplir el 100% de los expedientes gestionados dentro del término legal.</t>
  </si>
  <si>
    <t>Reporte del indicador  "Porcentaje de expedientes gestionados dentro del término legal" con ID GE_46, correspondiente al 31 de octubre de 2022.</t>
  </si>
  <si>
    <t>GES_03</t>
  </si>
  <si>
    <t>Memorando 3-2022-35997 del 16/12/2022</t>
  </si>
  <si>
    <t>Direccionamiento estratégico</t>
  </si>
  <si>
    <t>Jefe de la Oficina Asesora de Planeación</t>
  </si>
  <si>
    <t xml:space="preserve">Porcentaje de cumplimiento de la programación mensual del plan operativo del proceso Direccionamiento estratégico </t>
  </si>
  <si>
    <t>Medir el porcentaje de  cumplimiento mensual del Plan Operativo del Proceso Direccionamiento estratégico</t>
  </si>
  <si>
    <t>Número de productos ejecutados en el periodo del plan operativo del proceso Direccionamiento estratégico</t>
  </si>
  <si>
    <t>Número de productos programados del plan operativo del proceso Direccionamiento estratégico para el periodo</t>
  </si>
  <si>
    <t>A partir de los soportes mensuales de ejecución de los productos del plan operativo del proceso Direccionamiento estratégico, se determina el porcentaje de cumplimiento de la programación mensual.</t>
  </si>
  <si>
    <t>Plan operativo del Proceso Direccionamiento Estratégico con seguimiento.</t>
  </si>
  <si>
    <t>Cumplimiento mensual del 100 % del los productos programados del Plan Operativo del Proceso Direccionamiento estratégico.</t>
  </si>
  <si>
    <t>Reporte del indicador de gestión del proceso Direccionamiento estratégico (GE_01) correspondiente al 31/10/2022.</t>
  </si>
  <si>
    <t>GES_04</t>
  </si>
  <si>
    <t>Memorando 3-2022-35485 del 14/12/2022</t>
  </si>
  <si>
    <t>Evaluación del Sistema de Control Interno</t>
  </si>
  <si>
    <t>Jefe de la Oficina de Control Interno</t>
  </si>
  <si>
    <t>Oficina de Control Interno</t>
  </si>
  <si>
    <t>Porcentaje de avance en el cumplimiento de las actividades de aseguramiento y reportes contenidas en el Plan Anual de auditorías.</t>
  </si>
  <si>
    <t>Ejecutar las actividades de aseguramiento y reportes contenidas en el Plan Anual de auditorías, con el fin de Aplicar acciones frente a las situaciones que puedan afectar el cumplimiento de los objetivos institucionales de la Entidad, suministrar información para la toma de decisiones, proponer mejoras continuas en los procesos de la entidad, prevenir posibles fraudes y errores, generar transparencia en los procesos, planes y proyectos de la Entidad e identificar riesgos de la entidad</t>
  </si>
  <si>
    <t>Número de actividades de aseguramiento y reportes ejecutados en el periodo</t>
  </si>
  <si>
    <t>Número de actividades de aseguramiento y reportes programados en el Plan Anual de Auditoría para el periodo</t>
  </si>
  <si>
    <t>Para el numerador se realiza:
1. Verificar los informes preliminares radicados o finales radicados (no requiera informe preliminar) de las actividades de aseguramiento ejecutadas en el periodo.
2. Verificar los reportes normativos de la OCI ejecutados en el periodo.
Para el denominador se realiza:
1. Comparar la ejecución de los puntos 1. y 2. frente a lo programado en el Plan Anual de Auditoria.
2. Elaborar papel de trabajo como soporte de las verificaciones descritas en los puntos 1,2 y 3, de las fuentes de información usadas, para la determinación del número de informes frente al programa anual.</t>
  </si>
  <si>
    <t>Plan Anual de Auditoria aprobado por el Comité Institucional de Coordinación de Control Interno.
Informes preliminares o finales de las actividades de aseguramiento y reportes.</t>
  </si>
  <si>
    <t>Cumplir el 100% de las actividades de aseguramiento y reportes contenidas en el Plan Anual de auditorías.</t>
  </si>
  <si>
    <t>Reporte del indicador  "Porcentaje de avance en el cumplimiento de las actividades de aseguramiento y reportes contenidas en el Plan Anual de auditorías" con ID GE_44_v3, correspondiente a 31 de octubre de 2022.</t>
  </si>
  <si>
    <t>GES_05</t>
  </si>
  <si>
    <t>Porcentaje de atención a las oportunidades de mejora identificadas en las auditorias internas de gestión.</t>
  </si>
  <si>
    <t>Evaluar la atención de las oportunidades de mejora indicadas en las Auditorias Internas de Gestión, con el fin de aplicar acciones frente a las situaciones que puedan afectar el cumplimiento de los objetivos institucionales de la Entidad; suministrar información para la toma de decisiones; proponer mejoras continuas en los procesos de la entidad; prevenir  posibles fraudes y errores; generar transparencia en los procesos, planes y proyectos de la Entidad; identificar riesgos de la entidad</t>
  </si>
  <si>
    <t>Numero de oportunidades de mejora aceptadas en el informe final de las Auditorías Internas de Gestión en el periodo</t>
  </si>
  <si>
    <t>Numero de oportunidades de mejora identificadas en los informes preliminares de las Auditorias Internas de Gestión en el periodo</t>
  </si>
  <si>
    <t>Bimestral</t>
  </si>
  <si>
    <t>Para el numerador se verifica las oportunidades de mejora definidas en el informe final de las auditorias de gestión.
Para el denominador se verifica las oportunidades de mejora identificadas en el informe preliminar de auditoria de gestión.
Se elabora papel de trabajo como soporte de la verificación descrita en el punto anterior, de las fuentes de información usadas, para la determinación del número de oportunidades de mejora  bimestrales.</t>
  </si>
  <si>
    <t>Informes preliminares y finales de las auditorias internas de gestión.</t>
  </si>
  <si>
    <t>Atender el 90% de las oportunidades de mejora indicadas en las Auditorias Internas de Gestión.</t>
  </si>
  <si>
    <t>Reporte del indicador  "Porcentaje de atención a las oportunidades de mejora identificadas en las auditorias internas de gestión" con ID GE_59_v3, correspondiente a 31 de octubre de 2022.</t>
  </si>
  <si>
    <t>GES_06</t>
  </si>
  <si>
    <t>Memorando 3-2022-37689 del 26/12/2022</t>
  </si>
  <si>
    <t>Fortalecimiento de la gestión pública</t>
  </si>
  <si>
    <t>Subsecretario(a) Distrital de Fortalecimiento Institucional</t>
  </si>
  <si>
    <t>Porcentaje de actos o documentos administrativos admitidos para publicación en el Registro Distrital</t>
  </si>
  <si>
    <t>Establecer el grado de asertividad y aprehensión del procedimiento de publicación en el Registro Distrital dentro de las entidades, organismos y órganos de control del Distrito Capital, con el fin de generar planes de mejoramiento que fortalezcan su gestión pública</t>
  </si>
  <si>
    <t>Número de solicitudes publicadas en el Registro Distrital durante el periodo</t>
  </si>
  <si>
    <t>Número de solicitudes de publicaciones en el Registro Distrital durante el periodo</t>
  </si>
  <si>
    <t>Para el numerador: Obtener el reporte de actos o documentos administrativos publicados en el periodo desde el sistema de información del Registro Distrital - SIRD.
Para el denominador: Obtener el reporte de actos o documentos administrativos publicados en el periodo más la relación de devoluciones realizadas en el mismo periodo desde el sistema de información del Registro Distrital - SIRD.</t>
  </si>
  <si>
    <t>Sistema de Información del Registro Distrital - SIRD.</t>
  </si>
  <si>
    <t>Como meta se establece un nivel mínimo mensual del 90 % de las solicitudes admitidas para el  procedimiento de publicación de actos o documentos administrativos en el Registro Distrital.</t>
  </si>
  <si>
    <t>Reporte indicadores de gestión 2022.</t>
  </si>
  <si>
    <t>GES_07</t>
  </si>
  <si>
    <t>Porcentaje de cumplimiento de entrega oportuna de los trabajos de artes gráficas</t>
  </si>
  <si>
    <t>Establecer el grado de cumplimiento en la oportunidad del servicio de impresión de artes gráficas para las entidades, organismos y órganos de control del Distrito Capital, con el fin de fortalecer su gestión</t>
  </si>
  <si>
    <t>Número de ordenes de producción con entregas totales en el periodo</t>
  </si>
  <si>
    <t>Número de ordenes de producción con compromiso de entrega total en el periodo</t>
  </si>
  <si>
    <t>Descargar el reporte de indicador de cumplimiento del servicio de impresión de artes gráficas desde el aplicativo EMLAZE para el periodo respectivo.</t>
  </si>
  <si>
    <t>EMLAZE ERP.</t>
  </si>
  <si>
    <t>Cumplir como mínimo el 95% para los plazos de entrega de las ordenes de producción mensuales pactados con los diferentes usuarios.</t>
  </si>
  <si>
    <t>GES_08</t>
  </si>
  <si>
    <t>Memorando 3-2023-16167 del 06/06/2023</t>
  </si>
  <si>
    <t>Dirección Distrital de Desarrollo Institucional
Dirección Distrital de Archivo de Bogotá</t>
  </si>
  <si>
    <t xml:space="preserve">Nivel de atención del servicio asistencia técnica. </t>
  </si>
  <si>
    <t>Medir el cumplimiento de la cantidad de solicitudes de asistencias técnicas atendidas durante el período de referencia para la Dirección Distrital de Archivo de Bogotá y la Dirección Distrital de Desarrollo Institucional</t>
  </si>
  <si>
    <t>(Total de asistencias técnicas ejecutadas durante el período de medición Dirección Distrital de Desarrollo Institucional + total de asistencias técnicas ejecutadas durante el período de medición Dirección Distrital de Archivo de Bogotá / Total de asistencias técnicas solicitadas por las entidades en el período de medición a la Dirección Distrital de Desarrollo Institucional + total de asistencias técnicas solicitadas por las entidades en el período de medición a la Dirección Distrital de Archivo de Bogotá)*100</t>
  </si>
  <si>
    <t>Total de asistencias técnicas ejecutadas durante el período de medición Dirección Distrital de Desarrollo Institucional + total de asistencias técnicas ejecutadas durante el período de medición Dirección Distrital de Archivo de Bogotá</t>
  </si>
  <si>
    <t>Total de asistencias técnicas solicitadas por las entidades en el período de medición a la Dirección Distrital de Desarrollo Institucional + total de asistencias técnicas solicitadas por las entidades en el período de medición a la Dirección Distrital de Archivo de Bogotá</t>
  </si>
  <si>
    <t>Semestral</t>
  </si>
  <si>
    <t>Solicitar a las direcciones que prestan asistencia técnica las bases y soportes de lo registrado en el periodo y realizar el calculo de la meta.</t>
  </si>
  <si>
    <t>Bases de consolidación de las asistencias realizadas por cada dependencia.</t>
  </si>
  <si>
    <t>Nivel de cumplimiento semestral del 90 %  del nivel de atención del servicio de asistencia técnica</t>
  </si>
  <si>
    <t>GES_09</t>
  </si>
  <si>
    <t>Puntuación promedio distrital del Índice de Desempeño Institucional</t>
  </si>
  <si>
    <t>Anual</t>
  </si>
  <si>
    <t>Promedio del IDI de las entidades distritales.</t>
  </si>
  <si>
    <t>Resultados del Formulario Único de Reporte de Avance a la Gestión (FURAG) emitido por el Departamento Administrativo de la Función Pública.</t>
  </si>
  <si>
    <t xml:space="preserve">Mantener en 80 puntos el promedio de las entidades </t>
  </si>
  <si>
    <t>Único dato</t>
  </si>
  <si>
    <t>GES_10</t>
  </si>
  <si>
    <t>Memorando 3-2022-35995 del 16/12/2022</t>
  </si>
  <si>
    <t>Fortalecimiento institucional</t>
  </si>
  <si>
    <t>Porcentaje de cumplimiento de la programación mensual del plan operativo del proceso Fortalecimiento institucional</t>
  </si>
  <si>
    <t>Medir el porcentaje de cumplimiento mensual del plan operativo del proceso Fortalecimiento institucional con el fin de contribuir al mantenimiento y mejora del Sistema de gestión de la entidad</t>
  </si>
  <si>
    <t>Número de productos ejecutados en el periodo del plan operativo del proceso Fortalecimiento institucional</t>
  </si>
  <si>
    <t>Número de productos programados del plan operativo del proceso Fortalecimiento institucional para el periodo</t>
  </si>
  <si>
    <t>Se identifica la cantidad de productos programados para el mes de reporte y se comparan respecto a la cantidad de productos ejecutados en el mismo periodo conforme a los soportes entregados. 
Las evidencias que soportan la ejecución del plan operativo del proceso Fortalecimiento institucional reposarán en la carpeta en línea dispuesta por la Oficina Asesora de Planeación.</t>
  </si>
  <si>
    <t>Plan operativo del proceso Fortalecimiento institucional con seguimiento.</t>
  </si>
  <si>
    <t>Cumplimiento mensual del 100 % del los productos programados del Plan Operativo del proceso Fortalecimiento institucional.</t>
  </si>
  <si>
    <t>GES_11</t>
  </si>
  <si>
    <t>Memorando 3-2023-6791 del 28/02/2023</t>
  </si>
  <si>
    <t>Atención oportuna a las solicitudes de actualización de información de los procesos institucionales y dependencias de la entidad en el Aplicativo DARUMA</t>
  </si>
  <si>
    <t>Medir el tiempo de respuesta a las solicitudes realizadas por los procesos institucionales y dependencias el términos de creación, reprogramación o anulación de indicadores de gestión, actividades del Plan de Acción Integrado, actividades del Plan de ajuste y sostenibilidad del Modelo Integrado de Planeación y Gestión, y acciones del Plan de mejoramiento del sistema de gestión con el fin de contribuir al seguimiento oportuno y confiable de las mismas</t>
  </si>
  <si>
    <t>Número de solicitudes de actualización de información en el Aplicativo DARUMA realizadas por los procesos institucionales</t>
  </si>
  <si>
    <t>Número de respuesta a las solicitudes de actualización de información en el Aplicativo DARUMA realizadas por los procesos institucionales tramitadas en cinco (5) días hábiles siguientes</t>
  </si>
  <si>
    <t>Cuatrimestral</t>
  </si>
  <si>
    <t>A partir de las solicitudes realizadas por los procesos institucionales y dependencias el términos de creación, reprogramación o anulación de indicadores de gestión, actividades del Plan de Acción Integrado, actividades del Plan de ajuste y sostenibilidad del Modelo Integrado de Planeación y Gestión, y acciones del Plan de mejoramiento del sistema de gestión:
1. Se identifican las solicitudes que por término de respuesta (5 días hábiles siguientes) deben atenderse en el  mes de reporte.
2. Se identifica el tiempo de respuesta emitida por la Oficina Asesora de Planeación a cada una de esas solicitudes.
3. Se compara la cantidad de solicitudes que requieren respuesta en el periodo vs la cantidad de solicitudes con respuesta emitida en el periodo.
Nota: Las respuestas a las solicitudes que por términos deben enviarse en el siguiente mes, serán incluidas en el próximo reporte del indicador.</t>
  </si>
  <si>
    <t>Base de datos de control de las solicitudes y respuestas de actualización de información realizadas por los procesos institucionales en el Aplicativo DARUMA.</t>
  </si>
  <si>
    <t>Atender oportunamente el 100% de las solicitudes de actualización de información de los procesos institucionales en el Aplicativo DARUMA.</t>
  </si>
  <si>
    <t>GES_12</t>
  </si>
  <si>
    <t>Memorando del 3-2023-5214 del 14/02/2023</t>
  </si>
  <si>
    <t>Porcentaje de cumplimiento de las actividades del Plan Institucional de Gestión Ambiental - PIGA</t>
  </si>
  <si>
    <t>Determinar el nivel de cumplimiento en la ejecución de las actividades programadas en el  Plan de acción del Plan Institucional de Gestión Ambiental  - PIGA de la vigencia, con el fin de emprender acciones en caso de ser necesario.</t>
  </si>
  <si>
    <t>(Número de actividades del Plan de Acción del Plan Institucional de Gestión Ambiental - PIGA ejecutadas en el período/Número de actividades del Plan de Acción del Plan Institucional de Gestión Ambiental - PIGA programadas para el período)*100</t>
  </si>
  <si>
    <t>Número de actividades del Plan de Acción del Plan Institucional de Gestión Ambiental - PIGA ejecutadas en el período</t>
  </si>
  <si>
    <t>Número de actividades del Plan de Acción del Plan Institucional de Gestión Ambiental - PIGA programadas para el período</t>
  </si>
  <si>
    <t>1. A partir del Plan de Acción del Plan Institucional de Gestión Ambiental - PIGA de la vigencia identificar las actividades programadas para el período objeto de reporte.
2. Verificar su ejecución en el período a partir de los soportes remitidos por el Equipo PIGA.</t>
  </si>
  <si>
    <t>Plan de Acción del Plan Institucional de Gestión Ambiental - PIGA con seguimiento.</t>
  </si>
  <si>
    <t xml:space="preserve">Lograr el 100% de ejecución de las actividades del Plan de Acción del Plan Institucional de Gestión Ambiental - PIGA durante la vigencia </t>
  </si>
  <si>
    <t>Informe de Seguimiento del indicador con corte a diciembre 31 de 2022.
Reporte de seguimiento del Plan de Acción Institucional.</t>
  </si>
  <si>
    <t>GES_13</t>
  </si>
  <si>
    <t>Memorando 3-2023-9760 del 30/03/2023</t>
  </si>
  <si>
    <t>Gestión de alianzas e internacionalización de Bogotá</t>
  </si>
  <si>
    <t>Director(a) Distrital de Relaciones Internacionales</t>
  </si>
  <si>
    <t xml:space="preserve">Número de acciones de relacionamiento internacional facilitadas para el Distrito </t>
  </si>
  <si>
    <t>Establecer el número de relacionamientos internacionales, donde la Dirección Distrital de Relacionamiento Internacional facilitará diferentes tipos de colaboraciones para coadyuvar en el Cumplimiento del Plan Distrital de Desarrollo y los Objetivos de Desarrollo Sostenible</t>
  </si>
  <si>
    <t xml:space="preserve">Total acumulado de acciones de relacionamiento y cooperación internacional facilitadas por la Dirección Distrital de Relaciones Internacionales en el periodo del plan de acción </t>
  </si>
  <si>
    <t>Total acumulado de acciones de relacionamiento y cooperación  internacional programadas en el periodo del plan de acción de la Dirección Distrital de Relaciones Internacionales</t>
  </si>
  <si>
    <t>El numerador medirá la ejecución acumulada cada trimestre, es decir  sumará la ejecución del trimestre analizado, con la ejecución del trimestre anterior.
El denominador debe relacionar las actividades programadas acumuladas cada trimestre, de acuerdo con el plan de acción de la dependencia, es decir se deberá sumar la programación del trimestre analizado, con la programación en actividades del trimestre anterior.</t>
  </si>
  <si>
    <t>Matriz de Relacionamiento Internacional de la Dirección Distrital de Relaciones Internacionales.</t>
  </si>
  <si>
    <t>Cumplir el 100% de los relacionamientos programados en el Plan de Acción de la Dirección  para la vigencia.</t>
  </si>
  <si>
    <t>Unidad</t>
  </si>
  <si>
    <t>Matriz de Relacionamiento Internacional de la DDRI correspondiente al tercer trimestre de la Administración Distrital.</t>
  </si>
  <si>
    <t>GES_14</t>
  </si>
  <si>
    <t>Memorando 3-2022-33975 del 01/12/2022</t>
  </si>
  <si>
    <t xml:space="preserve">Gestión de contratación </t>
  </si>
  <si>
    <t>Director(a) de Contratación</t>
  </si>
  <si>
    <t>Dirección de Contratación</t>
  </si>
  <si>
    <t>Porcentaje de cumplimiento en los plazos de atención a las solicitudes de contratación en la modalidad de contratación directa  radicadas en la Dirección de Contratación</t>
  </si>
  <si>
    <t>Establecer el grado de cumplimiento en la atención de las solicitudes de contratación en la modalidad de contratación directa radicadas en la Dirección de Contratación, por medio de la cuantificación de los plazos de atención de estas, en la Dirección de Contratación,  para emprender acciones de mejora frente a la atención oportuna contemplada en el procedimiento Contratación directa (2211200-PR-156)</t>
  </si>
  <si>
    <t>Solicitudes de contratación en la modalidad de contratación directa atendidas en el periodo de conformidad con el plazo establecido en el procedimiento Contratación directa (2211200-PR-156)</t>
  </si>
  <si>
    <t>Solicitudes de contratación en la modalidad de contratación directa radicadas y con plazo límite de atención dentro del período de medición</t>
  </si>
  <si>
    <t xml:space="preserve">El numerador medirá el número de las solicitudes de contratación en la modalidad de contratación directa gestionadas en el periodo de acuerdo con los plazos establecidos en el procedimiento Contratación directa (2211200-PR-156).
El denominador debe relacionar las solicitudes de contratación en la modalidad de contratación directa radicadas en la Dirección de Contratación con plazo límite de atención dentro del período de medición.
Nota: En cuanto a  las solicitudes de contratación radicadas y que por plazo de atención no sean atendidas en el mes de reporte, se incluirán en el siguiente periodo. </t>
  </si>
  <si>
    <t>Base de datos denominada “Modelo de seguimiento a la ejecución contractual- contratación directa” el cual es administrado por la Dirección de Contratación.</t>
  </si>
  <si>
    <t>Atender el 100% de las solicitudes de contratación en la modalidad de contratación directa de manera oportuna.</t>
  </si>
  <si>
    <t>Reporte del indicador de gestión "Índice de atención oportuna a las solicitudes de contratación en la modalidad de contratación directa radicados en la Dirección de Contratación" del mes de octubre de 2022.</t>
  </si>
  <si>
    <t>GES_15</t>
  </si>
  <si>
    <t xml:space="preserve">Porcentaje de cumplimiento en los plazos de atención a las solicitudes de contratación en la modalidad de  procesos de selección públicos de oferentes radicadas en la Dirección de Contratación </t>
  </si>
  <si>
    <t>Establecer el grado de cumplimiento en la atención de las solicitudes de contratación en la modalidad de procesos de selección públicos de oferentes radicadas en la Dirección de Contratación, por medio de la cuantificación de los plazos de atención de estas, en la Dirección de Contratación,  para emprender acciones de mejora frente a la atención oportuna contemplada en el procedimiento Procesos de selección pública de oferentes (4231000-PR-339)</t>
  </si>
  <si>
    <t>Solicitudes de contratación en la modalidad de procesos de selección pública de oferentes atendidas en el periodo de conformidad con el plazo establecido en el procedimiento Procesos de selección pública de oferentes (4231000-PR-339)</t>
  </si>
  <si>
    <t>Solicitudes de contratación en la modalidad de procesos de selección publica de oferentes radicadas y con plazo límite de atención dentro del período objeto de medición</t>
  </si>
  <si>
    <t xml:space="preserve">El numerador medirá el número de las solicitudes de contratación en la modalidad de procesos de selección públicos de oferentes gestionados en el periodo de acuerdo con los plazos establecidos en el procedimiento Procesos de selección pública de oferentes (4231000-PR-339).
El denominador debe relacionar las solicitudes de contratación en la modalidad de contratación de procesos de selección públicos de oferentes en la Dirección de Contratación con plazo límite de atención dentro del período de medición.
Nota: En cuanto a  las solicitudes de contratación radicadas y que por plazo de atención no sean atendidas en el mes de reporte, se incluirán en el siguiente periodo. </t>
  </si>
  <si>
    <t>Base de datos denominada “Modelo de seguimiento a la ejecución contractual- Procesos de selección públicos” el cual es administrado por la Dirección de Contratación.</t>
  </si>
  <si>
    <t>Atender el 100% de las solicitudes de contratación en la modalidad de procesos de selección públicos de oferentes de manera oportuna.</t>
  </si>
  <si>
    <t>Reporte del indicador de gestión "Índice de atención oportuna a las solicitudes de contratación en las modalidades de procesos de selección públicos de oferentes radicados en la Dirección de Contratación"  del mes de octubre de 2022.</t>
  </si>
  <si>
    <t>GES_16</t>
  </si>
  <si>
    <t>Porcentaje de cumplimiento en los plazos de atención a las solicitudes de modificaciones contractuales radicadas en la Dirección de Contratación</t>
  </si>
  <si>
    <t>Establecer el grado de cumplimiento en la atención de las solicitudes de modificaciones contractuales radicadas en la Dirección de Contratación, por medio de la cuantificación de los plazos de atención de estas, en la Dirección de Contratación,  para emprender acciones de mejora frente a la atención oportuna contemplada en el procedimiento Modificaciones, adiciones y prórrogas del contrato o convenio (2211200-PR-024)</t>
  </si>
  <si>
    <t>Solicitudes de modificaciones contractuales  atendidas en el periodo de conformidad con el plazo establecido en el procedimiento Modificaciones, adiciones y prórrogas del contrato o convenio (2211200-PR-024)</t>
  </si>
  <si>
    <t>Solicitudes de modificaciones contractuales radicadas y con plazo límite de atención dentro del período objeto de medición</t>
  </si>
  <si>
    <t>El numerador medirá el número de las solicitudes de modificaciones contractuales gestionadas en el periodo de acuerdo con los plazos establecidos en el procedimiento Modificaciones, adiciones y prórrogas del contrato o convenio (2211200-PR-024).
El denominador debe relacionar las solicitudes de modificaciones contractuales radicadas en la Dirección de Contratación con plazo límite de atención dentro del período de medición.
Nota: En cuanto a  las solicitudes de modificación y que por plazo de atención no sean atendidas en el mes de reporte, se incluirán en el siguiente periodo.</t>
  </si>
  <si>
    <t>Base de datos denominada “Modelo de seguimiento a la ejecución contractual- modificaciones contractuales” el cual es administrado por la Dirección de Contratación.</t>
  </si>
  <si>
    <t>Atender el 100% de las solicitudes de modificaciones contractuales de manera oportuna.</t>
  </si>
  <si>
    <t>Reporte del indicador de gestión "Índice de atención oportuna a las solicitudes de modificaciones contractuales radicadas en la Dirección de Contratación" del mes de octubre de 2022.</t>
  </si>
  <si>
    <t>GES_17</t>
  </si>
  <si>
    <t xml:space="preserve">Porcentaje de cumplimiento en los plazos de atención  de las solicitudes de liquidación y/o terminaciones y/o terminaciones anticipadas de los contratos o convenios radicadas en la Dirección de Contratación </t>
  </si>
  <si>
    <t>Establecer el grado de cumplimiento en la atención de las solicitudes de liquidación y/o terminación y/o terminación anticipada de contratos o convenios radicadas en la Dirección de Contratación, por medio de la cuantificación en los plazos de atención de estas, en la Dirección de Contratación, para emprender acciones de mejora frente a la atención oportuna en un tiempo no mayor a 10 días hábiles</t>
  </si>
  <si>
    <t>Solicitudes de liquidación y/o terminación y/o terminación anticipada de contratos o convenios atendidas de conformidad en un tiempo no mayor a 10 días hábiles</t>
  </si>
  <si>
    <t>Solicitudes de liquidación y/o terminación y/o terminación anticipada de contratos o convenios radicadas y con plazo límite de atención dentro del período de medición</t>
  </si>
  <si>
    <t xml:space="preserve">El numerador medirá el número de las solicitudes de liquidación y/o terminación y/o terminación anticipada de contratos o convenios atendidas de conformidad, en un tiempo no mayor a 10 días hábiles
El denominador debe relacionar las solicitudes de liquidación y/o terminación y/o terminación anticipada de contratos o convenios en la Dirección de Contratación con plazo límite de atención dentro del período de medición.
Nota: En cuanto a las solicitudes de liquidación y/o terminación y/o terminación anticipada de contratos o convenios radicadas y que por plazo de atención no sean atendidas en el mes de reporte, se incluirán en el siguiente periodo. </t>
  </si>
  <si>
    <t>Base de datos denominada “Modelo de seguimiento a la ejecución contractual- liquidaciones y/o terminaciones” el cual es administrado por la Dirección de Contratación.</t>
  </si>
  <si>
    <t>Atender el 100% de las solicitudes de liquidación y/o terminación y/o terminación anticipada de contratos o convenios de manera oportuna.</t>
  </si>
  <si>
    <t>Reporte del indicador de gestión "Índice de atención oportuna de las solicitudes de liquidación de contratos o convenios radicadas en la Dirección de Contratación" del mes de octubre de 2022.</t>
  </si>
  <si>
    <t>GES_18</t>
  </si>
  <si>
    <t>Memorando 3-2022-34268 del 03/12/2022</t>
  </si>
  <si>
    <t>Gestión de recursos físicos</t>
  </si>
  <si>
    <t>Subdirector(a) de Servicios Administrativos y Jefe de la Oficina de Tecnologías de la Información y las Comunicaciones</t>
  </si>
  <si>
    <t>Subdirección de Servicios Administrativos</t>
  </si>
  <si>
    <t>Solicitudes de recursos físicos tramitadas oportunamente</t>
  </si>
  <si>
    <t>Calcular las solicitudes de recursos físicos que fueron atendidas durante el mes con el fin de identificar posibles variaciones en la atención</t>
  </si>
  <si>
    <t>Número de solicitudes tramitadas oportunamente en el mes</t>
  </si>
  <si>
    <t>Número total de solicitudes recibidas en el mes</t>
  </si>
  <si>
    <t>Se verifica las solicitudes de recursos físicos recibidas que fueron tramitadas en el mes.</t>
  </si>
  <si>
    <t>Consolidado de información descargada del Sistema de Correspondencia Interna del SAI.</t>
  </si>
  <si>
    <t>Atender el 95% de las solicitudes trámites de recursos físicas en el mes.</t>
  </si>
  <si>
    <t>Fichas indicadores de gestión 2022.</t>
  </si>
  <si>
    <t>GES_19</t>
  </si>
  <si>
    <t>Porcentaje de consistencia de la información de inventarios físicos vs información del sistema de información SAI</t>
  </si>
  <si>
    <t>Calcular el porcentaje de consistencia de información recolectada con respecto a responsable contra el Sistema de Información SAI</t>
  </si>
  <si>
    <t>Número de elementos con incidentes con los registros de SAI</t>
  </si>
  <si>
    <t>Número de elementos seleccionados para la muestra en SAI</t>
  </si>
  <si>
    <t>Trimestral</t>
  </si>
  <si>
    <t>Se verifican los responsables de bienes durante el ultimo trimestre contra la información que reposa en el sistema de Información SAI.</t>
  </si>
  <si>
    <t>Información consignada en el Sistema de Información SAI y/o formato Acta de levantamiento de inventarios (4233100-FT-1171) y/o formato Registro manual de inventarios (2211500-FT-427).</t>
  </si>
  <si>
    <t>Alcanzar el 85% de coincidencia de la información recolectada vs el sistema de información SAI en el último trimestre</t>
  </si>
  <si>
    <t>GES_20</t>
  </si>
  <si>
    <t>Socializar a los funcionarios y/o contratistas de la entidad los procedimientos que tienen que ver con el correcto manejo de los inventarios.</t>
  </si>
  <si>
    <t>Calcular el porcentaje de cumplimiento de las socializaciones de los procedimientos que tienen que ver con el correcto manejo de los inventarios dirigido a los funcionarios y/o contratistas durante el último trimestre</t>
  </si>
  <si>
    <t>Número de socializaciones ejecutadas durante el trimestre</t>
  </si>
  <si>
    <t>Número de socializaciones programadas en el trimestre</t>
  </si>
  <si>
    <t>Se verifican las socializaciones realizadas durante el trimestre según programación establecida.</t>
  </si>
  <si>
    <t xml:space="preserve">Planillas de asistencia. </t>
  </si>
  <si>
    <t>Alcanzar el 80% de ejecución de socializaciones programadas en el trimestre</t>
  </si>
  <si>
    <t>GES_21</t>
  </si>
  <si>
    <t>Memorando 3-2023-6771 del 28/02/2023</t>
  </si>
  <si>
    <t>Porcentaje de cumplimiento en la prestación de los mantenimientos de las edificaciones y mantenimiento de equipos solicitados.</t>
  </si>
  <si>
    <t>Determinar el nivel de cumplimiento del mantenimiento oportuno de los mantenimiento de las edificaciones y mantenimiento de equipos por medio de la cuantificación de los tiempos en que se prestan cada uno de los mantenimientos solicitados, con el fin de establecer mejoras en caso que sea necesario, para la solución oportuna de las necesidades de mantenimiento de las edificaciones y mantenimiento de equipos</t>
  </si>
  <si>
    <t>Total de mantenimiento prestados en materia de mantenimiento de las edificaciones y mantenimiento de equipos, oportunamente durante el periodo</t>
  </si>
  <si>
    <t>Total de servicios mantenimiento de las edificaciones y mantenimiento de equipos solicitados y con plazo límite de prestación  dentro del período de medición.</t>
  </si>
  <si>
    <t xml:space="preserve"> El numerador relacionará el número de mantenimiento de las edificaciones y mantenimiento de equipos, prestados dentro de los tiempos de oportunidad definidos por el proceso Gestión de Recursos físicos. El denominador relacionará el número de mantenimiento de las edificaciones y mantenimiento de equipos solicitados  con tiempo límite de mantenimiento dentro del período de medición.</t>
  </si>
  <si>
    <t>Plataforma Sistema de gestión de servicios GLPI.</t>
  </si>
  <si>
    <t>Cumplir trimestralmente con la prestación oportuna del 70% de los mantenimiento de las edificaciones y mantenimiento de equipos, solicitados.</t>
  </si>
  <si>
    <t>GES_22</t>
  </si>
  <si>
    <t>Memorando 3-2022-35584 del 14/12/2022</t>
  </si>
  <si>
    <t>Gestión de servicios administrativos y tecnológicos</t>
  </si>
  <si>
    <t>Porcentaje de cumplimiento en la prestación de los servicios administrativos en materia de transporte, punto de cafetería y servicio de apoyo solicitados</t>
  </si>
  <si>
    <t>Determinar el nivel de cumplimiento en la prestación oportuna de los servicios de apoyo administrativo en materia de transporte, punto de cafetería y servicio de apoyo, por medio de la cuantificación de los tiempos en que se prestan cada uno de los servicios administrativos solicitados, con el fin de establecer mejoras en caso que sea necesario, para la solución oportuna de las necesidades de servicios administrativos</t>
  </si>
  <si>
    <t>Total de servicios administrativos prestados en materia de transporte, punto de cafetería y servicio de apoyo, oportunamente durante el periodo</t>
  </si>
  <si>
    <t>Total de servicios administrativos solicitados en materia de transporte, punto de cafetería y servicio de apoyo, y con plazo límite de prestación dentro del período de medición</t>
  </si>
  <si>
    <t>El numerador relacionará el número de servicios administrativos en materia de transporte, punto de cafetería y servicio de apoyo, prestados dentro de los tiempos de oportunidad definidos por el proceso Gestión de Servicios administrativos. 
El denominador relacionará el número de servicios administrativos solicitados en materia de transporte, punto de cafetería y servicio de apoyo, con tiempo límite de prestación dentro del período de medición.</t>
  </si>
  <si>
    <t>Cumplir mensualmente con la prestación oportuna del 95% de los servicios administrativos en materia de transporte, punto de cafetería y servicio de apoyo, solicitados.</t>
  </si>
  <si>
    <t>GES_23</t>
  </si>
  <si>
    <t>Oficina de Tecnologías de la Información y las Comunicaciones</t>
  </si>
  <si>
    <t xml:space="preserve">Porcentaje de incidentes y/o requerimientos tecnológicos de la competencia de la Oficina de Tecnologías de la Información y las Comunicaciones solucionados  de acuerdo con los ANS establecidos </t>
  </si>
  <si>
    <t>Determinar el grado de cumplimiento en la solución de  los incidentes y/o requerimientos tecnológicos de acuerdo con los ANS establecidos en cada categoría, con el fin de garantizar los servicios de TI a los usuarios internos de la Secretaría General para el desarrollo de sus labores o funciones</t>
  </si>
  <si>
    <t>Total de incidentes y/o requerimientos tecnológicos de competencia de la Oficina de Tecnologías de la Información y las Comunicaciones solucionados de acuerdo con los ANS establecidos</t>
  </si>
  <si>
    <t>Total de incidentes y/o requerimientos de competencia de la Oficina de Tecnologías de la Información y las Comunicaciones recibidos en el período</t>
  </si>
  <si>
    <t>* Determinar el periodo de evaluación para el indicador en la herramienta de Gestión de Servicios con el fin de generar la Data.
* Cruzar data contra los ANS identificando los que incumplieron.
* Identificar los casos que no son competencia de la Oficina de Tecnologías de la Información y las Comunicaciones para no tenerlos en cuenta en la medición del indicador.
* Aplicar formula del indicador para determinar el porcentaje alcanzado.
El numerador relacionará el número de incidentes y/o requerimientos tecnológicos de competencia de la Oficina de Tecnologías de la Información y las Comunicaciones solucionados en el periodo objeto de medición conforme a  los ANS establecidos.
El denominador relacionará el número de incidentes y/o requerimientos tecnológicos de competencia de la Oficina de Tecnologías de la Información y las Comunicaciones recibidos en el periodo.
ANS: Acuerdos de Niveles de Servicio.</t>
  </si>
  <si>
    <t>Data generada en el sistema de gestión de servicios. 
ANS establecidos en la Oficina de Tecnologías de la Información y las Comunicaciones.</t>
  </si>
  <si>
    <t>Lograr  el 94% de cumplimiento mensualmente,  en la solución de incidentes y requerimientos tecnológicos de la competencia de la Oficina de Tecnologías de la Información y las Comunicaciones de acuerdo con los ANS vigentes.</t>
  </si>
  <si>
    <t xml:space="preserve">Informe de Seguimiento al indicador "Porcentaje de incidentes y/o requerimientos tecnológicos de la competencia de la OTIC solucionados  de acuerdo con los ANS establecidos" . Consulta  Herramienta de Gestión de Servicios GLPI. </t>
  </si>
  <si>
    <t>GES_24</t>
  </si>
  <si>
    <t>Memorando 3-2023-14174 del 15/05/2023</t>
  </si>
  <si>
    <t xml:space="preserve">Subdirección de Gestión Documental </t>
  </si>
  <si>
    <t>Porcentaje de cumplimiento de la Política de Gestión Documental</t>
  </si>
  <si>
    <t>Realizar evaluación al cumplimiento de los lineamientos definidos en la política de gestión documental</t>
  </si>
  <si>
    <t>Total acumulado de actividades para el cumplimiento de la Política de Gestión Documental ejecutadas.</t>
  </si>
  <si>
    <t>Total acumulado de actividades programadas para el cumplimiento de la Política de Gestión Documental</t>
  </si>
  <si>
    <t>El numerador medirá la ejecución acumulada entre trimestres, es decir cada trimestre sumará la ejecución del trimestre analizado, con la ejecución del periodo anterior.
El denominador debe relacionar las actividades programadas acumuladas entre trimestres, de acuerdo con las actividades programadas para el periodo, es decir cada trimestre deberá sumar la programación del periodo analizado, con la programación en actividades el trimestre anterior. todo multiplicado por el 100%.</t>
  </si>
  <si>
    <t>Informe de seguimiento a la implementación de la Política de Gestión Documental.</t>
  </si>
  <si>
    <t>Cumplir con el 94% de las actividades programadas para la implementación de la política de Gestión Documental,  para la vigencia.</t>
  </si>
  <si>
    <t>Último valor</t>
  </si>
  <si>
    <t>GES_25</t>
  </si>
  <si>
    <t>Porcentaje de implementación de los instrumentos archivísticos</t>
  </si>
  <si>
    <t>Medir el cumplimiento de las actividades definidas para la implementación de los instrumentos archivísticos</t>
  </si>
  <si>
    <t>Total acumulado de actividades ejecutadas para el cumplimiento de la implementación de los instrumentos archivísticos</t>
  </si>
  <si>
    <t>Total acumulado de actividades programadas para el cumplimiento de la implementación de los instrumentos archivísticos</t>
  </si>
  <si>
    <t>Informe de seguimiento a la implementación de Instrumentos Archivísticos.</t>
  </si>
  <si>
    <t>Cumplir con el 94% de las actividades programadas para la implementación de los instrumentos archivísticos, para la vigencia.</t>
  </si>
  <si>
    <t>GES_26</t>
  </si>
  <si>
    <t>Porcentaje de cumplimiento del Plan de Trabajo Archivístico</t>
  </si>
  <si>
    <t>Realizar medición, control y seguimiento al avance de las metas del plan de trabajo archivístico</t>
  </si>
  <si>
    <t>Total acumulado de actividades  para el cumplimiento del plan de trabajo archivístico ejecutadas</t>
  </si>
  <si>
    <t>Total acumulado de actividades para el cumplimiento del plan de trabajo archivístico programadas.</t>
  </si>
  <si>
    <t>Informe de seguimiento a la implementación del Plan de trabajo Archivístico.</t>
  </si>
  <si>
    <t>Cumplir el 94% de las actividades programadas en el plan de trabajo archivístico, para la vigencia.</t>
  </si>
  <si>
    <t>GES_27</t>
  </si>
  <si>
    <t>Porcentaje de cumplimiento de las actividades del Plan Estratégico de Seguridad Vial - PESV</t>
  </si>
  <si>
    <t>Determinar el nivel de cumplimiento en la ejecución de las actividades programadas en el  Plan de Trabajo del Plan Estratégico de Seguridad Vial - PESV de la vigencia, con el fin de emprender acciones en caso de ser necesario.</t>
  </si>
  <si>
    <t>(Número de actividades del Plan de Trabajo del Plan Estratégico de Seguridad Vial - PESV ejecutadas en el período/Número de actividades del Plan de Trabajo del Plan Estratégico de Seguridad Vial - PESV programadas para el período)*100</t>
  </si>
  <si>
    <t>Número de actividades del Plan de Trabajo del Plan Estratégico de Seguridad Vial - PESV ejecutadas en el período</t>
  </si>
  <si>
    <t>Número de actividades del Plan de Trabajo del Plan Estratégico de Seguridad Vial - PESV programadas para el período</t>
  </si>
  <si>
    <t>1. A partir del Plan de Trabajo del Plan Estratégico de Seguridad Vial - PESV de la vigencia identificar las actividades programadas para el período objeto de reporte.
2. Verificar su ejecución en el período a partir de los soportes remitidos por el equipo PESV.</t>
  </si>
  <si>
    <t>Plan de Trabajo del Plan Estratégico de Seguridad Vial - PESV con seguimiento.</t>
  </si>
  <si>
    <t xml:space="preserve">Lograr el 100% de ejecución de las actividades del Plan de Trabajo del Plan Estratégico de Seguridad Vial - PESV con seguimiento durante la vigencia </t>
  </si>
  <si>
    <t>GES_28</t>
  </si>
  <si>
    <t>Memorando 3-2022-35984 del 16/12/2022</t>
  </si>
  <si>
    <t>Gestión de talento humano</t>
  </si>
  <si>
    <t>Director(a) de Talento Humano</t>
  </si>
  <si>
    <t>Dirección de Talento Humano</t>
  </si>
  <si>
    <t>Porcentaje de cumplimiento del Plan Estratégico de Talento Humano</t>
  </si>
  <si>
    <t xml:space="preserve">Determinar el nivel de cumplimiento en la ejecución de las actividades programadas en el  Plan Estratégico de Talento Humano de la vigencia, con el fin de emprender acciones de mejora en caso de ser necesario.
</t>
  </si>
  <si>
    <t>Total de actividades del Plan Estratégico de Talento Humano ejecutadas durante el período</t>
  </si>
  <si>
    <t>Total de actividades del Plan Estratégico de Talento Humano programadas para  ejecutar durante el período</t>
  </si>
  <si>
    <t xml:space="preserve">El numerador relaciona el número de actividades que efectivamente se ejecutaron en el periodo objeto de medición  desde cada uno de los cinco planes que conforman el Plan Estratégico de Talento Humano y que corresponden al Plan Institucional de Capacitación, el Plan Institucional de Bienestar Social e Incentivos, el Plan Anual de Seguridad y Salud en el Trabajo, el Plan Anual de Vacantes y el Plan de Previsión de Recursos Humanos,  y que están contenidas en sus respectivos cronogramas.
El denominador relaciona la cantidad de actividades que se programaron en los cronogramas de cada uno de los cinco planes que conforman el plan estratégico de talento humano,  para ejecutar  en el periodo objeto de medición y que determinan el marco de acción de cada uno de los planes.
</t>
  </si>
  <si>
    <t>Reporte de ejecución y avance del Plan Estratégico de Talento Humano.</t>
  </si>
  <si>
    <t>Cumplir el 100% de las actividades programadas en el Plan Estratégico de Talento Humano de la vigencia.</t>
  </si>
  <si>
    <t>GES_30</t>
  </si>
  <si>
    <t>Memorando 3-2022-35546 del 14/12/2022</t>
  </si>
  <si>
    <t>Gestión estratégica de comunicación e información</t>
  </si>
  <si>
    <t>Jefe de la Oficina Consejería de Comunicaciones</t>
  </si>
  <si>
    <t>Porcentaje de ejecución de las campañas y/o acciones de comunicación descritas en el Plan de Comunicaciones Institucional</t>
  </si>
  <si>
    <t>Establecer el grado de cumplimiento de las campañas y/o acciones de comunicación contenidas en el Plan de Comunicaciones, con el fin de emprender acciones que permitan mantener informados a los servidores de la entidad sobre temas institucionales e informar a la ciudadanía sobre la gestión y los avances de la Alcaldía Mayor y la Administración Distrital</t>
  </si>
  <si>
    <t>Número de campañas y/o acciones de comunicación contenidas en el Plan de Comunicaciones Institucional ejecutadas en el periodo</t>
  </si>
  <si>
    <t>Número de campañas y/o  Acciones de comunicación contenidas en el Plan de Comunicaciones Institucional programadas en el periodo</t>
  </si>
  <si>
    <t>Para el numerador se consultan los registros documentales mensuales de las campañas y/o acciones desarrolladas, alojados en el OneDrive de la Oficina Consejería de Comunicaciones.
Para el denominador se consulta en el Plan de comunicaciones vigente (publicado en la intranet), las campañas y/o acciones de comunicación programadas para el periodo.</t>
  </si>
  <si>
    <t>Plan de Comunicaciones Institucional.
Registros documentales de las campañas y/o acciones de comunicación desarrolladas, alojados en el OneDrive de la Oficina Consejería de Comunicaciones y del equipo punto de encuentro de la Secretaría General de la Alcaldía Mayor de Bogotá.</t>
  </si>
  <si>
    <t>Cumplir el 100% de las campañas y/o acciones de comunicación contenidas en el Plan de Comunicaciones Institucional.</t>
  </si>
  <si>
    <t>Reporte del indicador  "Porcentaje de avance en el cumplimiento de las campañas y/o acciones de comunicación contenidas en el Plan de Comunicaciones Institucional" con ID GE_03, correspondiente al 31 de octubre de 2022.</t>
  </si>
  <si>
    <t>GES_31</t>
  </si>
  <si>
    <t>Memorando 3-2022-7905 del 10/03/2023</t>
  </si>
  <si>
    <t>Gestión financiera</t>
  </si>
  <si>
    <t>Subdirector(a) Financiero</t>
  </si>
  <si>
    <t>Subdirección Financiera</t>
  </si>
  <si>
    <t>Gestión de pagos</t>
  </si>
  <si>
    <t>Realizar en 6 días hábiles máximo los pagos recibidos a satisfacción y que cumplan con los requisitos legales</t>
  </si>
  <si>
    <t>Número de días hábiles promedio en la gestión integral a las solicitudes de pago en el periodo</t>
  </si>
  <si>
    <t xml:space="preserve">Días </t>
  </si>
  <si>
    <t>Se consolida la sumatoria del total de días de la gestión  integral de las solicitudes de pago  recibidas en el periodo  y se divide por el número Total de pagos gestionados  durante el mismo periodo analizado.</t>
  </si>
  <si>
    <t>Cuadro gestión de pagos (Herramienta en Excel).</t>
  </si>
  <si>
    <t xml:space="preserve"> 6 días hábiles máximo los pagos recibidos a satisfacción y que cumplan con los requisitos legales.</t>
  </si>
  <si>
    <t>GES_32</t>
  </si>
  <si>
    <t>Memorando 3-2022-36173 del 16/12/2022</t>
  </si>
  <si>
    <t>Porcentaje de la estrategia anual para mejorar la oportunidad en la ejecución de los recursos en la Secretaría General</t>
  </si>
  <si>
    <t>Realizar el seguimiento a la ejecución presupuestal de la Secretaría General</t>
  </si>
  <si>
    <t xml:space="preserve">Número de actividades realizadas de la estrategia anual hasta el periodo		</t>
  </si>
  <si>
    <t xml:space="preserve">Número de actividades programadas de la estrategia anual para el periodo		</t>
  </si>
  <si>
    <t>Consultar las actividades programadas para la estrategia.
Recolectar las evidencias de cumplimiento de las actividades de la estrategia.
Reportar la ejecución de acuerdo con las evidencias recolectadas.</t>
  </si>
  <si>
    <t>Estrategia aprobada para la vigencia.</t>
  </si>
  <si>
    <t>100% de la estrategia anual para mejorar la oportunidad en la ejecución de los recursos en la Secretaría General ejecutada.</t>
  </si>
  <si>
    <t>GES_33</t>
  </si>
  <si>
    <t xml:space="preserve">Porcentaje de conciliación de las cuentas contables del Balance General y el control de las operaciones de las cuentas			</t>
  </si>
  <si>
    <t xml:space="preserve">Realizar una depuración eficiente de las cuentas contables del Balance General y el control de las operaciones realizadas entre la subdirección financiera y las distintas dependencias de la entidad, para tener el dominio de la información y asegurar que la medición sea confiable con base en las conciliaciones realizadas y seguimiento de las partidas conciliatorias. La  conciliación de los saldos de las cuentas del balance permite tener la certeza y confiabilidad de  la información desde la fuente y como se refleja en la contabilidad"				</t>
  </si>
  <si>
    <t xml:space="preserve">Número de conciliaciones de cuentas por cobrar, cuentas por pagar y cuentas del gasto realizadas en el periodo				</t>
  </si>
  <si>
    <t>Número de conciliaciones identificadas de cuentas por cobrar, cuentas por pagar y cuentas del gasto en el periodo</t>
  </si>
  <si>
    <t xml:space="preserve">Realizar una depuración eficiente de las cuentas contables del Balance General y el control de las operaciones realizadas entre la subdirección financiera y las distintas dependencias de la entidad. 
Tener el dominio de la información y asegurar que la medición sea confiable con base en las conciliaciones realizadas.
Realizar seguimiento de las partidas conciliatorias. 
Tener la certeza y confiabilidad de  la información desde la fuente y como se refleja en la contabilidad.			</t>
  </si>
  <si>
    <t>Documento con las conciliaciones debidamente firmadas por las partes.</t>
  </si>
  <si>
    <t xml:space="preserve">100% de conciliación de las cuentas contables del Balance General y el control de las operaciones de las cuenta.		</t>
  </si>
  <si>
    <t>GES_34</t>
  </si>
  <si>
    <t>Porcentaje de presupuesto comprometido de la Secretaría General</t>
  </si>
  <si>
    <t>Cumplir con eficiencia la ejecución de presupuesto asignado alcanzado  los objetivos misionales en forma oportuna, evitando posibles sanciones y pérdida de apropiación</t>
  </si>
  <si>
    <t xml:space="preserve">Recursos comprometidos de inversión y funcionamiento acumulados al periodo	</t>
  </si>
  <si>
    <t>Programación de compromiso de recursos de inversión y funcionamiento acumulado al periodo</t>
  </si>
  <si>
    <t xml:space="preserve">Cumplir con la ejecución de presupuesto asignado permite que la entidad cumpla con los objetos misionales en forma oportuna, evitando posibles sanciones y pérdida de apropiación.				</t>
  </si>
  <si>
    <t>Herramienta de seguimiento en Excel.</t>
  </si>
  <si>
    <t>100% de ejecución del presupuesto comprometido de la Secretaría General.</t>
  </si>
  <si>
    <t>GES_35</t>
  </si>
  <si>
    <t>Memorando 3-2022-35236 del 12/12/2022</t>
  </si>
  <si>
    <t>Gestión jurídica</t>
  </si>
  <si>
    <t>Jefe de la Oficina Jurídica</t>
  </si>
  <si>
    <t>Oficina Jurídica</t>
  </si>
  <si>
    <t>Cantidad de proyectos de acuerdo y proyectos de ley con análisis jurídico emitido oportunamente</t>
  </si>
  <si>
    <t xml:space="preserve">Identificar las solicitudes de comentarios a proyectos de acuerdo y proyectos de ley recibidas, y que corresponden al periodo de medición, con el fin de dar solucionar los asuntos de carácter jurídico </t>
  </si>
  <si>
    <t>Total de proyectos de acuerdo y proyectos de ley, con respuesta emitida en el periodo</t>
  </si>
  <si>
    <t>Total de proyectos de acuerdo y proyectos de ley recibidos y con término de respuesta en el periodo</t>
  </si>
  <si>
    <t xml:space="preserve">El numerador medirá la ejecución de los tramites de las solicitudes de comentarios a proyectos de acuerdo y proyectos de ley recibidas allegados a la Oficina Jurídica.
El denominador debe relacionar  las solicitudes que por término de respuesta deben atenderse en el mismo mes y se compara frente a la fecha de respuesta.   
  </t>
  </si>
  <si>
    <t>Base de correspondencia que administra la Oficina Jurídica.</t>
  </si>
  <si>
    <t>Emitir análisis jurídico al 100% proyectos de acuerdo y proyectos de ley.</t>
  </si>
  <si>
    <t xml:space="preserve">Constante </t>
  </si>
  <si>
    <t xml:space="preserve">Positiva </t>
  </si>
  <si>
    <t>GES_36</t>
  </si>
  <si>
    <t>jefe de la Oficina Jurídica</t>
  </si>
  <si>
    <t>Cantidad de conceptos jurídicos emitidos oportunamente</t>
  </si>
  <si>
    <t xml:space="preserve">Analizar las solicitudes de elaboración de conceptos que por término de respuesta deben atenderse en el periodo de medición </t>
  </si>
  <si>
    <t>Total de conceptos jurídicos con respuesta emitida en el periodo</t>
  </si>
  <si>
    <t>Total de conceptos jurídicos recibidos y con término de respuesta emitida en el periodo</t>
  </si>
  <si>
    <t xml:space="preserve">El numerador medirá la ejecución de los tramites de las  solicitudes de conceptos jurídicos recibidas.
El denominador debe relacionar las solicitudes que por término de respuesta deben atenderse en el mismo mes y se compara frente a la fecha de respuesta.   
  </t>
  </si>
  <si>
    <t>Emitir el 100% de los conceptos jurídicos.</t>
  </si>
  <si>
    <t>GES_37</t>
  </si>
  <si>
    <t xml:space="preserve">Cantidad de proyectos de actos administrativos revisados en oportunidad.  </t>
  </si>
  <si>
    <t>Revisar y/o elaborar proyectos de actos administrativos dentro de los términos correspondientes</t>
  </si>
  <si>
    <t xml:space="preserve">Total de proyectos de actos administrativos revisados en el periodo </t>
  </si>
  <si>
    <t>Total de proyectos de actos administrativos revisados y con término de respuesta en el periodo</t>
  </si>
  <si>
    <t xml:space="preserve">El numerador medirá la ejecución de los tramites de las  solicitudes  de revisión de actos administrativos recibidas.
El denominador debe relacionar las solicitudes que por término de respuesta deben atenderse en el mismo mes y se compara frente a la fecha de respuesta.   
  </t>
  </si>
  <si>
    <t>Revisar el 100% de los proyectos de actos administrativos.</t>
  </si>
  <si>
    <t>GES_38</t>
  </si>
  <si>
    <t>Cantidad de procesos judiciales, trámites extrajudiciales y acciones de tutela gestionados/tramitados/notificados.</t>
  </si>
  <si>
    <t xml:space="preserve">Atender todos los requerimientos de procesos judiciales, trámites extrajudiciales y acciones de tutela </t>
  </si>
  <si>
    <t>Total de notificaciones judiciales, procesos judiciales, trámites extrajudiciales y acciones de tutela</t>
  </si>
  <si>
    <t>Total de notificaciones judiciales de procesos judiciales, trámites extrajudiciales y acciones de tutela y con término de respuesta en el periodo</t>
  </si>
  <si>
    <t xml:space="preserve">El numerador medirá la ejecución de los datos registrados en SIPROJ WEB o recibido en el correo notificacionesarticulo197secgeneral@alcaldiabogota.gov.co en los que se evidencie cantidad de requerimientos realizados, frente a los procesos judiciales y trámites extrajudiciales, y acciones de tutela.
El denominador debe relacionar las solicitudes que por término de respuesta deben atenderse en el mismo mes y se compara frente a la fecha de respuesta.   
  </t>
  </si>
  <si>
    <t>SIPROJ</t>
  </si>
  <si>
    <t>Gestionar/tramitar/notificar el 100% de los procesos judiciales, trámites extrajudiciales y acciones de tutela.</t>
  </si>
  <si>
    <t>SIPROJ WEB  correo: notificacionesarticulo197secgeneral@alcaldiabogota.gov.co.</t>
  </si>
  <si>
    <t>GES_39</t>
  </si>
  <si>
    <t>Memorando 3-2022-36466 del 20/12/2022</t>
  </si>
  <si>
    <t>Gobierno abierto y relacionamiento con la ciudadanía</t>
  </si>
  <si>
    <t>Subsecretario(a) de Servicio a la Ciudadanía y Alto(a) Consejero(a) Distrital de Tecnologías de la Información y las Comunicaciones</t>
  </si>
  <si>
    <t>Alta Consejería Distrital de Tecnologías de la Información y las Comunicaciones</t>
  </si>
  <si>
    <t>Gestión de las asesorías y proyectos en Transformación Digital a entidades Distritales efectuados en la Alta Consejería Distrital de Tecnologías de la Información y las Comunicaciones</t>
  </si>
  <si>
    <t>Medir la gestión  de la Alta Consejería Distrital de Tecnologías de la Información y las Comunicaciones en la prestación de asesorías y ejecución de proyectos de transformación digital a las entidades del distrito para consolidar a Bogota como un territorio inteligente</t>
  </si>
  <si>
    <t>Número de asesorías y proyectos en materia de transformación digital realizadas por la Alta Consejería Distrital de Tecnologías de la Información y las Comunicaciones a las entidades del distrito</t>
  </si>
  <si>
    <t>Número de asesorías y proyectos en materia de transformación digital programadas por la Alta Consejería Distrital de Tecnologías de la Información y las Comunicaciones a las entidades del distrito</t>
  </si>
  <si>
    <r>
      <t xml:space="preserve">Las asesorías y proyectos en materia de transformación digital son reportadas por los lideres de los proyectos mediante correo electrónico. Cada líder diligencian los formatos que correspondan a la asesoría y/o proyecto, organiza evidencias del trabajo, remite por correo al Asesor de despacho y al gestor de calidad quien diligencia la base de datos de seguimiento (archivo one drive). Para el caso de las asesorías </t>
    </r>
    <r>
      <rPr>
        <b/>
        <sz val="9"/>
        <rFont val="Arial"/>
        <family val="2"/>
      </rPr>
      <t>"Repositorio de Asesorías" , para los proyectos únicamente se revisa los formatos y evidencias y se cargan en la carpeta de cada proyecto que reposa en OneDrive.</t>
    </r>
    <r>
      <rPr>
        <sz val="9"/>
        <rFont val="Arial"/>
        <family val="2"/>
      </rPr>
      <t xml:space="preserve"> 
Semestralmente se realiza un informe con el avance de la ejecución de las asesorías prestadas y los proyectos ejecutados.</t>
    </r>
  </si>
  <si>
    <t>Informe semestral con el avance de la gestión de las asesorías y proyectos en Transformación Digital a entidades Distritales efectuados en la Alta Consejería Distrital de Tecnologías de la Información y las Comunicaciones.</t>
  </si>
  <si>
    <t>Gestionar el 100% de las asesorías técnicas y proyectos de transformación digital</t>
  </si>
  <si>
    <t>GES_40</t>
  </si>
  <si>
    <t>Gestión de la Estrategia de trabajo conjunto, realizado con los laboratorios de la ciudad para Bogotá territorio inteligente</t>
  </si>
  <si>
    <t xml:space="preserve">Medir la gestión de la Alta Consejería Distrital de Tecnologías de la Información y las Comunicaciones  y los laboratorios de la ciudad para el cumplimiento de la estrategia de trabajo planteada para consolidar Bogotá  territorio inteligente </t>
  </si>
  <si>
    <t>Número de estrategias de trabajo conjunto realizado con los laboratorios de la ciudad ejecutados</t>
  </si>
  <si>
    <t>Número de estrategias de trabajo conjunto realizado con los laboratorios de la ciudad programados</t>
  </si>
  <si>
    <r>
      <t xml:space="preserve">La Gestión de la Estrategia de trabajo conjunto, realizado con los laboratorios de la ciudad para Bogotá territorio inteligente es consolidada por el equipo de apropiación del a Alta Consejería Distrital de TIC mediante un reporte trimestral " </t>
    </r>
    <r>
      <rPr>
        <b/>
        <sz val="9"/>
        <rFont val="Arial"/>
        <family val="2"/>
      </rPr>
      <t>reporte de uso y aprovechamiento de TIC"</t>
    </r>
    <r>
      <rPr>
        <sz val="9"/>
        <rFont val="Arial"/>
        <family val="2"/>
      </rPr>
      <t xml:space="preserve"> por los administradores o dinamizadores de los nodos de cada uno  de los laboratorios.  El reporte en Excel es remitido vía correo electrónico, es revisado por el líder de apropiación TIC quien es el encargado de pasarlo a la base de datos de one drive.
</t>
    </r>
  </si>
  <si>
    <t>Informe trimestral con el avance de la gestión de la estrategia de trabajo realizada por los laboratorio de la ciudad Bogota Territorio Inteligente.</t>
  </si>
  <si>
    <t>Gestionar el 100% la estrategia de trabajo realizada por los laboratorio de la ciudad Bogota Territorio Inteligente.</t>
  </si>
  <si>
    <t>GES_41</t>
  </si>
  <si>
    <t>Memorando 3-2022-36936 del 21/12/2022</t>
  </si>
  <si>
    <t>Porcentaje de cumplimiento del Plan de Acción General de Gobierno Abierto de Bogotá.</t>
  </si>
  <si>
    <t>Medir el porcentaje de cumplimiento de los compromisos y acciones adquiridas por las entidades distritales en el Plan de Acción General de Gobierno Abierto de Bogotá para conocer el avance del Distrito en la implementación del gobierno abierto</t>
  </si>
  <si>
    <t xml:space="preserve">Porcentaje de ejecución de los compromisos/acciones del Plan de Acción General del Gobierno Abierto de Bogota 										</t>
  </si>
  <si>
    <t>Porcentaje de programación de los compromisos/acciones del Plan de Acción General del Gobierno Abierto de Bogota</t>
  </si>
  <si>
    <t xml:space="preserve">El numerador  medirá el porcentaje de ejecución de los compromisos/acciones del Plan de Acción General del Gobierno Abierto de Bogota, es decir cada trimestre sumará la ejecución del trimestre analizado, con la ejecución del trimestre anterior.
El denominador medirá el porcentaje de programación de los compromisos/acciones del Plan de Acción General del Gobierno Abierto de Bogota, es decir cada trimestre sumará la programación del trimestre analizado, con la programación del trimestre anterior.
</t>
  </si>
  <si>
    <t>Herramienta de seguimiento al Plan de Acción de Gobierno Abierto.</t>
  </si>
  <si>
    <t>Implementar 100% del modelo de Gobierno Abierto accesible e incluyente a todos los sectores territoriales, poblacionales y diferenciales.</t>
  </si>
  <si>
    <t>GES_42</t>
  </si>
  <si>
    <t>Memorando 3-2022-35142 del 12/12/2022</t>
  </si>
  <si>
    <t>Subsecretaría de Servicio al Ciudadano</t>
  </si>
  <si>
    <t>Porcentaje de gestión de las actividades realizadas para fortalecer el relacionamiento de la administración distrital en temas propios de servicio a la ciudadanía</t>
  </si>
  <si>
    <t>Medir el porcentaje de ejecución de las actividades planificadas por la Subsecretaría de Servicios a la Ciudadanía,  para contribuir con un adecuado relacionamiento de la administración distrital con los ciudadanos</t>
  </si>
  <si>
    <t>Actividades para fortalecer el relacionamiento de la Administración Distrital con la ciudadanía ejecutadas</t>
  </si>
  <si>
    <t>Actividades para fortalecer el relacionamiento de la Administración Distrital con la ciudadanía programadas</t>
  </si>
  <si>
    <t xml:space="preserve">El numerador será la sumatoria del valor ponderado del 30% correspondiente a la oferta  y disponibilidad de canales de atención a la ciudadanía por parte de la Secretaría General, más el valor ponderado del 15 % correspondiente a la Capacitación y Cualificación a servidores y colaboradores públicos  y Sensibilización a partes interesadas, más el valor ponderado del 20% correspondiente al seguimiento a las entidades con funciones de Inspección, Vigilancia y Control, más el valor ponderado del 20% correspondiente a la Evaluación de la calidad de las respuestas a peticiones ciudadanas emitidas por las entidades distritales, más el valor ponderado del 15% correspondiente a las visitas de monitoreo a los canales de atención dispuestos para la prestación del Servicio.
El denominador es el cumplimiento de las actividades de fortalecimiento programadas al 100%
</t>
  </si>
  <si>
    <t>Informes consolidado de evaluación de calidad y oportunidad de respuestas  PQRS.
Informe mensual de monitoreo a puntos de atención a la ciudadanía y/o fichas de reporte de visita a puntos de atención a la ciudadanía con comunicación de remisión a entidades.
Informe y listas de asistencia de cualificación.
Informe y listas de asistencia de capacitación en soporte funcional.
Evidencias de reunión  a sensibilizaciones de la Red CADE.
Informes de Cualificación a servidores con funciones de IVC.
Informes de Sensibilización de requisitos de apretura y funcionamiento a Ciudadanos y comerciantes.
Informes de Interacciones de la Red CADE.
Informes de seguimiento a entidades con funciones de IVC.
Informes de Seguimiento a visitas multidisciplinarias de IVC.</t>
  </si>
  <si>
    <t xml:space="preserve">Implementar durante la vigencia el 100% de las actividades de administración de canales de atención,  seguimiento y medición del servicio ofertado, capacitación, cualificación y sensibilización de servidores y partes interesadas, que aportan al fortalecimiento del relacionamiento de la administración distrital con la ciudadanía.
</t>
  </si>
  <si>
    <t>GES_43</t>
  </si>
  <si>
    <t>Memorando 3-2022-36367 del 19/12/2022</t>
  </si>
  <si>
    <t>Paz, Víctimas y Reconciliación</t>
  </si>
  <si>
    <t>Alto(a) Consejero de Paz, Víctimas y Reconciliación</t>
  </si>
  <si>
    <t>Oficina Alta Consejería de Paz, Víctimas y Reconciliación.</t>
  </si>
  <si>
    <t>Porcentaje de cumplimiento de los productos de pedagogía social y los procesos pedagógicos para la apropiación social de la paz, la memoria y la reconciliación</t>
  </si>
  <si>
    <t>Establecer el grado de cumplimiento de los productos de pedagogía social y los procesos pedagógicos para la apropiación social de la paz, la memoria y la reconciliación, con el fin de emprender acciones de mejora que permitan la implementación del plan de trabajo dispuesto para tal fin, buscando la participación de diferentes sectores de la ciudadanía y su difusión a través del espacio físico del Centro de Memoria, Paz y Reconciliación, los canales virtuales disponibles y otras publicaciones virtuales y físicas</t>
  </si>
  <si>
    <t>Número de productos de pedagogía social y procesos pedagógicos ejecutados en el periodo</t>
  </si>
  <si>
    <t>Número de productos de pedagogía social y procesos pedagógicos programados en el periodo</t>
  </si>
  <si>
    <t>Para el numerador se consultan los productos de pedagogía social y procesos pedagógicos desarrollados en el periodo los cuales se encuentra descritos a través de evidencias de reunión, Informes de avance de seguimiento de la estrategia y/o acciones de articulación interinstitucional, reportes de gestión y seguimiento a los compromisos del CMPR.
Para el denominador se consulta la programación de actividades de los productos de pedagogía social y procesos pedagógicos desarrollados en el plan de trabajo mensual, descritas en la evidencia de reunión correspondiente.</t>
  </si>
  <si>
    <t>Reporte ejecución del Proyecto de Inversión 7871 Construcción de Bogotá-región como territorio de paz para las víctimas y la reconciliación, alimentado por los productos de pedagogía social y procesos pedagógicos desarrollados en el periodo.</t>
  </si>
  <si>
    <t>Cumplir el 100% en los productos de pedagogía social y procesos pedagógicos para la apropiación social de la paz, la memoria y la reconciliación.</t>
  </si>
  <si>
    <t>Reporte del indicador de "Porcentaje de cumplimiento de productos de pedagogía social y los procesos pedagógicos para la apropiación social de la paz, la memoria y la reconciliación" con ID GE_76, correspondiente al 30 de septiembre de 2022.</t>
  </si>
  <si>
    <t>GES_44</t>
  </si>
  <si>
    <t>Porcentaje de cumplimiento de las acciones realizadas de reconciliación y construcción de paz territorial para la implementación del Acuerdo de Paz en el Distrito</t>
  </si>
  <si>
    <t>Establecer el grado de cumplimiento de las acciones de reconciliación y construcción de paz territorial para la implementación del Acuerdo  de Paz en el Distrito, con el fin de desarrollar procesos formativos y pedagógicos, acompañamiento técnico y fortalecimiento de capacidades para contribuir a la paz y la reconciliación en Bogotá</t>
  </si>
  <si>
    <t>Número de actividades de reconciliación y construcción de paz territorial ejecutadas en el periodo</t>
  </si>
  <si>
    <t>Número de actividades de reconciliación y construcción de paz territorial programadas en el periodo</t>
  </si>
  <si>
    <t>Para el numerador se consulta el reporte de actividades de reconciliación y construcción de paz territorial mensuales generado por cada uno de los procesos de la Dirección de Paz y Reconciliación producto de la ejecución contractual de contratistas y convenios interadministrativos.    
Para el denominador se toma como base la programación de actividades de reconciliación y construcción de paz territorial, en los planes de acción (operativos) estipulados para el periodo de tiempo en evaluación.</t>
  </si>
  <si>
    <t>Reporte ejecución del Proyecto de Inversión 7871 Construcción de Bogotá-región como territorio de paz para las víctimas y la reconciliación, alimentado por actividades de reconciliación y construcción de paz territorial.</t>
  </si>
  <si>
    <t>Cumplir el 100 % de acciones de reconciliación y construcción de paz territorial para la implementación del Acuerdo Paz en el Distrito.</t>
  </si>
  <si>
    <t>Reporte del indicador de "Porcentaje de acciones realizadas de reconciliación y construcción de paz territorial para la implementación del Acuerdo de Paz en el Distrito" con ID GE_77, correspondiente al 30 de junio de 2022.</t>
  </si>
  <si>
    <t>GES_45</t>
  </si>
  <si>
    <t>Porcentaje de cumplimiento de los espacios bilaterales en los Centros de Encuentro</t>
  </si>
  <si>
    <t>Establecer el grado de cumplimiento de los espacios bilaterales en los Centros de Encuentro, para garantizar servicios oportunos y de calidad a la población víctima del conflicto armado que se acerca a realizar solicitudes de oferta social</t>
  </si>
  <si>
    <t>Número de espacios bilaterales en los Centros de Encuentro realizados en el periodo</t>
  </si>
  <si>
    <t>Número de espacios bilaterales en los Centros de Encuentro programados en el periodo</t>
  </si>
  <si>
    <t>Para el numerador se consulta el número de espacios bilaterales realizados en el periodo los cuales se encuentran descritos en las correspondientes evidencias de reunión.
Para el denominador se consulta la programación de los espacios bilaterales en la programación mensual.</t>
  </si>
  <si>
    <t>Reporte ejecución del Proyecto de Inversión 7871 Construcción de Bogotá-región como territorio de paz para las víctimas y la reconciliación, alimentado número de espacios bilaterales realizados en el periodo.</t>
  </si>
  <si>
    <t>Gestionar el 100% de los espacios bilaterales en los Centros de Encuentro.</t>
  </si>
  <si>
    <t>GES_46</t>
  </si>
  <si>
    <t xml:space="preserve"> Dirección Distrital de Archivo de Bogotá</t>
  </si>
  <si>
    <t>Unidades documentales descritas del patrimonio documental del Distrito Capital en el período</t>
  </si>
  <si>
    <t>Asegurar el acceso y consulta a la ciudadanía, de los fondos y colecciones que custodia el Archivo de Bogotá.</t>
  </si>
  <si>
    <t xml:space="preserve">Total acumulado de número de unidades descritas puestas al servicio en el período. </t>
  </si>
  <si>
    <t xml:space="preserve">Unidades documentales descritas </t>
  </si>
  <si>
    <t>Sumatoria mensual de unidades documentales descritas del patrimonio documental de Distrito Capital realizadas.</t>
  </si>
  <si>
    <t xml:space="preserve">Matriz de Plan Anual de Organización y Descripción. </t>
  </si>
  <si>
    <t xml:space="preserve">Asegurar el acceso y consulta de "24.000" unidades descritas del patrimonio documental del Distrito Capital, que serán puestas al servicio de la ciudadania, para la vigencia 2023. </t>
  </si>
  <si>
    <t>GES_47</t>
  </si>
  <si>
    <t>Avance en la implementación del proceso de gestión documental en las entidades del distrito</t>
  </si>
  <si>
    <t>Medir el porcentaje de avance en la implementación del proceso de Gestión Documental en las entidades del distrito.</t>
  </si>
  <si>
    <t xml:space="preserve">Sumatoria de los  avances  en la implementación del proceso de Gestión de Documental en cada una de las entidades del Distrito sujetas de la medición / Total Entidades del Distrito  objeto de análisis.
</t>
  </si>
  <si>
    <t>Sumatoria de los  avances  en la implementación del proceso de Gestión de Documental en cada una de las entidades del Distrito sujetas de la medición</t>
  </si>
  <si>
    <t>Total Entidades del Distrito  objeto de análisis.</t>
  </si>
  <si>
    <r>
      <t xml:space="preserve">Para la medición del indicador, </t>
    </r>
    <r>
      <rPr>
        <sz val="9"/>
        <color theme="1"/>
        <rFont val="Arial"/>
        <family val="2"/>
      </rPr>
      <t>las entidades deben reportar la vigencia inmediatamente anterior durante el primer semestre de la vigencia siguiente, a través del Formulario de recolección sobre el cumplimiento a la Normativa Archivístiva en las entidades del Distrito Capital a la Dirección Distrital de Archivo de Bogotá.
Asi mismo, la Dirección Distrital de Archivo de Bogotá verificará los datos suministrados y a partir de estas fuentes se realizá el calculo del avance por entidad.</t>
    </r>
  </si>
  <si>
    <t xml:space="preserve">Informe anual del Seguimiento Estratégico al Cumplimiento de la Normativa Archivística </t>
  </si>
  <si>
    <r>
      <t xml:space="preserve">Avance anual del  50 % en el avance en la implementación del proceso de gestión documental en las entidades del distrito
</t>
    </r>
    <r>
      <rPr>
        <b/>
        <sz val="9"/>
        <color theme="5"/>
        <rFont val="Arial"/>
        <family val="2"/>
      </rPr>
      <t xml:space="preserve"> </t>
    </r>
  </si>
  <si>
    <t>GES_48</t>
  </si>
  <si>
    <t>Memorando 3-2023-25399 del 18/09/2023</t>
  </si>
  <si>
    <t>Gestión del Conocimiento</t>
  </si>
  <si>
    <t>Días hábiles promedio de  respuesta a los informes de encuestas de satisfacción revisados</t>
  </si>
  <si>
    <t>Medir el tiempo promedio (en días hábiles) de respuesta a los informes de encuestas de satisfacción revisados por la Oficina Asesora de Planeación, conforme a los informes allegados por los procesos que aplican el Procedimiento Elaboración y análisis de encuestas (4202000-PR-263).</t>
  </si>
  <si>
    <t>(Sumatoria de días hábiles de respuesta a los informes de encuestas de satisfacción / Número de informes de encuestas de satisfacción recibidos y con respuesta dentro del periodo)*100</t>
  </si>
  <si>
    <t>Sumatoria de días hábiles de respuesta a los informes de encuestas de satisfacción</t>
  </si>
  <si>
    <t>Número de informes de encuestas de satisfacción recibidos y con respuesta dentro del periodo</t>
  </si>
  <si>
    <t>Para el numerador: Se calcula la sumatoria de días hábiles de respuesta, teniendo en cuenta la fecha del memorando de ingreso hasta la fecha del memorando de salida para cada caso.
Para el denominador: Se identifica la cantidad de informes de encuestas de satisfacción contestados mediante memorando durante el trimestre.
Se establece el promedio de respuesta en días hábiles durante el trimestre.</t>
  </si>
  <si>
    <t>Matriz de seguimiento encuestas de satisfacción</t>
  </si>
  <si>
    <t>Contestar el 100% de los informes de encuestas de satisfación en un promedio de 15 días hábiles.</t>
  </si>
  <si>
    <t>Matriz de seguimiento encuestas de satisfacción 2023.</t>
  </si>
  <si>
    <t>Seguimiento actividades del Plan de acción integrado 2023</t>
  </si>
  <si>
    <t>Indice</t>
  </si>
  <si>
    <t>Aprobado en Comité Institucional de Gestión y Desempeño del 27 de enero de 2023.</t>
  </si>
  <si>
    <t>Seguimiento ACUMULADO VIGENCIA</t>
  </si>
  <si>
    <t>Nombre del plan institucional y estratégico</t>
  </si>
  <si>
    <t>Dependencia</t>
  </si>
  <si>
    <t>id DARUMA</t>
  </si>
  <si>
    <t>Ponderación</t>
  </si>
  <si>
    <t>Variable</t>
  </si>
  <si>
    <t>Enero</t>
  </si>
  <si>
    <t>Febrero</t>
  </si>
  <si>
    <t>Marzo</t>
  </si>
  <si>
    <t>Abril</t>
  </si>
  <si>
    <t>Mayo</t>
  </si>
  <si>
    <t>Junio</t>
  </si>
  <si>
    <t>Julio</t>
  </si>
  <si>
    <t>Agosto</t>
  </si>
  <si>
    <t>Septiembre</t>
  </si>
  <si>
    <t>Octubre</t>
  </si>
  <si>
    <t>Noviembre</t>
  </si>
  <si>
    <t>Diciembre</t>
  </si>
  <si>
    <t>AVANCE ACUMULADO</t>
  </si>
  <si>
    <t>Programación 
2023</t>
  </si>
  <si>
    <t>Ejecución 
2023</t>
  </si>
  <si>
    <t>% de avance 
2023</t>
  </si>
  <si>
    <t>Plan Estratégico de Talento Humano</t>
  </si>
  <si>
    <t>Ejecutar las actividades que conforman el Plan Estratégico de la Dirección de Talento Humano establecidas para la vigencia 2023.</t>
  </si>
  <si>
    <t>% PROGRAMADO</t>
  </si>
  <si>
    <t>ENTREGABLES</t>
  </si>
  <si>
    <t>Matriz de seguimiento con la relación de los soportes</t>
  </si>
  <si>
    <t>% EJECUTADO</t>
  </si>
  <si>
    <t>% CUMPLIMIENTO</t>
  </si>
  <si>
    <t>Plan Institucional de Capacitación</t>
  </si>
  <si>
    <t>Ejecutar las actividades programadas en el cronograma del Plan Institucional de Capacitación - PIC 2023.</t>
  </si>
  <si>
    <t xml:space="preserve">Plan de Incentivos Institucionales </t>
  </si>
  <si>
    <t>Ejecutar las actividades programadas en el cronograma del Plan Institucional de Bienestar Social e Incentivos PIB 2023.</t>
  </si>
  <si>
    <t>Plan de Trabajo Anual en Seguridad y Salud en el Trabajo</t>
  </si>
  <si>
    <t>Ejecutar las actividades programadas en el cronograma del Plan de Seguridad y Salud en el Trabajo para la vigencia 2023.</t>
  </si>
  <si>
    <t>Plan de Anual de Vacantes</t>
  </si>
  <si>
    <t>Identificar las vacantes definitivas de carrera administrativa que se generen durante el período a reportar.</t>
  </si>
  <si>
    <t>Archivo con vacancias definitivas generadas en el período a reportar</t>
  </si>
  <si>
    <t>Efectuar el reporte a través de SIMO de la Oferta Pública de Empleos de Carrera - OPEC correspondientes a las vacantes definitivas que se generen durante el período a reportar.</t>
  </si>
  <si>
    <t>Soporte reporte de Oferta Pública de Empleos de Carrera - OPEC a través de SIMO 4.0 o el canal que la CNSC disponga</t>
  </si>
  <si>
    <t>Calcular indicador de cubrimiento de vacantes durante el periodo a reportar.</t>
  </si>
  <si>
    <t>Indicador del período calculado.</t>
  </si>
  <si>
    <t>Plan de Previsión de Recursos Humanos</t>
  </si>
  <si>
    <t>Identificar las vacantes definitivas y temporales de los empleos de la Secretaría durante el periodo a reportar.</t>
  </si>
  <si>
    <t>Archivo con vacancias definitivas y temporales generadas en el período a reportar</t>
  </si>
  <si>
    <t>Revisar la pertinencia de cubrir vacantes temporales y/o vacantes definitivas por medio de nombramientos en encargo que den lugar al desarrollo de convocatoria interna.</t>
  </si>
  <si>
    <t>Publicación convocatoria interna, en los casos que se presente la necesidad de cubrir vacantes de forma transitoria o Documento con concepto que justifique la razón del porque no hubo lugar al desarrollo de convocatoria interna.</t>
  </si>
  <si>
    <t>Adelantar la provisión de las vacantes mediante nombramientos provisionales luego de surtido los tramites de convocatoria interna.</t>
  </si>
  <si>
    <t>Resoluciones de Nombramiento de servidores(as) provisionales realizados en el período o documento con concepto que justifique la razón del porque no hubo lugar a la realización de  nombramientos en provisionalidad.</t>
  </si>
  <si>
    <t>Determinar la necesidad de creación de grupos internos de trabajo para solicitar aprobación técnica al DASCD y disponibilidad presupuestal a la Secretaria Distrital de Hacienda.</t>
  </si>
  <si>
    <t>Estudio Técnico y soporte de su radicación ante el Departamento Administrativo del Servicio Civil Distrital - DASCD.</t>
  </si>
  <si>
    <t>Radicar en el DASCD estudio técnico de modificación de planta de los empleos del nivel asistencial Auxiliar Administrativo 407-01</t>
  </si>
  <si>
    <t>Modificar manuales de funciones en el marco ya sea de las modificaciones de la planta o actualización normativa en la materia.</t>
  </si>
  <si>
    <t>Resolución por la cual se modifica un manual de funciones o documento con justificación técnica de la no modificación de manuales de funciones y competencias laborales de la Entidad.</t>
  </si>
  <si>
    <t>Plan Anual de Adquisiciones</t>
  </si>
  <si>
    <t>Monitorear bimestralmente el 100%  del  Plan Anual de Adquisiciones – PAA de la vigencia y generar alertas tempranas frente a la ejecución del mismo.</t>
  </si>
  <si>
    <t>Presentación en power point y Excel en donde se evidencie el monitoreo bimensual al Plan Anual de Adquisiciones de la vigencia.</t>
  </si>
  <si>
    <t>Realizar 1 mesa bimestral de seguimiento y monitoreo al Plan Anual de Adquisiciones y a las liquidaciones  en donde participen los enlaces de cada ordenación del gasto</t>
  </si>
  <si>
    <t>Invitación a las mesas de seguimiento del Plan Anual de Adquisiciones y liquidaciones a los enlaces de cada ordenación de gasto de la Entidad mediante memorando electrónico y archivo de grabación de las mismas en el aplicativo TEAMS  o  listados de asistencia (según aplique)</t>
  </si>
  <si>
    <t>Plan Estratégico de Tecnologías de la Información y las Comunicaciones – PETI</t>
  </si>
  <si>
    <t xml:space="preserve">Identificar las necesidades de Actualización el Plan Estratégico de Tecnologías de la Información-PETI cuando se evidencien modificaciones frente a los dominios de negocio, sistemas de información, infraestructura y portafolio de proyectos de TI, </t>
  </si>
  <si>
    <t>Documento de validación con la Oficina Asesora de Planeación sobre necesidades de modificación del PETI dominios: de negocio</t>
  </si>
  <si>
    <t>Documento de validación con las dependencias sobre necesidades de modificación del PETI dominios: sistemas de información, servicios e infraestructura</t>
  </si>
  <si>
    <t>Documento de validación con la Oficina Asesora de Planeación sobre necesidades de modificación del PETI dominios: portafolio de proyectos con componente TI</t>
  </si>
  <si>
    <t>Documento borrador PETI para actualizar en enero de la siguiente vigencia o documento en donde se indique la no necesidad de su actualización</t>
  </si>
  <si>
    <t>Plan de Seguridad y Privacidad de la Información</t>
  </si>
  <si>
    <t>Planear, Implementar, Verificar y Rectificar las actividades correspondientes a la implementación del Modelo de Seguridad y Privacidad de la Información - MSPI (Sistema de Gestión de Seguridad de la Información - SGSI) en la Entidad</t>
  </si>
  <si>
    <t>Documento Propuesta de mejora acorde a la revisión y ajustes a grupo de controles: A.10</t>
  </si>
  <si>
    <t>Documento Propuesta de mejora acorde a la revisión y ajustes a grupo de controles: A.14</t>
  </si>
  <si>
    <t>Documento Propuesta de mejora acorde a la revisión y ajustes a grupo de controles: A.16, A17</t>
  </si>
  <si>
    <t>Documento Propuesta de mejora acorde a la revisión y ajustes a grupo de controles: A.18</t>
  </si>
  <si>
    <t>Plan de Tratamiento de Riesgos de Seguridad y Privacidad de la Información</t>
  </si>
  <si>
    <t>Planear y verificar las actividades correspondientes a los planes de tratamiento de riesgos asociados a los activos de información en el marco del seguimiento y mejora continua del Modelo de Seguridad y Privacidad de la Información - MSPI (Sistema de Gestión de Seguridad de la Información - SGSI) en la Entidad</t>
  </si>
  <si>
    <t>Evidencia de Seguimiento a riesgos identificados en la vigencia 2022 y actualización de planes de tratamiento vigencia 2023 conforme a cronograma de riesgos de seguridad de la información</t>
  </si>
  <si>
    <t>Plan Anticorrupción y de Atención al Ciudadano</t>
  </si>
  <si>
    <t xml:space="preserve">Formular el Plan Anticorrupción y Atención al Ciudadano vigencia 2023 y realizar un monitoreo mensual (mes vencido) al avance en sus 6 componentes. </t>
  </si>
  <si>
    <t>Plan Anticorrupción y Atención al Ciudadano de la Secretaria Genera vigencia 2023 formulado</t>
  </si>
  <si>
    <t>Informe de monitoreo mensual (mes vencido) al avance de las actividades del Plan Anticorrupción y Atención al Ciudadano 2023.</t>
  </si>
  <si>
    <t>Acciones de participación en el marco del Plan Institucional de Participación Ciudadana</t>
  </si>
  <si>
    <t>Formular el Plan institucional de Participación Ciudadana de la Secretaría General y realizar monitoreo trimestral (trimestre vencido).</t>
  </si>
  <si>
    <t>Plan Institucional de Participación Ciudadana de la Secretaría General  vigencia 2023 formulado</t>
  </si>
  <si>
    <t>Informe de monitoreo trimestral del Plan Institucional de Participación Ciudadana 2023 (trimestre vencido).</t>
  </si>
  <si>
    <t>Plan Institucional de Archivos de la Entidad –PINAR</t>
  </si>
  <si>
    <t>Implementar los instrumentos archivísticos definidos en el Decreto 1080 de 2015</t>
  </si>
  <si>
    <t>Diseño de metodología para la implementación de los instrumentos archivísticos</t>
  </si>
  <si>
    <t>Informe de  implementación de los instrumentos definidos en el Decreto 1080 de 2015</t>
  </si>
  <si>
    <t>Implementar Tabla de Retención Documental - TRD en archivo Central y archivos de gestión</t>
  </si>
  <si>
    <t>Plan de implementación de TRD</t>
  </si>
  <si>
    <t>Informe de  implementación de TRD</t>
  </si>
  <si>
    <t xml:space="preserve">Implementar Tabla de Valoración Documental - TVD en Archivo Central </t>
  </si>
  <si>
    <t>Informe de avance de alistamiento de las transferencias secundarias</t>
  </si>
  <si>
    <t>Informe de avance para la realización de disposiciones finales</t>
  </si>
  <si>
    <t>Acta de transferencia secundaria entregada al Archivo de Bogotá</t>
  </si>
  <si>
    <t>Informe final de realización de disposiciones finales</t>
  </si>
  <si>
    <t>Ajustar e implementar el Sistema de gestión de Documentos electrónicos - SGDEA</t>
  </si>
  <si>
    <t>Matriz cumplimiento de requisitos SGDEA</t>
  </si>
  <si>
    <t>Gestionar los documentos y expedientes electrónicos</t>
  </si>
  <si>
    <t>Plan de gestión de documentos y expedientes electrónicos de archivo</t>
  </si>
  <si>
    <t>Informe de implementación del plan gestión de documentos y expedientes electrónicos de archivo</t>
  </si>
  <si>
    <t>Informe de implementación del plan</t>
  </si>
  <si>
    <t>Implementar el Protocolo de Gestión Documental para Archivos de Derechos Humanos</t>
  </si>
  <si>
    <t>Informe de implementación del protocolo de Gestión Documental para Archivos de Derechos Humanos</t>
  </si>
  <si>
    <t>Implementar el Plan de Conservación Documental</t>
  </si>
  <si>
    <t>Informe de implementación del plan de Conservación documental</t>
  </si>
  <si>
    <t>Implementar el Plan de Preservación Digital</t>
  </si>
  <si>
    <t>Informe de implementación del Plan de Preservación Digital</t>
  </si>
  <si>
    <t>Seguimiento Gestión de riesgos</t>
  </si>
  <si>
    <t>Mapa de riesgos institucional</t>
  </si>
  <si>
    <r>
      <t xml:space="preserve">Los controles se encuentran anonimizados, por lo cual el detalle podrá ser solicitado al correo electrónico de la Oficina Asesora de Planeación: </t>
    </r>
    <r>
      <rPr>
        <b/>
        <sz val="11"/>
        <color theme="4" tint="-0.249977111117893"/>
        <rFont val="Arial Narrow"/>
        <family val="2"/>
      </rPr>
      <t>oapsecgeneral@alcaldiabogota.gov.co</t>
    </r>
  </si>
  <si>
    <t>Causas y efectos</t>
  </si>
  <si>
    <t>Instrumentos posiblemente afectados</t>
  </si>
  <si>
    <t>Análisis (antes de controles)</t>
  </si>
  <si>
    <t>Análisis (después de controles)</t>
  </si>
  <si>
    <t>Tratamiento del riesgo</t>
  </si>
  <si>
    <t>Acciones frente a las características de los controles y la valoración de riesgos</t>
  </si>
  <si>
    <t>Acciones de contingencia</t>
  </si>
  <si>
    <t>Proceso / Proyecto de inversión</t>
  </si>
  <si>
    <t>Objetivo</t>
  </si>
  <si>
    <t>Alcance u objetivos específicos</t>
  </si>
  <si>
    <t>Líder de proceso o Gerente de proyecto</t>
  </si>
  <si>
    <t>Tipo de proceso o proyecto</t>
  </si>
  <si>
    <t>Actividad clave o fase del proyecto</t>
  </si>
  <si>
    <t>Id del riesgo en el Aplicativo DARUMA</t>
  </si>
  <si>
    <t>Código del riesgo en el Aplicativo DARUMA</t>
  </si>
  <si>
    <t>Descripción del riesgo</t>
  </si>
  <si>
    <t>Fuente del riesgo</t>
  </si>
  <si>
    <t>Clasificación o tipo de riesgo</t>
  </si>
  <si>
    <t>Responsable del riesgo</t>
  </si>
  <si>
    <t>Internas</t>
  </si>
  <si>
    <t>Externas</t>
  </si>
  <si>
    <t>Efectos (consecuencias)</t>
  </si>
  <si>
    <t>Objetivos estratégicos asociados</t>
  </si>
  <si>
    <t>Trámites, OPA's y consultas asociados</t>
  </si>
  <si>
    <t>Otros procesos del Sistema de Gestión de Calidad</t>
  </si>
  <si>
    <t>Objetivos de Desarrollo Sostenible</t>
  </si>
  <si>
    <t>Proyectos de inversión asociados</t>
  </si>
  <si>
    <t>Probabilidad inherente</t>
  </si>
  <si>
    <t>Valor porcentual probabilidad inherente</t>
  </si>
  <si>
    <t>Impacto inherente</t>
  </si>
  <si>
    <t>Valor porcentual impacto inherente</t>
  </si>
  <si>
    <t>Valoración inherente</t>
  </si>
  <si>
    <t>Explicación de la valoración</t>
  </si>
  <si>
    <t>Probabilidad residual</t>
  </si>
  <si>
    <t>Valor porcentual probabilidad residual</t>
  </si>
  <si>
    <t>impacto residual</t>
  </si>
  <si>
    <t>Valor porcentual impacto residual</t>
  </si>
  <si>
    <t>Valoración residual</t>
  </si>
  <si>
    <t>Opción de manejo</t>
  </si>
  <si>
    <t>Acciones (características):
Probabilidad
---------------
Impacto</t>
  </si>
  <si>
    <t>Responsable de ejecución (acciones tratamiento)</t>
  </si>
  <si>
    <t>Nombre del plan en el Aplicativo DARUMA</t>
  </si>
  <si>
    <t>Id de la acción en el Aplicativo DARUMA</t>
  </si>
  <si>
    <t>Fecha de inicio (acciones tratamiento)</t>
  </si>
  <si>
    <t>Fecha de terminación (acciones tratamiento)</t>
  </si>
  <si>
    <t>Acciones contingencia</t>
  </si>
  <si>
    <t>Responsable de ejecución (acciones contingencia)</t>
  </si>
  <si>
    <t>Producto (acciones contingencia)</t>
  </si>
  <si>
    <t>Control Disciplinario</t>
  </si>
  <si>
    <t>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t>
  </si>
  <si>
    <t>Inicia con la recepción, registro y revisión de la queja disciplinaria, informe de servidor público u otro medio que amerite credibilidad, y con la elaboración de la estrategia preventiva, continúa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t>
  </si>
  <si>
    <t>Oficina de Control Disciplinario Interno y Oficina Jurídica</t>
  </si>
  <si>
    <t>Evaluación</t>
  </si>
  <si>
    <t>Adelantar los procesos disciplinarios en etapa de instrucción
Adelantar los procesos disciplinarios en etapa de juzgamiento ordinario o verbal
Adelantar los procesos disciplinarios en etapa de segunda instancia
Adelantar los procesos disciplinarios según el procedimiento ordinario (Ley 734 de 2002)</t>
  </si>
  <si>
    <t>EYADP-G067</t>
  </si>
  <si>
    <t>Posibilidad de afectación económica (o presupuestal) por fallo judicial en contra de los intereses de la entidad, debido a errores (fallas o deficiencias) en el trámite de los procesos disciplinarios</t>
  </si>
  <si>
    <t>Gestión de procesos</t>
  </si>
  <si>
    <t>Ejecución y administración de procesos</t>
  </si>
  <si>
    <t>Oficina de Control Disciplinario Interno / Oficina Jurídica</t>
  </si>
  <si>
    <t xml:space="preserve">- Alta rotación de personal generando retrasos en la curva de aprendizaje, represamiento de trámites y dificultades en la transferencia del conocimiento entre los servidores que se vinculan y retiran de la entidad.
- No se cuenta con   equipos asignados a todos los/as servidores/as. Los equipos (su mayoría) no cuentan con los dispositivos requeridos para operar bajo las nuevas condiciones de trabajo (micrófonos, cámaras, entre otros).
- Fallas en la interpretación de los términos previstos para la aplicación de los procedimientos disciplinarios.
- Dificultad en la implementación de la normatividad disciplinaria por modificación de legislación.
- Errores (fallas o deficiencias) en la conformación del expediente disciplinario.
</t>
  </si>
  <si>
    <t xml:space="preserve">- Cambios en las plataformas tecnológicas que no interactúen con las anteriores, generando posibles perdidas de información.
- Dificultad en la transición para adaptar los procedimientos al nuevo código general disciplinario, el cual exige la utilización de medios tecnológicos para su ejecución.
</t>
  </si>
  <si>
    <t xml:space="preserve">- Sanciones de orden legal y pecuniaria a la entidad por indebida aplicación de la ley 734 de 2002 o ley 1952 de 2019, según corresponda.
- Insatisfacción frente al desarrollo del proceso disciplinario de conformidad con la ley 734 de 2002 o ley 1952 de 2019, según corresponda.
- Beneficio al sujeto disciplinable en el trámite del proceso disciplinario.
</t>
  </si>
  <si>
    <t>3. Consolidar una gestión pública eficiente, a través del desarrollo de capacidades institucionales, para contribuir a la generación de valor público.</t>
  </si>
  <si>
    <t xml:space="preserve">- -- Ningún trámite y/o procedimiento administrativo
</t>
  </si>
  <si>
    <t xml:space="preserve">- Todos los procesos en el Sistema de Gestión de Calidad
</t>
  </si>
  <si>
    <t>Sin asociación</t>
  </si>
  <si>
    <t xml:space="preserve">- No aplica
</t>
  </si>
  <si>
    <t>Media (3)</t>
  </si>
  <si>
    <t>Menor (2)</t>
  </si>
  <si>
    <t>Moderado</t>
  </si>
  <si>
    <t>El proceso estima que el riesgo se ubica en una zona moderado, debido a que la frecuencia con la que se realizó la actividad clave asociada al riesgo se presentó 92 veces en el último año, sin embargo, ante su materialización, podrían presentarse efectos significativos, en el pago de indemnizaciones por acciones legales en los procesos disciplinarios.</t>
  </si>
  <si>
    <t>Muy baja (1)</t>
  </si>
  <si>
    <t>Bajo</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</si>
  <si>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</si>
  <si>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Aceptar</t>
  </si>
  <si>
    <t>-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
- Analizar la falla o error presentado (causas y consecuencias).
- Proyectar y suscribir la decisión que subsane la falla o error presentado.
- Comunicar a la Oficina Jurídica con el fin de analizar si hay lugar a iniciar alguna acción judicial en contra del funcionario que eventualmente haya dado lugar al fallo que condenó a la Entidad.
- Actualizar el mapa de riesgos Control Disciplinario</t>
  </si>
  <si>
    <t>- Oficina de Control Disciplinario Interno y Oficina Jurídica
- Profesionales, Jefe de la Oficina de Control Disciplinario Interno, Jefe de la Oficina Jurídica y/o Asesor del Despacho de la Secretaría General
- Profesionales, Jefe de la Oficina de Control Disciplinario Interno, Jefe de la Oficina Jurídica y/o Asesor del Despacho de la Secretaría General
- Jefe de la Oficina de Control Disciplinario Interno, Jefe de la Oficina Jurídica y/o Asesor del Despacho de la Secretaría General
- Oficina de Control Disciplinario Interno y Oficina Jurídica</t>
  </si>
  <si>
    <t>- Reporte de monitoreo indicando la materialización del riesgo de Posibilidad de afectación económica (o presupuestal) por fallo judicial en contra de los intereses de la entidad, debido a errores (fallas o deficiencias) en el trámite de los procesos disciplinarios
- Acta de reunión con el análisis y plan de acción a seguir para subsanar el correspondiente error.
- Auto o decisión subsanando el error y/o falla procedimental.
- Memorando comunicando a la Oficina Jurídica.
- Mapa de riesgo  Control Disciplinario, actualizado.</t>
  </si>
  <si>
    <t>Adelantar los procesos disciplinarios en etapa de instrucción
Adelantar los procesos disciplinarios según el procedimiento ordinario (Ley 734 de 2002)</t>
  </si>
  <si>
    <t>EYADP-G068</t>
  </si>
  <si>
    <t>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t>
  </si>
  <si>
    <t xml:space="preserve">- Alta rotación de personal generando retrasos en la curva de aprendizaje y represamiento de trámites.
- Dificultades en la transferencia de conocimiento entre los servidores que se vinculan y retiran de la entidad.
- Los expedientes no cuentan con la custodia adecuada y/o descuido de los/as servidores/as en el manejo de la información reservada.
</t>
  </si>
  <si>
    <t xml:space="preserve">- Ataques informáticos a la Infraestructura de la entidad. 
- Presiones o motivaciones individuales, sociales o colectivas que inciten a realizar conductas contrarias al deber ser.
- Presión o exigencias por parte de personas interesadas o motivación individual en el resultado del proceso disciplinario.
</t>
  </si>
  <si>
    <t xml:space="preserve">- Daño a la imagen reputacional de la entidad por incumplimiento a los lineamientos fijados por la Constitución Política, el Código Disciplinario Único y el Código General Disciplinario.
- Investigaciones disciplinarias por violación de la reserva sumarial.
- Posible violación al principio de independencia de la autoridad disciplinaria, por eventual injerencia de terceros.
</t>
  </si>
  <si>
    <t>El proceso estima que el riesgo se ubica en una zona moderado, debido a que la frecuencia con la que se realizó la actividad clave asociada al riesgo se presentó 92 veces al año, sin embargo, ante su materialización, podrían presentarse efectos significativos, en la imagen de la Entidad a nivel local.</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</si>
  <si>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</si>
  <si>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 en el informe de monitoreo a la Oficina Asesora de Planeación.
- Adelantar las actuaciones disciplinarias en contra del funcionario que reveló la información reservada
- Reasignar el expediente disciplinario a otro profesional de la Oficina de Control Disciplinario Interno, con el fin de continuar con el proceso.
- Actualizar el mapa de riesgos Control Disciplinario</t>
  </si>
  <si>
    <t>- Oficina de Control Disciplinario Interno y Oficina Jurídica
- Jefe de la Oficina de Control Disciplinario Interno
- Jefe de la Oficina de Control Disciplinario Interno
- Oficina de Control Disciplinario Interno y Oficina Jurídica</t>
  </si>
  <si>
    <t>-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
- Auto de indagación previa o investigación disciplinaria en contra del funcionario que reveló la información reservada
- Acta de reparto reasignando el expediente disciplinario a otro profesional
- Mapa de riesgo  Control Disciplinario, actualizado.</t>
  </si>
  <si>
    <t>EYADP-C006</t>
  </si>
  <si>
    <t>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t>
  </si>
  <si>
    <t>Corrupción</t>
  </si>
  <si>
    <t xml:space="preserve">- Alta rotación de personal generando retrasos en la curva de aprendizaje y represamiento de trámites.
- Dificultades en la transferencia de conocimiento entre los servidores que se vinculan y retiran de la entidad.
- Presentarse una situación de conflicto de interés y no manifestarlo.
- Presentarse una situación de conflicto de interés y no manifestarlo. Dificultad en la implementación de la normatividad disciplinaria por modificación de legislación.
</t>
  </si>
  <si>
    <t xml:space="preserve">- Presiones o motivaciones individuales, sociales o colectivas que inciten a realizar conductas contrarias al deber ser.
- Presión o exigencias por parte de personas interesadas o motivación individual en el resultado del proceso disciplinario.
</t>
  </si>
  <si>
    <t xml:space="preserve">- Configuración y decreto de la prescripción y/o caducidad de la acción disciplinaria.
- Daño a la imagen institucional por impunidad disciplinaria.
- Investigación disciplinaria por parte del ente de control correspondiente por eventual impunidad disciplinaria.
</t>
  </si>
  <si>
    <t>Mayor (4)</t>
  </si>
  <si>
    <t>Alto</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</si>
  <si>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</si>
  <si>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</si>
  <si>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Reducir</t>
  </si>
  <si>
    <t>- Definir e implementar una estrategia de divulgación, en materia preventiva disciplinaria, dirigida a los funcionarios y colaboradores de la Secretaría General.
- Realizar informes cuatrimestrales sobre acciones preventivas y materialización de riesgos de corrupción, que contengan los riesgos de esta naturaleza susceptibles de materializarse o presentados, así como las denuncias de posibles actos de corrupción recibidas en el periodo.</t>
  </si>
  <si>
    <t>- Jefe de la Oficina de Control Disciplinario Interno
- Jefe de la Oficina de Control Disciplinario Interno</t>
  </si>
  <si>
    <t>- PA230-028</t>
  </si>
  <si>
    <t>- 554
- 555</t>
  </si>
  <si>
    <t>- 13/02/2023
- 1/04/2023</t>
  </si>
  <si>
    <t>- 30/11/2023
- 31/12/2023</t>
  </si>
  <si>
    <t>- Reportar el presunto hecho de 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 al operador disciplinario, y a la Oficina Asesora de Planeación en el informe de monitoreo en caso que tenga fallo.
- Adelantar las actuaciones disciplinarias pertinentes en contra del funcionario que dio lugar a la configuración de la prescripción y/o caducidad.
- Reasignar el expediente disciplinario a otro profesional de la Oficina de Control Disciplinario Interno, Oficina Jurídica o Despacho de la Secretaría General, según corresponda, con el fin de tramitar las actuaciones derivadas de la declaratoria de prescripción y/o caducidad.
- Actualizar el mapa de riesgos Control Disciplinario</t>
  </si>
  <si>
    <t>- Oficina de Control Disciplinario Interno y Oficina Jurídica
- Jefe Oficina de Control Disciplinario Interno
- Jefe de la Oficina de Control Disciplinario Interno, Jefe de la Oficina Jurídica y/o Despacho de la Secretaría General
- Oficina de Control Disciplinario Interno y Oficina Jurídica</t>
  </si>
  <si>
    <t>- Notificación realizada del presunto hecho de 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 al operador disciplinario, y reporte de monitoreo a la Oficina Asesora de Planeación en caso que el riesgo tenga fallo definitivo.
- Investigación disciplinaria en contra del funcionario que dio lugar a la configuración de la prescripción y/o caducidad.
- Acta de reparto reasignando el expediente disciplinario a otro profesional, autos y comunicaciones de las actuaciones derivadas de la declaratoria de prescripción y/o caducidad.
- Mapa de riesgo  Control Disciplinario, actualizado.</t>
  </si>
  <si>
    <t>Direccionamiento Estratégico</t>
  </si>
  <si>
    <t>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t>
  </si>
  <si>
    <t>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t>
  </si>
  <si>
    <t>Estratégico</t>
  </si>
  <si>
    <t>Formular y realizar seguimiento de los planes estratégicos, institucionales y el Plan Estratégico Sectorial
Formular y realizar seguimiento a proyectos de inversión de la Secretaría General
Gestionar el presupuesto de inversión
Gestionar las políticas públicas distritales de competencia de la Secretaría General
Fase (actividad: Diseñar e implementar una estrategia para el monitoreo del cumplimiento de las metas del Plan Distrital de Desarrollo y las acciones de políticas públicas distritales a cargo de la Entidad.</t>
  </si>
  <si>
    <t>EYADP-G069</t>
  </si>
  <si>
    <t>Posibilidad de afectación económica (o presupuestal) por decisión (sanción) de un organismo de control u otra entidad, debido a incumplimiento parcial de compromisos en la  ejecución de la planeación institucional y la ejecución presupuestal</t>
  </si>
  <si>
    <t xml:space="preserve">- Falta de mayor divulgación en todos los niveles de la Organización, frente al cumplimiento de las metas, programas y proyectos.
- La información de entrada que se requiere para formular o actualizar la planeación institucional no es suficiente, clara, completa o de calidad.
- Alta rotación de personal generando retrasos en la curva de aprendizaje.
</t>
  </si>
  <si>
    <t xml:space="preserve">- La variabilidad en las prioridades de la entidad y de la ciudad que impacta en la planeación institucional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Variaciones, declaración de estados de emergencia nacional, cambios inesperados en el contexto político, normativo y legal, que afecten  la operación de la Entidad y la prestación del servicio.
</t>
  </si>
  <si>
    <t xml:space="preserve">- Afectación financiera que impacte el presupuesto de la entidad
- Aplicación de medidas de control (sanciones)
- Incumplimiento al no alcanzar las metas de Plan Distrital de Desarrollo
</t>
  </si>
  <si>
    <t xml:space="preserve">- 7873 Fortalecimiento de la capacidad institucional de la Secretaría General
</t>
  </si>
  <si>
    <t>Baja (2)</t>
  </si>
  <si>
    <t xml:space="preserve">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t>
  </si>
  <si>
    <t>Se determina la probabilidad de ocurrencia de este riesgo como  "muy baja", teniendo en cuenta que se definieron 6 controles (3 preventivos) (3 detectivos)  y ante su materialización, podrían disminuirse los efectos, aplicando las acciones de contingencia.</t>
  </si>
  <si>
    <t>-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Presentar los  avances en la ejecución de la planeación institucional y presupuestal al Comité Institucional de Gestión y Desempeño
- Actualizar el mapa de riesgos Direccionamiento Estratégico</t>
  </si>
  <si>
    <t>- Jefe Oficina Asesora de Planeación
- Jefe Oficina Asesora de Planeación
- Los profesionales de la  Oficina Asesora de Planeación
- Jefe Oficina Asesora de Planeación
- Jefe Oficina Asesora de Planeación</t>
  </si>
  <si>
    <t>-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
- Memorando de solicitud de ajustes de la planeación institucional
- Evidencia de reunión de revisión o retroalimentación al proceso, proyecto o política 
- Acta de reunión de  comité institucional de Gestión y Desempeño
- Mapa de riesgo  Direccionamiento Estratégico, actualizado.</t>
  </si>
  <si>
    <t>Formular y realizar seguimiento de los planes estratégicos, institucionales y el Plan Estratégico Sectorial
Formular y realizar seguimiento a proyectos de inversión de la Secretaría General
Gestionar el presupuesto de inversión
Gestionar las políticas públicas distritales de competencia de la Secretaría General
Fase (componente): Fortalecer la planeación institucional de la Entidad de acuerdo con las necesidades y nuevas realidades, soportada en un esquema de medición, seguimiento y mejora continua.</t>
  </si>
  <si>
    <t>EYADP-G070</t>
  </si>
  <si>
    <t>Posibilidad de afectación reputacional por Pérdida de credibilidad de los grupos de valor y partes interesadas, debido a errores fallas o deficiencias  en  la formulación y actualización de la planeación institucional</t>
  </si>
  <si>
    <t>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t>
  </si>
  <si>
    <t>-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Definir  una estrategia de comunicación para informar la situación y las decisiones tomadas o acciones emprendidas para subsanarlas.
- Actualizar el mapa de riesgos Direccionamiento Estratégico</t>
  </si>
  <si>
    <t>-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
- Memorando de solicitud de ajustes de la planeación institucional
- Evidencia de reunión de revisión o retroalimentación al proceso, proyecto o política 
- Evidencia de la estrategia de comunicación implementada
- Mapa de riesgo  Direccionamiento Estratégico, actualizado.</t>
  </si>
  <si>
    <t>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t>
  </si>
  <si>
    <t xml:space="preserve">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t>
  </si>
  <si>
    <t>Jefe Oficina de Control Interno</t>
  </si>
  <si>
    <t>Alcance de Auditoria: Es el marco o límite de la auditoria y de los temas que serán objeto de evaluación, debe ser suficiente para satisfacer sus objetivos y contemplar las posibles limitaciones al alcance (factores externos al equipo de auditoría que pueden impedir obtener toda la información para cumplir con el objetivo).</t>
  </si>
  <si>
    <t>EYADP-G071</t>
  </si>
  <si>
    <t>Posibilidad de afectación reputacional por la no detección de desviaciones críticas en la muestra establecida para las unidades auditables, debido a errores en la aplicación de los controles claves del proceso auditor</t>
  </si>
  <si>
    <t xml:space="preserve">- Errores en la aplicación de controles claves del procedimiento de auditoria
- Debilidad de las estrategias de sensibilización y apropiación de las normas, directrices, modelos y sistemas
</t>
  </si>
  <si>
    <t xml:space="preserve">- Constante actualización de directrices Nacionales y Distritales, que puedan afectar o limitar el proceso auditor
</t>
  </si>
  <si>
    <t xml:space="preserve">- Pérdida de confianza en la función de auditoria interna de gestión
</t>
  </si>
  <si>
    <t>Moderado (3)</t>
  </si>
  <si>
    <t>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t>
  </si>
  <si>
    <t>-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
- Generar Plan de mejoramiento para la OCI
- Ajustar el informe de auditoria, según las objeciones válidas del líder del proceso auditado
- Actualizar el mapa de riesgos Evaluación del Sistema de Control Interno</t>
  </si>
  <si>
    <t>- Jefe Oficina de Control Interno
- Jefe de la Oficina de Control Interno
- Jefe de la Oficina de Control Interno
- Jefe Oficina de Control Interno</t>
  </si>
  <si>
    <t>-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
- Plan de mejoramiento
- Informe ajustado
- Mapa de riesgo  Evaluación del Sistema de Control Interno, actualizado.</t>
  </si>
  <si>
    <t>Ejecutar las auditorías internas de gestión, seguimientos y realizar informes de ley </t>
  </si>
  <si>
    <t>EYADP-C008</t>
  </si>
  <si>
    <t>Posibilidad de afectación reputacional por uso indebido de información privilegiada para beneficio propio o de un tercero, debido a debilidades en el proceder ético del auditor</t>
  </si>
  <si>
    <t xml:space="preserve">- Debilidades en el proceder ético del auditor
- Debilidad de las estrategias de sensibilización y apropiación de las normas, directrices, modelos y sistemas
</t>
  </si>
  <si>
    <t xml:space="preserve">- Pérdida de confianza de la labor de la Oficina de Control Interno
</t>
  </si>
  <si>
    <t>- Realizar un (1) taller interno de fortalecimiento de la ética del auditor.</t>
  </si>
  <si>
    <t>- Jefe de la Oficina de Control Interno</t>
  </si>
  <si>
    <t>- PA230-008</t>
  </si>
  <si>
    <t>- 527</t>
  </si>
  <si>
    <t>- 1/08/2023</t>
  </si>
  <si>
    <t>- 30/08/2023</t>
  </si>
  <si>
    <t>-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
- Retirar al auditor del trabajo que está realizando, si durante esa auditoria se materializa el riesgo
- Actualizar el mapa de riesgos Evaluación del Sistema de Control Interno</t>
  </si>
  <si>
    <t>- Jefe Oficina de Control Interno
- Jefe de la Oficina de Control Interno
- Jefe Oficina de Control Interno</t>
  </si>
  <si>
    <t>-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
- Comunicación de la reasignación
- Mapa de riesgo  Evaluación del Sistema de Control Interno, actualizado.</t>
  </si>
  <si>
    <t>Fortalecimiento de la Gestión Pública</t>
  </si>
  <si>
    <t>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t>
  </si>
  <si>
    <t>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t>
  </si>
  <si>
    <t>Misional</t>
  </si>
  <si>
    <t>Diseñar y emitir lineamientos, desarrollar estrategias, brindar, prestar servicios y realizar análisis, estudios e investigaciones para el fortalecimiento de la gestión pública distrital</t>
  </si>
  <si>
    <t>EYADP-G072</t>
  </si>
  <si>
    <t>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</si>
  <si>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 xml:space="preserve">- Alta rotación de personal generando retrasos en la curva de aprendizaje.
- Falta de actualización de algunos sistemas (interfaz, accesibilidad, disponibilidad) que interactúan con los procesos.
- Aplicación errónea de criterios e instrucciones establecidas para la realización de las actividades relacionadas con la función archivística del Archivo Patrimonial del Distrito
- Cadenas de revisión, validación y aprobación que  retrasan la gestión.
-  La planta de personal asignada al proceso no es suficiente para la gestión del mismo
</t>
  </si>
  <si>
    <t xml:space="preserve">-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</si>
  <si>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Insatisfacción frente al servicio de consulta del patrimonio documental de Bogotá y frente al préstamo de documentos históricos a nivel interno.
- Pérdida de confianza y credibilidad con el manejo de la documentación patrimonial del Distrito																												
- Eventual afectación de la disponibilidad y recuperación oportuna de los documentos de valor patrimonial
- Deterioro en la documentación patrimonial del distrito																												
- Posibles investigaciones y sanciones de entes de control o entes reguladores, por eventual incumplimiento de requisitos legales relacionados con la función archivística del patrimonio documental de Bogotá.
</t>
  </si>
  <si>
    <t>Muy alta (5)</t>
  </si>
  <si>
    <t xml:space="preserve">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t>
  </si>
  <si>
    <t>El proceso estima que el riesgo se ubica en una zona baja, debido a que los controles establecidos son adecuados, ubicando el riesgo en la escala de probabilidad más baja, y ante su materialización, podrían disminuirse los efectos, aplicando las acciones de contingencia.</t>
  </si>
  <si>
    <t>-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
-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 Entregar a los solicitantes el/los documento(s) objetos de consulta o solicitud interna, frente a  los cuales se presentaron fallas o errores en la disponibilidad para su consulta y/o entrega
- Determinar el nivel de deterioro de la documentación, el tipo de actividad de conservación, restauración o reprografía que requiera el documento y realizar la actividad correspondiente y el respectivo control de calidad frente al(los) documento(s) que presenta(n) la incidencia.
- Actualizar el mapa de riesgos Fortalecimiento de la Gestión Pública</t>
  </si>
  <si>
    <t>- Subsecretario(a) Distrital de Fortalecimiento Institucional
- Profesional Universitario o Auxiliar Administrativo de la Subdirección de Gestión del Patrimonio Documental del Distrito
- Profesional Universitario o Auxiliar Administrativo de la Subdirección de Gestión del Patrimonio Documental del Distrito
- Profesional Universitario de la Subdirección de Gestión del Patrimonio Documental del Distrito																													
- Subsecretario(a) Distrital de Fortalecimiento Institucional</t>
  </si>
  <si>
    <t>-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 Registro de Circulación interna de documentos históricos 2215100-FT-161
- Registro de Solicitudes Usuario 2215100-FT-163
-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
- Mapa de riesgo  Fortalecimiento de la Gestión Pública, actualizado.</t>
  </si>
  <si>
    <t xml:space="preserve">Diseñar y emitir lineamientos, desarrollar estrategias, brindar, prestar servicios y realizar análisis, estudios e investigaciones para el fortalecimiento de la gestión pública distrital																																																		</t>
  </si>
  <si>
    <t>EYADP-G073</t>
  </si>
  <si>
    <t>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</si>
  <si>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 xml:space="preserve">-  La planta de personal asignada al proceso no es suficiente para la gestión del mismo
- No hay distribución equitativa y objetiva de responsabilidades y tareas.
</t>
  </si>
  <si>
    <t xml:space="preserve">- Falta de continuidad en los programas y proyectos entre administraciones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</si>
  <si>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Pérdida de confianza y credibilidad por parte de los usuarios del servicio.
- Generación de reprocesos
</t>
  </si>
  <si>
    <t xml:space="preserve">- Visitas guiadas en el Archivo de Bogotá (OPA)
</t>
  </si>
  <si>
    <t xml:space="preserve">El proceso estima que el riesgo se ubica en una zona moderada, debido a que la frecuencia con la que se realizó las visitas guiadas  asociada al riesgo se presentó 41 veces en el último año, ante su materialización, podrían presentarse efectos menores, en imagen y cumplimiento. </t>
  </si>
  <si>
    <t>-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
- Contactar nuevamente al usuario para reprogramar el servicio de visita guiada que presentó incumplimiento
- Realizar la visita guiada concertada con los usuarios frente a los que se presentó el incumplimiento de la prestación del servicio											
- Actualizar el mapa de riesgos Fortalecimiento de la Gestión Pública</t>
  </si>
  <si>
    <t>- Subsecretario(a) Distrital de Fortalecimiento Institucional
- Profesional Universitario de la Dirección Distrital de Archivo de Bogotá
- Profesional Universitario de la Dirección Distrital de Archivo de Bogotá
- Subsecretario(a) Distrital de Fortalecimiento Institucional</t>
  </si>
  <si>
    <t>-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 Correo electrónico u Oficio 2211600-FT-012 de contacto y reprogramación del servicio de visita guiada
- Base de datos de la prestación del servicio de visita guiada
- Mapa de riesgo  Fortalecimiento de la Gestión Pública, actualizado.</t>
  </si>
  <si>
    <t>FI-C017</t>
  </si>
  <si>
    <t>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</si>
  <si>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Fraude interno</t>
  </si>
  <si>
    <t xml:space="preserve">- Presentar una situación de conflicto de intereses y no manifestarla
- Debilidades en los controles de los procedimientos
- Sistemas de información susceptibles a manipulación indebida
- Desconocimiento de la ley mediante interpretaciones subjetivas de las normas vigentes para evitar o postergar su aplicación
</t>
  </si>
  <si>
    <t xml:space="preserve">- Presiones ejercidas por terceros y o ofrecimientos de prebendas, gratificaciones o dadivas.
- Presiones o motivaciones individuales, sociales o colectivas, que inciten a la realizar conductas contrarias al deber ser.
</t>
  </si>
  <si>
    <t xml:space="preserve">- Perdida de confianza, credibilidad y transparencia frente al manejo de la documentación patrimonial del Distrito																																																
- Posibles investigaciones y sanciones de entes de control o entes reguladores													
- Detrimento, pérdida, uso indebido, perjuicio o deterioro de documentos de valor patrimonial
</t>
  </si>
  <si>
    <t xml:space="preserve">- Ningún otro proceso en el Sistema de Gestión de Calidad
</t>
  </si>
  <si>
    <t>Catastrófico (5)</t>
  </si>
  <si>
    <t>Extremo</t>
  </si>
  <si>
    <t xml:space="preserve">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</si>
  <si>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</si>
  <si>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Actualizar el procedimiento Consulta de los Fondos Documentales Custodiados por el Archivo de Bogotá 2215100-PR-082 fortaleciendo las actividades para mitigar el riesgo.
- Actualizar el procedimiento Gestión de las solicitudes internas de documentos históricos 4213200-PR-375 fortaleciendo las actividades para mitigar el riesgo.</t>
  </si>
  <si>
    <t>- Subdirector de Gestión de Patrimonio Documental del Distrito
- Subdirector de Gestión de Patrimonio Documental del Distrito</t>
  </si>
  <si>
    <t>- PA230-007</t>
  </si>
  <si>
    <t>- 525
- 526</t>
  </si>
  <si>
    <t>- 1/02/2023
- 1/02/2023</t>
  </si>
  <si>
    <t>- 31/12/2023
- 30/11/2023</t>
  </si>
  <si>
    <t>-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
-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Retirar de las bases de datos de la documentación disponible de valor patrimonial del Archivo de Bogotá el (los) documento(s) en los que se generó la materialización del riesgo
-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Actualizar el mapa de riesgos Fortalecimiento de la Gestión Pública</t>
  </si>
  <si>
    <t>- Subsecretario(a) Distrital de Fortalecimiento Institucional
- Subdirector(a) de Gestión de Patrimonio Documental del Distrito
- Profesional universitario de la Subdirección de Gestión de Patrimonio Documental del Distrito								
- Director(a) Distrital de Archivo de Bogotá
- Subsecretario(a) Distrital de Fortalecimiento Institucional</t>
  </si>
  <si>
    <t>-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
- Memorando de comunicación de la materialización del riesgo
- Bases de datos de la documentación disponible de valor patrimonial del Archivo de Bogotá
- Soportes de la aplicación de las medidas determinadas por la Oficina de Control Interno Disciplinario y/o ente de control.
- Mapa de riesgo  Fortalecimiento de la Gestión Pública, actualizado.</t>
  </si>
  <si>
    <t xml:space="preserve">Diseñar y emitir lineamientos, desarrollar estrategias, brindar, prestar servicios y realizar análisis, estudios e investigaciones para el fortalecimiento de la gestión pública distrital																																																																	
																																																																																																																</t>
  </si>
  <si>
    <t>EYADP-G074</t>
  </si>
  <si>
    <t xml:space="preserve">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t>
  </si>
  <si>
    <t xml:space="preserve">- Cadenas de revisión, validación y aprobación que  retrasan la gestión.
- La planta de personal asignada al proceso no es suficiente para la gestión del mismo
- No contar con el equipo interdisciplinario (ingeniero, archivista, abogado, restaurador y conservador)
</t>
  </si>
  <si>
    <t xml:space="preserve">- No hay suficiente personal calificado para el desarrollo de la gestión documental en las entidades del distrito.
- El posicionamiento de la gestión documental no es considerado estratégico a nivel directivo en las entidades del Distrito Capital.
-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</si>
  <si>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Inducir a las entidades en errores en la función archivística.
- Pérdida de credibilidad por parte de las otras entidades del Distrito y privadas que cumplen funciones públicas
- Pérdida de documentos del Distrito Capital de valor patrimonial por brindar un inadecuado servicio.
- Incumplimiento en la normatividad archivística vigente
</t>
  </si>
  <si>
    <t xml:space="preserve">- Procesos misionales en el Sistema de Gestión de Calidad
</t>
  </si>
  <si>
    <t>Alta (4)</t>
  </si>
  <si>
    <t xml:space="preserve">
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t>
  </si>
  <si>
    <t xml:space="preserve">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																															</t>
  </si>
  <si>
    <t>-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
- Informar por escrito al Subdirector del Sistema Distrital de Archivos, los errores (fallas o deficiencias) en las orientaciones técnicas y seguimiento al cumplimiento de la función archivística, presentados. 
-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
-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												
- Actualizar el mapa de riesgos Fortalecimiento de la Gestión Pública</t>
  </si>
  <si>
    <t>- Subsecretario(a) Distrital de Fortalecimiento Institucional
- Profesional Universitario y Profesional Especializado de la Subdirección del Sistema Distrital de Archivos   
- Subdirector del Sistema Distrital de Archivos, Profesional Universitario, Profesional Especializado de la Subdirección del Sistema Distrital de Archivos 
- Director Distrital de Archivo de Bogotá
Subdirector del Sistema Distrital de Archivos
Profesional Universitario y Profesional Especializado de la Subdirección del Sistema Distrital de Archivos 
- Subsecretario(a) Distrital de Fortalecimiento Institucional</t>
  </si>
  <si>
    <t>-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 Correo electrónico a través del cual se informan los errores (fallas o deficiencias) en las orientaciones técnicas y seguimiento al cumplimiento de la función archivística, presentados
- Evidencia de reunión 2213100-FT-449 de análisis y definición de acciones frente a la materialización del riesgo
- Los registros establecidos que evidencien la realización de la asistencia técnica, la visita de seguimiento, el concepto de TRD o TVD, o actualizar el instrumentos de normalización, según corresponda
- Mapa de riesgo  Fortalecimiento de la Gestión Pública, actualizado.</t>
  </si>
  <si>
    <t xml:space="preserve">Diseñar y emitir lineamientos, desarrollar estrategias, brindar, prestar servicios y realizar análisis, estudios e investigaciones para el fortalecimiento de la gestión pública distrital																																																																																															</t>
  </si>
  <si>
    <t>EYADP-C009</t>
  </si>
  <si>
    <t>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t>
  </si>
  <si>
    <t xml:space="preserve">- Uso indebido del poder para la emisión de conceptos técnicos favorables.
- Conflicto de intereses.
- No hay distribución equitativa y objetiva de responsabilidades y tareas.
</t>
  </si>
  <si>
    <t xml:space="preserve">- Presiones ejercidas por terceros y o ofrecimientos de prebendas, gratificaciones o dadivas.
- Presiones o motivaciones individuales, sociales o colectivas, que inciten a la realizar conductas contrarias al deber ser.
- No hay conciencia en las entidades del distrito del verdadero impacto de la gestión documental.
</t>
  </si>
  <si>
    <t xml:space="preserve">- Pérdida de credibilidad del ente rector en materia archivística.
- Daño a la imagen reputacional de la entidad por incumplimiento en la emisión de conceptos técnicos de contratación.
- Sanciones disciplinarias, fiscales y penales.
</t>
  </si>
  <si>
    <t xml:space="preserve">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t>
  </si>
  <si>
    <t>- Actualizar el procedimiento Revisión y evaluación de las Tablas de Retención Documental –TRD y Tablas de Valoración Documental –TVD, para su convalidación por parte del Consejo Distrital de Archivos 2215100-PR-293  fortaleciendo las actividades para mitigar el riesgo.</t>
  </si>
  <si>
    <t>- Subdirección del Sistema Distrital de Archivos</t>
  </si>
  <si>
    <t>- PA230-011</t>
  </si>
  <si>
    <t>- 531</t>
  </si>
  <si>
    <t>- 1/02/2023</t>
  </si>
  <si>
    <t>- 31/12/2023</t>
  </si>
  <si>
    <t>-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
- Asignar un responsable diferente para realizar la revisión y evaluación de la Tabla de Retención Documental o Tabla de Valoración Documental asociada a la materialización del riesgo
- Realizar nuevamente la revisión y evaluación de la Tabla de Retención Documental o Tabla de Valoración Documental asociada a la materialización del riesgo y emitir el nuevo concepto técnico de TRD y TVD
-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 Informar la situación de materialización del riesgo relacionada con concepto técnico de TRD y TVD al Consejo Distrital de Archivo  de Bogotá
- Realizar mesa técnica de trabajo para la revisión del concepto técnico de procesos de  contratación relacionado con la materialización del riesgo
- Realizar un alcance con un nuevo concepto técnico de procesos de contratación relacionado con la materialización del riesgo
- Actualizar el mapa de riesgos Fortalecimiento de la Gestión Pública</t>
  </si>
  <si>
    <t>- Subsecretario(a) Distrital de Fortalecimiento Institucional
- Director(a) Distrital de Archivo de Bogotá
- Profesional(es) Universitario(s)
- Director(a) Distrital de Archivo de Bogotá
- Director(a) Distrital de Archivo de Bogotá
- Subdirector del Sistema Distrital de Archivos
- Director(a) Distrital de Archivo de Bogotá
- Subsecretario(a) Distrital de Fortalecimiento Institucional</t>
  </si>
  <si>
    <t>-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
- Correo electrónico de asignación de nuevo  responsable para realizar la revisión y evaluación de la Tabla de Retención Documental o Tabla de Valoración Documental asociada a la materialización del riesgo
- Concepto Técnico de Evaluación de Tabla de Valoración Documental o Concepto Técnico Evaluación de Tabla de Retención Documental ajustado.
- Oficio o memorando de envío del concepto técnico de evaluación de la TRD o TVD, ajustado
- Acta de sesión del Consejo Distrital de Archivo  de Bogotá
- Evidencia de reunión 2213100-FT-449 de mesa técnica
- Concepto técnico de alcance de procesos de contratación
- Mapa de riesgo  Fortalecimiento de la Gestión Pública, actualizado.</t>
  </si>
  <si>
    <t>EYADP-G075</t>
  </si>
  <si>
    <t>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t>
  </si>
  <si>
    <t xml:space="preserve">- Dificultad en la articulación de actividades comunes a las dependencias.
- La imagen institucional se ve afectada ante los usuarios que utilizan el servicio, si este no se presta adecuadamente. (pendiente a hoy)
</t>
  </si>
  <si>
    <t xml:space="preserve">- La inestabilidad de la conectividad, indisponibilidad de servidores de información y vulnerabilidad en la seguridad informática. 
- Cambios de características técnicas del producto por parte de los usuarios.
- Cambios en el diseño del producto por parte de los usuarios.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</si>
  <si>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Pérdida de credibilidad institucional
- Desbalance de línea en planta de producción
</t>
  </si>
  <si>
    <t xml:space="preserve">- Impresión de artes gráficas para las entidades del Distrito Capital (OPA)
</t>
  </si>
  <si>
    <t>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t>
  </si>
  <si>
    <t>Leve (1)</t>
  </si>
  <si>
    <t>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t>
  </si>
  <si>
    <t>-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
- Gestionar la asignación de horas extras para los funcionarios de la Subdirección de Imprenta Distrital que intervienen en el proceso productivo.
- Aprobación de turnos para los funcionarios y servidores de la Subdirección de Imprenta Distrital que intervienen en el proceso productivo.
- Informar al usuario solicitante la reprogramación de entrega realizada al trabajo acordado
- Gestionar la ejecución de mantenimientos correctivos de la maquinaria
- Realizar la gestión pertinente para garantizar la entrega oportuna del producto terminado dentro de los tiempos reprogramados
- Actualizar el mapa de riesgos Fortalecimiento de la Gestión Pública</t>
  </si>
  <si>
    <t>- Subsecretario(a) Distrital de Fortalecimiento Institucional
- Subdirector(a) de Imprenta Distrital
- Subdirector(a) de Imprenta Distrital
- Profesional Universitario (Producción)
- Profesional Universitario (Producción)
- Profesional Universitario (Producción)
- Subsecretario(a) Distrital de Fortalecimiento Institucional</t>
  </si>
  <si>
    <t>-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 Reporte novedades nómina para los funcionarios de la Subdirección de Imprenta Distrital a la Dirección de Talento Humano.
- Programación de los turnos para los funcionarios y servidores de la Subdirección de Imprenta Distrital.
- Radicado SIGA de comunicación
- Ordenes de Servicio de mantenimiento correctivo
- Orden de Producción
- Mapa de riesgo  Fortalecimiento de la Gestión Pública, actualizado.</t>
  </si>
  <si>
    <t>EYADP-G076</t>
  </si>
  <si>
    <t>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</si>
  <si>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xml:space="preserve">- Falta de actualización de sistemas información (interfaz, accesibilidad, disponibilidad) que interactúan con los procesos.
- Desconocimiento de las demás dependencias, sobre las particularidades de la Subdirección de Imprenta Distrital.
</t>
  </si>
  <si>
    <t xml:space="preserve">- La inestabilidad de la conectividad, indisponibilidad de servidores de información y vulnerabilidad en la seguridad informática. 
</t>
  </si>
  <si>
    <t xml:space="preserve">- Posibles sanciones legales para la Secretaría General de la Alcaldía Mayor de Bogotá D.C.
- Afectar a la entidad emisora del acto o documento administrativo o la ciudadanía, al divulgar información errónea sobre decisiones de la Administración Distrital.
- La buena reputación de la Subdirección de Imprenta Distrital y por consiguiente la Secretaría General de la Alcaldía Mayor de Bogotá, D.C., se vería afectada, lo cual generaría desconfianza ante las partes interesadas.
- Sanciones para los funcionarios o servidores que intervienen en el proceso.
</t>
  </si>
  <si>
    <t xml:space="preserve">- Publicación de actos o documentos administrativos en el Registro Distrital (Trámite)
- Impresión de artes gráficas para las entidades del Distrito Capital (OPA)
</t>
  </si>
  <si>
    <t>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t>
  </si>
  <si>
    <t>-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
-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 Realizar la gestión pertinente para publicar Fe de Errata (si aplica) en el siguiente ejemplar del Registro Distrital, informando a la entidad, organismo u órgano de control emisor la corrección del error presentado.
- Realizar la gestión pertinente para que se haga la corrección del acto o documento administrativo y el ejemplar del Registro Distrital emitido
- Publicar el acto o documento administrativo y el ejemplar del Registro Distrital corregidos en el sistema de información del Registro Distrital - SIRD o en el medio establecido para tal fin
-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 Actualizar el mapa de riesgos Fortalecimiento de la Gestión Pública</t>
  </si>
  <si>
    <t>- Subsecretario(a) Distrital de Fortalecimiento Institucional
- Subdirector(a) de Imprenta Distrital
- Subdirector(a) de Imprenta Distrital
- Subdirector(a) de Imprenta Distrital
- Técnico Operativo
- Subdirector(a) de Imprenta Distrital
- Subsecretario(a) Distrital de Fortalecimiento Institucional</t>
  </si>
  <si>
    <t>-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 Archivo PDF del ejemplar del Registro Distrital corregido en el sistema de información del Registro Distrital - SIRD o en el medio dispuesto para tal fin.
- Notificación de publicación del Registro Distrital donde fue incluida la Fe de Errata.
- Archivo PDF del ejemplar del Registro Distrital corregido en el sistema de información del Registro Distrital - SIRD o en el medio dispuesto para tal fin.
- Registro Distrital publicado
- Correo electrónico de notificación.
- Mapa de riesgo  Fortalecimiento de la Gestión Pública, actualizado.</t>
  </si>
  <si>
    <t>Diseñar y emitir lineamientos, desarrollar estrategias, brindar, prestar servicios y realizar análisis, estudios e investigaciones para el fortalecimiento de la gestión pública distrital
Fase (componente) Fortalecer la gestión y desempeño para generar valor púbico en nuestros grupos de interés. Fase (actividad): .Desarrollar acciones para la sostenibilidad y mejoramiento del desempeño y la gestión pública distrital.</t>
  </si>
  <si>
    <t>EYADP-G077</t>
  </si>
  <si>
    <t>Posibilidad de afectación reputacional por no lograr fortalecer la administración y la gestión pública distrital, debido a deficiencias al planificar, diseñar y/o ejecutar los cursos y/o diplomados de formación</t>
  </si>
  <si>
    <t xml:space="preserve">- Inadecuada planeación de la estrategia, que conlleva a cambios de último momento o incumplimientos en el plan de trabajo o cronograma.
- No se revisan adecuadamente o no se tienen en cuenta los insumos establecidos para determinar las necesidades existentes que permiten definir las estrategias a diseñar de manera que aporten al fortalecimiento de la gestión distrital y sean útiles para las entidades.
- Necesidad permanente de actualización de los contenidos temáticos de los cursos y/o diplomados de formación.
- Cambios internos (administrativos y rotación de personal) que impacta la continuidad en la implementación de las estrategias y la transferencia del conocimiento.
- La plataforma actual donde se desarrollan las ofertas de formación virtual en ocasiones presenta fallas o inconsistencias.
- Falta de seguimiento al cumplimiento del plan de trabajo o cronograma de los cursos y/o diplomados de formación 
- Falencias u omisiones al momento de revisar los contenidos de las estrategias. 
</t>
  </si>
  <si>
    <t xml:space="preserve">- Imagen institucional perjudicada ante las otras entidades del distrito.
- Deficiencia en la formación de los servidores públicos y por ende en el fortalecimiento de la gestión del distrito.                      
- Afectación en la cobertura de la oferta de los cursos y/o diplomados de formación.
- Afectación a la prestación del servicio en las entidades distritales.
- Insatisfacción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</si>
  <si>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Programas de formación virtual para servidores públicos del Distrito Capital (OPA)
</t>
  </si>
  <si>
    <t xml:space="preserve">En cuanto a la probabilidad se obtiene una valoración baja, dado que en el año 2022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t>
  </si>
  <si>
    <t>Se determina una probabilidad  Muy baja (1)  teniendo en cuenta que se realiza seguimiento mensual y un impacto menor (2)  Una vez se apliquen los controles establecidos en el procedimiento los cursos y/o diplomados de formación cumplirán su fin.</t>
  </si>
  <si>
    <t>-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
- Se reporta a la Dirección de Contratos el incumplimiento de las obligaciones contractuales.
- Reprograma las fechas  para iniciar la ejecución del curso y/o diplomado.
- Ajustar los errores identificados en el desarrollo de cursos de formación
- Gestionar cuando se presenten o se reciban notificaciones de falla de la plataforma u otras relacionadas con el soporte técnico, de acuerdo con lo establecido en el Protocolo - Respuesta a usuarios programa de formación soy 10 aprende 4211000-OT-077
- Actualizar el mapa de riesgos Fortalecimiento de la Gestión Pública</t>
  </si>
  <si>
    <t>- Subsecretario(a) Distrital de Fortalecimiento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Subsecretario(a) Distrital de Fortalecimiento Institucional</t>
  </si>
  <si>
    <t>- Reporte de monitoreo indicando la materialización del riesgo de Posibilidad de afectación reputacional por no lograr fortalecer la administración y la gestión pública distrital, debido a deficiencias al planificar, diseñar y/o ejecutar los cursos y/o diplomados de formación
- Memorando informando la novedad. 
- Curso reprogramado 
- Curso ajustado
- Fallas de la plataforma solucionadas o gestionadas. 
- Mapa de riesgo  Fortalecimiento de la Gestión Pública, actualizado.</t>
  </si>
  <si>
    <t>EYADP-G078</t>
  </si>
  <si>
    <t>Posibilidad de afectación reputacional por no lograr fortalecer la administración y la gestión pública distrital, debido a deficiencias al planificar, diseñar y/o orientar las estrategias para el fortalecimiento de la administración y la gestión pública distrital</t>
  </si>
  <si>
    <t xml:space="preserve">- La plataforma actual donde se desarrollan las ofertas de formación virtual no se ajusta a soluciones flexibles y de última tecnología.
- No se revisan adecuadamente o no se tienen en cuenta los insumos establecidos para determinar las necesidades existentes que permiten definir los cursos y/o diplomados a diseñar de manera que aporten al fortalecimiento de la gestión distrital y sean útiles para los usuarios.
- Cambios internos (administrativos y rotación de personal) que impacta la continuidad en la implementación de las estrategias y la transferencia del conocimiento.
- Falencias u omisiones al momento de revisar los contenidos de las estrategias. 
- Falta de seguimiento a la adecuada y oportuna ejecución del plan de trabajo de las estrategias. 
</t>
  </si>
  <si>
    <t xml:space="preserve">- Falta de continuidad en los programas y proyectos entre administraciones
</t>
  </si>
  <si>
    <t xml:space="preserve">- Imagen institucional perjudicada ante las otras entidades del distrito debido al desarrollo de estrategias que no apliquen a todas las entidades o no generen valor agregado a las mismas.
- Incumplimiento en las metas y objetivos institucionales.
- Insatisfacción de los usuarios que participan en la implementación de la estrategia.
- Generación de reprocesos en las entidades y organismos por falta de articulación entre las entidades líderes de políticas.
- Afectación en la  transferencia del conocimiento de las estrategias.
</t>
  </si>
  <si>
    <t>En cuanto a la probabilidad se obtiene una valoración baja, dado que en el año 2022 se llevaron a cabo 10 estrategias, y en cuanto al impacto se obtiene una valoración menor, dado que puede verse afectada la imagen institucional a nivel regional por hechos que afectan a algunos usuarios o ciudadanos.</t>
  </si>
  <si>
    <t>Se determina una probabilidad  Muy baja (1) y un impacto menor (2)  Una vez se apliquen los controles establecidos en el procedimiento las estrategias cumplirán su fin.</t>
  </si>
  <si>
    <t>-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
- realiza mesas de trabajo para revisar el documento técnico de la estrategia frente a los parámetros establecidos e informe a los respectivos profesionales
- Actualizar el mapa de riesgos Fortalecimiento de la Gestión Pública</t>
  </si>
  <si>
    <t>- Subsecretario(a) Distrital de Fortalecimiento Institucional
- el Director(a) y/o Subdirector(a) Técnico (a) de Desarrollo Institucional 
- Subsecretario(a) Distrital de Fortalecimiento Institucional</t>
  </si>
  <si>
    <t>-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 Documento de estrategia aprobado, Evidencia de reunión y Registro de asistencia
- Mapa de riesgo  Fortalecimiento de la Gestión Pública, actualizado.</t>
  </si>
  <si>
    <t>Fortalecimiento Institucional</t>
  </si>
  <si>
    <t>Administrar el Sistema de Gestión de la Secretaría General mediante la definición de orientaciones, acompañamiento y seguimiento para su implementación y sostenibilidad con el fin de consolidar la operación por procesos y promover la mejora institucional.</t>
  </si>
  <si>
    <t>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t>
  </si>
  <si>
    <t>Definir las orientaciones y realizar acompañamiento en la implementación y sostenibilidad del Modelo Integrado de Planeación y Gestión
Definir las orientaciones para la elaboración, actualización y control de la información documentada de los procesos institucionales y los sistemas de gestión de la entidad 
Definir las orientaciones para la Gestión Integral de los Riesgos
Definir las orientaciones para formular, medir y realizar seguimiento a los indicadores de los sistemas de gestión de la entidad
Definir las orientaciones para la gestión de acciones preventivas, correctivas, correcciones y de mejora de los procesos institucionales
Fase (actividad): Fortalecer el modelo de operación por procesos de la Secretaría General para mejorar su desempeño.</t>
  </si>
  <si>
    <t>FI-G006</t>
  </si>
  <si>
    <t>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t>
  </si>
  <si>
    <t xml:space="preserve">- Dificultades en la transferencia de conocimiento entre los servidores que se vinculan y retiran de la entidad.
- La información de entrada que se requiere para registrar en el Aplicativo DARUMA no es suficiente, clara o de calidad.
- Errores humanos en la consolidación y digitación de información.
- La información no se encuentra centralizada para su uso.
- Falta de validación de los procesos y dependencias que remiten la información.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</si>
  <si>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t>
  </si>
  <si>
    <t xml:space="preserve">- Resultados e informes incoherentes frente a la gestión realizada por el proceso o la dependencia.
- Posibles hallazgos.
- Afectación de la imagen de las dependencias y del proceso.
- Desgaste administrativo por reprocesos en la información registrada.
- Desconfianza en la información registrada en el Aplicativo DARUMA.
</t>
  </si>
  <si>
    <t>Se determina la probabilidad alta teniendo en cuenta que la retroalimentación a los procesos y dependencias se realiza de forma programada y a demanda según el comportamiento de las metodologías relacionadas. El impacto moderado teniendo en cuenta que se podría generar la entrega inoportuna de información para la toma de decisiones.</t>
  </si>
  <si>
    <t>Se determina la zona de riesgo "Bajo", teniendo en cuenta que se definieron 5 controles preventivos para evitar que el riego se presente  y 3 correctivos ante la posible materialización del riesgo.</t>
  </si>
  <si>
    <t>- Actualizar o documentar en el proceso “Fortalecimiento Institucional” la aplicación de los controles preventivos frente al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c) seguimiento a los indicadores de los sistemas de gestión de la entidad, d) seguimiento a la gestión de acciones preventivas, correctivas, correcciones y de mejora de los procesos institucionales”.</t>
  </si>
  <si>
    <t>- Jefe Oficina Asesora de Planeación</t>
  </si>
  <si>
    <t>- PA230-006</t>
  </si>
  <si>
    <t>- 524</t>
  </si>
  <si>
    <t>- 31/05/2023</t>
  </si>
  <si>
    <t>-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en el informe de monitoreo a la Oficina Asesora de Planeación.
- Informar al proceso o dependencia la justificación de no haber realizado la retroalimentación y la fecha para realizarla.
- Realizar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
- Actualizar el mapa de riesgos Fortalecimiento Institucional</t>
  </si>
  <si>
    <t>- Jefe Oficina Asesora de Planeación
- Profesional de la Oficina Asesora de Planeación
- Profesional de la Oficina Asesora de Planeación
- Jefe de la Oficina Asesora de Planeación
- Jefe Oficina Asesora de Planeación</t>
  </si>
  <si>
    <t>-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 Correo electrónico con la justificación
- Retroalimentación realizada a través del Aplicativo DARUMA
- Acta del Comité
- Mapa de riesgo  Fortalecimiento Institucional, actualizado.</t>
  </si>
  <si>
    <t>Definir las orientaciones y realizar acompañamiento en la implementación y sostenibilidad de los sistemas que integran el sistema de gestión de la entidad
Fase (actividad): Actualizar e implementar la política ambiental de la Secretaría General</t>
  </si>
  <si>
    <t>EYADP-G079</t>
  </si>
  <si>
    <t xml:space="preserve">Posibilidad de afectación reputacional por pérdida de la credibilidad en el compromiso ambiental de la Entidad, debido a decisiones erróneas o no acertadas en la formulación del PIGA y su plan de acción </t>
  </si>
  <si>
    <t xml:space="preserve">- Inadecuada determinación de los controles operacionales para mitigar los impactos y riesgos ambientales.
- No contar con la línea base de implementación del PIGA de la vigencia anterior.
- Dificultad en la apropiación de políticas ambientales.
- Omisiones en la Identificación de aspectos y valoración de Impactos.
- Las personas que formulan el PIGA y su plan de acción no tienen los conocimientos requeridos o suficientes.
- Alta rotación de personal y dificultades en la transferencia de conocimiento entre los servidores y/o contratistas que participan en el proceso, en virtud de vinculación, retiro o reasignación de roles.
</t>
  </si>
  <si>
    <t xml:space="preserve">- Cambios constantes en la normativa aplicable al proceso. 
- Demora por parte de los entes de control en materia ambiental en la atención de los trámites y requerimientos de la Secretaría General.
- Afectación de la formulación del Plan, debido a emergencias sanitarias/pandemias
</t>
  </si>
  <si>
    <t xml:space="preserve">- Pérdida o inadecuada utilización de recursos.
- Pérdida de imagen institucional por inadecuado manejo ambiental en las sedes de la Secretaría General. 
- Posibles hallazgos por parte de las autoridades, entes o instancias de control ambiental.
- Falencias en la implementación del Sistema de Gestión Ambiental de la Entidad.
- Falencia en la formulación de metas para el siguiente cuatrienio.
</t>
  </si>
  <si>
    <t>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t>
  </si>
  <si>
    <t>Dado que el riesgo se ubicaba en una zona baja desde la valoración inicial, las actividades de control contribuyen a mantener la probabilidad (Muy baja 1) y el impacto (2 menor).  Por lo tanto el resultado después de los controles continúa siendo (Bajo).</t>
  </si>
  <si>
    <t>-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
- Realizar la propuesta de ajustes al documento PIGA y/o su plan de acción
- Presentar la nueva versión del  documento PIGA y/o su plan de acción en la Mesa Técnica de Apoyo en Gestión Ambiental y en el Comité Institucional de Gestión y Desempeño y una vez aprobado realizar la publicación y socialización.
- Actualizar el mapa de riesgos Fortalecimiento Institucional</t>
  </si>
  <si>
    <t>- Jefe Oficina Asesora de Planeación
- Director(a) Administrativo y Financiero - Gestor Ambiental
- Director(a) Administrativo y Financiero - Gestor Ambiental
- Jefe Oficina Asesora de Planeación</t>
  </si>
  <si>
    <t>- Reporte de monitoreo indicando la materialización del riesgo de Posibilidad de afectación reputacional por pérdida de la credibilidad en el compromiso ambiental de la Entidad, debido a decisiones erróneas o no acertadas en la formulación del PIGA y su plan de acción 
- Propuesta documento PIGA y/o su plan de acción
- Documento PIGA y/o su plan de acción actualizado, publicado en página web - Botón de transparencia y socializado.
- Mapa de riesgo  Fortalecimiento Institucional, actualizado.</t>
  </si>
  <si>
    <t>Gestión de Alianzas e Internacionalización de Bogotá</t>
  </si>
  <si>
    <t xml:space="preserve">Lograr acciones estratégicas de cooperación, relacionamiento  y/o posicionamiento de carácter internacional mediante la articulación de la oferta y demanda de cooperación  para gestionar  recursos de cooperación internacional a través de alianzas, convenios de  cooperación, asistencias técnicas y financieras, intercambios de conocimientos,  donaciones y premios </t>
  </si>
  <si>
    <t>Inicia con la formulación y ajustes a los planes de cooperación y posicionamiento internacional, continúa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t>
  </si>
  <si>
    <t>Gestionar alianzas y / o acciones de Relacionamiento Internacional, previa aprobación con el sector/entidad y/o la Alcaldía y actores internacionales para el Distrito
Fase (Actividad); Implementar un plan de relacionamiento y cooperación internacional del distrito.</t>
  </si>
  <si>
    <t>EYADP-G080</t>
  </si>
  <si>
    <t>Posibilidad de afectación reputacional por información inoportuna, deficiente o insuficiente , debido a errores (fallas o deficiencias) en asistencia técnica a los sectores y/o entidades en relacionamiento, cooperación y posicionamiento internacional</t>
  </si>
  <si>
    <t xml:space="preserve">- Los sistemas de información son sistemas aislados. Se recopila la misma información varias veces y al no tener mecanismos estándar de comunicación no es posible orquestar servicios más complejos que puedan ser reutilizados y de mayor valor para la entidad.
</t>
  </si>
  <si>
    <t xml:space="preserve">- Perdida de credibilidad y reputación de la DDRI  con actores Locales, Nacionales e Internacionales.
</t>
  </si>
  <si>
    <t>6. Conocer los referentes internacionales de gestión pública, a través de estrategias de cooperación y articulación, para lograr que la administración distrital mejore su gestión pública y posicione las buenas prácticas que realiza.</t>
  </si>
  <si>
    <t>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
Por lo anterior, la posibilidad de materialización del riesgo es baja, resultado obtenido de una probabilidad de moderada (3), con un impacto bajo (2), en relación con el cumplimiento de metas y objetivos de la Entidad.</t>
  </si>
  <si>
    <t xml:space="preserve">Teniendo en cuenta los controles aplicados al proceso, el resultado frente a la probabilidad del riesgo (según mapa de calor), se ubica en una zona baja (probabilidad  1 e  Impacto 2).
Es de señalar que, ante su potencial materialización, podrían disminuirse los efectos, aplicando las acciones de contingencia, mitigando el impacto en el objetivo del proceso de Internacionalización.
</t>
  </si>
  <si>
    <t>-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
- Realizar la gestión de coordinación para la aprobación de la acción con el sector/entidad e instancia de la alcaldía y actores internacionales para el Distrito y Bogotá Región, que permita mitigar el riesgo en caso de que se materialice
- Verificar que se realizaron los ajustes según modificación  recomendaciones realizadas, frente a las acciones de Posicionamiento Internacional.
- Gestionar los aspectos relacionados con el monitoreo y seguimiento de  la implementación de acciones de Posicionamiento Internacional
- Actualizar el mapa de riesgos Gestión de Alianzas e Internacionalización de Bogotá</t>
  </si>
  <si>
    <t>- Director(a) Distrital de Relaciones Internacionales
- Profesional de la Dirección Distrital de Relaciones Internacionales
- Director(a) Distrital de Relaciones Internacionales / Subdirección de Proyección Internacional
- Director(a) Distrital de Relaciones Internacionales / Subdirección de Proyección Internacional
- Director(a) Distrital de Relaciones Internacionales</t>
  </si>
  <si>
    <t>-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
- Registro en Matriz de Relacionamiento y cooperación
- Correo electrónico de ajuste y/o documento final de ajuste.
- Correo electrónico, según aplique
- Mapa de riesgo  Gestión de Alianzas e Internacionalización de Bogotá, actualizado.</t>
  </si>
  <si>
    <t>Realizar el acompañamiento y monitoreo durante la implementación de la acción, programa o proyecto de cooperación, relacionamiento y posicionamiento internacional 
 Fase (Actividad); Desarrollar acciones de participación en redes de ciudad, campañas y plataformas de organismos multilaterales.</t>
  </si>
  <si>
    <t>UPYP-G008</t>
  </si>
  <si>
    <t>Posibilidad de afectación reputacional por aplicación errónea de criterios o instrucciones para la realización de las actividades, debido a errores (fallas o deficiencias) en el desarrollo de las acciones de cooperación, relacionamiento y posicionamiento internacional.</t>
  </si>
  <si>
    <t>Usuarios, productos y prácticas</t>
  </si>
  <si>
    <t xml:space="preserve">- Falta de información y apropiación de los objetivos de desarrollo y transformación de ciudad.  La cultura organizacional está centrada en los procesos y procedimientos en los cuales cada quien interviene.
</t>
  </si>
  <si>
    <t xml:space="preserve">- Pérdida de confianza por parte de los actores Internacionales y por lo tanto Bogotá pierde relevancia en dicho ámbito.
</t>
  </si>
  <si>
    <t>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
Ante su potencial materialización, podrían disminuirse los efectos, aplicando las acciones de contingencia, en caso de requerirse que mitigan el impacto en el objetivo del proceso de Internacionalización.</t>
  </si>
  <si>
    <t>Teniendo en cuenta los controles aplicados al proceso, el resultado frente a la probabilidad del riesgo (según mapa de calor), se ubica en una zona baja (probabilidad 1 e Impacto 1).
Es de señalar que, ante su potencial materialización, podrían disminuirse los efectos, aplicando las acciones de contingencia, mitigando el impacto en el objetivo del proceso de Internacionalización.</t>
  </si>
  <si>
    <t>-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
- Realizar la gestión de coordinación para la aprobación de la acción con el sector/entidad e instancia de la alcaldía y actores internacionales para el Distrito y Bogotá Región.
- Verificar que se realizaron los ajustes según modificación  recomendaciones realizadas  en el proceso de aprobar  el relacionamiento y cooperación internacional.
- Realizar reuniones periódicas de seguimiento a  las actividades de relacionamiento y cooperación  ( Reuniones de área), para asegurar, que el desarrollo de la actividad de cooperación se realice según lo aprobado.
- Actualizar el mapa de riesgos Gestión de Alianzas e Internacionalización de Bogotá</t>
  </si>
  <si>
    <t>- Director(a) Distrital de Relaciones Internacionales
- Profesional de  la Dirección Distrital de Relaciones Internacionales
- Profesional de  la Dirección Distrital de Relaciones Internacionales  y/o Subdirección de proyección Internacional
- Director(a) Distrital de Relaciones Internacionales / Subdirección de Proyección Internacional
- Director(a) Distrital de Relaciones Internacionales</t>
  </si>
  <si>
    <t>-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
- Correo de evidencia de la reunión
- Correo y /o  documento de ajuste a las observaciones realizadas 
- Acta de reuniones realizadas y/o evidencia de reunión virtual
- Mapa de riesgo  Gestión de Alianzas e Internacionalización de Bogotá, actualizado.</t>
  </si>
  <si>
    <t>Gestión de Contratación</t>
  </si>
  <si>
    <t>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t>
  </si>
  <si>
    <t>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t>
  </si>
  <si>
    <t>Apoyo</t>
  </si>
  <si>
    <t>Gestionar los Procesos Contractuales
Fase (propósito): Incrementar la capacidad institucional para atender con eficiencia los retos de su misionalidad en el Distrito.</t>
  </si>
  <si>
    <t>EYADP-G081</t>
  </si>
  <si>
    <t>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</si>
  <si>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</si>
  <si>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</si>
  <si>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</si>
  <si>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t>
  </si>
  <si>
    <t>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t>
  </si>
  <si>
    <t>- Desarrollar dos (2) jornadas de socializaciones y/o talleres con los enlaces contractuales de cada dependencia sobre la estructuración de estudios y documentos previos así como lo referido al análisis del sector y estudios de mercado en el proceso de contratación.</t>
  </si>
  <si>
    <t>- Director de Contratación</t>
  </si>
  <si>
    <t>- PA230-017</t>
  </si>
  <si>
    <t>- 537</t>
  </si>
  <si>
    <t>-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Gestión de Contratación</t>
  </si>
  <si>
    <t>- Director(a) de Contratación
- Director(a) de Contratación
- Director(a) de Contratación
- Director(a) de Contratación</t>
  </si>
  <si>
    <t>-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Gestión de Contratación, actualizado.</t>
  </si>
  <si>
    <t>EYADP-G082</t>
  </si>
  <si>
    <t>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</si>
  <si>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 xml:space="preserve">- Alta rotación de personal generando retrasos en la curva de aprendizaje.
- Debilidad de las estrategias de sensibilización y apropiación de las normas, directrices, modelos y sistemas
- Falta de aplicación de guías, manuales y procedimientos por parte de las áreas técnicas enfocados a la estructuración y/o revisión de documentos en la etapa precontractual, contractual y postcontractual
- Vacíos en la estructuración del proceso de selección en lo referente a los criterios técnicos, económicos, financieros y jurídicos.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</si>
  <si>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Presiones o motivaciones individuales, sociales o colectivas que inciten a realizar conductas contrarias al deber ser
</t>
  </si>
  <si>
    <t xml:space="preserve">- Pérdida de credibilidad en la evaluación en los procesos de selección que adelanta la Secretaría General.
- Incumplimiento de las metas y objetivos institucionales, afectando el cumplimiento en la metas regionales.
- Sanciones por parte de un ente de control u otro ente regulador derivadas de un proceso de selección fallido.
- Detrimento patrimonial por la utilización de recursos financieros que no satisfacen las necesidades iniciales.
- Disposición de recursos financieros adicionales a fin de satisfacer las necesidades insatisfechas por una inadecuada selección de los oferentes.
</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</si>
  <si>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t>
  </si>
  <si>
    <t xml:space="preserve">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t>
  </si>
  <si>
    <t>-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
-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t>
  </si>
  <si>
    <t>- Director de Contratación
- Director de Contratación</t>
  </si>
  <si>
    <t>- PA230-019</t>
  </si>
  <si>
    <t>- 539
- 540</t>
  </si>
  <si>
    <t>- 1/03/2023
- 1/03/2023</t>
  </si>
  <si>
    <t>- 15/12/2023
- 15/12/2023</t>
  </si>
  <si>
    <t>-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Gestión de Contratación</t>
  </si>
  <si>
    <t>-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Gestión de Contratación, actualizado.</t>
  </si>
  <si>
    <t>Desarrollar las actividades de Interventoría y/o supervisión</t>
  </si>
  <si>
    <t>EYADP-G083</t>
  </si>
  <si>
    <t>Posibilidad de afectación económica (o presupuestal) por fallo en firme de detrimento patrimonial por parte de entes de control, debido a supervisión inadecuada de los contratos y/o convenios.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</si>
  <si>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</si>
  <si>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Detrimento patrimonial por la utilización de recursos financieros para pagar servicios o productos que no cumplen con los requisitos técnicos solicitados en el marco de la ejecución del contrato
</t>
  </si>
  <si>
    <t>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t>
  </si>
  <si>
    <t>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t>
  </si>
  <si>
    <t>- Desarrollar dos (2) jornadas de socialización y/o talleres con los enlaces contractuales de cada dependencia acerca del cumplimiento a lo establecido en el Manual de Supervisión y el manejo de la plataforma SECOP 2 para la publicación de la información de ejecución contractual.</t>
  </si>
  <si>
    <t>-Director de Contratación</t>
  </si>
  <si>
    <t>- PA230-018</t>
  </si>
  <si>
    <t>- 538</t>
  </si>
  <si>
    <t>- 1/03/2023</t>
  </si>
  <si>
    <t>- 30/06/2023</t>
  </si>
  <si>
    <t>-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Gestión de Contratación</t>
  </si>
  <si>
    <t>- Reporte de monitoreo indicando la materialización del riesgo de Posibilidad de afectación económica (o presupuestal) por fallo en firme de detrimento patrimonial por parte de entes de control, debido a supervisión inadecuada de los contratos y/o convenios.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Gestión de Contratación, actualizado.</t>
  </si>
  <si>
    <t>FI-C018</t>
  </si>
  <si>
    <t>Posibilidad de afectación reputacional por pérdida de la confianza ciudadana en la gestión contractual de la Entidad, debido a decisiones ajustadas a intereses propios o de terceros durante la etapa precontractual con el fin de celebrar un contrato</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</si>
  <si>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</si>
  <si>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</si>
  <si>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</si>
  <si>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
- Asignar nuevos profesionales para  reevaluar el proceso de selección técnica, jurídica y financieramente, con el fin que adelanten un análisis a fin de tomar decisiones respecto a adelantar o no, un nuevo proceso de contratación.
- Tomar las medidas jurídicas y/o administrativas que permitan el restablecimiento de la situación generada por la materialización del riesgo.
- Actualizar el mapa de riesgos Gestión de Contratación</t>
  </si>
  <si>
    <t>-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
- Informe de análisis técnico, jurídico y financiero del proceso de selección en donde se materializó el riesgo, que soporta las decisiones de adelantar o no  un nuevo proceso de contratación.
- Documento de medida jurídicas y/o administrativas que permitan el restablecimiento de la situación generada por la materialización del riesgo.
- Mapa de riesgo  Gestión de Contratación, actualizado.</t>
  </si>
  <si>
    <t>FI-C019</t>
  </si>
  <si>
    <t>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</si>
  <si>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conocimiento en el manejo de las herramientas contractuales existentes para adelantar los procesos y hacer seguimiento a los contratos que celebre la entidad.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</si>
  <si>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la utilización de recursos financieros para pagar servicios o productos que no cumplen con los requisitos técnicos solicitados en el marco de la ejecución del contrato
</t>
  </si>
  <si>
    <t>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</si>
  <si>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</si>
  <si>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Gestión de Contratación</t>
  </si>
  <si>
    <t>-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Gestión de Contratación, actualizado.</t>
  </si>
  <si>
    <t>Tramitar la liquidación y/o terminación del contrato o convenio (si a ello hubiere lugar)</t>
  </si>
  <si>
    <t>EYADP-G084</t>
  </si>
  <si>
    <t>Posibilidad de afectación reputacional por sanción disciplinaria por parte de entes de Control, debido a  la supervisión inadecuada para adelantar el proceso de liquidación de los contratos o convenios que así lo requieran</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</si>
  <si>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aplicación de guías, manuales y procedimientos por parte de las áreas técnicas enfocados a la estructuración y/o revisión de documentos en la etapa precontractual, contractual y postcontractual
- Falta de conocimiento en el manejo de las herramientas contractuales existentes para adelantar los procesos y hacer seguimiento a los contratos que celebre la entidad.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</si>
  <si>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Cambio constante de las plataformas establecidas para llevar a cabo procesos de contratación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</si>
  <si>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t>
  </si>
  <si>
    <t>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t>
  </si>
  <si>
    <t>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t>
  </si>
  <si>
    <t>- Adelantar mesas bimestrales con los enlaces de las áreas ordenadoras del gasto a fin de realizar seguimiento a la liquidación de los contratos en los tiempos establecidos por la norma y resolver dudas respecto a este tema.</t>
  </si>
  <si>
    <t>- PA230-020</t>
  </si>
  <si>
    <t>- 541</t>
  </si>
  <si>
    <t>-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
-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
- Solicitar las medidas jurídicas y/o administrativas que permitan el restablecimiento de la situación generada por la materialización del riesgo.
- Actualizar el mapa de riesgos Gestión de Contratación</t>
  </si>
  <si>
    <t>-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
- Solicitud radicada de informe de actividades de liquidación al supervisor del contrato o convenio
- Comunicación de solicitud de medidas jurídicas y/o administrativas que permitan el restablecimiento de la situación generada por la materialización del riesgo.
- Mapa de riesgo  Gestión de Contratación, actualizado.</t>
  </si>
  <si>
    <t>Gestionar las garantías contractuales</t>
  </si>
  <si>
    <t>EYADP-G085</t>
  </si>
  <si>
    <t>Posibilidad de afectación económica (o presupuestal) por fallos judiciales y/o sanciones de entes de control, debido a incumplimiento legal en la aprobación del perfeccionamiento y ejecución contractual</t>
  </si>
  <si>
    <t xml:space="preserve">- Debilidad de las estrategias de sensibilización y apropiación de las normas, directrices, modelos y sistemas
- Alta rotación de personal generando retrasos en la curva de aprendizaje.
- Falta de conocimiento en el manejo de las herramientas contractuales existentes para adelantar los procesos y hacer seguimiento a los contratos que celebre la entidad.
</t>
  </si>
  <si>
    <t xml:space="preserve">- Cambios constantes en la normativa y falta de claridad en la interpretación de la misma.
</t>
  </si>
  <si>
    <t xml:space="preserve">- Sanción por parte de un ente de control u otro ente regulador.
- Afectación económica por no respaldar los compromisos contractuales que la entidad adquirió
- Incumplimiento de las obligaciones de la entidad para asegurar  la correcta ejecución de las obligaciones contractuales por la falta o deficiente verificación de los requisitos de perfeccionamiento de los contratos o convenios.
</t>
  </si>
  <si>
    <t>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t>
  </si>
  <si>
    <t>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t>
  </si>
  <si>
    <t>-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t>
  </si>
  <si>
    <t>- PA230-021</t>
  </si>
  <si>
    <t>- 542
- 543</t>
  </si>
  <si>
    <t>- 31/12/2023
- 31/12/2023</t>
  </si>
  <si>
    <t>-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
- Solicitar a los funcionarios encargados de adelantar el procedimiento, la presentación de un informe en donde describan jurídicamente el alcance de la materialización del riesgo en cada caso y propongan la subsanación del mismo.
- Tomar las medidas jurídicas y/o administrativas que permitan el restablecimiento de la situación generada por la materialización del riesgo.
- Actualizar el mapa de riesgos Gestión de Contratación</t>
  </si>
  <si>
    <t>- Reporte de monitoreo indicando la materialización del riesgo de Posibilidad de afectación económica (o presupuestal) por fallos judiciales y/o sanciones de entes de control, debido a incumplimiento legal en la aprobación del perfeccionamiento y ejecución contractual
- Solicitud radicada bajo memorando que describa jurídicamente el alcance de la materialización del riesgo en cada caso y contenga la propuesta de subsanación del mismo.
- Documento de medida jurídicas y/o administrativas que permitan el restablecimiento de la situación generada por la materialización del riesgo.
- Mapa de riesgo  Gestión de Contratación, actualizado.</t>
  </si>
  <si>
    <t>Gestión de Recursos Físicos</t>
  </si>
  <si>
    <t xml:space="preserve">Administrar los bienes adquiridos mediante su recepción, asignación, mantenimiento, control y baja de los mismos con el fin de cubrir las necesidades de recursos físicos de las dependencias de la Secretaría General de la Alcaldía Mayor de Bogotá D.C. </t>
  </si>
  <si>
    <t>Inicia con el ingreso de bienes al inventario de la entidad, continúa con su asignación, aseguramiento, mantenimiento y control, termina con su clasificación y baja.</t>
  </si>
  <si>
    <t>Subdirector(a) de Servicios Administrativos y Oficina de Tecnologías de la Información y las Comunicaciones</t>
  </si>
  <si>
    <t>Administrar los Inventarios de bienes de la entidad.</t>
  </si>
  <si>
    <t>EYADP-G086</t>
  </si>
  <si>
    <t>Posibilidad de afectación reputacional por sanción de un ente de control o regulador , debido a errores (fallas o deficiencias) en la generación de la cuenta mensual de almacén con destino a la Subdirección Financiera</t>
  </si>
  <si>
    <t xml:space="preserve">- Dificultad en la articulación de actividades comunes a las dependencias.
- Los comprobantes de ingreso y egreso de bienes y consolidados que se requieren para preparar y generar la cuenta de almacén  no son oportunos, suficientes, claros, completos o de calidad.
- La información de entrada que se requiere para desarrollar las actividades no es completa o de calidad.
- Omisión o incumplimiento de procedimientos para agilizar trámites.
</t>
  </si>
  <si>
    <t xml:space="preserve">- Fallas  en software. 
-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</si>
  <si>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</si>
  <si>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Procesos de apoyo operativo en el Sistema de Gestión de Calidad
</t>
  </si>
  <si>
    <t>La valoración antes de controles por exposición tuvo como resultado "baja" sin embargo, en la escala de impacto quedó en "mayor" en consecuencia la zona resultante del riesgo quedo en zona "Alta".</t>
  </si>
  <si>
    <t>-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mapa de riesgos Gestión de Recursos Físicos</t>
  </si>
  <si>
    <t>- Subdirector(a) de Servicios Administrativos y Oficina de Tecnologías de la Información y las Comunicaciones
- Subdirector(a) de Servicios Administrativos
- Subdirector(a) de Servicios Administrativos
- Subdirector(a) de Servicios Administrativos
- Subdirector(a) de Servicios Administrativos y Oficina de Tecnologías de la Información y las Comunicaciones</t>
  </si>
  <si>
    <t>-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
- Documentos revisados y escaneados en el SAI
- Correo con solicitud soporte del sistema de Información SAI a OTIC
- Documentos revisados y escaneados en el SAI
- Mapa de riesgo  Gestión de Recursos Físicos, actualizado.</t>
  </si>
  <si>
    <t>EYADP-C010</t>
  </si>
  <si>
    <t>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t>
  </si>
  <si>
    <t xml:space="preserve">- Dificultad en la articulación de actividades comunes a las dependencias.
- La información de entrada que se requiere para desarrollar las actividades no es completa o de calidad.
- Omisión o incumplimiento de procedimientos para agilizar trámites.
- Ingreso intencional de información errónea para lograr beneficios personales.
</t>
  </si>
  <si>
    <t xml:space="preserve">- Presiones o motivaciones individuales, sociales o colectivas que inciten a realizar conductas contrarias al deber ser.
- Conflicto de Intereses por Amiguismo o Clientelismo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</si>
  <si>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</si>
  <si>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La valoración antes de controles bajó la probabilidad del riesgo de improbable a muy baja por frecuencia; sin embargo, en la escala de impacto continúa como Alta, es decir podría tener una perdida de la información que critica puede ser recuperada de forma parcial o incompleta.</t>
  </si>
  <si>
    <t>- Programar y ejecutar socializaciones de las actividades más relevantes con respecto al correcto manejo de los inventarios según procedimientos internos.</t>
  </si>
  <si>
    <t>- Profesional Especializado</t>
  </si>
  <si>
    <t>- PA230-024</t>
  </si>
  <si>
    <t>- 546</t>
  </si>
  <si>
    <t>-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
- Revisar las inconsistencias presentadas.
- Realizar el reporte al responsable del proceso.
- Realizar las gestiones pertinentes para corregir las inconsistencias presentadas.
- Actualizar el mapa de riesgos Gestión de Recursos Físicos</t>
  </si>
  <si>
    <t>-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
- Evidencia de reunión o acta de revisión.
- Reporte de inconsistencias
- Documentos con las gestiones efectuadas.
- Mapa de riesgo  Gestión de Recursos Físicos, actualizado.</t>
  </si>
  <si>
    <t>FI-C020</t>
  </si>
  <si>
    <t>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t>
  </si>
  <si>
    <t xml:space="preserve">- Desviación de recursos públicos.
- Detrimento patrimonial.
- Investigaciones disciplinarias, fiscales y/o penales.
- Pérdida de la imagen o credibilidad institucional.
- Inoportunidad para la correcta investigación de posibles hechos de corrupción.
- Inoportunidad para reporte a las aseguradoras.
</t>
  </si>
  <si>
    <t>-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
-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
- Solicitar informe con modo, tiempo y lugar de los hechos relacionados con el presunto desvío de recursos físicos 
- Actualizar el mapa de riesgos Gestión de Recursos Físicos</t>
  </si>
  <si>
    <t>- Subdirector(a) de Servicios Administrativos y Oficina de Tecnologías de la Información y las Comunicaciones
- Subdirector(a) de Servicios Administrativos
- Subdirector(a) de Servicios Administrativos
- Subdirector(a) de Servicios Administrativos y Oficina de Tecnologías de la Información y las Comunicaciones</t>
  </si>
  <si>
    <t>-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
- Informe de los hechos enviado mediante memorando o correo electrónico a la Oficina de Control Interno Disciplinario y Subsecretaría Corporativa.
- Informe de los hechos 
- Mapa de riesgo  Gestión de Recursos Físicos, actualizado.</t>
  </si>
  <si>
    <t xml:space="preserve">Ejecutar tareas del mantenimiento de la infraestructura tecnológica
Fase (actividad): Actualizar y ampliar los servicios tecnológicos de la Secretaria General  y  Optimizar sistemas de información y de gestión de datos de la Secretaria General																																																	</t>
  </si>
  <si>
    <t>FT-G004</t>
  </si>
  <si>
    <t>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t>
  </si>
  <si>
    <t>Fallas tecnológicas</t>
  </si>
  <si>
    <t xml:space="preserve">- Fallas de conectividad e interoperabilidad. 
- Fallos y caídas del servidor que soporta la plataforma LMS.
- Obsolescencia tecnológica.
- Falta de Coherencia entre lo documentado en los procesos y la ejecución.																																												
</t>
  </si>
  <si>
    <t xml:space="preserve">- Altos costos de la tecnología.  
- Fenómenos naturales o climáticos que pongan en riesgo la infraestructura, continuidad de prestación de servicios de la entidad, confidencialidad, integridad y disponibilidad de la información. 
</t>
  </si>
  <si>
    <t xml:space="preserve">- Falla en los equipos de computo que soportan la información de misión critica de la entidad, que podría causar pérdida de información.
- Interrupción en la prestación de servicios tecnológicos y de atención a la ciudadanía. 
- Daños o destrucción de activos que afectan el patrimonio de la Entidad.
- Quejas o reclamos por parte de los usuarios.
</t>
  </si>
  <si>
    <t xml:space="preserve">- 7872 Transformación digital y gestión TIC
</t>
  </si>
  <si>
    <t>La valoración del riesgo antes de control quedó en escala de probabilidad "BAJA" y continúa de impacto MODERADO, toda vez que afecta los aspectos: financiero bajo, indisponibilidad de la información lo que lo continúa ubicando al riesgo en zona resultante  MODERADO. (3,2)</t>
  </si>
  <si>
    <t>La valoración del riesgo después de controles quedó en MUY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(3,1)</t>
  </si>
  <si>
    <t>- Revisar la precisión de las evidencias que se generan como resultado de la aplicación del control del procedimiento 2213200-PR-104.</t>
  </si>
  <si>
    <t>- Jefe de la Oficina de Tecnologías de la Información y las Comunicaciones</t>
  </si>
  <si>
    <t>- PA230-025</t>
  </si>
  <si>
    <t>- 547</t>
  </si>
  <si>
    <t>- 1/01/2023</t>
  </si>
  <si>
    <t>- 30/07/2023</t>
  </si>
  <si>
    <t>-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
- Determinar las acciones a seguir conforme al análisis de los hechos para subsanar de manera inmediata
- Actualizar el mapa de riesgos Gestión de Recursos Físicos</t>
  </si>
  <si>
    <t>- Subdirector(a) de Servicios Administrativos y Oficina de Tecnologías de la Información y las Comunicaciones
- Jefe Oficina de Tecnologías de la Información y las Comunicaciones
- Subdirector(a) de Servicios Administrativos y Oficina de Tecnologías de la Información y las Comunicaciones</t>
  </si>
  <si>
    <t>-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Acta o evidencia de reunión 
- Mapa de riesgo  Gestión de Recursos Físicos, actualizado.</t>
  </si>
  <si>
    <t>Gestionar el mantenimiento de bienes muebles e inmuebles
Fase (componente): Sedes adecuadas.</t>
  </si>
  <si>
    <t>EYADP-G087</t>
  </si>
  <si>
    <t>Posibilidad de afectación reputacional por ausencia o retrasos  en los mantenimientos de las edificaciones, maquinaria y equipos de la Entidad, debido a decisiones erróneas o no acertadas en la priorización para su intervención</t>
  </si>
  <si>
    <t xml:space="preserve">- Dificultades en el  seguimiento  frente al estado de avance de los contratos de mantenimiento suscritos y en ejecución, pertenecientes al proceso.
- Inadecuada planeación para el mantenimiento
- Alta rotación de personal y dificultades en la transferencia de conocimiento entre los servidores y/o contratistas que participan en el proceso, en virtud de vinculación, retiro o reasignación de roles.
- Se requiere revisar, ajustar, simplificar actividades y reasignar labores internas, en la información documentada del proceso.
</t>
  </si>
  <si>
    <t>- Riesgos de daño a la infraestructura física de la entidad por situaciones de orden público y/o desastres naturales.
- Falta de recursos que podría darse por los recortes presupuestales que influiría notablemente en la sostenibilidad del proceso.
- los clientes pueden realizar solicitudes fuera del alcance del Proceso y hacer evaluaciones subjetivas.</t>
  </si>
  <si>
    <t xml:space="preserve">- Detrimento patrimonial
- Insatisfacción por parte de los usuarios interno y externos
- Pérdida de confianza por parte de los usuarios internos y externos
- Incumplimiento de metas establecidas
</t>
  </si>
  <si>
    <t>Se determina la probabilidad (4 Alta)  teniendo en cuenta el número de veces que se ejecuta la actividad clave durante el año. El impacto (3 Moderado) obedece al análisis de las consecuencias de las diferentes perspectivas de acuerdo con la metodología.</t>
  </si>
  <si>
    <t>Se determina la probabilidad (Muy baja 1) ya que las actividades de control preventivas son fuertes y mitigan la mayoría de las causas. El impacto  (menor 2) ya que las actividades de control  cubren los efectos más significativos, reduciendo el impacto inicial para una valoración después de los controles a (Moderado).</t>
  </si>
  <si>
    <t>-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
- Reformular la priorización  de los mantenimientos de las edificaciones, maquinaria y equipos
- Priorizar los servicios no ejecutados de acuerdo a la criticidad del incumplimiento ajustando las actividades de los mantenimientos para realizarlos en el menor tiempo posible
- Actualizar el mapa de riesgos Gestión de Recursos Físicos</t>
  </si>
  <si>
    <t>- Subdirector(a) de Servicios Administrativos y Oficina de Tecnologías de la Información y las Comunicaciones
- Profesional de la Dirección Administrativa y Financiera, Director(a) Administrativo y Financiero o Subdirector(a)  de Servicios Administrativos
- Profesional de la Dirección Administrativa y Financiera, Director(a) Administrativo y Financiero o Subdirector(a)  de Servicios Administrativos
- Subdirector(a) de Servicios Administrativos y Oficina de Tecnologías de la Información y las Comunicaciones</t>
  </si>
  <si>
    <t>-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Mapa de riesgo  Gestión de Recursos Físicos, actualizado.</t>
  </si>
  <si>
    <t>Gestión de Servicios Administrativos y Tecnológicos</t>
  </si>
  <si>
    <t>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t>
  </si>
  <si>
    <t>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t>
  </si>
  <si>
    <t>Administrar los servicios de apoyo logístico a la gestión de la Entidad</t>
  </si>
  <si>
    <t>EYADP-G091</t>
  </si>
  <si>
    <t>Posibilidad de afectación reputacional por pérdida de credibilidad en la atención a las solicitudes de servicios administrativos, debido a errores (fallas o deficiencias) en la prestación de servicios administrativos.</t>
  </si>
  <si>
    <t xml:space="preserve">- Dificultades en el  seguimiento  frente al estado de avance de los contratos, suscritos y en ejecución, pertenecientes al proceso.
- Falta de actualización de algunos sistemas (interfaz, accesibilidad, disponibilidad) que interactúan con los procesos.
- Alta rotación de personal y dificultades en la transferencia de conocimiento entre los servidores y/o contratistas que participan en el proceso, en virtud de vinculación, retiro o reasignación de roles.
- Debilidades en la articulación y comunicación en la operación de las actividades que se gestionan al interior  del proceso.
- No se cuenta con la cultura sobre el uso de la herramienta y los tiempos requeridos para la solicitudes de los servicios
</t>
  </si>
  <si>
    <t xml:space="preserve">- Cambios en las plataformas tecnológicas, fallas en software, hardware e infraestructura externa o ataques informáticos generando  pérdidas de información.
- Riesgos de daño a la infraestructura física de la entidad por situaciones de orden público y/o desastres naturales, que afectan la continuidad de prestación de servicios de la entidad.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</si>
  <si>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</si>
  <si>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(Alta)  teniendo en cuenta el número de veces que se ejecuta la actividad clave durante el año. El impacto (Moderado) obedece al análisis de las consecuencias de las diferentes perspectivas de acuerdo con la metodología.</t>
  </si>
  <si>
    <t>Se determina la probabilidad (Muy baja 1) ya que las actividades de control preventivas son fuertes y mitigan la mayoría de las causas. El impacto  (2 menor) ya que las actividades de control cubren los efectos más significativos.</t>
  </si>
  <si>
    <t>-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
- Priorizar los servicios no ejecutados o ejecutados con fallas  para realizarlos en el menor tiempo posible
- Informar las fallas presentadas en la prestación del servicio a la empresa contratada cuando aplique y solicitar el correctivo pertinente.
- Contactar al usuario para ampliar la información de la calificación del valor insatisfecho del  servicio y trasladar al competente en aras de mejorar el servicio.
- Actualizar el mapa de riesgos Gestión de Servicios Administrativos y Tecnológicos</t>
  </si>
  <si>
    <t>- Subdirector(a) de Servicios Administrativos y Oficina de Tecnologías de la Información y las Comunicaciones
- Profesional o Auxiliar administrativo de la Subdirección de Servicios Administrativos
- Profesional o Auxiliar administrativo de la Subdirección de Servicios Administrativos
- Profesional o Auxiliar administrativo de la Subdirección de Servicios Administrativos
- Subdirector(a) de Servicios Administrativos y Oficina de Tecnologías de la Información y las Comunicaciones</t>
  </si>
  <si>
    <t>-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
- Servicio prestado
- Correo o memorando electrónico con el reporte
- Correo electrónico
- Mapa de riesgo  Gestión de Servicios Administrativos y Tecnológicos, actualizado.</t>
  </si>
  <si>
    <t>Manejar y controlar los recursos de la caja menor</t>
  </si>
  <si>
    <t>FI-C021</t>
  </si>
  <si>
    <t>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</si>
  <si>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 xml:space="preserve">- Manipulación de la caja menor por personal no autorizado.
- Falta de integridad del funcionario encargado del manejo de caja menor.
- Intereses personales.
- Abuso de poder.
- Incumplimiento del Manual para el manejo y control de cajas menores
</t>
  </si>
  <si>
    <t xml:space="preserve">- Falsedad en los documentos aportados para la legalización del gasto.
- Presiones o exigencias irregulares por parte de terceros
</t>
  </si>
  <si>
    <t xml:space="preserve">- Detrimento patrimonial.
- Investigaciones disciplinarias, fiscales y/o penales.
- Pérdida de credibilidad y desconfianza en el proceso.
- Afectación de la póliza de manejo.
- Enriquecimiento ilícito de contratistas y/o servidores púbicos
</t>
  </si>
  <si>
    <t>Se determina la probabilidad (Muy baja 1)  teniendo en cuenta que no se he presentado en los últimos cuatro años. El impacto (Mayor 4) obedece a la afectación de la imagen y las sanciones por entes de control que se puedan generar por la materialización del riesgo.</t>
  </si>
  <si>
    <t>Se determina la probabilidad (Muy baja (1)) ya que las actividades de control preventivas son fuertes y mitigan la mayoría de las causas. El riesgo no disminuye el impacto.</t>
  </si>
  <si>
    <t>- Actualizar el procedimiento 4233100-PR-382  "Manejo de la Caja Menor", respecto al  fortalecimiento de los puntos de control.</t>
  </si>
  <si>
    <t>- Subdirector(a) de Servicios Administrativos</t>
  </si>
  <si>
    <t>- PA230-016</t>
  </si>
  <si>
    <t>- 536</t>
  </si>
  <si>
    <t>- 15/02/2023</t>
  </si>
  <si>
    <t>-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
- Iniciar la gestión para recuperar los recursos desviados.
- Gestionar ante el corredor de seguros la afectación de la póliza de manejo de la Secretaría General.
- Actualizar el mapa de riesgos Gestión de Servicios Administrativos y Tecnológicos</t>
  </si>
  <si>
    <t>- Subdirector(a) de Servicios Administrativos y Oficina de Tecnologías de la Información y las Comunicaciones
- Subdirector(a) de Servicios Administrativos.
- Subdirector Servicios Administrativos
- Subdirector(a) de Servicios Administrativos y Oficina de Tecnologías de la Información y las Comunicaciones</t>
  </si>
  <si>
    <t>-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
- Comunicación oficial de traslado a la Oficina de Control Interno Disciplinario.
- Comunicación oficial de informe de los hechos al corredor de seguros.
- Mapa de riesgo  Gestión de Servicios Administrativos y Tecnológicos, actualizado.</t>
  </si>
  <si>
    <t>Gestionar requerimientos, necesidades y/o solicitudes tecnológicas.
Fase (Producto): Servicios de Información para la implementación de la Estrategia de Gobierno digital - Proyecto de inversión 7872 "Transformación Digital y gestión TIC "</t>
  </si>
  <si>
    <t>FT-G005</t>
  </si>
  <si>
    <t>Posibilidad de afectación reputacional por baja disponibilidad de los servicios tecnológicos, debido a errores (Fallas o Deficiencias)  en la administración y gestión de los recursos de infraestructura tecnológica</t>
  </si>
  <si>
    <t xml:space="preserve">- Incumplimientos en ejecución de contratos de mantenimiento de la Infraestructura tecnológica.
- Deficiencia en la atención del servicio de mesa de ayuda.
- Falla en los equipos que soportan Infraestructura tecnológica.
- Obsolescencia tecnológica.
</t>
  </si>
  <si>
    <t xml:space="preserve">- Falta de continuidad del personal por cambios de gobierno.
- Ataques cibernéticos.
</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</si>
  <si>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</si>
  <si>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La valoración del riesgo antes de control quedó en escala de probabilidad por frecuencia "MEDIA" y continúa de impacto MODERADO, toda vez que afecta los aspectos: financiero bajo, indisponibilidad de la información lo que lo continúa ubicando al riesgo en zona resultante  MODERADO.</t>
  </si>
  <si>
    <t xml:space="preserve">La valoración del riesgo después de controles quedó en MUY BAJA  y de  impacto continua en MENOR, toda vez que se incluyeron actividades de control con solidez fuerte lo que minimiza la materialización del riesgo, y lo ubica en  zona resultante MODERADO.  </t>
  </si>
  <si>
    <t>- Realizar una sensibilización sobre el procedimiento "Gestión de Incidentes y problemas tecnológicos (4204000-PR-101).</t>
  </si>
  <si>
    <t>- PA230-022</t>
  </si>
  <si>
    <t>- 544</t>
  </si>
  <si>
    <t>- 30/05/2023</t>
  </si>
  <si>
    <t>-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mapa de riesgos Gestión de Servicios Administrativos y Tecnológicos</t>
  </si>
  <si>
    <t>-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 Documentación y soportes del proceso de contingencia
- Mapa de riesgo  Gestión de Servicios Administrativos y Tecnológicos, actualizado.</t>
  </si>
  <si>
    <t>Gestionar requerimientos, necesidades y/o solicitudes tecnológicas.</t>
  </si>
  <si>
    <t>EYADP-G088</t>
  </si>
  <si>
    <t>Posibilidad de afectación reputacional por hallazgos de auditoría interna o externa, debido a supervisión inadecuada 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</si>
  <si>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 Falta de conocimiento técnico, funcional y presupuestal para el desarrollo de soluciones tecnológicas
</t>
  </si>
  <si>
    <t xml:space="preserve">- Constante cambio en la normatividad y exceso de la misma.
</t>
  </si>
  <si>
    <t xml:space="preserve">- Ineficiente ejecución presupuestal.
- Incumplimiento de metas de los proyectos de inversión  con componente TIC.
- Insatisfacción por parte de los usuarios internos y externos.
- Afectación de la imagen de las dependencias que involucran componentes TIC´s ante  la  Secretaría General.
- Posibles Hallazgos de auditorias
</t>
  </si>
  <si>
    <t>4. Promover procesos de transformación digital en la Secretaría General para aportar a la gestión pública eficiente.</t>
  </si>
  <si>
    <t>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t>
  </si>
  <si>
    <t xml:space="preserve">"La valoración del riesgo después de controles quedó en escala de probabilidad MUY BAJA y en impacto MENOR, toda vez que se incluyeron actividades de control con solidez fuerte, lo que minimiza la materialización del riesgo. Continúa ubicado en zona resultante BAJO"	</t>
  </si>
  <si>
    <t>- Reportar el riesgo materializado de Posibilidad de afectación reputacional por hallazgos de auditoría interna o externa, debido a supervisión inadecuada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Gestión de Servicios Administrativos y Tecnológicos</t>
  </si>
  <si>
    <t>- Subdirector(a) de Servicios Administrativos y Oficina de Tecnologías de la Información y las Comunicaciones
- Jefe Oficina de Tecnologías de la Información y las Comunicaciones
- Jefe Oficina de Tecnologías de la Información y las Comunicaciones
- Jefe Oficina de Tecnologías de la Información y las Comunicaciones
- Subdirector(a) de Servicios Administrativos y Oficina de Tecnologías de la Información y las Comunicaciones</t>
  </si>
  <si>
    <t>- Reporte de monitoreo indicando la materialización del riesgo de Posibilidad de afectación reputacional por hallazgos de auditoría interna o externa, debido a supervisión inadecuada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Gestión de Servicios Administrativos y Tecnológicos, actualizado.</t>
  </si>
  <si>
    <t>Planear y administrar la gestión documental institucional</t>
  </si>
  <si>
    <t>EYADP-G089</t>
  </si>
  <si>
    <t>Posibilidad de afectación reputacional por incumplimiento en la entrega de comunicaciones oficiales y tramite de actos administrativos, debido a errores (fallas o deficiencias) en la gestión, trámite y/o expedición de los mismos</t>
  </si>
  <si>
    <t xml:space="preserve">- Falta de actualización de algunos sistemas (interfaz, accesibilidad, disponibilidad) que interactúan con los procesos.
</t>
  </si>
  <si>
    <t xml:space="preserve">- Incumplimiento de los tiempos de entrega por parte del prestador de servicio postal.
</t>
  </si>
  <si>
    <t xml:space="preserve">- Reprocesos en la entrega de comunicaciones al usuario final.
- Incumplimiento de las funciones o legal por vencimiento de términos en la entrega de comunicaciones oficiales.
- Presentación de peticiones de la ciudadanía y demás partes interesadas o grupos de interés.
</t>
  </si>
  <si>
    <t>La valoración del riesgo antes de controles por la técnica de exposición arrojó un nivel medio, toda vez que existe la posibilidad de que suceda , sin embargo, dentro de la escala de impacto se ubicó en menor, en consecuencia el riesgo se ubica en la zona resultante "Moderado".</t>
  </si>
  <si>
    <t>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t>
  </si>
  <si>
    <t>-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
- Identificar la inconsistencia presentada, se devuelve el documento en físico o electrónico a la dependencia productora para su respectivo ajuste, ya sea en físico o por el aplicativo definido para tal fin, se da alcance a la comunicación correspondiente.
- Reportar la incidencia a la mesa de ayuda de la OTIC si la falla es técnica, para que se realice el respectivo soporte funcional y se realice el ajuste para contar con el sistema con operación normal dando alcance a la comunicación correspondiente.
- Actualizar el mapa de riesgos Gestión de Servicios Administrativos y Tecnológicos</t>
  </si>
  <si>
    <t>- Subdirector(a) de Servicios Administrativos y Oficina de Tecnologías de la Información y las Comunicaciones
- Subdirector(a) de Gestión Documental 
- Subdirector(a) de Gestión Documental 
- Subdirector(a) de Servicios Administrativos y Oficina de Tecnologías de la Información y las Comunicaciones</t>
  </si>
  <si>
    <t>-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
- Formato de devolución de correspondencia 2211600-FT-262 o correo Fuera de Servicio aplicativo SIGA según corresponda
- Correo electrónico reportando la incidencia a la mesa de ayuda 
- Mapa de riesgo  Gestión de Servicios Administrativos y Tecnológicos, actualizado.</t>
  </si>
  <si>
    <t>Planear y administrar la gestión documental institucional
Fase (componente): Servicio de gestión documental.</t>
  </si>
  <si>
    <t>EYADP-G090</t>
  </si>
  <si>
    <t xml:space="preserve">Posibilidad de afectación reputacional por inconsistencias en los planes o instrumentos archivísticos, debido a errores (fallas o deficiencias) en la aplicación de los lineamientos  para su implementación o actualización </t>
  </si>
  <si>
    <t xml:space="preserve">- Falta de actualización de algunos sistemas (interfaz, accesibilidad, disponibilidad) que interactúan con los procesos.
- Falta de Coherencia entre lo documentado en los procesos y la ejecución.
</t>
  </si>
  <si>
    <t xml:space="preserve">- Cambios de estructura organizacional que afecten el desempeño del proceso de gestión documental.
- Altos costos de la tecnología.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</si>
  <si>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 Sanciones por parte de cualquier ente de control o regulador.
- No disponibilidad de documentos.
</t>
  </si>
  <si>
    <t>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t>
  </si>
  <si>
    <t>- Reportar el riesgo materializado de Posibilidad de afectación reputacional por inconsistencias en los planes o instrumentos archivísticos, debido a debido a errores (fallas o deficiencias) en la aplicación de los lineamientos  para su implementación o actualización  en el informe de monitoreo a la Oficina Asesora de Planeación.
- Realizar el respectivo ajuste en el instrumento archivístico.
- Solicitar a la dependencia realizar la transferencia documental.
- Ajustar el cronograma de transferencias documentales.
- Actualizar el mapa de riesgos Gestión de Servicios Administrativos y Tecnológicos</t>
  </si>
  <si>
    <t>- Subdirector(a) de Servicios Administrativos y Oficina de Tecnologías de la Información y las Comunicaciones
- Subdirector(a) de Gestión Documental
- Subdirector(a) de Gestión Documental
- Subdirector(a) de Gestión Documental
- Subdirector(a) de Servicios Administrativos y Oficina de Tecnologías de la Información y las Comunicaciones</t>
  </si>
  <si>
    <t>- Reporte de monitoreo indicando la materialización del riesgo de Posibilidad de afectación reputacional por inconsistencias en los planes o instrumentos archivísticos, debido a debido a errores (fallas o deficiencias) en la aplicación de los lineamientos  para su implementación o actualización 
- Instrumento ajustado (TRD)
- Memorando de solicitud de Transferencia documental
- Cronograma de Transferencias documentales ajustado
- Mapa de riesgo  Gestión de Servicios Administrativos y Tecnológicos, actualizado.</t>
  </si>
  <si>
    <t>FI-C022</t>
  </si>
  <si>
    <t>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</si>
  <si>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 xml:space="preserve">- Debilidades en la articulación y comunicación en la operación de las actividades que se gestionan al interior  del proceso.
- Alta rotación de personal y dificultades en la transferencia de conocimiento entre los servidores y/o contratistas que participan en el proceso, en virtud de vinculación, retiro o reasignación de roles.
- Intereses personales
</t>
  </si>
  <si>
    <t xml:space="preserve">- Cambios de estructura organizacional que afecten el desempeño del proceso de gestión documental.
- Constante actualización de directrices y normas  Nacionales y Distritales aplicables al proceso.
- Altos costos de la tecnología.  
</t>
  </si>
  <si>
    <t xml:space="preserve">- Pérdida de credibilidad del proceso y de la entidad.
- Uso indebido e inadecuado de información de la Secretaría General 
- Sanciones disciplinarias, fiscales y penales.
- Pérdida de información de la entidad.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</si>
  <si>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</si>
  <si>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 Realizar sensibilización cuatrimestral sobre el manejo y custodia de los documentos conforme a los lineamientos establecidos en el proceso.</t>
  </si>
  <si>
    <t>- Subdirector(a) de Gestión Documental</t>
  </si>
  <si>
    <t>- PA230-027</t>
  </si>
  <si>
    <t>- 549</t>
  </si>
  <si>
    <t>- 15/12/2023</t>
  </si>
  <si>
    <t>-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
- Reportar al Subdirector de servicios administrativos para que se tomen las medidas pertinentes.
- Reportar a la Oficina de Control Interno Disciplinario, para que se inicie el respectivo proceso al funcionario implicado.
- Notificar a la instancia o autoridad competente para que se tomen las medidas pertinentes.
- Actualizar el mapa de riesgos Gestión de Servicios Administrativos y Tecnológicos</t>
  </si>
  <si>
    <t>- Subdirector(a) de Servicios Administrativos y Oficina de Tecnologías de la Información y las Comunicaciones
- Subdirector de Gestión documental
- Subdirector de Gestión documental
- Subdirector(a) de Servicios Administrativos
- Subdirector(a) de Servicios Administrativos y Oficina de Tecnologías de la Información y las Comunicaciones</t>
  </si>
  <si>
    <t>-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
- Correo electrónico informando el acto de corrupción
- Memorando informando el acto de corrupción
- Oficio informando el acto de corrupción
- Mapa de riesgo  Gestión de Servicios Administrativos y Tecnológicos, actualizado.</t>
  </si>
  <si>
    <t>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t>
  </si>
  <si>
    <t>Inicia con la planeación y definición de lineamientos, directrices e instrumentos para la gestión del conocimiento, la innovación y la analítica de datos al interior de la entidad, continúa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t>
  </si>
  <si>
    <t>Realizar analítica institucional y gestión estadística</t>
  </si>
  <si>
    <t>EYADP-G092</t>
  </si>
  <si>
    <t>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t>
  </si>
  <si>
    <t xml:space="preserve">- Alta rotación de personal generando retrasos en la curva de aprendizaje.
- Falta de aplicación del procedimiento de elaboración y análisis de encuestas
- Desconocimiento técnico en la temática de encuestas 
</t>
  </si>
  <si>
    <t xml:space="preserve">- Desconocimiento de nueva normativa relacionada con la gestión estadística
- Falta de recursos que podría darse por los recortes presupuestales, humanos y técnicos que influirían directamente en la no sostenibilidad del procedimiento de encuestas de satisfacción
- Cambios inesperados en el contexto político, normativo y legal que afecten  la operación de la Entidad y la prestación del servicio.
</t>
  </si>
  <si>
    <t xml:space="preserve">- Hallazgos producto de autorías internas y externas
- Afectación de la imagen y credibilidad de la entidad
- Afectación en la prestación de los servicios por captura inadecuada de la información de las encuestas de satisfacción
</t>
  </si>
  <si>
    <t xml:space="preserve">- Procesos misionales en el Sistema de Gestión de Calidad
- Procesos de apoyo operativo en el Sistema de Gestión de Calidad
</t>
  </si>
  <si>
    <t>Se determina probabilidad media, teniendo en cuenta que el nivel de ejecución de la actividad es de 100 veces aproximadamente durante el año; y el impacto moderado porque de materializarse el riesgo puede conllevar a hallazgos de auditorías internas y externas, a afectación de la imagen de la entidad y a pérdida de información crítica que debe ser recuperada.</t>
  </si>
  <si>
    <t>Se determina la probabilidad de ocurrencia de este riesgo como "baja", teniendo en cuenta que se definieron 5 controles (1 preventivo) (2 detectivos) y ante su materialización (2) controles correctivos, que podrían disminuir los efectos, aplicando las acciones de contingencia.</t>
  </si>
  <si>
    <t>-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
- Informar al líder(sa) del equipo de trabajo que coordina la revisión de las encuestas de satisfacción y al (la) jefe(a) de la Oficina Asesora de Planeación que se ha detectado un instrumento de encuesta de satisfacción aprobado sin el cumplimiento de los requisitos
-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 Realizar los ajustes de los instrumentos e informes e indicar a la Oficina Asesora de Planeación
- Actualizar el mapa de riesgos Gestión del Conocimiento</t>
  </si>
  <si>
    <t>- Jefe Oficina Asesora de Planeación
- Profesional de la Oficina Asesora de Planeación
- Jefe Oficina Asesora de Planeación
- Líder de proceso y/o jefe de dependencia 
- Jefe Oficina Asesora de Planeación</t>
  </si>
  <si>
    <t>-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 Correo o informe indicando cuál es el instrumento de encuestas de satisfacción que se encuentra aprobado no cumple y cuáles son los criterios que no se cumplen
- Memorando electrónico solicitando que se suspenda, revise y ajuste los instrumentos de encuestas de satisfacción y los informes/reportes que hayan tenido como fuente los resultados de la encuesta aplicada.
- Instrumentos e informes actualizados y memorando de información 
- Mapa de riesgo  Gestión del Conocimiento, actualizado.</t>
  </si>
  <si>
    <t>Gestión del Talento Humano</t>
  </si>
  <si>
    <t>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t>
  </si>
  <si>
    <t>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t>
  </si>
  <si>
    <t>Tramitar las diferentes situaciones administrativas y novedades del talento humano de la Secretaría General de la Alcaldía Mayor de Bogotá, D.C., de los miembros del Gabinete Distrital y de los Jefes de Oficinas de Control Interno de las Entidades del Distrito.</t>
  </si>
  <si>
    <t>EYADP-G093</t>
  </si>
  <si>
    <t>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</si>
  <si>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xml:space="preserve">- Fallas en la revisión de las solicitudes allegadas al proceso de Gestión del Talento Humano, frente a los marcos normativos y procedimentales aplicables.
- Deficiencias en los procesos de divulgación de los lineamientos normativos, procedimentales y técnicos a que hay lugar en materia de gestión de talento humano.
</t>
  </si>
  <si>
    <t xml:space="preserve">- Cambios improvistos en las solicitudes allegadas a los procedimientos de Gestión del Talento Humano que genere variaciones en los trámites a surtir para satisfacer la solicitud del(la) peticionario(a).
</t>
  </si>
  <si>
    <t xml:space="preserve">- Re proceso al emitir el acto administrativo cuando se debe realizar una aclaraciones, correcciones o modificaciones en la decisión final.
- Pérdida de credibilidad por parte de los usuarios del procedimiento de Gestión de Situaciones Administrativas.
</t>
  </si>
  <si>
    <t>8. Fomentar la innovación y la gestión del conocimiento, a través del fortalecimiento de las competencias del talento humano de la entidad, con el propósito de mejorar la capacidad institucional y su gestión.</t>
  </si>
  <si>
    <t>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t>
  </si>
  <si>
    <t>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</si>
  <si>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
- Reportar a la directora/a de Talento Humano el error o falla en el Acto Administrativo expedido 
- Proyectar Acto Administrativo por medio del cual se rectifica o aclara contenido de Acto Administrativo  por el cual se concede una situación administrativa a un(a) servidor(a) público(a) de la Secretaría General o a un(a) integrante del Gabinete Distrital.
- Suscribir Acto Administrativo por medio del cual se rectifica o aclara contenido de Acto Administrativo  por el cual se concede una situación administrativa a un(a) servidor(a) público(a) de la Secretaría General o a un(a) integrante del Gabinete Distrital.
- Comunicar a las partes interesadas el Acto Administrativo por medio del cual se rectifica o aclara contenido de Acto Administrativo  por el cual se concede una situación administrativa a un(a) servidor(a) público(a) de la Secretaría General o a un(a) integrante del Gabinete Distrital.
- Actualizar el mapa de riesgos Gestión del Talento Humano</t>
  </si>
  <si>
    <t>- Director(a) de Talento Humano
- Profesional Especializado o Profesional Universitario de Talento Humano
- Profesional Especializado o Profesional Universitario de Talento Humano
- Alcalde/sa Mayor de Bogotá, D.C. o Secretario/a General según corresponda
- Auxiliar Administrativo de la Subdirección de Servicios Administrativos
- Director(a) de Talento Humano</t>
  </si>
  <si>
    <t>-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 Correo electrónico de notificación de error en Acto Administrativo  por el cual se concede una situación administrativa a un/a servidor/a público/a de la Secretaría General o a un/a integrante del Gabinete Distrital.
- Acto Administrativo por medio del cual se rectifica o aclara contenido de Acto Administrativo  por el cual se concede una situación administrativa a un/a servidor/a público/a de la Secretaría General o a un/a integrante del Gabinete Distrital proyectado.
- Acto Administrativo por medio del cual se rectifica o aclara contenido de Acto Administrativo  por el cual se concede una situación administrativa a un/a servidor/a público/a de la Secretaría General o a un/a integrante del Gabinete Distrital suscrito.
-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
- Mapa de riesgo  Gestión del Talento Humano, actualizado.</t>
  </si>
  <si>
    <t>Gestionar el retiro del talento humano de la Secretaría General de la Alcaldía Mayor de Bogotá, D.C., de miembros del Gabinete Distrital y Jefes de la Oficina de Control Interno de las entidades del Distrito.</t>
  </si>
  <si>
    <t>EYADP-G094</t>
  </si>
  <si>
    <t>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t>
  </si>
  <si>
    <t xml:space="preserve">- Re proceso al emitir el acto administrativo cuando se debe realizar una aclaraciones, correcciones o modificaciones en la decisión final.
- Generar hallazgos por parte de un ente de control.
- Reclamaciones que impliquen investigaciones disciplinarias.
- Sanciones económicas a favor del/de la exservidor/a de acuerdo al fallo judicial.
</t>
  </si>
  <si>
    <t xml:space="preserve">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		</t>
  </si>
  <si>
    <t>-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
- Reportar a la directora/a de Talento Humano el error o falla en el Acto Administrativo por medio del cual se acepta la renuncia de un/a servidor/a de la Secretaría General o se desvincula a un servido/a de la Secretaría General expedido.
- Proyectar Acto Administrativo por medio del cual se rectifica o aclara contenido de Acto administrativo por el cual se acepta la renuncia de un/a servidor/a de la Secretaría General o se desvincula a un servido/a de la Secretaría General.
- Suscribir Acto Administrativo por medio del cual se rectifica o aclara contenido de Acto administrativo por el cual se acepta la renuncia de un/a servidor/a de la Secretaría General o se desvincula a un servido/a de la Secretaría General.
- Comunicar a las partes interesadas el Acto Administrativo por medio del cual se rectifica o aclara contenido de Acto administrativo por el cual se acepta la renuncia de un/a servidor/a de la Secretaría General o se desvincula a un servido/a de la Secretaría General.
- Actualizar el mapa de riesgos Gestión del Talento Humano</t>
  </si>
  <si>
    <t>- Director(a) de Talento Humano
- Profesional Especializado o Profesional Universitario de Talento Humano
- Profesional Especializado o Profesional Universitario de Talento Humano
- Secretario/a General 
- Auxiliar Administrativo de la Subdirección de Servicios Administrativos
- Director(a) de Talento Humano</t>
  </si>
  <si>
    <t>-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 Correo electrónico de notificación de error en Acto Administrativo por medio del cual se acepta la renuncia de un/a servidor/a de la Secretaría General o se desvincula a un servido/a de la Secretaría General.
- Acto Administrativo por medio del cual se rectifica o aclara contenido de Acto Administrativo por medio del cual se acepta la renuncia de un/a servidor/a de la Secretaría General o se desvincula a un servido/a de la Secretaría General proyectado.
- Acto Administrativo por medio del cual se rectifica o aclara contenido de Acto Administrativo por medio del cual se acepta la renuncia de un/a servidor/a de la Secretaría General o se desvincula a un servido/a de la Secretaría General suscrito.
- Correo electrónico de comunicación de Acto Administrativo por medio del cual se acepta la renuncia de un/a servidor/a de la Secretaría General o se desvincula a un servido/a de la Secretaría General.
- Mapa de riesgo  Gestión del Talento Humano, actualizado.</t>
  </si>
  <si>
    <t>Ejecutar el Plan Estratégico de Talento Humano</t>
  </si>
  <si>
    <t>EYADP-G095</t>
  </si>
  <si>
    <t>Posibilidad de afectación reputacional por quejas interpuestas por los/as servidores/as públicos/as de la entidad, debido a incumplimiento parcial de compromisos  en la ejecución de las actividades establecidas en el Plan Estratégico de Talento Humano</t>
  </si>
  <si>
    <t xml:space="preserve">- Fallas en la realización de seguimiento a las acciones planeadas.
- Aplicación errónea en algunos casos  de criterios o instrucciones para la realización de actividades.
- Cambios presupuestales por contingencias de la entidad.
</t>
  </si>
  <si>
    <t xml:space="preserve">- Incumplimiento por parte de proveedores externos para el desarrollo de las actividades contenidas en el Plan Estratégico de Talento Humano.
- Variaciones, declaración de estados de emergencia nacional, cambios inesperados en el contexto político, normativo y legal, que afecten  la operación de la Entidad y la prestación del servicio.
</t>
  </si>
  <si>
    <t xml:space="preserve">- Posibles hallazgos por parte de entes de control.
- Incumplimiento en las metas de la dependencia
- Afectación de la ejecución presupuestal de la Secretaría General
- Perdida de credibilidad por los/as servidores/as públicos/as de la entidad.
</t>
  </si>
  <si>
    <t>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t>
  </si>
  <si>
    <t>-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
- Reportar al/ a la Director/a Técnico/a de Talento Humano la no ejecución alguna de las actividades que se establecieron en el Plan Estratégico de Talento Humano de la vigencia
- Analizar la pertinencia sobre la reprogramación en la próxima vigencia de la/s actividad/es del Plan Estratégico de Talento Humano no cumplidas. 
- Reprogramar la/s actividad/es no ejecutadas del Plan Estratégico de Talento Humano en la siguiente vigencia, en caso que aplique de acuerdo al resultados de los análisis al respecto.
- Actualizar el mapa de riesgos Gestión del Talento Humano</t>
  </si>
  <si>
    <t>- Director(a) de Talento Humano
- Profesional Especializado o Profesional Universitario de Talento Humano. 
- Director/a Técnico/a de Talento Humano y Profesional Especializado o Profesional Universitario de Talento Humano.
- Director/a Técnico/a de Talento Humano y Profesional Especializado o Profesional Universitario de Talento Humano.
- Director(a) de Talento Humano</t>
  </si>
  <si>
    <t>-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
-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
- Evidencia de reunión o soporte que evidencie análisis sobre la pertinencia a la reprogramación de la actividad del Plan Estratégico de Talento Humano no realizada en la anterior vigencia.
- Plan Estratégico de Talento Humano adoptado.
- Mapa de riesgo  Gestión del Talento Humano, actualizado.</t>
  </si>
  <si>
    <t>Realizar la vinculación del talento humano de la Secretaría General de la Alcaldía Mayor de Bogotá, D.C., de miembros del Gabinete Distrital y Jefes de Oficina de Control Interno de las entidades del Distrito.</t>
  </si>
  <si>
    <t>FI-C023</t>
  </si>
  <si>
    <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</si>
  <si>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xml:space="preserve">- Conflicto de intereses.
- Desconocimiento de los principios y valores institucionales.
- Aplicación errónea en algunos casos  de criterios o instrucciones para la realización
de actividades.
- Amiguismo.
</t>
  </si>
  <si>
    <t xml:space="preserve">- Presiones o motivaciones individuales, sociales o colectivas, que inciten a la realizar conductas contrarias al deber ser.
</t>
  </si>
  <si>
    <t xml:space="preserve">- Detrimento de los principios de la función pública.
- Pérdida de legitimidad de la Administración Distrital.
- Pérdida de imagen institucional.
- Propicia escenarios de conflictos.
- Investigaciones disciplinarias, fiscales y/o penales.
- Sanciones disciplinarias.
- Incumplimiento de las metas y objetivos de la dependencia.
- Pago de indemnizaciones como resultado de demandas.
- Generación de reprocesos y desgaste administrativo.
</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</si>
  <si>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</si>
  <si>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</si>
  <si>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 Expedir la certificación de cumplimiento de requisitos mínimos con base en la información contenida en los soportes (certificaciones académicas o laborales) aportados por el aspirante en su hoja de vida o historia laboral.</t>
  </si>
  <si>
    <t>- Profesional Especializado o Profesional Universitario de la Dirección de Talento Humano autorizado por el(la) Director(a) de Talento Humano.
- Director(a) Técnico(a) de Talento Humano</t>
  </si>
  <si>
    <t>- PA230-032</t>
  </si>
  <si>
    <t>- 559
- 560</t>
  </si>
  <si>
    <t>- 15/02/2023
- 15/02/2023</t>
  </si>
  <si>
    <t>-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
- Aplicar las medidas que determine la Oficina de Control Interno Disciplinario y/o ente de control  frente a la materialización del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 Actualizar el mapa de riesgos Gestión del Talento Humano</t>
  </si>
  <si>
    <t>- Director(a) de Talento Humano
- Director/a Técnico/a de Talento Humano y Profesional Especializado o Profesional Universitario de Talento Humano.
- Director(a) de Talento Humano</t>
  </si>
  <si>
    <t>-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
- Soportes de la aplicación de las medidas determinadas por la Oficina de Control Interno Disciplinario y/o ente de control.
- Mapa de riesgo  Gestión del Talento Humano, actualizado.</t>
  </si>
  <si>
    <t>Preparar y liquidar la nómina, aportes a seguridad social y parafiscales.</t>
  </si>
  <si>
    <t>FI-C024</t>
  </si>
  <si>
    <t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</si>
  <si>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xml:space="preserve">- Conflicto de intereses.
- Desconocimiento de los principios y valores institucionales.
- Amiguismo.
- Abuso de los privilegios de acceso a la información para la liquidación de nómina por la solicitud y/o aceptación de dádivas
- Personal no calificado para el desempeño de las funciones del cargo.
</t>
  </si>
  <si>
    <t xml:space="preserve">- Desviación de los recursos públicos 
- Detrimento patrimonial
- Investigaciones disciplinarias, fiscales y/o penales
- Generación de reprocesos y desgaste administrativo.
</t>
  </si>
  <si>
    <t>- Realizar trimestralmente la reprogramación del Plan Anual de Caja con el propósito de proyectar los recursos requeridos para el pago de las nóminas de los(as) servidores(as) de la Entidad.</t>
  </si>
  <si>
    <t>- Profesional Especializado o Profesional Universitario de Talento Humano</t>
  </si>
  <si>
    <t>- PA230-033</t>
  </si>
  <si>
    <t>- 561</t>
  </si>
  <si>
    <t>-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
-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
-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Realizar el requerimiento  al/a la servidor/a  sobre la devolución del dinero adicional reconocido en los pagos de nómina  y las demás acciones a que haya lugar para efectiva la recuperación del dinero.
- Actualizar el mapa de riesgos Gestión del Talento Humano</t>
  </si>
  <si>
    <t>- Director(a) de Talento Humano
- Director/a Técnico/a de Talento Humano o quien se designe por competencia.
- Director/a Técnico/a y Profesional Especializado o Profesional Universitario de Talento Humano.
- Director/a Técnico/a de Talento Humano
- Director(a) de Talento Humano</t>
  </si>
  <si>
    <t>-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
- Soportes de la reliquidación de la nómina que presenta presunta materialización del riesgo de corrupción.
- Soportes de la aplicación de las medidas determinadas por la Oficina de Control Interno Disciplinario y/o ente de control.
- Soportes de requerimiento y de las acciones a que haya lugar para la recuperación de los recursos.
- Mapa de riesgo  Gestión del Talento Humano, actualizado.</t>
  </si>
  <si>
    <t>Ejecutar las actividades del Sistema de Gestión de la Seguridad y Salud en el Trabajo</t>
  </si>
  <si>
    <t>EYADP-G096</t>
  </si>
  <si>
    <t>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t>
  </si>
  <si>
    <t xml:space="preserve">- Aplicación errónea en algunos casos  de criterios o instrucciones para la realización de actividades.
- Fallas en la realización de seguimiento a las acciones planeadas.
- Baja participación de los(as) servidores(as) en las actividades ejecutadas desde los planes que conforman el Plan Estratégico de Talento Humano.
- Deficiencias en los procesos de divulgación de los lineamientos normativos, procedimentales y técnicos a que hay lugar en materia de gestión de talento humano.
</t>
  </si>
  <si>
    <t xml:space="preserve">- Cambios en la normatividad en materia en materia de gestión del talento humano que generen posibles desactualizaciones en los procedimientos y protocolos adoptados en la materia
</t>
  </si>
  <si>
    <t xml:space="preserve">- Pérdida de credibilidad hacia la entidad de parte de los servidores, contratistas y visitantes.
- Deficiencias y omisiones en la elaboración y actualización de los lineamientos y actividades relacionados con la Seguridad y Salud en el Trabajo.
- Sanción por parte del ente de control u otro ente regulador.
</t>
  </si>
  <si>
    <t xml:space="preserve">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t>
  </si>
  <si>
    <t>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t>
  </si>
  <si>
    <t>-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
- Reportar al(la) a la directora(a) Técnico(a) de Talento Humano el incumplimiento legal en la implementación de los estándares mínimos del Sistema de Gestión de Seguridad y Salud en el Trabajo
- Formular plan de acción para mitigar el incumplimiento legal en la implementación de los estándares mínimos del Sistema de Gestión y Seguridad y Salud en el Trabajo.
- Implementar las acciones formuladas para la mitigación al incumplimiento legal en la implementación de los estándares mínimos del Sistema de Gestión y Seguridad y Salud en el Trabajo. 
- Actualizar el mapa de riesgos Gestión del Talento Humano</t>
  </si>
  <si>
    <t>- Director(a) de Talento Humano
- Profesional Universitario de Talento Humano. 
- Profesional Universitario de Talento Humano. 
- Profesional Universitario de Talento Humano. 
- Director(a) de Talento Humano</t>
  </si>
  <si>
    <t>-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
- Evidencia de reunión o soporte que evidencie formulación de plan de acción definido para mitigar el incumplimiento legal en la implementación de los estándares mínimos del Sistema de Gestión y Seguridad y Salud en el Trabajo.
- Evidencia de implementación de las acciones definidas para mitigar el incumplimiento legal en la implementación de los estándares mínimos del Sistema de Gestión y Seguridad y Salud en el Trabajo.
- Mapa de riesgo  Gestión del Talento Humano, actualizado.</t>
  </si>
  <si>
    <t>Gestionar las relaciones laborales colectivas e individuales entre los servidores(as) públicos(as) y la Entidad</t>
  </si>
  <si>
    <t>EYADP-G097</t>
  </si>
  <si>
    <t>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</si>
  <si>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xml:space="preserve">- Fallas en la realización de seguimiento a las acciones planeadas.
- Personal no calificado para el desempeño de las funciones de algunos cargos.
- Fallas en la revisión de las solicitudes allegadas al proceso de Gestión del Talento Humano, frente a los marcos normativos y procedimentales aplicables.
</t>
  </si>
  <si>
    <t>- Cambios en la normatividad en materia en materia de gestión del Talento humano que generen posibles desactualizaciones en los procedimientos y protocolos adoptados en la materia</t>
  </si>
  <si>
    <t xml:space="preserve">- Posibles hallazgos por parte de entes de control.
- Afectación de la imagen institucional
- Pago de indemnizaciones como resultado de demandas.
</t>
  </si>
  <si>
    <t>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t>
  </si>
  <si>
    <t>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t>
  </si>
  <si>
    <t>-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
-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
- Determinar las acciones a realizar y nuevas fechas para dar cumplimiento a la/s actividad/es de la estrategia para la atención individual y colectivas de trabajo que presenta/n incumplimiento. 
- Implementar las acciones definidas para dar cumplimiento a la/s actividad/es de la estrategia para la atención individual y colectivas de trabajo de manera inmediata o progresiva de acuerdo con los nuevos términos establecidos.
- Actualizar el mapa de riesgos Gestión del Talento Humano</t>
  </si>
  <si>
    <t>- Director(a) de Talento Humano
- Profesional Especializado o Profesional Universitario de Talento Humano
- Secretario/a General, al/a la Subsecretario/a Corporativo/a y al/a la Director/a Técnico de Talento Humano
- Director/a Técnico/a y Profesional Especializado o Profesional Universitario de Talento Humano
- Director(a) de Talento Humano</t>
  </si>
  <si>
    <t>-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
- Acta con el registro de las acciones a seguir y programación frente a actividad/es de la estrategia para la atención individual y colectivas de trabajo que presenta/n incumplimiento.
- Evidencias de la implementación de las actividades establecidas para dar cumplimiento a la/s actividad/es de la estrategia para la atención individual y colectivas de trabajo.
- Mapa de riesgo  Gestión del Talento Humano, actualizado.</t>
  </si>
  <si>
    <t>Gestionar la modalidad laboral de teletrabajo.</t>
  </si>
  <si>
    <t>EYADP-G098</t>
  </si>
  <si>
    <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</si>
  <si>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xml:space="preserve">- Fallas en la realización de seguimiento a las acciones planeadas.
- Desconocimiento de esta modalidad laboral y los beneficios que tiene para los individuos y las entidades
- Fallas en la revisión de las solicitudes allegadas al proceso de Gestión del Talento Humano, frente a los marcos normativos y procedimentales aplicables.
</t>
  </si>
  <si>
    <t xml:space="preserve">- Afectación en la imagen institucional al no verse promovido el teletrabajo como una modalidad laboral 
</t>
  </si>
  <si>
    <t>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t>
  </si>
  <si>
    <t>-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
- Reportar al/a la Director/a Técnico/a de Talento Humano el riesgo materializado del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Determinar las acciones a realizar y nuevas fechas para dar cumplimiento a la/s actividad/es relacionadas con la gestión del teletrabajo en la entidad, que presenta/n incumplimiento. 
- Implementar las acciones definidas para dar cumplimiento a la/s actividad/es relacionadas con la gestión del teletrabajo en la entidad, de manera inmediata o progresiva de acuerdo con los nuevos términos establecidos.
- Actualizar el mapa de riesgos Gestión del Talento Humano</t>
  </si>
  <si>
    <t>- Director(a) de Talento Humano
- Profesional Especializado o Profesional Universitario de Talento Humano
- Profesional Especializado o Profesional Universitario de Talento Humano
- Profesional Especializado o Profesional Universitario de Talento Humano
- Director(a) de Talento Humano</t>
  </si>
  <si>
    <t>-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
- Acta con el registro de las acciones a seguir y programación frente a las actividades relacionadas con la gestión del teletrabajo en la entidad, que presenta/n incumplimiento. 
- Evidencias de la implementación de las actividades establecidas para dar cumplimiento a la/s actividad/es relacionadas con la gestión del teletrabajo en la entidad.
- Mapa de riesgo  Gestión del Talento Humano, actualizado.</t>
  </si>
  <si>
    <t>FI-C025</t>
  </si>
  <si>
    <t>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</si>
  <si>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xml:space="preserve">- Deficiencias en la administración (custodio, uso y manejo) de los elementos dispuestos para la atención de emergencias en las distintas sedes de la entidad.
- Amiguismo.
- Desconocimiento de los principios y valores institucionales.
</t>
  </si>
  <si>
    <t xml:space="preserve">- Presiones o motivaciones individuales, sociales o colectivas, que inciten a realizar conductas contrarias al deber ser.
</t>
  </si>
  <si>
    <t xml:space="preserve">- Pérdida de credibilidad hacia la entidad de parte de los/as servidores/as, colaboradores/as y ciudadanos/as.
- Detrimento patrimonial
- Investigaciones disciplinarias.
- Generación de reprocesos y desgaste administrativo.
</t>
  </si>
  <si>
    <t>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t>
  </si>
  <si>
    <t>- Definir cronograma 2023 para la realización de la  verificación de la completitud e idoneidad de los productos contenidos en los botiquines de las sedes de la Secretaría General de la Alcaldía Mayor de Bogotá, D.C.</t>
  </si>
  <si>
    <t>- Profesional Universitario de Talento Humano autorizado por el(la) Director(a) Técnico(a) de Talento Humano</t>
  </si>
  <si>
    <t>- PA230-034</t>
  </si>
  <si>
    <t>- 562</t>
  </si>
  <si>
    <t>- 28/02/2023</t>
  </si>
  <si>
    <t>-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
-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 Actualizar el mapa de riesgos Gestión del Talento Humano</t>
  </si>
  <si>
    <t>- Director(a) de Talento Humano
- Profesional Universitario de Talento Humano. 
- Director(a) Técnico(a) y Profesional Universitario de Talento Humano.
- Director(a) de Talento Humano</t>
  </si>
  <si>
    <t>-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
- Botiquín/es con elementos que cumplen con las condiciones establecidas en la normatividad vigente.
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
- Soportes de la aplicación de las medidas determinadas por la Oficina de Control Interno Disciplinario y/o ente de control.
- Mapa de riesgo  Gestión del Talento Humano, actualizado.</t>
  </si>
  <si>
    <t>Gestión Estratégica de Comunicación e Información</t>
  </si>
  <si>
    <t>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t>
  </si>
  <si>
    <t xml:space="preserve">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t>
  </si>
  <si>
    <t>Jefe Oficina Consejería de Comunicaciones</t>
  </si>
  <si>
    <t xml:space="preserve">Diseñar, ejecutar, orientar y divulgar las acciones de Comunicación Corporativa de la entidad.	</t>
  </si>
  <si>
    <t>EYADP-G099</t>
  </si>
  <si>
    <t xml:space="preserve">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t>
  </si>
  <si>
    <t xml:space="preserve">- Respuestas a temáticas emergentes no previsibles dentro de la planeación de comunicaciones.
</t>
  </si>
  <si>
    <t xml:space="preserve">-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</si>
  <si>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imagen y gobernabilidad externas.
- Hallazgos y requerimientos dentro de las auditorias internas.
</t>
  </si>
  <si>
    <t>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t>
  </si>
  <si>
    <t>-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Gestión Estratégica de Comunicación e Información</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</si>
  <si>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</si>
  <si>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 Comunicaciones escritas.
- Plan de Comunicaciones.
- Estrategia de divulgación del Plan de Comunicaciones, implementada.
- Campañas del Plan de Comunicaciones ejecutadas y reporte del Plan de Acción Institucional.
- Mapa de riesgo  Gestión Estratégica de Comunicación e Información, actualizado.</t>
  </si>
  <si>
    <t xml:space="preserve">Diseñar y divulgar contenidos informativos y/o periodísticos relacionados con la gestión de la Administración Distrital a través del Ecosistema Digital de la Alcaldía Mayor de Bogotá.	</t>
  </si>
  <si>
    <t>EYADP-G100</t>
  </si>
  <si>
    <t>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t>
  </si>
  <si>
    <t xml:space="preserve">- Falta de conocimiento de las tendencias digitales para la divulgación de información.
- Débil orientación para la consulta de los documentos soporte de la gestión del proceso, mejorar su adecuación, e implementar medidas para su fácil consulta y recuperación.
</t>
  </si>
  <si>
    <t xml:space="preserve">- Coyunturas políticas que afectan la toma de decisiones.
- La inestabilidad de la conectividad, indisponibilidad de servidores de información y vulnerabilidad en la seguridad informática. 
- Fallas en las comunicaciones. 
</t>
  </si>
  <si>
    <t xml:space="preserve">- Desinformación.
- Pérdida de imagen y gobernabilidad externas.
- Perdida de confianza interna en la administración.
- Inconformidad de la ciudadanía con la información que se presenta de la gestión del distrito.
</t>
  </si>
  <si>
    <t>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t>
  </si>
  <si>
    <t>-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Gestión Estratégica de Comunicación e Información</t>
  </si>
  <si>
    <t>- Jefe Oficina Consejería de Comunicaciones
- Profesionales de la Oficina Consejería de Comunicaciones (portal web y redes sociales)
- Profesionales de la Oficina Consejería de Comunicaciones (redes sociales, editores)  y Jefe de la Oficina Consejería de Comunicaciones (en caso de información sensible)
- Profesionales de la Oficina Consejería de Comunicaciones (prensa y redes sociales)
- Jefe Oficina Consejería de Comunicaciones</t>
  </si>
  <si>
    <t>-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 Información desactivada de las plataformas digitales
- Información ajustada para publicación
- Información publicada nuevamente en las plataformas digitales.
- Mapa de riesgo  Gestión Estratégica de Comunicación e Información, actualizado.</t>
  </si>
  <si>
    <t>Diseñar, revisar, ejecutar y divulgar las acciones de comunicación hacia la ciudadanía.  
Fase (actividad): Diseñar y desarrollar los temas estratégicos y coyunturales de la Ciudad y su Gobierno.</t>
  </si>
  <si>
    <t>EYADP-G101</t>
  </si>
  <si>
    <t>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</si>
  <si>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Débil orientación para la consulta de los documentos soporte de la gestión del proceso, mejorar su adecuación, e implementar medidas para su fácil consulta y recuperación.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</si>
  <si>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Errores por parte de una Entidad externa al momento de diligenciar la información a divulgar en el formato FT1048 BRIEF.
- Coyunturas políticas que impiden la definición de necesidades de comunicación.
</t>
  </si>
  <si>
    <t xml:space="preserve">- Pérdida de credibilidad.
- Perdida de confianza interna en la administración.
- Desconfianza en los productos desarrollados por la administración distrital.
- Desinformación
- Pérdida de imagen externa.
- Inconformidad de la ciudadanía con la información que se presenta de la gestión del distrito.
- La administración distrital no logra comunicar de manera eficiente y localizada sus acciones de gobierno.
</t>
  </si>
  <si>
    <t xml:space="preserve">- Procesos misionales y estratégicos misionales en el Sistema de Gestión de Calidad
</t>
  </si>
  <si>
    <t xml:space="preserve">- 7867 Generación de los lineamientos de comunicación del Distrito para construir ciudad y ciudadanía
</t>
  </si>
  <si>
    <t>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t>
  </si>
  <si>
    <t>-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Gestión Estratégica de Comunicación e Información</t>
  </si>
  <si>
    <t>- Jefe Oficina Consejería de Comunicaciones
- Jefe Oficina Consejería de Comunicaciones
- Solicitante de la campaña y profesionales de la Oficina Consejería de Comunicaciones (Agencia en casa y audiovisual)
- Profesionales y Jefe de la Oficina Consejería de Comunicaciones
- Jefe Oficina Consejería de Comunicaciones</t>
  </si>
  <si>
    <t>-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 Campaña o pieza comunicacional detenida.
- Información de la campaña o pieza comunicacional ajustada para divulgación
- Campaña o pieza comunicacional ajustada y divulgada.
- Mapa de riesgo  Gestión Estratégica de Comunicación e Información, actualizado.</t>
  </si>
  <si>
    <t>Adelantar las actividades necesarias para la publicación de información en los portales y micrositios web de la Secretaría General.</t>
  </si>
  <si>
    <t>EYADP-G102</t>
  </si>
  <si>
    <t xml:space="preserve">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t>
  </si>
  <si>
    <t xml:space="preserve">- Desconocimiento del esquema de publicación de información.
- No se publica adecuadamente la información en la plataforma
- El esquema de publicación de información se encuentra desactualizado.
- La plataforma que aloja la información presenta fallas técnicas.
- Desarticulación de las dependencias para la definición, aplicación y seguimiento al esquema de publicación.
</t>
  </si>
  <si>
    <t xml:space="preserve">- Modificaciones frecuentes a los requerimientos de publicación de información por parte de los entes gubernamentales.
- Las fuentes externas de información proveen información inoportuna o imprecisa.
</t>
  </si>
  <si>
    <t xml:space="preserve">- Inconformidad de la ciudadanía con la información que se presenta de la gestión del distrito.
- Hallazgos por parte de un ente de control
- Posible incumplimiento de la Ley de Transparencia 1712 de 2014
- Disminución de la interacción de la ciudadanía con el sitio web.
</t>
  </si>
  <si>
    <t>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</si>
  <si>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
- Publicar la información para consulta en los portales y micrositios web de la Secretaría General	
- Monitorear el esquema de publicación y generar alertas y recomendaciones para evitar que se presente nuevamente el incumplimiento de la publicación						
- Actualizar el mapa de riesgos Gestión Estratégica de Comunicación e Información</t>
  </si>
  <si>
    <t>- Jefe Oficina Consejería de Comunicaciones
- el(la) servidor responsable de la información de la dependencia		
- los profesionales de las oficinas de Planeación, de tecnologías de la información y las comunicaciones y de la Consejería de Comunicaciones	
- Jefe Oficina Consejería de Comunicaciones</t>
  </si>
  <si>
    <t>-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 Formatos 1025 de publicación, actualización y desactivación de información.
- Correos electrónicos de alerta y recomendaciones y esquema de publicación
- Mapa de riesgo  Gestión Estratégica de Comunicación e Información, actualizado.</t>
  </si>
  <si>
    <t>Diseñar y emitir lineamientos en materia de comunicación pública.
Fase(propósito):Lograr que la comunicación pública distrital se dirija hacia el mismo objetivo y visión de ciudad, reconociendo y abordando las necesidades de la ciudadanía y generando confianza para incentivar su participación en la construcción de Ciudad.</t>
  </si>
  <si>
    <t>EYADP-G103</t>
  </si>
  <si>
    <t xml:space="preserve">Posibilidad de afectación económica (o presupuestal) por incumplimiento en la generación de lineamientos distritales en materia de comunicación pública, debido a debilidades en la definición, alcance y formalización de los mismos hacia las entidades distritales. </t>
  </si>
  <si>
    <t xml:space="preserve">- Reproceso en las actividades de las distintas áreas y malgaste administrativo lo que perjudica los tiempos de entrega 
- Entrega de la información de una manera inadecuada a la ciudadanía
- Deficiencias en la información entregada a las distintas áreas, lo que generaría una mala comunicación.
</t>
  </si>
  <si>
    <t xml:space="preserve">- Falta de interés por la información entregada por parte de las entidades en relación a la comunicación publica
- Incremento de tramites administrativos por requerimientos por parte de la ciudadanía por aclaración de la información entregada 
</t>
  </si>
  <si>
    <t xml:space="preserve">- Inconformidad de la ciudadanía con la información que se presenta de la gestión del distrito.
- Reproceso de actividades por ajuste en las acciones de comunicación pública.
- Pluralidad de agendas y objetivos de comunicación pública en las entidades distritales
</t>
  </si>
  <si>
    <t>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</si>
  <si>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Establecer un documento que permita diseñar y emitir lineamientos en materia de comunicación pública, con sus respectivos controles.</t>
  </si>
  <si>
    <t>- Jefe de la Oficina Consejería de Comunicaciones</t>
  </si>
  <si>
    <t>- PA230-026</t>
  </si>
  <si>
    <t>- 548</t>
  </si>
  <si>
    <t>-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
- Identificar los lineamientos en materia de comunicación pública definidos por la dependencia, que no están soportados con documentos de obligatorio cumplimiento
- Generar y divulgar el documento de obligatorio cumplimiento que socialice el (los) lineamiento(s) en materia de comunicación pública
- Actualizar el mapa de riesgos Gestión Estratégica de Comunicación e Información</t>
  </si>
  <si>
    <t>- Jefe Oficina Consejería de Comunicaciones
- Jefe Oficina Consejería de Comunicaciones
- Jefe Oficina Consejería de Comunicaciones
- Jefe Oficina Consejería de Comunicaciones</t>
  </si>
  <si>
    <t>-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 comunicaciones escritas o digitales que evidencien la verificación, solicitud y/o expedición de los documentos de obligatorio cumplimiento.
- documentos de obligatorio cumplimiento (actas, resoluciones, circulares)
- Mapa de riesgo  Gestión Estratégica de Comunicación e Información, actualizado.</t>
  </si>
  <si>
    <t>Diseñar y emitir lineamientos en materia de comunicación pública.
Fase (componente): Documentos de lineamientos técnicos.</t>
  </si>
  <si>
    <t>EYADP-G104</t>
  </si>
  <si>
    <t>Posibilidad de afectación reputacional por falta de adherencia de las entidades del Distrito para la aplicación de lineamientos de comunicación pública, debido a inadecuado acompañamiento y seguimiento a las campañas y/o acciones de comunicación que ellas desarrollan.</t>
  </si>
  <si>
    <t xml:space="preserve">- Desconocimiento de los lineamientos generados en materia de comunicación publica.
- Confusión en la manera de implementar los lineamientos de comunicación publica. 
</t>
  </si>
  <si>
    <t xml:space="preserve">- Débil divulgación de normativa externa que pueda dificultar la adecuada implementación, el cumplimiento y el conocimiento actual, respecto a los lineamientos distritales en materia de comunicación publica.
</t>
  </si>
  <si>
    <t xml:space="preserve">- Desconfianza en los productos desarrollados por la administración distrital.
- Reproceso de actividades por ajuste en las acciones de comunicación pública.
</t>
  </si>
  <si>
    <t>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t>
  </si>
  <si>
    <t>-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
- Remitir una comunicación dirigida a la dependencia o entidad solicitando los ajustes necesarios para cumplir con lo indicado en los lineamientos de comunicación pública establecidos.		
- Orientar a las entidades distritales en el ajuste de las observaciones realizadas y en la aplicabilidad de los lineamientos de comunicación publica.								
- Identificar que los ajustes solicitados cumplan con lo establecido en los lineamientos de comunicación pública.
- Actualizar el mapa de riesgos Gestión Estratégica de Comunicación e Información</t>
  </si>
  <si>
    <t>- Jefe Oficina Consejería de Comunicaciones
- el (la) Jefe de la Oficina Consejería de Comunicaciones
- el (la) profesional de la Oficina Consejería de Comunicaciones (agencia en casa)
- el (la) Jefe de la Oficina Consejería de Comunicaciones
- Jefe Oficina Consejería de Comunicaciones</t>
  </si>
  <si>
    <t>-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
- Oficios, Correos electrónicos con observaciones solicitando los ajustes necesarios para cumplir con lo indicado en los lineamientos establecidos
- Evidencias de reunión, correos electrónicos
- Oficios, Correos electrónicos con aprobaciones o vistos buenos.
- Mapa de riesgo  Gestión Estratégica de Comunicación e Información, actualizado.</t>
  </si>
  <si>
    <t>Gestión Financiera</t>
  </si>
  <si>
    <t>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t>
  </si>
  <si>
    <t>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t>
  </si>
  <si>
    <t>Subdirector(a) Financiero(a)</t>
  </si>
  <si>
    <t>Registrar la gestión contable</t>
  </si>
  <si>
    <t>EYADP-G105</t>
  </si>
  <si>
    <t xml:space="preserve">Posibilidad de afectación reputacional por hallazgos y sanciones impuestas por órganos de control, debido a errores (fallas o deficiencias) en el registro adecuado y oportuno de los hechos económicos de la entidad </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</si>
  <si>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</si>
  <si>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</si>
  <si>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</si>
  <si>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7. Mejorar la oportunidad en la ejecución de los recursos, a través del fortalecimiento de una cultura financiera, para lograr una gestión pública efectiva.</t>
  </si>
  <si>
    <t>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t>
  </si>
  <si>
    <t>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t>
  </si>
  <si>
    <t>-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
- Analizar el grado de impacto del error presentado y prepara informe al líder del proceso  para toma de decisiones
- Realizar los ajustes en los sistemas de información correspondientes.
- Generar los reportes que reflejen los ajustes.
- Actualizar el mapa de riesgos Gestión Financiera</t>
  </si>
  <si>
    <t>- Subdirector(a) Financiero(a)
- Subdirector Financiero - Profesional Especializado (Contador)
- Profesional Especializado
- Profesional Especializado
- Subdirector(a) Financiero(a)</t>
  </si>
  <si>
    <t>-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 Decisión de realizar el ajuste de acuerdo al grado de complejidad
- Comprobante contable - aplicativo correspondiente
- Balance de prueba ajustado
- Mapa de riesgo  Gestión Financiera, actualizado.</t>
  </si>
  <si>
    <t>EYADP-G106</t>
  </si>
  <si>
    <t xml:space="preserve">Posibilidad de afectación reputacional por  hallazgos y sanciones impuestas por órganos de control  y la secretaria distrital de hacienda, debido a incumplimiento parcial de compromisos en la presentación de Estados Financieros </t>
  </si>
  <si>
    <t xml:space="preserve">- Los funcionarios no son conscientes de la presentación de los estados financieros de la Entidad a la Secretaría Distrital de Hacienda.
- No socializar a  las dependencias la importancia de la entrega oportuna de la información financiera
- La entrega no oportuna de la información financiera por parte de las dependencias
- No verificar la oportunidad y la calidad de la entrega de la información financiera por parte de las dependencias
</t>
  </si>
  <si>
    <t xml:space="preserve">- Fallas en la disponibilidad de los aplicativos.
</t>
  </si>
  <si>
    <t xml:space="preserve">- Sanciones por parte del ente de control u otro ente regulador.
- Inoportunidad en la disponibilidad de información. 
- Imagen institucional perjudicada.
</t>
  </si>
  <si>
    <t>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</si>
  <si>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Establecer un cronograma para controlar el cumplimiento de las etapas de consolidación, registro, suscripción y reporte a fin de evitar la ocurrencia del incumplimiento
- Actualizar el mapa de riesgos Gestión Financiera</t>
  </si>
  <si>
    <t>- Subdirector(a) Financiero(a)
- Subdirector Financiero - Profesional Especializado (Contador)
- Subdirector Financiero - Profesional Especializado (Contador)
- Subdirector Financiero - Profesional Especializado (Contador)
- Subdirector(a) Financiero(a)</t>
  </si>
  <si>
    <t>-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 Solución conjunta con la Secretaría Distrital de Hacienda
- Estados Financieros presentados
- Cronograma  con las etapas de la consolidación, registro, suscripción y reporte
- Mapa de riesgo  Gestión Financiera, actualizado.</t>
  </si>
  <si>
    <t>Expedir certificados de disponibilidad presupuestal (CDP)
Gestionar los certificados de registro presupuestal (CRP)</t>
  </si>
  <si>
    <t>EYADP-G107</t>
  </si>
  <si>
    <t>Posibilidad de afectación reputacional por  hallazgos y sanciones impuestas por órganos de control, debido a errores (fallas o deficiencias) 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</si>
  <si>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</si>
  <si>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Fallas en la disponibilidad de los aplicativos.</t>
  </si>
  <si>
    <t xml:space="preserve">- Incumplimiento normativo.
- Interrupción o atraso en las operaciones de la entidad.
- Intervención por parte de organismos de control.
- Imagen institucional afectada.
</t>
  </si>
  <si>
    <t>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</si>
  <si>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
- Informar a la dependencia solicitante el error presentado en la expedición del CDP.
- Anular, sustituir, cancelar el certificado de CDP
- Actualizar el mapa de riesgos Gestión Financiera</t>
  </si>
  <si>
    <t>- Subdirector(a) Financiero(a)
- Subdirector Financiero - Profesional Universitario - Técnico Operativo
- Subdirector Financiero - Profesional Universitario - Técnico Operativo
- Subdirector(a) Financiero(a)</t>
  </si>
  <si>
    <t>-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
- Correo electrónico
- Certificado nuevo
- Mapa de riesgo  Gestión Financiera, actualizado.</t>
  </si>
  <si>
    <t>Desarrollar adecuada y oportunamente el trámite financiero para cumplir con las obligaciones que afectan el presupuesto de la entidad y que se originan en desarrollo de las actividades propias de la Secretaría General</t>
  </si>
  <si>
    <t>EYADP-G108</t>
  </si>
  <si>
    <t>Posibilidad de afectación económica (o presupuestal) por sanción moratoria o pago de  intereses, debido a errores (fallas o deficiencias) en el pago oportuno de las obligaciones adquiridas por la Secretaria General</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</si>
  <si>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</si>
  <si>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Inconformismo, reclamaciones o quejas esporádicas por el no pago de la obligación.
</t>
  </si>
  <si>
    <t>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</si>
  <si>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
- verifica la conformidad de los documentos soporte de pago y solicita a la dependencia los ajustes que se requieran. Una vez subsanado aplica el procedimiento de acuerdo con los lineamientos  impartidos por la secretaria general y  la secretaria de hacienda distrital
- Informar  a la dependencia cuando se generen intereses moratorios por cuentas por pagar radicadas
- Actualizar el mapa de riesgos Gestión Financiera</t>
  </si>
  <si>
    <t>- Subdirector(a) Financiero(a)
- Subdirector Financiero - Equipo de trabajo del proceso
- Subdirector Financiero - Equipo de trabajo del proceso
- Subdirector(a) Financiero(a)</t>
  </si>
  <si>
    <t>- Reporte de monitoreo indicando la materialización del riesgo de Posibilidad de afectación económica (o presupuestal) por sanción moratoria o pago de  intereses, debido a errores (fallas o deficiencias) en el pago oportuno de las obligaciones adquiridas por la Secretaria General            
- Documentos soportes y registros en el sistema Bogdata
- Memorando o correo electrónico informando los intereses moratorios generados
- Mapa de riesgo  Gestión Financiera, actualizado.</t>
  </si>
  <si>
    <t>EYADP-C011</t>
  </si>
  <si>
    <t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</si>
  <si>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</si>
  <si>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Presiones o motivaciones individuales, sociales o colectivas que inciten a realizar conductas contrarias al deber ser.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</si>
  <si>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</si>
  <si>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</si>
  <si>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</si>
  <si>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continúa en zona extrema,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</si>
  <si>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Realizar un análisis de la ejecución del trámite relacionado con  la gestión de pagos, con el propósito de  encontrar duplicidades con la gestión contable y así poder optimizar su ejecución</t>
  </si>
  <si>
    <t>- Subdirector Financiero</t>
  </si>
  <si>
    <t>- PA230-013</t>
  </si>
  <si>
    <t>- 533</t>
  </si>
  <si>
    <t>- 30/04/2023</t>
  </si>
  <si>
    <t>-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Gestión Financiera</t>
  </si>
  <si>
    <t>- Subdirector(a) Financiero(a)
- Subdirector Financiero
- Subdirector Financiero
- Subdirector Financiero
- Profesional de la Subdirección Financiera
- Subdirector(a) Financiero(a)</t>
  </si>
  <si>
    <t>-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Gestión Financiera, actualizado.</t>
  </si>
  <si>
    <t>EYADP-C012</t>
  </si>
  <si>
    <t xml:space="preserve">Posibilidad de afectación reputacional por  hallazgos y sanciones impuestas por órganos de control, debido a uso indebido de información privilegiada para el inadecuado registro de los hechos económicos, con el fin de obtener beneficios propios o de terceros  </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</si>
  <si>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</si>
  <si>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</si>
  <si>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Direccionamiento Estratégico
- Gestión de Recursos Físicos
- Gestión Estratégica de Talento Humano
- Contratación
</t>
  </si>
  <si>
    <t>El proceso estima que el riesgo continúa en zona extrema,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</si>
  <si>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Realizar un análisis de la ejecución del trámite relacionado con  la gestión de pagos, con el propósito de  encontrar duplicidades con la gestión de pagos y así poder optimizar su ejecución</t>
  </si>
  <si>
    <t>- PA230-014</t>
  </si>
  <si>
    <t>- 534</t>
  </si>
  <si>
    <t>-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
- Realizar los ajustes correspondientes al registro contable indebido, o complementar la información que corresponda a los hechos reales.
- Reportar el registro contable para el siguiente periodo.
- Actualizar el mapa de riesgos Gestión Financiera</t>
  </si>
  <si>
    <t>- Subdirector(a) Financiero(a)
- Profesional de la Subdirección Financiera
- Profesional de la Subdirección Financiera
- Subdirector(a) Financiero(a)</t>
  </si>
  <si>
    <t>-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
- Registro contable ajustado en LIMAY.
- Comprobante de contabilidad.
- Mapa de riesgo  Gestión Financiera, actualizado.</t>
  </si>
  <si>
    <t>Gestión Jurídica</t>
  </si>
  <si>
    <t>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t>
  </si>
  <si>
    <t xml:space="preserve">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t>
  </si>
  <si>
    <t>Jefe de Oficina Jurídica</t>
  </si>
  <si>
    <t>Gestionar la defensa judicial y extrajudicial de la Secretaría General</t>
  </si>
  <si>
    <t>EYADP-G109</t>
  </si>
  <si>
    <t>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t>
  </si>
  <si>
    <t xml:space="preserve">- Disposición y consulta de la normatividad, falta un normograma integral con  la totalidad y clasificación de las normas.
- Confusión entre normas y directrices a nivel institucional como Secretaría General y directrices a nivel Distrital.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</si>
  <si>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</si>
  <si>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</si>
  <si>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La probabilidad de riesgo se ubica en zona baja, teniendo en cuenta que la actividad clave asociada al riesgo se ejecuta de forma mensual (12 veces). El impacto es leve ya que los efectos de la materialización del riesgo no generan grandes consecuencias.</t>
  </si>
  <si>
    <t>El resultado de la probabilidad es Muy baja, dado que el riesgo no se ha materializado y se tienen 4 controles preventivos. Es impacto es leve ya que se dispone de un control correctivo para disminuir la calificación.</t>
  </si>
  <si>
    <t>-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
- Estudia, evalúa y analiza casos concretos, en esta instancia y evidenciará si el apoderado requirió insumos necesarios para defender los intereses de la Secretaría General y si preparó adecuada defensa
- Actualizar el mapa de riesgos Gestión Jurídica</t>
  </si>
  <si>
    <t>- Jefe de Oficina Jurídica
- Comité de Conciliación
- Jefe de Oficina Jurídica</t>
  </si>
  <si>
    <t>-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 Realiza recomendaciones para prevenir la recurrencia de la causa que originó el proceso o la sentencia lo cual se consigna en el acta de Comité de Conciliación
- Mapa de riesgo  Gestión Jurídica, actualizado.</t>
  </si>
  <si>
    <t>Elaborar y revisar los actos administrativos que deba suscribir la entidad</t>
  </si>
  <si>
    <t>EYADP-G110</t>
  </si>
  <si>
    <t>Posibilidad de afectación reputacional por interposición de demandas y emisión de decisiones contrarias a los intereses de la Secretaría General, debido a errores (fallas o deficiencias) en la emisión de actos administrativos de carácter general</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</si>
  <si>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acto administrativo que puede llegar a generar análisis incompleto.
</t>
  </si>
  <si>
    <t xml:space="preserve">- Eventos que afecten la situación jurídica de la organización debido al  incumplimiento o desacato de la normatividad legal.
- Afectación reputacional por decisiones adversas que identificaron falta de información en la emisión de los actos administrativos de carácter general.
- Hallazgos por parte de los Entes de Control.
</t>
  </si>
  <si>
    <t>La probabilidad de riesgo se ubica en zona baja, teniendo en cuenta que la actividad clave asociada al riesgo se ejecuta de forma diaria (1108 veces). El impacto es leve ya que los efectos de la materialización del riesgo no generan grandes consecuencias.</t>
  </si>
  <si>
    <t>El resultado de la probabilidad es Baja, dado que el riesgo no se ha materializado y se tienen 2 controles preventivos. Es impacto es leve ya que se dispone de un control correctivo para disminuir la calificación.</t>
  </si>
  <si>
    <t>-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
- Devuelve a la Oficina Jurídica para que realice los ajustes correspondientes.
- Actualizar el mapa de riesgos Gestión Jurídica</t>
  </si>
  <si>
    <t>- Jefe de Oficina Jurídica
- Secretario(a) General
- Jefe de Oficina Jurídica</t>
  </si>
  <si>
    <t>-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
- Acto Administrativo con observaciones.
- Mapa de riesgo  Gestión Jurídica, actualizado.</t>
  </si>
  <si>
    <t>Emitir los conceptos jurídicos que sean competencia de la Secretaria General, o que surjan en desarrollo de sus funciones</t>
  </si>
  <si>
    <t>EYADP-G111</t>
  </si>
  <si>
    <t>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</si>
  <si>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conceptos y/o consultas que puede llegar a generar análisis incompleto.
- Divergencias en lo resuelto por los operadores judiciales en casos análogos que generan inseguridad jurídica.
</t>
  </si>
  <si>
    <t xml:space="preserve">- Eventos que afecten la situación jurídica de la organización debido al  incumplimiento o desacato de la normatividad legal.
- Afectación reputacional por decisiones adversas que identificaron falta de información en la emisión de los conceptos y/o consultas.
- Hallazgos por parte de los Entes de Control.
- Necesidad de la emisión de concepto y/o consulta que unifique criterios.
</t>
  </si>
  <si>
    <t>La probabilidad de riesgo se ubica en zona baja, teniendo en cuenta que la actividad clave asociada al riesgo se ejecuta de forma mensual (18 veces). El impacto es leve ya que los efectos de la materialización del riesgo no generan grandes consecuencias.</t>
  </si>
  <si>
    <t>El resultado de la probabilidad es Baja, dado que el riesgo no se ha materializado y se tiene 1 control preventivo. Es impacto es leve ya que se dispone de un control correctivo para disminuir la calificación.</t>
  </si>
  <si>
    <t>-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
- Devuelve a la Oficina Jurídica para que realice los ajustes
- Actualizar el mapa de riesgos Gestión Jurídica</t>
  </si>
  <si>
    <t>- Jefe de Oficina Jurídica
- Jefe de Oficina Jurídica
- Jefe de Oficina Jurídica</t>
  </si>
  <si>
    <t>-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Proyecto de concepto o consulta con observaciones
- Mapa de riesgo  Gestión Jurídica, actualizado.</t>
  </si>
  <si>
    <t>FI-C026</t>
  </si>
  <si>
    <t>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t>
  </si>
  <si>
    <t xml:space="preserve">- Disposición y consulta de la normatividad, falta un normograma integral con  la totalidad y clasificación de las normas 
- Confusión entre normas y directrices a nivel institucional como Secretaría General y directrices a nivel Distrital
- Posible configuración de Conflicto de Interés entre el apoderado de la Secretaría General y los demandantes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</si>
  <si>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</si>
  <si>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La probabilidad de riesgo se ubica en zona Muy baja, teniendo en cuenta que el riesgo no se materializó durante los últimos 4 años. El impacto es moderado de acuerdo al resultado obtenido de diligenciar la encuesta.</t>
  </si>
  <si>
    <t>El resultado de la probabilidad es Muy baja, dado que el riesgo no se ha materializado y se tienen 4 controles preventivos. Es impacto es leve ya que se dispone de 3 controles correctivos para disminuir la calificación.</t>
  </si>
  <si>
    <t>- Verificar que los contratistas y funcionarios públicos responsables de ejercer la defensa judicial de la Entidad, diligencien y registren en SIDEAP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Realizar durante el Comité de Conciliación el estudio, evaluación y análisis de las conciliaciones, procesos y laudos arbitrales que fueron de conocimiento de dicho Comité.</t>
  </si>
  <si>
    <t>- Jefe de Oficina Jurídica
- Comité de Conciliación</t>
  </si>
  <si>
    <t>- PA230-009</t>
  </si>
  <si>
    <t>- 528
- 529</t>
  </si>
  <si>
    <t>- 1/03/2023
- 15/02/2023</t>
  </si>
  <si>
    <t>- 28/04/2023
- 31/12/2023</t>
  </si>
  <si>
    <t>-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
-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 Estudia, evalúa y analiza el caso, realiza recomendaciones para prevenir la recurrencia de la causa que originó el proceso o la sentencia lo cual se consigna en el acta de Comité de Conciliación
- Actualizar el mapa de riesgos Gestión Jurídica</t>
  </si>
  <si>
    <t>- Jefe de Oficina Jurídica
- Comité de Conciliación
- Comité de Conciliación
- Jefe de Oficina Jurídica</t>
  </si>
  <si>
    <t>-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
- Acta de Comité de Conciliación
- Acta de Comité de Conciliación
- Mapa de riesgo  Gestión Jurídica, actualizado.</t>
  </si>
  <si>
    <t>Gobierno Abierto y Relacionamiento con la Ciudadanía</t>
  </si>
  <si>
    <t>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t>
  </si>
  <si>
    <t>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t>
  </si>
  <si>
    <t>Estructurar canales de relacionamiento con la ciudadanía
Fase (propósito) Generar las condiciones necesarias para que la experiencia de la ciudadanía en la interacción con la Administración Distrital sea favorable.</t>
  </si>
  <si>
    <t>EYADP-G112</t>
  </si>
  <si>
    <t>Posibilidad de afectación reputacional por debilidades en la ejecución que afecten la puesta en operación de nuevos medios de relacionamiento con la ciudadanía, debido a errores (fallas o deficiencias) en el diseño y estructuración de estos</t>
  </si>
  <si>
    <t xml:space="preserve">- Dificultad en la articulación de actividades comunes a las dependencias.
</t>
  </si>
  <si>
    <t xml:space="preserve">- Dificultades en la coordinación entre las administraciones locales, distritales y nacionales para la prestación de servicios o ejecución de programas.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</si>
  <si>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relacionamiento con la ciudadanía.
</t>
  </si>
  <si>
    <t>5. Fortalecer la prestación del servicio a la ciudadanía con oportunidad, eficiencia y transparencia, a través del uso de la tecnología y la cualificación de los servidores.</t>
  </si>
  <si>
    <t xml:space="preserve">- 7870 Servicio a la ciudadanía, moderno, eficiente y de calidad
</t>
  </si>
  <si>
    <t>El proceso estima que el riesgo se ubica en una zona baja, debido a que la frecuencia con la que se realizó la actividad clave asociada al riesgo durante el último año se presentó (1) vez, frente a su materialización podrían presentarse efectos menores para el proceso.</t>
  </si>
  <si>
    <t>- Reportar el riesgo materializado de Posibilidad de afectación reputacional por debilidades en la ejecución que afecten la puesta en operación de nuevos medios de relacionamiento con la ciudadanía, debido a errores (fallas o deficiencias) en el diseño y estructuración de estos en el informe de monitoreo a la Oficina Asesora de Planeación.
- Evaluar la situación presentada de acuerdo a la etapa en la que se encuentra el proyecto.
- Elaborar plan de trabajo (actividades, responsables, fechas).
- Ejecutar del plan de trabajo.
- Actualizar el mapa de riesgos Gobierno Abierto y Relacionamiento con la Ciudadanía</t>
  </si>
  <si>
    <t>- Subsecretario(a) de Servicio a la Ciudadanía y Alto(a) Consejero(a) Distrital de Tecnologías de la Información y las Comunicaciones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 y Alto(a) Consejero(a) Distrital de Tecnologías de la Información y las Comunicaciones</t>
  </si>
  <si>
    <t>- Reporte de monitoreo indicando la materialización del riesgo de Posibilidad de afectación reputacional por debilidades en la ejecución que afecten la puesta en operación de nuevos medios de relacionamiento con la ciudadanía, debido a errores (fallas o deficiencias) en el diseño y estructuración de estos
- Acta con la decisión de acciones a tomar
- Plan de trabajo para la corrección de la situación
- Plan de trabajo ejecutado
- Mapa de riesgo  Gobierno Abierto y Relacionamiento con la Ciudadanía, actualizado.</t>
  </si>
  <si>
    <t>Administrar el Sistema Unificado Distrital de Inspección, Vigilancia y Control - SUDIVC, a través de la coordinación y articulación de acciones conjuntas con las entidades que hacen parte del SUDIVC.
Capacitar o cualificar a los servidores públicos en temáticas de funcionalidad del Sistema Distrital para la Gestión de Peticiones Ciudadanas, servicio a la Ciudadanía, al igual que en competencias de Inspección, Vigilancia y Control.</t>
  </si>
  <si>
    <t>EYADP-G113</t>
  </si>
  <si>
    <t>Posibilidad de afectación reputacional por hallazgos de entes e instancias de control internos o externos, debido a incumplimiento de compromisos en la ejecución de la gestión de seguimiento y monitoreo de la función de Inspección, Vigilancia y Control</t>
  </si>
  <si>
    <t>- Desconocimiento por parte de algunos funcionarios acerca de las funciones de la entidad y elementos de la plataforma estratégica.
- Falta de mayor divulgación en todos los niveles de la Organización, frente al cumplimiento de las metas, programas y proyectos.
- Fallas de conectividad e interoperabilidad que dificultan el funcionamiento de plataformas tecnológicas que soportan los canales de relacionamiento con las partes interesadas.
- Desarticulación en espacios de relacionamiento con poca comunicación con los procesos de planeación e instancias de decisión.</t>
  </si>
  <si>
    <t>- Fallas de interoperabilidad en las plataformas tecnológicas de instancias externas.
- La información necesaria en relación con la normatividad nacional y distrital, para el seguimiento a la gestión de las entidades participantes en las estrategias para el relacionamiento con la Ciudadanía, no es suficiente, clara, completa o de calidad.
- Pérdida de credibilidad y de confianza que dificulte la ejecución de las políticas, programas y proyectos de la Secretaría General.
- Dificultades en la coordinación entre las administraciones locales, distritales y nacionales para la prestación de servicios o ejecución de programas.</t>
  </si>
  <si>
    <t>- Hallazgos por parte de los Entes de Control.
- Incumplimiento de objetivos y metas institucionales.
Percepción negativa de los grupos de valor frente a la entidad.
- Perdida de información o información no veraz.</t>
  </si>
  <si>
    <t>El proceso estima que el riesgo se ubica en una zona moderada, debido a que la frecuencia con la que se realizó la actividad clave asociada al riesgo se presentó 40 veces en el último año y el principal efecto radica en la ocurrencia de hallazgos de control interno y externo.</t>
  </si>
  <si>
    <t>- Reportar el riesgo materializado de Posibilidad de afectación reputacional por hallazgos de entes e instancias de control  internos o externos, debido a incumplimiento de compromisos en la ejecución de la gestión de seguimiento y monitoreo de la función de Inspección, Vigilancia y Control  en el informe de monitoreo a la Oficina Asesora de Planeación.
- Convocar a la(s) entidad(s) que presentaron errores fallas o deficiencias en el reporte de la información a una reunión extraordinaria de seguimiento a compromisos.
- Informar y reprogramar sesión de cualificación, sensibilización o Visita multidisciplinaria
- Realizar la jornada de cualificación, sensibilización o visita multidisciplinaria de acuerdo con la reprogramación 
- Actualizar el mapa de riesgos Gobierno Abierto y Relacionamiento con la Ciudadanía</t>
  </si>
  <si>
    <t>- Subsecretario(a) de Servicio a la Ciudadanía y Alto(a) Consejero(a) Distrital de Tecnologías de la Información y las Comunicaciones
- Subdirector de Seguimiento a la Gestión de Inspección, vigilancia y Control.
- Profesional Universitario o técnico operativo asignado por el subdirector de Inspección Vigilancia y Control
- Profesional Universitario o técnico operativo asignado por el subdirector de Inspección Vigilancia y Control
- Subsecretario(a) de Servicio a la Ciudadanía y Alto(a) Consejero(a) Distrital de Tecnologías de la Información y las Comunicaciones</t>
  </si>
  <si>
    <t>- Reporte de monitoreo indicando la materialización del riesgo de Posibilidad de afectación reputacional por hallazgos de entes e instancias de control  internos o externos, debido a incumplimiento de compromisos en la ejecución de la gestión de seguimiento y monitoreo de la función de Inspección, Vigilancia y Control 
- Acta (s) de compromiso.
- Oficio o correo electrónico
- Informe de cualificación, de sensibilización o de Visita multidisciplinaria
- Mapa de riesgo  Gobierno Abierto y Relacionamiento con la Ciudadanía, actualizado.</t>
  </si>
  <si>
    <t>Administrar canales de relacionamiento con la ciudadanía
Fase (actividades): Fortalecer e implementar en los canales de atención disponibles en la Red CADE, estrategias de atención de servicio a la ciudadanía acorde a sus características poblacionales y particulares.</t>
  </si>
  <si>
    <t>DAAFEE-G002</t>
  </si>
  <si>
    <t>Posibilidad de afectación reputacional por no prestación del servicio, debido a interrupciones en el modelo multicanal que impidan a la ciudadanía acceder a la oferta institucional de trámites y servicios de las entidades que hacen parte de la Red CADE</t>
  </si>
  <si>
    <t>Daños a activos fijos/ eventos externos</t>
  </si>
  <si>
    <t xml:space="preserve">- Fallas de conectividad e interoperabilidad que dificultan el funcionamiento de plataformas tecnológicas que soportan los canales de relacionamiento con las partes interesadas
</t>
  </si>
  <si>
    <t xml:space="preserve">- Manifestaciones que generan alteraciones en el orden público, en las cuales se vean afectada la gestión propia de la Secretaría General.
</t>
  </si>
  <si>
    <t xml:space="preserve">- Pérdida de credibilidad y de confianza que dificulte la ejecución de las políticas, programas y proyectos de la Secretaría General. 
- Incremento en las peticiones de la ciudadanía en relación con el servicio prestado por las entidades en la Red CADE.
- Insatisfacción de la ciudadanía respecto a la prestación del servicio.
- Incumplimiento de las obligaciones con las entidades participes en los canales de la Red CADE.
- Falta de disponibilidad y oportunidad en la información a entregar en la prestación del servicio
- Incumplimiento de objetivos y metas institucionales.
</t>
  </si>
  <si>
    <t xml:space="preserve">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t>
  </si>
  <si>
    <t>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t>
  </si>
  <si>
    <t>-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
-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 Solicitar apoyo de la Policía Nacional para las sedes afectadas, gestionando unidades adicionales de vigilancia e implementos o estrategias de mitigación de daños o pérdidas de bienes de la Secretaría General y de las entidades.
- Actualizar el mapa de riesgos Gobierno Abierto y Relacionamiento con la Ciudadanía</t>
  </si>
  <si>
    <t>- Subsecretario(a) de Servicio a la Ciudadanía y Alto(a) Consejero(a) Distrital de Tecnologías de la Información y las Comunicaciones
- Profesional responsable del medio de interacción (CADE y SuperCADE)
- Profesional responsable del medio de interacción (CADE y SuperCADE)
- Subsecretario(a) de Servicio a la Ciudadanía y Alto(a) Consejero(a) Distrital de Tecnologías de la Información y las Comunicaciones</t>
  </si>
  <si>
    <t>-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
- Reporte de ciudadanos(as) y trámites efectivos atendidos por cada entidad, en contingencia.
- Reporte de desempeño jornada de atención considerando los reportes realizados a los entes correspondientes
- Mapa de riesgo  Gobierno Abierto y Relacionamiento con la Ciudadanía, actualizado.</t>
  </si>
  <si>
    <t>Administrar canales de relacionamiento con la ciudadanía
Fase (componente): Documentos de lineamientos técnicos</t>
  </si>
  <si>
    <t>EYADP-G114</t>
  </si>
  <si>
    <t>Posibilidad de afectación reputacional por información inconsistente, debido a errores (fallas o deficiencias) en el seguimiento a la gestión de las entidades participantes en los medios de interacción de la Red CADE</t>
  </si>
  <si>
    <t xml:space="preserve">- Dificultad en la articulación de actividades comunes a las dependencias.
- Alta rotación de personal generando retrasos en la curva de aprendizaje.
</t>
  </si>
  <si>
    <t xml:space="preserve">- La información necesaria en relación con la normatividad nacional y distrital, para el seguimiento a la gestión de las entidades participantes en las estrategias para el relacionamiento con la Ciudadanía, no es suficiente, clara, completa o de calidad.
</t>
  </si>
  <si>
    <t xml:space="preserve">- Pérdida de credibilidad y de confianza que dificulte la ejecución de las políticas, programas y proyectos de la Secretaría General. 
- Incremento en las peticiones de la ciudadanía en relación con el servicio prestado por las entidades en la Red CADE.
- Insatisfacción de la ciudadanía respecto a la prestación del servicio.
- Intervenciones o hallazgos por partes de entes de control u otro ente regulador, interno o externo.
- Incumplimiento de objetivos y metas institucionales.
</t>
  </si>
  <si>
    <t>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t>
  </si>
  <si>
    <t>-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
- Realizar reinducción en el protocolo establecido para el apoyo a la supervisión de convenios y contratos.
- Actualizar el mapa de riesgos Gobierno Abierto y Relacionamiento con la Ciudadanía</t>
  </si>
  <si>
    <t>- Subsecretario(a) de Servicio a la Ciudadanía y Alto(a) Consejero(a) Distrital de Tecnologías de la Información y las Comunicaciones
- Servidor(a) asignado(a) por el (la) Director (a) del Sistema Distrital de Servicio a la Ciudadanía
- Subsecretario(a) de Servicio a la Ciudadanía y Alto(a) Consejero(a) Distrital de Tecnologías de la Información y las Comunicaciones</t>
  </si>
  <si>
    <t>-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
- Servidores (as) con reinducción en el protocolo de apoyo a la supervisión de contratos y convenios.
- Mapa de riesgo  Gobierno Abierto y Relacionamiento con la Ciudadanía, actualizado.</t>
  </si>
  <si>
    <t>Administrar canales de relacionamiento con la ciudadanía
Capacitar o cualificar a los servidores públicos en temáticas de funcionalidad del Sistema Distrital para la Gestión de Peticiones Ciudadanas, servicio a la Ciudadanía, al igual que en competencias de Inspección, Vigilancia y Control.
Sensibilizar a la ciudadanía y otros en temas de servicio a la ciudadanía, el funcionamiento del sistema distrital para la gestión de peticiones ciudadanas y en temas de Inspección, Vigilancia y Control- IVC.</t>
  </si>
  <si>
    <t>UPYP-G009</t>
  </si>
  <si>
    <t>Posibilidad de afectación reputacional por inconformidad de los usuarios (entidades) del sistema distrital para la gestión de peticiones, debido a incumplimiento parcial de compromisos en la atención de soporte funcional en los tiempos promedio definidos</t>
  </si>
  <si>
    <t xml:space="preserve">- Fallas de conectividad e interoperabilidad que dificultan el funcionamiento de plataformas tecnológicas que soportan los canales de relacionamiento con las partes interesadas.
- Alta rotación de personal generando retrasos en la curva de aprendizaje.
</t>
  </si>
  <si>
    <t xml:space="preserve">- Conocimiento parcial del propósito, funcionamiento y productos y servicios del proceso por parte del usuario final
</t>
  </si>
  <si>
    <t xml:space="preserve">- Demora en la gestión de peticiones por parte de las entidades distritales.
- Pérdida de credibilidad y de confianza que dificulte la ejecución de las políticas, programas y proyectos de la Secretaría General. 
- Incumplimiento de objetivos y metas institucionales.
</t>
  </si>
  <si>
    <t>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t>
  </si>
  <si>
    <t>-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
- Re-clasificar la incidencia e indicar al solicitante los motivos por los cuales la solicitud no pudo ser atendida en los tiempos definidos.
- Actualizar el mapa de riesgos Gobierno Abierto y Relacionamiento con la Ciudadanía</t>
  </si>
  <si>
    <t>- Subsecretario(a) de Servicio a la Ciudadanía y Alto(a) Consejero(a) Distrital de Tecnologías de la Información y las Comunicaciones
- Profesional, técnico o auxiliar responsable de la atención del soporte
- Subsecretario(a) de Servicio a la Ciudadanía y Alto(a) Consejero(a) Distrital de Tecnologías de la Información y las Comunicaciones</t>
  </si>
  <si>
    <t>-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
- Incidencia re-clasificada en la Mesa de ayuda Bogotá te escucha, con indicación de los motivos por los cuales no se pudo atender dentro de los tiempos establecidos
- Mapa de riesgo  Gobierno Abierto y Relacionamiento con la Ciudadanía, actualizado.</t>
  </si>
  <si>
    <t>Medir y analizar la calidad en la prestación del servicio en los canales de relacionamiento con la Ciudadanía de la administración distrital.
Evaluar los criterios de calidad en las respuestas emitidas a las peticiones ciudadanas.</t>
  </si>
  <si>
    <t>UPYP-G010</t>
  </si>
  <si>
    <t>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</si>
  <si>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 Desconocimiento por parte de algunos funcionarios acerca de las funciones de la entidad y elementos de la plataforma estratégica.
</t>
  </si>
  <si>
    <t xml:space="preserve">- Presiones o motivaciones de los ciudadanos que incitan al servidor público a realizar conductas contrarias al deber ser.
</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</si>
  <si>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</si>
  <si>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t>
  </si>
  <si>
    <t>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t>
  </si>
  <si>
    <t>-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Gobierno Abierto y Relacionamiento con la Ciudadanía</t>
  </si>
  <si>
    <t>- Subsecretario(a) de Servicio a la Ciudadanía y Alto(a) Consejero(a) Distrital de Tecnologías de la Información y las Comunicaciones
- Profesional asignado
- Subsecretario(a) de Servicio a la Ciudadanía y Alto(a) Consejero(a) Distrital de Tecnologías de la Información y las Comunicaciones</t>
  </si>
  <si>
    <t>-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Gobierno Abierto y Relacionamiento con la Ciudadanía, actualizado.</t>
  </si>
  <si>
    <t>Capacitar o cualificar a los servidores públicos en temáticas de funcionalidad del Sistema Distrital para la Gestión de Peticiones Ciudadanas, servicio a la Ciudadanía, al igual que en competencias de Inspección, Vigilancia y Control</t>
  </si>
  <si>
    <t>UPYP-G011</t>
  </si>
  <si>
    <t>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</si>
  <si>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</si>
  <si>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
- Ajustar la programación definida en el plan anual de cualificación
- Actualizar el mapa de riesgos Gobierno Abierto y Relacionamiento con la Ciudadanía</t>
  </si>
  <si>
    <t>- Subsecretario(a) de Servicio a la Ciudadanía y Alto(a) Consejero(a) Distrital de Tecnologías de la Información y las Comunicaciones
- Profesional Universitario asignado por el (la) Director (a) Distrital de Calidad del Servicio
- Subsecretario(a) de Servicio a la Ciudadanía y Alto(a) Consejero(a) Distrital de Tecnologías de la Información y las Comunicaciones</t>
  </si>
  <si>
    <t>-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 Plan anual de cualificación ajustado
- Mapa de riesgo  Gobierno Abierto y Relacionamiento con la Ciudadanía, actualizado.</t>
  </si>
  <si>
    <t>Realizar el traslado de las peticiones ciudadanas registradas en el Sistema Distrital para la Gestión de Peticiones Ciudadanas</t>
  </si>
  <si>
    <t>UPYP-G012</t>
  </si>
  <si>
    <t>Posibilidad de afectación reputacional por inconformidad de los usuarios del sistema, debido a errores (fallas o deficiencias) en el análisis y direccionamiento a las peticiones ciudadanas</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</si>
  <si>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</si>
  <si>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t>
  </si>
  <si>
    <t>-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Gobierno Abierto y Relacionamiento con la Ciudadanía</t>
  </si>
  <si>
    <t>- Subsecretario(a) de Servicio a la Ciudadanía y Alto(a) Consejero(a) Distrital de Tecnologías de la Información y las Comunicaciones
- Profesional, Técnico operativo o Auxiliar Administrativo encargado del Direccionamiento de Peticiones Ciudadanas
- Subsecretario(a) de Servicio a la Ciudadanía y Alto(a) Consejero(a) Distrital de Tecnologías de la Información y las Comunicaciones</t>
  </si>
  <si>
    <t>- Reporte de monitoreo indicando la materialización del riesgo de Posibilidad de afectación reputacional por inconformidad de los usuarios del sistema, debido a errores (fallas o deficiencias) en el análisis y direccionamiento a las peticiones ciudadanas
- Acta de Subcomité de Autocontrol
- Mapa de riesgo  Gobierno Abierto y Relacionamiento con la Ciudadanía, actualizado.</t>
  </si>
  <si>
    <t>Administrar canales de relacionamiento con la ciudadanía</t>
  </si>
  <si>
    <t>FI-C027</t>
  </si>
  <si>
    <t>Posibilidad de afectación reputacional por pérdida de credibilidad y confianza en la Secretaría General, debido a realización de cobros indebidos durante la prestación del servicio en el canal presencial de la Red CADE dispuesto para el servicio a la ciudadanía</t>
  </si>
  <si>
    <t xml:space="preserve">- Alta rotación de personal generando retrasos en la curva de aprendizaje.
- Debilidades en la comunicación clara y unificada en diferentes niveles de la entidad.
</t>
  </si>
  <si>
    <t xml:space="preserve">- Pérdida de credibilidad y de confianza que dificulte la ejecución de las políticas, programas y proyectos de la Secretaría General.  
- Intervenciones o hallazgos por partes de entes de control u otro ente regulador, interno o externo.
- Incumplimiento de objetivos y metas institucionales.
</t>
  </si>
  <si>
    <t xml:space="preserve">- Procesos de control en el Sistema de Gestión de Calidad
</t>
  </si>
  <si>
    <t>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</si>
  <si>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</si>
  <si>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Sensibilizar a los servidores de la Dirección del Sistema Distrital de Servicio a la Ciudadanía sobre los valores de integridad y el Código Disciplinario Único.</t>
  </si>
  <si>
    <t>- Gestores de transparencia e integridad de la Dirección del Sistema Distrital de Servicio a la Ciudadana</t>
  </si>
  <si>
    <t>- PA230-010</t>
  </si>
  <si>
    <t>- 530</t>
  </si>
  <si>
    <t>-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
- Reportar a la Oficina de Control Interno Disciplinario el presunto hecho de realización de cobros indebidos durante la prestación del servicio en el canal presencial de la Red CADE.
- Actualizar el mapa de riesgos Gobierno Abierto y Relacionamiento con la Ciudadanía</t>
  </si>
  <si>
    <t>- Subsecretario(a) de Servicio a la Ciudadanía y Alto(a) Consejero(a) Distrital de Tecnologías de la Información y las Comunicaciones
- Director (a) del Sistema Distrital de Servicio a la Ciudadanía
- Subsecretario(a) de Servicio a la Ciudadanía y Alto(a) Consejero(a) Distrital de Tecnologías de la Información y las Comunicaciones</t>
  </si>
  <si>
    <t>-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
- Memorando o correo electrónico reportando a la Oficina de Control Interno Disciplinario el posible hecho de realización de cobros indebidos durante la prestación del servicio en el canal presencial de la Red CADE.
- Mapa de riesgo  Gobierno Abierto y Relacionamiento con la Ciudadanía, actualizado.</t>
  </si>
  <si>
    <t>Medir y analizar la calidad en la prestación del servicio en los canales de relacionamiento con la Ciudadanía de la administración distrital</t>
  </si>
  <si>
    <t>UPYP-C002</t>
  </si>
  <si>
    <t>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t>
  </si>
  <si>
    <t xml:space="preserve">- Generación de reprocesos y desgaste administrativo.
- Investigaciones disciplinarias, fiscales y/o penales.
- Percepción negativa de la Ciudadanía frente a la entidad.
</t>
  </si>
  <si>
    <t>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t>
  </si>
  <si>
    <t>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</si>
  <si>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Sensibilizar a los servidores de la DDCS sobre los valores de integridad, con relación al servicio a la ciudadanía.</t>
  </si>
  <si>
    <t>- Gestor de integridad de la Dirección Distrital de Calidad del Servicio</t>
  </si>
  <si>
    <t>- PA230-012</t>
  </si>
  <si>
    <t>- 532</t>
  </si>
  <si>
    <t>- 31/10/2023</t>
  </si>
  <si>
    <t>-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
- Repetir el monitoreo y compararlo con el anterior
- Informar al Operador Disciplinario
- Actualizar el mapa de riesgos Gobierno Abierto y Relacionamiento con la Ciudadanía</t>
  </si>
  <si>
    <t>- Subsecretario(a) de Servicio a la Ciudadanía y Alto(a) Consejero(a) Distrital de Tecnologías de la Información y las Comunicaciones
- Director Distrital de Calidad del Servicio
- Director Distrital de Calidad del Servicio
- Subsecretario(a) de Servicio a la Ciudadanía y Alto(a) Consejero(a) Distrital de Tecnologías de la Información y las Comunicaciones</t>
  </si>
  <si>
    <t>-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
- Informe comparativo
- Informe remitido a la Oficina de Control Interno Disciplinario
- Mapa de riesgo  Gobierno Abierto y Relacionamiento con la Ciudadanía, actualizado.</t>
  </si>
  <si>
    <t>EYADP-G116</t>
  </si>
  <si>
    <t>Posibilidad de afectación económica (o presupuestal) por información inconsistente en los cobros a las entidades, debido a errores (fallas o deficiencias) en la elaboración de facturas por el uso de los espacios de los CADE y SuperCADE</t>
  </si>
  <si>
    <t xml:space="preserve">- Dificultad en la articulación de actividades comunes a las dependencias.
- Alta rotación de personal generando retrasos en la curva de aprendizaje.
- Fallas de conectividad e interoperabilidad que dificultan el funcionamiento de plataformas tecnológicas que soportan los canales de relacionamiento con las partes interesadas
</t>
  </si>
  <si>
    <t xml:space="preserve">- Pérdida de credibilidad y de confianza que dificulte la ejecución de las políticas, programas y proyectos de la Secretaría General. 
- Intervenciones o hallazgos por partes de entes de control u otro ente regulador, interno o externo.
- Recursos que no ingresan, ingresan por menor o mayor valor a la Tesorería Distrital.
- Incumplimiento de objetivos y metas institucionales.
</t>
  </si>
  <si>
    <t xml:space="preserve">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t>
  </si>
  <si>
    <t>-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
- Realizar reinducción en el procedimiento de "Facturación y cobro por concepto de uso de espacio en los SuperCADE y CADE"
- Actualizar el mapa de riesgos Gobierno Abierto y Relacionamiento con la Ciudadanía</t>
  </si>
  <si>
    <t>- Subsecretario(a) de Servicio a la Ciudadanía y Alto(a) Consejero(a) Distrital de Tecnologías de la Información y las Comunicaciones
- Servidor(a) asignado por el (la) Director(a) del Sistema Distrital de Servicio a la Ciudadanía
- Subsecretario(a) de Servicio a la Ciudadanía y Alto(a) Consejero(a) Distrital de Tecnologías de la Información y las Comunicaciones</t>
  </si>
  <si>
    <t>-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
- Servidores(as) con reinducción en el procedimiento de Facturación y Cobro por concepto de uso de espacios en la RED CADE.
- Mapa de riesgo  Gobierno Abierto y Relacionamiento con la Ciudadanía, actualizado.</t>
  </si>
  <si>
    <t>Gestionar asesorías y formular e implementar proyectos en materia de transformación digital
Fase:(propósito): Generar valor público para la ciudadanía, la Secretaria General y sus grupos de interés, mediante el uso y aprovechamiento estratégico de TIC)</t>
  </si>
  <si>
    <t>UPYP-G013</t>
  </si>
  <si>
    <t>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t>
  </si>
  <si>
    <t>Oficina Alta Consejería Distrital de Tecnologías de la Información y las Comunicaciones</t>
  </si>
  <si>
    <t xml:space="preserve">- Dificultad en la articulación de actividades comunes a las dependencias.
- Alta rotación de personal generando retrasos en la curva de aprendizaje.
- Desarticulación en espacios de relacionamiento con poca comunicación con los procesos de planeación e instancias de decisión.
- Desconocimiento por parte de algunos funcionarios acerca de las funciones de la entidad y elementos de la plataforma estratégica.
</t>
  </si>
  <si>
    <t xml:space="preserve">- La información necesaria en relación con la normatividad nacional y distrital, para el seguimiento a la gestión de las entidades participantes en las estrategias para el relacionamiento con la Ciudadanía, no es suficiente, clara, completa o de calidad.
- Conocimiento parcial del propósito, funcionamiento y productos y servicios del proceso por parte del usuario final
- Manifestaciones que generan alteraciones en el orden público, en las cuales se vean afectada la gestión propia de la Secretaría General.
- Presiones o motivaciones de los ciudadanos que incitan al servidor público a realizar conductas contrarias al deber ser.
</t>
  </si>
  <si>
    <t xml:space="preserve">- Perdida de credibilidad entidades y usuarios
- Reprocesos en el desarrollo de los proyectos y/o asesorías
- Incumplimiento metas (Plan de desarrollo, proyecto de inversión) y objetivos institucionales
</t>
  </si>
  <si>
    <t>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t>
  </si>
  <si>
    <t xml:space="preserve">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t>
  </si>
  <si>
    <t>- Reportar el riesgo materializado de 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 en el informe de monitoreo a la Oficina Asesora de Planeación.
- Analizar los errores que se evidenciaron en la definición de la asesoría y formulación del proyecto
- Se reformula el proyecto  y se pasa para su revisión y aprobación
- Actualizar el mapa de riesgos Gobierno Abierto y Relacionamiento con la Ciudadanía</t>
  </si>
  <si>
    <t>- Subsecretario(a) de Servicio a la Ciudadanía y Alto(a) Consejero(a) Distrital de Tecnologías de la Información y las Comunicaciones
- Jefe de Oficina Alta Consejería Distrital de Tecnologías de la Información y las Comunicaciones -TIC-
- Jefe de Oficina Alta Consejería Distrital de Tecnologías de la Información y las Comunicaciones -TIC-
- Subsecretario(a) de Servicio a la Ciudadanía y Alto(a) Consejero(a) Distrital de Tecnologías de la Información y las Comunicaciones</t>
  </si>
  <si>
    <t>- Reporte de monitoreo indicando la materialización del riesgo de 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
- Documento de análisis de errores 
- Proyecto reformulado
- Mapa de riesgo  Gobierno Abierto y Relacionamiento con la Ciudadanía, actualizado.</t>
  </si>
  <si>
    <t xml:space="preserve">Gestionar asesorías y formular e implementar proyectos en materia de transformación digital
Fase: (actividad): Incorporar los principios de diseño de servicios de la política de gobierno digital priorizados por la Alta Consejería Distrital de TIC 
-Implementar el ciclo de la formulación para una política pública de Bogotá territorio Inteligente; bajo los lineamientos del CONPES
-Acompañar el diseño de las agendas de transformación digital 
-Hacer seguimiento a las agendas de transformación Digital)
</t>
  </si>
  <si>
    <t>UPYP-G014</t>
  </si>
  <si>
    <t>Posibilidad de afectación reputacional por perdida de credibilidad y confianza de las entidades y la ciudadanía, debido a incumplimiento de compromisos en la gestión de asesorías y formulación e implementación de proyectos en materia de transformación digital</t>
  </si>
  <si>
    <t xml:space="preserve">- Dificultad en la articulación de actividades comunes a las dependencias.
- Alta rotación de personal generando retrasos en la curva de aprendizaje.
- Desconocimiento por parte de algunos funcionarios acerca de las funciones de la entidad y elementos de la plataforma estratégica.
- Desarticulación en espacios de relacionamiento con poca comunicación con los procesos de planeación e instancias de decisión.
</t>
  </si>
  <si>
    <t>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t>
  </si>
  <si>
    <t>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t>
  </si>
  <si>
    <t>- Reportar el riesgo materializado de Posibilidad de afectación reputacional por perdida de credibilidad y confianza de las entidades y la ciudadanía, debido a incumplimiento de compromisos en la gestión de asesorías y formulación e implementación de proyectos en materia de transformación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Gobierno Abierto y Relacionamiento con la Ciudadanía</t>
  </si>
  <si>
    <t>- Subsecretario(a) de Servicio a la Ciudadanía y Alto(a) Consejero(a) Distrital de Tecnologías de la Información y las Comunicaciones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Subsecretario(a) de Servicio a la Ciudadanía y Alto(a) Consejero(a) Distrital de Tecnologías de la Información y las Comunicaciones</t>
  </si>
  <si>
    <t>- Reporte de monitoreo indicando la materialización del riesgo de Posibilidad de afectación reputacional por perdida de credibilidad y confianza de las entidades y la ciudadanía, debido a incumplimiento de compromisos en la gestión de asesorías y formulación e implementación de proyectos en materia de transformación digital
- Causas de incumplimiento identificadas
- Acción formulada en el aplicativo Sistema Integrado de Gestión
- Plan de trabajo actualizado 
- Mapa de riesgo  Gobierno Abierto y Relacionamiento con la Ciudadanía, actualizado.</t>
  </si>
  <si>
    <t>Gestionar asesorías y formular e implementar proyectos en materia de transformación digital</t>
  </si>
  <si>
    <t>FI-C028</t>
  </si>
  <si>
    <t>Posibilidad de afectación económica (o presupuestal) por sanción de un ente de control o ente regulador, debido a decisiones ajustadas a intereses propios o de terceros en la ejecución de Proyectos en materia TIC y Transformación digital, para obtener dádivas o beneficios</t>
  </si>
  <si>
    <t xml:space="preserve">- Pérdidas financieras por mala utilización de recursos en los Proyectos
- Investigaciones disciplinarias.
- Pérdida credibilidad por parte de la entidades interesadas.
- Desviaciones en los Objetivos, el Alcance y el Cronograma del Proyecto.
</t>
  </si>
  <si>
    <t>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t>
  </si>
  <si>
    <t>Se tienen dos actividades que actúan como puntos de control para prevención y detección del riesgo sin embargo, la zona con y sin controles permanece constante, ubicándose en zona extrema (1.5)</t>
  </si>
  <si>
    <t>- Sensibilizar cuatrimestralmente al equipo de la Alta Consejería Distrital de TIC sobre los valores de integridad.</t>
  </si>
  <si>
    <t>- Profesionales responsables de riesgos de la ACDTIC y Gestor de integridad</t>
  </si>
  <si>
    <t>- PA230-015</t>
  </si>
  <si>
    <t>- 535</t>
  </si>
  <si>
    <t>- 1/04/2023</t>
  </si>
  <si>
    <t>-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
-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
- realiza informe del hecho identificado y remite mediante memorando a las oficinas competentes
- Actualizar el mapa de riesgos Gobierno Abierto y Relacionamiento con la Ciudadanía</t>
  </si>
  <si>
    <t>- Subsecretario(a) de Servicio a la Ciudadanía y Alto(a) Consejero(a) Distrital de Tecnologías de la Información y las Comunicaciones
- Jefe Oficina de la Alta Consejería Distrital de TIC
- Jefe Oficina de la Alta Consejería Distrital de TIC
- Subsecretario(a) de Servicio a la Ciudadanía y Alto(a) Consejero(a) Distrital de Tecnologías de la Información y las Comunicaciones</t>
  </si>
  <si>
    <t>-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
-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
- Memorando e informe
- Mapa de riesgo  Gobierno Abierto y Relacionamiento con la Ciudadanía, actualizado.</t>
  </si>
  <si>
    <t>(Fase: Actividad) Desarrollar el modelo de Gobierno Abierto con articulación y coordinación interinstitucional.
- Formular, implementar y realizar seguimiento a las estrategias, lineamientos y proyectos en materia gobierno abierto y la transformación digital</t>
  </si>
  <si>
    <t>EYADP-G117</t>
  </si>
  <si>
    <t>Posibilidad de afectación reputacional por  la ausencia de un modelo que agrupe los avances y estrategias de los diferentes sectores y entidades del Distrito, debido a desarticulación institucional para desarrollar el modelo de Gobierno Abierto</t>
  </si>
  <si>
    <t xml:space="preserve">- Insuficiencia de estrategias institucionales para ejercer la democracia digital, el control social y el aprovechamiento de información pública, en el marco de la transparencia, la colaboración y la participación.
- Desarticulación en espacios de relacionamiento con poca comunicación con los procesos de planeación e instancias de decisión.
</t>
  </si>
  <si>
    <t xml:space="preserve">- Pérdida de credibilidad y de confianza que dificulte la ejecución de las políticas, programas y proyectos de la Secretaría General. 
- Dificultades en la coordinación entre las administraciones locales, distritales y nacionales para la prestación de servicios o ejecución de programas.
- Insuficiencia de recursos para el logro de las metas u objetivos propuestos.
</t>
  </si>
  <si>
    <t xml:space="preserve">- Incumplimiento en las metas y objetivos institucionales en la implementación del modelo de gobierno abierto.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</si>
  <si>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t>
  </si>
  <si>
    <t xml:space="preserve">- 7869 Implementación del modelo de gobierno abierto, accesible e incluyente de Bogotá
</t>
  </si>
  <si>
    <t xml:space="preserve">Una vez analizado el riesgo antes de controles la probabilidad se calificó por exposición generando como resultado 1. Muy baja. La calificación del impacto quedó en  2. Menor. En consecuencia, el riesgo quedó ubicado en zona resultante bajo (1,2). </t>
  </si>
  <si>
    <t>- Definir e incorporar los controles producto de la documentación del gobierno abierto en el marco del nuevo proceso 'Gobierno abierto y relacionamiento con la ciudadanía'.</t>
  </si>
  <si>
    <t>- Gerente del proyecto</t>
  </si>
  <si>
    <t>- PA230-029</t>
  </si>
  <si>
    <t>- 556</t>
  </si>
  <si>
    <t>- 15/09/2023</t>
  </si>
  <si>
    <t>-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
- Verificar el cumplimiento de las acciones en materia de Gobierno Abierto, haciendo uso de fuentes de información tales como el Plan Distrital de Desarrollo, Política pública de transparencia - Conpes distrital 001 y la Directiva 005 de 2020. 
- Realizar seguimiento a las acciones y avances del modelo de Gobierno Abierto haciendo uso de fuentes de información, tales como, el Informe semestral de avances. 
- Reportar el seguimiento al proyecto de inversión haciendo uso de fuentes de información, tales como, la programación y seguimiento de metas indicadores del plan de desarrollo vigente. 
- Actualizar el mapa de riesgos Gobierno Abierto y Relacionamiento con la Ciudadanía</t>
  </si>
  <si>
    <t>- Subsecretario(a) de Servicio a la Ciudadanía y Alto(a) Consejero(a) Distrital de Tecnologías de la Información y las Comunicaciones
- Gerente del Proyecto   
- Gerente del Proyecto   
- Gerente del Proyecto   
- Subsecretario(a) de Servicio a la Ciudadanía y Alto(a) Consejero(a) Distrital de Tecnologías de la Información y las Comunicaciones</t>
  </si>
  <si>
    <t>-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
- Acta con los compromisos adquiridos. En caso contrario, se reportan como ejecutadas las actividades
- Informe semestral
- Correo electrónico solicitando ajustes o precisiones a la información remitida o Memorando de retroalimentación
- Mapa de riesgo  Gobierno Abierto y Relacionamiento con la Ciudadanía, actualizado.</t>
  </si>
  <si>
    <t>(Propósito): Implementar un modelo de Gobierno Abierto de Bogotá que promueva una relación democrática, incluyente, accesible y transparente con la ciudadanía.
- Formular, implementar y realizar seguimiento a las estrategias, lineamientos y proyectos en materia gobierno abierto y la transformación digital</t>
  </si>
  <si>
    <t>EYADP-G118</t>
  </si>
  <si>
    <t>Posibilidad de afectación reputacional por falta de coordinación entre las entidades que lideran el modelo, debido a decisiones inadecuadas para la implementación del modelo de Gobierno Abierto de Bogotá</t>
  </si>
  <si>
    <t xml:space="preserve">- Insuficiencia de estrategias institucionales para ejercer la democracia digital, el control social y el aprovechamiento de información pública, en el marco de la transparencia, la colaboración y la participación.
- Descentralización de la información distrital relacionada con los pilares de gobierno abierto.
</t>
  </si>
  <si>
    <t xml:space="preserve">Una vez analizado el riesgo antes de controles la probabilidad se calificó por exposición generando como resultado 1. Muy baja. La calificación del impacto quedó en 3. Moderado. En consecuencia, el riesgo quedó ubicado en zona resultante Moderado (1,3).           </t>
  </si>
  <si>
    <t>-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
- Verificar el cumplimiento de las acciones en materia de Gobierno Abierto, haciendo uso de fuentes de información tales como el Plan Distrital de Desarrollo, Política pública de transparencia - Conpes distrital 001 y la Directiva 005 de 2020. 
- Realizar seguimiento a las acciones y avances del modelo de Gobierno Abierto haciendo uso de fuentes de información, tales como, el Informe semestral de avances. 
- Reportar el seguimiento al proyecto de inversión haciendo uso de fuentes de información, tales como, la programación y seguimiento de metas indicadores del plan de desarrollo 4202000-FT-1006 –Hoja programación y seguimiento,  ficha ID, visor gerente y perfil del proyecto de inversión. 
- Actualizar el mapa de riesgos Gobierno Abierto y Relacionamiento con la Ciudadanía</t>
  </si>
  <si>
    <t>- Reporte de monitoreo indicando la materialización del riesgo de Posibilidad de afectación reputacional por falta de coordinación entre las entidades que lideran el modelo, debido a decisiones inadecuadas para la implementación del modelo de Gobierno Abierto de Bogotá
- Acta de compromisos adquiridos
- Informe semestral
- Correo electrónico solicitando ajustes o precisiones a la información remitida o Memorando de retroalimentación.
- Mapa de riesgo  Gobierno Abierto y Relacionamiento con la Ciudadanía, actualizado.</t>
  </si>
  <si>
    <t>(Producto): Documentos de lineamientos técnicos elaborados
- Formular, implementar y realizar seguimiento a las estrategias, lineamientos y proyectos en materia gobierno abierto y la transformación digital</t>
  </si>
  <si>
    <t>EYADP-G119</t>
  </si>
  <si>
    <t>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t>
  </si>
  <si>
    <t xml:space="preserve">Una vez analizado el riesgo antes de controles la probabilidad se calificó por exposición generando como resultado 1. Muy baja. La calificación del impacto quedó en 3. Moderado. En consecuencia, el riesgo quedó ubicado en zona resultante moderada (1,3).           </t>
  </si>
  <si>
    <t>-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
- Verificar el cumplimiento de las acciones en materia de Gobierno Abierto haciendo uso de fuentes de información, tales como, el Plan Distrital de Desarrollo, Política pública de transparencia - Conpes distrital 001 y la Directiva 005 de 2020. 
- Reportar el seguimiento al proyecto de inversión haciendo uso de fuentes de información. tales como, las  programación y seguimiento de metas indicadores del plan de desarrollo 4202000-FT-1006 –Hoja programación y seguimiento,  ficha ID, visor gerente y perfil del proyecto de inversión. 
- Solicitar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 Llevar a las sesiones de la coordinación de gobierno abierto las alertas del incumplimiento de plazos para la difusión e implementación de los documentos de lineamientos técnicos elaborados
- Actualizar el mapa de riesgos Gobierno Abierto y Relacionamiento con la Ciudadanía</t>
  </si>
  <si>
    <t>- Subsecretario(a) de Servicio a la Ciudadanía y Alto(a) Consejero(a) Distrital de Tecnologías de la Información y las Comunicaciones
- Gerente del Proyecto   
- Gerente del Proyecto   
- Gerente del Proyecto   
- Gerente del Proyecto   
- Subsecretario(a) de Servicio a la Ciudadanía y Alto(a) Consejero(a) Distrital de Tecnologías de la Información y las Comunicaciones</t>
  </si>
  <si>
    <t>-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 Acta de compromisos adquiridos
- Correo electrónico solicitando ajustes o precisiones a la información remitida o Memorando de retroalimentación.
- Solicitud de reporte de seguimiento al Plan de Acción General de Gobierno Abierto
- Alertas del incumplimiento de plazos
- Mapa de riesgo  Gobierno Abierto y Relacionamiento con la Ciudadanía, actualizado.</t>
  </si>
  <si>
    <t>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t>
  </si>
  <si>
    <t>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t>
  </si>
  <si>
    <t>Jefe de Oficina Alta Consejería de Paz, Víctimas y Reconciliación</t>
  </si>
  <si>
    <t>Otorgar medidas de ayuda o atención humanitaria inmediata para atender las necesidades básicas de la población victima que llega a la ciudad de Bogotá en condiciones de vulnerabilidad acentuada derivada de los hechos victimizantes ocurridos.
Fase (componente): Servicio de ayuda humanitaria.</t>
  </si>
  <si>
    <t>EYADP-G120</t>
  </si>
  <si>
    <t>Posibilidad de afectación económica (o presupuestal) por sanción de un ente de control, debido a fallas o deficiencias en el otorgamiento de la Atención o Ayuda Humanitaria Inmediata</t>
  </si>
  <si>
    <t>Oficina Alta Consejería de Paz, Víctimas y Reconciliación</t>
  </si>
  <si>
    <t xml:space="preserve">- Deficiencia en los conocimientos del profesional que realiza la valoración para el otorgamiento de atención o ayuda humanitaria inmediata.
- Inadecuada aplicación del procedimiento y los documentos técnicos asociados
- Inexistencia de restricciones en la evaluación de criterios de otorgamiento de ayuda o asistencia humanitaria en el sistema de información.
</t>
  </si>
  <si>
    <t xml:space="preserve">- La población que solicita el otorgamiento de atención o ayuda humanitaria omite información o brinda información imprecisa
- Influencia por parte de terceros para suministrar información inadecuada en la solicitud de otorgamiento de atención o ayuda humanitaria
- Información desactualizada en los sistemas de información del distrito y la nación
- Debido a la situación de inmediatez que dicta la ley 1448 de 2011, no es posible realizar un análisis detallado de la solicitud. 
-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
</t>
  </si>
  <si>
    <t xml:space="preserve">- Vulneración de los derechos a la población víctima del conflicto armado.
- Investigaciones disciplinarias por parte de los organismos de control.
- Afectación en la imagen institucional.
- Sanciones económicas a la Secretaria General.
- Indebida ejecución de los recursos asociados al otorgamiento de atención o ayuda humanitaria inmediata.
</t>
  </si>
  <si>
    <t>1. Implementar estrategias y acciones que aporten a la construcción de la paz, la reparación, la memoria y la reconciliación en Bogotá región.</t>
  </si>
  <si>
    <t xml:space="preserve">- 7871 Construcción de Bogotá-región como territorio de paz para las víctimas y la reconciliación
</t>
  </si>
  <si>
    <t>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t>
  </si>
  <si>
    <t>-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Dirección.
- Si el conocimiento de la situación es espaciado en el Tiempo:
1. De acuerdo al concepto del equipo jurídico de la Dirección, se realizan las acciones establecidas.
2. Si el equipo jurídico de la Dirección lo cree pertinente, el caso se escala al equipo jurídico de la Alta Consejería de Paz, Víctimas y Reconciliación para que realice un segundo análisis del caso e informe las acciones a seguir.
- Actualizar el mapa de riesgos Paz, Víctimas y Reconciliación</t>
  </si>
  <si>
    <t>- Jefe de Oficina Alta Consejería de Paz, Víctimas y Reconciliación
- Profesional Universitario y/o especializado Oficina Alta Consejería de Paz, Victimas y Reconciliación
- Profesional Universitario y/o especializado Oficina Alta Consejería de Paz, Victimas y Reconciliación
- Profesional Universitario y/o especializado Oficina Alta Consejería de Paz, Victimas y Reconciliación
- Jefe de Oficina Alta Consejería de Paz, Víctimas y Reconciliación</t>
  </si>
  <si>
    <t>- Reporte de monitoreo indicando la materialización del riesgo de Posibilidad de afectación económica (o presupuestal) por sanción de un ente de control, debido a fallas o deficiencias en el otorgamiento de la Atención o Ayuda Humanitaria Inmediata
- Comunicación del caso con el operador. (Correo electrónico)
- Comunicación del caso con el operador. (Correo electrónico)
- Comunicación con el profesional (Correo Electrónico)
- Mapa de riesgo  Paz, Víctimas y Reconciliación, actualizado.</t>
  </si>
  <si>
    <t>Coordinar la formulación, seguimiento, y actualización del Plan de Acción Distrital y sus planes conexos en el marco de la política pública de víctimas en Bogotá.
Fase (propósito): Mejorar la integración de las acciones, servicios y escenarios que dan respuesta a las obligaciones derivadas de ley para las víctimas, el Acuerdo de Paz, y los demás compromisos distritales en materia de memoria, reparación, paz y reconciliación.</t>
  </si>
  <si>
    <t>EYADP-G121</t>
  </si>
  <si>
    <t>Posibilidad de afectación reputacional por bajo nivel de implementación de la Política Publica de Víctimas en el Distrito Capital , debido a deficiencias en el seguimiento a la implementación del Plan de Acción Distrital a través del SDARIV</t>
  </si>
  <si>
    <t xml:space="preserve">- No contar con un procedimiento claro que establezca los parámetros para realiza el seguimiento a la implementación de la Política Pública de Víctimas en el distrito.
</t>
  </si>
  <si>
    <t xml:space="preserve">- Entrega de información incompleta, insuficiente por parte de las entidades que conforman el SDARIV.
- Deficiente oferta institucional y presupuesto por parte de las entidades para la implementación de la Política Pública de Víctimas.
- Ausencia de regulación a nivel nacional que oriente a las entidades territoriales sobre el proceso de seguimiento a la implementación de la política publica de víctimas 
</t>
  </si>
  <si>
    <t xml:space="preserve">- Ausencia de información sobre la implementación de la Política Pública de Víctimas en el Distrito que dificulta la toma de decisiones acertadas.
- Que la política pública de víctimas no contribuya al goce efectivo de derechos de la población.
- Incumplimiento por parte de las entidades en relación a los compromisos adquiridos en el Plan Distrital de Desarrollo y el Plan de Acción Distrital.
- Contribución insuficiente por parte Distrito Capital en los procesos de seguimiento y evaluación que realiza el orden nacional frente al cumplimiento de la Política Pública de Víctimas  
</t>
  </si>
  <si>
    <t xml:space="preserve">El proceso estima que el riesgo inherente se ubica en la zona moderada, debido a que la frecuencia con la que se realiza la actividad clave asociada al riesgo es trimestral, sin embargo, ante su materialización, podría presentarse afectaciones en la imagen  </t>
  </si>
  <si>
    <t>-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
- Se debe citar un Comité de Justicia Transicional o subcomités extraordinario de seguimiento, según sea el caso para evaluar el impacto de las decisiones tomadas en instancias anteriores           
- Identificar las entidades y metas que tienen un bajo nivel de ejecución física y presupuestal con el objetivo de generar alertas y realizar acompañamiento técnico que promueva la adecuada implementación de la oferta dispuesta en el Plan de Acción Distrital.
- Generar trimestralmente un informe de implementación que de cuenta del porcentaje de avance físico y presupuestal del Plan de Acción Distrital, por cada una de las entidades del SDARIV y de los componentes de la política pública de victimas. 
- Actualizar el mapa de riesgos Paz, Víctimas y Reconciliación</t>
  </si>
  <si>
    <t>- Jefe de Oficina Alta Consejería de Paz, Víctimas y Reconciliación
- Profesional universitario y/o especializado Oficina Alta Consejería de Paz, Víctimas y Reconciliación
- Profesional universitario y/o especializado Oficina Alta Consejería de Paz, Víctimas y Reconciliación
- Profesional universitario y/o especializado Oficina Alta Consejería de Paz, Víctimas y Reconciliación
- Jefe de Oficina Alta Consejería de Paz, Víctimas y Reconciliación</t>
  </si>
  <si>
    <t>-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
- Evidencia de Reunión
Listado de Asistencia
-  Oficios enviados a las entidades - Actas de asistencia técnica.
- Informe trimestral del PAD
- Mapa de riesgo  Paz, Víctimas y Reconciliación, actualizado.</t>
  </si>
  <si>
    <t>Otorgar medidas de ayuda o atención humanitaria inmediata para atender las necesidades básicas de la población victima que llega a la ciudad de Bogotá en condiciones de vulnerabilidad acentuada derivada de los hechos victimizantes ocurridos.
Fase (actividad): Gestionar el funcionamiento administrativo y operativo para el otorgamiento de la ayuda humanitaria.</t>
  </si>
  <si>
    <t>FI-C029</t>
  </si>
  <si>
    <t>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</si>
  <si>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</si>
  <si>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</si>
  <si>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Investigaciones disciplinarias, fiscales y/o penales.
- Afectación de la igualdad de los ciudadanos para hacer uso de sus derechos.
- Afectación del presupuesto asignado para el otorgamiento de atención o ayuda humanitaria inmediata
</t>
  </si>
  <si>
    <t>1.Validar la caracterización inicial de los ciudadanos, verificando de manera automática que todos los campos obligatorios estén diligenciados, además, restringir caracteres especiales que pueden generar inconsistencias en la información.
2. Frente a los criterios para el otorgamiento de ayuda y atención humanitaria inmediata, validar de manera automática los criterios de temporalidad y competencia, de acuerdo a la información consumida del web service del  aplicativo externo VIVANTO, el cual es fuente principal de la información para el proceso de evaluación. 
3. Verificar si los criterios de otorgar ayuda humanitaria se cumplen, arrojando el resultado de la evaluación con un no procede para el otorgamiento, generando el acta de evaluación con el resultado.
4. Generar la tasación de manera automática, validando la caracterización del sistema familiar, sus necesidades especiales y la cantidad de integrantes.</t>
  </si>
  <si>
    <t>- Director de Reparación Integral</t>
  </si>
  <si>
    <t>- PA230-023</t>
  </si>
  <si>
    <t>- 545</t>
  </si>
  <si>
    <t>- 31/03/2023</t>
  </si>
  <si>
    <t>-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OACPVR, con el fin de realizar el análisis del caso y gestionar las acciones según concepto jurídico
- Actualizar el mapa de riesgos Paz, Víctimas y Reconciliación</t>
  </si>
  <si>
    <t>- Jefe de Oficina Alta Consejería de Paz, Víctimas y Reconciliación
- Profesional Universitario y/o especializado Oficina Alta Consejería de Paz, Victimas y Reconciliación
- Profesional Universitario y/o especializado Oficina Alta Consejería de Paz, Victimas y Reconciliación
- Jefe de Oficina Alta Consejería de Paz, Víctimas y Reconciliación</t>
  </si>
  <si>
    <t>-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
- Comunicación del caso con el operador. (Correo electrónico)
- Comunicación del caso con el operador. (Correo electrónico)
- Mapa de riesgo  Paz, Víctimas y Reconciliación, actualizado.</t>
  </si>
  <si>
    <t>7868 Desarrollo Institucional para una Gestión Pública Eficiente</t>
  </si>
  <si>
    <t>Fortalecer las capacidades institucionales para una Gestión pública efectiva y articulada, orientada a la generación de valor público para los grupos de interés.</t>
  </si>
  <si>
    <t>1. Fortalecer el Sistema de coordinación y articulación institucional interna y externa.
2. Posicionar la gestión pública distrital a través de la gestión del conocimiento y la innovación.
3. Fortalecer la gestión y desempeño para generar valor púbico en nuestros grupos de interés.
4. Afianzar la transparencia para mayor efectividad en la gestión pública distrital.</t>
  </si>
  <si>
    <t>Desarrollo y fortalecimiento institucional</t>
  </si>
  <si>
    <t>Fase (propósito): Fortalecer las capacidades institucionales para una Gestión pública efectiva y articulada, orientada a la generación de valor público para los grupos de interés.</t>
  </si>
  <si>
    <t>O-P005</t>
  </si>
  <si>
    <t>Posibilidad de afectación reputacional por pérdida de la credibilidad ante las entidades y organismos distritales, debido a  fallas al estructurar, articular y orientar la implementación de estrategias</t>
  </si>
  <si>
    <t>Operacionales</t>
  </si>
  <si>
    <t xml:space="preserve">- --  Capacidad (Talento humano/conocimiento/valores)
- Dificultades en la transferencia de conocimiento entre los servidores que se vinculan y retiran de la entidad.
- Elementos de actividades actuales no contemplados en el modelo de operación.
- Debilidades en la comunicación clara y unificada en diferentes niveles de la entidad.
- Alta rotación de personal generando retrasos en la curva de aprendizaje.
- Falta articulación entre las diferentes herramientas en las que están contenidos los productos y servicios.
</t>
  </si>
  <si>
    <t xml:space="preserve">- Recorte de recursos financieros que impiden las ejecución de metas establecidas en el cuatrienio.
- Cambios de administración, no continuidad en los procesos. 
- Constante actualización de directrices Nacionales y Distritales que no surten suficientes procesos de socialización. 
- Dificultades en la coordinación de las diferentes secretarias para la prestación de servicios públicos o ejecución de programas, así como la articulación con Entidades del orden nacional
- Dificultades en la coordinación de las diferentes secretarias para la prestación de servicios públicos o ejecución de programas, así como la articulación con Entidades del orden nacional
</t>
  </si>
  <si>
    <t xml:space="preserve">- Perjuicio de la imagen institucional frente a parámetros en la calidad de los servicios prestados, su oportunidad y eficacia de cara a los grupos de valor e interés.
- Menores asignaciones presupuestales por la no ejecución del presupuesto asignado al proyecto
</t>
  </si>
  <si>
    <t>6. Conocer los referentes internacionales de gestión pública, a través de estrategias de cooperación y articulación, para lograr que la administración distrital mejore su gestión pública y posicione las buenas prácticas que realiza.
3. Consolidar una gestión pública eficiente, a través del desarrollo de capacidades institucionales, para contribuir a la generación de valor público.</t>
  </si>
  <si>
    <t xml:space="preserve">- 7868 Desarrollo institucional para una gestión pública eficiente
</t>
  </si>
  <si>
    <t>Se determina un nivel de posibilidad (3) media de riesgo inherente  pues del propósito depende el enfoque de las estrategias del proyecto.  El impacto (3) moderado obedece a que de presentarse generaría incumplimiento en las metas establecidas.</t>
  </si>
  <si>
    <t>Se determina un nivel de posibilidad (1) de riesgo residual  debido a  las instancias de seguimiento con que cuenta la Secretaría General y los controles de la gerencia del proyecto.  El impacto Menor (2) obedece a que de presentarse generaría incumplimiento en las metas establecidas.</t>
  </si>
  <si>
    <t>-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
- deberá revisar y/o establecer cambios en las estrategias con  el fin de subsanar las desviaciones encontradas, en el marco del procedimiento 4202000-PR-348 Formulación, programación y seguimiento a los proyectos de inversión
-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 Actualizar el mapa de riesgos 7868 Desarrollo institucional para una gestión pública eficiente</t>
  </si>
  <si>
    <t>- Subsecretaria Distrital de Fortalecimiento Institucional
- Gerente del Proyecto
- Gerente del Proyecto
- Subsecretaria Distrital de Fortalecimiento Institucional</t>
  </si>
  <si>
    <t>- Reporte de monitoreo indicando la materialización del riesgo de Posibilidad de afectación reputacional por pérdida de la credibilidad ante las entidades y organismos distritales, debido a  fallas al estructurar, articular y orientar la implementación de estrategias
- Modificación a la programación del proyecto - Hoja de Vida de meta o indicador
- Modificación a la programación del proyecto - Hoja de Vida de meta o indicador
- Mapa de riesgo  7868 Desarrollo institucional para una gestión pública eficiente, actualizado.</t>
  </si>
  <si>
    <t>Fase (componente): Lineamientos técnicos y asistencia técnica.</t>
  </si>
  <si>
    <t>O-P006</t>
  </si>
  <si>
    <t xml:space="preserve">Posibilidad de afectación reputacional por perdida de  confianza de las entidades distritales, debido a que los productos y servicios  del proyecto  generen impactos  adversos en la gestión  para  las entidades </t>
  </si>
  <si>
    <t xml:space="preserve">- --  Capacidad (Talento humano/conocimiento/valores)
- Falta articulación entre las diferentes herramientas en las que están contenidos los productos y servicios.
- Debilidades en la comunicación clara y unificada en diferentes niveles de la entidad.
- Debilidades en la comunicación clara y unificada en diferentes niveles de la entidad.
</t>
  </si>
  <si>
    <t xml:space="preserve">- Recorte de recursos financieros que impiden las ejecución de metas establecidas en el cuatrienio.
- Pérdida de credibilidad y de confianza que dificulte el ejercicio de las funciones de la Secretaría General. 
-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</si>
  <si>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 Perjuicio de la imagen institucional frente a parámetros en la calidad de los servicios prestados, su oportunidad y eficacia de cara a los grupos de valor e interés.
- Menores asignaciones presupuestales por la no ejecución del presupuesto asignado al proyecto
</t>
  </si>
  <si>
    <t>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t>
  </si>
  <si>
    <t>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t>
  </si>
  <si>
    <t>-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
- deberá revisar y/o establecer ajustes en los productos de cada una de  las metas, en el marco del procedimiento 4202000-PR-348 Formulación, programación y seguimiento a los proyectos de inversión
- verifican el avance físico en magnitud  de las metas del proyecto  de inversión y procederán a actualizar los  alcances de productos definidos en cada una de las  metas,  enmarcados en la funciones de los Subcomités de autocontrol
- Actualizar el mapa de riesgos 7868 Desarrollo institucional para una gestión pública eficiente</t>
  </si>
  <si>
    <t>- Reporte de monitoreo indicando la materialización del riesgo de Posibilidad de afectación reputacional por perdida de  confianza de las entidades distritales, debido a que los productos y servicios  del proyecto  generen impactos  adversos en la gestión  para  las entidades 
- Modificación a la programación del proyecto - Hoja de Vida de meta o indicador
- Modificación a la programación del proyecto - Hoja de Vida de meta o indicador
- Mapa de riesgo  7868 Desarrollo institucional para una gestión pública eficiente, actualizado.</t>
  </si>
  <si>
    <t>Fases (actividades) del proyecto de inversión:
1. Desarrollar acciones de participación en redes de ciudad, campañas y plataformas de organismos multilaterales.
2. Desarrollar acciones para la sostenibilidad y mejoramiento del desempeño y la gestión pública distrital.
3. Desarrollar acciones tendientes a la tecnificación, productividad y mejoramiento de la Imprenta Distrital.
4. Formular y actualizar lineamientos técnicos archivísticos, estrategias de seguimiento y medición a la implementación de la política archivística en el Distrito Capital.
5. Generar acciones para el aprovechamiento de la información de relacionamiento y la cooperación internacional.
6. Hacer seguimiento al funcionamiento de las instancias de Coordinación.
7. Realizar actividades de los productos del Plan de acción de la política de transparencia y su seguimiento.
8. Realizar las acciones generales de acompañamiento y seguimiento a los proyectos, asuntos y temas estratégicos de la administración distrital.
9. Realizar los diseños requeridos de la Red Distrital de Archivos y la implementación del componente de Archivos Públicos abiertos.
10. Realizar procesos de caracterización, procesamiento, acceso y puesta al servicio del patrimonio documental del Distrito Capital.
11. Realizar seguimiento y evaluación para la gestión del conocimiento y la innovación.
12. Desarrollar instrumentos para formalizar las relaciones con actores internacionales.
13. Desarrollar investigación, promoción, divulgación y pedagogía del patrimonio documental y la memoria histórica de Bogotá.
14. Desarrollar un ecosistema de gestión de conocimiento e innovación.
15. Desarrollar un plan para la consolidación de la gestión de documentos electrónicos de archivo en el Distrito Capital.
16. Desarrollar una estrategia de análisis de información y datos en transparencia para articular las iniciativas de las entidades distritales.
17. Fortalecer el funcionamiento del Sistema de Coordinación Distrital.
18. Implementar el modelo de asistencia técnica focalizada que permita apoyar a las entidades y organismos distritales en la implementación de la política de archivos en el Distrito Capital.
19. Implementar una estrategia de promoción de ciudad a través de la gestión de actividades en Bogotá y en el exterior.
20. Posicionar a la Imprenta Distrital como un aliado estratégico, para visibilizar la gestión, desempeño y transparencia pública.
21. Realizar un programa de Teletrabajo sobre la planta laboral en entidades y organismos distritales.
22. Ejecutar acciones para la negociación, diálogo y concertación sindical en el Distrito Capital.
23. Implementar un plan de relacionamiento y cooperación internacional del distrito.</t>
  </si>
  <si>
    <t>O-P007</t>
  </si>
  <si>
    <t>Posibilidad de afectación reputacional por incumplimiento en la ejecución de las actividades del proyecto , debido a una deficiente gestión en la planeación y seguimiento de las metas del proyecto</t>
  </si>
  <si>
    <t xml:space="preserve">- Dificultades en la transferencia de conocimiento entre los servidores que se vinculan y retiran de la entidad.
- Falta articulación entre las diferentes herramientas en las que están contenidos los productos y servicios.
- Debilidades en la comunicación clara y unificada en diferentes niveles de la entidad.
- Alta rotación de personal generando retrasos en la curva de aprendizaje.
</t>
  </si>
  <si>
    <t xml:space="preserve">-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</si>
  <si>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t>
  </si>
  <si>
    <t>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t>
  </si>
  <si>
    <t>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t>
  </si>
  <si>
    <t>-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
- deberá revisar y/o establecer ajustes en los planes de trabajo de cada una de las metas proyecto de inversión en el marco del procedimiento 4202000-PR-348 Formulación, programación y seguimiento a los proyectos de inversión
- verifican el avance físico en magnitud y presupuesto de las metas del proyectos de inversión y procederán a actualizar los planes de cada de una de las metas.
- Actualizar el mapa de riesgos 7868 Desarrollo institucional para una gestión pública eficiente</t>
  </si>
  <si>
    <t>- Reporte de monitoreo indicando la materialización del riesgo de Posibilidad de afectación reputacional por incumplimiento en la ejecución de las actividades del proyecto , debido a una deficiente gestión en la planeación y seguimiento de las metas del proyecto
- Modificación a la programación del proyecto - Hoja de Vida de meta o indicador
- Modificación a la programación del proyecto - Hoja de Vida de meta o indicador
- Mapa de riesgo  7868 Desarrollo institucional para una gestión pública eficiente, actualizado.</t>
  </si>
  <si>
    <t>Control de Cambios</t>
  </si>
  <si>
    <t xml:space="preserve">A continuación se relacionan las modificaciones de programación de metas, indicadores o actividades, las cuales han sido debidamente tramitadas ante la oficina Asesora de Planeación de la Secretaría General : </t>
  </si>
  <si>
    <t>Control de cambios programación</t>
  </si>
  <si>
    <t>Componente</t>
  </si>
  <si>
    <t>Meta / Indicador / Actividad / Riesgo</t>
  </si>
  <si>
    <t>Cambio Realizado</t>
  </si>
  <si>
    <t>Justificación del cambio</t>
  </si>
  <si>
    <t>31 de marzo de 2023</t>
  </si>
  <si>
    <t>Plan de acción integrado</t>
  </si>
  <si>
    <t>ID_20: Formular el Plan institucional de Participación Ciudadana de la Secretaría General y realizar monitoreo trimestral (trimestre vencido).</t>
  </si>
  <si>
    <t>Ajuste en la actividad, en la programación y en los entregables.</t>
  </si>
  <si>
    <t>Solicitud de cambio realizada por la Oficina Asesora de Planeación a través del memorando 3-2023-8953.</t>
  </si>
  <si>
    <t>ID_17: Planear, Implementar, Verificar y Rectificar las actividades correspondientes a la implementación del Modelo de Seguridad y Privacidad de la Información - MSPI (Sistema de Gestión de Seguridad de la Información - SGSI) en la Entidad.
ID_18: Planear y verificar las actividades correspondientes a los planes de tratamiento de riesgos asociados a los activos de información en el marco del seguimiento y mejora continua del Modelo de Seguridad y Privacidad de la Información - MSPI (Sistema de Gestión de Seguridad de la Información - SGSI) en la Entidad.</t>
  </si>
  <si>
    <t>Ajuste en entregables.</t>
  </si>
  <si>
    <t>Solicitud de cambio realizada por la Oficina de Tecnologías de la Información y las Comunicaciones a través del memorando 3-2023-8996.</t>
  </si>
  <si>
    <t>ID_27: Implementar el Plan de Conservación Documental.</t>
  </si>
  <si>
    <t>Ajuste en la programación de la actividad.</t>
  </si>
  <si>
    <t>Solicitud de cambio realizada por la Subdirección de Gestión Documental a través del memorando 3-2023-9305.</t>
  </si>
  <si>
    <t>Solicitud de cambio realizada por la Oficina de Tecnologías de la Información y las Comunicaciones a través del memorando 3-2023-9682.</t>
  </si>
  <si>
    <t>Indicadores de gestión</t>
  </si>
  <si>
    <t>Creación del indicador en el proceso Fortalecimiento institucional</t>
  </si>
  <si>
    <t>Solicitud de cambio realizada por la Dirección Administrativa y Financiera a través del memorando 3-2023-5214.</t>
  </si>
  <si>
    <t>Creación del indicador en el proceso Gestión de servicios administrativos y tecnológicos</t>
  </si>
  <si>
    <t>GES_21 Porcentaje de cumplimiento en la prestación de los mantenimiento de las edificaciones y mantenimiento de equipos solicitados.</t>
  </si>
  <si>
    <t>Actualización de la hoja de vida del indicador del proceso Gestión de recursos físicos</t>
  </si>
  <si>
    <t>Solicitud de cambio realizada por la Subdirección de Servicios Administrativos a través del memorando 3-2023-6771.</t>
  </si>
  <si>
    <t>GES_11 Atención oportuna a las solicitudes de actualización de información de los procesos institucionales y dependencias de la entidad en el Aplicativo DARUMA</t>
  </si>
  <si>
    <t>Actualización de la hoja de vida del indicador del proceso Fortalecimiento institucional</t>
  </si>
  <si>
    <t>Solicitud de cambio realizada por la Oficina Asesora de Planeación a través del memorando 3-2023-6791.</t>
  </si>
  <si>
    <t>GES_30 Gestión de pagos</t>
  </si>
  <si>
    <t>Actualización de la hoja de vida del indicador del proceso Gestión financiera</t>
  </si>
  <si>
    <t>Solicitud de cambio realizada por la Subdirección Financiera a través del memorando 3-2023-7905.</t>
  </si>
  <si>
    <t>GES_33 Porcentaje de presupuesto comprometido de la Secretaría General</t>
  </si>
  <si>
    <t xml:space="preserve">GES_13 Número de acciones de relacionamiento internacional facilitadas para el Distrito </t>
  </si>
  <si>
    <t>Actualización de la hoja de vida del indicador del proceso Gestión de alianzas e internacionalización de Bogotá</t>
  </si>
  <si>
    <t>Solicitud de cambio realizada por la Dirección Distrital de Relaciones Internacionales a través del memorando 3-2023-9760.</t>
  </si>
  <si>
    <t>Riesgos</t>
  </si>
  <si>
    <t>ID_159: Posibilidad de afectación reputacional por quejas interpuestas por los/as servidores/as públicos/as de la entidad, debido a incumplimiento parcial de compromisos  en la ejecución de las actividades establecidas en el Plan Estratégico de Talento Humano</t>
  </si>
  <si>
    <t>Ajuste en establecimiento de controles y evaluación de controles en el Mapa de riesgos de Gestión del Talento Humano</t>
  </si>
  <si>
    <t>Solicitud de cambio realizada y aprobada por la Dirección de Talento Humano a través del Aplicativo DARUMA</t>
  </si>
  <si>
    <t>ID_160: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t>
  </si>
  <si>
    <t>ID_156: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</si>
  <si>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ID_117: Posibilidad de afectación económica (o presupuestal) por decisión (sanción) de un organismo de control u otra entidad, debido a incumplimiento parcial de compromisos en la  ejecución de la planeación institucional y la ejecución presupuestal</t>
  </si>
  <si>
    <t>Ajuste en establecimiento de controles en el Mapa de riesgos de Direccionamiento Estratégico</t>
  </si>
  <si>
    <t>Solicitud de cambio realizada y aprobada por la Oficina Asesora de Planeación a través del Aplicativo DARUMA</t>
  </si>
  <si>
    <t>ID_118: Posibilidad de afectación reputacional por Pérdida de credibilidad de los grupos de valor y partes interesadas, debido a errores fallas o deficiencias  en  la formulación y actualización de la planeación institucional</t>
  </si>
  <si>
    <t>ID_135: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</si>
  <si>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Ajuste en establecimiento de controles en el Mapa de riesgos de Gestión de Contratación</t>
  </si>
  <si>
    <t>Solicitud de cambio realizada y aprobada por la Dirección de Contratación a través del Aplicativo DARUMA</t>
  </si>
  <si>
    <t>ID_139: Posibilidad de afectación reputacional por sanción disciplinaria por parte de entes de Control, debido a  la supervisión inadecuada para adelantar el proceso de liquidación de los contratos o convenios que así lo requieran</t>
  </si>
  <si>
    <t>ID_187: 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</si>
  <si>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Ajuste en establecimiento de controles en el Mapa de riesgos de Gobierno Abierto y Relacionamiento con la Ciudadanía</t>
  </si>
  <si>
    <t>Solicitud de cambio realizada y aprobada por la Subsecretaría de Servicio a la Ciudadanía a través del Aplicativo DARUMA</t>
  </si>
  <si>
    <t>ID_180: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t>
  </si>
  <si>
    <t>ID_128: Posibilidad de afectación reputacional por no lograr fortalecer la administración y la gestión pública distrital, debido a deficiencias al planificar, diseñar y/o ejecutar los cursos y/o diplomados de formación</t>
  </si>
  <si>
    <t>Ajuste en identificación del riesgo en el Mapa de riesgos de Fortalecimiento de la Gestión Pública</t>
  </si>
  <si>
    <t>Solicitud de cambio realizada y aprobada por la Dirección Distrital de Desarrollo Institucional a través del Aplicativo DARUMA</t>
  </si>
  <si>
    <t>ID_129: Posibilidad de afectación reputacional por no lograr fortalecer la administración y la gestión pública distrital, debido a deficiencias al planificar, diseñar y/o orientar las estrategias para el fortalecimiento de la administración y la gestión pública distrital</t>
  </si>
  <si>
    <t>ID_132: Posibilidad de afectación reputacional por información inoportuna, deficiente o insuficiente , debido a errores (fallas o deficiencias) en asistencia técnica a los sectores y/o entidades en relacionamiento, cooperación y posicionamiento internacional</t>
  </si>
  <si>
    <t>Ajuste en identificación del riesgo en el Mapa de riesgos de Gestión de Alianzas e Internacionalización de Bogotá</t>
  </si>
  <si>
    <t>Solicitud de cambio realizada y aprobada por la Dirección Distrital de Relaciones Internacionales a través del Aplicativo DARUMA</t>
  </si>
  <si>
    <t>ID_133: Posibilidad de afectación reputacional por aplicación errónea de criterios o instrucciones para la realización de las actividades, debido a errores (fallas o deficiencias) en el desarrollo de las acciones de cooperación, relacionamiento y posicionamiento internacional.</t>
  </si>
  <si>
    <t>ID_176: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t>
  </si>
  <si>
    <t>Ajuste en establecimiento de controles y evaluación de controles en el Mapa de riesgos de Gestión Jurídica</t>
  </si>
  <si>
    <t>Solicitud de cambio realizada y aprobada por la Oficina Jurídica a través del Aplicativo DARUMA</t>
  </si>
  <si>
    <t>ID_177: Posibilidad de afectación reputacional por interposición de demandas y emisión de decisiones contrarias a los intereses de la Secretaría General, debido a errores (fallas o deficiencias) en la emisión de actos administrativos de carácter general</t>
  </si>
  <si>
    <t>ID_178: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t>
  </si>
  <si>
    <t>ID_175: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t>
  </si>
  <si>
    <t>30 de junio de 2023</t>
  </si>
  <si>
    <t>ID_3: Ejecutar las actividades programadas en el cronograma del Plan Institucional de Bienestar Social e Incentivos PIB 2023.</t>
  </si>
  <si>
    <t>Ajuste en programación</t>
  </si>
  <si>
    <t>Solicitud de cambio realizada por la Dirección de Talento humano a través del memorando 3-2023-12484</t>
  </si>
  <si>
    <t>Solicitud de cambio realizada por la Dirección de Talento humano a través del memorando 3-2023-12638</t>
  </si>
  <si>
    <t>ID_136: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</si>
  <si>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Ajuste en identificación del riesgo en el Mapa de riesgos de Gestión de Contratación</t>
  </si>
  <si>
    <t>ID_137: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</si>
  <si>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ID_134: Posibilidad de afectación reputacional por pérdida de la confianza ciudadana en la gestión contractual de la Entidad, debido a decisiones ajustadas a intereses propios o de terceros durante la etapa precontractual con el fin de celebrar un contrato</t>
  </si>
  <si>
    <t>ID_140: Posibilidad de afectación económica (o presupuestal) por fallos judiciales y/o sanciones de entes de control, debido a incumplimiento legal en la aprobación del perfeccionamiento y ejecución contractual</t>
  </si>
  <si>
    <t>GES_24 Porcentaje de cumplimiento de la Política de Gestión Documental</t>
  </si>
  <si>
    <t>Solicitud de cambio realizada por la Subdirección de Gestión Documental  a través del memorando 3-2023-14174.</t>
  </si>
  <si>
    <t>GES_25 Porcentaje de implementación de los instrumentos archivísticos</t>
  </si>
  <si>
    <t>GES_26 Porcentaje de cumplimiento del Plan de Trabajo Archivístico</t>
  </si>
  <si>
    <t>ID_150: Posibilidad de afectación reputacional por incumplimiento en la entrega de comunicaciones oficiales y tramite de actos administrativos, debido a errores (fallas o deficiencias) en la gestión, trámite y/o expedición de los mismos</t>
  </si>
  <si>
    <t>Ajuste en establecimiento de controles en el Mapa de riesgos de Gestión de Servicios Administrativos y Tecnológicos</t>
  </si>
  <si>
    <t>Solicitud de cambio realizada y aprobada por la Subdirección de Gestión Documental a través del Aplicativo DARUMA</t>
  </si>
  <si>
    <t xml:space="preserve">ID_151: Posibilidad de afectación reputacional por inconsistencias en los planes o instrumentos archivísticos, debido a errores (fallas o deficiencias) en la aplicación de los lineamientos  para su implementación o actualización </t>
  </si>
  <si>
    <t>ID_147: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</si>
  <si>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ID_146: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</si>
  <si>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Solicitud de cambio realizada y aprobada por la Subdirección de Servicios Administrativos a través del Aplicativo DARUMA</t>
  </si>
  <si>
    <t>ID_183: Posibilidad de afectación reputacional por hallazgos de entes e instancias de control internos o externos, debido a incumplimiento de compromisos en la ejecución de la gestión de seguimiento y monitoreo de la función de Inspección, Vigilancia y Control</t>
  </si>
  <si>
    <t>Ajuste en identificación del riesgo, análisis antes de controles, establecimiento de controles, evaluación de controles y tratamiento del riesgo en el Mapa de riesgos de Gobierno Abierto y Relacionamiento con la Ciudadanía</t>
  </si>
  <si>
    <t>ID_190: Posibilidad de afectación reputacional por hallazgos de entes de control internos o externos, debido a incumplimiento de compromisos en la ejecución de las jornadas de cualificación a los servidores públicos</t>
  </si>
  <si>
    <t>Eliminación del riesgo en el Mapa de riesgos de Gobierno Abierto y Relacionamiento con la Ciudadanía</t>
  </si>
  <si>
    <t>GES_08 Nivel de cobertura en asistencia técnica prestada</t>
  </si>
  <si>
    <t>Solicitud de cambio realizada por la Dirección Distrital de Desarrollo Institucional a través del memorando 3-2023-16167.</t>
  </si>
  <si>
    <t>GES_46 Unidades documentales descritas del patrimonio documental del Distrito Capital en el período</t>
  </si>
  <si>
    <t>Creación del indicador</t>
  </si>
  <si>
    <t>GES_47 Avance en la implementación del proceso de gestión documental en las entidades del distrito</t>
  </si>
  <si>
    <t xml:space="preserve">ID_171: Posibilidad de afectación reputacional por hallazgos y sanciones impuestas por órganos de control, debido a errores (fallas o deficiencias) en el registro adecuado y oportuno de los hechos económicos de la entidad </t>
  </si>
  <si>
    <t>Ajuste en establecimiento de controles, evaluación de controles y tratamiento del riesgo en el Mapa de riesgos de Gestión Financiera</t>
  </si>
  <si>
    <t>Solicitud de cambio realizada y aprobada por la Subdirección Financiera a través del Aplicativo DARUMA</t>
  </si>
  <si>
    <t>ID_173: Posibilidad de afectación reputacional por  hallazgos y sanciones impuestas por órganos de control, debido a errores (fallas o deficiencias) al gestionar los Certificados de Disponibilidad Presupuestal y de Registro Presupuestal</t>
  </si>
  <si>
    <t>ID_174: Posibilidad de afectación económica (o presupuestal) por sanción moratoria o pago de  intereses, debido a errores (fallas o deficiencias) en el pago oportuno de las obligaciones adquiridas por la Secretaria General</t>
  </si>
  <si>
    <t xml:space="preserve">ID_169: 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</si>
  <si>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xml:space="preserve">ID_170: Posibilidad de afectación reputacional por  hallazgos y sanciones impuestas por órganos de control, debido a uso indebido de información privilegiada para el inadecuado registro de los hechos económicos, con el fin de obtener beneficios propios o de terceros  </t>
  </si>
  <si>
    <t>ID_148: Posibilidad de afectación reputacional por baja disponibilidad de los servicios tecnológicos, debido a errores (Fallas o Deficiencias)  en la administración y gestión de los recursos de infraestructura tecnológica</t>
  </si>
  <si>
    <t>Ajuste en identificación del riesgo en el Mapa de riesgos de Gestión de Servicios Administrativos y Tecnológicos</t>
  </si>
  <si>
    <t>Solicitud de cambio realizada y aprobada por la Oficina de Tecnologías de la Información y las Comunicaciones a través del Aplicativo DARUMA</t>
  </si>
  <si>
    <t>ID_11: Determinar la necesidad de creación de grupos internos de trabajo para solicitar aprobación técnica al DASCD y disponibilidad presupuestal a la Secretaria Distrital de Hacienda.</t>
  </si>
  <si>
    <t>Solicitud de cambio realizada por la Dirección de Talento humano a través del memorando 3-2023-18406</t>
  </si>
  <si>
    <t>ID_200: Posibilidad de afectación reputacional por pérdida de la credibilidad ante las entidades y organismos distritales, debido a  fallas al estructurar, articular y orientar la implementación de estrategias</t>
  </si>
  <si>
    <t>Ajuste en identificación del riesgo en el Mapa de riesgos del proyecto 7868 Desarrollo Institucional para una Gestión Pública Eficiente</t>
  </si>
  <si>
    <t>Solicitud de cambio realizada y aprobada por la Subsecretaría Distrital de Fortalecimiento Institucional a través del Aplicativo DARUMA</t>
  </si>
  <si>
    <t xml:space="preserve">ID_201: Posibilidad de afectación reputacional por perdida de  confianza de las entidades distritales, debido a que los productos y servicios  del proyecto  generen impactos  adversos en la gestión  para  las entidades </t>
  </si>
  <si>
    <t>ID_202: Posibilidad de afectación reputacional por incumplimiento en la ejecución de las actividades del proyecto , debido a una deficiente gestión en la planeación y seguimiento de las metas del proyecto</t>
  </si>
  <si>
    <t>ID_165: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t>
  </si>
  <si>
    <t>Ajuste en identificación del riesgo en el Mapa de riesgos de Gestión Estratégica de Comunicación e Información</t>
  </si>
  <si>
    <t>Solicitud de cambio realizada y aprobada por la Oficina Consejería de Comunicaciones a través del Aplicativo DARUMA</t>
  </si>
  <si>
    <t xml:space="preserve">ID_167: Posibilidad de afectación económica (o presupuestal) por incumplimiento en la generación de lineamientos distritales en materia de comunicación pública, debido a debilidades en la definición, alcance y formalización de los mismos hacia las entidades distritales. </t>
  </si>
  <si>
    <t>ID_168: Posibilidad de afectación reputacional por falta de adherencia de las entidades del Distrito para la aplicación de lineamientos de comunicación pública, debido a inadecuado acompañamiento y seguimiento a las campañas y/o acciones de comunicación que ellas desarrollan.</t>
  </si>
  <si>
    <t>ID_198: Posibilidad de afectación económica (o presupuestal) por sanción de un ente de control, debido a fallas o deficiencias en el otorgamiento de la Atención o Ayuda Humanitaria Inmediata</t>
  </si>
  <si>
    <t>Ajuste en identificación del riesgo en el Mapa de riesgos de Paz, Víctimas y Reconciliación</t>
  </si>
  <si>
    <t>Solicitud de cambio realizada y aprobada por la Oficina Alta Consejería de Paz, Víctimas y Reconciliación a través del Aplicativo DARUMA</t>
  </si>
  <si>
    <t>30 de septiembre de 2023</t>
  </si>
  <si>
    <t>GES_41 Porcentaje de cumplimiento del Plan de Acción General de Gobierno Abierto de Bogotá</t>
  </si>
  <si>
    <t>Reprogramación</t>
  </si>
  <si>
    <t>Solicitud de cambio realizada por la Oficina Asesora de Planeación a través del memorando 3-2023-20472.</t>
  </si>
  <si>
    <t>ID_131: Posibilidad de afectación reputacional por pérdida de la credibilidad en el compromiso ambiental de la Entidad, debido a decisiones erróneas o no acertadas en la formulación del PIGA y su plan de acción</t>
  </si>
  <si>
    <t>Ajuste en identificación del riesgo en el Mapa de riesgos de Fortalecimiento Institucional</t>
  </si>
  <si>
    <t>Ajuste en identificación del riesgo en el Mapa de riesgos de Direccionamiento Estratégico</t>
  </si>
  <si>
    <t>ID_130: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t>
  </si>
  <si>
    <t>Ajuste en identificación del riesgo y establecimiento de controles en el Mapa de riesgos de Fortalecimiento Institucional</t>
  </si>
  <si>
    <t>ID_145: Posibilidad de afectación reputacional por ausencia o retrasos  en los mantenimientos de las edificaciones, maquinaria y equipos de la Entidad, debido a decisiones erróneas o no acertadas en la priorización para su intervención</t>
  </si>
  <si>
    <t>Ajuste en identificación del riesgo en el Mapa de riesgos de Gestión de Recursos Físicos</t>
  </si>
  <si>
    <t>ID_199: Posibilidad de afectación reputacional por bajo nivel de implementación de la Política Publica de Víctimas en el Distrito Capital , debido a deficiencias en el seguimiento a la implementación del Plan de Acción Distrital a través del SDARIV</t>
  </si>
  <si>
    <t>Ajuste en establecimiento de controles en el Mapa de riesgos de Paz, Víctimas y Reconciliación</t>
  </si>
  <si>
    <t>GES_29 Porcentaje de informes de encuestas de satisfacción revisados oportunamente por la Oficina Asesora de Planeación</t>
  </si>
  <si>
    <t>Anulación</t>
  </si>
  <si>
    <t>Solicitud de cambio realizada por la Oficina Asesora de Planeación a través del memorando 3-2023-25399</t>
  </si>
  <si>
    <t>GES_48 Días hábiles promedio de  respuesta a los informes de encuestas de satisfacción revisados</t>
  </si>
  <si>
    <t>Creación</t>
  </si>
  <si>
    <t>31 de diciembre de 2023</t>
  </si>
  <si>
    <t>Proyectos de inversión</t>
  </si>
  <si>
    <t>Solicitud ajuste proyecto de inversión radicado Nro. 3-2023-34895</t>
  </si>
  <si>
    <t>Resultado porcentual respecto a la meta 2023</t>
  </si>
  <si>
    <t>Para la vigencia se emitieron un total de ciento veinticuatro (192) decisiones interlocutorias cumpliendo en un 100% con lo programado.</t>
  </si>
  <si>
    <t>Durante el periodo consolidado, la Oficina de Control Disciplinario Interno tuvo 630 expedientes disciplinarios activos gestionados dentro del termino legal establecidos, lo cual contribuyó en la garantía de derechos para el investigado.</t>
  </si>
  <si>
    <t>Se implementó el Plan operativo del proceso Direccionamiento estratégico a través de la implementación de 29 productos programados para la vigencia los cuales contribuyen a orientar estratégicamente a la Secretaria General en la planeación, ejecución, seguimiento y monitoreo de los resultados con miras al cumplimiento de la misión, visión, plan de desarrollo distrital y objetivos institucionales. Entre éstos se destacan:  Apoyar a las dependencias en el diseño, seguimiento, modificación y evaluación de las Políticas Públicas que lideran o en las cuales cuentan con productos a cargo; Apoyar el seguimiento de las instancias de participación en las que se encuentra delegada la Secretaría General; Revisar y viabilizar traslados presupuestales; Revisar, analizar y proyectar el anteproyecto de presupuesto 2023; Elaborar los informes de ejecución presupuestal; Realizar la formulación, publicación y monitoreo al Plan Anticorrupción y de Atención al Ciudadano y al Plan Institucional de Participación Ciudadana; Coordinar el desarrollo de los ejercicios asociados a la estrategia de Rendición de Cuentas de la entidad.Realizar el monitoreo periódico al avance del Plan Distrital de Desarrollo. 
Se cumplió la meta establecida establecida del 100%.</t>
  </si>
  <si>
    <t>Se realizaron 79 actividades de aseguramiento y reportes establecidos en el Plan Anual de auditorías; entre éstas se encuentran: auditorías de gestión, auditorías internas de calidad, informes regulatorios, seguimiento periódicos, y actividades de apoyo operativo. El desarrollo de estas actividades suministró información para la toma de decisiones, identificó mejoras en los procesos, verificó la conformidad de los sistemas de gestión.</t>
  </si>
  <si>
    <t>Se identificaron 65 oportunidades de mejora a partir del desarrollo de las auditorias internas de gestión de las cuales 62 fueron atendidas por los procesos y dependencias de la Secretaría.
La meta establecida para el indicador correspondió a un 90%, por lo cual de acuerdo con el resultado alcanzado, se supera esta meta en la vigencia a un 106%.</t>
  </si>
  <si>
    <t>En la vigencia  2023 se publicaron 2870 documentos en 285 ejemplares del Registro Distrital. Este volúmen de publicaciones de las 3.150 solicitudes.
La meta establecida para el indicador correspondió a un 90%, por lo cual de acuerdo con el resultado alcanzado, se supera esta meta en la vigencia a un 101%.</t>
  </si>
  <si>
    <t xml:space="preserve">Durante la vigencia se realizaron un total de 421 entregas oportunas de 426 entregas comprometidas.
La meta establecida para el indicador correspondió a un 95%, por lo cual de acuerdo con el resultado alcanzado, se supera esta meta en la vigencia a un 104%. </t>
  </si>
  <si>
    <t>Para la vigencia 2023 se reporta un acumulado de 417 Asistencias Técnicas prestadas a diferentes entidades.
La meta establecida para el indicador correspondió a un 90%, por lo cual de acuerdo con el resultado alcanzado, se supera esta meta en la vigencia a un 111%.</t>
  </si>
  <si>
    <t>Este indicador se suspendió</t>
  </si>
  <si>
    <t xml:space="preserve">Se implementó el Plan operativo del proceso Fortalecimiento Institucional a través de la implementación de 22 productos programados para la vigencia los cuales contribuyen a orientar metodológicamente a la Secretaria General en la planeación, ejecución, seguimiento y monitoreo de los resultados con miras al logro de las diferentes estrategias definidas para el fortalecimiento de la gestión de los procesos. Entre éstos se destacan: Realizar acompañamiento en la implementación y sostenibilidad del sistema de gestión de calidad de la entidad; Planear y participar en el desarrollo de las auditorías internas y externas al Sistema de Gestión de  Calidad de la Secretaría General bajo la norma ISO 9001:2015; Acompañar metodológicamente a las dependencias de la Secretaría General en el diligenciamiento de los autodiagnósticos de las políticas de gestión y desempeño del Modelo Integrado de Planeación y Gestión (MIPG) así como al grado de implementación y sostenibilidad; Realizar seguimiento al reporte de los indicadores de gestión de los procesos institucionales, en el marco del Plan de Acción Institucional, entre otras.
La meta establecida para el indicador correspondió a un 100%, la cual se cumplió en la vigencia. </t>
  </si>
  <si>
    <t>Durante la vigencia se recibieron 78 solicitudes por parte de los procesos institucionales y dependencias las cuales fueron atendidas en su totalidad dentro de los tiempos de respuesta. Las solicitudes correspondieron a creación de acciones del Plan de mejoramiento, creación de actividades del Plan de ajuste y sostenibilidad del Modelo Integrado de Planeación y Gestión, creación y reprogramación de indicadores, entre otras.</t>
  </si>
  <si>
    <t>El Plan de Acción del Plan Institucional de Gestión Ambiental para la vigencia contó con 134 actividades programadas en las que se destacan: Actividades para gestión integral de residuos, Consumo sostenible,Uso eficiente del agua, Uso eficiende de energía y el programa de Prácticas sostenibles. El 100% de las actividades programadas fueron ejecutadas.</t>
  </si>
  <si>
    <t>Durante la vigencia 2023 se ejecutaron 606 acciones de relacionamiento y cooperación internacional que facilitaron el cumplimiento del Plan Distrital de Desarrollo y los Objetivos de Desarrollo Sostenible.</t>
  </si>
  <si>
    <t>Se atendieron 716 solicitudes de contratación en la modalidad de contratación directa, de las cuales 715 fueron gestionadas de acuerdo con los plazos internos de la Dirección de Contratación y 1 solicitud se gestionó de manera extemporánea, lo que corresponde a un nivel de cumplimiento acumulado (promedio) del 99,9%.</t>
  </si>
  <si>
    <t>Se atendieron 67 solicitudes de contratación en las modalidades de procesos de selección públicos de oferentes, de las cuales 67 fueron gestionadas de acuerdo con los plazos internos de la Dirección de Contratación. Cumpliendo con la meta establecida para el indicador correspondió a un 100%.</t>
  </si>
  <si>
    <t xml:space="preserve">Se atendieron 730 solicitudes de modificaciones contractuales de acuerdo con los plazos internos de la Dirección de Contratación. La meta establecida para el indicador correspondió a un 100%, la cual se cumplió en la vigencia. </t>
  </si>
  <si>
    <t>Durante la vigencia, se atendieron de manera oportuna y de acuerdo con los tiempos internos establecidos, un total de las 472 solicitudes de liquidación de contratos o convenios   radicadas por las dependencias en el periodo, lo que corresponde a un nivel de cumplimiento del 100%.</t>
  </si>
  <si>
    <t>Durante la vigencia se recibieron 4.364 solicitudes de recursos físicos por parte de las dependencias de la Secretaría, de las cuales 4.353 fueron tramitadas oportunamente de acuerdo con los términos establecidos por la Subdirección de Servicios Administrativos.
La meta establecida para el indicador correspondió a un 95%, por lo cual, de acuerdo con el resultado alcanzado, se supera esta meta en la vigencia a un 105%.</t>
  </si>
  <si>
    <t>Se verificó la consistencia entre la información del sistema de inventarios SAI y la información del usuario en físico para 23.312 elementos, de los cuales 22.273 fueron coincidentes.
La meta establecida para el indicador correspondió a un 85%, por lo cual, de acuerdo con el resultado obtenido, se supera esta meta en la vigencia a un 112%.</t>
  </si>
  <si>
    <t>Para la vigencia 2023 se programó la realización de 9 socializaciones a los funcionarios y contratistas de la Entidad sobre los procedimientos para el correcto manejo de los inventarios.
La meta establecida para el indicador correspondió a un 80%, por lo cual, de acuerdo con el resultado alcanzado, se supera esta meta en la vigencia a un 125%.</t>
  </si>
  <si>
    <t>Se recibió durante la vigencia, 1022 solicitudes de servicios de mantenimiento de las edificaciones y mantenimiento de equipos, de las cuales fueron atendidas en los tiempos establecidos un total de 835 solicitudes. 
La meta establecida para el indicador correspondió a un 70%, por lo cual, de acuerdo con el resultado alcanzado, se supera esta meta en la vigencia a un 117%.</t>
  </si>
  <si>
    <t>Al finalizar la vigencia 2023 se prestó de manera oportuna los 1.898 servicios administrativos en materia de transporte, punto de cafetería y servicio de apoyo, de los 1.949 solicitados.
La meta establecida para el indicador correspondió a un 95%, por lo cual, de acuerdo con el resultado alcanzado, se supera esta meta en la vigencia a un 103%.</t>
  </si>
  <si>
    <t>Se atendieron 17.022 incidentes y requerimientos de competencia de la Oficina de Tecnologías de la Información y las Comunicaciones de los 17.503 recibidos. Para los 481 incidentes o requerimientos no atendidos dentro del ANS, se realizó seguimiento mensual para permitir su cierre. 
La meta establecida para el indicador correspondió a un 94%, por lo cual, de acuerdo con el resultado alcanzado, se supera esta meta en la vigencia en un 103%.</t>
  </si>
  <si>
    <t>El Plan definido para el cumplimiento de la Política de Gestión documental para la vigencia 2023 contó con 110 actividades programadas, de las cuales se cumplió el 100% de ejecución. Realizando actividades claves como el ajuste, actualización e implementación de instrumentos archivísticos necesarios para la organización de los expedientes y documentos de archivo e intervención de los fondos documentales acumulados, la aprobación de la actualización de Tablas de Retención Documental de la entidad por parte del Comité Institucional de Gestión y Desempeño entre otras. 
La meta establecida para el indicador correspondió a un 94%, por lo cual, de acuerdo con el resultado alcanzado, se supera esta meta en la vigencia a un 106%.</t>
  </si>
  <si>
    <t>Para la vigencia 2023 se definió la realización de 8 actividades para la implementación de instrumentos archivísticos en la Entidad, logrando la realización de estas de acuerdo con lo programado. 
La meta establecida para el indicador correspondió a un 94%, por lo cual, de acuerdo con el resultado alcanzado, se supera esta meta en la vigencia a un 106%.</t>
  </si>
  <si>
    <t>El Plan de trabajo archivístico de la vigencia 2023 contó con 23 actividades programadas, de las cuales se logrando la realización del 100% de las mismas, de acuerdo con lo programado. Con este cumplimiento se aporta a la adopción de buenas prácticas en el manejo de la documentación que la entidad genera y gestiona en el marco del cumplimiento de su misionalidad.    
La meta establecida para el indicador correspondió a un 94%, por lo cual, de acuerdo con el resultado alcanzado, se supera esta meta en la vigencia a un 106%.</t>
  </si>
  <si>
    <t>Durante la vigencia 2023 se logró el cumplimiento del 100% de las actividades planificadas. Se destacan actividades como: Capacitación en seguridad vial a conductores y colaboradores, Simulacro de atención emergencias viales, Seguimiento a la inspección preoperacional de los vehículos, Seguimiento a accidentes e incidentes viales, Seguimiento ejecución mantenimiento preventivo a vehículos de la entidad, entre otras.</t>
  </si>
  <si>
    <t xml:space="preserve">Plan Estratégico de Talento Humano, que incluye el Plan Institucional De Capacitación - PIC, el Plan Institucional de Bienestar Social e Incentivos - PIB, el Plan de Seguridad y Salud en el Trabajo, el Plan Anual de Vacantes y el Plan de Previsión de Recursos Humanos. Para el cierre de la vigencia 2023 el promedio de cumplimiento del Plan Estratégico de Talento Humano que contiene 351 actividades es del 100%.  </t>
  </si>
  <si>
    <t xml:space="preserve">Se desarrollaron las estrategias de comunicación de las dependencias de la Secretaria General y su divulgación a través de sus canales de comunicación internos y externos, que permitieron suministrar información clara a los servidores y a la ciudadanía. Entre las campañas y/o acciones de comunicación pública realizadas se encuentran:  Estrategia boletín interno Soy10 contenidos de interés para los servidores y servidoras de la Entidad por ejemplo, Planes y proyectos para la vigencia 2023, Comité de Convivencia Laboral, Semana de la Salud y Seguridad en el Trabajo 2023, jornadas de capacitación, actividades de bienestar, conmemoraciones e información de servicio, entre otros temas, de igual manera se desarrollaron  Campañas como Construyendo Bogotá con Integridad, Semana de la Movilidad Sostenible, Audiencia pública de Rendición de cuentas, Bogotá tiene mucho que contar, , acciones de comunicación para el Día Nacional de Lucha contra la Corrupción, Semana Ambiental 2023, Cumpleaños Bogotá, Día del Servidor Público Distrital, entre otras.
La meta establecida para el indicador correspondió a un 100%, la cual se cumplió en la vigencia. </t>
  </si>
  <si>
    <t>Se realizó la gestión eficiente del trámite de pagos de prestadores de bienes y servicios conforme a los términos de la Subdirección Financiera logrando atender los requerimientos en promedio en 3,9 días.
La meta establecida para el indicador corresponde a máximo 6 días, superando ampliamente la meta.</t>
  </si>
  <si>
    <t>29 actividades programadas y ejecutadas al 100% para la vigencia. Algunas de las actividades corresponden a Mesa de trabajo, Reportes de seguimiento al compromiso y pago de CDP y CRP, Seguimiento a la ejecución del PAC, actividades para Fortalecer el seguimiento a la liberación de saldos de inversión y funcionamiento.</t>
  </si>
  <si>
    <t>Se realizó la depuración eficiente de las cuentas contables del Balance General y el control de las operaciones realizadas entre la Subdirección Financiera y las distintas dependencias de la entidad. En ese sentido, se realizaron 150 conciliaciones con los proveedores que contribuyeron a aclarar los saldos de la contabilidad y el registro de los hechos económicos de la misma.
La meta establecida para el indicador correspondió a un 80%, por lo cual, de acuerdo con el resultado alcanzado, se supera esta meta en la vigencia a un 125%.</t>
  </si>
  <si>
    <t>La Entidad comprometió el 99,8% de los recursos a su cargo, derivado de la ejecución de los diferentes contratos gestionados por las dependencias y de acuerdo con el Plan Anual de Adquisiciones.
La meta establecida para el indicador correspondió a un 100%, por lo cual, de acuerdo con el resultado obtenido, se da por cumplido. Para lograr estos resultados se realiza un seguimiento bimensual al PAA, a través de mesas de trabajo con las diferentes áreas.</t>
  </si>
  <si>
    <t>Se realizaron 89 análisis jurídicos de anteproyectos, proyectos de acuerdo y/o proyectos de ley de los cuales 84 se respondieron dentro de los términos establecidos por la Oficina Jurídica y 5 se respondieron de manera extemporánea. 
La meta establecida para el indicador correspondió a un 100%, por lo cual, de acuerdo con el resultado obtenido, se alcanza un 94%.</t>
  </si>
  <si>
    <t>Se emitieron y respondieron 22 conceptos jurídicos dentro de los términos establecidos por la Oficina Jurídica logrando el cumplimiento de la meta al 100%.</t>
  </si>
  <si>
    <t>Se revisaron 1.498 proyectos de actos administrativos de los cuales 1.475 se respondieron dentro de los términos establecidos por la Oficina Jurídica y 23 se respondieron de manera extemporánea.  La meta establecida para el indicador correspondió a un 100%, por lo cual, de acuerdo con el resultado obtenido, se alcanza un 98%.</t>
  </si>
  <si>
    <t>Se tramitaron 511 actuaciones judiciales, en el marco del ejercicio de la defensa judicial y extrajudicial de la entidad. La meta establecida para el indicador correspondió a un 100%, la cual se cumplió en la vigencia.</t>
  </si>
  <si>
    <t>La Alta Consejería Distrital de Tecnologías de la Información y las Comunicaciones da cuenta de la realización de un informe, en el que consolida 16 asesorías brindadas. Entre las Entidades que recibieron asesoría se encuentran:  Secretaría de Salud, Secretaría de Cultura, Lotería de Bogotá, Unidad Administrativa de Catastro Distrital, Empresa de Telecomunicaciones de Bogotá, entre otras.</t>
  </si>
  <si>
    <t>La meta establecida para el indicador correspondió a 3 informes, en los cuales se registra que durante la vigencia 2023, el laboratorio reportó a la Alta Consejería Distrital TIC 5.848 personas formadas en temáticas necesarias para abordar y aprovechar las tecnologías emergentes como la realidad virtual y la inteligencia artificial. Para la plataforma autogestionada Bogotá Aprende TIC se formaron en total 411 personas en 17 diferentes cursos que los cuales se cumplieron de acuerdo a lo programado para la vigencia.</t>
  </si>
  <si>
    <t>Para el periodo a reportar el promedio de cumplimiento de las 46 entidades distritales, que participan del Plan de Acción General de Gobierno Abierto de Bogotá es del 96,17% de los compromisos y acciones en el 2023.
Resultado con corte a septiembre 30 teniendo en cuenta que el reporte se realiza mes vencido por las Entidades del Distrito. La información a 31 de diciembre de 2023 se reportará en febrero de 2024 una vez se tenga la información consolidada.</t>
  </si>
  <si>
    <t>El indicador presenta un cumplimiento del 100% respecto a la meta establecida. Dando cuenta de la ejecución del total de actividades realizadas para fortalecer el relacionamiento con la ciudadanía. Algunas de estas actividades fueron: Capacitación y Cualificación a servidores y colaboradores públicos y Sensibilización a partes interesadas en temas de Servicio a la Ciudadanía, Políticas Públicas, Gestión de peticiones ciudadanas; Reunión del Sistema Unificado Distrital de IVC - SUDIVC; visitas de monitoreo a los canales de atención dispuestos para la prestación del Servicio; entre otras actividades.</t>
  </si>
  <si>
    <t>Se realizaron 280 acciones, en las que se destacan: Procesos pedagógicos realizados para el fortalecimiento de iniciativas ciudadanas, que conduzcan al debate y la apropiación social de la paz, la memoria y la reconciliación que se construye en los territorios ciudad región, productos de pedagogía social y gestión del conocimiento, para el debate y la apropiación social de la paz, la memoria y la reconciliación, que se construye en los territorios ciudad región.  Visitas guiadas e intercambios con actores educativos, sociales, institucionales y ciudadanos a partir de la estrategia general de visitas guiadas, la estrategia especializada para niños y niñas – Camino a Casa. La meta establecida para el indicador correspondió a un 100%, la cual se cumplió en la vigencia.</t>
  </si>
  <si>
    <t>Se ejecutaron 31 acciones de reconciliación y construcción de paz territorial enmarcadas en: I. La Asistencia técnica y gestión de procesos a nivel intersectorial y local para el desarrollo de procesos de Paz y la Reconciliación acciones para la coordinación y articulación de espacios de orden territorial y nacional, para la implementación del Acuerdo Paz en el Distrito. II. Fortalecimiento de capacidades para el desarrollo de iniciativas de reconciliación comunitaria. III. Desarrollo de acciones de reconciliación con enfoque diferencial. La meta establecida para el indicador correspondió a un 100%, la cual se cumplió en la vigencia</t>
  </si>
  <si>
    <t>Se dio cumplimiento a los 35 espacios bilaterales programados, algunas de las entidades participantes fueron: Secretaría Distrital del Hábitat, Secretaría de Educación del Distrito, Instituto para la Economía Social - IPES, Secretaría Distrital de Integración Social - SDIS., SENA, Secretaría Distrital de Salud, Unidad para la Atención y Reparación Integral a las Víctimas, entre otras.</t>
  </si>
  <si>
    <t>Se dispuso al servicio de la ciudadanía 24.000 registros de descripción, correspondientes a catálogos, guías e inventarios, garantizan el acceso a la ciudadanía a los fondos y colecciones que custodia el Archivo de Bogotá.
La meta establecida para el indicador correspondió a 24.000 unidades, las cuales se cumplieron en un 100% en la vigencia</t>
  </si>
  <si>
    <t>El avance en la implementación del proceso de gestión documental en las entidades del distrito tuvo un resultado para la vigencia 2023, del 67%, correspondiente a los resultados reportados por las 55 entidades del distrito. 
La meta establecida para el indicador correspondió a un 50%, por lo cual, de acuerdo con el resultado alcanzado, se supera esta meta en la vigencia a un 134%.</t>
  </si>
  <si>
    <t>Los resultados de este indicador, dan cuenta de que la respuesta a los informes de encuestas de satisfacción recibidos se brindó en promedio en 10 días, superando la meta correspondiente a 15 días. Por tal razón el cumplimiento del indicador corresponde al 150%</t>
  </si>
  <si>
    <t>Se logró la ejecución del 100% de las actividades programadas desde: i) el Plan Institucional de Capacitación - PIC (62 actividades),  ii) Plan de Seguridad y Salud en el Trabajo (266 actividades) , iii) el Plan Institucional de Bienestar Social e Incentivos  (32 actividades) y iv)  ejecución de actividades de los planes de Previsión de Recursos Humanos y Anual de Vacantes diseñadas para proveer los empleos vacantes (temporales y definitivas) de la planta de la entidad.</t>
  </si>
  <si>
    <t>Se realizó la adopción del Plan Institucional de Capacitación 2023 a través de la Resolución 033 de 2023 y con corte a noviembre se realizaron 62 actividades programadas desde el cronograma del Plan Institucional de Capacitación - PIC 2023, logrando un 100%  en su ejecución.</t>
  </si>
  <si>
    <t xml:space="preserve">  Se adoptó a través de la Resolución 033 de 2023,  el Plan Estratégico de Talento Humano, que incluye el Plan Institucional de Bienestar Social e Incentivos - PIB. Se obtuvo un  cumplimiento del 100%, reflejado en la ejecución de treinta y dos (32) actividades programadas desde su cronograma.</t>
  </si>
  <si>
    <t xml:space="preserve">  Se adoptó a través de la Resolución 033 de 2023, el Plan Estratégico de Talento Humano 2023, que incluye el Plan de Seguridad y Salud en el Trabajo, el cual se cumplió en su totalidad con la  ejecución de 266 actividades programadas, desde el cronograma del Plan Anual de SST, con corte a 31 de diciembre de 2023.</t>
  </si>
  <si>
    <t>Durante la vigencia 2023, se realizó la identificación de 186 vacantes definitivas de empleos de carrera administrativa, así: 
Enero 19,  Febrero 19,  Marzo 15, Abril 12,  Mayo 17,  Junio 11 ,  Julio 13,  Agosto 13, Septiembre 16, Octubre 15, Noviembre 17 y  Diciembre 19 vacantes, logrando el cumplimiento del desarrollo de esta actividad en un 100%</t>
  </si>
  <si>
    <t>Se cumplió  con el reporte para la vigencia 2023,  de 130 OPEC a través de SIMO 4.0 para ser provistas por medio del mérito.</t>
  </si>
  <si>
    <t>Se realizó el cálculo del indicador de poblamiento de la planta durante la vigencia 2023, así:
Enero: 91,31%; Febrero: 90,88%; Marzo: 91,31%; Abril: 91,74%; Mayo: 90,60%; Junio: 91,03%; Julio: 90,60%; Agosto: 91,03%; Septiembre: 90,88%
Octubre: 91,17%; Noviembre: 90,88% y Diciembre: 90,31%</t>
  </si>
  <si>
    <t xml:space="preserve"> Durante la vigencia 2023, se realizó la identificación de 559 vacantes temporales y 204 vacantes definitivas (carrera administrativa y de libre nombramiento y remoción).
</t>
  </si>
  <si>
    <t>Para la vigencia 2023, se cumplió con la ejecución de las actividades requeridas para proveer los empleos vacantes de la planta de la entidad de forma transitoria a través de nombramientos en encargo, conforme a los lineamientos normativos vigentes en materia de provisión de empleo público.</t>
  </si>
  <si>
    <t xml:space="preserve"> En la vigencia 2023, se cumplió con la ejecución de convocatorias internas para proveer empleos bajo la modalidad de encargo, no obstante, después de ejecutados estos procesos, se identificó que dentro de la planta de personal de la entidad, no hay servidores(as) que cumplan con los requisitos para desarrollar las funciones de los empleos en vacancia. Por lo anterior, para 2023 se adelantaron diez (10) nombramientos provisionales con el propósito de proveer el recurso humano requerido a las dependencias para el desarrollo de sus funciones y logro de sus responsabilidades.</t>
  </si>
  <si>
    <t>En cumplimiento al punto N° 5 del Acuerdo Laboral pactado con las Organizaciones Sindicales, el 29 de diciembre de 2023,se radicó ante el Despacho de la Subsecretaría Corporativa a través del radicado N° 3-2023-35113, el resultado el estudio técnico por el cual se determinó la necesidad de crear grupos internos de trabajo.Como resultado del estudio técnico se indicó que, no hay necesidad de crear grupos internos de trabajo y por tanto, no hubo lugar a presentar la solicitud de aprobación técnica del estudio, al Departamento Administrativo del Servicio Civil Distrital – DASCD.</t>
  </si>
  <si>
    <r>
      <t xml:space="preserve">El estudio técnico de modificación de planta de los empleos del nivel asistencial Auxiliar Administrativo, código 407- grado 01- se radicó de forma anticipada, el </t>
    </r>
    <r>
      <rPr>
        <sz val="9"/>
        <color theme="1"/>
        <rFont val="Arial"/>
        <family val="2"/>
      </rPr>
      <t>30 de diciembre de 2022, ante el Departamento Administrativo del Servicio Civil Distrital - DASCD. Por tal raz</t>
    </r>
    <r>
      <rPr>
        <sz val="9"/>
        <rFont val="Arial"/>
        <family val="2"/>
      </rPr>
      <t>ón, para la vigencia 2023 esta actividad ya se había logrado.</t>
    </r>
  </si>
  <si>
    <t>A 31 de diciembre de 2023 se han realizado tres (3) modificaciones a la Resolución 160 de 2021 “Por la cual se modifica el Manual Especifico de Funciones y de Competencias Laborales para los empleos de la planta de personal de la Secretaría General - Alcaldía Mayor de Bogotá” y una corrección sobre la última modificación (Resolución 567 de 2023), a través de la Resolución 653 de 2023.</t>
  </si>
  <si>
    <t>Se realizaron seis (6) monitoreos bimestrales al Plan Anual de Adquisiciones – PAA, según los monitoreos programados para la vigencia 2023, a partir de los cuales se evidenció un eficiente cumplimiento del PAA 2023  por parte de las dependencias.</t>
  </si>
  <si>
    <t>Teniendo en cuenta el cronograma  anual  definido para las mesas bimestrales de seguimiento al Plan Anual de Adquisiciones y liquidaciones, se inscribieron y convocaron los referentes contractuales para el desarrollo de estas. 
A diciembre de 2023 se cumplió con la  realización de seis(6) mesas de  seguimiento al Plan Anual de Adquisiciones  y liquidaciones divididas en siete (7) sesiones cada una, las mismas sirvieron para generar alertas tempranas y dinamizar la radicación de los procesos ante la Dirección de Contratación, así como mejorar los tiempos de gestión de los procesos de liquidación a cargo de las áreas.</t>
  </si>
  <si>
    <t>Durante la vigencia 2023, se remitieron correos de validación con los líderes sobre necesidades de modificación del PETI  en referencia  a los dominios, sistemas de información, servicios e infraestructura, donde se identificó:
 1. Frente a lo planeado en borrador del mes de Octubre, se realiza confirmación sobre portafolio de proyectos a partir del anteproyecto presupuestal el cual no ha tenido modificaciones.
2. Se realizó análisis de los proyectos que a 30 de Septiembre de 2023 presentan atraso, y se valida con los lìderes técnicos la finalización de los proyectos o la continuidad en la vigencia 2024.
3. En cuanto al dominio estratégico, se remite a la Oficina Asesora de Planeación correo validando el estado de modificación de los documentos de contexto estratégico, portafolio de servicios y fichas técnicas. Resultado de esta  validación se elabora documento borrador con actualización de mapa de procesos, hoja de ruta y relación de proyectos 2024 con base en el presupuesto proyectado para 2024 y algunas fuentes de información en documento PETI. Así mismo, frente al contexto estratégico y fichas de servicio se realiza validación de la publicación en DARUMA, evidenciando que no tiene cambios.
Como conclusión de esta actividad, para el mes de Enero de 2024, se realizará nuevo borrador con información de presupuesto ejecutado de la vigencia 2023.</t>
  </si>
  <si>
    <r>
      <t xml:space="preserve">Dentro de la implementación del Modelo de Seguridad y Privacidad de la Información - MSPI (Sistema de Gestión de Seguridad de la Información - SGSI) en la Entidad, durante la vigencia 2023, se realizaron las siguientes actividades:
1. Se desarrolló el documento con la propuesta de herramientas y mecanismos de cifrado para el manejo de la información definida como pública clasificada y pública reservada. Lo anterior con el fin de mitigar riesgos relacionados con la pérdida de confidencialidad de la información especialmente en la etapa de conservación y transferencia de la misma.
2. Se desarrolló la propuesta de controles para los dominios, así: 
- A.10 y A.14, "Check list de requerimientos de seguridad y formato de pruebas de seguridad de la información".
 - A.16 (Incidentes de seguridad de la información); </t>
    </r>
    <r>
      <rPr>
        <b/>
        <sz val="9"/>
        <rFont val="Arial"/>
        <family val="2"/>
      </rPr>
      <t>Control</t>
    </r>
    <r>
      <rPr>
        <sz val="9"/>
        <rFont val="Arial"/>
        <family val="2"/>
      </rPr>
      <t xml:space="preserve">: "Protocolo para la atención de ataques cibernéticos".
- A.17 (Aspectos de seguridad en la continuidad del negocio); </t>
    </r>
    <r>
      <rPr>
        <b/>
        <sz val="9"/>
        <rFont val="Arial"/>
        <family val="2"/>
      </rPr>
      <t>Control</t>
    </r>
    <r>
      <rPr>
        <sz val="9"/>
        <rFont val="Arial"/>
        <family val="2"/>
      </rPr>
      <t>: "Plan de Continuidad deTI".
- A.18 (Cumplimiento); como control del dominio, se desarrolló el "Instrumento de Ciclo de Vida del Dato".</t>
    </r>
  </si>
  <si>
    <t xml:space="preserve"> En el marco del seguimiento y mejora continua del Modelo de Seguridad y Privacidad de la Información - MSPI (Sistema de Gestión de Seguridad de la Información - SGSI) en la Entidad:
1. Se realizó el respectivo seguimiento a los riesgos identificados en la vigencia 2022 y se aprobaron las matrices de riesgos para la vigencia 2023 conforme con lo descrito en el cronograma. Se aclara que en las matrices para la vigencia 2023, no se encuentran planes de tratamiento identificados pues en la valoración de riesgo residual no se encuentran en alto o extremo según lo descrito en el -procedimiento 4204000-PR-187-.
2. Se realizó la actualización de las matrices de riesgos de seguridad de todas las dependencias. No se definen planes de tratamiento para la vigencia 2023 logrando asi cumplimiento a la políticas y lineamientos dados para la entidad.</t>
  </si>
  <si>
    <t>1. En referencia al cumplimiento en la formulación del Plan Anticorrupción y de Atención al Ciudadano - PAAC, en el mes de enero de 2023,  con base en   la información obtenida de las mesas de co-creación con la ciudadanía y las efectuadas con la dependencias de la entidad, se elaboró la primera versión de este plan, el cual se presentó ante el Comité Institucional de Gestión y Desempeño, quien lo aprobó el 27 de enero de 2023. Esta versión fue publicada en el punto 4.3 de la sede electrónica de la Secretaría General. 
Así mismo, durante la vigencia 2023, el PAAC fue modificado en dos ocasiones con el fin de armonizar el plan con la dinámica de la entidad, generando la versión 02 en mayo de 2023 y la versión 03 en septiembre de 2023. Las dos versiones fueron publicadas en el punto 4.3 de la sede electrónica de la Secretaría General, el 31 de mayo y el 29 de septiembre de 2023, respectivamente.
2. En cuanto al monitoreo mensual (mes vencido), durante la vigencia 2023, se apoyó el desarrollo de un reporte del PAAC- 2022 (diciembre 2022) y 11 reportes de las actividades programadas por las dependencias en el PAAC -2023 (enero a noviembre). De igual manera, se realizó la respectiva retroalimentación y se elaboraron 12 informes mensuales de monitoreo al PAAC y 3 informes cuatrimestrales (tercer cuatrimestre 2022, primer y segundo cuatrimestre de 2023).</t>
  </si>
  <si>
    <t>1. En referencia al cumplimiento en la formulación del Plan Institucional de Participación Ciudadana - PIPC, en el mes de enero de 2023,  con base en   la información obtenida de las mesas de co-creación con la ciudadanía y los resultados de un diagnóstico de la participación ciudadana en la entidad, se realizó la formulación de las actividades con las dependencias y se elaboró la primera versión del PIPC  (se estructuró con 14 actividades y 34 productos) y se presentó ante el Comité Institucional de Gestión y Desempeño, quien lo aprobó el 27 de enero de 2023. Esta versión fue publicada en el punto 4.3 de la sede electrónica de la Secretaría General. 
2. En cuanto al monitoreo trimestral (trimestre vencido), durante la vigencia 2023 se apoyó el reporte del cuarto trimestre  de 2022 y el primer, segundo y tercer monitoreo trimestral del Plan Institucional de Participación Ciudadana - PIPC 2023. Así mismo, se realizó la respectiva retroalimentación y se elaboraron 4 informes de monitoreo (tres de la vigencia 2023 y uno del cuarto trimestre de 2022).
Los informes en mención, ya se encuentran publicados en la sección 4.3 del menú de transparencia y acceso a la información de la sede electrónica de la Secretaría General.</t>
  </si>
  <si>
    <t>En la vigencia 2023, la Subdirección de Gestión Documental, elaboró una metodología que permitió evidenciar el cumplimiento en la aplicación de los lineamientos e instrumentos archivísticos definidos, dando cumplimiento a la normatividad archivística vigente.
En el desarrollo de la metodología, se adelantaron mesas de trabajo con el equipo de profesionales, en las cuales se expusieron y definieron las estrategias para la implementación de la TRD, se incluyó en el plan de capacitación de la entidad jornadas de capacitación en gestión documental a los gestores documentales de las dependencias de la Secretaría General, se programaron visitas técnicas a los archivos de gestión de las dependencias en la implementación y organización de la documentación e información para cumplimiento de las transferencias documentales primarias, se incluyó en el plan anual de auditorías internas de la Oficina de Control Interno el  acompañamiento y verificación en el componente documental a los procesos auditados.
La Subdirección de Gestión documental, da cumplimiento al 100% de las visitas programadas para la vigencia 2023 en las fechas y tiempos establecidos, verificando el estado de implementación de los instrumentos archivísticos. 
En cuanto al nivel de cumplimento en la implementación e instrumentos archivísticos, se obtuvo un resultado del 77%, logrando superar la meta establecida para la vigencia 2023 establecida en 75%.</t>
  </si>
  <si>
    <t>En el marco de las estrategias diseñadas en la vigencia 2023, para la implementación de los instrumentos archivísticos en la Secretaría General de la Alcaldía Mayor de Bogotá D.C, se elaboró una metodología que define las actividades y estrategias requeridas para el desarrollo de la implementación de la TRD en la entidad mediante un método de verificación. Con la información obtenida se definieron estrategias para subsanar las inconsistencias, que permitieron fortalecer el Sistema Interno de Gestión Documental y Archivos - SIGA.
De manera permanente, durante la vigencia 2023 la Subdirección de Gestión Documental adelantó mesas de trabajo con las dependencias, en las cuales se expusieron y definieron las estrategias, que sirvieron como  línea base para la implementación de la Tabla de retención Documental -TRD.
En referencia al cumplimiento en la aplicación del instrumento archivístico Tabla de Retención documental - TRD,  se evidencio que de 35 dependencias 4 no se evaluaron por no contar con el instrumento archivístico TRD, logrando únicamente evaluar 31 dependencias, de las cuales 10 se encuentran en nivel "Excelente", 19 se encuentran en un nivel "Alto" y 2 en nivel "Medio". El cumplimiento total de la entidad fue del 82%.</t>
  </si>
  <si>
    <t>Para dar cumplimiento a la implementación de la Tabla de Valoración Documental - TVD en Archivo Central,en la vigencia 2023, como primera medida la Dirección de Archivo de Bogotá, programó la visita técnica para el día 15/09/2023 (radicado # 3-2023-24184 del 04/09/2023), la cual se reprogramó para el 19 de septiembre de 2023 (radicado 3-2023-25187 del 14/09/2023). Durante la revisión de la documentación, se tuvieron en cuenta las condiciones de organización e identificación, condiciones de descripción, condiciones de conservación, características técnicas, estado de conservación, valoración de los documentos y diligenciamiento del inventario analítico FT-1080.
Adicionalmente, el equipo de la Dirección de Archivo de Bogotá mediante la Subdirección de Gestión del Patrimonio Documental revisó que la documentación contara con el Instrumento archivístico Tabla de Valoración Documental-TVD -aprobada por el Comité Interno de Archivo y la convalidada por el Consejo Distrital de Archivos (Acta No. 01 del 16/06/2015, Acta No.06 del 21/12/2015, Acta No. 6 del 10/10/2018)-, el Plan de Trasferencias de enero 2023 y el Inventario Analítico diligenciado.
Ya en la visita técnica, el grupo Subdirección de Gestión del Patrimonio Documental seleccionó de manera aleatoria una muestra de 51 carpetas, correspondiente al 92.7% del volumen total de la documentación objeto de la transferencia.  En esta oportunidad se verificó la existencia de cada unidad de conservación acorde con el inventario documental, conteo de número de folios por unidad documental, foliación con el correcto registro en el inventario y verificación en el área de notas referente a faltantes, perforaciones, pliegues o dobleces entre otros aspectos importantes a resaltar.
Resultado de esta visita de asistencia técnica, mediante radicado #  3-2023-26905 del 05/10/2023, la Subdirección de Gestión del Patrimonio Documental envió el “Informe Técnico Intención de la Carta Transferencia Secundaria Del Fondo Documental De Secretaria General”, en el cual se generaron las siguientes observaciones:
•	Anexos de las Actas y las sesiones realizadas en los subcomités: Organizar los anexos no solo con el memorando remisorio, sino que además deberán ser ubicados como anexos a las sesiones de cada acta del comité.
•	Área de notas del inventario: Completar las observaciones en los casos donde se evidenció faltantes de actas, rasgaduras en los documentos, actas sin firmas entre otros. 
•	Marcar las cajas x100 con esfero de mina negra para la entrega total.
Como respuesta a estas recomendaciones y lo descrito en el informe técnico, el grupo técnico del archivo central de la Subdirección de Gestión documental realizó los siguientes ajustes y presentó informe con las evidencias de los hallazgos ya subsanados:
	Marcación de las cajas x100 con tinta de espero negro
	Validación y ajuste en el área de notas.
	Ajuste en cuanto a foliación de algunas unidades documentales teniendo en cuenta los anexos de las sesiones de las actas.
Posterior a este ejercicio, el 15/11/2023, el grupo Subdirección de Gestión del Patrimonio Documental, realizó la revisión del 100% de la documentación, para lo cual determinaron que la transferencia cumple con los procesos archivísticos y puede ser recibida. En cuanto al inventario analítico, fue firmado por la Subdirección de Gestión del Patrimonio Documental y la Subdirección de Gestión Documental. Finalmente, mediante radicado No 3-2023-31842 del 29/11/2023, se formalizó el acta de la quinta transferencia secundaria al Archivo histórico de Bogotá.</t>
  </si>
  <si>
    <t>Para el desarrollo de la gestión de documentos electrónicos, se identificó que se requiere de un aplicativo o sistema de información que asegure la creación, control y administración de los documentos electrónicos, que para el caso de la Secretaría General es el aplicativo SIGA.
Para el desarrollo del SIGA, se estableció una estrategia contó con las siguientes actividades:
1. Hoja de ruta de ajustes para el SIGA: consistió en establecer las acciones para que el SIGA se convirtiera en un Sistema de Gestión de Documentos Electrónicos de Archivo -SGDEA. Para establecer las actividades la Subdirección de Gestión Documental y OTIC, desarrollaron en conjunto reuniones en donde se definió un plan de priorización del SIGA, que contempló el cargue del cuadro de clasificación, soporte, módulo de actos administrativos y módulo de archivo.
2. Ejecución de hoja de ruta: consistió en la realización de las actividades establecidas dentro de la hoja de ruta. Durante el tercer trimestre se llevaron a cabo las siguientes acciones:
- Reuniones de seguimiento los días 14 y 27 de julio, 25 de agosto y 8 de septiembre, reunión con el jefe de OTIC para la sensibilización de la GDEA, Primera propuesta de actualización del Modelo de Requisitos y Propuesta de mejora del módulo de archivo del SIGA (formato FT).
- Desarrollo del esquema de metadatos, a través de la definición del modelo entidad-relación del esquema de metadatos, estructuración de base de datos en Access para construir el esquema de metadatos y el manual para la administración del esquema de metadatos.
- Se priorizaron actividades necesarias para avanzar en la evaluación del SGDEA (SIGA), se estructuró un plan de trabajo, el cual se ha venido ejecutando de manera conjunta con OTIC, generando cambios en la evaluación del SGDEA como se evidencia en la matriz de cumplimiento de requisitos.
- Se continuó avanzando con la OTIC, en el plan de trabajo pactado para el cumplimiento de los requisitos del MOREQ en el SIGA, para lo cual se analizaron opciones de mejora de los mismos, sin que esto haya impactado en su evaluación, lo que se evidencia en la revisión efectuada a la matriz en el mes de septiembre.</t>
  </si>
  <si>
    <t>El Programa para la Gestión de Documentos Electrónicos de Archivo está dirigido a especificar requisitos que permitan asegurar el ciclo de vida de estos documentos.
Con el fin de desarrollar una visión integral para la implementación de directrices y lineamientos para documentos electrónicos, en la entidad, para el año 2023 se buscó desarrollar e implementar la estrategia de gestión de documentos electrónicos, que se encuentra conformada por las siguientes actividades:
•	Implementar el Programa de Documento Electrónico de Archivo.
•	Desarrollar estrategias de implementación de archivo central.
•	Desarrollar estrategias de implementación en archivos de gestión.
•	Realizar el inventario de los sistemas de información usados en los procesos de la Secretaría General
•	Promover la eficiencia administrativa y la reducción del consumo de papel.
De igual manera, para asegurar el desarrollo e implementación de documento electrónico se realizaron las siguientes actividades:
•	Encuesta a los gestores documentales sobre el uso de la digitalización.
•	Presentación de acciones de actos administrativos.
•	Creación de las nuevas estrategias para el desarrollo de la política 0 papel.
•	Creación de lineamientos asociados a los documentos electrónicos en cuanto a su gestión.
•	Creación de lineamientos para la gestión de formatos y formularios.
•	Observaciones al documento del Modelo Integral de Gestión Documental y Archivos - MIGDA del Archivo de Bogotá.
•	Creación del instructivo para la creación de expedientes y cargue de documentos en el sistema SIGA.
•	Creación del proceso interno de preservación.
•	Diagnóstico de la gestión de documentos electrónicos, el cual hace parte integral del Diagnostico Integral de Archivos.
•	Identificación preliminar de los sistemas de información, software y aplicaciones usadas para crear y gestionar documentos.
•	Conceptos asociados a las firmas digitales, uso del SECOP, actividades de documento electrónico.
•	Generación de 5 videos sobre creación de expedientes, cargue de documentos, cierre de carpeta, creación de hoja de control e índice electrónico y generación de inventario.</t>
  </si>
  <si>
    <t>Se adoptó y se dio inicio a la aplicación del protocolo en la Secretaría General, a través de la elaboración, aprobación y adopción de un documento de metodología y la hoja de ruta (para implementar, adoptar y aplicar dicho protocolo). Así mismo se realizó la identificación y valoración de los archivos de derechos humanos, memoria histórica y conflicto armado producidos, recibidos o que se tienen en custodia de la entidad sin restricción de temporalidad histórica y se inició el trámite de inscripción de las series identificadas en el Registro especial de archivos de Derechos Humanos - READH.</t>
  </si>
  <si>
    <t>El Sistema Integrado de Conservación de la Secretaría General de la Alcaldía Mayor de Bogotá, tiene como objetivo establecer y desarrollar acciones preventivas que permitan mantener las condiciones ambientales y técnicas para la adecuada conservación y preservación documental a largo plazo, considerando para la conservación documental aspectos como la infraestructura, mobiliario, y factores de riesgo ambiental y para la Preservación digital a Largo Plazo, aspectos como el acceso a la documentación con el paso del tiempo, mitigando el riesgo de pérdida u obsolescencia.
El documento del Sistema Integrado de Conservación, con sus dos componentes: Plan de Conservación Documental y Plan de Preservación Digital a Largo Plazo, el cual se presentó al Comité Institucional de Gestión y Desempeño donde fue aprobado en el mes de diciembre de 2023.
En referencia al Plan de Conservación Documental, este tiene la finalidad de dar orientación en aspectos técnicos y administrativos frente a la prevención y desarrollo de acciones ante diversas eventualidades que se puedan presentar en el área en la cual se conservan y/o agrupan los documentos de la Secretaría General de la Alcaldía Mayor de Bogotá, para de esta forma promover la conservación, acceso y consulta de la información institucional.
En este plan se han definido 6 programas, los cuales viene siendo implementados en la actual vigencia, generándose informes trimestrales, en los cuales se describe el desarrollo de cada uno de ellos.</t>
  </si>
  <si>
    <t>El Sistema Integrado de Conservación de la Secretaría General de la Alcaldía Mayor de Bogotá, tiene como objetivo establecer y desarrollar acciones preventivas que permitan mantener las condiciones ambientales y técnicas para la adecuada conservación y preservación documental a largo plazo, considerando para la conservación documental aspectos como la infraestructura, mobiliario, y factores de riesgo ambiental y para la Preservación digital a Largo Plazo, aspectos como el acceso a la documentación con el paso del tiempo, mitigando el riesgo de pérdida u obsolescencia.
El documento del Sistema Integrado de Conservación, con sus dos componentes: Plan de Conservación Documental y Plan de Preservación Digital a Largo Plazo se presentó al Comité Institucional de Gestión y Desempeño donde fue aprobado en el mes de diciembre.
Las estrategias de preservación para el archivo central buscan asegurar la preservación a largo plazo del contenido de los medios de almacenamiento almacenados, los cuales se encuentran bajo el riesgo de afectación por obsolescencia tecnológica.
Para la asegurar la preservación digital a largo plazo del contenido de los medios de almacenamiento que reposan en el archivo central se han establecido las siguientes actividades: a. Identificar series y subseries a intervenir y b. Definir plan de intervención.
En referencia al plan de intervención, durante la vigencia 2023 se han implementado las actividades, generándose informes trimestrales, en los cuales se describe el desarrollo de cada uno de ellos.
Para la asegurar la preservación digital a largo se realizaron las siguientes acciones:
1. Se aplicó el modelo de madurez del Sistema Integrado de Conservación establecido por el Archivo de Bogotá.
2.Se tomó el inventario de medios de almacenamiento y se organizaron los registros de acuerdo con los periodos de las TRD y TVD.
3.Para los registros de las TRD se establecieron las acciones o estrategias de preservación.
4.Para los registros de la TVD, estos se organizaron por los 7 periodos. Debido a que los registros en los inventarios no brindan suficientes elementos descriptivos para identificar el valor e integridad de los documentos que contienen, se realizó una muestra de 60 registros correspondientes al 1% de las TRD, con el fin de realizar una revisión a los medios de almacenamiento para identificar si los documentos e información contenida en CD y DVD, realmente requiere de la implementación de las estrategias de migración y conversión.
Debido a la aplicación del modelo de madurez del SIC, se identificaron unas acciones para desarrollar e implementar en la vigencia 2024, para llevar a cabo el Plan de Preservación Digital a Largo Plazo.</t>
  </si>
  <si>
    <t>El proceso estima que el riesgo continúa en zona baja, debido a que los controles establecidos son los adecuados y la calificación de los criterios es satisfactoria, ubicando el riesgo en la escala de probabilidad más baja, y ante su materialización, podrían disminuirse los efectos, aplicando las acciones de contingencia.</t>
  </si>
  <si>
    <t>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t>
  </si>
  <si>
    <t>El proceso estima que el riesgo continúa en una zona alta, debido a que los controles establecidos son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</si>
  <si>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Explicación de la valoración: El proceso estima que el riesgo continúa en zona baja, debido a que los controles establecidos son los adecuados y la calificación de los criterios es satisfactoria, ubicando el riesgo en la escala de probabilidad más baja, y ante su materialización, podrían disminuirse los efectos, aplicando las acciones de contingencia.</t>
  </si>
  <si>
    <t>El proceso estima que el riesgo se ubica en una zona moderado, debido a que los controles establecidos son los adecuados y la calificación de los criterios es satisfactoria, ubicando el riesgo en la escala de probabilidad baja con un impacto menor, y ante su materialización, podrían disminuirse los efectos, aplicando las acciones de contingencia.</t>
  </si>
  <si>
    <t>ID_120: Posibilidad de afectación reputacional por la no detección de desviaciones críticas en la muestra establecida para las unidades auditables, debido a errores en la aplicación de los controles claves del proceso auditor</t>
  </si>
  <si>
    <t>Ajuste en análisis antes de controles y valoración del riesgo en el Mapa de riesgos de Evaluación del Sistema de Control Interno.</t>
  </si>
  <si>
    <t>Solicitud de cambio realizada y aprobada por la Oficina de Control Interno a través del Aplicativo DARUMA</t>
  </si>
  <si>
    <t>Ajuste en establecimiento de controles y valoración del riesgo en el Mapa de riesgos de Gestión del Talento Humano.</t>
  </si>
  <si>
    <t>ID_154: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</si>
  <si>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ID_188: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t>
  </si>
  <si>
    <t>Ajuste en establecimiento de controles y valoración del riesgo en el Mapa de riesgos de Gobierno Abierto y Relacionamiento con la Ciudadanía.</t>
  </si>
  <si>
    <t>10 de noviembre de 2023</t>
  </si>
  <si>
    <t>Ajuste a fórmula</t>
  </si>
  <si>
    <t>Solicitud de cambio realizada por Oficina Asesora de Planeación, mediante correo del  Gestor Proceso del (9/11/2023) dando alcance al Memorando 3-2023-25399 del 18/09/2023</t>
  </si>
  <si>
    <t>Ajuste en establecimiento de controles y valoración del riesgo en el Mapa de riesgos de Direccionamiento Estratégico.</t>
  </si>
  <si>
    <t xml:space="preserve">ID_115: Posibilidad de afectación económica (o presupuestal) por fallo judicial en contra de los intereses de la entidad, debido a errores (fallas o deficiencias) en el trámite de los procesos disciplinarios </t>
  </si>
  <si>
    <t>Ajuste en establecimiento de controles y valoración del riesgo en el Mapa de riesgos de Control Disciplinario.</t>
  </si>
  <si>
    <t>Solicitud de cambio realizada y aprobada por la Oficina de Control Disciplinario Interno, a través del Aplicativo DARUMA</t>
  </si>
  <si>
    <t>ID_116: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t>
  </si>
  <si>
    <t>ID_113: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t>
  </si>
  <si>
    <t>GES_42 Porcentaje de ejecución de las actividades realizadas para fortalecer el relacionamiento de la administración distrital en temas propios de servicio a la ciudadanía</t>
  </si>
  <si>
    <t>Actualización en cumplimiento a las acciones PA230-066-07 y PA230-105-08, que fueron propuestas en los planes de mejoramiento, en el marco de las auditorías de gestión y de
calidad 2023.</t>
  </si>
  <si>
    <t>Solicitud de cambio realizada por la Subsecretaría de Servicio a la Ciudadanía  mediante el memorando 3-2023-31903 y a la versión final recibida por correo electrónico el 05/12/2023</t>
  </si>
  <si>
    <t>ID_194: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t>
  </si>
  <si>
    <t>Ajuste en identificación del riesgo, análisis del riesgo, establecimiento de controles y valoración del riesgo en el Mapa de riesgos de Gobierno Abierto y Relacionamiento con la Ciudadanía.</t>
  </si>
  <si>
    <t>ID_195: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t>
  </si>
  <si>
    <t>ID_196: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t>
  </si>
  <si>
    <t>12 de diciembre de 2023</t>
  </si>
  <si>
    <t xml:space="preserve">GES_39 Porcentaje de asesorías en Transformación Digital efectuadas por la Alta Consejería Distrital de Tecnologías de la Información y las Comunicaciones a las entidades distritales </t>
  </si>
  <si>
    <t>Actualización en cumplimiento de las acciones de mejoras planteadas luego de la auditoría interna de gestión</t>
  </si>
  <si>
    <t>Solicitud de cambio realizada por la Oficina de la Alta Consejería Distrital de Tecnologías de Información y Comunicaciones-TIC mediante memorando 3-2023-31774 y a la versión final recibida por correo electrónico el 12/12/2023</t>
  </si>
  <si>
    <t xml:space="preserve">GES_40 Gestión de la Estrategia de trabajo conjunto, realizado con los laboratorios de la ciudad para Bogotá territorio inteligente </t>
  </si>
  <si>
    <t>18 de diciembre de 2023</t>
  </si>
  <si>
    <t>GES_09 Índice de Desempeño Institucional –IDI- FURAG</t>
  </si>
  <si>
    <t>Anulación bajo justificación enmarcada en lo establecido en el Artículo 2.2.22.3.10. Medición de la Gestión y Desempeño Institucional del Decreto
Nacional 1083 de 2015, sustituido por el Artículo 1 del Decreto Nacional 1499 de 2017</t>
  </si>
  <si>
    <t>Solicitud de anulación realizada por la Dirección Distrital de Desarrollo Institucional mediante radicado  3-2023-33355 del 14 de diciembre de 2023</t>
  </si>
  <si>
    <t>Actualización de la magnitud programada conforme solicitud de la gerencia del proyecto.  (pasó de 1030 a 1039 proceso pedagógicos)</t>
  </si>
  <si>
    <t>Actualización de la magnitud programada conforme solicitud de la gerencia del proyecto.  (pasó de 82 a 133)</t>
  </si>
  <si>
    <t>Indicador sectorial Nro. 644 Número de personas con discapacidad que participan</t>
  </si>
  <si>
    <t>Solicitud ajuste proyecto de inversión radicado Nro. 3-2023-34944</t>
  </si>
  <si>
    <t>Proyecto. 7871 Construcción de Bogotá-región como territorio de paz para las víctimas y la reconciliación
Meta 2. Realizar 1039 procesos pedagógicos para el fortalecimiento de iniciativas ciudadanas, que conduzcan al debate y la apropiación social de la paz, la memoria y la reconciliación, que se construye en los territorios ciudad región
Producto MGA PD115: Servicio de asistencia técnica para la realización de iniciativas de memoria histórica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</si>
</sst>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quot;$&quot;* #,##0_-;\-&quot;$&quot;* #,##0_-;_-&quot;$&quot;* &quot;-&quot;_-;_-@_-"/>
    <numFmt numFmtId="165" formatCode="0.0%"/>
    <numFmt numFmtId="166" formatCode="&quot;$&quot;#,##0"/>
    <numFmt numFmtId="167" formatCode="_-* #,##0_-;\-* #,##0_-;_-* &quot;-&quot;??_-;_-@_-"/>
    <numFmt numFmtId="168" formatCode="0.0"/>
    <numFmt numFmtId="169" formatCode="[$-240A]d&quot; de &quot;mmmm&quot; de &quot;yyyy;@"/>
    <numFmt numFmtId="170" formatCode="dd/mm/yyyy;@"/>
  </numFmts>
  <fonts count="46" x14ac:knownFonts="1">
    <font>
      <sz val="11"/>
      <color theme="1"/>
      <name val="Calibri"/>
      <family val="2"/>
      <scheme val="minor"/>
    </font>
    <font>
      <sz val="11"/>
      <color theme="1"/>
      <name val="Calibri"/>
      <family val="2"/>
      <scheme val="minor"/>
    </font>
    <font>
      <sz val="12"/>
      <name val="Book Antiqua"/>
      <family val="1"/>
    </font>
    <font>
      <sz val="10"/>
      <name val="Arial"/>
      <family val="2"/>
    </font>
    <font>
      <sz val="10"/>
      <color theme="1"/>
      <name val="Arial"/>
      <family val="2"/>
    </font>
    <font>
      <sz val="11"/>
      <color indexed="8"/>
      <name val="Calibri"/>
      <family val="2"/>
    </font>
    <font>
      <b/>
      <sz val="16"/>
      <color theme="0"/>
      <name val="Arial"/>
      <family val="2"/>
    </font>
    <font>
      <b/>
      <sz val="10"/>
      <color theme="0"/>
      <name val="Arial"/>
      <family val="2"/>
    </font>
    <font>
      <b/>
      <sz val="10"/>
      <name val="Arial"/>
      <family val="2"/>
    </font>
    <font>
      <u/>
      <sz val="11"/>
      <color theme="10"/>
      <name val="Calibri"/>
      <family val="2"/>
      <scheme val="minor"/>
    </font>
    <font>
      <sz val="11"/>
      <color theme="1"/>
      <name val="Arial"/>
      <family val="2"/>
    </font>
    <font>
      <b/>
      <sz val="11"/>
      <color theme="0"/>
      <name val="Arial"/>
      <family val="2"/>
    </font>
    <font>
      <b/>
      <sz val="12"/>
      <color theme="0"/>
      <name val="Arial"/>
      <family val="2"/>
    </font>
    <font>
      <b/>
      <sz val="20"/>
      <color indexed="9"/>
      <name val="Arial"/>
      <family val="2"/>
    </font>
    <font>
      <b/>
      <sz val="18"/>
      <color indexed="9"/>
      <name val="Arial"/>
      <family val="2"/>
    </font>
    <font>
      <sz val="12"/>
      <color theme="1"/>
      <name val="Arial"/>
      <family val="2"/>
    </font>
    <font>
      <b/>
      <sz val="18"/>
      <color theme="1"/>
      <name val="Arial"/>
      <family val="2"/>
    </font>
    <font>
      <b/>
      <u/>
      <sz val="26"/>
      <color theme="1"/>
      <name val="Calibri"/>
      <family val="2"/>
      <scheme val="minor"/>
    </font>
    <font>
      <sz val="11"/>
      <color rgb="FFC00000"/>
      <name val="Arial"/>
      <family val="2"/>
    </font>
    <font>
      <sz val="9"/>
      <color theme="1"/>
      <name val="Arial"/>
      <family val="2"/>
    </font>
    <font>
      <b/>
      <sz val="12"/>
      <color indexed="9"/>
      <name val="Arial"/>
      <family val="2"/>
    </font>
    <font>
      <sz val="11"/>
      <name val="Arial"/>
      <family val="2"/>
    </font>
    <font>
      <sz val="10"/>
      <color theme="1"/>
      <name val="Arial Narrow"/>
      <family val="2"/>
    </font>
    <font>
      <sz val="14"/>
      <color theme="1"/>
      <name val="Calibri"/>
      <family val="2"/>
      <scheme val="minor"/>
    </font>
    <font>
      <sz val="8"/>
      <name val="Calibri"/>
      <family val="2"/>
      <scheme val="minor"/>
    </font>
    <font>
      <b/>
      <sz val="11"/>
      <color theme="4" tint="-0.249977111117893"/>
      <name val="Arial Narrow"/>
      <family val="2"/>
    </font>
    <font>
      <b/>
      <sz val="10"/>
      <color theme="0"/>
      <name val="Arial Narrow"/>
      <family val="2"/>
    </font>
    <font>
      <b/>
      <sz val="14"/>
      <name val="Arial"/>
      <family val="2"/>
    </font>
    <font>
      <sz val="16"/>
      <color theme="0"/>
      <name val="Arial"/>
      <family val="2"/>
    </font>
    <font>
      <sz val="9"/>
      <name val="Arial"/>
      <family val="2"/>
    </font>
    <font>
      <sz val="9"/>
      <color theme="0"/>
      <name val="Arial"/>
      <family val="2"/>
    </font>
    <font>
      <b/>
      <sz val="11"/>
      <color indexed="9"/>
      <name val="Arial"/>
      <family val="2"/>
    </font>
    <font>
      <sz val="12"/>
      <name val="Arial"/>
      <family val="2"/>
    </font>
    <font>
      <b/>
      <sz val="18"/>
      <color theme="0"/>
      <name val="Arial"/>
      <family val="2"/>
    </font>
    <font>
      <sz val="11"/>
      <color theme="0"/>
      <name val="Calibri"/>
      <family val="2"/>
      <scheme val="minor"/>
    </font>
    <font>
      <sz val="12"/>
      <color rgb="FF000000"/>
      <name val="Arial"/>
      <family val="2"/>
    </font>
    <font>
      <b/>
      <sz val="12"/>
      <color theme="1"/>
      <name val="Arial"/>
      <family val="2"/>
    </font>
    <font>
      <sz val="12"/>
      <color rgb="FFC00000"/>
      <name val="Arial"/>
      <family val="2"/>
    </font>
    <font>
      <sz val="10"/>
      <name val="Arial Narrow"/>
      <family val="2"/>
    </font>
    <font>
      <sz val="11"/>
      <color rgb="FF000000"/>
      <name val="Arial"/>
      <family val="2"/>
    </font>
    <font>
      <sz val="16"/>
      <name val="Arial"/>
      <family val="2"/>
    </font>
    <font>
      <b/>
      <sz val="9"/>
      <color theme="0"/>
      <name val="Arial"/>
      <family val="2"/>
    </font>
    <font>
      <b/>
      <sz val="9"/>
      <name val="Arial"/>
      <family val="2"/>
    </font>
    <font>
      <b/>
      <sz val="9"/>
      <color theme="5"/>
      <name val="Arial"/>
      <family val="2"/>
    </font>
    <font>
      <b/>
      <sz val="11"/>
      <color theme="1"/>
      <name val="Arial"/>
      <family val="2"/>
    </font>
    <font>
      <b/>
      <sz val="12"/>
      <name val="Arial"/>
      <family val="2"/>
    </font>
  </fonts>
  <fills count="25">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0" tint="-0.499984740745262"/>
        <bgColor indexed="64"/>
      </patternFill>
    </fill>
    <fill>
      <patternFill patternType="solid">
        <fgColor rgb="FFC00000"/>
        <bgColor indexed="64"/>
      </patternFill>
    </fill>
    <fill>
      <patternFill patternType="solid">
        <fgColor theme="1" tint="0.499984740745262"/>
        <bgColor indexed="64"/>
      </patternFill>
    </fill>
    <fill>
      <patternFill patternType="solid">
        <fgColor theme="0"/>
        <bgColor rgb="FF000000"/>
      </patternFill>
    </fill>
    <fill>
      <patternFill patternType="solid">
        <fgColor theme="1" tint="0.499984740745262"/>
        <bgColor rgb="FF000000"/>
      </patternFill>
    </fill>
    <fill>
      <patternFill patternType="solid">
        <fgColor theme="6"/>
        <bgColor indexed="64"/>
      </patternFill>
    </fill>
    <fill>
      <patternFill patternType="solid">
        <fgColor theme="5" tint="-0.249977111117893"/>
        <bgColor indexed="64"/>
      </patternFill>
    </fill>
    <fill>
      <patternFill patternType="solid">
        <fgColor theme="9"/>
        <bgColor indexed="64"/>
      </patternFill>
    </fill>
    <fill>
      <patternFill patternType="solid">
        <fgColor theme="1" tint="0.34998626667073579"/>
        <bgColor rgb="FF000000"/>
      </patternFill>
    </fill>
    <fill>
      <patternFill patternType="solid">
        <fgColor theme="1" tint="0.34998626667073579"/>
        <bgColor indexed="64"/>
      </patternFill>
    </fill>
    <fill>
      <patternFill patternType="solid">
        <fgColor rgb="FFFFFF00"/>
        <bgColor indexed="64"/>
      </patternFill>
    </fill>
    <fill>
      <patternFill patternType="solid">
        <fgColor rgb="FFCC0000"/>
        <bgColor indexed="64"/>
      </patternFill>
    </fill>
    <fill>
      <patternFill patternType="solid">
        <fgColor theme="8" tint="-0.499984740745262"/>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7" tint="-0.499984740745262"/>
        <bgColor indexed="64"/>
      </patternFill>
    </fill>
    <fill>
      <patternFill patternType="solid">
        <fgColor rgb="FF00B050"/>
        <bgColor indexed="64"/>
      </patternFill>
    </fill>
    <fill>
      <patternFill patternType="solid">
        <fgColor rgb="FF00FFFF"/>
        <bgColor indexed="64"/>
      </patternFill>
    </fill>
    <fill>
      <patternFill patternType="solid">
        <fgColor theme="4" tint="-0.249977111117893"/>
        <bgColor indexed="64"/>
      </patternFill>
    </fill>
    <fill>
      <patternFill patternType="solid">
        <fgColor rgb="FF00B0F0"/>
        <bgColor rgb="FF000000"/>
      </patternFill>
    </fill>
    <fill>
      <patternFill patternType="solid">
        <fgColor theme="4" tint="-0.249977111117893"/>
        <bgColor rgb="FF000000"/>
      </patternFill>
    </fill>
  </fills>
  <borders count="34">
    <border>
      <left/>
      <right/>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theme="1"/>
      </top>
      <bottom/>
      <diagonal/>
    </border>
    <border>
      <left/>
      <right/>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xf numFmtId="0" fontId="5" fillId="0" borderId="0"/>
    <xf numFmtId="0" fontId="9" fillId="0" borderId="0" applyNumberFormat="0" applyFill="0" applyBorder="0" applyAlignment="0" applyProtection="0"/>
    <xf numFmtId="164" fontId="1" fillId="0" borderId="0" applyFont="0" applyFill="0" applyBorder="0" applyAlignment="0" applyProtection="0"/>
    <xf numFmtId="0" fontId="1" fillId="0" borderId="0"/>
  </cellStyleXfs>
  <cellXfs count="406">
    <xf numFmtId="0" fontId="0" fillId="0" borderId="0" xfId="0"/>
    <xf numFmtId="0" fontId="4" fillId="2" borderId="0" xfId="0" applyFont="1" applyFill="1" applyAlignment="1" applyProtection="1">
      <alignment horizontal="center" vertical="center" wrapText="1"/>
      <protection hidden="1"/>
    </xf>
    <xf numFmtId="0" fontId="4" fillId="2" borderId="0" xfId="0" applyFont="1" applyFill="1" applyAlignment="1">
      <alignment horizontal="center" vertical="center" wrapText="1"/>
    </xf>
    <xf numFmtId="0" fontId="4" fillId="2" borderId="0" xfId="0" applyFont="1" applyFill="1" applyAlignment="1" applyProtection="1">
      <alignment wrapText="1"/>
      <protection hidden="1"/>
    </xf>
    <xf numFmtId="0" fontId="4" fillId="2" borderId="0" xfId="0" applyFont="1" applyFill="1" applyAlignment="1">
      <alignment vertical="center"/>
    </xf>
    <xf numFmtId="0" fontId="4" fillId="2" borderId="0" xfId="0" applyFont="1" applyFill="1" applyAlignment="1">
      <alignment horizontal="center" vertical="center"/>
    </xf>
    <xf numFmtId="0" fontId="4" fillId="2" borderId="0" xfId="0" applyFont="1" applyFill="1" applyAlignment="1" applyProtection="1">
      <alignment vertical="center" wrapText="1"/>
      <protection hidden="1"/>
    </xf>
    <xf numFmtId="0" fontId="4" fillId="2" borderId="0" xfId="0" applyFont="1" applyFill="1"/>
    <xf numFmtId="0" fontId="3" fillId="2" borderId="0" xfId="0" applyFont="1" applyFill="1" applyAlignment="1">
      <alignment vertical="center"/>
    </xf>
    <xf numFmtId="0" fontId="10" fillId="0" borderId="0" xfId="0" applyFont="1" applyAlignment="1">
      <alignment vertical="top"/>
    </xf>
    <xf numFmtId="0" fontId="10" fillId="0" borderId="0" xfId="0" applyFont="1" applyAlignment="1">
      <alignment horizontal="justify" vertical="top"/>
    </xf>
    <xf numFmtId="0" fontId="10" fillId="0" borderId="0" xfId="0" applyFont="1" applyAlignment="1">
      <alignment horizontal="center" vertical="top"/>
    </xf>
    <xf numFmtId="0" fontId="6" fillId="2" borderId="0" xfId="5" applyFont="1" applyFill="1" applyAlignment="1" applyProtection="1">
      <alignment vertical="center" wrapText="1"/>
      <protection hidden="1"/>
    </xf>
    <xf numFmtId="0" fontId="4" fillId="5" borderId="0" xfId="0" applyFont="1" applyFill="1" applyAlignment="1" applyProtection="1">
      <alignment wrapText="1"/>
      <protection hidden="1"/>
    </xf>
    <xf numFmtId="0" fontId="6" fillId="5" borderId="0" xfId="5" applyFont="1" applyFill="1" applyAlignment="1" applyProtection="1">
      <alignment vertical="center"/>
      <protection hidden="1"/>
    </xf>
    <xf numFmtId="0" fontId="7" fillId="2" borderId="0" xfId="5" applyFont="1" applyFill="1" applyAlignment="1" applyProtection="1">
      <alignment vertical="center" wrapText="1"/>
      <protection hidden="1"/>
    </xf>
    <xf numFmtId="0" fontId="7" fillId="2" borderId="0" xfId="5" applyFont="1" applyFill="1" applyAlignment="1" applyProtection="1">
      <alignment horizontal="center" vertical="center" wrapText="1"/>
      <protection hidden="1"/>
    </xf>
    <xf numFmtId="0" fontId="8" fillId="2" borderId="0" xfId="5" applyFont="1" applyFill="1" applyAlignment="1" applyProtection="1">
      <alignment horizontal="center" vertical="center" wrapText="1"/>
      <protection hidden="1"/>
    </xf>
    <xf numFmtId="0" fontId="11" fillId="5" borderId="11" xfId="0" applyFont="1" applyFill="1" applyBorder="1" applyAlignment="1">
      <alignment horizontal="center" vertical="center" wrapText="1"/>
    </xf>
    <xf numFmtId="0" fontId="4" fillId="5" borderId="25" xfId="0" applyFont="1" applyFill="1" applyBorder="1" applyAlignment="1" applyProtection="1">
      <alignment wrapText="1"/>
      <protection hidden="1"/>
    </xf>
    <xf numFmtId="0" fontId="4" fillId="5" borderId="27" xfId="0" applyFont="1" applyFill="1" applyBorder="1" applyAlignment="1" applyProtection="1">
      <alignment vertical="center"/>
      <protection hidden="1"/>
    </xf>
    <xf numFmtId="0" fontId="6" fillId="5" borderId="25" xfId="5" applyFont="1" applyFill="1" applyBorder="1" applyAlignment="1" applyProtection="1">
      <alignment vertical="center"/>
      <protection hidden="1"/>
    </xf>
    <xf numFmtId="0" fontId="6" fillId="5" borderId="26" xfId="5" applyFont="1" applyFill="1" applyBorder="1" applyAlignment="1" applyProtection="1">
      <alignment vertical="center"/>
      <protection hidden="1"/>
    </xf>
    <xf numFmtId="0" fontId="4" fillId="5" borderId="23" xfId="0" applyFont="1" applyFill="1" applyBorder="1" applyAlignment="1" applyProtection="1">
      <alignment vertical="center"/>
      <protection hidden="1"/>
    </xf>
    <xf numFmtId="0" fontId="6" fillId="5" borderId="24" xfId="5" applyFont="1" applyFill="1" applyBorder="1" applyAlignment="1" applyProtection="1">
      <alignment vertical="center"/>
      <protection hidden="1"/>
    </xf>
    <xf numFmtId="0" fontId="14" fillId="5" borderId="0" xfId="5" applyFont="1" applyFill="1" applyAlignment="1" applyProtection="1">
      <alignment horizontal="left" vertical="center"/>
      <protection hidden="1"/>
    </xf>
    <xf numFmtId="0" fontId="3" fillId="2" borderId="0" xfId="0" applyFont="1" applyFill="1" applyAlignment="1">
      <alignment horizontal="center" vertical="center" wrapText="1"/>
    </xf>
    <xf numFmtId="0" fontId="3" fillId="2" borderId="0" xfId="0" applyFont="1" applyFill="1" applyAlignment="1">
      <alignment horizontal="center" vertical="center"/>
    </xf>
    <xf numFmtId="0" fontId="3" fillId="2" borderId="0" xfId="0" applyFont="1" applyFill="1"/>
    <xf numFmtId="0" fontId="10" fillId="0" borderId="0" xfId="0" applyFont="1" applyAlignment="1">
      <alignment horizontal="left" vertical="center"/>
    </xf>
    <xf numFmtId="0" fontId="0" fillId="0" borderId="18" xfId="0" quotePrefix="1" applyBorder="1" applyAlignment="1">
      <alignment horizontal="left" vertical="center"/>
    </xf>
    <xf numFmtId="0" fontId="16" fillId="0" borderId="19" xfId="0" applyFont="1" applyBorder="1" applyAlignment="1">
      <alignment horizontal="left" vertical="center" wrapText="1"/>
    </xf>
    <xf numFmtId="0" fontId="23" fillId="0" borderId="18" xfId="0" quotePrefix="1" applyFont="1" applyBorder="1" applyAlignment="1">
      <alignment horizontal="left" vertical="center"/>
    </xf>
    <xf numFmtId="0" fontId="0" fillId="0" borderId="18" xfId="0" applyBorder="1" applyAlignment="1">
      <alignment horizontal="left" vertical="center"/>
    </xf>
    <xf numFmtId="0" fontId="0" fillId="0" borderId="20" xfId="0" applyBorder="1" applyAlignment="1">
      <alignment horizontal="left" vertical="center"/>
    </xf>
    <xf numFmtId="0" fontId="16" fillId="0" borderId="22" xfId="0" applyFont="1" applyBorder="1" applyAlignment="1">
      <alignment horizontal="left" vertical="center" wrapText="1"/>
    </xf>
    <xf numFmtId="0" fontId="12" fillId="5" borderId="0" xfId="5" applyFont="1" applyFill="1" applyAlignment="1" applyProtection="1">
      <alignment vertical="center" wrapText="1"/>
      <protection hidden="1"/>
    </xf>
    <xf numFmtId="0" fontId="4" fillId="5" borderId="12" xfId="0" applyFont="1" applyFill="1" applyBorder="1" applyAlignment="1" applyProtection="1">
      <alignment vertical="center" wrapText="1"/>
      <protection hidden="1"/>
    </xf>
    <xf numFmtId="0" fontId="4" fillId="5" borderId="10" xfId="0" applyFont="1" applyFill="1" applyBorder="1" applyAlignment="1" applyProtection="1">
      <alignment vertical="center" wrapText="1"/>
      <protection hidden="1"/>
    </xf>
    <xf numFmtId="0" fontId="4" fillId="5" borderId="13" xfId="0" applyFont="1" applyFill="1" applyBorder="1" applyAlignment="1" applyProtection="1">
      <alignment vertical="center" wrapText="1"/>
      <protection hidden="1"/>
    </xf>
    <xf numFmtId="0" fontId="4" fillId="5" borderId="0" xfId="0" applyFont="1" applyFill="1" applyAlignment="1" applyProtection="1">
      <alignment vertical="center" wrapText="1"/>
      <protection hidden="1"/>
    </xf>
    <xf numFmtId="0" fontId="10" fillId="2" borderId="0" xfId="0" applyFont="1" applyFill="1" applyAlignment="1" applyProtection="1">
      <alignment horizontal="left" vertical="center"/>
      <protection hidden="1"/>
    </xf>
    <xf numFmtId="0" fontId="26" fillId="9" borderId="9" xfId="0" applyFont="1" applyFill="1" applyBorder="1" applyAlignment="1" applyProtection="1">
      <alignment vertical="center" wrapText="1"/>
      <protection hidden="1"/>
    </xf>
    <xf numFmtId="0" fontId="26" fillId="9" borderId="25" xfId="0" applyFont="1" applyFill="1" applyBorder="1" applyAlignment="1" applyProtection="1">
      <alignment vertical="center" wrapText="1"/>
      <protection hidden="1"/>
    </xf>
    <xf numFmtId="0" fontId="26" fillId="9" borderId="9" xfId="0" applyFont="1" applyFill="1" applyBorder="1" applyAlignment="1" applyProtection="1">
      <alignment horizontal="center" vertical="center" wrapText="1"/>
      <protection hidden="1"/>
    </xf>
    <xf numFmtId="0" fontId="26" fillId="9" borderId="27" xfId="0" applyFont="1" applyFill="1" applyBorder="1" applyAlignment="1" applyProtection="1">
      <alignment vertical="center" wrapText="1"/>
      <protection hidden="1"/>
    </xf>
    <xf numFmtId="0" fontId="26" fillId="9" borderId="27" xfId="0" applyFont="1" applyFill="1" applyBorder="1" applyAlignment="1" applyProtection="1">
      <alignment horizontal="center" vertical="center" wrapText="1"/>
      <protection hidden="1"/>
    </xf>
    <xf numFmtId="0" fontId="26" fillId="9" borderId="4" xfId="0" applyFont="1" applyFill="1" applyBorder="1" applyAlignment="1" applyProtection="1">
      <alignment horizontal="center" vertical="center" wrapText="1"/>
      <protection hidden="1"/>
    </xf>
    <xf numFmtId="0" fontId="26" fillId="9" borderId="28" xfId="0" applyFont="1" applyFill="1" applyBorder="1" applyAlignment="1" applyProtection="1">
      <alignment vertical="center" wrapText="1"/>
      <protection hidden="1"/>
    </xf>
    <xf numFmtId="0" fontId="26" fillId="9" borderId="0" xfId="0" applyFont="1" applyFill="1" applyAlignment="1" applyProtection="1">
      <alignment vertical="center" wrapText="1"/>
      <protection hidden="1"/>
    </xf>
    <xf numFmtId="0" fontId="26" fillId="9" borderId="28" xfId="0" applyFont="1" applyFill="1" applyBorder="1" applyAlignment="1" applyProtection="1">
      <alignment horizontal="center" vertical="center" wrapText="1"/>
      <protection hidden="1"/>
    </xf>
    <xf numFmtId="0" fontId="26" fillId="9" borderId="23" xfId="0" applyFont="1" applyFill="1" applyBorder="1" applyAlignment="1" applyProtection="1">
      <alignment vertical="center" wrapText="1"/>
      <protection hidden="1"/>
    </xf>
    <xf numFmtId="0" fontId="26" fillId="9" borderId="23" xfId="0" applyFont="1" applyFill="1" applyBorder="1" applyAlignment="1" applyProtection="1">
      <alignment horizontal="center" vertical="center" wrapText="1"/>
      <protection hidden="1"/>
    </xf>
    <xf numFmtId="0" fontId="26" fillId="9" borderId="5" xfId="0" applyFont="1" applyFill="1" applyBorder="1" applyAlignment="1" applyProtection="1">
      <alignment horizontal="center" vertical="center" wrapText="1"/>
      <protection hidden="1"/>
    </xf>
    <xf numFmtId="0" fontId="26" fillId="9" borderId="6" xfId="0" applyFont="1" applyFill="1" applyBorder="1" applyAlignment="1" applyProtection="1">
      <alignment horizontal="center" vertical="center" wrapText="1"/>
      <protection hidden="1"/>
    </xf>
    <xf numFmtId="0" fontId="26" fillId="9" borderId="8" xfId="0" applyFont="1" applyFill="1" applyBorder="1" applyAlignment="1" applyProtection="1">
      <alignment horizontal="center" vertical="center" wrapText="1"/>
      <protection hidden="1"/>
    </xf>
    <xf numFmtId="0" fontId="26" fillId="9" borderId="9" xfId="0" applyFont="1" applyFill="1" applyBorder="1" applyAlignment="1" applyProtection="1">
      <alignment horizontal="center" vertical="center" textRotation="90" wrapText="1"/>
      <protection hidden="1"/>
    </xf>
    <xf numFmtId="0" fontId="26" fillId="9" borderId="4" xfId="0" applyFont="1" applyFill="1" applyBorder="1" applyAlignment="1" applyProtection="1">
      <alignment horizontal="center" vertical="center" textRotation="90" wrapText="1"/>
      <protection hidden="1"/>
    </xf>
    <xf numFmtId="0" fontId="22" fillId="0" borderId="4" xfId="0" applyFont="1" applyBorder="1" applyAlignment="1" applyProtection="1">
      <alignment horizontal="center" vertical="center" wrapText="1"/>
      <protection hidden="1"/>
    </xf>
    <xf numFmtId="0" fontId="7" fillId="12" borderId="4" xfId="0" applyFont="1" applyFill="1" applyBorder="1" applyAlignment="1">
      <alignment horizontal="center" vertical="center" wrapText="1"/>
    </xf>
    <xf numFmtId="0" fontId="21" fillId="0" borderId="0" xfId="0" applyFont="1"/>
    <xf numFmtId="0" fontId="27" fillId="5" borderId="16" xfId="5" applyFont="1" applyFill="1" applyBorder="1" applyAlignment="1" applyProtection="1">
      <alignment vertical="center"/>
      <protection hidden="1"/>
    </xf>
    <xf numFmtId="0" fontId="6" fillId="5" borderId="16" xfId="5" applyFont="1" applyFill="1" applyBorder="1" applyAlignment="1" applyProtection="1">
      <alignment vertical="center"/>
      <protection hidden="1"/>
    </xf>
    <xf numFmtId="0" fontId="21" fillId="5" borderId="16" xfId="0" applyFont="1" applyFill="1" applyBorder="1" applyAlignment="1">
      <alignment wrapText="1"/>
    </xf>
    <xf numFmtId="0" fontId="21" fillId="5" borderId="16" xfId="0" applyFont="1" applyFill="1" applyBorder="1"/>
    <xf numFmtId="0" fontId="27" fillId="5" borderId="0" xfId="5" applyFont="1" applyFill="1" applyAlignment="1" applyProtection="1">
      <alignment vertical="center"/>
      <protection hidden="1"/>
    </xf>
    <xf numFmtId="0" fontId="21" fillId="5" borderId="0" xfId="0" applyFont="1" applyFill="1" applyAlignment="1">
      <alignment wrapText="1"/>
    </xf>
    <xf numFmtId="0" fontId="21" fillId="5" borderId="0" xfId="0" applyFont="1" applyFill="1"/>
    <xf numFmtId="0" fontId="27" fillId="5" borderId="21" xfId="5" applyFont="1" applyFill="1" applyBorder="1" applyAlignment="1" applyProtection="1">
      <alignment vertical="center"/>
      <protection hidden="1"/>
    </xf>
    <xf numFmtId="0" fontId="6" fillId="5" borderId="21" xfId="5" applyFont="1" applyFill="1" applyBorder="1" applyAlignment="1" applyProtection="1">
      <alignment vertical="center"/>
      <protection hidden="1"/>
    </xf>
    <xf numFmtId="0" fontId="21" fillId="5" borderId="21" xfId="0" applyFont="1" applyFill="1" applyBorder="1" applyAlignment="1">
      <alignment wrapText="1"/>
    </xf>
    <xf numFmtId="0" fontId="28" fillId="5" borderId="21" xfId="0" applyFont="1" applyFill="1" applyBorder="1" applyAlignment="1">
      <alignment horizontal="center"/>
    </xf>
    <xf numFmtId="0" fontId="29" fillId="0" borderId="0" xfId="0" applyFont="1"/>
    <xf numFmtId="0" fontId="30" fillId="13" borderId="4" xfId="0" applyFont="1" applyFill="1" applyBorder="1" applyAlignment="1">
      <alignment horizontal="center" vertical="center"/>
    </xf>
    <xf numFmtId="0" fontId="30" fillId="13" borderId="1" xfId="0" applyFont="1" applyFill="1" applyBorder="1" applyAlignment="1">
      <alignment horizontal="center" vertical="center"/>
    </xf>
    <xf numFmtId="0" fontId="29" fillId="0" borderId="0" xfId="0" applyFont="1" applyAlignment="1">
      <alignment horizontal="center" vertical="center"/>
    </xf>
    <xf numFmtId="0" fontId="29" fillId="2" borderId="0" xfId="0" applyFont="1" applyFill="1"/>
    <xf numFmtId="14" fontId="29" fillId="0" borderId="4" xfId="0" applyNumberFormat="1" applyFont="1" applyBorder="1" applyAlignment="1">
      <alignment horizontal="center" vertical="center" wrapText="1"/>
    </xf>
    <xf numFmtId="169" fontId="29" fillId="0" borderId="4" xfId="0" applyNumberFormat="1" applyFont="1" applyBorder="1" applyAlignment="1">
      <alignment horizontal="center" vertical="center" wrapText="1"/>
    </xf>
    <xf numFmtId="0" fontId="29" fillId="0" borderId="4" xfId="0" applyFont="1" applyBorder="1" applyAlignment="1">
      <alignment horizontal="center" vertical="center" wrapText="1"/>
    </xf>
    <xf numFmtId="0" fontId="29" fillId="0" borderId="4" xfId="0" applyFont="1" applyBorder="1" applyAlignment="1">
      <alignment horizontal="justify" vertical="center" wrapText="1"/>
    </xf>
    <xf numFmtId="14" fontId="29" fillId="2" borderId="4" xfId="0" applyNumberFormat="1"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0" borderId="4" xfId="0" applyFont="1" applyBorder="1" applyAlignment="1">
      <alignment horizontal="center" vertical="center" readingOrder="1"/>
    </xf>
    <xf numFmtId="0" fontId="29" fillId="0" borderId="4" xfId="0" applyFont="1" applyBorder="1" applyAlignment="1">
      <alignment vertical="center" wrapText="1"/>
    </xf>
    <xf numFmtId="0" fontId="29" fillId="0" borderId="4" xfId="0" applyFont="1" applyBorder="1" applyAlignment="1">
      <alignment horizontal="left" vertical="center" wrapText="1"/>
    </xf>
    <xf numFmtId="0" fontId="29" fillId="0" borderId="4" xfId="0" applyFont="1" applyBorder="1" applyAlignment="1" applyProtection="1">
      <alignment horizontal="left" vertical="center" wrapText="1"/>
      <protection hidden="1"/>
    </xf>
    <xf numFmtId="0" fontId="3" fillId="0" borderId="4" xfId="0" applyFont="1" applyBorder="1" applyAlignment="1">
      <alignment vertical="center" wrapText="1"/>
    </xf>
    <xf numFmtId="170" fontId="3" fillId="0" borderId="4" xfId="0" applyNumberFormat="1" applyFont="1" applyBorder="1" applyAlignment="1" applyProtection="1">
      <alignment horizontal="center" vertical="center" wrapText="1"/>
      <protection hidden="1"/>
    </xf>
    <xf numFmtId="0" fontId="34" fillId="15" borderId="0" xfId="0" applyFont="1" applyFill="1"/>
    <xf numFmtId="0" fontId="34" fillId="16" borderId="0" xfId="0" applyFont="1" applyFill="1"/>
    <xf numFmtId="0" fontId="0" fillId="14" borderId="0" xfId="0" applyFill="1"/>
    <xf numFmtId="0" fontId="34" fillId="17" borderId="0" xfId="0" applyFont="1" applyFill="1"/>
    <xf numFmtId="0" fontId="34" fillId="18" borderId="0" xfId="0" applyFont="1" applyFill="1"/>
    <xf numFmtId="0" fontId="34" fillId="19" borderId="0" xfId="0" applyFont="1" applyFill="1"/>
    <xf numFmtId="0" fontId="34" fillId="20" borderId="0" xfId="0" applyFont="1" applyFill="1"/>
    <xf numFmtId="0" fontId="0" fillId="20" borderId="0" xfId="0" applyFill="1"/>
    <xf numFmtId="0" fontId="20" fillId="5" borderId="0" xfId="5" applyFont="1" applyFill="1" applyAlignment="1">
      <alignment vertical="center"/>
    </xf>
    <xf numFmtId="4" fontId="20" fillId="5" borderId="0" xfId="5" applyNumberFormat="1" applyFont="1" applyFill="1" applyAlignment="1">
      <alignment vertical="center"/>
    </xf>
    <xf numFmtId="4" fontId="12" fillId="6" borderId="4" xfId="0" applyNumberFormat="1" applyFont="1" applyFill="1" applyBorder="1" applyAlignment="1">
      <alignment horizontal="center" vertical="center" wrapText="1"/>
    </xf>
    <xf numFmtId="49" fontId="12" fillId="6" borderId="4" xfId="0" applyNumberFormat="1" applyFont="1" applyFill="1" applyBorder="1" applyAlignment="1">
      <alignment horizontal="center" vertical="center" wrapText="1"/>
    </xf>
    <xf numFmtId="49" fontId="12" fillId="6" borderId="4" xfId="0" applyNumberFormat="1" applyFont="1" applyFill="1" applyBorder="1" applyAlignment="1">
      <alignment horizontal="center" vertical="center"/>
    </xf>
    <xf numFmtId="0" fontId="12" fillId="5" borderId="11" xfId="0" applyFont="1" applyFill="1" applyBorder="1" applyAlignment="1">
      <alignment horizontal="center" vertical="center" wrapText="1"/>
    </xf>
    <xf numFmtId="0" fontId="15" fillId="0" borderId="0" xfId="0" applyFont="1"/>
    <xf numFmtId="0" fontId="12" fillId="0" borderId="0" xfId="0" applyFont="1" applyAlignment="1">
      <alignment horizontal="center" vertical="top" wrapText="1"/>
    </xf>
    <xf numFmtId="4" fontId="15" fillId="0" borderId="0" xfId="0" applyNumberFormat="1" applyFont="1"/>
    <xf numFmtId="0" fontId="15" fillId="0" borderId="4" xfId="0" applyFont="1" applyBorder="1" applyAlignment="1">
      <alignment horizontal="left" vertical="center"/>
    </xf>
    <xf numFmtId="0" fontId="21" fillId="0" borderId="0" xfId="0" applyFont="1" applyAlignment="1">
      <alignment wrapText="1"/>
    </xf>
    <xf numFmtId="0" fontId="10" fillId="5" borderId="10" xfId="0" applyFont="1" applyFill="1" applyBorder="1" applyAlignment="1">
      <alignment vertical="center" wrapText="1"/>
    </xf>
    <xf numFmtId="0" fontId="11" fillId="5" borderId="10" xfId="5" applyFont="1" applyFill="1" applyBorder="1" applyAlignment="1">
      <alignment vertical="center" wrapText="1"/>
    </xf>
    <xf numFmtId="0" fontId="31" fillId="5" borderId="16" xfId="5" applyFont="1" applyFill="1" applyBorder="1" applyAlignment="1">
      <alignment horizontal="left" vertical="center" wrapText="1"/>
    </xf>
    <xf numFmtId="0" fontId="10" fillId="0" borderId="0" xfId="0" applyFont="1" applyAlignment="1">
      <alignment horizontal="center" vertical="center" wrapText="1"/>
    </xf>
    <xf numFmtId="0" fontId="10" fillId="0" borderId="0" xfId="0" applyFont="1" applyAlignment="1">
      <alignment wrapText="1"/>
    </xf>
    <xf numFmtId="0" fontId="10" fillId="5" borderId="0" xfId="0" applyFont="1" applyFill="1" applyAlignment="1">
      <alignment vertical="center" wrapText="1"/>
    </xf>
    <xf numFmtId="0" fontId="11" fillId="5" borderId="0" xfId="5" applyFont="1" applyFill="1" applyAlignment="1">
      <alignment vertical="center" wrapText="1"/>
    </xf>
    <xf numFmtId="0" fontId="31" fillId="5" borderId="0" xfId="5" applyFont="1" applyFill="1" applyAlignment="1">
      <alignment horizontal="left" vertical="center" wrapText="1"/>
    </xf>
    <xf numFmtId="0" fontId="21" fillId="2" borderId="0" xfId="0" applyFont="1" applyFill="1" applyAlignment="1">
      <alignment wrapText="1"/>
    </xf>
    <xf numFmtId="0" fontId="18" fillId="2" borderId="0" xfId="0" applyFont="1" applyFill="1" applyAlignment="1">
      <alignment horizontal="left"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0" fontId="18" fillId="2" borderId="0" xfId="0" applyFont="1" applyFill="1" applyAlignment="1">
      <alignment wrapText="1"/>
    </xf>
    <xf numFmtId="0" fontId="18" fillId="2" borderId="0" xfId="0" applyFont="1" applyFill="1" applyAlignment="1">
      <alignment horizontal="left" wrapText="1"/>
    </xf>
    <xf numFmtId="0" fontId="31" fillId="2" borderId="0" xfId="5" applyFont="1" applyFill="1" applyAlignment="1">
      <alignment vertical="center" wrapText="1"/>
    </xf>
    <xf numFmtId="0" fontId="11" fillId="2" borderId="0" xfId="0" applyFont="1" applyFill="1" applyAlignment="1">
      <alignment horizontal="center" vertical="top" wrapText="1"/>
    </xf>
    <xf numFmtId="0" fontId="10" fillId="2" borderId="0" xfId="0" applyFont="1" applyFill="1" applyAlignment="1">
      <alignment horizontal="center" vertical="center" wrapText="1"/>
    </xf>
    <xf numFmtId="0" fontId="10" fillId="2" borderId="0" xfId="0" applyFont="1" applyFill="1" applyAlignment="1">
      <alignment wrapText="1"/>
    </xf>
    <xf numFmtId="0" fontId="11" fillId="4" borderId="4" xfId="0" applyFont="1" applyFill="1" applyBorder="1" applyAlignment="1">
      <alignment horizontal="center" vertical="center" wrapText="1"/>
    </xf>
    <xf numFmtId="4" fontId="11" fillId="4" borderId="4" xfId="0" applyNumberFormat="1" applyFont="1" applyFill="1" applyBorder="1" applyAlignment="1">
      <alignment horizontal="center" vertical="center" wrapText="1"/>
    </xf>
    <xf numFmtId="4" fontId="11" fillId="10" borderId="4" xfId="0" applyNumberFormat="1" applyFont="1" applyFill="1" applyBorder="1" applyAlignment="1">
      <alignment horizontal="center" vertical="center" wrapText="1"/>
    </xf>
    <xf numFmtId="168" fontId="11" fillId="10" borderId="4" xfId="0" applyNumberFormat="1" applyFont="1" applyFill="1" applyBorder="1" applyAlignment="1">
      <alignment horizontal="center" vertical="center" wrapText="1"/>
    </xf>
    <xf numFmtId="0" fontId="21" fillId="0" borderId="9" xfId="0" applyFont="1" applyBorder="1" applyAlignment="1">
      <alignment horizontal="left" vertical="center" wrapText="1"/>
    </xf>
    <xf numFmtId="0" fontId="21" fillId="0" borderId="9" xfId="0" applyFont="1" applyBorder="1" applyAlignment="1">
      <alignment vertical="center" wrapText="1"/>
    </xf>
    <xf numFmtId="4" fontId="10" fillId="0" borderId="4" xfId="0" applyNumberFormat="1" applyFont="1" applyBorder="1" applyAlignment="1">
      <alignment horizontal="left" vertical="center" wrapText="1"/>
    </xf>
    <xf numFmtId="3" fontId="10" fillId="0" borderId="4" xfId="0" applyNumberFormat="1" applyFont="1" applyBorder="1" applyAlignment="1">
      <alignment horizontal="center" vertical="center" wrapText="1"/>
    </xf>
    <xf numFmtId="4" fontId="10" fillId="0" borderId="4" xfId="0" applyNumberFormat="1" applyFont="1" applyBorder="1" applyAlignment="1">
      <alignment horizontal="center" vertical="center" wrapText="1"/>
    </xf>
    <xf numFmtId="0" fontId="21" fillId="0" borderId="4" xfId="0" applyFont="1" applyBorder="1" applyAlignment="1">
      <alignment horizontal="center" vertical="center" wrapText="1"/>
    </xf>
    <xf numFmtId="2" fontId="10" fillId="0" borderId="4" xfId="0" applyNumberFormat="1" applyFont="1" applyBorder="1" applyAlignment="1">
      <alignment vertical="center" wrapText="1"/>
    </xf>
    <xf numFmtId="2" fontId="10" fillId="0" borderId="4" xfId="0" applyNumberFormat="1" applyFont="1" applyBorder="1" applyAlignment="1">
      <alignment horizontal="left" vertical="center" wrapText="1"/>
    </xf>
    <xf numFmtId="0" fontId="10" fillId="0" borderId="4" xfId="0" applyFont="1" applyBorder="1" applyAlignment="1">
      <alignment vertical="center" wrapText="1"/>
    </xf>
    <xf numFmtId="0" fontId="10" fillId="0" borderId="4" xfId="0" applyFont="1" applyBorder="1" applyAlignment="1">
      <alignment horizontal="center" vertical="center" wrapText="1"/>
    </xf>
    <xf numFmtId="1" fontId="10" fillId="0" borderId="4" xfId="0" applyNumberFormat="1" applyFont="1" applyBorder="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vertical="center" wrapText="1"/>
    </xf>
    <xf numFmtId="0" fontId="10" fillId="0" borderId="0" xfId="0" applyFont="1" applyAlignment="1">
      <alignment horizontal="left" wrapText="1"/>
    </xf>
    <xf numFmtId="4" fontId="10" fillId="0" borderId="0" xfId="0" applyNumberFormat="1" applyFont="1" applyAlignment="1">
      <alignment horizontal="left" vertical="center" wrapText="1"/>
    </xf>
    <xf numFmtId="4" fontId="10" fillId="0" borderId="0" xfId="0" applyNumberFormat="1" applyFont="1" applyAlignment="1">
      <alignment horizontal="center" vertical="center" wrapText="1"/>
    </xf>
    <xf numFmtId="2" fontId="10" fillId="0" borderId="0" xfId="0" applyNumberFormat="1" applyFont="1" applyAlignment="1">
      <alignment horizontal="center" vertical="center" wrapText="1"/>
    </xf>
    <xf numFmtId="0" fontId="15" fillId="0" borderId="0" xfId="0" applyFont="1" applyAlignment="1">
      <alignment horizontal="center"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0" fontId="15" fillId="5" borderId="0" xfId="0" applyFont="1" applyFill="1" applyAlignment="1">
      <alignment horizontal="left" vertical="center" wrapText="1"/>
    </xf>
    <xf numFmtId="0" fontId="15" fillId="5" borderId="10" xfId="0" applyFont="1" applyFill="1" applyBorder="1" applyAlignment="1">
      <alignment horizontal="center" vertical="center" wrapText="1"/>
    </xf>
    <xf numFmtId="0" fontId="12" fillId="5" borderId="0" xfId="5" applyFont="1" applyFill="1" applyAlignment="1">
      <alignment horizontal="center" vertical="center" wrapText="1"/>
    </xf>
    <xf numFmtId="0" fontId="12" fillId="5" borderId="0" xfId="5" applyFont="1" applyFill="1" applyAlignment="1">
      <alignment horizontal="left" vertical="center" wrapText="1"/>
    </xf>
    <xf numFmtId="0" fontId="15" fillId="5" borderId="0" xfId="0" applyFont="1" applyFill="1" applyAlignment="1">
      <alignment horizontal="center" vertical="center" wrapText="1"/>
    </xf>
    <xf numFmtId="2" fontId="12" fillId="5" borderId="0" xfId="5" applyNumberFormat="1" applyFont="1" applyFill="1" applyAlignment="1">
      <alignment horizontal="center" vertical="center" wrapText="1"/>
    </xf>
    <xf numFmtId="0" fontId="36" fillId="0" borderId="0" xfId="0" applyFont="1" applyAlignment="1">
      <alignment horizontal="center" vertical="center"/>
    </xf>
    <xf numFmtId="0" fontId="12" fillId="4" borderId="4" xfId="0" applyFont="1" applyFill="1" applyBorder="1" applyAlignment="1">
      <alignment horizontal="left" vertical="center"/>
    </xf>
    <xf numFmtId="0" fontId="12" fillId="4" borderId="4" xfId="0" applyFont="1" applyFill="1" applyBorder="1" applyAlignment="1">
      <alignment horizontal="center" vertical="center" wrapText="1"/>
    </xf>
    <xf numFmtId="0" fontId="12" fillId="4" borderId="4" xfId="0" applyFont="1" applyFill="1" applyBorder="1" applyAlignment="1">
      <alignment horizontal="left" vertical="center" wrapText="1"/>
    </xf>
    <xf numFmtId="10" fontId="12" fillId="4" borderId="4" xfId="0" applyNumberFormat="1" applyFont="1" applyFill="1" applyBorder="1" applyAlignment="1">
      <alignment horizontal="center" vertical="center" wrapText="1"/>
    </xf>
    <xf numFmtId="2" fontId="12" fillId="10" borderId="4" xfId="0" applyNumberFormat="1" applyFont="1" applyFill="1" applyBorder="1" applyAlignment="1">
      <alignment horizontal="center" vertical="center" wrapText="1"/>
    </xf>
    <xf numFmtId="10" fontId="12" fillId="10" borderId="4" xfId="0" applyNumberFormat="1" applyFont="1" applyFill="1" applyBorder="1" applyAlignment="1">
      <alignment horizontal="center" vertical="center" wrapText="1"/>
    </xf>
    <xf numFmtId="2" fontId="12" fillId="4" borderId="4" xfId="0" applyNumberFormat="1" applyFont="1" applyFill="1" applyBorder="1" applyAlignment="1">
      <alignment horizontal="center" vertical="center" wrapText="1"/>
    </xf>
    <xf numFmtId="10" fontId="12" fillId="10" borderId="1" xfId="0" applyNumberFormat="1" applyFont="1" applyFill="1" applyBorder="1" applyAlignment="1">
      <alignment horizontal="center" vertical="center" wrapText="1"/>
    </xf>
    <xf numFmtId="0" fontId="15" fillId="0" borderId="4" xfId="0" applyFont="1" applyBorder="1" applyAlignment="1">
      <alignment horizontal="left" vertical="center" wrapText="1"/>
    </xf>
    <xf numFmtId="0" fontId="15" fillId="0" borderId="4" xfId="0" applyFont="1" applyBorder="1" applyAlignment="1">
      <alignment horizontal="center" vertical="center"/>
    </xf>
    <xf numFmtId="2" fontId="15" fillId="0" borderId="4" xfId="3" applyNumberFormat="1" applyFont="1" applyBorder="1" applyAlignment="1">
      <alignment horizontal="center" vertical="center" wrapText="1"/>
    </xf>
    <xf numFmtId="167" fontId="15" fillId="0" borderId="4" xfId="1" applyNumberFormat="1" applyFont="1" applyFill="1" applyBorder="1" applyAlignment="1" applyProtection="1">
      <alignment horizontal="center" vertical="center" wrapText="1"/>
    </xf>
    <xf numFmtId="0" fontId="15" fillId="0" borderId="4" xfId="0" applyFont="1" applyBorder="1" applyAlignment="1">
      <alignment horizontal="center" vertical="center" wrapText="1"/>
    </xf>
    <xf numFmtId="0" fontId="20" fillId="5" borderId="16" xfId="5" applyFont="1" applyFill="1" applyBorder="1" applyAlignment="1">
      <alignment vertical="center" wrapText="1"/>
    </xf>
    <xf numFmtId="0" fontId="20" fillId="5" borderId="16" xfId="5" applyFont="1" applyFill="1" applyBorder="1" applyAlignment="1">
      <alignment horizontal="left" vertical="center" wrapText="1"/>
    </xf>
    <xf numFmtId="0" fontId="20" fillId="0" borderId="0" xfId="5" applyFont="1" applyAlignment="1">
      <alignment horizontal="center" vertical="center" wrapText="1"/>
    </xf>
    <xf numFmtId="0" fontId="20" fillId="5" borderId="0" xfId="5" applyFont="1" applyFill="1" applyAlignment="1">
      <alignment vertical="center" wrapText="1"/>
    </xf>
    <xf numFmtId="0" fontId="20" fillId="5" borderId="0" xfId="5" applyFont="1" applyFill="1" applyAlignment="1">
      <alignment horizontal="left" vertical="center" wrapText="1"/>
    </xf>
    <xf numFmtId="4" fontId="12" fillId="10" borderId="4" xfId="0" applyNumberFormat="1" applyFont="1" applyFill="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pplyProtection="1">
      <alignment horizontal="center" vertical="center"/>
      <protection locked="0"/>
    </xf>
    <xf numFmtId="0" fontId="36" fillId="21" borderId="4" xfId="0" applyFont="1" applyFill="1" applyBorder="1" applyAlignment="1" applyProtection="1">
      <alignment horizontal="center" vertical="center"/>
      <protection locked="0"/>
    </xf>
    <xf numFmtId="0" fontId="0" fillId="2" borderId="0" xfId="0" applyFill="1"/>
    <xf numFmtId="0" fontId="38" fillId="0" borderId="4" xfId="0" applyFont="1" applyBorder="1" applyAlignment="1" applyProtection="1">
      <alignment horizontal="center" vertical="center" wrapText="1"/>
      <protection hidden="1"/>
    </xf>
    <xf numFmtId="0" fontId="38" fillId="0" borderId="4" xfId="0" applyFont="1" applyBorder="1" applyAlignment="1" applyProtection="1">
      <alignment horizontal="justify" vertical="center" wrapText="1"/>
      <protection hidden="1"/>
    </xf>
    <xf numFmtId="0" fontId="38" fillId="0" borderId="1" xfId="0" applyFont="1" applyBorder="1" applyAlignment="1" applyProtection="1">
      <alignment horizontal="center" vertical="center" wrapText="1"/>
      <protection hidden="1"/>
    </xf>
    <xf numFmtId="0" fontId="9" fillId="0" borderId="1" xfId="6" applyFill="1" applyBorder="1" applyAlignment="1" applyProtection="1">
      <alignment horizontal="center" vertical="center" wrapText="1"/>
      <protection hidden="1"/>
    </xf>
    <xf numFmtId="0" fontId="38" fillId="0" borderId="3" xfId="0" applyFont="1" applyBorder="1" applyAlignment="1" applyProtection="1">
      <alignment horizontal="justify" vertical="center" wrapText="1"/>
      <protection hidden="1"/>
    </xf>
    <xf numFmtId="0" fontId="38" fillId="0" borderId="4" xfId="0" applyFont="1" applyBorder="1" applyAlignment="1" applyProtection="1">
      <alignment horizontal="center" vertical="center" textRotation="90" wrapText="1"/>
      <protection hidden="1"/>
    </xf>
    <xf numFmtId="9" fontId="38" fillId="0" borderId="4" xfId="0" applyNumberFormat="1" applyFont="1" applyBorder="1" applyAlignment="1" applyProtection="1">
      <alignment horizontal="center" vertical="center" textRotation="90" wrapText="1"/>
      <protection hidden="1"/>
    </xf>
    <xf numFmtId="0" fontId="38" fillId="0" borderId="4" xfId="0" quotePrefix="1" applyFont="1" applyBorder="1" applyAlignment="1" applyProtection="1">
      <alignment horizontal="justify" vertical="center" wrapText="1"/>
      <protection hidden="1"/>
    </xf>
    <xf numFmtId="0" fontId="38" fillId="0" borderId="28" xfId="0" applyFont="1" applyBorder="1" applyAlignment="1" applyProtection="1">
      <alignment horizontal="justify" vertical="center" wrapText="1"/>
      <protection hidden="1"/>
    </xf>
    <xf numFmtId="0" fontId="38" fillId="0" borderId="3" xfId="0" quotePrefix="1" applyFont="1" applyBorder="1" applyAlignment="1" applyProtection="1">
      <alignment horizontal="justify" vertical="center" wrapText="1"/>
      <protection hidden="1"/>
    </xf>
    <xf numFmtId="0" fontId="22" fillId="0" borderId="0" xfId="0" applyFont="1" applyAlignment="1" applyProtection="1">
      <alignment wrapText="1"/>
      <protection hidden="1"/>
    </xf>
    <xf numFmtId="14" fontId="19" fillId="2" borderId="4" xfId="0" applyNumberFormat="1" applyFont="1" applyFill="1" applyBorder="1" applyAlignment="1">
      <alignment horizontal="center" vertical="center" wrapText="1"/>
    </xf>
    <xf numFmtId="0" fontId="19" fillId="2" borderId="4" xfId="0" applyFont="1" applyFill="1" applyBorder="1" applyAlignment="1">
      <alignment horizontal="center" vertical="center" wrapText="1"/>
    </xf>
    <xf numFmtId="0" fontId="29" fillId="2" borderId="4" xfId="0" applyFont="1" applyFill="1" applyBorder="1" applyAlignment="1" applyProtection="1">
      <alignment horizontal="left" vertical="center" wrapText="1"/>
      <protection hidden="1"/>
    </xf>
    <xf numFmtId="14" fontId="19" fillId="2" borderId="4" xfId="0" applyNumberFormat="1" applyFont="1" applyFill="1" applyBorder="1" applyAlignment="1">
      <alignment horizontal="center" vertical="center"/>
    </xf>
    <xf numFmtId="0" fontId="19" fillId="2" borderId="4" xfId="0" applyFont="1" applyFill="1" applyBorder="1" applyAlignment="1">
      <alignment horizontal="left" vertical="center" wrapText="1"/>
    </xf>
    <xf numFmtId="0" fontId="29" fillId="2" borderId="4" xfId="0" applyFont="1" applyFill="1" applyBorder="1" applyAlignment="1">
      <alignment horizontal="justify" vertical="center" wrapText="1"/>
    </xf>
    <xf numFmtId="0" fontId="29" fillId="2" borderId="4" xfId="3" applyFont="1" applyFill="1" applyBorder="1" applyAlignment="1" applyProtection="1">
      <alignment horizontal="left" vertical="center" wrapText="1"/>
      <protection hidden="1"/>
    </xf>
    <xf numFmtId="0" fontId="0" fillId="2" borderId="0" xfId="0" applyFill="1" applyAlignment="1">
      <alignment vertical="center"/>
    </xf>
    <xf numFmtId="0" fontId="18" fillId="5" borderId="16" xfId="0" applyFont="1" applyFill="1" applyBorder="1" applyAlignment="1">
      <alignment vertical="center" wrapText="1"/>
    </xf>
    <xf numFmtId="0" fontId="18" fillId="5" borderId="0" xfId="0" applyFont="1" applyFill="1" applyAlignment="1">
      <alignment vertical="center" wrapText="1"/>
    </xf>
    <xf numFmtId="0" fontId="15" fillId="0" borderId="0" xfId="0" applyFont="1" applyAlignment="1">
      <alignment vertical="center" wrapText="1"/>
    </xf>
    <xf numFmtId="0" fontId="15" fillId="0" borderId="0" xfId="0" applyFont="1" applyAlignment="1">
      <alignment horizontal="left" vertical="center" wrapText="1"/>
    </xf>
    <xf numFmtId="10" fontId="10" fillId="0" borderId="0" xfId="0" applyNumberFormat="1" applyFont="1" applyAlignment="1">
      <alignment horizontal="center" vertical="center" wrapText="1"/>
    </xf>
    <xf numFmtId="10" fontId="10" fillId="2" borderId="0" xfId="0" applyNumberFormat="1" applyFont="1" applyFill="1" applyAlignment="1">
      <alignment wrapText="1"/>
    </xf>
    <xf numFmtId="10" fontId="11" fillId="10" borderId="4" xfId="0" applyNumberFormat="1" applyFont="1" applyFill="1" applyBorder="1" applyAlignment="1">
      <alignment horizontal="center" vertical="center" wrapText="1"/>
    </xf>
    <xf numFmtId="0" fontId="28" fillId="5" borderId="0" xfId="0" applyFont="1" applyFill="1" applyAlignment="1">
      <alignment horizontal="center"/>
    </xf>
    <xf numFmtId="0" fontId="7" fillId="23" borderId="4" xfId="0" applyFont="1" applyFill="1" applyBorder="1" applyAlignment="1">
      <alignment horizontal="center" vertical="center" wrapText="1"/>
    </xf>
    <xf numFmtId="0" fontId="7" fillId="22" borderId="32" xfId="3" applyFont="1" applyFill="1" applyBorder="1" applyAlignment="1" applyProtection="1">
      <alignment horizontal="center" vertical="center" wrapText="1"/>
      <protection hidden="1"/>
    </xf>
    <xf numFmtId="0" fontId="7" fillId="22" borderId="4" xfId="3" applyFont="1" applyFill="1" applyBorder="1" applyAlignment="1" applyProtection="1">
      <alignment horizontal="center" vertical="center" wrapText="1"/>
      <protection hidden="1"/>
    </xf>
    <xf numFmtId="0" fontId="7" fillId="24" borderId="33" xfId="0" applyFont="1" applyFill="1" applyBorder="1" applyAlignment="1">
      <alignment horizontal="center" vertical="center" wrapText="1"/>
    </xf>
    <xf numFmtId="10" fontId="40" fillId="2" borderId="4" xfId="0" applyNumberFormat="1" applyFont="1" applyFill="1" applyBorder="1" applyAlignment="1">
      <alignment horizontal="center" vertical="center"/>
    </xf>
    <xf numFmtId="0" fontId="11" fillId="5" borderId="0" xfId="0" applyFont="1" applyFill="1" applyAlignment="1">
      <alignment horizontal="center" vertical="center" wrapText="1"/>
    </xf>
    <xf numFmtId="0" fontId="7" fillId="2" borderId="6" xfId="5" applyFont="1" applyFill="1" applyBorder="1" applyAlignment="1" applyProtection="1">
      <alignment vertical="center" wrapText="1"/>
      <protection hidden="1"/>
    </xf>
    <xf numFmtId="165" fontId="38" fillId="0" borderId="4" xfId="0" applyNumberFormat="1" applyFont="1" applyBorder="1" applyAlignment="1" applyProtection="1">
      <alignment horizontal="center" vertical="center" wrapText="1"/>
      <protection hidden="1"/>
    </xf>
    <xf numFmtId="14" fontId="38" fillId="0" borderId="4" xfId="0" quotePrefix="1" applyNumberFormat="1" applyFont="1" applyBorder="1" applyAlignment="1" applyProtection="1">
      <alignment horizontal="justify" vertical="center" wrapText="1"/>
      <protection hidden="1"/>
    </xf>
    <xf numFmtId="0" fontId="10" fillId="0" borderId="4" xfId="0" applyFont="1" applyBorder="1" applyAlignment="1" applyProtection="1">
      <alignment horizontal="center" vertical="center" wrapText="1"/>
      <protection locked="0"/>
    </xf>
    <xf numFmtId="0" fontId="10" fillId="21" borderId="4"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4" fontId="10" fillId="0" borderId="0" xfId="0" applyNumberFormat="1" applyFont="1" applyAlignment="1" applyProtection="1">
      <alignment horizontal="center" vertical="center" wrapText="1"/>
      <protection locked="0"/>
    </xf>
    <xf numFmtId="9" fontId="29" fillId="0" borderId="4" xfId="2" applyFont="1" applyBorder="1" applyAlignment="1">
      <alignment horizontal="center" vertical="center" wrapText="1"/>
    </xf>
    <xf numFmtId="9" fontId="29" fillId="0" borderId="4" xfId="2" applyFont="1" applyFill="1" applyBorder="1" applyAlignment="1">
      <alignment horizontal="center" vertical="center" wrapText="1"/>
    </xf>
    <xf numFmtId="10" fontId="29" fillId="0" borderId="4" xfId="0" applyNumberFormat="1" applyFont="1" applyBorder="1" applyAlignment="1">
      <alignment horizontal="center" vertical="center" wrapText="1"/>
    </xf>
    <xf numFmtId="0" fontId="19" fillId="0" borderId="4" xfId="0" applyFont="1" applyBorder="1" applyAlignment="1">
      <alignment horizontal="center" vertical="center" wrapText="1"/>
    </xf>
    <xf numFmtId="9" fontId="19" fillId="0" borderId="4" xfId="2" applyFont="1" applyFill="1" applyBorder="1" applyAlignment="1">
      <alignment horizontal="center" vertical="center" wrapText="1"/>
    </xf>
    <xf numFmtId="165" fontId="29" fillId="0" borderId="4" xfId="2" applyNumberFormat="1" applyFont="1" applyFill="1" applyBorder="1" applyAlignment="1">
      <alignment horizontal="center" vertical="center" wrapText="1"/>
    </xf>
    <xf numFmtId="9" fontId="29" fillId="0" borderId="4" xfId="2" applyFont="1" applyFill="1" applyBorder="1" applyAlignment="1">
      <alignment horizontal="center" vertical="center"/>
    </xf>
    <xf numFmtId="9" fontId="29" fillId="0" borderId="4" xfId="0" applyNumberFormat="1" applyFont="1" applyBorder="1" applyAlignment="1">
      <alignment horizontal="center" vertical="center" wrapText="1"/>
    </xf>
    <xf numFmtId="10" fontId="12" fillId="6" borderId="4" xfId="2" applyNumberFormat="1" applyFont="1" applyFill="1" applyBorder="1" applyAlignment="1" applyProtection="1">
      <alignment horizontal="center" vertical="center" wrapText="1"/>
    </xf>
    <xf numFmtId="10" fontId="12" fillId="6" borderId="4" xfId="2" applyNumberFormat="1" applyFont="1" applyFill="1" applyBorder="1" applyAlignment="1" applyProtection="1">
      <alignment horizontal="center" vertical="center"/>
    </xf>
    <xf numFmtId="0" fontId="29" fillId="2" borderId="0" xfId="0" applyFont="1" applyFill="1" applyAlignment="1">
      <alignment horizontal="center" vertical="center" wrapText="1"/>
    </xf>
    <xf numFmtId="0" fontId="29" fillId="2" borderId="0" xfId="0" applyFont="1" applyFill="1" applyAlignment="1">
      <alignment vertical="center" wrapText="1"/>
    </xf>
    <xf numFmtId="0" fontId="29" fillId="2" borderId="0" xfId="0" applyFont="1" applyFill="1" applyAlignment="1">
      <alignment wrapText="1"/>
    </xf>
    <xf numFmtId="0" fontId="29" fillId="2" borderId="0" xfId="0" applyFont="1" applyFill="1" applyAlignment="1">
      <alignment horizontal="left" wrapText="1"/>
    </xf>
    <xf numFmtId="0" fontId="19" fillId="2" borderId="0" xfId="0" applyFont="1" applyFill="1" applyAlignment="1">
      <alignment wrapText="1"/>
    </xf>
    <xf numFmtId="0" fontId="19" fillId="5" borderId="27" xfId="0" applyFont="1" applyFill="1" applyBorder="1" applyAlignment="1" applyProtection="1">
      <alignment horizontal="center" vertical="center" wrapText="1"/>
      <protection hidden="1"/>
    </xf>
    <xf numFmtId="0" fontId="19" fillId="5" borderId="25" xfId="0" applyFont="1" applyFill="1" applyBorder="1" applyAlignment="1" applyProtection="1">
      <alignment horizontal="center" vertical="center" wrapText="1"/>
      <protection hidden="1"/>
    </xf>
    <xf numFmtId="0" fontId="41" fillId="5" borderId="25" xfId="5" applyFont="1" applyFill="1" applyBorder="1" applyAlignment="1" applyProtection="1">
      <alignment vertical="center" wrapText="1"/>
      <protection hidden="1"/>
    </xf>
    <xf numFmtId="0" fontId="41" fillId="5" borderId="25" xfId="5" applyFont="1" applyFill="1" applyBorder="1" applyAlignment="1" applyProtection="1">
      <alignment horizontal="center" vertical="center" wrapText="1"/>
      <protection hidden="1"/>
    </xf>
    <xf numFmtId="0" fontId="41" fillId="5" borderId="26" xfId="5" applyFont="1" applyFill="1" applyBorder="1" applyAlignment="1" applyProtection="1">
      <alignment horizontal="center" vertical="center" wrapText="1"/>
      <protection hidden="1"/>
    </xf>
    <xf numFmtId="0" fontId="41" fillId="2" borderId="0" xfId="5" applyFont="1" applyFill="1" applyAlignment="1" applyProtection="1">
      <alignment horizontal="center" vertical="center" wrapText="1"/>
      <protection hidden="1"/>
    </xf>
    <xf numFmtId="0" fontId="41" fillId="2" borderId="0" xfId="5" applyFont="1" applyFill="1" applyAlignment="1" applyProtection="1">
      <alignment vertical="center" wrapText="1"/>
      <protection hidden="1"/>
    </xf>
    <xf numFmtId="0" fontId="19" fillId="2" borderId="0" xfId="0" applyFont="1" applyFill="1" applyAlignment="1" applyProtection="1">
      <alignment horizontal="center" vertical="center" wrapText="1"/>
      <protection hidden="1"/>
    </xf>
    <xf numFmtId="0" fontId="19" fillId="2" borderId="0" xfId="0" applyFont="1" applyFill="1" applyAlignment="1" applyProtection="1">
      <alignment wrapText="1"/>
      <protection hidden="1"/>
    </xf>
    <xf numFmtId="0" fontId="19" fillId="5" borderId="23" xfId="0" applyFont="1" applyFill="1" applyBorder="1" applyAlignment="1" applyProtection="1">
      <alignment horizontal="center" vertical="center" wrapText="1"/>
      <protection hidden="1"/>
    </xf>
    <xf numFmtId="0" fontId="19" fillId="5" borderId="0" xfId="0" applyFont="1" applyFill="1" applyAlignment="1" applyProtection="1">
      <alignment horizontal="center" vertical="center" wrapText="1"/>
      <protection hidden="1"/>
    </xf>
    <xf numFmtId="0" fontId="41" fillId="5" borderId="0" xfId="5" applyFont="1" applyFill="1" applyAlignment="1" applyProtection="1">
      <alignment vertical="center" wrapText="1"/>
      <protection hidden="1"/>
    </xf>
    <xf numFmtId="0" fontId="41" fillId="5" borderId="0" xfId="5" applyFont="1" applyFill="1" applyAlignment="1" applyProtection="1">
      <alignment horizontal="center" vertical="center" wrapText="1"/>
      <protection hidden="1"/>
    </xf>
    <xf numFmtId="0" fontId="41" fillId="5" borderId="24" xfId="5" applyFont="1" applyFill="1" applyBorder="1" applyAlignment="1" applyProtection="1">
      <alignment horizontal="center" vertical="center" wrapText="1"/>
      <protection hidden="1"/>
    </xf>
    <xf numFmtId="0" fontId="41" fillId="5" borderId="0" xfId="0" applyFont="1" applyFill="1" applyAlignment="1">
      <alignment horizontal="center" vertical="center" wrapText="1"/>
    </xf>
    <xf numFmtId="0" fontId="19" fillId="2" borderId="0" xfId="0" applyFont="1" applyFill="1" applyAlignment="1" applyProtection="1">
      <alignment vertical="center" wrapText="1"/>
      <protection hidden="1"/>
    </xf>
    <xf numFmtId="0" fontId="41" fillId="8" borderId="4" xfId="0" applyFont="1" applyFill="1" applyBorder="1" applyAlignment="1">
      <alignment horizontal="center" vertical="center" wrapText="1"/>
    </xf>
    <xf numFmtId="0" fontId="41" fillId="11" borderId="4" xfId="3" applyFont="1" applyFill="1" applyBorder="1" applyAlignment="1" applyProtection="1">
      <alignment horizontal="center" vertical="top" wrapText="1"/>
      <protection hidden="1"/>
    </xf>
    <xf numFmtId="0" fontId="41" fillId="11" borderId="4" xfId="3" applyFont="1" applyFill="1" applyBorder="1" applyAlignment="1" applyProtection="1">
      <alignment horizontal="center" vertical="center" wrapText="1"/>
      <protection hidden="1"/>
    </xf>
    <xf numFmtId="0" fontId="29" fillId="2" borderId="0" xfId="0" applyFont="1" applyFill="1" applyAlignment="1">
      <alignment horizontal="left" vertical="center" wrapText="1"/>
    </xf>
    <xf numFmtId="0" fontId="29" fillId="2" borderId="0" xfId="0" applyFont="1" applyFill="1" applyAlignment="1">
      <alignment horizontal="center" wrapText="1"/>
    </xf>
    <xf numFmtId="0" fontId="19" fillId="0" borderId="0" xfId="0" applyFont="1" applyAlignment="1">
      <alignment wrapText="1"/>
    </xf>
    <xf numFmtId="9" fontId="29" fillId="2" borderId="4" xfId="0" applyNumberFormat="1" applyFont="1" applyFill="1" applyBorder="1" applyAlignment="1">
      <alignment horizontal="left" vertical="center" wrapText="1"/>
    </xf>
    <xf numFmtId="10" fontId="29" fillId="2" borderId="4" xfId="0" applyNumberFormat="1" applyFont="1" applyFill="1" applyBorder="1" applyAlignment="1">
      <alignment horizontal="left" vertical="center" wrapText="1"/>
    </xf>
    <xf numFmtId="14" fontId="29" fillId="2" borderId="4" xfId="0" applyNumberFormat="1" applyFont="1" applyFill="1" applyBorder="1" applyAlignment="1">
      <alignment horizontal="left" vertical="center" wrapText="1"/>
    </xf>
    <xf numFmtId="10" fontId="19" fillId="2" borderId="4" xfId="2" applyNumberFormat="1" applyFont="1" applyFill="1" applyBorder="1" applyAlignment="1">
      <alignment horizontal="center" vertical="center" wrapText="1"/>
    </xf>
    <xf numFmtId="0" fontId="19" fillId="0" borderId="0" xfId="0" applyFont="1" applyAlignment="1">
      <alignment vertical="center" wrapText="1"/>
    </xf>
    <xf numFmtId="1" fontId="29" fillId="2" borderId="4" xfId="0" applyNumberFormat="1" applyFont="1" applyFill="1" applyBorder="1" applyAlignment="1">
      <alignment horizontal="left" vertical="center" wrapText="1"/>
    </xf>
    <xf numFmtId="9" fontId="29" fillId="2" borderId="4" xfId="2" applyFont="1" applyFill="1" applyBorder="1" applyAlignment="1">
      <alignment horizontal="left" vertical="center" wrapText="1"/>
    </xf>
    <xf numFmtId="0" fontId="29" fillId="2" borderId="4" xfId="8" applyFont="1" applyFill="1" applyBorder="1" applyAlignment="1">
      <alignment horizontal="left" vertical="center" wrapText="1"/>
    </xf>
    <xf numFmtId="0" fontId="29" fillId="7" borderId="4" xfId="0" applyFont="1" applyFill="1" applyBorder="1" applyAlignment="1">
      <alignment horizontal="left" vertical="center" wrapText="1"/>
    </xf>
    <xf numFmtId="0" fontId="29" fillId="2" borderId="4" xfId="1" applyNumberFormat="1" applyFont="1" applyFill="1" applyBorder="1" applyAlignment="1">
      <alignment horizontal="left" vertical="center" wrapText="1"/>
    </xf>
    <xf numFmtId="2" fontId="29" fillId="2" borderId="4" xfId="0" applyNumberFormat="1" applyFont="1" applyFill="1" applyBorder="1" applyAlignment="1">
      <alignment horizontal="left" vertical="center" wrapText="1"/>
    </xf>
    <xf numFmtId="3" fontId="29" fillId="2" borderId="4" xfId="0" applyNumberFormat="1" applyFont="1" applyFill="1" applyBorder="1" applyAlignment="1">
      <alignment horizontal="left" vertical="center" wrapText="1"/>
    </xf>
    <xf numFmtId="9" fontId="15" fillId="0" borderId="0" xfId="0" applyNumberFormat="1" applyFont="1" applyAlignment="1">
      <alignment vertical="center" wrapText="1"/>
    </xf>
    <xf numFmtId="10" fontId="15" fillId="0" borderId="0" xfId="0" applyNumberFormat="1" applyFont="1" applyAlignment="1">
      <alignment vertical="center" wrapText="1"/>
    </xf>
    <xf numFmtId="10" fontId="10" fillId="0" borderId="4" xfId="2" applyNumberFormat="1" applyFont="1" applyFill="1" applyBorder="1" applyAlignment="1" applyProtection="1">
      <alignment horizontal="center" vertical="center" wrapText="1"/>
    </xf>
    <xf numFmtId="4" fontId="44" fillId="0" borderId="4" xfId="0" applyNumberFormat="1" applyFont="1" applyBorder="1" applyAlignment="1">
      <alignment horizontal="center" vertical="center" wrapText="1"/>
    </xf>
    <xf numFmtId="4" fontId="15" fillId="0" borderId="4" xfId="0" applyNumberFormat="1" applyFont="1" applyBorder="1" applyAlignment="1">
      <alignment horizontal="center" vertical="center" wrapText="1"/>
    </xf>
    <xf numFmtId="10" fontId="15" fillId="0" borderId="4" xfId="2" applyNumberFormat="1" applyFont="1" applyFill="1" applyBorder="1" applyAlignment="1">
      <alignment horizontal="center" vertical="center" wrapText="1"/>
    </xf>
    <xf numFmtId="2" fontId="15" fillId="0" borderId="4" xfId="0" applyNumberFormat="1" applyFont="1" applyBorder="1" applyAlignment="1">
      <alignment horizontal="center" vertical="center" wrapText="1"/>
    </xf>
    <xf numFmtId="10" fontId="15" fillId="0" borderId="4" xfId="0" applyNumberFormat="1" applyFont="1" applyBorder="1" applyAlignment="1">
      <alignment horizontal="center" vertical="center" wrapText="1"/>
    </xf>
    <xf numFmtId="1" fontId="15" fillId="0" borderId="4" xfId="0" applyNumberFormat="1" applyFont="1" applyBorder="1" applyAlignment="1">
      <alignment horizontal="center" vertical="center" wrapText="1"/>
    </xf>
    <xf numFmtId="2" fontId="15" fillId="0" borderId="4" xfId="0" applyNumberFormat="1" applyFont="1" applyBorder="1" applyAlignment="1">
      <alignment horizontal="center" vertical="center"/>
    </xf>
    <xf numFmtId="10" fontId="15" fillId="0" borderId="4" xfId="0" applyNumberFormat="1" applyFont="1" applyBorder="1" applyAlignment="1">
      <alignment horizontal="center" vertical="center"/>
    </xf>
    <xf numFmtId="10" fontId="15" fillId="0" borderId="4" xfId="2" applyNumberFormat="1" applyFont="1" applyFill="1" applyBorder="1" applyAlignment="1" applyProtection="1">
      <alignment horizontal="center" vertical="center" wrapText="1"/>
    </xf>
    <xf numFmtId="0" fontId="15" fillId="0" borderId="4" xfId="0" applyFont="1" applyBorder="1" applyAlignment="1" applyProtection="1">
      <alignment horizontal="center" vertical="center"/>
      <protection locked="0"/>
    </xf>
    <xf numFmtId="0" fontId="32" fillId="0" borderId="4" xfId="0" applyFont="1" applyBorder="1" applyAlignment="1">
      <alignment horizontal="left" vertical="center" wrapText="1"/>
    </xf>
    <xf numFmtId="1" fontId="32" fillId="0" borderId="4" xfId="0" applyNumberFormat="1" applyFont="1" applyBorder="1" applyAlignment="1">
      <alignment horizontal="center" vertical="center" wrapText="1"/>
    </xf>
    <xf numFmtId="10" fontId="15" fillId="0" borderId="4" xfId="3" applyNumberFormat="1" applyFont="1" applyBorder="1" applyAlignment="1">
      <alignment horizontal="center" vertical="center" wrapText="1"/>
    </xf>
    <xf numFmtId="1" fontId="35" fillId="0" borderId="4" xfId="0" applyNumberFormat="1" applyFont="1" applyBorder="1" applyAlignment="1">
      <alignment horizontal="center" vertical="center" wrapText="1"/>
    </xf>
    <xf numFmtId="0" fontId="32" fillId="0" borderId="4" xfId="0" applyFont="1" applyBorder="1" applyAlignment="1">
      <alignment horizontal="center" vertical="center" wrapText="1"/>
    </xf>
    <xf numFmtId="4" fontId="32" fillId="0" borderId="4" xfId="2" applyNumberFormat="1" applyFont="1" applyFill="1" applyBorder="1" applyAlignment="1" applyProtection="1">
      <alignment horizontal="center" vertical="center"/>
    </xf>
    <xf numFmtId="10" fontId="15" fillId="0" borderId="4" xfId="2" applyNumberFormat="1" applyFont="1" applyFill="1" applyBorder="1" applyAlignment="1" applyProtection="1">
      <alignment horizontal="center" vertical="center"/>
    </xf>
    <xf numFmtId="0" fontId="29" fillId="0" borderId="4" xfId="0" applyFont="1" applyBorder="1" applyAlignment="1">
      <alignment horizontal="left" vertical="top" wrapText="1"/>
    </xf>
    <xf numFmtId="10" fontId="29" fillId="2" borderId="0" xfId="0" applyNumberFormat="1" applyFont="1" applyFill="1" applyAlignment="1">
      <alignment horizontal="center" wrapText="1"/>
    </xf>
    <xf numFmtId="0" fontId="22" fillId="2" borderId="4" xfId="0" applyFont="1" applyFill="1" applyBorder="1" applyAlignment="1" applyProtection="1">
      <alignment horizontal="center" vertical="center" wrapText="1"/>
      <protection hidden="1"/>
    </xf>
    <xf numFmtId="0" fontId="39" fillId="0" borderId="4" xfId="0" applyFont="1" applyBorder="1" applyAlignment="1" applyProtection="1">
      <alignment horizontal="center" vertical="center" wrapText="1"/>
      <protection locked="0"/>
    </xf>
    <xf numFmtId="0" fontId="16" fillId="0" borderId="0" xfId="0" applyFont="1" applyAlignment="1">
      <alignment horizontal="left" vertical="center" wrapText="1"/>
    </xf>
    <xf numFmtId="0" fontId="16" fillId="0" borderId="21" xfId="0" applyFont="1" applyBorder="1" applyAlignment="1">
      <alignment horizontal="left" vertical="center" wrapText="1"/>
    </xf>
    <xf numFmtId="0" fontId="17" fillId="3" borderId="15" xfId="0" applyFont="1" applyFill="1" applyBorder="1" applyAlignment="1">
      <alignment horizontal="center" vertical="center"/>
    </xf>
    <xf numFmtId="0" fontId="17" fillId="3" borderId="16" xfId="0" applyFont="1" applyFill="1" applyBorder="1" applyAlignment="1">
      <alignment horizontal="center" vertical="center"/>
    </xf>
    <xf numFmtId="0" fontId="17" fillId="3" borderId="17" xfId="0" applyFont="1" applyFill="1" applyBorder="1" applyAlignment="1">
      <alignment horizontal="center" vertical="center"/>
    </xf>
    <xf numFmtId="0" fontId="14" fillId="5" borderId="0" xfId="5" applyFont="1" applyFill="1" applyAlignment="1" applyProtection="1">
      <alignment horizontal="left" vertical="center" wrapText="1"/>
      <protection hidden="1"/>
    </xf>
    <xf numFmtId="0" fontId="13" fillId="5" borderId="10" xfId="5" applyFont="1" applyFill="1" applyBorder="1" applyAlignment="1" applyProtection="1">
      <alignment horizontal="left" vertical="center"/>
      <protection hidden="1"/>
    </xf>
    <xf numFmtId="0" fontId="14" fillId="5" borderId="0" xfId="5" applyFont="1" applyFill="1" applyAlignment="1" applyProtection="1">
      <alignment horizontal="left" vertical="center"/>
      <protection hidden="1"/>
    </xf>
    <xf numFmtId="0" fontId="14" fillId="5" borderId="11" xfId="5" applyFont="1" applyFill="1" applyBorder="1" applyAlignment="1" applyProtection="1">
      <alignment horizontal="left" vertical="center" wrapText="1"/>
      <protection hidden="1"/>
    </xf>
    <xf numFmtId="0" fontId="3" fillId="5" borderId="12" xfId="3" applyFont="1" applyFill="1" applyBorder="1" applyAlignment="1" applyProtection="1">
      <alignment horizontal="center" vertical="center" wrapText="1"/>
      <protection hidden="1"/>
    </xf>
    <xf numFmtId="0" fontId="3" fillId="5" borderId="10" xfId="3" applyFont="1" applyFill="1" applyBorder="1" applyAlignment="1" applyProtection="1">
      <alignment horizontal="center" vertical="center" wrapText="1"/>
      <protection hidden="1"/>
    </xf>
    <xf numFmtId="0" fontId="3" fillId="5" borderId="13" xfId="3" applyFont="1" applyFill="1" applyBorder="1" applyAlignment="1" applyProtection="1">
      <alignment horizontal="center" vertical="center" wrapText="1"/>
      <protection hidden="1"/>
    </xf>
    <xf numFmtId="0" fontId="3" fillId="5" borderId="0" xfId="3" applyFont="1" applyFill="1" applyAlignment="1" applyProtection="1">
      <alignment horizontal="center" vertical="center" wrapText="1"/>
      <protection hidden="1"/>
    </xf>
    <xf numFmtId="0" fontId="3" fillId="5" borderId="14" xfId="3" applyFont="1" applyFill="1" applyBorder="1" applyAlignment="1" applyProtection="1">
      <alignment horizontal="center" vertical="center" wrapText="1"/>
      <protection hidden="1"/>
    </xf>
    <xf numFmtId="0" fontId="3" fillId="5" borderId="11" xfId="3" applyFont="1" applyFill="1" applyBorder="1" applyAlignment="1" applyProtection="1">
      <alignment horizontal="center" vertical="center" wrapText="1"/>
      <protection hidden="1"/>
    </xf>
    <xf numFmtId="0" fontId="21" fillId="0" borderId="24" xfId="0" applyFont="1" applyBorder="1" applyAlignment="1">
      <alignment horizontal="center" wrapText="1"/>
    </xf>
    <xf numFmtId="2" fontId="10" fillId="0" borderId="9" xfId="0" applyNumberFormat="1" applyFont="1" applyBorder="1" applyAlignment="1">
      <alignment vertical="center" wrapText="1"/>
    </xf>
    <xf numFmtId="2" fontId="10" fillId="0" borderId="28" xfId="0" applyNumberFormat="1" applyFont="1" applyBorder="1" applyAlignment="1">
      <alignment vertical="center" wrapText="1"/>
    </xf>
    <xf numFmtId="2" fontId="10" fillId="0" borderId="8" xfId="0" applyNumberFormat="1" applyFont="1" applyBorder="1" applyAlignment="1">
      <alignment vertical="center" wrapText="1"/>
    </xf>
    <xf numFmtId="0" fontId="10" fillId="0" borderId="9"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9" xfId="0" applyFont="1" applyBorder="1" applyAlignment="1">
      <alignment vertical="center" wrapText="1"/>
    </xf>
    <xf numFmtId="0" fontId="10" fillId="0" borderId="28" xfId="0" applyFont="1" applyBorder="1" applyAlignment="1">
      <alignment vertical="center" wrapText="1"/>
    </xf>
    <xf numFmtId="0" fontId="10" fillId="0" borderId="8" xfId="0" applyFont="1" applyBorder="1" applyAlignment="1">
      <alignment vertical="center" wrapText="1"/>
    </xf>
    <xf numFmtId="2" fontId="10" fillId="0" borderId="9" xfId="0" applyNumberFormat="1" applyFont="1" applyBorder="1" applyAlignment="1">
      <alignment horizontal="left" vertical="center" wrapText="1"/>
    </xf>
    <xf numFmtId="2" fontId="10" fillId="0" borderId="28" xfId="0" applyNumberFormat="1" applyFont="1" applyBorder="1" applyAlignment="1">
      <alignment horizontal="left" vertical="center" wrapText="1"/>
    </xf>
    <xf numFmtId="2" fontId="10" fillId="0" borderId="8" xfId="0" applyNumberFormat="1" applyFont="1" applyBorder="1" applyAlignment="1">
      <alignment horizontal="left" vertical="center" wrapText="1"/>
    </xf>
    <xf numFmtId="0" fontId="21" fillId="0" borderId="9" xfId="0" applyFont="1" applyBorder="1" applyAlignment="1">
      <alignment vertical="center" wrapText="1"/>
    </xf>
    <xf numFmtId="0" fontId="21" fillId="0" borderId="28" xfId="0" applyFont="1" applyBorder="1" applyAlignment="1">
      <alignment vertical="center" wrapText="1"/>
    </xf>
    <xf numFmtId="0" fontId="21" fillId="0" borderId="8" xfId="0" applyFont="1" applyBorder="1" applyAlignment="1">
      <alignment vertical="center" wrapText="1"/>
    </xf>
    <xf numFmtId="0" fontId="21" fillId="0" borderId="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left" vertical="center" wrapText="1"/>
    </xf>
    <xf numFmtId="0" fontId="21" fillId="0" borderId="28" xfId="0" applyFont="1" applyBorder="1" applyAlignment="1">
      <alignment horizontal="left" vertical="center" wrapText="1"/>
    </xf>
    <xf numFmtId="0" fontId="21" fillId="0" borderId="8" xfId="0" applyFont="1" applyBorder="1" applyAlignment="1">
      <alignment horizontal="left" vertical="center" wrapText="1"/>
    </xf>
    <xf numFmtId="4" fontId="10" fillId="0" borderId="9" xfId="0" applyNumberFormat="1" applyFont="1" applyBorder="1" applyAlignment="1">
      <alignment horizontal="left" vertical="center" wrapText="1"/>
    </xf>
    <xf numFmtId="4" fontId="10" fillId="0" borderId="28" xfId="0" applyNumberFormat="1" applyFont="1" applyBorder="1" applyAlignment="1">
      <alignment horizontal="left" vertical="center" wrapText="1"/>
    </xf>
    <xf numFmtId="4" fontId="10" fillId="0" borderId="8" xfId="0" applyNumberFormat="1" applyFont="1" applyBorder="1" applyAlignment="1">
      <alignment horizontal="left" vertical="center" wrapText="1"/>
    </xf>
    <xf numFmtId="4" fontId="10" fillId="0" borderId="4" xfId="0" applyNumberFormat="1" applyFont="1" applyBorder="1" applyAlignment="1">
      <alignment horizontal="left" vertical="center" wrapText="1"/>
    </xf>
    <xf numFmtId="0" fontId="33" fillId="5" borderId="0" xfId="5" applyFont="1" applyFill="1" applyAlignment="1">
      <alignment horizontal="left" vertical="center" wrapText="1"/>
    </xf>
    <xf numFmtId="0" fontId="10" fillId="0" borderId="4" xfId="0" applyFont="1" applyBorder="1" applyAlignment="1">
      <alignment horizontal="center" vertical="center" wrapText="1"/>
    </xf>
    <xf numFmtId="0" fontId="10" fillId="0" borderId="9" xfId="0" applyFont="1" applyBorder="1" applyAlignment="1">
      <alignment horizontal="left" vertical="center" wrapText="1"/>
    </xf>
    <xf numFmtId="0" fontId="10" fillId="0" borderId="8" xfId="0" applyFont="1" applyBorder="1" applyAlignment="1">
      <alignment horizontal="left" vertical="center" wrapText="1"/>
    </xf>
    <xf numFmtId="0" fontId="12" fillId="5" borderId="0" xfId="5" applyFont="1" applyFill="1" applyAlignment="1">
      <alignment horizontal="center" vertical="center" wrapText="1"/>
    </xf>
    <xf numFmtId="0" fontId="14" fillId="5" borderId="0" xfId="5" applyFont="1" applyFill="1" applyAlignment="1">
      <alignment horizontal="left" vertical="center" wrapText="1"/>
    </xf>
    <xf numFmtId="49" fontId="15" fillId="0" borderId="4" xfId="0" applyNumberFormat="1" applyFont="1" applyBorder="1" applyAlignment="1">
      <alignment horizontal="left" vertical="center" wrapText="1"/>
    </xf>
    <xf numFmtId="49" fontId="12" fillId="6" borderId="4" xfId="0" applyNumberFormat="1" applyFont="1" applyFill="1" applyBorder="1" applyAlignment="1">
      <alignment horizontal="center" vertical="center"/>
    </xf>
    <xf numFmtId="166" fontId="15" fillId="0" borderId="4" xfId="7" applyNumberFormat="1" applyFont="1" applyFill="1" applyBorder="1" applyAlignment="1" applyProtection="1">
      <alignment horizontal="center" vertical="center" wrapText="1"/>
    </xf>
    <xf numFmtId="0" fontId="37" fillId="5" borderId="15" xfId="0" applyFont="1" applyFill="1" applyBorder="1" applyAlignment="1">
      <alignment horizontal="center"/>
    </xf>
    <xf numFmtId="0" fontId="37" fillId="5" borderId="16" xfId="0" applyFont="1" applyFill="1" applyBorder="1" applyAlignment="1">
      <alignment horizontal="center"/>
    </xf>
    <xf numFmtId="0" fontId="37" fillId="5" borderId="18" xfId="0" applyFont="1" applyFill="1" applyBorder="1" applyAlignment="1">
      <alignment horizontal="center"/>
    </xf>
    <xf numFmtId="0" fontId="37" fillId="5" borderId="0" xfId="0" applyFont="1" applyFill="1" applyAlignment="1">
      <alignment horizontal="center"/>
    </xf>
    <xf numFmtId="0" fontId="20" fillId="5" borderId="16" xfId="5" applyFont="1" applyFill="1" applyBorder="1" applyAlignment="1">
      <alignment horizontal="left" vertical="center"/>
    </xf>
    <xf numFmtId="0" fontId="20" fillId="5" borderId="0" xfId="5" applyFont="1" applyFill="1" applyAlignment="1">
      <alignment horizontal="left" vertical="center"/>
    </xf>
    <xf numFmtId="49" fontId="12" fillId="6" borderId="1" xfId="0" applyNumberFormat="1" applyFont="1" applyFill="1" applyBorder="1" applyAlignment="1">
      <alignment horizontal="center" vertical="center"/>
    </xf>
    <xf numFmtId="49" fontId="12" fillId="6" borderId="2" xfId="0" applyNumberFormat="1" applyFont="1" applyFill="1" applyBorder="1" applyAlignment="1">
      <alignment horizontal="center" vertical="center"/>
    </xf>
    <xf numFmtId="49" fontId="12" fillId="6" borderId="3" xfId="0" applyNumberFormat="1" applyFont="1" applyFill="1" applyBorder="1" applyAlignment="1">
      <alignment horizontal="center" vertical="center"/>
    </xf>
    <xf numFmtId="166" fontId="12" fillId="6" borderId="1" xfId="0" applyNumberFormat="1" applyFont="1" applyFill="1" applyBorder="1" applyAlignment="1">
      <alignment horizontal="center" vertical="center"/>
    </xf>
    <xf numFmtId="166" fontId="12" fillId="6" borderId="2" xfId="0" applyNumberFormat="1" applyFont="1" applyFill="1" applyBorder="1" applyAlignment="1">
      <alignment horizontal="center" vertical="center"/>
    </xf>
    <xf numFmtId="49" fontId="15" fillId="0" borderId="1" xfId="0" applyNumberFormat="1" applyFont="1" applyBorder="1" applyAlignment="1">
      <alignment horizontal="left" vertical="center" wrapText="1"/>
    </xf>
    <xf numFmtId="49" fontId="15" fillId="0" borderId="3" xfId="0" applyNumberFormat="1" applyFont="1" applyBorder="1" applyAlignment="1">
      <alignment horizontal="left" vertical="center" wrapText="1"/>
    </xf>
    <xf numFmtId="0" fontId="41" fillId="5" borderId="25" xfId="5" applyFont="1" applyFill="1" applyBorder="1" applyAlignment="1" applyProtection="1">
      <alignment horizontal="left" vertical="center" wrapText="1"/>
      <protection hidden="1"/>
    </xf>
    <xf numFmtId="0" fontId="41" fillId="5" borderId="0" xfId="5" applyFont="1" applyFill="1" applyAlignment="1" applyProtection="1">
      <alignment horizontal="left" vertical="center" wrapText="1"/>
      <protection hidden="1"/>
    </xf>
    <xf numFmtId="0" fontId="12" fillId="5" borderId="0" xfId="5" applyFont="1" applyFill="1" applyAlignment="1" applyProtection="1">
      <alignment horizontal="left" vertical="center"/>
      <protection hidden="1"/>
    </xf>
    <xf numFmtId="0" fontId="7" fillId="22" borderId="29" xfId="0" applyFont="1" applyFill="1" applyBorder="1" applyAlignment="1">
      <alignment horizontal="center" vertical="center"/>
    </xf>
    <xf numFmtId="0" fontId="7" fillId="22" borderId="30" xfId="0" applyFont="1" applyFill="1" applyBorder="1" applyAlignment="1">
      <alignment horizontal="center" vertical="center"/>
    </xf>
    <xf numFmtId="0" fontId="7" fillId="22" borderId="31" xfId="0" applyFont="1" applyFill="1" applyBorder="1" applyAlignment="1">
      <alignment horizontal="center" vertical="center"/>
    </xf>
    <xf numFmtId="0" fontId="29" fillId="0" borderId="9" xfId="0" applyFont="1" applyBorder="1" applyAlignment="1">
      <alignment horizontal="center" vertical="center" wrapText="1"/>
    </xf>
    <xf numFmtId="0" fontId="29" fillId="0" borderId="28" xfId="0" applyFont="1" applyBorder="1" applyAlignment="1">
      <alignment horizontal="center" vertical="center" wrapText="1"/>
    </xf>
    <xf numFmtId="0" fontId="29" fillId="2" borderId="9" xfId="0" applyFont="1" applyFill="1" applyBorder="1" applyAlignment="1">
      <alignment horizontal="center" vertical="center" wrapText="1"/>
    </xf>
    <xf numFmtId="0" fontId="29" fillId="2" borderId="28" xfId="0" applyFont="1" applyFill="1" applyBorder="1" applyAlignment="1">
      <alignment horizontal="center" vertical="center" wrapText="1"/>
    </xf>
    <xf numFmtId="1" fontId="29" fillId="2" borderId="9" xfId="2" applyNumberFormat="1" applyFont="1" applyFill="1" applyBorder="1" applyAlignment="1">
      <alignment horizontal="center" vertical="center" wrapText="1"/>
    </xf>
    <xf numFmtId="1" fontId="29" fillId="2" borderId="28" xfId="2" applyNumberFormat="1" applyFont="1" applyFill="1" applyBorder="1" applyAlignment="1">
      <alignment horizontal="center" vertical="center" wrapText="1"/>
    </xf>
    <xf numFmtId="9" fontId="29" fillId="2" borderId="9" xfId="2" applyFont="1" applyFill="1" applyBorder="1" applyAlignment="1">
      <alignment horizontal="center" vertical="center" wrapText="1"/>
    </xf>
    <xf numFmtId="9" fontId="29" fillId="2" borderId="28" xfId="2" applyFont="1" applyFill="1" applyBorder="1" applyAlignment="1">
      <alignment horizontal="center" vertical="center" wrapText="1"/>
    </xf>
    <xf numFmtId="9" fontId="3" fillId="2" borderId="4" xfId="0" applyNumberFormat="1" applyFont="1" applyFill="1" applyBorder="1" applyAlignment="1">
      <alignment horizontal="center" vertical="center"/>
    </xf>
    <xf numFmtId="0" fontId="3" fillId="2" borderId="4" xfId="0" applyFont="1" applyFill="1" applyBorder="1" applyAlignment="1">
      <alignment horizontal="center" vertical="center"/>
    </xf>
    <xf numFmtId="9" fontId="3" fillId="2" borderId="4" xfId="2" applyFont="1" applyFill="1" applyBorder="1" applyAlignment="1">
      <alignment horizontal="center" vertical="center"/>
    </xf>
    <xf numFmtId="9" fontId="29" fillId="0" borderId="9" xfId="2" applyFont="1" applyFill="1" applyBorder="1" applyAlignment="1">
      <alignment horizontal="center" vertical="center" wrapText="1"/>
    </xf>
    <xf numFmtId="9" fontId="29" fillId="0" borderId="28" xfId="2" applyFont="1" applyFill="1" applyBorder="1" applyAlignment="1">
      <alignment horizontal="center" vertical="center" wrapText="1"/>
    </xf>
    <xf numFmtId="0" fontId="3" fillId="2" borderId="0" xfId="0" applyFont="1" applyFill="1" applyAlignment="1">
      <alignment horizontal="center" vertical="center"/>
    </xf>
    <xf numFmtId="0" fontId="29" fillId="0" borderId="9" xfId="0" applyFont="1" applyBorder="1" applyAlignment="1">
      <alignment horizontal="center" vertical="top" wrapText="1"/>
    </xf>
    <xf numFmtId="0" fontId="29" fillId="0" borderId="28" xfId="0" applyFont="1" applyBorder="1" applyAlignment="1">
      <alignment horizontal="center" vertical="top" wrapText="1"/>
    </xf>
    <xf numFmtId="0" fontId="29" fillId="2" borderId="9" xfId="0" applyFont="1" applyFill="1" applyBorder="1" applyAlignment="1">
      <alignment horizontal="center" vertical="top" wrapText="1"/>
    </xf>
    <xf numFmtId="0" fontId="29" fillId="2" borderId="28" xfId="0" applyFont="1" applyFill="1" applyBorder="1" applyAlignment="1">
      <alignment horizontal="center" vertical="top"/>
    </xf>
    <xf numFmtId="0" fontId="29" fillId="2" borderId="28" xfId="0" applyFont="1" applyFill="1" applyBorder="1" applyAlignment="1">
      <alignment horizontal="center" vertical="top" wrapText="1"/>
    </xf>
    <xf numFmtId="0" fontId="29" fillId="0" borderId="28" xfId="0" applyFont="1" applyBorder="1" applyAlignment="1">
      <alignment horizontal="center" vertical="top"/>
    </xf>
    <xf numFmtId="0" fontId="29" fillId="0" borderId="4" xfId="0" applyFont="1" applyBorder="1" applyAlignment="1">
      <alignment horizontal="center" vertical="top" wrapText="1"/>
    </xf>
    <xf numFmtId="0" fontId="29" fillId="0" borderId="4" xfId="0" applyFont="1" applyBorder="1" applyAlignment="1">
      <alignment horizontal="center" vertical="top"/>
    </xf>
    <xf numFmtId="0" fontId="26" fillId="9" borderId="27" xfId="0" applyFont="1" applyFill="1" applyBorder="1" applyAlignment="1" applyProtection="1">
      <alignment horizontal="center" vertical="center" wrapText="1"/>
      <protection hidden="1"/>
    </xf>
    <xf numFmtId="0" fontId="26" fillId="9" borderId="25" xfId="0" applyFont="1" applyFill="1" applyBorder="1" applyAlignment="1" applyProtection="1">
      <alignment horizontal="center" vertical="center" wrapText="1"/>
      <protection hidden="1"/>
    </xf>
    <xf numFmtId="0" fontId="26" fillId="9" borderId="26" xfId="0" applyFont="1" applyFill="1" applyBorder="1" applyAlignment="1" applyProtection="1">
      <alignment horizontal="center" vertical="center" wrapText="1"/>
      <protection hidden="1"/>
    </xf>
    <xf numFmtId="0" fontId="26" fillId="9" borderId="5" xfId="0" applyFont="1" applyFill="1" applyBorder="1" applyAlignment="1" applyProtection="1">
      <alignment horizontal="center" vertical="center" wrapText="1"/>
      <protection hidden="1"/>
    </xf>
    <xf numFmtId="0" fontId="26" fillId="9" borderId="6" xfId="0" applyFont="1" applyFill="1" applyBorder="1" applyAlignment="1" applyProtection="1">
      <alignment horizontal="center" vertical="center" wrapText="1"/>
      <protection hidden="1"/>
    </xf>
    <xf numFmtId="0" fontId="26" fillId="9" borderId="7" xfId="0" applyFont="1" applyFill="1" applyBorder="1" applyAlignment="1" applyProtection="1">
      <alignment horizontal="center" vertical="center" wrapText="1"/>
      <protection hidden="1"/>
    </xf>
    <xf numFmtId="0" fontId="26" fillId="9" borderId="9" xfId="0" applyFont="1" applyFill="1" applyBorder="1" applyAlignment="1" applyProtection="1">
      <alignment horizontal="center" vertical="center" wrapText="1"/>
      <protection hidden="1"/>
    </xf>
    <xf numFmtId="0" fontId="26" fillId="9" borderId="4" xfId="0" applyFont="1" applyFill="1" applyBorder="1" applyAlignment="1" applyProtection="1">
      <alignment horizontal="center" vertical="center" wrapText="1"/>
      <protection hidden="1"/>
    </xf>
    <xf numFmtId="0" fontId="26" fillId="9" borderId="1" xfId="0" applyFont="1" applyFill="1" applyBorder="1" applyAlignment="1" applyProtection="1">
      <alignment horizontal="center" vertical="center" wrapText="1"/>
      <protection hidden="1"/>
    </xf>
    <xf numFmtId="0" fontId="26" fillId="9" borderId="2" xfId="0" applyFont="1" applyFill="1" applyBorder="1" applyAlignment="1" applyProtection="1">
      <alignment horizontal="center" vertical="center" wrapText="1"/>
      <protection hidden="1"/>
    </xf>
    <xf numFmtId="0" fontId="26" fillId="9" borderId="3" xfId="0" applyFont="1" applyFill="1" applyBorder="1" applyAlignment="1" applyProtection="1">
      <alignment horizontal="center" vertical="center" wrapText="1"/>
      <protection hidden="1"/>
    </xf>
    <xf numFmtId="0" fontId="12" fillId="5" borderId="0" xfId="5" applyFont="1" applyFill="1" applyAlignment="1" applyProtection="1">
      <alignment horizontal="left" vertical="center" wrapText="1"/>
      <protection hidden="1"/>
    </xf>
    <xf numFmtId="0" fontId="12" fillId="5" borderId="1" xfId="0" applyFont="1" applyFill="1" applyBorder="1" applyAlignment="1" applyProtection="1">
      <alignment horizontal="center" vertical="center" wrapText="1"/>
      <protection hidden="1"/>
    </xf>
    <xf numFmtId="0" fontId="12" fillId="5" borderId="2" xfId="0" applyFont="1" applyFill="1" applyBorder="1" applyAlignment="1" applyProtection="1">
      <alignment horizontal="center" vertical="center" wrapText="1"/>
      <protection hidden="1"/>
    </xf>
    <xf numFmtId="0" fontId="21" fillId="5" borderId="15" xfId="0" applyFont="1" applyFill="1" applyBorder="1" applyAlignment="1">
      <alignment horizontal="center"/>
    </xf>
    <xf numFmtId="0" fontId="21" fillId="5" borderId="16" xfId="0" applyFont="1" applyFill="1" applyBorder="1" applyAlignment="1">
      <alignment horizontal="center"/>
    </xf>
    <xf numFmtId="0" fontId="21" fillId="5" borderId="18" xfId="0" applyFont="1" applyFill="1" applyBorder="1" applyAlignment="1">
      <alignment horizontal="center"/>
    </xf>
    <xf numFmtId="0" fontId="21" fillId="5" borderId="0" xfId="0" applyFont="1" applyFill="1" applyAlignment="1">
      <alignment horizontal="center"/>
    </xf>
    <xf numFmtId="0" fontId="21" fillId="5" borderId="20" xfId="0" applyFont="1" applyFill="1" applyBorder="1" applyAlignment="1">
      <alignment horizontal="center"/>
    </xf>
    <xf numFmtId="0" fontId="21" fillId="5" borderId="21" xfId="0" applyFont="1" applyFill="1" applyBorder="1" applyAlignment="1">
      <alignment horizontal="center"/>
    </xf>
    <xf numFmtId="0" fontId="30" fillId="13" borderId="4" xfId="0" applyFont="1" applyFill="1" applyBorder="1" applyAlignment="1">
      <alignment horizontal="center"/>
    </xf>
  </cellXfs>
  <cellStyles count="9">
    <cellStyle name="Hipervínculo" xfId="6" builtinId="8"/>
    <cellStyle name="Millares" xfId="1" builtinId="3"/>
    <cellStyle name="Moneda [0]" xfId="7" builtinId="7"/>
    <cellStyle name="Normal" xfId="0" builtinId="0"/>
    <cellStyle name="Normal 2" xfId="5" xr:uid="{00000000-0005-0000-0000-000004000000}"/>
    <cellStyle name="Normal 2 2 2" xfId="4" xr:uid="{00000000-0005-0000-0000-000005000000}"/>
    <cellStyle name="Normal 3" xfId="3" xr:uid="{00000000-0005-0000-0000-000006000000}"/>
    <cellStyle name="Normal 4" xfId="8" xr:uid="{00000000-0005-0000-0000-000007000000}"/>
    <cellStyle name="Porcentaje" xfId="2" builtinId="5"/>
  </cellStyles>
  <dxfs count="19">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border>
        <left style="thin">
          <color auto="1"/>
        </left>
        <right style="thin">
          <color auto="1"/>
        </right>
        <top style="thin">
          <color auto="1"/>
        </top>
        <bottom style="thin">
          <color auto="1"/>
        </bottom>
        <vertical/>
        <horizontal/>
      </border>
    </dxf>
    <dxf>
      <fill>
        <patternFill>
          <bgColor theme="5" tint="0.59996337778862885"/>
        </patternFill>
      </fill>
    </dxf>
    <dxf>
      <fill>
        <patternFill>
          <bgColor theme="9" tint="0.59996337778862885"/>
        </patternFill>
      </fill>
    </dxf>
  </dxfs>
  <tableStyles count="0" defaultTableStyle="TableStyleMedium2" defaultPivotStyle="PivotStyleLight16"/>
  <colors>
    <mruColors>
      <color rgb="FFA50021"/>
      <color rgb="FF00FFFF"/>
      <color rgb="FFFFCCCC"/>
      <color rgb="FFFF99FF"/>
      <color rgb="FFF237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hyperlink" Target="#'1.1. PI metas sectoriales'!A1"/><Relationship Id="rId18" Type="http://schemas.openxmlformats.org/officeDocument/2006/relationships/hyperlink" Target="#Riesgos!A1"/><Relationship Id="rId3" Type="http://schemas.openxmlformats.org/officeDocument/2006/relationships/image" Target="../media/image3.png"/><Relationship Id="rId21" Type="http://schemas.openxmlformats.org/officeDocument/2006/relationships/image" Target="../media/image15.png"/><Relationship Id="rId7" Type="http://schemas.openxmlformats.org/officeDocument/2006/relationships/image" Target="../media/image7.png"/><Relationship Id="rId12" Type="http://schemas.openxmlformats.org/officeDocument/2006/relationships/image" Target="../media/image12.svg"/><Relationship Id="rId17" Type="http://schemas.openxmlformats.org/officeDocument/2006/relationships/hyperlink" Target="#'Plan integrado'!A1"/><Relationship Id="rId2" Type="http://schemas.openxmlformats.org/officeDocument/2006/relationships/image" Target="../media/image2.png"/><Relationship Id="rId16" Type="http://schemas.openxmlformats.org/officeDocument/2006/relationships/hyperlink" Target="#'Indicadores de gestion'!A1"/><Relationship Id="rId20" Type="http://schemas.openxmlformats.org/officeDocument/2006/relationships/image" Target="../media/image14.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24" Type="http://schemas.openxmlformats.org/officeDocument/2006/relationships/image" Target="../media/image18.svg"/><Relationship Id="rId5" Type="http://schemas.openxmlformats.org/officeDocument/2006/relationships/image" Target="../media/image5.png"/><Relationship Id="rId15" Type="http://schemas.openxmlformats.org/officeDocument/2006/relationships/hyperlink" Target="#'1.3.PI. Indicadores MGA'!A1"/><Relationship Id="rId23" Type="http://schemas.openxmlformats.org/officeDocument/2006/relationships/image" Target="../media/image17.png"/><Relationship Id="rId10" Type="http://schemas.openxmlformats.org/officeDocument/2006/relationships/image" Target="../media/image10.svg"/><Relationship Id="rId19" Type="http://schemas.openxmlformats.org/officeDocument/2006/relationships/image" Target="../media/image13.pn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hyperlink" Target="#'1.2.PI. metas'!A1"/><Relationship Id="rId22" Type="http://schemas.openxmlformats.org/officeDocument/2006/relationships/image" Target="../media/image16.sv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Indice!A1"/><Relationship Id="rId1" Type="http://schemas.openxmlformats.org/officeDocument/2006/relationships/image" Target="../media/image1.png"/><Relationship Id="rId5" Type="http://schemas.openxmlformats.org/officeDocument/2006/relationships/image" Target="../media/image21.png"/><Relationship Id="rId4" Type="http://schemas.openxmlformats.org/officeDocument/2006/relationships/image" Target="../media/image20.sv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Indice!A1"/><Relationship Id="rId1" Type="http://schemas.openxmlformats.org/officeDocument/2006/relationships/image" Target="../media/image1.png"/><Relationship Id="rId5" Type="http://schemas.openxmlformats.org/officeDocument/2006/relationships/image" Target="../media/image21.png"/><Relationship Id="rId4" Type="http://schemas.openxmlformats.org/officeDocument/2006/relationships/image" Target="../media/image23.svg"/></Relationships>
</file>

<file path=xl/drawings/_rels/drawing4.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21.png"/><Relationship Id="rId1" Type="http://schemas.openxmlformats.org/officeDocument/2006/relationships/image" Target="../media/image1.png"/><Relationship Id="rId5" Type="http://schemas.openxmlformats.org/officeDocument/2006/relationships/image" Target="../media/image20.svg"/><Relationship Id="rId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21.png"/><Relationship Id="rId1" Type="http://schemas.openxmlformats.org/officeDocument/2006/relationships/image" Target="../media/image1.png"/><Relationship Id="rId5" Type="http://schemas.openxmlformats.org/officeDocument/2006/relationships/image" Target="../media/image20.sv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Indice!A1"/><Relationship Id="rId1" Type="http://schemas.openxmlformats.org/officeDocument/2006/relationships/image" Target="../media/image21.png"/><Relationship Id="rId4" Type="http://schemas.openxmlformats.org/officeDocument/2006/relationships/image" Target="../media/image20.svg"/></Relationships>
</file>

<file path=xl/drawings/_rels/drawing7.xml.rels><?xml version="1.0" encoding="UTF-8" standalone="yes"?>
<Relationships xmlns="http://schemas.openxmlformats.org/package/2006/relationships"><Relationship Id="rId3" Type="http://schemas.openxmlformats.org/officeDocument/2006/relationships/image" Target="../media/image20.svg"/><Relationship Id="rId2" Type="http://schemas.openxmlformats.org/officeDocument/2006/relationships/image" Target="../media/image19.png"/><Relationship Id="rId1" Type="http://schemas.openxmlformats.org/officeDocument/2006/relationships/hyperlink" Target="#Indice!A1"/><Relationship Id="rId4" Type="http://schemas.openxmlformats.org/officeDocument/2006/relationships/image" Target="../media/image2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Indice!A1"/><Relationship Id="rId1" Type="http://schemas.openxmlformats.org/officeDocument/2006/relationships/image" Target="../media/image21.png"/><Relationship Id="rId4" Type="http://schemas.openxmlformats.org/officeDocument/2006/relationships/image" Target="../media/image20.svg"/></Relationships>
</file>

<file path=xl/drawings/_rels/drawing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Indice!A1"/><Relationship Id="rId1" Type="http://schemas.openxmlformats.org/officeDocument/2006/relationships/image" Target="../media/image1.png"/><Relationship Id="rId5" Type="http://schemas.openxmlformats.org/officeDocument/2006/relationships/image" Target="../media/image21.png"/><Relationship Id="rId4" Type="http://schemas.openxmlformats.org/officeDocument/2006/relationships/image" Target="../media/image20.svg"/></Relationships>
</file>

<file path=xl/drawings/drawing1.xml><?xml version="1.0" encoding="utf-8"?>
<xdr:wsDr xmlns:xdr="http://schemas.openxmlformats.org/drawingml/2006/spreadsheetDrawing" xmlns:a="http://schemas.openxmlformats.org/drawingml/2006/main">
  <xdr:twoCellAnchor editAs="oneCell">
    <xdr:from>
      <xdr:col>1</xdr:col>
      <xdr:colOff>119679</xdr:colOff>
      <xdr:row>1</xdr:row>
      <xdr:rowOff>17710</xdr:rowOff>
    </xdr:from>
    <xdr:to>
      <xdr:col>1</xdr:col>
      <xdr:colOff>119679</xdr:colOff>
      <xdr:row>3</xdr:row>
      <xdr:rowOff>18062</xdr:rowOff>
    </xdr:to>
    <xdr:pic>
      <xdr:nvPicPr>
        <xdr:cNvPr id="2" name="Imagen 1" descr="Secretaría General | Alcaldía Mayor de Bogotá">
          <a:extLst>
            <a:ext uri="{FF2B5EF4-FFF2-40B4-BE49-F238E27FC236}">
              <a16:creationId xmlns:a16="http://schemas.microsoft.com/office/drawing/2014/main" id="{4553196A-27D1-ED47-8E4F-1A6D3EA869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3679" y="220910"/>
          <a:ext cx="0" cy="833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xdr:row>
      <xdr:rowOff>19050</xdr:rowOff>
    </xdr:from>
    <xdr:to>
      <xdr:col>1</xdr:col>
      <xdr:colOff>114300</xdr:colOff>
      <xdr:row>3</xdr:row>
      <xdr:rowOff>19402</xdr:rowOff>
    </xdr:to>
    <xdr:pic>
      <xdr:nvPicPr>
        <xdr:cNvPr id="3" name="Imagen 3" descr="Secretaría General | Alcaldía Mayor de Bogotá">
          <a:extLst>
            <a:ext uri="{FF2B5EF4-FFF2-40B4-BE49-F238E27FC236}">
              <a16:creationId xmlns:a16="http://schemas.microsoft.com/office/drawing/2014/main" id="{BED544FF-C9BE-7C47-980D-D29A13ED58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300" y="222250"/>
          <a:ext cx="0" cy="833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291499</xdr:colOff>
      <xdr:row>1</xdr:row>
      <xdr:rowOff>333707</xdr:rowOff>
    </xdr:from>
    <xdr:to>
      <xdr:col>2</xdr:col>
      <xdr:colOff>3412227</xdr:colOff>
      <xdr:row>5</xdr:row>
      <xdr:rowOff>19051</xdr:rowOff>
    </xdr:to>
    <xdr:pic>
      <xdr:nvPicPr>
        <xdr:cNvPr id="5" name="Imagen 11">
          <a:extLst>
            <a:ext uri="{FF2B5EF4-FFF2-40B4-BE49-F238E27FC236}">
              <a16:creationId xmlns:a16="http://schemas.microsoft.com/office/drawing/2014/main" id="{EB7D775E-0944-694D-97D0-E1C564460D33}"/>
            </a:ext>
          </a:extLst>
        </xdr:cNvPr>
        <xdr:cNvPicPr>
          <a:picLocks noChangeAspect="1"/>
        </xdr:cNvPicPr>
      </xdr:nvPicPr>
      <xdr:blipFill>
        <a:blip xmlns:r="http://schemas.openxmlformats.org/officeDocument/2006/relationships" r:embed="rId2"/>
        <a:stretch>
          <a:fillRect/>
        </a:stretch>
      </xdr:blipFill>
      <xdr:spPr>
        <a:xfrm>
          <a:off x="691549" y="543257"/>
          <a:ext cx="4130378" cy="1228394"/>
        </a:xfrm>
        <a:prstGeom prst="rect">
          <a:avLst/>
        </a:prstGeom>
      </xdr:spPr>
    </xdr:pic>
    <xdr:clientData/>
  </xdr:twoCellAnchor>
  <xdr:twoCellAnchor editAs="oneCell">
    <xdr:from>
      <xdr:col>7</xdr:col>
      <xdr:colOff>0</xdr:colOff>
      <xdr:row>12</xdr:row>
      <xdr:rowOff>0</xdr:rowOff>
    </xdr:from>
    <xdr:to>
      <xdr:col>7</xdr:col>
      <xdr:colOff>914400</xdr:colOff>
      <xdr:row>12</xdr:row>
      <xdr:rowOff>914400</xdr:rowOff>
    </xdr:to>
    <xdr:pic>
      <xdr:nvPicPr>
        <xdr:cNvPr id="19" name="Graphic 18" descr="Dollar">
          <a:extLst>
            <a:ext uri="{FF2B5EF4-FFF2-40B4-BE49-F238E27FC236}">
              <a16:creationId xmlns:a16="http://schemas.microsoft.com/office/drawing/2014/main" id="{4A119AFF-4C15-8549-A111-C39F40945B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325350" y="7200900"/>
          <a:ext cx="914400" cy="914400"/>
        </a:xfrm>
        <a:prstGeom prst="rect">
          <a:avLst/>
        </a:prstGeom>
      </xdr:spPr>
    </xdr:pic>
    <xdr:clientData/>
  </xdr:twoCellAnchor>
  <xdr:twoCellAnchor editAs="oneCell">
    <xdr:from>
      <xdr:col>7</xdr:col>
      <xdr:colOff>0</xdr:colOff>
      <xdr:row>13</xdr:row>
      <xdr:rowOff>0</xdr:rowOff>
    </xdr:from>
    <xdr:to>
      <xdr:col>7</xdr:col>
      <xdr:colOff>914400</xdr:colOff>
      <xdr:row>13</xdr:row>
      <xdr:rowOff>914400</xdr:rowOff>
    </xdr:to>
    <xdr:pic>
      <xdr:nvPicPr>
        <xdr:cNvPr id="21" name="Graphic 20" descr="Gears">
          <a:extLst>
            <a:ext uri="{FF2B5EF4-FFF2-40B4-BE49-F238E27FC236}">
              <a16:creationId xmlns:a16="http://schemas.microsoft.com/office/drawing/2014/main" id="{8F995180-6955-234E-9817-07468260B2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325350" y="8134350"/>
          <a:ext cx="914400" cy="914400"/>
        </a:xfrm>
        <a:prstGeom prst="rect">
          <a:avLst/>
        </a:prstGeom>
      </xdr:spPr>
    </xdr:pic>
    <xdr:clientData/>
  </xdr:twoCellAnchor>
  <xdr:twoCellAnchor editAs="oneCell">
    <xdr:from>
      <xdr:col>7</xdr:col>
      <xdr:colOff>0</xdr:colOff>
      <xdr:row>14</xdr:row>
      <xdr:rowOff>0</xdr:rowOff>
    </xdr:from>
    <xdr:to>
      <xdr:col>7</xdr:col>
      <xdr:colOff>914400</xdr:colOff>
      <xdr:row>14</xdr:row>
      <xdr:rowOff>914400</xdr:rowOff>
    </xdr:to>
    <xdr:pic>
      <xdr:nvPicPr>
        <xdr:cNvPr id="23" name="Graphic 22" descr="Hourglass 60%">
          <a:extLst>
            <a:ext uri="{FF2B5EF4-FFF2-40B4-BE49-F238E27FC236}">
              <a16:creationId xmlns:a16="http://schemas.microsoft.com/office/drawing/2014/main" id="{F8123943-5941-DD47-8673-89ABA85B606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2325350" y="9067800"/>
          <a:ext cx="914400" cy="914400"/>
        </a:xfrm>
        <a:prstGeom prst="rect">
          <a:avLst/>
        </a:prstGeom>
      </xdr:spPr>
    </xdr:pic>
    <xdr:clientData/>
  </xdr:twoCellAnchor>
  <xdr:twoCellAnchor editAs="oneCell">
    <xdr:from>
      <xdr:col>7</xdr:col>
      <xdr:colOff>0</xdr:colOff>
      <xdr:row>15</xdr:row>
      <xdr:rowOff>0</xdr:rowOff>
    </xdr:from>
    <xdr:to>
      <xdr:col>7</xdr:col>
      <xdr:colOff>914400</xdr:colOff>
      <xdr:row>15</xdr:row>
      <xdr:rowOff>914400</xdr:rowOff>
    </xdr:to>
    <xdr:pic>
      <xdr:nvPicPr>
        <xdr:cNvPr id="25" name="Graphic 24" descr="Presentation with pie chart">
          <a:extLst>
            <a:ext uri="{FF2B5EF4-FFF2-40B4-BE49-F238E27FC236}">
              <a16:creationId xmlns:a16="http://schemas.microsoft.com/office/drawing/2014/main" id="{8489E85A-2C42-5245-8B9B-9EDD5DF8E7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2325350" y="10001250"/>
          <a:ext cx="914400" cy="914400"/>
        </a:xfrm>
        <a:prstGeom prst="rect">
          <a:avLst/>
        </a:prstGeom>
      </xdr:spPr>
    </xdr:pic>
    <xdr:clientData/>
  </xdr:twoCellAnchor>
  <xdr:oneCellAnchor>
    <xdr:from>
      <xdr:col>7</xdr:col>
      <xdr:colOff>0</xdr:colOff>
      <xdr:row>7</xdr:row>
      <xdr:rowOff>737411</xdr:rowOff>
    </xdr:from>
    <xdr:ext cx="914400" cy="914400"/>
    <xdr:pic>
      <xdr:nvPicPr>
        <xdr:cNvPr id="16" name="Graphic 16" descr="Bar graph with upward trend">
          <a:extLst>
            <a:ext uri="{FF2B5EF4-FFF2-40B4-BE49-F238E27FC236}">
              <a16:creationId xmlns:a16="http://schemas.microsoft.com/office/drawing/2014/main" id="{1BD14FEB-81D9-450F-9A82-C6949A14659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2325350" y="3271061"/>
          <a:ext cx="914400" cy="914400"/>
        </a:xfrm>
        <a:prstGeom prst="rect">
          <a:avLst/>
        </a:prstGeom>
      </xdr:spPr>
    </xdr:pic>
    <xdr:clientData/>
  </xdr:oneCellAnchor>
  <xdr:twoCellAnchor>
    <xdr:from>
      <xdr:col>1</xdr:col>
      <xdr:colOff>172679</xdr:colOff>
      <xdr:row>9</xdr:row>
      <xdr:rowOff>164689</xdr:rowOff>
    </xdr:from>
    <xdr:to>
      <xdr:col>1</xdr:col>
      <xdr:colOff>817921</xdr:colOff>
      <xdr:row>9</xdr:row>
      <xdr:rowOff>809931</xdr:rowOff>
    </xdr:to>
    <xdr:sp macro="" textlink="">
      <xdr:nvSpPr>
        <xdr:cNvPr id="4" name="Elipse 3">
          <a:hlinkClick xmlns:r="http://schemas.openxmlformats.org/officeDocument/2006/relationships" r:id="rId13"/>
          <a:extLst>
            <a:ext uri="{FF2B5EF4-FFF2-40B4-BE49-F238E27FC236}">
              <a16:creationId xmlns:a16="http://schemas.microsoft.com/office/drawing/2014/main" id="{C5033B85-0876-4901-ABCD-02C958F1CA1C}"/>
            </a:ext>
          </a:extLst>
        </xdr:cNvPr>
        <xdr:cNvSpPr/>
      </xdr:nvSpPr>
      <xdr:spPr>
        <a:xfrm>
          <a:off x="572729" y="4565239"/>
          <a:ext cx="645242" cy="645242"/>
        </a:xfrm>
        <a:prstGeom prst="ellipse">
          <a:avLst/>
        </a:prstGeom>
        <a:solidFill>
          <a:srgbClr val="A50021"/>
        </a:solidFill>
        <a:ln>
          <a:solidFill>
            <a:srgbClr val="A5002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1.1</a:t>
          </a:r>
          <a:endParaRPr lang="es-CO" sz="1100" b="1"/>
        </a:p>
      </xdr:txBody>
    </xdr:sp>
    <xdr:clientData/>
  </xdr:twoCellAnchor>
  <xdr:twoCellAnchor>
    <xdr:from>
      <xdr:col>1</xdr:col>
      <xdr:colOff>188036</xdr:colOff>
      <xdr:row>10</xdr:row>
      <xdr:rowOff>165309</xdr:rowOff>
    </xdr:from>
    <xdr:to>
      <xdr:col>1</xdr:col>
      <xdr:colOff>833278</xdr:colOff>
      <xdr:row>10</xdr:row>
      <xdr:rowOff>810551</xdr:rowOff>
    </xdr:to>
    <xdr:sp macro="" textlink="">
      <xdr:nvSpPr>
        <xdr:cNvPr id="26" name="Elipse 25">
          <a:hlinkClick xmlns:r="http://schemas.openxmlformats.org/officeDocument/2006/relationships" r:id="rId14"/>
          <a:extLst>
            <a:ext uri="{FF2B5EF4-FFF2-40B4-BE49-F238E27FC236}">
              <a16:creationId xmlns:a16="http://schemas.microsoft.com/office/drawing/2014/main" id="{E25CD73A-774C-447A-84EA-D568F8CD90F7}"/>
            </a:ext>
          </a:extLst>
        </xdr:cNvPr>
        <xdr:cNvSpPr/>
      </xdr:nvSpPr>
      <xdr:spPr>
        <a:xfrm>
          <a:off x="588086" y="5499309"/>
          <a:ext cx="645242" cy="645242"/>
        </a:xfrm>
        <a:prstGeom prst="ellipse">
          <a:avLst/>
        </a:prstGeom>
        <a:solidFill>
          <a:srgbClr val="A50021"/>
        </a:solidFill>
        <a:ln>
          <a:solidFill>
            <a:srgbClr val="A5002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1.2</a:t>
          </a:r>
          <a:endParaRPr lang="es-CO" sz="1100" b="1"/>
        </a:p>
      </xdr:txBody>
    </xdr:sp>
    <xdr:clientData/>
  </xdr:twoCellAnchor>
  <xdr:twoCellAnchor>
    <xdr:from>
      <xdr:col>1</xdr:col>
      <xdr:colOff>190493</xdr:colOff>
      <xdr:row>11</xdr:row>
      <xdr:rowOff>137044</xdr:rowOff>
    </xdr:from>
    <xdr:to>
      <xdr:col>1</xdr:col>
      <xdr:colOff>835735</xdr:colOff>
      <xdr:row>11</xdr:row>
      <xdr:rowOff>782286</xdr:rowOff>
    </xdr:to>
    <xdr:sp macro="" textlink="">
      <xdr:nvSpPr>
        <xdr:cNvPr id="27" name="Elipse 26">
          <a:hlinkClick xmlns:r="http://schemas.openxmlformats.org/officeDocument/2006/relationships" r:id="rId15"/>
          <a:extLst>
            <a:ext uri="{FF2B5EF4-FFF2-40B4-BE49-F238E27FC236}">
              <a16:creationId xmlns:a16="http://schemas.microsoft.com/office/drawing/2014/main" id="{62472FFB-718A-4DB5-9395-3A92B87A1C07}"/>
            </a:ext>
          </a:extLst>
        </xdr:cNvPr>
        <xdr:cNvSpPr/>
      </xdr:nvSpPr>
      <xdr:spPr>
        <a:xfrm>
          <a:off x="590543" y="6404494"/>
          <a:ext cx="645242" cy="645242"/>
        </a:xfrm>
        <a:prstGeom prst="ellipse">
          <a:avLst/>
        </a:prstGeom>
        <a:solidFill>
          <a:srgbClr val="A50021"/>
        </a:solidFill>
        <a:ln>
          <a:solidFill>
            <a:srgbClr val="A5002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1.3</a:t>
          </a:r>
          <a:endParaRPr lang="es-CO" sz="1100" b="1"/>
        </a:p>
      </xdr:txBody>
    </xdr:sp>
    <xdr:clientData/>
  </xdr:twoCellAnchor>
  <xdr:twoCellAnchor>
    <xdr:from>
      <xdr:col>1</xdr:col>
      <xdr:colOff>173900</xdr:colOff>
      <xdr:row>12</xdr:row>
      <xdr:rowOff>132133</xdr:rowOff>
    </xdr:from>
    <xdr:to>
      <xdr:col>1</xdr:col>
      <xdr:colOff>809617</xdr:colOff>
      <xdr:row>12</xdr:row>
      <xdr:rowOff>777375</xdr:rowOff>
    </xdr:to>
    <xdr:sp macro="" textlink="">
      <xdr:nvSpPr>
        <xdr:cNvPr id="28" name="Elipse 27">
          <a:hlinkClick xmlns:r="http://schemas.openxmlformats.org/officeDocument/2006/relationships" r:id="rId15"/>
          <a:extLst>
            <a:ext uri="{FF2B5EF4-FFF2-40B4-BE49-F238E27FC236}">
              <a16:creationId xmlns:a16="http://schemas.microsoft.com/office/drawing/2014/main" id="{76D08999-CB2E-4AE8-A82D-FE0E26ED50DD}"/>
            </a:ext>
          </a:extLst>
        </xdr:cNvPr>
        <xdr:cNvSpPr/>
      </xdr:nvSpPr>
      <xdr:spPr>
        <a:xfrm>
          <a:off x="573950" y="7333033"/>
          <a:ext cx="635717" cy="645242"/>
        </a:xfrm>
        <a:prstGeom prst="ellipse">
          <a:avLst/>
        </a:prstGeom>
        <a:solidFill>
          <a:srgbClr val="A50021"/>
        </a:solidFill>
        <a:ln>
          <a:solidFill>
            <a:srgbClr val="A5002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1.4</a:t>
          </a:r>
          <a:endParaRPr lang="es-CO" sz="1100" b="1"/>
        </a:p>
      </xdr:txBody>
    </xdr:sp>
    <xdr:clientData/>
  </xdr:twoCellAnchor>
  <xdr:twoCellAnchor>
    <xdr:from>
      <xdr:col>1</xdr:col>
      <xdr:colOff>92177</xdr:colOff>
      <xdr:row>8</xdr:row>
      <xdr:rowOff>122900</xdr:rowOff>
    </xdr:from>
    <xdr:to>
      <xdr:col>1</xdr:col>
      <xdr:colOff>860323</xdr:colOff>
      <xdr:row>8</xdr:row>
      <xdr:rowOff>798871</xdr:rowOff>
    </xdr:to>
    <xdr:sp macro="" textlink="">
      <xdr:nvSpPr>
        <xdr:cNvPr id="8" name="Elipse 7">
          <a:extLst>
            <a:ext uri="{FF2B5EF4-FFF2-40B4-BE49-F238E27FC236}">
              <a16:creationId xmlns:a16="http://schemas.microsoft.com/office/drawing/2014/main" id="{68B35B89-F775-48CE-8535-D47E37EB889F}"/>
            </a:ext>
          </a:extLst>
        </xdr:cNvPr>
        <xdr:cNvSpPr/>
      </xdr:nvSpPr>
      <xdr:spPr>
        <a:xfrm>
          <a:off x="492227" y="3590000"/>
          <a:ext cx="768146" cy="675971"/>
        </a:xfrm>
        <a:prstGeom prst="ellipse">
          <a:avLst/>
        </a:prstGeom>
        <a:solidFill>
          <a:srgbClr val="A5002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latin typeface="Arial" panose="020B0604020202020204" pitchFamily="34" charset="0"/>
              <a:cs typeface="Arial" panose="020B0604020202020204" pitchFamily="34" charset="0"/>
            </a:rPr>
            <a:t>1</a:t>
          </a:r>
        </a:p>
      </xdr:txBody>
    </xdr:sp>
    <xdr:clientData/>
  </xdr:twoCellAnchor>
  <xdr:twoCellAnchor>
    <xdr:from>
      <xdr:col>1</xdr:col>
      <xdr:colOff>76815</xdr:colOff>
      <xdr:row>13</xdr:row>
      <xdr:rowOff>46089</xdr:rowOff>
    </xdr:from>
    <xdr:to>
      <xdr:col>1</xdr:col>
      <xdr:colOff>844961</xdr:colOff>
      <xdr:row>13</xdr:row>
      <xdr:rowOff>860324</xdr:rowOff>
    </xdr:to>
    <xdr:sp macro="" textlink="">
      <xdr:nvSpPr>
        <xdr:cNvPr id="29" name="Elipse 28">
          <a:hlinkClick xmlns:r="http://schemas.openxmlformats.org/officeDocument/2006/relationships" r:id="rId16"/>
          <a:extLst>
            <a:ext uri="{FF2B5EF4-FFF2-40B4-BE49-F238E27FC236}">
              <a16:creationId xmlns:a16="http://schemas.microsoft.com/office/drawing/2014/main" id="{59912D80-95E5-41F8-B5DE-F4A593756AB9}"/>
            </a:ext>
          </a:extLst>
        </xdr:cNvPr>
        <xdr:cNvSpPr/>
      </xdr:nvSpPr>
      <xdr:spPr>
        <a:xfrm>
          <a:off x="476865" y="8180439"/>
          <a:ext cx="768146" cy="814235"/>
        </a:xfrm>
        <a:prstGeom prst="ellipse">
          <a:avLst/>
        </a:prstGeom>
        <a:solidFill>
          <a:srgbClr val="A5002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t> </a:t>
          </a:r>
          <a:r>
            <a:rPr lang="es-CO" sz="2400">
              <a:latin typeface="Arial" panose="020B0604020202020204" pitchFamily="34" charset="0"/>
              <a:cs typeface="Arial" panose="020B0604020202020204" pitchFamily="34" charset="0"/>
            </a:rPr>
            <a:t>2</a:t>
          </a:r>
        </a:p>
      </xdr:txBody>
    </xdr:sp>
    <xdr:clientData/>
  </xdr:twoCellAnchor>
  <xdr:twoCellAnchor>
    <xdr:from>
      <xdr:col>1</xdr:col>
      <xdr:colOff>76815</xdr:colOff>
      <xdr:row>14</xdr:row>
      <xdr:rowOff>46089</xdr:rowOff>
    </xdr:from>
    <xdr:to>
      <xdr:col>1</xdr:col>
      <xdr:colOff>844961</xdr:colOff>
      <xdr:row>14</xdr:row>
      <xdr:rowOff>860324</xdr:rowOff>
    </xdr:to>
    <xdr:sp macro="" textlink="">
      <xdr:nvSpPr>
        <xdr:cNvPr id="30" name="Elipse 29">
          <a:hlinkClick xmlns:r="http://schemas.openxmlformats.org/officeDocument/2006/relationships" r:id="rId17"/>
          <a:extLst>
            <a:ext uri="{FF2B5EF4-FFF2-40B4-BE49-F238E27FC236}">
              <a16:creationId xmlns:a16="http://schemas.microsoft.com/office/drawing/2014/main" id="{618A7CD9-B4BF-4846-A8AC-9C0D36BA2684}"/>
            </a:ext>
          </a:extLst>
        </xdr:cNvPr>
        <xdr:cNvSpPr/>
      </xdr:nvSpPr>
      <xdr:spPr>
        <a:xfrm>
          <a:off x="476865" y="9113889"/>
          <a:ext cx="768146" cy="814235"/>
        </a:xfrm>
        <a:prstGeom prst="ellipse">
          <a:avLst/>
        </a:prstGeom>
        <a:solidFill>
          <a:srgbClr val="A5002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t> </a:t>
          </a:r>
          <a:r>
            <a:rPr lang="es-CO" sz="2400">
              <a:latin typeface="Arial" panose="020B0604020202020204" pitchFamily="34" charset="0"/>
              <a:cs typeface="Arial" panose="020B0604020202020204" pitchFamily="34" charset="0"/>
            </a:rPr>
            <a:t>3</a:t>
          </a:r>
        </a:p>
      </xdr:txBody>
    </xdr:sp>
    <xdr:clientData/>
  </xdr:twoCellAnchor>
  <xdr:twoCellAnchor>
    <xdr:from>
      <xdr:col>1</xdr:col>
      <xdr:colOff>76815</xdr:colOff>
      <xdr:row>15</xdr:row>
      <xdr:rowOff>46089</xdr:rowOff>
    </xdr:from>
    <xdr:to>
      <xdr:col>1</xdr:col>
      <xdr:colOff>844961</xdr:colOff>
      <xdr:row>15</xdr:row>
      <xdr:rowOff>860324</xdr:rowOff>
    </xdr:to>
    <xdr:sp macro="" textlink="">
      <xdr:nvSpPr>
        <xdr:cNvPr id="31" name="Elipse 30">
          <a:hlinkClick xmlns:r="http://schemas.openxmlformats.org/officeDocument/2006/relationships" r:id="rId18"/>
          <a:extLst>
            <a:ext uri="{FF2B5EF4-FFF2-40B4-BE49-F238E27FC236}">
              <a16:creationId xmlns:a16="http://schemas.microsoft.com/office/drawing/2014/main" id="{CEBC8C09-9948-43EC-B2B5-694F0D6A0A9E}"/>
            </a:ext>
          </a:extLst>
        </xdr:cNvPr>
        <xdr:cNvSpPr/>
      </xdr:nvSpPr>
      <xdr:spPr>
        <a:xfrm>
          <a:off x="476865" y="10047339"/>
          <a:ext cx="768146" cy="814235"/>
        </a:xfrm>
        <a:prstGeom prst="ellipse">
          <a:avLst/>
        </a:prstGeom>
        <a:solidFill>
          <a:srgbClr val="A5002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t> </a:t>
          </a:r>
          <a:r>
            <a:rPr lang="es-CO" sz="2400">
              <a:latin typeface="Arial" panose="020B0604020202020204" pitchFamily="34" charset="0"/>
              <a:cs typeface="Arial" panose="020B0604020202020204" pitchFamily="34" charset="0"/>
            </a:rPr>
            <a:t>4</a:t>
          </a:r>
        </a:p>
      </xdr:txBody>
    </xdr:sp>
    <xdr:clientData/>
  </xdr:twoCellAnchor>
  <xdr:twoCellAnchor editAs="oneCell">
    <xdr:from>
      <xdr:col>7</xdr:col>
      <xdr:colOff>0</xdr:colOff>
      <xdr:row>10</xdr:row>
      <xdr:rowOff>0</xdr:rowOff>
    </xdr:from>
    <xdr:to>
      <xdr:col>7</xdr:col>
      <xdr:colOff>914400</xdr:colOff>
      <xdr:row>10</xdr:row>
      <xdr:rowOff>914400</xdr:rowOff>
    </xdr:to>
    <xdr:pic>
      <xdr:nvPicPr>
        <xdr:cNvPr id="37" name="Gráfico 36" descr="Diana con relleno sólido">
          <a:extLst>
            <a:ext uri="{FF2B5EF4-FFF2-40B4-BE49-F238E27FC236}">
              <a16:creationId xmlns:a16="http://schemas.microsoft.com/office/drawing/2014/main" id="{B03E720C-2CB6-4D72-AE98-52419D7F07E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2325350" y="5334000"/>
          <a:ext cx="914400" cy="914400"/>
        </a:xfrm>
        <a:prstGeom prst="rect">
          <a:avLst/>
        </a:prstGeom>
      </xdr:spPr>
    </xdr:pic>
    <xdr:clientData/>
  </xdr:twoCellAnchor>
  <xdr:twoCellAnchor editAs="oneCell">
    <xdr:from>
      <xdr:col>7</xdr:col>
      <xdr:colOff>0</xdr:colOff>
      <xdr:row>11</xdr:row>
      <xdr:rowOff>0</xdr:rowOff>
    </xdr:from>
    <xdr:to>
      <xdr:col>7</xdr:col>
      <xdr:colOff>914400</xdr:colOff>
      <xdr:row>11</xdr:row>
      <xdr:rowOff>914400</xdr:rowOff>
    </xdr:to>
    <xdr:pic>
      <xdr:nvPicPr>
        <xdr:cNvPr id="39" name="Gráfico 38" descr="Gráfico de barras con relleno sólido">
          <a:extLst>
            <a:ext uri="{FF2B5EF4-FFF2-40B4-BE49-F238E27FC236}">
              <a16:creationId xmlns:a16="http://schemas.microsoft.com/office/drawing/2014/main" id="{37C52335-2ECD-4F70-839C-C028F1A53E3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2325350" y="6267450"/>
          <a:ext cx="914400" cy="914400"/>
        </a:xfrm>
        <a:prstGeom prst="rect">
          <a:avLst/>
        </a:prstGeom>
      </xdr:spPr>
    </xdr:pic>
    <xdr:clientData/>
  </xdr:twoCellAnchor>
  <xdr:twoCellAnchor editAs="oneCell">
    <xdr:from>
      <xdr:col>7</xdr:col>
      <xdr:colOff>0</xdr:colOff>
      <xdr:row>9</xdr:row>
      <xdr:rowOff>0</xdr:rowOff>
    </xdr:from>
    <xdr:to>
      <xdr:col>7</xdr:col>
      <xdr:colOff>914400</xdr:colOff>
      <xdr:row>9</xdr:row>
      <xdr:rowOff>914400</xdr:rowOff>
    </xdr:to>
    <xdr:pic>
      <xdr:nvPicPr>
        <xdr:cNvPr id="45" name="Gráfico 44" descr="Calendario con relleno sólido">
          <a:extLst>
            <a:ext uri="{FF2B5EF4-FFF2-40B4-BE49-F238E27FC236}">
              <a16:creationId xmlns:a16="http://schemas.microsoft.com/office/drawing/2014/main" id="{E111A0C6-A569-4408-8C07-42EF8ACA7371}"/>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12325350" y="4400550"/>
          <a:ext cx="914400"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119679</xdr:colOff>
      <xdr:row>0</xdr:row>
      <xdr:rowOff>17710</xdr:rowOff>
    </xdr:from>
    <xdr:to>
      <xdr:col>7</xdr:col>
      <xdr:colOff>119679</xdr:colOff>
      <xdr:row>1</xdr:row>
      <xdr:rowOff>639002</xdr:rowOff>
    </xdr:to>
    <xdr:pic>
      <xdr:nvPicPr>
        <xdr:cNvPr id="2" name="Imagen 1" descr="Secretaría General | Alcaldía Mayor de Bogotá">
          <a:extLst>
            <a:ext uri="{FF2B5EF4-FFF2-40B4-BE49-F238E27FC236}">
              <a16:creationId xmlns:a16="http://schemas.microsoft.com/office/drawing/2014/main" id="{7B8751A5-A57D-45FE-83BC-19BAEFEA27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9554" y="255835"/>
          <a:ext cx="0" cy="80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114300</xdr:colOff>
      <xdr:row>0</xdr:row>
      <xdr:rowOff>19050</xdr:rowOff>
    </xdr:from>
    <xdr:to>
      <xdr:col>7</xdr:col>
      <xdr:colOff>114300</xdr:colOff>
      <xdr:row>1</xdr:row>
      <xdr:rowOff>640342</xdr:rowOff>
    </xdr:to>
    <xdr:pic>
      <xdr:nvPicPr>
        <xdr:cNvPr id="3" name="Imagen 3" descr="Secretaría General | Alcaldía Mayor de Bogotá">
          <a:extLst>
            <a:ext uri="{FF2B5EF4-FFF2-40B4-BE49-F238E27FC236}">
              <a16:creationId xmlns:a16="http://schemas.microsoft.com/office/drawing/2014/main" id="{4A26B1A2-2CFC-4492-8601-35C4FC0AC8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4175" y="257175"/>
          <a:ext cx="0" cy="80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610579</xdr:colOff>
      <xdr:row>0</xdr:row>
      <xdr:rowOff>36635</xdr:rowOff>
    </xdr:from>
    <xdr:to>
      <xdr:col>10</xdr:col>
      <xdr:colOff>1045377</xdr:colOff>
      <xdr:row>1</xdr:row>
      <xdr:rowOff>209157</xdr:rowOff>
    </xdr:to>
    <xdr:pic>
      <xdr:nvPicPr>
        <xdr:cNvPr id="13" name="Graphic 3" descr="Clipboard">
          <a:hlinkClick xmlns:r="http://schemas.openxmlformats.org/officeDocument/2006/relationships" r:id="rId2"/>
          <a:extLst>
            <a:ext uri="{FF2B5EF4-FFF2-40B4-BE49-F238E27FC236}">
              <a16:creationId xmlns:a16="http://schemas.microsoft.com/office/drawing/2014/main" id="{784BE87A-E3CE-4E1D-BBF0-30A1B47202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1504521" y="36635"/>
          <a:ext cx="434798" cy="428964"/>
        </a:xfrm>
        <a:prstGeom prst="rect">
          <a:avLst/>
        </a:prstGeom>
      </xdr:spPr>
    </xdr:pic>
    <xdr:clientData/>
  </xdr:twoCellAnchor>
  <xdr:twoCellAnchor editAs="oneCell">
    <xdr:from>
      <xdr:col>1</xdr:col>
      <xdr:colOff>134327</xdr:colOff>
      <xdr:row>0</xdr:row>
      <xdr:rowOff>24423</xdr:rowOff>
    </xdr:from>
    <xdr:to>
      <xdr:col>2</xdr:col>
      <xdr:colOff>317500</xdr:colOff>
      <xdr:row>1</xdr:row>
      <xdr:rowOff>458080</xdr:rowOff>
    </xdr:to>
    <xdr:pic>
      <xdr:nvPicPr>
        <xdr:cNvPr id="25" name="Imagen 11">
          <a:extLst>
            <a:ext uri="{FF2B5EF4-FFF2-40B4-BE49-F238E27FC236}">
              <a16:creationId xmlns:a16="http://schemas.microsoft.com/office/drawing/2014/main" id="{CB685187-1C33-43FB-8460-6A98DC5B2434}"/>
            </a:ext>
          </a:extLst>
        </xdr:cNvPr>
        <xdr:cNvPicPr>
          <a:picLocks noChangeAspect="1"/>
        </xdr:cNvPicPr>
      </xdr:nvPicPr>
      <xdr:blipFill>
        <a:blip xmlns:r="http://schemas.openxmlformats.org/officeDocument/2006/relationships" r:embed="rId5"/>
        <a:stretch>
          <a:fillRect/>
        </a:stretch>
      </xdr:blipFill>
      <xdr:spPr>
        <a:xfrm>
          <a:off x="280865" y="24423"/>
          <a:ext cx="3150577" cy="6925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119679</xdr:colOff>
      <xdr:row>1</xdr:row>
      <xdr:rowOff>17710</xdr:rowOff>
    </xdr:from>
    <xdr:to>
      <xdr:col>5</xdr:col>
      <xdr:colOff>119679</xdr:colOff>
      <xdr:row>3</xdr:row>
      <xdr:rowOff>41312</xdr:rowOff>
    </xdr:to>
    <xdr:pic>
      <xdr:nvPicPr>
        <xdr:cNvPr id="6" name="Imagen 1" descr="Secretaría General | Alcaldía Mayor de Bogotá">
          <a:extLst>
            <a:ext uri="{FF2B5EF4-FFF2-40B4-BE49-F238E27FC236}">
              <a16:creationId xmlns:a16="http://schemas.microsoft.com/office/drawing/2014/main" id="{7EF0BEF6-E1BB-A04E-9E1F-9655185E6B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6083" y="213429"/>
          <a:ext cx="0" cy="81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114300</xdr:colOff>
      <xdr:row>1</xdr:row>
      <xdr:rowOff>19050</xdr:rowOff>
    </xdr:from>
    <xdr:to>
      <xdr:col>5</xdr:col>
      <xdr:colOff>114300</xdr:colOff>
      <xdr:row>3</xdr:row>
      <xdr:rowOff>42652</xdr:rowOff>
    </xdr:to>
    <xdr:pic>
      <xdr:nvPicPr>
        <xdr:cNvPr id="8" name="Imagen 3" descr="Secretaría General | Alcaldía Mayor de Bogotá">
          <a:extLst>
            <a:ext uri="{FF2B5EF4-FFF2-40B4-BE49-F238E27FC236}">
              <a16:creationId xmlns:a16="http://schemas.microsoft.com/office/drawing/2014/main" id="{984766AD-887D-8D4E-8120-7BE3A8BC4F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0704" y="214769"/>
          <a:ext cx="0" cy="81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119679</xdr:colOff>
      <xdr:row>1</xdr:row>
      <xdr:rowOff>17710</xdr:rowOff>
    </xdr:from>
    <xdr:to>
      <xdr:col>5</xdr:col>
      <xdr:colOff>119679</xdr:colOff>
      <xdr:row>3</xdr:row>
      <xdr:rowOff>41312</xdr:rowOff>
    </xdr:to>
    <xdr:pic>
      <xdr:nvPicPr>
        <xdr:cNvPr id="10" name="Imagen 1" descr="Secretaría General | Alcaldía Mayor de Bogotá">
          <a:extLst>
            <a:ext uri="{FF2B5EF4-FFF2-40B4-BE49-F238E27FC236}">
              <a16:creationId xmlns:a16="http://schemas.microsoft.com/office/drawing/2014/main" id="{BBFE4985-BF7C-46E2-9E3F-A0690726B8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6083" y="213429"/>
          <a:ext cx="0" cy="81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114300</xdr:colOff>
      <xdr:row>1</xdr:row>
      <xdr:rowOff>19050</xdr:rowOff>
    </xdr:from>
    <xdr:to>
      <xdr:col>5</xdr:col>
      <xdr:colOff>114300</xdr:colOff>
      <xdr:row>3</xdr:row>
      <xdr:rowOff>42652</xdr:rowOff>
    </xdr:to>
    <xdr:pic>
      <xdr:nvPicPr>
        <xdr:cNvPr id="11" name="Imagen 3" descr="Secretaría General | Alcaldía Mayor de Bogotá">
          <a:extLst>
            <a:ext uri="{FF2B5EF4-FFF2-40B4-BE49-F238E27FC236}">
              <a16:creationId xmlns:a16="http://schemas.microsoft.com/office/drawing/2014/main" id="{04526411-4D62-48DB-BA95-1865D76259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0704" y="214769"/>
          <a:ext cx="0" cy="81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2367644</xdr:colOff>
      <xdr:row>1</xdr:row>
      <xdr:rowOff>1</xdr:rowOff>
    </xdr:from>
    <xdr:to>
      <xdr:col>24</xdr:col>
      <xdr:colOff>597610</xdr:colOff>
      <xdr:row>2</xdr:row>
      <xdr:rowOff>106254</xdr:rowOff>
    </xdr:to>
    <xdr:pic>
      <xdr:nvPicPr>
        <xdr:cNvPr id="3" name="Graphic 2" descr="Clipboard Checked">
          <a:hlinkClick xmlns:r="http://schemas.openxmlformats.org/officeDocument/2006/relationships" r:id="rId2"/>
          <a:extLst>
            <a:ext uri="{FF2B5EF4-FFF2-40B4-BE49-F238E27FC236}">
              <a16:creationId xmlns:a16="http://schemas.microsoft.com/office/drawing/2014/main" id="{50164E2F-B330-450A-B22C-0249673ACF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8223715" y="204108"/>
          <a:ext cx="598970" cy="606995"/>
        </a:xfrm>
        <a:prstGeom prst="rect">
          <a:avLst/>
        </a:prstGeom>
      </xdr:spPr>
    </xdr:pic>
    <xdr:clientData/>
  </xdr:twoCellAnchor>
  <xdr:twoCellAnchor editAs="oneCell">
    <xdr:from>
      <xdr:col>4</xdr:col>
      <xdr:colOff>0</xdr:colOff>
      <xdr:row>1</xdr:row>
      <xdr:rowOff>17710</xdr:rowOff>
    </xdr:from>
    <xdr:to>
      <xdr:col>4</xdr:col>
      <xdr:colOff>0</xdr:colOff>
      <xdr:row>3</xdr:row>
      <xdr:rowOff>38138</xdr:rowOff>
    </xdr:to>
    <xdr:pic>
      <xdr:nvPicPr>
        <xdr:cNvPr id="14" name="Imagen 1" descr="Secretaría General | Alcaldía Mayor de Bogotá">
          <a:extLst>
            <a:ext uri="{FF2B5EF4-FFF2-40B4-BE49-F238E27FC236}">
              <a16:creationId xmlns:a16="http://schemas.microsoft.com/office/drawing/2014/main" id="{20881D74-C2A4-403C-9C5C-386A2A1F78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5068" y="213429"/>
          <a:ext cx="0" cy="810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xdr:row>
      <xdr:rowOff>19050</xdr:rowOff>
    </xdr:from>
    <xdr:to>
      <xdr:col>4</xdr:col>
      <xdr:colOff>0</xdr:colOff>
      <xdr:row>3</xdr:row>
      <xdr:rowOff>39478</xdr:rowOff>
    </xdr:to>
    <xdr:pic>
      <xdr:nvPicPr>
        <xdr:cNvPr id="15" name="Imagen 3" descr="Secretaría General | Alcaldía Mayor de Bogotá">
          <a:extLst>
            <a:ext uri="{FF2B5EF4-FFF2-40B4-BE49-F238E27FC236}">
              <a16:creationId xmlns:a16="http://schemas.microsoft.com/office/drawing/2014/main" id="{5D3217DB-8369-43C8-9942-8507453EA9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5068" y="214769"/>
          <a:ext cx="0" cy="810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289294</xdr:colOff>
      <xdr:row>0</xdr:row>
      <xdr:rowOff>195159</xdr:rowOff>
    </xdr:from>
    <xdr:to>
      <xdr:col>3</xdr:col>
      <xdr:colOff>2004164</xdr:colOff>
      <xdr:row>3</xdr:row>
      <xdr:rowOff>57971</xdr:rowOff>
    </xdr:to>
    <xdr:pic>
      <xdr:nvPicPr>
        <xdr:cNvPr id="23" name="Imagen 11">
          <a:extLst>
            <a:ext uri="{FF2B5EF4-FFF2-40B4-BE49-F238E27FC236}">
              <a16:creationId xmlns:a16="http://schemas.microsoft.com/office/drawing/2014/main" id="{200EA953-86FA-4554-8AEA-02038AA8DEAE}"/>
            </a:ext>
          </a:extLst>
        </xdr:cNvPr>
        <xdr:cNvPicPr>
          <a:picLocks noChangeAspect="1"/>
        </xdr:cNvPicPr>
      </xdr:nvPicPr>
      <xdr:blipFill>
        <a:blip xmlns:r="http://schemas.openxmlformats.org/officeDocument/2006/relationships" r:embed="rId5"/>
        <a:stretch>
          <a:fillRect/>
        </a:stretch>
      </xdr:blipFill>
      <xdr:spPr>
        <a:xfrm>
          <a:off x="289294" y="195159"/>
          <a:ext cx="3483799" cy="8561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17710</xdr:rowOff>
    </xdr:from>
    <xdr:to>
      <xdr:col>1</xdr:col>
      <xdr:colOff>0</xdr:colOff>
      <xdr:row>3</xdr:row>
      <xdr:rowOff>131002</xdr:rowOff>
    </xdr:to>
    <xdr:pic>
      <xdr:nvPicPr>
        <xdr:cNvPr id="2" name="Imagen 1" descr="Secretaría General | Alcaldía Mayor de Bogotá">
          <a:extLst>
            <a:ext uri="{FF2B5EF4-FFF2-40B4-BE49-F238E27FC236}">
              <a16:creationId xmlns:a16="http://schemas.microsoft.com/office/drawing/2014/main" id="{18B391A8-4CBA-4F22-B229-E725C64BFA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9554" y="255835"/>
          <a:ext cx="0" cy="80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19050</xdr:rowOff>
    </xdr:from>
    <xdr:to>
      <xdr:col>1</xdr:col>
      <xdr:colOff>0</xdr:colOff>
      <xdr:row>3</xdr:row>
      <xdr:rowOff>132342</xdr:rowOff>
    </xdr:to>
    <xdr:pic>
      <xdr:nvPicPr>
        <xdr:cNvPr id="3" name="Imagen 3" descr="Secretaría General | Alcaldía Mayor de Bogotá">
          <a:extLst>
            <a:ext uri="{FF2B5EF4-FFF2-40B4-BE49-F238E27FC236}">
              <a16:creationId xmlns:a16="http://schemas.microsoft.com/office/drawing/2014/main" id="{ED86470C-B528-4A6D-8679-7521BC0178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4175" y="257175"/>
          <a:ext cx="0" cy="80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0</xdr:row>
      <xdr:rowOff>17710</xdr:rowOff>
    </xdr:from>
    <xdr:to>
      <xdr:col>6</xdr:col>
      <xdr:colOff>0</xdr:colOff>
      <xdr:row>3</xdr:row>
      <xdr:rowOff>54802</xdr:rowOff>
    </xdr:to>
    <xdr:pic>
      <xdr:nvPicPr>
        <xdr:cNvPr id="5" name="Imagen 1" descr="Secretaría General | Alcaldía Mayor de Bogotá">
          <a:extLst>
            <a:ext uri="{FF2B5EF4-FFF2-40B4-BE49-F238E27FC236}">
              <a16:creationId xmlns:a16="http://schemas.microsoft.com/office/drawing/2014/main" id="{944EA12A-C0F1-4BFE-A7FD-B13D02B22E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1656" y="17710"/>
          <a:ext cx="0" cy="816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0</xdr:row>
      <xdr:rowOff>19050</xdr:rowOff>
    </xdr:from>
    <xdr:to>
      <xdr:col>6</xdr:col>
      <xdr:colOff>0</xdr:colOff>
      <xdr:row>3</xdr:row>
      <xdr:rowOff>56142</xdr:rowOff>
    </xdr:to>
    <xdr:pic>
      <xdr:nvPicPr>
        <xdr:cNvPr id="6" name="Imagen 3" descr="Secretaría General | Alcaldía Mayor de Bogotá">
          <a:extLst>
            <a:ext uri="{FF2B5EF4-FFF2-40B4-BE49-F238E27FC236}">
              <a16:creationId xmlns:a16="http://schemas.microsoft.com/office/drawing/2014/main" id="{73E9967E-8CB8-4405-9B0D-8D6B9808AE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1656" y="19050"/>
          <a:ext cx="0" cy="816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0</xdr:row>
      <xdr:rowOff>17710</xdr:rowOff>
    </xdr:from>
    <xdr:to>
      <xdr:col>3</xdr:col>
      <xdr:colOff>119679</xdr:colOff>
      <xdr:row>3</xdr:row>
      <xdr:rowOff>54802</xdr:rowOff>
    </xdr:to>
    <xdr:pic>
      <xdr:nvPicPr>
        <xdr:cNvPr id="8" name="Imagen 1" descr="Secretaría General | Alcaldía Mayor de Bogotá">
          <a:extLst>
            <a:ext uri="{FF2B5EF4-FFF2-40B4-BE49-F238E27FC236}">
              <a16:creationId xmlns:a16="http://schemas.microsoft.com/office/drawing/2014/main" id="{1A01F3AD-60D7-4DE6-A5DE-C94D953FDA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9554" y="255835"/>
          <a:ext cx="0" cy="80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0</xdr:row>
      <xdr:rowOff>19050</xdr:rowOff>
    </xdr:from>
    <xdr:to>
      <xdr:col>3</xdr:col>
      <xdr:colOff>114300</xdr:colOff>
      <xdr:row>3</xdr:row>
      <xdr:rowOff>56142</xdr:rowOff>
    </xdr:to>
    <xdr:pic>
      <xdr:nvPicPr>
        <xdr:cNvPr id="9" name="Imagen 3" descr="Secretaría General | Alcaldía Mayor de Bogotá">
          <a:extLst>
            <a:ext uri="{FF2B5EF4-FFF2-40B4-BE49-F238E27FC236}">
              <a16:creationId xmlns:a16="http://schemas.microsoft.com/office/drawing/2014/main" id="{41B15758-FC6C-4068-94AB-C0D98D5C0B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4175" y="257175"/>
          <a:ext cx="0" cy="80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119804</xdr:colOff>
      <xdr:row>0</xdr:row>
      <xdr:rowOff>76641</xdr:rowOff>
    </xdr:from>
    <xdr:to>
      <xdr:col>2</xdr:col>
      <xdr:colOff>1995430</xdr:colOff>
      <xdr:row>2</xdr:row>
      <xdr:rowOff>175171</xdr:rowOff>
    </xdr:to>
    <xdr:pic>
      <xdr:nvPicPr>
        <xdr:cNvPr id="10" name="Imagen 11">
          <a:extLst>
            <a:ext uri="{FF2B5EF4-FFF2-40B4-BE49-F238E27FC236}">
              <a16:creationId xmlns:a16="http://schemas.microsoft.com/office/drawing/2014/main" id="{D3C3BA29-1156-4B9C-8D10-72B293E46250}"/>
            </a:ext>
          </a:extLst>
        </xdr:cNvPr>
        <xdr:cNvPicPr>
          <a:picLocks noChangeAspect="1"/>
        </xdr:cNvPicPr>
      </xdr:nvPicPr>
      <xdr:blipFill>
        <a:blip xmlns:r="http://schemas.openxmlformats.org/officeDocument/2006/relationships" r:embed="rId2"/>
        <a:stretch>
          <a:fillRect/>
        </a:stretch>
      </xdr:blipFill>
      <xdr:spPr>
        <a:xfrm>
          <a:off x="273080" y="76641"/>
          <a:ext cx="2803385" cy="602151"/>
        </a:xfrm>
        <a:prstGeom prst="rect">
          <a:avLst/>
        </a:prstGeom>
      </xdr:spPr>
    </xdr:pic>
    <xdr:clientData/>
  </xdr:twoCellAnchor>
  <xdr:twoCellAnchor editAs="oneCell">
    <xdr:from>
      <xdr:col>7</xdr:col>
      <xdr:colOff>478057</xdr:colOff>
      <xdr:row>0</xdr:row>
      <xdr:rowOff>24741</xdr:rowOff>
    </xdr:from>
    <xdr:to>
      <xdr:col>7</xdr:col>
      <xdr:colOff>980572</xdr:colOff>
      <xdr:row>1</xdr:row>
      <xdr:rowOff>247403</xdr:rowOff>
    </xdr:to>
    <xdr:pic>
      <xdr:nvPicPr>
        <xdr:cNvPr id="15" name="Graphic 5" descr="Clipboard">
          <a:hlinkClick xmlns:r="http://schemas.openxmlformats.org/officeDocument/2006/relationships" r:id="rId3"/>
          <a:extLst>
            <a:ext uri="{FF2B5EF4-FFF2-40B4-BE49-F238E27FC236}">
              <a16:creationId xmlns:a16="http://schemas.microsoft.com/office/drawing/2014/main" id="{912982A8-C6BB-4BD8-B5F4-192F569ACA8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4481044" y="24741"/>
          <a:ext cx="502515" cy="4824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119679</xdr:colOff>
      <xdr:row>1</xdr:row>
      <xdr:rowOff>17710</xdr:rowOff>
    </xdr:from>
    <xdr:to>
      <xdr:col>3</xdr:col>
      <xdr:colOff>119679</xdr:colOff>
      <xdr:row>4</xdr:row>
      <xdr:rowOff>106728</xdr:rowOff>
    </xdr:to>
    <xdr:pic>
      <xdr:nvPicPr>
        <xdr:cNvPr id="9" name="Imagen 1" descr="Secretaría General | Alcaldía Mayor de Bogotá">
          <a:extLst>
            <a:ext uri="{FF2B5EF4-FFF2-40B4-BE49-F238E27FC236}">
              <a16:creationId xmlns:a16="http://schemas.microsoft.com/office/drawing/2014/main" id="{3F1238A2-7EA6-CD41-9DE3-B9DAC3A44C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4779" y="220910"/>
          <a:ext cx="0" cy="814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4</xdr:row>
      <xdr:rowOff>108068</xdr:rowOff>
    </xdr:to>
    <xdr:pic>
      <xdr:nvPicPr>
        <xdr:cNvPr id="10" name="Imagen 3" descr="Secretaría General | Alcaldía Mayor de Bogotá">
          <a:extLst>
            <a:ext uri="{FF2B5EF4-FFF2-40B4-BE49-F238E27FC236}">
              <a16:creationId xmlns:a16="http://schemas.microsoft.com/office/drawing/2014/main" id="{44C6F927-4122-5A47-B125-8DEDC8A611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99400" y="222250"/>
          <a:ext cx="0" cy="814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48611</xdr:colOff>
      <xdr:row>0</xdr:row>
      <xdr:rowOff>236846</xdr:rowOff>
    </xdr:from>
    <xdr:to>
      <xdr:col>2</xdr:col>
      <xdr:colOff>1758687</xdr:colOff>
      <xdr:row>3</xdr:row>
      <xdr:rowOff>205015</xdr:rowOff>
    </xdr:to>
    <xdr:pic>
      <xdr:nvPicPr>
        <xdr:cNvPr id="8" name="Imagen 11">
          <a:extLst>
            <a:ext uri="{FF2B5EF4-FFF2-40B4-BE49-F238E27FC236}">
              <a16:creationId xmlns:a16="http://schemas.microsoft.com/office/drawing/2014/main" id="{B8B3BD91-665C-6C4E-942D-EAA7E2DE98A0}"/>
            </a:ext>
          </a:extLst>
        </xdr:cNvPr>
        <xdr:cNvPicPr>
          <a:picLocks noChangeAspect="1"/>
        </xdr:cNvPicPr>
      </xdr:nvPicPr>
      <xdr:blipFill>
        <a:blip xmlns:r="http://schemas.openxmlformats.org/officeDocument/2006/relationships" r:embed="rId2"/>
        <a:stretch>
          <a:fillRect/>
        </a:stretch>
      </xdr:blipFill>
      <xdr:spPr>
        <a:xfrm>
          <a:off x="241379" y="236846"/>
          <a:ext cx="2174987" cy="681636"/>
        </a:xfrm>
        <a:prstGeom prst="rect">
          <a:avLst/>
        </a:prstGeom>
      </xdr:spPr>
    </xdr:pic>
    <xdr:clientData/>
  </xdr:twoCellAnchor>
  <xdr:twoCellAnchor editAs="oneCell">
    <xdr:from>
      <xdr:col>5</xdr:col>
      <xdr:colOff>950070</xdr:colOff>
      <xdr:row>1</xdr:row>
      <xdr:rowOff>61452</xdr:rowOff>
    </xdr:from>
    <xdr:to>
      <xdr:col>5</xdr:col>
      <xdr:colOff>1321203</xdr:colOff>
      <xdr:row>2</xdr:row>
      <xdr:rowOff>235565</xdr:rowOff>
    </xdr:to>
    <xdr:pic>
      <xdr:nvPicPr>
        <xdr:cNvPr id="6" name="Graphic 5" descr="Clipboard">
          <a:hlinkClick xmlns:r="http://schemas.openxmlformats.org/officeDocument/2006/relationships" r:id="rId3"/>
          <a:extLst>
            <a:ext uri="{FF2B5EF4-FFF2-40B4-BE49-F238E27FC236}">
              <a16:creationId xmlns:a16="http://schemas.microsoft.com/office/drawing/2014/main" id="{633EFD86-7513-C345-BAF1-DFD4E4D392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7832651" y="297017"/>
          <a:ext cx="371133" cy="4096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101599</xdr:colOff>
      <xdr:row>1</xdr:row>
      <xdr:rowOff>53606</xdr:rowOff>
    </xdr:from>
    <xdr:ext cx="2660624" cy="704160"/>
    <xdr:pic>
      <xdr:nvPicPr>
        <xdr:cNvPr id="2" name="Imagen 1">
          <a:extLst>
            <a:ext uri="{FF2B5EF4-FFF2-40B4-BE49-F238E27FC236}">
              <a16:creationId xmlns:a16="http://schemas.microsoft.com/office/drawing/2014/main" id="{E0B24FB2-B694-45B5-82D1-FF3D2B972123}"/>
            </a:ext>
          </a:extLst>
        </xdr:cNvPr>
        <xdr:cNvPicPr>
          <a:picLocks noChangeAspect="1"/>
        </xdr:cNvPicPr>
      </xdr:nvPicPr>
      <xdr:blipFill>
        <a:blip xmlns:r="http://schemas.openxmlformats.org/officeDocument/2006/relationships" r:embed="rId1"/>
        <a:stretch>
          <a:fillRect/>
        </a:stretch>
      </xdr:blipFill>
      <xdr:spPr>
        <a:xfrm>
          <a:off x="323849" y="345706"/>
          <a:ext cx="2660624" cy="704160"/>
        </a:xfrm>
        <a:prstGeom prst="rect">
          <a:avLst/>
        </a:prstGeom>
      </xdr:spPr>
    </xdr:pic>
    <xdr:clientData/>
  </xdr:oneCellAnchor>
  <xdr:oneCellAnchor>
    <xdr:from>
      <xdr:col>13</xdr:col>
      <xdr:colOff>273580</xdr:colOff>
      <xdr:row>1</xdr:row>
      <xdr:rowOff>25400</xdr:rowOff>
    </xdr:from>
    <xdr:ext cx="392835" cy="569967"/>
    <xdr:pic>
      <xdr:nvPicPr>
        <xdr:cNvPr id="3" name="Graphic 4" descr="Clipboard">
          <a:hlinkClick xmlns:r="http://schemas.openxmlformats.org/officeDocument/2006/relationships" r:id="rId2"/>
          <a:extLst>
            <a:ext uri="{FF2B5EF4-FFF2-40B4-BE49-F238E27FC236}">
              <a16:creationId xmlns:a16="http://schemas.microsoft.com/office/drawing/2014/main" id="{44746E7F-50D0-48E0-9678-9CFA5E58B28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2771630" y="317500"/>
          <a:ext cx="392835" cy="56996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9</xdr:col>
      <xdr:colOff>853154</xdr:colOff>
      <xdr:row>1</xdr:row>
      <xdr:rowOff>40018</xdr:rowOff>
    </xdr:from>
    <xdr:to>
      <xdr:col>9</xdr:col>
      <xdr:colOff>1369219</xdr:colOff>
      <xdr:row>3</xdr:row>
      <xdr:rowOff>14883</xdr:rowOff>
    </xdr:to>
    <xdr:pic>
      <xdr:nvPicPr>
        <xdr:cNvPr id="2" name="Graphic 3" descr="Clipboard">
          <a:hlinkClick xmlns:r="http://schemas.openxmlformats.org/officeDocument/2006/relationships" r:id="rId1"/>
          <a:extLst>
            <a:ext uri="{FF2B5EF4-FFF2-40B4-BE49-F238E27FC236}">
              <a16:creationId xmlns:a16="http://schemas.microsoft.com/office/drawing/2014/main" id="{B513A7E9-7D29-44A9-B4E1-98AC6CEA27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87004" y="198768"/>
          <a:ext cx="516065" cy="571765"/>
        </a:xfrm>
        <a:prstGeom prst="rect">
          <a:avLst/>
        </a:prstGeom>
      </xdr:spPr>
    </xdr:pic>
    <xdr:clientData/>
  </xdr:twoCellAnchor>
  <xdr:twoCellAnchor editAs="oneCell">
    <xdr:from>
      <xdr:col>1</xdr:col>
      <xdr:colOff>197143</xdr:colOff>
      <xdr:row>0</xdr:row>
      <xdr:rowOff>141811</xdr:rowOff>
    </xdr:from>
    <xdr:to>
      <xdr:col>2</xdr:col>
      <xdr:colOff>900322</xdr:colOff>
      <xdr:row>3</xdr:row>
      <xdr:rowOff>211801</xdr:rowOff>
    </xdr:to>
    <xdr:pic>
      <xdr:nvPicPr>
        <xdr:cNvPr id="3" name="Imagen 2">
          <a:extLst>
            <a:ext uri="{FF2B5EF4-FFF2-40B4-BE49-F238E27FC236}">
              <a16:creationId xmlns:a16="http://schemas.microsoft.com/office/drawing/2014/main" id="{55706A7D-8801-460F-A046-368AB8B2ED13}"/>
            </a:ext>
          </a:extLst>
        </xdr:cNvPr>
        <xdr:cNvPicPr>
          <a:picLocks noChangeAspect="1"/>
        </xdr:cNvPicPr>
      </xdr:nvPicPr>
      <xdr:blipFill>
        <a:blip xmlns:r="http://schemas.openxmlformats.org/officeDocument/2006/relationships" r:embed="rId4"/>
        <a:stretch>
          <a:fillRect/>
        </a:stretch>
      </xdr:blipFill>
      <xdr:spPr>
        <a:xfrm>
          <a:off x="489243" y="141811"/>
          <a:ext cx="3617829" cy="8256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4" name="Graphic 3" descr="Clipboard">
          <a:hlinkClick xmlns:r="http://schemas.openxmlformats.org/officeDocument/2006/relationships" r:id="rId1"/>
          <a:extLst>
            <a:ext uri="{FF2B5EF4-FFF2-40B4-BE49-F238E27FC236}">
              <a16:creationId xmlns:a16="http://schemas.microsoft.com/office/drawing/2014/main" id="{7A8E51C7-B0D0-4F99-9863-7DC9991247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87004" y="198768"/>
          <a:ext cx="516065" cy="571765"/>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5" name="Graphic 3" descr="Clipboard">
          <a:hlinkClick xmlns:r="http://schemas.openxmlformats.org/officeDocument/2006/relationships" r:id="rId1"/>
          <a:extLst>
            <a:ext uri="{FF2B5EF4-FFF2-40B4-BE49-F238E27FC236}">
              <a16:creationId xmlns:a16="http://schemas.microsoft.com/office/drawing/2014/main" id="{27313EC8-F491-4B86-8ABD-5D83B67072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87004" y="198768"/>
          <a:ext cx="516065" cy="571765"/>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6" name="Graphic 3" descr="Clipboard">
          <a:hlinkClick xmlns:r="http://schemas.openxmlformats.org/officeDocument/2006/relationships" r:id="rId1"/>
          <a:extLst>
            <a:ext uri="{FF2B5EF4-FFF2-40B4-BE49-F238E27FC236}">
              <a16:creationId xmlns:a16="http://schemas.microsoft.com/office/drawing/2014/main" id="{05F2386C-1BD0-4B60-9884-CAFFB5E33D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87004" y="198768"/>
          <a:ext cx="516065" cy="571765"/>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7" name="Graphic 3" descr="Clipboard">
          <a:hlinkClick xmlns:r="http://schemas.openxmlformats.org/officeDocument/2006/relationships" r:id="rId1"/>
          <a:extLst>
            <a:ext uri="{FF2B5EF4-FFF2-40B4-BE49-F238E27FC236}">
              <a16:creationId xmlns:a16="http://schemas.microsoft.com/office/drawing/2014/main" id="{89F28C3E-8912-489B-8145-6C4EC117D8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87004" y="198768"/>
          <a:ext cx="516065" cy="571765"/>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8" name="Graphic 3" descr="Clipboard">
          <a:hlinkClick xmlns:r="http://schemas.openxmlformats.org/officeDocument/2006/relationships" r:id="rId1"/>
          <a:extLst>
            <a:ext uri="{FF2B5EF4-FFF2-40B4-BE49-F238E27FC236}">
              <a16:creationId xmlns:a16="http://schemas.microsoft.com/office/drawing/2014/main" id="{F9552E67-1108-45DA-ABCC-E937243A17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87004" y="198768"/>
          <a:ext cx="516065" cy="571765"/>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9" name="Graphic 3" descr="Clipboard">
          <a:hlinkClick xmlns:r="http://schemas.openxmlformats.org/officeDocument/2006/relationships" r:id="rId1"/>
          <a:extLst>
            <a:ext uri="{FF2B5EF4-FFF2-40B4-BE49-F238E27FC236}">
              <a16:creationId xmlns:a16="http://schemas.microsoft.com/office/drawing/2014/main" id="{62D1EEE0-BF18-4D96-BE0D-C8D72B8D15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87004" y="198768"/>
          <a:ext cx="516065" cy="571765"/>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0" name="Graphic 3" descr="Clipboard">
          <a:hlinkClick xmlns:r="http://schemas.openxmlformats.org/officeDocument/2006/relationships" r:id="rId1"/>
          <a:extLst>
            <a:ext uri="{FF2B5EF4-FFF2-40B4-BE49-F238E27FC236}">
              <a16:creationId xmlns:a16="http://schemas.microsoft.com/office/drawing/2014/main" id="{3CC1C98B-6AF5-4CA6-BC97-55A7137A7F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87004" y="198768"/>
          <a:ext cx="516065" cy="571765"/>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1" name="Graphic 3" descr="Clipboard">
          <a:hlinkClick xmlns:r="http://schemas.openxmlformats.org/officeDocument/2006/relationships" r:id="rId1"/>
          <a:extLst>
            <a:ext uri="{FF2B5EF4-FFF2-40B4-BE49-F238E27FC236}">
              <a16:creationId xmlns:a16="http://schemas.microsoft.com/office/drawing/2014/main" id="{F3E2ABF3-F7CA-4886-8327-38F3E8F355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87004" y="198768"/>
          <a:ext cx="516065" cy="571765"/>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2" name="Graphic 3" descr="Clipboard">
          <a:hlinkClick xmlns:r="http://schemas.openxmlformats.org/officeDocument/2006/relationships" r:id="rId1"/>
          <a:extLst>
            <a:ext uri="{FF2B5EF4-FFF2-40B4-BE49-F238E27FC236}">
              <a16:creationId xmlns:a16="http://schemas.microsoft.com/office/drawing/2014/main" id="{D441BE74-3ABC-46D2-9EF2-D9A24317C5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87004" y="198768"/>
          <a:ext cx="516065" cy="571765"/>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3" name="Graphic 3" descr="Clipboard">
          <a:hlinkClick xmlns:r="http://schemas.openxmlformats.org/officeDocument/2006/relationships" r:id="rId1"/>
          <a:extLst>
            <a:ext uri="{FF2B5EF4-FFF2-40B4-BE49-F238E27FC236}">
              <a16:creationId xmlns:a16="http://schemas.microsoft.com/office/drawing/2014/main" id="{F3368B2F-3DC0-49AF-83A0-820CF12254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87004" y="198768"/>
          <a:ext cx="516065" cy="571765"/>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4" name="Graphic 3" descr="Clipboard">
          <a:hlinkClick xmlns:r="http://schemas.openxmlformats.org/officeDocument/2006/relationships" r:id="rId1"/>
          <a:extLst>
            <a:ext uri="{FF2B5EF4-FFF2-40B4-BE49-F238E27FC236}">
              <a16:creationId xmlns:a16="http://schemas.microsoft.com/office/drawing/2014/main" id="{C6DCC207-4EC2-4639-94D1-47F17C0598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87004" y="198768"/>
          <a:ext cx="516065" cy="571765"/>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5" name="Graphic 3" descr="Clipboard">
          <a:hlinkClick xmlns:r="http://schemas.openxmlformats.org/officeDocument/2006/relationships" r:id="rId1"/>
          <a:extLst>
            <a:ext uri="{FF2B5EF4-FFF2-40B4-BE49-F238E27FC236}">
              <a16:creationId xmlns:a16="http://schemas.microsoft.com/office/drawing/2014/main" id="{820EBD3F-E0B9-454F-80BE-8E1FF729D9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87004" y="198768"/>
          <a:ext cx="516065" cy="571765"/>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6" name="Graphic 3" descr="Clipboard">
          <a:hlinkClick xmlns:r="http://schemas.openxmlformats.org/officeDocument/2006/relationships" r:id="rId1"/>
          <a:extLst>
            <a:ext uri="{FF2B5EF4-FFF2-40B4-BE49-F238E27FC236}">
              <a16:creationId xmlns:a16="http://schemas.microsoft.com/office/drawing/2014/main" id="{1DEC1BCB-963B-4385-BDFA-CE0F299A8E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87004" y="198768"/>
          <a:ext cx="516065" cy="571765"/>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7" name="Graphic 3" descr="Clipboard">
          <a:hlinkClick xmlns:r="http://schemas.openxmlformats.org/officeDocument/2006/relationships" r:id="rId1"/>
          <a:extLst>
            <a:ext uri="{FF2B5EF4-FFF2-40B4-BE49-F238E27FC236}">
              <a16:creationId xmlns:a16="http://schemas.microsoft.com/office/drawing/2014/main" id="{C0CAB2E4-424E-440F-BE0E-4FB124FE38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87004" y="198768"/>
          <a:ext cx="516065" cy="571765"/>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8" name="Graphic 3" descr="Clipboard">
          <a:hlinkClick xmlns:r="http://schemas.openxmlformats.org/officeDocument/2006/relationships" r:id="rId1"/>
          <a:extLst>
            <a:ext uri="{FF2B5EF4-FFF2-40B4-BE49-F238E27FC236}">
              <a16:creationId xmlns:a16="http://schemas.microsoft.com/office/drawing/2014/main" id="{5EA4BC75-97CA-42B2-9CCD-6F9A32CF91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87004" y="198768"/>
          <a:ext cx="516065" cy="571765"/>
        </a:xfrm>
        <a:prstGeom prst="rect">
          <a:avLst/>
        </a:prstGeom>
      </xdr:spPr>
    </xdr:pic>
    <xdr:clientData/>
  </xdr:twoCellAnchor>
  <xdr:twoCellAnchor editAs="oneCell">
    <xdr:from>
      <xdr:col>9</xdr:col>
      <xdr:colOff>738854</xdr:colOff>
      <xdr:row>1</xdr:row>
      <xdr:rowOff>40018</xdr:rowOff>
    </xdr:from>
    <xdr:to>
      <xdr:col>9</xdr:col>
      <xdr:colOff>1254919</xdr:colOff>
      <xdr:row>3</xdr:row>
      <xdr:rowOff>14883</xdr:rowOff>
    </xdr:to>
    <xdr:pic>
      <xdr:nvPicPr>
        <xdr:cNvPr id="19" name="Graphic 3" descr="Clipboard">
          <a:hlinkClick xmlns:r="http://schemas.openxmlformats.org/officeDocument/2006/relationships" r:id="rId1"/>
          <a:extLst>
            <a:ext uri="{FF2B5EF4-FFF2-40B4-BE49-F238E27FC236}">
              <a16:creationId xmlns:a16="http://schemas.microsoft.com/office/drawing/2014/main" id="{896402B5-E34E-4023-9828-989150C32E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572704" y="198768"/>
          <a:ext cx="516065" cy="571765"/>
        </a:xfrm>
        <a:prstGeom prst="rect">
          <a:avLst/>
        </a:prstGeom>
      </xdr:spPr>
    </xdr:pic>
    <xdr:clientData/>
  </xdr:twoCellAnchor>
  <xdr:twoCellAnchor editAs="oneCell">
    <xdr:from>
      <xdr:col>1</xdr:col>
      <xdr:colOff>197143</xdr:colOff>
      <xdr:row>0</xdr:row>
      <xdr:rowOff>141811</xdr:rowOff>
    </xdr:from>
    <xdr:to>
      <xdr:col>2</xdr:col>
      <xdr:colOff>897520</xdr:colOff>
      <xdr:row>3</xdr:row>
      <xdr:rowOff>211801</xdr:rowOff>
    </xdr:to>
    <xdr:pic>
      <xdr:nvPicPr>
        <xdr:cNvPr id="20" name="Imagen 19">
          <a:extLst>
            <a:ext uri="{FF2B5EF4-FFF2-40B4-BE49-F238E27FC236}">
              <a16:creationId xmlns:a16="http://schemas.microsoft.com/office/drawing/2014/main" id="{AC0FF5D7-85C6-43F9-9932-3AC37D1AF888}"/>
            </a:ext>
          </a:extLst>
        </xdr:cNvPr>
        <xdr:cNvPicPr>
          <a:picLocks noChangeAspect="1"/>
        </xdr:cNvPicPr>
      </xdr:nvPicPr>
      <xdr:blipFill>
        <a:blip xmlns:r="http://schemas.openxmlformats.org/officeDocument/2006/relationships" r:embed="rId4"/>
        <a:stretch>
          <a:fillRect/>
        </a:stretch>
      </xdr:blipFill>
      <xdr:spPr>
        <a:xfrm>
          <a:off x="489243" y="141811"/>
          <a:ext cx="3615027" cy="8256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86179</xdr:colOff>
      <xdr:row>0</xdr:row>
      <xdr:rowOff>158749</xdr:rowOff>
    </xdr:from>
    <xdr:to>
      <xdr:col>3</xdr:col>
      <xdr:colOff>703862</xdr:colOff>
      <xdr:row>3</xdr:row>
      <xdr:rowOff>209550</xdr:rowOff>
    </xdr:to>
    <xdr:pic>
      <xdr:nvPicPr>
        <xdr:cNvPr id="2" name="Imagen 11">
          <a:extLst>
            <a:ext uri="{FF2B5EF4-FFF2-40B4-BE49-F238E27FC236}">
              <a16:creationId xmlns:a16="http://schemas.microsoft.com/office/drawing/2014/main" id="{9F7199D1-DAE9-425D-AB8B-C92A06B80AE6}"/>
            </a:ext>
          </a:extLst>
        </xdr:cNvPr>
        <xdr:cNvPicPr>
          <a:picLocks noChangeAspect="1"/>
        </xdr:cNvPicPr>
      </xdr:nvPicPr>
      <xdr:blipFill>
        <a:blip xmlns:r="http://schemas.openxmlformats.org/officeDocument/2006/relationships" r:embed="rId1"/>
        <a:stretch>
          <a:fillRect/>
        </a:stretch>
      </xdr:blipFill>
      <xdr:spPr>
        <a:xfrm>
          <a:off x="454479" y="158749"/>
          <a:ext cx="3748233" cy="863601"/>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3" name="Graphic 3" descr="Clipboard">
          <a:hlinkClick xmlns:r="http://schemas.openxmlformats.org/officeDocument/2006/relationships" r:id="rId2"/>
          <a:extLst>
            <a:ext uri="{FF2B5EF4-FFF2-40B4-BE49-F238E27FC236}">
              <a16:creationId xmlns:a16="http://schemas.microsoft.com/office/drawing/2014/main" id="{D91171D3-41F9-4A25-98FA-B26FC6368D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1460056" y="161270"/>
          <a:ext cx="710792" cy="6878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119679</xdr:colOff>
      <xdr:row>1</xdr:row>
      <xdr:rowOff>17710</xdr:rowOff>
    </xdr:from>
    <xdr:to>
      <xdr:col>3</xdr:col>
      <xdr:colOff>119679</xdr:colOff>
      <xdr:row>24</xdr:row>
      <xdr:rowOff>211813</xdr:rowOff>
    </xdr:to>
    <xdr:pic>
      <xdr:nvPicPr>
        <xdr:cNvPr id="2" name="Imagen 1" descr="Secretaría General | Alcaldía Mayor de Bogotá">
          <a:extLst>
            <a:ext uri="{FF2B5EF4-FFF2-40B4-BE49-F238E27FC236}">
              <a16:creationId xmlns:a16="http://schemas.microsoft.com/office/drawing/2014/main" id="{A8CBE5D7-FB7C-42CE-AECA-5822F014A7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3" name="Imagen 3" descr="Secretaría General | Alcaldía Mayor de Bogotá">
          <a:extLst>
            <a:ext uri="{FF2B5EF4-FFF2-40B4-BE49-F238E27FC236}">
              <a16:creationId xmlns:a16="http://schemas.microsoft.com/office/drawing/2014/main" id="{DE322309-DB52-4170-AE80-F481058DBE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4" name="Imagen 3" descr="Secretaría General | Alcaldía Mayor de Bogotá">
          <a:extLst>
            <a:ext uri="{FF2B5EF4-FFF2-40B4-BE49-F238E27FC236}">
              <a16:creationId xmlns:a16="http://schemas.microsoft.com/office/drawing/2014/main" id="{455AAF21-B4AF-4E4A-96B4-365D550F65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5" name="Imagen 3" descr="Secretaría General | Alcaldía Mayor de Bogotá">
          <a:extLst>
            <a:ext uri="{FF2B5EF4-FFF2-40B4-BE49-F238E27FC236}">
              <a16:creationId xmlns:a16="http://schemas.microsoft.com/office/drawing/2014/main" id="{2B8E86DD-1A5B-4BAF-BD28-C202D6B152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 name="Imagen 5" descr="Secretaría General | Alcaldía Mayor de Bogotá">
          <a:extLst>
            <a:ext uri="{FF2B5EF4-FFF2-40B4-BE49-F238E27FC236}">
              <a16:creationId xmlns:a16="http://schemas.microsoft.com/office/drawing/2014/main" id="{E43CEE17-9414-42DB-B081-9F09AFB6A2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 name="Imagen 3" descr="Secretaría General | Alcaldía Mayor de Bogotá">
          <a:extLst>
            <a:ext uri="{FF2B5EF4-FFF2-40B4-BE49-F238E27FC236}">
              <a16:creationId xmlns:a16="http://schemas.microsoft.com/office/drawing/2014/main" id="{D0F6EB0D-B9DF-4084-AAAA-A9162B1BAE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8" name="Imagen 7" descr="Secretaría General | Alcaldía Mayor de Bogotá">
          <a:extLst>
            <a:ext uri="{FF2B5EF4-FFF2-40B4-BE49-F238E27FC236}">
              <a16:creationId xmlns:a16="http://schemas.microsoft.com/office/drawing/2014/main" id="{F8EF3307-1102-43F8-B875-B975DB1C23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9" name="Imagen 3" descr="Secretaría General | Alcaldía Mayor de Bogotá">
          <a:extLst>
            <a:ext uri="{FF2B5EF4-FFF2-40B4-BE49-F238E27FC236}">
              <a16:creationId xmlns:a16="http://schemas.microsoft.com/office/drawing/2014/main" id="{F47C162B-CCAB-4D67-8498-60BEA55784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10" name="Imagen 9" descr="Secretaría General | Alcaldía Mayor de Bogotá">
          <a:extLst>
            <a:ext uri="{FF2B5EF4-FFF2-40B4-BE49-F238E27FC236}">
              <a16:creationId xmlns:a16="http://schemas.microsoft.com/office/drawing/2014/main" id="{38134086-71EA-4927-A0EB-F9212E4C01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1" name="Imagen 3" descr="Secretaría General | Alcaldía Mayor de Bogotá">
          <a:extLst>
            <a:ext uri="{FF2B5EF4-FFF2-40B4-BE49-F238E27FC236}">
              <a16:creationId xmlns:a16="http://schemas.microsoft.com/office/drawing/2014/main" id="{C4F659C9-BD6F-4DAA-AEDD-735359B735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2" name="Imagen 11" descr="Secretaría General | Alcaldía Mayor de Bogotá">
          <a:extLst>
            <a:ext uri="{FF2B5EF4-FFF2-40B4-BE49-F238E27FC236}">
              <a16:creationId xmlns:a16="http://schemas.microsoft.com/office/drawing/2014/main" id="{9571474F-13FA-4556-8362-E81C36D325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3" name="Imagen 3" descr="Secretaría General | Alcaldía Mayor de Bogotá">
          <a:extLst>
            <a:ext uri="{FF2B5EF4-FFF2-40B4-BE49-F238E27FC236}">
              <a16:creationId xmlns:a16="http://schemas.microsoft.com/office/drawing/2014/main" id="{EBAAF356-8372-4E4C-B5C5-AAD48A73B5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14" name="Imagen 13" descr="Secretaría General | Alcaldía Mayor de Bogotá">
          <a:extLst>
            <a:ext uri="{FF2B5EF4-FFF2-40B4-BE49-F238E27FC236}">
              <a16:creationId xmlns:a16="http://schemas.microsoft.com/office/drawing/2014/main" id="{0CDBA568-7A56-4699-95F1-BDEB9F06C6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5" name="Imagen 3" descr="Secretaría General | Alcaldía Mayor de Bogotá">
          <a:extLst>
            <a:ext uri="{FF2B5EF4-FFF2-40B4-BE49-F238E27FC236}">
              <a16:creationId xmlns:a16="http://schemas.microsoft.com/office/drawing/2014/main" id="{9447C0CF-1E44-4F39-A502-61A6A5D48D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16" name="Imagen 15" descr="Secretaría General | Alcaldía Mayor de Bogotá">
          <a:extLst>
            <a:ext uri="{FF2B5EF4-FFF2-40B4-BE49-F238E27FC236}">
              <a16:creationId xmlns:a16="http://schemas.microsoft.com/office/drawing/2014/main" id="{BA16177A-07BA-4DC9-B519-93BA713BFC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7" name="Imagen 3" descr="Secretaría General | Alcaldía Mayor de Bogotá">
          <a:extLst>
            <a:ext uri="{FF2B5EF4-FFF2-40B4-BE49-F238E27FC236}">
              <a16:creationId xmlns:a16="http://schemas.microsoft.com/office/drawing/2014/main" id="{C7E102E4-FEFE-41F5-BDC5-88C131DA09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8" name="Imagen 17" descr="Secretaría General | Alcaldía Mayor de Bogotá">
          <a:extLst>
            <a:ext uri="{FF2B5EF4-FFF2-40B4-BE49-F238E27FC236}">
              <a16:creationId xmlns:a16="http://schemas.microsoft.com/office/drawing/2014/main" id="{2E0C459F-E1DC-461E-B6B5-D711EB0E59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9" name="Imagen 3" descr="Secretaría General | Alcaldía Mayor de Bogotá">
          <a:extLst>
            <a:ext uri="{FF2B5EF4-FFF2-40B4-BE49-F238E27FC236}">
              <a16:creationId xmlns:a16="http://schemas.microsoft.com/office/drawing/2014/main" id="{50E3B1FF-33E3-41A7-9437-3AD6DFF099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20" name="Imagen 19" descr="Secretaría General | Alcaldía Mayor de Bogotá">
          <a:extLst>
            <a:ext uri="{FF2B5EF4-FFF2-40B4-BE49-F238E27FC236}">
              <a16:creationId xmlns:a16="http://schemas.microsoft.com/office/drawing/2014/main" id="{22BEBFF0-D73B-4649-8CCF-D23FC44E73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1" name="Imagen 3" descr="Secretaría General | Alcaldía Mayor de Bogotá">
          <a:extLst>
            <a:ext uri="{FF2B5EF4-FFF2-40B4-BE49-F238E27FC236}">
              <a16:creationId xmlns:a16="http://schemas.microsoft.com/office/drawing/2014/main" id="{F9C686F0-60B9-461B-93C2-A7A63F0E3F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22" name="Imagen 21" descr="Secretaría General | Alcaldía Mayor de Bogotá">
          <a:extLst>
            <a:ext uri="{FF2B5EF4-FFF2-40B4-BE49-F238E27FC236}">
              <a16:creationId xmlns:a16="http://schemas.microsoft.com/office/drawing/2014/main" id="{64593531-E2AE-4030-A201-07437EE404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3" name="Imagen 3" descr="Secretaría General | Alcaldía Mayor de Bogotá">
          <a:extLst>
            <a:ext uri="{FF2B5EF4-FFF2-40B4-BE49-F238E27FC236}">
              <a16:creationId xmlns:a16="http://schemas.microsoft.com/office/drawing/2014/main" id="{EA41B3E5-235F-4B2D-9B44-6E7DE60A51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4" name="Imagen 23" descr="Secretaría General | Alcaldía Mayor de Bogotá">
          <a:extLst>
            <a:ext uri="{FF2B5EF4-FFF2-40B4-BE49-F238E27FC236}">
              <a16:creationId xmlns:a16="http://schemas.microsoft.com/office/drawing/2014/main" id="{89B1DEC2-9111-4158-8982-1147D521F2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5" name="Imagen 3" descr="Secretaría General | Alcaldía Mayor de Bogotá">
          <a:extLst>
            <a:ext uri="{FF2B5EF4-FFF2-40B4-BE49-F238E27FC236}">
              <a16:creationId xmlns:a16="http://schemas.microsoft.com/office/drawing/2014/main" id="{BD6F0364-F487-40BE-B7EE-3E13311482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26" name="Imagen 25" descr="Secretaría General | Alcaldía Mayor de Bogotá">
          <a:extLst>
            <a:ext uri="{FF2B5EF4-FFF2-40B4-BE49-F238E27FC236}">
              <a16:creationId xmlns:a16="http://schemas.microsoft.com/office/drawing/2014/main" id="{AC587479-364B-43D2-8E50-D1BF4F3E05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7" name="Imagen 3" descr="Secretaría General | Alcaldía Mayor de Bogotá">
          <a:extLst>
            <a:ext uri="{FF2B5EF4-FFF2-40B4-BE49-F238E27FC236}">
              <a16:creationId xmlns:a16="http://schemas.microsoft.com/office/drawing/2014/main" id="{C6B0BCBD-BF8E-4CFD-9379-F17185AF22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28" name="Imagen 27" descr="Secretaría General | Alcaldía Mayor de Bogotá">
          <a:extLst>
            <a:ext uri="{FF2B5EF4-FFF2-40B4-BE49-F238E27FC236}">
              <a16:creationId xmlns:a16="http://schemas.microsoft.com/office/drawing/2014/main" id="{293B9C2C-BBD6-440E-B9DF-B3883573D4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9" name="Imagen 3" descr="Secretaría General | Alcaldía Mayor de Bogotá">
          <a:extLst>
            <a:ext uri="{FF2B5EF4-FFF2-40B4-BE49-F238E27FC236}">
              <a16:creationId xmlns:a16="http://schemas.microsoft.com/office/drawing/2014/main" id="{9B83E465-2E79-49D0-BD71-F73975B0F6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0" name="Imagen 29" descr="Secretaría General | Alcaldía Mayor de Bogotá">
          <a:extLst>
            <a:ext uri="{FF2B5EF4-FFF2-40B4-BE49-F238E27FC236}">
              <a16:creationId xmlns:a16="http://schemas.microsoft.com/office/drawing/2014/main" id="{8B27AE03-C109-44C3-89A3-D0C232AC60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1" name="Imagen 3" descr="Secretaría General | Alcaldía Mayor de Bogotá">
          <a:extLst>
            <a:ext uri="{FF2B5EF4-FFF2-40B4-BE49-F238E27FC236}">
              <a16:creationId xmlns:a16="http://schemas.microsoft.com/office/drawing/2014/main" id="{AA7E862D-171E-4F17-8449-9475ABFB33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32" name="Imagen 31" descr="Secretaría General | Alcaldía Mayor de Bogotá">
          <a:extLst>
            <a:ext uri="{FF2B5EF4-FFF2-40B4-BE49-F238E27FC236}">
              <a16:creationId xmlns:a16="http://schemas.microsoft.com/office/drawing/2014/main" id="{7C08EFE3-F601-4420-B438-0B6D5F684A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33" name="Imagen 3" descr="Secretaría General | Alcaldía Mayor de Bogotá">
          <a:extLst>
            <a:ext uri="{FF2B5EF4-FFF2-40B4-BE49-F238E27FC236}">
              <a16:creationId xmlns:a16="http://schemas.microsoft.com/office/drawing/2014/main" id="{7FF9B96D-76B9-4B37-9559-BD00885DA4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34" name="Imagen 33" descr="Secretaría General | Alcaldía Mayor de Bogotá">
          <a:extLst>
            <a:ext uri="{FF2B5EF4-FFF2-40B4-BE49-F238E27FC236}">
              <a16:creationId xmlns:a16="http://schemas.microsoft.com/office/drawing/2014/main" id="{E29AEB84-2B04-4987-903D-E81185B5AE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35" name="Imagen 3" descr="Secretaría General | Alcaldía Mayor de Bogotá">
          <a:extLst>
            <a:ext uri="{FF2B5EF4-FFF2-40B4-BE49-F238E27FC236}">
              <a16:creationId xmlns:a16="http://schemas.microsoft.com/office/drawing/2014/main" id="{9CBBDCC9-6723-45C9-8C35-25421D7E17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6" name="Imagen 35" descr="Secretaría General | Alcaldía Mayor de Bogotá">
          <a:extLst>
            <a:ext uri="{FF2B5EF4-FFF2-40B4-BE49-F238E27FC236}">
              <a16:creationId xmlns:a16="http://schemas.microsoft.com/office/drawing/2014/main" id="{CD92AF05-64DC-4924-9376-E1DE6D6EC6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7" name="Imagen 3" descr="Secretaría General | Alcaldía Mayor de Bogotá">
          <a:extLst>
            <a:ext uri="{FF2B5EF4-FFF2-40B4-BE49-F238E27FC236}">
              <a16:creationId xmlns:a16="http://schemas.microsoft.com/office/drawing/2014/main" id="{86A0E050-DB03-4166-9680-D15B32BDC3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1452282</xdr:colOff>
      <xdr:row>1</xdr:row>
      <xdr:rowOff>44824</xdr:rowOff>
    </xdr:from>
    <xdr:to>
      <xdr:col>6</xdr:col>
      <xdr:colOff>2329430</xdr:colOff>
      <xdr:row>5</xdr:row>
      <xdr:rowOff>154249</xdr:rowOff>
    </xdr:to>
    <xdr:pic>
      <xdr:nvPicPr>
        <xdr:cNvPr id="38" name="Graphic 3" descr="Clipboard">
          <a:hlinkClick xmlns:r="http://schemas.openxmlformats.org/officeDocument/2006/relationships" r:id="rId2"/>
          <a:extLst>
            <a:ext uri="{FF2B5EF4-FFF2-40B4-BE49-F238E27FC236}">
              <a16:creationId xmlns:a16="http://schemas.microsoft.com/office/drawing/2014/main" id="{2CB86DF8-FF19-4595-A944-807B27299B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949332" y="228974"/>
          <a:ext cx="877148" cy="1373075"/>
        </a:xfrm>
        <a:prstGeom prst="rect">
          <a:avLst/>
        </a:prstGeom>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39" name="Imagen 38" descr="Secretaría General | Alcaldía Mayor de Bogotá">
          <a:extLst>
            <a:ext uri="{FF2B5EF4-FFF2-40B4-BE49-F238E27FC236}">
              <a16:creationId xmlns:a16="http://schemas.microsoft.com/office/drawing/2014/main" id="{30B4F425-132F-4ADC-A49E-49A457DD48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40" name="Imagen 3" descr="Secretaría General | Alcaldía Mayor de Bogotá">
          <a:extLst>
            <a:ext uri="{FF2B5EF4-FFF2-40B4-BE49-F238E27FC236}">
              <a16:creationId xmlns:a16="http://schemas.microsoft.com/office/drawing/2014/main" id="{5225225E-F3B1-4895-A9A5-2C9FFB6951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41" name="Imagen 40" descr="Secretaría General | Alcaldía Mayor de Bogotá">
          <a:extLst>
            <a:ext uri="{FF2B5EF4-FFF2-40B4-BE49-F238E27FC236}">
              <a16:creationId xmlns:a16="http://schemas.microsoft.com/office/drawing/2014/main" id="{977D1AF5-1D21-4F06-8D0B-144FEB0C89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42" name="Imagen 3" descr="Secretaría General | Alcaldía Mayor de Bogotá">
          <a:extLst>
            <a:ext uri="{FF2B5EF4-FFF2-40B4-BE49-F238E27FC236}">
              <a16:creationId xmlns:a16="http://schemas.microsoft.com/office/drawing/2014/main" id="{B1DEE816-E1A9-458F-81A4-41682C9DA8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3" name="Imagen 42" descr="Secretaría General | Alcaldía Mayor de Bogotá">
          <a:extLst>
            <a:ext uri="{FF2B5EF4-FFF2-40B4-BE49-F238E27FC236}">
              <a16:creationId xmlns:a16="http://schemas.microsoft.com/office/drawing/2014/main" id="{5D994761-B325-44CE-973C-2DA3BE5A1A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4" name="Imagen 3" descr="Secretaría General | Alcaldía Mayor de Bogotá">
          <a:extLst>
            <a:ext uri="{FF2B5EF4-FFF2-40B4-BE49-F238E27FC236}">
              <a16:creationId xmlns:a16="http://schemas.microsoft.com/office/drawing/2014/main" id="{180D5B03-B6B1-4993-B37C-0EB74A184C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45" name="Imagen 44" descr="Secretaría General | Alcaldía Mayor de Bogotá">
          <a:extLst>
            <a:ext uri="{FF2B5EF4-FFF2-40B4-BE49-F238E27FC236}">
              <a16:creationId xmlns:a16="http://schemas.microsoft.com/office/drawing/2014/main" id="{FD936E99-5461-46A6-95DB-D32EFA3CE8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46" name="Imagen 3" descr="Secretaría General | Alcaldía Mayor de Bogotá">
          <a:extLst>
            <a:ext uri="{FF2B5EF4-FFF2-40B4-BE49-F238E27FC236}">
              <a16:creationId xmlns:a16="http://schemas.microsoft.com/office/drawing/2014/main" id="{DEFE1D45-0201-4ABA-A497-0C7754A10F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47" name="Imagen 46" descr="Secretaría General | Alcaldía Mayor de Bogotá">
          <a:extLst>
            <a:ext uri="{FF2B5EF4-FFF2-40B4-BE49-F238E27FC236}">
              <a16:creationId xmlns:a16="http://schemas.microsoft.com/office/drawing/2014/main" id="{53092F84-8D99-4C2A-9F1D-A065178E9C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48" name="Imagen 3" descr="Secretaría General | Alcaldía Mayor de Bogotá">
          <a:extLst>
            <a:ext uri="{FF2B5EF4-FFF2-40B4-BE49-F238E27FC236}">
              <a16:creationId xmlns:a16="http://schemas.microsoft.com/office/drawing/2014/main" id="{F8461856-3336-4002-A59B-C5E83C3396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9" name="Imagen 48" descr="Secretaría General | Alcaldía Mayor de Bogotá">
          <a:extLst>
            <a:ext uri="{FF2B5EF4-FFF2-40B4-BE49-F238E27FC236}">
              <a16:creationId xmlns:a16="http://schemas.microsoft.com/office/drawing/2014/main" id="{1A0447A2-8076-45DE-9AB6-6F4179A71A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0" name="Imagen 3" descr="Secretaría General | Alcaldía Mayor de Bogotá">
          <a:extLst>
            <a:ext uri="{FF2B5EF4-FFF2-40B4-BE49-F238E27FC236}">
              <a16:creationId xmlns:a16="http://schemas.microsoft.com/office/drawing/2014/main" id="{7C3F720E-0B92-4C53-9F1C-A04263AB27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51" name="Imagen 50" descr="Secretaría General | Alcaldía Mayor de Bogotá">
          <a:extLst>
            <a:ext uri="{FF2B5EF4-FFF2-40B4-BE49-F238E27FC236}">
              <a16:creationId xmlns:a16="http://schemas.microsoft.com/office/drawing/2014/main" id="{5C915315-DFAA-4383-8A24-B9F644AD89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52" name="Imagen 3" descr="Secretaría General | Alcaldía Mayor de Bogotá">
          <a:extLst>
            <a:ext uri="{FF2B5EF4-FFF2-40B4-BE49-F238E27FC236}">
              <a16:creationId xmlns:a16="http://schemas.microsoft.com/office/drawing/2014/main" id="{FA280B64-C3C1-45BC-BCC4-3609D1028B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53" name="Imagen 52" descr="Secretaría General | Alcaldía Mayor de Bogotá">
          <a:extLst>
            <a:ext uri="{FF2B5EF4-FFF2-40B4-BE49-F238E27FC236}">
              <a16:creationId xmlns:a16="http://schemas.microsoft.com/office/drawing/2014/main" id="{68B0BED0-65BE-4820-A1C7-139A24AC26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54" name="Imagen 3" descr="Secretaría General | Alcaldía Mayor de Bogotá">
          <a:extLst>
            <a:ext uri="{FF2B5EF4-FFF2-40B4-BE49-F238E27FC236}">
              <a16:creationId xmlns:a16="http://schemas.microsoft.com/office/drawing/2014/main" id="{C91E0291-65DC-4F8F-92DE-EA81806CCF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5" name="Imagen 54" descr="Secretaría General | Alcaldía Mayor de Bogotá">
          <a:extLst>
            <a:ext uri="{FF2B5EF4-FFF2-40B4-BE49-F238E27FC236}">
              <a16:creationId xmlns:a16="http://schemas.microsoft.com/office/drawing/2014/main" id="{40AE51D2-AE7A-4F77-91B1-E3966091A5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6" name="Imagen 3" descr="Secretaría General | Alcaldía Mayor de Bogotá">
          <a:extLst>
            <a:ext uri="{FF2B5EF4-FFF2-40B4-BE49-F238E27FC236}">
              <a16:creationId xmlns:a16="http://schemas.microsoft.com/office/drawing/2014/main" id="{5B721173-D3A1-4947-A44C-E0FC1D7824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57" name="Imagen 56" descr="Secretaría General | Alcaldía Mayor de Bogotá">
          <a:extLst>
            <a:ext uri="{FF2B5EF4-FFF2-40B4-BE49-F238E27FC236}">
              <a16:creationId xmlns:a16="http://schemas.microsoft.com/office/drawing/2014/main" id="{1388C5A6-D938-479F-9519-36465D495F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58" name="Imagen 3" descr="Secretaría General | Alcaldía Mayor de Bogotá">
          <a:extLst>
            <a:ext uri="{FF2B5EF4-FFF2-40B4-BE49-F238E27FC236}">
              <a16:creationId xmlns:a16="http://schemas.microsoft.com/office/drawing/2014/main" id="{C01E62E2-430D-4D02-B373-F80E716522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59" name="Imagen 58" descr="Secretaría General | Alcaldía Mayor de Bogotá">
          <a:extLst>
            <a:ext uri="{FF2B5EF4-FFF2-40B4-BE49-F238E27FC236}">
              <a16:creationId xmlns:a16="http://schemas.microsoft.com/office/drawing/2014/main" id="{8C3D61A1-271B-4923-A5E4-1C6C04A16C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60" name="Imagen 3" descr="Secretaría General | Alcaldía Mayor de Bogotá">
          <a:extLst>
            <a:ext uri="{FF2B5EF4-FFF2-40B4-BE49-F238E27FC236}">
              <a16:creationId xmlns:a16="http://schemas.microsoft.com/office/drawing/2014/main" id="{70C3D759-88A3-4DCD-A11F-2C56553E87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1" name="Imagen 60" descr="Secretaría General | Alcaldía Mayor de Bogotá">
          <a:extLst>
            <a:ext uri="{FF2B5EF4-FFF2-40B4-BE49-F238E27FC236}">
              <a16:creationId xmlns:a16="http://schemas.microsoft.com/office/drawing/2014/main" id="{BDE1A451-8097-466D-A77D-315BBEDF8C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2" name="Imagen 3" descr="Secretaría General | Alcaldía Mayor de Bogotá">
          <a:extLst>
            <a:ext uri="{FF2B5EF4-FFF2-40B4-BE49-F238E27FC236}">
              <a16:creationId xmlns:a16="http://schemas.microsoft.com/office/drawing/2014/main" id="{B35D19D1-A7FC-47C9-A421-6B89C3F9F1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63" name="Imagen 62" descr="Secretaría General | Alcaldía Mayor de Bogotá">
          <a:extLst>
            <a:ext uri="{FF2B5EF4-FFF2-40B4-BE49-F238E27FC236}">
              <a16:creationId xmlns:a16="http://schemas.microsoft.com/office/drawing/2014/main" id="{FEF4E776-A014-4B0B-8BF9-3BD3DA11CE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64" name="Imagen 3" descr="Secretaría General | Alcaldía Mayor de Bogotá">
          <a:extLst>
            <a:ext uri="{FF2B5EF4-FFF2-40B4-BE49-F238E27FC236}">
              <a16:creationId xmlns:a16="http://schemas.microsoft.com/office/drawing/2014/main" id="{08CFF277-39B4-4DCD-BE7E-74457C5404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363559</xdr:colOff>
      <xdr:row>1</xdr:row>
      <xdr:rowOff>133350</xdr:rowOff>
    </xdr:from>
    <xdr:to>
      <xdr:col>2</xdr:col>
      <xdr:colOff>1517639</xdr:colOff>
      <xdr:row>4</xdr:row>
      <xdr:rowOff>78601</xdr:rowOff>
    </xdr:to>
    <xdr:pic>
      <xdr:nvPicPr>
        <xdr:cNvPr id="65" name="Imagen 11">
          <a:extLst>
            <a:ext uri="{FF2B5EF4-FFF2-40B4-BE49-F238E27FC236}">
              <a16:creationId xmlns:a16="http://schemas.microsoft.com/office/drawing/2014/main" id="{EA0CE06A-03AD-4BE4-94CA-D86CC0C30459}"/>
            </a:ext>
          </a:extLst>
        </xdr:cNvPr>
        <xdr:cNvPicPr>
          <a:picLocks noChangeAspect="1"/>
        </xdr:cNvPicPr>
      </xdr:nvPicPr>
      <xdr:blipFill>
        <a:blip xmlns:r="http://schemas.openxmlformats.org/officeDocument/2006/relationships" r:embed="rId5" cstate="print"/>
        <a:stretch>
          <a:fillRect/>
        </a:stretch>
      </xdr:blipFill>
      <xdr:spPr>
        <a:xfrm>
          <a:off x="560409" y="317500"/>
          <a:ext cx="2443130" cy="942201"/>
        </a:xfrm>
        <a:prstGeom prst="rect">
          <a:avLst/>
        </a:prstGeom>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66" name="Imagen 65" descr="Secretaría General | Alcaldía Mayor de Bogotá">
          <a:extLst>
            <a:ext uri="{FF2B5EF4-FFF2-40B4-BE49-F238E27FC236}">
              <a16:creationId xmlns:a16="http://schemas.microsoft.com/office/drawing/2014/main" id="{8B8522E7-F6AC-40A9-9690-028F023FB7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67" name="Imagen 3" descr="Secretaría General | Alcaldía Mayor de Bogotá">
          <a:extLst>
            <a:ext uri="{FF2B5EF4-FFF2-40B4-BE49-F238E27FC236}">
              <a16:creationId xmlns:a16="http://schemas.microsoft.com/office/drawing/2014/main" id="{739698EA-FD77-441D-94BA-F52E166BFE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8" name="Imagen 67" descr="Secretaría General | Alcaldía Mayor de Bogotá">
          <a:extLst>
            <a:ext uri="{FF2B5EF4-FFF2-40B4-BE49-F238E27FC236}">
              <a16:creationId xmlns:a16="http://schemas.microsoft.com/office/drawing/2014/main" id="{C6DA2524-5D53-45BF-A6C3-C69DEBE37C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9" name="Imagen 3" descr="Secretaría General | Alcaldía Mayor de Bogotá">
          <a:extLst>
            <a:ext uri="{FF2B5EF4-FFF2-40B4-BE49-F238E27FC236}">
              <a16:creationId xmlns:a16="http://schemas.microsoft.com/office/drawing/2014/main" id="{3EAA54E9-345B-4053-B575-AA6569D22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70" name="Imagen 69" descr="Secretaría General | Alcaldía Mayor de Bogotá">
          <a:extLst>
            <a:ext uri="{FF2B5EF4-FFF2-40B4-BE49-F238E27FC236}">
              <a16:creationId xmlns:a16="http://schemas.microsoft.com/office/drawing/2014/main" id="{21B7E7C8-7B27-414E-8581-B74BEEB5B7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71" name="Imagen 3" descr="Secretaría General | Alcaldía Mayor de Bogotá">
          <a:extLst>
            <a:ext uri="{FF2B5EF4-FFF2-40B4-BE49-F238E27FC236}">
              <a16:creationId xmlns:a16="http://schemas.microsoft.com/office/drawing/2014/main" id="{FF4F726C-F610-4CE0-876B-D152300BBD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72" name="Imagen 71" descr="Secretaría General | Alcaldía Mayor de Bogotá">
          <a:extLst>
            <a:ext uri="{FF2B5EF4-FFF2-40B4-BE49-F238E27FC236}">
              <a16:creationId xmlns:a16="http://schemas.microsoft.com/office/drawing/2014/main" id="{316B6B19-E082-4B05-BF28-E0D8D0ACCC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73" name="Imagen 3" descr="Secretaría General | Alcaldía Mayor de Bogotá">
          <a:extLst>
            <a:ext uri="{FF2B5EF4-FFF2-40B4-BE49-F238E27FC236}">
              <a16:creationId xmlns:a16="http://schemas.microsoft.com/office/drawing/2014/main" id="{063AA0D4-5DCA-4CF2-B871-A9654A9ED7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4" name="Imagen 73" descr="Secretaría General | Alcaldía Mayor de Bogotá">
          <a:extLst>
            <a:ext uri="{FF2B5EF4-FFF2-40B4-BE49-F238E27FC236}">
              <a16:creationId xmlns:a16="http://schemas.microsoft.com/office/drawing/2014/main" id="{B2001EB4-34F4-4DA1-A86F-B7BFCD1A03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5" name="Imagen 3" descr="Secretaría General | Alcaldía Mayor de Bogotá">
          <a:extLst>
            <a:ext uri="{FF2B5EF4-FFF2-40B4-BE49-F238E27FC236}">
              <a16:creationId xmlns:a16="http://schemas.microsoft.com/office/drawing/2014/main" id="{DE2B1F94-1341-44EB-B411-34443E520D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76" name="Imagen 75" descr="Secretaría General | Alcaldía Mayor de Bogotá">
          <a:extLst>
            <a:ext uri="{FF2B5EF4-FFF2-40B4-BE49-F238E27FC236}">
              <a16:creationId xmlns:a16="http://schemas.microsoft.com/office/drawing/2014/main" id="{6345F8DD-1E67-438C-BB01-3CB6C46929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77" name="Imagen 3" descr="Secretaría General | Alcaldía Mayor de Bogotá">
          <a:extLst>
            <a:ext uri="{FF2B5EF4-FFF2-40B4-BE49-F238E27FC236}">
              <a16:creationId xmlns:a16="http://schemas.microsoft.com/office/drawing/2014/main" id="{DFB411BB-F2D3-4098-A6D0-BC1D96A059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78" name="Imagen 77" descr="Secretaría General | Alcaldía Mayor de Bogotá">
          <a:extLst>
            <a:ext uri="{FF2B5EF4-FFF2-40B4-BE49-F238E27FC236}">
              <a16:creationId xmlns:a16="http://schemas.microsoft.com/office/drawing/2014/main" id="{01E637AB-3ABF-455D-812A-8EB97F4233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79" name="Imagen 3" descr="Secretaría General | Alcaldía Mayor de Bogotá">
          <a:extLst>
            <a:ext uri="{FF2B5EF4-FFF2-40B4-BE49-F238E27FC236}">
              <a16:creationId xmlns:a16="http://schemas.microsoft.com/office/drawing/2014/main" id="{C655AA21-C167-494C-995D-B50F3A8DB4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0" name="Imagen 79" descr="Secretaría General | Alcaldía Mayor de Bogotá">
          <a:extLst>
            <a:ext uri="{FF2B5EF4-FFF2-40B4-BE49-F238E27FC236}">
              <a16:creationId xmlns:a16="http://schemas.microsoft.com/office/drawing/2014/main" id="{DA0E7A4A-82EA-46D4-BCDD-63CCBE67FD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1" name="Imagen 3" descr="Secretaría General | Alcaldía Mayor de Bogotá">
          <a:extLst>
            <a:ext uri="{FF2B5EF4-FFF2-40B4-BE49-F238E27FC236}">
              <a16:creationId xmlns:a16="http://schemas.microsoft.com/office/drawing/2014/main" id="{B001C687-F7D6-4B75-9E77-CDDA5858D5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82" name="Imagen 81" descr="Secretaría General | Alcaldía Mayor de Bogotá">
          <a:extLst>
            <a:ext uri="{FF2B5EF4-FFF2-40B4-BE49-F238E27FC236}">
              <a16:creationId xmlns:a16="http://schemas.microsoft.com/office/drawing/2014/main" id="{C7E04548-15B3-40C7-A631-8EF5D7121B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83" name="Imagen 3" descr="Secretaría General | Alcaldía Mayor de Bogotá">
          <a:extLst>
            <a:ext uri="{FF2B5EF4-FFF2-40B4-BE49-F238E27FC236}">
              <a16:creationId xmlns:a16="http://schemas.microsoft.com/office/drawing/2014/main" id="{A53AF1BE-B2CF-4E69-94D9-9A8EC24533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84" name="Imagen 83" descr="Secretaría General | Alcaldía Mayor de Bogotá">
          <a:extLst>
            <a:ext uri="{FF2B5EF4-FFF2-40B4-BE49-F238E27FC236}">
              <a16:creationId xmlns:a16="http://schemas.microsoft.com/office/drawing/2014/main" id="{C2A2A908-EC31-41AF-9348-A9336EA6BD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85" name="Imagen 3" descr="Secretaría General | Alcaldía Mayor de Bogotá">
          <a:extLst>
            <a:ext uri="{FF2B5EF4-FFF2-40B4-BE49-F238E27FC236}">
              <a16:creationId xmlns:a16="http://schemas.microsoft.com/office/drawing/2014/main" id="{2ACA4A57-5B5D-43D9-8B4B-3967673A8D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6" name="Imagen 85" descr="Secretaría General | Alcaldía Mayor de Bogotá">
          <a:extLst>
            <a:ext uri="{FF2B5EF4-FFF2-40B4-BE49-F238E27FC236}">
              <a16:creationId xmlns:a16="http://schemas.microsoft.com/office/drawing/2014/main" id="{045962B4-4D42-425F-8A9B-E09930635C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7" name="Imagen 3" descr="Secretaría General | Alcaldía Mayor de Bogotá">
          <a:extLst>
            <a:ext uri="{FF2B5EF4-FFF2-40B4-BE49-F238E27FC236}">
              <a16:creationId xmlns:a16="http://schemas.microsoft.com/office/drawing/2014/main" id="{DC83103D-A7DB-4822-A616-D39A0A4C1C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88" name="Imagen 87" descr="Secretaría General | Alcaldía Mayor de Bogotá">
          <a:extLst>
            <a:ext uri="{FF2B5EF4-FFF2-40B4-BE49-F238E27FC236}">
              <a16:creationId xmlns:a16="http://schemas.microsoft.com/office/drawing/2014/main" id="{4A28CB32-51C8-41B8-888F-CA298261CC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89" name="Imagen 3" descr="Secretaría General | Alcaldía Mayor de Bogotá">
          <a:extLst>
            <a:ext uri="{FF2B5EF4-FFF2-40B4-BE49-F238E27FC236}">
              <a16:creationId xmlns:a16="http://schemas.microsoft.com/office/drawing/2014/main" id="{B64D1A8B-26CE-4A8E-A5DD-471C0FE948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90" name="Imagen 89" descr="Secretaría General | Alcaldía Mayor de Bogotá">
          <a:extLst>
            <a:ext uri="{FF2B5EF4-FFF2-40B4-BE49-F238E27FC236}">
              <a16:creationId xmlns:a16="http://schemas.microsoft.com/office/drawing/2014/main" id="{8DCC429E-1744-4CBC-B484-5DDC5B1C8E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91" name="Imagen 3" descr="Secretaría General | Alcaldía Mayor de Bogotá">
          <a:extLst>
            <a:ext uri="{FF2B5EF4-FFF2-40B4-BE49-F238E27FC236}">
              <a16:creationId xmlns:a16="http://schemas.microsoft.com/office/drawing/2014/main" id="{A36C7E57-BDDB-495C-979A-AC4BDB0FF9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2" name="Imagen 91" descr="Secretaría General | Alcaldía Mayor de Bogotá">
          <a:extLst>
            <a:ext uri="{FF2B5EF4-FFF2-40B4-BE49-F238E27FC236}">
              <a16:creationId xmlns:a16="http://schemas.microsoft.com/office/drawing/2014/main" id="{649FFA43-346C-44C8-A369-CB1D5311E9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3" name="Imagen 3" descr="Secretaría General | Alcaldía Mayor de Bogotá">
          <a:extLst>
            <a:ext uri="{FF2B5EF4-FFF2-40B4-BE49-F238E27FC236}">
              <a16:creationId xmlns:a16="http://schemas.microsoft.com/office/drawing/2014/main" id="{C9B14C63-2EBC-47F1-A44D-93C0FEE621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94" name="Imagen 93" descr="Secretaría General | Alcaldía Mayor de Bogotá">
          <a:extLst>
            <a:ext uri="{FF2B5EF4-FFF2-40B4-BE49-F238E27FC236}">
              <a16:creationId xmlns:a16="http://schemas.microsoft.com/office/drawing/2014/main" id="{92EDF642-2B65-4B8A-B8D0-48C845CC3E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95" name="Imagen 3" descr="Secretaría General | Alcaldía Mayor de Bogotá">
          <a:extLst>
            <a:ext uri="{FF2B5EF4-FFF2-40B4-BE49-F238E27FC236}">
              <a16:creationId xmlns:a16="http://schemas.microsoft.com/office/drawing/2014/main" id="{05256F35-AD95-43E5-AF76-D01064BAA5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96" name="Imagen 95" descr="Secretaría General | Alcaldía Mayor de Bogotá">
          <a:extLst>
            <a:ext uri="{FF2B5EF4-FFF2-40B4-BE49-F238E27FC236}">
              <a16:creationId xmlns:a16="http://schemas.microsoft.com/office/drawing/2014/main" id="{49800321-1A32-4A8B-A2F1-ADDCC759D0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97" name="Imagen 3" descr="Secretaría General | Alcaldía Mayor de Bogotá">
          <a:extLst>
            <a:ext uri="{FF2B5EF4-FFF2-40B4-BE49-F238E27FC236}">
              <a16:creationId xmlns:a16="http://schemas.microsoft.com/office/drawing/2014/main" id="{0F284A78-7C93-47F4-A371-C86ECCDED6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8" name="Imagen 97" descr="Secretaría General | Alcaldía Mayor de Bogotá">
          <a:extLst>
            <a:ext uri="{FF2B5EF4-FFF2-40B4-BE49-F238E27FC236}">
              <a16:creationId xmlns:a16="http://schemas.microsoft.com/office/drawing/2014/main" id="{90DA364A-ED85-4AE8-8924-E636143408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9" name="Imagen 3" descr="Secretaría General | Alcaldía Mayor de Bogotá">
          <a:extLst>
            <a:ext uri="{FF2B5EF4-FFF2-40B4-BE49-F238E27FC236}">
              <a16:creationId xmlns:a16="http://schemas.microsoft.com/office/drawing/2014/main" id="{0827999B-B714-4D28-8E46-9AAE959D52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100" name="Imagen 99" descr="Secretaría General | Alcaldía Mayor de Bogotá">
          <a:extLst>
            <a:ext uri="{FF2B5EF4-FFF2-40B4-BE49-F238E27FC236}">
              <a16:creationId xmlns:a16="http://schemas.microsoft.com/office/drawing/2014/main" id="{70BB6DC2-593F-4952-9213-5C9A791E7A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01" name="Imagen 3" descr="Secretaría General | Alcaldía Mayor de Bogotá">
          <a:extLst>
            <a:ext uri="{FF2B5EF4-FFF2-40B4-BE49-F238E27FC236}">
              <a16:creationId xmlns:a16="http://schemas.microsoft.com/office/drawing/2014/main" id="{B9069ABA-561E-4F22-838A-C4AA709436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102" name="Imagen 101" descr="Secretaría General | Alcaldía Mayor de Bogotá">
          <a:extLst>
            <a:ext uri="{FF2B5EF4-FFF2-40B4-BE49-F238E27FC236}">
              <a16:creationId xmlns:a16="http://schemas.microsoft.com/office/drawing/2014/main" id="{9A684BBE-B3F8-4189-B670-9AB64EF65A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03" name="Imagen 3" descr="Secretaría General | Alcaldía Mayor de Bogotá">
          <a:extLst>
            <a:ext uri="{FF2B5EF4-FFF2-40B4-BE49-F238E27FC236}">
              <a16:creationId xmlns:a16="http://schemas.microsoft.com/office/drawing/2014/main" id="{20DD0224-AAFF-4076-8E91-A5EEEFFAB1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4" name="Imagen 103" descr="Secretaría General | Alcaldía Mayor de Bogotá">
          <a:extLst>
            <a:ext uri="{FF2B5EF4-FFF2-40B4-BE49-F238E27FC236}">
              <a16:creationId xmlns:a16="http://schemas.microsoft.com/office/drawing/2014/main" id="{CBDAEF06-74AA-4356-9BAD-D61884BB30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5" name="Imagen 3" descr="Secretaría General | Alcaldía Mayor de Bogotá">
          <a:extLst>
            <a:ext uri="{FF2B5EF4-FFF2-40B4-BE49-F238E27FC236}">
              <a16:creationId xmlns:a16="http://schemas.microsoft.com/office/drawing/2014/main" id="{AC7F2560-CF56-49DD-8B48-35F72877CE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106" name="Imagen 105" descr="Secretaría General | Alcaldía Mayor de Bogotá">
          <a:extLst>
            <a:ext uri="{FF2B5EF4-FFF2-40B4-BE49-F238E27FC236}">
              <a16:creationId xmlns:a16="http://schemas.microsoft.com/office/drawing/2014/main" id="{6E404AC9-4BD0-4085-8ECE-F80BC7BD98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07" name="Imagen 3" descr="Secretaría General | Alcaldía Mayor de Bogotá">
          <a:extLst>
            <a:ext uri="{FF2B5EF4-FFF2-40B4-BE49-F238E27FC236}">
              <a16:creationId xmlns:a16="http://schemas.microsoft.com/office/drawing/2014/main" id="{A7B573B7-1378-4D6F-8933-5801E00DBA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108" name="Imagen 107" descr="Secretaría General | Alcaldía Mayor de Bogotá">
          <a:extLst>
            <a:ext uri="{FF2B5EF4-FFF2-40B4-BE49-F238E27FC236}">
              <a16:creationId xmlns:a16="http://schemas.microsoft.com/office/drawing/2014/main" id="{2B397786-1877-4C4E-9FAE-C2D311CA20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09" name="Imagen 3" descr="Secretaría General | Alcaldía Mayor de Bogotá">
          <a:extLst>
            <a:ext uri="{FF2B5EF4-FFF2-40B4-BE49-F238E27FC236}">
              <a16:creationId xmlns:a16="http://schemas.microsoft.com/office/drawing/2014/main" id="{86AF5384-C9DB-4B27-8DB5-D11D8D27AE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0" name="Imagen 109" descr="Secretaría General | Alcaldía Mayor de Bogotá">
          <a:extLst>
            <a:ext uri="{FF2B5EF4-FFF2-40B4-BE49-F238E27FC236}">
              <a16:creationId xmlns:a16="http://schemas.microsoft.com/office/drawing/2014/main" id="{6172ED9F-9A88-45F6-A6F2-6A7E11AC5A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1" name="Imagen 3" descr="Secretaría General | Alcaldía Mayor de Bogotá">
          <a:extLst>
            <a:ext uri="{FF2B5EF4-FFF2-40B4-BE49-F238E27FC236}">
              <a16:creationId xmlns:a16="http://schemas.microsoft.com/office/drawing/2014/main" id="{6EC6932A-13A5-475A-977B-F84D52D56C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112" name="Imagen 111" descr="Secretaría General | Alcaldía Mayor de Bogotá">
          <a:extLst>
            <a:ext uri="{FF2B5EF4-FFF2-40B4-BE49-F238E27FC236}">
              <a16:creationId xmlns:a16="http://schemas.microsoft.com/office/drawing/2014/main" id="{E4976ED5-CE57-472B-BCB4-95CBF5513F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13" name="Imagen 3" descr="Secretaría General | Alcaldía Mayor de Bogotá">
          <a:extLst>
            <a:ext uri="{FF2B5EF4-FFF2-40B4-BE49-F238E27FC236}">
              <a16:creationId xmlns:a16="http://schemas.microsoft.com/office/drawing/2014/main" id="{394E47CF-8BB9-4031-B55B-ACB658DF8B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114" name="Imagen 113" descr="Secretaría General | Alcaldía Mayor de Bogotá">
          <a:extLst>
            <a:ext uri="{FF2B5EF4-FFF2-40B4-BE49-F238E27FC236}">
              <a16:creationId xmlns:a16="http://schemas.microsoft.com/office/drawing/2014/main" id="{5B071D54-0B2B-4B00-9653-711BE869B7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15" name="Imagen 3" descr="Secretaría General | Alcaldía Mayor de Bogotá">
          <a:extLst>
            <a:ext uri="{FF2B5EF4-FFF2-40B4-BE49-F238E27FC236}">
              <a16:creationId xmlns:a16="http://schemas.microsoft.com/office/drawing/2014/main" id="{D5419F37-64ED-48F5-ADE4-EACA6AA039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6" name="Imagen 115" descr="Secretaría General | Alcaldía Mayor de Bogotá">
          <a:extLst>
            <a:ext uri="{FF2B5EF4-FFF2-40B4-BE49-F238E27FC236}">
              <a16:creationId xmlns:a16="http://schemas.microsoft.com/office/drawing/2014/main" id="{C2640D3F-7F25-43B2-9E1F-215945E4DB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7" name="Imagen 3" descr="Secretaría General | Alcaldía Mayor de Bogotá">
          <a:extLst>
            <a:ext uri="{FF2B5EF4-FFF2-40B4-BE49-F238E27FC236}">
              <a16:creationId xmlns:a16="http://schemas.microsoft.com/office/drawing/2014/main" id="{4855B69C-DE95-4205-A85B-72AF5A7916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118" name="Imagen 117" descr="Secretaría General | Alcaldía Mayor de Bogotá">
          <a:extLst>
            <a:ext uri="{FF2B5EF4-FFF2-40B4-BE49-F238E27FC236}">
              <a16:creationId xmlns:a16="http://schemas.microsoft.com/office/drawing/2014/main" id="{127FEF5A-3839-4606-AD60-68E04A7C71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19" name="Imagen 3" descr="Secretaría General | Alcaldía Mayor de Bogotá">
          <a:extLst>
            <a:ext uri="{FF2B5EF4-FFF2-40B4-BE49-F238E27FC236}">
              <a16:creationId xmlns:a16="http://schemas.microsoft.com/office/drawing/2014/main" id="{8CEE3338-AE01-4BC9-8F6E-35ED142B07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120" name="Imagen 119" descr="Secretaría General | Alcaldía Mayor de Bogotá">
          <a:extLst>
            <a:ext uri="{FF2B5EF4-FFF2-40B4-BE49-F238E27FC236}">
              <a16:creationId xmlns:a16="http://schemas.microsoft.com/office/drawing/2014/main" id="{7700A66D-200E-45E8-8A7A-FEA6B6371F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21" name="Imagen 3" descr="Secretaría General | Alcaldía Mayor de Bogotá">
          <a:extLst>
            <a:ext uri="{FF2B5EF4-FFF2-40B4-BE49-F238E27FC236}">
              <a16:creationId xmlns:a16="http://schemas.microsoft.com/office/drawing/2014/main" id="{695382FE-4ABA-4DC2-AFE1-E841907F5D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22" name="Imagen 121" descr="Secretaría General | Alcaldía Mayor de Bogotá">
          <a:extLst>
            <a:ext uri="{FF2B5EF4-FFF2-40B4-BE49-F238E27FC236}">
              <a16:creationId xmlns:a16="http://schemas.microsoft.com/office/drawing/2014/main" id="{F0221B92-A421-49D4-B01C-885ADCB2F4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23" name="Imagen 3" descr="Secretaría General | Alcaldía Mayor de Bogotá">
          <a:extLst>
            <a:ext uri="{FF2B5EF4-FFF2-40B4-BE49-F238E27FC236}">
              <a16:creationId xmlns:a16="http://schemas.microsoft.com/office/drawing/2014/main" id="{C31DE971-C902-4B01-AFF2-0538C7AE10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124" name="Imagen 123" descr="Secretaría General | Alcaldía Mayor de Bogotá">
          <a:extLst>
            <a:ext uri="{FF2B5EF4-FFF2-40B4-BE49-F238E27FC236}">
              <a16:creationId xmlns:a16="http://schemas.microsoft.com/office/drawing/2014/main" id="{93A9FDF2-09B4-4C63-BB4C-706B029016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25" name="Imagen 3" descr="Secretaría General | Alcaldía Mayor de Bogotá">
          <a:extLst>
            <a:ext uri="{FF2B5EF4-FFF2-40B4-BE49-F238E27FC236}">
              <a16:creationId xmlns:a16="http://schemas.microsoft.com/office/drawing/2014/main" id="{23CAEDE6-3D0B-4584-985A-EE362F131E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126" name="Imagen 125" descr="Secretaría General | Alcaldía Mayor de Bogotá">
          <a:extLst>
            <a:ext uri="{FF2B5EF4-FFF2-40B4-BE49-F238E27FC236}">
              <a16:creationId xmlns:a16="http://schemas.microsoft.com/office/drawing/2014/main" id="{CC5347E6-E336-4265-9910-EFF5F3D8C0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27" name="Imagen 3" descr="Secretaría General | Alcaldía Mayor de Bogotá">
          <a:extLst>
            <a:ext uri="{FF2B5EF4-FFF2-40B4-BE49-F238E27FC236}">
              <a16:creationId xmlns:a16="http://schemas.microsoft.com/office/drawing/2014/main" id="{9421DC54-2DC7-4761-AE7B-F707173678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28" name="Imagen 127" descr="Secretaría General | Alcaldía Mayor de Bogotá">
          <a:extLst>
            <a:ext uri="{FF2B5EF4-FFF2-40B4-BE49-F238E27FC236}">
              <a16:creationId xmlns:a16="http://schemas.microsoft.com/office/drawing/2014/main" id="{71AAFB8D-4C79-47CB-AA46-5FFC63C6AC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29" name="Imagen 3" descr="Secretaría General | Alcaldía Mayor de Bogotá">
          <a:extLst>
            <a:ext uri="{FF2B5EF4-FFF2-40B4-BE49-F238E27FC236}">
              <a16:creationId xmlns:a16="http://schemas.microsoft.com/office/drawing/2014/main" id="{6430F48C-3701-4436-AA98-A98DA2F753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130" name="Imagen 129" descr="Secretaría General | Alcaldía Mayor de Bogotá">
          <a:extLst>
            <a:ext uri="{FF2B5EF4-FFF2-40B4-BE49-F238E27FC236}">
              <a16:creationId xmlns:a16="http://schemas.microsoft.com/office/drawing/2014/main" id="{EF5A1069-128C-4224-BFE9-DB674B41C9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31" name="Imagen 3" descr="Secretaría General | Alcaldía Mayor de Bogotá">
          <a:extLst>
            <a:ext uri="{FF2B5EF4-FFF2-40B4-BE49-F238E27FC236}">
              <a16:creationId xmlns:a16="http://schemas.microsoft.com/office/drawing/2014/main" id="{23546560-0302-4C26-BB97-EEC9C6D49F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132" name="Imagen 131" descr="Secretaría General | Alcaldía Mayor de Bogotá">
          <a:extLst>
            <a:ext uri="{FF2B5EF4-FFF2-40B4-BE49-F238E27FC236}">
              <a16:creationId xmlns:a16="http://schemas.microsoft.com/office/drawing/2014/main" id="{F5DC4B07-FE4F-4F95-AD4A-CC7534434D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33" name="Imagen 3" descr="Secretaría General | Alcaldía Mayor de Bogotá">
          <a:extLst>
            <a:ext uri="{FF2B5EF4-FFF2-40B4-BE49-F238E27FC236}">
              <a16:creationId xmlns:a16="http://schemas.microsoft.com/office/drawing/2014/main" id="{2CF89B36-E61D-4FC5-97BC-892009C618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34" name="Imagen 133" descr="Secretaría General | Alcaldía Mayor de Bogotá">
          <a:extLst>
            <a:ext uri="{FF2B5EF4-FFF2-40B4-BE49-F238E27FC236}">
              <a16:creationId xmlns:a16="http://schemas.microsoft.com/office/drawing/2014/main" id="{7CC64044-FDFD-4D55-8599-6B5C47D78E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35" name="Imagen 3" descr="Secretaría General | Alcaldía Mayor de Bogotá">
          <a:extLst>
            <a:ext uri="{FF2B5EF4-FFF2-40B4-BE49-F238E27FC236}">
              <a16:creationId xmlns:a16="http://schemas.microsoft.com/office/drawing/2014/main" id="{5D57FFE2-966D-4511-B460-0AC3A1A2D0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136" name="Imagen 135" descr="Secretaría General | Alcaldía Mayor de Bogotá">
          <a:extLst>
            <a:ext uri="{FF2B5EF4-FFF2-40B4-BE49-F238E27FC236}">
              <a16:creationId xmlns:a16="http://schemas.microsoft.com/office/drawing/2014/main" id="{31ED6EBA-3BBF-4B20-8367-85C8868032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37" name="Imagen 3" descr="Secretaría General | Alcaldía Mayor de Bogotá">
          <a:extLst>
            <a:ext uri="{FF2B5EF4-FFF2-40B4-BE49-F238E27FC236}">
              <a16:creationId xmlns:a16="http://schemas.microsoft.com/office/drawing/2014/main" id="{9A1D010D-7F77-4E3C-B03D-B565A57550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138" name="Imagen 137" descr="Secretaría General | Alcaldía Mayor de Bogotá">
          <a:extLst>
            <a:ext uri="{FF2B5EF4-FFF2-40B4-BE49-F238E27FC236}">
              <a16:creationId xmlns:a16="http://schemas.microsoft.com/office/drawing/2014/main" id="{36304CA5-1E43-41C4-9063-C7F15E5F77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39" name="Imagen 3" descr="Secretaría General | Alcaldía Mayor de Bogotá">
          <a:extLst>
            <a:ext uri="{FF2B5EF4-FFF2-40B4-BE49-F238E27FC236}">
              <a16:creationId xmlns:a16="http://schemas.microsoft.com/office/drawing/2014/main" id="{9B37244E-0255-45DA-AB30-8D04566AB2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40" name="Imagen 139" descr="Secretaría General | Alcaldía Mayor de Bogotá">
          <a:extLst>
            <a:ext uri="{FF2B5EF4-FFF2-40B4-BE49-F238E27FC236}">
              <a16:creationId xmlns:a16="http://schemas.microsoft.com/office/drawing/2014/main" id="{7EDFC6F5-6B8E-479D-AF50-768A15DA92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41" name="Imagen 3" descr="Secretaría General | Alcaldía Mayor de Bogotá">
          <a:extLst>
            <a:ext uri="{FF2B5EF4-FFF2-40B4-BE49-F238E27FC236}">
              <a16:creationId xmlns:a16="http://schemas.microsoft.com/office/drawing/2014/main" id="{1E523155-F8E9-4E4B-AD3C-F6FF4AD831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142" name="Imagen 141" descr="Secretaría General | Alcaldía Mayor de Bogotá">
          <a:extLst>
            <a:ext uri="{FF2B5EF4-FFF2-40B4-BE49-F238E27FC236}">
              <a16:creationId xmlns:a16="http://schemas.microsoft.com/office/drawing/2014/main" id="{D7E35135-5C9A-45DE-8303-44042934CC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43" name="Imagen 3" descr="Secretaría General | Alcaldía Mayor de Bogotá">
          <a:extLst>
            <a:ext uri="{FF2B5EF4-FFF2-40B4-BE49-F238E27FC236}">
              <a16:creationId xmlns:a16="http://schemas.microsoft.com/office/drawing/2014/main" id="{1602F073-0416-4591-928F-CCAD00B0E2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144" name="Imagen 143" descr="Secretaría General | Alcaldía Mayor de Bogotá">
          <a:extLst>
            <a:ext uri="{FF2B5EF4-FFF2-40B4-BE49-F238E27FC236}">
              <a16:creationId xmlns:a16="http://schemas.microsoft.com/office/drawing/2014/main" id="{73401B5B-042C-4E59-8854-18B5057200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45" name="Imagen 3" descr="Secretaría General | Alcaldía Mayor de Bogotá">
          <a:extLst>
            <a:ext uri="{FF2B5EF4-FFF2-40B4-BE49-F238E27FC236}">
              <a16:creationId xmlns:a16="http://schemas.microsoft.com/office/drawing/2014/main" id="{362DD733-D0E8-42CF-AE41-779B92B50D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46" name="Imagen 145" descr="Secretaría General | Alcaldía Mayor de Bogotá">
          <a:extLst>
            <a:ext uri="{FF2B5EF4-FFF2-40B4-BE49-F238E27FC236}">
              <a16:creationId xmlns:a16="http://schemas.microsoft.com/office/drawing/2014/main" id="{0CD6840A-A225-493C-B9B6-BBF9B09050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47" name="Imagen 3" descr="Secretaría General | Alcaldía Mayor de Bogotá">
          <a:extLst>
            <a:ext uri="{FF2B5EF4-FFF2-40B4-BE49-F238E27FC236}">
              <a16:creationId xmlns:a16="http://schemas.microsoft.com/office/drawing/2014/main" id="{232436E6-D215-47D1-92C7-53A6A88CBA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148" name="Imagen 147" descr="Secretaría General | Alcaldía Mayor de Bogotá">
          <a:extLst>
            <a:ext uri="{FF2B5EF4-FFF2-40B4-BE49-F238E27FC236}">
              <a16:creationId xmlns:a16="http://schemas.microsoft.com/office/drawing/2014/main" id="{56F4352E-E0B6-4235-8F53-71C35E929B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49" name="Imagen 3" descr="Secretaría General | Alcaldía Mayor de Bogotá">
          <a:extLst>
            <a:ext uri="{FF2B5EF4-FFF2-40B4-BE49-F238E27FC236}">
              <a16:creationId xmlns:a16="http://schemas.microsoft.com/office/drawing/2014/main" id="{E7A9EFFB-0519-4EEB-BA69-AD0C999102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150" name="Imagen 149" descr="Secretaría General | Alcaldía Mayor de Bogotá">
          <a:extLst>
            <a:ext uri="{FF2B5EF4-FFF2-40B4-BE49-F238E27FC236}">
              <a16:creationId xmlns:a16="http://schemas.microsoft.com/office/drawing/2014/main" id="{41990638-DCA7-435D-93E9-53A2FAEF78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51" name="Imagen 3" descr="Secretaría General | Alcaldía Mayor de Bogotá">
          <a:extLst>
            <a:ext uri="{FF2B5EF4-FFF2-40B4-BE49-F238E27FC236}">
              <a16:creationId xmlns:a16="http://schemas.microsoft.com/office/drawing/2014/main" id="{3067DFEE-6D15-45DC-AB2B-BEC03AD0A6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52" name="Imagen 151" descr="Secretaría General | Alcaldía Mayor de Bogotá">
          <a:extLst>
            <a:ext uri="{FF2B5EF4-FFF2-40B4-BE49-F238E27FC236}">
              <a16:creationId xmlns:a16="http://schemas.microsoft.com/office/drawing/2014/main" id="{B4761E91-AE81-4601-B4C6-EE184BA539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53" name="Imagen 3" descr="Secretaría General | Alcaldía Mayor de Bogotá">
          <a:extLst>
            <a:ext uri="{FF2B5EF4-FFF2-40B4-BE49-F238E27FC236}">
              <a16:creationId xmlns:a16="http://schemas.microsoft.com/office/drawing/2014/main" id="{F5E5F8A1-7DA5-48EC-B2B6-F9E49D469F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154" name="Imagen 153" descr="Secretaría General | Alcaldía Mayor de Bogotá">
          <a:extLst>
            <a:ext uri="{FF2B5EF4-FFF2-40B4-BE49-F238E27FC236}">
              <a16:creationId xmlns:a16="http://schemas.microsoft.com/office/drawing/2014/main" id="{F9BA8402-ADCC-49C3-97D1-211DCCC960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55" name="Imagen 3" descr="Secretaría General | Alcaldía Mayor de Bogotá">
          <a:extLst>
            <a:ext uri="{FF2B5EF4-FFF2-40B4-BE49-F238E27FC236}">
              <a16:creationId xmlns:a16="http://schemas.microsoft.com/office/drawing/2014/main" id="{9DF7E525-85E3-449A-BBF4-3524C72A94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156" name="Imagen 155" descr="Secretaría General | Alcaldía Mayor de Bogotá">
          <a:extLst>
            <a:ext uri="{FF2B5EF4-FFF2-40B4-BE49-F238E27FC236}">
              <a16:creationId xmlns:a16="http://schemas.microsoft.com/office/drawing/2014/main" id="{D35862F5-728A-47CB-94DE-3A59858433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57" name="Imagen 3" descr="Secretaría General | Alcaldía Mayor de Bogotá">
          <a:extLst>
            <a:ext uri="{FF2B5EF4-FFF2-40B4-BE49-F238E27FC236}">
              <a16:creationId xmlns:a16="http://schemas.microsoft.com/office/drawing/2014/main" id="{34D7055A-FA19-4A96-8AC9-550003AD05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58" name="Imagen 157" descr="Secretaría General | Alcaldía Mayor de Bogotá">
          <a:extLst>
            <a:ext uri="{FF2B5EF4-FFF2-40B4-BE49-F238E27FC236}">
              <a16:creationId xmlns:a16="http://schemas.microsoft.com/office/drawing/2014/main" id="{E261029F-B7D5-4E0C-8F2F-B5528DB930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59" name="Imagen 3" descr="Secretaría General | Alcaldía Mayor de Bogotá">
          <a:extLst>
            <a:ext uri="{FF2B5EF4-FFF2-40B4-BE49-F238E27FC236}">
              <a16:creationId xmlns:a16="http://schemas.microsoft.com/office/drawing/2014/main" id="{48AEFFB1-19EB-42C4-9D57-3B861DC5EB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160" name="Imagen 159" descr="Secretaría General | Alcaldía Mayor de Bogotá">
          <a:extLst>
            <a:ext uri="{FF2B5EF4-FFF2-40B4-BE49-F238E27FC236}">
              <a16:creationId xmlns:a16="http://schemas.microsoft.com/office/drawing/2014/main" id="{587F73D7-F0B9-455B-B2A2-E646931DB5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61" name="Imagen 3" descr="Secretaría General | Alcaldía Mayor de Bogotá">
          <a:extLst>
            <a:ext uri="{FF2B5EF4-FFF2-40B4-BE49-F238E27FC236}">
              <a16:creationId xmlns:a16="http://schemas.microsoft.com/office/drawing/2014/main" id="{9C14ED2D-052B-4C6C-9900-433EEFE8F6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162" name="Imagen 161" descr="Secretaría General | Alcaldía Mayor de Bogotá">
          <a:extLst>
            <a:ext uri="{FF2B5EF4-FFF2-40B4-BE49-F238E27FC236}">
              <a16:creationId xmlns:a16="http://schemas.microsoft.com/office/drawing/2014/main" id="{2EBAEF4C-0C1F-44CE-BA30-D9DC97CFEF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63" name="Imagen 3" descr="Secretaría General | Alcaldía Mayor de Bogotá">
          <a:extLst>
            <a:ext uri="{FF2B5EF4-FFF2-40B4-BE49-F238E27FC236}">
              <a16:creationId xmlns:a16="http://schemas.microsoft.com/office/drawing/2014/main" id="{83DDBBFC-5B8D-4956-A9C5-C30EDBC079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64" name="Imagen 163" descr="Secretaría General | Alcaldía Mayor de Bogotá">
          <a:extLst>
            <a:ext uri="{FF2B5EF4-FFF2-40B4-BE49-F238E27FC236}">
              <a16:creationId xmlns:a16="http://schemas.microsoft.com/office/drawing/2014/main" id="{45CE34F7-847F-4E23-863B-1A23783E78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65" name="Imagen 3" descr="Secretaría General | Alcaldía Mayor de Bogotá">
          <a:extLst>
            <a:ext uri="{FF2B5EF4-FFF2-40B4-BE49-F238E27FC236}">
              <a16:creationId xmlns:a16="http://schemas.microsoft.com/office/drawing/2014/main" id="{4FF26EC6-60DA-4F62-8173-F797EA0822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166" name="Imagen 165" descr="Secretaría General | Alcaldía Mayor de Bogotá">
          <a:extLst>
            <a:ext uri="{FF2B5EF4-FFF2-40B4-BE49-F238E27FC236}">
              <a16:creationId xmlns:a16="http://schemas.microsoft.com/office/drawing/2014/main" id="{47199CE4-77C8-4FDE-B18B-9B4EF74A25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67" name="Imagen 3" descr="Secretaría General | Alcaldía Mayor de Bogotá">
          <a:extLst>
            <a:ext uri="{FF2B5EF4-FFF2-40B4-BE49-F238E27FC236}">
              <a16:creationId xmlns:a16="http://schemas.microsoft.com/office/drawing/2014/main" id="{D2AACBF6-6513-4B66-A663-66747A71DF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168" name="Imagen 167" descr="Secretaría General | Alcaldía Mayor de Bogotá">
          <a:extLst>
            <a:ext uri="{FF2B5EF4-FFF2-40B4-BE49-F238E27FC236}">
              <a16:creationId xmlns:a16="http://schemas.microsoft.com/office/drawing/2014/main" id="{968F4310-397F-4418-8637-AA5B65608B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69" name="Imagen 3" descr="Secretaría General | Alcaldía Mayor de Bogotá">
          <a:extLst>
            <a:ext uri="{FF2B5EF4-FFF2-40B4-BE49-F238E27FC236}">
              <a16:creationId xmlns:a16="http://schemas.microsoft.com/office/drawing/2014/main" id="{16994921-BBAD-4EE0-B5C9-2AB178BD74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70" name="Imagen 169" descr="Secretaría General | Alcaldía Mayor de Bogotá">
          <a:extLst>
            <a:ext uri="{FF2B5EF4-FFF2-40B4-BE49-F238E27FC236}">
              <a16:creationId xmlns:a16="http://schemas.microsoft.com/office/drawing/2014/main" id="{FA4F8B47-92EB-4351-BB49-DB45B04ED3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71" name="Imagen 3" descr="Secretaría General | Alcaldía Mayor de Bogotá">
          <a:extLst>
            <a:ext uri="{FF2B5EF4-FFF2-40B4-BE49-F238E27FC236}">
              <a16:creationId xmlns:a16="http://schemas.microsoft.com/office/drawing/2014/main" id="{205C7D57-EBCD-4526-A704-8547B62A22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172" name="Imagen 171" descr="Secretaría General | Alcaldía Mayor de Bogotá">
          <a:extLst>
            <a:ext uri="{FF2B5EF4-FFF2-40B4-BE49-F238E27FC236}">
              <a16:creationId xmlns:a16="http://schemas.microsoft.com/office/drawing/2014/main" id="{58D6EA51-6B5A-43E4-A3E5-331A24BA8F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73" name="Imagen 3" descr="Secretaría General | Alcaldía Mayor de Bogotá">
          <a:extLst>
            <a:ext uri="{FF2B5EF4-FFF2-40B4-BE49-F238E27FC236}">
              <a16:creationId xmlns:a16="http://schemas.microsoft.com/office/drawing/2014/main" id="{3F78E763-6E66-4254-9F8B-7FEE3EADC1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174" name="Imagen 173" descr="Secretaría General | Alcaldía Mayor de Bogotá">
          <a:extLst>
            <a:ext uri="{FF2B5EF4-FFF2-40B4-BE49-F238E27FC236}">
              <a16:creationId xmlns:a16="http://schemas.microsoft.com/office/drawing/2014/main" id="{B28AF183-A944-4C7C-BA68-3FD84D53EE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75" name="Imagen 3" descr="Secretaría General | Alcaldía Mayor de Bogotá">
          <a:extLst>
            <a:ext uri="{FF2B5EF4-FFF2-40B4-BE49-F238E27FC236}">
              <a16:creationId xmlns:a16="http://schemas.microsoft.com/office/drawing/2014/main" id="{E0A1AEBF-F553-4AFC-8B39-4F3FD32BDF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76" name="Imagen 175" descr="Secretaría General | Alcaldía Mayor de Bogotá">
          <a:extLst>
            <a:ext uri="{FF2B5EF4-FFF2-40B4-BE49-F238E27FC236}">
              <a16:creationId xmlns:a16="http://schemas.microsoft.com/office/drawing/2014/main" id="{3827D377-F87B-4C89-8C2E-A2FABD90C4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77" name="Imagen 3" descr="Secretaría General | Alcaldía Mayor de Bogotá">
          <a:extLst>
            <a:ext uri="{FF2B5EF4-FFF2-40B4-BE49-F238E27FC236}">
              <a16:creationId xmlns:a16="http://schemas.microsoft.com/office/drawing/2014/main" id="{02F71D69-B600-449D-82EC-8CBC9BED99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178" name="Imagen 177" descr="Secretaría General | Alcaldía Mayor de Bogotá">
          <a:extLst>
            <a:ext uri="{FF2B5EF4-FFF2-40B4-BE49-F238E27FC236}">
              <a16:creationId xmlns:a16="http://schemas.microsoft.com/office/drawing/2014/main" id="{3739D2F9-1A20-49F7-91D3-704A086A50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79" name="Imagen 3" descr="Secretaría General | Alcaldía Mayor de Bogotá">
          <a:extLst>
            <a:ext uri="{FF2B5EF4-FFF2-40B4-BE49-F238E27FC236}">
              <a16:creationId xmlns:a16="http://schemas.microsoft.com/office/drawing/2014/main" id="{CFD70AF0-DB75-4077-BD5D-20E152DEB7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180" name="Imagen 179" descr="Secretaría General | Alcaldía Mayor de Bogotá">
          <a:extLst>
            <a:ext uri="{FF2B5EF4-FFF2-40B4-BE49-F238E27FC236}">
              <a16:creationId xmlns:a16="http://schemas.microsoft.com/office/drawing/2014/main" id="{CE2CB652-8BCB-4441-9351-E4825A61EC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81" name="Imagen 3" descr="Secretaría General | Alcaldía Mayor de Bogotá">
          <a:extLst>
            <a:ext uri="{FF2B5EF4-FFF2-40B4-BE49-F238E27FC236}">
              <a16:creationId xmlns:a16="http://schemas.microsoft.com/office/drawing/2014/main" id="{56D0B074-CBAF-4BB3-B946-9FF77078C0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82" name="Imagen 181" descr="Secretaría General | Alcaldía Mayor de Bogotá">
          <a:extLst>
            <a:ext uri="{FF2B5EF4-FFF2-40B4-BE49-F238E27FC236}">
              <a16:creationId xmlns:a16="http://schemas.microsoft.com/office/drawing/2014/main" id="{C9E334FA-D28F-42E5-B83D-4DE8A421F3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83" name="Imagen 3" descr="Secretaría General | Alcaldía Mayor de Bogotá">
          <a:extLst>
            <a:ext uri="{FF2B5EF4-FFF2-40B4-BE49-F238E27FC236}">
              <a16:creationId xmlns:a16="http://schemas.microsoft.com/office/drawing/2014/main" id="{2135069F-5D2F-4679-9A89-EB8A97FCE1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184" name="Imagen 183" descr="Secretaría General | Alcaldía Mayor de Bogotá">
          <a:extLst>
            <a:ext uri="{FF2B5EF4-FFF2-40B4-BE49-F238E27FC236}">
              <a16:creationId xmlns:a16="http://schemas.microsoft.com/office/drawing/2014/main" id="{65105427-053F-40D9-9E5A-86A9C8F2BB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85" name="Imagen 3" descr="Secretaría General | Alcaldía Mayor de Bogotá">
          <a:extLst>
            <a:ext uri="{FF2B5EF4-FFF2-40B4-BE49-F238E27FC236}">
              <a16:creationId xmlns:a16="http://schemas.microsoft.com/office/drawing/2014/main" id="{EBDEA55E-1EF4-4015-AD20-439401999A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186" name="Imagen 185" descr="Secretaría General | Alcaldía Mayor de Bogotá">
          <a:extLst>
            <a:ext uri="{FF2B5EF4-FFF2-40B4-BE49-F238E27FC236}">
              <a16:creationId xmlns:a16="http://schemas.microsoft.com/office/drawing/2014/main" id="{0436CB57-89D0-4E0C-9939-2153F3E5ED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87" name="Imagen 3" descr="Secretaría General | Alcaldía Mayor de Bogotá">
          <a:extLst>
            <a:ext uri="{FF2B5EF4-FFF2-40B4-BE49-F238E27FC236}">
              <a16:creationId xmlns:a16="http://schemas.microsoft.com/office/drawing/2014/main" id="{DF7766E4-7C93-4A6A-AF18-1BEDBF7A39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88" name="Imagen 187" descr="Secretaría General | Alcaldía Mayor de Bogotá">
          <a:extLst>
            <a:ext uri="{FF2B5EF4-FFF2-40B4-BE49-F238E27FC236}">
              <a16:creationId xmlns:a16="http://schemas.microsoft.com/office/drawing/2014/main" id="{AD982BAE-0983-4601-B21E-AFACB305DB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89" name="Imagen 3" descr="Secretaría General | Alcaldía Mayor de Bogotá">
          <a:extLst>
            <a:ext uri="{FF2B5EF4-FFF2-40B4-BE49-F238E27FC236}">
              <a16:creationId xmlns:a16="http://schemas.microsoft.com/office/drawing/2014/main" id="{5D721958-6B89-4EC1-81B2-95DD549A6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190" name="Imagen 189" descr="Secretaría General | Alcaldía Mayor de Bogotá">
          <a:extLst>
            <a:ext uri="{FF2B5EF4-FFF2-40B4-BE49-F238E27FC236}">
              <a16:creationId xmlns:a16="http://schemas.microsoft.com/office/drawing/2014/main" id="{3DE2031F-71C8-45F4-B258-97546A97E5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91" name="Imagen 3" descr="Secretaría General | Alcaldía Mayor de Bogotá">
          <a:extLst>
            <a:ext uri="{FF2B5EF4-FFF2-40B4-BE49-F238E27FC236}">
              <a16:creationId xmlns:a16="http://schemas.microsoft.com/office/drawing/2014/main" id="{33AAB42C-B349-4876-A263-B6E13334DA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192" name="Imagen 191" descr="Secretaría General | Alcaldía Mayor de Bogotá">
          <a:extLst>
            <a:ext uri="{FF2B5EF4-FFF2-40B4-BE49-F238E27FC236}">
              <a16:creationId xmlns:a16="http://schemas.microsoft.com/office/drawing/2014/main" id="{B5830236-9DDE-4E2F-9AD6-2A14EA48B5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93" name="Imagen 3" descr="Secretaría General | Alcaldía Mayor de Bogotá">
          <a:extLst>
            <a:ext uri="{FF2B5EF4-FFF2-40B4-BE49-F238E27FC236}">
              <a16:creationId xmlns:a16="http://schemas.microsoft.com/office/drawing/2014/main" id="{CB05FEDA-786D-4E25-92D0-23233A4404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94" name="Imagen 193" descr="Secretaría General | Alcaldía Mayor de Bogotá">
          <a:extLst>
            <a:ext uri="{FF2B5EF4-FFF2-40B4-BE49-F238E27FC236}">
              <a16:creationId xmlns:a16="http://schemas.microsoft.com/office/drawing/2014/main" id="{3D833F86-B10E-45FB-902E-6DF2FBA0FB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95" name="Imagen 3" descr="Secretaría General | Alcaldía Mayor de Bogotá">
          <a:extLst>
            <a:ext uri="{FF2B5EF4-FFF2-40B4-BE49-F238E27FC236}">
              <a16:creationId xmlns:a16="http://schemas.microsoft.com/office/drawing/2014/main" id="{8DBD921B-289C-4FBB-BCE8-304A376AE3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196" name="Imagen 195" descr="Secretaría General | Alcaldía Mayor de Bogotá">
          <a:extLst>
            <a:ext uri="{FF2B5EF4-FFF2-40B4-BE49-F238E27FC236}">
              <a16:creationId xmlns:a16="http://schemas.microsoft.com/office/drawing/2014/main" id="{335BCA3A-CC84-4468-8F8E-F641A36047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97" name="Imagen 3" descr="Secretaría General | Alcaldía Mayor de Bogotá">
          <a:extLst>
            <a:ext uri="{FF2B5EF4-FFF2-40B4-BE49-F238E27FC236}">
              <a16:creationId xmlns:a16="http://schemas.microsoft.com/office/drawing/2014/main" id="{D27669E1-9403-49C0-B3F0-54CC3044B4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198" name="Imagen 197" descr="Secretaría General | Alcaldía Mayor de Bogotá">
          <a:extLst>
            <a:ext uri="{FF2B5EF4-FFF2-40B4-BE49-F238E27FC236}">
              <a16:creationId xmlns:a16="http://schemas.microsoft.com/office/drawing/2014/main" id="{D582ECF9-FACB-442C-9F42-6F0EF994CF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199" name="Imagen 3" descr="Secretaría General | Alcaldía Mayor de Bogotá">
          <a:extLst>
            <a:ext uri="{FF2B5EF4-FFF2-40B4-BE49-F238E27FC236}">
              <a16:creationId xmlns:a16="http://schemas.microsoft.com/office/drawing/2014/main" id="{AB4F74EB-3CDB-45EA-96B4-0E8EB3E4A4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00" name="Imagen 199" descr="Secretaría General | Alcaldía Mayor de Bogotá">
          <a:extLst>
            <a:ext uri="{FF2B5EF4-FFF2-40B4-BE49-F238E27FC236}">
              <a16:creationId xmlns:a16="http://schemas.microsoft.com/office/drawing/2014/main" id="{BAC16A6B-7A76-45AE-9A7F-F5DBCB9230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01" name="Imagen 3" descr="Secretaría General | Alcaldía Mayor de Bogotá">
          <a:extLst>
            <a:ext uri="{FF2B5EF4-FFF2-40B4-BE49-F238E27FC236}">
              <a16:creationId xmlns:a16="http://schemas.microsoft.com/office/drawing/2014/main" id="{634F1D4A-EEC4-4DFB-9A94-144935FD6B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202" name="Imagen 201" descr="Secretaría General | Alcaldía Mayor de Bogotá">
          <a:extLst>
            <a:ext uri="{FF2B5EF4-FFF2-40B4-BE49-F238E27FC236}">
              <a16:creationId xmlns:a16="http://schemas.microsoft.com/office/drawing/2014/main" id="{81036BFD-AED6-489A-A093-3D2BFA334A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03" name="Imagen 3" descr="Secretaría General | Alcaldía Mayor de Bogotá">
          <a:extLst>
            <a:ext uri="{FF2B5EF4-FFF2-40B4-BE49-F238E27FC236}">
              <a16:creationId xmlns:a16="http://schemas.microsoft.com/office/drawing/2014/main" id="{1B1708EE-9B23-4436-BD46-3847B61BF7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204" name="Imagen 203" descr="Secretaría General | Alcaldía Mayor de Bogotá">
          <a:extLst>
            <a:ext uri="{FF2B5EF4-FFF2-40B4-BE49-F238E27FC236}">
              <a16:creationId xmlns:a16="http://schemas.microsoft.com/office/drawing/2014/main" id="{E3FDE4BA-B430-4044-854D-5FAC18E6B5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05" name="Imagen 3" descr="Secretaría General | Alcaldía Mayor de Bogotá">
          <a:extLst>
            <a:ext uri="{FF2B5EF4-FFF2-40B4-BE49-F238E27FC236}">
              <a16:creationId xmlns:a16="http://schemas.microsoft.com/office/drawing/2014/main" id="{75F74E79-DEA7-4CD3-B220-01E1137E7C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06" name="Imagen 205" descr="Secretaría General | Alcaldía Mayor de Bogotá">
          <a:extLst>
            <a:ext uri="{FF2B5EF4-FFF2-40B4-BE49-F238E27FC236}">
              <a16:creationId xmlns:a16="http://schemas.microsoft.com/office/drawing/2014/main" id="{3ABE2CFE-8E90-4931-9416-E55715D203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07" name="Imagen 3" descr="Secretaría General | Alcaldía Mayor de Bogotá">
          <a:extLst>
            <a:ext uri="{FF2B5EF4-FFF2-40B4-BE49-F238E27FC236}">
              <a16:creationId xmlns:a16="http://schemas.microsoft.com/office/drawing/2014/main" id="{F8E2ACFB-28FC-462B-8CC0-02B3C9AC79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208" name="Imagen 207" descr="Secretaría General | Alcaldía Mayor de Bogotá">
          <a:extLst>
            <a:ext uri="{FF2B5EF4-FFF2-40B4-BE49-F238E27FC236}">
              <a16:creationId xmlns:a16="http://schemas.microsoft.com/office/drawing/2014/main" id="{98F41A04-986D-4246-B620-DE71AF3726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09" name="Imagen 3" descr="Secretaría General | Alcaldía Mayor de Bogotá">
          <a:extLst>
            <a:ext uri="{FF2B5EF4-FFF2-40B4-BE49-F238E27FC236}">
              <a16:creationId xmlns:a16="http://schemas.microsoft.com/office/drawing/2014/main" id="{FA398D03-CC95-4222-BC6E-AA2A7A7EED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210" name="Imagen 209" descr="Secretaría General | Alcaldía Mayor de Bogotá">
          <a:extLst>
            <a:ext uri="{FF2B5EF4-FFF2-40B4-BE49-F238E27FC236}">
              <a16:creationId xmlns:a16="http://schemas.microsoft.com/office/drawing/2014/main" id="{70C83B4D-9C1C-4F8C-9FEA-D81D3839CE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11" name="Imagen 3" descr="Secretaría General | Alcaldía Mayor de Bogotá">
          <a:extLst>
            <a:ext uri="{FF2B5EF4-FFF2-40B4-BE49-F238E27FC236}">
              <a16:creationId xmlns:a16="http://schemas.microsoft.com/office/drawing/2014/main" id="{15C01889-07CE-4DBE-8652-F8655A6D35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12" name="Imagen 211" descr="Secretaría General | Alcaldía Mayor de Bogotá">
          <a:extLst>
            <a:ext uri="{FF2B5EF4-FFF2-40B4-BE49-F238E27FC236}">
              <a16:creationId xmlns:a16="http://schemas.microsoft.com/office/drawing/2014/main" id="{99523100-90EE-440B-894B-D610C3F654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13" name="Imagen 3" descr="Secretaría General | Alcaldía Mayor de Bogotá">
          <a:extLst>
            <a:ext uri="{FF2B5EF4-FFF2-40B4-BE49-F238E27FC236}">
              <a16:creationId xmlns:a16="http://schemas.microsoft.com/office/drawing/2014/main" id="{7394C08F-EA73-4330-AB4A-BBA1610121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214" name="Imagen 213" descr="Secretaría General | Alcaldía Mayor de Bogotá">
          <a:extLst>
            <a:ext uri="{FF2B5EF4-FFF2-40B4-BE49-F238E27FC236}">
              <a16:creationId xmlns:a16="http://schemas.microsoft.com/office/drawing/2014/main" id="{787F8ED3-3AEE-4AFE-BEA7-9F4AAE8E7C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15" name="Imagen 3" descr="Secretaría General | Alcaldía Mayor de Bogotá">
          <a:extLst>
            <a:ext uri="{FF2B5EF4-FFF2-40B4-BE49-F238E27FC236}">
              <a16:creationId xmlns:a16="http://schemas.microsoft.com/office/drawing/2014/main" id="{233F149C-6CB4-4DCC-B93B-170F877DAF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216" name="Imagen 215" descr="Secretaría General | Alcaldía Mayor de Bogotá">
          <a:extLst>
            <a:ext uri="{FF2B5EF4-FFF2-40B4-BE49-F238E27FC236}">
              <a16:creationId xmlns:a16="http://schemas.microsoft.com/office/drawing/2014/main" id="{956784E8-9E81-430A-B2D1-136925E32C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17" name="Imagen 3" descr="Secretaría General | Alcaldía Mayor de Bogotá">
          <a:extLst>
            <a:ext uri="{FF2B5EF4-FFF2-40B4-BE49-F238E27FC236}">
              <a16:creationId xmlns:a16="http://schemas.microsoft.com/office/drawing/2014/main" id="{87E4D8C6-02A5-4985-8A32-53F2827C4A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18" name="Imagen 217" descr="Secretaría General | Alcaldía Mayor de Bogotá">
          <a:extLst>
            <a:ext uri="{FF2B5EF4-FFF2-40B4-BE49-F238E27FC236}">
              <a16:creationId xmlns:a16="http://schemas.microsoft.com/office/drawing/2014/main" id="{2355B5A4-7DAD-4B08-AB08-434CFCFDEF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19" name="Imagen 3" descr="Secretaría General | Alcaldía Mayor de Bogotá">
          <a:extLst>
            <a:ext uri="{FF2B5EF4-FFF2-40B4-BE49-F238E27FC236}">
              <a16:creationId xmlns:a16="http://schemas.microsoft.com/office/drawing/2014/main" id="{3BD13FA1-1E58-4209-8CF3-7799FA1B3B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220" name="Imagen 219" descr="Secretaría General | Alcaldía Mayor de Bogotá">
          <a:extLst>
            <a:ext uri="{FF2B5EF4-FFF2-40B4-BE49-F238E27FC236}">
              <a16:creationId xmlns:a16="http://schemas.microsoft.com/office/drawing/2014/main" id="{30C4212B-4FA5-46F7-A036-A45EB4BAAE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21" name="Imagen 3" descr="Secretaría General | Alcaldía Mayor de Bogotá">
          <a:extLst>
            <a:ext uri="{FF2B5EF4-FFF2-40B4-BE49-F238E27FC236}">
              <a16:creationId xmlns:a16="http://schemas.microsoft.com/office/drawing/2014/main" id="{74341D56-7462-4A7E-A6D4-3A828AAE3C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222" name="Imagen 221" descr="Secretaría General | Alcaldía Mayor de Bogotá">
          <a:extLst>
            <a:ext uri="{FF2B5EF4-FFF2-40B4-BE49-F238E27FC236}">
              <a16:creationId xmlns:a16="http://schemas.microsoft.com/office/drawing/2014/main" id="{5F469577-C8FB-4614-AB39-36FC9BC6B9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23" name="Imagen 3" descr="Secretaría General | Alcaldía Mayor de Bogotá">
          <a:extLst>
            <a:ext uri="{FF2B5EF4-FFF2-40B4-BE49-F238E27FC236}">
              <a16:creationId xmlns:a16="http://schemas.microsoft.com/office/drawing/2014/main" id="{0D428E81-6E52-40F7-B80C-0EC890F25F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24" name="Imagen 223" descr="Secretaría General | Alcaldía Mayor de Bogotá">
          <a:extLst>
            <a:ext uri="{FF2B5EF4-FFF2-40B4-BE49-F238E27FC236}">
              <a16:creationId xmlns:a16="http://schemas.microsoft.com/office/drawing/2014/main" id="{CC51BEDB-4B30-4608-9449-EC26B59CB2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25" name="Imagen 3" descr="Secretaría General | Alcaldía Mayor de Bogotá">
          <a:extLst>
            <a:ext uri="{FF2B5EF4-FFF2-40B4-BE49-F238E27FC236}">
              <a16:creationId xmlns:a16="http://schemas.microsoft.com/office/drawing/2014/main" id="{B350DA32-E878-4649-AC0A-80891077BB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226" name="Imagen 225" descr="Secretaría General | Alcaldía Mayor de Bogotá">
          <a:extLst>
            <a:ext uri="{FF2B5EF4-FFF2-40B4-BE49-F238E27FC236}">
              <a16:creationId xmlns:a16="http://schemas.microsoft.com/office/drawing/2014/main" id="{A20148EF-8CF1-41FF-8BCD-317E579BB5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27" name="Imagen 3" descr="Secretaría General | Alcaldía Mayor de Bogotá">
          <a:extLst>
            <a:ext uri="{FF2B5EF4-FFF2-40B4-BE49-F238E27FC236}">
              <a16:creationId xmlns:a16="http://schemas.microsoft.com/office/drawing/2014/main" id="{E1EFA748-802D-44E7-9016-CF9CE65770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228" name="Imagen 227" descr="Secretaría General | Alcaldía Mayor de Bogotá">
          <a:extLst>
            <a:ext uri="{FF2B5EF4-FFF2-40B4-BE49-F238E27FC236}">
              <a16:creationId xmlns:a16="http://schemas.microsoft.com/office/drawing/2014/main" id="{A2B37D3E-4E45-4593-BF5C-4B661261CB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29" name="Imagen 3" descr="Secretaría General | Alcaldía Mayor de Bogotá">
          <a:extLst>
            <a:ext uri="{FF2B5EF4-FFF2-40B4-BE49-F238E27FC236}">
              <a16:creationId xmlns:a16="http://schemas.microsoft.com/office/drawing/2014/main" id="{8FB8B109-2D29-452D-8407-5FF0C90525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30" name="Imagen 229" descr="Secretaría General | Alcaldía Mayor de Bogotá">
          <a:extLst>
            <a:ext uri="{FF2B5EF4-FFF2-40B4-BE49-F238E27FC236}">
              <a16:creationId xmlns:a16="http://schemas.microsoft.com/office/drawing/2014/main" id="{F335964A-F167-4B92-A35C-97AFA55FFD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31" name="Imagen 3" descr="Secretaría General | Alcaldía Mayor de Bogotá">
          <a:extLst>
            <a:ext uri="{FF2B5EF4-FFF2-40B4-BE49-F238E27FC236}">
              <a16:creationId xmlns:a16="http://schemas.microsoft.com/office/drawing/2014/main" id="{5B2EEE4C-D362-4D1C-940B-918B7C988C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232" name="Imagen 231" descr="Secretaría General | Alcaldía Mayor de Bogotá">
          <a:extLst>
            <a:ext uri="{FF2B5EF4-FFF2-40B4-BE49-F238E27FC236}">
              <a16:creationId xmlns:a16="http://schemas.microsoft.com/office/drawing/2014/main" id="{64645177-E0E3-40FF-970B-F022F1C7BC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33" name="Imagen 3" descr="Secretaría General | Alcaldía Mayor de Bogotá">
          <a:extLst>
            <a:ext uri="{FF2B5EF4-FFF2-40B4-BE49-F238E27FC236}">
              <a16:creationId xmlns:a16="http://schemas.microsoft.com/office/drawing/2014/main" id="{70871E50-B13C-443D-B1C1-1A73B6F47C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234" name="Imagen 233" descr="Secretaría General | Alcaldía Mayor de Bogotá">
          <a:extLst>
            <a:ext uri="{FF2B5EF4-FFF2-40B4-BE49-F238E27FC236}">
              <a16:creationId xmlns:a16="http://schemas.microsoft.com/office/drawing/2014/main" id="{F9E690DB-F2E9-4FC2-881C-33EB948AAA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35" name="Imagen 3" descr="Secretaría General | Alcaldía Mayor de Bogotá">
          <a:extLst>
            <a:ext uri="{FF2B5EF4-FFF2-40B4-BE49-F238E27FC236}">
              <a16:creationId xmlns:a16="http://schemas.microsoft.com/office/drawing/2014/main" id="{2E861188-4131-4A61-8AFB-6E7819783B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36" name="Imagen 235" descr="Secretaría General | Alcaldía Mayor de Bogotá">
          <a:extLst>
            <a:ext uri="{FF2B5EF4-FFF2-40B4-BE49-F238E27FC236}">
              <a16:creationId xmlns:a16="http://schemas.microsoft.com/office/drawing/2014/main" id="{3FE298E3-2F3A-478A-B157-E718C66FF0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37" name="Imagen 3" descr="Secretaría General | Alcaldía Mayor de Bogotá">
          <a:extLst>
            <a:ext uri="{FF2B5EF4-FFF2-40B4-BE49-F238E27FC236}">
              <a16:creationId xmlns:a16="http://schemas.microsoft.com/office/drawing/2014/main" id="{A1D425A5-2C57-419D-874C-A8DC0954A4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238" name="Imagen 237" descr="Secretaría General | Alcaldía Mayor de Bogotá">
          <a:extLst>
            <a:ext uri="{FF2B5EF4-FFF2-40B4-BE49-F238E27FC236}">
              <a16:creationId xmlns:a16="http://schemas.microsoft.com/office/drawing/2014/main" id="{31082293-7721-4AB9-86E8-0512866A2E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39" name="Imagen 3" descr="Secretaría General | Alcaldía Mayor de Bogotá">
          <a:extLst>
            <a:ext uri="{FF2B5EF4-FFF2-40B4-BE49-F238E27FC236}">
              <a16:creationId xmlns:a16="http://schemas.microsoft.com/office/drawing/2014/main" id="{D56E518C-3773-4333-A44F-F1B4C5178C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240" name="Imagen 239" descr="Secretaría General | Alcaldía Mayor de Bogotá">
          <a:extLst>
            <a:ext uri="{FF2B5EF4-FFF2-40B4-BE49-F238E27FC236}">
              <a16:creationId xmlns:a16="http://schemas.microsoft.com/office/drawing/2014/main" id="{80570FEA-2A7B-4151-A254-38999C2316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41" name="Imagen 3" descr="Secretaría General | Alcaldía Mayor de Bogotá">
          <a:extLst>
            <a:ext uri="{FF2B5EF4-FFF2-40B4-BE49-F238E27FC236}">
              <a16:creationId xmlns:a16="http://schemas.microsoft.com/office/drawing/2014/main" id="{56AD38B0-1542-4486-AB1C-34555EE0E6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42" name="Imagen 241" descr="Secretaría General | Alcaldía Mayor de Bogotá">
          <a:extLst>
            <a:ext uri="{FF2B5EF4-FFF2-40B4-BE49-F238E27FC236}">
              <a16:creationId xmlns:a16="http://schemas.microsoft.com/office/drawing/2014/main" id="{E7FDC14C-1C11-4DFA-AFBE-691211D631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43" name="Imagen 3" descr="Secretaría General | Alcaldía Mayor de Bogotá">
          <a:extLst>
            <a:ext uri="{FF2B5EF4-FFF2-40B4-BE49-F238E27FC236}">
              <a16:creationId xmlns:a16="http://schemas.microsoft.com/office/drawing/2014/main" id="{46D9C6F8-61B0-4D40-A7E3-D7F874ECDF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244" name="Imagen 243" descr="Secretaría General | Alcaldía Mayor de Bogotá">
          <a:extLst>
            <a:ext uri="{FF2B5EF4-FFF2-40B4-BE49-F238E27FC236}">
              <a16:creationId xmlns:a16="http://schemas.microsoft.com/office/drawing/2014/main" id="{B75FFA16-DEEA-497C-81B6-E77287E5FB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45" name="Imagen 3" descr="Secretaría General | Alcaldía Mayor de Bogotá">
          <a:extLst>
            <a:ext uri="{FF2B5EF4-FFF2-40B4-BE49-F238E27FC236}">
              <a16:creationId xmlns:a16="http://schemas.microsoft.com/office/drawing/2014/main" id="{6CC3BC29-3756-4278-AA5C-6F4ED3DF86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246" name="Imagen 245" descr="Secretaría General | Alcaldía Mayor de Bogotá">
          <a:extLst>
            <a:ext uri="{FF2B5EF4-FFF2-40B4-BE49-F238E27FC236}">
              <a16:creationId xmlns:a16="http://schemas.microsoft.com/office/drawing/2014/main" id="{AF424B94-BCFA-48A5-9878-CE66C3940A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47" name="Imagen 3" descr="Secretaría General | Alcaldía Mayor de Bogotá">
          <a:extLst>
            <a:ext uri="{FF2B5EF4-FFF2-40B4-BE49-F238E27FC236}">
              <a16:creationId xmlns:a16="http://schemas.microsoft.com/office/drawing/2014/main" id="{FE569CCA-C297-4A24-8E2E-376674D572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48" name="Imagen 247" descr="Secretaría General | Alcaldía Mayor de Bogotá">
          <a:extLst>
            <a:ext uri="{FF2B5EF4-FFF2-40B4-BE49-F238E27FC236}">
              <a16:creationId xmlns:a16="http://schemas.microsoft.com/office/drawing/2014/main" id="{5C971D18-2657-4759-963C-26FD48CF3C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49" name="Imagen 3" descr="Secretaría General | Alcaldía Mayor de Bogotá">
          <a:extLst>
            <a:ext uri="{FF2B5EF4-FFF2-40B4-BE49-F238E27FC236}">
              <a16:creationId xmlns:a16="http://schemas.microsoft.com/office/drawing/2014/main" id="{2DC35486-93FB-4D2A-A854-EC316FF92A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250" name="Imagen 249" descr="Secretaría General | Alcaldía Mayor de Bogotá">
          <a:extLst>
            <a:ext uri="{FF2B5EF4-FFF2-40B4-BE49-F238E27FC236}">
              <a16:creationId xmlns:a16="http://schemas.microsoft.com/office/drawing/2014/main" id="{7A59A4E5-05FE-4C88-A2A5-D47CD25A3E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51" name="Imagen 3" descr="Secretaría General | Alcaldía Mayor de Bogotá">
          <a:extLst>
            <a:ext uri="{FF2B5EF4-FFF2-40B4-BE49-F238E27FC236}">
              <a16:creationId xmlns:a16="http://schemas.microsoft.com/office/drawing/2014/main" id="{93796383-CDF5-4E0F-A2D9-E410507C40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252" name="Imagen 251" descr="Secretaría General | Alcaldía Mayor de Bogotá">
          <a:extLst>
            <a:ext uri="{FF2B5EF4-FFF2-40B4-BE49-F238E27FC236}">
              <a16:creationId xmlns:a16="http://schemas.microsoft.com/office/drawing/2014/main" id="{AA980F46-7EC5-41AC-AE4B-5CDA734743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53" name="Imagen 3" descr="Secretaría General | Alcaldía Mayor de Bogotá">
          <a:extLst>
            <a:ext uri="{FF2B5EF4-FFF2-40B4-BE49-F238E27FC236}">
              <a16:creationId xmlns:a16="http://schemas.microsoft.com/office/drawing/2014/main" id="{42F4C80D-F04C-4157-9D2A-0D62DC68D8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54" name="Imagen 253" descr="Secretaría General | Alcaldía Mayor de Bogotá">
          <a:extLst>
            <a:ext uri="{FF2B5EF4-FFF2-40B4-BE49-F238E27FC236}">
              <a16:creationId xmlns:a16="http://schemas.microsoft.com/office/drawing/2014/main" id="{6FA9C33A-BD6C-416C-9E2E-311298D4E9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55" name="Imagen 3" descr="Secretaría General | Alcaldía Mayor de Bogotá">
          <a:extLst>
            <a:ext uri="{FF2B5EF4-FFF2-40B4-BE49-F238E27FC236}">
              <a16:creationId xmlns:a16="http://schemas.microsoft.com/office/drawing/2014/main" id="{9D52B2A3-14B5-4C4C-9429-29606DAC58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256" name="Imagen 255" descr="Secretaría General | Alcaldía Mayor de Bogotá">
          <a:extLst>
            <a:ext uri="{FF2B5EF4-FFF2-40B4-BE49-F238E27FC236}">
              <a16:creationId xmlns:a16="http://schemas.microsoft.com/office/drawing/2014/main" id="{CF275AC1-B7B5-4A1C-A412-534D369200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57" name="Imagen 3" descr="Secretaría General | Alcaldía Mayor de Bogotá">
          <a:extLst>
            <a:ext uri="{FF2B5EF4-FFF2-40B4-BE49-F238E27FC236}">
              <a16:creationId xmlns:a16="http://schemas.microsoft.com/office/drawing/2014/main" id="{5A6C76E4-A588-48F6-9E6D-BE6ED1BEA9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258" name="Imagen 257" descr="Secretaría General | Alcaldía Mayor de Bogotá">
          <a:extLst>
            <a:ext uri="{FF2B5EF4-FFF2-40B4-BE49-F238E27FC236}">
              <a16:creationId xmlns:a16="http://schemas.microsoft.com/office/drawing/2014/main" id="{5F869748-D262-452C-A84B-A1481640C3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59" name="Imagen 3" descr="Secretaría General | Alcaldía Mayor de Bogotá">
          <a:extLst>
            <a:ext uri="{FF2B5EF4-FFF2-40B4-BE49-F238E27FC236}">
              <a16:creationId xmlns:a16="http://schemas.microsoft.com/office/drawing/2014/main" id="{8587DD6D-967A-49F3-9F4C-1E656295DC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60" name="Imagen 259" descr="Secretaría General | Alcaldía Mayor de Bogotá">
          <a:extLst>
            <a:ext uri="{FF2B5EF4-FFF2-40B4-BE49-F238E27FC236}">
              <a16:creationId xmlns:a16="http://schemas.microsoft.com/office/drawing/2014/main" id="{22CB179B-64CF-4D9A-AEB2-BC912CCF49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61" name="Imagen 3" descr="Secretaría General | Alcaldía Mayor de Bogotá">
          <a:extLst>
            <a:ext uri="{FF2B5EF4-FFF2-40B4-BE49-F238E27FC236}">
              <a16:creationId xmlns:a16="http://schemas.microsoft.com/office/drawing/2014/main" id="{B000AC0D-F73E-443E-8528-79BA766626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262" name="Imagen 261" descr="Secretaría General | Alcaldía Mayor de Bogotá">
          <a:extLst>
            <a:ext uri="{FF2B5EF4-FFF2-40B4-BE49-F238E27FC236}">
              <a16:creationId xmlns:a16="http://schemas.microsoft.com/office/drawing/2014/main" id="{03E3BB68-4B3E-47E8-B93F-402A79A047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63" name="Imagen 3" descr="Secretaría General | Alcaldía Mayor de Bogotá">
          <a:extLst>
            <a:ext uri="{FF2B5EF4-FFF2-40B4-BE49-F238E27FC236}">
              <a16:creationId xmlns:a16="http://schemas.microsoft.com/office/drawing/2014/main" id="{57FE938D-DAF3-46F2-AD0B-4FCC80CA7B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264" name="Imagen 263" descr="Secretaría General | Alcaldía Mayor de Bogotá">
          <a:extLst>
            <a:ext uri="{FF2B5EF4-FFF2-40B4-BE49-F238E27FC236}">
              <a16:creationId xmlns:a16="http://schemas.microsoft.com/office/drawing/2014/main" id="{E70BEB2C-115F-43ED-B1BB-049CA80AA5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65" name="Imagen 3" descr="Secretaría General | Alcaldía Mayor de Bogotá">
          <a:extLst>
            <a:ext uri="{FF2B5EF4-FFF2-40B4-BE49-F238E27FC236}">
              <a16:creationId xmlns:a16="http://schemas.microsoft.com/office/drawing/2014/main" id="{C6CA0E9F-2E05-4D6F-A69A-CDBE2E548C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66" name="Imagen 265" descr="Secretaría General | Alcaldía Mayor de Bogotá">
          <a:extLst>
            <a:ext uri="{FF2B5EF4-FFF2-40B4-BE49-F238E27FC236}">
              <a16:creationId xmlns:a16="http://schemas.microsoft.com/office/drawing/2014/main" id="{5DB98470-D87F-4C8A-8B8D-C37A30BF61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67" name="Imagen 3" descr="Secretaría General | Alcaldía Mayor de Bogotá">
          <a:extLst>
            <a:ext uri="{FF2B5EF4-FFF2-40B4-BE49-F238E27FC236}">
              <a16:creationId xmlns:a16="http://schemas.microsoft.com/office/drawing/2014/main" id="{E693DDA0-B8D5-4CC5-8A4E-DC156421FF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268" name="Imagen 267" descr="Secretaría General | Alcaldía Mayor de Bogotá">
          <a:extLst>
            <a:ext uri="{FF2B5EF4-FFF2-40B4-BE49-F238E27FC236}">
              <a16:creationId xmlns:a16="http://schemas.microsoft.com/office/drawing/2014/main" id="{CEA90EFE-0269-4AF6-9C4A-E2A718DBF7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69" name="Imagen 3" descr="Secretaría General | Alcaldía Mayor de Bogotá">
          <a:extLst>
            <a:ext uri="{FF2B5EF4-FFF2-40B4-BE49-F238E27FC236}">
              <a16:creationId xmlns:a16="http://schemas.microsoft.com/office/drawing/2014/main" id="{2CAC9184-C3C9-465D-A13F-7425BCDB29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270" name="Imagen 269" descr="Secretaría General | Alcaldía Mayor de Bogotá">
          <a:extLst>
            <a:ext uri="{FF2B5EF4-FFF2-40B4-BE49-F238E27FC236}">
              <a16:creationId xmlns:a16="http://schemas.microsoft.com/office/drawing/2014/main" id="{2F31C6D1-9538-4F14-BC9E-1BABE6D8DE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71" name="Imagen 3" descr="Secretaría General | Alcaldía Mayor de Bogotá">
          <a:extLst>
            <a:ext uri="{FF2B5EF4-FFF2-40B4-BE49-F238E27FC236}">
              <a16:creationId xmlns:a16="http://schemas.microsoft.com/office/drawing/2014/main" id="{7E9060D6-90D5-4C2E-8450-445024B3E9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72" name="Imagen 271" descr="Secretaría General | Alcaldía Mayor de Bogotá">
          <a:extLst>
            <a:ext uri="{FF2B5EF4-FFF2-40B4-BE49-F238E27FC236}">
              <a16:creationId xmlns:a16="http://schemas.microsoft.com/office/drawing/2014/main" id="{BB6FD968-F110-4F5E-B8C2-2017426A39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73" name="Imagen 3" descr="Secretaría General | Alcaldía Mayor de Bogotá">
          <a:extLst>
            <a:ext uri="{FF2B5EF4-FFF2-40B4-BE49-F238E27FC236}">
              <a16:creationId xmlns:a16="http://schemas.microsoft.com/office/drawing/2014/main" id="{F690B246-0B5F-4D63-9F25-26FFE502FC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274" name="Imagen 273" descr="Secretaría General | Alcaldía Mayor de Bogotá">
          <a:extLst>
            <a:ext uri="{FF2B5EF4-FFF2-40B4-BE49-F238E27FC236}">
              <a16:creationId xmlns:a16="http://schemas.microsoft.com/office/drawing/2014/main" id="{D04152A9-6538-47D2-88E6-9B2E22C2A2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75" name="Imagen 3" descr="Secretaría General | Alcaldía Mayor de Bogotá">
          <a:extLst>
            <a:ext uri="{FF2B5EF4-FFF2-40B4-BE49-F238E27FC236}">
              <a16:creationId xmlns:a16="http://schemas.microsoft.com/office/drawing/2014/main" id="{545CD3D9-757E-42CB-9802-482A27547E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276" name="Imagen 275" descr="Secretaría General | Alcaldía Mayor de Bogotá">
          <a:extLst>
            <a:ext uri="{FF2B5EF4-FFF2-40B4-BE49-F238E27FC236}">
              <a16:creationId xmlns:a16="http://schemas.microsoft.com/office/drawing/2014/main" id="{147D4E62-1FDC-4796-8B85-C95E9699CA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77" name="Imagen 3" descr="Secretaría General | Alcaldía Mayor de Bogotá">
          <a:extLst>
            <a:ext uri="{FF2B5EF4-FFF2-40B4-BE49-F238E27FC236}">
              <a16:creationId xmlns:a16="http://schemas.microsoft.com/office/drawing/2014/main" id="{69AB7141-A556-4E10-ACED-0EFF36D7EA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78" name="Imagen 277" descr="Secretaría General | Alcaldía Mayor de Bogotá">
          <a:extLst>
            <a:ext uri="{FF2B5EF4-FFF2-40B4-BE49-F238E27FC236}">
              <a16:creationId xmlns:a16="http://schemas.microsoft.com/office/drawing/2014/main" id="{B68ADF9B-3B00-4F34-8551-8B4B2CF920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79" name="Imagen 3" descr="Secretaría General | Alcaldía Mayor de Bogotá">
          <a:extLst>
            <a:ext uri="{FF2B5EF4-FFF2-40B4-BE49-F238E27FC236}">
              <a16:creationId xmlns:a16="http://schemas.microsoft.com/office/drawing/2014/main" id="{C2F75CCD-FFBE-4834-A3BB-8C14F4F3F7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280" name="Imagen 279" descr="Secretaría General | Alcaldía Mayor de Bogotá">
          <a:extLst>
            <a:ext uri="{FF2B5EF4-FFF2-40B4-BE49-F238E27FC236}">
              <a16:creationId xmlns:a16="http://schemas.microsoft.com/office/drawing/2014/main" id="{87E7565D-5F94-487A-BD78-C90BFA873D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81" name="Imagen 3" descr="Secretaría General | Alcaldía Mayor de Bogotá">
          <a:extLst>
            <a:ext uri="{FF2B5EF4-FFF2-40B4-BE49-F238E27FC236}">
              <a16:creationId xmlns:a16="http://schemas.microsoft.com/office/drawing/2014/main" id="{9C7039C6-9A5E-4E9E-BE5E-3523AE0D8D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282" name="Imagen 281" descr="Secretaría General | Alcaldía Mayor de Bogotá">
          <a:extLst>
            <a:ext uri="{FF2B5EF4-FFF2-40B4-BE49-F238E27FC236}">
              <a16:creationId xmlns:a16="http://schemas.microsoft.com/office/drawing/2014/main" id="{4B6A22AC-FE1B-499C-9CE1-AD08CC9C02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83" name="Imagen 3" descr="Secretaría General | Alcaldía Mayor de Bogotá">
          <a:extLst>
            <a:ext uri="{FF2B5EF4-FFF2-40B4-BE49-F238E27FC236}">
              <a16:creationId xmlns:a16="http://schemas.microsoft.com/office/drawing/2014/main" id="{C291961A-0B28-4F1B-A0B0-C0C9C13BB2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84" name="Imagen 283" descr="Secretaría General | Alcaldía Mayor de Bogotá">
          <a:extLst>
            <a:ext uri="{FF2B5EF4-FFF2-40B4-BE49-F238E27FC236}">
              <a16:creationId xmlns:a16="http://schemas.microsoft.com/office/drawing/2014/main" id="{012A3559-31CE-4E52-B80D-010828E408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85" name="Imagen 3" descr="Secretaría General | Alcaldía Mayor de Bogotá">
          <a:extLst>
            <a:ext uri="{FF2B5EF4-FFF2-40B4-BE49-F238E27FC236}">
              <a16:creationId xmlns:a16="http://schemas.microsoft.com/office/drawing/2014/main" id="{993CF2BA-247B-4E6F-A1C2-6219889653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211813</xdr:rowOff>
    </xdr:to>
    <xdr:pic>
      <xdr:nvPicPr>
        <xdr:cNvPr id="286" name="Imagen 285" descr="Secretaría General | Alcaldía Mayor de Bogotá">
          <a:extLst>
            <a:ext uri="{FF2B5EF4-FFF2-40B4-BE49-F238E27FC236}">
              <a16:creationId xmlns:a16="http://schemas.microsoft.com/office/drawing/2014/main" id="{2CFA3D80-B39A-4EE5-B576-E6DCA93C1C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87" name="Imagen 3" descr="Secretaría General | Alcaldía Mayor de Bogotá">
          <a:extLst>
            <a:ext uri="{FF2B5EF4-FFF2-40B4-BE49-F238E27FC236}">
              <a16:creationId xmlns:a16="http://schemas.microsoft.com/office/drawing/2014/main" id="{ABCB7317-5431-4075-9560-44D2BC10D6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211813</xdr:rowOff>
    </xdr:to>
    <xdr:pic>
      <xdr:nvPicPr>
        <xdr:cNvPr id="288" name="Imagen 287" descr="Secretaría General | Alcaldía Mayor de Bogotá">
          <a:extLst>
            <a:ext uri="{FF2B5EF4-FFF2-40B4-BE49-F238E27FC236}">
              <a16:creationId xmlns:a16="http://schemas.microsoft.com/office/drawing/2014/main" id="{51E08759-3E5D-4BBC-BA74-EADE88FFA1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213153</xdr:rowOff>
    </xdr:to>
    <xdr:pic>
      <xdr:nvPicPr>
        <xdr:cNvPr id="289" name="Imagen 3" descr="Secretaría General | Alcaldía Mayor de Bogotá">
          <a:extLst>
            <a:ext uri="{FF2B5EF4-FFF2-40B4-BE49-F238E27FC236}">
              <a16:creationId xmlns:a16="http://schemas.microsoft.com/office/drawing/2014/main" id="{2FE5952E-2C6F-441D-B22C-77C9A5DDFD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5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90" name="Imagen 289" descr="Secretaría General | Alcaldía Mayor de Bogotá">
          <a:extLst>
            <a:ext uri="{FF2B5EF4-FFF2-40B4-BE49-F238E27FC236}">
              <a16:creationId xmlns:a16="http://schemas.microsoft.com/office/drawing/2014/main" id="{6D076F0F-E62E-44C6-A6F4-AAF1FFD20E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91" name="Imagen 3" descr="Secretaría General | Alcaldía Mayor de Bogotá">
          <a:extLst>
            <a:ext uri="{FF2B5EF4-FFF2-40B4-BE49-F238E27FC236}">
              <a16:creationId xmlns:a16="http://schemas.microsoft.com/office/drawing/2014/main" id="{B15AEDD9-31EA-443F-B997-9091EA4EFF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292" name="Imagen 291" descr="Secretaría General | Alcaldía Mayor de Bogotá">
          <a:extLst>
            <a:ext uri="{FF2B5EF4-FFF2-40B4-BE49-F238E27FC236}">
              <a16:creationId xmlns:a16="http://schemas.microsoft.com/office/drawing/2014/main" id="{6CBFCF9A-B334-46B8-B3C2-AE4C9C3F77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293" name="Imagen 3" descr="Secretaría General | Alcaldía Mayor de Bogotá">
          <a:extLst>
            <a:ext uri="{FF2B5EF4-FFF2-40B4-BE49-F238E27FC236}">
              <a16:creationId xmlns:a16="http://schemas.microsoft.com/office/drawing/2014/main" id="{3270B111-C2D3-42F7-BDC5-195D1C99E5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294" name="Imagen 293" descr="Secretaría General | Alcaldía Mayor de Bogotá">
          <a:extLst>
            <a:ext uri="{FF2B5EF4-FFF2-40B4-BE49-F238E27FC236}">
              <a16:creationId xmlns:a16="http://schemas.microsoft.com/office/drawing/2014/main" id="{5B54A591-D2BE-4DDF-8583-60E4150571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295" name="Imagen 3" descr="Secretaría General | Alcaldía Mayor de Bogotá">
          <a:extLst>
            <a:ext uri="{FF2B5EF4-FFF2-40B4-BE49-F238E27FC236}">
              <a16:creationId xmlns:a16="http://schemas.microsoft.com/office/drawing/2014/main" id="{F0A172D5-B4E6-4BF7-AE30-1C15475D67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96" name="Imagen 295" descr="Secretaría General | Alcaldía Mayor de Bogotá">
          <a:extLst>
            <a:ext uri="{FF2B5EF4-FFF2-40B4-BE49-F238E27FC236}">
              <a16:creationId xmlns:a16="http://schemas.microsoft.com/office/drawing/2014/main" id="{046F6D95-D601-4B05-9FA1-36EFEE546F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97" name="Imagen 3" descr="Secretaría General | Alcaldía Mayor de Bogotá">
          <a:extLst>
            <a:ext uri="{FF2B5EF4-FFF2-40B4-BE49-F238E27FC236}">
              <a16:creationId xmlns:a16="http://schemas.microsoft.com/office/drawing/2014/main" id="{4C0257B4-FE73-4391-AEBA-F49F2A6037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298" name="Imagen 297" descr="Secretaría General | Alcaldía Mayor de Bogotá">
          <a:extLst>
            <a:ext uri="{FF2B5EF4-FFF2-40B4-BE49-F238E27FC236}">
              <a16:creationId xmlns:a16="http://schemas.microsoft.com/office/drawing/2014/main" id="{2C519C67-9426-491E-B1F2-6C9D45623D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299" name="Imagen 3" descr="Secretaría General | Alcaldía Mayor de Bogotá">
          <a:extLst>
            <a:ext uri="{FF2B5EF4-FFF2-40B4-BE49-F238E27FC236}">
              <a16:creationId xmlns:a16="http://schemas.microsoft.com/office/drawing/2014/main" id="{38964604-2FC4-45D9-B39E-829D8DA797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300" name="Imagen 299" descr="Secretaría General | Alcaldía Mayor de Bogotá">
          <a:extLst>
            <a:ext uri="{FF2B5EF4-FFF2-40B4-BE49-F238E27FC236}">
              <a16:creationId xmlns:a16="http://schemas.microsoft.com/office/drawing/2014/main" id="{7B883849-22EE-4B7D-9B73-FED62A4912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01" name="Imagen 3" descr="Secretaría General | Alcaldía Mayor de Bogotá">
          <a:extLst>
            <a:ext uri="{FF2B5EF4-FFF2-40B4-BE49-F238E27FC236}">
              <a16:creationId xmlns:a16="http://schemas.microsoft.com/office/drawing/2014/main" id="{A7396326-688A-455F-94EA-DA35C19455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02" name="Imagen 301" descr="Secretaría General | Alcaldía Mayor de Bogotá">
          <a:extLst>
            <a:ext uri="{FF2B5EF4-FFF2-40B4-BE49-F238E27FC236}">
              <a16:creationId xmlns:a16="http://schemas.microsoft.com/office/drawing/2014/main" id="{CA53D392-350F-4D03-820D-DF798C6BD8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03" name="Imagen 3" descr="Secretaría General | Alcaldía Mayor de Bogotá">
          <a:extLst>
            <a:ext uri="{FF2B5EF4-FFF2-40B4-BE49-F238E27FC236}">
              <a16:creationId xmlns:a16="http://schemas.microsoft.com/office/drawing/2014/main" id="{56AB7C1A-5C81-4414-A61D-EC410D8810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304" name="Imagen 303" descr="Secretaría General | Alcaldía Mayor de Bogotá">
          <a:extLst>
            <a:ext uri="{FF2B5EF4-FFF2-40B4-BE49-F238E27FC236}">
              <a16:creationId xmlns:a16="http://schemas.microsoft.com/office/drawing/2014/main" id="{56E4BC5B-FE0C-4322-878B-54711A1A78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05" name="Imagen 3" descr="Secretaría General | Alcaldía Mayor de Bogotá">
          <a:extLst>
            <a:ext uri="{FF2B5EF4-FFF2-40B4-BE49-F238E27FC236}">
              <a16:creationId xmlns:a16="http://schemas.microsoft.com/office/drawing/2014/main" id="{5C024B9D-66FE-4589-992B-8623273BDE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306" name="Imagen 305" descr="Secretaría General | Alcaldía Mayor de Bogotá">
          <a:extLst>
            <a:ext uri="{FF2B5EF4-FFF2-40B4-BE49-F238E27FC236}">
              <a16:creationId xmlns:a16="http://schemas.microsoft.com/office/drawing/2014/main" id="{E7399B47-3DBA-43CD-9D06-A7F6D2994F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07" name="Imagen 3" descr="Secretaría General | Alcaldía Mayor de Bogotá">
          <a:extLst>
            <a:ext uri="{FF2B5EF4-FFF2-40B4-BE49-F238E27FC236}">
              <a16:creationId xmlns:a16="http://schemas.microsoft.com/office/drawing/2014/main" id="{C429409D-DD36-480F-AB27-E84A2F55BB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08" name="Imagen 307" descr="Secretaría General | Alcaldía Mayor de Bogotá">
          <a:extLst>
            <a:ext uri="{FF2B5EF4-FFF2-40B4-BE49-F238E27FC236}">
              <a16:creationId xmlns:a16="http://schemas.microsoft.com/office/drawing/2014/main" id="{F448531E-0C07-470B-8E13-69FD8475C5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09" name="Imagen 3" descr="Secretaría General | Alcaldía Mayor de Bogotá">
          <a:extLst>
            <a:ext uri="{FF2B5EF4-FFF2-40B4-BE49-F238E27FC236}">
              <a16:creationId xmlns:a16="http://schemas.microsoft.com/office/drawing/2014/main" id="{0501C24F-0677-4FBA-A886-ACD4DA3BC4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310" name="Imagen 309" descr="Secretaría General | Alcaldía Mayor de Bogotá">
          <a:extLst>
            <a:ext uri="{FF2B5EF4-FFF2-40B4-BE49-F238E27FC236}">
              <a16:creationId xmlns:a16="http://schemas.microsoft.com/office/drawing/2014/main" id="{C89D0727-40CA-4F44-B003-47FA7672D1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11" name="Imagen 3" descr="Secretaría General | Alcaldía Mayor de Bogotá">
          <a:extLst>
            <a:ext uri="{FF2B5EF4-FFF2-40B4-BE49-F238E27FC236}">
              <a16:creationId xmlns:a16="http://schemas.microsoft.com/office/drawing/2014/main" id="{72546EBB-5FDD-4BDE-BFA3-6148AB4F7B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312" name="Imagen 311" descr="Secretaría General | Alcaldía Mayor de Bogotá">
          <a:extLst>
            <a:ext uri="{FF2B5EF4-FFF2-40B4-BE49-F238E27FC236}">
              <a16:creationId xmlns:a16="http://schemas.microsoft.com/office/drawing/2014/main" id="{EF6051D8-BD3C-4DE4-81F6-AAD68EEE24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13" name="Imagen 3" descr="Secretaría General | Alcaldía Mayor de Bogotá">
          <a:extLst>
            <a:ext uri="{FF2B5EF4-FFF2-40B4-BE49-F238E27FC236}">
              <a16:creationId xmlns:a16="http://schemas.microsoft.com/office/drawing/2014/main" id="{4E23779C-0620-4711-86D1-58FDBA91C4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14" name="Imagen 313" descr="Secretaría General | Alcaldía Mayor de Bogotá">
          <a:extLst>
            <a:ext uri="{FF2B5EF4-FFF2-40B4-BE49-F238E27FC236}">
              <a16:creationId xmlns:a16="http://schemas.microsoft.com/office/drawing/2014/main" id="{3F5363AD-C4FD-4213-9DF7-509F246CB7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15" name="Imagen 3" descr="Secretaría General | Alcaldía Mayor de Bogotá">
          <a:extLst>
            <a:ext uri="{FF2B5EF4-FFF2-40B4-BE49-F238E27FC236}">
              <a16:creationId xmlns:a16="http://schemas.microsoft.com/office/drawing/2014/main" id="{F05A6887-3B7D-45E9-8E23-40E9AB457B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316" name="Imagen 315" descr="Secretaría General | Alcaldía Mayor de Bogotá">
          <a:extLst>
            <a:ext uri="{FF2B5EF4-FFF2-40B4-BE49-F238E27FC236}">
              <a16:creationId xmlns:a16="http://schemas.microsoft.com/office/drawing/2014/main" id="{8744D26F-A8DB-4B70-B05B-1BA0CF7DB4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17" name="Imagen 3" descr="Secretaría General | Alcaldía Mayor de Bogotá">
          <a:extLst>
            <a:ext uri="{FF2B5EF4-FFF2-40B4-BE49-F238E27FC236}">
              <a16:creationId xmlns:a16="http://schemas.microsoft.com/office/drawing/2014/main" id="{4D079B90-AE1B-4C3F-8A1A-781F3EB4A9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318" name="Imagen 317" descr="Secretaría General | Alcaldía Mayor de Bogotá">
          <a:extLst>
            <a:ext uri="{FF2B5EF4-FFF2-40B4-BE49-F238E27FC236}">
              <a16:creationId xmlns:a16="http://schemas.microsoft.com/office/drawing/2014/main" id="{BFEA9348-ABB4-47A5-943E-917C430785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19" name="Imagen 3" descr="Secretaría General | Alcaldía Mayor de Bogotá">
          <a:extLst>
            <a:ext uri="{FF2B5EF4-FFF2-40B4-BE49-F238E27FC236}">
              <a16:creationId xmlns:a16="http://schemas.microsoft.com/office/drawing/2014/main" id="{4FCE391A-6E29-4CCA-8AA1-68DCC5E0BB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20" name="Imagen 319" descr="Secretaría General | Alcaldía Mayor de Bogotá">
          <a:extLst>
            <a:ext uri="{FF2B5EF4-FFF2-40B4-BE49-F238E27FC236}">
              <a16:creationId xmlns:a16="http://schemas.microsoft.com/office/drawing/2014/main" id="{E025B07F-B5E8-4B3C-8142-F5B8602C25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21" name="Imagen 3" descr="Secretaría General | Alcaldía Mayor de Bogotá">
          <a:extLst>
            <a:ext uri="{FF2B5EF4-FFF2-40B4-BE49-F238E27FC236}">
              <a16:creationId xmlns:a16="http://schemas.microsoft.com/office/drawing/2014/main" id="{B6E723A3-F9AA-4904-858E-6D8E2F0A64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322" name="Imagen 321" descr="Secretaría General | Alcaldía Mayor de Bogotá">
          <a:extLst>
            <a:ext uri="{FF2B5EF4-FFF2-40B4-BE49-F238E27FC236}">
              <a16:creationId xmlns:a16="http://schemas.microsoft.com/office/drawing/2014/main" id="{3AD6DC00-4360-4629-8A20-82F9B79F76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23" name="Imagen 3" descr="Secretaría General | Alcaldía Mayor de Bogotá">
          <a:extLst>
            <a:ext uri="{FF2B5EF4-FFF2-40B4-BE49-F238E27FC236}">
              <a16:creationId xmlns:a16="http://schemas.microsoft.com/office/drawing/2014/main" id="{7BC61BFC-7822-4A12-A3B7-D0B2F3591C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324" name="Imagen 323" descr="Secretaría General | Alcaldía Mayor de Bogotá">
          <a:extLst>
            <a:ext uri="{FF2B5EF4-FFF2-40B4-BE49-F238E27FC236}">
              <a16:creationId xmlns:a16="http://schemas.microsoft.com/office/drawing/2014/main" id="{1CCEDD2B-7787-45BA-B8C7-124FFECA9E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25" name="Imagen 3" descr="Secretaría General | Alcaldía Mayor de Bogotá">
          <a:extLst>
            <a:ext uri="{FF2B5EF4-FFF2-40B4-BE49-F238E27FC236}">
              <a16:creationId xmlns:a16="http://schemas.microsoft.com/office/drawing/2014/main" id="{ED6D2389-0FD0-4C02-9CD5-3C6FBD15F6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26" name="Imagen 325" descr="Secretaría General | Alcaldía Mayor de Bogotá">
          <a:extLst>
            <a:ext uri="{FF2B5EF4-FFF2-40B4-BE49-F238E27FC236}">
              <a16:creationId xmlns:a16="http://schemas.microsoft.com/office/drawing/2014/main" id="{E5C922F1-1BB3-4D03-9599-008BA21DFB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27" name="Imagen 3" descr="Secretaría General | Alcaldía Mayor de Bogotá">
          <a:extLst>
            <a:ext uri="{FF2B5EF4-FFF2-40B4-BE49-F238E27FC236}">
              <a16:creationId xmlns:a16="http://schemas.microsoft.com/office/drawing/2014/main" id="{70B7BB81-6C98-4474-BA7B-9826E97885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1452282</xdr:colOff>
      <xdr:row>1</xdr:row>
      <xdr:rowOff>44824</xdr:rowOff>
    </xdr:from>
    <xdr:to>
      <xdr:col>6</xdr:col>
      <xdr:colOff>2329430</xdr:colOff>
      <xdr:row>5</xdr:row>
      <xdr:rowOff>154249</xdr:rowOff>
    </xdr:to>
    <xdr:pic>
      <xdr:nvPicPr>
        <xdr:cNvPr id="328" name="Graphic 3" descr="Clipboard">
          <a:hlinkClick xmlns:r="http://schemas.openxmlformats.org/officeDocument/2006/relationships" r:id="rId2"/>
          <a:extLst>
            <a:ext uri="{FF2B5EF4-FFF2-40B4-BE49-F238E27FC236}">
              <a16:creationId xmlns:a16="http://schemas.microsoft.com/office/drawing/2014/main" id="{97A3F044-7FBD-442F-80F0-16179D8144A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949332" y="228974"/>
          <a:ext cx="877148" cy="1373075"/>
        </a:xfrm>
        <a:prstGeom prst="rect">
          <a:avLst/>
        </a:prstGeom>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329" name="Imagen 328" descr="Secretaría General | Alcaldía Mayor de Bogotá">
          <a:extLst>
            <a:ext uri="{FF2B5EF4-FFF2-40B4-BE49-F238E27FC236}">
              <a16:creationId xmlns:a16="http://schemas.microsoft.com/office/drawing/2014/main" id="{B24CBCC8-DA5D-4499-B5E6-BA48C1409A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30" name="Imagen 3" descr="Secretaría General | Alcaldía Mayor de Bogotá">
          <a:extLst>
            <a:ext uri="{FF2B5EF4-FFF2-40B4-BE49-F238E27FC236}">
              <a16:creationId xmlns:a16="http://schemas.microsoft.com/office/drawing/2014/main" id="{653B8E2B-44C2-4999-A720-878D8316EA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331" name="Imagen 330" descr="Secretaría General | Alcaldía Mayor de Bogotá">
          <a:extLst>
            <a:ext uri="{FF2B5EF4-FFF2-40B4-BE49-F238E27FC236}">
              <a16:creationId xmlns:a16="http://schemas.microsoft.com/office/drawing/2014/main" id="{A3FB076F-F163-44F0-A1F2-5F6A20A27F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32" name="Imagen 3" descr="Secretaría General | Alcaldía Mayor de Bogotá">
          <a:extLst>
            <a:ext uri="{FF2B5EF4-FFF2-40B4-BE49-F238E27FC236}">
              <a16:creationId xmlns:a16="http://schemas.microsoft.com/office/drawing/2014/main" id="{45D0293F-CE11-406D-A94B-B336C90E0D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33" name="Imagen 332" descr="Secretaría General | Alcaldía Mayor de Bogotá">
          <a:extLst>
            <a:ext uri="{FF2B5EF4-FFF2-40B4-BE49-F238E27FC236}">
              <a16:creationId xmlns:a16="http://schemas.microsoft.com/office/drawing/2014/main" id="{A7E4AB54-7F0E-4216-863C-CB0A70CF51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34" name="Imagen 3" descr="Secretaría General | Alcaldía Mayor de Bogotá">
          <a:extLst>
            <a:ext uri="{FF2B5EF4-FFF2-40B4-BE49-F238E27FC236}">
              <a16:creationId xmlns:a16="http://schemas.microsoft.com/office/drawing/2014/main" id="{4E0C40A7-F465-41F9-A8CD-502CC4135B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335" name="Imagen 334" descr="Secretaría General | Alcaldía Mayor de Bogotá">
          <a:extLst>
            <a:ext uri="{FF2B5EF4-FFF2-40B4-BE49-F238E27FC236}">
              <a16:creationId xmlns:a16="http://schemas.microsoft.com/office/drawing/2014/main" id="{C185B2BD-E24B-42D3-B3F7-1C25DB8D38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36" name="Imagen 3" descr="Secretaría General | Alcaldía Mayor de Bogotá">
          <a:extLst>
            <a:ext uri="{FF2B5EF4-FFF2-40B4-BE49-F238E27FC236}">
              <a16:creationId xmlns:a16="http://schemas.microsoft.com/office/drawing/2014/main" id="{3D98A1AF-EC53-4E6A-9F40-D8DBCB118D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337" name="Imagen 336" descr="Secretaría General | Alcaldía Mayor de Bogotá">
          <a:extLst>
            <a:ext uri="{FF2B5EF4-FFF2-40B4-BE49-F238E27FC236}">
              <a16:creationId xmlns:a16="http://schemas.microsoft.com/office/drawing/2014/main" id="{23B693D8-091E-4531-9601-2CBC5E189C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38" name="Imagen 3" descr="Secretaría General | Alcaldía Mayor de Bogotá">
          <a:extLst>
            <a:ext uri="{FF2B5EF4-FFF2-40B4-BE49-F238E27FC236}">
              <a16:creationId xmlns:a16="http://schemas.microsoft.com/office/drawing/2014/main" id="{262BDB26-5B9D-4599-BA68-A3E9FCC0F0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39" name="Imagen 338" descr="Secretaría General | Alcaldía Mayor de Bogotá">
          <a:extLst>
            <a:ext uri="{FF2B5EF4-FFF2-40B4-BE49-F238E27FC236}">
              <a16:creationId xmlns:a16="http://schemas.microsoft.com/office/drawing/2014/main" id="{8F1B85A5-FBE6-4CE3-83EC-4F8C65CD8E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40" name="Imagen 3" descr="Secretaría General | Alcaldía Mayor de Bogotá">
          <a:extLst>
            <a:ext uri="{FF2B5EF4-FFF2-40B4-BE49-F238E27FC236}">
              <a16:creationId xmlns:a16="http://schemas.microsoft.com/office/drawing/2014/main" id="{9FB0691D-E64D-4BE9-8629-542C882F37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341" name="Imagen 340" descr="Secretaría General | Alcaldía Mayor de Bogotá">
          <a:extLst>
            <a:ext uri="{FF2B5EF4-FFF2-40B4-BE49-F238E27FC236}">
              <a16:creationId xmlns:a16="http://schemas.microsoft.com/office/drawing/2014/main" id="{72E77B16-9BD1-4073-B045-99876FADD7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42" name="Imagen 3" descr="Secretaría General | Alcaldía Mayor de Bogotá">
          <a:extLst>
            <a:ext uri="{FF2B5EF4-FFF2-40B4-BE49-F238E27FC236}">
              <a16:creationId xmlns:a16="http://schemas.microsoft.com/office/drawing/2014/main" id="{B8E36BF0-86A3-4DDE-AA4A-B2DE508604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343" name="Imagen 342" descr="Secretaría General | Alcaldía Mayor de Bogotá">
          <a:extLst>
            <a:ext uri="{FF2B5EF4-FFF2-40B4-BE49-F238E27FC236}">
              <a16:creationId xmlns:a16="http://schemas.microsoft.com/office/drawing/2014/main" id="{925CC4E7-75A1-488B-B8BE-E223D68890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44" name="Imagen 3" descr="Secretaría General | Alcaldía Mayor de Bogotá">
          <a:extLst>
            <a:ext uri="{FF2B5EF4-FFF2-40B4-BE49-F238E27FC236}">
              <a16:creationId xmlns:a16="http://schemas.microsoft.com/office/drawing/2014/main" id="{BFE05389-CF1C-406B-A7B9-4D2D048C3A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45" name="Imagen 344" descr="Secretaría General | Alcaldía Mayor de Bogotá">
          <a:extLst>
            <a:ext uri="{FF2B5EF4-FFF2-40B4-BE49-F238E27FC236}">
              <a16:creationId xmlns:a16="http://schemas.microsoft.com/office/drawing/2014/main" id="{43002D41-2D9A-4B7F-A6E6-FA5FF849D4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46" name="Imagen 3" descr="Secretaría General | Alcaldía Mayor de Bogotá">
          <a:extLst>
            <a:ext uri="{FF2B5EF4-FFF2-40B4-BE49-F238E27FC236}">
              <a16:creationId xmlns:a16="http://schemas.microsoft.com/office/drawing/2014/main" id="{A9301EEC-4584-4663-BA01-3D6C115A61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347" name="Imagen 346" descr="Secretaría General | Alcaldía Mayor de Bogotá">
          <a:extLst>
            <a:ext uri="{FF2B5EF4-FFF2-40B4-BE49-F238E27FC236}">
              <a16:creationId xmlns:a16="http://schemas.microsoft.com/office/drawing/2014/main" id="{4523E5F1-6DC7-4B0B-9313-0C6EA4DB38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48" name="Imagen 3" descr="Secretaría General | Alcaldía Mayor de Bogotá">
          <a:extLst>
            <a:ext uri="{FF2B5EF4-FFF2-40B4-BE49-F238E27FC236}">
              <a16:creationId xmlns:a16="http://schemas.microsoft.com/office/drawing/2014/main" id="{6DE6F00D-FEC2-4E50-BAFA-2E0637F52F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349" name="Imagen 348" descr="Secretaría General | Alcaldía Mayor de Bogotá">
          <a:extLst>
            <a:ext uri="{FF2B5EF4-FFF2-40B4-BE49-F238E27FC236}">
              <a16:creationId xmlns:a16="http://schemas.microsoft.com/office/drawing/2014/main" id="{DD7F683D-6918-42EC-A793-702A2CA703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50" name="Imagen 3" descr="Secretaría General | Alcaldía Mayor de Bogotá">
          <a:extLst>
            <a:ext uri="{FF2B5EF4-FFF2-40B4-BE49-F238E27FC236}">
              <a16:creationId xmlns:a16="http://schemas.microsoft.com/office/drawing/2014/main" id="{5F0F0BD8-A3B7-43BF-A98F-EF5D6BB4F1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51" name="Imagen 350" descr="Secretaría General | Alcaldía Mayor de Bogotá">
          <a:extLst>
            <a:ext uri="{FF2B5EF4-FFF2-40B4-BE49-F238E27FC236}">
              <a16:creationId xmlns:a16="http://schemas.microsoft.com/office/drawing/2014/main" id="{5385C2A9-BDAD-4503-A276-C49419D539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52" name="Imagen 3" descr="Secretaría General | Alcaldía Mayor de Bogotá">
          <a:extLst>
            <a:ext uri="{FF2B5EF4-FFF2-40B4-BE49-F238E27FC236}">
              <a16:creationId xmlns:a16="http://schemas.microsoft.com/office/drawing/2014/main" id="{F43A1DFB-DA2B-4C63-8D9A-00E9492CF9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353" name="Imagen 352" descr="Secretaría General | Alcaldía Mayor de Bogotá">
          <a:extLst>
            <a:ext uri="{FF2B5EF4-FFF2-40B4-BE49-F238E27FC236}">
              <a16:creationId xmlns:a16="http://schemas.microsoft.com/office/drawing/2014/main" id="{3CE42007-AA9E-455C-A170-AAA3E42349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54" name="Imagen 3" descr="Secretaría General | Alcaldía Mayor de Bogotá">
          <a:extLst>
            <a:ext uri="{FF2B5EF4-FFF2-40B4-BE49-F238E27FC236}">
              <a16:creationId xmlns:a16="http://schemas.microsoft.com/office/drawing/2014/main" id="{4B0CB9BF-1C67-437C-9136-7ABC428BC0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363559</xdr:colOff>
      <xdr:row>1</xdr:row>
      <xdr:rowOff>133350</xdr:rowOff>
    </xdr:from>
    <xdr:to>
      <xdr:col>2</xdr:col>
      <xdr:colOff>1517639</xdr:colOff>
      <xdr:row>4</xdr:row>
      <xdr:rowOff>78601</xdr:rowOff>
    </xdr:to>
    <xdr:pic>
      <xdr:nvPicPr>
        <xdr:cNvPr id="355" name="Imagen 11">
          <a:extLst>
            <a:ext uri="{FF2B5EF4-FFF2-40B4-BE49-F238E27FC236}">
              <a16:creationId xmlns:a16="http://schemas.microsoft.com/office/drawing/2014/main" id="{3DA5D53E-A147-42ED-85CD-1B9C1CD5F965}"/>
            </a:ext>
          </a:extLst>
        </xdr:cNvPr>
        <xdr:cNvPicPr>
          <a:picLocks noChangeAspect="1"/>
        </xdr:cNvPicPr>
      </xdr:nvPicPr>
      <xdr:blipFill>
        <a:blip xmlns:r="http://schemas.openxmlformats.org/officeDocument/2006/relationships" r:embed="rId5" cstate="print"/>
        <a:stretch>
          <a:fillRect/>
        </a:stretch>
      </xdr:blipFill>
      <xdr:spPr>
        <a:xfrm>
          <a:off x="560409" y="317500"/>
          <a:ext cx="2443130" cy="942201"/>
        </a:xfrm>
        <a:prstGeom prst="rect">
          <a:avLst/>
        </a:prstGeom>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356" name="Imagen 355" descr="Secretaría General | Alcaldía Mayor de Bogotá">
          <a:extLst>
            <a:ext uri="{FF2B5EF4-FFF2-40B4-BE49-F238E27FC236}">
              <a16:creationId xmlns:a16="http://schemas.microsoft.com/office/drawing/2014/main" id="{E3B960E1-5FE8-4C6A-8D49-007BCF92D6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57" name="Imagen 3" descr="Secretaría General | Alcaldía Mayor de Bogotá">
          <a:extLst>
            <a:ext uri="{FF2B5EF4-FFF2-40B4-BE49-F238E27FC236}">
              <a16:creationId xmlns:a16="http://schemas.microsoft.com/office/drawing/2014/main" id="{49083AB4-1A84-451D-945F-5DFEA58199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58" name="Imagen 357" descr="Secretaría General | Alcaldía Mayor de Bogotá">
          <a:extLst>
            <a:ext uri="{FF2B5EF4-FFF2-40B4-BE49-F238E27FC236}">
              <a16:creationId xmlns:a16="http://schemas.microsoft.com/office/drawing/2014/main" id="{BD58948A-A865-4674-AEAF-C09E9F9822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59" name="Imagen 3" descr="Secretaría General | Alcaldía Mayor de Bogotá">
          <a:extLst>
            <a:ext uri="{FF2B5EF4-FFF2-40B4-BE49-F238E27FC236}">
              <a16:creationId xmlns:a16="http://schemas.microsoft.com/office/drawing/2014/main" id="{1A9555B2-C870-492B-B78A-905B82D4D5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360" name="Imagen 359" descr="Secretaría General | Alcaldía Mayor de Bogotá">
          <a:extLst>
            <a:ext uri="{FF2B5EF4-FFF2-40B4-BE49-F238E27FC236}">
              <a16:creationId xmlns:a16="http://schemas.microsoft.com/office/drawing/2014/main" id="{4789A052-7DDD-40ED-985B-FD79232294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61" name="Imagen 3" descr="Secretaría General | Alcaldía Mayor de Bogotá">
          <a:extLst>
            <a:ext uri="{FF2B5EF4-FFF2-40B4-BE49-F238E27FC236}">
              <a16:creationId xmlns:a16="http://schemas.microsoft.com/office/drawing/2014/main" id="{FBCBFED8-0C2A-4B46-B7CE-CFAFF1B648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362" name="Imagen 361" descr="Secretaría General | Alcaldía Mayor de Bogotá">
          <a:extLst>
            <a:ext uri="{FF2B5EF4-FFF2-40B4-BE49-F238E27FC236}">
              <a16:creationId xmlns:a16="http://schemas.microsoft.com/office/drawing/2014/main" id="{6429C50F-A491-4224-8AB4-00336650DC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63" name="Imagen 3" descr="Secretaría General | Alcaldía Mayor de Bogotá">
          <a:extLst>
            <a:ext uri="{FF2B5EF4-FFF2-40B4-BE49-F238E27FC236}">
              <a16:creationId xmlns:a16="http://schemas.microsoft.com/office/drawing/2014/main" id="{40765F93-9900-4329-9878-5DDC058B6A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64" name="Imagen 363" descr="Secretaría General | Alcaldía Mayor de Bogotá">
          <a:extLst>
            <a:ext uri="{FF2B5EF4-FFF2-40B4-BE49-F238E27FC236}">
              <a16:creationId xmlns:a16="http://schemas.microsoft.com/office/drawing/2014/main" id="{3EA5178D-43BA-4F1A-9BDE-20BA7CDA78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65" name="Imagen 3" descr="Secretaría General | Alcaldía Mayor de Bogotá">
          <a:extLst>
            <a:ext uri="{FF2B5EF4-FFF2-40B4-BE49-F238E27FC236}">
              <a16:creationId xmlns:a16="http://schemas.microsoft.com/office/drawing/2014/main" id="{8C4DD917-46F0-492D-8D2F-98B863A5EE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366" name="Imagen 365" descr="Secretaría General | Alcaldía Mayor de Bogotá">
          <a:extLst>
            <a:ext uri="{FF2B5EF4-FFF2-40B4-BE49-F238E27FC236}">
              <a16:creationId xmlns:a16="http://schemas.microsoft.com/office/drawing/2014/main" id="{63B059B4-BE0E-4F16-9FE1-F4E093FCC4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67" name="Imagen 3" descr="Secretaría General | Alcaldía Mayor de Bogotá">
          <a:extLst>
            <a:ext uri="{FF2B5EF4-FFF2-40B4-BE49-F238E27FC236}">
              <a16:creationId xmlns:a16="http://schemas.microsoft.com/office/drawing/2014/main" id="{B97DC397-DD3C-4E9F-AD1A-4D5FDD34A0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368" name="Imagen 367" descr="Secretaría General | Alcaldía Mayor de Bogotá">
          <a:extLst>
            <a:ext uri="{FF2B5EF4-FFF2-40B4-BE49-F238E27FC236}">
              <a16:creationId xmlns:a16="http://schemas.microsoft.com/office/drawing/2014/main" id="{7282D451-A894-4C35-AAE6-3037E23B29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69" name="Imagen 3" descr="Secretaría General | Alcaldía Mayor de Bogotá">
          <a:extLst>
            <a:ext uri="{FF2B5EF4-FFF2-40B4-BE49-F238E27FC236}">
              <a16:creationId xmlns:a16="http://schemas.microsoft.com/office/drawing/2014/main" id="{B5C238BF-DAE4-4E1E-8C8C-8E148356AC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70" name="Imagen 369" descr="Secretaría General | Alcaldía Mayor de Bogotá">
          <a:extLst>
            <a:ext uri="{FF2B5EF4-FFF2-40B4-BE49-F238E27FC236}">
              <a16:creationId xmlns:a16="http://schemas.microsoft.com/office/drawing/2014/main" id="{709B4D99-D0BE-4E3D-8B6C-A60EDC7C3B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71" name="Imagen 3" descr="Secretaría General | Alcaldía Mayor de Bogotá">
          <a:extLst>
            <a:ext uri="{FF2B5EF4-FFF2-40B4-BE49-F238E27FC236}">
              <a16:creationId xmlns:a16="http://schemas.microsoft.com/office/drawing/2014/main" id="{09284364-48FD-40A2-ACB3-1D6EF13D0F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372" name="Imagen 371" descr="Secretaría General | Alcaldía Mayor de Bogotá">
          <a:extLst>
            <a:ext uri="{FF2B5EF4-FFF2-40B4-BE49-F238E27FC236}">
              <a16:creationId xmlns:a16="http://schemas.microsoft.com/office/drawing/2014/main" id="{B1D564E1-17FF-4562-885E-EDD076A547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73" name="Imagen 3" descr="Secretaría General | Alcaldía Mayor de Bogotá">
          <a:extLst>
            <a:ext uri="{FF2B5EF4-FFF2-40B4-BE49-F238E27FC236}">
              <a16:creationId xmlns:a16="http://schemas.microsoft.com/office/drawing/2014/main" id="{F9032537-D8C9-4455-A1C9-048A264C80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374" name="Imagen 373" descr="Secretaría General | Alcaldía Mayor de Bogotá">
          <a:extLst>
            <a:ext uri="{FF2B5EF4-FFF2-40B4-BE49-F238E27FC236}">
              <a16:creationId xmlns:a16="http://schemas.microsoft.com/office/drawing/2014/main" id="{C7BFAAF8-88B9-491E-8DED-F640E0D899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75" name="Imagen 3" descr="Secretaría General | Alcaldía Mayor de Bogotá">
          <a:extLst>
            <a:ext uri="{FF2B5EF4-FFF2-40B4-BE49-F238E27FC236}">
              <a16:creationId xmlns:a16="http://schemas.microsoft.com/office/drawing/2014/main" id="{25989C25-F97B-408D-8D3A-8FE64D85C1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76" name="Imagen 375" descr="Secretaría General | Alcaldía Mayor de Bogotá">
          <a:extLst>
            <a:ext uri="{FF2B5EF4-FFF2-40B4-BE49-F238E27FC236}">
              <a16:creationId xmlns:a16="http://schemas.microsoft.com/office/drawing/2014/main" id="{01FC158C-52BF-4A18-A284-5286749C66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77" name="Imagen 3" descr="Secretaría General | Alcaldía Mayor de Bogotá">
          <a:extLst>
            <a:ext uri="{FF2B5EF4-FFF2-40B4-BE49-F238E27FC236}">
              <a16:creationId xmlns:a16="http://schemas.microsoft.com/office/drawing/2014/main" id="{3EF4C5F5-82E3-4EA8-9B35-7406FD9B27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378" name="Imagen 377" descr="Secretaría General | Alcaldía Mayor de Bogotá">
          <a:extLst>
            <a:ext uri="{FF2B5EF4-FFF2-40B4-BE49-F238E27FC236}">
              <a16:creationId xmlns:a16="http://schemas.microsoft.com/office/drawing/2014/main" id="{4656BE4E-8861-4BFF-AEED-E9E9EC250A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79" name="Imagen 3" descr="Secretaría General | Alcaldía Mayor de Bogotá">
          <a:extLst>
            <a:ext uri="{FF2B5EF4-FFF2-40B4-BE49-F238E27FC236}">
              <a16:creationId xmlns:a16="http://schemas.microsoft.com/office/drawing/2014/main" id="{EA2DC0EA-4467-4AF2-91B5-4F38410CAB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380" name="Imagen 379" descr="Secretaría General | Alcaldía Mayor de Bogotá">
          <a:extLst>
            <a:ext uri="{FF2B5EF4-FFF2-40B4-BE49-F238E27FC236}">
              <a16:creationId xmlns:a16="http://schemas.microsoft.com/office/drawing/2014/main" id="{8CBB8D30-56A8-4155-9C37-7EDE2AC06A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81" name="Imagen 3" descr="Secretaría General | Alcaldía Mayor de Bogotá">
          <a:extLst>
            <a:ext uri="{FF2B5EF4-FFF2-40B4-BE49-F238E27FC236}">
              <a16:creationId xmlns:a16="http://schemas.microsoft.com/office/drawing/2014/main" id="{A3C39EC6-E14C-47E5-9A06-0A5621FF40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82" name="Imagen 381" descr="Secretaría General | Alcaldía Mayor de Bogotá">
          <a:extLst>
            <a:ext uri="{FF2B5EF4-FFF2-40B4-BE49-F238E27FC236}">
              <a16:creationId xmlns:a16="http://schemas.microsoft.com/office/drawing/2014/main" id="{95A1E7D6-F8A9-47B9-9CD8-251EAE1B96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83" name="Imagen 3" descr="Secretaría General | Alcaldía Mayor de Bogotá">
          <a:extLst>
            <a:ext uri="{FF2B5EF4-FFF2-40B4-BE49-F238E27FC236}">
              <a16:creationId xmlns:a16="http://schemas.microsoft.com/office/drawing/2014/main" id="{197CB70B-E460-4CD1-9B5C-607C9A2AE2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384" name="Imagen 383" descr="Secretaría General | Alcaldía Mayor de Bogotá">
          <a:extLst>
            <a:ext uri="{FF2B5EF4-FFF2-40B4-BE49-F238E27FC236}">
              <a16:creationId xmlns:a16="http://schemas.microsoft.com/office/drawing/2014/main" id="{C65F55E9-60DF-4A04-94F9-BA99A43E04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85" name="Imagen 3" descr="Secretaría General | Alcaldía Mayor de Bogotá">
          <a:extLst>
            <a:ext uri="{FF2B5EF4-FFF2-40B4-BE49-F238E27FC236}">
              <a16:creationId xmlns:a16="http://schemas.microsoft.com/office/drawing/2014/main" id="{49872B1F-F21B-482E-9CD0-4572321AAC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386" name="Imagen 385" descr="Secretaría General | Alcaldía Mayor de Bogotá">
          <a:extLst>
            <a:ext uri="{FF2B5EF4-FFF2-40B4-BE49-F238E27FC236}">
              <a16:creationId xmlns:a16="http://schemas.microsoft.com/office/drawing/2014/main" id="{F3F5E726-2F24-4DEF-9DAE-200BF4B15F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87" name="Imagen 3" descr="Secretaría General | Alcaldía Mayor de Bogotá">
          <a:extLst>
            <a:ext uri="{FF2B5EF4-FFF2-40B4-BE49-F238E27FC236}">
              <a16:creationId xmlns:a16="http://schemas.microsoft.com/office/drawing/2014/main" id="{292C6834-8F16-429A-A377-3B1FA3F3A9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88" name="Imagen 387" descr="Secretaría General | Alcaldía Mayor de Bogotá">
          <a:extLst>
            <a:ext uri="{FF2B5EF4-FFF2-40B4-BE49-F238E27FC236}">
              <a16:creationId xmlns:a16="http://schemas.microsoft.com/office/drawing/2014/main" id="{24548CDB-8746-407C-82CF-9AB3F721F5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89" name="Imagen 3" descr="Secretaría General | Alcaldía Mayor de Bogotá">
          <a:extLst>
            <a:ext uri="{FF2B5EF4-FFF2-40B4-BE49-F238E27FC236}">
              <a16:creationId xmlns:a16="http://schemas.microsoft.com/office/drawing/2014/main" id="{51F4860E-B32F-43B4-863D-3F34FD1126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390" name="Imagen 389" descr="Secretaría General | Alcaldía Mayor de Bogotá">
          <a:extLst>
            <a:ext uri="{FF2B5EF4-FFF2-40B4-BE49-F238E27FC236}">
              <a16:creationId xmlns:a16="http://schemas.microsoft.com/office/drawing/2014/main" id="{20068D16-90C1-4BF1-93E2-E5C003537D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91" name="Imagen 3" descr="Secretaría General | Alcaldía Mayor de Bogotá">
          <a:extLst>
            <a:ext uri="{FF2B5EF4-FFF2-40B4-BE49-F238E27FC236}">
              <a16:creationId xmlns:a16="http://schemas.microsoft.com/office/drawing/2014/main" id="{D4820AD0-723C-44C8-8E87-8CD8FB83F9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392" name="Imagen 391" descr="Secretaría General | Alcaldía Mayor de Bogotá">
          <a:extLst>
            <a:ext uri="{FF2B5EF4-FFF2-40B4-BE49-F238E27FC236}">
              <a16:creationId xmlns:a16="http://schemas.microsoft.com/office/drawing/2014/main" id="{5D1E12DB-37FD-4354-B5CE-05F410FA13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93" name="Imagen 3" descr="Secretaría General | Alcaldía Mayor de Bogotá">
          <a:extLst>
            <a:ext uri="{FF2B5EF4-FFF2-40B4-BE49-F238E27FC236}">
              <a16:creationId xmlns:a16="http://schemas.microsoft.com/office/drawing/2014/main" id="{68D2DC57-A581-44E7-9675-23C041C8B7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94" name="Imagen 393" descr="Secretaría General | Alcaldía Mayor de Bogotá">
          <a:extLst>
            <a:ext uri="{FF2B5EF4-FFF2-40B4-BE49-F238E27FC236}">
              <a16:creationId xmlns:a16="http://schemas.microsoft.com/office/drawing/2014/main" id="{9BEF3F4E-307C-4DAE-939C-906DFE5556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95" name="Imagen 3" descr="Secretaría General | Alcaldía Mayor de Bogotá">
          <a:extLst>
            <a:ext uri="{FF2B5EF4-FFF2-40B4-BE49-F238E27FC236}">
              <a16:creationId xmlns:a16="http://schemas.microsoft.com/office/drawing/2014/main" id="{E81D4059-3B0D-4589-BFFA-510A5132BB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396" name="Imagen 395" descr="Secretaría General | Alcaldía Mayor de Bogotá">
          <a:extLst>
            <a:ext uri="{FF2B5EF4-FFF2-40B4-BE49-F238E27FC236}">
              <a16:creationId xmlns:a16="http://schemas.microsoft.com/office/drawing/2014/main" id="{50A6725C-6971-4284-A7E9-6AB8B43C9C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97" name="Imagen 3" descr="Secretaría General | Alcaldía Mayor de Bogotá">
          <a:extLst>
            <a:ext uri="{FF2B5EF4-FFF2-40B4-BE49-F238E27FC236}">
              <a16:creationId xmlns:a16="http://schemas.microsoft.com/office/drawing/2014/main" id="{2734620A-365D-4AFA-BB31-EFF5332CEA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398" name="Imagen 397" descr="Secretaría General | Alcaldía Mayor de Bogotá">
          <a:extLst>
            <a:ext uri="{FF2B5EF4-FFF2-40B4-BE49-F238E27FC236}">
              <a16:creationId xmlns:a16="http://schemas.microsoft.com/office/drawing/2014/main" id="{EC867FDA-6048-44C2-AE53-F95794D548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399" name="Imagen 3" descr="Secretaría General | Alcaldía Mayor de Bogotá">
          <a:extLst>
            <a:ext uri="{FF2B5EF4-FFF2-40B4-BE49-F238E27FC236}">
              <a16:creationId xmlns:a16="http://schemas.microsoft.com/office/drawing/2014/main" id="{EF433666-F1E0-4BCA-B707-AA34E93C97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00" name="Imagen 399" descr="Secretaría General | Alcaldía Mayor de Bogotá">
          <a:extLst>
            <a:ext uri="{FF2B5EF4-FFF2-40B4-BE49-F238E27FC236}">
              <a16:creationId xmlns:a16="http://schemas.microsoft.com/office/drawing/2014/main" id="{30D08EA0-E63C-474C-88B8-3720412A42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01" name="Imagen 3" descr="Secretaría General | Alcaldía Mayor de Bogotá">
          <a:extLst>
            <a:ext uri="{FF2B5EF4-FFF2-40B4-BE49-F238E27FC236}">
              <a16:creationId xmlns:a16="http://schemas.microsoft.com/office/drawing/2014/main" id="{9BC227F5-73E7-4FB7-A1CF-66E6AC57D0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402" name="Imagen 401" descr="Secretaría General | Alcaldía Mayor de Bogotá">
          <a:extLst>
            <a:ext uri="{FF2B5EF4-FFF2-40B4-BE49-F238E27FC236}">
              <a16:creationId xmlns:a16="http://schemas.microsoft.com/office/drawing/2014/main" id="{5E65A090-E261-4ADF-B981-1F810CE8E9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03" name="Imagen 3" descr="Secretaría General | Alcaldía Mayor de Bogotá">
          <a:extLst>
            <a:ext uri="{FF2B5EF4-FFF2-40B4-BE49-F238E27FC236}">
              <a16:creationId xmlns:a16="http://schemas.microsoft.com/office/drawing/2014/main" id="{7FEF058C-1374-4BF3-B19B-7081C1ACEE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404" name="Imagen 403" descr="Secretaría General | Alcaldía Mayor de Bogotá">
          <a:extLst>
            <a:ext uri="{FF2B5EF4-FFF2-40B4-BE49-F238E27FC236}">
              <a16:creationId xmlns:a16="http://schemas.microsoft.com/office/drawing/2014/main" id="{FB43C925-8EC0-4421-9C73-7432812A8A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05" name="Imagen 3" descr="Secretaría General | Alcaldía Mayor de Bogotá">
          <a:extLst>
            <a:ext uri="{FF2B5EF4-FFF2-40B4-BE49-F238E27FC236}">
              <a16:creationId xmlns:a16="http://schemas.microsoft.com/office/drawing/2014/main" id="{CB51883C-ED10-46FE-B376-485C4BA67C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06" name="Imagen 405" descr="Secretaría General | Alcaldía Mayor de Bogotá">
          <a:extLst>
            <a:ext uri="{FF2B5EF4-FFF2-40B4-BE49-F238E27FC236}">
              <a16:creationId xmlns:a16="http://schemas.microsoft.com/office/drawing/2014/main" id="{A5C67143-D850-4E4D-ADCE-D56CA0D49B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07" name="Imagen 3" descr="Secretaría General | Alcaldía Mayor de Bogotá">
          <a:extLst>
            <a:ext uri="{FF2B5EF4-FFF2-40B4-BE49-F238E27FC236}">
              <a16:creationId xmlns:a16="http://schemas.microsoft.com/office/drawing/2014/main" id="{6E99362A-A5AE-485D-82E2-99586CC6E5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408" name="Imagen 407" descr="Secretaría General | Alcaldía Mayor de Bogotá">
          <a:extLst>
            <a:ext uri="{FF2B5EF4-FFF2-40B4-BE49-F238E27FC236}">
              <a16:creationId xmlns:a16="http://schemas.microsoft.com/office/drawing/2014/main" id="{E67C355F-F1A5-425D-8C98-179ACE0DAC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09" name="Imagen 3" descr="Secretaría General | Alcaldía Mayor de Bogotá">
          <a:extLst>
            <a:ext uri="{FF2B5EF4-FFF2-40B4-BE49-F238E27FC236}">
              <a16:creationId xmlns:a16="http://schemas.microsoft.com/office/drawing/2014/main" id="{81B61558-3931-4431-B4F4-4882DE10BE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410" name="Imagen 409" descr="Secretaría General | Alcaldía Mayor de Bogotá">
          <a:extLst>
            <a:ext uri="{FF2B5EF4-FFF2-40B4-BE49-F238E27FC236}">
              <a16:creationId xmlns:a16="http://schemas.microsoft.com/office/drawing/2014/main" id="{A2F8A05C-2C7E-4B57-B98C-C72A69C3F0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11" name="Imagen 3" descr="Secretaría General | Alcaldía Mayor de Bogotá">
          <a:extLst>
            <a:ext uri="{FF2B5EF4-FFF2-40B4-BE49-F238E27FC236}">
              <a16:creationId xmlns:a16="http://schemas.microsoft.com/office/drawing/2014/main" id="{3E534B2F-315B-489F-9709-1F8A706265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12" name="Imagen 411" descr="Secretaría General | Alcaldía Mayor de Bogotá">
          <a:extLst>
            <a:ext uri="{FF2B5EF4-FFF2-40B4-BE49-F238E27FC236}">
              <a16:creationId xmlns:a16="http://schemas.microsoft.com/office/drawing/2014/main" id="{F638F09C-3469-4216-8A85-846E872327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13" name="Imagen 3" descr="Secretaría General | Alcaldía Mayor de Bogotá">
          <a:extLst>
            <a:ext uri="{FF2B5EF4-FFF2-40B4-BE49-F238E27FC236}">
              <a16:creationId xmlns:a16="http://schemas.microsoft.com/office/drawing/2014/main" id="{813FA715-E05A-4F72-814C-0551F35A05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414" name="Imagen 413" descr="Secretaría General | Alcaldía Mayor de Bogotá">
          <a:extLst>
            <a:ext uri="{FF2B5EF4-FFF2-40B4-BE49-F238E27FC236}">
              <a16:creationId xmlns:a16="http://schemas.microsoft.com/office/drawing/2014/main" id="{17872248-A95B-401E-9FA8-CE80DF7087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15" name="Imagen 3" descr="Secretaría General | Alcaldía Mayor de Bogotá">
          <a:extLst>
            <a:ext uri="{FF2B5EF4-FFF2-40B4-BE49-F238E27FC236}">
              <a16:creationId xmlns:a16="http://schemas.microsoft.com/office/drawing/2014/main" id="{7BA3EF7A-5490-46B6-91BF-9A7FE26212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416" name="Imagen 415" descr="Secretaría General | Alcaldía Mayor de Bogotá">
          <a:extLst>
            <a:ext uri="{FF2B5EF4-FFF2-40B4-BE49-F238E27FC236}">
              <a16:creationId xmlns:a16="http://schemas.microsoft.com/office/drawing/2014/main" id="{1CD82184-46F2-4BC6-AF13-A06CB0062C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17" name="Imagen 3" descr="Secretaría General | Alcaldía Mayor de Bogotá">
          <a:extLst>
            <a:ext uri="{FF2B5EF4-FFF2-40B4-BE49-F238E27FC236}">
              <a16:creationId xmlns:a16="http://schemas.microsoft.com/office/drawing/2014/main" id="{1EBD2DCA-EB08-45CB-B7E8-DEB601D52D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18" name="Imagen 417" descr="Secretaría General | Alcaldía Mayor de Bogotá">
          <a:extLst>
            <a:ext uri="{FF2B5EF4-FFF2-40B4-BE49-F238E27FC236}">
              <a16:creationId xmlns:a16="http://schemas.microsoft.com/office/drawing/2014/main" id="{1A727330-8F3A-46F7-A1AF-F99AFF7947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19" name="Imagen 3" descr="Secretaría General | Alcaldía Mayor de Bogotá">
          <a:extLst>
            <a:ext uri="{FF2B5EF4-FFF2-40B4-BE49-F238E27FC236}">
              <a16:creationId xmlns:a16="http://schemas.microsoft.com/office/drawing/2014/main" id="{1B9410BD-919A-45F5-98B2-AD36C4B18D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420" name="Imagen 419" descr="Secretaría General | Alcaldía Mayor de Bogotá">
          <a:extLst>
            <a:ext uri="{FF2B5EF4-FFF2-40B4-BE49-F238E27FC236}">
              <a16:creationId xmlns:a16="http://schemas.microsoft.com/office/drawing/2014/main" id="{2787F3D4-E48D-4B8D-B9E8-E3F9E40015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21" name="Imagen 3" descr="Secretaría General | Alcaldía Mayor de Bogotá">
          <a:extLst>
            <a:ext uri="{FF2B5EF4-FFF2-40B4-BE49-F238E27FC236}">
              <a16:creationId xmlns:a16="http://schemas.microsoft.com/office/drawing/2014/main" id="{F5E6033B-F194-4073-86D7-E19CA1F288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422" name="Imagen 421" descr="Secretaría General | Alcaldía Mayor de Bogotá">
          <a:extLst>
            <a:ext uri="{FF2B5EF4-FFF2-40B4-BE49-F238E27FC236}">
              <a16:creationId xmlns:a16="http://schemas.microsoft.com/office/drawing/2014/main" id="{C23A03D6-775E-4102-9061-D7A60B30D3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23" name="Imagen 3" descr="Secretaría General | Alcaldía Mayor de Bogotá">
          <a:extLst>
            <a:ext uri="{FF2B5EF4-FFF2-40B4-BE49-F238E27FC236}">
              <a16:creationId xmlns:a16="http://schemas.microsoft.com/office/drawing/2014/main" id="{27C55BC7-18FD-46E7-B2ED-DC805CEB1C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24" name="Imagen 423" descr="Secretaría General | Alcaldía Mayor de Bogotá">
          <a:extLst>
            <a:ext uri="{FF2B5EF4-FFF2-40B4-BE49-F238E27FC236}">
              <a16:creationId xmlns:a16="http://schemas.microsoft.com/office/drawing/2014/main" id="{A0EDD99D-DC0A-429D-A7E2-261EE04512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25" name="Imagen 3" descr="Secretaría General | Alcaldía Mayor de Bogotá">
          <a:extLst>
            <a:ext uri="{FF2B5EF4-FFF2-40B4-BE49-F238E27FC236}">
              <a16:creationId xmlns:a16="http://schemas.microsoft.com/office/drawing/2014/main" id="{7103010B-5889-48FF-9788-CCE04F05D3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426" name="Imagen 425" descr="Secretaría General | Alcaldía Mayor de Bogotá">
          <a:extLst>
            <a:ext uri="{FF2B5EF4-FFF2-40B4-BE49-F238E27FC236}">
              <a16:creationId xmlns:a16="http://schemas.microsoft.com/office/drawing/2014/main" id="{20943B84-228B-47BB-889D-097D0AA1DE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27" name="Imagen 3" descr="Secretaría General | Alcaldía Mayor de Bogotá">
          <a:extLst>
            <a:ext uri="{FF2B5EF4-FFF2-40B4-BE49-F238E27FC236}">
              <a16:creationId xmlns:a16="http://schemas.microsoft.com/office/drawing/2014/main" id="{43253E50-5818-4EB9-A560-FCB3BB46B1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428" name="Imagen 427" descr="Secretaría General | Alcaldía Mayor de Bogotá">
          <a:extLst>
            <a:ext uri="{FF2B5EF4-FFF2-40B4-BE49-F238E27FC236}">
              <a16:creationId xmlns:a16="http://schemas.microsoft.com/office/drawing/2014/main" id="{55D20B49-7161-4483-B056-ECFCAC67F3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29" name="Imagen 3" descr="Secretaría General | Alcaldía Mayor de Bogotá">
          <a:extLst>
            <a:ext uri="{FF2B5EF4-FFF2-40B4-BE49-F238E27FC236}">
              <a16:creationId xmlns:a16="http://schemas.microsoft.com/office/drawing/2014/main" id="{9C54839F-43D9-4918-8A1E-1300D48CFF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30" name="Imagen 429" descr="Secretaría General | Alcaldía Mayor de Bogotá">
          <a:extLst>
            <a:ext uri="{FF2B5EF4-FFF2-40B4-BE49-F238E27FC236}">
              <a16:creationId xmlns:a16="http://schemas.microsoft.com/office/drawing/2014/main" id="{33FAAB24-C823-480B-ACCD-E8938F86A9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31" name="Imagen 3" descr="Secretaría General | Alcaldía Mayor de Bogotá">
          <a:extLst>
            <a:ext uri="{FF2B5EF4-FFF2-40B4-BE49-F238E27FC236}">
              <a16:creationId xmlns:a16="http://schemas.microsoft.com/office/drawing/2014/main" id="{FCBA6815-BDCF-4A79-A91E-BD22133B33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432" name="Imagen 431" descr="Secretaría General | Alcaldía Mayor de Bogotá">
          <a:extLst>
            <a:ext uri="{FF2B5EF4-FFF2-40B4-BE49-F238E27FC236}">
              <a16:creationId xmlns:a16="http://schemas.microsoft.com/office/drawing/2014/main" id="{A3E68151-1EBE-4AD4-9FFA-23EC7E086F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33" name="Imagen 3" descr="Secretaría General | Alcaldía Mayor de Bogotá">
          <a:extLst>
            <a:ext uri="{FF2B5EF4-FFF2-40B4-BE49-F238E27FC236}">
              <a16:creationId xmlns:a16="http://schemas.microsoft.com/office/drawing/2014/main" id="{53CF1D04-34E7-46E0-8FAF-A9967B64A7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434" name="Imagen 433" descr="Secretaría General | Alcaldía Mayor de Bogotá">
          <a:extLst>
            <a:ext uri="{FF2B5EF4-FFF2-40B4-BE49-F238E27FC236}">
              <a16:creationId xmlns:a16="http://schemas.microsoft.com/office/drawing/2014/main" id="{C88EC5CE-9AFC-415E-A5D5-C1CA5E0EDD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35" name="Imagen 3" descr="Secretaría General | Alcaldía Mayor de Bogotá">
          <a:extLst>
            <a:ext uri="{FF2B5EF4-FFF2-40B4-BE49-F238E27FC236}">
              <a16:creationId xmlns:a16="http://schemas.microsoft.com/office/drawing/2014/main" id="{4F210019-7470-46F0-9E5B-34E0328DC3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36" name="Imagen 435" descr="Secretaría General | Alcaldía Mayor de Bogotá">
          <a:extLst>
            <a:ext uri="{FF2B5EF4-FFF2-40B4-BE49-F238E27FC236}">
              <a16:creationId xmlns:a16="http://schemas.microsoft.com/office/drawing/2014/main" id="{9C527769-DF75-4B26-AE62-C7E1F2C798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37" name="Imagen 3" descr="Secretaría General | Alcaldía Mayor de Bogotá">
          <a:extLst>
            <a:ext uri="{FF2B5EF4-FFF2-40B4-BE49-F238E27FC236}">
              <a16:creationId xmlns:a16="http://schemas.microsoft.com/office/drawing/2014/main" id="{31E11B1D-C681-4FD7-ACEE-7E858C284B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438" name="Imagen 437" descr="Secretaría General | Alcaldía Mayor de Bogotá">
          <a:extLst>
            <a:ext uri="{FF2B5EF4-FFF2-40B4-BE49-F238E27FC236}">
              <a16:creationId xmlns:a16="http://schemas.microsoft.com/office/drawing/2014/main" id="{C1545138-4E05-40CD-997A-8C3E42AFFD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39" name="Imagen 3" descr="Secretaría General | Alcaldía Mayor de Bogotá">
          <a:extLst>
            <a:ext uri="{FF2B5EF4-FFF2-40B4-BE49-F238E27FC236}">
              <a16:creationId xmlns:a16="http://schemas.microsoft.com/office/drawing/2014/main" id="{D62CE893-7AC4-422C-BA93-926F521CB1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440" name="Imagen 439" descr="Secretaría General | Alcaldía Mayor de Bogotá">
          <a:extLst>
            <a:ext uri="{FF2B5EF4-FFF2-40B4-BE49-F238E27FC236}">
              <a16:creationId xmlns:a16="http://schemas.microsoft.com/office/drawing/2014/main" id="{DDFD06B4-349E-43D1-B565-76BC78BFA6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41" name="Imagen 3" descr="Secretaría General | Alcaldía Mayor de Bogotá">
          <a:extLst>
            <a:ext uri="{FF2B5EF4-FFF2-40B4-BE49-F238E27FC236}">
              <a16:creationId xmlns:a16="http://schemas.microsoft.com/office/drawing/2014/main" id="{4A4433C7-CB86-4B7D-9F4E-6F268EEB40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42" name="Imagen 441" descr="Secretaría General | Alcaldía Mayor de Bogotá">
          <a:extLst>
            <a:ext uri="{FF2B5EF4-FFF2-40B4-BE49-F238E27FC236}">
              <a16:creationId xmlns:a16="http://schemas.microsoft.com/office/drawing/2014/main" id="{F0FE4C71-B397-4787-8CFF-9B3588C818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43" name="Imagen 3" descr="Secretaría General | Alcaldía Mayor de Bogotá">
          <a:extLst>
            <a:ext uri="{FF2B5EF4-FFF2-40B4-BE49-F238E27FC236}">
              <a16:creationId xmlns:a16="http://schemas.microsoft.com/office/drawing/2014/main" id="{CE4BE5B4-5B44-4114-9B84-F5089A382E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444" name="Imagen 443" descr="Secretaría General | Alcaldía Mayor de Bogotá">
          <a:extLst>
            <a:ext uri="{FF2B5EF4-FFF2-40B4-BE49-F238E27FC236}">
              <a16:creationId xmlns:a16="http://schemas.microsoft.com/office/drawing/2014/main" id="{D03E2705-BDB9-481F-B604-4FA5922F32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45" name="Imagen 3" descr="Secretaría General | Alcaldía Mayor de Bogotá">
          <a:extLst>
            <a:ext uri="{FF2B5EF4-FFF2-40B4-BE49-F238E27FC236}">
              <a16:creationId xmlns:a16="http://schemas.microsoft.com/office/drawing/2014/main" id="{C0BB3643-F618-4C43-9E44-8D334193A2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446" name="Imagen 445" descr="Secretaría General | Alcaldía Mayor de Bogotá">
          <a:extLst>
            <a:ext uri="{FF2B5EF4-FFF2-40B4-BE49-F238E27FC236}">
              <a16:creationId xmlns:a16="http://schemas.microsoft.com/office/drawing/2014/main" id="{4CF1834C-4D72-458E-A95C-743F65A047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47" name="Imagen 3" descr="Secretaría General | Alcaldía Mayor de Bogotá">
          <a:extLst>
            <a:ext uri="{FF2B5EF4-FFF2-40B4-BE49-F238E27FC236}">
              <a16:creationId xmlns:a16="http://schemas.microsoft.com/office/drawing/2014/main" id="{11842A7F-B3D1-421A-B56D-CA2146D7F6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48" name="Imagen 447" descr="Secretaría General | Alcaldía Mayor de Bogotá">
          <a:extLst>
            <a:ext uri="{FF2B5EF4-FFF2-40B4-BE49-F238E27FC236}">
              <a16:creationId xmlns:a16="http://schemas.microsoft.com/office/drawing/2014/main" id="{281DC92D-73CC-46FF-B974-E289ABF1D3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49" name="Imagen 3" descr="Secretaría General | Alcaldía Mayor de Bogotá">
          <a:extLst>
            <a:ext uri="{FF2B5EF4-FFF2-40B4-BE49-F238E27FC236}">
              <a16:creationId xmlns:a16="http://schemas.microsoft.com/office/drawing/2014/main" id="{BBEBF6DA-E1B3-4E37-B1B0-81932E3B7E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450" name="Imagen 449" descr="Secretaría General | Alcaldía Mayor de Bogotá">
          <a:extLst>
            <a:ext uri="{FF2B5EF4-FFF2-40B4-BE49-F238E27FC236}">
              <a16:creationId xmlns:a16="http://schemas.microsoft.com/office/drawing/2014/main" id="{B5821AEF-EE31-405B-9523-4F1C4F3F77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51" name="Imagen 3" descr="Secretaría General | Alcaldía Mayor de Bogotá">
          <a:extLst>
            <a:ext uri="{FF2B5EF4-FFF2-40B4-BE49-F238E27FC236}">
              <a16:creationId xmlns:a16="http://schemas.microsoft.com/office/drawing/2014/main" id="{3E537988-60DD-4593-A11A-513A771864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452" name="Imagen 451" descr="Secretaría General | Alcaldía Mayor de Bogotá">
          <a:extLst>
            <a:ext uri="{FF2B5EF4-FFF2-40B4-BE49-F238E27FC236}">
              <a16:creationId xmlns:a16="http://schemas.microsoft.com/office/drawing/2014/main" id="{A4928A78-23ED-497E-8C4E-AEF33CD09A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53" name="Imagen 3" descr="Secretaría General | Alcaldía Mayor de Bogotá">
          <a:extLst>
            <a:ext uri="{FF2B5EF4-FFF2-40B4-BE49-F238E27FC236}">
              <a16:creationId xmlns:a16="http://schemas.microsoft.com/office/drawing/2014/main" id="{75507397-9874-4086-9C46-6032678B66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54" name="Imagen 453" descr="Secretaría General | Alcaldía Mayor de Bogotá">
          <a:extLst>
            <a:ext uri="{FF2B5EF4-FFF2-40B4-BE49-F238E27FC236}">
              <a16:creationId xmlns:a16="http://schemas.microsoft.com/office/drawing/2014/main" id="{5523081F-0B13-42C1-B0CC-EDE419245B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55" name="Imagen 3" descr="Secretaría General | Alcaldía Mayor de Bogotá">
          <a:extLst>
            <a:ext uri="{FF2B5EF4-FFF2-40B4-BE49-F238E27FC236}">
              <a16:creationId xmlns:a16="http://schemas.microsoft.com/office/drawing/2014/main" id="{6BA4427E-8A80-412B-8E2C-0170EC95EA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456" name="Imagen 455" descr="Secretaría General | Alcaldía Mayor de Bogotá">
          <a:extLst>
            <a:ext uri="{FF2B5EF4-FFF2-40B4-BE49-F238E27FC236}">
              <a16:creationId xmlns:a16="http://schemas.microsoft.com/office/drawing/2014/main" id="{598A8EE0-1CB3-439A-91A4-9E8FF2CB85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57" name="Imagen 3" descr="Secretaría General | Alcaldía Mayor de Bogotá">
          <a:extLst>
            <a:ext uri="{FF2B5EF4-FFF2-40B4-BE49-F238E27FC236}">
              <a16:creationId xmlns:a16="http://schemas.microsoft.com/office/drawing/2014/main" id="{D56B2D37-10CA-417B-89AD-BC15B3A922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458" name="Imagen 457" descr="Secretaría General | Alcaldía Mayor de Bogotá">
          <a:extLst>
            <a:ext uri="{FF2B5EF4-FFF2-40B4-BE49-F238E27FC236}">
              <a16:creationId xmlns:a16="http://schemas.microsoft.com/office/drawing/2014/main" id="{10DD4677-9D94-4951-9C35-7A41A9D1DE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59" name="Imagen 3" descr="Secretaría General | Alcaldía Mayor de Bogotá">
          <a:extLst>
            <a:ext uri="{FF2B5EF4-FFF2-40B4-BE49-F238E27FC236}">
              <a16:creationId xmlns:a16="http://schemas.microsoft.com/office/drawing/2014/main" id="{EE5C2869-E74B-44F7-9F13-FC81314528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60" name="Imagen 459" descr="Secretaría General | Alcaldía Mayor de Bogotá">
          <a:extLst>
            <a:ext uri="{FF2B5EF4-FFF2-40B4-BE49-F238E27FC236}">
              <a16:creationId xmlns:a16="http://schemas.microsoft.com/office/drawing/2014/main" id="{051C0D91-D904-4BF4-B7A0-4E9CC0304B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61" name="Imagen 3" descr="Secretaría General | Alcaldía Mayor de Bogotá">
          <a:extLst>
            <a:ext uri="{FF2B5EF4-FFF2-40B4-BE49-F238E27FC236}">
              <a16:creationId xmlns:a16="http://schemas.microsoft.com/office/drawing/2014/main" id="{297FB804-1746-4A70-A84E-803B84BD27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462" name="Imagen 461" descr="Secretaría General | Alcaldía Mayor de Bogotá">
          <a:extLst>
            <a:ext uri="{FF2B5EF4-FFF2-40B4-BE49-F238E27FC236}">
              <a16:creationId xmlns:a16="http://schemas.microsoft.com/office/drawing/2014/main" id="{5352A588-22FB-4D7D-9518-0C78E078FB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63" name="Imagen 3" descr="Secretaría General | Alcaldía Mayor de Bogotá">
          <a:extLst>
            <a:ext uri="{FF2B5EF4-FFF2-40B4-BE49-F238E27FC236}">
              <a16:creationId xmlns:a16="http://schemas.microsoft.com/office/drawing/2014/main" id="{6A7F81F5-C32F-4CD6-B4CC-1A22C9EA67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464" name="Imagen 463" descr="Secretaría General | Alcaldía Mayor de Bogotá">
          <a:extLst>
            <a:ext uri="{FF2B5EF4-FFF2-40B4-BE49-F238E27FC236}">
              <a16:creationId xmlns:a16="http://schemas.microsoft.com/office/drawing/2014/main" id="{7441F012-BEBF-4FC4-B083-CB9E5EDBFF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65" name="Imagen 3" descr="Secretaría General | Alcaldía Mayor de Bogotá">
          <a:extLst>
            <a:ext uri="{FF2B5EF4-FFF2-40B4-BE49-F238E27FC236}">
              <a16:creationId xmlns:a16="http://schemas.microsoft.com/office/drawing/2014/main" id="{F1F37BD1-2FA1-4036-80B2-6A4144E343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66" name="Imagen 465" descr="Secretaría General | Alcaldía Mayor de Bogotá">
          <a:extLst>
            <a:ext uri="{FF2B5EF4-FFF2-40B4-BE49-F238E27FC236}">
              <a16:creationId xmlns:a16="http://schemas.microsoft.com/office/drawing/2014/main" id="{57DBF22A-7EF4-43A5-8ACF-23B7E55641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67" name="Imagen 3" descr="Secretaría General | Alcaldía Mayor de Bogotá">
          <a:extLst>
            <a:ext uri="{FF2B5EF4-FFF2-40B4-BE49-F238E27FC236}">
              <a16:creationId xmlns:a16="http://schemas.microsoft.com/office/drawing/2014/main" id="{680DE43B-92A8-44EA-ADE6-23E4DB5AB1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468" name="Imagen 467" descr="Secretaría General | Alcaldía Mayor de Bogotá">
          <a:extLst>
            <a:ext uri="{FF2B5EF4-FFF2-40B4-BE49-F238E27FC236}">
              <a16:creationId xmlns:a16="http://schemas.microsoft.com/office/drawing/2014/main" id="{3507766C-ED6B-41FB-BF48-19AA9023B8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69" name="Imagen 3" descr="Secretaría General | Alcaldía Mayor de Bogotá">
          <a:extLst>
            <a:ext uri="{FF2B5EF4-FFF2-40B4-BE49-F238E27FC236}">
              <a16:creationId xmlns:a16="http://schemas.microsoft.com/office/drawing/2014/main" id="{6A9E9413-ABD3-4E5D-9E2D-A56EBE9CE1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470" name="Imagen 469" descr="Secretaría General | Alcaldía Mayor de Bogotá">
          <a:extLst>
            <a:ext uri="{FF2B5EF4-FFF2-40B4-BE49-F238E27FC236}">
              <a16:creationId xmlns:a16="http://schemas.microsoft.com/office/drawing/2014/main" id="{0EE973F7-EDAF-4CAB-BEBF-7B0010E524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71" name="Imagen 3" descr="Secretaría General | Alcaldía Mayor de Bogotá">
          <a:extLst>
            <a:ext uri="{FF2B5EF4-FFF2-40B4-BE49-F238E27FC236}">
              <a16:creationId xmlns:a16="http://schemas.microsoft.com/office/drawing/2014/main" id="{E2F23C22-3952-432F-8D89-3D252C8950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72" name="Imagen 471" descr="Secretaría General | Alcaldía Mayor de Bogotá">
          <a:extLst>
            <a:ext uri="{FF2B5EF4-FFF2-40B4-BE49-F238E27FC236}">
              <a16:creationId xmlns:a16="http://schemas.microsoft.com/office/drawing/2014/main" id="{CAE610F4-C021-4D08-A749-496704DFA7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73" name="Imagen 3" descr="Secretaría General | Alcaldía Mayor de Bogotá">
          <a:extLst>
            <a:ext uri="{FF2B5EF4-FFF2-40B4-BE49-F238E27FC236}">
              <a16:creationId xmlns:a16="http://schemas.microsoft.com/office/drawing/2014/main" id="{FCC6C0F9-9F6B-4925-AC9D-4788291269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474" name="Imagen 473" descr="Secretaría General | Alcaldía Mayor de Bogotá">
          <a:extLst>
            <a:ext uri="{FF2B5EF4-FFF2-40B4-BE49-F238E27FC236}">
              <a16:creationId xmlns:a16="http://schemas.microsoft.com/office/drawing/2014/main" id="{959C463C-3A6A-45A6-B964-FD3A63538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75" name="Imagen 3" descr="Secretaría General | Alcaldía Mayor de Bogotá">
          <a:extLst>
            <a:ext uri="{FF2B5EF4-FFF2-40B4-BE49-F238E27FC236}">
              <a16:creationId xmlns:a16="http://schemas.microsoft.com/office/drawing/2014/main" id="{B64C7D36-DAF5-4296-B89B-A3C3B85467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476" name="Imagen 475" descr="Secretaría General | Alcaldía Mayor de Bogotá">
          <a:extLst>
            <a:ext uri="{FF2B5EF4-FFF2-40B4-BE49-F238E27FC236}">
              <a16:creationId xmlns:a16="http://schemas.microsoft.com/office/drawing/2014/main" id="{9593BE03-2063-4997-93F2-1C84B6EEBD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77" name="Imagen 3" descr="Secretaría General | Alcaldía Mayor de Bogotá">
          <a:extLst>
            <a:ext uri="{FF2B5EF4-FFF2-40B4-BE49-F238E27FC236}">
              <a16:creationId xmlns:a16="http://schemas.microsoft.com/office/drawing/2014/main" id="{A36B4466-9E05-4863-9F70-82EFEB08F2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78" name="Imagen 477" descr="Secretaría General | Alcaldía Mayor de Bogotá">
          <a:extLst>
            <a:ext uri="{FF2B5EF4-FFF2-40B4-BE49-F238E27FC236}">
              <a16:creationId xmlns:a16="http://schemas.microsoft.com/office/drawing/2014/main" id="{171EAD85-F557-4151-89A9-C848E84356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79" name="Imagen 3" descr="Secretaría General | Alcaldía Mayor de Bogotá">
          <a:extLst>
            <a:ext uri="{FF2B5EF4-FFF2-40B4-BE49-F238E27FC236}">
              <a16:creationId xmlns:a16="http://schemas.microsoft.com/office/drawing/2014/main" id="{AE7A2EC0-5282-4E29-AF07-0937E0248F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480" name="Imagen 479" descr="Secretaría General | Alcaldía Mayor de Bogotá">
          <a:extLst>
            <a:ext uri="{FF2B5EF4-FFF2-40B4-BE49-F238E27FC236}">
              <a16:creationId xmlns:a16="http://schemas.microsoft.com/office/drawing/2014/main" id="{717A1533-5ACF-4234-9104-577CE64630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81" name="Imagen 3" descr="Secretaría General | Alcaldía Mayor de Bogotá">
          <a:extLst>
            <a:ext uri="{FF2B5EF4-FFF2-40B4-BE49-F238E27FC236}">
              <a16:creationId xmlns:a16="http://schemas.microsoft.com/office/drawing/2014/main" id="{9144582B-5972-4FC6-9D7F-BBC4C24683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482" name="Imagen 481" descr="Secretaría General | Alcaldía Mayor de Bogotá">
          <a:extLst>
            <a:ext uri="{FF2B5EF4-FFF2-40B4-BE49-F238E27FC236}">
              <a16:creationId xmlns:a16="http://schemas.microsoft.com/office/drawing/2014/main" id="{F3259212-1DAC-4896-A809-90BF4E3C07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83" name="Imagen 3" descr="Secretaría General | Alcaldía Mayor de Bogotá">
          <a:extLst>
            <a:ext uri="{FF2B5EF4-FFF2-40B4-BE49-F238E27FC236}">
              <a16:creationId xmlns:a16="http://schemas.microsoft.com/office/drawing/2014/main" id="{41BE3715-748C-4590-8B20-1C3714ACF0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84" name="Imagen 483" descr="Secretaría General | Alcaldía Mayor de Bogotá">
          <a:extLst>
            <a:ext uri="{FF2B5EF4-FFF2-40B4-BE49-F238E27FC236}">
              <a16:creationId xmlns:a16="http://schemas.microsoft.com/office/drawing/2014/main" id="{D0DD896A-F874-405F-A713-AA5C03B1C5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85" name="Imagen 3" descr="Secretaría General | Alcaldía Mayor de Bogotá">
          <a:extLst>
            <a:ext uri="{FF2B5EF4-FFF2-40B4-BE49-F238E27FC236}">
              <a16:creationId xmlns:a16="http://schemas.microsoft.com/office/drawing/2014/main" id="{B7BD4641-8CDA-4E50-90F9-4E2E084CAF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486" name="Imagen 485" descr="Secretaría General | Alcaldía Mayor de Bogotá">
          <a:extLst>
            <a:ext uri="{FF2B5EF4-FFF2-40B4-BE49-F238E27FC236}">
              <a16:creationId xmlns:a16="http://schemas.microsoft.com/office/drawing/2014/main" id="{ACA361F2-C9D6-4DC3-B921-0D62D5C53D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87" name="Imagen 3" descr="Secretaría General | Alcaldía Mayor de Bogotá">
          <a:extLst>
            <a:ext uri="{FF2B5EF4-FFF2-40B4-BE49-F238E27FC236}">
              <a16:creationId xmlns:a16="http://schemas.microsoft.com/office/drawing/2014/main" id="{2F2783BF-8BEC-4C2F-BDBF-FD8DD24302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488" name="Imagen 487" descr="Secretaría General | Alcaldía Mayor de Bogotá">
          <a:extLst>
            <a:ext uri="{FF2B5EF4-FFF2-40B4-BE49-F238E27FC236}">
              <a16:creationId xmlns:a16="http://schemas.microsoft.com/office/drawing/2014/main" id="{D1E50125-125F-4FDE-A8EA-C96BCE83EE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89" name="Imagen 3" descr="Secretaría General | Alcaldía Mayor de Bogotá">
          <a:extLst>
            <a:ext uri="{FF2B5EF4-FFF2-40B4-BE49-F238E27FC236}">
              <a16:creationId xmlns:a16="http://schemas.microsoft.com/office/drawing/2014/main" id="{FF71C158-FED9-4369-8902-DE74841821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90" name="Imagen 489" descr="Secretaría General | Alcaldía Mayor de Bogotá">
          <a:extLst>
            <a:ext uri="{FF2B5EF4-FFF2-40B4-BE49-F238E27FC236}">
              <a16:creationId xmlns:a16="http://schemas.microsoft.com/office/drawing/2014/main" id="{B000157D-C8C0-41A2-B07A-24BE7F0F2D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91" name="Imagen 3" descr="Secretaría General | Alcaldía Mayor de Bogotá">
          <a:extLst>
            <a:ext uri="{FF2B5EF4-FFF2-40B4-BE49-F238E27FC236}">
              <a16:creationId xmlns:a16="http://schemas.microsoft.com/office/drawing/2014/main" id="{A29BD666-AACC-493C-9298-C53696AB75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492" name="Imagen 491" descr="Secretaría General | Alcaldía Mayor de Bogotá">
          <a:extLst>
            <a:ext uri="{FF2B5EF4-FFF2-40B4-BE49-F238E27FC236}">
              <a16:creationId xmlns:a16="http://schemas.microsoft.com/office/drawing/2014/main" id="{3ED4B211-A35F-4EDA-8889-375EA2E0A2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93" name="Imagen 3" descr="Secretaría General | Alcaldía Mayor de Bogotá">
          <a:extLst>
            <a:ext uri="{FF2B5EF4-FFF2-40B4-BE49-F238E27FC236}">
              <a16:creationId xmlns:a16="http://schemas.microsoft.com/office/drawing/2014/main" id="{EBD96F38-BA2E-49CB-B755-6885638F98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494" name="Imagen 493" descr="Secretaría General | Alcaldía Mayor de Bogotá">
          <a:extLst>
            <a:ext uri="{FF2B5EF4-FFF2-40B4-BE49-F238E27FC236}">
              <a16:creationId xmlns:a16="http://schemas.microsoft.com/office/drawing/2014/main" id="{15F6553B-3177-47D7-A3A2-7BAA35FCDB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95" name="Imagen 3" descr="Secretaría General | Alcaldía Mayor de Bogotá">
          <a:extLst>
            <a:ext uri="{FF2B5EF4-FFF2-40B4-BE49-F238E27FC236}">
              <a16:creationId xmlns:a16="http://schemas.microsoft.com/office/drawing/2014/main" id="{B200A99D-1C9C-42A2-BB30-6D8F2B3A58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96" name="Imagen 495" descr="Secretaría General | Alcaldía Mayor de Bogotá">
          <a:extLst>
            <a:ext uri="{FF2B5EF4-FFF2-40B4-BE49-F238E27FC236}">
              <a16:creationId xmlns:a16="http://schemas.microsoft.com/office/drawing/2014/main" id="{15AA413D-3CFC-474A-AF05-69CC1C020A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97" name="Imagen 3" descr="Secretaría General | Alcaldía Mayor de Bogotá">
          <a:extLst>
            <a:ext uri="{FF2B5EF4-FFF2-40B4-BE49-F238E27FC236}">
              <a16:creationId xmlns:a16="http://schemas.microsoft.com/office/drawing/2014/main" id="{14EBFEDA-D089-44AE-A1EE-BBB95B183A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498" name="Imagen 497" descr="Secretaría General | Alcaldía Mayor de Bogotá">
          <a:extLst>
            <a:ext uri="{FF2B5EF4-FFF2-40B4-BE49-F238E27FC236}">
              <a16:creationId xmlns:a16="http://schemas.microsoft.com/office/drawing/2014/main" id="{9592FEDC-DAED-4563-83AB-F2D39A0105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499" name="Imagen 3" descr="Secretaría General | Alcaldía Mayor de Bogotá">
          <a:extLst>
            <a:ext uri="{FF2B5EF4-FFF2-40B4-BE49-F238E27FC236}">
              <a16:creationId xmlns:a16="http://schemas.microsoft.com/office/drawing/2014/main" id="{37119236-6E09-4C23-9A61-B435613521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500" name="Imagen 499" descr="Secretaría General | Alcaldía Mayor de Bogotá">
          <a:extLst>
            <a:ext uri="{FF2B5EF4-FFF2-40B4-BE49-F238E27FC236}">
              <a16:creationId xmlns:a16="http://schemas.microsoft.com/office/drawing/2014/main" id="{3CE037C4-DE03-4936-8ACF-E7DA812646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01" name="Imagen 3" descr="Secretaría General | Alcaldía Mayor de Bogotá">
          <a:extLst>
            <a:ext uri="{FF2B5EF4-FFF2-40B4-BE49-F238E27FC236}">
              <a16:creationId xmlns:a16="http://schemas.microsoft.com/office/drawing/2014/main" id="{9006F224-BE51-4AFE-953E-73253DC797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02" name="Imagen 501" descr="Secretaría General | Alcaldía Mayor de Bogotá">
          <a:extLst>
            <a:ext uri="{FF2B5EF4-FFF2-40B4-BE49-F238E27FC236}">
              <a16:creationId xmlns:a16="http://schemas.microsoft.com/office/drawing/2014/main" id="{5F6B7524-65C2-48B3-97CE-939C4B3D2C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03" name="Imagen 3" descr="Secretaría General | Alcaldía Mayor de Bogotá">
          <a:extLst>
            <a:ext uri="{FF2B5EF4-FFF2-40B4-BE49-F238E27FC236}">
              <a16:creationId xmlns:a16="http://schemas.microsoft.com/office/drawing/2014/main" id="{68483253-7955-42D4-B7B2-02688EAA50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504" name="Imagen 503" descr="Secretaría General | Alcaldía Mayor de Bogotá">
          <a:extLst>
            <a:ext uri="{FF2B5EF4-FFF2-40B4-BE49-F238E27FC236}">
              <a16:creationId xmlns:a16="http://schemas.microsoft.com/office/drawing/2014/main" id="{FFE38219-CC54-4206-8AC5-07680477EC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05" name="Imagen 3" descr="Secretaría General | Alcaldía Mayor de Bogotá">
          <a:extLst>
            <a:ext uri="{FF2B5EF4-FFF2-40B4-BE49-F238E27FC236}">
              <a16:creationId xmlns:a16="http://schemas.microsoft.com/office/drawing/2014/main" id="{A0FA4C86-AC2A-432F-81FF-1D4C84E504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506" name="Imagen 505" descr="Secretaría General | Alcaldía Mayor de Bogotá">
          <a:extLst>
            <a:ext uri="{FF2B5EF4-FFF2-40B4-BE49-F238E27FC236}">
              <a16:creationId xmlns:a16="http://schemas.microsoft.com/office/drawing/2014/main" id="{C4FE2C1D-9CA1-4601-9823-357955F296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07" name="Imagen 3" descr="Secretaría General | Alcaldía Mayor de Bogotá">
          <a:extLst>
            <a:ext uri="{FF2B5EF4-FFF2-40B4-BE49-F238E27FC236}">
              <a16:creationId xmlns:a16="http://schemas.microsoft.com/office/drawing/2014/main" id="{03734F70-5AA4-4844-9F71-B8F72D8E56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08" name="Imagen 507" descr="Secretaría General | Alcaldía Mayor de Bogotá">
          <a:extLst>
            <a:ext uri="{FF2B5EF4-FFF2-40B4-BE49-F238E27FC236}">
              <a16:creationId xmlns:a16="http://schemas.microsoft.com/office/drawing/2014/main" id="{41047AFB-E3A9-4D23-B1F8-025AADEE75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09" name="Imagen 3" descr="Secretaría General | Alcaldía Mayor de Bogotá">
          <a:extLst>
            <a:ext uri="{FF2B5EF4-FFF2-40B4-BE49-F238E27FC236}">
              <a16:creationId xmlns:a16="http://schemas.microsoft.com/office/drawing/2014/main" id="{6FA1F630-BE52-4620-83A0-ED805D4E5C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510" name="Imagen 509" descr="Secretaría General | Alcaldía Mayor de Bogotá">
          <a:extLst>
            <a:ext uri="{FF2B5EF4-FFF2-40B4-BE49-F238E27FC236}">
              <a16:creationId xmlns:a16="http://schemas.microsoft.com/office/drawing/2014/main" id="{B678F14B-50F5-4F12-BD82-45AA49FB83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11" name="Imagen 3" descr="Secretaría General | Alcaldía Mayor de Bogotá">
          <a:extLst>
            <a:ext uri="{FF2B5EF4-FFF2-40B4-BE49-F238E27FC236}">
              <a16:creationId xmlns:a16="http://schemas.microsoft.com/office/drawing/2014/main" id="{76ED9F31-9BDC-4D17-8241-CCB01801AD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512" name="Imagen 511" descr="Secretaría General | Alcaldía Mayor de Bogotá">
          <a:extLst>
            <a:ext uri="{FF2B5EF4-FFF2-40B4-BE49-F238E27FC236}">
              <a16:creationId xmlns:a16="http://schemas.microsoft.com/office/drawing/2014/main" id="{B7761C6C-50C0-4411-BA35-6099B28CF5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13" name="Imagen 3" descr="Secretaría General | Alcaldía Mayor de Bogotá">
          <a:extLst>
            <a:ext uri="{FF2B5EF4-FFF2-40B4-BE49-F238E27FC236}">
              <a16:creationId xmlns:a16="http://schemas.microsoft.com/office/drawing/2014/main" id="{9787492C-DB81-4496-8914-D1423C1821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14" name="Imagen 513" descr="Secretaría General | Alcaldía Mayor de Bogotá">
          <a:extLst>
            <a:ext uri="{FF2B5EF4-FFF2-40B4-BE49-F238E27FC236}">
              <a16:creationId xmlns:a16="http://schemas.microsoft.com/office/drawing/2014/main" id="{2CA580D1-E859-4B11-A11C-E2859CB1F4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15" name="Imagen 3" descr="Secretaría General | Alcaldía Mayor de Bogotá">
          <a:extLst>
            <a:ext uri="{FF2B5EF4-FFF2-40B4-BE49-F238E27FC236}">
              <a16:creationId xmlns:a16="http://schemas.microsoft.com/office/drawing/2014/main" id="{E0F7080B-6551-4F90-9862-AD5642286E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516" name="Imagen 515" descr="Secretaría General | Alcaldía Mayor de Bogotá">
          <a:extLst>
            <a:ext uri="{FF2B5EF4-FFF2-40B4-BE49-F238E27FC236}">
              <a16:creationId xmlns:a16="http://schemas.microsoft.com/office/drawing/2014/main" id="{AE77BE1B-4D36-4164-83DD-7AD6575A3A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17" name="Imagen 3" descr="Secretaría General | Alcaldía Mayor de Bogotá">
          <a:extLst>
            <a:ext uri="{FF2B5EF4-FFF2-40B4-BE49-F238E27FC236}">
              <a16:creationId xmlns:a16="http://schemas.microsoft.com/office/drawing/2014/main" id="{6DD3C20D-FE0D-417E-87DD-3E481935BF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518" name="Imagen 517" descr="Secretaría General | Alcaldía Mayor de Bogotá">
          <a:extLst>
            <a:ext uri="{FF2B5EF4-FFF2-40B4-BE49-F238E27FC236}">
              <a16:creationId xmlns:a16="http://schemas.microsoft.com/office/drawing/2014/main" id="{E5C0840A-1A12-4454-ACCA-DDDD677099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19" name="Imagen 3" descr="Secretaría General | Alcaldía Mayor de Bogotá">
          <a:extLst>
            <a:ext uri="{FF2B5EF4-FFF2-40B4-BE49-F238E27FC236}">
              <a16:creationId xmlns:a16="http://schemas.microsoft.com/office/drawing/2014/main" id="{14AEE291-F5F8-4323-B97A-BD56D9CA47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20" name="Imagen 519" descr="Secretaría General | Alcaldía Mayor de Bogotá">
          <a:extLst>
            <a:ext uri="{FF2B5EF4-FFF2-40B4-BE49-F238E27FC236}">
              <a16:creationId xmlns:a16="http://schemas.microsoft.com/office/drawing/2014/main" id="{AD7479F9-AE3E-4903-BFE9-B6FFB06851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21" name="Imagen 3" descr="Secretaría General | Alcaldía Mayor de Bogotá">
          <a:extLst>
            <a:ext uri="{FF2B5EF4-FFF2-40B4-BE49-F238E27FC236}">
              <a16:creationId xmlns:a16="http://schemas.microsoft.com/office/drawing/2014/main" id="{645CEDF9-7F35-4B16-B4C5-A0D7227B24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522" name="Imagen 521" descr="Secretaría General | Alcaldía Mayor de Bogotá">
          <a:extLst>
            <a:ext uri="{FF2B5EF4-FFF2-40B4-BE49-F238E27FC236}">
              <a16:creationId xmlns:a16="http://schemas.microsoft.com/office/drawing/2014/main" id="{68BA96D5-BB42-42B7-ADAA-7071D238B8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23" name="Imagen 3" descr="Secretaría General | Alcaldía Mayor de Bogotá">
          <a:extLst>
            <a:ext uri="{FF2B5EF4-FFF2-40B4-BE49-F238E27FC236}">
              <a16:creationId xmlns:a16="http://schemas.microsoft.com/office/drawing/2014/main" id="{7C671192-09E5-4DE5-A078-7E78703A57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524" name="Imagen 523" descr="Secretaría General | Alcaldía Mayor de Bogotá">
          <a:extLst>
            <a:ext uri="{FF2B5EF4-FFF2-40B4-BE49-F238E27FC236}">
              <a16:creationId xmlns:a16="http://schemas.microsoft.com/office/drawing/2014/main" id="{02CB41B6-D0DA-4415-9DC5-044EDB0AA3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25" name="Imagen 3" descr="Secretaría General | Alcaldía Mayor de Bogotá">
          <a:extLst>
            <a:ext uri="{FF2B5EF4-FFF2-40B4-BE49-F238E27FC236}">
              <a16:creationId xmlns:a16="http://schemas.microsoft.com/office/drawing/2014/main" id="{399C6B53-2D75-48E8-94FF-A041554270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26" name="Imagen 525" descr="Secretaría General | Alcaldía Mayor de Bogotá">
          <a:extLst>
            <a:ext uri="{FF2B5EF4-FFF2-40B4-BE49-F238E27FC236}">
              <a16:creationId xmlns:a16="http://schemas.microsoft.com/office/drawing/2014/main" id="{5A125A6A-BD67-4EC4-9D0B-1D4EF27406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27" name="Imagen 3" descr="Secretaría General | Alcaldía Mayor de Bogotá">
          <a:extLst>
            <a:ext uri="{FF2B5EF4-FFF2-40B4-BE49-F238E27FC236}">
              <a16:creationId xmlns:a16="http://schemas.microsoft.com/office/drawing/2014/main" id="{17F6D5F9-5CB8-4F6F-A6E6-3770193C28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528" name="Imagen 527" descr="Secretaría General | Alcaldía Mayor de Bogotá">
          <a:extLst>
            <a:ext uri="{FF2B5EF4-FFF2-40B4-BE49-F238E27FC236}">
              <a16:creationId xmlns:a16="http://schemas.microsoft.com/office/drawing/2014/main" id="{685DBAD2-2E19-437F-92C3-F98C2ED361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29" name="Imagen 3" descr="Secretaría General | Alcaldía Mayor de Bogotá">
          <a:extLst>
            <a:ext uri="{FF2B5EF4-FFF2-40B4-BE49-F238E27FC236}">
              <a16:creationId xmlns:a16="http://schemas.microsoft.com/office/drawing/2014/main" id="{66064D6C-5A8D-4197-87E6-6C01F182A3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530" name="Imagen 529" descr="Secretaría General | Alcaldía Mayor de Bogotá">
          <a:extLst>
            <a:ext uri="{FF2B5EF4-FFF2-40B4-BE49-F238E27FC236}">
              <a16:creationId xmlns:a16="http://schemas.microsoft.com/office/drawing/2014/main" id="{1E798438-1B05-48D3-8610-2D56DDA8CA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31" name="Imagen 3" descr="Secretaría General | Alcaldía Mayor de Bogotá">
          <a:extLst>
            <a:ext uri="{FF2B5EF4-FFF2-40B4-BE49-F238E27FC236}">
              <a16:creationId xmlns:a16="http://schemas.microsoft.com/office/drawing/2014/main" id="{32421030-8C5A-4003-975D-C4D500B3B2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32" name="Imagen 531" descr="Secretaría General | Alcaldía Mayor de Bogotá">
          <a:extLst>
            <a:ext uri="{FF2B5EF4-FFF2-40B4-BE49-F238E27FC236}">
              <a16:creationId xmlns:a16="http://schemas.microsoft.com/office/drawing/2014/main" id="{85BBE8A1-8418-486A-9DFC-A317FF1D7F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33" name="Imagen 3" descr="Secretaría General | Alcaldía Mayor de Bogotá">
          <a:extLst>
            <a:ext uri="{FF2B5EF4-FFF2-40B4-BE49-F238E27FC236}">
              <a16:creationId xmlns:a16="http://schemas.microsoft.com/office/drawing/2014/main" id="{6CE27E0E-1319-487E-99AD-CC083EEF8C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534" name="Imagen 533" descr="Secretaría General | Alcaldía Mayor de Bogotá">
          <a:extLst>
            <a:ext uri="{FF2B5EF4-FFF2-40B4-BE49-F238E27FC236}">
              <a16:creationId xmlns:a16="http://schemas.microsoft.com/office/drawing/2014/main" id="{8DA9FED6-715F-4228-B4DB-D65AF95D79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35" name="Imagen 3" descr="Secretaría General | Alcaldía Mayor de Bogotá">
          <a:extLst>
            <a:ext uri="{FF2B5EF4-FFF2-40B4-BE49-F238E27FC236}">
              <a16:creationId xmlns:a16="http://schemas.microsoft.com/office/drawing/2014/main" id="{D9D73527-621B-4EB1-985D-FFE0AAADD4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536" name="Imagen 535" descr="Secretaría General | Alcaldía Mayor de Bogotá">
          <a:extLst>
            <a:ext uri="{FF2B5EF4-FFF2-40B4-BE49-F238E27FC236}">
              <a16:creationId xmlns:a16="http://schemas.microsoft.com/office/drawing/2014/main" id="{3F4D1679-882D-4AF6-8CA1-8E875C5EF6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37" name="Imagen 3" descr="Secretaría General | Alcaldía Mayor de Bogotá">
          <a:extLst>
            <a:ext uri="{FF2B5EF4-FFF2-40B4-BE49-F238E27FC236}">
              <a16:creationId xmlns:a16="http://schemas.microsoft.com/office/drawing/2014/main" id="{FC8EB868-3227-40A6-818A-DD3952B1DF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38" name="Imagen 537" descr="Secretaría General | Alcaldía Mayor de Bogotá">
          <a:extLst>
            <a:ext uri="{FF2B5EF4-FFF2-40B4-BE49-F238E27FC236}">
              <a16:creationId xmlns:a16="http://schemas.microsoft.com/office/drawing/2014/main" id="{FFFE59F5-2611-48E3-B795-62482D398B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39" name="Imagen 3" descr="Secretaría General | Alcaldía Mayor de Bogotá">
          <a:extLst>
            <a:ext uri="{FF2B5EF4-FFF2-40B4-BE49-F238E27FC236}">
              <a16:creationId xmlns:a16="http://schemas.microsoft.com/office/drawing/2014/main" id="{ABFCC733-CAD1-496E-8625-77D12B7A2B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540" name="Imagen 539" descr="Secretaría General | Alcaldía Mayor de Bogotá">
          <a:extLst>
            <a:ext uri="{FF2B5EF4-FFF2-40B4-BE49-F238E27FC236}">
              <a16:creationId xmlns:a16="http://schemas.microsoft.com/office/drawing/2014/main" id="{EAF8EBF5-910A-4A3A-B3D7-CD5C25F20A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41" name="Imagen 3" descr="Secretaría General | Alcaldía Mayor de Bogotá">
          <a:extLst>
            <a:ext uri="{FF2B5EF4-FFF2-40B4-BE49-F238E27FC236}">
              <a16:creationId xmlns:a16="http://schemas.microsoft.com/office/drawing/2014/main" id="{112056C8-532A-4EDA-988F-7E5BE7611F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542" name="Imagen 541" descr="Secretaría General | Alcaldía Mayor de Bogotá">
          <a:extLst>
            <a:ext uri="{FF2B5EF4-FFF2-40B4-BE49-F238E27FC236}">
              <a16:creationId xmlns:a16="http://schemas.microsoft.com/office/drawing/2014/main" id="{B013CEB4-62F3-4FB6-B528-50DB28535C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43" name="Imagen 3" descr="Secretaría General | Alcaldía Mayor de Bogotá">
          <a:extLst>
            <a:ext uri="{FF2B5EF4-FFF2-40B4-BE49-F238E27FC236}">
              <a16:creationId xmlns:a16="http://schemas.microsoft.com/office/drawing/2014/main" id="{7C4F228E-E16F-4BF1-800A-FFBCFE0C43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44" name="Imagen 543" descr="Secretaría General | Alcaldía Mayor de Bogotá">
          <a:extLst>
            <a:ext uri="{FF2B5EF4-FFF2-40B4-BE49-F238E27FC236}">
              <a16:creationId xmlns:a16="http://schemas.microsoft.com/office/drawing/2014/main" id="{982C1465-4F3A-4240-B811-A213259EB1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45" name="Imagen 3" descr="Secretaría General | Alcaldía Mayor de Bogotá">
          <a:extLst>
            <a:ext uri="{FF2B5EF4-FFF2-40B4-BE49-F238E27FC236}">
              <a16:creationId xmlns:a16="http://schemas.microsoft.com/office/drawing/2014/main" id="{2A5FAA7E-E26B-4072-B6D6-5BEE96353E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546" name="Imagen 545" descr="Secretaría General | Alcaldía Mayor de Bogotá">
          <a:extLst>
            <a:ext uri="{FF2B5EF4-FFF2-40B4-BE49-F238E27FC236}">
              <a16:creationId xmlns:a16="http://schemas.microsoft.com/office/drawing/2014/main" id="{8506A18F-4782-4594-A3AB-6D09B13C22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47" name="Imagen 3" descr="Secretaría General | Alcaldía Mayor de Bogotá">
          <a:extLst>
            <a:ext uri="{FF2B5EF4-FFF2-40B4-BE49-F238E27FC236}">
              <a16:creationId xmlns:a16="http://schemas.microsoft.com/office/drawing/2014/main" id="{4AC2B38A-5515-45B2-90E4-2B041A7A14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548" name="Imagen 547" descr="Secretaría General | Alcaldía Mayor de Bogotá">
          <a:extLst>
            <a:ext uri="{FF2B5EF4-FFF2-40B4-BE49-F238E27FC236}">
              <a16:creationId xmlns:a16="http://schemas.microsoft.com/office/drawing/2014/main" id="{1E1D5A24-E57F-4178-AB12-1DC8448A69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49" name="Imagen 3" descr="Secretaría General | Alcaldía Mayor de Bogotá">
          <a:extLst>
            <a:ext uri="{FF2B5EF4-FFF2-40B4-BE49-F238E27FC236}">
              <a16:creationId xmlns:a16="http://schemas.microsoft.com/office/drawing/2014/main" id="{1DC236FD-E69F-46C4-A577-28D9DE89E4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50" name="Imagen 549" descr="Secretaría General | Alcaldía Mayor de Bogotá">
          <a:extLst>
            <a:ext uri="{FF2B5EF4-FFF2-40B4-BE49-F238E27FC236}">
              <a16:creationId xmlns:a16="http://schemas.microsoft.com/office/drawing/2014/main" id="{CBB05430-37F9-4D03-94BF-CEFDD70267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51" name="Imagen 3" descr="Secretaría General | Alcaldía Mayor de Bogotá">
          <a:extLst>
            <a:ext uri="{FF2B5EF4-FFF2-40B4-BE49-F238E27FC236}">
              <a16:creationId xmlns:a16="http://schemas.microsoft.com/office/drawing/2014/main" id="{DCE45395-4AC9-4568-8F4B-DACF5F9DDF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552" name="Imagen 551" descr="Secretaría General | Alcaldía Mayor de Bogotá">
          <a:extLst>
            <a:ext uri="{FF2B5EF4-FFF2-40B4-BE49-F238E27FC236}">
              <a16:creationId xmlns:a16="http://schemas.microsoft.com/office/drawing/2014/main" id="{57B9A142-C7D2-49E1-AC54-B52996B855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53" name="Imagen 3" descr="Secretaría General | Alcaldía Mayor de Bogotá">
          <a:extLst>
            <a:ext uri="{FF2B5EF4-FFF2-40B4-BE49-F238E27FC236}">
              <a16:creationId xmlns:a16="http://schemas.microsoft.com/office/drawing/2014/main" id="{2C1D94ED-376C-4878-A2FB-0AA839FEB8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554" name="Imagen 553" descr="Secretaría General | Alcaldía Mayor de Bogotá">
          <a:extLst>
            <a:ext uri="{FF2B5EF4-FFF2-40B4-BE49-F238E27FC236}">
              <a16:creationId xmlns:a16="http://schemas.microsoft.com/office/drawing/2014/main" id="{A219868B-CE6B-4626-917C-731F991731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55" name="Imagen 3" descr="Secretaría General | Alcaldía Mayor de Bogotá">
          <a:extLst>
            <a:ext uri="{FF2B5EF4-FFF2-40B4-BE49-F238E27FC236}">
              <a16:creationId xmlns:a16="http://schemas.microsoft.com/office/drawing/2014/main" id="{FA3EA9FD-61C1-4D71-A91E-0399D508F3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56" name="Imagen 555" descr="Secretaría General | Alcaldía Mayor de Bogotá">
          <a:extLst>
            <a:ext uri="{FF2B5EF4-FFF2-40B4-BE49-F238E27FC236}">
              <a16:creationId xmlns:a16="http://schemas.microsoft.com/office/drawing/2014/main" id="{169181BA-3BA2-4685-B5DC-338E6F0811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57" name="Imagen 3" descr="Secretaría General | Alcaldía Mayor de Bogotá">
          <a:extLst>
            <a:ext uri="{FF2B5EF4-FFF2-40B4-BE49-F238E27FC236}">
              <a16:creationId xmlns:a16="http://schemas.microsoft.com/office/drawing/2014/main" id="{82604720-9385-4274-8EF4-E1E4166924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558" name="Imagen 557" descr="Secretaría General | Alcaldía Mayor de Bogotá">
          <a:extLst>
            <a:ext uri="{FF2B5EF4-FFF2-40B4-BE49-F238E27FC236}">
              <a16:creationId xmlns:a16="http://schemas.microsoft.com/office/drawing/2014/main" id="{BB6EC6AE-0DBF-4974-8C26-3157B00929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59" name="Imagen 3" descr="Secretaría General | Alcaldía Mayor de Bogotá">
          <a:extLst>
            <a:ext uri="{FF2B5EF4-FFF2-40B4-BE49-F238E27FC236}">
              <a16:creationId xmlns:a16="http://schemas.microsoft.com/office/drawing/2014/main" id="{0F4526EA-854D-4D8D-A6F1-F105D72DC2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560" name="Imagen 559" descr="Secretaría General | Alcaldía Mayor de Bogotá">
          <a:extLst>
            <a:ext uri="{FF2B5EF4-FFF2-40B4-BE49-F238E27FC236}">
              <a16:creationId xmlns:a16="http://schemas.microsoft.com/office/drawing/2014/main" id="{5057883B-11C9-4BBD-BD31-FC766A2B38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61" name="Imagen 3" descr="Secretaría General | Alcaldía Mayor de Bogotá">
          <a:extLst>
            <a:ext uri="{FF2B5EF4-FFF2-40B4-BE49-F238E27FC236}">
              <a16:creationId xmlns:a16="http://schemas.microsoft.com/office/drawing/2014/main" id="{71E87D14-A4FE-4F2D-B0F1-C12ECCF29B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62" name="Imagen 561" descr="Secretaría General | Alcaldía Mayor de Bogotá">
          <a:extLst>
            <a:ext uri="{FF2B5EF4-FFF2-40B4-BE49-F238E27FC236}">
              <a16:creationId xmlns:a16="http://schemas.microsoft.com/office/drawing/2014/main" id="{163316C8-B5B1-4CF0-B0BC-D18DD44F64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63" name="Imagen 3" descr="Secretaría General | Alcaldía Mayor de Bogotá">
          <a:extLst>
            <a:ext uri="{FF2B5EF4-FFF2-40B4-BE49-F238E27FC236}">
              <a16:creationId xmlns:a16="http://schemas.microsoft.com/office/drawing/2014/main" id="{F2283AB6-7471-4245-8033-D3C50A2597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564" name="Imagen 563" descr="Secretaría General | Alcaldía Mayor de Bogotá">
          <a:extLst>
            <a:ext uri="{FF2B5EF4-FFF2-40B4-BE49-F238E27FC236}">
              <a16:creationId xmlns:a16="http://schemas.microsoft.com/office/drawing/2014/main" id="{B1CCD005-AD64-4621-AD37-16FA731090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65" name="Imagen 3" descr="Secretaría General | Alcaldía Mayor de Bogotá">
          <a:extLst>
            <a:ext uri="{FF2B5EF4-FFF2-40B4-BE49-F238E27FC236}">
              <a16:creationId xmlns:a16="http://schemas.microsoft.com/office/drawing/2014/main" id="{96E2862D-6F90-445F-BBCB-1D802A24EF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566" name="Imagen 565" descr="Secretaría General | Alcaldía Mayor de Bogotá">
          <a:extLst>
            <a:ext uri="{FF2B5EF4-FFF2-40B4-BE49-F238E27FC236}">
              <a16:creationId xmlns:a16="http://schemas.microsoft.com/office/drawing/2014/main" id="{7BDBA481-B979-4D7D-8C62-B6904AF768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67" name="Imagen 3" descr="Secretaría General | Alcaldía Mayor de Bogotá">
          <a:extLst>
            <a:ext uri="{FF2B5EF4-FFF2-40B4-BE49-F238E27FC236}">
              <a16:creationId xmlns:a16="http://schemas.microsoft.com/office/drawing/2014/main" id="{1B6F5224-AE63-4D15-940E-9EF96A49E0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68" name="Imagen 567" descr="Secretaría General | Alcaldía Mayor de Bogotá">
          <a:extLst>
            <a:ext uri="{FF2B5EF4-FFF2-40B4-BE49-F238E27FC236}">
              <a16:creationId xmlns:a16="http://schemas.microsoft.com/office/drawing/2014/main" id="{87008272-8F6F-43A6-911D-7772DA7C7B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69" name="Imagen 3" descr="Secretaría General | Alcaldía Mayor de Bogotá">
          <a:extLst>
            <a:ext uri="{FF2B5EF4-FFF2-40B4-BE49-F238E27FC236}">
              <a16:creationId xmlns:a16="http://schemas.microsoft.com/office/drawing/2014/main" id="{F1A59709-55CE-4820-A96B-67DDAA66F3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570" name="Imagen 569" descr="Secretaría General | Alcaldía Mayor de Bogotá">
          <a:extLst>
            <a:ext uri="{FF2B5EF4-FFF2-40B4-BE49-F238E27FC236}">
              <a16:creationId xmlns:a16="http://schemas.microsoft.com/office/drawing/2014/main" id="{2CF46D71-DE60-4F8A-B2FF-3C8E8E5B6A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71" name="Imagen 3" descr="Secretaría General | Alcaldía Mayor de Bogotá">
          <a:extLst>
            <a:ext uri="{FF2B5EF4-FFF2-40B4-BE49-F238E27FC236}">
              <a16:creationId xmlns:a16="http://schemas.microsoft.com/office/drawing/2014/main" id="{E2E79A6A-4536-4A51-93F6-1E0CC18AB4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572" name="Imagen 571" descr="Secretaría General | Alcaldía Mayor de Bogotá">
          <a:extLst>
            <a:ext uri="{FF2B5EF4-FFF2-40B4-BE49-F238E27FC236}">
              <a16:creationId xmlns:a16="http://schemas.microsoft.com/office/drawing/2014/main" id="{55C8076F-322A-41B2-863F-926D918EED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73" name="Imagen 3" descr="Secretaría General | Alcaldía Mayor de Bogotá">
          <a:extLst>
            <a:ext uri="{FF2B5EF4-FFF2-40B4-BE49-F238E27FC236}">
              <a16:creationId xmlns:a16="http://schemas.microsoft.com/office/drawing/2014/main" id="{25A26DB3-DEEC-4AA6-8C60-5A57F9A7A8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74" name="Imagen 573" descr="Secretaría General | Alcaldía Mayor de Bogotá">
          <a:extLst>
            <a:ext uri="{FF2B5EF4-FFF2-40B4-BE49-F238E27FC236}">
              <a16:creationId xmlns:a16="http://schemas.microsoft.com/office/drawing/2014/main" id="{8EBB238F-CC13-4E69-A25B-1CE9E7D0C2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75" name="Imagen 3" descr="Secretaría General | Alcaldía Mayor de Bogotá">
          <a:extLst>
            <a:ext uri="{FF2B5EF4-FFF2-40B4-BE49-F238E27FC236}">
              <a16:creationId xmlns:a16="http://schemas.microsoft.com/office/drawing/2014/main" id="{86E4CF10-4313-44DB-9E3B-EFB5B1A762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223019</xdr:rowOff>
    </xdr:to>
    <xdr:pic>
      <xdr:nvPicPr>
        <xdr:cNvPr id="576" name="Imagen 575" descr="Secretaría General | Alcaldía Mayor de Bogotá">
          <a:extLst>
            <a:ext uri="{FF2B5EF4-FFF2-40B4-BE49-F238E27FC236}">
              <a16:creationId xmlns:a16="http://schemas.microsoft.com/office/drawing/2014/main" id="{80554FE4-541C-4CFB-88E8-6540636DAB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77" name="Imagen 3" descr="Secretaría General | Alcaldía Mayor de Bogotá">
          <a:extLst>
            <a:ext uri="{FF2B5EF4-FFF2-40B4-BE49-F238E27FC236}">
              <a16:creationId xmlns:a16="http://schemas.microsoft.com/office/drawing/2014/main" id="{7925C44E-7B7B-4BA6-AF64-7EC0BDAAEE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223019</xdr:rowOff>
    </xdr:to>
    <xdr:pic>
      <xdr:nvPicPr>
        <xdr:cNvPr id="578" name="Imagen 577" descr="Secretaría General | Alcaldía Mayor de Bogotá">
          <a:extLst>
            <a:ext uri="{FF2B5EF4-FFF2-40B4-BE49-F238E27FC236}">
              <a16:creationId xmlns:a16="http://schemas.microsoft.com/office/drawing/2014/main" id="{F26346E8-1413-4A83-85D4-538854B172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224359</xdr:rowOff>
    </xdr:to>
    <xdr:pic>
      <xdr:nvPicPr>
        <xdr:cNvPr id="579" name="Imagen 3" descr="Secretaría General | Alcaldía Mayor de Bogotá">
          <a:extLst>
            <a:ext uri="{FF2B5EF4-FFF2-40B4-BE49-F238E27FC236}">
              <a16:creationId xmlns:a16="http://schemas.microsoft.com/office/drawing/2014/main" id="{81FCAD03-079B-4F3B-BA1E-F8C3DE8BF3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0466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80" name="Imagen 579" descr="Secretaría General | Alcaldía Mayor de Bogotá">
          <a:extLst>
            <a:ext uri="{FF2B5EF4-FFF2-40B4-BE49-F238E27FC236}">
              <a16:creationId xmlns:a16="http://schemas.microsoft.com/office/drawing/2014/main" id="{D2120148-0606-4034-9B0A-843CD36330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81" name="Imagen 3" descr="Secretaría General | Alcaldía Mayor de Bogotá">
          <a:extLst>
            <a:ext uri="{FF2B5EF4-FFF2-40B4-BE49-F238E27FC236}">
              <a16:creationId xmlns:a16="http://schemas.microsoft.com/office/drawing/2014/main" id="{A76FF8EA-9056-457D-BF82-D3159B3D6E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582" name="Imagen 581" descr="Secretaría General | Alcaldía Mayor de Bogotá">
          <a:extLst>
            <a:ext uri="{FF2B5EF4-FFF2-40B4-BE49-F238E27FC236}">
              <a16:creationId xmlns:a16="http://schemas.microsoft.com/office/drawing/2014/main" id="{5CE40206-0097-4187-A773-F12C67BE07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583" name="Imagen 3" descr="Secretaría General | Alcaldía Mayor de Bogotá">
          <a:extLst>
            <a:ext uri="{FF2B5EF4-FFF2-40B4-BE49-F238E27FC236}">
              <a16:creationId xmlns:a16="http://schemas.microsoft.com/office/drawing/2014/main" id="{A853A77D-5647-42A2-AF2F-872FDF4F80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584" name="Imagen 583" descr="Secretaría General | Alcaldía Mayor de Bogotá">
          <a:extLst>
            <a:ext uri="{FF2B5EF4-FFF2-40B4-BE49-F238E27FC236}">
              <a16:creationId xmlns:a16="http://schemas.microsoft.com/office/drawing/2014/main" id="{1870B503-3F4C-475C-B410-13F628845E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585" name="Imagen 3" descr="Secretaría General | Alcaldía Mayor de Bogotá">
          <a:extLst>
            <a:ext uri="{FF2B5EF4-FFF2-40B4-BE49-F238E27FC236}">
              <a16:creationId xmlns:a16="http://schemas.microsoft.com/office/drawing/2014/main" id="{8D2A1626-6A64-47ED-BDC2-253EBCAB58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86" name="Imagen 585" descr="Secretaría General | Alcaldía Mayor de Bogotá">
          <a:extLst>
            <a:ext uri="{FF2B5EF4-FFF2-40B4-BE49-F238E27FC236}">
              <a16:creationId xmlns:a16="http://schemas.microsoft.com/office/drawing/2014/main" id="{456546C2-FA93-46F7-AC45-6C47403409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87" name="Imagen 3" descr="Secretaría General | Alcaldía Mayor de Bogotá">
          <a:extLst>
            <a:ext uri="{FF2B5EF4-FFF2-40B4-BE49-F238E27FC236}">
              <a16:creationId xmlns:a16="http://schemas.microsoft.com/office/drawing/2014/main" id="{66337772-7A2E-4794-A18B-8C3FD770A7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588" name="Imagen 587" descr="Secretaría General | Alcaldía Mayor de Bogotá">
          <a:extLst>
            <a:ext uri="{FF2B5EF4-FFF2-40B4-BE49-F238E27FC236}">
              <a16:creationId xmlns:a16="http://schemas.microsoft.com/office/drawing/2014/main" id="{2A08583F-831A-4776-A621-B71FA09477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589" name="Imagen 3" descr="Secretaría General | Alcaldía Mayor de Bogotá">
          <a:extLst>
            <a:ext uri="{FF2B5EF4-FFF2-40B4-BE49-F238E27FC236}">
              <a16:creationId xmlns:a16="http://schemas.microsoft.com/office/drawing/2014/main" id="{041ABBE8-C44E-4B91-9DA8-EC044CA2A6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590" name="Imagen 589" descr="Secretaría General | Alcaldía Mayor de Bogotá">
          <a:extLst>
            <a:ext uri="{FF2B5EF4-FFF2-40B4-BE49-F238E27FC236}">
              <a16:creationId xmlns:a16="http://schemas.microsoft.com/office/drawing/2014/main" id="{087B7574-41E5-48C4-A535-FFDABE0D05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591" name="Imagen 3" descr="Secretaría General | Alcaldía Mayor de Bogotá">
          <a:extLst>
            <a:ext uri="{FF2B5EF4-FFF2-40B4-BE49-F238E27FC236}">
              <a16:creationId xmlns:a16="http://schemas.microsoft.com/office/drawing/2014/main" id="{22FF3C2D-327C-48CE-82AB-316F672A6A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92" name="Imagen 591" descr="Secretaría General | Alcaldía Mayor de Bogotá">
          <a:extLst>
            <a:ext uri="{FF2B5EF4-FFF2-40B4-BE49-F238E27FC236}">
              <a16:creationId xmlns:a16="http://schemas.microsoft.com/office/drawing/2014/main" id="{FEEEDD40-EE79-42B4-8C9C-EB27D1DC2D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93" name="Imagen 3" descr="Secretaría General | Alcaldía Mayor de Bogotá">
          <a:extLst>
            <a:ext uri="{FF2B5EF4-FFF2-40B4-BE49-F238E27FC236}">
              <a16:creationId xmlns:a16="http://schemas.microsoft.com/office/drawing/2014/main" id="{ED86BC1C-4E52-47B8-AD63-5138149FB6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594" name="Imagen 593" descr="Secretaría General | Alcaldía Mayor de Bogotá">
          <a:extLst>
            <a:ext uri="{FF2B5EF4-FFF2-40B4-BE49-F238E27FC236}">
              <a16:creationId xmlns:a16="http://schemas.microsoft.com/office/drawing/2014/main" id="{BBDA9290-FE7C-49DD-A786-690FDACDD7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595" name="Imagen 3" descr="Secretaría General | Alcaldía Mayor de Bogotá">
          <a:extLst>
            <a:ext uri="{FF2B5EF4-FFF2-40B4-BE49-F238E27FC236}">
              <a16:creationId xmlns:a16="http://schemas.microsoft.com/office/drawing/2014/main" id="{BB6307AD-D0E2-4977-90A3-3B96FF11D8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596" name="Imagen 595" descr="Secretaría General | Alcaldía Mayor de Bogotá">
          <a:extLst>
            <a:ext uri="{FF2B5EF4-FFF2-40B4-BE49-F238E27FC236}">
              <a16:creationId xmlns:a16="http://schemas.microsoft.com/office/drawing/2014/main" id="{4FA9FB3F-73C2-44B6-9F79-EFADDC4C85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597" name="Imagen 3" descr="Secretaría General | Alcaldía Mayor de Bogotá">
          <a:extLst>
            <a:ext uri="{FF2B5EF4-FFF2-40B4-BE49-F238E27FC236}">
              <a16:creationId xmlns:a16="http://schemas.microsoft.com/office/drawing/2014/main" id="{F7001580-FAC8-4CDE-8A29-FCB168B13E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98" name="Imagen 597" descr="Secretaría General | Alcaldía Mayor de Bogotá">
          <a:extLst>
            <a:ext uri="{FF2B5EF4-FFF2-40B4-BE49-F238E27FC236}">
              <a16:creationId xmlns:a16="http://schemas.microsoft.com/office/drawing/2014/main" id="{26531B88-9370-4D6C-A64B-EF2E120FD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99" name="Imagen 3" descr="Secretaría General | Alcaldía Mayor de Bogotá">
          <a:extLst>
            <a:ext uri="{FF2B5EF4-FFF2-40B4-BE49-F238E27FC236}">
              <a16:creationId xmlns:a16="http://schemas.microsoft.com/office/drawing/2014/main" id="{5BC44E88-6D51-4655-B3AD-F48BEA053A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600" name="Imagen 599" descr="Secretaría General | Alcaldía Mayor de Bogotá">
          <a:extLst>
            <a:ext uri="{FF2B5EF4-FFF2-40B4-BE49-F238E27FC236}">
              <a16:creationId xmlns:a16="http://schemas.microsoft.com/office/drawing/2014/main" id="{090C35FD-A91E-4891-B715-D30004EDB7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01" name="Imagen 3" descr="Secretaría General | Alcaldía Mayor de Bogotá">
          <a:extLst>
            <a:ext uri="{FF2B5EF4-FFF2-40B4-BE49-F238E27FC236}">
              <a16:creationId xmlns:a16="http://schemas.microsoft.com/office/drawing/2014/main" id="{639CC19E-688F-4FBB-A0C4-0EEC0AD36F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602" name="Imagen 601" descr="Secretaría General | Alcaldía Mayor de Bogotá">
          <a:extLst>
            <a:ext uri="{FF2B5EF4-FFF2-40B4-BE49-F238E27FC236}">
              <a16:creationId xmlns:a16="http://schemas.microsoft.com/office/drawing/2014/main" id="{1D35D1BF-95B9-410A-8281-9643D2C6AA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03" name="Imagen 3" descr="Secretaría General | Alcaldía Mayor de Bogotá">
          <a:extLst>
            <a:ext uri="{FF2B5EF4-FFF2-40B4-BE49-F238E27FC236}">
              <a16:creationId xmlns:a16="http://schemas.microsoft.com/office/drawing/2014/main" id="{05E28598-4F88-44BA-ADFA-F3DD774E7E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04" name="Imagen 603" descr="Secretaría General | Alcaldía Mayor de Bogotá">
          <a:extLst>
            <a:ext uri="{FF2B5EF4-FFF2-40B4-BE49-F238E27FC236}">
              <a16:creationId xmlns:a16="http://schemas.microsoft.com/office/drawing/2014/main" id="{2502D4BE-EDE3-467C-B749-E16500B1E1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05" name="Imagen 3" descr="Secretaría General | Alcaldía Mayor de Bogotá">
          <a:extLst>
            <a:ext uri="{FF2B5EF4-FFF2-40B4-BE49-F238E27FC236}">
              <a16:creationId xmlns:a16="http://schemas.microsoft.com/office/drawing/2014/main" id="{4A372415-AA28-4D84-B2DB-FE348D2935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606" name="Imagen 605" descr="Secretaría General | Alcaldía Mayor de Bogotá">
          <a:extLst>
            <a:ext uri="{FF2B5EF4-FFF2-40B4-BE49-F238E27FC236}">
              <a16:creationId xmlns:a16="http://schemas.microsoft.com/office/drawing/2014/main" id="{058137F8-BAAB-47A5-AA45-6216825C96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07" name="Imagen 3" descr="Secretaría General | Alcaldía Mayor de Bogotá">
          <a:extLst>
            <a:ext uri="{FF2B5EF4-FFF2-40B4-BE49-F238E27FC236}">
              <a16:creationId xmlns:a16="http://schemas.microsoft.com/office/drawing/2014/main" id="{0C99E8AD-7A2D-4472-85F2-0F42DEF397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608" name="Imagen 607" descr="Secretaría General | Alcaldía Mayor de Bogotá">
          <a:extLst>
            <a:ext uri="{FF2B5EF4-FFF2-40B4-BE49-F238E27FC236}">
              <a16:creationId xmlns:a16="http://schemas.microsoft.com/office/drawing/2014/main" id="{834AFCF9-C547-4331-A67E-601173EF3F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09" name="Imagen 3" descr="Secretaría General | Alcaldía Mayor de Bogotá">
          <a:extLst>
            <a:ext uri="{FF2B5EF4-FFF2-40B4-BE49-F238E27FC236}">
              <a16:creationId xmlns:a16="http://schemas.microsoft.com/office/drawing/2014/main" id="{F52FE626-10CC-40D2-A27C-3573ABC665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10" name="Imagen 609" descr="Secretaría General | Alcaldía Mayor de Bogotá">
          <a:extLst>
            <a:ext uri="{FF2B5EF4-FFF2-40B4-BE49-F238E27FC236}">
              <a16:creationId xmlns:a16="http://schemas.microsoft.com/office/drawing/2014/main" id="{6C8ED9A9-D203-4DA0-A3ED-99D7A5F97B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11" name="Imagen 3" descr="Secretaría General | Alcaldía Mayor de Bogotá">
          <a:extLst>
            <a:ext uri="{FF2B5EF4-FFF2-40B4-BE49-F238E27FC236}">
              <a16:creationId xmlns:a16="http://schemas.microsoft.com/office/drawing/2014/main" id="{8B7D25C4-B666-4ED5-9FEF-BAB830EA8A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612" name="Imagen 611" descr="Secretaría General | Alcaldía Mayor de Bogotá">
          <a:extLst>
            <a:ext uri="{FF2B5EF4-FFF2-40B4-BE49-F238E27FC236}">
              <a16:creationId xmlns:a16="http://schemas.microsoft.com/office/drawing/2014/main" id="{863EC7C4-DABB-471F-9A68-9A19D26A83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13" name="Imagen 3" descr="Secretaría General | Alcaldía Mayor de Bogotá">
          <a:extLst>
            <a:ext uri="{FF2B5EF4-FFF2-40B4-BE49-F238E27FC236}">
              <a16:creationId xmlns:a16="http://schemas.microsoft.com/office/drawing/2014/main" id="{2150AB26-105F-4A6B-A5DD-4CE84147EE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614" name="Imagen 613" descr="Secretaría General | Alcaldía Mayor de Bogotá">
          <a:extLst>
            <a:ext uri="{FF2B5EF4-FFF2-40B4-BE49-F238E27FC236}">
              <a16:creationId xmlns:a16="http://schemas.microsoft.com/office/drawing/2014/main" id="{D859B694-2A8E-4C26-908E-842DED9A1A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15" name="Imagen 3" descr="Secretaría General | Alcaldía Mayor de Bogotá">
          <a:extLst>
            <a:ext uri="{FF2B5EF4-FFF2-40B4-BE49-F238E27FC236}">
              <a16:creationId xmlns:a16="http://schemas.microsoft.com/office/drawing/2014/main" id="{38508B93-756B-4803-B669-4CDDC35CC7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16" name="Imagen 615" descr="Secretaría General | Alcaldía Mayor de Bogotá">
          <a:extLst>
            <a:ext uri="{FF2B5EF4-FFF2-40B4-BE49-F238E27FC236}">
              <a16:creationId xmlns:a16="http://schemas.microsoft.com/office/drawing/2014/main" id="{40F9D55E-2441-4859-A3BF-FC02957A72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17" name="Imagen 3" descr="Secretaría General | Alcaldía Mayor de Bogotá">
          <a:extLst>
            <a:ext uri="{FF2B5EF4-FFF2-40B4-BE49-F238E27FC236}">
              <a16:creationId xmlns:a16="http://schemas.microsoft.com/office/drawing/2014/main" id="{99D331D6-83B6-4124-8F13-2905B6C8F3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1564341</xdr:colOff>
      <xdr:row>1</xdr:row>
      <xdr:rowOff>84969</xdr:rowOff>
    </xdr:from>
    <xdr:to>
      <xdr:col>6</xdr:col>
      <xdr:colOff>2151529</xdr:colOff>
      <xdr:row>4</xdr:row>
      <xdr:rowOff>8571</xdr:rowOff>
    </xdr:to>
    <xdr:pic>
      <xdr:nvPicPr>
        <xdr:cNvPr id="618" name="Graphic 3" descr="Clipboard">
          <a:hlinkClick xmlns:r="http://schemas.openxmlformats.org/officeDocument/2006/relationships" r:id="rId2"/>
          <a:extLst>
            <a:ext uri="{FF2B5EF4-FFF2-40B4-BE49-F238E27FC236}">
              <a16:creationId xmlns:a16="http://schemas.microsoft.com/office/drawing/2014/main" id="{7EDA44B4-E239-401B-B7B8-16F005369D2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061391" y="269119"/>
          <a:ext cx="587188" cy="920552"/>
        </a:xfrm>
        <a:prstGeom prst="rect">
          <a:avLst/>
        </a:prstGeom>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619" name="Imagen 618" descr="Secretaría General | Alcaldía Mayor de Bogotá">
          <a:extLst>
            <a:ext uri="{FF2B5EF4-FFF2-40B4-BE49-F238E27FC236}">
              <a16:creationId xmlns:a16="http://schemas.microsoft.com/office/drawing/2014/main" id="{069E9242-36C0-4B7D-AAF1-739741286A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20" name="Imagen 3" descr="Secretaría General | Alcaldía Mayor de Bogotá">
          <a:extLst>
            <a:ext uri="{FF2B5EF4-FFF2-40B4-BE49-F238E27FC236}">
              <a16:creationId xmlns:a16="http://schemas.microsoft.com/office/drawing/2014/main" id="{0D3A3A06-ED63-4E47-B0B1-EF16CD21AD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621" name="Imagen 620" descr="Secretaría General | Alcaldía Mayor de Bogotá">
          <a:extLst>
            <a:ext uri="{FF2B5EF4-FFF2-40B4-BE49-F238E27FC236}">
              <a16:creationId xmlns:a16="http://schemas.microsoft.com/office/drawing/2014/main" id="{E6CC85D2-50D3-4742-918A-C0F1265E8B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22" name="Imagen 3" descr="Secretaría General | Alcaldía Mayor de Bogotá">
          <a:extLst>
            <a:ext uri="{FF2B5EF4-FFF2-40B4-BE49-F238E27FC236}">
              <a16:creationId xmlns:a16="http://schemas.microsoft.com/office/drawing/2014/main" id="{D95C3FCA-BCCB-4BDB-AD3C-579BFBACB6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23" name="Imagen 622" descr="Secretaría General | Alcaldía Mayor de Bogotá">
          <a:extLst>
            <a:ext uri="{FF2B5EF4-FFF2-40B4-BE49-F238E27FC236}">
              <a16:creationId xmlns:a16="http://schemas.microsoft.com/office/drawing/2014/main" id="{3AF4B3B5-743D-44BF-A55C-B21F6A21D4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24" name="Imagen 3" descr="Secretaría General | Alcaldía Mayor de Bogotá">
          <a:extLst>
            <a:ext uri="{FF2B5EF4-FFF2-40B4-BE49-F238E27FC236}">
              <a16:creationId xmlns:a16="http://schemas.microsoft.com/office/drawing/2014/main" id="{1795D4CB-8ECD-4D92-81A2-5FA3059088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625" name="Imagen 624" descr="Secretaría General | Alcaldía Mayor de Bogotá">
          <a:extLst>
            <a:ext uri="{FF2B5EF4-FFF2-40B4-BE49-F238E27FC236}">
              <a16:creationId xmlns:a16="http://schemas.microsoft.com/office/drawing/2014/main" id="{495AFFC6-9B1D-49AA-9A6C-B5FBE38547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26" name="Imagen 3" descr="Secretaría General | Alcaldía Mayor de Bogotá">
          <a:extLst>
            <a:ext uri="{FF2B5EF4-FFF2-40B4-BE49-F238E27FC236}">
              <a16:creationId xmlns:a16="http://schemas.microsoft.com/office/drawing/2014/main" id="{28FD8C54-5499-413A-96CB-8971B7CBEE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627" name="Imagen 626" descr="Secretaría General | Alcaldía Mayor de Bogotá">
          <a:extLst>
            <a:ext uri="{FF2B5EF4-FFF2-40B4-BE49-F238E27FC236}">
              <a16:creationId xmlns:a16="http://schemas.microsoft.com/office/drawing/2014/main" id="{6D22E75B-809D-436F-9C8F-219C983823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28" name="Imagen 3" descr="Secretaría General | Alcaldía Mayor de Bogotá">
          <a:extLst>
            <a:ext uri="{FF2B5EF4-FFF2-40B4-BE49-F238E27FC236}">
              <a16:creationId xmlns:a16="http://schemas.microsoft.com/office/drawing/2014/main" id="{E2F7E75D-CAFD-4DEA-A586-D855EEBB98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29" name="Imagen 628" descr="Secretaría General | Alcaldía Mayor de Bogotá">
          <a:extLst>
            <a:ext uri="{FF2B5EF4-FFF2-40B4-BE49-F238E27FC236}">
              <a16:creationId xmlns:a16="http://schemas.microsoft.com/office/drawing/2014/main" id="{5BBD57C6-DAAE-4AF7-AEC0-3D448F424C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30" name="Imagen 3" descr="Secretaría General | Alcaldía Mayor de Bogotá">
          <a:extLst>
            <a:ext uri="{FF2B5EF4-FFF2-40B4-BE49-F238E27FC236}">
              <a16:creationId xmlns:a16="http://schemas.microsoft.com/office/drawing/2014/main" id="{10A85BF8-DFA2-4C60-89A8-0D2C712356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631" name="Imagen 630" descr="Secretaría General | Alcaldía Mayor de Bogotá">
          <a:extLst>
            <a:ext uri="{FF2B5EF4-FFF2-40B4-BE49-F238E27FC236}">
              <a16:creationId xmlns:a16="http://schemas.microsoft.com/office/drawing/2014/main" id="{2A9C2628-C9A7-4F84-B1E4-35FB60E249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32" name="Imagen 3" descr="Secretaría General | Alcaldía Mayor de Bogotá">
          <a:extLst>
            <a:ext uri="{FF2B5EF4-FFF2-40B4-BE49-F238E27FC236}">
              <a16:creationId xmlns:a16="http://schemas.microsoft.com/office/drawing/2014/main" id="{D4AE328A-FC9F-4979-B85F-694D87F6D6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633" name="Imagen 632" descr="Secretaría General | Alcaldía Mayor de Bogotá">
          <a:extLst>
            <a:ext uri="{FF2B5EF4-FFF2-40B4-BE49-F238E27FC236}">
              <a16:creationId xmlns:a16="http://schemas.microsoft.com/office/drawing/2014/main" id="{683C4D82-9CCA-48E0-8E6C-494ED89D6E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34" name="Imagen 3" descr="Secretaría General | Alcaldía Mayor de Bogotá">
          <a:extLst>
            <a:ext uri="{FF2B5EF4-FFF2-40B4-BE49-F238E27FC236}">
              <a16:creationId xmlns:a16="http://schemas.microsoft.com/office/drawing/2014/main" id="{415C4BD0-49D0-4146-B8D2-40659814B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35" name="Imagen 634" descr="Secretaría General | Alcaldía Mayor de Bogotá">
          <a:extLst>
            <a:ext uri="{FF2B5EF4-FFF2-40B4-BE49-F238E27FC236}">
              <a16:creationId xmlns:a16="http://schemas.microsoft.com/office/drawing/2014/main" id="{CF258C2E-EC16-4571-8CF9-1FF2C947BB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36" name="Imagen 3" descr="Secretaría General | Alcaldía Mayor de Bogotá">
          <a:extLst>
            <a:ext uri="{FF2B5EF4-FFF2-40B4-BE49-F238E27FC236}">
              <a16:creationId xmlns:a16="http://schemas.microsoft.com/office/drawing/2014/main" id="{25CC24BD-F530-49F3-BDF9-9ED03A7B8E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637" name="Imagen 636" descr="Secretaría General | Alcaldía Mayor de Bogotá">
          <a:extLst>
            <a:ext uri="{FF2B5EF4-FFF2-40B4-BE49-F238E27FC236}">
              <a16:creationId xmlns:a16="http://schemas.microsoft.com/office/drawing/2014/main" id="{BCACD2C4-EDC2-41C5-9171-74DC1F2ACD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38" name="Imagen 3" descr="Secretaría General | Alcaldía Mayor de Bogotá">
          <a:extLst>
            <a:ext uri="{FF2B5EF4-FFF2-40B4-BE49-F238E27FC236}">
              <a16:creationId xmlns:a16="http://schemas.microsoft.com/office/drawing/2014/main" id="{304B115A-7632-4E12-A14B-1EC9A5E679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639" name="Imagen 638" descr="Secretaría General | Alcaldía Mayor de Bogotá">
          <a:extLst>
            <a:ext uri="{FF2B5EF4-FFF2-40B4-BE49-F238E27FC236}">
              <a16:creationId xmlns:a16="http://schemas.microsoft.com/office/drawing/2014/main" id="{BC82A843-605B-4F86-A3C0-6C2D8AC3A0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40" name="Imagen 3" descr="Secretaría General | Alcaldía Mayor de Bogotá">
          <a:extLst>
            <a:ext uri="{FF2B5EF4-FFF2-40B4-BE49-F238E27FC236}">
              <a16:creationId xmlns:a16="http://schemas.microsoft.com/office/drawing/2014/main" id="{87D0CF5D-F8D8-4BE4-8A0D-510B2D788D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41" name="Imagen 640" descr="Secretaría General | Alcaldía Mayor de Bogotá">
          <a:extLst>
            <a:ext uri="{FF2B5EF4-FFF2-40B4-BE49-F238E27FC236}">
              <a16:creationId xmlns:a16="http://schemas.microsoft.com/office/drawing/2014/main" id="{CEE1092F-37F1-4AB1-BAA7-CD5BF05218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42" name="Imagen 3" descr="Secretaría General | Alcaldía Mayor de Bogotá">
          <a:extLst>
            <a:ext uri="{FF2B5EF4-FFF2-40B4-BE49-F238E27FC236}">
              <a16:creationId xmlns:a16="http://schemas.microsoft.com/office/drawing/2014/main" id="{86037D48-36A4-4B76-B040-6A06FA9C8B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643" name="Imagen 642" descr="Secretaría General | Alcaldía Mayor de Bogotá">
          <a:extLst>
            <a:ext uri="{FF2B5EF4-FFF2-40B4-BE49-F238E27FC236}">
              <a16:creationId xmlns:a16="http://schemas.microsoft.com/office/drawing/2014/main" id="{B44E1280-DAF7-4A00-98FF-5251B10664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44" name="Imagen 3" descr="Secretaría General | Alcaldía Mayor de Bogotá">
          <a:extLst>
            <a:ext uri="{FF2B5EF4-FFF2-40B4-BE49-F238E27FC236}">
              <a16:creationId xmlns:a16="http://schemas.microsoft.com/office/drawing/2014/main" id="{7F33A950-4B4F-42A3-BBFF-0E6CF715CC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363559</xdr:colOff>
      <xdr:row>1</xdr:row>
      <xdr:rowOff>133350</xdr:rowOff>
    </xdr:from>
    <xdr:to>
      <xdr:col>2</xdr:col>
      <xdr:colOff>1517639</xdr:colOff>
      <xdr:row>4</xdr:row>
      <xdr:rowOff>78601</xdr:rowOff>
    </xdr:to>
    <xdr:pic>
      <xdr:nvPicPr>
        <xdr:cNvPr id="645" name="Imagen 11">
          <a:extLst>
            <a:ext uri="{FF2B5EF4-FFF2-40B4-BE49-F238E27FC236}">
              <a16:creationId xmlns:a16="http://schemas.microsoft.com/office/drawing/2014/main" id="{24D9D427-4AC3-4402-85DE-570DBB01EC70}"/>
            </a:ext>
          </a:extLst>
        </xdr:cNvPr>
        <xdr:cNvPicPr>
          <a:picLocks noChangeAspect="1"/>
        </xdr:cNvPicPr>
      </xdr:nvPicPr>
      <xdr:blipFill>
        <a:blip xmlns:r="http://schemas.openxmlformats.org/officeDocument/2006/relationships" r:embed="rId5" cstate="print"/>
        <a:stretch>
          <a:fillRect/>
        </a:stretch>
      </xdr:blipFill>
      <xdr:spPr>
        <a:xfrm>
          <a:off x="560409" y="317500"/>
          <a:ext cx="2443130" cy="942201"/>
        </a:xfrm>
        <a:prstGeom prst="rect">
          <a:avLst/>
        </a:prstGeom>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646" name="Imagen 645" descr="Secretaría General | Alcaldía Mayor de Bogotá">
          <a:extLst>
            <a:ext uri="{FF2B5EF4-FFF2-40B4-BE49-F238E27FC236}">
              <a16:creationId xmlns:a16="http://schemas.microsoft.com/office/drawing/2014/main" id="{8AD7A6E6-9076-4ADA-B2C0-878EB5AF1A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47" name="Imagen 3" descr="Secretaría General | Alcaldía Mayor de Bogotá">
          <a:extLst>
            <a:ext uri="{FF2B5EF4-FFF2-40B4-BE49-F238E27FC236}">
              <a16:creationId xmlns:a16="http://schemas.microsoft.com/office/drawing/2014/main" id="{509EDFF6-9984-4FDD-AB78-84E245DC85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48" name="Imagen 647" descr="Secretaría General | Alcaldía Mayor de Bogotá">
          <a:extLst>
            <a:ext uri="{FF2B5EF4-FFF2-40B4-BE49-F238E27FC236}">
              <a16:creationId xmlns:a16="http://schemas.microsoft.com/office/drawing/2014/main" id="{E00413C0-801D-4BC6-8B1A-61869759B6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49" name="Imagen 3" descr="Secretaría General | Alcaldía Mayor de Bogotá">
          <a:extLst>
            <a:ext uri="{FF2B5EF4-FFF2-40B4-BE49-F238E27FC236}">
              <a16:creationId xmlns:a16="http://schemas.microsoft.com/office/drawing/2014/main" id="{F5DDFF0B-D713-436D-8E28-78873C7DCE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650" name="Imagen 649" descr="Secretaría General | Alcaldía Mayor de Bogotá">
          <a:extLst>
            <a:ext uri="{FF2B5EF4-FFF2-40B4-BE49-F238E27FC236}">
              <a16:creationId xmlns:a16="http://schemas.microsoft.com/office/drawing/2014/main" id="{A9B7BB3B-DAD0-445C-87D2-994EF4D6BB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51" name="Imagen 3" descr="Secretaría General | Alcaldía Mayor de Bogotá">
          <a:extLst>
            <a:ext uri="{FF2B5EF4-FFF2-40B4-BE49-F238E27FC236}">
              <a16:creationId xmlns:a16="http://schemas.microsoft.com/office/drawing/2014/main" id="{CF4FE4AB-CFB9-460F-ABBA-6F9C59ACFF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652" name="Imagen 651" descr="Secretaría General | Alcaldía Mayor de Bogotá">
          <a:extLst>
            <a:ext uri="{FF2B5EF4-FFF2-40B4-BE49-F238E27FC236}">
              <a16:creationId xmlns:a16="http://schemas.microsoft.com/office/drawing/2014/main" id="{3BCCE269-1058-4DE5-B20C-1B689B6134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53" name="Imagen 3" descr="Secretaría General | Alcaldía Mayor de Bogotá">
          <a:extLst>
            <a:ext uri="{FF2B5EF4-FFF2-40B4-BE49-F238E27FC236}">
              <a16:creationId xmlns:a16="http://schemas.microsoft.com/office/drawing/2014/main" id="{D9DAA417-969C-4E81-BEE6-172D49ABDE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54" name="Imagen 653" descr="Secretaría General | Alcaldía Mayor de Bogotá">
          <a:extLst>
            <a:ext uri="{FF2B5EF4-FFF2-40B4-BE49-F238E27FC236}">
              <a16:creationId xmlns:a16="http://schemas.microsoft.com/office/drawing/2014/main" id="{62D02945-DACA-4DAC-B231-6623239AFD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55" name="Imagen 3" descr="Secretaría General | Alcaldía Mayor de Bogotá">
          <a:extLst>
            <a:ext uri="{FF2B5EF4-FFF2-40B4-BE49-F238E27FC236}">
              <a16:creationId xmlns:a16="http://schemas.microsoft.com/office/drawing/2014/main" id="{D313A93F-6E11-43BA-8DD7-1F17871E92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656" name="Imagen 655" descr="Secretaría General | Alcaldía Mayor de Bogotá">
          <a:extLst>
            <a:ext uri="{FF2B5EF4-FFF2-40B4-BE49-F238E27FC236}">
              <a16:creationId xmlns:a16="http://schemas.microsoft.com/office/drawing/2014/main" id="{B1AE777D-A01F-42F3-8776-211B1EAFA7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57" name="Imagen 3" descr="Secretaría General | Alcaldía Mayor de Bogotá">
          <a:extLst>
            <a:ext uri="{FF2B5EF4-FFF2-40B4-BE49-F238E27FC236}">
              <a16:creationId xmlns:a16="http://schemas.microsoft.com/office/drawing/2014/main" id="{F67A2C0A-843B-43EA-951B-63BBB8A398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658" name="Imagen 657" descr="Secretaría General | Alcaldía Mayor de Bogotá">
          <a:extLst>
            <a:ext uri="{FF2B5EF4-FFF2-40B4-BE49-F238E27FC236}">
              <a16:creationId xmlns:a16="http://schemas.microsoft.com/office/drawing/2014/main" id="{940D7F95-8E3F-48A6-A6D8-57F591D732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59" name="Imagen 3" descr="Secretaría General | Alcaldía Mayor de Bogotá">
          <a:extLst>
            <a:ext uri="{FF2B5EF4-FFF2-40B4-BE49-F238E27FC236}">
              <a16:creationId xmlns:a16="http://schemas.microsoft.com/office/drawing/2014/main" id="{2FDE19AD-69ED-4B33-9792-9C73B46073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60" name="Imagen 659" descr="Secretaría General | Alcaldía Mayor de Bogotá">
          <a:extLst>
            <a:ext uri="{FF2B5EF4-FFF2-40B4-BE49-F238E27FC236}">
              <a16:creationId xmlns:a16="http://schemas.microsoft.com/office/drawing/2014/main" id="{6B3FEB57-08A0-47AB-8522-2EAB4B4BB8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61" name="Imagen 3" descr="Secretaría General | Alcaldía Mayor de Bogotá">
          <a:extLst>
            <a:ext uri="{FF2B5EF4-FFF2-40B4-BE49-F238E27FC236}">
              <a16:creationId xmlns:a16="http://schemas.microsoft.com/office/drawing/2014/main" id="{68E35E69-85F5-4AC4-A558-2992D890AA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662" name="Imagen 661" descr="Secretaría General | Alcaldía Mayor de Bogotá">
          <a:extLst>
            <a:ext uri="{FF2B5EF4-FFF2-40B4-BE49-F238E27FC236}">
              <a16:creationId xmlns:a16="http://schemas.microsoft.com/office/drawing/2014/main" id="{8C45F605-0A93-40AF-A6D2-4F785CD3E2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63" name="Imagen 3" descr="Secretaría General | Alcaldía Mayor de Bogotá">
          <a:extLst>
            <a:ext uri="{FF2B5EF4-FFF2-40B4-BE49-F238E27FC236}">
              <a16:creationId xmlns:a16="http://schemas.microsoft.com/office/drawing/2014/main" id="{AF6295E8-F6EA-4EB9-811A-8E0F52A569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664" name="Imagen 663" descr="Secretaría General | Alcaldía Mayor de Bogotá">
          <a:extLst>
            <a:ext uri="{FF2B5EF4-FFF2-40B4-BE49-F238E27FC236}">
              <a16:creationId xmlns:a16="http://schemas.microsoft.com/office/drawing/2014/main" id="{8BA43A2F-0EE0-427F-829E-5B03732950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65" name="Imagen 3" descr="Secretaría General | Alcaldía Mayor de Bogotá">
          <a:extLst>
            <a:ext uri="{FF2B5EF4-FFF2-40B4-BE49-F238E27FC236}">
              <a16:creationId xmlns:a16="http://schemas.microsoft.com/office/drawing/2014/main" id="{E5BF27F4-EA4E-4130-8272-2FB3A401A2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66" name="Imagen 665" descr="Secretaría General | Alcaldía Mayor de Bogotá">
          <a:extLst>
            <a:ext uri="{FF2B5EF4-FFF2-40B4-BE49-F238E27FC236}">
              <a16:creationId xmlns:a16="http://schemas.microsoft.com/office/drawing/2014/main" id="{87328E8F-1458-438D-A700-345C71C576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67" name="Imagen 3" descr="Secretaría General | Alcaldía Mayor de Bogotá">
          <a:extLst>
            <a:ext uri="{FF2B5EF4-FFF2-40B4-BE49-F238E27FC236}">
              <a16:creationId xmlns:a16="http://schemas.microsoft.com/office/drawing/2014/main" id="{A431FA17-8B50-4E06-A5AE-A1EAF0B92A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668" name="Imagen 667" descr="Secretaría General | Alcaldía Mayor de Bogotá">
          <a:extLst>
            <a:ext uri="{FF2B5EF4-FFF2-40B4-BE49-F238E27FC236}">
              <a16:creationId xmlns:a16="http://schemas.microsoft.com/office/drawing/2014/main" id="{FA0E1C69-60A9-4441-8954-ED7E40D7B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69" name="Imagen 3" descr="Secretaría General | Alcaldía Mayor de Bogotá">
          <a:extLst>
            <a:ext uri="{FF2B5EF4-FFF2-40B4-BE49-F238E27FC236}">
              <a16:creationId xmlns:a16="http://schemas.microsoft.com/office/drawing/2014/main" id="{D413C6EA-5F63-45E8-B0D4-141F7E72E7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670" name="Imagen 669" descr="Secretaría General | Alcaldía Mayor de Bogotá">
          <a:extLst>
            <a:ext uri="{FF2B5EF4-FFF2-40B4-BE49-F238E27FC236}">
              <a16:creationId xmlns:a16="http://schemas.microsoft.com/office/drawing/2014/main" id="{7C26C50A-C38E-4107-A3CD-9047746040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71" name="Imagen 3" descr="Secretaría General | Alcaldía Mayor de Bogotá">
          <a:extLst>
            <a:ext uri="{FF2B5EF4-FFF2-40B4-BE49-F238E27FC236}">
              <a16:creationId xmlns:a16="http://schemas.microsoft.com/office/drawing/2014/main" id="{69511170-87DD-4BB1-A69D-596AB77C69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72" name="Imagen 671" descr="Secretaría General | Alcaldía Mayor de Bogotá">
          <a:extLst>
            <a:ext uri="{FF2B5EF4-FFF2-40B4-BE49-F238E27FC236}">
              <a16:creationId xmlns:a16="http://schemas.microsoft.com/office/drawing/2014/main" id="{1DF9BFD1-A64B-4061-8E58-53B1FCD736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73" name="Imagen 3" descr="Secretaría General | Alcaldía Mayor de Bogotá">
          <a:extLst>
            <a:ext uri="{FF2B5EF4-FFF2-40B4-BE49-F238E27FC236}">
              <a16:creationId xmlns:a16="http://schemas.microsoft.com/office/drawing/2014/main" id="{0EC1C59A-48D8-4AAF-8EA5-B3473920CF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674" name="Imagen 673" descr="Secretaría General | Alcaldía Mayor de Bogotá">
          <a:extLst>
            <a:ext uri="{FF2B5EF4-FFF2-40B4-BE49-F238E27FC236}">
              <a16:creationId xmlns:a16="http://schemas.microsoft.com/office/drawing/2014/main" id="{860EF948-F479-43C5-B424-6D40AE5D9C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75" name="Imagen 3" descr="Secretaría General | Alcaldía Mayor de Bogotá">
          <a:extLst>
            <a:ext uri="{FF2B5EF4-FFF2-40B4-BE49-F238E27FC236}">
              <a16:creationId xmlns:a16="http://schemas.microsoft.com/office/drawing/2014/main" id="{5A2047AB-BB36-4E6A-A4BE-246EAA9786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676" name="Imagen 675" descr="Secretaría General | Alcaldía Mayor de Bogotá">
          <a:extLst>
            <a:ext uri="{FF2B5EF4-FFF2-40B4-BE49-F238E27FC236}">
              <a16:creationId xmlns:a16="http://schemas.microsoft.com/office/drawing/2014/main" id="{83508248-C77D-4100-9006-CE5E809E28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77" name="Imagen 3" descr="Secretaría General | Alcaldía Mayor de Bogotá">
          <a:extLst>
            <a:ext uri="{FF2B5EF4-FFF2-40B4-BE49-F238E27FC236}">
              <a16:creationId xmlns:a16="http://schemas.microsoft.com/office/drawing/2014/main" id="{20B8004B-B092-4B43-88BC-65120F5C90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78" name="Imagen 677" descr="Secretaría General | Alcaldía Mayor de Bogotá">
          <a:extLst>
            <a:ext uri="{FF2B5EF4-FFF2-40B4-BE49-F238E27FC236}">
              <a16:creationId xmlns:a16="http://schemas.microsoft.com/office/drawing/2014/main" id="{87DCE8A9-59F7-4414-85BC-0A98DD08A1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79" name="Imagen 3" descr="Secretaría General | Alcaldía Mayor de Bogotá">
          <a:extLst>
            <a:ext uri="{FF2B5EF4-FFF2-40B4-BE49-F238E27FC236}">
              <a16:creationId xmlns:a16="http://schemas.microsoft.com/office/drawing/2014/main" id="{E0F236B6-A0BF-475D-9EEE-CE0CC1590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680" name="Imagen 679" descr="Secretaría General | Alcaldía Mayor de Bogotá">
          <a:extLst>
            <a:ext uri="{FF2B5EF4-FFF2-40B4-BE49-F238E27FC236}">
              <a16:creationId xmlns:a16="http://schemas.microsoft.com/office/drawing/2014/main" id="{A119219D-63CA-4C35-87E5-44B74A1A77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81" name="Imagen 3" descr="Secretaría General | Alcaldía Mayor de Bogotá">
          <a:extLst>
            <a:ext uri="{FF2B5EF4-FFF2-40B4-BE49-F238E27FC236}">
              <a16:creationId xmlns:a16="http://schemas.microsoft.com/office/drawing/2014/main" id="{B426A93D-460B-4EE1-BE38-CB398E0464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682" name="Imagen 681" descr="Secretaría General | Alcaldía Mayor de Bogotá">
          <a:extLst>
            <a:ext uri="{FF2B5EF4-FFF2-40B4-BE49-F238E27FC236}">
              <a16:creationId xmlns:a16="http://schemas.microsoft.com/office/drawing/2014/main" id="{6A7D4E18-11D1-40B8-A66A-B0234F1F91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83" name="Imagen 3" descr="Secretaría General | Alcaldía Mayor de Bogotá">
          <a:extLst>
            <a:ext uri="{FF2B5EF4-FFF2-40B4-BE49-F238E27FC236}">
              <a16:creationId xmlns:a16="http://schemas.microsoft.com/office/drawing/2014/main" id="{6462CDC4-A237-4D7B-BD33-761FB6B8D3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84" name="Imagen 683" descr="Secretaría General | Alcaldía Mayor de Bogotá">
          <a:extLst>
            <a:ext uri="{FF2B5EF4-FFF2-40B4-BE49-F238E27FC236}">
              <a16:creationId xmlns:a16="http://schemas.microsoft.com/office/drawing/2014/main" id="{821253A7-26E0-4F09-AC47-01B2C0C150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85" name="Imagen 3" descr="Secretaría General | Alcaldía Mayor de Bogotá">
          <a:extLst>
            <a:ext uri="{FF2B5EF4-FFF2-40B4-BE49-F238E27FC236}">
              <a16:creationId xmlns:a16="http://schemas.microsoft.com/office/drawing/2014/main" id="{9968E0F1-6B44-46EE-9DA2-4E4510D20C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686" name="Imagen 685" descr="Secretaría General | Alcaldía Mayor de Bogotá">
          <a:extLst>
            <a:ext uri="{FF2B5EF4-FFF2-40B4-BE49-F238E27FC236}">
              <a16:creationId xmlns:a16="http://schemas.microsoft.com/office/drawing/2014/main" id="{94C4259A-EBB4-4BF4-B56E-9724D51A88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87" name="Imagen 3" descr="Secretaría General | Alcaldía Mayor de Bogotá">
          <a:extLst>
            <a:ext uri="{FF2B5EF4-FFF2-40B4-BE49-F238E27FC236}">
              <a16:creationId xmlns:a16="http://schemas.microsoft.com/office/drawing/2014/main" id="{AF41C475-C47D-4119-87C1-7C69FA69F8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688" name="Imagen 687" descr="Secretaría General | Alcaldía Mayor de Bogotá">
          <a:extLst>
            <a:ext uri="{FF2B5EF4-FFF2-40B4-BE49-F238E27FC236}">
              <a16:creationId xmlns:a16="http://schemas.microsoft.com/office/drawing/2014/main" id="{7997F921-8188-4753-9EE1-E8DFE95B64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89" name="Imagen 3" descr="Secretaría General | Alcaldía Mayor de Bogotá">
          <a:extLst>
            <a:ext uri="{FF2B5EF4-FFF2-40B4-BE49-F238E27FC236}">
              <a16:creationId xmlns:a16="http://schemas.microsoft.com/office/drawing/2014/main" id="{C96E706E-C58F-48D2-B886-D398A742BE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90" name="Imagen 689" descr="Secretaría General | Alcaldía Mayor de Bogotá">
          <a:extLst>
            <a:ext uri="{FF2B5EF4-FFF2-40B4-BE49-F238E27FC236}">
              <a16:creationId xmlns:a16="http://schemas.microsoft.com/office/drawing/2014/main" id="{225B053E-3D24-4981-B526-FF7EAF1100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91" name="Imagen 3" descr="Secretaría General | Alcaldía Mayor de Bogotá">
          <a:extLst>
            <a:ext uri="{FF2B5EF4-FFF2-40B4-BE49-F238E27FC236}">
              <a16:creationId xmlns:a16="http://schemas.microsoft.com/office/drawing/2014/main" id="{4E82EBAA-118E-46E4-B5F9-356E144C2E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692" name="Imagen 691" descr="Secretaría General | Alcaldía Mayor de Bogotá">
          <a:extLst>
            <a:ext uri="{FF2B5EF4-FFF2-40B4-BE49-F238E27FC236}">
              <a16:creationId xmlns:a16="http://schemas.microsoft.com/office/drawing/2014/main" id="{849CE1A4-EB20-4433-A1DF-039121FBD2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93" name="Imagen 3" descr="Secretaría General | Alcaldía Mayor de Bogotá">
          <a:extLst>
            <a:ext uri="{FF2B5EF4-FFF2-40B4-BE49-F238E27FC236}">
              <a16:creationId xmlns:a16="http://schemas.microsoft.com/office/drawing/2014/main" id="{6064A1C5-FF79-46FA-BC4F-E71E4F2BF5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694" name="Imagen 693" descr="Secretaría General | Alcaldía Mayor de Bogotá">
          <a:extLst>
            <a:ext uri="{FF2B5EF4-FFF2-40B4-BE49-F238E27FC236}">
              <a16:creationId xmlns:a16="http://schemas.microsoft.com/office/drawing/2014/main" id="{12A7A307-E97F-4E55-AD21-6AD076DB78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95" name="Imagen 3" descr="Secretaría General | Alcaldía Mayor de Bogotá">
          <a:extLst>
            <a:ext uri="{FF2B5EF4-FFF2-40B4-BE49-F238E27FC236}">
              <a16:creationId xmlns:a16="http://schemas.microsoft.com/office/drawing/2014/main" id="{16616755-82C9-4C15-99D3-8C7F3F8DDE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96" name="Imagen 695" descr="Secretaría General | Alcaldía Mayor de Bogotá">
          <a:extLst>
            <a:ext uri="{FF2B5EF4-FFF2-40B4-BE49-F238E27FC236}">
              <a16:creationId xmlns:a16="http://schemas.microsoft.com/office/drawing/2014/main" id="{233224B6-5E74-44BF-A3A5-3D6AFA8EA2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97" name="Imagen 3" descr="Secretaría General | Alcaldía Mayor de Bogotá">
          <a:extLst>
            <a:ext uri="{FF2B5EF4-FFF2-40B4-BE49-F238E27FC236}">
              <a16:creationId xmlns:a16="http://schemas.microsoft.com/office/drawing/2014/main" id="{E54313FE-1273-421D-904A-12A412F447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698" name="Imagen 697" descr="Secretaría General | Alcaldía Mayor de Bogotá">
          <a:extLst>
            <a:ext uri="{FF2B5EF4-FFF2-40B4-BE49-F238E27FC236}">
              <a16:creationId xmlns:a16="http://schemas.microsoft.com/office/drawing/2014/main" id="{4DA33D30-1773-4E41-99D0-1F8B50C5C3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699" name="Imagen 3" descr="Secretaría General | Alcaldía Mayor de Bogotá">
          <a:extLst>
            <a:ext uri="{FF2B5EF4-FFF2-40B4-BE49-F238E27FC236}">
              <a16:creationId xmlns:a16="http://schemas.microsoft.com/office/drawing/2014/main" id="{E3679B28-2A5D-4E56-BD01-5BE43BBE74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700" name="Imagen 699" descr="Secretaría General | Alcaldía Mayor de Bogotá">
          <a:extLst>
            <a:ext uri="{FF2B5EF4-FFF2-40B4-BE49-F238E27FC236}">
              <a16:creationId xmlns:a16="http://schemas.microsoft.com/office/drawing/2014/main" id="{417BB328-4832-4E7F-B78B-7646E87144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01" name="Imagen 3" descr="Secretaría General | Alcaldía Mayor de Bogotá">
          <a:extLst>
            <a:ext uri="{FF2B5EF4-FFF2-40B4-BE49-F238E27FC236}">
              <a16:creationId xmlns:a16="http://schemas.microsoft.com/office/drawing/2014/main" id="{F2DFD982-313B-4800-95AE-9FD3DD38B7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02" name="Imagen 701" descr="Secretaría General | Alcaldía Mayor de Bogotá">
          <a:extLst>
            <a:ext uri="{FF2B5EF4-FFF2-40B4-BE49-F238E27FC236}">
              <a16:creationId xmlns:a16="http://schemas.microsoft.com/office/drawing/2014/main" id="{6DD3EA12-70E4-4F6D-A1EF-057A52ED12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03" name="Imagen 3" descr="Secretaría General | Alcaldía Mayor de Bogotá">
          <a:extLst>
            <a:ext uri="{FF2B5EF4-FFF2-40B4-BE49-F238E27FC236}">
              <a16:creationId xmlns:a16="http://schemas.microsoft.com/office/drawing/2014/main" id="{4149095D-25D6-41B8-8FD3-6F4975BFEB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704" name="Imagen 703" descr="Secretaría General | Alcaldía Mayor de Bogotá">
          <a:extLst>
            <a:ext uri="{FF2B5EF4-FFF2-40B4-BE49-F238E27FC236}">
              <a16:creationId xmlns:a16="http://schemas.microsoft.com/office/drawing/2014/main" id="{B74B614A-4B38-4C47-A70C-FBA697AADC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05" name="Imagen 3" descr="Secretaría General | Alcaldía Mayor de Bogotá">
          <a:extLst>
            <a:ext uri="{FF2B5EF4-FFF2-40B4-BE49-F238E27FC236}">
              <a16:creationId xmlns:a16="http://schemas.microsoft.com/office/drawing/2014/main" id="{F4CE37D3-2AC8-4930-85AD-66CB961F1E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706" name="Imagen 705" descr="Secretaría General | Alcaldía Mayor de Bogotá">
          <a:extLst>
            <a:ext uri="{FF2B5EF4-FFF2-40B4-BE49-F238E27FC236}">
              <a16:creationId xmlns:a16="http://schemas.microsoft.com/office/drawing/2014/main" id="{AA5844BD-DC16-4CC8-9772-02EE5F3708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07" name="Imagen 3" descr="Secretaría General | Alcaldía Mayor de Bogotá">
          <a:extLst>
            <a:ext uri="{FF2B5EF4-FFF2-40B4-BE49-F238E27FC236}">
              <a16:creationId xmlns:a16="http://schemas.microsoft.com/office/drawing/2014/main" id="{D12E5659-614F-4B0E-879C-9684B53DE2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08" name="Imagen 707" descr="Secretaría General | Alcaldía Mayor de Bogotá">
          <a:extLst>
            <a:ext uri="{FF2B5EF4-FFF2-40B4-BE49-F238E27FC236}">
              <a16:creationId xmlns:a16="http://schemas.microsoft.com/office/drawing/2014/main" id="{4D6CE0C7-937E-4EF7-A72B-120BEEECC0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09" name="Imagen 3" descr="Secretaría General | Alcaldía Mayor de Bogotá">
          <a:extLst>
            <a:ext uri="{FF2B5EF4-FFF2-40B4-BE49-F238E27FC236}">
              <a16:creationId xmlns:a16="http://schemas.microsoft.com/office/drawing/2014/main" id="{A05AC2F9-D4E0-451A-B9EF-B8650CA727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710" name="Imagen 709" descr="Secretaría General | Alcaldía Mayor de Bogotá">
          <a:extLst>
            <a:ext uri="{FF2B5EF4-FFF2-40B4-BE49-F238E27FC236}">
              <a16:creationId xmlns:a16="http://schemas.microsoft.com/office/drawing/2014/main" id="{1C166AC2-A30B-495D-A082-C6BD387372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11" name="Imagen 3" descr="Secretaría General | Alcaldía Mayor de Bogotá">
          <a:extLst>
            <a:ext uri="{FF2B5EF4-FFF2-40B4-BE49-F238E27FC236}">
              <a16:creationId xmlns:a16="http://schemas.microsoft.com/office/drawing/2014/main" id="{02FE4761-00B4-4A17-B90B-D2C3A14752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712" name="Imagen 711" descr="Secretaría General | Alcaldía Mayor de Bogotá">
          <a:extLst>
            <a:ext uri="{FF2B5EF4-FFF2-40B4-BE49-F238E27FC236}">
              <a16:creationId xmlns:a16="http://schemas.microsoft.com/office/drawing/2014/main" id="{D4E10F1D-43F5-434F-9F4A-D46B74F8D2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13" name="Imagen 3" descr="Secretaría General | Alcaldía Mayor de Bogotá">
          <a:extLst>
            <a:ext uri="{FF2B5EF4-FFF2-40B4-BE49-F238E27FC236}">
              <a16:creationId xmlns:a16="http://schemas.microsoft.com/office/drawing/2014/main" id="{AE8DC63B-824E-4F11-AB51-4CFA15D162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14" name="Imagen 713" descr="Secretaría General | Alcaldía Mayor de Bogotá">
          <a:extLst>
            <a:ext uri="{FF2B5EF4-FFF2-40B4-BE49-F238E27FC236}">
              <a16:creationId xmlns:a16="http://schemas.microsoft.com/office/drawing/2014/main" id="{1C10F569-9043-405D-A70C-20FABA262A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15" name="Imagen 3" descr="Secretaría General | Alcaldía Mayor de Bogotá">
          <a:extLst>
            <a:ext uri="{FF2B5EF4-FFF2-40B4-BE49-F238E27FC236}">
              <a16:creationId xmlns:a16="http://schemas.microsoft.com/office/drawing/2014/main" id="{0ACB7699-A570-4191-B22B-EC75A77D58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716" name="Imagen 715" descr="Secretaría General | Alcaldía Mayor de Bogotá">
          <a:extLst>
            <a:ext uri="{FF2B5EF4-FFF2-40B4-BE49-F238E27FC236}">
              <a16:creationId xmlns:a16="http://schemas.microsoft.com/office/drawing/2014/main" id="{22A1BCFE-0C6A-40FF-B7FA-4AED55141C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17" name="Imagen 3" descr="Secretaría General | Alcaldía Mayor de Bogotá">
          <a:extLst>
            <a:ext uri="{FF2B5EF4-FFF2-40B4-BE49-F238E27FC236}">
              <a16:creationId xmlns:a16="http://schemas.microsoft.com/office/drawing/2014/main" id="{20FF6FCF-23DD-4A2B-9EC1-9BE6A57ADF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718" name="Imagen 717" descr="Secretaría General | Alcaldía Mayor de Bogotá">
          <a:extLst>
            <a:ext uri="{FF2B5EF4-FFF2-40B4-BE49-F238E27FC236}">
              <a16:creationId xmlns:a16="http://schemas.microsoft.com/office/drawing/2014/main" id="{5CD32C37-6122-4D1F-B034-13D285506F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19" name="Imagen 3" descr="Secretaría General | Alcaldía Mayor de Bogotá">
          <a:extLst>
            <a:ext uri="{FF2B5EF4-FFF2-40B4-BE49-F238E27FC236}">
              <a16:creationId xmlns:a16="http://schemas.microsoft.com/office/drawing/2014/main" id="{524A6259-7281-4703-ABFE-EA0251F284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20" name="Imagen 719" descr="Secretaría General | Alcaldía Mayor de Bogotá">
          <a:extLst>
            <a:ext uri="{FF2B5EF4-FFF2-40B4-BE49-F238E27FC236}">
              <a16:creationId xmlns:a16="http://schemas.microsoft.com/office/drawing/2014/main" id="{7834142A-6546-4D8E-BAA2-63555D8775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21" name="Imagen 3" descr="Secretaría General | Alcaldía Mayor de Bogotá">
          <a:extLst>
            <a:ext uri="{FF2B5EF4-FFF2-40B4-BE49-F238E27FC236}">
              <a16:creationId xmlns:a16="http://schemas.microsoft.com/office/drawing/2014/main" id="{49F3E28F-0582-4872-A62C-097F4E7E09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722" name="Imagen 721" descr="Secretaría General | Alcaldía Mayor de Bogotá">
          <a:extLst>
            <a:ext uri="{FF2B5EF4-FFF2-40B4-BE49-F238E27FC236}">
              <a16:creationId xmlns:a16="http://schemas.microsoft.com/office/drawing/2014/main" id="{39611B55-3285-4C3C-9D1A-97362FA975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23" name="Imagen 3" descr="Secretaría General | Alcaldía Mayor de Bogotá">
          <a:extLst>
            <a:ext uri="{FF2B5EF4-FFF2-40B4-BE49-F238E27FC236}">
              <a16:creationId xmlns:a16="http://schemas.microsoft.com/office/drawing/2014/main" id="{2DA3D157-419F-4CC0-B447-F7643920C3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724" name="Imagen 723" descr="Secretaría General | Alcaldía Mayor de Bogotá">
          <a:extLst>
            <a:ext uri="{FF2B5EF4-FFF2-40B4-BE49-F238E27FC236}">
              <a16:creationId xmlns:a16="http://schemas.microsoft.com/office/drawing/2014/main" id="{4AFF21C8-1D1E-47B3-9AB5-34BA4132CF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25" name="Imagen 3" descr="Secretaría General | Alcaldía Mayor de Bogotá">
          <a:extLst>
            <a:ext uri="{FF2B5EF4-FFF2-40B4-BE49-F238E27FC236}">
              <a16:creationId xmlns:a16="http://schemas.microsoft.com/office/drawing/2014/main" id="{35B66FDA-7BF9-4396-B5B3-71F5FA41D8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26" name="Imagen 725" descr="Secretaría General | Alcaldía Mayor de Bogotá">
          <a:extLst>
            <a:ext uri="{FF2B5EF4-FFF2-40B4-BE49-F238E27FC236}">
              <a16:creationId xmlns:a16="http://schemas.microsoft.com/office/drawing/2014/main" id="{2EB4417E-CCA0-4A8B-B933-1F498BD00E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27" name="Imagen 3" descr="Secretaría General | Alcaldía Mayor de Bogotá">
          <a:extLst>
            <a:ext uri="{FF2B5EF4-FFF2-40B4-BE49-F238E27FC236}">
              <a16:creationId xmlns:a16="http://schemas.microsoft.com/office/drawing/2014/main" id="{41278BF2-0CFC-4FDE-ACED-26D2F5A728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728" name="Imagen 727" descr="Secretaría General | Alcaldía Mayor de Bogotá">
          <a:extLst>
            <a:ext uri="{FF2B5EF4-FFF2-40B4-BE49-F238E27FC236}">
              <a16:creationId xmlns:a16="http://schemas.microsoft.com/office/drawing/2014/main" id="{E417201B-0C57-4706-A1CD-D44BA35D38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29" name="Imagen 3" descr="Secretaría General | Alcaldía Mayor de Bogotá">
          <a:extLst>
            <a:ext uri="{FF2B5EF4-FFF2-40B4-BE49-F238E27FC236}">
              <a16:creationId xmlns:a16="http://schemas.microsoft.com/office/drawing/2014/main" id="{1000F84A-A01C-4557-94FC-5C172E1178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730" name="Imagen 729" descr="Secretaría General | Alcaldía Mayor de Bogotá">
          <a:extLst>
            <a:ext uri="{FF2B5EF4-FFF2-40B4-BE49-F238E27FC236}">
              <a16:creationId xmlns:a16="http://schemas.microsoft.com/office/drawing/2014/main" id="{A4A47DBA-CC8A-4EE3-900F-95AB7A180F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31" name="Imagen 3" descr="Secretaría General | Alcaldía Mayor de Bogotá">
          <a:extLst>
            <a:ext uri="{FF2B5EF4-FFF2-40B4-BE49-F238E27FC236}">
              <a16:creationId xmlns:a16="http://schemas.microsoft.com/office/drawing/2014/main" id="{6A8C7D62-2C23-4B67-8FED-430DF5718C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32" name="Imagen 731" descr="Secretaría General | Alcaldía Mayor de Bogotá">
          <a:extLst>
            <a:ext uri="{FF2B5EF4-FFF2-40B4-BE49-F238E27FC236}">
              <a16:creationId xmlns:a16="http://schemas.microsoft.com/office/drawing/2014/main" id="{382D0271-A3E5-4E61-8349-1E4CB6826F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33" name="Imagen 3" descr="Secretaría General | Alcaldía Mayor de Bogotá">
          <a:extLst>
            <a:ext uri="{FF2B5EF4-FFF2-40B4-BE49-F238E27FC236}">
              <a16:creationId xmlns:a16="http://schemas.microsoft.com/office/drawing/2014/main" id="{61B3AEF8-C76F-45D1-9FB6-83BC2611AC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734" name="Imagen 733" descr="Secretaría General | Alcaldía Mayor de Bogotá">
          <a:extLst>
            <a:ext uri="{FF2B5EF4-FFF2-40B4-BE49-F238E27FC236}">
              <a16:creationId xmlns:a16="http://schemas.microsoft.com/office/drawing/2014/main" id="{8B7A7041-6A40-4C4F-8586-10814BFF6A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35" name="Imagen 3" descr="Secretaría General | Alcaldía Mayor de Bogotá">
          <a:extLst>
            <a:ext uri="{FF2B5EF4-FFF2-40B4-BE49-F238E27FC236}">
              <a16:creationId xmlns:a16="http://schemas.microsoft.com/office/drawing/2014/main" id="{7CEECBB8-B909-4E50-A987-814F64EA09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736" name="Imagen 735" descr="Secretaría General | Alcaldía Mayor de Bogotá">
          <a:extLst>
            <a:ext uri="{FF2B5EF4-FFF2-40B4-BE49-F238E27FC236}">
              <a16:creationId xmlns:a16="http://schemas.microsoft.com/office/drawing/2014/main" id="{DA6437BA-DCB9-4AD0-8EB7-B45C2A5DF2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37" name="Imagen 3" descr="Secretaría General | Alcaldía Mayor de Bogotá">
          <a:extLst>
            <a:ext uri="{FF2B5EF4-FFF2-40B4-BE49-F238E27FC236}">
              <a16:creationId xmlns:a16="http://schemas.microsoft.com/office/drawing/2014/main" id="{3BA9BDE7-2231-41A2-89F2-2522AC456A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38" name="Imagen 737" descr="Secretaría General | Alcaldía Mayor de Bogotá">
          <a:extLst>
            <a:ext uri="{FF2B5EF4-FFF2-40B4-BE49-F238E27FC236}">
              <a16:creationId xmlns:a16="http://schemas.microsoft.com/office/drawing/2014/main" id="{5ED76363-6B8D-4BA0-BD84-9E49827454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39" name="Imagen 3" descr="Secretaría General | Alcaldía Mayor de Bogotá">
          <a:extLst>
            <a:ext uri="{FF2B5EF4-FFF2-40B4-BE49-F238E27FC236}">
              <a16:creationId xmlns:a16="http://schemas.microsoft.com/office/drawing/2014/main" id="{54BDC0FB-C65C-4997-8D0B-906FA97009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740" name="Imagen 739" descr="Secretaría General | Alcaldía Mayor de Bogotá">
          <a:extLst>
            <a:ext uri="{FF2B5EF4-FFF2-40B4-BE49-F238E27FC236}">
              <a16:creationId xmlns:a16="http://schemas.microsoft.com/office/drawing/2014/main" id="{128892D8-0D1A-4DC1-91D5-C2711FCE17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41" name="Imagen 3" descr="Secretaría General | Alcaldía Mayor de Bogotá">
          <a:extLst>
            <a:ext uri="{FF2B5EF4-FFF2-40B4-BE49-F238E27FC236}">
              <a16:creationId xmlns:a16="http://schemas.microsoft.com/office/drawing/2014/main" id="{2CD864D1-C593-4108-9C61-0CFA48561B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742" name="Imagen 741" descr="Secretaría General | Alcaldía Mayor de Bogotá">
          <a:extLst>
            <a:ext uri="{FF2B5EF4-FFF2-40B4-BE49-F238E27FC236}">
              <a16:creationId xmlns:a16="http://schemas.microsoft.com/office/drawing/2014/main" id="{CE7B6FE6-4C05-47E5-A84B-875171E5F4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43" name="Imagen 3" descr="Secretaría General | Alcaldía Mayor de Bogotá">
          <a:extLst>
            <a:ext uri="{FF2B5EF4-FFF2-40B4-BE49-F238E27FC236}">
              <a16:creationId xmlns:a16="http://schemas.microsoft.com/office/drawing/2014/main" id="{948E2085-3A93-4917-B711-31511AEFA8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44" name="Imagen 743" descr="Secretaría General | Alcaldía Mayor de Bogotá">
          <a:extLst>
            <a:ext uri="{FF2B5EF4-FFF2-40B4-BE49-F238E27FC236}">
              <a16:creationId xmlns:a16="http://schemas.microsoft.com/office/drawing/2014/main" id="{88942181-1566-46C0-8C97-E6F208C3B6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45" name="Imagen 3" descr="Secretaría General | Alcaldía Mayor de Bogotá">
          <a:extLst>
            <a:ext uri="{FF2B5EF4-FFF2-40B4-BE49-F238E27FC236}">
              <a16:creationId xmlns:a16="http://schemas.microsoft.com/office/drawing/2014/main" id="{1C832D64-2C41-4CC5-AD3F-23D2F1C964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746" name="Imagen 745" descr="Secretaría General | Alcaldía Mayor de Bogotá">
          <a:extLst>
            <a:ext uri="{FF2B5EF4-FFF2-40B4-BE49-F238E27FC236}">
              <a16:creationId xmlns:a16="http://schemas.microsoft.com/office/drawing/2014/main" id="{62AD066E-306A-46AB-8ED8-6669C2069D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47" name="Imagen 3" descr="Secretaría General | Alcaldía Mayor de Bogotá">
          <a:extLst>
            <a:ext uri="{FF2B5EF4-FFF2-40B4-BE49-F238E27FC236}">
              <a16:creationId xmlns:a16="http://schemas.microsoft.com/office/drawing/2014/main" id="{A37B9243-E82E-4EE8-864F-80409870D4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748" name="Imagen 747" descr="Secretaría General | Alcaldía Mayor de Bogotá">
          <a:extLst>
            <a:ext uri="{FF2B5EF4-FFF2-40B4-BE49-F238E27FC236}">
              <a16:creationId xmlns:a16="http://schemas.microsoft.com/office/drawing/2014/main" id="{A0BCCD8E-5123-4135-9879-F66E2CDF2E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49" name="Imagen 3" descr="Secretaría General | Alcaldía Mayor de Bogotá">
          <a:extLst>
            <a:ext uri="{FF2B5EF4-FFF2-40B4-BE49-F238E27FC236}">
              <a16:creationId xmlns:a16="http://schemas.microsoft.com/office/drawing/2014/main" id="{8EC37E63-5286-44BE-B789-6E124654C8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50" name="Imagen 749" descr="Secretaría General | Alcaldía Mayor de Bogotá">
          <a:extLst>
            <a:ext uri="{FF2B5EF4-FFF2-40B4-BE49-F238E27FC236}">
              <a16:creationId xmlns:a16="http://schemas.microsoft.com/office/drawing/2014/main" id="{F11178FB-D450-44E1-97F8-78B8079619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51" name="Imagen 3" descr="Secretaría General | Alcaldía Mayor de Bogotá">
          <a:extLst>
            <a:ext uri="{FF2B5EF4-FFF2-40B4-BE49-F238E27FC236}">
              <a16:creationId xmlns:a16="http://schemas.microsoft.com/office/drawing/2014/main" id="{C39D9956-FE36-4891-BD73-CEF281FE3F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752" name="Imagen 751" descr="Secretaría General | Alcaldía Mayor de Bogotá">
          <a:extLst>
            <a:ext uri="{FF2B5EF4-FFF2-40B4-BE49-F238E27FC236}">
              <a16:creationId xmlns:a16="http://schemas.microsoft.com/office/drawing/2014/main" id="{2091E269-68F3-4CEC-96A5-916AB4C5F6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53" name="Imagen 3" descr="Secretaría General | Alcaldía Mayor de Bogotá">
          <a:extLst>
            <a:ext uri="{FF2B5EF4-FFF2-40B4-BE49-F238E27FC236}">
              <a16:creationId xmlns:a16="http://schemas.microsoft.com/office/drawing/2014/main" id="{66B2A0B8-2269-45FF-AA84-320A44683A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754" name="Imagen 753" descr="Secretaría General | Alcaldía Mayor de Bogotá">
          <a:extLst>
            <a:ext uri="{FF2B5EF4-FFF2-40B4-BE49-F238E27FC236}">
              <a16:creationId xmlns:a16="http://schemas.microsoft.com/office/drawing/2014/main" id="{758F5A55-A480-4E3B-B934-B668B5ECCB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55" name="Imagen 3" descr="Secretaría General | Alcaldía Mayor de Bogotá">
          <a:extLst>
            <a:ext uri="{FF2B5EF4-FFF2-40B4-BE49-F238E27FC236}">
              <a16:creationId xmlns:a16="http://schemas.microsoft.com/office/drawing/2014/main" id="{CED2CC5C-4627-47B6-B463-08BA61037C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56" name="Imagen 755" descr="Secretaría General | Alcaldía Mayor de Bogotá">
          <a:extLst>
            <a:ext uri="{FF2B5EF4-FFF2-40B4-BE49-F238E27FC236}">
              <a16:creationId xmlns:a16="http://schemas.microsoft.com/office/drawing/2014/main" id="{1CD88ABC-0346-43B3-B6C6-4B41618D55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57" name="Imagen 3" descr="Secretaría General | Alcaldía Mayor de Bogotá">
          <a:extLst>
            <a:ext uri="{FF2B5EF4-FFF2-40B4-BE49-F238E27FC236}">
              <a16:creationId xmlns:a16="http://schemas.microsoft.com/office/drawing/2014/main" id="{55022BCF-A8FB-49F8-A766-094E0FB516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758" name="Imagen 757" descr="Secretaría General | Alcaldía Mayor de Bogotá">
          <a:extLst>
            <a:ext uri="{FF2B5EF4-FFF2-40B4-BE49-F238E27FC236}">
              <a16:creationId xmlns:a16="http://schemas.microsoft.com/office/drawing/2014/main" id="{F9B8B1A2-D687-4343-8E18-F39A3DA2C6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59" name="Imagen 3" descr="Secretaría General | Alcaldía Mayor de Bogotá">
          <a:extLst>
            <a:ext uri="{FF2B5EF4-FFF2-40B4-BE49-F238E27FC236}">
              <a16:creationId xmlns:a16="http://schemas.microsoft.com/office/drawing/2014/main" id="{495F1011-4FCD-4EB9-8718-6887FCA0F1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760" name="Imagen 759" descr="Secretaría General | Alcaldía Mayor de Bogotá">
          <a:extLst>
            <a:ext uri="{FF2B5EF4-FFF2-40B4-BE49-F238E27FC236}">
              <a16:creationId xmlns:a16="http://schemas.microsoft.com/office/drawing/2014/main" id="{21A5FCD3-4D78-47AB-8471-C96C69A0D7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61" name="Imagen 3" descr="Secretaría General | Alcaldía Mayor de Bogotá">
          <a:extLst>
            <a:ext uri="{FF2B5EF4-FFF2-40B4-BE49-F238E27FC236}">
              <a16:creationId xmlns:a16="http://schemas.microsoft.com/office/drawing/2014/main" id="{E39264D0-C07F-45CF-8BBD-D25483C936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62" name="Imagen 761" descr="Secretaría General | Alcaldía Mayor de Bogotá">
          <a:extLst>
            <a:ext uri="{FF2B5EF4-FFF2-40B4-BE49-F238E27FC236}">
              <a16:creationId xmlns:a16="http://schemas.microsoft.com/office/drawing/2014/main" id="{738101BB-C5C7-4CE6-B7D8-FD73F5D238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63" name="Imagen 3" descr="Secretaría General | Alcaldía Mayor de Bogotá">
          <a:extLst>
            <a:ext uri="{FF2B5EF4-FFF2-40B4-BE49-F238E27FC236}">
              <a16:creationId xmlns:a16="http://schemas.microsoft.com/office/drawing/2014/main" id="{F1D66DFB-99CC-4F7A-BBC5-941F49371D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764" name="Imagen 763" descr="Secretaría General | Alcaldía Mayor de Bogotá">
          <a:extLst>
            <a:ext uri="{FF2B5EF4-FFF2-40B4-BE49-F238E27FC236}">
              <a16:creationId xmlns:a16="http://schemas.microsoft.com/office/drawing/2014/main" id="{DC0B9AE6-8261-4E78-971C-BEDE39E092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65" name="Imagen 3" descr="Secretaría General | Alcaldía Mayor de Bogotá">
          <a:extLst>
            <a:ext uri="{FF2B5EF4-FFF2-40B4-BE49-F238E27FC236}">
              <a16:creationId xmlns:a16="http://schemas.microsoft.com/office/drawing/2014/main" id="{121AE8B0-2683-42DE-9021-2360A49D8F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766" name="Imagen 765" descr="Secretaría General | Alcaldía Mayor de Bogotá">
          <a:extLst>
            <a:ext uri="{FF2B5EF4-FFF2-40B4-BE49-F238E27FC236}">
              <a16:creationId xmlns:a16="http://schemas.microsoft.com/office/drawing/2014/main" id="{3E66E676-BF25-4AAD-8CF0-158F4100CC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67" name="Imagen 3" descr="Secretaría General | Alcaldía Mayor de Bogotá">
          <a:extLst>
            <a:ext uri="{FF2B5EF4-FFF2-40B4-BE49-F238E27FC236}">
              <a16:creationId xmlns:a16="http://schemas.microsoft.com/office/drawing/2014/main" id="{E2606D2A-DA8B-4FFE-B778-0D8B4F2A9F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68" name="Imagen 767" descr="Secretaría General | Alcaldía Mayor de Bogotá">
          <a:extLst>
            <a:ext uri="{FF2B5EF4-FFF2-40B4-BE49-F238E27FC236}">
              <a16:creationId xmlns:a16="http://schemas.microsoft.com/office/drawing/2014/main" id="{98975C83-CC67-4F34-98C2-C2F10E200E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69" name="Imagen 3" descr="Secretaría General | Alcaldía Mayor de Bogotá">
          <a:extLst>
            <a:ext uri="{FF2B5EF4-FFF2-40B4-BE49-F238E27FC236}">
              <a16:creationId xmlns:a16="http://schemas.microsoft.com/office/drawing/2014/main" id="{63CE540E-5F7D-4CCB-A492-86B5F5C570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770" name="Imagen 769" descr="Secretaría General | Alcaldía Mayor de Bogotá">
          <a:extLst>
            <a:ext uri="{FF2B5EF4-FFF2-40B4-BE49-F238E27FC236}">
              <a16:creationId xmlns:a16="http://schemas.microsoft.com/office/drawing/2014/main" id="{E0799343-14F0-4A05-9AFA-7BE3B66780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71" name="Imagen 3" descr="Secretaría General | Alcaldía Mayor de Bogotá">
          <a:extLst>
            <a:ext uri="{FF2B5EF4-FFF2-40B4-BE49-F238E27FC236}">
              <a16:creationId xmlns:a16="http://schemas.microsoft.com/office/drawing/2014/main" id="{6682E23A-137D-4F49-AE5C-F00D9B33EF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772" name="Imagen 771" descr="Secretaría General | Alcaldía Mayor de Bogotá">
          <a:extLst>
            <a:ext uri="{FF2B5EF4-FFF2-40B4-BE49-F238E27FC236}">
              <a16:creationId xmlns:a16="http://schemas.microsoft.com/office/drawing/2014/main" id="{74248836-452D-4A99-87C8-C09508C69A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73" name="Imagen 3" descr="Secretaría General | Alcaldía Mayor de Bogotá">
          <a:extLst>
            <a:ext uri="{FF2B5EF4-FFF2-40B4-BE49-F238E27FC236}">
              <a16:creationId xmlns:a16="http://schemas.microsoft.com/office/drawing/2014/main" id="{AF6E6811-1DD3-4CF6-9473-E9C84C1B90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74" name="Imagen 773" descr="Secretaría General | Alcaldía Mayor de Bogotá">
          <a:extLst>
            <a:ext uri="{FF2B5EF4-FFF2-40B4-BE49-F238E27FC236}">
              <a16:creationId xmlns:a16="http://schemas.microsoft.com/office/drawing/2014/main" id="{C0323564-06AF-4845-8095-30AEC7B6B5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75" name="Imagen 3" descr="Secretaría General | Alcaldía Mayor de Bogotá">
          <a:extLst>
            <a:ext uri="{FF2B5EF4-FFF2-40B4-BE49-F238E27FC236}">
              <a16:creationId xmlns:a16="http://schemas.microsoft.com/office/drawing/2014/main" id="{31E6F75A-EFEA-4633-8DC5-B823E46C45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776" name="Imagen 775" descr="Secretaría General | Alcaldía Mayor de Bogotá">
          <a:extLst>
            <a:ext uri="{FF2B5EF4-FFF2-40B4-BE49-F238E27FC236}">
              <a16:creationId xmlns:a16="http://schemas.microsoft.com/office/drawing/2014/main" id="{3682F727-05D9-4750-8673-66B0AEF7B7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77" name="Imagen 3" descr="Secretaría General | Alcaldía Mayor de Bogotá">
          <a:extLst>
            <a:ext uri="{FF2B5EF4-FFF2-40B4-BE49-F238E27FC236}">
              <a16:creationId xmlns:a16="http://schemas.microsoft.com/office/drawing/2014/main" id="{B9A0B547-F0A5-4BF5-8F0F-02B01FA85C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778" name="Imagen 777" descr="Secretaría General | Alcaldía Mayor de Bogotá">
          <a:extLst>
            <a:ext uri="{FF2B5EF4-FFF2-40B4-BE49-F238E27FC236}">
              <a16:creationId xmlns:a16="http://schemas.microsoft.com/office/drawing/2014/main" id="{3F3CA7BE-CD4B-4526-B1C5-64A626415F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79" name="Imagen 3" descr="Secretaría General | Alcaldía Mayor de Bogotá">
          <a:extLst>
            <a:ext uri="{FF2B5EF4-FFF2-40B4-BE49-F238E27FC236}">
              <a16:creationId xmlns:a16="http://schemas.microsoft.com/office/drawing/2014/main" id="{F0B9C5A0-C2B3-46C6-BA3D-B7EA7AB392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80" name="Imagen 779" descr="Secretaría General | Alcaldía Mayor de Bogotá">
          <a:extLst>
            <a:ext uri="{FF2B5EF4-FFF2-40B4-BE49-F238E27FC236}">
              <a16:creationId xmlns:a16="http://schemas.microsoft.com/office/drawing/2014/main" id="{CFA0FAEE-4A16-4693-8032-70AD0CC49F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81" name="Imagen 3" descr="Secretaría General | Alcaldía Mayor de Bogotá">
          <a:extLst>
            <a:ext uri="{FF2B5EF4-FFF2-40B4-BE49-F238E27FC236}">
              <a16:creationId xmlns:a16="http://schemas.microsoft.com/office/drawing/2014/main" id="{230623A4-FE8F-48B0-B7C7-6614E830EE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782" name="Imagen 781" descr="Secretaría General | Alcaldía Mayor de Bogotá">
          <a:extLst>
            <a:ext uri="{FF2B5EF4-FFF2-40B4-BE49-F238E27FC236}">
              <a16:creationId xmlns:a16="http://schemas.microsoft.com/office/drawing/2014/main" id="{3F8C7F7F-AE19-4464-A290-A0454B0273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83" name="Imagen 3" descr="Secretaría General | Alcaldía Mayor de Bogotá">
          <a:extLst>
            <a:ext uri="{FF2B5EF4-FFF2-40B4-BE49-F238E27FC236}">
              <a16:creationId xmlns:a16="http://schemas.microsoft.com/office/drawing/2014/main" id="{99086E4D-816B-4939-93AD-D7EED8F582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784" name="Imagen 783" descr="Secretaría General | Alcaldía Mayor de Bogotá">
          <a:extLst>
            <a:ext uri="{FF2B5EF4-FFF2-40B4-BE49-F238E27FC236}">
              <a16:creationId xmlns:a16="http://schemas.microsoft.com/office/drawing/2014/main" id="{2CA3DFB5-C958-428F-9791-59BB2B714C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85" name="Imagen 3" descr="Secretaría General | Alcaldía Mayor de Bogotá">
          <a:extLst>
            <a:ext uri="{FF2B5EF4-FFF2-40B4-BE49-F238E27FC236}">
              <a16:creationId xmlns:a16="http://schemas.microsoft.com/office/drawing/2014/main" id="{47C867A0-9850-4920-B30A-405B9D2603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86" name="Imagen 785" descr="Secretaría General | Alcaldía Mayor de Bogotá">
          <a:extLst>
            <a:ext uri="{FF2B5EF4-FFF2-40B4-BE49-F238E27FC236}">
              <a16:creationId xmlns:a16="http://schemas.microsoft.com/office/drawing/2014/main" id="{D1BA9913-51E1-4382-A49A-FA57E4267D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87" name="Imagen 3" descr="Secretaría General | Alcaldía Mayor de Bogotá">
          <a:extLst>
            <a:ext uri="{FF2B5EF4-FFF2-40B4-BE49-F238E27FC236}">
              <a16:creationId xmlns:a16="http://schemas.microsoft.com/office/drawing/2014/main" id="{236AE8BE-A573-4080-8F88-A0D42F30A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788" name="Imagen 787" descr="Secretaría General | Alcaldía Mayor de Bogotá">
          <a:extLst>
            <a:ext uri="{FF2B5EF4-FFF2-40B4-BE49-F238E27FC236}">
              <a16:creationId xmlns:a16="http://schemas.microsoft.com/office/drawing/2014/main" id="{7CBE9D71-1FF1-4488-AFCE-5AC9C28315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89" name="Imagen 3" descr="Secretaría General | Alcaldía Mayor de Bogotá">
          <a:extLst>
            <a:ext uri="{FF2B5EF4-FFF2-40B4-BE49-F238E27FC236}">
              <a16:creationId xmlns:a16="http://schemas.microsoft.com/office/drawing/2014/main" id="{4F244A97-15E4-43FA-82CA-CE89F3EE79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790" name="Imagen 789" descr="Secretaría General | Alcaldía Mayor de Bogotá">
          <a:extLst>
            <a:ext uri="{FF2B5EF4-FFF2-40B4-BE49-F238E27FC236}">
              <a16:creationId xmlns:a16="http://schemas.microsoft.com/office/drawing/2014/main" id="{09A83233-33F5-452E-9AD9-0EBA58F557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91" name="Imagen 3" descr="Secretaría General | Alcaldía Mayor de Bogotá">
          <a:extLst>
            <a:ext uri="{FF2B5EF4-FFF2-40B4-BE49-F238E27FC236}">
              <a16:creationId xmlns:a16="http://schemas.microsoft.com/office/drawing/2014/main" id="{6DA0BACA-5BDA-47CB-BE4B-FFC3318125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92" name="Imagen 791" descr="Secretaría General | Alcaldía Mayor de Bogotá">
          <a:extLst>
            <a:ext uri="{FF2B5EF4-FFF2-40B4-BE49-F238E27FC236}">
              <a16:creationId xmlns:a16="http://schemas.microsoft.com/office/drawing/2014/main" id="{2D020501-6319-439B-BAA1-F748F54638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93" name="Imagen 3" descr="Secretaría General | Alcaldía Mayor de Bogotá">
          <a:extLst>
            <a:ext uri="{FF2B5EF4-FFF2-40B4-BE49-F238E27FC236}">
              <a16:creationId xmlns:a16="http://schemas.microsoft.com/office/drawing/2014/main" id="{E8AB5A05-429A-4261-A9BF-B207AC80A6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794" name="Imagen 793" descr="Secretaría General | Alcaldía Mayor de Bogotá">
          <a:extLst>
            <a:ext uri="{FF2B5EF4-FFF2-40B4-BE49-F238E27FC236}">
              <a16:creationId xmlns:a16="http://schemas.microsoft.com/office/drawing/2014/main" id="{4EC6E25C-7C11-4E16-8782-76EF67AEA1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95" name="Imagen 3" descr="Secretaría General | Alcaldía Mayor de Bogotá">
          <a:extLst>
            <a:ext uri="{FF2B5EF4-FFF2-40B4-BE49-F238E27FC236}">
              <a16:creationId xmlns:a16="http://schemas.microsoft.com/office/drawing/2014/main" id="{6883DCC0-1175-48B2-B34E-6463865014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796" name="Imagen 795" descr="Secretaría General | Alcaldía Mayor de Bogotá">
          <a:extLst>
            <a:ext uri="{FF2B5EF4-FFF2-40B4-BE49-F238E27FC236}">
              <a16:creationId xmlns:a16="http://schemas.microsoft.com/office/drawing/2014/main" id="{B44B6343-1544-4B18-99C0-8CB5844DC9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797" name="Imagen 3" descr="Secretaría General | Alcaldía Mayor de Bogotá">
          <a:extLst>
            <a:ext uri="{FF2B5EF4-FFF2-40B4-BE49-F238E27FC236}">
              <a16:creationId xmlns:a16="http://schemas.microsoft.com/office/drawing/2014/main" id="{A4D1C8F2-F6F6-4A4B-B312-D64FD42FE3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98" name="Imagen 797" descr="Secretaría General | Alcaldía Mayor de Bogotá">
          <a:extLst>
            <a:ext uri="{FF2B5EF4-FFF2-40B4-BE49-F238E27FC236}">
              <a16:creationId xmlns:a16="http://schemas.microsoft.com/office/drawing/2014/main" id="{96744437-C013-43DD-8436-350D185B86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99" name="Imagen 3" descr="Secretaría General | Alcaldía Mayor de Bogotá">
          <a:extLst>
            <a:ext uri="{FF2B5EF4-FFF2-40B4-BE49-F238E27FC236}">
              <a16:creationId xmlns:a16="http://schemas.microsoft.com/office/drawing/2014/main" id="{69223D6E-339D-4269-96C0-881D84C246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800" name="Imagen 799" descr="Secretaría General | Alcaldía Mayor de Bogotá">
          <a:extLst>
            <a:ext uri="{FF2B5EF4-FFF2-40B4-BE49-F238E27FC236}">
              <a16:creationId xmlns:a16="http://schemas.microsoft.com/office/drawing/2014/main" id="{31DAECFA-6D35-488D-8178-D9D8C6D004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01" name="Imagen 3" descr="Secretaría General | Alcaldía Mayor de Bogotá">
          <a:extLst>
            <a:ext uri="{FF2B5EF4-FFF2-40B4-BE49-F238E27FC236}">
              <a16:creationId xmlns:a16="http://schemas.microsoft.com/office/drawing/2014/main" id="{9AC8759C-4C87-47F6-B9AD-F83C4DB6E2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802" name="Imagen 801" descr="Secretaría General | Alcaldía Mayor de Bogotá">
          <a:extLst>
            <a:ext uri="{FF2B5EF4-FFF2-40B4-BE49-F238E27FC236}">
              <a16:creationId xmlns:a16="http://schemas.microsoft.com/office/drawing/2014/main" id="{587FB54F-C861-479D-A461-3ECB38B3D7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03" name="Imagen 3" descr="Secretaría General | Alcaldía Mayor de Bogotá">
          <a:extLst>
            <a:ext uri="{FF2B5EF4-FFF2-40B4-BE49-F238E27FC236}">
              <a16:creationId xmlns:a16="http://schemas.microsoft.com/office/drawing/2014/main" id="{35D2E33B-8BD2-46DC-B901-1C65A01E29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04" name="Imagen 803" descr="Secretaría General | Alcaldía Mayor de Bogotá">
          <a:extLst>
            <a:ext uri="{FF2B5EF4-FFF2-40B4-BE49-F238E27FC236}">
              <a16:creationId xmlns:a16="http://schemas.microsoft.com/office/drawing/2014/main" id="{60CEBC96-2CB1-445C-B9CC-740B71D9BD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05" name="Imagen 3" descr="Secretaría General | Alcaldía Mayor de Bogotá">
          <a:extLst>
            <a:ext uri="{FF2B5EF4-FFF2-40B4-BE49-F238E27FC236}">
              <a16:creationId xmlns:a16="http://schemas.microsoft.com/office/drawing/2014/main" id="{B446B790-D885-4C4C-B29F-047D44EC60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806" name="Imagen 805" descr="Secretaría General | Alcaldía Mayor de Bogotá">
          <a:extLst>
            <a:ext uri="{FF2B5EF4-FFF2-40B4-BE49-F238E27FC236}">
              <a16:creationId xmlns:a16="http://schemas.microsoft.com/office/drawing/2014/main" id="{050A26FB-A0BD-44D3-B56A-B7F8F4EAC9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07" name="Imagen 3" descr="Secretaría General | Alcaldía Mayor de Bogotá">
          <a:extLst>
            <a:ext uri="{FF2B5EF4-FFF2-40B4-BE49-F238E27FC236}">
              <a16:creationId xmlns:a16="http://schemas.microsoft.com/office/drawing/2014/main" id="{ABDD8369-333A-428D-9AA6-0FB4F67507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808" name="Imagen 807" descr="Secretaría General | Alcaldía Mayor de Bogotá">
          <a:extLst>
            <a:ext uri="{FF2B5EF4-FFF2-40B4-BE49-F238E27FC236}">
              <a16:creationId xmlns:a16="http://schemas.microsoft.com/office/drawing/2014/main" id="{4AE39F57-2BF3-4618-84BB-172B91456F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09" name="Imagen 3" descr="Secretaría General | Alcaldía Mayor de Bogotá">
          <a:extLst>
            <a:ext uri="{FF2B5EF4-FFF2-40B4-BE49-F238E27FC236}">
              <a16:creationId xmlns:a16="http://schemas.microsoft.com/office/drawing/2014/main" id="{69B288C2-2564-41CC-B83B-B66110B775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10" name="Imagen 809" descr="Secretaría General | Alcaldía Mayor de Bogotá">
          <a:extLst>
            <a:ext uri="{FF2B5EF4-FFF2-40B4-BE49-F238E27FC236}">
              <a16:creationId xmlns:a16="http://schemas.microsoft.com/office/drawing/2014/main" id="{123D0596-9727-4D6B-B8DA-FB865A892D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11" name="Imagen 3" descr="Secretaría General | Alcaldía Mayor de Bogotá">
          <a:extLst>
            <a:ext uri="{FF2B5EF4-FFF2-40B4-BE49-F238E27FC236}">
              <a16:creationId xmlns:a16="http://schemas.microsoft.com/office/drawing/2014/main" id="{EC08458A-FF2D-4741-9554-DDB8E2F65A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812" name="Imagen 811" descr="Secretaría General | Alcaldía Mayor de Bogotá">
          <a:extLst>
            <a:ext uri="{FF2B5EF4-FFF2-40B4-BE49-F238E27FC236}">
              <a16:creationId xmlns:a16="http://schemas.microsoft.com/office/drawing/2014/main" id="{B0D7415B-E276-4965-8D1B-A1B857ABE6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13" name="Imagen 3" descr="Secretaría General | Alcaldía Mayor de Bogotá">
          <a:extLst>
            <a:ext uri="{FF2B5EF4-FFF2-40B4-BE49-F238E27FC236}">
              <a16:creationId xmlns:a16="http://schemas.microsoft.com/office/drawing/2014/main" id="{6C461805-55F9-42CF-ABD6-016353D5C1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814" name="Imagen 813" descr="Secretaría General | Alcaldía Mayor de Bogotá">
          <a:extLst>
            <a:ext uri="{FF2B5EF4-FFF2-40B4-BE49-F238E27FC236}">
              <a16:creationId xmlns:a16="http://schemas.microsoft.com/office/drawing/2014/main" id="{687DB057-7B34-4A3F-B5BC-D3274A86BD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15" name="Imagen 3" descr="Secretaría General | Alcaldía Mayor de Bogotá">
          <a:extLst>
            <a:ext uri="{FF2B5EF4-FFF2-40B4-BE49-F238E27FC236}">
              <a16:creationId xmlns:a16="http://schemas.microsoft.com/office/drawing/2014/main" id="{B498F47C-C944-4C30-B6BB-67C1833967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16" name="Imagen 815" descr="Secretaría General | Alcaldía Mayor de Bogotá">
          <a:extLst>
            <a:ext uri="{FF2B5EF4-FFF2-40B4-BE49-F238E27FC236}">
              <a16:creationId xmlns:a16="http://schemas.microsoft.com/office/drawing/2014/main" id="{73DAC51E-AD3B-4EF4-A745-988345DA1B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17" name="Imagen 3" descr="Secretaría General | Alcaldía Mayor de Bogotá">
          <a:extLst>
            <a:ext uri="{FF2B5EF4-FFF2-40B4-BE49-F238E27FC236}">
              <a16:creationId xmlns:a16="http://schemas.microsoft.com/office/drawing/2014/main" id="{53FB7B5D-AF01-4A25-8742-FFC5964361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818" name="Imagen 817" descr="Secretaría General | Alcaldía Mayor de Bogotá">
          <a:extLst>
            <a:ext uri="{FF2B5EF4-FFF2-40B4-BE49-F238E27FC236}">
              <a16:creationId xmlns:a16="http://schemas.microsoft.com/office/drawing/2014/main" id="{2677B7BC-B10B-4E69-9DA1-75DE12391A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19" name="Imagen 3" descr="Secretaría General | Alcaldía Mayor de Bogotá">
          <a:extLst>
            <a:ext uri="{FF2B5EF4-FFF2-40B4-BE49-F238E27FC236}">
              <a16:creationId xmlns:a16="http://schemas.microsoft.com/office/drawing/2014/main" id="{F5A62C81-5183-46AA-AF8C-38D9ACEE48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820" name="Imagen 819" descr="Secretaría General | Alcaldía Mayor de Bogotá">
          <a:extLst>
            <a:ext uri="{FF2B5EF4-FFF2-40B4-BE49-F238E27FC236}">
              <a16:creationId xmlns:a16="http://schemas.microsoft.com/office/drawing/2014/main" id="{AB02D618-AC5F-4459-826C-7B4F01E6F1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21" name="Imagen 3" descr="Secretaría General | Alcaldía Mayor de Bogotá">
          <a:extLst>
            <a:ext uri="{FF2B5EF4-FFF2-40B4-BE49-F238E27FC236}">
              <a16:creationId xmlns:a16="http://schemas.microsoft.com/office/drawing/2014/main" id="{D1094EAD-7DAD-4385-9173-8C3476ED60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22" name="Imagen 821" descr="Secretaría General | Alcaldía Mayor de Bogotá">
          <a:extLst>
            <a:ext uri="{FF2B5EF4-FFF2-40B4-BE49-F238E27FC236}">
              <a16:creationId xmlns:a16="http://schemas.microsoft.com/office/drawing/2014/main" id="{2F9BECEF-EF58-4B7B-B685-604751DD03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23" name="Imagen 3" descr="Secretaría General | Alcaldía Mayor de Bogotá">
          <a:extLst>
            <a:ext uri="{FF2B5EF4-FFF2-40B4-BE49-F238E27FC236}">
              <a16:creationId xmlns:a16="http://schemas.microsoft.com/office/drawing/2014/main" id="{079A1D60-CF00-4B27-8B20-780DE9F612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824" name="Imagen 823" descr="Secretaría General | Alcaldía Mayor de Bogotá">
          <a:extLst>
            <a:ext uri="{FF2B5EF4-FFF2-40B4-BE49-F238E27FC236}">
              <a16:creationId xmlns:a16="http://schemas.microsoft.com/office/drawing/2014/main" id="{CBD3513C-C43A-4055-B242-E95D9A7612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25" name="Imagen 3" descr="Secretaría General | Alcaldía Mayor de Bogotá">
          <a:extLst>
            <a:ext uri="{FF2B5EF4-FFF2-40B4-BE49-F238E27FC236}">
              <a16:creationId xmlns:a16="http://schemas.microsoft.com/office/drawing/2014/main" id="{5F741267-D4CB-490C-9A59-FD2172A7E1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826" name="Imagen 825" descr="Secretaría General | Alcaldía Mayor de Bogotá">
          <a:extLst>
            <a:ext uri="{FF2B5EF4-FFF2-40B4-BE49-F238E27FC236}">
              <a16:creationId xmlns:a16="http://schemas.microsoft.com/office/drawing/2014/main" id="{9C3A09CA-A19C-4A95-B30D-29ECFE77B3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27" name="Imagen 3" descr="Secretaría General | Alcaldía Mayor de Bogotá">
          <a:extLst>
            <a:ext uri="{FF2B5EF4-FFF2-40B4-BE49-F238E27FC236}">
              <a16:creationId xmlns:a16="http://schemas.microsoft.com/office/drawing/2014/main" id="{946D8F80-993B-40EB-BEE7-B37CE28A30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28" name="Imagen 827" descr="Secretaría General | Alcaldía Mayor de Bogotá">
          <a:extLst>
            <a:ext uri="{FF2B5EF4-FFF2-40B4-BE49-F238E27FC236}">
              <a16:creationId xmlns:a16="http://schemas.microsoft.com/office/drawing/2014/main" id="{86283060-0626-4EAF-BD2A-E22F4BA78A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29" name="Imagen 3" descr="Secretaría General | Alcaldía Mayor de Bogotá">
          <a:extLst>
            <a:ext uri="{FF2B5EF4-FFF2-40B4-BE49-F238E27FC236}">
              <a16:creationId xmlns:a16="http://schemas.microsoft.com/office/drawing/2014/main" id="{581AC3D1-8EEC-48F1-B933-B1E6B5D729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830" name="Imagen 829" descr="Secretaría General | Alcaldía Mayor de Bogotá">
          <a:extLst>
            <a:ext uri="{FF2B5EF4-FFF2-40B4-BE49-F238E27FC236}">
              <a16:creationId xmlns:a16="http://schemas.microsoft.com/office/drawing/2014/main" id="{C3130E3B-99A3-4ADD-845C-6438D69384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31" name="Imagen 3" descr="Secretaría General | Alcaldía Mayor de Bogotá">
          <a:extLst>
            <a:ext uri="{FF2B5EF4-FFF2-40B4-BE49-F238E27FC236}">
              <a16:creationId xmlns:a16="http://schemas.microsoft.com/office/drawing/2014/main" id="{A7610B3B-AB1A-45CA-B50D-6AA777B1D0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832" name="Imagen 831" descr="Secretaría General | Alcaldía Mayor de Bogotá">
          <a:extLst>
            <a:ext uri="{FF2B5EF4-FFF2-40B4-BE49-F238E27FC236}">
              <a16:creationId xmlns:a16="http://schemas.microsoft.com/office/drawing/2014/main" id="{8B44BE5C-B5E7-4D95-8D3C-B9F4E371C3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33" name="Imagen 3" descr="Secretaría General | Alcaldía Mayor de Bogotá">
          <a:extLst>
            <a:ext uri="{FF2B5EF4-FFF2-40B4-BE49-F238E27FC236}">
              <a16:creationId xmlns:a16="http://schemas.microsoft.com/office/drawing/2014/main" id="{B5563980-D125-42D4-BE85-18B2394F58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34" name="Imagen 833" descr="Secretaría General | Alcaldía Mayor de Bogotá">
          <a:extLst>
            <a:ext uri="{FF2B5EF4-FFF2-40B4-BE49-F238E27FC236}">
              <a16:creationId xmlns:a16="http://schemas.microsoft.com/office/drawing/2014/main" id="{C361F122-5BFB-4068-AC9C-8FDC8C57FA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35" name="Imagen 3" descr="Secretaría General | Alcaldía Mayor de Bogotá">
          <a:extLst>
            <a:ext uri="{FF2B5EF4-FFF2-40B4-BE49-F238E27FC236}">
              <a16:creationId xmlns:a16="http://schemas.microsoft.com/office/drawing/2014/main" id="{9CD56783-2269-48BF-BF5E-C307981CC8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836" name="Imagen 835" descr="Secretaría General | Alcaldía Mayor de Bogotá">
          <a:extLst>
            <a:ext uri="{FF2B5EF4-FFF2-40B4-BE49-F238E27FC236}">
              <a16:creationId xmlns:a16="http://schemas.microsoft.com/office/drawing/2014/main" id="{5AC9EB0A-205E-4FE3-9345-C46CD21611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37" name="Imagen 3" descr="Secretaría General | Alcaldía Mayor de Bogotá">
          <a:extLst>
            <a:ext uri="{FF2B5EF4-FFF2-40B4-BE49-F238E27FC236}">
              <a16:creationId xmlns:a16="http://schemas.microsoft.com/office/drawing/2014/main" id="{A9CC775C-1737-4E88-B3D0-B23AE1130D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838" name="Imagen 837" descr="Secretaría General | Alcaldía Mayor de Bogotá">
          <a:extLst>
            <a:ext uri="{FF2B5EF4-FFF2-40B4-BE49-F238E27FC236}">
              <a16:creationId xmlns:a16="http://schemas.microsoft.com/office/drawing/2014/main" id="{77C36E35-F219-4043-89AD-B2AB20D085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39" name="Imagen 3" descr="Secretaría General | Alcaldía Mayor de Bogotá">
          <a:extLst>
            <a:ext uri="{FF2B5EF4-FFF2-40B4-BE49-F238E27FC236}">
              <a16:creationId xmlns:a16="http://schemas.microsoft.com/office/drawing/2014/main" id="{FF3A6F5E-D6D0-4869-8911-CDCCB1833F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40" name="Imagen 839" descr="Secretaría General | Alcaldía Mayor de Bogotá">
          <a:extLst>
            <a:ext uri="{FF2B5EF4-FFF2-40B4-BE49-F238E27FC236}">
              <a16:creationId xmlns:a16="http://schemas.microsoft.com/office/drawing/2014/main" id="{7101983A-9304-4B89-934C-1EC0CA3FEE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41" name="Imagen 3" descr="Secretaría General | Alcaldía Mayor de Bogotá">
          <a:extLst>
            <a:ext uri="{FF2B5EF4-FFF2-40B4-BE49-F238E27FC236}">
              <a16:creationId xmlns:a16="http://schemas.microsoft.com/office/drawing/2014/main" id="{63B6B051-868F-4ACF-987C-797FCAB28F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842" name="Imagen 841" descr="Secretaría General | Alcaldía Mayor de Bogotá">
          <a:extLst>
            <a:ext uri="{FF2B5EF4-FFF2-40B4-BE49-F238E27FC236}">
              <a16:creationId xmlns:a16="http://schemas.microsoft.com/office/drawing/2014/main" id="{C4F5B3A1-77A4-492A-9C29-DD275BB856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43" name="Imagen 3" descr="Secretaría General | Alcaldía Mayor de Bogotá">
          <a:extLst>
            <a:ext uri="{FF2B5EF4-FFF2-40B4-BE49-F238E27FC236}">
              <a16:creationId xmlns:a16="http://schemas.microsoft.com/office/drawing/2014/main" id="{F11D2828-B061-4BBD-A39B-1AC0742E4D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844" name="Imagen 843" descr="Secretaría General | Alcaldía Mayor de Bogotá">
          <a:extLst>
            <a:ext uri="{FF2B5EF4-FFF2-40B4-BE49-F238E27FC236}">
              <a16:creationId xmlns:a16="http://schemas.microsoft.com/office/drawing/2014/main" id="{25C3D390-0F8F-4372-A65D-F7EA3DCD44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45" name="Imagen 3" descr="Secretaría General | Alcaldía Mayor de Bogotá">
          <a:extLst>
            <a:ext uri="{FF2B5EF4-FFF2-40B4-BE49-F238E27FC236}">
              <a16:creationId xmlns:a16="http://schemas.microsoft.com/office/drawing/2014/main" id="{F1804F0D-6F2C-4544-8EEB-BC44EC192B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46" name="Imagen 845" descr="Secretaría General | Alcaldía Mayor de Bogotá">
          <a:extLst>
            <a:ext uri="{FF2B5EF4-FFF2-40B4-BE49-F238E27FC236}">
              <a16:creationId xmlns:a16="http://schemas.microsoft.com/office/drawing/2014/main" id="{1EB8331E-33F4-42B1-BDE3-53D1273C33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47" name="Imagen 3" descr="Secretaría General | Alcaldía Mayor de Bogotá">
          <a:extLst>
            <a:ext uri="{FF2B5EF4-FFF2-40B4-BE49-F238E27FC236}">
              <a16:creationId xmlns:a16="http://schemas.microsoft.com/office/drawing/2014/main" id="{79BE8AD8-7FAF-4550-BC69-E893AF1FE7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848" name="Imagen 847" descr="Secretaría General | Alcaldía Mayor de Bogotá">
          <a:extLst>
            <a:ext uri="{FF2B5EF4-FFF2-40B4-BE49-F238E27FC236}">
              <a16:creationId xmlns:a16="http://schemas.microsoft.com/office/drawing/2014/main" id="{24ABDB64-09D7-4E6F-A62C-2A570E936D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49" name="Imagen 3" descr="Secretaría General | Alcaldía Mayor de Bogotá">
          <a:extLst>
            <a:ext uri="{FF2B5EF4-FFF2-40B4-BE49-F238E27FC236}">
              <a16:creationId xmlns:a16="http://schemas.microsoft.com/office/drawing/2014/main" id="{3F7A51C8-6F23-435A-B972-3089F50C8F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850" name="Imagen 849" descr="Secretaría General | Alcaldía Mayor de Bogotá">
          <a:extLst>
            <a:ext uri="{FF2B5EF4-FFF2-40B4-BE49-F238E27FC236}">
              <a16:creationId xmlns:a16="http://schemas.microsoft.com/office/drawing/2014/main" id="{F3B78E4A-25C5-49D6-B5E3-2447BCB45C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51" name="Imagen 3" descr="Secretaría General | Alcaldía Mayor de Bogotá">
          <a:extLst>
            <a:ext uri="{FF2B5EF4-FFF2-40B4-BE49-F238E27FC236}">
              <a16:creationId xmlns:a16="http://schemas.microsoft.com/office/drawing/2014/main" id="{09C0B532-57C5-45FB-8309-6460CFF1A6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52" name="Imagen 851" descr="Secretaría General | Alcaldía Mayor de Bogotá">
          <a:extLst>
            <a:ext uri="{FF2B5EF4-FFF2-40B4-BE49-F238E27FC236}">
              <a16:creationId xmlns:a16="http://schemas.microsoft.com/office/drawing/2014/main" id="{EA3B6537-FD53-436A-A5E9-CB4B480308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53" name="Imagen 3" descr="Secretaría General | Alcaldía Mayor de Bogotá">
          <a:extLst>
            <a:ext uri="{FF2B5EF4-FFF2-40B4-BE49-F238E27FC236}">
              <a16:creationId xmlns:a16="http://schemas.microsoft.com/office/drawing/2014/main" id="{97903CC4-A66E-46BB-9EA9-BF7EC105D1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854" name="Imagen 853" descr="Secretaría General | Alcaldía Mayor de Bogotá">
          <a:extLst>
            <a:ext uri="{FF2B5EF4-FFF2-40B4-BE49-F238E27FC236}">
              <a16:creationId xmlns:a16="http://schemas.microsoft.com/office/drawing/2014/main" id="{603FB800-3503-44E3-A07C-3D05BD56F6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55" name="Imagen 3" descr="Secretaría General | Alcaldía Mayor de Bogotá">
          <a:extLst>
            <a:ext uri="{FF2B5EF4-FFF2-40B4-BE49-F238E27FC236}">
              <a16:creationId xmlns:a16="http://schemas.microsoft.com/office/drawing/2014/main" id="{10D858F5-25D0-418A-8C80-B3426B0073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856" name="Imagen 855" descr="Secretaría General | Alcaldía Mayor de Bogotá">
          <a:extLst>
            <a:ext uri="{FF2B5EF4-FFF2-40B4-BE49-F238E27FC236}">
              <a16:creationId xmlns:a16="http://schemas.microsoft.com/office/drawing/2014/main" id="{54D93BAF-ABD9-4174-A6CB-01E1762D6F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57" name="Imagen 3" descr="Secretaría General | Alcaldía Mayor de Bogotá">
          <a:extLst>
            <a:ext uri="{FF2B5EF4-FFF2-40B4-BE49-F238E27FC236}">
              <a16:creationId xmlns:a16="http://schemas.microsoft.com/office/drawing/2014/main" id="{5584C9CD-E11D-4205-9EA3-009F3A20E7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58" name="Imagen 857" descr="Secretaría General | Alcaldía Mayor de Bogotá">
          <a:extLst>
            <a:ext uri="{FF2B5EF4-FFF2-40B4-BE49-F238E27FC236}">
              <a16:creationId xmlns:a16="http://schemas.microsoft.com/office/drawing/2014/main" id="{BF30BFBC-59AD-4797-97E5-8A5C725EF8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59" name="Imagen 3" descr="Secretaría General | Alcaldía Mayor de Bogotá">
          <a:extLst>
            <a:ext uri="{FF2B5EF4-FFF2-40B4-BE49-F238E27FC236}">
              <a16:creationId xmlns:a16="http://schemas.microsoft.com/office/drawing/2014/main" id="{7B884D4C-BE78-47DF-9519-69A4531C98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860" name="Imagen 859" descr="Secretaría General | Alcaldía Mayor de Bogotá">
          <a:extLst>
            <a:ext uri="{FF2B5EF4-FFF2-40B4-BE49-F238E27FC236}">
              <a16:creationId xmlns:a16="http://schemas.microsoft.com/office/drawing/2014/main" id="{FB8BEC88-DCBA-4CD6-B501-1B9DCB8F71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61" name="Imagen 3" descr="Secretaría General | Alcaldía Mayor de Bogotá">
          <a:extLst>
            <a:ext uri="{FF2B5EF4-FFF2-40B4-BE49-F238E27FC236}">
              <a16:creationId xmlns:a16="http://schemas.microsoft.com/office/drawing/2014/main" id="{725050B5-FEE0-41D0-BE09-97D8DE7BA4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862" name="Imagen 861" descr="Secretaría General | Alcaldía Mayor de Bogotá">
          <a:extLst>
            <a:ext uri="{FF2B5EF4-FFF2-40B4-BE49-F238E27FC236}">
              <a16:creationId xmlns:a16="http://schemas.microsoft.com/office/drawing/2014/main" id="{97A3F8D7-BC3F-45F2-8C13-BE3E4BF7E1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63" name="Imagen 3" descr="Secretaría General | Alcaldía Mayor de Bogotá">
          <a:extLst>
            <a:ext uri="{FF2B5EF4-FFF2-40B4-BE49-F238E27FC236}">
              <a16:creationId xmlns:a16="http://schemas.microsoft.com/office/drawing/2014/main" id="{FE71F75D-4DDA-44DA-B444-12CC71EF02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64" name="Imagen 863" descr="Secretaría General | Alcaldía Mayor de Bogotá">
          <a:extLst>
            <a:ext uri="{FF2B5EF4-FFF2-40B4-BE49-F238E27FC236}">
              <a16:creationId xmlns:a16="http://schemas.microsoft.com/office/drawing/2014/main" id="{048F5B12-E9F2-44C2-9109-4AE659D5FB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65" name="Imagen 3" descr="Secretaría General | Alcaldía Mayor de Bogotá">
          <a:extLst>
            <a:ext uri="{FF2B5EF4-FFF2-40B4-BE49-F238E27FC236}">
              <a16:creationId xmlns:a16="http://schemas.microsoft.com/office/drawing/2014/main" id="{AA6BDDC9-F3A3-4D39-AA77-4F1883CD9F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46713</xdr:rowOff>
    </xdr:to>
    <xdr:pic>
      <xdr:nvPicPr>
        <xdr:cNvPr id="866" name="Imagen 865" descr="Secretaría General | Alcaldía Mayor de Bogotá">
          <a:extLst>
            <a:ext uri="{FF2B5EF4-FFF2-40B4-BE49-F238E27FC236}">
              <a16:creationId xmlns:a16="http://schemas.microsoft.com/office/drawing/2014/main" id="{AF9BE8D4-0050-45E7-B3B4-2CF134722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67" name="Imagen 3" descr="Secretaría General | Alcaldía Mayor de Bogotá">
          <a:extLst>
            <a:ext uri="{FF2B5EF4-FFF2-40B4-BE49-F238E27FC236}">
              <a16:creationId xmlns:a16="http://schemas.microsoft.com/office/drawing/2014/main" id="{0366268E-D732-45CF-A0BF-87EB90B1E7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46713</xdr:rowOff>
    </xdr:to>
    <xdr:pic>
      <xdr:nvPicPr>
        <xdr:cNvPr id="868" name="Imagen 867" descr="Secretaría General | Alcaldía Mayor de Bogotá">
          <a:extLst>
            <a:ext uri="{FF2B5EF4-FFF2-40B4-BE49-F238E27FC236}">
              <a16:creationId xmlns:a16="http://schemas.microsoft.com/office/drawing/2014/main" id="{82546274-10D4-4805-868F-4592FF9EF8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48053</xdr:rowOff>
    </xdr:to>
    <xdr:pic>
      <xdr:nvPicPr>
        <xdr:cNvPr id="869" name="Imagen 3" descr="Secretaría General | Alcaldía Mayor de Bogotá">
          <a:extLst>
            <a:ext uri="{FF2B5EF4-FFF2-40B4-BE49-F238E27FC236}">
              <a16:creationId xmlns:a16="http://schemas.microsoft.com/office/drawing/2014/main" id="{094B9CD3-ED24-4A84-8AA7-2FB4CCCE8A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05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70" name="Imagen 869" descr="Secretaría General | Alcaldía Mayor de Bogotá">
          <a:extLst>
            <a:ext uri="{FF2B5EF4-FFF2-40B4-BE49-F238E27FC236}">
              <a16:creationId xmlns:a16="http://schemas.microsoft.com/office/drawing/2014/main" id="{C7A50740-9788-4312-AD49-62FEAFAD02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71" name="Imagen 3" descr="Secretaría General | Alcaldía Mayor de Bogotá">
          <a:extLst>
            <a:ext uri="{FF2B5EF4-FFF2-40B4-BE49-F238E27FC236}">
              <a16:creationId xmlns:a16="http://schemas.microsoft.com/office/drawing/2014/main" id="{D1898E3C-74BA-4837-A988-8BE79A83D5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872" name="Imagen 871" descr="Secretaría General | Alcaldía Mayor de Bogotá">
          <a:extLst>
            <a:ext uri="{FF2B5EF4-FFF2-40B4-BE49-F238E27FC236}">
              <a16:creationId xmlns:a16="http://schemas.microsoft.com/office/drawing/2014/main" id="{7D8D7A1E-B0BA-4304-893B-90060AD3B5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873" name="Imagen 3" descr="Secretaría General | Alcaldía Mayor de Bogotá">
          <a:extLst>
            <a:ext uri="{FF2B5EF4-FFF2-40B4-BE49-F238E27FC236}">
              <a16:creationId xmlns:a16="http://schemas.microsoft.com/office/drawing/2014/main" id="{07916722-EB63-4D1F-86F2-AFC943C426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874" name="Imagen 873" descr="Secretaría General | Alcaldía Mayor de Bogotá">
          <a:extLst>
            <a:ext uri="{FF2B5EF4-FFF2-40B4-BE49-F238E27FC236}">
              <a16:creationId xmlns:a16="http://schemas.microsoft.com/office/drawing/2014/main" id="{CC6344A4-6286-4943-B341-34D3C2DDFE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875" name="Imagen 3" descr="Secretaría General | Alcaldía Mayor de Bogotá">
          <a:extLst>
            <a:ext uri="{FF2B5EF4-FFF2-40B4-BE49-F238E27FC236}">
              <a16:creationId xmlns:a16="http://schemas.microsoft.com/office/drawing/2014/main" id="{9689CD0C-BB7E-4A85-98BB-4DF90893C9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76" name="Imagen 875" descr="Secretaría General | Alcaldía Mayor de Bogotá">
          <a:extLst>
            <a:ext uri="{FF2B5EF4-FFF2-40B4-BE49-F238E27FC236}">
              <a16:creationId xmlns:a16="http://schemas.microsoft.com/office/drawing/2014/main" id="{E31CB307-C917-400B-B0AD-7221F1EC31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77" name="Imagen 3" descr="Secretaría General | Alcaldía Mayor de Bogotá">
          <a:extLst>
            <a:ext uri="{FF2B5EF4-FFF2-40B4-BE49-F238E27FC236}">
              <a16:creationId xmlns:a16="http://schemas.microsoft.com/office/drawing/2014/main" id="{04FEC2E0-EFC0-4CCB-9585-081AE70BDA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878" name="Imagen 877" descr="Secretaría General | Alcaldía Mayor de Bogotá">
          <a:extLst>
            <a:ext uri="{FF2B5EF4-FFF2-40B4-BE49-F238E27FC236}">
              <a16:creationId xmlns:a16="http://schemas.microsoft.com/office/drawing/2014/main" id="{B17D53CF-38FB-4C49-811E-F2725C6385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879" name="Imagen 3" descr="Secretaría General | Alcaldía Mayor de Bogotá">
          <a:extLst>
            <a:ext uri="{FF2B5EF4-FFF2-40B4-BE49-F238E27FC236}">
              <a16:creationId xmlns:a16="http://schemas.microsoft.com/office/drawing/2014/main" id="{40048F92-D0A9-4248-9B27-A3CA2E5B9F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880" name="Imagen 879" descr="Secretaría General | Alcaldía Mayor de Bogotá">
          <a:extLst>
            <a:ext uri="{FF2B5EF4-FFF2-40B4-BE49-F238E27FC236}">
              <a16:creationId xmlns:a16="http://schemas.microsoft.com/office/drawing/2014/main" id="{5E9F3E7A-69F4-4646-B301-617663397A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881" name="Imagen 3" descr="Secretaría General | Alcaldía Mayor de Bogotá">
          <a:extLst>
            <a:ext uri="{FF2B5EF4-FFF2-40B4-BE49-F238E27FC236}">
              <a16:creationId xmlns:a16="http://schemas.microsoft.com/office/drawing/2014/main" id="{8860DE77-902E-4B78-91F4-2E563E8CBA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82" name="Imagen 881" descr="Secretaría General | Alcaldía Mayor de Bogotá">
          <a:extLst>
            <a:ext uri="{FF2B5EF4-FFF2-40B4-BE49-F238E27FC236}">
              <a16:creationId xmlns:a16="http://schemas.microsoft.com/office/drawing/2014/main" id="{1A175C6A-F1C9-4FD1-9FC2-4224244EF9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83" name="Imagen 3" descr="Secretaría General | Alcaldía Mayor de Bogotá">
          <a:extLst>
            <a:ext uri="{FF2B5EF4-FFF2-40B4-BE49-F238E27FC236}">
              <a16:creationId xmlns:a16="http://schemas.microsoft.com/office/drawing/2014/main" id="{43997051-D2D0-4AD6-AE5C-5FDD60FCF9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884" name="Imagen 883" descr="Secretaría General | Alcaldía Mayor de Bogotá">
          <a:extLst>
            <a:ext uri="{FF2B5EF4-FFF2-40B4-BE49-F238E27FC236}">
              <a16:creationId xmlns:a16="http://schemas.microsoft.com/office/drawing/2014/main" id="{FDB4CC2C-75A3-48DE-A46C-0EE92A865A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885" name="Imagen 3" descr="Secretaría General | Alcaldía Mayor de Bogotá">
          <a:extLst>
            <a:ext uri="{FF2B5EF4-FFF2-40B4-BE49-F238E27FC236}">
              <a16:creationId xmlns:a16="http://schemas.microsoft.com/office/drawing/2014/main" id="{45A19361-CCDF-4789-84E5-2DC5B6CF69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886" name="Imagen 885" descr="Secretaría General | Alcaldía Mayor de Bogotá">
          <a:extLst>
            <a:ext uri="{FF2B5EF4-FFF2-40B4-BE49-F238E27FC236}">
              <a16:creationId xmlns:a16="http://schemas.microsoft.com/office/drawing/2014/main" id="{CBF76336-6A30-411F-890D-C1E25CAF91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887" name="Imagen 3" descr="Secretaría General | Alcaldía Mayor de Bogotá">
          <a:extLst>
            <a:ext uri="{FF2B5EF4-FFF2-40B4-BE49-F238E27FC236}">
              <a16:creationId xmlns:a16="http://schemas.microsoft.com/office/drawing/2014/main" id="{ECB0E9ED-8FFF-46B8-83CB-F2CD8FBBD0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88" name="Imagen 887" descr="Secretaría General | Alcaldía Mayor de Bogotá">
          <a:extLst>
            <a:ext uri="{FF2B5EF4-FFF2-40B4-BE49-F238E27FC236}">
              <a16:creationId xmlns:a16="http://schemas.microsoft.com/office/drawing/2014/main" id="{153374CB-A623-4717-9A59-F996700C57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89" name="Imagen 3" descr="Secretaría General | Alcaldía Mayor de Bogotá">
          <a:extLst>
            <a:ext uri="{FF2B5EF4-FFF2-40B4-BE49-F238E27FC236}">
              <a16:creationId xmlns:a16="http://schemas.microsoft.com/office/drawing/2014/main" id="{372AF3D2-1EF8-4F96-8A95-B4E4B29426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890" name="Imagen 889" descr="Secretaría General | Alcaldía Mayor de Bogotá">
          <a:extLst>
            <a:ext uri="{FF2B5EF4-FFF2-40B4-BE49-F238E27FC236}">
              <a16:creationId xmlns:a16="http://schemas.microsoft.com/office/drawing/2014/main" id="{8B25A734-ABF2-40C4-8DAF-D114596B40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891" name="Imagen 3" descr="Secretaría General | Alcaldía Mayor de Bogotá">
          <a:extLst>
            <a:ext uri="{FF2B5EF4-FFF2-40B4-BE49-F238E27FC236}">
              <a16:creationId xmlns:a16="http://schemas.microsoft.com/office/drawing/2014/main" id="{53D29CE5-5632-4109-A432-03DCB79B51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892" name="Imagen 891" descr="Secretaría General | Alcaldía Mayor de Bogotá">
          <a:extLst>
            <a:ext uri="{FF2B5EF4-FFF2-40B4-BE49-F238E27FC236}">
              <a16:creationId xmlns:a16="http://schemas.microsoft.com/office/drawing/2014/main" id="{3C4B18CA-63A7-4996-88E7-E2413BB6EE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893" name="Imagen 3" descr="Secretaría General | Alcaldía Mayor de Bogotá">
          <a:extLst>
            <a:ext uri="{FF2B5EF4-FFF2-40B4-BE49-F238E27FC236}">
              <a16:creationId xmlns:a16="http://schemas.microsoft.com/office/drawing/2014/main" id="{57BFC548-5178-4AF5-854B-6A73F52D05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94" name="Imagen 893" descr="Secretaría General | Alcaldía Mayor de Bogotá">
          <a:extLst>
            <a:ext uri="{FF2B5EF4-FFF2-40B4-BE49-F238E27FC236}">
              <a16:creationId xmlns:a16="http://schemas.microsoft.com/office/drawing/2014/main" id="{CE4AF6DA-DEAE-4F83-AE26-B25FCC429C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95" name="Imagen 3" descr="Secretaría General | Alcaldía Mayor de Bogotá">
          <a:extLst>
            <a:ext uri="{FF2B5EF4-FFF2-40B4-BE49-F238E27FC236}">
              <a16:creationId xmlns:a16="http://schemas.microsoft.com/office/drawing/2014/main" id="{5B8C097A-2499-4B9F-BA6E-39BD7FD217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896" name="Imagen 895" descr="Secretaría General | Alcaldía Mayor de Bogotá">
          <a:extLst>
            <a:ext uri="{FF2B5EF4-FFF2-40B4-BE49-F238E27FC236}">
              <a16:creationId xmlns:a16="http://schemas.microsoft.com/office/drawing/2014/main" id="{3D0E2110-78DB-465A-A40B-7213BD4B81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897" name="Imagen 3" descr="Secretaría General | Alcaldía Mayor de Bogotá">
          <a:extLst>
            <a:ext uri="{FF2B5EF4-FFF2-40B4-BE49-F238E27FC236}">
              <a16:creationId xmlns:a16="http://schemas.microsoft.com/office/drawing/2014/main" id="{61E60B12-D187-413A-A4F8-5D7DBD50AA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898" name="Imagen 897" descr="Secretaría General | Alcaldía Mayor de Bogotá">
          <a:extLst>
            <a:ext uri="{FF2B5EF4-FFF2-40B4-BE49-F238E27FC236}">
              <a16:creationId xmlns:a16="http://schemas.microsoft.com/office/drawing/2014/main" id="{5C9D6972-866F-4E44-BE54-9BBADB8F0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899" name="Imagen 3" descr="Secretaría General | Alcaldía Mayor de Bogotá">
          <a:extLst>
            <a:ext uri="{FF2B5EF4-FFF2-40B4-BE49-F238E27FC236}">
              <a16:creationId xmlns:a16="http://schemas.microsoft.com/office/drawing/2014/main" id="{D33A9318-93C3-4E6A-BF32-76B9473E0A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00" name="Imagen 899" descr="Secretaría General | Alcaldía Mayor de Bogotá">
          <a:extLst>
            <a:ext uri="{FF2B5EF4-FFF2-40B4-BE49-F238E27FC236}">
              <a16:creationId xmlns:a16="http://schemas.microsoft.com/office/drawing/2014/main" id="{43BE937C-CBA8-4CCF-9A83-53B9B88E8E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01" name="Imagen 3" descr="Secretaría General | Alcaldía Mayor de Bogotá">
          <a:extLst>
            <a:ext uri="{FF2B5EF4-FFF2-40B4-BE49-F238E27FC236}">
              <a16:creationId xmlns:a16="http://schemas.microsoft.com/office/drawing/2014/main" id="{29A266A0-586D-4EAD-AAD5-39AF0A3229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902" name="Imagen 901" descr="Secretaría General | Alcaldía Mayor de Bogotá">
          <a:extLst>
            <a:ext uri="{FF2B5EF4-FFF2-40B4-BE49-F238E27FC236}">
              <a16:creationId xmlns:a16="http://schemas.microsoft.com/office/drawing/2014/main" id="{6C736B27-A0B5-44E0-A007-F780DD8D82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03" name="Imagen 3" descr="Secretaría General | Alcaldía Mayor de Bogotá">
          <a:extLst>
            <a:ext uri="{FF2B5EF4-FFF2-40B4-BE49-F238E27FC236}">
              <a16:creationId xmlns:a16="http://schemas.microsoft.com/office/drawing/2014/main" id="{E0B09DA1-1502-42AE-8263-999970D35D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904" name="Imagen 903" descr="Secretaría General | Alcaldía Mayor de Bogotá">
          <a:extLst>
            <a:ext uri="{FF2B5EF4-FFF2-40B4-BE49-F238E27FC236}">
              <a16:creationId xmlns:a16="http://schemas.microsoft.com/office/drawing/2014/main" id="{DA033B22-AE14-48B7-A279-E619A0C328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05" name="Imagen 3" descr="Secretaría General | Alcaldía Mayor de Bogotá">
          <a:extLst>
            <a:ext uri="{FF2B5EF4-FFF2-40B4-BE49-F238E27FC236}">
              <a16:creationId xmlns:a16="http://schemas.microsoft.com/office/drawing/2014/main" id="{F45EB85B-D1FA-4B74-BC52-BC35A9E9D3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06" name="Imagen 905" descr="Secretaría General | Alcaldía Mayor de Bogotá">
          <a:extLst>
            <a:ext uri="{FF2B5EF4-FFF2-40B4-BE49-F238E27FC236}">
              <a16:creationId xmlns:a16="http://schemas.microsoft.com/office/drawing/2014/main" id="{1E2EAE19-02A0-4CB6-9EA3-BC98CA8231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07" name="Imagen 3" descr="Secretaría General | Alcaldía Mayor de Bogotá">
          <a:extLst>
            <a:ext uri="{FF2B5EF4-FFF2-40B4-BE49-F238E27FC236}">
              <a16:creationId xmlns:a16="http://schemas.microsoft.com/office/drawing/2014/main" id="{8B9726B8-0855-493C-9DBD-A81CDBA677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908" name="Imagen 907" descr="Secretaría General | Alcaldía Mayor de Bogotá">
          <a:extLst>
            <a:ext uri="{FF2B5EF4-FFF2-40B4-BE49-F238E27FC236}">
              <a16:creationId xmlns:a16="http://schemas.microsoft.com/office/drawing/2014/main" id="{B8B7533E-8F10-4ECA-B2B6-84E41EB615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09" name="Imagen 3" descr="Secretaría General | Alcaldía Mayor de Bogotá">
          <a:extLst>
            <a:ext uri="{FF2B5EF4-FFF2-40B4-BE49-F238E27FC236}">
              <a16:creationId xmlns:a16="http://schemas.microsoft.com/office/drawing/2014/main" id="{73AAA5C3-EC72-49C9-8853-717D771ED8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910" name="Imagen 909" descr="Secretaría General | Alcaldía Mayor de Bogotá">
          <a:extLst>
            <a:ext uri="{FF2B5EF4-FFF2-40B4-BE49-F238E27FC236}">
              <a16:creationId xmlns:a16="http://schemas.microsoft.com/office/drawing/2014/main" id="{A2AB1AAA-B9E6-40B0-9B3E-ACDA149C01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11" name="Imagen 3" descr="Secretaría General | Alcaldía Mayor de Bogotá">
          <a:extLst>
            <a:ext uri="{FF2B5EF4-FFF2-40B4-BE49-F238E27FC236}">
              <a16:creationId xmlns:a16="http://schemas.microsoft.com/office/drawing/2014/main" id="{BF91B29B-168A-47E4-8565-899B7DEC48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12" name="Imagen 911" descr="Secretaría General | Alcaldía Mayor de Bogotá">
          <a:extLst>
            <a:ext uri="{FF2B5EF4-FFF2-40B4-BE49-F238E27FC236}">
              <a16:creationId xmlns:a16="http://schemas.microsoft.com/office/drawing/2014/main" id="{75B93020-74AE-4BFD-B85E-21F6A5186B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13" name="Imagen 3" descr="Secretaría General | Alcaldía Mayor de Bogotá">
          <a:extLst>
            <a:ext uri="{FF2B5EF4-FFF2-40B4-BE49-F238E27FC236}">
              <a16:creationId xmlns:a16="http://schemas.microsoft.com/office/drawing/2014/main" id="{C2A7956B-A551-4369-A776-F5E9AF8943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914" name="Imagen 913" descr="Secretaría General | Alcaldía Mayor de Bogotá">
          <a:extLst>
            <a:ext uri="{FF2B5EF4-FFF2-40B4-BE49-F238E27FC236}">
              <a16:creationId xmlns:a16="http://schemas.microsoft.com/office/drawing/2014/main" id="{0D1DCBCE-CFC6-42BB-A96D-604EBD18D5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15" name="Imagen 3" descr="Secretaría General | Alcaldía Mayor de Bogotá">
          <a:extLst>
            <a:ext uri="{FF2B5EF4-FFF2-40B4-BE49-F238E27FC236}">
              <a16:creationId xmlns:a16="http://schemas.microsoft.com/office/drawing/2014/main" id="{EAB2FB79-B087-4530-819B-163E752AFC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916" name="Imagen 915" descr="Secretaría General | Alcaldía Mayor de Bogotá">
          <a:extLst>
            <a:ext uri="{FF2B5EF4-FFF2-40B4-BE49-F238E27FC236}">
              <a16:creationId xmlns:a16="http://schemas.microsoft.com/office/drawing/2014/main" id="{F0430586-7230-48A6-9661-74DD2AE922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17" name="Imagen 3" descr="Secretaría General | Alcaldía Mayor de Bogotá">
          <a:extLst>
            <a:ext uri="{FF2B5EF4-FFF2-40B4-BE49-F238E27FC236}">
              <a16:creationId xmlns:a16="http://schemas.microsoft.com/office/drawing/2014/main" id="{E454B02F-50FF-40E9-B8AD-6D158808DF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18" name="Imagen 917" descr="Secretaría General | Alcaldía Mayor de Bogotá">
          <a:extLst>
            <a:ext uri="{FF2B5EF4-FFF2-40B4-BE49-F238E27FC236}">
              <a16:creationId xmlns:a16="http://schemas.microsoft.com/office/drawing/2014/main" id="{31296F6E-BE59-4C37-B33D-5156D9A0F2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19" name="Imagen 3" descr="Secretaría General | Alcaldía Mayor de Bogotá">
          <a:extLst>
            <a:ext uri="{FF2B5EF4-FFF2-40B4-BE49-F238E27FC236}">
              <a16:creationId xmlns:a16="http://schemas.microsoft.com/office/drawing/2014/main" id="{EBB2E030-F9DD-4EC3-81ED-335105F590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920" name="Imagen 919" descr="Secretaría General | Alcaldía Mayor de Bogotá">
          <a:extLst>
            <a:ext uri="{FF2B5EF4-FFF2-40B4-BE49-F238E27FC236}">
              <a16:creationId xmlns:a16="http://schemas.microsoft.com/office/drawing/2014/main" id="{7F6F6C21-11E0-4C26-8480-7013F5EC1E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21" name="Imagen 3" descr="Secretaría General | Alcaldía Mayor de Bogotá">
          <a:extLst>
            <a:ext uri="{FF2B5EF4-FFF2-40B4-BE49-F238E27FC236}">
              <a16:creationId xmlns:a16="http://schemas.microsoft.com/office/drawing/2014/main" id="{2EFF59B8-68A4-4BF1-AFE3-CE2421BAE7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922" name="Imagen 921" descr="Secretaría General | Alcaldía Mayor de Bogotá">
          <a:extLst>
            <a:ext uri="{FF2B5EF4-FFF2-40B4-BE49-F238E27FC236}">
              <a16:creationId xmlns:a16="http://schemas.microsoft.com/office/drawing/2014/main" id="{EA699715-78B7-479E-9AC7-B52BC528E3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23" name="Imagen 3" descr="Secretaría General | Alcaldía Mayor de Bogotá">
          <a:extLst>
            <a:ext uri="{FF2B5EF4-FFF2-40B4-BE49-F238E27FC236}">
              <a16:creationId xmlns:a16="http://schemas.microsoft.com/office/drawing/2014/main" id="{FE13406E-3F30-49BC-8E32-229AB80612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24" name="Imagen 923" descr="Secretaría General | Alcaldía Mayor de Bogotá">
          <a:extLst>
            <a:ext uri="{FF2B5EF4-FFF2-40B4-BE49-F238E27FC236}">
              <a16:creationId xmlns:a16="http://schemas.microsoft.com/office/drawing/2014/main" id="{EF75E81F-D5EC-460A-A923-F467C0555C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25" name="Imagen 3" descr="Secretaría General | Alcaldía Mayor de Bogotá">
          <a:extLst>
            <a:ext uri="{FF2B5EF4-FFF2-40B4-BE49-F238E27FC236}">
              <a16:creationId xmlns:a16="http://schemas.microsoft.com/office/drawing/2014/main" id="{76C225A9-B1F2-4B73-8220-56B8EB4619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926" name="Imagen 925" descr="Secretaría General | Alcaldía Mayor de Bogotá">
          <a:extLst>
            <a:ext uri="{FF2B5EF4-FFF2-40B4-BE49-F238E27FC236}">
              <a16:creationId xmlns:a16="http://schemas.microsoft.com/office/drawing/2014/main" id="{5FC0B8C6-EADF-4761-8F51-EB893BA151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27" name="Imagen 3" descr="Secretaría General | Alcaldía Mayor de Bogotá">
          <a:extLst>
            <a:ext uri="{FF2B5EF4-FFF2-40B4-BE49-F238E27FC236}">
              <a16:creationId xmlns:a16="http://schemas.microsoft.com/office/drawing/2014/main" id="{ECD9FBF7-8A7A-46A3-86B3-79D4457E70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928" name="Imagen 927" descr="Secretaría General | Alcaldía Mayor de Bogotá">
          <a:extLst>
            <a:ext uri="{FF2B5EF4-FFF2-40B4-BE49-F238E27FC236}">
              <a16:creationId xmlns:a16="http://schemas.microsoft.com/office/drawing/2014/main" id="{DBBB6961-32DE-490C-AB1D-F9D1B81A6F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29" name="Imagen 3" descr="Secretaría General | Alcaldía Mayor de Bogotá">
          <a:extLst>
            <a:ext uri="{FF2B5EF4-FFF2-40B4-BE49-F238E27FC236}">
              <a16:creationId xmlns:a16="http://schemas.microsoft.com/office/drawing/2014/main" id="{DC7E70FC-75B4-4FFB-AE22-A8574D93AE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30" name="Imagen 929" descr="Secretaría General | Alcaldía Mayor de Bogotá">
          <a:extLst>
            <a:ext uri="{FF2B5EF4-FFF2-40B4-BE49-F238E27FC236}">
              <a16:creationId xmlns:a16="http://schemas.microsoft.com/office/drawing/2014/main" id="{5FF11A28-162C-4756-83DA-4E91083C50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31" name="Imagen 3" descr="Secretaría General | Alcaldía Mayor de Bogotá">
          <a:extLst>
            <a:ext uri="{FF2B5EF4-FFF2-40B4-BE49-F238E27FC236}">
              <a16:creationId xmlns:a16="http://schemas.microsoft.com/office/drawing/2014/main" id="{110BE99C-CD00-4D3D-895D-F4ADABA330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932" name="Imagen 931" descr="Secretaría General | Alcaldía Mayor de Bogotá">
          <a:extLst>
            <a:ext uri="{FF2B5EF4-FFF2-40B4-BE49-F238E27FC236}">
              <a16:creationId xmlns:a16="http://schemas.microsoft.com/office/drawing/2014/main" id="{7A3C590D-73D0-4D48-B9DA-A539C7C409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33" name="Imagen 3" descr="Secretaría General | Alcaldía Mayor de Bogotá">
          <a:extLst>
            <a:ext uri="{FF2B5EF4-FFF2-40B4-BE49-F238E27FC236}">
              <a16:creationId xmlns:a16="http://schemas.microsoft.com/office/drawing/2014/main" id="{7D8FC5F6-02C6-4FFA-8C5D-70C050EFA5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363559</xdr:colOff>
      <xdr:row>1</xdr:row>
      <xdr:rowOff>133350</xdr:rowOff>
    </xdr:from>
    <xdr:to>
      <xdr:col>2</xdr:col>
      <xdr:colOff>1517639</xdr:colOff>
      <xdr:row>4</xdr:row>
      <xdr:rowOff>78601</xdr:rowOff>
    </xdr:to>
    <xdr:pic>
      <xdr:nvPicPr>
        <xdr:cNvPr id="934" name="Imagen 11">
          <a:extLst>
            <a:ext uri="{FF2B5EF4-FFF2-40B4-BE49-F238E27FC236}">
              <a16:creationId xmlns:a16="http://schemas.microsoft.com/office/drawing/2014/main" id="{84C0ADFA-20BC-4FAC-8FED-CC13878F0926}"/>
            </a:ext>
          </a:extLst>
        </xdr:cNvPr>
        <xdr:cNvPicPr>
          <a:picLocks noChangeAspect="1"/>
        </xdr:cNvPicPr>
      </xdr:nvPicPr>
      <xdr:blipFill>
        <a:blip xmlns:r="http://schemas.openxmlformats.org/officeDocument/2006/relationships" r:embed="rId5" cstate="print"/>
        <a:stretch>
          <a:fillRect/>
        </a:stretch>
      </xdr:blipFill>
      <xdr:spPr>
        <a:xfrm>
          <a:off x="560409" y="317500"/>
          <a:ext cx="2443130" cy="942201"/>
        </a:xfrm>
        <a:prstGeom prst="rect">
          <a:avLst/>
        </a:prstGeom>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935" name="Imagen 934" descr="Secretaría General | Alcaldía Mayor de Bogotá">
          <a:extLst>
            <a:ext uri="{FF2B5EF4-FFF2-40B4-BE49-F238E27FC236}">
              <a16:creationId xmlns:a16="http://schemas.microsoft.com/office/drawing/2014/main" id="{21840316-2A07-4702-B8EE-E7C0B5D6C5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36" name="Imagen 3" descr="Secretaría General | Alcaldía Mayor de Bogotá">
          <a:extLst>
            <a:ext uri="{FF2B5EF4-FFF2-40B4-BE49-F238E27FC236}">
              <a16:creationId xmlns:a16="http://schemas.microsoft.com/office/drawing/2014/main" id="{A7063DD3-6225-4635-8C55-F58C553EDC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37" name="Imagen 936" descr="Secretaría General | Alcaldía Mayor de Bogotá">
          <a:extLst>
            <a:ext uri="{FF2B5EF4-FFF2-40B4-BE49-F238E27FC236}">
              <a16:creationId xmlns:a16="http://schemas.microsoft.com/office/drawing/2014/main" id="{3567A2A6-180C-4BE9-9EAA-42583A7E0D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38" name="Imagen 3" descr="Secretaría General | Alcaldía Mayor de Bogotá">
          <a:extLst>
            <a:ext uri="{FF2B5EF4-FFF2-40B4-BE49-F238E27FC236}">
              <a16:creationId xmlns:a16="http://schemas.microsoft.com/office/drawing/2014/main" id="{D30EE0BC-8C62-4320-8855-C36865D44A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939" name="Imagen 938" descr="Secretaría General | Alcaldía Mayor de Bogotá">
          <a:extLst>
            <a:ext uri="{FF2B5EF4-FFF2-40B4-BE49-F238E27FC236}">
              <a16:creationId xmlns:a16="http://schemas.microsoft.com/office/drawing/2014/main" id="{6C81478A-39E9-46DF-9B02-72B2610328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40" name="Imagen 3" descr="Secretaría General | Alcaldía Mayor de Bogotá">
          <a:extLst>
            <a:ext uri="{FF2B5EF4-FFF2-40B4-BE49-F238E27FC236}">
              <a16:creationId xmlns:a16="http://schemas.microsoft.com/office/drawing/2014/main" id="{88D63BA6-A6C5-4909-9F93-C4B8795DEC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941" name="Imagen 940" descr="Secretaría General | Alcaldía Mayor de Bogotá">
          <a:extLst>
            <a:ext uri="{FF2B5EF4-FFF2-40B4-BE49-F238E27FC236}">
              <a16:creationId xmlns:a16="http://schemas.microsoft.com/office/drawing/2014/main" id="{BDF41B08-1269-4A37-B038-B9441A2445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42" name="Imagen 3" descr="Secretaría General | Alcaldía Mayor de Bogotá">
          <a:extLst>
            <a:ext uri="{FF2B5EF4-FFF2-40B4-BE49-F238E27FC236}">
              <a16:creationId xmlns:a16="http://schemas.microsoft.com/office/drawing/2014/main" id="{380D1AD7-CEC1-48A4-B977-FF65ABA856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43" name="Imagen 942" descr="Secretaría General | Alcaldía Mayor de Bogotá">
          <a:extLst>
            <a:ext uri="{FF2B5EF4-FFF2-40B4-BE49-F238E27FC236}">
              <a16:creationId xmlns:a16="http://schemas.microsoft.com/office/drawing/2014/main" id="{BF67E719-7D5E-4DF6-B5FE-E6EF8A58E5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44" name="Imagen 3" descr="Secretaría General | Alcaldía Mayor de Bogotá">
          <a:extLst>
            <a:ext uri="{FF2B5EF4-FFF2-40B4-BE49-F238E27FC236}">
              <a16:creationId xmlns:a16="http://schemas.microsoft.com/office/drawing/2014/main" id="{D027C4E3-8BC2-4A8C-BBF8-AEEDBCB5BF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945" name="Imagen 944" descr="Secretaría General | Alcaldía Mayor de Bogotá">
          <a:extLst>
            <a:ext uri="{FF2B5EF4-FFF2-40B4-BE49-F238E27FC236}">
              <a16:creationId xmlns:a16="http://schemas.microsoft.com/office/drawing/2014/main" id="{3009EE9A-8C1C-4EEE-89FE-BE6B221913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46" name="Imagen 3" descr="Secretaría General | Alcaldía Mayor de Bogotá">
          <a:extLst>
            <a:ext uri="{FF2B5EF4-FFF2-40B4-BE49-F238E27FC236}">
              <a16:creationId xmlns:a16="http://schemas.microsoft.com/office/drawing/2014/main" id="{8E974F42-D403-4E0E-B732-98A455E638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947" name="Imagen 946" descr="Secretaría General | Alcaldía Mayor de Bogotá">
          <a:extLst>
            <a:ext uri="{FF2B5EF4-FFF2-40B4-BE49-F238E27FC236}">
              <a16:creationId xmlns:a16="http://schemas.microsoft.com/office/drawing/2014/main" id="{D35D1FD1-8B38-4F86-9E6D-308BD70EA9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48" name="Imagen 3" descr="Secretaría General | Alcaldía Mayor de Bogotá">
          <a:extLst>
            <a:ext uri="{FF2B5EF4-FFF2-40B4-BE49-F238E27FC236}">
              <a16:creationId xmlns:a16="http://schemas.microsoft.com/office/drawing/2014/main" id="{9CF95E7C-A2D1-4F40-B0C6-CC01D8C50C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49" name="Imagen 948" descr="Secretaría General | Alcaldía Mayor de Bogotá">
          <a:extLst>
            <a:ext uri="{FF2B5EF4-FFF2-40B4-BE49-F238E27FC236}">
              <a16:creationId xmlns:a16="http://schemas.microsoft.com/office/drawing/2014/main" id="{451798C0-CF0B-4A6E-AA43-3777E219EC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50" name="Imagen 3" descr="Secretaría General | Alcaldía Mayor de Bogotá">
          <a:extLst>
            <a:ext uri="{FF2B5EF4-FFF2-40B4-BE49-F238E27FC236}">
              <a16:creationId xmlns:a16="http://schemas.microsoft.com/office/drawing/2014/main" id="{04840487-245C-4DEE-9584-2DEE79890D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951" name="Imagen 950" descr="Secretaría General | Alcaldía Mayor de Bogotá">
          <a:extLst>
            <a:ext uri="{FF2B5EF4-FFF2-40B4-BE49-F238E27FC236}">
              <a16:creationId xmlns:a16="http://schemas.microsoft.com/office/drawing/2014/main" id="{BABC1E4E-B9D6-4518-8E08-E6BCDBF8A2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52" name="Imagen 3" descr="Secretaría General | Alcaldía Mayor de Bogotá">
          <a:extLst>
            <a:ext uri="{FF2B5EF4-FFF2-40B4-BE49-F238E27FC236}">
              <a16:creationId xmlns:a16="http://schemas.microsoft.com/office/drawing/2014/main" id="{DD15CDEB-C9D3-4674-B35F-98225BA1F1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953" name="Imagen 952" descr="Secretaría General | Alcaldía Mayor de Bogotá">
          <a:extLst>
            <a:ext uri="{FF2B5EF4-FFF2-40B4-BE49-F238E27FC236}">
              <a16:creationId xmlns:a16="http://schemas.microsoft.com/office/drawing/2014/main" id="{B3C7C669-6CFC-48E3-81A7-97F5CD626F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54" name="Imagen 3" descr="Secretaría General | Alcaldía Mayor de Bogotá">
          <a:extLst>
            <a:ext uri="{FF2B5EF4-FFF2-40B4-BE49-F238E27FC236}">
              <a16:creationId xmlns:a16="http://schemas.microsoft.com/office/drawing/2014/main" id="{D8E1CFEF-372F-44C9-8DF7-1F1894E7EC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55" name="Imagen 954" descr="Secretaría General | Alcaldía Mayor de Bogotá">
          <a:extLst>
            <a:ext uri="{FF2B5EF4-FFF2-40B4-BE49-F238E27FC236}">
              <a16:creationId xmlns:a16="http://schemas.microsoft.com/office/drawing/2014/main" id="{1FF31C42-0D41-46AF-A135-EBF8863DE0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56" name="Imagen 3" descr="Secretaría General | Alcaldía Mayor de Bogotá">
          <a:extLst>
            <a:ext uri="{FF2B5EF4-FFF2-40B4-BE49-F238E27FC236}">
              <a16:creationId xmlns:a16="http://schemas.microsoft.com/office/drawing/2014/main" id="{8BBFDC5F-ED74-4408-AFF9-A899AD9D1B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957" name="Imagen 956" descr="Secretaría General | Alcaldía Mayor de Bogotá">
          <a:extLst>
            <a:ext uri="{FF2B5EF4-FFF2-40B4-BE49-F238E27FC236}">
              <a16:creationId xmlns:a16="http://schemas.microsoft.com/office/drawing/2014/main" id="{5A198348-CB48-4F2C-BDAD-3F58AF3121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58" name="Imagen 3" descr="Secretaría General | Alcaldía Mayor de Bogotá">
          <a:extLst>
            <a:ext uri="{FF2B5EF4-FFF2-40B4-BE49-F238E27FC236}">
              <a16:creationId xmlns:a16="http://schemas.microsoft.com/office/drawing/2014/main" id="{CBE9C10D-EDE3-4857-97B6-910BFEB89D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959" name="Imagen 958" descr="Secretaría General | Alcaldía Mayor de Bogotá">
          <a:extLst>
            <a:ext uri="{FF2B5EF4-FFF2-40B4-BE49-F238E27FC236}">
              <a16:creationId xmlns:a16="http://schemas.microsoft.com/office/drawing/2014/main" id="{71745330-4690-4804-9AD8-B95FC0A74B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60" name="Imagen 3" descr="Secretaría General | Alcaldía Mayor de Bogotá">
          <a:extLst>
            <a:ext uri="{FF2B5EF4-FFF2-40B4-BE49-F238E27FC236}">
              <a16:creationId xmlns:a16="http://schemas.microsoft.com/office/drawing/2014/main" id="{060B7EB4-039E-4C80-9346-1903B6CE6E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61" name="Imagen 960" descr="Secretaría General | Alcaldía Mayor de Bogotá">
          <a:extLst>
            <a:ext uri="{FF2B5EF4-FFF2-40B4-BE49-F238E27FC236}">
              <a16:creationId xmlns:a16="http://schemas.microsoft.com/office/drawing/2014/main" id="{1A5E9B77-81F3-4B3D-8939-8346BAB3AF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62" name="Imagen 3" descr="Secretaría General | Alcaldía Mayor de Bogotá">
          <a:extLst>
            <a:ext uri="{FF2B5EF4-FFF2-40B4-BE49-F238E27FC236}">
              <a16:creationId xmlns:a16="http://schemas.microsoft.com/office/drawing/2014/main" id="{A725DA20-F13B-4E49-802F-B2E48659E9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963" name="Imagen 962" descr="Secretaría General | Alcaldía Mayor de Bogotá">
          <a:extLst>
            <a:ext uri="{FF2B5EF4-FFF2-40B4-BE49-F238E27FC236}">
              <a16:creationId xmlns:a16="http://schemas.microsoft.com/office/drawing/2014/main" id="{FE04CA75-D4D7-4E7B-A444-36A1FC7D1A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64" name="Imagen 3" descr="Secretaría General | Alcaldía Mayor de Bogotá">
          <a:extLst>
            <a:ext uri="{FF2B5EF4-FFF2-40B4-BE49-F238E27FC236}">
              <a16:creationId xmlns:a16="http://schemas.microsoft.com/office/drawing/2014/main" id="{BA7BFE6D-F03B-427D-9433-EEB0262984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965" name="Imagen 964" descr="Secretaría General | Alcaldía Mayor de Bogotá">
          <a:extLst>
            <a:ext uri="{FF2B5EF4-FFF2-40B4-BE49-F238E27FC236}">
              <a16:creationId xmlns:a16="http://schemas.microsoft.com/office/drawing/2014/main" id="{376161FC-E4A5-41DD-9E3A-0BBC9926F9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66" name="Imagen 3" descr="Secretaría General | Alcaldía Mayor de Bogotá">
          <a:extLst>
            <a:ext uri="{FF2B5EF4-FFF2-40B4-BE49-F238E27FC236}">
              <a16:creationId xmlns:a16="http://schemas.microsoft.com/office/drawing/2014/main" id="{C73BE532-FFF9-492B-AA67-85E4AC84F6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67" name="Imagen 966" descr="Secretaría General | Alcaldía Mayor de Bogotá">
          <a:extLst>
            <a:ext uri="{FF2B5EF4-FFF2-40B4-BE49-F238E27FC236}">
              <a16:creationId xmlns:a16="http://schemas.microsoft.com/office/drawing/2014/main" id="{1C4FB08E-9C8F-4C89-902E-138C230EA7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68" name="Imagen 3" descr="Secretaría General | Alcaldía Mayor de Bogotá">
          <a:extLst>
            <a:ext uri="{FF2B5EF4-FFF2-40B4-BE49-F238E27FC236}">
              <a16:creationId xmlns:a16="http://schemas.microsoft.com/office/drawing/2014/main" id="{A906DF8F-F5A1-4647-9FE0-8CDFA48BE8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969" name="Imagen 968" descr="Secretaría General | Alcaldía Mayor de Bogotá">
          <a:extLst>
            <a:ext uri="{FF2B5EF4-FFF2-40B4-BE49-F238E27FC236}">
              <a16:creationId xmlns:a16="http://schemas.microsoft.com/office/drawing/2014/main" id="{5702B0B1-4490-45AE-A6C6-CD9DCF0270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70" name="Imagen 3" descr="Secretaría General | Alcaldía Mayor de Bogotá">
          <a:extLst>
            <a:ext uri="{FF2B5EF4-FFF2-40B4-BE49-F238E27FC236}">
              <a16:creationId xmlns:a16="http://schemas.microsoft.com/office/drawing/2014/main" id="{9CCED533-9196-452C-99FF-9F22F0BD5C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971" name="Imagen 970" descr="Secretaría General | Alcaldía Mayor de Bogotá">
          <a:extLst>
            <a:ext uri="{FF2B5EF4-FFF2-40B4-BE49-F238E27FC236}">
              <a16:creationId xmlns:a16="http://schemas.microsoft.com/office/drawing/2014/main" id="{097F127F-4581-435E-8456-9CBD90A7EB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72" name="Imagen 3" descr="Secretaría General | Alcaldía Mayor de Bogotá">
          <a:extLst>
            <a:ext uri="{FF2B5EF4-FFF2-40B4-BE49-F238E27FC236}">
              <a16:creationId xmlns:a16="http://schemas.microsoft.com/office/drawing/2014/main" id="{B3AE175F-4756-40CF-A6A0-EA22AC154B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73" name="Imagen 972" descr="Secretaría General | Alcaldía Mayor de Bogotá">
          <a:extLst>
            <a:ext uri="{FF2B5EF4-FFF2-40B4-BE49-F238E27FC236}">
              <a16:creationId xmlns:a16="http://schemas.microsoft.com/office/drawing/2014/main" id="{2ABBADE3-1300-4DBB-B086-0C856E4913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74" name="Imagen 3" descr="Secretaría General | Alcaldía Mayor de Bogotá">
          <a:extLst>
            <a:ext uri="{FF2B5EF4-FFF2-40B4-BE49-F238E27FC236}">
              <a16:creationId xmlns:a16="http://schemas.microsoft.com/office/drawing/2014/main" id="{722E3B55-F716-40CC-9535-0D22775346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975" name="Imagen 974" descr="Secretaría General | Alcaldía Mayor de Bogotá">
          <a:extLst>
            <a:ext uri="{FF2B5EF4-FFF2-40B4-BE49-F238E27FC236}">
              <a16:creationId xmlns:a16="http://schemas.microsoft.com/office/drawing/2014/main" id="{A2F44E23-DD74-4CFE-99FF-828216FEE6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76" name="Imagen 3" descr="Secretaría General | Alcaldía Mayor de Bogotá">
          <a:extLst>
            <a:ext uri="{FF2B5EF4-FFF2-40B4-BE49-F238E27FC236}">
              <a16:creationId xmlns:a16="http://schemas.microsoft.com/office/drawing/2014/main" id="{F6495E88-DD20-4D7E-9FFE-A8479E577A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977" name="Imagen 976" descr="Secretaría General | Alcaldía Mayor de Bogotá">
          <a:extLst>
            <a:ext uri="{FF2B5EF4-FFF2-40B4-BE49-F238E27FC236}">
              <a16:creationId xmlns:a16="http://schemas.microsoft.com/office/drawing/2014/main" id="{2457E09B-7783-4DED-9E5E-861093CA70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78" name="Imagen 3" descr="Secretaría General | Alcaldía Mayor de Bogotá">
          <a:extLst>
            <a:ext uri="{FF2B5EF4-FFF2-40B4-BE49-F238E27FC236}">
              <a16:creationId xmlns:a16="http://schemas.microsoft.com/office/drawing/2014/main" id="{252FCC18-173A-4571-BB00-8E1A69A7CC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79" name="Imagen 978" descr="Secretaría General | Alcaldía Mayor de Bogotá">
          <a:extLst>
            <a:ext uri="{FF2B5EF4-FFF2-40B4-BE49-F238E27FC236}">
              <a16:creationId xmlns:a16="http://schemas.microsoft.com/office/drawing/2014/main" id="{8CC76841-8502-4439-80F0-47D0C1B4CD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80" name="Imagen 3" descr="Secretaría General | Alcaldía Mayor de Bogotá">
          <a:extLst>
            <a:ext uri="{FF2B5EF4-FFF2-40B4-BE49-F238E27FC236}">
              <a16:creationId xmlns:a16="http://schemas.microsoft.com/office/drawing/2014/main" id="{77C90234-2E54-40CC-8CFE-03CEB49569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981" name="Imagen 980" descr="Secretaría General | Alcaldía Mayor de Bogotá">
          <a:extLst>
            <a:ext uri="{FF2B5EF4-FFF2-40B4-BE49-F238E27FC236}">
              <a16:creationId xmlns:a16="http://schemas.microsoft.com/office/drawing/2014/main" id="{FAC35538-2644-4B27-B789-E32E9C9094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82" name="Imagen 3" descr="Secretaría General | Alcaldía Mayor de Bogotá">
          <a:extLst>
            <a:ext uri="{FF2B5EF4-FFF2-40B4-BE49-F238E27FC236}">
              <a16:creationId xmlns:a16="http://schemas.microsoft.com/office/drawing/2014/main" id="{207B748B-D9CC-4330-B6A4-332F36FC36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983" name="Imagen 982" descr="Secretaría General | Alcaldía Mayor de Bogotá">
          <a:extLst>
            <a:ext uri="{FF2B5EF4-FFF2-40B4-BE49-F238E27FC236}">
              <a16:creationId xmlns:a16="http://schemas.microsoft.com/office/drawing/2014/main" id="{852340BB-106A-4330-8BEC-9C04F8B3FE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84" name="Imagen 3" descr="Secretaría General | Alcaldía Mayor de Bogotá">
          <a:extLst>
            <a:ext uri="{FF2B5EF4-FFF2-40B4-BE49-F238E27FC236}">
              <a16:creationId xmlns:a16="http://schemas.microsoft.com/office/drawing/2014/main" id="{266E1CC3-8D91-42BF-98C1-6B5F2FB9E3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85" name="Imagen 984" descr="Secretaría General | Alcaldía Mayor de Bogotá">
          <a:extLst>
            <a:ext uri="{FF2B5EF4-FFF2-40B4-BE49-F238E27FC236}">
              <a16:creationId xmlns:a16="http://schemas.microsoft.com/office/drawing/2014/main" id="{16A5BA6B-6586-44C8-ABF7-89FC49AB84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86" name="Imagen 3" descr="Secretaría General | Alcaldía Mayor de Bogotá">
          <a:extLst>
            <a:ext uri="{FF2B5EF4-FFF2-40B4-BE49-F238E27FC236}">
              <a16:creationId xmlns:a16="http://schemas.microsoft.com/office/drawing/2014/main" id="{93BEF300-A9CB-4E92-B472-B2028C1641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987" name="Imagen 986" descr="Secretaría General | Alcaldía Mayor de Bogotá">
          <a:extLst>
            <a:ext uri="{FF2B5EF4-FFF2-40B4-BE49-F238E27FC236}">
              <a16:creationId xmlns:a16="http://schemas.microsoft.com/office/drawing/2014/main" id="{1D48874D-291A-4815-9F5C-9372A14ED5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88" name="Imagen 3" descr="Secretaría General | Alcaldía Mayor de Bogotá">
          <a:extLst>
            <a:ext uri="{FF2B5EF4-FFF2-40B4-BE49-F238E27FC236}">
              <a16:creationId xmlns:a16="http://schemas.microsoft.com/office/drawing/2014/main" id="{BE67DC45-1C91-49BB-9BD6-161981EC57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989" name="Imagen 988" descr="Secretaría General | Alcaldía Mayor de Bogotá">
          <a:extLst>
            <a:ext uri="{FF2B5EF4-FFF2-40B4-BE49-F238E27FC236}">
              <a16:creationId xmlns:a16="http://schemas.microsoft.com/office/drawing/2014/main" id="{56A36A66-53D6-465B-B4C5-BA7EFE44D7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90" name="Imagen 3" descr="Secretaría General | Alcaldía Mayor de Bogotá">
          <a:extLst>
            <a:ext uri="{FF2B5EF4-FFF2-40B4-BE49-F238E27FC236}">
              <a16:creationId xmlns:a16="http://schemas.microsoft.com/office/drawing/2014/main" id="{EEB47CAD-2CC0-4FDD-ADC5-AFB61FC733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91" name="Imagen 990" descr="Secretaría General | Alcaldía Mayor de Bogotá">
          <a:extLst>
            <a:ext uri="{FF2B5EF4-FFF2-40B4-BE49-F238E27FC236}">
              <a16:creationId xmlns:a16="http://schemas.microsoft.com/office/drawing/2014/main" id="{73049879-658C-461C-AD45-1856AD5D8D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92" name="Imagen 3" descr="Secretaría General | Alcaldía Mayor de Bogotá">
          <a:extLst>
            <a:ext uri="{FF2B5EF4-FFF2-40B4-BE49-F238E27FC236}">
              <a16:creationId xmlns:a16="http://schemas.microsoft.com/office/drawing/2014/main" id="{12438272-3FE4-48DE-9A61-86A527114F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993" name="Imagen 992" descr="Secretaría General | Alcaldía Mayor de Bogotá">
          <a:extLst>
            <a:ext uri="{FF2B5EF4-FFF2-40B4-BE49-F238E27FC236}">
              <a16:creationId xmlns:a16="http://schemas.microsoft.com/office/drawing/2014/main" id="{CF27F4C8-F29E-4C2E-8181-4456A1BDB0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94" name="Imagen 3" descr="Secretaría General | Alcaldía Mayor de Bogotá">
          <a:extLst>
            <a:ext uri="{FF2B5EF4-FFF2-40B4-BE49-F238E27FC236}">
              <a16:creationId xmlns:a16="http://schemas.microsoft.com/office/drawing/2014/main" id="{6A032CF0-DC4B-42AB-95A8-AD4DB1DD69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995" name="Imagen 994" descr="Secretaría General | Alcaldía Mayor de Bogotá">
          <a:extLst>
            <a:ext uri="{FF2B5EF4-FFF2-40B4-BE49-F238E27FC236}">
              <a16:creationId xmlns:a16="http://schemas.microsoft.com/office/drawing/2014/main" id="{BA301A27-82E3-4E82-A1A8-A829C938B8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996" name="Imagen 3" descr="Secretaría General | Alcaldía Mayor de Bogotá">
          <a:extLst>
            <a:ext uri="{FF2B5EF4-FFF2-40B4-BE49-F238E27FC236}">
              <a16:creationId xmlns:a16="http://schemas.microsoft.com/office/drawing/2014/main" id="{3DF3B6DF-78F8-4724-B819-733205D015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97" name="Imagen 996" descr="Secretaría General | Alcaldía Mayor de Bogotá">
          <a:extLst>
            <a:ext uri="{FF2B5EF4-FFF2-40B4-BE49-F238E27FC236}">
              <a16:creationId xmlns:a16="http://schemas.microsoft.com/office/drawing/2014/main" id="{B0237126-7CFC-433C-98A3-F7E5FAA5BD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98" name="Imagen 3" descr="Secretaría General | Alcaldía Mayor de Bogotá">
          <a:extLst>
            <a:ext uri="{FF2B5EF4-FFF2-40B4-BE49-F238E27FC236}">
              <a16:creationId xmlns:a16="http://schemas.microsoft.com/office/drawing/2014/main" id="{2F44C46F-2A11-4DE9-BBDA-547CCC946F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999" name="Imagen 998" descr="Secretaría General | Alcaldía Mayor de Bogotá">
          <a:extLst>
            <a:ext uri="{FF2B5EF4-FFF2-40B4-BE49-F238E27FC236}">
              <a16:creationId xmlns:a16="http://schemas.microsoft.com/office/drawing/2014/main" id="{C23F3164-4817-4FF3-B65A-E8709644D1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00" name="Imagen 3" descr="Secretaría General | Alcaldía Mayor de Bogotá">
          <a:extLst>
            <a:ext uri="{FF2B5EF4-FFF2-40B4-BE49-F238E27FC236}">
              <a16:creationId xmlns:a16="http://schemas.microsoft.com/office/drawing/2014/main" id="{7BAC14B4-7B5D-4D99-8A4B-0C1F7D902A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001" name="Imagen 1000" descr="Secretaría General | Alcaldía Mayor de Bogotá">
          <a:extLst>
            <a:ext uri="{FF2B5EF4-FFF2-40B4-BE49-F238E27FC236}">
              <a16:creationId xmlns:a16="http://schemas.microsoft.com/office/drawing/2014/main" id="{58102FE5-7C72-40C6-ACFF-92CBE10CBE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02" name="Imagen 3" descr="Secretaría General | Alcaldía Mayor de Bogotá">
          <a:extLst>
            <a:ext uri="{FF2B5EF4-FFF2-40B4-BE49-F238E27FC236}">
              <a16:creationId xmlns:a16="http://schemas.microsoft.com/office/drawing/2014/main" id="{0A302514-7641-47F5-A798-3B502B489B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03" name="Imagen 1002" descr="Secretaría General | Alcaldía Mayor de Bogotá">
          <a:extLst>
            <a:ext uri="{FF2B5EF4-FFF2-40B4-BE49-F238E27FC236}">
              <a16:creationId xmlns:a16="http://schemas.microsoft.com/office/drawing/2014/main" id="{D09E2AB7-4C8E-4D6E-B65A-3CCE7493BB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04" name="Imagen 3" descr="Secretaría General | Alcaldía Mayor de Bogotá">
          <a:extLst>
            <a:ext uri="{FF2B5EF4-FFF2-40B4-BE49-F238E27FC236}">
              <a16:creationId xmlns:a16="http://schemas.microsoft.com/office/drawing/2014/main" id="{143F7765-4512-41DD-AB71-1CF801D354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005" name="Imagen 1004" descr="Secretaría General | Alcaldía Mayor de Bogotá">
          <a:extLst>
            <a:ext uri="{FF2B5EF4-FFF2-40B4-BE49-F238E27FC236}">
              <a16:creationId xmlns:a16="http://schemas.microsoft.com/office/drawing/2014/main" id="{13F777A3-D386-4A8C-830A-AD40B38376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06" name="Imagen 3" descr="Secretaría General | Alcaldía Mayor de Bogotá">
          <a:extLst>
            <a:ext uri="{FF2B5EF4-FFF2-40B4-BE49-F238E27FC236}">
              <a16:creationId xmlns:a16="http://schemas.microsoft.com/office/drawing/2014/main" id="{C68EB454-6455-40FF-9589-C0F13D62BF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007" name="Imagen 1006" descr="Secretaría General | Alcaldía Mayor de Bogotá">
          <a:extLst>
            <a:ext uri="{FF2B5EF4-FFF2-40B4-BE49-F238E27FC236}">
              <a16:creationId xmlns:a16="http://schemas.microsoft.com/office/drawing/2014/main" id="{35CE8796-AA03-4AA6-94DA-5D10515021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08" name="Imagen 3" descr="Secretaría General | Alcaldía Mayor de Bogotá">
          <a:extLst>
            <a:ext uri="{FF2B5EF4-FFF2-40B4-BE49-F238E27FC236}">
              <a16:creationId xmlns:a16="http://schemas.microsoft.com/office/drawing/2014/main" id="{9BC5D366-09B3-40E1-82BB-F268D76467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09" name="Imagen 1008" descr="Secretaría General | Alcaldía Mayor de Bogotá">
          <a:extLst>
            <a:ext uri="{FF2B5EF4-FFF2-40B4-BE49-F238E27FC236}">
              <a16:creationId xmlns:a16="http://schemas.microsoft.com/office/drawing/2014/main" id="{56800025-FC7D-4102-9D2A-00A1C34568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10" name="Imagen 3" descr="Secretaría General | Alcaldía Mayor de Bogotá">
          <a:extLst>
            <a:ext uri="{FF2B5EF4-FFF2-40B4-BE49-F238E27FC236}">
              <a16:creationId xmlns:a16="http://schemas.microsoft.com/office/drawing/2014/main" id="{DA769C81-09B7-47BC-AB75-6283C5C0BB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011" name="Imagen 1010" descr="Secretaría General | Alcaldía Mayor de Bogotá">
          <a:extLst>
            <a:ext uri="{FF2B5EF4-FFF2-40B4-BE49-F238E27FC236}">
              <a16:creationId xmlns:a16="http://schemas.microsoft.com/office/drawing/2014/main" id="{C1CDB3B1-4C82-4878-97EC-70413FCE04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12" name="Imagen 3" descr="Secretaría General | Alcaldía Mayor de Bogotá">
          <a:extLst>
            <a:ext uri="{FF2B5EF4-FFF2-40B4-BE49-F238E27FC236}">
              <a16:creationId xmlns:a16="http://schemas.microsoft.com/office/drawing/2014/main" id="{E488E23A-4B5F-4577-930F-3B934E1EBB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013" name="Imagen 1012" descr="Secretaría General | Alcaldía Mayor de Bogotá">
          <a:extLst>
            <a:ext uri="{FF2B5EF4-FFF2-40B4-BE49-F238E27FC236}">
              <a16:creationId xmlns:a16="http://schemas.microsoft.com/office/drawing/2014/main" id="{E9EBA150-CBED-48B9-A065-389560444A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14" name="Imagen 3" descr="Secretaría General | Alcaldía Mayor de Bogotá">
          <a:extLst>
            <a:ext uri="{FF2B5EF4-FFF2-40B4-BE49-F238E27FC236}">
              <a16:creationId xmlns:a16="http://schemas.microsoft.com/office/drawing/2014/main" id="{83236D28-2C50-41B9-8719-64ED63278D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15" name="Imagen 1014" descr="Secretaría General | Alcaldía Mayor de Bogotá">
          <a:extLst>
            <a:ext uri="{FF2B5EF4-FFF2-40B4-BE49-F238E27FC236}">
              <a16:creationId xmlns:a16="http://schemas.microsoft.com/office/drawing/2014/main" id="{D79D9756-6D04-4515-A389-9AC55EEA30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16" name="Imagen 3" descr="Secretaría General | Alcaldía Mayor de Bogotá">
          <a:extLst>
            <a:ext uri="{FF2B5EF4-FFF2-40B4-BE49-F238E27FC236}">
              <a16:creationId xmlns:a16="http://schemas.microsoft.com/office/drawing/2014/main" id="{E256BA98-DD1B-4F81-BB65-FEF2A48E4E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017" name="Imagen 1016" descr="Secretaría General | Alcaldía Mayor de Bogotá">
          <a:extLst>
            <a:ext uri="{FF2B5EF4-FFF2-40B4-BE49-F238E27FC236}">
              <a16:creationId xmlns:a16="http://schemas.microsoft.com/office/drawing/2014/main" id="{FD850C86-E2EB-4701-9857-EFC56C827A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18" name="Imagen 3" descr="Secretaría General | Alcaldía Mayor de Bogotá">
          <a:extLst>
            <a:ext uri="{FF2B5EF4-FFF2-40B4-BE49-F238E27FC236}">
              <a16:creationId xmlns:a16="http://schemas.microsoft.com/office/drawing/2014/main" id="{3D46D6D2-6EE5-490F-9570-D940929351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019" name="Imagen 1018" descr="Secretaría General | Alcaldía Mayor de Bogotá">
          <a:extLst>
            <a:ext uri="{FF2B5EF4-FFF2-40B4-BE49-F238E27FC236}">
              <a16:creationId xmlns:a16="http://schemas.microsoft.com/office/drawing/2014/main" id="{578886D4-C017-4B2B-A0F3-4B87621D34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20" name="Imagen 3" descr="Secretaría General | Alcaldía Mayor de Bogotá">
          <a:extLst>
            <a:ext uri="{FF2B5EF4-FFF2-40B4-BE49-F238E27FC236}">
              <a16:creationId xmlns:a16="http://schemas.microsoft.com/office/drawing/2014/main" id="{DA3F77D1-E87F-488D-B9D3-9364BE4002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21" name="Imagen 1020" descr="Secretaría General | Alcaldía Mayor de Bogotá">
          <a:extLst>
            <a:ext uri="{FF2B5EF4-FFF2-40B4-BE49-F238E27FC236}">
              <a16:creationId xmlns:a16="http://schemas.microsoft.com/office/drawing/2014/main" id="{26F44CF2-1D11-439A-ACF0-525A1F76AB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22" name="Imagen 3" descr="Secretaría General | Alcaldía Mayor de Bogotá">
          <a:extLst>
            <a:ext uri="{FF2B5EF4-FFF2-40B4-BE49-F238E27FC236}">
              <a16:creationId xmlns:a16="http://schemas.microsoft.com/office/drawing/2014/main" id="{073B110B-E906-432B-8E96-122A749364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023" name="Imagen 1022" descr="Secretaría General | Alcaldía Mayor de Bogotá">
          <a:extLst>
            <a:ext uri="{FF2B5EF4-FFF2-40B4-BE49-F238E27FC236}">
              <a16:creationId xmlns:a16="http://schemas.microsoft.com/office/drawing/2014/main" id="{A578FB88-BE4A-46ED-ABAC-E501FE87A6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24" name="Imagen 3" descr="Secretaría General | Alcaldía Mayor de Bogotá">
          <a:extLst>
            <a:ext uri="{FF2B5EF4-FFF2-40B4-BE49-F238E27FC236}">
              <a16:creationId xmlns:a16="http://schemas.microsoft.com/office/drawing/2014/main" id="{1F710A03-DE69-4491-B3F8-50062FB4AB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025" name="Imagen 1024" descr="Secretaría General | Alcaldía Mayor de Bogotá">
          <a:extLst>
            <a:ext uri="{FF2B5EF4-FFF2-40B4-BE49-F238E27FC236}">
              <a16:creationId xmlns:a16="http://schemas.microsoft.com/office/drawing/2014/main" id="{7372FD3A-CAC8-4390-92C7-8EFEA963EC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26" name="Imagen 3" descr="Secretaría General | Alcaldía Mayor de Bogotá">
          <a:extLst>
            <a:ext uri="{FF2B5EF4-FFF2-40B4-BE49-F238E27FC236}">
              <a16:creationId xmlns:a16="http://schemas.microsoft.com/office/drawing/2014/main" id="{BCA7D530-B5F6-4C06-B093-07BAE3F776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27" name="Imagen 1026" descr="Secretaría General | Alcaldía Mayor de Bogotá">
          <a:extLst>
            <a:ext uri="{FF2B5EF4-FFF2-40B4-BE49-F238E27FC236}">
              <a16:creationId xmlns:a16="http://schemas.microsoft.com/office/drawing/2014/main" id="{09804D61-0708-4A7C-88AF-5B94C8A218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28" name="Imagen 3" descr="Secretaría General | Alcaldía Mayor de Bogotá">
          <a:extLst>
            <a:ext uri="{FF2B5EF4-FFF2-40B4-BE49-F238E27FC236}">
              <a16:creationId xmlns:a16="http://schemas.microsoft.com/office/drawing/2014/main" id="{01EAF92A-0BFA-4C41-A52E-C72B15A173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029" name="Imagen 1028" descr="Secretaría General | Alcaldía Mayor de Bogotá">
          <a:extLst>
            <a:ext uri="{FF2B5EF4-FFF2-40B4-BE49-F238E27FC236}">
              <a16:creationId xmlns:a16="http://schemas.microsoft.com/office/drawing/2014/main" id="{79A9142E-4325-4CB0-A90E-15E4753DC2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30" name="Imagen 3" descr="Secretaría General | Alcaldía Mayor de Bogotá">
          <a:extLst>
            <a:ext uri="{FF2B5EF4-FFF2-40B4-BE49-F238E27FC236}">
              <a16:creationId xmlns:a16="http://schemas.microsoft.com/office/drawing/2014/main" id="{09528A81-753C-4E68-BDB2-C38D0459FF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031" name="Imagen 1030" descr="Secretaría General | Alcaldía Mayor de Bogotá">
          <a:extLst>
            <a:ext uri="{FF2B5EF4-FFF2-40B4-BE49-F238E27FC236}">
              <a16:creationId xmlns:a16="http://schemas.microsoft.com/office/drawing/2014/main" id="{FE7BE609-9390-4FF8-945B-69A40B7C71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32" name="Imagen 3" descr="Secretaría General | Alcaldía Mayor de Bogotá">
          <a:extLst>
            <a:ext uri="{FF2B5EF4-FFF2-40B4-BE49-F238E27FC236}">
              <a16:creationId xmlns:a16="http://schemas.microsoft.com/office/drawing/2014/main" id="{F79CF967-1FFE-45F3-9BF5-1A0F693958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33" name="Imagen 1032" descr="Secretaría General | Alcaldía Mayor de Bogotá">
          <a:extLst>
            <a:ext uri="{FF2B5EF4-FFF2-40B4-BE49-F238E27FC236}">
              <a16:creationId xmlns:a16="http://schemas.microsoft.com/office/drawing/2014/main" id="{174481F3-A153-44FB-80DA-3D6FB0FBFC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34" name="Imagen 3" descr="Secretaría General | Alcaldía Mayor de Bogotá">
          <a:extLst>
            <a:ext uri="{FF2B5EF4-FFF2-40B4-BE49-F238E27FC236}">
              <a16:creationId xmlns:a16="http://schemas.microsoft.com/office/drawing/2014/main" id="{5DC0EE62-2439-4096-A37F-94EF786BF8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035" name="Imagen 1034" descr="Secretaría General | Alcaldía Mayor de Bogotá">
          <a:extLst>
            <a:ext uri="{FF2B5EF4-FFF2-40B4-BE49-F238E27FC236}">
              <a16:creationId xmlns:a16="http://schemas.microsoft.com/office/drawing/2014/main" id="{ABC2D4EB-889E-4FA9-8193-D30A59885C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36" name="Imagen 3" descr="Secretaría General | Alcaldía Mayor de Bogotá">
          <a:extLst>
            <a:ext uri="{FF2B5EF4-FFF2-40B4-BE49-F238E27FC236}">
              <a16:creationId xmlns:a16="http://schemas.microsoft.com/office/drawing/2014/main" id="{552582F7-BB3B-466B-AABE-7A4BCEF328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037" name="Imagen 1036" descr="Secretaría General | Alcaldía Mayor de Bogotá">
          <a:extLst>
            <a:ext uri="{FF2B5EF4-FFF2-40B4-BE49-F238E27FC236}">
              <a16:creationId xmlns:a16="http://schemas.microsoft.com/office/drawing/2014/main" id="{721995BC-5B1E-48D7-94CA-F0527F501B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38" name="Imagen 3" descr="Secretaría General | Alcaldía Mayor de Bogotá">
          <a:extLst>
            <a:ext uri="{FF2B5EF4-FFF2-40B4-BE49-F238E27FC236}">
              <a16:creationId xmlns:a16="http://schemas.microsoft.com/office/drawing/2014/main" id="{F8892BB6-9EAE-4F5D-ADFE-BD3A7994D1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39" name="Imagen 1038" descr="Secretaría General | Alcaldía Mayor de Bogotá">
          <a:extLst>
            <a:ext uri="{FF2B5EF4-FFF2-40B4-BE49-F238E27FC236}">
              <a16:creationId xmlns:a16="http://schemas.microsoft.com/office/drawing/2014/main" id="{034F3926-6F63-428C-8749-CF33ED667F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40" name="Imagen 3" descr="Secretaría General | Alcaldía Mayor de Bogotá">
          <a:extLst>
            <a:ext uri="{FF2B5EF4-FFF2-40B4-BE49-F238E27FC236}">
              <a16:creationId xmlns:a16="http://schemas.microsoft.com/office/drawing/2014/main" id="{500D1F28-AA34-4BC6-BC18-3B668E6DCD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041" name="Imagen 1040" descr="Secretaría General | Alcaldía Mayor de Bogotá">
          <a:extLst>
            <a:ext uri="{FF2B5EF4-FFF2-40B4-BE49-F238E27FC236}">
              <a16:creationId xmlns:a16="http://schemas.microsoft.com/office/drawing/2014/main" id="{ED471EB3-CBDC-427B-8596-06A68E86E6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42" name="Imagen 3" descr="Secretaría General | Alcaldía Mayor de Bogotá">
          <a:extLst>
            <a:ext uri="{FF2B5EF4-FFF2-40B4-BE49-F238E27FC236}">
              <a16:creationId xmlns:a16="http://schemas.microsoft.com/office/drawing/2014/main" id="{4BBC0BB0-FBBF-4C98-992C-82A0BDB9AA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043" name="Imagen 1042" descr="Secretaría General | Alcaldía Mayor de Bogotá">
          <a:extLst>
            <a:ext uri="{FF2B5EF4-FFF2-40B4-BE49-F238E27FC236}">
              <a16:creationId xmlns:a16="http://schemas.microsoft.com/office/drawing/2014/main" id="{E2F95D70-4914-4D6C-861E-11E3A3F797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44" name="Imagen 3" descr="Secretaría General | Alcaldía Mayor de Bogotá">
          <a:extLst>
            <a:ext uri="{FF2B5EF4-FFF2-40B4-BE49-F238E27FC236}">
              <a16:creationId xmlns:a16="http://schemas.microsoft.com/office/drawing/2014/main" id="{3509560C-4720-4877-AA61-914DA98E59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45" name="Imagen 1044" descr="Secretaría General | Alcaldía Mayor de Bogotá">
          <a:extLst>
            <a:ext uri="{FF2B5EF4-FFF2-40B4-BE49-F238E27FC236}">
              <a16:creationId xmlns:a16="http://schemas.microsoft.com/office/drawing/2014/main" id="{87A960D2-04BD-445D-8177-11ABF4B861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46" name="Imagen 3" descr="Secretaría General | Alcaldía Mayor de Bogotá">
          <a:extLst>
            <a:ext uri="{FF2B5EF4-FFF2-40B4-BE49-F238E27FC236}">
              <a16:creationId xmlns:a16="http://schemas.microsoft.com/office/drawing/2014/main" id="{BB085415-35D5-415A-A203-F880BE8E98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047" name="Imagen 1046" descr="Secretaría General | Alcaldía Mayor de Bogotá">
          <a:extLst>
            <a:ext uri="{FF2B5EF4-FFF2-40B4-BE49-F238E27FC236}">
              <a16:creationId xmlns:a16="http://schemas.microsoft.com/office/drawing/2014/main" id="{F6F177E7-0D91-4893-8E39-C504AFB2F1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48" name="Imagen 3" descr="Secretaría General | Alcaldía Mayor de Bogotá">
          <a:extLst>
            <a:ext uri="{FF2B5EF4-FFF2-40B4-BE49-F238E27FC236}">
              <a16:creationId xmlns:a16="http://schemas.microsoft.com/office/drawing/2014/main" id="{EFF9B5B3-840D-45B0-BD7B-6D9AA60B71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049" name="Imagen 1048" descr="Secretaría General | Alcaldía Mayor de Bogotá">
          <a:extLst>
            <a:ext uri="{FF2B5EF4-FFF2-40B4-BE49-F238E27FC236}">
              <a16:creationId xmlns:a16="http://schemas.microsoft.com/office/drawing/2014/main" id="{89998EC5-0856-4A90-BDD8-BFFFBD1399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50" name="Imagen 3" descr="Secretaría General | Alcaldía Mayor de Bogotá">
          <a:extLst>
            <a:ext uri="{FF2B5EF4-FFF2-40B4-BE49-F238E27FC236}">
              <a16:creationId xmlns:a16="http://schemas.microsoft.com/office/drawing/2014/main" id="{4671BF3E-C5C5-4504-8FD6-7A4751A86C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51" name="Imagen 1050" descr="Secretaría General | Alcaldía Mayor de Bogotá">
          <a:extLst>
            <a:ext uri="{FF2B5EF4-FFF2-40B4-BE49-F238E27FC236}">
              <a16:creationId xmlns:a16="http://schemas.microsoft.com/office/drawing/2014/main" id="{F9ACC9FB-27A1-4C81-8DDB-F93D78C8BE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52" name="Imagen 3" descr="Secretaría General | Alcaldía Mayor de Bogotá">
          <a:extLst>
            <a:ext uri="{FF2B5EF4-FFF2-40B4-BE49-F238E27FC236}">
              <a16:creationId xmlns:a16="http://schemas.microsoft.com/office/drawing/2014/main" id="{746FA623-7971-49F6-BAFB-06FDF17F88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053" name="Imagen 1052" descr="Secretaría General | Alcaldía Mayor de Bogotá">
          <a:extLst>
            <a:ext uri="{FF2B5EF4-FFF2-40B4-BE49-F238E27FC236}">
              <a16:creationId xmlns:a16="http://schemas.microsoft.com/office/drawing/2014/main" id="{73A2DEBA-1F6C-4615-9F06-B4793A8F0E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54" name="Imagen 3" descr="Secretaría General | Alcaldía Mayor de Bogotá">
          <a:extLst>
            <a:ext uri="{FF2B5EF4-FFF2-40B4-BE49-F238E27FC236}">
              <a16:creationId xmlns:a16="http://schemas.microsoft.com/office/drawing/2014/main" id="{7199A9F1-157C-44E5-B129-197513BAA4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055" name="Imagen 1054" descr="Secretaría General | Alcaldía Mayor de Bogotá">
          <a:extLst>
            <a:ext uri="{FF2B5EF4-FFF2-40B4-BE49-F238E27FC236}">
              <a16:creationId xmlns:a16="http://schemas.microsoft.com/office/drawing/2014/main" id="{8D1ED77A-9103-4661-B247-417A19E430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56" name="Imagen 3" descr="Secretaría General | Alcaldía Mayor de Bogotá">
          <a:extLst>
            <a:ext uri="{FF2B5EF4-FFF2-40B4-BE49-F238E27FC236}">
              <a16:creationId xmlns:a16="http://schemas.microsoft.com/office/drawing/2014/main" id="{D951B8B0-C03C-4868-B839-2462F66067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57" name="Imagen 1056" descr="Secretaría General | Alcaldía Mayor de Bogotá">
          <a:extLst>
            <a:ext uri="{FF2B5EF4-FFF2-40B4-BE49-F238E27FC236}">
              <a16:creationId xmlns:a16="http://schemas.microsoft.com/office/drawing/2014/main" id="{EC3FADE5-9ACF-488C-911E-0FD61F0A7E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58" name="Imagen 3" descr="Secretaría General | Alcaldía Mayor de Bogotá">
          <a:extLst>
            <a:ext uri="{FF2B5EF4-FFF2-40B4-BE49-F238E27FC236}">
              <a16:creationId xmlns:a16="http://schemas.microsoft.com/office/drawing/2014/main" id="{85B35B94-2BB3-4FE0-B4BD-24966EBE50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059" name="Imagen 1058" descr="Secretaría General | Alcaldía Mayor de Bogotá">
          <a:extLst>
            <a:ext uri="{FF2B5EF4-FFF2-40B4-BE49-F238E27FC236}">
              <a16:creationId xmlns:a16="http://schemas.microsoft.com/office/drawing/2014/main" id="{FC5BC356-84C7-482A-B114-862BA33D15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60" name="Imagen 3" descr="Secretaría General | Alcaldía Mayor de Bogotá">
          <a:extLst>
            <a:ext uri="{FF2B5EF4-FFF2-40B4-BE49-F238E27FC236}">
              <a16:creationId xmlns:a16="http://schemas.microsoft.com/office/drawing/2014/main" id="{09740265-A9DC-44D7-83DA-7634727C0E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061" name="Imagen 1060" descr="Secretaría General | Alcaldía Mayor de Bogotá">
          <a:extLst>
            <a:ext uri="{FF2B5EF4-FFF2-40B4-BE49-F238E27FC236}">
              <a16:creationId xmlns:a16="http://schemas.microsoft.com/office/drawing/2014/main" id="{2CF9E3AB-0161-4FEE-BAFE-00735E2129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62" name="Imagen 3" descr="Secretaría General | Alcaldía Mayor de Bogotá">
          <a:extLst>
            <a:ext uri="{FF2B5EF4-FFF2-40B4-BE49-F238E27FC236}">
              <a16:creationId xmlns:a16="http://schemas.microsoft.com/office/drawing/2014/main" id="{3211D22B-7487-4E2E-AA03-A2E31E1D31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63" name="Imagen 1062" descr="Secretaría General | Alcaldía Mayor de Bogotá">
          <a:extLst>
            <a:ext uri="{FF2B5EF4-FFF2-40B4-BE49-F238E27FC236}">
              <a16:creationId xmlns:a16="http://schemas.microsoft.com/office/drawing/2014/main" id="{5B088BF9-3B1E-4DE5-A8EB-00FD31CF6D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64" name="Imagen 3" descr="Secretaría General | Alcaldía Mayor de Bogotá">
          <a:extLst>
            <a:ext uri="{FF2B5EF4-FFF2-40B4-BE49-F238E27FC236}">
              <a16:creationId xmlns:a16="http://schemas.microsoft.com/office/drawing/2014/main" id="{E1B6CF50-93C7-40DF-826E-F9C883E472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065" name="Imagen 1064" descr="Secretaría General | Alcaldía Mayor de Bogotá">
          <a:extLst>
            <a:ext uri="{FF2B5EF4-FFF2-40B4-BE49-F238E27FC236}">
              <a16:creationId xmlns:a16="http://schemas.microsoft.com/office/drawing/2014/main" id="{ADE536EB-1052-4F60-B72B-B36DFCB943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66" name="Imagen 3" descr="Secretaría General | Alcaldía Mayor de Bogotá">
          <a:extLst>
            <a:ext uri="{FF2B5EF4-FFF2-40B4-BE49-F238E27FC236}">
              <a16:creationId xmlns:a16="http://schemas.microsoft.com/office/drawing/2014/main" id="{FEB1538D-D8ED-4E2A-8135-E3F38A437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067" name="Imagen 1066" descr="Secretaría General | Alcaldía Mayor de Bogotá">
          <a:extLst>
            <a:ext uri="{FF2B5EF4-FFF2-40B4-BE49-F238E27FC236}">
              <a16:creationId xmlns:a16="http://schemas.microsoft.com/office/drawing/2014/main" id="{D74448CA-030F-493C-8356-C94FE6081C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68" name="Imagen 3" descr="Secretaría General | Alcaldía Mayor de Bogotá">
          <a:extLst>
            <a:ext uri="{FF2B5EF4-FFF2-40B4-BE49-F238E27FC236}">
              <a16:creationId xmlns:a16="http://schemas.microsoft.com/office/drawing/2014/main" id="{C02CEE56-E949-47CF-B433-D492714105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69" name="Imagen 1068" descr="Secretaría General | Alcaldía Mayor de Bogotá">
          <a:extLst>
            <a:ext uri="{FF2B5EF4-FFF2-40B4-BE49-F238E27FC236}">
              <a16:creationId xmlns:a16="http://schemas.microsoft.com/office/drawing/2014/main" id="{154E5062-7C74-4F64-BF48-29C7C53174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70" name="Imagen 3" descr="Secretaría General | Alcaldía Mayor de Bogotá">
          <a:extLst>
            <a:ext uri="{FF2B5EF4-FFF2-40B4-BE49-F238E27FC236}">
              <a16:creationId xmlns:a16="http://schemas.microsoft.com/office/drawing/2014/main" id="{F5E45449-EF45-4E32-AEFD-B8B1ACC153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071" name="Imagen 1070" descr="Secretaría General | Alcaldía Mayor de Bogotá">
          <a:extLst>
            <a:ext uri="{FF2B5EF4-FFF2-40B4-BE49-F238E27FC236}">
              <a16:creationId xmlns:a16="http://schemas.microsoft.com/office/drawing/2014/main" id="{4C8261BE-00B7-4483-800E-AF841ACAE5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72" name="Imagen 3" descr="Secretaría General | Alcaldía Mayor de Bogotá">
          <a:extLst>
            <a:ext uri="{FF2B5EF4-FFF2-40B4-BE49-F238E27FC236}">
              <a16:creationId xmlns:a16="http://schemas.microsoft.com/office/drawing/2014/main" id="{D2568601-027C-4C54-A746-A6F3B7A555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073" name="Imagen 1072" descr="Secretaría General | Alcaldía Mayor de Bogotá">
          <a:extLst>
            <a:ext uri="{FF2B5EF4-FFF2-40B4-BE49-F238E27FC236}">
              <a16:creationId xmlns:a16="http://schemas.microsoft.com/office/drawing/2014/main" id="{60222DD3-2CF8-457F-9659-AA1D2C1B63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74" name="Imagen 3" descr="Secretaría General | Alcaldía Mayor de Bogotá">
          <a:extLst>
            <a:ext uri="{FF2B5EF4-FFF2-40B4-BE49-F238E27FC236}">
              <a16:creationId xmlns:a16="http://schemas.microsoft.com/office/drawing/2014/main" id="{34ADE6A6-93DF-4310-9E84-51627584C5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75" name="Imagen 1074" descr="Secretaría General | Alcaldía Mayor de Bogotá">
          <a:extLst>
            <a:ext uri="{FF2B5EF4-FFF2-40B4-BE49-F238E27FC236}">
              <a16:creationId xmlns:a16="http://schemas.microsoft.com/office/drawing/2014/main" id="{15AA980D-7079-40CD-814A-5B0D3ACEF5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76" name="Imagen 3" descr="Secretaría General | Alcaldía Mayor de Bogotá">
          <a:extLst>
            <a:ext uri="{FF2B5EF4-FFF2-40B4-BE49-F238E27FC236}">
              <a16:creationId xmlns:a16="http://schemas.microsoft.com/office/drawing/2014/main" id="{2A9924C7-FA34-40EC-AF4B-A6B766459B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077" name="Imagen 1076" descr="Secretaría General | Alcaldía Mayor de Bogotá">
          <a:extLst>
            <a:ext uri="{FF2B5EF4-FFF2-40B4-BE49-F238E27FC236}">
              <a16:creationId xmlns:a16="http://schemas.microsoft.com/office/drawing/2014/main" id="{0168CEAA-3F58-42C2-AAE9-621F6EA3BE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78" name="Imagen 3" descr="Secretaría General | Alcaldía Mayor de Bogotá">
          <a:extLst>
            <a:ext uri="{FF2B5EF4-FFF2-40B4-BE49-F238E27FC236}">
              <a16:creationId xmlns:a16="http://schemas.microsoft.com/office/drawing/2014/main" id="{05165C0B-DDE3-4DA2-AF61-A0A86D8893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079" name="Imagen 1078" descr="Secretaría General | Alcaldía Mayor de Bogotá">
          <a:extLst>
            <a:ext uri="{FF2B5EF4-FFF2-40B4-BE49-F238E27FC236}">
              <a16:creationId xmlns:a16="http://schemas.microsoft.com/office/drawing/2014/main" id="{59816895-D596-4B55-B05A-E0065D8412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80" name="Imagen 3" descr="Secretaría General | Alcaldía Mayor de Bogotá">
          <a:extLst>
            <a:ext uri="{FF2B5EF4-FFF2-40B4-BE49-F238E27FC236}">
              <a16:creationId xmlns:a16="http://schemas.microsoft.com/office/drawing/2014/main" id="{4B096FA9-C10F-44DC-B0F4-36E73DB6B9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81" name="Imagen 1080" descr="Secretaría General | Alcaldía Mayor de Bogotá">
          <a:extLst>
            <a:ext uri="{FF2B5EF4-FFF2-40B4-BE49-F238E27FC236}">
              <a16:creationId xmlns:a16="http://schemas.microsoft.com/office/drawing/2014/main" id="{AFAE9CDA-5F2B-423B-A2FD-263A3A4BC2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82" name="Imagen 3" descr="Secretaría General | Alcaldía Mayor de Bogotá">
          <a:extLst>
            <a:ext uri="{FF2B5EF4-FFF2-40B4-BE49-F238E27FC236}">
              <a16:creationId xmlns:a16="http://schemas.microsoft.com/office/drawing/2014/main" id="{99ED4E45-B783-4DEA-BDE3-B490373B3B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083" name="Imagen 1082" descr="Secretaría General | Alcaldía Mayor de Bogotá">
          <a:extLst>
            <a:ext uri="{FF2B5EF4-FFF2-40B4-BE49-F238E27FC236}">
              <a16:creationId xmlns:a16="http://schemas.microsoft.com/office/drawing/2014/main" id="{3533A488-1EC6-40CB-9069-91FE8A8433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84" name="Imagen 3" descr="Secretaría General | Alcaldía Mayor de Bogotá">
          <a:extLst>
            <a:ext uri="{FF2B5EF4-FFF2-40B4-BE49-F238E27FC236}">
              <a16:creationId xmlns:a16="http://schemas.microsoft.com/office/drawing/2014/main" id="{E63E2C91-D9CC-4E31-9998-6DEE363A30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085" name="Imagen 1084" descr="Secretaría General | Alcaldía Mayor de Bogotá">
          <a:extLst>
            <a:ext uri="{FF2B5EF4-FFF2-40B4-BE49-F238E27FC236}">
              <a16:creationId xmlns:a16="http://schemas.microsoft.com/office/drawing/2014/main" id="{E8658E3B-6CE1-42F0-99C7-6532D7E864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86" name="Imagen 3" descr="Secretaría General | Alcaldía Mayor de Bogotá">
          <a:extLst>
            <a:ext uri="{FF2B5EF4-FFF2-40B4-BE49-F238E27FC236}">
              <a16:creationId xmlns:a16="http://schemas.microsoft.com/office/drawing/2014/main" id="{D8DE1710-4B4A-4610-A4F0-8CAF519BEA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87" name="Imagen 1086" descr="Secretaría General | Alcaldía Mayor de Bogotá">
          <a:extLst>
            <a:ext uri="{FF2B5EF4-FFF2-40B4-BE49-F238E27FC236}">
              <a16:creationId xmlns:a16="http://schemas.microsoft.com/office/drawing/2014/main" id="{22783853-7E1A-4828-AB94-41F28B3367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88" name="Imagen 3" descr="Secretaría General | Alcaldía Mayor de Bogotá">
          <a:extLst>
            <a:ext uri="{FF2B5EF4-FFF2-40B4-BE49-F238E27FC236}">
              <a16:creationId xmlns:a16="http://schemas.microsoft.com/office/drawing/2014/main" id="{89B4F21D-C618-41D8-ABF2-E07B9872A5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089" name="Imagen 1088" descr="Secretaría General | Alcaldía Mayor de Bogotá">
          <a:extLst>
            <a:ext uri="{FF2B5EF4-FFF2-40B4-BE49-F238E27FC236}">
              <a16:creationId xmlns:a16="http://schemas.microsoft.com/office/drawing/2014/main" id="{041DF1D9-C21A-46F4-AE62-E738D373CA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90" name="Imagen 3" descr="Secretaría General | Alcaldía Mayor de Bogotá">
          <a:extLst>
            <a:ext uri="{FF2B5EF4-FFF2-40B4-BE49-F238E27FC236}">
              <a16:creationId xmlns:a16="http://schemas.microsoft.com/office/drawing/2014/main" id="{EF146D06-B50E-4160-9D3A-3400398FAE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091" name="Imagen 1090" descr="Secretaría General | Alcaldía Mayor de Bogotá">
          <a:extLst>
            <a:ext uri="{FF2B5EF4-FFF2-40B4-BE49-F238E27FC236}">
              <a16:creationId xmlns:a16="http://schemas.microsoft.com/office/drawing/2014/main" id="{D09D576F-72D3-4397-B7E4-02CA826BA1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92" name="Imagen 3" descr="Secretaría General | Alcaldía Mayor de Bogotá">
          <a:extLst>
            <a:ext uri="{FF2B5EF4-FFF2-40B4-BE49-F238E27FC236}">
              <a16:creationId xmlns:a16="http://schemas.microsoft.com/office/drawing/2014/main" id="{E29C7038-94A7-4B6B-A17C-FEFD59E904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93" name="Imagen 1092" descr="Secretaría General | Alcaldía Mayor de Bogotá">
          <a:extLst>
            <a:ext uri="{FF2B5EF4-FFF2-40B4-BE49-F238E27FC236}">
              <a16:creationId xmlns:a16="http://schemas.microsoft.com/office/drawing/2014/main" id="{CD7C6DA1-0759-4D2B-AE12-22EA6E2120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94" name="Imagen 3" descr="Secretaría General | Alcaldía Mayor de Bogotá">
          <a:extLst>
            <a:ext uri="{FF2B5EF4-FFF2-40B4-BE49-F238E27FC236}">
              <a16:creationId xmlns:a16="http://schemas.microsoft.com/office/drawing/2014/main" id="{87667D5C-E7F5-493C-8160-9417F49986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095" name="Imagen 1094" descr="Secretaría General | Alcaldía Mayor de Bogotá">
          <a:extLst>
            <a:ext uri="{FF2B5EF4-FFF2-40B4-BE49-F238E27FC236}">
              <a16:creationId xmlns:a16="http://schemas.microsoft.com/office/drawing/2014/main" id="{6006E137-D47D-48E8-8BEB-6378A9FC4B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96" name="Imagen 3" descr="Secretaría General | Alcaldía Mayor de Bogotá">
          <a:extLst>
            <a:ext uri="{FF2B5EF4-FFF2-40B4-BE49-F238E27FC236}">
              <a16:creationId xmlns:a16="http://schemas.microsoft.com/office/drawing/2014/main" id="{C39FF0C4-6931-4281-8BCF-A14816BBF4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097" name="Imagen 1096" descr="Secretaría General | Alcaldía Mayor de Bogotá">
          <a:extLst>
            <a:ext uri="{FF2B5EF4-FFF2-40B4-BE49-F238E27FC236}">
              <a16:creationId xmlns:a16="http://schemas.microsoft.com/office/drawing/2014/main" id="{9C1A266C-176E-46F9-9777-0FC48A86A6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098" name="Imagen 3" descr="Secretaría General | Alcaldía Mayor de Bogotá">
          <a:extLst>
            <a:ext uri="{FF2B5EF4-FFF2-40B4-BE49-F238E27FC236}">
              <a16:creationId xmlns:a16="http://schemas.microsoft.com/office/drawing/2014/main" id="{5C1CD2D2-7DF2-4B51-A8CD-1CE72DD194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99" name="Imagen 1098" descr="Secretaría General | Alcaldía Mayor de Bogotá">
          <a:extLst>
            <a:ext uri="{FF2B5EF4-FFF2-40B4-BE49-F238E27FC236}">
              <a16:creationId xmlns:a16="http://schemas.microsoft.com/office/drawing/2014/main" id="{59A985FD-DA0C-43D5-88D7-622A8B6E3D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00" name="Imagen 3" descr="Secretaría General | Alcaldía Mayor de Bogotá">
          <a:extLst>
            <a:ext uri="{FF2B5EF4-FFF2-40B4-BE49-F238E27FC236}">
              <a16:creationId xmlns:a16="http://schemas.microsoft.com/office/drawing/2014/main" id="{D390EBE6-4F87-4500-8765-1B87B3126E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101" name="Imagen 1100" descr="Secretaría General | Alcaldía Mayor de Bogotá">
          <a:extLst>
            <a:ext uri="{FF2B5EF4-FFF2-40B4-BE49-F238E27FC236}">
              <a16:creationId xmlns:a16="http://schemas.microsoft.com/office/drawing/2014/main" id="{7D1BA28A-BE3B-41FF-B6F0-2562C87883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102" name="Imagen 3" descr="Secretaría General | Alcaldía Mayor de Bogotá">
          <a:extLst>
            <a:ext uri="{FF2B5EF4-FFF2-40B4-BE49-F238E27FC236}">
              <a16:creationId xmlns:a16="http://schemas.microsoft.com/office/drawing/2014/main" id="{7A13C617-449B-4D2B-B2BF-8520624A3B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103" name="Imagen 1102" descr="Secretaría General | Alcaldía Mayor de Bogotá">
          <a:extLst>
            <a:ext uri="{FF2B5EF4-FFF2-40B4-BE49-F238E27FC236}">
              <a16:creationId xmlns:a16="http://schemas.microsoft.com/office/drawing/2014/main" id="{8D75AA46-2C7C-4A27-ABC7-18BDFC94BD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104" name="Imagen 3" descr="Secretaría General | Alcaldía Mayor de Bogotá">
          <a:extLst>
            <a:ext uri="{FF2B5EF4-FFF2-40B4-BE49-F238E27FC236}">
              <a16:creationId xmlns:a16="http://schemas.microsoft.com/office/drawing/2014/main" id="{1D67F545-B2C8-4BFB-B7BE-47D4BEEAF5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05" name="Imagen 1104" descr="Secretaría General | Alcaldía Mayor de Bogotá">
          <a:extLst>
            <a:ext uri="{FF2B5EF4-FFF2-40B4-BE49-F238E27FC236}">
              <a16:creationId xmlns:a16="http://schemas.microsoft.com/office/drawing/2014/main" id="{D799B729-8A41-4DC1-83F0-5F0D092F92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06" name="Imagen 3" descr="Secretaría General | Alcaldía Mayor de Bogotá">
          <a:extLst>
            <a:ext uri="{FF2B5EF4-FFF2-40B4-BE49-F238E27FC236}">
              <a16:creationId xmlns:a16="http://schemas.microsoft.com/office/drawing/2014/main" id="{2B062BCC-B527-4A81-B5F2-0B1A0D29D9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107" name="Imagen 1106" descr="Secretaría General | Alcaldía Mayor de Bogotá">
          <a:extLst>
            <a:ext uri="{FF2B5EF4-FFF2-40B4-BE49-F238E27FC236}">
              <a16:creationId xmlns:a16="http://schemas.microsoft.com/office/drawing/2014/main" id="{BD140D9D-0074-4017-BEA8-EB555E3DE8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108" name="Imagen 3" descr="Secretaría General | Alcaldía Mayor de Bogotá">
          <a:extLst>
            <a:ext uri="{FF2B5EF4-FFF2-40B4-BE49-F238E27FC236}">
              <a16:creationId xmlns:a16="http://schemas.microsoft.com/office/drawing/2014/main" id="{1F5723A6-9EFE-412A-87CB-DD45A784FA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109" name="Imagen 1108" descr="Secretaría General | Alcaldía Mayor de Bogotá">
          <a:extLst>
            <a:ext uri="{FF2B5EF4-FFF2-40B4-BE49-F238E27FC236}">
              <a16:creationId xmlns:a16="http://schemas.microsoft.com/office/drawing/2014/main" id="{1184515C-2E2F-41E5-83E7-2DD526238B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110" name="Imagen 3" descr="Secretaría General | Alcaldía Mayor de Bogotá">
          <a:extLst>
            <a:ext uri="{FF2B5EF4-FFF2-40B4-BE49-F238E27FC236}">
              <a16:creationId xmlns:a16="http://schemas.microsoft.com/office/drawing/2014/main" id="{E28CFEE3-388E-4EAA-9576-EF850DA649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11" name="Imagen 1110" descr="Secretaría General | Alcaldía Mayor de Bogotá">
          <a:extLst>
            <a:ext uri="{FF2B5EF4-FFF2-40B4-BE49-F238E27FC236}">
              <a16:creationId xmlns:a16="http://schemas.microsoft.com/office/drawing/2014/main" id="{176E6D20-035A-4F1C-B24D-55D931F63B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12" name="Imagen 3" descr="Secretaría General | Alcaldía Mayor de Bogotá">
          <a:extLst>
            <a:ext uri="{FF2B5EF4-FFF2-40B4-BE49-F238E27FC236}">
              <a16:creationId xmlns:a16="http://schemas.microsoft.com/office/drawing/2014/main" id="{ED8F5E0C-B80D-421F-BAE3-B16A040D30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113" name="Imagen 1112" descr="Secretaría General | Alcaldía Mayor de Bogotá">
          <a:extLst>
            <a:ext uri="{FF2B5EF4-FFF2-40B4-BE49-F238E27FC236}">
              <a16:creationId xmlns:a16="http://schemas.microsoft.com/office/drawing/2014/main" id="{3B039406-73DD-4E42-BACE-9351E7CBCC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114" name="Imagen 3" descr="Secretaría General | Alcaldía Mayor de Bogotá">
          <a:extLst>
            <a:ext uri="{FF2B5EF4-FFF2-40B4-BE49-F238E27FC236}">
              <a16:creationId xmlns:a16="http://schemas.microsoft.com/office/drawing/2014/main" id="{C68E7BF9-E4AA-4712-97D9-03897428AD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115" name="Imagen 1114" descr="Secretaría General | Alcaldía Mayor de Bogotá">
          <a:extLst>
            <a:ext uri="{FF2B5EF4-FFF2-40B4-BE49-F238E27FC236}">
              <a16:creationId xmlns:a16="http://schemas.microsoft.com/office/drawing/2014/main" id="{2009D610-F442-4309-B04E-104A4CC04F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116" name="Imagen 3" descr="Secretaría General | Alcaldía Mayor de Bogotá">
          <a:extLst>
            <a:ext uri="{FF2B5EF4-FFF2-40B4-BE49-F238E27FC236}">
              <a16:creationId xmlns:a16="http://schemas.microsoft.com/office/drawing/2014/main" id="{399D5224-77F0-4190-8FC4-F7A8FF358C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17" name="Imagen 1116" descr="Secretaría General | Alcaldía Mayor de Bogotá">
          <a:extLst>
            <a:ext uri="{FF2B5EF4-FFF2-40B4-BE49-F238E27FC236}">
              <a16:creationId xmlns:a16="http://schemas.microsoft.com/office/drawing/2014/main" id="{C986B057-D22B-4C69-8049-920008BC80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18" name="Imagen 3" descr="Secretaría General | Alcaldía Mayor de Bogotá">
          <a:extLst>
            <a:ext uri="{FF2B5EF4-FFF2-40B4-BE49-F238E27FC236}">
              <a16:creationId xmlns:a16="http://schemas.microsoft.com/office/drawing/2014/main" id="{9B61E9BF-AAF0-4696-8D6E-B78A1A1C28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119" name="Imagen 1118" descr="Secretaría General | Alcaldía Mayor de Bogotá">
          <a:extLst>
            <a:ext uri="{FF2B5EF4-FFF2-40B4-BE49-F238E27FC236}">
              <a16:creationId xmlns:a16="http://schemas.microsoft.com/office/drawing/2014/main" id="{54051C88-B320-49DE-9562-8C8176B4AC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120" name="Imagen 3" descr="Secretaría General | Alcaldía Mayor de Bogotá">
          <a:extLst>
            <a:ext uri="{FF2B5EF4-FFF2-40B4-BE49-F238E27FC236}">
              <a16:creationId xmlns:a16="http://schemas.microsoft.com/office/drawing/2014/main" id="{B5EDC8C0-1936-4A46-BC5D-F298A316B0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121" name="Imagen 1120" descr="Secretaría General | Alcaldía Mayor de Bogotá">
          <a:extLst>
            <a:ext uri="{FF2B5EF4-FFF2-40B4-BE49-F238E27FC236}">
              <a16:creationId xmlns:a16="http://schemas.microsoft.com/office/drawing/2014/main" id="{B2499179-31FD-401C-8BA8-E84DA48314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122" name="Imagen 3" descr="Secretaría General | Alcaldía Mayor de Bogotá">
          <a:extLst>
            <a:ext uri="{FF2B5EF4-FFF2-40B4-BE49-F238E27FC236}">
              <a16:creationId xmlns:a16="http://schemas.microsoft.com/office/drawing/2014/main" id="{787236CA-013F-4E22-AAF1-4C11D17D7E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23" name="Imagen 1122" descr="Secretaría General | Alcaldía Mayor de Bogotá">
          <a:extLst>
            <a:ext uri="{FF2B5EF4-FFF2-40B4-BE49-F238E27FC236}">
              <a16:creationId xmlns:a16="http://schemas.microsoft.com/office/drawing/2014/main" id="{F8E626AA-7ED4-4C5F-B6B7-5DC3386084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24" name="Imagen 3" descr="Secretaría General | Alcaldía Mayor de Bogotá">
          <a:extLst>
            <a:ext uri="{FF2B5EF4-FFF2-40B4-BE49-F238E27FC236}">
              <a16:creationId xmlns:a16="http://schemas.microsoft.com/office/drawing/2014/main" id="{A68E5751-F349-4B7B-9304-173048F6D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125" name="Imagen 1124" descr="Secretaría General | Alcaldía Mayor de Bogotá">
          <a:extLst>
            <a:ext uri="{FF2B5EF4-FFF2-40B4-BE49-F238E27FC236}">
              <a16:creationId xmlns:a16="http://schemas.microsoft.com/office/drawing/2014/main" id="{CED71367-4934-4ACB-8683-0AD5A50410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126" name="Imagen 3" descr="Secretaría General | Alcaldía Mayor de Bogotá">
          <a:extLst>
            <a:ext uri="{FF2B5EF4-FFF2-40B4-BE49-F238E27FC236}">
              <a16:creationId xmlns:a16="http://schemas.microsoft.com/office/drawing/2014/main" id="{C6FAEAC9-7B8B-443A-80F3-EA301CACFB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127" name="Imagen 1126" descr="Secretaría General | Alcaldía Mayor de Bogotá">
          <a:extLst>
            <a:ext uri="{FF2B5EF4-FFF2-40B4-BE49-F238E27FC236}">
              <a16:creationId xmlns:a16="http://schemas.microsoft.com/office/drawing/2014/main" id="{DEE28D3D-3373-4086-8C40-0EC96CCBBA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128" name="Imagen 3" descr="Secretaría General | Alcaldía Mayor de Bogotá">
          <a:extLst>
            <a:ext uri="{FF2B5EF4-FFF2-40B4-BE49-F238E27FC236}">
              <a16:creationId xmlns:a16="http://schemas.microsoft.com/office/drawing/2014/main" id="{63D52DB6-630E-4418-AC14-FC9F77E4A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29" name="Imagen 1128" descr="Secretaría General | Alcaldía Mayor de Bogotá">
          <a:extLst>
            <a:ext uri="{FF2B5EF4-FFF2-40B4-BE49-F238E27FC236}">
              <a16:creationId xmlns:a16="http://schemas.microsoft.com/office/drawing/2014/main" id="{EECB7415-798D-47B5-A619-4C40F8BD1C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30" name="Imagen 3" descr="Secretaría General | Alcaldía Mayor de Bogotá">
          <a:extLst>
            <a:ext uri="{FF2B5EF4-FFF2-40B4-BE49-F238E27FC236}">
              <a16:creationId xmlns:a16="http://schemas.microsoft.com/office/drawing/2014/main" id="{0B74D5B4-8BC0-4437-9BFB-04A9FDBBBE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131" name="Imagen 1130" descr="Secretaría General | Alcaldía Mayor de Bogotá">
          <a:extLst>
            <a:ext uri="{FF2B5EF4-FFF2-40B4-BE49-F238E27FC236}">
              <a16:creationId xmlns:a16="http://schemas.microsoft.com/office/drawing/2014/main" id="{C4D4B402-F545-45FC-88C4-A757C0335F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132" name="Imagen 3" descr="Secretaría General | Alcaldía Mayor de Bogotá">
          <a:extLst>
            <a:ext uri="{FF2B5EF4-FFF2-40B4-BE49-F238E27FC236}">
              <a16:creationId xmlns:a16="http://schemas.microsoft.com/office/drawing/2014/main" id="{2638D05D-6770-46A3-A508-A02EBE2EA5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133" name="Imagen 1132" descr="Secretaría General | Alcaldía Mayor de Bogotá">
          <a:extLst>
            <a:ext uri="{FF2B5EF4-FFF2-40B4-BE49-F238E27FC236}">
              <a16:creationId xmlns:a16="http://schemas.microsoft.com/office/drawing/2014/main" id="{1374D297-F671-4B9E-97FE-6434793EC5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134" name="Imagen 3" descr="Secretaría General | Alcaldía Mayor de Bogotá">
          <a:extLst>
            <a:ext uri="{FF2B5EF4-FFF2-40B4-BE49-F238E27FC236}">
              <a16:creationId xmlns:a16="http://schemas.microsoft.com/office/drawing/2014/main" id="{8BAA6960-D63C-45E6-B345-3600426063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35" name="Imagen 1134" descr="Secretaría General | Alcaldía Mayor de Bogotá">
          <a:extLst>
            <a:ext uri="{FF2B5EF4-FFF2-40B4-BE49-F238E27FC236}">
              <a16:creationId xmlns:a16="http://schemas.microsoft.com/office/drawing/2014/main" id="{537AFF1C-CD89-413C-8476-F7DC2709C7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36" name="Imagen 3" descr="Secretaría General | Alcaldía Mayor de Bogotá">
          <a:extLst>
            <a:ext uri="{FF2B5EF4-FFF2-40B4-BE49-F238E27FC236}">
              <a16:creationId xmlns:a16="http://schemas.microsoft.com/office/drawing/2014/main" id="{D7EC6538-4D50-4939-A79E-C2738C400F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137" name="Imagen 1136" descr="Secretaría General | Alcaldía Mayor de Bogotá">
          <a:extLst>
            <a:ext uri="{FF2B5EF4-FFF2-40B4-BE49-F238E27FC236}">
              <a16:creationId xmlns:a16="http://schemas.microsoft.com/office/drawing/2014/main" id="{F06C9717-1CC1-4B02-A168-0D6BE02C52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138" name="Imagen 3" descr="Secretaría General | Alcaldía Mayor de Bogotá">
          <a:extLst>
            <a:ext uri="{FF2B5EF4-FFF2-40B4-BE49-F238E27FC236}">
              <a16:creationId xmlns:a16="http://schemas.microsoft.com/office/drawing/2014/main" id="{2ADA58DE-1AE3-4E08-869E-3CFD414FAC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139" name="Imagen 1138" descr="Secretaría General | Alcaldía Mayor de Bogotá">
          <a:extLst>
            <a:ext uri="{FF2B5EF4-FFF2-40B4-BE49-F238E27FC236}">
              <a16:creationId xmlns:a16="http://schemas.microsoft.com/office/drawing/2014/main" id="{3AE20F3D-54D6-4656-B7F7-97D17D721F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140" name="Imagen 3" descr="Secretaría General | Alcaldía Mayor de Bogotá">
          <a:extLst>
            <a:ext uri="{FF2B5EF4-FFF2-40B4-BE49-F238E27FC236}">
              <a16:creationId xmlns:a16="http://schemas.microsoft.com/office/drawing/2014/main" id="{970FCDEC-78BA-4176-BB01-E3F0DC64C4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41" name="Imagen 1140" descr="Secretaría General | Alcaldía Mayor de Bogotá">
          <a:extLst>
            <a:ext uri="{FF2B5EF4-FFF2-40B4-BE49-F238E27FC236}">
              <a16:creationId xmlns:a16="http://schemas.microsoft.com/office/drawing/2014/main" id="{8CACF466-2406-49A1-BFD1-81DF65E345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42" name="Imagen 3" descr="Secretaría General | Alcaldía Mayor de Bogotá">
          <a:extLst>
            <a:ext uri="{FF2B5EF4-FFF2-40B4-BE49-F238E27FC236}">
              <a16:creationId xmlns:a16="http://schemas.microsoft.com/office/drawing/2014/main" id="{61D90FF2-1A93-4F1B-807C-37C7CD11BE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143" name="Imagen 1142" descr="Secretaría General | Alcaldía Mayor de Bogotá">
          <a:extLst>
            <a:ext uri="{FF2B5EF4-FFF2-40B4-BE49-F238E27FC236}">
              <a16:creationId xmlns:a16="http://schemas.microsoft.com/office/drawing/2014/main" id="{BC6A52D1-2278-48D9-862C-B75573B737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144" name="Imagen 3" descr="Secretaría General | Alcaldía Mayor de Bogotá">
          <a:extLst>
            <a:ext uri="{FF2B5EF4-FFF2-40B4-BE49-F238E27FC236}">
              <a16:creationId xmlns:a16="http://schemas.microsoft.com/office/drawing/2014/main" id="{16EB7D19-DB4C-474A-8B15-87106CCA00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145" name="Imagen 1144" descr="Secretaría General | Alcaldía Mayor de Bogotá">
          <a:extLst>
            <a:ext uri="{FF2B5EF4-FFF2-40B4-BE49-F238E27FC236}">
              <a16:creationId xmlns:a16="http://schemas.microsoft.com/office/drawing/2014/main" id="{283FD16A-D180-4E7B-940E-F0940BBA4E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146" name="Imagen 3" descr="Secretaría General | Alcaldía Mayor de Bogotá">
          <a:extLst>
            <a:ext uri="{FF2B5EF4-FFF2-40B4-BE49-F238E27FC236}">
              <a16:creationId xmlns:a16="http://schemas.microsoft.com/office/drawing/2014/main" id="{AF8B5EC1-E085-411C-8B60-B91B6A3B21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47" name="Imagen 1146" descr="Secretaría General | Alcaldía Mayor de Bogotá">
          <a:extLst>
            <a:ext uri="{FF2B5EF4-FFF2-40B4-BE49-F238E27FC236}">
              <a16:creationId xmlns:a16="http://schemas.microsoft.com/office/drawing/2014/main" id="{AC374E5C-4727-47F4-8819-1993F29B71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48" name="Imagen 3" descr="Secretaría General | Alcaldía Mayor de Bogotá">
          <a:extLst>
            <a:ext uri="{FF2B5EF4-FFF2-40B4-BE49-F238E27FC236}">
              <a16:creationId xmlns:a16="http://schemas.microsoft.com/office/drawing/2014/main" id="{D42204F4-4BC1-40B0-AAC5-873C0D5E97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149" name="Imagen 1148" descr="Secretaría General | Alcaldía Mayor de Bogotá">
          <a:extLst>
            <a:ext uri="{FF2B5EF4-FFF2-40B4-BE49-F238E27FC236}">
              <a16:creationId xmlns:a16="http://schemas.microsoft.com/office/drawing/2014/main" id="{7B0C61A5-822A-4BF6-A0B3-6A9794A71C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150" name="Imagen 3" descr="Secretaría General | Alcaldía Mayor de Bogotá">
          <a:extLst>
            <a:ext uri="{FF2B5EF4-FFF2-40B4-BE49-F238E27FC236}">
              <a16:creationId xmlns:a16="http://schemas.microsoft.com/office/drawing/2014/main" id="{115A69E2-3329-497A-8521-D65C923915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151" name="Imagen 1150" descr="Secretaría General | Alcaldía Mayor de Bogotá">
          <a:extLst>
            <a:ext uri="{FF2B5EF4-FFF2-40B4-BE49-F238E27FC236}">
              <a16:creationId xmlns:a16="http://schemas.microsoft.com/office/drawing/2014/main" id="{CD607C0E-9592-44F5-B691-C172B347F9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152" name="Imagen 3" descr="Secretaría General | Alcaldía Mayor de Bogotá">
          <a:extLst>
            <a:ext uri="{FF2B5EF4-FFF2-40B4-BE49-F238E27FC236}">
              <a16:creationId xmlns:a16="http://schemas.microsoft.com/office/drawing/2014/main" id="{A95CD469-2E28-45CB-AB9C-B5D7C57224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53" name="Imagen 1152" descr="Secretaría General | Alcaldía Mayor de Bogotá">
          <a:extLst>
            <a:ext uri="{FF2B5EF4-FFF2-40B4-BE49-F238E27FC236}">
              <a16:creationId xmlns:a16="http://schemas.microsoft.com/office/drawing/2014/main" id="{77DEFBAA-C1D8-4571-A78A-D4324EA0A2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54" name="Imagen 3" descr="Secretaría General | Alcaldía Mayor de Bogotá">
          <a:extLst>
            <a:ext uri="{FF2B5EF4-FFF2-40B4-BE49-F238E27FC236}">
              <a16:creationId xmlns:a16="http://schemas.microsoft.com/office/drawing/2014/main" id="{CB272706-347C-4DB8-9FA5-68D3639881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27</xdr:row>
      <xdr:rowOff>57919</xdr:rowOff>
    </xdr:to>
    <xdr:pic>
      <xdr:nvPicPr>
        <xdr:cNvPr id="1155" name="Imagen 1154" descr="Secretaría General | Alcaldía Mayor de Bogotá">
          <a:extLst>
            <a:ext uri="{FF2B5EF4-FFF2-40B4-BE49-F238E27FC236}">
              <a16:creationId xmlns:a16="http://schemas.microsoft.com/office/drawing/2014/main" id="{A5AB717C-3992-4ACB-94D7-EBCB15A339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27</xdr:row>
      <xdr:rowOff>59259</xdr:rowOff>
    </xdr:to>
    <xdr:pic>
      <xdr:nvPicPr>
        <xdr:cNvPr id="1156" name="Imagen 3" descr="Secretaría General | Alcaldía Mayor de Bogotá">
          <a:extLst>
            <a:ext uri="{FF2B5EF4-FFF2-40B4-BE49-F238E27FC236}">
              <a16:creationId xmlns:a16="http://schemas.microsoft.com/office/drawing/2014/main" id="{A5E510DA-5257-45F3-86C2-0F51A0F5F3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6650" y="20320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27</xdr:row>
      <xdr:rowOff>57919</xdr:rowOff>
    </xdr:to>
    <xdr:pic>
      <xdr:nvPicPr>
        <xdr:cNvPr id="1157" name="Imagen 1156" descr="Secretaría General | Alcaldía Mayor de Bogotá">
          <a:extLst>
            <a:ext uri="{FF2B5EF4-FFF2-40B4-BE49-F238E27FC236}">
              <a16:creationId xmlns:a16="http://schemas.microsoft.com/office/drawing/2014/main" id="{AAAEB3BB-726F-4A34-8043-D4AADB9F97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2029" y="201860"/>
          <a:ext cx="0" cy="1161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125506</xdr:colOff>
      <xdr:row>0</xdr:row>
      <xdr:rowOff>187138</xdr:rowOff>
    </xdr:from>
    <xdr:to>
      <xdr:col>3</xdr:col>
      <xdr:colOff>125506</xdr:colOff>
      <xdr:row>27</xdr:row>
      <xdr:rowOff>36847</xdr:rowOff>
    </xdr:to>
    <xdr:pic>
      <xdr:nvPicPr>
        <xdr:cNvPr id="1158" name="Imagen 3" descr="Secretaría General | Alcaldía Mayor de Bogotá">
          <a:extLst>
            <a:ext uri="{FF2B5EF4-FFF2-40B4-BE49-F238E27FC236}">
              <a16:creationId xmlns:a16="http://schemas.microsoft.com/office/drawing/2014/main" id="{144E94FE-C1AB-4499-836E-67B15AC0B1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7856" y="187138"/>
          <a:ext cx="0" cy="11609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59" name="Imagen 1158" descr="Secretaría General | Alcaldía Mayor de Bogotá">
          <a:extLst>
            <a:ext uri="{FF2B5EF4-FFF2-40B4-BE49-F238E27FC236}">
              <a16:creationId xmlns:a16="http://schemas.microsoft.com/office/drawing/2014/main" id="{7A34F02B-9041-484C-ACFB-DB31BA9276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7529" y="20186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60" name="Imagen 3" descr="Secretaría General | Alcaldía Mayor de Bogotá">
          <a:extLst>
            <a:ext uri="{FF2B5EF4-FFF2-40B4-BE49-F238E27FC236}">
              <a16:creationId xmlns:a16="http://schemas.microsoft.com/office/drawing/2014/main" id="{E2E4899F-8982-4C66-8DF6-E66E9816DF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20320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6d33bc158e840d57/Documentos/10_SG/a/04%20RTAS/2023/10%20Octubre/02%20Otros/planes-SPT/PAI/Insumos/MIPG_1.2.PAI_Sgto_30sept2023%209-15am.xlsx" TargetMode="External"/><Relationship Id="rId1" Type="http://schemas.openxmlformats.org/officeDocument/2006/relationships/externalLinkPath" Target="/6d33bc158e840d57/Documentos/10_SG/a/04%20RTAS/2023/10%20Octubre/02%20Otros/planes-SPT/PAI/Insumos/MIPG_1.2.PAI_Sgto_30sept2023%209-15am.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docs.live.net/6d33bc158e840d57/Documentos/10_SG/a/04%20RTAS/2024/01%20Enero/02%20Otros/planes_dic_2023/2024-12-31-plan_dic/PAI/SIG/SIG_PAI_Sgto_Dic2023_7pm.xlsx" TargetMode="External"/><Relationship Id="rId1" Type="http://schemas.openxmlformats.org/officeDocument/2006/relationships/externalLinkPath" Target="SIG/SIG_PAI_Sgto_Dic2023_7pm.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alcaldiabogota-my.sharepoint.com/personal/oapsecgeneral_alcaldiabogota_gov_co/Documents/Plan%20Distrital%20de%20Desarrollo%20NCSA/Herramientas%20PSMI/09.%202023_Herramienta_PSI_septiembre.xlsx" TargetMode="External"/><Relationship Id="rId1" Type="http://schemas.openxmlformats.org/officeDocument/2006/relationships/externalLinkPath" Target="/personal/oapsecgeneral_alcaldiabogota_gov_co/Documents/Plan%20Distrital%20de%20Desarrollo%20NCSA/Herramientas%20PSMI/09.%202023_Herramienta_PSI_septiembr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hguacaneme/Downloads/06.%202023_Herramienta_PSI_Junio%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 val="Hoja2"/>
      <sheetName val="Indice"/>
      <sheetName val="1.1. PI metas sectoriales"/>
      <sheetName val="1.2.PI. Objetivos y metas"/>
      <sheetName val="1.3.PI. Indicadores MGA"/>
      <sheetName val="1.4.PI. Presupuesto"/>
      <sheetName val="Plan integrado"/>
      <sheetName val="Riesgos"/>
      <sheetName val="Control de cambios"/>
    </sheetNames>
    <sheetDataSet>
      <sheetData sheetId="0">
        <row r="1">
          <cell r="A1" t="str">
            <v>ID</v>
          </cell>
          <cell r="B1" t="str">
            <v>Código SEGPLAN</v>
          </cell>
          <cell r="C1" t="str">
            <v>ID_PROY_META</v>
          </cell>
          <cell r="D1" t="str">
            <v>Código_BPIN</v>
          </cell>
          <cell r="E1" t="str">
            <v>Nombre del Plan Distrital de Desarrollo PDD</v>
          </cell>
          <cell r="F1" t="str">
            <v>Propósito PDD</v>
          </cell>
          <cell r="G1" t="str">
            <v>Programa General</v>
          </cell>
          <cell r="H1" t="str">
            <v>Objetivo general proyecto de inversión</v>
          </cell>
          <cell r="I1" t="str">
            <v>Objetivo específico proyecto de inversión</v>
          </cell>
          <cell r="J1" t="str">
            <v>Proyecto de inversión</v>
          </cell>
          <cell r="K1" t="str">
            <v>Gerencia_Proyecto de Inversión</v>
          </cell>
          <cell r="L1" t="str">
            <v>Nombre del gerente de proyecto</v>
          </cell>
          <cell r="M1" t="str">
            <v>Cargo del gerente de proyecto</v>
          </cell>
          <cell r="N1" t="str">
            <v>Dependencia_Proyecto de Inversión</v>
          </cell>
          <cell r="O1" t="str">
            <v>Nombre del directivo responsable</v>
          </cell>
          <cell r="P1" t="str">
            <v>Cargo del directivo responsable</v>
          </cell>
          <cell r="Q1" t="str">
            <v>Responsable Seguimiento</v>
          </cell>
          <cell r="R1" t="str">
            <v>Responsable Retroalimentación OAP</v>
          </cell>
          <cell r="S1" t="str">
            <v>Meta</v>
          </cell>
          <cell r="T1" t="str">
            <v>Nombre del Indicador</v>
          </cell>
          <cell r="U1" t="str">
            <v>PD_artículo</v>
          </cell>
          <cell r="V1" t="str">
            <v>PD_Meta Trazadora</v>
          </cell>
          <cell r="W1" t="str">
            <v>PD_ID Meta Trazadora</v>
          </cell>
          <cell r="X1" t="str">
            <v>PD_Meta Estratégica</v>
          </cell>
          <cell r="Y1" t="str">
            <v>PD_ID Meta Estratégica</v>
          </cell>
          <cell r="Z1" t="str">
            <v>PD_Meta Sectorial</v>
          </cell>
          <cell r="AA1" t="str">
            <v>PD_Indicador Meta sector</v>
          </cell>
          <cell r="AB1" t="str">
            <v>PD_PMR</v>
          </cell>
          <cell r="AC1" t="str">
            <v>PD_Meta Proyecto</v>
          </cell>
          <cell r="AD1" t="str">
            <v>PD_producto MGA</v>
          </cell>
          <cell r="AE1" t="str">
            <v>PD_ID producto MGA</v>
          </cell>
          <cell r="AF1" t="str">
            <v>PD_Gestion MGA</v>
          </cell>
          <cell r="AG1" t="str">
            <v>PD_Gestion Entidad</v>
          </cell>
          <cell r="AH1" t="str">
            <v>ODS</v>
          </cell>
          <cell r="AI1" t="str">
            <v>Registrado en</v>
          </cell>
          <cell r="AJ1" t="str">
            <v>Observaciones programación magnitud</v>
          </cell>
          <cell r="AK1" t="str">
            <v>Fecha de elaboración:</v>
          </cell>
          <cell r="AL1" t="str">
            <v>Versión:</v>
          </cell>
          <cell r="AM1" t="str">
            <v>Vigencia:</v>
          </cell>
          <cell r="AN1" t="str">
            <v xml:space="preserve">Descripción del Indicador </v>
          </cell>
          <cell r="AO1" t="str">
            <v>Beneficios, Efectos o Impactos Esperados.</v>
          </cell>
          <cell r="AP1" t="str">
            <v>Año de inicio</v>
          </cell>
          <cell r="AQ1" t="str">
            <v>Año de finalización</v>
          </cell>
          <cell r="AR1" t="str">
            <v>Tendencia</v>
          </cell>
          <cell r="AS1" t="str">
            <v>Dimensión del indicador</v>
          </cell>
          <cell r="AT1" t="str">
            <v>Unidad de medida</v>
          </cell>
          <cell r="AU1" t="str">
            <v>Tipo de indicador</v>
          </cell>
          <cell r="AV1" t="str">
            <v>Año línea base</v>
          </cell>
          <cell r="AW1" t="str">
            <v>Dato Línea base</v>
          </cell>
          <cell r="AX1" t="str">
            <v>Fuente línea base</v>
          </cell>
          <cell r="AY1" t="str">
            <v>Plan de acción - proyectos de inversión (actividades)</v>
          </cell>
          <cell r="AZ1" t="str">
            <v>Establecer variables 1 y/o 2 numéricas</v>
          </cell>
          <cell r="BA1" t="str">
            <v>Dato externo (Indiqué cúal)</v>
          </cell>
          <cell r="BB1" t="str">
            <v>Descripción del método de cálculo del indicador</v>
          </cell>
          <cell r="BC1" t="str">
            <v>Fórmula del indicador o meta</v>
          </cell>
          <cell r="BD1" t="str">
            <v>Variable 1</v>
          </cell>
          <cell r="BE1" t="str">
            <v>Variable 2</v>
          </cell>
          <cell r="BF1" t="str">
            <v>Fuentes de información verificable</v>
          </cell>
          <cell r="BG1" t="str">
            <v>Número de nueva versión</v>
          </cell>
          <cell r="BH1" t="str">
            <v>Fecha</v>
          </cell>
          <cell r="BI1" t="str">
            <v>Descripción del cambio</v>
          </cell>
          <cell r="BJ1" t="str">
            <v>¿Cómo cumplirá la meta o el indicador a lo largo del cuatrienio?</v>
          </cell>
          <cell r="BK1" t="str">
            <v>Magnitud Cuatrienio</v>
          </cell>
          <cell r="BL1" t="str">
            <v>Magnitud 2020</v>
          </cell>
          <cell r="BM1" t="str">
            <v>Magnitud 2021</v>
          </cell>
          <cell r="BN1" t="str">
            <v>Magnitud 2022</v>
          </cell>
          <cell r="BO1" t="str">
            <v>Magnitud 2023</v>
          </cell>
          <cell r="BP1" t="str">
            <v>Magnitud 2024</v>
          </cell>
          <cell r="BQ1" t="str">
            <v>Apropiación cuatrienio</v>
          </cell>
          <cell r="BR1" t="str">
            <v>Apropiación 2020</v>
          </cell>
          <cell r="BS1" t="str">
            <v>Apropiación 2021</v>
          </cell>
          <cell r="BT1" t="str">
            <v>Apropiación 2022</v>
          </cell>
          <cell r="BU1" t="str">
            <v>Apropiación 2023</v>
          </cell>
          <cell r="BV1" t="str">
            <v>Apropiación 2024</v>
          </cell>
          <cell r="BW1" t="str">
            <v>Magnitud 2020 Inicial</v>
          </cell>
          <cell r="BX1" t="str">
            <v>Magnitud 2021 Inicial</v>
          </cell>
          <cell r="BY1" t="str">
            <v>Magnitud 2022 Inicial</v>
          </cell>
          <cell r="BZ1" t="str">
            <v>Magnitud 2023 Inicial</v>
          </cell>
          <cell r="CA1" t="str">
            <v>Anualización 2021
*Diferente solo crecientes</v>
          </cell>
          <cell r="CB1" t="str">
            <v>Anualización 2022
*Diferente solo crecientes</v>
          </cell>
          <cell r="CC1" t="str">
            <v>Anualización 2023
*Diferente solo crecientes</v>
          </cell>
          <cell r="CD1" t="str">
            <v>Compromisos 2020</v>
          </cell>
          <cell r="CE1" t="str">
            <v>Giros 2020</v>
          </cell>
          <cell r="CF1" t="str">
            <v>Compromisos 2021</v>
          </cell>
          <cell r="CG1" t="str">
            <v>Giros 2021</v>
          </cell>
          <cell r="CH1" t="str">
            <v>Compromisos 2022</v>
          </cell>
          <cell r="CI1" t="str">
            <v>Giros 2022</v>
          </cell>
          <cell r="CJ1" t="str">
            <v>Meta Ejecutada 2020</v>
          </cell>
          <cell r="CK1" t="str">
            <v>Meta Ejecutada 2021</v>
          </cell>
          <cell r="CL1" t="str">
            <v>Meta Ejecutada 2022</v>
          </cell>
          <cell r="CM1" t="str">
            <v>Avance cuatrienio</v>
          </cell>
          <cell r="CN1" t="str">
            <v>Tendencia Mensual</v>
          </cell>
          <cell r="CO1" t="str">
            <v>Meta_Enero</v>
          </cell>
          <cell r="CP1" t="str">
            <v>Meta_Febrero</v>
          </cell>
          <cell r="CQ1" t="str">
            <v>Meta_Marzo</v>
          </cell>
          <cell r="CR1" t="str">
            <v>Meta_Abril</v>
          </cell>
          <cell r="CS1" t="str">
            <v>Meta_Mayo</v>
          </cell>
          <cell r="CT1" t="str">
            <v>Meta_Junio</v>
          </cell>
          <cell r="CU1" t="str">
            <v>Meta_Julio</v>
          </cell>
          <cell r="CV1" t="str">
            <v>Meta_Agosto</v>
          </cell>
          <cell r="CW1" t="str">
            <v>Meta_Septiembre</v>
          </cell>
          <cell r="CX1" t="str">
            <v>Meta_Octubre</v>
          </cell>
          <cell r="CY1" t="str">
            <v>Meta_Noviembre</v>
          </cell>
          <cell r="CZ1" t="str">
            <v>Meta_Diciembre</v>
          </cell>
          <cell r="DA1" t="str">
            <v>Total_Meta 2023</v>
          </cell>
          <cell r="DB1" t="str">
            <v>Magnitud programada acumulada al corte</v>
          </cell>
          <cell r="DC1" t="str">
            <v>Magnitud programada acumulada a la fecha deseada</v>
          </cell>
          <cell r="DD1" t="str">
            <v>Enero_V2</v>
          </cell>
          <cell r="DE1" t="str">
            <v>Febrero_V2</v>
          </cell>
          <cell r="DF1" t="str">
            <v>Marzo_V2</v>
          </cell>
          <cell r="DG1" t="str">
            <v>Abril_V2</v>
          </cell>
          <cell r="DH1" t="str">
            <v>Mayo_V2</v>
          </cell>
          <cell r="DI1" t="str">
            <v>Junio_V2</v>
          </cell>
          <cell r="DJ1" t="str">
            <v>Julio_V2</v>
          </cell>
          <cell r="DK1" t="str">
            <v>Agosto_V2</v>
          </cell>
          <cell r="DL1" t="str">
            <v>Septiembre_V2</v>
          </cell>
          <cell r="DM1" t="str">
            <v>Octubre_V2</v>
          </cell>
          <cell r="DN1" t="str">
            <v>Noviembre_V2</v>
          </cell>
          <cell r="DO1" t="str">
            <v>Diciembre_V2</v>
          </cell>
          <cell r="DP1" t="str">
            <v>Total Intraanual_V2</v>
          </cell>
          <cell r="DQ1" t="str">
            <v>Enero_V1</v>
          </cell>
          <cell r="DR1" t="str">
            <v>Febrero_V1</v>
          </cell>
          <cell r="DS1" t="str">
            <v>Marzo_V1</v>
          </cell>
          <cell r="DT1" t="str">
            <v>Abril_V1</v>
          </cell>
          <cell r="DU1" t="str">
            <v>Mayo_V1</v>
          </cell>
          <cell r="DV1" t="str">
            <v>Junio_V1</v>
          </cell>
          <cell r="DW1" t="str">
            <v>Julio_V1</v>
          </cell>
          <cell r="DX1" t="str">
            <v>Agosto_V1</v>
          </cell>
          <cell r="DY1" t="str">
            <v>Septiembre_V1</v>
          </cell>
          <cell r="DZ1" t="str">
            <v>Octubre_V1</v>
          </cell>
          <cell r="EA1" t="str">
            <v>Noviembre_V1</v>
          </cell>
          <cell r="EB1" t="str">
            <v>Diciembre_V1</v>
          </cell>
          <cell r="EC1" t="str">
            <v>Total_V1</v>
          </cell>
          <cell r="ED1" t="str">
            <v>Total Intraanual_V1</v>
          </cell>
          <cell r="EE1" t="str">
            <v>Enero_S1</v>
          </cell>
          <cell r="EF1" t="str">
            <v>Febrero_S1</v>
          </cell>
          <cell r="EG1" t="str">
            <v>Marzo_S1</v>
          </cell>
          <cell r="EH1" t="str">
            <v>Abril_S1</v>
          </cell>
          <cell r="EI1" t="str">
            <v>Mayo_S1</v>
          </cell>
          <cell r="EJ1" t="str">
            <v>Junio_S1</v>
          </cell>
          <cell r="EK1" t="str">
            <v>Julio_S1</v>
          </cell>
          <cell r="EL1" t="str">
            <v>Agosto_S1</v>
          </cell>
          <cell r="EM1" t="str">
            <v>Septiembre_S1</v>
          </cell>
          <cell r="EN1" t="str">
            <v>Octubre_S1</v>
          </cell>
          <cell r="EO1" t="str">
            <v>Noviembre_S1</v>
          </cell>
          <cell r="EP1" t="str">
            <v>Diciembre_S1</v>
          </cell>
          <cell r="EQ1" t="str">
            <v>Enero_S2</v>
          </cell>
          <cell r="ER1" t="str">
            <v>Febrero_S2</v>
          </cell>
          <cell r="ES1" t="str">
            <v>Marzo_S2</v>
          </cell>
          <cell r="ET1" t="str">
            <v>Abril_S2</v>
          </cell>
          <cell r="EU1" t="str">
            <v>Mayo_S2</v>
          </cell>
          <cell r="EV1" t="str">
            <v>Junio_S2</v>
          </cell>
          <cell r="EW1" t="str">
            <v>Julio_S2</v>
          </cell>
          <cell r="EX1" t="str">
            <v>Agosto_S2</v>
          </cell>
          <cell r="EY1" t="str">
            <v>Septiembre_S2</v>
          </cell>
          <cell r="EZ1" t="str">
            <v>Octubre_S2</v>
          </cell>
          <cell r="FA1" t="str">
            <v>Noviembre_S2</v>
          </cell>
          <cell r="FB1" t="str">
            <v>Diciembre_S2</v>
          </cell>
          <cell r="FC1" t="str">
            <v>Enero_P1</v>
          </cell>
          <cell r="FD1" t="str">
            <v>Febrero_P1</v>
          </cell>
          <cell r="FE1" t="str">
            <v>Marzo_P1</v>
          </cell>
          <cell r="FF1" t="str">
            <v>Abril_P1</v>
          </cell>
          <cell r="FG1" t="str">
            <v>Mayo_P1</v>
          </cell>
          <cell r="FH1" t="str">
            <v>Junio_P1</v>
          </cell>
          <cell r="FI1" t="str">
            <v>Julio_P1</v>
          </cell>
          <cell r="FJ1" t="str">
            <v>Agosto_P1</v>
          </cell>
          <cell r="FK1" t="str">
            <v>Septiembre_P1</v>
          </cell>
          <cell r="FL1" t="str">
            <v>Octubre_P1</v>
          </cell>
          <cell r="FM1" t="str">
            <v>Noviembre_P1</v>
          </cell>
          <cell r="FN1" t="str">
            <v>Diciembre_P1</v>
          </cell>
          <cell r="FO1" t="str">
            <v>Total_P1</v>
          </cell>
          <cell r="FP1" t="str">
            <v>Enero_P2</v>
          </cell>
          <cell r="FQ1" t="str">
            <v>Febrero_P2</v>
          </cell>
          <cell r="FR1" t="str">
            <v>Marzo_P2</v>
          </cell>
          <cell r="FS1" t="str">
            <v>Abril_P2</v>
          </cell>
          <cell r="FT1" t="str">
            <v>Mayo_P2</v>
          </cell>
          <cell r="FU1" t="str">
            <v>Junio_P2</v>
          </cell>
          <cell r="FV1" t="str">
            <v>Julio_P2</v>
          </cell>
          <cell r="FW1" t="str">
            <v>Agosto_P2</v>
          </cell>
          <cell r="FX1" t="str">
            <v>Septiembre_P2</v>
          </cell>
          <cell r="FY1" t="str">
            <v>Octubre_P2</v>
          </cell>
          <cell r="FZ1" t="str">
            <v>Noviembre_P2</v>
          </cell>
          <cell r="GA1" t="str">
            <v>Diciembre_P2</v>
          </cell>
          <cell r="GB1" t="str">
            <v>Total_P2</v>
          </cell>
          <cell r="GC1" t="str">
            <v>Enero_P3</v>
          </cell>
          <cell r="GD1" t="str">
            <v>Febrero_P3</v>
          </cell>
          <cell r="GE1" t="str">
            <v>Marzo_P3</v>
          </cell>
          <cell r="GF1" t="str">
            <v>Abril_P3</v>
          </cell>
          <cell r="GG1" t="str">
            <v>Mayo_P3</v>
          </cell>
          <cell r="GH1" t="str">
            <v>Junio_P3</v>
          </cell>
          <cell r="GI1" t="str">
            <v>Julio_P3</v>
          </cell>
          <cell r="GJ1" t="str">
            <v>Agosto_P3</v>
          </cell>
          <cell r="GK1" t="str">
            <v>Septiembre_P3</v>
          </cell>
          <cell r="GL1" t="str">
            <v>Octubre_P3</v>
          </cell>
          <cell r="GM1" t="str">
            <v>Noviembre_P3</v>
          </cell>
          <cell r="GN1" t="str">
            <v>Diciembre_P3</v>
          </cell>
          <cell r="GO1" t="str">
            <v>Sumatoria_compromisos</v>
          </cell>
          <cell r="GP1" t="str">
            <v>Enero_P4</v>
          </cell>
          <cell r="GQ1" t="str">
            <v>Febrero_P4</v>
          </cell>
          <cell r="GR1" t="str">
            <v>Marzo_P4</v>
          </cell>
          <cell r="GS1" t="str">
            <v>Abril_P4</v>
          </cell>
          <cell r="GT1" t="str">
            <v>Mayo_P4</v>
          </cell>
          <cell r="GU1" t="str">
            <v>Junio_P4</v>
          </cell>
          <cell r="GV1" t="str">
            <v>Julio_P4</v>
          </cell>
          <cell r="GW1" t="str">
            <v>Agosto_P4</v>
          </cell>
          <cell r="GX1" t="str">
            <v>Septiembre_P4</v>
          </cell>
          <cell r="GY1" t="str">
            <v>Octubre_P4</v>
          </cell>
          <cell r="GZ1" t="str">
            <v>Noviembre_P4</v>
          </cell>
          <cell r="HA1" t="str">
            <v>Diciembre_P4</v>
          </cell>
          <cell r="HB1" t="str">
            <v>Sumatoria_giros</v>
          </cell>
          <cell r="HC1" t="str">
            <v>Enero_P5</v>
          </cell>
          <cell r="HD1" t="str">
            <v>Febrero_P5</v>
          </cell>
          <cell r="HE1" t="str">
            <v>Marzo_P5</v>
          </cell>
          <cell r="HF1" t="str">
            <v>Abril_P5</v>
          </cell>
          <cell r="HG1" t="str">
            <v>Mayo_P5</v>
          </cell>
          <cell r="HH1" t="str">
            <v>Junio_P5</v>
          </cell>
          <cell r="HI1" t="str">
            <v>Julio_P5</v>
          </cell>
          <cell r="HJ1" t="str">
            <v>Agosto_P5</v>
          </cell>
          <cell r="HK1" t="str">
            <v>Septiembre_P5</v>
          </cell>
          <cell r="HL1" t="str">
            <v>Octubre_P5</v>
          </cell>
          <cell r="HM1" t="str">
            <v>Noviembre_P5</v>
          </cell>
          <cell r="HN1" t="str">
            <v>Diciembre_P5</v>
          </cell>
          <cell r="HO1" t="str">
            <v>Total_P5</v>
          </cell>
          <cell r="HP1" t="str">
            <v>Enero_P6</v>
          </cell>
          <cell r="HQ1" t="str">
            <v>Febrero_P6</v>
          </cell>
          <cell r="HR1" t="str">
            <v>Marzo_P6</v>
          </cell>
          <cell r="HS1" t="str">
            <v>Abril_P6</v>
          </cell>
          <cell r="HT1" t="str">
            <v>Mayo_P6</v>
          </cell>
          <cell r="HU1" t="str">
            <v>Junio_P6</v>
          </cell>
          <cell r="HV1" t="str">
            <v>Julio_P6</v>
          </cell>
          <cell r="HW1" t="str">
            <v>Agosto_P6</v>
          </cell>
          <cell r="HX1" t="str">
            <v>Septiembre_P6</v>
          </cell>
          <cell r="HY1" t="str">
            <v>Octubre_P6</v>
          </cell>
          <cell r="HZ1" t="str">
            <v>Noviembre_P6</v>
          </cell>
          <cell r="IA1" t="str">
            <v>Diciembre_P6</v>
          </cell>
          <cell r="IB1" t="str">
            <v>Total_P6</v>
          </cell>
          <cell r="IC1" t="str">
            <v>Avances y logros generados con el cumplimiento de la meta (acumulado por vigencia)
Beneficios* Aplica solo para metas e ID sector</v>
          </cell>
          <cell r="ID1" t="str">
            <v>Retrasos y soluciones para el cumplimiento de la meta (acumulado por vigencia)</v>
          </cell>
          <cell r="IE1" t="str">
            <v>OBSERVACIONES</v>
          </cell>
          <cell r="IF1" t="str">
            <v>Enero_I1</v>
          </cell>
          <cell r="IG1" t="str">
            <v>Febrero_I1</v>
          </cell>
          <cell r="IH1" t="str">
            <v>Marzo_I1</v>
          </cell>
          <cell r="II1" t="str">
            <v>Abril_I1</v>
          </cell>
          <cell r="IJ1" t="str">
            <v>Mayo_I1</v>
          </cell>
          <cell r="IK1" t="str">
            <v>Junio_I1</v>
          </cell>
          <cell r="IL1" t="str">
            <v>Julio_I1</v>
          </cell>
          <cell r="IM1" t="str">
            <v>Agosto_I1</v>
          </cell>
          <cell r="IN1" t="str">
            <v>Septiembre_I1</v>
          </cell>
          <cell r="IO1" t="str">
            <v>Octubre_I1</v>
          </cell>
          <cell r="IP1" t="str">
            <v>Noviembre_I1</v>
          </cell>
          <cell r="IQ1" t="str">
            <v>Diciembre_I1</v>
          </cell>
          <cell r="IR1" t="str">
            <v>Enero_V1V2</v>
          </cell>
          <cell r="IS1" t="str">
            <v>Febrero_V1V2</v>
          </cell>
          <cell r="IT1" t="str">
            <v>Marzo_V1V2</v>
          </cell>
          <cell r="IU1" t="str">
            <v>Abril_V1V2</v>
          </cell>
          <cell r="IV1" t="str">
            <v>Mayo_V1V2</v>
          </cell>
          <cell r="IW1" t="str">
            <v>Junio_V1V2</v>
          </cell>
          <cell r="IX1" t="str">
            <v>Julio_V1V2</v>
          </cell>
          <cell r="IY1" t="str">
            <v>Agosto_V1V2</v>
          </cell>
          <cell r="IZ1" t="str">
            <v>Septiembre_V1V2</v>
          </cell>
          <cell r="JA1" t="str">
            <v>Octubre_V1V2</v>
          </cell>
          <cell r="JB1" t="str">
            <v>Noviembre_V1V2</v>
          </cell>
          <cell r="JC1" t="str">
            <v>Diciembre_V1V2</v>
          </cell>
          <cell r="JD1" t="str">
            <v>Total_V1_V2</v>
          </cell>
          <cell r="JE1" t="str">
            <v>Enero_AvanceCuanti</v>
          </cell>
          <cell r="JF1" t="str">
            <v>Febrero_AvanceCuanti</v>
          </cell>
          <cell r="JG1" t="str">
            <v>Marzo_AvanceCuanti</v>
          </cell>
          <cell r="JH1" t="str">
            <v>Abril_AvanceCuanti</v>
          </cell>
          <cell r="JI1" t="str">
            <v>Mayo_AvanceCuanti</v>
          </cell>
          <cell r="JJ1" t="str">
            <v>Junio_AvanceCuanti</v>
          </cell>
          <cell r="JK1" t="str">
            <v>Julio_AvanceCuanti</v>
          </cell>
          <cell r="JL1" t="str">
            <v>Agosto_AvanceCuanti</v>
          </cell>
          <cell r="JM1" t="str">
            <v>Septiembre_AvanceCuanti</v>
          </cell>
          <cell r="JN1" t="str">
            <v>Octubre_AvanceCuanti</v>
          </cell>
          <cell r="JO1" t="str">
            <v>Noviembre_AvanceCuanti</v>
          </cell>
          <cell r="JP1" t="str">
            <v>Diciembre_AvanceCuanti</v>
          </cell>
          <cell r="JQ1" t="str">
            <v>Total_AvanceCuanti</v>
          </cell>
          <cell r="JR1" t="str">
            <v>Enero_AvanceCuantiacu</v>
          </cell>
          <cell r="JS1" t="str">
            <v>Febrero_AvanceCuantiacu</v>
          </cell>
          <cell r="JT1" t="str">
            <v>Marzo_AvanceCuantiacu</v>
          </cell>
          <cell r="JU1" t="str">
            <v>Abril_AvanceCuantiacu</v>
          </cell>
          <cell r="JV1" t="str">
            <v>Mayo_AvanceCuantiacu</v>
          </cell>
          <cell r="JW1" t="str">
            <v>Junio_AvanceCuantiacu</v>
          </cell>
          <cell r="JX1" t="str">
            <v>Julio_AvanceCuantiacu</v>
          </cell>
          <cell r="JY1" t="str">
            <v>Agosto_AvanceCuantiacu</v>
          </cell>
          <cell r="JZ1" t="str">
            <v>Septiembre_AvanceCuantiacu</v>
          </cell>
          <cell r="KA1" t="str">
            <v>Octubre_AvanceCuantiacu</v>
          </cell>
          <cell r="KB1" t="str">
            <v>Noviembre_AvanceCuantiacu</v>
          </cell>
          <cell r="KC1" t="str">
            <v>Diciembre_AvanceCuantiacu</v>
          </cell>
          <cell r="KD1" t="str">
            <v>cumplimiento mensual Enero</v>
          </cell>
          <cell r="KE1" t="str">
            <v>cumplimiento mensual Febrero</v>
          </cell>
          <cell r="KF1" t="str">
            <v>cumplimiento mensual Marzo</v>
          </cell>
          <cell r="KG1" t="str">
            <v>cumplimiento mensual Abril</v>
          </cell>
          <cell r="KH1" t="str">
            <v>cumplimiento mensual Mayo</v>
          </cell>
          <cell r="KI1" t="str">
            <v>cumplimiento mensual Junio</v>
          </cell>
          <cell r="KJ1" t="str">
            <v>cumplimiento mensual Julio</v>
          </cell>
          <cell r="KK1" t="str">
            <v>cumplimiento mensual Agosto</v>
          </cell>
          <cell r="KL1" t="str">
            <v>cumplimiento mensual Septiembre</v>
          </cell>
          <cell r="KM1" t="str">
            <v>cumplimiento mensual Octubre</v>
          </cell>
          <cell r="KN1" t="str">
            <v>cumplimiento mensual Noviembre</v>
          </cell>
          <cell r="KO1" t="str">
            <v>cumplimiento mensual Diciembre</v>
          </cell>
          <cell r="KP1" t="str">
            <v>Enero_%Cumplimiento</v>
          </cell>
          <cell r="KQ1" t="str">
            <v>Febrero_%Cumplimiento</v>
          </cell>
          <cell r="KR1" t="str">
            <v>Marzo_%Cumplimiento</v>
          </cell>
          <cell r="KS1" t="str">
            <v>Abril_%Cumplimiento</v>
          </cell>
          <cell r="KT1" t="str">
            <v>Mayo_%Cumplimiento</v>
          </cell>
          <cell r="KU1" t="str">
            <v>Junio_%Cumplimiento</v>
          </cell>
          <cell r="KV1" t="str">
            <v>Julio_%Cumplimiento</v>
          </cell>
          <cell r="KW1" t="str">
            <v>Agosto_%Cumplimiento</v>
          </cell>
          <cell r="KX1" t="str">
            <v>Septiembre_%Cumplimiento</v>
          </cell>
          <cell r="KY1" t="str">
            <v>Octubre_%Cumplimiento</v>
          </cell>
          <cell r="KZ1" t="str">
            <v>Noviembre_%Cumplimiento</v>
          </cell>
          <cell r="LA1" t="str">
            <v>Diciembre_%Cumplimiento</v>
          </cell>
          <cell r="LB1" t="str">
            <v>Cumplimiento Total</v>
          </cell>
          <cell r="LC1" t="str">
            <v>Cumplimiento total x objetivo</v>
          </cell>
          <cell r="LD1" t="str">
            <v>Obj Específico + izq</v>
          </cell>
          <cell r="LE1" t="str">
            <v>Cumplimiento Objetivo Especifico</v>
          </cell>
          <cell r="LF1" t="str">
            <v>Avance objetivo especifico</v>
          </cell>
          <cell r="LG1" t="str">
            <v>Suma producto cumplimiento</v>
          </cell>
          <cell r="LH1" t="str">
            <v>Suma producto avance</v>
          </cell>
          <cell r="LI1" t="str">
            <v>Cumplimiento Objetivo General</v>
          </cell>
          <cell r="LJ1" t="str">
            <v>Avance objetivo general</v>
          </cell>
          <cell r="LK1" t="str">
            <v>Apropiación disponible</v>
          </cell>
          <cell r="LL1" t="str">
            <v>Compromisos al corte</v>
          </cell>
          <cell r="LM1" t="str">
            <v>Giros al corte</v>
          </cell>
          <cell r="LN1" t="str">
            <v>Reservas Constituidas</v>
          </cell>
          <cell r="LO1" t="str">
            <v>Gestión reservas</v>
          </cell>
          <cell r="LP1" t="str">
            <v>Meta Ejecutada Enero</v>
          </cell>
          <cell r="LQ1" t="str">
            <v>Meta Ejecutada Febrero</v>
          </cell>
          <cell r="LR1" t="str">
            <v>Meta Ejecutada Marzo</v>
          </cell>
          <cell r="LS1" t="str">
            <v>Meta Ejecutada Abril</v>
          </cell>
          <cell r="LT1" t="str">
            <v>Meta Ejecutada Mayo</v>
          </cell>
          <cell r="LU1" t="str">
            <v>Meta Ejecutada Junio</v>
          </cell>
          <cell r="LV1" t="str">
            <v>Meta Ejecutada Julio</v>
          </cell>
          <cell r="LW1" t="str">
            <v>Meta Ejecutada Agosto</v>
          </cell>
          <cell r="LX1" t="str">
            <v>Meta Ejecutada Septiembre</v>
          </cell>
          <cell r="LY1" t="str">
            <v>Meta Ejecutada Octubre</v>
          </cell>
          <cell r="LZ1" t="str">
            <v>Meta Ejecutada Noviembre</v>
          </cell>
          <cell r="MA1" t="str">
            <v>Meta Ejecutada Diciembre</v>
          </cell>
          <cell r="MB1" t="str">
            <v>Meta Ejecutada Total</v>
          </cell>
          <cell r="MC1" t="str">
            <v>Meta ejecutada acumulada al corte</v>
          </cell>
          <cell r="MD1" t="str">
            <v>Meta Ejecutada 2023</v>
          </cell>
          <cell r="ME1" t="str">
            <v>Enero_rio</v>
          </cell>
          <cell r="MF1" t="str">
            <v>Febrero_rio</v>
          </cell>
          <cell r="MG1" t="str">
            <v>Marzo_rio</v>
          </cell>
          <cell r="MH1" t="str">
            <v>Abril_rio</v>
          </cell>
          <cell r="MI1" t="str">
            <v>Mayo_rio</v>
          </cell>
          <cell r="MJ1" t="str">
            <v>Junio_rio</v>
          </cell>
          <cell r="MK1" t="str">
            <v>Julio_rio</v>
          </cell>
          <cell r="ML1" t="str">
            <v>Agosto_rio</v>
          </cell>
          <cell r="MM1" t="str">
            <v>Septiembre_rio</v>
          </cell>
          <cell r="MN1" t="str">
            <v>Octubre_rio</v>
          </cell>
          <cell r="MO1" t="str">
            <v>Noviembre_rio</v>
          </cell>
          <cell r="MP1" t="str">
            <v>Diciembre_rio</v>
          </cell>
          <cell r="MQ1" t="str">
            <v>Enero_coh</v>
          </cell>
          <cell r="MR1" t="str">
            <v>Febrero_coh</v>
          </cell>
          <cell r="MS1" t="str">
            <v>Marzo_coh</v>
          </cell>
          <cell r="MT1" t="str">
            <v>Abril_coh</v>
          </cell>
          <cell r="MU1" t="str">
            <v>Mayo_coh</v>
          </cell>
          <cell r="MV1" t="str">
            <v>Junio_coh</v>
          </cell>
          <cell r="MW1" t="str">
            <v>Julio_coh</v>
          </cell>
          <cell r="MX1" t="str">
            <v>Agosto_coh</v>
          </cell>
          <cell r="MY1" t="str">
            <v>Septiembre_coh</v>
          </cell>
          <cell r="MZ1" t="str">
            <v>Octubre_coh</v>
          </cell>
          <cell r="NA1" t="str">
            <v>Noviembre_coh</v>
          </cell>
          <cell r="NB1" t="str">
            <v>Diciembre_coh</v>
          </cell>
          <cell r="NC1" t="str">
            <v>Enero_cum</v>
          </cell>
          <cell r="ND1" t="str">
            <v>Febrero_cum</v>
          </cell>
          <cell r="NE1" t="str">
            <v>Marzo_cum</v>
          </cell>
          <cell r="NF1" t="str">
            <v>Abril_cum</v>
          </cell>
          <cell r="NG1" t="str">
            <v>Mayo_cum</v>
          </cell>
          <cell r="NH1" t="str">
            <v>Junio_cum</v>
          </cell>
          <cell r="NI1" t="str">
            <v>Julio_cum</v>
          </cell>
          <cell r="NJ1" t="str">
            <v>Agosto_cum</v>
          </cell>
          <cell r="NK1" t="str">
            <v>Septiembre_cum</v>
          </cell>
          <cell r="NL1" t="str">
            <v>Octubre_cum</v>
          </cell>
          <cell r="NM1" t="str">
            <v>Noviembre_cum</v>
          </cell>
          <cell r="NN1" t="str">
            <v>Diciembre_cum</v>
          </cell>
          <cell r="NO1" t="str">
            <v>Enero_cp</v>
          </cell>
          <cell r="NP1" t="str">
            <v>Febrero_cp</v>
          </cell>
          <cell r="NQ1" t="str">
            <v>Marzo_cp</v>
          </cell>
          <cell r="NR1" t="str">
            <v>Abril_cp</v>
          </cell>
          <cell r="NS1" t="str">
            <v>Mayo_cp</v>
          </cell>
          <cell r="NT1" t="str">
            <v>Junio_cp</v>
          </cell>
          <cell r="NU1" t="str">
            <v>Julio_cp</v>
          </cell>
          <cell r="NV1" t="str">
            <v>Agosto_cp</v>
          </cell>
          <cell r="NW1" t="str">
            <v>Septiembre_cp</v>
          </cell>
          <cell r="NX1" t="str">
            <v>Octubre_cp</v>
          </cell>
          <cell r="NY1" t="str">
            <v>Noviembre_cp</v>
          </cell>
          <cell r="NZ1" t="str">
            <v>Diciembre_cp</v>
          </cell>
          <cell r="OA1" t="str">
            <v>Enero_ryd</v>
          </cell>
          <cell r="OB1" t="str">
            <v>Febrero_ryd</v>
          </cell>
          <cell r="OC1" t="str">
            <v>Marzo_ryd</v>
          </cell>
          <cell r="OD1" t="str">
            <v>Abril_ryd</v>
          </cell>
          <cell r="OE1" t="str">
            <v>Mayo_ryd</v>
          </cell>
          <cell r="OF1" t="str">
            <v>Junio_ryd</v>
          </cell>
          <cell r="OG1" t="str">
            <v>Julio_ryd</v>
          </cell>
          <cell r="OH1" t="str">
            <v>Agosto_ryd</v>
          </cell>
          <cell r="OI1" t="str">
            <v>Septiembre_ryd</v>
          </cell>
          <cell r="OJ1" t="str">
            <v>Octubre_ryd</v>
          </cell>
          <cell r="OK1" t="str">
            <v>Noviembre_ryd</v>
          </cell>
          <cell r="OL1" t="str">
            <v>Diciembre_ryd</v>
          </cell>
          <cell r="OM1" t="str">
            <v>Objetivos específicos proyecto de inversión</v>
          </cell>
          <cell r="ON1" t="str">
            <v>Dependencias_Proyecto de Inversión</v>
          </cell>
          <cell r="OO1" t="str">
            <v>ID</v>
          </cell>
          <cell r="OP1" t="str">
            <v>Programación al corte</v>
          </cell>
          <cell r="OQ1" t="str">
            <v>Enero_P7</v>
          </cell>
          <cell r="OR1" t="str">
            <v>Febrero_P7</v>
          </cell>
          <cell r="OS1" t="str">
            <v>Marzo_P7</v>
          </cell>
          <cell r="OT1" t="str">
            <v>Abril_P7</v>
          </cell>
          <cell r="OU1" t="str">
            <v>Mayo_P7</v>
          </cell>
          <cell r="OV1" t="str">
            <v>Junio_P7</v>
          </cell>
          <cell r="OW1" t="str">
            <v>Julio_P7</v>
          </cell>
          <cell r="OX1" t="str">
            <v>Agosto_P7</v>
          </cell>
          <cell r="OY1" t="str">
            <v>Septiembre_P7</v>
          </cell>
          <cell r="OZ1" t="str">
            <v>Octubre_P7</v>
          </cell>
          <cell r="PA1" t="str">
            <v>Noviembre_P7</v>
          </cell>
          <cell r="PB1" t="str">
            <v>Diciembre_P7</v>
          </cell>
          <cell r="PC1" t="str">
            <v>Total_P7</v>
          </cell>
          <cell r="PD1" t="str">
            <v>Enero_P8</v>
          </cell>
          <cell r="PE1" t="str">
            <v>Febrero_P8</v>
          </cell>
          <cell r="PF1" t="str">
            <v>Marzo_P8</v>
          </cell>
          <cell r="PG1" t="str">
            <v>Abril_P8</v>
          </cell>
          <cell r="PH1" t="str">
            <v>Mayo_P8</v>
          </cell>
          <cell r="PI1" t="str">
            <v>Junio_P8</v>
          </cell>
          <cell r="PJ1" t="str">
            <v>Julio_P8</v>
          </cell>
          <cell r="PK1" t="str">
            <v>Agosto_P8</v>
          </cell>
          <cell r="PL1" t="str">
            <v>Septiembre_P8</v>
          </cell>
          <cell r="PM1" t="str">
            <v>Octubre_P8</v>
          </cell>
          <cell r="PN1" t="str">
            <v>Noviembre_P8</v>
          </cell>
          <cell r="PO1" t="str">
            <v>Diciembre_P8</v>
          </cell>
          <cell r="PP1" t="str">
            <v>Total_P8</v>
          </cell>
          <cell r="PQ1" t="str">
            <v>Ajuste1</v>
          </cell>
          <cell r="PR1" t="str">
            <v>Ajuste2</v>
          </cell>
          <cell r="PS1" t="str">
            <v>Registra</v>
          </cell>
        </row>
        <row r="2">
          <cell r="A2" t="str">
            <v>PD1</v>
          </cell>
          <cell r="B2">
            <v>7867</v>
          </cell>
          <cell r="C2" t="str">
            <v>7867_1</v>
          </cell>
          <cell r="D2">
            <v>2020110010190</v>
          </cell>
          <cell r="E2" t="str">
            <v>Un nuevo contrato social y ambiental para la Bogotá del siglo XXI</v>
          </cell>
          <cell r="F2" t="str">
            <v>5. Construir Bogotá región con gobierno abierto, transparente y ciudadanía consciente.</v>
          </cell>
          <cell r="G2" t="str">
            <v>56. Gestión Pública Efectiva</v>
          </cell>
          <cell r="H2" t="str">
            <v>Lograr que la comunicación pública distrital se dirija hacia el mismo objetivo y visión de ciudad, reconociendo y abordando las necesidades de la ciudadanía y generando confianza para incentivar su participación en la construcción de Ciudad.</v>
          </cell>
          <cell r="I2" t="str">
            <v>1. Fortalecer la articulación interinstitucional y las estrategias de las oficinas de comunicaciones de las entidades del Distrito.</v>
          </cell>
          <cell r="J2" t="str">
            <v xml:space="preserve">Generación de los lineamientos de comunicación del Distrito para construir ciudad y ciudadanía   </v>
          </cell>
          <cell r="K2" t="str">
            <v>Oficina Consejería de Comunicaciones</v>
          </cell>
          <cell r="L2" t="str">
            <v>Glenda Martínez Osorio</v>
          </cell>
          <cell r="M2" t="str">
            <v>Jefe de Oficina</v>
          </cell>
          <cell r="N2" t="str">
            <v>Oficina Consejería de Comunicaciones</v>
          </cell>
          <cell r="O2" t="str">
            <v>Glenda Martínez Osorio</v>
          </cell>
          <cell r="P2" t="str">
            <v>Jefe de Oficina</v>
          </cell>
          <cell r="Q2" t="str">
            <v>Yenny Vanessa Zabaleta Durán, Rene Hideki Doku Vendries.</v>
          </cell>
          <cell r="R2" t="str">
            <v>Cristhian Guacaneme</v>
          </cell>
          <cell r="S2" t="str">
            <v>1. Generar 100 porciento de los lineamientos distritales en materia de comunicación pública</v>
          </cell>
          <cell r="T2" t="str">
            <v>Porcentaje de lineamientos distritales en materia de comunicación pública, formulados, implementados y monitoreado</v>
          </cell>
          <cell r="Z2" t="str">
            <v>506. Formular, implementar y monitorear los lineamientos distritales  en materia de Comunicación Pública.</v>
          </cell>
          <cell r="AA2" t="str">
            <v>554. Porcentaje de lineamientos distritales en materia de comunicación pública, formulados, implementados y monitoreados.</v>
          </cell>
          <cell r="AC2" t="str">
            <v>1. Generar 100 porciento de los lineamientos distritales en materia de comunicación pública</v>
          </cell>
          <cell r="AH2" t="str">
            <v>16. Paz, justicia e instituciones sólidas</v>
          </cell>
          <cell r="AI2" t="str">
            <v xml:space="preserve">PD_Meta Sectorial: 506. Formular, implementar y monitorear los lineamientos distritales  en materia de Comunicación Pública.; PD_Indicador Meta sector: 554. Porcentaje de lineamientos distritales en materia de comunicación pública, formulados, implementados y monitoreados.; PD_Meta Proyecto: 1. Generar 100 porciento de los lineamientos distritales en materia de comunicación pública; ODS: 16. Paz, justicia e instituciones sólidas; </v>
          </cell>
          <cell r="AJ2" t="str">
            <v>Programación sin Observaciones</v>
          </cell>
          <cell r="AK2">
            <v>44055</v>
          </cell>
          <cell r="AL2">
            <v>2</v>
          </cell>
          <cell r="AM2">
            <v>2023</v>
          </cell>
          <cell r="AN2" t="str">
            <v>Lineamientos distritales de comunicación pública definidos por la Oficina Consejeria de Comunicaciones para las diferentes entidades del distrito.</v>
          </cell>
          <cell r="AO2" t="str">
            <v>Lograr que las Oficinas de Comunicación del Distrito tenga un objetivo unificado de comunicación que permita comunicar la visión de ciudad de forma articulada y alineada en el Distrito Capital.</v>
          </cell>
          <cell r="AP2">
            <v>2020</v>
          </cell>
          <cell r="AQ2">
            <v>2024</v>
          </cell>
          <cell r="AR2" t="str">
            <v>Creciente</v>
          </cell>
          <cell r="AS2" t="str">
            <v>Eficacia</v>
          </cell>
          <cell r="AT2" t="str">
            <v>Porcentaje</v>
          </cell>
          <cell r="AU2" t="str">
            <v>Producto</v>
          </cell>
          <cell r="AV2" t="str">
            <v>N/D</v>
          </cell>
          <cell r="AW2" t="str">
            <v>N/D</v>
          </cell>
          <cell r="AX2" t="str">
            <v>N/D</v>
          </cell>
          <cell r="AY2">
            <v>1</v>
          </cell>
          <cell r="BB2" t="str">
            <v>La medicion del cumplimiento de la meta se llevara a cabo con la ejecución de las actividades definidas para la generación de lineamientos distritales en materia de comunicación pública.</v>
          </cell>
          <cell r="BC2" t="str">
            <v xml:space="preserve">Sumatoria del porcentaje ejecutado de las actividades desarrolladas para la generación de lineamientos en materia de comunicación pública  / Sumatoria del porcentaje programado de las actividades desarrolladas para la generación de lineamientos en materia de comunicación pública </v>
          </cell>
          <cell r="BD2" t="str">
            <v>Sumatoria del porcentaje ejecutado de las actividades desarrolladas para la generación de lineamientos en materia de comunicación pública</v>
          </cell>
          <cell r="BE2" t="str">
            <v>Sumatoria del porcentaje programado de las actividades desarrolladas para la generación de lineamientos en materia de comunicación pública</v>
          </cell>
          <cell r="BF2" t="str">
            <v>Acciones de Difusión ( Correos Electrónicos, Evidencias de Reunión, Documentos Oficiales, publicaciones).
Documentos de trabajo (Lineamientos de Comunicación, Mesas de Trabajo, Investigaciones, Correos electrónicos)</v>
          </cell>
          <cell r="BG2">
            <v>1</v>
          </cell>
          <cell r="BH2">
            <v>44055</v>
          </cell>
          <cell r="BI2" t="str">
            <v>Se diligencia la hoja de vida del indicador.</v>
          </cell>
          <cell r="BJ2" t="str">
            <v>Plan de acción - proyectos de inversión (actividades)</v>
          </cell>
          <cell r="BK2">
            <v>100</v>
          </cell>
          <cell r="BL2">
            <v>10</v>
          </cell>
          <cell r="BM2">
            <v>30</v>
          </cell>
          <cell r="BN2">
            <v>70</v>
          </cell>
          <cell r="BO2">
            <v>90</v>
          </cell>
          <cell r="BP2">
            <v>100</v>
          </cell>
          <cell r="BQ2">
            <v>10126507464</v>
          </cell>
          <cell r="BR2">
            <v>829432495</v>
          </cell>
          <cell r="BS2">
            <v>1817381049</v>
          </cell>
          <cell r="BT2">
            <v>1684836216</v>
          </cell>
          <cell r="BU2">
            <v>1720857704</v>
          </cell>
          <cell r="BV2">
            <v>4074000000</v>
          </cell>
          <cell r="BW2">
            <v>10</v>
          </cell>
          <cell r="BX2">
            <v>30</v>
          </cell>
          <cell r="BY2">
            <v>70</v>
          </cell>
          <cell r="BZ2">
            <v>90</v>
          </cell>
          <cell r="CA2">
            <v>20.249999999999996</v>
          </cell>
          <cell r="CB2">
            <v>40</v>
          </cell>
          <cell r="CC2">
            <v>20</v>
          </cell>
          <cell r="CD2">
            <v>829432495</v>
          </cell>
          <cell r="CE2">
            <v>818590265</v>
          </cell>
          <cell r="CF2">
            <v>1817381049</v>
          </cell>
          <cell r="CG2">
            <v>1790836555</v>
          </cell>
          <cell r="CH2">
            <v>1684836216</v>
          </cell>
          <cell r="CI2">
            <v>1638945993</v>
          </cell>
          <cell r="CJ2">
            <v>9.75</v>
          </cell>
          <cell r="CK2">
            <v>29.999999999999996</v>
          </cell>
          <cell r="CL2">
            <v>70</v>
          </cell>
          <cell r="CM2">
            <v>80.5</v>
          </cell>
          <cell r="CN2" t="str">
            <v>Suma</v>
          </cell>
          <cell r="CO2">
            <v>0</v>
          </cell>
          <cell r="CP2">
            <v>1</v>
          </cell>
          <cell r="CQ2">
            <v>0</v>
          </cell>
          <cell r="CR2">
            <v>3</v>
          </cell>
          <cell r="CS2">
            <v>1.5</v>
          </cell>
          <cell r="CT2">
            <v>5</v>
          </cell>
          <cell r="CU2">
            <v>0</v>
          </cell>
          <cell r="CV2">
            <v>0</v>
          </cell>
          <cell r="CW2">
            <v>3</v>
          </cell>
          <cell r="CX2">
            <v>1.5</v>
          </cell>
          <cell r="CY2">
            <v>5</v>
          </cell>
          <cell r="CZ2">
            <v>0</v>
          </cell>
          <cell r="DA2">
            <v>90</v>
          </cell>
          <cell r="DB2">
            <v>10.5</v>
          </cell>
          <cell r="DC2">
            <v>10.5</v>
          </cell>
          <cell r="DD2">
            <v>0</v>
          </cell>
          <cell r="DE2">
            <v>10</v>
          </cell>
          <cell r="DF2">
            <v>0</v>
          </cell>
          <cell r="DG2">
            <v>30</v>
          </cell>
          <cell r="DH2">
            <v>15</v>
          </cell>
          <cell r="DI2">
            <v>50</v>
          </cell>
          <cell r="DJ2">
            <v>0</v>
          </cell>
          <cell r="DK2">
            <v>0</v>
          </cell>
          <cell r="DL2">
            <v>30</v>
          </cell>
          <cell r="DM2">
            <v>15</v>
          </cell>
          <cell r="DN2">
            <v>50</v>
          </cell>
          <cell r="DO2">
            <v>0</v>
          </cell>
          <cell r="DP2">
            <v>200</v>
          </cell>
          <cell r="DQ2">
            <v>0</v>
          </cell>
          <cell r="DR2">
            <v>10</v>
          </cell>
          <cell r="DS2">
            <v>0</v>
          </cell>
          <cell r="DT2">
            <v>95</v>
          </cell>
          <cell r="DU2">
            <v>0</v>
          </cell>
          <cell r="DV2">
            <v>0</v>
          </cell>
          <cell r="DW2">
            <v>0</v>
          </cell>
          <cell r="DX2">
            <v>0</v>
          </cell>
          <cell r="DY2">
            <v>0</v>
          </cell>
          <cell r="DZ2">
            <v>0</v>
          </cell>
          <cell r="EA2">
            <v>0</v>
          </cell>
          <cell r="EB2">
            <v>0</v>
          </cell>
          <cell r="EC2">
            <v>105</v>
          </cell>
          <cell r="ED2">
            <v>105</v>
          </cell>
          <cell r="EE2">
            <v>0</v>
          </cell>
          <cell r="EF2" t="str">
            <v>Informe preliminar en Acciones de Difusión de los lineamientos de comunicación y en documentos de trabajo en materia de comunicaciones</v>
          </cell>
          <cell r="EG2">
            <v>0</v>
          </cell>
          <cell r="EH2" t="str">
            <v>Informe preliminar en Acciones de Difusión de los lineamientos de comunicación y en documentos de trabajo en materia de comunicaciones</v>
          </cell>
          <cell r="EI2" t="str">
            <v>Informe preliminar en Acciones de Difusión de los lineamientos de comunicación y en documentos de trabajo en materia de comunicaciones</v>
          </cell>
          <cell r="EJ2" t="str">
            <v>Informe preliminar en Acciones de Difusión de los lineamientos de comunicación y en documentos de trabajo en materia de comunicaciones</v>
          </cell>
          <cell r="EK2">
            <v>0</v>
          </cell>
          <cell r="EL2">
            <v>0</v>
          </cell>
          <cell r="EM2" t="str">
            <v>Informe preliminar en Acciones de Difusión de los lineamientos de comunicación y en documentos de trabajo en materia de comunicaciones</v>
          </cell>
          <cell r="EN2" t="str">
            <v>Informe preliminar en Acciones de Difusión de los lineamientos de comunicación y en documentos de trabajo en materia de comunicaciones</v>
          </cell>
          <cell r="EO2" t="str">
            <v>Informe preliminar en Acciones de Difusión de los lineamientos de comunicación y en documentos de trabajo en materia de comunicaciones</v>
          </cell>
          <cell r="EP2">
            <v>0</v>
          </cell>
          <cell r="EQ2">
            <v>0</v>
          </cell>
          <cell r="ER2" t="str">
            <v>1. Informe preliminar en acciones de difusión de los lineamientos de comunicación y en documentos de trabajo en materia de comunicaciones febero 2023</v>
          </cell>
          <cell r="ES2">
            <v>0</v>
          </cell>
          <cell r="ET2" t="str">
            <v>1. Informe preliminar en acciones de difusión de los lineamientos de comunicación y en documentos de trabajo en materia de comunicaciones abril 2023</v>
          </cell>
          <cell r="EU2" t="str">
            <v>1. Informe preliminar en acciones de difusión de los lineamientos de comunicación y en documentos de trabajo en materia de comunicaciones mayo 2023</v>
          </cell>
          <cell r="EV2" t="str">
            <v>1. Informe preliminar en acciones de difusión de los lineamientos de comunicación y en documentos de trabajo en materia de comunicaciones junio 2023</v>
          </cell>
          <cell r="EW2">
            <v>0</v>
          </cell>
          <cell r="EX2">
            <v>0</v>
          </cell>
          <cell r="EY2">
            <v>0</v>
          </cell>
          <cell r="EZ2">
            <v>0</v>
          </cell>
          <cell r="FA2">
            <v>0</v>
          </cell>
          <cell r="FB2">
            <v>0</v>
          </cell>
          <cell r="FC2">
            <v>1750713000</v>
          </cell>
          <cell r="FD2">
            <v>1750713000</v>
          </cell>
          <cell r="FE2">
            <v>1750713000</v>
          </cell>
          <cell r="FF2">
            <v>1750713000</v>
          </cell>
          <cell r="FG2">
            <v>1750713000</v>
          </cell>
          <cell r="FH2">
            <v>1750713000</v>
          </cell>
          <cell r="FI2">
            <v>1750713000</v>
          </cell>
          <cell r="FJ2">
            <v>1750713000</v>
          </cell>
          <cell r="FK2">
            <v>1750713000</v>
          </cell>
          <cell r="FL2">
            <v>1750713000</v>
          </cell>
          <cell r="FM2">
            <v>1750713000</v>
          </cell>
          <cell r="FN2">
            <v>1750713000</v>
          </cell>
          <cell r="FO2">
            <v>1750713000</v>
          </cell>
          <cell r="FP2">
            <v>1829223135</v>
          </cell>
          <cell r="FQ2">
            <v>1829223135</v>
          </cell>
          <cell r="FR2">
            <v>1798294903</v>
          </cell>
          <cell r="FS2">
            <v>1720857704</v>
          </cell>
          <cell r="FT2">
            <v>1720857704</v>
          </cell>
          <cell r="FU2">
            <v>1720857704</v>
          </cell>
          <cell r="FV2">
            <v>0</v>
          </cell>
          <cell r="FW2">
            <v>0</v>
          </cell>
          <cell r="FX2">
            <v>0</v>
          </cell>
          <cell r="FY2">
            <v>0</v>
          </cell>
          <cell r="FZ2">
            <v>0</v>
          </cell>
          <cell r="GA2">
            <v>0</v>
          </cell>
          <cell r="GB2">
            <v>1720857704</v>
          </cell>
          <cell r="GC2">
            <v>1632246890</v>
          </cell>
          <cell r="GD2">
            <v>1735341010</v>
          </cell>
          <cell r="GE2">
            <v>1621540966</v>
          </cell>
          <cell r="GF2">
            <v>1621540966</v>
          </cell>
          <cell r="GG2">
            <v>1621540966</v>
          </cell>
          <cell r="GH2">
            <v>1637242995</v>
          </cell>
          <cell r="GI2">
            <v>0</v>
          </cell>
          <cell r="GJ2">
            <v>0</v>
          </cell>
          <cell r="GK2">
            <v>0</v>
          </cell>
          <cell r="GL2">
            <v>0</v>
          </cell>
          <cell r="GM2">
            <v>0</v>
          </cell>
          <cell r="GN2">
            <v>0</v>
          </cell>
          <cell r="GO2">
            <v>1637242995</v>
          </cell>
          <cell r="GP2">
            <v>0</v>
          </cell>
          <cell r="GQ2">
            <v>56296361</v>
          </cell>
          <cell r="GR2">
            <v>194056418</v>
          </cell>
          <cell r="GS2">
            <v>366035264</v>
          </cell>
          <cell r="GT2">
            <v>514765593</v>
          </cell>
          <cell r="GU2">
            <v>652171430</v>
          </cell>
          <cell r="GV2">
            <v>0</v>
          </cell>
          <cell r="GW2">
            <v>0</v>
          </cell>
          <cell r="GX2">
            <v>0</v>
          </cell>
          <cell r="GY2">
            <v>0</v>
          </cell>
          <cell r="GZ2">
            <v>0</v>
          </cell>
          <cell r="HA2">
            <v>0</v>
          </cell>
          <cell r="HB2">
            <v>652171430</v>
          </cell>
          <cell r="HC2">
            <v>45890223</v>
          </cell>
          <cell r="HD2">
            <v>45890223</v>
          </cell>
          <cell r="HE2">
            <v>45890223</v>
          </cell>
          <cell r="HF2">
            <v>45890223</v>
          </cell>
          <cell r="HG2">
            <v>45890223</v>
          </cell>
          <cell r="HH2">
            <v>45890223</v>
          </cell>
          <cell r="HI2">
            <v>0</v>
          </cell>
          <cell r="HJ2">
            <v>0</v>
          </cell>
          <cell r="HK2">
            <v>0</v>
          </cell>
          <cell r="HL2">
            <v>0</v>
          </cell>
          <cell r="HM2">
            <v>0</v>
          </cell>
          <cell r="HN2">
            <v>0</v>
          </cell>
          <cell r="HO2">
            <v>45890223</v>
          </cell>
          <cell r="HP2">
            <v>0</v>
          </cell>
          <cell r="HQ2">
            <v>35686549</v>
          </cell>
          <cell r="HR2">
            <v>45890223</v>
          </cell>
          <cell r="HS2">
            <v>45890223</v>
          </cell>
          <cell r="HT2">
            <v>45890223</v>
          </cell>
          <cell r="HU2">
            <v>45890223</v>
          </cell>
          <cell r="HV2">
            <v>0</v>
          </cell>
          <cell r="HW2">
            <v>0</v>
          </cell>
          <cell r="HX2">
            <v>0</v>
          </cell>
          <cell r="HY2">
            <v>0</v>
          </cell>
          <cell r="HZ2">
            <v>0</v>
          </cell>
          <cell r="IA2">
            <v>0</v>
          </cell>
          <cell r="IB2" t="str">
            <v/>
          </cell>
          <cell r="IC2" t="str">
            <v>Avances y logros:
Se realizó una reunión del equipo estratégico y los lideres de los diferentes equipos internos de la Oficina Consejería de Comunicaciones el 13 de febrero de 2023, con el fin de solicitar a cada uno, una revisión desde sus equipos de posibles buenas prácticas, directrices, pautas o guías que se necesiten remitir a las oficinas de comunicaciones del distrito que permitan unificar mensajes institucionales y orienten a dichas entidades en la generación de acciones de comunicación que conecte con los intereses del ciudadano. 
La información que suministre cada líder y el diagnóstico realizado por la jefe de la dependencia y los jefes de comunicaciones del distrito serán insumo para la definición de los lineamientos que se generen para esta vigencia.  
Se expidió el lineamiento denominado "LINEAMIENTOS GENERALES DE COMUNICACIÔN CONTRA LA DISCRIMINACION RACIAL Y ETNICA", en el cual se imparten directrices a las entidades de Ia Administración Distrital enfocadas hacia el respeto de diversidad étnica y cultural.
Beneficio
Los lineamientos en materia de comunicación a nivel distrital permiten la implementación de los planes de comunicación a nivel interno y externo en las entidades distritales, con el fin que la comunicación pública distrital esté alineada hacia el mismo objetivo, de manera que las acciones comunicativas que desarrolle la administración distrital estén enfocadas hacia la misma visión de ciudad, por medio de una articulación interinstitucional dirigida a alcanzar una comunicación pública, reconociendo y abordando las necesidades de la ciudadanía y generando confianza para incentivar su participación en la construcción de ciudad.
Este conjunto de actividades permite que se formulen lineamientos y directrices en materia de comunicación pública, que conducen a la creación, desarrollo y divulgación de estrategias, campañas y/o acciones de comunicación relacionadas con los propósitos, programas, y metas del Plan de Desarrollo</v>
          </cell>
          <cell r="ID2" t="str">
            <v/>
          </cell>
          <cell r="IE2" t="str">
            <v/>
          </cell>
          <cell r="IF2" t="str">
            <v/>
          </cell>
          <cell r="IG2" t="str">
            <v xml:space="preserve">Se realizó una reunión del equipo estratégico y los lideres de los diferentes equipos internos de la Oficina Consejería de Comunicaciones el 13 de febrero de 2023, con el fin de solicitar a cada uno, una revisión desde sus equipos de posibles buenas prácticas, directrices, pautas o guías que se necesiten remitir a las oficinas de comunicaciones del distrito que permitan unificar mensajes institucionales y orienten a dichas entidades en la generación de acciones de comunicación que conecte con los intereses del ciudadano. 
La información que suministre cada líder y el diagnóstico realizado por la jefe de la dependencia y los jefes de comunicaciones del distrito serán insumo para la definición de los lineamientos que se generen para esta vigencia.  </v>
          </cell>
          <cell r="IH2" t="str">
            <v/>
          </cell>
          <cell r="II2" t="str">
            <v>En este mes, se tenía una programación del 4%, pero se tuvo una sejecución del 10,5%, en razón a que la circular que se programó en el mes de junio se expidió en el mes de abril, ya que todo el proceso de revisiones y aprobaciones fue más rápido en este mes.
La jefe de la Oficina Consejería de Comunicaciones, estructuró el borrador del lineamiento denominado "LINEAMIENTOS GENERALES DE COMUNICACIÔN CONTRA LA DISCRIMINACION RACIAL Y ETNICA", la cual se remitió al equipo administrativo de la dependencia, con el fin de realizar los ajustes técnicos que permitan enviarla a la Oficina Asesora Jurídica para su respectivo aval, el cual fue remitido a la Oficina Jurídica para su revisión y aval.
Una vez recibido el borrador del lineamiento, el equipo administrativo procedió a generar el proyecto de circular, que se remitió por correo al jefe encargado de la Oficina Jurídica para revisión, el documento fue revisado por esa dependencia, se aclararon dudas con la abogado a cargo y cuando fue aprobada, se radicó con oficina Núm. 2-2023-10702 la Circular 001 de 2023 a todas las oficinas de comunicaciones del Distrito.</v>
          </cell>
          <cell r="IJ2" t="str">
            <v>En el mes de mayo, se tenía una programación del 1,5%, pero en el mes de abril se tuvo una sobre ejecución del 6,5%, en razón a que la circular que se programó en el mes de junio se expidió en el mes de abril, ya que todo el proceso de revisiones y aprobaciones fue más rápido en este mes.
En el mes de abril la jefe de la Oficina Consejería de Comunicaciones, estructuró el borrador del lineamiento denominado "LINEAMIENTOS GENERALES DE COMUNICACIÔN CONTRA LA DISCRIMINACION RACIAL Y ETNICA", el cual se remitió al equipo administrativo de la dependencia, quienes procedieron a generar el proyecto de circular, que se remitió por correo al jefe encargado de la Oficina Jurídica para revisión, el documento fue revisado por esa dependencia, se aclararon dudas con la abogado a cargo y cuando fue aprobada, se radicó con oficio Núm. 2-2023-10702 la Circular 001 de 2023 a todas las oficinas de comunicaciones del Distrito.</v>
          </cell>
          <cell r="IK2" t="str">
            <v>En el mes de junio, se tenía una programación del 5%, pero en el mes de abril se tuvo una sobre ejecución del 6,5%, con lo cual se cumple con la programación de mayo y junio. Esta situación se presentó en razón a que la circular que se programó para junio se expidió en el mes de abril, ya que todo el proceso de revisiones y aprobaciones se realizó en el mes de abril.
En ese mes, la jefe de la Oficina Consejería de Comunicaciones, estructuró el borrador del lineamiento denominado "LINEAMIENTOS GENERALES DE COMUNICACIÔN CONTRA LA DISCRIMINACION RACIAL Y ETNICA", el cual se remitió al equipo administrativo de la dependencia, quienes procedieron a generar el proyecto de circular, que se remitió por correo al jefe encargado de la Oficina Jurídica para revisión, el documento fue revisado por esa dependencia, se aclararon dudas con la abogado a cargo y cuando fue aprobada, se radicó con oficio Núm. 2-2023-10702 la Circular 001 de 2023 a todas las oficinas de comunicaciones del Distrito.</v>
          </cell>
          <cell r="IL2" t="str">
            <v/>
          </cell>
          <cell r="IM2" t="str">
            <v/>
          </cell>
          <cell r="IN2" t="str">
            <v/>
          </cell>
          <cell r="IO2" t="str">
            <v/>
          </cell>
          <cell r="IP2" t="str">
            <v/>
          </cell>
          <cell r="IQ2" t="str">
            <v/>
          </cell>
          <cell r="IR2">
            <v>0</v>
          </cell>
          <cell r="IS2">
            <v>1</v>
          </cell>
          <cell r="IT2">
            <v>0</v>
          </cell>
          <cell r="IU2">
            <v>3.1666666666666665</v>
          </cell>
          <cell r="IV2">
            <v>0</v>
          </cell>
          <cell r="IW2">
            <v>0</v>
          </cell>
          <cell r="IX2">
            <v>0</v>
          </cell>
          <cell r="IY2">
            <v>0</v>
          </cell>
          <cell r="IZ2">
            <v>0</v>
          </cell>
          <cell r="JA2">
            <v>0</v>
          </cell>
          <cell r="JB2">
            <v>0</v>
          </cell>
          <cell r="JC2">
            <v>0</v>
          </cell>
          <cell r="JD2">
            <v>0.52500000000000002</v>
          </cell>
          <cell r="JE2">
            <v>0</v>
          </cell>
          <cell r="JF2">
            <v>5</v>
          </cell>
          <cell r="JG2">
            <v>0</v>
          </cell>
          <cell r="JH2">
            <v>47.5</v>
          </cell>
          <cell r="JI2">
            <v>0</v>
          </cell>
          <cell r="JJ2">
            <v>0</v>
          </cell>
          <cell r="JK2">
            <v>0</v>
          </cell>
          <cell r="JL2">
            <v>0</v>
          </cell>
          <cell r="JM2">
            <v>0</v>
          </cell>
          <cell r="JN2">
            <v>0</v>
          </cell>
          <cell r="JO2">
            <v>0</v>
          </cell>
          <cell r="JP2">
            <v>0</v>
          </cell>
          <cell r="JQ2">
            <v>52.5</v>
          </cell>
          <cell r="JR2">
            <v>0</v>
          </cell>
          <cell r="JS2">
            <v>5</v>
          </cell>
          <cell r="JT2">
            <v>5</v>
          </cell>
          <cell r="JU2">
            <v>52.5</v>
          </cell>
          <cell r="JV2">
            <v>52.5</v>
          </cell>
          <cell r="JW2">
            <v>52.5</v>
          </cell>
          <cell r="JX2">
            <v>52.5</v>
          </cell>
          <cell r="JY2">
            <v>52.5</v>
          </cell>
          <cell r="JZ2">
            <v>52.5</v>
          </cell>
          <cell r="KA2">
            <v>52.5</v>
          </cell>
          <cell r="KB2">
            <v>52.5</v>
          </cell>
          <cell r="KC2">
            <v>52.5</v>
          </cell>
          <cell r="KD2" t="str">
            <v>No Programó</v>
          </cell>
          <cell r="KE2">
            <v>100</v>
          </cell>
          <cell r="KF2" t="str">
            <v/>
          </cell>
          <cell r="KG2">
            <v>316.66666666666663</v>
          </cell>
          <cell r="KH2">
            <v>0</v>
          </cell>
          <cell r="KI2">
            <v>0</v>
          </cell>
          <cell r="KJ2" t="str">
            <v/>
          </cell>
          <cell r="KK2" t="str">
            <v/>
          </cell>
          <cell r="KL2" t="str">
            <v/>
          </cell>
          <cell r="KM2" t="str">
            <v/>
          </cell>
          <cell r="KN2" t="str">
            <v/>
          </cell>
          <cell r="KO2" t="str">
            <v/>
          </cell>
          <cell r="KP2" t="str">
            <v>No Programó</v>
          </cell>
          <cell r="KQ2">
            <v>100</v>
          </cell>
          <cell r="KR2">
            <v>100</v>
          </cell>
          <cell r="KS2">
            <v>262.5</v>
          </cell>
          <cell r="KT2">
            <v>190.90909090909091</v>
          </cell>
          <cell r="KU2">
            <v>100</v>
          </cell>
          <cell r="KV2" t="str">
            <v/>
          </cell>
          <cell r="KW2" t="str">
            <v/>
          </cell>
          <cell r="KX2" t="str">
            <v/>
          </cell>
          <cell r="KY2" t="str">
            <v/>
          </cell>
          <cell r="KZ2" t="str">
            <v/>
          </cell>
          <cell r="LA2" t="str">
            <v/>
          </cell>
          <cell r="LB2">
            <v>100</v>
          </cell>
          <cell r="LC2" t="str">
            <v>7867_1</v>
          </cell>
          <cell r="LD2" t="str">
            <v>1. Fortalecer la articulación interinstitucional y las estrategias de las oficinas de comunicaciones</v>
          </cell>
          <cell r="LE2">
            <v>100</v>
          </cell>
          <cell r="LF2">
            <v>52.5</v>
          </cell>
          <cell r="LG2">
            <v>100</v>
          </cell>
          <cell r="LH2">
            <v>52.5</v>
          </cell>
          <cell r="LI2">
            <v>100</v>
          </cell>
          <cell r="LJ2">
            <v>34.25</v>
          </cell>
          <cell r="LK2">
            <v>22873634000</v>
          </cell>
          <cell r="LL2">
            <v>21016710026</v>
          </cell>
          <cell r="LM2">
            <v>4382402724</v>
          </cell>
          <cell r="LN2">
            <v>4291548744</v>
          </cell>
          <cell r="LO2">
            <v>4109161301</v>
          </cell>
          <cell r="LP2" t="str">
            <v>No Programó</v>
          </cell>
          <cell r="LQ2">
            <v>1</v>
          </cell>
          <cell r="LR2">
            <v>0</v>
          </cell>
          <cell r="LS2">
            <v>9.5</v>
          </cell>
          <cell r="LT2">
            <v>0</v>
          </cell>
          <cell r="LU2">
            <v>0</v>
          </cell>
          <cell r="LV2" t="str">
            <v/>
          </cell>
          <cell r="LW2" t="str">
            <v/>
          </cell>
          <cell r="LX2" t="str">
            <v/>
          </cell>
          <cell r="LY2" t="str">
            <v/>
          </cell>
          <cell r="LZ2" t="str">
            <v/>
          </cell>
          <cell r="MA2" t="str">
            <v/>
          </cell>
          <cell r="MB2">
            <v>10.5</v>
          </cell>
          <cell r="MC2">
            <v>10.5</v>
          </cell>
          <cell r="MD2">
            <v>80.5</v>
          </cell>
          <cell r="ME2" t="str">
            <v>No aplica</v>
          </cell>
          <cell r="MF2" t="str">
            <v>No oportuna: El tiempo de radicación debe coincidir con el plazo establecido por la Oficina Asesora de Planeación - OAP</v>
          </cell>
          <cell r="MG2" t="str">
            <v>No oportuna: El tiempo de radicación debe coincidir con el plazo establecido por la Oficina Asesora de Planeación - OAP</v>
          </cell>
          <cell r="MH2" t="str">
            <v>No oportuna: El tiempo de radicación debe coincidir con el plazo establecido por la Oficina Asesora de Planeación - OAP</v>
          </cell>
          <cell r="MI2" t="str">
            <v>No oportuna: El tiempo de radicación debe coincidir con el plazo establecido por la Oficina Asesora de Planeación - OAP</v>
          </cell>
          <cell r="MJ2">
            <v>0</v>
          </cell>
          <cell r="MK2">
            <v>0</v>
          </cell>
          <cell r="ML2">
            <v>0</v>
          </cell>
          <cell r="MM2">
            <v>0</v>
          </cell>
          <cell r="MN2">
            <v>0</v>
          </cell>
          <cell r="MO2">
            <v>0</v>
          </cell>
          <cell r="MP2">
            <v>0</v>
          </cell>
          <cell r="MQ2" t="str">
            <v>No aplica</v>
          </cell>
          <cell r="MR2" t="str">
            <v>Oportunidad de mejora: La información de avance de la magnitud consignada en el reporte del periodo, respecto a la programación realizada, la información cualitativa presentada, las actividades establecidas (si aplica) y los soportes presentados, presenta</v>
          </cell>
          <cell r="MS2" t="str">
            <v>Oportunidad de mejora: La información de avance de la magnitud consignada en el reporte del periodo, respecto a la programación realizada, la información cualitativa presentada, las actividades establecidas (si aplica) y los soportes presentados, presenta</v>
          </cell>
          <cell r="MT2"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2"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V2">
            <v>0</v>
          </cell>
          <cell r="MW2">
            <v>0</v>
          </cell>
          <cell r="MX2">
            <v>0</v>
          </cell>
          <cell r="MY2">
            <v>0</v>
          </cell>
          <cell r="MZ2">
            <v>0</v>
          </cell>
          <cell r="NA2">
            <v>0</v>
          </cell>
          <cell r="NB2">
            <v>0</v>
          </cell>
          <cell r="NC2" t="str">
            <v>No Programó</v>
          </cell>
          <cell r="ND2">
            <v>100</v>
          </cell>
          <cell r="NE2">
            <v>100</v>
          </cell>
          <cell r="NF2">
            <v>262.5</v>
          </cell>
          <cell r="NG2">
            <v>190.90909090909091</v>
          </cell>
          <cell r="NH2">
            <v>100</v>
          </cell>
          <cell r="NI2" t="str">
            <v/>
          </cell>
          <cell r="NJ2" t="str">
            <v/>
          </cell>
          <cell r="NK2" t="str">
            <v/>
          </cell>
          <cell r="NL2" t="str">
            <v/>
          </cell>
          <cell r="NM2" t="str">
            <v/>
          </cell>
          <cell r="NN2" t="str">
            <v/>
          </cell>
          <cell r="NO2" t="str">
            <v>La información consignada por el proyecto corresponde frente a las fuentes de información presupuestal oficial.
De acuerdo con el informe de cierre de vigencia a 31 de enero del 2023:
El valor comprometido es del 89.23%.
Los giros sobre el valor programado corresponden al 0%.
Los giros sobre las reservas son del 0%.</v>
          </cell>
          <cell r="NP2" t="str">
            <v>La información consignada por el proyecto corresponde frente a las fuentes de información presupuestal oficial.
De acuerdo con el informe de cierre de vigencia a 28 de febrero del 2023:
El valor comprometido es del 94.87%.
Los giros sobre el valor programado corresponden al 3.08%.
Los giros sobre las reservas son del 77.77%.</v>
          </cell>
          <cell r="NQ2" t="str">
            <v>La información consignada por el proyecto corresponde frente a las fuentes de información presupuestal oficial.
De acuerdo con el informe de cierre de vigencia a 31 de marzo del 2023:
El valor comprometido es del 90.17%.
Los giros sobre el valor programado corresponden al 10.79%.
Los giros sobre las reservas son del 100%.</v>
          </cell>
          <cell r="NR2" t="str">
            <v>La información consignada por el proyecto corresponde frente a las fuentes de información presupuestal oficial.
De acuerdo con el informe de cierre de vigencia a 30 de abril del 2023:
El valor comprometido es del 93.34%.
Los giros sobre el valor programado corresponden al 20.26%.
Los giros sobre las reservas son del 100%.</v>
          </cell>
          <cell r="NS2" t="str">
            <v>La información consignada por el proyecto corresponde frente a las fuentes de información presupuestal oficial.
De acuerdo con el informe de cierre de vigencia a mayo de 2023:
El valor comprometido es del 94.23%.
Los giros sobre el valor programado corresponden al 29.91%.
Los giros sobre las reservas son del 100%</v>
          </cell>
          <cell r="NT2">
            <v>0</v>
          </cell>
          <cell r="NU2">
            <v>0</v>
          </cell>
          <cell r="NV2">
            <v>0</v>
          </cell>
          <cell r="NW2">
            <v>0</v>
          </cell>
          <cell r="NX2">
            <v>0</v>
          </cell>
          <cell r="NY2">
            <v>0</v>
          </cell>
          <cell r="NZ2">
            <v>0</v>
          </cell>
          <cell r="OA2" t="str">
            <v>No se identificaron problemas o dificultades. Este indicador no presenta programación para el periodo de reporte</v>
          </cell>
          <cell r="OB2" t="str">
            <v>No se identificaron problemas o dificultades. Este indicador no presenta programación para el periodo de reporte</v>
          </cell>
          <cell r="OC2" t="str">
            <v>No se identificaron problemas o dificultades. Este indicador no presenta programación para el periodo de reporte</v>
          </cell>
          <cell r="OD2" t="str">
            <v xml:space="preserve">Al corte de abril de 2023, la meta tenía una programación acumulada de 74% y alcanzó una ejecución del 80.50%, es decir, presenta una sobreejecución del 6.50%  en razón a que, se expidió la Circular 001 de 2023 "Lineamientos generales de comunicación contral a discriminación racial y étnica", la cual, se tenía prevista para el mes de junio. Sin embargo, el proceso de revisiones y ajustes aplicó con anterioridad a los plazos incialmente programados. </v>
          </cell>
          <cell r="OE2" t="str">
            <v>Al corte de mayo de 2023, la meta tenía una programación acumulada de 75.50% y alcanzó una ejecución del 80.50%, es decir, presenta una sobreejecución del 5%  en razón a que, se expidió la Circular 001 de 2023 "Lineamientos generales de comunicación control a discriminación racial y étnica", la cual, se tenía prevista para el mes de junio. Sin embargo, el proceso de revisiones y ajustes aplicó con anterioridad a los plazos inicialmente programados.</v>
          </cell>
          <cell r="OF2">
            <v>0</v>
          </cell>
          <cell r="OG2">
            <v>0</v>
          </cell>
          <cell r="OH2">
            <v>0</v>
          </cell>
          <cell r="OI2">
            <v>0</v>
          </cell>
          <cell r="OJ2">
            <v>0</v>
          </cell>
          <cell r="OK2">
            <v>0</v>
          </cell>
          <cell r="OL2">
            <v>0</v>
          </cell>
          <cell r="OM2" t="str">
            <v>1. Fortalecer la articulación interinstitucional y las estrategias de las oficinas de comunicaciones de las entidades del Distrito.
2. Lograr una comunicación pública en la que la ciudadanía se vea identificada.</v>
          </cell>
          <cell r="ON2" t="str">
            <v>Oficina Consejería de Comunicaciones</v>
          </cell>
          <cell r="OO2" t="str">
            <v>PD1</v>
          </cell>
          <cell r="OP2">
            <v>40.5</v>
          </cell>
          <cell r="OQ2">
            <v>0</v>
          </cell>
          <cell r="OR2">
            <v>0</v>
          </cell>
          <cell r="OS2">
            <v>0</v>
          </cell>
          <cell r="OT2">
            <v>0</v>
          </cell>
          <cell r="OU2">
            <v>0</v>
          </cell>
          <cell r="OV2">
            <v>0</v>
          </cell>
          <cell r="OW2">
            <v>0</v>
          </cell>
          <cell r="OX2">
            <v>0</v>
          </cell>
          <cell r="OY2">
            <v>0</v>
          </cell>
          <cell r="OZ2">
            <v>0</v>
          </cell>
          <cell r="PA2">
            <v>0</v>
          </cell>
          <cell r="PB2">
            <v>0</v>
          </cell>
          <cell r="PC2">
            <v>45890223</v>
          </cell>
          <cell r="PD2">
            <v>45890223</v>
          </cell>
          <cell r="PE2">
            <v>45890223</v>
          </cell>
          <cell r="PF2">
            <v>45890223</v>
          </cell>
          <cell r="PG2">
            <v>45890223</v>
          </cell>
          <cell r="PH2">
            <v>45890223</v>
          </cell>
          <cell r="PI2">
            <v>45890223</v>
          </cell>
          <cell r="PJ2">
            <v>0</v>
          </cell>
          <cell r="PK2">
            <v>0</v>
          </cell>
          <cell r="PL2">
            <v>0</v>
          </cell>
          <cell r="PM2">
            <v>0</v>
          </cell>
          <cell r="PN2">
            <v>0</v>
          </cell>
          <cell r="PO2">
            <v>0</v>
          </cell>
          <cell r="PP2">
            <v>45890223</v>
          </cell>
          <cell r="PQ2">
            <v>78997710</v>
          </cell>
          <cell r="PR2">
            <v>4258441257</v>
          </cell>
          <cell r="PS2" t="str">
            <v>Meta Proyecto de Inversión</v>
          </cell>
        </row>
        <row r="3">
          <cell r="A3" t="str">
            <v>PD2</v>
          </cell>
          <cell r="B3">
            <v>7867</v>
          </cell>
          <cell r="C3" t="str">
            <v>7867_2</v>
          </cell>
          <cell r="D3">
            <v>2020110010190</v>
          </cell>
          <cell r="E3" t="str">
            <v>Un nuevo contrato social y ambiental para la Bogotá del siglo XXI</v>
          </cell>
          <cell r="F3" t="str">
            <v>5. Construir Bogotá región con gobierno abierto, transparente y ciudadanía consciente.</v>
          </cell>
          <cell r="G3" t="str">
            <v>56. Gestión Pública Efectiva</v>
          </cell>
          <cell r="H3" t="str">
            <v>Lograr que la comunicación pública distrital se dirija hacia el mismo objetivo y visión de ciudad, reconociendo y abordando las necesidades de la ciudadanía y generando confianza para incentivar su participación en la construcción de Ciudad.</v>
          </cell>
          <cell r="I3" t="str">
            <v>2. Lograr una comunicación pública en la que la ciudadanía se vea identificada.</v>
          </cell>
          <cell r="J3" t="str">
            <v xml:space="preserve">Generación de los lineamientos de comunicación del Distrito para construir ciudad y ciudadanía   </v>
          </cell>
          <cell r="K3" t="str">
            <v>Oficina Consejería de Comunicaciones</v>
          </cell>
          <cell r="L3" t="str">
            <v>Glenda Martínez Osorio</v>
          </cell>
          <cell r="M3" t="str">
            <v>Jefe de Oficina</v>
          </cell>
          <cell r="N3" t="str">
            <v>Oficina Consejería de Comunicaciones</v>
          </cell>
          <cell r="O3" t="str">
            <v>Glenda Martínez Osorio</v>
          </cell>
          <cell r="P3" t="str">
            <v>Jefe de Oficina</v>
          </cell>
          <cell r="Q3" t="str">
            <v>Yenny Vanessa Zabaleta Durán, Rene Hideki Doku Vendries.</v>
          </cell>
          <cell r="R3" t="str">
            <v>Cristhian Guacaneme</v>
          </cell>
          <cell r="S3" t="str">
            <v>2. Comunicar 100 porciento de los temas estratégicos y coyunturales de la ciudad y su gobierno acorde con los criterios establecidos en los lineamientos.</v>
          </cell>
          <cell r="T3" t="str">
            <v>Comunicar 100 porciento de los temas estratégicos y coyunturales de la ciudad y su gobierno acorde con los criterios establecidos en los lineamientos.</v>
          </cell>
          <cell r="AC3" t="str">
            <v>2. Comunicar 100 porciento de los temas estratégicos y coyunturales de la ciudad y su gobierno acorde con los criterios establecidos en los lineamientos.</v>
          </cell>
          <cell r="AI3" t="str">
            <v xml:space="preserve">PD_Meta Proyecto: 2. Comunicar 100 porciento de los temas estratégicos y coyunturales de la ciudad y su gobierno acorde con los criterios establecidos en los lineamientos.; </v>
          </cell>
          <cell r="AJ3" t="str">
            <v>Programación sin observaciones</v>
          </cell>
          <cell r="AK3">
            <v>44055</v>
          </cell>
          <cell r="AL3">
            <v>1</v>
          </cell>
          <cell r="AM3">
            <v>2023</v>
          </cell>
          <cell r="AN3" t="str">
            <v xml:space="preserve">Generar información para la ciudadanía de temas estratégicos y coyunturales de la ciudad y su gobierno acorde con los criterios establecidos en los lineamientos de comunicación distrital.  </v>
          </cell>
          <cell r="AO3" t="str">
            <v>Informar temas estrategicos y coyunturales de la ciudad y su gobierno de cara a los intereses de la ciudadanía promoviendo su interacción para la construcción de ciudad.</v>
          </cell>
          <cell r="AP3">
            <v>2020</v>
          </cell>
          <cell r="AQ3">
            <v>2024</v>
          </cell>
          <cell r="AR3" t="str">
            <v>Constante</v>
          </cell>
          <cell r="AS3" t="str">
            <v>Eficacia</v>
          </cell>
          <cell r="AT3" t="str">
            <v>Porcentaje</v>
          </cell>
          <cell r="AU3" t="str">
            <v>Producto</v>
          </cell>
          <cell r="AV3" t="str">
            <v>N/D</v>
          </cell>
          <cell r="AW3" t="str">
            <v>N/D</v>
          </cell>
          <cell r="AX3" t="str">
            <v>N/D</v>
          </cell>
          <cell r="AY3">
            <v>1</v>
          </cell>
          <cell r="BB3" t="str">
            <v>La medición del cumplimiento de la meta se llevara a cabo con la ejecución de las actividades definidas para la comunicación de los temas estratégicos y coyunturales de la ciudad y su gobierno.</v>
          </cell>
          <cell r="BC3" t="str">
            <v xml:space="preserve">Sumatoria del porcentaje ejecutado de las actividades desarrolladas para la comunicación de temas estrategicos y conyunturales de la ciudad y su gobierno / Sumatoria del porcentaje programado de las actividades actividades desarrolladas para la comunicación de temas estrategicos y conyunturales de la ciudad y su gobierno </v>
          </cell>
          <cell r="BD3" t="str">
            <v xml:space="preserve">Sumatoria del porcentaje ejecutado de las actividades desarrolladas para la comunicación de temas estrategicos y conyunturales de la ciudad y su gobierno </v>
          </cell>
          <cell r="BE3" t="str">
            <v xml:space="preserve">Sumatoria del porcentaje programado de las actividades actividades desarrolladas para la comunicación de temas estrategicos y conyunturales de la ciudad y su gobierno </v>
          </cell>
          <cell r="BF3" t="str">
            <v>Documentos Soportes (Temas Coyunturales y estrategicos (Brief +  Piezas de campaña (material gráfico y/o audiovisual), productos audiovisuales, Comités Tecnicos Operador Logistico, Eventos de Comunicación Institucional,  Boletines Informativos)</v>
          </cell>
          <cell r="BG3">
            <v>1</v>
          </cell>
          <cell r="BH3">
            <v>44055</v>
          </cell>
          <cell r="BI3" t="str">
            <v>Esta meta no esta alineada estrategicamente con la Politica "34_PP - Número de campañas comunicacionales de cualificación del ciudadano elaboradas" ni con el indicador de gestión "018_GE - Plan de Comunicaciones de los servicios  y las acciones que desarrolla la Secretaria General implementado"</v>
          </cell>
          <cell r="BJ3" t="str">
            <v>Plan de acción - proyectos de inversión (actividades)</v>
          </cell>
          <cell r="BK3">
            <v>100</v>
          </cell>
          <cell r="BL3">
            <v>100</v>
          </cell>
          <cell r="BM3">
            <v>100</v>
          </cell>
          <cell r="BN3">
            <v>100</v>
          </cell>
          <cell r="BO3">
            <v>100</v>
          </cell>
          <cell r="BP3">
            <v>100</v>
          </cell>
          <cell r="BQ3">
            <v>98839801686</v>
          </cell>
          <cell r="BR3">
            <v>12144264829</v>
          </cell>
          <cell r="BS3">
            <v>19841742416</v>
          </cell>
          <cell r="BT3">
            <v>22998018145</v>
          </cell>
          <cell r="BU3">
            <v>21152776296</v>
          </cell>
          <cell r="BV3">
            <v>22703000000</v>
          </cell>
          <cell r="BW3">
            <v>100</v>
          </cell>
          <cell r="BX3">
            <v>100</v>
          </cell>
          <cell r="BY3">
            <v>100</v>
          </cell>
          <cell r="BZ3">
            <v>100</v>
          </cell>
          <cell r="CA3">
            <v>100</v>
          </cell>
          <cell r="CB3">
            <v>100</v>
          </cell>
          <cell r="CC3">
            <v>100</v>
          </cell>
          <cell r="CD3">
            <v>12129007570</v>
          </cell>
          <cell r="CE3">
            <v>10551409280</v>
          </cell>
          <cell r="CF3">
            <v>19823352095</v>
          </cell>
          <cell r="CG3">
            <v>16845425725</v>
          </cell>
          <cell r="CH3">
            <v>22971240109</v>
          </cell>
          <cell r="CI3">
            <v>18725581588</v>
          </cell>
          <cell r="CJ3">
            <v>100</v>
          </cell>
          <cell r="CK3">
            <v>100</v>
          </cell>
          <cell r="CL3">
            <v>100</v>
          </cell>
          <cell r="CM3" t="str">
            <v>No aplica</v>
          </cell>
          <cell r="CN3" t="str">
            <v>Suma</v>
          </cell>
          <cell r="CO3">
            <v>5</v>
          </cell>
          <cell r="CP3">
            <v>5</v>
          </cell>
          <cell r="CQ3">
            <v>10.333333333333334</v>
          </cell>
          <cell r="CR3">
            <v>7.0000000000000009</v>
          </cell>
          <cell r="CS3">
            <v>10.333333333333334</v>
          </cell>
          <cell r="CT3">
            <v>10.333333333333334</v>
          </cell>
          <cell r="CU3">
            <v>7.0000000000000009</v>
          </cell>
          <cell r="CV3">
            <v>10.333333333333334</v>
          </cell>
          <cell r="CW3">
            <v>7.0000000000000009</v>
          </cell>
          <cell r="CX3">
            <v>10.333333333333334</v>
          </cell>
          <cell r="CY3">
            <v>7.0000000000000009</v>
          </cell>
          <cell r="CZ3">
            <v>10.333333333333334</v>
          </cell>
          <cell r="DA3">
            <v>100</v>
          </cell>
          <cell r="DB3">
            <v>48.000000000000007</v>
          </cell>
          <cell r="DC3">
            <v>48.000000000000007</v>
          </cell>
          <cell r="DD3">
            <v>15</v>
          </cell>
          <cell r="DE3">
            <v>15</v>
          </cell>
          <cell r="DF3">
            <v>31</v>
          </cell>
          <cell r="DG3">
            <v>21</v>
          </cell>
          <cell r="DH3">
            <v>31</v>
          </cell>
          <cell r="DI3">
            <v>31</v>
          </cell>
          <cell r="DJ3">
            <v>21</v>
          </cell>
          <cell r="DK3">
            <v>31</v>
          </cell>
          <cell r="DL3">
            <v>21</v>
          </cell>
          <cell r="DM3">
            <v>31</v>
          </cell>
          <cell r="DN3">
            <v>21</v>
          </cell>
          <cell r="DO3">
            <v>31</v>
          </cell>
          <cell r="DP3">
            <v>300</v>
          </cell>
          <cell r="DQ3">
            <v>15</v>
          </cell>
          <cell r="DR3">
            <v>15</v>
          </cell>
          <cell r="DS3">
            <v>31</v>
          </cell>
          <cell r="DT3">
            <v>21</v>
          </cell>
          <cell r="DU3">
            <v>31</v>
          </cell>
          <cell r="DV3">
            <v>31</v>
          </cell>
          <cell r="DW3">
            <v>0</v>
          </cell>
          <cell r="DX3">
            <v>0</v>
          </cell>
          <cell r="DY3">
            <v>0</v>
          </cell>
          <cell r="DZ3">
            <v>0</v>
          </cell>
          <cell r="EA3">
            <v>0</v>
          </cell>
          <cell r="EB3">
            <v>0</v>
          </cell>
          <cell r="EC3">
            <v>144</v>
          </cell>
          <cell r="ED3">
            <v>144</v>
          </cell>
          <cell r="EE3" t="str">
            <v>Informe preliminar en Temas Coyunturales y estrategicos,  Informe preliminar en acciones en las plataformas y medios virtuales, Informes de Trafico</v>
          </cell>
          <cell r="EF3" t="str">
            <v>Informe preliminar en Temas Coyunturales y estrategicos,  Informe preliminar en acciones en las plataformas y medios virtuales, Informes de Trafico</v>
          </cell>
          <cell r="EG3" t="str">
            <v>Informe preliminar en Temas Coyunturales y estrategicos,  Informe preliminar en acciones en las plataformas y medios virtuales, Informes de Trafico, Planes de Medios</v>
          </cell>
          <cell r="EH3" t="str">
            <v>Informe preliminar en Temas Coyunturales y estrategicos,  Informe preliminar en acciones en las plataformas y medios virtuales, Informes de Trafico</v>
          </cell>
          <cell r="EI3" t="str">
            <v>Informe preliminar en Temas Coyunturales y estrategicos,  Informe preliminar en acciones en las plataformas y medios virtuales, Informes de Trafico, Planes de Medios</v>
          </cell>
          <cell r="EJ3" t="str">
            <v>Informe preliminar en Temas Coyunturales y estrategicos,  Informe preliminar en acciones en las plataformas y medios virtuales, Informes de Trafico, Planes de Medios</v>
          </cell>
          <cell r="EK3" t="str">
            <v>Informe preliminar en Temas Coyunturales y estrategicos,  Informe preliminar en acciones en las plataformas y medios virtuales, Informes de Trafico</v>
          </cell>
          <cell r="EL3" t="str">
            <v>Informe preliminar en Temas Coyunturales y estrategicos,  Informe preliminar en acciones en las plataformas y medios virtuales, Informes de Trafico,  Planes de Medios</v>
          </cell>
          <cell r="EM3" t="str">
            <v>Informe preliminar en Temas Coyunturales y estrategicos,  Informe preliminar en acciones en las plataformas y medios virtuales, Informes de Trafico</v>
          </cell>
          <cell r="EN3" t="str">
            <v>Informe preliminar en Temas Coyunturales y estrategicos,  Informe preliminar en acciones en las plataformas y medios virtuales, Informes de Trafico,  Planes de Medios</v>
          </cell>
          <cell r="EO3" t="str">
            <v>Informe preliminar en Temas Coyunturales y estrategicos,  Informe preliminar en acciones en las plataformas y medios virtuales, Informes de Trafico</v>
          </cell>
          <cell r="EP3" t="str">
            <v>Informe final en Temas Coyunturales y estrategicos,  Informe final en acciones en las plataformas y medios virtuales, Informes de Trafico,  Planes de Medios</v>
          </cell>
          <cell r="EQ3" t="str">
            <v>1. Informe preliminar en Temas Coyunturales y estrategicos enero de 2023
2. Informe preliminar en acciones en las plataformas y medios virtuales enero de 2023
3. Informe de tráfico 01012023
4. Informe de tráfico 08012023
5. Informe de tráfico 15012023
6. Informe de tráfico 22012023</v>
          </cell>
          <cell r="ER3" t="str">
            <v>1. Informe preliminar en Temas Coyunturales y estrategicos febrero de 2023
2. Informe preliminar en acciones en las plataformas y medios virtuales febrero de 2023
3. Informe de tráfico 05022023
4. Informe de tráfico 12022023
5. Informe de tráfico 19022023
6. Informe de tráfico 26022023</v>
          </cell>
          <cell r="ES3" t="str">
            <v>1. Informe preliminar en Temas Coyunturales y estrategicos marzo de 2023
2. Informe preliminar en acciones en las plataformas y medios virtuales marzo de 2023
1. Informe de tráfico 05032023
2. Informe de tráfico 12032023
3. INFORME DE TRÁFICO CONTRATO 804 ETB- CORTE 19 DE MARZO
4. INFORME DE TRÁFICO CONTRATO 804 ETB- CORTE 26 DE MARZO
5. Plan de medios campaña denominada "Rendición de Cuentas"</v>
          </cell>
          <cell r="ET3" t="str">
            <v>1. Informe preliminar en Temas Coyunturales y estrategicos abril de 2023
2. Informe preliminar en acciones en las plataformas y medios virtuales abril de 2023
3. INFORME DE TRÁFICO CTO 804-2022 Corte 2 de abril
4. INFORME DE TRÁFICO CTO 804-2022 Corte 9 de abril
5. INFORME DE TRÁFICO CTO 804-2022 Corte 16 de abril
6. INFORME DE TRÁFICO CTO 804-2022 Corte 30 de abril</v>
          </cell>
          <cell r="EU3" t="str">
            <v>1. Informe preliminar en Temas Coyunturales y estratégicos mayo de 2023
2. Informe preliminar en acciones en las plataformas y medios virtuales mayo de 2023
3. INFORME DE TRÁFICO CTO 804-2022 Corte 7 de mayo
4. INFORME DE TRÁFICO CTO 804-2022 Corte 14 de mayo
5. INFORME DE TRÁFICO CTO 651-2023 Corte 22 de mayo
6. INFORME DE TRÁFICO CTO 651-2023 Corte de 28 de mayo</v>
          </cell>
          <cell r="EV3" t="str">
            <v>1. Informe preliminar en Temas Coyunturales y estratégicos junio de 2023
2. Informe preliminar en acciones en las plataformas y medios virtuales junio de 2023
3. INFORME DE TRÁFICO CTO 651-2023 Corte de 04 de Junio
4. INFORME DE TRÁFICO CTO 651-2023 Corte 11 de junio
5. INFORME DE TRÁFICO CTO 651-2023 Corte 18 de junio
6. INFORME DE TRÁFICO CTO 651-2023 Corte 25 de junio
7. Plan de medios campaña denominada "Bogotá tiene mucho que contar - Poblaciones"</v>
          </cell>
          <cell r="EW3">
            <v>0</v>
          </cell>
          <cell r="EX3">
            <v>0</v>
          </cell>
          <cell r="EY3">
            <v>0</v>
          </cell>
          <cell r="EZ3">
            <v>0</v>
          </cell>
          <cell r="FA3">
            <v>0</v>
          </cell>
          <cell r="FB3">
            <v>0</v>
          </cell>
          <cell r="FC3">
            <v>21122921000</v>
          </cell>
          <cell r="FD3">
            <v>21122921000</v>
          </cell>
          <cell r="FE3">
            <v>21122921000</v>
          </cell>
          <cell r="FF3">
            <v>21122921000</v>
          </cell>
          <cell r="FG3">
            <v>21122921000</v>
          </cell>
          <cell r="FH3">
            <v>21122921000</v>
          </cell>
          <cell r="FI3">
            <v>21122921000</v>
          </cell>
          <cell r="FJ3">
            <v>21122921000</v>
          </cell>
          <cell r="FK3">
            <v>21122921000</v>
          </cell>
          <cell r="FL3">
            <v>21122921000</v>
          </cell>
          <cell r="FM3">
            <v>21122921000</v>
          </cell>
          <cell r="FN3">
            <v>21122921000</v>
          </cell>
          <cell r="FO3">
            <v>21122921000</v>
          </cell>
          <cell r="FP3">
            <v>21044410865</v>
          </cell>
          <cell r="FQ3">
            <v>21044410865</v>
          </cell>
          <cell r="FR3">
            <v>21075339097</v>
          </cell>
          <cell r="FS3">
            <v>21152776296</v>
          </cell>
          <cell r="FT3">
            <v>21152776296</v>
          </cell>
          <cell r="FU3">
            <v>21152776296</v>
          </cell>
          <cell r="FV3">
            <v>0</v>
          </cell>
          <cell r="FW3">
            <v>0</v>
          </cell>
          <cell r="FX3">
            <v>0</v>
          </cell>
          <cell r="FY3">
            <v>0</v>
          </cell>
          <cell r="FZ3">
            <v>0</v>
          </cell>
          <cell r="GA3">
            <v>0</v>
          </cell>
          <cell r="GB3">
            <v>21152776296</v>
          </cell>
          <cell r="GC3">
            <v>5558704593</v>
          </cell>
          <cell r="GD3">
            <v>8006774447</v>
          </cell>
          <cell r="GE3">
            <v>9435271799</v>
          </cell>
          <cell r="GF3">
            <v>10903968065</v>
          </cell>
          <cell r="GG3">
            <v>18981249316</v>
          </cell>
          <cell r="GH3">
            <v>19379467031</v>
          </cell>
          <cell r="GI3">
            <v>0</v>
          </cell>
          <cell r="GJ3">
            <v>0</v>
          </cell>
          <cell r="GK3">
            <v>0</v>
          </cell>
          <cell r="GL3">
            <v>0</v>
          </cell>
          <cell r="GM3">
            <v>0</v>
          </cell>
          <cell r="GN3">
            <v>0</v>
          </cell>
          <cell r="GO3">
            <v>19379467031</v>
          </cell>
          <cell r="GP3">
            <v>0</v>
          </cell>
          <cell r="GQ3">
            <v>167631700</v>
          </cell>
          <cell r="GR3">
            <v>669893301</v>
          </cell>
          <cell r="GS3">
            <v>1592464137</v>
          </cell>
          <cell r="GT3">
            <v>2517392609</v>
          </cell>
          <cell r="GU3">
            <v>3730231294</v>
          </cell>
          <cell r="GV3">
            <v>0</v>
          </cell>
          <cell r="GW3">
            <v>0</v>
          </cell>
          <cell r="GX3">
            <v>0</v>
          </cell>
          <cell r="GY3">
            <v>0</v>
          </cell>
          <cell r="GZ3">
            <v>0</v>
          </cell>
          <cell r="HA3">
            <v>0</v>
          </cell>
          <cell r="HB3">
            <v>3730231294</v>
          </cell>
          <cell r="HC3">
            <v>4245658521</v>
          </cell>
          <cell r="HD3">
            <v>4245658521</v>
          </cell>
          <cell r="HE3">
            <v>4245658521</v>
          </cell>
          <cell r="HF3">
            <v>4245658521</v>
          </cell>
          <cell r="HG3">
            <v>4245658521</v>
          </cell>
          <cell r="HH3">
            <v>4245658521</v>
          </cell>
          <cell r="HI3">
            <v>0</v>
          </cell>
          <cell r="HJ3">
            <v>0</v>
          </cell>
          <cell r="HK3">
            <v>0</v>
          </cell>
          <cell r="HL3">
            <v>0</v>
          </cell>
          <cell r="HM3">
            <v>0</v>
          </cell>
          <cell r="HN3">
            <v>0</v>
          </cell>
          <cell r="HO3">
            <v>4245658521</v>
          </cell>
          <cell r="HP3">
            <v>0</v>
          </cell>
          <cell r="HQ3">
            <v>473143626</v>
          </cell>
          <cell r="HR3">
            <v>1878090362</v>
          </cell>
          <cell r="HS3">
            <v>3603504485</v>
          </cell>
          <cell r="HT3">
            <v>3859679610</v>
          </cell>
          <cell r="HU3">
            <v>4030163591</v>
          </cell>
          <cell r="HV3">
            <v>0</v>
          </cell>
          <cell r="HW3">
            <v>0</v>
          </cell>
          <cell r="HX3">
            <v>0</v>
          </cell>
          <cell r="HY3">
            <v>0</v>
          </cell>
          <cell r="HZ3">
            <v>0</v>
          </cell>
          <cell r="IA3">
            <v>0</v>
          </cell>
          <cell r="IB3">
            <v>4030163591</v>
          </cell>
          <cell r="IC3" t="str">
            <v>Avances y logros:
* Campañas: Se han llevado a cabo 3 campañas: 
1) "Rendición de cuentas", asociada a temas como la socialización con la ciudadanía de los avances logrados en inversión social, infraestructura y movilidad sostenible, crecimiento económico, seguridad, medio ambiente y transparencia, la cual, se llevó a cabo mediante redes sociales, prensa y televisión.
2) "Bogotá tiene mucho que contar – Educación", asociada a temas como la socialización con la ciudadanía de la inversión que ha hecho la Administración Distrital en educación (infraestructura + programas), la cual, se llevó a cabo mediante redes sociales, prensa y televisión.
3) "Bogotá tiene mucho que contar - Poblaciones", cuyo objetivo es dar a conocer a los ciudadanos los diferentes programas y servicios que tiene el Distrito para ellos, la cual, se llevó a cabo mediante redes sociales, prensa y televisión. 
* Divulgación a la ciudadanía: Se realizaron 114 transmisiones en vivo, 291 clips audiovisuales y emisión de 187 boletines de prensa para los medios de comunicación en relación con temas estratégicos de la Administración. Se han publicado 5.271 mensajes en redes sociales, se elaboraron 7.114 contenidos informativos y periodísticos publicados en el Portal Bogotá (www.bogota.gov.co), orientados a informar a la ciudadanía sobre la oferta de servicios del Distrito. Incluye: noticias, eventos, actividades de participación ciudadana, servicios e información. 
* Monitoreo en redes: 23.715.251 de usuarios han realizado 92.964.113 visitas al portal Bogotá, que contiene noticias, eventos, actividades de participación ciudadana, servicios e información de la administración distrital. Con este monitoreo se busca conocer los intereses y necesidades de la ciudadanía para así contar con métricas y monitoreo de tendencias para contar con una información precisa y clara sobre la gestión de la Administración, así como, tener insumos para la toma de decisiones estratégicas.
Beneficios:
A través de estas estrategias de comunicación y del cubrimiento de las actividades institucionales que realiza la Alcaldía Mayor y el Distrito, se informa a la Ciudadanía y a los medios de comunicación sobre los diferentes avances, programas y proyectos de la Administración Distrital.</v>
          </cell>
          <cell r="ID3" t="str">
            <v/>
          </cell>
          <cell r="IE3" t="str">
            <v/>
          </cell>
          <cell r="IF3"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v>
          </cell>
          <cell r="IG3"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v>
          </cell>
          <cell r="IH3"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Asimismo, diseñó la campaña y/o acción pública denominada "Rendición de Cuentas", cuyo objetivo es socializar con la ciudadanía los avances logrados en inversión social, infraestructura y movilidad sostenible, crecimiento económico, seguridad, medio ambiente y transparencia.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v>
          </cell>
          <cell r="II3"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v>
          </cell>
          <cell r="IJ3"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"Bogotá tiene mucho que contar – Educación", cuyo objetivo es socializar con la ciudadanía la inversión que ha hecho la Administración Distrital en educación (infraestructura + programas).
Igualmente, durante este mes la Oficina Consejería de comunicaciones divulgó diferentes mensajes en las redes sociales de la alcaldía, contenidos informativos en el portal, informe de métricas y de PQRS.
Finalmente, en el marco del contrato 804-2022 y 651-2023 con la Secretaría General de la Alcaldía Mayor de Bogotá, se realizaron 4 informes de tráfico que registran la participación presupuestal de los medios de comunicación en cada campaña realizada con base en los informes de ordenación enviados por ETB.</v>
          </cell>
          <cell r="IK3"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"Bogotá tiene mucho que contar - Poblaciones", cuyo objetivo es dar a conocer a los ciudadanos los diferentes programas y servicios que tiene el Distrito para ellos.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4 informes de tráfico que registran la participación presupuestal de los medios de comunicación en cada campaña realizada con base en los informes de ordenación enviados por ETB.</v>
          </cell>
          <cell r="IL3" t="str">
            <v/>
          </cell>
          <cell r="IM3" t="str">
            <v/>
          </cell>
          <cell r="IN3" t="str">
            <v/>
          </cell>
          <cell r="IO3" t="str">
            <v/>
          </cell>
          <cell r="IP3" t="str">
            <v/>
          </cell>
          <cell r="IQ3" t="str">
            <v/>
          </cell>
          <cell r="IR3">
            <v>1</v>
          </cell>
          <cell r="IS3">
            <v>1</v>
          </cell>
          <cell r="IT3">
            <v>1</v>
          </cell>
          <cell r="IU3">
            <v>1</v>
          </cell>
          <cell r="IV3">
            <v>1</v>
          </cell>
          <cell r="IW3">
            <v>1</v>
          </cell>
          <cell r="IX3">
            <v>0</v>
          </cell>
          <cell r="IY3">
            <v>0</v>
          </cell>
          <cell r="IZ3">
            <v>0</v>
          </cell>
          <cell r="JA3">
            <v>0</v>
          </cell>
          <cell r="JB3">
            <v>0</v>
          </cell>
          <cell r="JC3">
            <v>0</v>
          </cell>
          <cell r="JD3">
            <v>0.48</v>
          </cell>
          <cell r="JE3">
            <v>5</v>
          </cell>
          <cell r="JF3">
            <v>5</v>
          </cell>
          <cell r="JG3">
            <v>10.333333333333334</v>
          </cell>
          <cell r="JH3">
            <v>7.0000000000000009</v>
          </cell>
          <cell r="JI3">
            <v>10.333333333333334</v>
          </cell>
          <cell r="JJ3">
            <v>10.333333333333334</v>
          </cell>
          <cell r="JK3">
            <v>0</v>
          </cell>
          <cell r="JL3">
            <v>0</v>
          </cell>
          <cell r="JM3">
            <v>0</v>
          </cell>
          <cell r="JN3">
            <v>0</v>
          </cell>
          <cell r="JO3">
            <v>0</v>
          </cell>
          <cell r="JP3">
            <v>0</v>
          </cell>
          <cell r="JQ3">
            <v>48.000000000000007</v>
          </cell>
          <cell r="JR3">
            <v>5</v>
          </cell>
          <cell r="JS3">
            <v>10</v>
          </cell>
          <cell r="JT3">
            <v>20.333333333333336</v>
          </cell>
          <cell r="JU3">
            <v>27.333333333333336</v>
          </cell>
          <cell r="JV3">
            <v>37.666666666666671</v>
          </cell>
          <cell r="JW3">
            <v>48.000000000000007</v>
          </cell>
          <cell r="JX3">
            <v>48.000000000000007</v>
          </cell>
          <cell r="JY3">
            <v>48.000000000000007</v>
          </cell>
          <cell r="JZ3">
            <v>48.000000000000007</v>
          </cell>
          <cell r="KA3">
            <v>48.000000000000007</v>
          </cell>
          <cell r="KB3">
            <v>48.000000000000007</v>
          </cell>
          <cell r="KC3">
            <v>48.000000000000007</v>
          </cell>
          <cell r="KD3">
            <v>100</v>
          </cell>
          <cell r="KE3">
            <v>100</v>
          </cell>
          <cell r="KF3">
            <v>100</v>
          </cell>
          <cell r="KG3">
            <v>100</v>
          </cell>
          <cell r="KH3">
            <v>100</v>
          </cell>
          <cell r="KI3">
            <v>100</v>
          </cell>
          <cell r="KJ3" t="str">
            <v/>
          </cell>
          <cell r="KK3" t="str">
            <v/>
          </cell>
          <cell r="KL3" t="str">
            <v/>
          </cell>
          <cell r="KM3" t="str">
            <v/>
          </cell>
          <cell r="KN3" t="str">
            <v/>
          </cell>
          <cell r="KO3" t="str">
            <v/>
          </cell>
          <cell r="KP3">
            <v>100</v>
          </cell>
          <cell r="KQ3">
            <v>100</v>
          </cell>
          <cell r="KR3">
            <v>100</v>
          </cell>
          <cell r="KS3">
            <v>100</v>
          </cell>
          <cell r="KT3">
            <v>100</v>
          </cell>
          <cell r="KU3">
            <v>100</v>
          </cell>
          <cell r="KV3" t="str">
            <v/>
          </cell>
          <cell r="KW3" t="str">
            <v/>
          </cell>
          <cell r="KX3" t="str">
            <v/>
          </cell>
          <cell r="KY3" t="str">
            <v/>
          </cell>
          <cell r="KZ3" t="str">
            <v/>
          </cell>
          <cell r="LA3" t="str">
            <v/>
          </cell>
          <cell r="LB3">
            <v>100</v>
          </cell>
          <cell r="LC3" t="str">
            <v>7867_2</v>
          </cell>
          <cell r="LD3" t="str">
            <v>2. Lograr una comunicación pública en la que la ciudadanía se vea identificada.</v>
          </cell>
          <cell r="LE3">
            <v>100</v>
          </cell>
          <cell r="LF3">
            <v>16.000000000000004</v>
          </cell>
          <cell r="LG3">
            <v>100</v>
          </cell>
          <cell r="LH3">
            <v>16.000000000000004</v>
          </cell>
          <cell r="LI3">
            <v>100</v>
          </cell>
          <cell r="LJ3">
            <v>34.25</v>
          </cell>
          <cell r="LK3">
            <v>22873634000</v>
          </cell>
          <cell r="LL3">
            <v>21016710026</v>
          </cell>
          <cell r="LM3">
            <v>4382402724</v>
          </cell>
          <cell r="LN3">
            <v>4291548744</v>
          </cell>
          <cell r="LO3">
            <v>4109161301</v>
          </cell>
          <cell r="LP3">
            <v>5</v>
          </cell>
          <cell r="LQ3">
            <v>5</v>
          </cell>
          <cell r="LR3">
            <v>10.333333333333336</v>
          </cell>
          <cell r="LS3">
            <v>7</v>
          </cell>
          <cell r="LT3">
            <v>10.333333333333336</v>
          </cell>
          <cell r="LU3">
            <v>10.333333333333336</v>
          </cell>
          <cell r="LV3" t="str">
            <v/>
          </cell>
          <cell r="LW3" t="str">
            <v/>
          </cell>
          <cell r="LX3" t="str">
            <v/>
          </cell>
          <cell r="LY3" t="str">
            <v/>
          </cell>
          <cell r="LZ3" t="str">
            <v/>
          </cell>
          <cell r="MA3" t="str">
            <v/>
          </cell>
          <cell r="MB3">
            <v>48.000000000000007</v>
          </cell>
          <cell r="MC3">
            <v>48.000000000000007</v>
          </cell>
          <cell r="MD3">
            <v>48.000000000000007</v>
          </cell>
          <cell r="ME3" t="str">
            <v>No oportuna: El tiempo de radicación debe coincidir con el plazo establecido por la Oficina Asesora de Planeación - OAP</v>
          </cell>
          <cell r="MF3" t="str">
            <v>No oportuna: El tiempo de radicación debe coincidir con el plazo establecido por la Oficina Asesora de Planeación - OAP</v>
          </cell>
          <cell r="MG3" t="str">
            <v>No oportuna: El tiempo de radicación debe coincidir con el plazo establecido por la Oficina Asesora de Planeación - OAP</v>
          </cell>
          <cell r="MH3" t="str">
            <v>No oportuna: El tiempo de radicación debe coincidir con el plazo establecido por la Oficina Asesora de Planeación - OAP</v>
          </cell>
          <cell r="MI3" t="str">
            <v>No oportuna: El tiempo de radicación debe coincidir con el plazo establecido por la Oficina Asesora de Planeación - OAP</v>
          </cell>
          <cell r="MJ3">
            <v>0</v>
          </cell>
          <cell r="MK3">
            <v>0</v>
          </cell>
          <cell r="ML3">
            <v>0</v>
          </cell>
          <cell r="MM3">
            <v>0</v>
          </cell>
          <cell r="MN3">
            <v>0</v>
          </cell>
          <cell r="MO3">
            <v>0</v>
          </cell>
          <cell r="MP3">
            <v>0</v>
          </cell>
          <cell r="MQ3"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R3"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S3"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T3"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3"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V3">
            <v>0</v>
          </cell>
          <cell r="MW3">
            <v>0</v>
          </cell>
          <cell r="MX3">
            <v>0</v>
          </cell>
          <cell r="MY3">
            <v>0</v>
          </cell>
          <cell r="MZ3">
            <v>0</v>
          </cell>
          <cell r="NA3">
            <v>0</v>
          </cell>
          <cell r="NB3">
            <v>0</v>
          </cell>
          <cell r="NC3">
            <v>100</v>
          </cell>
          <cell r="ND3">
            <v>100</v>
          </cell>
          <cell r="NE3">
            <v>100</v>
          </cell>
          <cell r="NF3">
            <v>100</v>
          </cell>
          <cell r="NG3">
            <v>100</v>
          </cell>
          <cell r="NH3">
            <v>100</v>
          </cell>
          <cell r="NI3" t="str">
            <v/>
          </cell>
          <cell r="NJ3" t="str">
            <v/>
          </cell>
          <cell r="NK3" t="str">
            <v/>
          </cell>
          <cell r="NL3" t="str">
            <v/>
          </cell>
          <cell r="NM3" t="str">
            <v/>
          </cell>
          <cell r="NN3" t="str">
            <v/>
          </cell>
          <cell r="NO3" t="str">
            <v>La información consignada por el proyecto corresponde frente a las fuentes de información presupuestal oficial.
De acuerdo con el informe de cierre de vigencia a 31 de enero del 2023.
El valor comprometido es del 26.41%.
Los giros sobre el valor programado corresponden al 0%.
Los giros sobre las reservas son del 0%.</v>
          </cell>
          <cell r="NP3" t="str">
            <v>La información consignada por el proyecto corresponde frente a las fuentes de información presupuestal oficial.
De acuerdo con el informe de cierre de vigencia a 28 de febrero del 2023.
El valor comprometido es del 38.05%.
Los giros sobre el valor programado corresponden al 0.80%.
Los giros sobre las reservas son del 11.14%.</v>
          </cell>
          <cell r="NQ3" t="str">
            <v>La información consignada por el proyecto corresponde frente a las fuentes de información presupuestal oficial.
De acuerdo con el informe de cierre de vigencia a 31 de marzo del 2023.
El valor comprometido es del 44.77%.
Los giros sobre el valor programado corresponden al 3.18%.
Los giros sobre las reservas son del 44.24%.</v>
          </cell>
          <cell r="NR3" t="str">
            <v>La información consignada por el proyecto corresponde frente a las fuentes de información presupuestal oficial.
De acuerdo con el informe de cierre de vigencia a 30 de abril del 2023.
El valor comprometido es del 95.34%.
Los giros sobre el valor programado corresponden al 22.54%.
Los giros sobre las reservas son del 84.88%.</v>
          </cell>
          <cell r="NS3" t="str">
            <v>La información consignada por el proyecto corresponde frente a las fuentes de información presupuestal oficial.
De acuerdo con el informe de cierre de vigencia a mayo de 2023:
El valor comprometido es del 89.73%.
Los giros sobre el valor programado corresponden al 11.90%.
Los giros sobre las reservas son del 91.40%</v>
          </cell>
          <cell r="NT3">
            <v>0</v>
          </cell>
          <cell r="NU3">
            <v>0</v>
          </cell>
          <cell r="NV3">
            <v>0</v>
          </cell>
          <cell r="NW3">
            <v>0</v>
          </cell>
          <cell r="NX3">
            <v>0</v>
          </cell>
          <cell r="NY3">
            <v>0</v>
          </cell>
          <cell r="NZ3">
            <v>0</v>
          </cell>
          <cell r="OA3"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3"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C3"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D3" t="str">
            <v>No se identificaron problemas o dificultades. Este indicador no presenta programación para el periodo de reporte</v>
          </cell>
          <cell r="OE3" t="str">
            <v>No se identificaron problemas o dificultades. Este indicador no presenta programación para el periodo de reporte</v>
          </cell>
          <cell r="OF3">
            <v>0</v>
          </cell>
          <cell r="OG3">
            <v>0</v>
          </cell>
          <cell r="OH3">
            <v>0</v>
          </cell>
          <cell r="OI3">
            <v>0</v>
          </cell>
          <cell r="OJ3">
            <v>0</v>
          </cell>
          <cell r="OK3">
            <v>0</v>
          </cell>
          <cell r="OL3">
            <v>0</v>
          </cell>
          <cell r="OO3" t="str">
            <v>PD2</v>
          </cell>
          <cell r="OP3">
            <v>48.000000000000007</v>
          </cell>
          <cell r="OQ3">
            <v>0</v>
          </cell>
          <cell r="OR3">
            <v>0</v>
          </cell>
          <cell r="OS3">
            <v>0</v>
          </cell>
          <cell r="OT3">
            <v>0</v>
          </cell>
          <cell r="OU3">
            <v>22662687</v>
          </cell>
          <cell r="OV3">
            <v>33107487</v>
          </cell>
          <cell r="OW3">
            <v>0</v>
          </cell>
          <cell r="OX3">
            <v>0</v>
          </cell>
          <cell r="OY3">
            <v>0</v>
          </cell>
          <cell r="OZ3">
            <v>0</v>
          </cell>
          <cell r="PA3">
            <v>0</v>
          </cell>
          <cell r="PB3">
            <v>0</v>
          </cell>
          <cell r="PC3">
            <v>33107487</v>
          </cell>
          <cell r="PD3">
            <v>4245658521</v>
          </cell>
          <cell r="PE3">
            <v>4245658521</v>
          </cell>
          <cell r="PF3">
            <v>4245658521</v>
          </cell>
          <cell r="PG3">
            <v>4245658521</v>
          </cell>
          <cell r="PH3">
            <v>4222995834</v>
          </cell>
          <cell r="PI3">
            <v>4212551034</v>
          </cell>
          <cell r="PJ3">
            <v>0</v>
          </cell>
          <cell r="PK3">
            <v>0</v>
          </cell>
          <cell r="PL3">
            <v>0</v>
          </cell>
          <cell r="PM3">
            <v>0</v>
          </cell>
          <cell r="PN3">
            <v>0</v>
          </cell>
          <cell r="PO3">
            <v>0</v>
          </cell>
          <cell r="PP3">
            <v>4212551034</v>
          </cell>
          <cell r="PQ3">
            <v>78997710</v>
          </cell>
          <cell r="PR3">
            <v>4258441257</v>
          </cell>
          <cell r="PS3" t="str">
            <v>Meta Proyecto de Inversión</v>
          </cell>
        </row>
        <row r="4">
          <cell r="A4" t="str">
            <v>PD3</v>
          </cell>
          <cell r="B4">
            <v>7867</v>
          </cell>
          <cell r="C4" t="str">
            <v>7867_3</v>
          </cell>
          <cell r="D4">
            <v>2020110010190</v>
          </cell>
          <cell r="E4" t="str">
            <v>Un nuevo contrato social y ambiental para la Bogotá del siglo XXI</v>
          </cell>
          <cell r="F4" t="str">
            <v>5. Construir Bogotá región con gobierno abierto, transparente y ciudadanía consciente.</v>
          </cell>
          <cell r="G4" t="str">
            <v>56. Gestión Pública Efectiva</v>
          </cell>
          <cell r="H4" t="str">
            <v>Lograr que la comunicación pública distrital se dirija hacia el mismo objetivo y visión de ciudad, reconociendo y abordando las necesidades de la ciudadanía y generando confianza para incentivar su participación en la construcción de Ciudad.</v>
          </cell>
          <cell r="I4" t="str">
            <v>2. Lograr una comunicación pública en la que la ciudadanía se vea identificada.</v>
          </cell>
          <cell r="J4" t="str">
            <v xml:space="preserve">Generación de los lineamientos de comunicación del Distrito para construir ciudad y ciudadanía   </v>
          </cell>
          <cell r="K4" t="str">
            <v>Oficina Consejería de Comunicaciones</v>
          </cell>
          <cell r="L4" t="str">
            <v>Glenda Martínez Osorio</v>
          </cell>
          <cell r="M4" t="str">
            <v>Jefe de Oficina</v>
          </cell>
          <cell r="N4" t="str">
            <v>Oficina Consejería de Comunicaciones</v>
          </cell>
          <cell r="O4" t="str">
            <v>Glenda Martínez Osorio</v>
          </cell>
          <cell r="P4" t="str">
            <v>Jefe de Oficina</v>
          </cell>
          <cell r="Q4" t="str">
            <v>Yenny Vanessa Zabaleta Durán, Rene Hideki Doku Vendries.</v>
          </cell>
          <cell r="R4" t="str">
            <v>Cristhian Guacaneme</v>
          </cell>
          <cell r="S4" t="str">
            <v>3. Realizar 18 mediciones de análisis y seguimiento de opinión pública así como de la información que emitan los medios de comunicación y redes entorno a la gestión distrital.</v>
          </cell>
          <cell r="T4" t="str">
            <v>Número de mediciones de análisis y seguimiento de opinión pública, y de la información que emitan los medios de comunicación y redes.</v>
          </cell>
          <cell r="AB4" t="str">
            <v>25.1. Número de mediciones de análisis y seguimiento de opinión pública, y de la información que emitan los medios de comunicación y redes.</v>
          </cell>
          <cell r="AC4" t="str">
            <v>3. Realizar 18 mediciones de análisis y seguimiento de opinión pública así como de la información que emitan los medios de comunicación y redes entorno a la gestión distrital.</v>
          </cell>
          <cell r="AI4" t="str">
            <v xml:space="preserve">PD_PMR: 25.1. Número de mediciones de análisis y seguimiento de opinión pública, y de la información que emitan los medios de comunicación y redes.; PD_Meta Proyecto: 3. Realizar 18 mediciones de análisis y seguimiento de opinión pública así como de la información que emitan los medios de comunicación y redes entorno a la gestión distrital.; </v>
          </cell>
          <cell r="AJ4" t="str">
            <v>Para la vigencia 2022 se solicita reprogramar la magnitud de 13 mediciones a 2, para la vigencia 2023 y 2024 en 0 mediciones</v>
          </cell>
          <cell r="AK4">
            <v>44481</v>
          </cell>
          <cell r="AL4">
            <v>3</v>
          </cell>
          <cell r="AM4">
            <v>2023</v>
          </cell>
          <cell r="AN4" t="str">
            <v>Realizar mediciones de análisis y seguimiento de opinión pública con el propósito de conocer información de interés de los ciudadanos con respecto al desarrollo de las campañas comunicacionales, políticas públicas, programas y proyectos que adelanta la Administración Distrital.</v>
          </cell>
          <cell r="AO4" t="str">
            <v>Medir la percepción ciudadana de los diferentes ámbitos que adelanta la Administración Distrital,  que aportan  insumos en la toma de decisiones y el establecimiento de políticas públicas sobre ciudad y gobierno y  permiten construir parámetros de medición y mejoramiento de las acciones comunicacionales de la Alcaldía de Bogotá.</v>
          </cell>
          <cell r="AP4">
            <v>2020</v>
          </cell>
          <cell r="AQ4">
            <v>2024</v>
          </cell>
          <cell r="AR4" t="str">
            <v>Suma</v>
          </cell>
          <cell r="AS4" t="str">
            <v>Eficacia</v>
          </cell>
          <cell r="AT4" t="str">
            <v>Número</v>
          </cell>
          <cell r="AU4" t="str">
            <v>Producto</v>
          </cell>
          <cell r="AV4" t="str">
            <v>N/D</v>
          </cell>
          <cell r="AW4" t="str">
            <v>N/D</v>
          </cell>
          <cell r="AX4" t="str">
            <v>N/D</v>
          </cell>
          <cell r="AZ4">
            <v>1</v>
          </cell>
          <cell r="BB4" t="str">
            <v>La medición del cumplmiento de la meta se llevará a cabo con la realización de las mediciones de análisis y seguimiento de opinión pública.</v>
          </cell>
          <cell r="BC4" t="str">
            <v>Sumatoria de mediciones y analisis de seguimiento de opinión pública.</v>
          </cell>
          <cell r="BD4" t="str">
            <v>Sumatoria de mediciones y analisis de seguimiento de opinión pública.</v>
          </cell>
          <cell r="BE4" t="str">
            <v>N/A</v>
          </cell>
          <cell r="BF4" t="str">
            <v>Mediciones de percepción ciudadana.</v>
          </cell>
          <cell r="BG4">
            <v>2</v>
          </cell>
          <cell r="BH4">
            <v>44840</v>
          </cell>
          <cell r="BI4" t="str">
            <v>Reprogramación magnitud para las vigencias 2022 y 2023.</v>
          </cell>
          <cell r="BJ4" t="str">
            <v>Establecer variables 1 y/o 2 numéricas</v>
          </cell>
          <cell r="BK4">
            <v>18</v>
          </cell>
          <cell r="BL4">
            <v>3</v>
          </cell>
          <cell r="BM4">
            <v>13</v>
          </cell>
          <cell r="BN4">
            <v>2</v>
          </cell>
          <cell r="BO4">
            <v>0</v>
          </cell>
          <cell r="BP4">
            <v>0</v>
          </cell>
          <cell r="BQ4">
            <v>755273691</v>
          </cell>
          <cell r="BR4">
            <v>60302676</v>
          </cell>
          <cell r="BS4">
            <v>631176376</v>
          </cell>
          <cell r="BT4">
            <v>63794639</v>
          </cell>
          <cell r="BU4">
            <v>0</v>
          </cell>
          <cell r="BV4">
            <v>0</v>
          </cell>
          <cell r="BW4">
            <v>3</v>
          </cell>
          <cell r="BX4">
            <v>13</v>
          </cell>
          <cell r="BY4">
            <v>2</v>
          </cell>
          <cell r="BZ4">
            <v>0</v>
          </cell>
          <cell r="CA4">
            <v>13</v>
          </cell>
          <cell r="CB4">
            <v>2</v>
          </cell>
          <cell r="CC4">
            <v>0</v>
          </cell>
          <cell r="CD4">
            <v>60302675</v>
          </cell>
          <cell r="CE4">
            <v>60302675</v>
          </cell>
          <cell r="CF4">
            <v>631176376</v>
          </cell>
          <cell r="CG4">
            <v>631176376</v>
          </cell>
          <cell r="CH4">
            <v>63794639</v>
          </cell>
          <cell r="CI4">
            <v>63794639</v>
          </cell>
          <cell r="CJ4">
            <v>2.9999999999999996</v>
          </cell>
          <cell r="CK4">
            <v>13</v>
          </cell>
          <cell r="CL4">
            <v>2</v>
          </cell>
          <cell r="CM4">
            <v>18</v>
          </cell>
          <cell r="CN4" t="str">
            <v>Suma</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E4">
            <v>0</v>
          </cell>
          <cell r="EF4">
            <v>0</v>
          </cell>
          <cell r="EG4">
            <v>0</v>
          </cell>
          <cell r="EH4">
            <v>0</v>
          </cell>
          <cell r="EI4">
            <v>0</v>
          </cell>
          <cell r="EJ4">
            <v>0</v>
          </cell>
          <cell r="EK4">
            <v>0</v>
          </cell>
          <cell r="EL4">
            <v>0</v>
          </cell>
          <cell r="EM4">
            <v>0</v>
          </cell>
          <cell r="EN4">
            <v>0</v>
          </cell>
          <cell r="EO4">
            <v>0</v>
          </cell>
          <cell r="EP4">
            <v>0</v>
          </cell>
          <cell r="EQ4">
            <v>0</v>
          </cell>
          <cell r="ER4">
            <v>0</v>
          </cell>
          <cell r="ES4">
            <v>0</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cell r="HI4">
            <v>0</v>
          </cell>
          <cell r="HJ4">
            <v>0</v>
          </cell>
          <cell r="HK4">
            <v>0</v>
          </cell>
          <cell r="HL4">
            <v>0</v>
          </cell>
          <cell r="HM4">
            <v>0</v>
          </cell>
          <cell r="HN4">
            <v>0</v>
          </cell>
          <cell r="HO4">
            <v>0</v>
          </cell>
          <cell r="HP4">
            <v>0</v>
          </cell>
          <cell r="HQ4">
            <v>0</v>
          </cell>
          <cell r="HR4">
            <v>0</v>
          </cell>
          <cell r="HS4">
            <v>0</v>
          </cell>
          <cell r="HT4">
            <v>0</v>
          </cell>
          <cell r="HU4">
            <v>0</v>
          </cell>
          <cell r="HV4">
            <v>0</v>
          </cell>
          <cell r="HW4">
            <v>0</v>
          </cell>
          <cell r="HX4">
            <v>0</v>
          </cell>
          <cell r="HY4">
            <v>0</v>
          </cell>
          <cell r="HZ4">
            <v>0</v>
          </cell>
          <cell r="IA4">
            <v>0</v>
          </cell>
          <cell r="IB4">
            <v>0</v>
          </cell>
          <cell r="IC4" t="str">
            <v/>
          </cell>
          <cell r="ID4" t="str">
            <v/>
          </cell>
          <cell r="IE4" t="str">
            <v/>
          </cell>
          <cell r="IF4" t="str">
            <v/>
          </cell>
          <cell r="IG4" t="str">
            <v/>
          </cell>
          <cell r="IH4" t="str">
            <v/>
          </cell>
          <cell r="II4" t="str">
            <v/>
          </cell>
          <cell r="IJ4" t="str">
            <v/>
          </cell>
          <cell r="IK4" t="str">
            <v/>
          </cell>
          <cell r="IL4" t="str">
            <v/>
          </cell>
          <cell r="IM4" t="str">
            <v/>
          </cell>
          <cell r="IN4" t="str">
            <v/>
          </cell>
          <cell r="IO4" t="str">
            <v/>
          </cell>
          <cell r="IP4" t="str">
            <v/>
          </cell>
          <cell r="IQ4" t="str">
            <v/>
          </cell>
          <cell r="IR4">
            <v>0</v>
          </cell>
          <cell r="IS4">
            <v>0</v>
          </cell>
          <cell r="IT4">
            <v>0</v>
          </cell>
          <cell r="IU4">
            <v>0</v>
          </cell>
          <cell r="IV4">
            <v>0</v>
          </cell>
          <cell r="IW4">
            <v>0</v>
          </cell>
          <cell r="IX4">
            <v>0</v>
          </cell>
          <cell r="IY4">
            <v>0</v>
          </cell>
          <cell r="IZ4">
            <v>0</v>
          </cell>
          <cell r="JA4">
            <v>0</v>
          </cell>
          <cell r="JB4">
            <v>0</v>
          </cell>
          <cell r="JC4">
            <v>0</v>
          </cell>
          <cell r="JD4">
            <v>0</v>
          </cell>
          <cell r="JE4" t="str">
            <v>No programó</v>
          </cell>
          <cell r="JF4" t="str">
            <v>No programó</v>
          </cell>
          <cell r="JG4" t="str">
            <v>No programó</v>
          </cell>
          <cell r="JH4" t="str">
            <v>No programó</v>
          </cell>
          <cell r="JI4" t="str">
            <v>No programó</v>
          </cell>
          <cell r="JJ4" t="str">
            <v>No programó</v>
          </cell>
          <cell r="JK4" t="str">
            <v>No programó</v>
          </cell>
          <cell r="JL4" t="str">
            <v>No programó</v>
          </cell>
          <cell r="JM4" t="str">
            <v>No programó</v>
          </cell>
          <cell r="JN4" t="str">
            <v>No programó</v>
          </cell>
          <cell r="JO4" t="str">
            <v>No programó</v>
          </cell>
          <cell r="JP4" t="str">
            <v>No programó</v>
          </cell>
          <cell r="JQ4">
            <v>0</v>
          </cell>
          <cell r="JR4">
            <v>0</v>
          </cell>
          <cell r="JS4">
            <v>0</v>
          </cell>
          <cell r="JT4">
            <v>0</v>
          </cell>
          <cell r="JU4">
            <v>0</v>
          </cell>
          <cell r="JV4">
            <v>0</v>
          </cell>
          <cell r="JW4">
            <v>0</v>
          </cell>
          <cell r="JX4">
            <v>0</v>
          </cell>
          <cell r="JY4">
            <v>0</v>
          </cell>
          <cell r="JZ4">
            <v>0</v>
          </cell>
          <cell r="KA4">
            <v>0</v>
          </cell>
          <cell r="KB4">
            <v>0</v>
          </cell>
          <cell r="KC4">
            <v>0</v>
          </cell>
          <cell r="KD4" t="str">
            <v>No Programó</v>
          </cell>
          <cell r="KE4" t="str">
            <v/>
          </cell>
          <cell r="KF4" t="str">
            <v/>
          </cell>
          <cell r="KG4" t="str">
            <v/>
          </cell>
          <cell r="KH4" t="str">
            <v/>
          </cell>
          <cell r="KI4" t="str">
            <v/>
          </cell>
          <cell r="KJ4" t="str">
            <v/>
          </cell>
          <cell r="KK4" t="str">
            <v/>
          </cell>
          <cell r="KL4" t="str">
            <v/>
          </cell>
          <cell r="KM4" t="str">
            <v/>
          </cell>
          <cell r="KN4" t="str">
            <v/>
          </cell>
          <cell r="KO4" t="str">
            <v/>
          </cell>
          <cell r="KP4" t="str">
            <v>No Programó</v>
          </cell>
          <cell r="KQ4" t="str">
            <v>No Programó</v>
          </cell>
          <cell r="KR4" t="str">
            <v>No Programó</v>
          </cell>
          <cell r="KS4" t="str">
            <v>No Programó</v>
          </cell>
          <cell r="KT4" t="str">
            <v>No Programó</v>
          </cell>
          <cell r="KU4" t="str">
            <v>No Programó</v>
          </cell>
          <cell r="KV4" t="str">
            <v/>
          </cell>
          <cell r="KW4" t="str">
            <v/>
          </cell>
          <cell r="KX4" t="str">
            <v/>
          </cell>
          <cell r="KY4" t="str">
            <v/>
          </cell>
          <cell r="KZ4" t="str">
            <v/>
          </cell>
          <cell r="LA4" t="str">
            <v/>
          </cell>
          <cell r="LB4" t="str">
            <v>No Programó</v>
          </cell>
          <cell r="LC4" t="str">
            <v>7867_2</v>
          </cell>
          <cell r="LD4" t="str">
            <v>2. Lograr una comunicación pública en la que la ciudadanía se vea identificada.</v>
          </cell>
          <cell r="LE4">
            <v>100</v>
          </cell>
          <cell r="LF4">
            <v>16.000000000000004</v>
          </cell>
          <cell r="LG4" t="str">
            <v/>
          </cell>
          <cell r="LH4" t="str">
            <v/>
          </cell>
          <cell r="LI4">
            <v>100</v>
          </cell>
          <cell r="LJ4">
            <v>34.25</v>
          </cell>
          <cell r="LK4">
            <v>22873634000</v>
          </cell>
          <cell r="LL4">
            <v>21016710026</v>
          </cell>
          <cell r="LM4">
            <v>4382402724</v>
          </cell>
          <cell r="LN4">
            <v>4291548744</v>
          </cell>
          <cell r="LO4">
            <v>4109161301</v>
          </cell>
          <cell r="LP4" t="str">
            <v>No Programó</v>
          </cell>
          <cell r="LQ4" t="str">
            <v>No Programó</v>
          </cell>
          <cell r="LR4" t="str">
            <v>No Programó</v>
          </cell>
          <cell r="LS4" t="str">
            <v>No Programó</v>
          </cell>
          <cell r="LT4" t="str">
            <v>No Programó</v>
          </cell>
          <cell r="LU4" t="str">
            <v>No Programó</v>
          </cell>
          <cell r="LV4" t="str">
            <v/>
          </cell>
          <cell r="LW4" t="str">
            <v/>
          </cell>
          <cell r="LX4" t="str">
            <v/>
          </cell>
          <cell r="LY4" t="str">
            <v/>
          </cell>
          <cell r="LZ4" t="str">
            <v/>
          </cell>
          <cell r="MA4" t="str">
            <v/>
          </cell>
          <cell r="MB4">
            <v>0</v>
          </cell>
          <cell r="MC4">
            <v>0</v>
          </cell>
          <cell r="MD4">
            <v>0</v>
          </cell>
          <cell r="ME4" t="str">
            <v>No aplica</v>
          </cell>
          <cell r="MF4" t="str">
            <v>No aplica</v>
          </cell>
          <cell r="MG4" t="str">
            <v>No aplica</v>
          </cell>
          <cell r="MH4" t="str">
            <v>No aplica</v>
          </cell>
          <cell r="MI4" t="str">
            <v>No aplica</v>
          </cell>
          <cell r="MJ4">
            <v>0</v>
          </cell>
          <cell r="MK4">
            <v>0</v>
          </cell>
          <cell r="ML4">
            <v>0</v>
          </cell>
          <cell r="MM4">
            <v>0</v>
          </cell>
          <cell r="MN4">
            <v>0</v>
          </cell>
          <cell r="MO4">
            <v>0</v>
          </cell>
          <cell r="MP4">
            <v>0</v>
          </cell>
          <cell r="MQ4" t="str">
            <v>No aplica</v>
          </cell>
          <cell r="MR4" t="str">
            <v>No aplica</v>
          </cell>
          <cell r="MS4" t="str">
            <v>No aplica</v>
          </cell>
          <cell r="MT4" t="str">
            <v>No aplica</v>
          </cell>
          <cell r="MU4" t="str">
            <v>No aplica</v>
          </cell>
          <cell r="MV4">
            <v>0</v>
          </cell>
          <cell r="MW4">
            <v>0</v>
          </cell>
          <cell r="MX4">
            <v>0</v>
          </cell>
          <cell r="MY4">
            <v>0</v>
          </cell>
          <cell r="MZ4">
            <v>0</v>
          </cell>
          <cell r="NA4">
            <v>0</v>
          </cell>
          <cell r="NB4">
            <v>0</v>
          </cell>
          <cell r="NC4" t="str">
            <v>No Programó</v>
          </cell>
          <cell r="ND4" t="str">
            <v>No Programó</v>
          </cell>
          <cell r="NE4" t="str">
            <v>No Programó</v>
          </cell>
          <cell r="NF4" t="str">
            <v>No Programó</v>
          </cell>
          <cell r="NG4" t="str">
            <v>No Programó</v>
          </cell>
          <cell r="NH4" t="str">
            <v>No Programó</v>
          </cell>
          <cell r="NI4" t="str">
            <v/>
          </cell>
          <cell r="NJ4" t="str">
            <v/>
          </cell>
          <cell r="NK4" t="str">
            <v/>
          </cell>
          <cell r="NL4" t="str">
            <v/>
          </cell>
          <cell r="NM4" t="str">
            <v/>
          </cell>
          <cell r="NN4" t="str">
            <v/>
          </cell>
          <cell r="NO4" t="str">
            <v>No aplica</v>
          </cell>
          <cell r="NP4" t="str">
            <v>No aplica</v>
          </cell>
          <cell r="NQ4" t="str">
            <v>No aplica</v>
          </cell>
          <cell r="NR4" t="str">
            <v>No aplica</v>
          </cell>
          <cell r="NS4" t="str">
            <v>No aplica</v>
          </cell>
          <cell r="NT4">
            <v>0</v>
          </cell>
          <cell r="NU4">
            <v>0</v>
          </cell>
          <cell r="NV4">
            <v>0</v>
          </cell>
          <cell r="NW4">
            <v>0</v>
          </cell>
          <cell r="NX4">
            <v>0</v>
          </cell>
          <cell r="NY4">
            <v>0</v>
          </cell>
          <cell r="NZ4">
            <v>0</v>
          </cell>
          <cell r="OA4" t="str">
            <v>No se identificaron problemas o dificultades. Este indicador no presenta programación para el periodo de reporte</v>
          </cell>
          <cell r="OB4" t="str">
            <v>No se identificaron problemas o dificultades. Este indicador no presenta programación para el periodo de reporte</v>
          </cell>
          <cell r="OC4" t="str">
            <v>No se identificaron problemas o dificultades. Este indicador no presenta programación para el periodo de reporte</v>
          </cell>
          <cell r="OD4" t="str">
            <v>No se identificaron problemas o dificultades. Este indicador no presenta programación para el periodo de reporte</v>
          </cell>
          <cell r="OE4" t="str">
            <v>No se identificaron problemas o dificultades. Este indicador no presenta programación para el periodo de reporte</v>
          </cell>
          <cell r="OF4">
            <v>0</v>
          </cell>
          <cell r="OG4">
            <v>0</v>
          </cell>
          <cell r="OH4">
            <v>0</v>
          </cell>
          <cell r="OI4">
            <v>0</v>
          </cell>
          <cell r="OJ4">
            <v>0</v>
          </cell>
          <cell r="OK4">
            <v>0</v>
          </cell>
          <cell r="OL4">
            <v>0</v>
          </cell>
          <cell r="OO4" t="str">
            <v>PD3</v>
          </cell>
          <cell r="OP4">
            <v>0</v>
          </cell>
          <cell r="OQ4">
            <v>0</v>
          </cell>
          <cell r="OR4">
            <v>0</v>
          </cell>
          <cell r="OS4">
            <v>0</v>
          </cell>
          <cell r="OT4">
            <v>0</v>
          </cell>
          <cell r="OU4">
            <v>0</v>
          </cell>
          <cell r="OV4">
            <v>0</v>
          </cell>
          <cell r="OW4">
            <v>0</v>
          </cell>
          <cell r="OX4">
            <v>0</v>
          </cell>
          <cell r="OY4">
            <v>0</v>
          </cell>
          <cell r="OZ4">
            <v>0</v>
          </cell>
          <cell r="PA4">
            <v>0</v>
          </cell>
          <cell r="PB4">
            <v>0</v>
          </cell>
          <cell r="PC4">
            <v>0</v>
          </cell>
          <cell r="PD4">
            <v>0</v>
          </cell>
          <cell r="PE4">
            <v>0</v>
          </cell>
          <cell r="PF4">
            <v>0</v>
          </cell>
          <cell r="PG4">
            <v>0</v>
          </cell>
          <cell r="PH4">
            <v>0</v>
          </cell>
          <cell r="PI4">
            <v>0</v>
          </cell>
          <cell r="PJ4">
            <v>0</v>
          </cell>
          <cell r="PK4">
            <v>0</v>
          </cell>
          <cell r="PL4">
            <v>0</v>
          </cell>
          <cell r="PM4">
            <v>0</v>
          </cell>
          <cell r="PN4">
            <v>0</v>
          </cell>
          <cell r="PO4">
            <v>0</v>
          </cell>
          <cell r="PP4">
            <v>0</v>
          </cell>
          <cell r="PQ4">
            <v>78997710</v>
          </cell>
          <cell r="PR4">
            <v>4258441257</v>
          </cell>
          <cell r="PS4" t="str">
            <v>Meta Proyecto de Inversión</v>
          </cell>
        </row>
        <row r="5">
          <cell r="A5" t="str">
            <v>PD4</v>
          </cell>
          <cell r="B5">
            <v>7867</v>
          </cell>
          <cell r="C5" t="str">
            <v>7867_4</v>
          </cell>
          <cell r="D5">
            <v>2020110010190</v>
          </cell>
          <cell r="E5" t="str">
            <v>Un nuevo contrato social y ambiental para la Bogotá del siglo XXI</v>
          </cell>
          <cell r="F5" t="str">
            <v>5. Construir Bogotá región con gobierno abierto, transparente y ciudadanía consciente.</v>
          </cell>
          <cell r="G5" t="str">
            <v>56. Gestión Pública Efectiva</v>
          </cell>
          <cell r="H5" t="str">
            <v>Lograr que la comunicación pública distrital se dirija hacia el mismo objetivo y visión de ciudad, reconociendo y abordando las necesidades de la ciudadanía y generando confianza para incentivar su participación en la construcción de Ciudad.</v>
          </cell>
          <cell r="I5" t="str">
            <v>2. Lograr una comunicación pública en la que la ciudadanía se vea identificada.</v>
          </cell>
          <cell r="J5" t="str">
            <v xml:space="preserve">Generación de los lineamientos de comunicación del Distrito para construir ciudad y ciudadanía   </v>
          </cell>
          <cell r="K5" t="str">
            <v>Oficina Consejería de Comunicaciones</v>
          </cell>
          <cell r="L5" t="str">
            <v>Glenda Martínez Osorio</v>
          </cell>
          <cell r="M5" t="str">
            <v>Jefe de Oficina</v>
          </cell>
          <cell r="N5" t="str">
            <v>Oficina Consejería de Comunicaciones</v>
          </cell>
          <cell r="O5" t="str">
            <v>Glenda Martínez Osorio</v>
          </cell>
          <cell r="P5" t="str">
            <v>Jefe de Oficina</v>
          </cell>
          <cell r="Q5" t="str">
            <v>Yenny Vanessa Zabaleta Durán, Rene Hideki Doku Vendries.</v>
          </cell>
          <cell r="R5" t="str">
            <v>Cristhian Guacaneme</v>
          </cell>
          <cell r="S5" t="str">
            <v>4. Realizar 100 porciento de identificacion de los canales de comunicación discriminados por grupos de interés ubicados en Bogotá Región.</v>
          </cell>
          <cell r="T5" t="str">
            <v>Porcentaje de Identificación de canales de comunicación discriminado por grupos de interés ubicados en Bogotá - Región</v>
          </cell>
          <cell r="U5" t="str">
            <v>Artículo 127. Promoción el acceso de los medios de comunicación Comunitarios y Alternativos.</v>
          </cell>
          <cell r="Z5" t="str">
            <v>506. Formular, implementar y monitorear los lineamientos distritales  en materia de Comunicación Pública.</v>
          </cell>
          <cell r="AA5" t="str">
            <v>555. Porcentaje de identificación de canales de comunicación discriminado por grupos de interés ubicados en Bogotá - región.</v>
          </cell>
          <cell r="AC5" t="str">
            <v>4. Realizar 100 porciento de identificacion de los canales de comunicación discriminados por grupos de interés ubicados en Bogotá Región.</v>
          </cell>
          <cell r="AH5" t="str">
            <v>16. Paz, justicia e instituciones sólidas</v>
          </cell>
          <cell r="AI5" t="str">
            <v xml:space="preserve">PD_artículo: Artículo 127. Promoción el acceso de los medios de comunicación Comunitarios y Alternativos.; PD_Meta Sectorial: 506. Formular, implementar y monitorear los lineamientos distritales  en materia de Comunicación Pública.; PD_Indicador Meta sector: 555. Porcentaje de identificación de canales de comunicación discriminado por grupos de interés ubicados en Bogotá - región.; PD_Meta Proyecto: 4. Realizar 100 porciento de identificacion de los canales de comunicación discriminados por grupos de interés ubicados en Bogotá Región.; ODS: 16. Paz, justicia e instituciones sólidas; </v>
          </cell>
          <cell r="AJ5" t="str">
            <v>Programación sin Observaciones</v>
          </cell>
          <cell r="AK5">
            <v>44055</v>
          </cell>
          <cell r="AL5">
            <v>1</v>
          </cell>
          <cell r="AM5">
            <v>2023</v>
          </cell>
          <cell r="AN5" t="str">
            <v>Identificar canales de Comunicación y realidades de los territorios discriminados por grupos de interés ubicados en Bogotá Región, caracterizando las dinamicas de comunicación local.</v>
          </cell>
          <cell r="AO5" t="str">
            <v>Comunicar de una manera sintonizada con las realidades locales.</v>
          </cell>
          <cell r="AP5">
            <v>2020</v>
          </cell>
          <cell r="AQ5">
            <v>2024</v>
          </cell>
          <cell r="AR5" t="str">
            <v>Suma</v>
          </cell>
          <cell r="AS5" t="str">
            <v>Eficacia</v>
          </cell>
          <cell r="AT5" t="str">
            <v>Porcentaje</v>
          </cell>
          <cell r="AU5" t="str">
            <v>Producto</v>
          </cell>
          <cell r="AV5" t="str">
            <v>N/D</v>
          </cell>
          <cell r="AW5" t="str">
            <v>N/D</v>
          </cell>
          <cell r="AX5" t="str">
            <v>N/D</v>
          </cell>
          <cell r="AY5">
            <v>1</v>
          </cell>
          <cell r="BB5" t="str">
            <v>La medicion del cumplimiento de la meta se llevara a cabo con la ejecución de las actividades definidas para la identificación de los canales de comunicación discriminados en Bogotá-Región.</v>
          </cell>
          <cell r="BC5" t="str">
            <v>Sumatoria del porcentaje ejecutado de las actividades desarrolladas para la identificación de canales de comunicación  / Sumatoria del porcentaje programado de las actividades desarrolladas para la identificación de canales de comunicación</v>
          </cell>
          <cell r="BD5" t="str">
            <v>Sumatoria del porcentaje ejecutado de las actividades desarrolladas para la identificación de canales de comunicación</v>
          </cell>
          <cell r="BE5" t="str">
            <v>Sumatoria del porcentaje programado de las actividades desarrolladas para la identificación de canales de comunicación</v>
          </cell>
          <cell r="BF5" t="str">
            <v>Planes de Trabajo -  Documentos Soportes (Evidencias de Reunión, correos electrónicos, documentos técnicos de identificación de información, resultados, Análisis de resultados)</v>
          </cell>
          <cell r="BG5">
            <v>1</v>
          </cell>
          <cell r="BH5">
            <v>44055</v>
          </cell>
          <cell r="BI5" t="str">
            <v>Se diligencia Hoja de Vida del Indicador.</v>
          </cell>
          <cell r="BJ5" t="str">
            <v>Plan de acción - proyectos de inversión (actividades)</v>
          </cell>
          <cell r="BK5">
            <v>100</v>
          </cell>
          <cell r="BL5">
            <v>25</v>
          </cell>
          <cell r="BM5">
            <v>50</v>
          </cell>
          <cell r="BN5">
            <v>25</v>
          </cell>
          <cell r="BO5">
            <v>0</v>
          </cell>
          <cell r="BP5">
            <v>0</v>
          </cell>
          <cell r="BQ5">
            <v>168893159</v>
          </cell>
          <cell r="BR5">
            <v>0</v>
          </cell>
          <cell r="BS5">
            <v>168893159</v>
          </cell>
          <cell r="BT5">
            <v>0</v>
          </cell>
          <cell r="BU5">
            <v>0</v>
          </cell>
          <cell r="BV5">
            <v>0</v>
          </cell>
          <cell r="BW5">
            <v>25</v>
          </cell>
          <cell r="BX5">
            <v>50</v>
          </cell>
          <cell r="BY5">
            <v>25</v>
          </cell>
          <cell r="BZ5">
            <v>0</v>
          </cell>
          <cell r="CA5">
            <v>50</v>
          </cell>
          <cell r="CB5">
            <v>25</v>
          </cell>
          <cell r="CC5">
            <v>0</v>
          </cell>
          <cell r="CD5">
            <v>0</v>
          </cell>
          <cell r="CE5">
            <v>0</v>
          </cell>
          <cell r="CF5">
            <v>168893159</v>
          </cell>
          <cell r="CG5">
            <v>43298944</v>
          </cell>
          <cell r="CH5">
            <v>0</v>
          </cell>
          <cell r="CI5">
            <v>0</v>
          </cell>
          <cell r="CJ5">
            <v>25</v>
          </cell>
          <cell r="CK5">
            <v>50</v>
          </cell>
          <cell r="CL5">
            <v>25</v>
          </cell>
          <cell r="CM5">
            <v>100</v>
          </cell>
          <cell r="CN5" t="str">
            <v>Suma</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cell r="HR5">
            <v>0</v>
          </cell>
          <cell r="HS5">
            <v>0</v>
          </cell>
          <cell r="HT5">
            <v>0</v>
          </cell>
          <cell r="HU5">
            <v>0</v>
          </cell>
          <cell r="HV5">
            <v>0</v>
          </cell>
          <cell r="HW5">
            <v>0</v>
          </cell>
          <cell r="HX5">
            <v>0</v>
          </cell>
          <cell r="HY5">
            <v>0</v>
          </cell>
          <cell r="HZ5">
            <v>0</v>
          </cell>
          <cell r="IA5">
            <v>0</v>
          </cell>
          <cell r="IB5">
            <v>0</v>
          </cell>
          <cell r="IC5" t="str">
            <v/>
          </cell>
          <cell r="ID5" t="str">
            <v/>
          </cell>
          <cell r="IE5" t="str">
            <v/>
          </cell>
          <cell r="IF5" t="str">
            <v/>
          </cell>
          <cell r="IG5" t="str">
            <v/>
          </cell>
          <cell r="IH5" t="str">
            <v/>
          </cell>
          <cell r="II5" t="str">
            <v/>
          </cell>
          <cell r="IJ5" t="str">
            <v/>
          </cell>
          <cell r="IK5" t="str">
            <v/>
          </cell>
          <cell r="IL5" t="str">
            <v/>
          </cell>
          <cell r="IM5" t="str">
            <v/>
          </cell>
          <cell r="IN5" t="str">
            <v/>
          </cell>
          <cell r="IO5" t="str">
            <v/>
          </cell>
          <cell r="IP5" t="str">
            <v/>
          </cell>
          <cell r="IQ5" t="str">
            <v/>
          </cell>
          <cell r="IR5">
            <v>0</v>
          </cell>
          <cell r="IS5">
            <v>0</v>
          </cell>
          <cell r="IT5">
            <v>0</v>
          </cell>
          <cell r="IU5">
            <v>0</v>
          </cell>
          <cell r="IV5">
            <v>0</v>
          </cell>
          <cell r="IW5">
            <v>0</v>
          </cell>
          <cell r="IX5">
            <v>0</v>
          </cell>
          <cell r="IY5">
            <v>0</v>
          </cell>
          <cell r="IZ5">
            <v>0</v>
          </cell>
          <cell r="JA5">
            <v>0</v>
          </cell>
          <cell r="JB5">
            <v>0</v>
          </cell>
          <cell r="JC5">
            <v>0</v>
          </cell>
          <cell r="JD5">
            <v>0</v>
          </cell>
          <cell r="JE5" t="str">
            <v>No programó</v>
          </cell>
          <cell r="JF5" t="str">
            <v>No programó</v>
          </cell>
          <cell r="JG5" t="str">
            <v>No programó</v>
          </cell>
          <cell r="JH5" t="str">
            <v>No programó</v>
          </cell>
          <cell r="JI5" t="str">
            <v>No programó</v>
          </cell>
          <cell r="JJ5" t="str">
            <v>No programó</v>
          </cell>
          <cell r="JK5" t="str">
            <v>No programó</v>
          </cell>
          <cell r="JL5" t="str">
            <v>No programó</v>
          </cell>
          <cell r="JM5" t="str">
            <v>No programó</v>
          </cell>
          <cell r="JN5" t="str">
            <v>No programó</v>
          </cell>
          <cell r="JO5" t="str">
            <v>No programó</v>
          </cell>
          <cell r="JP5" t="str">
            <v>No programó</v>
          </cell>
          <cell r="JQ5">
            <v>0</v>
          </cell>
          <cell r="JR5">
            <v>0</v>
          </cell>
          <cell r="JS5">
            <v>0</v>
          </cell>
          <cell r="JT5">
            <v>0</v>
          </cell>
          <cell r="JU5">
            <v>0</v>
          </cell>
          <cell r="JV5">
            <v>0</v>
          </cell>
          <cell r="JW5">
            <v>0</v>
          </cell>
          <cell r="JX5">
            <v>0</v>
          </cell>
          <cell r="JY5">
            <v>0</v>
          </cell>
          <cell r="JZ5">
            <v>0</v>
          </cell>
          <cell r="KA5">
            <v>0</v>
          </cell>
          <cell r="KB5">
            <v>0</v>
          </cell>
          <cell r="KC5">
            <v>0</v>
          </cell>
          <cell r="KD5" t="str">
            <v>No Programó</v>
          </cell>
          <cell r="KE5" t="str">
            <v/>
          </cell>
          <cell r="KF5" t="str">
            <v/>
          </cell>
          <cell r="KG5" t="str">
            <v/>
          </cell>
          <cell r="KH5" t="str">
            <v/>
          </cell>
          <cell r="KI5" t="str">
            <v/>
          </cell>
          <cell r="KJ5" t="str">
            <v/>
          </cell>
          <cell r="KK5" t="str">
            <v/>
          </cell>
          <cell r="KL5" t="str">
            <v/>
          </cell>
          <cell r="KM5" t="str">
            <v/>
          </cell>
          <cell r="KN5" t="str">
            <v/>
          </cell>
          <cell r="KO5" t="str">
            <v/>
          </cell>
          <cell r="KP5" t="str">
            <v>No Programó</v>
          </cell>
          <cell r="KQ5" t="str">
            <v>No Programó</v>
          </cell>
          <cell r="KR5" t="str">
            <v>No Programó</v>
          </cell>
          <cell r="KS5" t="str">
            <v>No Programó</v>
          </cell>
          <cell r="KT5" t="str">
            <v>No Programó</v>
          </cell>
          <cell r="KU5" t="str">
            <v>No Programó</v>
          </cell>
          <cell r="KV5" t="str">
            <v/>
          </cell>
          <cell r="KW5" t="str">
            <v/>
          </cell>
          <cell r="KX5" t="str">
            <v/>
          </cell>
          <cell r="KY5" t="str">
            <v/>
          </cell>
          <cell r="KZ5" t="str">
            <v/>
          </cell>
          <cell r="LA5" t="str">
            <v/>
          </cell>
          <cell r="LB5" t="str">
            <v>No Programó</v>
          </cell>
          <cell r="LC5" t="str">
            <v>7867_2</v>
          </cell>
          <cell r="LD5" t="str">
            <v>2. Lograr una comunicación pública en la que la ciudadanía se vea identificada.</v>
          </cell>
          <cell r="LE5">
            <v>100</v>
          </cell>
          <cell r="LF5">
            <v>16.000000000000004</v>
          </cell>
          <cell r="LG5" t="str">
            <v/>
          </cell>
          <cell r="LH5" t="str">
            <v/>
          </cell>
          <cell r="LI5">
            <v>100</v>
          </cell>
          <cell r="LJ5">
            <v>34.25</v>
          </cell>
          <cell r="LK5">
            <v>22873634000</v>
          </cell>
          <cell r="LL5">
            <v>21016710026</v>
          </cell>
          <cell r="LM5">
            <v>4382402724</v>
          </cell>
          <cell r="LN5">
            <v>4291548744</v>
          </cell>
          <cell r="LO5">
            <v>4109161301</v>
          </cell>
          <cell r="LP5" t="str">
            <v>No Programó</v>
          </cell>
          <cell r="LQ5" t="str">
            <v>No Programó</v>
          </cell>
          <cell r="LR5" t="str">
            <v>No Programó</v>
          </cell>
          <cell r="LS5" t="str">
            <v>No Programó</v>
          </cell>
          <cell r="LT5" t="str">
            <v>No Programó</v>
          </cell>
          <cell r="LU5" t="str">
            <v>No Programó</v>
          </cell>
          <cell r="LV5" t="str">
            <v/>
          </cell>
          <cell r="LW5" t="str">
            <v/>
          </cell>
          <cell r="LX5" t="str">
            <v/>
          </cell>
          <cell r="LY5" t="str">
            <v/>
          </cell>
          <cell r="LZ5" t="str">
            <v/>
          </cell>
          <cell r="MA5" t="str">
            <v/>
          </cell>
          <cell r="MB5">
            <v>0</v>
          </cell>
          <cell r="MC5">
            <v>0</v>
          </cell>
          <cell r="MD5">
            <v>0</v>
          </cell>
          <cell r="ME5" t="str">
            <v>No aplica</v>
          </cell>
          <cell r="MF5" t="str">
            <v>No aplica</v>
          </cell>
          <cell r="MG5" t="str">
            <v>No aplica</v>
          </cell>
          <cell r="MH5" t="str">
            <v>No aplica</v>
          </cell>
          <cell r="MI5" t="str">
            <v>No aplica</v>
          </cell>
          <cell r="MJ5">
            <v>0</v>
          </cell>
          <cell r="MK5">
            <v>0</v>
          </cell>
          <cell r="ML5">
            <v>0</v>
          </cell>
          <cell r="MM5">
            <v>0</v>
          </cell>
          <cell r="MN5">
            <v>0</v>
          </cell>
          <cell r="MO5">
            <v>0</v>
          </cell>
          <cell r="MP5">
            <v>0</v>
          </cell>
          <cell r="MQ5" t="str">
            <v>No aplica</v>
          </cell>
          <cell r="MR5" t="str">
            <v>No aplica</v>
          </cell>
          <cell r="MS5" t="str">
            <v>No aplica</v>
          </cell>
          <cell r="MT5" t="str">
            <v>No aplica</v>
          </cell>
          <cell r="MU5" t="str">
            <v>No aplica</v>
          </cell>
          <cell r="MV5">
            <v>0</v>
          </cell>
          <cell r="MW5">
            <v>0</v>
          </cell>
          <cell r="MX5">
            <v>0</v>
          </cell>
          <cell r="MY5">
            <v>0</v>
          </cell>
          <cell r="MZ5">
            <v>0</v>
          </cell>
          <cell r="NA5">
            <v>0</v>
          </cell>
          <cell r="NB5">
            <v>0</v>
          </cell>
          <cell r="NC5" t="str">
            <v>No Programó</v>
          </cell>
          <cell r="ND5" t="str">
            <v>No Programó</v>
          </cell>
          <cell r="NE5" t="str">
            <v>No Programó</v>
          </cell>
          <cell r="NF5" t="str">
            <v>No Programó</v>
          </cell>
          <cell r="NG5" t="str">
            <v>No Programó</v>
          </cell>
          <cell r="NH5" t="str">
            <v>No Programó</v>
          </cell>
          <cell r="NI5" t="str">
            <v/>
          </cell>
          <cell r="NJ5" t="str">
            <v/>
          </cell>
          <cell r="NK5" t="str">
            <v/>
          </cell>
          <cell r="NL5" t="str">
            <v/>
          </cell>
          <cell r="NM5" t="str">
            <v/>
          </cell>
          <cell r="NN5" t="str">
            <v/>
          </cell>
          <cell r="NO5" t="str">
            <v>No aplica</v>
          </cell>
          <cell r="NP5" t="str">
            <v>No aplica</v>
          </cell>
          <cell r="NQ5" t="str">
            <v>No aplica</v>
          </cell>
          <cell r="NR5" t="str">
            <v>No aplica</v>
          </cell>
          <cell r="NS5" t="str">
            <v>No aplica</v>
          </cell>
          <cell r="NT5">
            <v>0</v>
          </cell>
          <cell r="NU5">
            <v>0</v>
          </cell>
          <cell r="NV5">
            <v>0</v>
          </cell>
          <cell r="NW5">
            <v>0</v>
          </cell>
          <cell r="NX5">
            <v>0</v>
          </cell>
          <cell r="NY5">
            <v>0</v>
          </cell>
          <cell r="NZ5">
            <v>0</v>
          </cell>
          <cell r="OA5" t="str">
            <v>No se identificaron problemas o dificultades. Este indicador no presenta programación para el periodo de reporte</v>
          </cell>
          <cell r="OB5" t="str">
            <v>No se identificaron problemas o dificultades. Este indicador no presenta programación para el periodo de reporte</v>
          </cell>
          <cell r="OC5" t="str">
            <v>No se identificaron problemas o dificultades. Este indicador no presenta programación para el periodo de reporte</v>
          </cell>
          <cell r="OD5" t="str">
            <v>No se identificaron problemas o dificultades. Este indicador no presenta programación para el periodo de reporte</v>
          </cell>
          <cell r="OE5" t="str">
            <v>No se identificaron problemas o dificultades. Este indicador no presenta programación para el periodo de reporte</v>
          </cell>
          <cell r="OF5">
            <v>0</v>
          </cell>
          <cell r="OG5">
            <v>0</v>
          </cell>
          <cell r="OH5">
            <v>0</v>
          </cell>
          <cell r="OI5">
            <v>0</v>
          </cell>
          <cell r="OJ5">
            <v>0</v>
          </cell>
          <cell r="OK5">
            <v>0</v>
          </cell>
          <cell r="OL5">
            <v>0</v>
          </cell>
          <cell r="OO5" t="str">
            <v>PD4</v>
          </cell>
          <cell r="OP5">
            <v>0</v>
          </cell>
          <cell r="OQ5">
            <v>0</v>
          </cell>
          <cell r="OR5">
            <v>0</v>
          </cell>
          <cell r="OS5">
            <v>0</v>
          </cell>
          <cell r="OT5">
            <v>0</v>
          </cell>
          <cell r="OU5">
            <v>0</v>
          </cell>
          <cell r="OV5">
            <v>0</v>
          </cell>
          <cell r="OW5">
            <v>0</v>
          </cell>
          <cell r="OX5">
            <v>0</v>
          </cell>
          <cell r="OY5">
            <v>0</v>
          </cell>
          <cell r="OZ5">
            <v>0</v>
          </cell>
          <cell r="PA5">
            <v>0</v>
          </cell>
          <cell r="PB5">
            <v>0</v>
          </cell>
          <cell r="PC5">
            <v>0</v>
          </cell>
          <cell r="PD5">
            <v>0</v>
          </cell>
          <cell r="PE5">
            <v>0</v>
          </cell>
          <cell r="PF5">
            <v>0</v>
          </cell>
          <cell r="PG5">
            <v>0</v>
          </cell>
          <cell r="PH5">
            <v>0</v>
          </cell>
          <cell r="PI5">
            <v>0</v>
          </cell>
          <cell r="PJ5">
            <v>0</v>
          </cell>
          <cell r="PK5">
            <v>0</v>
          </cell>
          <cell r="PL5">
            <v>0</v>
          </cell>
          <cell r="PM5">
            <v>0</v>
          </cell>
          <cell r="PN5">
            <v>0</v>
          </cell>
          <cell r="PO5">
            <v>0</v>
          </cell>
          <cell r="PP5">
            <v>0</v>
          </cell>
          <cell r="PQ5">
            <v>78997710</v>
          </cell>
          <cell r="PR5">
            <v>4258441257</v>
          </cell>
          <cell r="PS5" t="str">
            <v>Meta Proyecto de Inversión</v>
          </cell>
        </row>
        <row r="6">
          <cell r="A6" t="str">
            <v>PD5</v>
          </cell>
          <cell r="B6">
            <v>7867</v>
          </cell>
          <cell r="C6" t="str">
            <v>7867_MGA_1</v>
          </cell>
          <cell r="D6">
            <v>2020110010190</v>
          </cell>
          <cell r="E6" t="str">
            <v>Un nuevo contrato social y ambiental para la Bogotá del siglo XXI</v>
          </cell>
          <cell r="F6" t="str">
            <v>5. Construir Bogotá región con gobierno abierto, transparente y ciudadanía consciente.</v>
          </cell>
          <cell r="G6" t="str">
            <v>56. Gestión Pública Efectiva</v>
          </cell>
          <cell r="H6" t="str">
            <v>Lograr que la comunicación pública distrital se dirija hacia el mismo objetivo y visión de ciudad, reconociendo y abordando las necesidades de la ciudadanía y generando confianza para incentivar su participación en la construcción de Ciudad.</v>
          </cell>
          <cell r="I6" t="str">
            <v>1. Fortalecer la articulación interinstitucional y las estrategias de las oficinas de comunicaciones de las entidades del Distrito.</v>
          </cell>
          <cell r="J6" t="str">
            <v xml:space="preserve">Generación de los lineamientos de comunicación del Distrito para construir ciudad y ciudadanía   </v>
          </cell>
          <cell r="K6" t="str">
            <v>Oficina Consejería de Comunicaciones</v>
          </cell>
          <cell r="L6" t="str">
            <v>Glenda Martínez Osorio</v>
          </cell>
          <cell r="M6" t="str">
            <v>Jefe de Oficina</v>
          </cell>
          <cell r="N6" t="str">
            <v>Oficina Consejería de Comunicaciones</v>
          </cell>
          <cell r="O6" t="str">
            <v>Glenda Martínez Osorio</v>
          </cell>
          <cell r="P6" t="str">
            <v>Jefe de Oficina</v>
          </cell>
          <cell r="Q6" t="str">
            <v>Yenny Vanessa Zabaleta Durán, Rene Hideki Doku Vendries.</v>
          </cell>
          <cell r="R6" t="str">
            <v>Cristhian Guacaneme</v>
          </cell>
          <cell r="S6" t="str">
            <v>Documentos de lineamientos técnicos realizados</v>
          </cell>
          <cell r="T6" t="str">
            <v>Documentos de lineamientos técnicos realizados</v>
          </cell>
          <cell r="AD6" t="str">
            <v>1.1. Documentos de lineamientos técnicos</v>
          </cell>
          <cell r="AE6" t="str">
            <v>1.1.1. Documentos de lineamientos técnicos realizados</v>
          </cell>
          <cell r="AI6" t="str">
            <v xml:space="preserve">PD_producto MGA: 1.1. Documentos de lineamientos técnicos; PD_ID producto MGA: 1.1.1. Documentos de lineamientos técnicos realizados; </v>
          </cell>
          <cell r="AJ6" t="str">
            <v>Programación sin observaciones</v>
          </cell>
          <cell r="AK6">
            <v>44055</v>
          </cell>
          <cell r="AL6">
            <v>1</v>
          </cell>
          <cell r="AM6">
            <v>2023</v>
          </cell>
          <cell r="AN6" t="str">
            <v>Elaboración de documentos de lineamientos técnicos en materia de comunicación publica, con información util para el desarrollo de las actividades propias de las oficinas de comunicación del distrito.</v>
          </cell>
          <cell r="AO6" t="str">
            <v>Establecer un marco de acción que facilite las tareas de las oficinas de comunicaciones de las entidades distritales para el cumplimiento de los objetivos misionales.
Lograr que las comunicaciones se consideren un tema estratégico de gobierno y ciudad.
Fortalecer la Comunicación Pública.</v>
          </cell>
          <cell r="AP6">
            <v>2020</v>
          </cell>
          <cell r="AQ6">
            <v>2024</v>
          </cell>
          <cell r="AR6" t="str">
            <v>Suma</v>
          </cell>
          <cell r="AS6" t="str">
            <v>Eficacia</v>
          </cell>
          <cell r="AT6" t="str">
            <v>Número</v>
          </cell>
          <cell r="AU6" t="str">
            <v>Producto</v>
          </cell>
          <cell r="AV6" t="str">
            <v>N/D</v>
          </cell>
          <cell r="AW6" t="str">
            <v>N/D</v>
          </cell>
          <cell r="AX6" t="str">
            <v>N/D</v>
          </cell>
          <cell r="AZ6">
            <v>1</v>
          </cell>
          <cell r="BB6" t="str">
            <v>La medición del cumplmiento de este indicador se llevará a cabo con la elaboración de documentos de lineamientos tecnicos de lineamientos distritales de comunicación pública.</v>
          </cell>
          <cell r="BC6" t="str">
            <v>Sumatoria de documentos de lineamientos técnicos elaborados</v>
          </cell>
          <cell r="BD6" t="str">
            <v>Sumatoria de documentos de lineamientos técnicos elaborados</v>
          </cell>
          <cell r="BE6" t="str">
            <v>N/A</v>
          </cell>
          <cell r="BF6" t="str">
            <v>Documentos de trabajo (Lineamientos de Comunicación, Mesas de Trabajo, documentos oficiales, investigaciones, Correos electrónicos, acciones de difusión)</v>
          </cell>
          <cell r="BG6">
            <v>1</v>
          </cell>
          <cell r="BH6">
            <v>44055</v>
          </cell>
          <cell r="BI6" t="str">
            <v>Se diligencia la hoja de vida del indicador.</v>
          </cell>
          <cell r="BJ6" t="str">
            <v>Establecer variables 1 y/o 2 numéricas</v>
          </cell>
          <cell r="BK6">
            <v>5</v>
          </cell>
          <cell r="BL6">
            <v>1</v>
          </cell>
          <cell r="BM6">
            <v>1</v>
          </cell>
          <cell r="BN6">
            <v>1</v>
          </cell>
          <cell r="BO6">
            <v>1</v>
          </cell>
          <cell r="BP6">
            <v>1</v>
          </cell>
          <cell r="BW6">
            <v>1</v>
          </cell>
          <cell r="BX6">
            <v>1</v>
          </cell>
          <cell r="BY6">
            <v>1</v>
          </cell>
          <cell r="BZ6">
            <v>1</v>
          </cell>
          <cell r="CA6">
            <v>1</v>
          </cell>
          <cell r="CB6">
            <v>1</v>
          </cell>
          <cell r="CC6">
            <v>1</v>
          </cell>
          <cell r="CD6">
            <v>0</v>
          </cell>
          <cell r="CE6" t="str">
            <v>N/A</v>
          </cell>
          <cell r="CF6" t="str">
            <v>N/A</v>
          </cell>
          <cell r="CG6" t="str">
            <v>N/A</v>
          </cell>
          <cell r="CH6" t="str">
            <v>N/A</v>
          </cell>
          <cell r="CI6" t="str">
            <v>N/A</v>
          </cell>
          <cell r="CJ6">
            <v>1</v>
          </cell>
          <cell r="CK6">
            <v>1</v>
          </cell>
          <cell r="CL6">
            <v>1</v>
          </cell>
          <cell r="CM6">
            <v>4</v>
          </cell>
          <cell r="CN6" t="str">
            <v>Suma</v>
          </cell>
          <cell r="CO6">
            <v>0</v>
          </cell>
          <cell r="CP6">
            <v>0</v>
          </cell>
          <cell r="CQ6">
            <v>0</v>
          </cell>
          <cell r="CR6">
            <v>0</v>
          </cell>
          <cell r="CS6">
            <v>0</v>
          </cell>
          <cell r="CT6">
            <v>1</v>
          </cell>
          <cell r="CU6">
            <v>0</v>
          </cell>
          <cell r="CV6">
            <v>0</v>
          </cell>
          <cell r="CW6">
            <v>0</v>
          </cell>
          <cell r="CX6">
            <v>0</v>
          </cell>
          <cell r="CY6">
            <v>0</v>
          </cell>
          <cell r="CZ6">
            <v>0</v>
          </cell>
          <cell r="DA6">
            <v>1</v>
          </cell>
          <cell r="DB6">
            <v>1</v>
          </cell>
          <cell r="DC6">
            <v>1</v>
          </cell>
          <cell r="DD6">
            <v>0</v>
          </cell>
          <cell r="DE6">
            <v>0</v>
          </cell>
          <cell r="DF6">
            <v>0</v>
          </cell>
          <cell r="DG6">
            <v>0</v>
          </cell>
          <cell r="DH6">
            <v>0</v>
          </cell>
          <cell r="DI6">
            <v>0</v>
          </cell>
          <cell r="DJ6">
            <v>0</v>
          </cell>
          <cell r="DK6">
            <v>0</v>
          </cell>
          <cell r="DL6">
            <v>0</v>
          </cell>
          <cell r="DM6">
            <v>0</v>
          </cell>
          <cell r="DN6">
            <v>0</v>
          </cell>
          <cell r="DO6">
            <v>0</v>
          </cell>
          <cell r="DP6">
            <v>1</v>
          </cell>
          <cell r="DQ6">
            <v>0</v>
          </cell>
          <cell r="DR6">
            <v>0</v>
          </cell>
          <cell r="DS6">
            <v>0</v>
          </cell>
          <cell r="DT6">
            <v>0</v>
          </cell>
          <cell r="DU6">
            <v>0</v>
          </cell>
          <cell r="DV6">
            <v>1</v>
          </cell>
          <cell r="DW6">
            <v>0</v>
          </cell>
          <cell r="DX6">
            <v>0</v>
          </cell>
          <cell r="DY6">
            <v>0</v>
          </cell>
          <cell r="DZ6">
            <v>0</v>
          </cell>
          <cell r="EA6">
            <v>0</v>
          </cell>
          <cell r="EB6">
            <v>0</v>
          </cell>
          <cell r="EC6">
            <v>1</v>
          </cell>
          <cell r="ED6">
            <v>1</v>
          </cell>
          <cell r="EE6">
            <v>0</v>
          </cell>
          <cell r="EF6">
            <v>0</v>
          </cell>
          <cell r="EG6">
            <v>0</v>
          </cell>
          <cell r="EH6">
            <v>0</v>
          </cell>
          <cell r="EI6">
            <v>0</v>
          </cell>
          <cell r="EJ6" t="str">
            <v>Documento Técnico - Lineamientos en materia de comunicaciones del distrito.</v>
          </cell>
          <cell r="EK6">
            <v>0</v>
          </cell>
          <cell r="EL6">
            <v>0</v>
          </cell>
          <cell r="EM6">
            <v>0</v>
          </cell>
          <cell r="EN6">
            <v>0</v>
          </cell>
          <cell r="EO6">
            <v>0</v>
          </cell>
          <cell r="EP6">
            <v>0</v>
          </cell>
          <cell r="EQ6">
            <v>0</v>
          </cell>
          <cell r="ER6">
            <v>0</v>
          </cell>
          <cell r="ES6">
            <v>0</v>
          </cell>
          <cell r="ET6">
            <v>0</v>
          </cell>
          <cell r="EU6">
            <v>0</v>
          </cell>
          <cell r="EV6" t="str">
            <v>1. Circular 001 de 2023</v>
          </cell>
          <cell r="EW6">
            <v>0</v>
          </cell>
          <cell r="EX6">
            <v>0</v>
          </cell>
          <cell r="EY6">
            <v>0</v>
          </cell>
          <cell r="EZ6">
            <v>0</v>
          </cell>
          <cell r="FA6">
            <v>0</v>
          </cell>
          <cell r="FB6">
            <v>0</v>
          </cell>
          <cell r="FC6" t="str">
            <v>N/A</v>
          </cell>
          <cell r="FD6" t="str">
            <v>N/A</v>
          </cell>
          <cell r="FE6" t="str">
            <v>N/A</v>
          </cell>
          <cell r="FF6" t="str">
            <v>N/A</v>
          </cell>
          <cell r="FG6" t="str">
            <v>N/A</v>
          </cell>
          <cell r="FH6" t="str">
            <v>N/A</v>
          </cell>
          <cell r="FI6" t="str">
            <v>N/A</v>
          </cell>
          <cell r="FJ6" t="str">
            <v>N/A</v>
          </cell>
          <cell r="FK6" t="str">
            <v>N/A</v>
          </cell>
          <cell r="FL6" t="str">
            <v>N/A</v>
          </cell>
          <cell r="FM6" t="str">
            <v>N/A</v>
          </cell>
          <cell r="FN6" t="str">
            <v>N/A</v>
          </cell>
          <cell r="FO6" t="str">
            <v>N/A</v>
          </cell>
          <cell r="FP6" t="str">
            <v>N/A</v>
          </cell>
          <cell r="FQ6" t="str">
            <v>N/A</v>
          </cell>
          <cell r="FR6" t="str">
            <v>N/A</v>
          </cell>
          <cell r="FS6" t="str">
            <v>N/A</v>
          </cell>
          <cell r="FT6" t="str">
            <v>N/A</v>
          </cell>
          <cell r="FU6" t="str">
            <v>N/A</v>
          </cell>
          <cell r="FV6" t="str">
            <v>N/A</v>
          </cell>
          <cell r="FW6" t="str">
            <v>N/A</v>
          </cell>
          <cell r="FX6" t="str">
            <v>N/A</v>
          </cell>
          <cell r="FY6" t="str">
            <v>N/A</v>
          </cell>
          <cell r="FZ6" t="str">
            <v>N/A</v>
          </cell>
          <cell r="GA6" t="str">
            <v>N/A</v>
          </cell>
          <cell r="GB6" t="str">
            <v>N/A</v>
          </cell>
          <cell r="GC6" t="str">
            <v>N/A</v>
          </cell>
          <cell r="GD6" t="str">
            <v>N/A</v>
          </cell>
          <cell r="GE6" t="str">
            <v>N/A</v>
          </cell>
          <cell r="GF6" t="str">
            <v>N/A</v>
          </cell>
          <cell r="GG6" t="str">
            <v>N/A</v>
          </cell>
          <cell r="GH6" t="str">
            <v>N/A</v>
          </cell>
          <cell r="GI6" t="str">
            <v>N/A</v>
          </cell>
          <cell r="GJ6" t="str">
            <v>N/A</v>
          </cell>
          <cell r="GK6" t="str">
            <v>N/A</v>
          </cell>
          <cell r="GL6" t="str">
            <v>N/A</v>
          </cell>
          <cell r="GM6" t="str">
            <v>N/A</v>
          </cell>
          <cell r="GN6" t="str">
            <v>N/A</v>
          </cell>
          <cell r="GO6" t="str">
            <v>N/A</v>
          </cell>
          <cell r="GP6" t="str">
            <v>N/A</v>
          </cell>
          <cell r="GQ6" t="str">
            <v>N/A</v>
          </cell>
          <cell r="GR6" t="str">
            <v>N/A</v>
          </cell>
          <cell r="GS6" t="str">
            <v>N/A</v>
          </cell>
          <cell r="GT6" t="str">
            <v>N/A</v>
          </cell>
          <cell r="GU6" t="str">
            <v>N/A</v>
          </cell>
          <cell r="GV6" t="str">
            <v>N/A</v>
          </cell>
          <cell r="GW6" t="str">
            <v>N/A</v>
          </cell>
          <cell r="GX6" t="str">
            <v>N/A</v>
          </cell>
          <cell r="GY6" t="str">
            <v>N/A</v>
          </cell>
          <cell r="GZ6" t="str">
            <v>N/A</v>
          </cell>
          <cell r="HA6" t="str">
            <v>N/A</v>
          </cell>
          <cell r="HB6" t="str">
            <v>N/A</v>
          </cell>
          <cell r="HC6" t="str">
            <v>N/A</v>
          </cell>
          <cell r="HD6" t="str">
            <v>N/A</v>
          </cell>
          <cell r="HE6" t="str">
            <v>N/A</v>
          </cell>
          <cell r="HF6" t="str">
            <v>N/A</v>
          </cell>
          <cell r="HG6" t="str">
            <v>N/A</v>
          </cell>
          <cell r="HH6" t="str">
            <v>N/A</v>
          </cell>
          <cell r="HI6" t="str">
            <v>N/A</v>
          </cell>
          <cell r="HJ6" t="str">
            <v>N/A</v>
          </cell>
          <cell r="HK6" t="str">
            <v>N/A</v>
          </cell>
          <cell r="HL6" t="str">
            <v>N/A</v>
          </cell>
          <cell r="HM6" t="str">
            <v>N/A</v>
          </cell>
          <cell r="HN6" t="str">
            <v>N/A</v>
          </cell>
          <cell r="HO6" t="str">
            <v>N/A</v>
          </cell>
          <cell r="HP6" t="str">
            <v>N/A</v>
          </cell>
          <cell r="HQ6" t="str">
            <v>N/A</v>
          </cell>
          <cell r="HR6" t="str">
            <v>N/A</v>
          </cell>
          <cell r="HS6" t="str">
            <v>N/A</v>
          </cell>
          <cell r="HT6" t="str">
            <v>N/A</v>
          </cell>
          <cell r="HU6" t="str">
            <v>N/A</v>
          </cell>
          <cell r="HV6" t="str">
            <v>N/A</v>
          </cell>
          <cell r="HW6" t="str">
            <v>N/A</v>
          </cell>
          <cell r="HX6" t="str">
            <v>N/A</v>
          </cell>
          <cell r="HY6" t="str">
            <v>N/A</v>
          </cell>
          <cell r="HZ6" t="str">
            <v>N/A</v>
          </cell>
          <cell r="IA6" t="str">
            <v>N/A</v>
          </cell>
          <cell r="IB6" t="str">
            <v>N/A</v>
          </cell>
          <cell r="IC6" t="str">
            <v>Avances y logros:
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v>
          </cell>
          <cell r="ID6" t="str">
            <v/>
          </cell>
          <cell r="IE6" t="str">
            <v/>
          </cell>
          <cell r="IF6" t="str">
            <v/>
          </cell>
          <cell r="IG6" t="str">
            <v/>
          </cell>
          <cell r="IH6" t="str">
            <v/>
          </cell>
          <cell r="II6" t="str">
            <v/>
          </cell>
          <cell r="IJ6" t="str">
            <v/>
          </cell>
          <cell r="IK6" t="str">
            <v>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v>
          </cell>
          <cell r="IL6" t="str">
            <v/>
          </cell>
          <cell r="IM6" t="str">
            <v/>
          </cell>
          <cell r="IN6" t="str">
            <v/>
          </cell>
          <cell r="IO6" t="str">
            <v/>
          </cell>
          <cell r="IP6" t="str">
            <v/>
          </cell>
          <cell r="IQ6" t="str">
            <v/>
          </cell>
          <cell r="IR6">
            <v>0</v>
          </cell>
          <cell r="IS6">
            <v>0</v>
          </cell>
          <cell r="IT6">
            <v>0</v>
          </cell>
          <cell r="IU6">
            <v>0</v>
          </cell>
          <cell r="IV6">
            <v>0</v>
          </cell>
          <cell r="IW6">
            <v>1</v>
          </cell>
          <cell r="IX6">
            <v>0</v>
          </cell>
          <cell r="IY6">
            <v>0</v>
          </cell>
          <cell r="IZ6">
            <v>0</v>
          </cell>
          <cell r="JA6">
            <v>0</v>
          </cell>
          <cell r="JB6">
            <v>0</v>
          </cell>
          <cell r="JC6">
            <v>0</v>
          </cell>
          <cell r="JD6">
            <v>1</v>
          </cell>
          <cell r="JE6">
            <v>0</v>
          </cell>
          <cell r="JF6">
            <v>0</v>
          </cell>
          <cell r="JG6">
            <v>0</v>
          </cell>
          <cell r="JH6">
            <v>0</v>
          </cell>
          <cell r="JI6">
            <v>0</v>
          </cell>
          <cell r="JJ6">
            <v>100</v>
          </cell>
          <cell r="JK6">
            <v>0</v>
          </cell>
          <cell r="JL6">
            <v>0</v>
          </cell>
          <cell r="JM6">
            <v>0</v>
          </cell>
          <cell r="JN6">
            <v>0</v>
          </cell>
          <cell r="JO6">
            <v>0</v>
          </cell>
          <cell r="JP6">
            <v>0</v>
          </cell>
          <cell r="JQ6">
            <v>100</v>
          </cell>
          <cell r="JR6">
            <v>0</v>
          </cell>
          <cell r="JS6">
            <v>0</v>
          </cell>
          <cell r="JT6">
            <v>0</v>
          </cell>
          <cell r="JU6">
            <v>0</v>
          </cell>
          <cell r="JV6">
            <v>0</v>
          </cell>
          <cell r="JW6">
            <v>100</v>
          </cell>
          <cell r="JX6">
            <v>100</v>
          </cell>
          <cell r="JY6">
            <v>100</v>
          </cell>
          <cell r="JZ6">
            <v>100</v>
          </cell>
          <cell r="KA6">
            <v>100</v>
          </cell>
          <cell r="KB6">
            <v>100</v>
          </cell>
          <cell r="KC6">
            <v>100</v>
          </cell>
          <cell r="KD6" t="str">
            <v>No Programó</v>
          </cell>
          <cell r="KE6" t="str">
            <v/>
          </cell>
          <cell r="KF6" t="str">
            <v/>
          </cell>
          <cell r="KG6" t="str">
            <v/>
          </cell>
          <cell r="KH6" t="str">
            <v/>
          </cell>
          <cell r="KI6">
            <v>100</v>
          </cell>
          <cell r="KJ6" t="str">
            <v/>
          </cell>
          <cell r="KK6" t="str">
            <v/>
          </cell>
          <cell r="KL6" t="str">
            <v/>
          </cell>
          <cell r="KM6" t="str">
            <v/>
          </cell>
          <cell r="KN6" t="str">
            <v/>
          </cell>
          <cell r="KO6" t="str">
            <v/>
          </cell>
          <cell r="KP6" t="str">
            <v>No Programó</v>
          </cell>
          <cell r="KQ6" t="str">
            <v>No Programó</v>
          </cell>
          <cell r="KR6" t="str">
            <v>No Programó</v>
          </cell>
          <cell r="KS6" t="str">
            <v>No Programó</v>
          </cell>
          <cell r="KT6" t="str">
            <v>No Programó</v>
          </cell>
          <cell r="KU6">
            <v>100</v>
          </cell>
          <cell r="KV6" t="str">
            <v/>
          </cell>
          <cell r="KW6" t="str">
            <v/>
          </cell>
          <cell r="KX6" t="str">
            <v/>
          </cell>
          <cell r="KY6" t="str">
            <v/>
          </cell>
          <cell r="KZ6" t="str">
            <v/>
          </cell>
          <cell r="LA6" t="str">
            <v/>
          </cell>
          <cell r="LB6">
            <v>100</v>
          </cell>
          <cell r="LC6" t="str">
            <v>7867_1</v>
          </cell>
          <cell r="LD6" t="str">
            <v>1. Fortalecer la articulación interinstitucional y las estrategias de las oficinas de comunicaciones</v>
          </cell>
          <cell r="LE6">
            <v>100</v>
          </cell>
          <cell r="LF6">
            <v>52.5</v>
          </cell>
          <cell r="LG6" t="str">
            <v/>
          </cell>
          <cell r="LH6" t="str">
            <v/>
          </cell>
          <cell r="LI6">
            <v>100</v>
          </cell>
          <cell r="LJ6">
            <v>34.25</v>
          </cell>
          <cell r="LK6">
            <v>22873634000</v>
          </cell>
          <cell r="LL6">
            <v>21016710026</v>
          </cell>
          <cell r="LM6">
            <v>4382402724</v>
          </cell>
          <cell r="LN6">
            <v>4291548744</v>
          </cell>
          <cell r="LO6">
            <v>4109161301</v>
          </cell>
          <cell r="LP6" t="str">
            <v>No Programó</v>
          </cell>
          <cell r="LQ6" t="str">
            <v>No Programó</v>
          </cell>
          <cell r="LR6" t="str">
            <v>No Programó</v>
          </cell>
          <cell r="LS6" t="str">
            <v>No Programó</v>
          </cell>
          <cell r="LT6" t="str">
            <v>No Programó</v>
          </cell>
          <cell r="LU6">
            <v>1</v>
          </cell>
          <cell r="LV6" t="str">
            <v/>
          </cell>
          <cell r="LW6" t="str">
            <v/>
          </cell>
          <cell r="LX6" t="str">
            <v/>
          </cell>
          <cell r="LY6" t="str">
            <v/>
          </cell>
          <cell r="LZ6" t="str">
            <v/>
          </cell>
          <cell r="MA6" t="str">
            <v/>
          </cell>
          <cell r="MB6">
            <v>1</v>
          </cell>
          <cell r="MC6">
            <v>1</v>
          </cell>
          <cell r="MD6">
            <v>1</v>
          </cell>
          <cell r="ME6" t="str">
            <v>No aplica</v>
          </cell>
          <cell r="MF6" t="str">
            <v>No aplica</v>
          </cell>
          <cell r="MG6" t="str">
            <v>No aplica</v>
          </cell>
          <cell r="MH6" t="str">
            <v>No aplica</v>
          </cell>
          <cell r="MI6" t="str">
            <v>No aplica</v>
          </cell>
          <cell r="MJ6">
            <v>0</v>
          </cell>
          <cell r="MK6">
            <v>0</v>
          </cell>
          <cell r="ML6">
            <v>0</v>
          </cell>
          <cell r="MM6">
            <v>0</v>
          </cell>
          <cell r="MN6">
            <v>0</v>
          </cell>
          <cell r="MO6">
            <v>0</v>
          </cell>
          <cell r="MP6">
            <v>0</v>
          </cell>
          <cell r="MQ6" t="str">
            <v>No aplica</v>
          </cell>
          <cell r="MR6" t="str">
            <v>No aplica</v>
          </cell>
          <cell r="MS6" t="str">
            <v>No aplica</v>
          </cell>
          <cell r="MT6" t="str">
            <v>No aplica</v>
          </cell>
          <cell r="MU6" t="str">
            <v>No aplica</v>
          </cell>
          <cell r="MV6">
            <v>0</v>
          </cell>
          <cell r="MW6">
            <v>0</v>
          </cell>
          <cell r="MX6">
            <v>0</v>
          </cell>
          <cell r="MY6">
            <v>0</v>
          </cell>
          <cell r="MZ6">
            <v>0</v>
          </cell>
          <cell r="NA6">
            <v>0</v>
          </cell>
          <cell r="NB6">
            <v>0</v>
          </cell>
          <cell r="NC6" t="str">
            <v>No Programó</v>
          </cell>
          <cell r="ND6" t="str">
            <v>No Programó</v>
          </cell>
          <cell r="NE6" t="str">
            <v>No Programó</v>
          </cell>
          <cell r="NF6" t="str">
            <v>No Programó</v>
          </cell>
          <cell r="NG6" t="str">
            <v>No Programó</v>
          </cell>
          <cell r="NH6">
            <v>100</v>
          </cell>
          <cell r="NI6" t="str">
            <v/>
          </cell>
          <cell r="NJ6" t="str">
            <v/>
          </cell>
          <cell r="NK6" t="str">
            <v/>
          </cell>
          <cell r="NL6" t="str">
            <v/>
          </cell>
          <cell r="NM6" t="str">
            <v/>
          </cell>
          <cell r="NN6" t="str">
            <v/>
          </cell>
          <cell r="NO6" t="str">
            <v>No aplica</v>
          </cell>
          <cell r="NP6" t="str">
            <v>No aplica</v>
          </cell>
          <cell r="NQ6" t="str">
            <v>No aplica</v>
          </cell>
          <cell r="NR6" t="str">
            <v>No aplica</v>
          </cell>
          <cell r="NS6" t="str">
            <v>No aplica</v>
          </cell>
          <cell r="NT6">
            <v>0</v>
          </cell>
          <cell r="NU6">
            <v>0</v>
          </cell>
          <cell r="NV6">
            <v>0</v>
          </cell>
          <cell r="NW6">
            <v>0</v>
          </cell>
          <cell r="NX6">
            <v>0</v>
          </cell>
          <cell r="NY6">
            <v>0</v>
          </cell>
          <cell r="NZ6">
            <v>0</v>
          </cell>
          <cell r="OA6" t="str">
            <v>No se identificaron problemas o dificultades. Este indicador no presenta programación para el periodo de reporte</v>
          </cell>
          <cell r="OB6" t="str">
            <v>No se identificaron problemas o dificultades. Este indicador no presenta programación para el periodo de reporte</v>
          </cell>
          <cell r="OC6" t="str">
            <v>No se identificaron problemas o dificultades. Este indicador no presenta programación para el periodo de reporte</v>
          </cell>
          <cell r="OD6" t="str">
            <v>No se identificaron problemas o dificultades. Este indicador no presenta programación para el periodo de reporte</v>
          </cell>
          <cell r="OE6" t="str">
            <v>No se identificaron problemas o dificultades. Este indicador no presenta programación para el periodo de reporte</v>
          </cell>
          <cell r="OF6">
            <v>0</v>
          </cell>
          <cell r="OG6">
            <v>0</v>
          </cell>
          <cell r="OH6">
            <v>0</v>
          </cell>
          <cell r="OI6">
            <v>0</v>
          </cell>
          <cell r="OJ6">
            <v>0</v>
          </cell>
          <cell r="OK6">
            <v>0</v>
          </cell>
          <cell r="OL6">
            <v>0</v>
          </cell>
          <cell r="OO6" t="str">
            <v>PD5</v>
          </cell>
          <cell r="OP6">
            <v>1</v>
          </cell>
          <cell r="OQ6" t="str">
            <v>N/A</v>
          </cell>
          <cell r="OR6" t="str">
            <v>N/A</v>
          </cell>
          <cell r="OS6" t="str">
            <v>N/A</v>
          </cell>
          <cell r="OT6" t="str">
            <v>N/A</v>
          </cell>
          <cell r="OU6" t="str">
            <v>N/A</v>
          </cell>
          <cell r="OV6" t="str">
            <v>N/A</v>
          </cell>
          <cell r="OW6" t="str">
            <v>N/A</v>
          </cell>
          <cell r="OX6" t="str">
            <v>N/A</v>
          </cell>
          <cell r="OY6" t="str">
            <v>N/A</v>
          </cell>
          <cell r="OZ6" t="str">
            <v>N/A</v>
          </cell>
          <cell r="PA6" t="str">
            <v>N/A</v>
          </cell>
          <cell r="PB6" t="str">
            <v>N/A</v>
          </cell>
          <cell r="PC6" t="str">
            <v>N/A</v>
          </cell>
          <cell r="PD6" t="str">
            <v>N/A</v>
          </cell>
          <cell r="PE6" t="str">
            <v>N/A</v>
          </cell>
          <cell r="PF6" t="str">
            <v>N/A</v>
          </cell>
          <cell r="PG6" t="str">
            <v>N/A</v>
          </cell>
          <cell r="PH6" t="str">
            <v>N/A</v>
          </cell>
          <cell r="PI6" t="str">
            <v>N/A</v>
          </cell>
          <cell r="PJ6" t="str">
            <v>N/A</v>
          </cell>
          <cell r="PK6" t="str">
            <v>N/A</v>
          </cell>
          <cell r="PL6" t="str">
            <v>N/A</v>
          </cell>
          <cell r="PM6" t="str">
            <v>N/A</v>
          </cell>
          <cell r="PN6" t="str">
            <v>N/A</v>
          </cell>
          <cell r="PO6" t="str">
            <v>N/A</v>
          </cell>
          <cell r="PP6" t="str">
            <v>N/A</v>
          </cell>
          <cell r="PQ6">
            <v>78997710</v>
          </cell>
          <cell r="PR6">
            <v>4258441257</v>
          </cell>
          <cell r="PS6" t="str">
            <v>Indicador MGA</v>
          </cell>
        </row>
        <row r="7">
          <cell r="A7" t="str">
            <v>PD6</v>
          </cell>
          <cell r="B7">
            <v>7867</v>
          </cell>
          <cell r="C7" t="str">
            <v>7867_MGA_2</v>
          </cell>
          <cell r="D7">
            <v>2020110010190</v>
          </cell>
          <cell r="E7" t="str">
            <v>Un nuevo contrato social y ambiental para la Bogotá del siglo XXI</v>
          </cell>
          <cell r="F7" t="str">
            <v>5. Construir Bogotá región con gobierno abierto, transparente y ciudadanía consciente.</v>
          </cell>
          <cell r="G7" t="str">
            <v>56. Gestión Pública Efectiva</v>
          </cell>
          <cell r="H7" t="str">
            <v>Lograr que la comunicación pública distrital se dirija hacia el mismo objetivo y visión de ciudad, reconociendo y abordando las necesidades de la ciudadanía y generando confianza para incentivar su participación en la construcción de Ciudad.</v>
          </cell>
          <cell r="I7" t="str">
            <v>2. Lograr una comunicación pública en la que la ciudadanía se vea identificada.</v>
          </cell>
          <cell r="J7" t="str">
            <v xml:space="preserve">Generación de los lineamientos de comunicación del Distrito para construir ciudad y ciudadanía   </v>
          </cell>
          <cell r="K7" t="str">
            <v>Oficina Consejería de Comunicaciones</v>
          </cell>
          <cell r="L7" t="str">
            <v>Glenda Martínez Osorio</v>
          </cell>
          <cell r="M7" t="str">
            <v>Jefe de Oficina</v>
          </cell>
          <cell r="N7" t="str">
            <v>Oficina Consejería de Comunicaciones</v>
          </cell>
          <cell r="O7" t="str">
            <v>Glenda Martínez Osorio</v>
          </cell>
          <cell r="P7" t="str">
            <v>Jefe de Oficina</v>
          </cell>
          <cell r="Q7" t="str">
            <v>Yenny Vanessa Zabaleta Durán, Rene Hideki Doku Vendries.</v>
          </cell>
          <cell r="R7" t="str">
            <v>Cristhian Guacaneme</v>
          </cell>
          <cell r="S7" t="str">
            <v xml:space="preserve">Documentos metodológicos realizados </v>
          </cell>
          <cell r="T7" t="str">
            <v xml:space="preserve">Documentos metodológicos realizados </v>
          </cell>
          <cell r="AD7" t="str">
            <v>2.1. Documentos metodológicos</v>
          </cell>
          <cell r="AE7" t="str">
            <v xml:space="preserve">2.1.1. Documentos metodológicos realizados </v>
          </cell>
          <cell r="AI7" t="str">
            <v xml:space="preserve">PD_producto MGA: 2.1. Documentos metodológicos; PD_ID producto MGA: 2.1.1. Documentos metodológicos realizados ; </v>
          </cell>
          <cell r="AJ7" t="str">
            <v>Programación sin observaciones</v>
          </cell>
          <cell r="AK7">
            <v>44055</v>
          </cell>
          <cell r="AL7">
            <v>1</v>
          </cell>
          <cell r="AM7">
            <v>2023</v>
          </cell>
          <cell r="AN7" t="str">
            <v>Elaboración de documentos metodologicos orientados a la definicion de lineamientos en materia de comunicacion publica con el objetivo de unificar la comunicación generada hacia el ciudadano.</v>
          </cell>
          <cell r="AO7" t="str">
            <v>Lograr que las comunicaciones se consideren un tema estratégico de gobierno y ciudad.
Fortalecer la Comunicación Pública.</v>
          </cell>
          <cell r="AP7">
            <v>2020</v>
          </cell>
          <cell r="AQ7">
            <v>2024</v>
          </cell>
          <cell r="AR7" t="str">
            <v>Suma</v>
          </cell>
          <cell r="AS7" t="str">
            <v>Eficacia</v>
          </cell>
          <cell r="AT7" t="str">
            <v>Número</v>
          </cell>
          <cell r="AU7" t="str">
            <v>Producto</v>
          </cell>
          <cell r="AV7" t="str">
            <v>N/D</v>
          </cell>
          <cell r="AW7" t="str">
            <v>N/D</v>
          </cell>
          <cell r="AX7" t="str">
            <v>N/D</v>
          </cell>
          <cell r="AZ7">
            <v>1</v>
          </cell>
          <cell r="BB7" t="str">
            <v>La medición del cumplmiento del indicador se llevará a cabo con la elaboración de documentos de metodologicos de lineamientos distritales en materia de comunicación pública.</v>
          </cell>
          <cell r="BC7" t="str">
            <v>Sumatoria de documentos de lineamientos metodologicos elaborados</v>
          </cell>
          <cell r="BD7" t="str">
            <v>Sumatoria de documentos de lineamientos metodologicos elaborados</v>
          </cell>
          <cell r="BE7" t="str">
            <v>N/A</v>
          </cell>
          <cell r="BF7" t="str">
            <v>Documentos de trabajo (Lineamientos de Comunicación, Mesas de Trabajo, documentos oficiales, investigaciones, Correos electrónicos, acciones de difusión)</v>
          </cell>
          <cell r="BG7">
            <v>1</v>
          </cell>
          <cell r="BH7">
            <v>44055</v>
          </cell>
          <cell r="BI7" t="str">
            <v>Se diligencia la hoja de vida del indicador.</v>
          </cell>
          <cell r="BJ7" t="str">
            <v>Establecer variables 1 y/o 2 numéricas</v>
          </cell>
          <cell r="BK7">
            <v>3</v>
          </cell>
          <cell r="BL7">
            <v>0</v>
          </cell>
          <cell r="BM7">
            <v>1</v>
          </cell>
          <cell r="BN7">
            <v>1</v>
          </cell>
          <cell r="BO7">
            <v>1</v>
          </cell>
          <cell r="BP7">
            <v>0</v>
          </cell>
          <cell r="BW7">
            <v>0</v>
          </cell>
          <cell r="BX7">
            <v>1</v>
          </cell>
          <cell r="BY7">
            <v>1</v>
          </cell>
          <cell r="BZ7">
            <v>1</v>
          </cell>
          <cell r="CA7">
            <v>1</v>
          </cell>
          <cell r="CB7">
            <v>1</v>
          </cell>
          <cell r="CC7">
            <v>1</v>
          </cell>
          <cell r="CD7">
            <v>0</v>
          </cell>
          <cell r="CE7" t="str">
            <v>N/A</v>
          </cell>
          <cell r="CF7" t="str">
            <v>N/A</v>
          </cell>
          <cell r="CG7" t="str">
            <v>N/A</v>
          </cell>
          <cell r="CH7" t="str">
            <v>N/A</v>
          </cell>
          <cell r="CI7" t="str">
            <v>N/A</v>
          </cell>
          <cell r="CJ7">
            <v>0</v>
          </cell>
          <cell r="CK7">
            <v>1</v>
          </cell>
          <cell r="CL7">
            <v>1</v>
          </cell>
          <cell r="CM7">
            <v>2</v>
          </cell>
          <cell r="CN7" t="str">
            <v>Suma</v>
          </cell>
          <cell r="CO7">
            <v>0</v>
          </cell>
          <cell r="CP7">
            <v>0</v>
          </cell>
          <cell r="CQ7">
            <v>0</v>
          </cell>
          <cell r="CR7">
            <v>0</v>
          </cell>
          <cell r="CS7">
            <v>0</v>
          </cell>
          <cell r="CT7">
            <v>0</v>
          </cell>
          <cell r="CU7">
            <v>0</v>
          </cell>
          <cell r="CV7">
            <v>0</v>
          </cell>
          <cell r="CW7">
            <v>0</v>
          </cell>
          <cell r="CX7">
            <v>0</v>
          </cell>
          <cell r="CY7">
            <v>1</v>
          </cell>
          <cell r="CZ7">
            <v>0</v>
          </cell>
          <cell r="DA7">
            <v>1</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1</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t="str">
            <v>Documento Metodológico - Lineamientos en materia de comunicaciones del distrito</v>
          </cell>
          <cell r="EP7">
            <v>0</v>
          </cell>
          <cell r="EQ7">
            <v>0</v>
          </cell>
          <cell r="ER7">
            <v>0</v>
          </cell>
          <cell r="ES7">
            <v>0</v>
          </cell>
          <cell r="ET7">
            <v>0</v>
          </cell>
          <cell r="EU7">
            <v>0</v>
          </cell>
          <cell r="EV7">
            <v>0</v>
          </cell>
          <cell r="EW7">
            <v>0</v>
          </cell>
          <cell r="EX7">
            <v>0</v>
          </cell>
          <cell r="EY7">
            <v>0</v>
          </cell>
          <cell r="EZ7">
            <v>0</v>
          </cell>
          <cell r="FA7">
            <v>0</v>
          </cell>
          <cell r="FB7">
            <v>0</v>
          </cell>
          <cell r="FC7" t="str">
            <v>N/A</v>
          </cell>
          <cell r="FD7" t="str">
            <v>N/A</v>
          </cell>
          <cell r="FE7" t="str">
            <v>N/A</v>
          </cell>
          <cell r="FF7" t="str">
            <v>N/A</v>
          </cell>
          <cell r="FG7" t="str">
            <v>N/A</v>
          </cell>
          <cell r="FH7" t="str">
            <v>N/A</v>
          </cell>
          <cell r="FI7" t="str">
            <v>N/A</v>
          </cell>
          <cell r="FJ7" t="str">
            <v>N/A</v>
          </cell>
          <cell r="FK7" t="str">
            <v>N/A</v>
          </cell>
          <cell r="FL7" t="str">
            <v>N/A</v>
          </cell>
          <cell r="FM7" t="str">
            <v>N/A</v>
          </cell>
          <cell r="FN7" t="str">
            <v>N/A</v>
          </cell>
          <cell r="FO7" t="str">
            <v>N/A</v>
          </cell>
          <cell r="FP7" t="str">
            <v>N/A</v>
          </cell>
          <cell r="FQ7" t="str">
            <v>N/A</v>
          </cell>
          <cell r="FR7" t="str">
            <v>N/A</v>
          </cell>
          <cell r="FS7" t="str">
            <v>N/A</v>
          </cell>
          <cell r="FT7" t="str">
            <v>N/A</v>
          </cell>
          <cell r="FU7" t="str">
            <v>N/A</v>
          </cell>
          <cell r="FV7" t="str">
            <v>N/A</v>
          </cell>
          <cell r="FW7" t="str">
            <v>N/A</v>
          </cell>
          <cell r="FX7" t="str">
            <v>N/A</v>
          </cell>
          <cell r="FY7" t="str">
            <v>N/A</v>
          </cell>
          <cell r="FZ7" t="str">
            <v>N/A</v>
          </cell>
          <cell r="GA7" t="str">
            <v>N/A</v>
          </cell>
          <cell r="GB7" t="str">
            <v>N/A</v>
          </cell>
          <cell r="GC7" t="str">
            <v>N/A</v>
          </cell>
          <cell r="GD7" t="str">
            <v>N/A</v>
          </cell>
          <cell r="GE7" t="str">
            <v>N/A</v>
          </cell>
          <cell r="GF7" t="str">
            <v>N/A</v>
          </cell>
          <cell r="GG7" t="str">
            <v>N/A</v>
          </cell>
          <cell r="GH7" t="str">
            <v>N/A</v>
          </cell>
          <cell r="GI7" t="str">
            <v>N/A</v>
          </cell>
          <cell r="GJ7" t="str">
            <v>N/A</v>
          </cell>
          <cell r="GK7" t="str">
            <v>N/A</v>
          </cell>
          <cell r="GL7" t="str">
            <v>N/A</v>
          </cell>
          <cell r="GM7" t="str">
            <v>N/A</v>
          </cell>
          <cell r="GN7" t="str">
            <v>N/A</v>
          </cell>
          <cell r="GO7" t="str">
            <v>N/A</v>
          </cell>
          <cell r="GP7" t="str">
            <v>N/A</v>
          </cell>
          <cell r="GQ7" t="str">
            <v>N/A</v>
          </cell>
          <cell r="GR7" t="str">
            <v>N/A</v>
          </cell>
          <cell r="GS7" t="str">
            <v>N/A</v>
          </cell>
          <cell r="GT7" t="str">
            <v>N/A</v>
          </cell>
          <cell r="GU7" t="str">
            <v>N/A</v>
          </cell>
          <cell r="GV7" t="str">
            <v>N/A</v>
          </cell>
          <cell r="GW7" t="str">
            <v>N/A</v>
          </cell>
          <cell r="GX7" t="str">
            <v>N/A</v>
          </cell>
          <cell r="GY7" t="str">
            <v>N/A</v>
          </cell>
          <cell r="GZ7" t="str">
            <v>N/A</v>
          </cell>
          <cell r="HA7" t="str">
            <v>N/A</v>
          </cell>
          <cell r="HB7" t="str">
            <v>N/A</v>
          </cell>
          <cell r="HC7" t="str">
            <v>N/A</v>
          </cell>
          <cell r="HD7" t="str">
            <v>N/A</v>
          </cell>
          <cell r="HE7" t="str">
            <v>N/A</v>
          </cell>
          <cell r="HF7" t="str">
            <v>N/A</v>
          </cell>
          <cell r="HG7" t="str">
            <v>N/A</v>
          </cell>
          <cell r="HH7" t="str">
            <v>N/A</v>
          </cell>
          <cell r="HI7" t="str">
            <v>N/A</v>
          </cell>
          <cell r="HJ7" t="str">
            <v>N/A</v>
          </cell>
          <cell r="HK7" t="str">
            <v>N/A</v>
          </cell>
          <cell r="HL7" t="str">
            <v>N/A</v>
          </cell>
          <cell r="HM7" t="str">
            <v>N/A</v>
          </cell>
          <cell r="HN7" t="str">
            <v>N/A</v>
          </cell>
          <cell r="HO7" t="str">
            <v>N/A</v>
          </cell>
          <cell r="HP7" t="str">
            <v>N/A</v>
          </cell>
          <cell r="HQ7" t="str">
            <v>N/A</v>
          </cell>
          <cell r="HR7" t="str">
            <v>N/A</v>
          </cell>
          <cell r="HS7" t="str">
            <v>N/A</v>
          </cell>
          <cell r="HT7" t="str">
            <v>N/A</v>
          </cell>
          <cell r="HU7" t="str">
            <v>N/A</v>
          </cell>
          <cell r="HV7" t="str">
            <v>N/A</v>
          </cell>
          <cell r="HW7" t="str">
            <v>N/A</v>
          </cell>
          <cell r="HX7" t="str">
            <v>N/A</v>
          </cell>
          <cell r="HY7" t="str">
            <v>N/A</v>
          </cell>
          <cell r="HZ7" t="str">
            <v>N/A</v>
          </cell>
          <cell r="IA7" t="str">
            <v>N/A</v>
          </cell>
          <cell r="IB7" t="str">
            <v>N/A</v>
          </cell>
          <cell r="IC7" t="str">
            <v/>
          </cell>
          <cell r="ID7" t="str">
            <v/>
          </cell>
          <cell r="IE7" t="str">
            <v/>
          </cell>
          <cell r="IF7" t="str">
            <v/>
          </cell>
          <cell r="IG7" t="str">
            <v/>
          </cell>
          <cell r="IH7" t="str">
            <v/>
          </cell>
          <cell r="II7" t="str">
            <v/>
          </cell>
          <cell r="IJ7" t="str">
            <v/>
          </cell>
          <cell r="IK7" t="str">
            <v/>
          </cell>
          <cell r="IL7" t="str">
            <v/>
          </cell>
          <cell r="IM7" t="str">
            <v/>
          </cell>
          <cell r="IN7" t="str">
            <v/>
          </cell>
          <cell r="IO7" t="str">
            <v/>
          </cell>
          <cell r="IP7" t="str">
            <v/>
          </cell>
          <cell r="IQ7" t="str">
            <v/>
          </cell>
          <cell r="IR7">
            <v>0</v>
          </cell>
          <cell r="IS7">
            <v>0</v>
          </cell>
          <cell r="IT7">
            <v>0</v>
          </cell>
          <cell r="IU7">
            <v>0</v>
          </cell>
          <cell r="IV7">
            <v>0</v>
          </cell>
          <cell r="IW7">
            <v>0</v>
          </cell>
          <cell r="IX7">
            <v>0</v>
          </cell>
          <cell r="IY7">
            <v>0</v>
          </cell>
          <cell r="IZ7">
            <v>0</v>
          </cell>
          <cell r="JA7">
            <v>0</v>
          </cell>
          <cell r="JB7">
            <v>0</v>
          </cell>
          <cell r="JC7">
            <v>0</v>
          </cell>
          <cell r="JD7">
            <v>0</v>
          </cell>
          <cell r="JE7">
            <v>0</v>
          </cell>
          <cell r="JF7">
            <v>0</v>
          </cell>
          <cell r="JG7">
            <v>0</v>
          </cell>
          <cell r="JH7">
            <v>0</v>
          </cell>
          <cell r="JI7">
            <v>0</v>
          </cell>
          <cell r="JJ7">
            <v>0</v>
          </cell>
          <cell r="JK7">
            <v>0</v>
          </cell>
          <cell r="JL7">
            <v>0</v>
          </cell>
          <cell r="JM7">
            <v>0</v>
          </cell>
          <cell r="JN7">
            <v>0</v>
          </cell>
          <cell r="JO7">
            <v>0</v>
          </cell>
          <cell r="JP7">
            <v>0</v>
          </cell>
          <cell r="JQ7">
            <v>0</v>
          </cell>
          <cell r="JR7">
            <v>0</v>
          </cell>
          <cell r="JS7">
            <v>0</v>
          </cell>
          <cell r="JT7">
            <v>0</v>
          </cell>
          <cell r="JU7">
            <v>0</v>
          </cell>
          <cell r="JV7">
            <v>0</v>
          </cell>
          <cell r="JW7">
            <v>0</v>
          </cell>
          <cell r="JX7">
            <v>0</v>
          </cell>
          <cell r="JY7">
            <v>0</v>
          </cell>
          <cell r="JZ7">
            <v>0</v>
          </cell>
          <cell r="KA7">
            <v>0</v>
          </cell>
          <cell r="KB7">
            <v>0</v>
          </cell>
          <cell r="KC7">
            <v>0</v>
          </cell>
          <cell r="KD7" t="str">
            <v>No Programó</v>
          </cell>
          <cell r="KE7" t="str">
            <v/>
          </cell>
          <cell r="KF7" t="str">
            <v/>
          </cell>
          <cell r="KG7" t="str">
            <v/>
          </cell>
          <cell r="KH7" t="str">
            <v/>
          </cell>
          <cell r="KI7" t="str">
            <v/>
          </cell>
          <cell r="KJ7" t="str">
            <v/>
          </cell>
          <cell r="KK7" t="str">
            <v/>
          </cell>
          <cell r="KL7" t="str">
            <v/>
          </cell>
          <cell r="KM7" t="str">
            <v/>
          </cell>
          <cell r="KN7" t="str">
            <v/>
          </cell>
          <cell r="KO7" t="str">
            <v/>
          </cell>
          <cell r="KP7" t="str">
            <v>No Programó</v>
          </cell>
          <cell r="KQ7" t="str">
            <v>No Programó</v>
          </cell>
          <cell r="KR7" t="str">
            <v>No Programó</v>
          </cell>
          <cell r="KS7" t="str">
            <v>No Programó</v>
          </cell>
          <cell r="KT7" t="str">
            <v>No Programó</v>
          </cell>
          <cell r="KU7" t="str">
            <v>No Programó</v>
          </cell>
          <cell r="KV7" t="str">
            <v/>
          </cell>
          <cell r="KW7" t="str">
            <v/>
          </cell>
          <cell r="KX7" t="str">
            <v/>
          </cell>
          <cell r="KY7" t="str">
            <v/>
          </cell>
          <cell r="KZ7" t="str">
            <v/>
          </cell>
          <cell r="LA7" t="str">
            <v/>
          </cell>
          <cell r="LB7" t="str">
            <v>No Programó</v>
          </cell>
          <cell r="LC7" t="str">
            <v>7867_2</v>
          </cell>
          <cell r="LD7" t="str">
            <v>2. Lograr una comunicación pública en la que la ciudadanía se vea identificada.</v>
          </cell>
          <cell r="LE7">
            <v>100</v>
          </cell>
          <cell r="LF7">
            <v>16.000000000000004</v>
          </cell>
          <cell r="LG7" t="str">
            <v/>
          </cell>
          <cell r="LH7" t="str">
            <v/>
          </cell>
          <cell r="LI7">
            <v>100</v>
          </cell>
          <cell r="LJ7">
            <v>34.25</v>
          </cell>
          <cell r="LK7">
            <v>22873634000</v>
          </cell>
          <cell r="LL7">
            <v>21016710026</v>
          </cell>
          <cell r="LM7">
            <v>4382402724</v>
          </cell>
          <cell r="LN7">
            <v>4291548744</v>
          </cell>
          <cell r="LO7">
            <v>4109161301</v>
          </cell>
          <cell r="LP7" t="str">
            <v>No Programó</v>
          </cell>
          <cell r="LQ7" t="str">
            <v>No Programó</v>
          </cell>
          <cell r="LR7" t="str">
            <v>No Programó</v>
          </cell>
          <cell r="LS7" t="str">
            <v>No Programó</v>
          </cell>
          <cell r="LT7" t="str">
            <v>No Programó</v>
          </cell>
          <cell r="LU7" t="str">
            <v>No Programó</v>
          </cell>
          <cell r="LV7" t="str">
            <v/>
          </cell>
          <cell r="LW7" t="str">
            <v/>
          </cell>
          <cell r="LX7" t="str">
            <v/>
          </cell>
          <cell r="LY7" t="str">
            <v/>
          </cell>
          <cell r="LZ7" t="str">
            <v/>
          </cell>
          <cell r="MA7" t="str">
            <v/>
          </cell>
          <cell r="MB7">
            <v>0</v>
          </cell>
          <cell r="MC7">
            <v>0</v>
          </cell>
          <cell r="MD7">
            <v>0</v>
          </cell>
          <cell r="ME7" t="str">
            <v>No aplica</v>
          </cell>
          <cell r="MF7" t="str">
            <v>No aplica</v>
          </cell>
          <cell r="MG7" t="str">
            <v>No aplica</v>
          </cell>
          <cell r="MH7" t="str">
            <v>No aplica</v>
          </cell>
          <cell r="MI7" t="str">
            <v>No aplica</v>
          </cell>
          <cell r="MJ7">
            <v>0</v>
          </cell>
          <cell r="MK7">
            <v>0</v>
          </cell>
          <cell r="ML7">
            <v>0</v>
          </cell>
          <cell r="MM7">
            <v>0</v>
          </cell>
          <cell r="MN7">
            <v>0</v>
          </cell>
          <cell r="MO7">
            <v>0</v>
          </cell>
          <cell r="MP7">
            <v>0</v>
          </cell>
          <cell r="MQ7" t="str">
            <v>No aplica</v>
          </cell>
          <cell r="MR7" t="str">
            <v>No aplica</v>
          </cell>
          <cell r="MS7" t="str">
            <v>No aplica</v>
          </cell>
          <cell r="MT7" t="str">
            <v>No aplica</v>
          </cell>
          <cell r="MU7" t="str">
            <v>No aplica</v>
          </cell>
          <cell r="MV7">
            <v>0</v>
          </cell>
          <cell r="MW7">
            <v>0</v>
          </cell>
          <cell r="MX7">
            <v>0</v>
          </cell>
          <cell r="MY7">
            <v>0</v>
          </cell>
          <cell r="MZ7">
            <v>0</v>
          </cell>
          <cell r="NA7">
            <v>0</v>
          </cell>
          <cell r="NB7">
            <v>0</v>
          </cell>
          <cell r="NC7" t="str">
            <v>No Programó</v>
          </cell>
          <cell r="ND7" t="str">
            <v>No Programó</v>
          </cell>
          <cell r="NE7" t="str">
            <v>No Programó</v>
          </cell>
          <cell r="NF7" t="str">
            <v>No Programó</v>
          </cell>
          <cell r="NG7" t="str">
            <v>No Programó</v>
          </cell>
          <cell r="NH7" t="str">
            <v>No Programó</v>
          </cell>
          <cell r="NI7" t="str">
            <v/>
          </cell>
          <cell r="NJ7" t="str">
            <v/>
          </cell>
          <cell r="NK7" t="str">
            <v/>
          </cell>
          <cell r="NL7" t="str">
            <v/>
          </cell>
          <cell r="NM7" t="str">
            <v/>
          </cell>
          <cell r="NN7" t="str">
            <v/>
          </cell>
          <cell r="NO7" t="str">
            <v>No aplica</v>
          </cell>
          <cell r="NP7" t="str">
            <v>No aplica</v>
          </cell>
          <cell r="NQ7" t="str">
            <v>No aplica</v>
          </cell>
          <cell r="NR7" t="str">
            <v>No aplica</v>
          </cell>
          <cell r="NS7" t="str">
            <v>No aplica</v>
          </cell>
          <cell r="NT7">
            <v>0</v>
          </cell>
          <cell r="NU7">
            <v>0</v>
          </cell>
          <cell r="NV7">
            <v>0</v>
          </cell>
          <cell r="NW7">
            <v>0</v>
          </cell>
          <cell r="NX7">
            <v>0</v>
          </cell>
          <cell r="NY7">
            <v>0</v>
          </cell>
          <cell r="NZ7">
            <v>0</v>
          </cell>
          <cell r="OA7" t="str">
            <v>No se identificaron problemas o dificultades. Este indicador no presenta programación para el periodo de reporte</v>
          </cell>
          <cell r="OB7" t="str">
            <v>No se identificaron problemas o dificultades. Este indicador no presenta programación para el periodo de reporte</v>
          </cell>
          <cell r="OC7" t="str">
            <v>No se identificaron problemas o dificultades. Este indicador no presenta programación para el periodo de reporte</v>
          </cell>
          <cell r="OD7" t="str">
            <v>No se identificaron problemas o dificultades. Este indicador no presenta programación para el periodo de reporte</v>
          </cell>
          <cell r="OE7" t="str">
            <v>No se identificaron problemas o dificultades. Este indicador no presenta programación para el periodo de reporte</v>
          </cell>
          <cell r="OF7">
            <v>0</v>
          </cell>
          <cell r="OG7">
            <v>0</v>
          </cell>
          <cell r="OH7">
            <v>0</v>
          </cell>
          <cell r="OI7">
            <v>0</v>
          </cell>
          <cell r="OJ7">
            <v>0</v>
          </cell>
          <cell r="OK7">
            <v>0</v>
          </cell>
          <cell r="OL7">
            <v>0</v>
          </cell>
          <cell r="OO7" t="str">
            <v>PD6</v>
          </cell>
          <cell r="OP7">
            <v>0</v>
          </cell>
          <cell r="OQ7" t="str">
            <v>N/A</v>
          </cell>
          <cell r="OR7" t="str">
            <v>N/A</v>
          </cell>
          <cell r="OS7" t="str">
            <v>N/A</v>
          </cell>
          <cell r="OT7" t="str">
            <v>N/A</v>
          </cell>
          <cell r="OU7" t="str">
            <v>N/A</v>
          </cell>
          <cell r="OV7" t="str">
            <v>N/A</v>
          </cell>
          <cell r="OW7" t="str">
            <v>N/A</v>
          </cell>
          <cell r="OX7" t="str">
            <v>N/A</v>
          </cell>
          <cell r="OY7" t="str">
            <v>N/A</v>
          </cell>
          <cell r="OZ7" t="str">
            <v>N/A</v>
          </cell>
          <cell r="PA7" t="str">
            <v>N/A</v>
          </cell>
          <cell r="PB7" t="str">
            <v>N/A</v>
          </cell>
          <cell r="PC7" t="str">
            <v>N/A</v>
          </cell>
          <cell r="PD7" t="str">
            <v>N/A</v>
          </cell>
          <cell r="PE7" t="str">
            <v>N/A</v>
          </cell>
          <cell r="PF7" t="str">
            <v>N/A</v>
          </cell>
          <cell r="PG7" t="str">
            <v>N/A</v>
          </cell>
          <cell r="PH7" t="str">
            <v>N/A</v>
          </cell>
          <cell r="PI7" t="str">
            <v>N/A</v>
          </cell>
          <cell r="PJ7" t="str">
            <v>N/A</v>
          </cell>
          <cell r="PK7" t="str">
            <v>N/A</v>
          </cell>
          <cell r="PL7" t="str">
            <v>N/A</v>
          </cell>
          <cell r="PM7" t="str">
            <v>N/A</v>
          </cell>
          <cell r="PN7" t="str">
            <v>N/A</v>
          </cell>
          <cell r="PO7" t="str">
            <v>N/A</v>
          </cell>
          <cell r="PP7" t="str">
            <v>N/A</v>
          </cell>
          <cell r="PQ7">
            <v>78997710</v>
          </cell>
          <cell r="PR7">
            <v>4258441257</v>
          </cell>
          <cell r="PS7" t="str">
            <v>Indicador MGA</v>
          </cell>
        </row>
        <row r="8">
          <cell r="A8" t="str">
            <v>PD7</v>
          </cell>
          <cell r="B8">
            <v>7867</v>
          </cell>
          <cell r="C8" t="str">
            <v>7867_MGA_3</v>
          </cell>
          <cell r="D8">
            <v>2020110010190</v>
          </cell>
          <cell r="E8" t="str">
            <v>Un nuevo contrato social y ambiental para la Bogotá del siglo XXI</v>
          </cell>
          <cell r="F8" t="str">
            <v>5. Construir Bogotá región con gobierno abierto, transparente y ciudadanía consciente.</v>
          </cell>
          <cell r="G8" t="str">
            <v>56. Gestión Pública Efectiva</v>
          </cell>
          <cell r="H8" t="str">
            <v>Lograr que la comunicación pública distrital se dirija hacia el mismo objetivo y visión de ciudad, reconociendo y abordando las necesidades de la ciudadanía y generando confianza para incentivar su participación en la construcción de Ciudad.</v>
          </cell>
          <cell r="I8" t="str">
            <v>N/A</v>
          </cell>
          <cell r="J8" t="str">
            <v xml:space="preserve">Generación de los lineamientos de comunicación del Distrito para construir ciudad y ciudadanía   </v>
          </cell>
          <cell r="K8" t="str">
            <v>Oficina Consejería de Comunicaciones</v>
          </cell>
          <cell r="L8" t="str">
            <v>Glenda Martínez Osorio</v>
          </cell>
          <cell r="M8" t="str">
            <v>Jefe de Oficina</v>
          </cell>
          <cell r="N8" t="str">
            <v>Oficina Consejería de Comunicaciones</v>
          </cell>
          <cell r="O8" t="str">
            <v>Glenda Martínez Osorio</v>
          </cell>
          <cell r="P8" t="str">
            <v>Jefe de Oficina</v>
          </cell>
          <cell r="Q8" t="str">
            <v>Yenny Vanessa Zabaleta Durán, Rene Hideki Doku Vendries.</v>
          </cell>
          <cell r="R8" t="str">
            <v>Cristhian Guacaneme</v>
          </cell>
          <cell r="S8" t="str">
            <v>Documentos de soporte elaborados</v>
          </cell>
          <cell r="T8" t="str">
            <v>Documentos de soporte elaborados</v>
          </cell>
          <cell r="AF8" t="str">
            <v>Documentos de soporte elaborados</v>
          </cell>
          <cell r="AI8" t="str">
            <v xml:space="preserve">PD_Gestion MGA: Documentos de soporte elaborados; </v>
          </cell>
          <cell r="AJ8" t="str">
            <v>Programación sin Observaciones</v>
          </cell>
          <cell r="AK8">
            <v>44055</v>
          </cell>
          <cell r="AL8">
            <v>1</v>
          </cell>
          <cell r="AM8">
            <v>2023</v>
          </cell>
          <cell r="AN8" t="str">
            <v xml:space="preserve">Generar documentos soporte de los lineamientos distritales en materia de comunicación publica definidos por la Oficina Consejeria de Comunicaciones para las diferentes entidades del distrito. </v>
          </cell>
          <cell r="AO8" t="str">
            <v>Lograr que las comunicaciones se consideren un tema estratégico de gobierno y ciudad.
Fortalecer la Comunicación Pública.</v>
          </cell>
          <cell r="AP8">
            <v>2020</v>
          </cell>
          <cell r="AQ8">
            <v>2024</v>
          </cell>
          <cell r="AR8" t="str">
            <v>Suma</v>
          </cell>
          <cell r="AS8" t="str">
            <v>Eficacia</v>
          </cell>
          <cell r="AT8" t="str">
            <v>Número</v>
          </cell>
          <cell r="AU8" t="str">
            <v>Producto</v>
          </cell>
          <cell r="AV8" t="str">
            <v>N/D</v>
          </cell>
          <cell r="AW8" t="str">
            <v>N/D</v>
          </cell>
          <cell r="AX8" t="str">
            <v>N/D</v>
          </cell>
          <cell r="AZ8">
            <v>1</v>
          </cell>
          <cell r="BB8" t="str">
            <v>La medición del cumplmiento de este indicador se llevará a cabo con la elaboración de documentos soporte de lineamientos distritales de comunicación pública.</v>
          </cell>
          <cell r="BC8" t="str">
            <v>Sumatoria de documentos de soporte elaborados</v>
          </cell>
          <cell r="BD8" t="str">
            <v>Sumatoria de documentos de soporte elaborados</v>
          </cell>
          <cell r="BE8" t="str">
            <v>N/A</v>
          </cell>
          <cell r="BF8" t="str">
            <v>Documentos de trabajo (Lineamientos de Comunicación, Mesas de Trabajo, documentos oficiales, investigaciones, Correos electrónicos, acciones de difusión)</v>
          </cell>
          <cell r="BG8">
            <v>1</v>
          </cell>
          <cell r="BH8">
            <v>44055</v>
          </cell>
          <cell r="BI8" t="str">
            <v>Se diligencia la hoja de vida del indicador.</v>
          </cell>
          <cell r="BJ8" t="str">
            <v>Establecer variables 1 y/o 2 numéricas</v>
          </cell>
          <cell r="BK8">
            <v>8</v>
          </cell>
          <cell r="BL8">
            <v>1</v>
          </cell>
          <cell r="BM8">
            <v>2</v>
          </cell>
          <cell r="BN8">
            <v>2</v>
          </cell>
          <cell r="BO8">
            <v>2</v>
          </cell>
          <cell r="BP8">
            <v>1</v>
          </cell>
          <cell r="BW8">
            <v>1</v>
          </cell>
          <cell r="BX8">
            <v>2</v>
          </cell>
          <cell r="BY8">
            <v>2</v>
          </cell>
          <cell r="BZ8">
            <v>2</v>
          </cell>
          <cell r="CA8">
            <v>2</v>
          </cell>
          <cell r="CB8">
            <v>2</v>
          </cell>
          <cell r="CC8">
            <v>2</v>
          </cell>
          <cell r="CD8">
            <v>0</v>
          </cell>
          <cell r="CE8" t="str">
            <v>N/A</v>
          </cell>
          <cell r="CF8" t="str">
            <v>N/A</v>
          </cell>
          <cell r="CG8" t="str">
            <v>N/A</v>
          </cell>
          <cell r="CH8" t="str">
            <v>N/A</v>
          </cell>
          <cell r="CI8" t="str">
            <v>N/A</v>
          </cell>
          <cell r="CJ8">
            <v>1</v>
          </cell>
          <cell r="CK8">
            <v>2</v>
          </cell>
          <cell r="CL8">
            <v>2</v>
          </cell>
          <cell r="CM8">
            <v>6</v>
          </cell>
          <cell r="CN8" t="str">
            <v>Suma</v>
          </cell>
          <cell r="CO8">
            <v>0</v>
          </cell>
          <cell r="CP8">
            <v>0</v>
          </cell>
          <cell r="CQ8">
            <v>0</v>
          </cell>
          <cell r="CR8">
            <v>0</v>
          </cell>
          <cell r="CS8">
            <v>0</v>
          </cell>
          <cell r="CT8">
            <v>1</v>
          </cell>
          <cell r="CU8">
            <v>0</v>
          </cell>
          <cell r="CV8">
            <v>0</v>
          </cell>
          <cell r="CW8">
            <v>0</v>
          </cell>
          <cell r="CX8">
            <v>0</v>
          </cell>
          <cell r="CY8">
            <v>1</v>
          </cell>
          <cell r="CZ8">
            <v>0</v>
          </cell>
          <cell r="DA8">
            <v>2</v>
          </cell>
          <cell r="DB8">
            <v>1</v>
          </cell>
          <cell r="DC8">
            <v>1</v>
          </cell>
          <cell r="DD8">
            <v>0</v>
          </cell>
          <cell r="DE8">
            <v>0</v>
          </cell>
          <cell r="DF8">
            <v>0</v>
          </cell>
          <cell r="DG8">
            <v>0</v>
          </cell>
          <cell r="DH8">
            <v>0</v>
          </cell>
          <cell r="DI8">
            <v>0</v>
          </cell>
          <cell r="DJ8">
            <v>0</v>
          </cell>
          <cell r="DK8">
            <v>0</v>
          </cell>
          <cell r="DL8">
            <v>0</v>
          </cell>
          <cell r="DM8">
            <v>0</v>
          </cell>
          <cell r="DN8">
            <v>0</v>
          </cell>
          <cell r="DO8">
            <v>0</v>
          </cell>
          <cell r="DP8">
            <v>2</v>
          </cell>
          <cell r="DQ8">
            <v>0</v>
          </cell>
          <cell r="DR8">
            <v>0</v>
          </cell>
          <cell r="DS8">
            <v>0</v>
          </cell>
          <cell r="DT8">
            <v>0</v>
          </cell>
          <cell r="DU8">
            <v>0</v>
          </cell>
          <cell r="DV8">
            <v>1</v>
          </cell>
          <cell r="DW8">
            <v>0</v>
          </cell>
          <cell r="DX8">
            <v>0</v>
          </cell>
          <cell r="DY8">
            <v>0</v>
          </cell>
          <cell r="DZ8">
            <v>0</v>
          </cell>
          <cell r="EA8">
            <v>0</v>
          </cell>
          <cell r="EB8">
            <v>0</v>
          </cell>
          <cell r="EC8">
            <v>1</v>
          </cell>
          <cell r="ED8">
            <v>1</v>
          </cell>
          <cell r="EE8">
            <v>0</v>
          </cell>
          <cell r="EF8">
            <v>0</v>
          </cell>
          <cell r="EG8">
            <v>0</v>
          </cell>
          <cell r="EH8">
            <v>0</v>
          </cell>
          <cell r="EI8">
            <v>0</v>
          </cell>
          <cell r="EJ8" t="str">
            <v>Documento Soporte - Lineamientos en materia de comunicaciones del distrito</v>
          </cell>
          <cell r="EK8">
            <v>0</v>
          </cell>
          <cell r="EL8">
            <v>0</v>
          </cell>
          <cell r="EM8">
            <v>0</v>
          </cell>
          <cell r="EN8">
            <v>0</v>
          </cell>
          <cell r="EO8" t="str">
            <v>Documento Soporte - Lineamientos en materia de comunicaciones del distrito</v>
          </cell>
          <cell r="EP8">
            <v>0</v>
          </cell>
          <cell r="EQ8">
            <v>0</v>
          </cell>
          <cell r="ER8">
            <v>0</v>
          </cell>
          <cell r="ES8">
            <v>0</v>
          </cell>
          <cell r="ET8">
            <v>0</v>
          </cell>
          <cell r="EU8">
            <v>0</v>
          </cell>
          <cell r="EV8" t="str">
            <v>1. Circular 001 de 2023</v>
          </cell>
          <cell r="EW8">
            <v>0</v>
          </cell>
          <cell r="EX8">
            <v>0</v>
          </cell>
          <cell r="EY8">
            <v>0</v>
          </cell>
          <cell r="EZ8">
            <v>0</v>
          </cell>
          <cell r="FA8">
            <v>0</v>
          </cell>
          <cell r="FB8">
            <v>0</v>
          </cell>
          <cell r="FC8" t="str">
            <v>N/A</v>
          </cell>
          <cell r="FD8" t="str">
            <v>N/A</v>
          </cell>
          <cell r="FE8" t="str">
            <v>N/A</v>
          </cell>
          <cell r="FF8" t="str">
            <v>N/A</v>
          </cell>
          <cell r="FG8" t="str">
            <v>N/A</v>
          </cell>
          <cell r="FH8" t="str">
            <v>N/A</v>
          </cell>
          <cell r="FI8" t="str">
            <v>N/A</v>
          </cell>
          <cell r="FJ8" t="str">
            <v>N/A</v>
          </cell>
          <cell r="FK8" t="str">
            <v>N/A</v>
          </cell>
          <cell r="FL8" t="str">
            <v>N/A</v>
          </cell>
          <cell r="FM8" t="str">
            <v>N/A</v>
          </cell>
          <cell r="FN8" t="str">
            <v>N/A</v>
          </cell>
          <cell r="FO8" t="str">
            <v>N/A</v>
          </cell>
          <cell r="FP8" t="str">
            <v>N/A</v>
          </cell>
          <cell r="FQ8" t="str">
            <v>N/A</v>
          </cell>
          <cell r="FR8" t="str">
            <v>N/A</v>
          </cell>
          <cell r="FS8" t="str">
            <v>N/A</v>
          </cell>
          <cell r="FT8" t="str">
            <v>N/A</v>
          </cell>
          <cell r="FU8" t="str">
            <v>N/A</v>
          </cell>
          <cell r="FV8" t="str">
            <v>N/A</v>
          </cell>
          <cell r="FW8" t="str">
            <v>N/A</v>
          </cell>
          <cell r="FX8" t="str">
            <v>N/A</v>
          </cell>
          <cell r="FY8" t="str">
            <v>N/A</v>
          </cell>
          <cell r="FZ8" t="str">
            <v>N/A</v>
          </cell>
          <cell r="GA8" t="str">
            <v>N/A</v>
          </cell>
          <cell r="GB8" t="str">
            <v>N/A</v>
          </cell>
          <cell r="GC8" t="str">
            <v>N/A</v>
          </cell>
          <cell r="GD8" t="str">
            <v>N/A</v>
          </cell>
          <cell r="GE8" t="str">
            <v>N/A</v>
          </cell>
          <cell r="GF8" t="str">
            <v>N/A</v>
          </cell>
          <cell r="GG8" t="str">
            <v>N/A</v>
          </cell>
          <cell r="GH8" t="str">
            <v>N/A</v>
          </cell>
          <cell r="GI8" t="str">
            <v>N/A</v>
          </cell>
          <cell r="GJ8" t="str">
            <v>N/A</v>
          </cell>
          <cell r="GK8" t="str">
            <v>N/A</v>
          </cell>
          <cell r="GL8" t="str">
            <v>N/A</v>
          </cell>
          <cell r="GM8" t="str">
            <v>N/A</v>
          </cell>
          <cell r="GN8" t="str">
            <v>N/A</v>
          </cell>
          <cell r="GO8" t="str">
            <v>N/A</v>
          </cell>
          <cell r="GP8" t="str">
            <v>N/A</v>
          </cell>
          <cell r="GQ8" t="str">
            <v>N/A</v>
          </cell>
          <cell r="GR8" t="str">
            <v>N/A</v>
          </cell>
          <cell r="GS8" t="str">
            <v>N/A</v>
          </cell>
          <cell r="GT8" t="str">
            <v>N/A</v>
          </cell>
          <cell r="GU8" t="str">
            <v>N/A</v>
          </cell>
          <cell r="GV8" t="str">
            <v>N/A</v>
          </cell>
          <cell r="GW8" t="str">
            <v>N/A</v>
          </cell>
          <cell r="GX8" t="str">
            <v>N/A</v>
          </cell>
          <cell r="GY8" t="str">
            <v>N/A</v>
          </cell>
          <cell r="GZ8" t="str">
            <v>N/A</v>
          </cell>
          <cell r="HA8" t="str">
            <v>N/A</v>
          </cell>
          <cell r="HB8" t="str">
            <v>N/A</v>
          </cell>
          <cell r="HC8" t="str">
            <v>N/A</v>
          </cell>
          <cell r="HD8" t="str">
            <v>N/A</v>
          </cell>
          <cell r="HE8" t="str">
            <v>N/A</v>
          </cell>
          <cell r="HF8" t="str">
            <v>N/A</v>
          </cell>
          <cell r="HG8" t="str">
            <v>N/A</v>
          </cell>
          <cell r="HH8" t="str">
            <v>N/A</v>
          </cell>
          <cell r="HI8" t="str">
            <v>N/A</v>
          </cell>
          <cell r="HJ8" t="str">
            <v>N/A</v>
          </cell>
          <cell r="HK8" t="str">
            <v>N/A</v>
          </cell>
          <cell r="HL8" t="str">
            <v>N/A</v>
          </cell>
          <cell r="HM8" t="str">
            <v>N/A</v>
          </cell>
          <cell r="HN8" t="str">
            <v>N/A</v>
          </cell>
          <cell r="HO8" t="str">
            <v>N/A</v>
          </cell>
          <cell r="HP8" t="str">
            <v>N/A</v>
          </cell>
          <cell r="HQ8" t="str">
            <v>N/A</v>
          </cell>
          <cell r="HR8" t="str">
            <v>N/A</v>
          </cell>
          <cell r="HS8" t="str">
            <v>N/A</v>
          </cell>
          <cell r="HT8" t="str">
            <v>N/A</v>
          </cell>
          <cell r="HU8" t="str">
            <v>N/A</v>
          </cell>
          <cell r="HV8" t="str">
            <v>N/A</v>
          </cell>
          <cell r="HW8" t="str">
            <v>N/A</v>
          </cell>
          <cell r="HX8" t="str">
            <v>N/A</v>
          </cell>
          <cell r="HY8" t="str">
            <v>N/A</v>
          </cell>
          <cell r="HZ8" t="str">
            <v>N/A</v>
          </cell>
          <cell r="IA8" t="str">
            <v>N/A</v>
          </cell>
          <cell r="IB8" t="str">
            <v>N/A</v>
          </cell>
          <cell r="IC8" t="str">
            <v>Avances y logros:
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v>
          </cell>
          <cell r="ID8" t="str">
            <v/>
          </cell>
          <cell r="IE8" t="str">
            <v/>
          </cell>
          <cell r="IF8" t="str">
            <v/>
          </cell>
          <cell r="IG8" t="str">
            <v/>
          </cell>
          <cell r="IH8" t="str">
            <v/>
          </cell>
          <cell r="II8" t="str">
            <v/>
          </cell>
          <cell r="IJ8" t="str">
            <v/>
          </cell>
          <cell r="IK8" t="str">
            <v>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v>
          </cell>
          <cell r="IL8" t="str">
            <v/>
          </cell>
          <cell r="IM8" t="str">
            <v/>
          </cell>
          <cell r="IN8" t="str">
            <v/>
          </cell>
          <cell r="IO8" t="str">
            <v/>
          </cell>
          <cell r="IP8" t="str">
            <v/>
          </cell>
          <cell r="IQ8" t="str">
            <v/>
          </cell>
          <cell r="IR8">
            <v>0</v>
          </cell>
          <cell r="IS8">
            <v>0</v>
          </cell>
          <cell r="IT8">
            <v>0</v>
          </cell>
          <cell r="IU8">
            <v>0</v>
          </cell>
          <cell r="IV8">
            <v>0</v>
          </cell>
          <cell r="IW8">
            <v>1</v>
          </cell>
          <cell r="IX8">
            <v>0</v>
          </cell>
          <cell r="IY8">
            <v>0</v>
          </cell>
          <cell r="IZ8">
            <v>0</v>
          </cell>
          <cell r="JA8">
            <v>0</v>
          </cell>
          <cell r="JB8">
            <v>0</v>
          </cell>
          <cell r="JC8">
            <v>0</v>
          </cell>
          <cell r="JD8">
            <v>0.5</v>
          </cell>
          <cell r="JE8">
            <v>0</v>
          </cell>
          <cell r="JF8">
            <v>0</v>
          </cell>
          <cell r="JG8">
            <v>0</v>
          </cell>
          <cell r="JH8">
            <v>0</v>
          </cell>
          <cell r="JI8">
            <v>0</v>
          </cell>
          <cell r="JJ8">
            <v>50</v>
          </cell>
          <cell r="JK8">
            <v>0</v>
          </cell>
          <cell r="JL8">
            <v>0</v>
          </cell>
          <cell r="JM8">
            <v>0</v>
          </cell>
          <cell r="JN8">
            <v>0</v>
          </cell>
          <cell r="JO8">
            <v>0</v>
          </cell>
          <cell r="JP8">
            <v>0</v>
          </cell>
          <cell r="JQ8">
            <v>50</v>
          </cell>
          <cell r="JR8">
            <v>0</v>
          </cell>
          <cell r="JS8">
            <v>0</v>
          </cell>
          <cell r="JT8">
            <v>0</v>
          </cell>
          <cell r="JU8">
            <v>0</v>
          </cell>
          <cell r="JV8">
            <v>0</v>
          </cell>
          <cell r="JW8">
            <v>50</v>
          </cell>
          <cell r="JX8">
            <v>50</v>
          </cell>
          <cell r="JY8">
            <v>50</v>
          </cell>
          <cell r="JZ8">
            <v>50</v>
          </cell>
          <cell r="KA8">
            <v>50</v>
          </cell>
          <cell r="KB8">
            <v>50</v>
          </cell>
          <cell r="KC8">
            <v>50</v>
          </cell>
          <cell r="KD8" t="str">
            <v>No Programó</v>
          </cell>
          <cell r="KE8" t="str">
            <v/>
          </cell>
          <cell r="KF8" t="str">
            <v/>
          </cell>
          <cell r="KG8" t="str">
            <v/>
          </cell>
          <cell r="KH8" t="str">
            <v/>
          </cell>
          <cell r="KI8">
            <v>100</v>
          </cell>
          <cell r="KJ8" t="str">
            <v/>
          </cell>
          <cell r="KK8" t="str">
            <v/>
          </cell>
          <cell r="KL8" t="str">
            <v/>
          </cell>
          <cell r="KM8" t="str">
            <v/>
          </cell>
          <cell r="KN8" t="str">
            <v/>
          </cell>
          <cell r="KO8" t="str">
            <v/>
          </cell>
          <cell r="KP8" t="str">
            <v>No Programó</v>
          </cell>
          <cell r="KQ8" t="str">
            <v>No Programó</v>
          </cell>
          <cell r="KR8" t="str">
            <v>No Programó</v>
          </cell>
          <cell r="KS8" t="str">
            <v>No Programó</v>
          </cell>
          <cell r="KT8" t="str">
            <v>No Programó</v>
          </cell>
          <cell r="KU8">
            <v>100</v>
          </cell>
          <cell r="KV8" t="str">
            <v/>
          </cell>
          <cell r="KW8" t="str">
            <v/>
          </cell>
          <cell r="KX8" t="str">
            <v/>
          </cell>
          <cell r="KY8" t="str">
            <v/>
          </cell>
          <cell r="KZ8" t="str">
            <v/>
          </cell>
          <cell r="LA8" t="str">
            <v/>
          </cell>
          <cell r="LB8">
            <v>100</v>
          </cell>
          <cell r="LC8" t="str">
            <v>7867_N</v>
          </cell>
          <cell r="LD8" t="str">
            <v>N/A</v>
          </cell>
          <cell r="LE8" t="str">
            <v>No programó</v>
          </cell>
          <cell r="LF8" t="str">
            <v/>
          </cell>
          <cell r="LG8" t="str">
            <v/>
          </cell>
          <cell r="LH8" t="str">
            <v/>
          </cell>
          <cell r="LI8">
            <v>100</v>
          </cell>
          <cell r="LJ8">
            <v>34.25</v>
          </cell>
          <cell r="LK8">
            <v>22873634000</v>
          </cell>
          <cell r="LL8">
            <v>21016710026</v>
          </cell>
          <cell r="LM8">
            <v>4382402724</v>
          </cell>
          <cell r="LN8">
            <v>4291548744</v>
          </cell>
          <cell r="LO8">
            <v>4109161301</v>
          </cell>
          <cell r="LP8" t="str">
            <v>No Programó</v>
          </cell>
          <cell r="LQ8" t="str">
            <v>No Programó</v>
          </cell>
          <cell r="LR8" t="str">
            <v>No Programó</v>
          </cell>
          <cell r="LS8" t="str">
            <v>No Programó</v>
          </cell>
          <cell r="LT8" t="str">
            <v>No Programó</v>
          </cell>
          <cell r="LU8">
            <v>1</v>
          </cell>
          <cell r="LV8" t="str">
            <v/>
          </cell>
          <cell r="LW8" t="str">
            <v/>
          </cell>
          <cell r="LX8" t="str">
            <v/>
          </cell>
          <cell r="LY8" t="str">
            <v/>
          </cell>
          <cell r="LZ8" t="str">
            <v/>
          </cell>
          <cell r="MA8" t="str">
            <v/>
          </cell>
          <cell r="MB8">
            <v>1</v>
          </cell>
          <cell r="MC8">
            <v>1</v>
          </cell>
          <cell r="MD8">
            <v>1</v>
          </cell>
          <cell r="ME8" t="str">
            <v>No aplica</v>
          </cell>
          <cell r="MF8" t="str">
            <v>No aplica</v>
          </cell>
          <cell r="MG8" t="str">
            <v>No aplica</v>
          </cell>
          <cell r="MH8" t="str">
            <v>No aplica</v>
          </cell>
          <cell r="MI8" t="str">
            <v>No aplica</v>
          </cell>
          <cell r="MJ8">
            <v>0</v>
          </cell>
          <cell r="MK8">
            <v>0</v>
          </cell>
          <cell r="ML8">
            <v>0</v>
          </cell>
          <cell r="MM8">
            <v>0</v>
          </cell>
          <cell r="MN8">
            <v>0</v>
          </cell>
          <cell r="MO8">
            <v>0</v>
          </cell>
          <cell r="MP8">
            <v>0</v>
          </cell>
          <cell r="MQ8" t="str">
            <v>No aplica</v>
          </cell>
          <cell r="MR8" t="str">
            <v>No aplica</v>
          </cell>
          <cell r="MS8" t="str">
            <v>No aplica</v>
          </cell>
          <cell r="MT8" t="str">
            <v>No aplica</v>
          </cell>
          <cell r="MU8" t="str">
            <v>No aplica</v>
          </cell>
          <cell r="MV8">
            <v>0</v>
          </cell>
          <cell r="MW8">
            <v>0</v>
          </cell>
          <cell r="MX8">
            <v>0</v>
          </cell>
          <cell r="MY8">
            <v>0</v>
          </cell>
          <cell r="MZ8">
            <v>0</v>
          </cell>
          <cell r="NA8">
            <v>0</v>
          </cell>
          <cell r="NB8">
            <v>0</v>
          </cell>
          <cell r="NC8" t="str">
            <v>No Programó</v>
          </cell>
          <cell r="ND8" t="str">
            <v>No Programó</v>
          </cell>
          <cell r="NE8" t="str">
            <v>No Programó</v>
          </cell>
          <cell r="NF8" t="str">
            <v>No Programó</v>
          </cell>
          <cell r="NG8" t="str">
            <v>No Programó</v>
          </cell>
          <cell r="NH8">
            <v>100</v>
          </cell>
          <cell r="NI8" t="str">
            <v/>
          </cell>
          <cell r="NJ8" t="str">
            <v/>
          </cell>
          <cell r="NK8" t="str">
            <v/>
          </cell>
          <cell r="NL8" t="str">
            <v/>
          </cell>
          <cell r="NM8" t="str">
            <v/>
          </cell>
          <cell r="NN8" t="str">
            <v/>
          </cell>
          <cell r="NO8" t="str">
            <v>No aplica</v>
          </cell>
          <cell r="NP8" t="str">
            <v>No aplica</v>
          </cell>
          <cell r="NQ8" t="str">
            <v>No aplica</v>
          </cell>
          <cell r="NR8" t="str">
            <v>No aplica</v>
          </cell>
          <cell r="NS8" t="str">
            <v>No aplica</v>
          </cell>
          <cell r="NT8">
            <v>0</v>
          </cell>
          <cell r="NU8">
            <v>0</v>
          </cell>
          <cell r="NV8">
            <v>0</v>
          </cell>
          <cell r="NW8">
            <v>0</v>
          </cell>
          <cell r="NX8">
            <v>0</v>
          </cell>
          <cell r="NY8">
            <v>0</v>
          </cell>
          <cell r="NZ8">
            <v>0</v>
          </cell>
          <cell r="OA8" t="str">
            <v>No se identificaron problemas o dificultades. Este indicador no presenta programación para el periodo de reporte</v>
          </cell>
          <cell r="OB8" t="str">
            <v>No se identificaron problemas o dificultades. Este indicador no presenta programación para el periodo de reporte</v>
          </cell>
          <cell r="OC8" t="str">
            <v>No se identificaron problemas o dificultades. Este indicador no presenta programación para el periodo de reporte</v>
          </cell>
          <cell r="OD8" t="str">
            <v>No se identificaron problemas o dificultades. Este indicador no presenta programación para el periodo de reporte</v>
          </cell>
          <cell r="OE8" t="str">
            <v>No se identificaron problemas o dificultades. Este indicador no presenta programación para el periodo de reporte</v>
          </cell>
          <cell r="OF8">
            <v>0</v>
          </cell>
          <cell r="OG8">
            <v>0</v>
          </cell>
          <cell r="OH8">
            <v>0</v>
          </cell>
          <cell r="OI8">
            <v>0</v>
          </cell>
          <cell r="OJ8">
            <v>0</v>
          </cell>
          <cell r="OK8">
            <v>0</v>
          </cell>
          <cell r="OL8">
            <v>0</v>
          </cell>
          <cell r="OO8" t="str">
            <v>PD7</v>
          </cell>
          <cell r="OP8">
            <v>1</v>
          </cell>
          <cell r="OQ8" t="str">
            <v>N/A</v>
          </cell>
          <cell r="OR8" t="str">
            <v>N/A</v>
          </cell>
          <cell r="OS8" t="str">
            <v>N/A</v>
          </cell>
          <cell r="OT8" t="str">
            <v>N/A</v>
          </cell>
          <cell r="OU8" t="str">
            <v>N/A</v>
          </cell>
          <cell r="OV8" t="str">
            <v>N/A</v>
          </cell>
          <cell r="OW8" t="str">
            <v>N/A</v>
          </cell>
          <cell r="OX8" t="str">
            <v>N/A</v>
          </cell>
          <cell r="OY8" t="str">
            <v>N/A</v>
          </cell>
          <cell r="OZ8" t="str">
            <v>N/A</v>
          </cell>
          <cell r="PA8" t="str">
            <v>N/A</v>
          </cell>
          <cell r="PB8" t="str">
            <v>N/A</v>
          </cell>
          <cell r="PC8" t="str">
            <v>N/A</v>
          </cell>
          <cell r="PD8" t="str">
            <v>N/A</v>
          </cell>
          <cell r="PE8" t="str">
            <v>N/A</v>
          </cell>
          <cell r="PF8" t="str">
            <v>N/A</v>
          </cell>
          <cell r="PG8" t="str">
            <v>N/A</v>
          </cell>
          <cell r="PH8" t="str">
            <v>N/A</v>
          </cell>
          <cell r="PI8" t="str">
            <v>N/A</v>
          </cell>
          <cell r="PJ8" t="str">
            <v>N/A</v>
          </cell>
          <cell r="PK8" t="str">
            <v>N/A</v>
          </cell>
          <cell r="PL8" t="str">
            <v>N/A</v>
          </cell>
          <cell r="PM8" t="str">
            <v>N/A</v>
          </cell>
          <cell r="PN8" t="str">
            <v>N/A</v>
          </cell>
          <cell r="PO8" t="str">
            <v>N/A</v>
          </cell>
          <cell r="PP8" t="str">
            <v>N/A</v>
          </cell>
          <cell r="PQ8">
            <v>78997710</v>
          </cell>
          <cell r="PR8">
            <v>4258441257</v>
          </cell>
          <cell r="PS8" t="str">
            <v>Indicador Gestión</v>
          </cell>
        </row>
        <row r="9">
          <cell r="A9" t="str">
            <v>PD20</v>
          </cell>
          <cell r="B9">
            <v>7868</v>
          </cell>
          <cell r="C9" t="str">
            <v>7868_1</v>
          </cell>
          <cell r="D9">
            <v>2020110010191</v>
          </cell>
          <cell r="E9" t="str">
            <v>Un nuevo contrato social y ambiental para la Bogotá del siglo XXI</v>
          </cell>
          <cell r="F9" t="str">
            <v>5. Construir Bogotá región con gobierno abierto, transparente y ciudadanía consciente.</v>
          </cell>
          <cell r="G9" t="str">
            <v>56. Gestión Pública Efectiva</v>
          </cell>
          <cell r="H9" t="str">
            <v xml:space="preserve">Fortalecer las capacidades institucionales para una Gestión pública efectiva y articulada, orientada a la generación de valor público para los grupos de interés. </v>
          </cell>
          <cell r="I9" t="str">
            <v>1. Fortalecer el Sistema de coordinación y articulación institucional interna y externa.</v>
          </cell>
          <cell r="J9" t="str">
            <v>Desarrollo Institucional para una Gestión Pública Eficiente</v>
          </cell>
          <cell r="K9" t="str">
            <v>Subsecretaría Distrital de Fortalecimiento Institucional</v>
          </cell>
          <cell r="L9" t="str">
            <v>Gloria Patricia Rincón Mazo</v>
          </cell>
          <cell r="M9" t="str">
            <v>Subsecretaria Distrital de Fortalecimiento Institucional</v>
          </cell>
          <cell r="N9" t="str">
            <v>Dirección Distrital de Desarrollo Institucional</v>
          </cell>
          <cell r="O9" t="str">
            <v xml:space="preserve">John Freedy Molano Díaz </v>
          </cell>
          <cell r="P9" t="str">
            <v>Director Distrital de Desarrollo Institucional</v>
          </cell>
          <cell r="Q9" t="str">
            <v>Ivette Liliana Camargo López</v>
          </cell>
          <cell r="R9" t="str">
            <v>Eliana Pedraza</v>
          </cell>
          <cell r="S9" t="str">
            <v>1. Implementar 100 porciento de la estrategia para el fortalecimiento del  Sistema de Coordinación Distrital</v>
          </cell>
          <cell r="T9" t="str">
            <v>Implementar 100 porciento de la estrategia para el fortalecimiento del  Sistema de Coordinación Distrital</v>
          </cell>
          <cell r="U9" t="str">
            <v>PD_Artículo PDD: 50. Coordinación Interinstitucional distrital</v>
          </cell>
          <cell r="AC9" t="str">
            <v>1. Implementar 100 porciento de la estrategia para el fortalecimiento del  Sistema de Coordinación Distrital</v>
          </cell>
          <cell r="AI9" t="str">
            <v xml:space="preserve">PD_artículo: PD_Artículo PDD: 50. Coordinación Interinstitucional distrital; PD_Meta Proyecto: 1. Implementar 100 porciento de la estrategia para el fortalecimiento del  Sistema de Coordinación Distrital; </v>
          </cell>
          <cell r="AJ9" t="str">
            <v xml:space="preserve">Corresponde a la programación de la Cadena de Valor. </v>
          </cell>
          <cell r="AK9">
            <v>44055</v>
          </cell>
          <cell r="AL9">
            <v>1</v>
          </cell>
          <cell r="AM9">
            <v>2023</v>
          </cell>
          <cell r="AN9" t="str">
            <v xml:space="preserve">La medición de este indicador se realizará de acuerdo al avance de las actividades programadas definidas en el desarrollo de la estrategia para el fortalecimiento del Sistema de Coordinación Distrital de la siguiente manera: _x000D_
_x000D_
1: Definición del Plan de Trabajo y Documento Técnico de la estrategia _x000D_
2: Informes de Seguimiento acorde a la Resolución 233 de 2018 _x000D_
3: Actualización del Inventario Único de Instancias de Coordinación _x000D_
4: Documento de conceptualización y análisis de la problemática del sistema _x000D_
5: Informe Final de la Estrategia _x000D_
</v>
          </cell>
          <cell r="AO9" t="str">
            <v>Se espera lograr una articulación efectiva que defina roles y actores permitiendo la eficiencia del sistema de coordinación para el desarrollo e implementación de planes, programas y proyectos adoptados a las necesidades del Distrito y de la ciudadanía.</v>
          </cell>
          <cell r="AP9">
            <v>2020</v>
          </cell>
          <cell r="AQ9">
            <v>2024</v>
          </cell>
          <cell r="AR9" t="str">
            <v>Suma</v>
          </cell>
          <cell r="AS9" t="str">
            <v>Eficacia</v>
          </cell>
          <cell r="AT9" t="str">
            <v>Porcentaje</v>
          </cell>
          <cell r="AU9" t="str">
            <v>Gestión</v>
          </cell>
          <cell r="AV9">
            <v>2020</v>
          </cell>
          <cell r="AW9">
            <v>0</v>
          </cell>
          <cell r="AX9" t="str">
            <v>N/D</v>
          </cell>
          <cell r="AY9">
            <v>1</v>
          </cell>
          <cell r="AZ9">
            <v>0</v>
          </cell>
          <cell r="BA9">
            <v>0</v>
          </cell>
          <cell r="BB9" t="str">
            <v>_x000D_El cumplimiento de la meta del indicador se reporta una vez se cumplan las actividades planteadas en el desarrollo de la estrategia de acuerdo a las variables identificadas para este caso este indicador se dará por cumplido una vez se cuente con los siguientes soportes: _x000D_
Plan de Trabajo y Documento Técnico de la estrategia _x000D_
Informes de Seguimiento acorde a la Resolución 233 de 2018 _x000D_
Inventario Único de Instancias de Coordinación actualizado_x000D_
Documento de conceptualización y análisis de la problemática del sistema _x000D_
Informe Final de la estrategia_x000D_</v>
          </cell>
          <cell r="BC9" t="str">
            <v>Porcentaje de avance ejecutado/Porcentaje de avance programado *100</v>
          </cell>
          <cell r="BD9" t="str">
            <v xml:space="preserve">Actividades ejecutadas </v>
          </cell>
          <cell r="BE9" t="str">
            <v xml:space="preserve">Actividades programadas </v>
          </cell>
          <cell r="BF9" t="str">
            <v xml:space="preserve">_x000D_
Las Fuentes de Información de este indicador serán los soportes de ejecución de la estrategia: _x000D_
Plan de Trabajo y Documento Técnico de la estrategia _x000D_
Informes de Seguimiento acorde a la Resolución 233 de 2018 _x000D_
Inventario Único de Instancias de Coordinación actualizado_x000D_
Documento de conceptualización y análisis de la problemática del sistema _x000D_
Informe Final de la estrategia_x000D_
Información que reposará en el archivo de gestión documental de la dependencia y repositorio virtual. _x000D_
</v>
          </cell>
          <cell r="BG9">
            <v>2</v>
          </cell>
          <cell r="BH9">
            <v>44098</v>
          </cell>
          <cell r="BI9">
            <v>0</v>
          </cell>
          <cell r="BJ9" t="str">
            <v>Plan de acción - proyectos de inversión (actividades)</v>
          </cell>
          <cell r="BK9">
            <v>100</v>
          </cell>
          <cell r="BL9">
            <v>12</v>
          </cell>
          <cell r="BM9">
            <v>21</v>
          </cell>
          <cell r="BN9">
            <v>21</v>
          </cell>
          <cell r="BO9">
            <v>23</v>
          </cell>
          <cell r="BP9">
            <v>23</v>
          </cell>
          <cell r="BQ9">
            <v>652689005</v>
          </cell>
          <cell r="BR9">
            <v>80852058</v>
          </cell>
          <cell r="BS9">
            <v>142904306</v>
          </cell>
          <cell r="BT9">
            <v>146710859</v>
          </cell>
          <cell r="BU9">
            <v>102221782</v>
          </cell>
          <cell r="BV9">
            <v>180000000</v>
          </cell>
          <cell r="BW9">
            <v>12</v>
          </cell>
          <cell r="BX9">
            <v>21</v>
          </cell>
          <cell r="BY9">
            <v>21</v>
          </cell>
          <cell r="BZ9">
            <v>23</v>
          </cell>
          <cell r="CA9">
            <v>21</v>
          </cell>
          <cell r="CB9">
            <v>21</v>
          </cell>
          <cell r="CC9">
            <v>23</v>
          </cell>
          <cell r="CD9">
            <v>80852058</v>
          </cell>
          <cell r="CE9">
            <v>80852058</v>
          </cell>
          <cell r="CF9">
            <v>142904306</v>
          </cell>
          <cell r="CG9">
            <v>142904306</v>
          </cell>
          <cell r="CH9">
            <v>146710859</v>
          </cell>
          <cell r="CI9">
            <v>146710859</v>
          </cell>
          <cell r="CJ9">
            <v>12.000000000000002</v>
          </cell>
          <cell r="CK9">
            <v>21</v>
          </cell>
          <cell r="CL9">
            <v>21</v>
          </cell>
          <cell r="CM9">
            <v>67.8</v>
          </cell>
          <cell r="CN9" t="str">
            <v>Suma</v>
          </cell>
          <cell r="CO9">
            <v>0</v>
          </cell>
          <cell r="CP9">
            <v>0</v>
          </cell>
          <cell r="CQ9">
            <v>4.6000000000000005</v>
          </cell>
          <cell r="CR9">
            <v>0</v>
          </cell>
          <cell r="CS9">
            <v>0</v>
          </cell>
          <cell r="CT9">
            <v>9.2000000000000011</v>
          </cell>
          <cell r="CU9">
            <v>0</v>
          </cell>
          <cell r="CV9">
            <v>0</v>
          </cell>
          <cell r="CW9">
            <v>0</v>
          </cell>
          <cell r="CX9">
            <v>0</v>
          </cell>
          <cell r="CY9">
            <v>0</v>
          </cell>
          <cell r="CZ9">
            <v>9.2000000000000011</v>
          </cell>
          <cell r="DA9">
            <v>23</v>
          </cell>
          <cell r="DB9">
            <v>13.8</v>
          </cell>
          <cell r="DC9">
            <v>13.8</v>
          </cell>
          <cell r="DD9">
            <v>0</v>
          </cell>
          <cell r="DE9">
            <v>0</v>
          </cell>
          <cell r="DF9">
            <v>40</v>
          </cell>
          <cell r="DG9">
            <v>0</v>
          </cell>
          <cell r="DH9">
            <v>0</v>
          </cell>
          <cell r="DI9">
            <v>80</v>
          </cell>
          <cell r="DJ9">
            <v>0</v>
          </cell>
          <cell r="DK9">
            <v>0</v>
          </cell>
          <cell r="DL9">
            <v>0</v>
          </cell>
          <cell r="DM9">
            <v>0</v>
          </cell>
          <cell r="DN9">
            <v>0</v>
          </cell>
          <cell r="DO9">
            <v>80</v>
          </cell>
          <cell r="DP9">
            <v>200</v>
          </cell>
          <cell r="DQ9">
            <v>0</v>
          </cell>
          <cell r="DR9">
            <v>0</v>
          </cell>
          <cell r="DS9">
            <v>40</v>
          </cell>
          <cell r="DT9">
            <v>0</v>
          </cell>
          <cell r="DU9">
            <v>0</v>
          </cell>
          <cell r="DV9">
            <v>80</v>
          </cell>
          <cell r="DW9">
            <v>0</v>
          </cell>
          <cell r="DX9">
            <v>0</v>
          </cell>
          <cell r="DY9">
            <v>0</v>
          </cell>
          <cell r="DZ9">
            <v>0</v>
          </cell>
          <cell r="EA9">
            <v>0</v>
          </cell>
          <cell r="EB9">
            <v>0</v>
          </cell>
          <cell r="EC9">
            <v>120</v>
          </cell>
          <cell r="ED9">
            <v>120</v>
          </cell>
          <cell r="EE9">
            <v>0</v>
          </cell>
          <cell r="EF9">
            <v>0</v>
          </cell>
          <cell r="EG9" t="str">
            <v>Actividad 1: Actividad 1: Plan de trabajo  Estrategia Seguimiento al Funcionamiento de las Instancias de CoordinaciónActividad 2: Actividad 2: Plan de Trabajo  Estrategia para fortalecer el funcionamiento del Sistema de Coordinación Distrital</v>
          </cell>
          <cell r="EH9">
            <v>0</v>
          </cell>
          <cell r="EI9">
            <v>0</v>
          </cell>
          <cell r="EJ9" t="str">
            <v>Actividad 1: Actividad 1: Informe avance semestral  Estrategia Seguimiento al Funcionamiento de las Instancias de Coordinación. Actividad 2: Actividad 2: Informe avance semestral   Estrategia para fortalecer el funcionamiento del Sistema de Coordinación Distrital</v>
          </cell>
          <cell r="EK9">
            <v>0</v>
          </cell>
          <cell r="EL9">
            <v>0</v>
          </cell>
          <cell r="EM9">
            <v>0</v>
          </cell>
          <cell r="EN9">
            <v>0</v>
          </cell>
          <cell r="EO9">
            <v>0</v>
          </cell>
          <cell r="EP9" t="str">
            <v>Actividad 1: Actividad 1: Informe anual Estrategia Seguimiento al Funcionamiento de las Instancias de Coordinación. Actividad 2: Actividad 2: Informe anual  de la Estrategia para fortalecer el funcionamiento del Sistema de Coordinación Distrital</v>
          </cell>
          <cell r="EQ9">
            <v>0</v>
          </cell>
          <cell r="ER9">
            <v>0</v>
          </cell>
          <cell r="ES9" t="str">
            <v>Actividad 1: Actividad 1: Plan de trabajo  Estrategia Seguimiento al Funcionamiento de las Instancias de CoordinaciónActividad 2: Actividad 2: Plan de Trabajo  Estrategia para fortalecer el funcionamiento del Sistema de Coordinación Distrital</v>
          </cell>
          <cell r="ET9">
            <v>0</v>
          </cell>
          <cell r="EU9">
            <v>0</v>
          </cell>
          <cell r="EV9" t="str">
            <v>Actividad 1: Actividad 1: Informe avance semestral  Estrategia Seguimiento al Funcionamiento de las Instancias de Coordinación. Actividad 2: Actividad 2: Informe avance semestral   Estrategia para fortalecer el funcionamiento del Sistema de Coordinación Distrital</v>
          </cell>
          <cell r="EW9">
            <v>0</v>
          </cell>
          <cell r="EX9">
            <v>0</v>
          </cell>
          <cell r="EY9">
            <v>0</v>
          </cell>
          <cell r="EZ9">
            <v>0</v>
          </cell>
          <cell r="FA9">
            <v>0</v>
          </cell>
          <cell r="FB9">
            <v>0</v>
          </cell>
          <cell r="FC9">
            <v>183192000</v>
          </cell>
          <cell r="FD9">
            <v>183192000</v>
          </cell>
          <cell r="FE9">
            <v>183192000</v>
          </cell>
          <cell r="FF9">
            <v>183192000</v>
          </cell>
          <cell r="FG9">
            <v>183192000</v>
          </cell>
          <cell r="FH9">
            <v>183192000</v>
          </cell>
          <cell r="FI9">
            <v>183192000</v>
          </cell>
          <cell r="FJ9">
            <v>183192000</v>
          </cell>
          <cell r="FK9">
            <v>183192000</v>
          </cell>
          <cell r="FL9">
            <v>183192000</v>
          </cell>
          <cell r="FM9">
            <v>183192000</v>
          </cell>
          <cell r="FN9">
            <v>183192000</v>
          </cell>
          <cell r="FO9">
            <v>183192000</v>
          </cell>
          <cell r="FP9">
            <v>183192000</v>
          </cell>
          <cell r="FQ9">
            <v>102301085</v>
          </cell>
          <cell r="FR9">
            <v>102301085</v>
          </cell>
          <cell r="FS9">
            <v>102221782</v>
          </cell>
          <cell r="FT9">
            <v>102221782</v>
          </cell>
          <cell r="FU9">
            <v>102221782</v>
          </cell>
          <cell r="FV9">
            <v>0</v>
          </cell>
          <cell r="FW9">
            <v>0</v>
          </cell>
          <cell r="FX9">
            <v>0</v>
          </cell>
          <cell r="FY9">
            <v>0</v>
          </cell>
          <cell r="FZ9">
            <v>0</v>
          </cell>
          <cell r="GA9">
            <v>0</v>
          </cell>
          <cell r="GB9">
            <v>102221782</v>
          </cell>
          <cell r="GC9">
            <v>78510135</v>
          </cell>
          <cell r="GD9">
            <v>102221782</v>
          </cell>
          <cell r="GE9">
            <v>102221782</v>
          </cell>
          <cell r="GF9">
            <v>102221782</v>
          </cell>
          <cell r="GG9">
            <v>102221782</v>
          </cell>
          <cell r="GH9">
            <v>102221782</v>
          </cell>
          <cell r="GI9">
            <v>0</v>
          </cell>
          <cell r="GJ9">
            <v>0</v>
          </cell>
          <cell r="GK9">
            <v>0</v>
          </cell>
          <cell r="GL9">
            <v>0</v>
          </cell>
          <cell r="GM9">
            <v>0</v>
          </cell>
          <cell r="GN9">
            <v>0</v>
          </cell>
          <cell r="GO9">
            <v>102221782</v>
          </cell>
          <cell r="GP9">
            <v>0</v>
          </cell>
          <cell r="GQ9">
            <v>1189548</v>
          </cell>
          <cell r="GR9">
            <v>8644046</v>
          </cell>
          <cell r="GS9">
            <v>18160426</v>
          </cell>
          <cell r="GT9">
            <v>27676806</v>
          </cell>
          <cell r="GU9">
            <v>37193186</v>
          </cell>
          <cell r="GV9">
            <v>0</v>
          </cell>
          <cell r="GW9">
            <v>0</v>
          </cell>
          <cell r="GX9">
            <v>0</v>
          </cell>
          <cell r="GY9">
            <v>0</v>
          </cell>
          <cell r="GZ9">
            <v>0</v>
          </cell>
          <cell r="HA9">
            <v>0</v>
          </cell>
          <cell r="HB9">
            <v>37193186</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t="str">
            <v xml:space="preserve">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PRIMER SEMESTRE se avanzó así:
1.1 Seguimiento a las instancias de coordinación
Se han adelantado dos (2) seguimientos a los 15 sectores de la administración distrital, respecto de instancias de coordinación distrital y de espacios de gobierno corporativo (que corresponden al cuarto trimestre de 2022 y el primer trimestre de la vigencia 2023) elaborando un total de 30 informes.
Se realizó dos (2) actualizaciones al Inventario Único Distrital de Instancias de Coordinación (IUDIC) que corresponde a lo corrido del año. 
Se emitieron 13 conceptos técnicos de instancias de coordinación (8 conceptos técnicos en el primer trimestre y 5 en el segundo trimestre de la vigencia 2023), y (v) se dio respuesta a 9 requerimientos realizados por entidades distritales (3 requerimientos en el primer trimestre y 6 requerimientos en el segundo trimestre de la vigencia 2023).
1.2 Fortalecimiento del funcionamiento del Sistema de Coordinación Distrital
Se construyó la exposición de motivos y el proyecto de acto administrativo para el funcionamiento y operación de las instancias de coordinación distrital (versión 4) que recopila las resoluciones 233 de 2018 y 753 de 2020 y adiciona funciones a estos espacios de coordinación. Se han diseñado los paneles de visualización en PowerBi para evidenciar las variables y tendencias históricas en la emisión de conceptos y el IUDIC y se continua en el segundo trimestre con la alimentación y actualización de la información numérica requerida en las bases de datos necesarias para el avance en powerBi referente a los conceptos técnicos emitidos entorno a las instancias de coordinación distrital
Se han realizado 12 acompañamientos técnicos que han requerido (por demanda) las entidades distritales.
</v>
          </cell>
          <cell r="ID9" t="str">
            <v/>
          </cell>
          <cell r="IE9" t="str">
            <v/>
          </cell>
          <cell r="IF9" t="str">
            <v/>
          </cell>
          <cell r="IG9" t="str">
            <v xml:space="preserve">1.1 Seguimiento a instancias de coordinación
Durante el periodo reportado en el marco del seguimiento a las instancias de coordinación se emitieron 3 conceptos técnicos de instancias de coordinación dirigidos a Secretarias de Planeación, de Gobierno, General. 1 respuesta a requerimiento a Secretaría Gobierno
1.2 Fortalecer el funcionamiento del sistema de coordinación distrital
Durante el periodo reportado se avanzó en las siguientes gestiones: 
•	Se estructuró y ajustó la herramienta de visualización en PowerBi del Inventario único de instancias de coordinación distrital. 
•	2 acompañamientos técnicos
</v>
          </cell>
          <cell r="IH9" t="str">
            <v xml:space="preserve">Durante el primer trimestre en el marco de la Implementación de la estrategia para el fortalecimiento del Sistema de Coordinación Distrital se adelantaron las siguientes gestiones: 
Se elaboró plan de trabajo, además desde cada una de las actividades se gestionó lo siguiente
Actividad 1: Seguimiento a instancias de coordinación
1. Se realizó el diligenciamiento de la matriz de seguimiento y se realizaron los informes de seguimiento que responde a cuarto trimestre 2022, a cada uno de los sectores para un total de 15 documentos. (1 matriz de seguimiento y 15 informes sectoriales)
2. En cumplimiento del artículo 50 del Acuerdo 761 de 2020 se realizó la actualización del IUDIC. trimestre IV 2022 
3. Se dio respuesta a tres requerimientos realizados por las entidades (1 reglamento LGBTI, 1 decreto moradores, Sec gobierno)
Actividad 2: Fortalecer el funcionamiento del sistema de coordinación distrital
1. Se inicia el proceso de construcción del acto administrativo para el fortalecimiento del funcionamiento de las instancias de coordinación distrital
2. Micrositio Se diseñaron dos paneles de visualización de datos en PowerBI con el propósito de presentar las variables y tendencias históricas en lo relacionado con (i) emisión de conceptos técnicos y (ii) IUDIC. 
</v>
          </cell>
          <cell r="II9" t="str">
            <v>Instancias de coordinación:
Seguimiento a instancias de coordinación
1.1.4 Se emite 1 concepto técnico a la Secretaría Distrital de Hábitat "Mejoramiento Integral de Hábitat"
1.1.5 Se dio respuesta  a tres (3) requerimientos (1. Revisión al anteproyecto que modifica el Consejo de Política Social, 2. proyecto de respuesta a la veeduría referente al Comité Sectorial de Gestión y Desempeño, 3. revisión reglamento servicio a la ciudadanía) 
Fortalecer el funcionamiento del sistema de coordinación distrital
1.2.1 Se presenta a revisión del Director la primera versión del proyecto de acto administrativo.
1.2.3 Se realizaron tres (3) acompañamientos técnicos (Secretaría Distrital de Ambiente (Acuerdo 800), Secretaría de Cultura (reporte trimestral), UAESP (publicación de la información en el sitio web)</v>
          </cell>
          <cell r="IJ9" t="str">
            <v xml:space="preserve">Instancias de coordinación:
Seguimiento a instancias de coordinación
1.1.1 Se da inicio al seguimiento de las instancias de coordinación distrital y los espacios de gobierno corporativo de las entidades del sector descentralizado
1.1.2 Para el mes de mayo no se encuentran planeadas actividades referentes al seguimiento de las instancias de coordinación teniendo en cuenta los tiempos establecidos en el artículo 50 del PDD y la Resolución 753 de 2020.
1.1.3 Se da inicio a la recopilación de la información referente a los puntajes de las instancias de coordinación distrital y los espacios de gobierno corporativo.
1.1.4 Se emitieron cuatro (4) conceptos técnicos, respecto a creación o modificación de instancias de coordinación (SDMovilidad-UMV, SDMujer, SDSalud y SDAmbiente).
1.1.5 Se dio respuesta a dos (2) requerimientos realizados por la SDMujer (Inst. interna y Sist. Gobernanza del Sist. Cuidado)
Fortalecer el funcionamiento del sistema de coordinación distrital
1.2.1 Se ajusta el proyecto de decreto, acto administrativo referente al funcionamiento de las instancias de coordinación distrital, cuyo resultado es la versión 3 y se realiza reunión con la Oficina Asesora Jurídica. Asesora Jurídica.
1.2.2 En el mes de mayo se da continuidad con la actualización de la base de datos de los conceptos del Sistema de Coordinación Distrital para consulta web Enlace:
https://app.powerbi.com/view?r=eyJrIjoiZjEzNjk4YzYtYmMwMS00M2RkLWIwMmUtNzExMTVmNjgwODVhIiwidCI6ImYzNTFhN2NiLWY5NGEtNGRmMC05NjI3LWFlMDMwY2NlZjdjNCIsImMiOjR9
1.2.3 El 19 de mayo se realizó reunión con la secretaría de la Mujer frente al proyecto de concepto de la modificación de la integración del consejo consultivo de mujeres
</v>
          </cell>
          <cell r="IK9" t="str">
            <v xml:space="preserve">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SEGUNDO TRIMESTRE se avanzó así:
1.1 Seguimiento a las instancias de coordinación:
Se realizó el seguimiento e informe por cada sector con sus respectivas entidades adscritas (15 informes) a la implementación y adopción de los lineamientos establecidos para la operación y seguimiento de las instancias de coordinación distrital y los espacios de gobierno corporativo en el primer trimestre de la actual vigencia (*corte 30 de marzo).
Se emitieron 5 conceptos técnicos de instancias de coordinación, y (v) se dio respuesta a 6 requerimientos realizados por entidades distritales.
1.2 Fortalecimiento al funcionamiento del Sistema de Coordinación Distrital
Se construyó la exposición de motivos (versión 1) y se ajusta el proyecto de acto administrativo para el funcionamiento y operación de las instancias de coordinación distrital (versión 4) que recopila las resoluciones 233 de 2018 y 753 de 2020 y adiciona funciones a estos espacios de coordinación Se da continuidad con la alimentación y actualización de la información numérica requerida en las bases de datos necesarias para el avance en powerBi referente a los conceptos técnicos emitidos entorno a las instancias de coordinación, y (iii) Se han realizado 6 acompañamientos técnicos que ha requerido (por demanda) las entidades distritales.
</v>
          </cell>
          <cell r="IL9" t="str">
            <v/>
          </cell>
          <cell r="IM9" t="str">
            <v/>
          </cell>
          <cell r="IN9" t="str">
            <v/>
          </cell>
          <cell r="IO9" t="str">
            <v/>
          </cell>
          <cell r="IP9" t="str">
            <v/>
          </cell>
          <cell r="IQ9" t="str">
            <v/>
          </cell>
          <cell r="IR9">
            <v>0</v>
          </cell>
          <cell r="IS9">
            <v>0</v>
          </cell>
          <cell r="IT9">
            <v>1</v>
          </cell>
          <cell r="IU9">
            <v>0</v>
          </cell>
          <cell r="IV9">
            <v>0</v>
          </cell>
          <cell r="IW9">
            <v>1</v>
          </cell>
          <cell r="IX9">
            <v>0</v>
          </cell>
          <cell r="IY9">
            <v>0</v>
          </cell>
          <cell r="IZ9">
            <v>0</v>
          </cell>
          <cell r="JA9">
            <v>0</v>
          </cell>
          <cell r="JB9">
            <v>0</v>
          </cell>
          <cell r="JC9">
            <v>0</v>
          </cell>
          <cell r="JD9">
            <v>0.6</v>
          </cell>
          <cell r="JE9">
            <v>0</v>
          </cell>
          <cell r="JF9">
            <v>0</v>
          </cell>
          <cell r="JG9">
            <v>20</v>
          </cell>
          <cell r="JH9">
            <v>0</v>
          </cell>
          <cell r="JI9">
            <v>0</v>
          </cell>
          <cell r="JJ9">
            <v>40</v>
          </cell>
          <cell r="JK9">
            <v>0</v>
          </cell>
          <cell r="JL9">
            <v>0</v>
          </cell>
          <cell r="JM9">
            <v>0</v>
          </cell>
          <cell r="JN9">
            <v>0</v>
          </cell>
          <cell r="JO9">
            <v>0</v>
          </cell>
          <cell r="JP9">
            <v>0</v>
          </cell>
          <cell r="JQ9">
            <v>60</v>
          </cell>
          <cell r="JR9">
            <v>0</v>
          </cell>
          <cell r="JS9">
            <v>0</v>
          </cell>
          <cell r="JT9">
            <v>20</v>
          </cell>
          <cell r="JU9">
            <v>20</v>
          </cell>
          <cell r="JV9">
            <v>20</v>
          </cell>
          <cell r="JW9">
            <v>60</v>
          </cell>
          <cell r="JX9">
            <v>60</v>
          </cell>
          <cell r="JY9">
            <v>60</v>
          </cell>
          <cell r="JZ9">
            <v>60</v>
          </cell>
          <cell r="KA9">
            <v>60</v>
          </cell>
          <cell r="KB9">
            <v>60</v>
          </cell>
          <cell r="KC9">
            <v>60</v>
          </cell>
          <cell r="KD9" t="str">
            <v>No Programó</v>
          </cell>
          <cell r="KE9" t="str">
            <v/>
          </cell>
          <cell r="KF9">
            <v>100</v>
          </cell>
          <cell r="KG9" t="str">
            <v/>
          </cell>
          <cell r="KH9" t="str">
            <v/>
          </cell>
          <cell r="KI9">
            <v>100</v>
          </cell>
          <cell r="KJ9" t="str">
            <v/>
          </cell>
          <cell r="KK9" t="str">
            <v/>
          </cell>
          <cell r="KL9" t="str">
            <v/>
          </cell>
          <cell r="KM9" t="str">
            <v/>
          </cell>
          <cell r="KN9" t="str">
            <v/>
          </cell>
          <cell r="KO9" t="str">
            <v/>
          </cell>
          <cell r="KP9" t="str">
            <v>No Programó</v>
          </cell>
          <cell r="KQ9" t="str">
            <v>No Programó</v>
          </cell>
          <cell r="KR9">
            <v>100</v>
          </cell>
          <cell r="KS9">
            <v>100</v>
          </cell>
          <cell r="KT9">
            <v>100</v>
          </cell>
          <cell r="KU9">
            <v>100</v>
          </cell>
          <cell r="KV9" t="str">
            <v/>
          </cell>
          <cell r="KW9" t="str">
            <v/>
          </cell>
          <cell r="KX9" t="str">
            <v/>
          </cell>
          <cell r="KY9" t="str">
            <v/>
          </cell>
          <cell r="KZ9" t="str">
            <v/>
          </cell>
          <cell r="LA9" t="str">
            <v/>
          </cell>
          <cell r="LB9">
            <v>100</v>
          </cell>
          <cell r="LC9" t="str">
            <v>7868_1</v>
          </cell>
          <cell r="LD9" t="str">
            <v>1. Fortalecer el Sistema de coordinación y articulación institucional interna y externa.</v>
          </cell>
          <cell r="LE9">
            <v>100</v>
          </cell>
          <cell r="LF9">
            <v>52.222222222222221</v>
          </cell>
          <cell r="LG9">
            <v>100</v>
          </cell>
          <cell r="LH9">
            <v>52.222222222222221</v>
          </cell>
          <cell r="LI9">
            <v>100</v>
          </cell>
          <cell r="LJ9">
            <v>52.671111111111109</v>
          </cell>
          <cell r="LK9">
            <v>9110519000</v>
          </cell>
          <cell r="LL9">
            <v>8846199891</v>
          </cell>
          <cell r="LM9">
            <v>2565159275</v>
          </cell>
          <cell r="LN9">
            <v>691592795</v>
          </cell>
          <cell r="LO9">
            <v>691592795</v>
          </cell>
          <cell r="LP9" t="str">
            <v>No Programó</v>
          </cell>
          <cell r="LQ9" t="str">
            <v>No Programó</v>
          </cell>
          <cell r="LR9">
            <v>4.6000000000000005</v>
          </cell>
          <cell r="LS9">
            <v>0</v>
          </cell>
          <cell r="LT9">
            <v>0</v>
          </cell>
          <cell r="LU9">
            <v>9.1999999999999993</v>
          </cell>
          <cell r="LV9" t="str">
            <v/>
          </cell>
          <cell r="LW9" t="str">
            <v/>
          </cell>
          <cell r="LX9" t="str">
            <v/>
          </cell>
          <cell r="LY9" t="str">
            <v/>
          </cell>
          <cell r="LZ9" t="str">
            <v/>
          </cell>
          <cell r="MA9" t="str">
            <v/>
          </cell>
          <cell r="MB9">
            <v>13.8</v>
          </cell>
          <cell r="MC9">
            <v>13.8</v>
          </cell>
          <cell r="MD9">
            <v>13.8</v>
          </cell>
          <cell r="ME9" t="str">
            <v>No aplica</v>
          </cell>
          <cell r="MF9" t="str">
            <v>No aplica</v>
          </cell>
          <cell r="MG9" t="str">
            <v>Oportuno: Se radica en los tiempos establecidos por la Oficina Asesora de Planeación - OAP</v>
          </cell>
          <cell r="MH9" t="str">
            <v>Oportuno: Se radica en los tiempos establecidos por la Oficina Asesora de Planeación - OAP</v>
          </cell>
          <cell r="MI9" t="str">
            <v>Oportuno: Se radica en los tiempos establecidos por la Oficina Asesora de Planeación - OAP</v>
          </cell>
          <cell r="MJ9">
            <v>0</v>
          </cell>
          <cell r="MK9">
            <v>0</v>
          </cell>
          <cell r="ML9">
            <v>0</v>
          </cell>
          <cell r="MM9">
            <v>0</v>
          </cell>
          <cell r="MN9">
            <v>0</v>
          </cell>
          <cell r="MO9">
            <v>0</v>
          </cell>
          <cell r="MP9">
            <v>0</v>
          </cell>
          <cell r="MQ9" t="str">
            <v>No aplica</v>
          </cell>
          <cell r="MR9" t="str">
            <v>No aplica</v>
          </cell>
          <cell r="MS9" t="str">
            <v>Oportunidad de mejora: La información de avance de la magnitud consignada en el reporte del periodo, respecto a la programación realizada, la información cualitativa presentada, las actividades establecidas (si aplica) y los soportes presentados, presenta</v>
          </cell>
          <cell r="MT9" t="str">
            <v>No aplica</v>
          </cell>
          <cell r="MU9" t="str">
            <v>No aplica</v>
          </cell>
          <cell r="MV9">
            <v>0</v>
          </cell>
          <cell r="MW9">
            <v>0</v>
          </cell>
          <cell r="MX9">
            <v>0</v>
          </cell>
          <cell r="MY9">
            <v>0</v>
          </cell>
          <cell r="MZ9">
            <v>0</v>
          </cell>
          <cell r="NA9">
            <v>0</v>
          </cell>
          <cell r="NB9">
            <v>0</v>
          </cell>
          <cell r="NC9" t="str">
            <v>No Programó</v>
          </cell>
          <cell r="ND9" t="str">
            <v>No Programó</v>
          </cell>
          <cell r="NE9">
            <v>100</v>
          </cell>
          <cell r="NF9">
            <v>100</v>
          </cell>
          <cell r="NG9">
            <v>100</v>
          </cell>
          <cell r="NH9">
            <v>100</v>
          </cell>
          <cell r="NI9" t="str">
            <v/>
          </cell>
          <cell r="NJ9" t="str">
            <v/>
          </cell>
          <cell r="NK9" t="str">
            <v/>
          </cell>
          <cell r="NL9" t="str">
            <v/>
          </cell>
          <cell r="NM9" t="str">
            <v/>
          </cell>
          <cell r="NN9" t="str">
            <v/>
          </cell>
          <cell r="NO9" t="str">
            <v>El presupuesto se encuentra de acuerdo a las herramientas oficiales y su ejecucición es acorde a lo programado</v>
          </cell>
          <cell r="NP9" t="str">
            <v>El presupuesto se encuentra de acuerdo a las herramientas oficiales y su ejecucición es acorde a lo programado</v>
          </cell>
          <cell r="NQ9" t="str">
            <v>El presupuesto se encuentra de acuerdo a las herramientas oficiales y su ejecucición es acorde a lo programado</v>
          </cell>
          <cell r="NR9" t="str">
            <v>El presupuesto se encuentra de acuerdo a las herramientas oficiales y su ejecucición es acorde a lo programado</v>
          </cell>
          <cell r="NS9" t="str">
            <v>El presupuesto se encuentra de acuerdo a las herramientas oficiales y su ejecucición es acorde a lo programado</v>
          </cell>
          <cell r="NT9">
            <v>0</v>
          </cell>
          <cell r="NU9">
            <v>0</v>
          </cell>
          <cell r="NV9">
            <v>0</v>
          </cell>
          <cell r="NW9">
            <v>0</v>
          </cell>
          <cell r="NX9">
            <v>0</v>
          </cell>
          <cell r="NY9">
            <v>0</v>
          </cell>
          <cell r="NZ9">
            <v>0</v>
          </cell>
          <cell r="OA9" t="str">
            <v>La meta no presenta dificultades identificadas</v>
          </cell>
          <cell r="OB9" t="str">
            <v>La meta no presenta dificultades identificadas</v>
          </cell>
          <cell r="OC9" t="str">
            <v>La meta no presenta dificultades identificadas</v>
          </cell>
          <cell r="OD9" t="str">
            <v>La meta no presenta dificultades identificadas</v>
          </cell>
          <cell r="OE9" t="str">
            <v>La meta no presenta dificultades identificadas</v>
          </cell>
          <cell r="OF9">
            <v>0</v>
          </cell>
          <cell r="OG9">
            <v>0</v>
          </cell>
          <cell r="OH9">
            <v>0</v>
          </cell>
          <cell r="OI9">
            <v>0</v>
          </cell>
          <cell r="OJ9">
            <v>0</v>
          </cell>
          <cell r="OK9">
            <v>0</v>
          </cell>
          <cell r="OL9">
            <v>0</v>
          </cell>
          <cell r="OM9" t="str">
            <v>1. Fortalecer el Sistema de coordinación y articulación institucional interna y externa.
2. Posicionar la gestión pública distrital a través de la gestión del conocimiento y la innovación.
3. Fortalecer la gestión y desempeño  para generar valor público en nuestros grupos de interés.
4. Afianzar la transparencia para mayor efectividad en la gestión pública distrital.</v>
          </cell>
          <cell r="ON9" t="str">
            <v>Dirección Distrital de Desarrollo Institucional
Dirección Distrital de Archivo de Bogotá
Dirección Distrital de Relaciones Internacionales
Subsecretaría Distrital de Fortalecimiento Institucional
Subdirección de Imprenta Distrital</v>
          </cell>
          <cell r="OO9" t="str">
            <v>PD20</v>
          </cell>
          <cell r="OP9">
            <v>13.8</v>
          </cell>
          <cell r="OQ9">
            <v>0</v>
          </cell>
          <cell r="OR9">
            <v>0</v>
          </cell>
          <cell r="OS9">
            <v>0</v>
          </cell>
          <cell r="OT9">
            <v>0</v>
          </cell>
          <cell r="OU9">
            <v>0</v>
          </cell>
          <cell r="OV9">
            <v>0</v>
          </cell>
          <cell r="OW9">
            <v>0</v>
          </cell>
          <cell r="OX9">
            <v>0</v>
          </cell>
          <cell r="OY9">
            <v>0</v>
          </cell>
          <cell r="OZ9">
            <v>0</v>
          </cell>
          <cell r="PA9">
            <v>0</v>
          </cell>
          <cell r="PB9">
            <v>0</v>
          </cell>
          <cell r="PC9">
            <v>0</v>
          </cell>
          <cell r="PD9">
            <v>0</v>
          </cell>
          <cell r="PE9">
            <v>0</v>
          </cell>
          <cell r="PF9">
            <v>0</v>
          </cell>
          <cell r="PG9">
            <v>0</v>
          </cell>
          <cell r="PH9">
            <v>0</v>
          </cell>
          <cell r="PI9">
            <v>0</v>
          </cell>
          <cell r="PJ9">
            <v>0</v>
          </cell>
          <cell r="PK9">
            <v>0</v>
          </cell>
          <cell r="PL9">
            <v>0</v>
          </cell>
          <cell r="PM9">
            <v>0</v>
          </cell>
          <cell r="PN9">
            <v>0</v>
          </cell>
          <cell r="PO9">
            <v>0</v>
          </cell>
          <cell r="PP9">
            <v>0</v>
          </cell>
          <cell r="PQ9">
            <v>752590</v>
          </cell>
          <cell r="PR9">
            <v>690840205</v>
          </cell>
          <cell r="PS9" t="str">
            <v>Meta Proyecto de Inversión</v>
          </cell>
        </row>
        <row r="10">
          <cell r="A10" t="str">
            <v>PD21</v>
          </cell>
          <cell r="B10">
            <v>7868</v>
          </cell>
          <cell r="C10" t="str">
            <v>7868_2</v>
          </cell>
          <cell r="D10">
            <v>2020110010191</v>
          </cell>
          <cell r="E10" t="str">
            <v>Un nuevo contrato social y ambiental para la Bogotá del siglo XXI</v>
          </cell>
          <cell r="F10" t="str">
            <v>5. Construir Bogotá región con gobierno abierto, transparente y ciudadanía consciente.</v>
          </cell>
          <cell r="G10" t="str">
            <v>56. Gestión Pública Efectiva</v>
          </cell>
          <cell r="H10" t="str">
            <v xml:space="preserve">Fortalecer las capacidades institucionales para una Gestión pública efectiva y articulada, orientada a la generación de valor público para los grupos de interés. </v>
          </cell>
          <cell r="I10" t="str">
            <v>1. Fortalecer el Sistema de coordinación y articulación institucional interna y externa.</v>
          </cell>
          <cell r="J10" t="str">
            <v>Desarrollo Institucional para una Gestión Pública Eficiente</v>
          </cell>
          <cell r="K10" t="str">
            <v>Subsecretaría Distrital de Fortalecimiento Institucional</v>
          </cell>
          <cell r="L10" t="str">
            <v>Gloria Patricia Rincón Mazo</v>
          </cell>
          <cell r="M10" t="str">
            <v>Subsecretaria Distrital de Fortalecimiento Institucional</v>
          </cell>
          <cell r="N10" t="str">
            <v>Dirección Distrital de Archivo de Bogotá</v>
          </cell>
          <cell r="O10" t="str">
            <v>Alvaro Arias Cruz</v>
          </cell>
          <cell r="P10" t="str">
            <v>Director Distrital de Archivo de Bogotá</v>
          </cell>
          <cell r="Q10" t="str">
            <v>Héctor Heli Cruz Pulido</v>
          </cell>
          <cell r="R10" t="str">
            <v>Eliana Pedraza</v>
          </cell>
          <cell r="S10" t="str">
            <v>2. Implementar 100 porciento de la estrategia para el fortalecimiento de la gestión de documentos electrónicos de archivo y la Red Distrital de Archivos de Bogotá.</v>
          </cell>
          <cell r="T10" t="str">
            <v>Implementar 100 porciento de la estrategia para el fortalecimiento de la gestión de documentos electrónicos de archivo y la Red Distrital de Archivos de Bogotá.</v>
          </cell>
          <cell r="AC10" t="str">
            <v>2. Implementar 100 porciento de la estrategia para el fortalecimiento de la gestión de documentos electrónicos de archivo y la Red Distrital de Archivos de Bogotá.</v>
          </cell>
          <cell r="AI10" t="str">
            <v xml:space="preserve">PD_Meta Proyecto: 2. Implementar 100 porciento de la estrategia para el fortalecimiento de la gestión de documentos electrónicos de archivo y la Red Distrital de Archivos de Bogotá.; </v>
          </cell>
          <cell r="AJ10" t="str">
            <v>De acuerdo con la cadena de valor, los porcentajes programados para el cuatrienio son: 13%, 33%, 54%, 81% y 100%</v>
          </cell>
          <cell r="AK10">
            <v>44055</v>
          </cell>
          <cell r="AL10">
            <v>1</v>
          </cell>
          <cell r="AM10">
            <v>2023</v>
          </cell>
          <cell r="AN10" t="str">
            <v>Este indicador mide el porcentaje de avance en la implementación de la estrategia para el fortalecimiento de la gestión de documentos electrónicos de archivo y la Red Distrital de Archivos de Bogotá.</v>
          </cell>
          <cell r="AO10" t="str">
            <v>Esta estrategia permitirá a las entidades y organismos distritales avanzar en materia de gestión de documentos electrónicos en el marco de la transformación digital de la gestión pública para contibuir a la implementación del gobierno abierto de bogotá y el cumplimiento de la política de transparencia, integridad y no tolencia contra la corrupción mediante el acceso por parte de los ciudadanos a los documentos de archivo.</v>
          </cell>
          <cell r="AP10">
            <v>2020</v>
          </cell>
          <cell r="AQ10">
            <v>2024</v>
          </cell>
          <cell r="AR10" t="str">
            <v>Creciente</v>
          </cell>
          <cell r="AS10" t="str">
            <v>Eficiencia</v>
          </cell>
          <cell r="AT10" t="str">
            <v>Porcentaje</v>
          </cell>
          <cell r="AU10" t="str">
            <v>Resultado</v>
          </cell>
          <cell r="AV10">
            <v>2020</v>
          </cell>
          <cell r="AW10">
            <v>0</v>
          </cell>
          <cell r="AX10" t="str">
            <v>N/D</v>
          </cell>
          <cell r="AY10">
            <v>0</v>
          </cell>
          <cell r="AZ10">
            <v>1</v>
          </cell>
          <cell r="BA10">
            <v>0</v>
          </cell>
          <cell r="BB10" t="str">
            <v>El cumplimiento de la meta se reporta en función del avance en la ejecución de las actividades que hacen parte de la estrategia para el fortalecimiento de la gestión de documentos electrónicos de archivo y la Red Distrital de Archivos de Bogotá.</v>
          </cell>
          <cell r="BC10" t="str">
            <v xml:space="preserve">(Avance de ejecución de la estrategia en el periodo / Avance de programación de la estrategia en el periodo) X 100					</v>
          </cell>
          <cell r="BD10" t="str">
            <v>Avance de ejecución de la estrategia en el periodo</v>
          </cell>
          <cell r="BE10" t="str">
            <v>Avance de programación de la estrategia en el periodo.</v>
          </cell>
          <cell r="BF10" t="str">
            <v xml:space="preserve">Informes, documentos técnicos, documento de formulación de la estrategia </v>
          </cell>
          <cell r="BG10">
            <v>2</v>
          </cell>
          <cell r="BH10">
            <v>44098</v>
          </cell>
          <cell r="BI10">
            <v>0</v>
          </cell>
          <cell r="BJ10" t="str">
            <v>Establecer variables 1 y/o 2 numéricas</v>
          </cell>
          <cell r="BK10">
            <v>100</v>
          </cell>
          <cell r="BL10">
            <v>13</v>
          </cell>
          <cell r="BM10">
            <v>33</v>
          </cell>
          <cell r="BN10">
            <v>40</v>
          </cell>
          <cell r="BO10">
            <v>85</v>
          </cell>
          <cell r="BP10">
            <v>100</v>
          </cell>
          <cell r="BQ10">
            <v>1928588533</v>
          </cell>
          <cell r="BR10">
            <v>369668353</v>
          </cell>
          <cell r="BS10">
            <v>454750793</v>
          </cell>
          <cell r="BT10">
            <v>399373387</v>
          </cell>
          <cell r="BU10">
            <v>221899000</v>
          </cell>
          <cell r="BV10">
            <v>482897000</v>
          </cell>
          <cell r="BW10">
            <v>13</v>
          </cell>
          <cell r="BX10">
            <v>33</v>
          </cell>
          <cell r="BY10">
            <v>54</v>
          </cell>
          <cell r="BZ10">
            <v>85</v>
          </cell>
          <cell r="CA10">
            <v>20</v>
          </cell>
          <cell r="CB10">
            <v>7</v>
          </cell>
          <cell r="CC10">
            <v>45</v>
          </cell>
          <cell r="CD10">
            <v>369668353</v>
          </cell>
          <cell r="CE10">
            <v>369668353</v>
          </cell>
          <cell r="CF10">
            <v>454750793</v>
          </cell>
          <cell r="CG10">
            <v>447613508</v>
          </cell>
          <cell r="CH10">
            <v>399373387</v>
          </cell>
          <cell r="CI10">
            <v>399373387</v>
          </cell>
          <cell r="CJ10">
            <v>13</v>
          </cell>
          <cell r="CK10">
            <v>33</v>
          </cell>
          <cell r="CL10">
            <v>40</v>
          </cell>
          <cell r="CM10">
            <v>62.5</v>
          </cell>
          <cell r="CN10" t="str">
            <v>Suma</v>
          </cell>
          <cell r="CO10">
            <v>0</v>
          </cell>
          <cell r="CP10">
            <v>0</v>
          </cell>
          <cell r="CQ10">
            <v>9</v>
          </cell>
          <cell r="CR10">
            <v>0</v>
          </cell>
          <cell r="CS10">
            <v>0</v>
          </cell>
          <cell r="CT10">
            <v>13.5</v>
          </cell>
          <cell r="CU10">
            <v>0</v>
          </cell>
          <cell r="CV10">
            <v>0</v>
          </cell>
          <cell r="CW10">
            <v>13.5</v>
          </cell>
          <cell r="CX10">
            <v>0</v>
          </cell>
          <cell r="CY10">
            <v>0</v>
          </cell>
          <cell r="CZ10">
            <v>9</v>
          </cell>
          <cell r="DA10">
            <v>85</v>
          </cell>
          <cell r="DB10">
            <v>22.5</v>
          </cell>
          <cell r="DC10">
            <v>22.5</v>
          </cell>
          <cell r="DD10">
            <v>0</v>
          </cell>
          <cell r="DE10">
            <v>0</v>
          </cell>
          <cell r="DF10">
            <v>40</v>
          </cell>
          <cell r="DG10">
            <v>0</v>
          </cell>
          <cell r="DH10">
            <v>0</v>
          </cell>
          <cell r="DI10">
            <v>60</v>
          </cell>
          <cell r="DJ10">
            <v>0</v>
          </cell>
          <cell r="DK10">
            <v>0</v>
          </cell>
          <cell r="DL10">
            <v>60</v>
          </cell>
          <cell r="DM10">
            <v>0</v>
          </cell>
          <cell r="DN10">
            <v>0</v>
          </cell>
          <cell r="DO10">
            <v>40</v>
          </cell>
          <cell r="DP10">
            <v>200</v>
          </cell>
          <cell r="DQ10">
            <v>0</v>
          </cell>
          <cell r="DR10">
            <v>0</v>
          </cell>
          <cell r="DS10">
            <v>40</v>
          </cell>
          <cell r="DT10">
            <v>0</v>
          </cell>
          <cell r="DU10">
            <v>0</v>
          </cell>
          <cell r="DV10">
            <v>60</v>
          </cell>
          <cell r="DW10">
            <v>0</v>
          </cell>
          <cell r="DX10">
            <v>0</v>
          </cell>
          <cell r="DY10">
            <v>0</v>
          </cell>
          <cell r="DZ10">
            <v>0</v>
          </cell>
          <cell r="EA10">
            <v>0</v>
          </cell>
          <cell r="EB10">
            <v>0</v>
          </cell>
          <cell r="EC10">
            <v>100</v>
          </cell>
          <cell r="ED10">
            <v>100</v>
          </cell>
          <cell r="EE10">
            <v>0</v>
          </cell>
          <cell r="EF10">
            <v>0</v>
          </cell>
          <cell r="EG10"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Bogotá.Actividad 2: 1. Informe de avance implementación del plan​ para la consolidacion de la gestión de documentos electrónicos de archivo en el Distrito Capital.</v>
          </cell>
          <cell r="EH10">
            <v>0</v>
          </cell>
          <cell r="EI10">
            <v>0</v>
          </cell>
          <cell r="EJ10"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Actividad 2: 1. Informe de avance implementación del plan​ para la consolidacion de la gestión de documentos electrónicos de archivo en el Distrito Capital.</v>
          </cell>
          <cell r="EK10">
            <v>0</v>
          </cell>
          <cell r="EL10">
            <v>0</v>
          </cell>
          <cell r="EM10"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Bogotá.Actividad 2: 1. Informe de avance implementación del plan​ para la consolidacion de la gestión de documentos electrónicos de archivo en el Distrito Capital.</v>
          </cell>
          <cell r="EN10">
            <v>0</v>
          </cell>
          <cell r="EO10">
            <v>0</v>
          </cell>
          <cell r="EP10" t="str">
            <v>Actividad 1: 1. Informe de implementación de la estrategia para el fortalecimiento de la gestión de documentos electrónicos de archivo y la Red Distrital de Archivos de Bogotá.
2. Informe de desarrolló y articulación de la infraestructura de la Red Distrital de Archivos.
3. Informe de implementación de los flujos de trabajo para los proyectos de la Red Distrital de Archivos de Bogotá.
Actividad 2: 1. Informe de implementación del plan​ para la consolidacion de la gestión de documentos electrónicos de archivo en el Distrito Capital.</v>
          </cell>
          <cell r="EQ10">
            <v>0</v>
          </cell>
          <cell r="ER10">
            <v>0</v>
          </cell>
          <cell r="ES10"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Bogotá.Actividad 2: 1. Informe de avance implementación del plan​ para la consolidacion de la gestión de documentos electrónicos de archivo en el Distrito Capital.</v>
          </cell>
          <cell r="ET10">
            <v>0</v>
          </cell>
          <cell r="EU10">
            <v>0</v>
          </cell>
          <cell r="EV10"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Actividad 2: 1. Informe de avance implementación del plan​ para la consolidacion de la gestión de documentos electrónicos de archivo en el Distrito Capital.</v>
          </cell>
          <cell r="EW10">
            <v>0</v>
          </cell>
          <cell r="EX10">
            <v>0</v>
          </cell>
          <cell r="EY10">
            <v>0</v>
          </cell>
          <cell r="EZ10">
            <v>0</v>
          </cell>
          <cell r="FA10">
            <v>0</v>
          </cell>
          <cell r="FB10">
            <v>0</v>
          </cell>
          <cell r="FC10">
            <v>221899000</v>
          </cell>
          <cell r="FD10">
            <v>221899000</v>
          </cell>
          <cell r="FE10">
            <v>221899000</v>
          </cell>
          <cell r="FF10">
            <v>221899000</v>
          </cell>
          <cell r="FG10">
            <v>221899000</v>
          </cell>
          <cell r="FH10">
            <v>221899000</v>
          </cell>
          <cell r="FI10">
            <v>221899000</v>
          </cell>
          <cell r="FJ10">
            <v>221899000</v>
          </cell>
          <cell r="FK10">
            <v>221899000</v>
          </cell>
          <cell r="FL10">
            <v>221899000</v>
          </cell>
          <cell r="FM10">
            <v>221899000</v>
          </cell>
          <cell r="FN10">
            <v>221899000</v>
          </cell>
          <cell r="FO10">
            <v>221899000</v>
          </cell>
          <cell r="FP10">
            <v>221899000</v>
          </cell>
          <cell r="FQ10">
            <v>221899000</v>
          </cell>
          <cell r="FR10">
            <v>221899000</v>
          </cell>
          <cell r="FS10">
            <v>221899000</v>
          </cell>
          <cell r="FT10">
            <v>221899000</v>
          </cell>
          <cell r="FU10">
            <v>221899000</v>
          </cell>
          <cell r="FV10">
            <v>0</v>
          </cell>
          <cell r="FW10">
            <v>0</v>
          </cell>
          <cell r="FX10">
            <v>0</v>
          </cell>
          <cell r="FY10">
            <v>0</v>
          </cell>
          <cell r="FZ10">
            <v>0</v>
          </cell>
          <cell r="GA10">
            <v>0</v>
          </cell>
          <cell r="GB10">
            <v>221899000</v>
          </cell>
          <cell r="GC10">
            <v>149882985</v>
          </cell>
          <cell r="GD10">
            <v>214118550</v>
          </cell>
          <cell r="GE10">
            <v>214118550</v>
          </cell>
          <cell r="GF10">
            <v>214118550</v>
          </cell>
          <cell r="GG10">
            <v>214118550</v>
          </cell>
          <cell r="GH10">
            <v>214118550</v>
          </cell>
          <cell r="GI10">
            <v>0</v>
          </cell>
          <cell r="GJ10">
            <v>0</v>
          </cell>
          <cell r="GK10">
            <v>0</v>
          </cell>
          <cell r="GL10">
            <v>0</v>
          </cell>
          <cell r="GM10">
            <v>0</v>
          </cell>
          <cell r="GN10">
            <v>0</v>
          </cell>
          <cell r="GO10">
            <v>214118550</v>
          </cell>
          <cell r="GP10">
            <v>0</v>
          </cell>
          <cell r="GQ10">
            <v>1189548</v>
          </cell>
          <cell r="GR10">
            <v>22839313</v>
          </cell>
          <cell r="GS10">
            <v>46630263</v>
          </cell>
          <cell r="GT10">
            <v>70421213</v>
          </cell>
          <cell r="GU10">
            <v>94212163</v>
          </cell>
          <cell r="GV10">
            <v>0</v>
          </cell>
          <cell r="GW10">
            <v>0</v>
          </cell>
          <cell r="GX10">
            <v>0</v>
          </cell>
          <cell r="GY10">
            <v>0</v>
          </cell>
          <cell r="GZ10">
            <v>0</v>
          </cell>
          <cell r="HA10">
            <v>0</v>
          </cell>
          <cell r="HB10">
            <v>94212163</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t="str">
            <v xml:space="preserve">En el marco del plan de desarrollo “un nuevo contrato social y ambiental para la Bogotá del siglo XXI” y en cuanto a la Implementación de la estrategia para el fortalecimiento de la gestión de documentos electrónicos de archivo y la Red Distrital de Archivos de Bogotá, durante el primer semestre de la vigencia,  se presentaron los siguinete avances:
ACTIVIDAD 1: REALIZAR LOS DISEÑOS REQUERIDOS DE LA RED DISTRITAL DE ARCHIVOS Y LA IMPLEMENTACIÓN DEL COMPONENTE DE ARCHIVOS PÚBLICOS ABIERTOS.
Producto 1. Informe de implementación de la estrategia para el fortalecimiento de la gestión de documentos electrónicos de archivo y la Red Distrital de Archivos de Bogotá.
Conforme con las líneas de acción establecidas en la estrategia, los diferentes productos están contenidos en las respectivas líneas de acción. Con corte al primer semestre, se adelantaron avances conforme a lo siguiente:
Se viene trabajando en la implementación de la Red Distrital de Archivos con el desarrollo de los proyectos priorizados
BOGOTÁ HISTORIA COMÚN 2.0: En este proyecto se diseñó trabajar 5 fases así: Fase1: Análisis. Fase 2: Diseño. Fase 3: Desarrollo y parametrización. Fase 4: Pruebas. Fase 5: Despliegue en producción
CATÁLOGO DE ARCHIVOS PÚBLICOS ABIERTOS: En este proyecto se diseñó trabajar 6 fases así: Fase 1: Análisis. Fase 2: Diseño. Fase 3: Desarrollo Piloto. Fase 4: Pruebas sobre el piloto. Fase5: Despliegue del piloto. Fase 6: Paso a producción
MODELO DE ASISTENCIA TECNICA: En este proyecto se definió trabajar en una única fase, el banco de conceptos técnicos
FORMULARIO DE SEGUIMIENTO ESTRATEGICO: En este proyecto se definió en una única fase actualizar los dos formatos Excel utilizados para la realización del seguimiento estratégico
REGISTRO DISTRITAL DE PUBLICACIONES TECNICAS: En este proyecto se diseñó trabajar 4 fases así: Fase1: Análisis. Fase 2: Parametrización. Fase 3: Paso a producción. Fase 4: Pruebas piloto. Fase 5: Despliegue del piloto
MICRTOSITIO WEB: En este proyecto se diseñó trabajar 5 fases así: Fase1: Análisis. Fase 2: Diseño. Fase 3: Desarrollo. Fase 4: Pruebas. Fase 5: Lanzamiento
Línea 1. Generación de espacios de interconexión y puesta al servicio de archivos del D.C.
Producto 2. Informe de avance desarrollo y articulación de la infraestructura de la Red Distrital de Archivos.
Bogotá Historia Común 2.0
Se avanzó en el diseño y revisión de Mockups para la plataforma y catálogo, contenido en la fase 2 del proyecto
Se adelantaron avances en desarrollo y parametrización de la plataforma, el catálogo y el micrositio
Se obtuvieron avances en el Acceso y creación de usuarios plataforma BHC 2.0 contenidos en la fase 4 donde se hicieron pruebas funcionales y ajustes de desarrollos correspondientes a las Historias de Usuarios 1 y 6 
Se iniciaron trabajos de despliegue y producción de la fase 5 de la solución tecnológica que tiene la plataforma colaborativa, el catálogo y lanzamiento del micrositio web
Catálogo de Archivos Públicos Abiertos
Se avanzó en la elaboración, revisión y ajuste de diagramas de arquitectura contenidas en la fase 1 del proyecto
Se avanzó en el desarrollo de Historia de usuario contenidas en la fase 1 del proyecto
Se avanzó en el desarrollo y entrega de bocetos contenidas en la fase 1 del proyecto
Se avanzó en el diseño, revisión, ajuste y aprobación de mockup interfases FRONT contenidas en la fase 2 del proyecto
Avance en la elaboración, diseño y aprobación del modelo entidad relación de las bases de datos contenidas en la fase 2 del proyecto
Modelo Asistencia técnica
En un trabajo conjunto entre con el equipo de Asistencia Técnica se articuló la metodología de Historia de Usuario para el banco de conceptos técnicos
Registro Distrital de Publicaciones Técnicas
Se avanzó en el detalle de historias de usuario, detalle y aprobación de bocetos Dspace, y elaboración de la arquitectura de la aplicación Dspace
Micrositio Web
Se avanzó en la elaboración y aprobación del documento de análisis de referentes contenido en la fase 1 del proyecto
Se avanzó en el desarrollo, elaboración, presentación, ajustes , aprobación y entrega a OTIC del mapa de navegación contenido en la fase 1 del proyecto
Se avanzó en el diseño, elaboración, revisión, presentación, ajustes , aprobación y entrega a OTIC de bocetos, historia de usuarios, mockup que conforman los requerimientos micrositio web contenido en la fase 2 del proyecto
Producto 3. Informe de avance en la implementación de los flujos de trabajo para los proyectos de la Red Distrital de Archivos de Bogotá.
Bogotá Historia Común 2.0
En el presente trimestre se adelantaron varios ejercicios de diseño detallado de flujos de proceso contenidos en la fase 2 del proyecto
Catálogo de Archivos Públicos Abiertos
Se avanzó en la elaboración revisión y entrega de los flujos de trabajo contenidas en la fase 2 del proyecto
Modelo Asistencia técnica
En un trabajo conjunto entre con el equipo de Asistencia Técnica se articuló la metodología de Diagrama de Flujo para el banco de conceptos técnicos
Registro Distrital de Publicaciones Técnicas
Se avanzó en el detalle de historias de usuario, detalle y aprobación de bocetos Dspace, y elaboración de la arquitectura de la aplicación Dspace
ACTIVIDAD 2: DESARROLLAR EL PLAN PARA LA CONSOLIDACIÓN DE LA GESTIÓN DE DOCUMENTOS ELECTRÓNICOS DE ARCHIVO EN EL DISTRITO CAPITAL
Estrategia línea 2. Fortalecimiento de las capacidades institucionales habilitantes para la gestión de documentos de archivo
Producto 4. Informe de avance implementación del plan para la consolidación de la gestión de documentos electrónicos de archivo en el Distrito Capital.
Bogotá Historia Común 2.0
Se avanza en trabajos conjuntos con la OTIC de la Secretaría General para el desarrollo de las actividades contenidas en las fases programadas dentro de la implementación del proyecto Bogotá Historia Común 2.0
Catálogo de Archivos Públicos Abiertos
Se avanza en trabajos conjuntos con la Universidad Distrital para el desarrollo de las actividades contenidas en las fases programadas dentro de la implementación del proyecto Catálogo Distrital de Archivos Públicos Abiertos
Micrositio Web
Se avanza en trabajos conjuntos con la OTIC de la Secretaría General para el desarrollo de las actividades contenidas en las fases programadas dentro de la actualización del micrositio web del Archivo Distrital
Formulario Seguimiento Estratégico
Se actualizaron y ajustaron los formularios utilizados en la realización del informe de seguimiento estratégico, los cuales fueron liberados y puestos al servicio del equipo de seguimiento de la Subdirección Del Sistema Distrital de Archivos.(Formulario de Registro de Información, Formulario de Verificación)
Modelo Asistencia Técnica
En un trabajo conjunto entre con el equipo de Asistencia Técnica se articuló la metodología de Historias de Usuario y Diagrama de Flujo para el banco de conceptos técnicos
Registro Distrital de Publicaciones Técnicas
Se avanza en trabajos conjuntos con la OTIC de la Secretaría General para el desarrollo de las actividades contenidas en las fases programadas dentro de la actualización y parametrización de la aplicación Dspace
</v>
          </cell>
          <cell r="ID10" t="str">
            <v/>
          </cell>
          <cell r="IE10" t="str">
            <v/>
          </cell>
          <cell r="IF10" t="str">
            <v/>
          </cell>
          <cell r="IG10" t="str">
            <v xml:space="preserve">ACTIVIDAD 1. REALIZAR LOS DISEÑOS REQUERIDOS DE LA RED DISTRITAL DE ARCHIVOS Y LA IMPLEMENTACIÓN DEL COMPONENTE DE ARCHIVOS PÚBLICOS ABIERTOS.
1. Informe de implementación de la estrategia para el fortalecimiento de la gestión de documentos electrónicos de archivo y la Red Distrital de Archivos de Bogotá.
Conforme a las líneas de acción contenidas en la “Estrategia para el fortalecimiento de la gestión de documentos electrónicos de archivo y la Red Distrital de Archivos de Bogotá” se iniciaron las actividades para el trabajo con los proyectos priorizados donde se generaron las arquitecturas propias de los mismos. En general para este producto de implantación la gestión de documentos electrónicos de archivo y la red distrital de archivo, se adelantaron reuniones con los equipos de trabajo en donde se presentaron las necesidades correspondientes, se definieron los alcances de cada proyecto y el respectivo plan de trabajo.
Para el producto No. 2 desarrollo y articulación de la infraestructura de la red distrital de archivos, se generan las arquitecturas propias de los proyectos: 
Bogotá Historia Común 2.0
Catálogo de Archivos Públicos Abiertos
Plan Distrital de Archivos DDHH
Formulario Estado de la Administración de la Gestión Documental en las Entidades del Distrito Capital (EAGED)
Asistencia técnica
Línea de procesos técnicos
Registro Distrital de Publicaciones Técnicas RedPT
2. Informe de avance desarrollo y articulación de la infraestructura de la Red Distrital de Archivos.
Se generan las arquitecturas propias de los proyectos y en general
Bogotá Historia Común 2.0
Catálogo de Archivos Públicos Abiertos
Plan Distrital de Archivos DDHH
Formulario Estado de la Administración de la Gestión Documental en las Entidades del Distrito Capital (EAGED)
Asistencia técnica
Línea de procesos técnicos
Registro Distrital de Publicaciones Técnicas RedPT
Se confirma con la  OTIC de la Secretaria General que se tienen dispuestos los ambientes para parametrizaciones y pruebas del proyecto Bogotá Historia Común 2.0.
Se realizó reunión con la Universidad Distrital a la luz del convenio para revisar la infraestructura correspondiente a las parametrizaciones de los otros proyectos.
3. Informe de avance en la implementación de los flujos de trabajo para los proyectos de la Red Distrital de Archivos de Bogotá.
Se presento a la dirección la propuesta de los formularios y mockups para el sitio de la DDAB y los micrositios de cada proyecto.
Se adelantarón reuniones con los equipos de trabajo para identificar los contenidos que se deben presentar en cada micrositio
Para el proyecto de Bogotá Hictoria Común  se generaron las historias de usuario correspondientes como insumo para las parametrizaciones que se realizaran por parte de la OTIC y el proveedor Analítica.
Se programaron reuniones con los stake holders (director, subdirtectores y enlaces de los equipos) de los siguintes proyectos: Bogotá Historia Común 2.0, Catalogo de archivos publicos y Formulario EAGED para generar plan de trabajo con las actividades tendientes al logro del alcance de cada proyecto con la Universidad Distrital en el laboritorio.
ACTIVIDAD 2. DESARROLLAR EL PLAN PARA LA CONSOLIDACIÓN DE LA GESTIÓN DE DOCUMENTOS ELECTRÓNICOS DE ARCHIVO EN EL DISTRITO CAPITAL
4. Informe de avance implementación del plan para la consolidación de la gestión de documentos electrónicos de archivo en el Distrito Capital.
Se participó en el prefeccionamiento de línea técnica para la adquisición de un sistema electrónico de gestión documental y archivos para las entidades y organismos distritales (por favor validar con el director)
</v>
          </cell>
          <cell r="IH10" t="str">
            <v>ACTIVIDAD 1: REALIZAR LOS DISEÑOS REQUERIDOS DE LA RED DISTRITAL DE ARCHIVOS Y LA IMPLEMENTACIÓN DEL COMPONENTE DE ARCHIVOS PÚBLICOS ABIERTOS.
1. Informe de implementación de la estrategia para el fortalecimiento de la gestión de documentos electrónicos de archivo y la Red Distrital de Archivos de Bogotá.
Se revisó la propuesta de estructuración de un documento de Informe de Implementación de las estrategias a cargo del Archivo Distrital, la cual fue socializada y aprobada por el director y los subdirectores. En lo correspondiente a la “estrategia para el fortalecimiento de la gestión de documentos electrónicos de archivo y la Red Distrital de Archivos de Bogotá” contenida en la meta 2 del proyecto 7868, se generaron mesas de trabajo con el equipo de Tecnología, para socializar el contenido del documento y convenir la metodología de trabajo. Se acordó compilar los resultados de los productos a cargo de la meta en el documento y como soporte se tendrán los respectivos anexos técnicos de cada uno de los temas
Conforme con las líneas de acción establecidas en la estrategia se ha venido trabajando con 7 iniciativas bajo la sombrilla de la Red Distrital de Archivos
Línea 1. Generación de espacios de interconexión y puesta al servicio de archivos del D.C.
1-	Red distrital de archivos
1.1	Catálogo de Archivos Públicos Abiertos:  Se está gestionando con la Universidad Distrital para que a través del convenio de cooperación suscrito con la universidad, se disponga de la infraestructura y los ambientes para desplegar el desarrollo tecnológico del catálogo
1.2	Formulario de seguimiento estratégico:  Se publicaron los formularios de registro y verificación de información para capturar la informaciòn de las entidades
1.3	Modelo Asistencia técnica: Aprobación del plan de trabajo para el banco de conceptos y conocimiento
1.4	Línea de procesos técnicos: Se aprobó plan de trabajo para depuración de bases de datos
1.5	Registro Distrital de Publicaciones Técnicas RedPT: Se adelantaran pruebas de actualización de la versión de Dspace 7.5 en ambiente local
1.6	Bogotá Historia Común 2.0: Se aprobó el mockup del micrositio de Bogotá Historia Común  por la oficina de comunicaciones
1.7	Plan Archivo de Derechos Humanos Bogotá: Se revisó el mockup con el equipo funcional  y la OTIC . Se definió el alcance de los productos tecnológicos 
2. Informe de avance desarrollo y articulación de la infraestructura de la Red Distrital de Archivos.
Para el cumplimiento de la meta 2 del proyecto de inversión 7868, los integrantes del equipo de tecnología avanzan con las actividades correspondientes a cada uno de los siete proyectos que fueron priorizados por la Dirección del Archivo Distrital 
1-	Red distrital de archivos
1.1	Catálogo de Archivos Públicos Abiertos:  Se está gestionando infraestructura con la Universidad Distrital
1.2	Formulario de seguimiento estratégico:  Se publicaron los formularios de registro y verificación de información para capturar la informaciòn de las entidades
1.3	Modelo Asistencia técnica: Aprobación del plan de trabajo para el banco de conceptos y conocimiento
1.4	Línea de procesos técnicos: Se aprobó plan de trabajo para depuración de bases de datos
1.5	Registro Distrital de Publicaciones Técnicas RedPT: Se adelantaran pruebas de actualización de la versión de Dspace 7.5 en ambiente local
1.6	Bogotá Historia Común 2.0: Se aprobó el mockup del micrositio de Bogotá Historia Común  por la oficina de comunicaciones
1.7	Plan Archivo de Derechos Humanos Bogotá: Se revisó el mockup con el equipo funcional  y la OTIC . Se definió el alcance de los productos tecnológicos 
3. Informe de avance en la implementación de los flujos de trabajo para los proyectos de la Red Distrital de Archivos de Bogotá.
_Se avanza con el desarrollo y parametrización de los formularios y mockups para el sitio de la DDAB y los micrositios de cada proyecto.
_ Se genera roap map con los equipos de trabajo para el registro de los contenidos identificados que se deben presentar en cada micrositio
_ Para el proyecto de Bogotá Hictoria Común se exponen a la OTOC las historias de usuario correspondientes como insumo para las parametrizaciones que estan realizando por parte de la OTIC y el proveedor Analítica. De las cuales llevan un avance del 30%.
_ Se avanza en los acuerdos con la Universidad Distrital en el laboritorio, para contar con la infraestrutura requerida tendiente al desarrollo de las actividades de los siguintes proyectos: Bogotá Historia Común 2.0, Catalogo de archivos publicos y Formulario EAGED.
2. DESARROLLAR EL PLAN PARA LA CONSOLIDACIÓN DE LA GESTIÓN DE DOCUMENTOS ELECTRÓNICOS DE ARCHIVO EN EL DISTRITO CAPITAL
1. Informe de avance implementación del plan para la consolidación de la gestión de documentos electrónicos de archivo en el Distrito Capital.
Se participó en el prefeccionamiento de línea técnica para la adquisición de un sistema electrónico de gestión documental y archivos para las entidades y organismos distritales</v>
          </cell>
          <cell r="II10" t="str">
            <v xml:space="preserve">ACTIVIDAD 1: REALIZAR LOS DISEÑOS REQUERIDOS DE LA RED DISTRITAL DE ARCHIVOS Y LA IMPLEMENTACIÓN DEL COMPONENTE DE ARCHIVOS PÚBLICOS ABIERTOS.
Producto 1. Informe de implementación de la estrategia para el fortalecimiento de la gestión de documentos electrónicos de archivo y la Red Distrital de Archivos de Bogotá.
Conforme con las líneas de acción establecidas en la estrategia, los diferentes productos están contenidos en las respectivas líneas, se realizaron las siguientes Actividades:
Línea 1. Generación de espacios de interconexión y puesta al servicio de archivos del D.C.
Producto 2. Informe de avance desarrolló y articulación de la infraestructura de la Red Distrital de Archivos.
Se genera solicitud a la OTIC para contar con el ambiente que permita avanzar con las parametrizaciones de los proyectos priorizados
Se avanza con la Universidad Distrital para que se disponga la infraestructura requerida que permita avanzar con las parametrizaciones de los proyectos priorizados.
Producto 3. Informe de avance desarrollo y articulación de la infraestructura de la Red Distrital de Archivos de Bogotá
Se actualiza con el cronograma general y los planes de trabajo detallados con el fin de establecer posibles cambios de prioridades conforme al plan de trabajo que se lleva en la OTIC de la Secretaria General
ACTIVIDAD 2: DESARROLLAR EL PLAN PARA LA CONSOLIDACIÓN DE LA GESTIÓN DE DOCUMENTOS ELECTRÓNICOS DE ARCHIVO EN EL DISTRITO CAPITAL
Estrategia línea 2. Fortalecimiento de las capacidades institucionales habilitantes para la gestión de documentos de archivo
Producto 4. Informe de avance implementación del plan para la consolidación de la gestión de documentos electrónicos de archivo en el Distrito Capital.
1. Se avanza con el desarrollo y parametrización de los formularios y mockups para el sitio de la DDAB y los micrositios de cada proyecto.
2. Se entrega el preliminar de los contenidos identificados que se deben presentar en cada micrositio
3. Para el proyecto de Bogotá Historia Común se exponen a la OTIC las historias de usuario correspondientes como insumo para las parametrizaciones que están realizando por parte de la ESA OFICINA junto con el proveedor Analítica. 
4. Se avanza en los acuerdos con la Universidad Distrital en el laboratorio, para contar con la infraestructura requerida tendiente al desarrollo de las actividades de los siguientes proyectos: Bogotá Historia Común 2.0, Catalogo de archivos públicos y Formulario EAGED.
</v>
          </cell>
          <cell r="IJ10" t="str">
            <v/>
          </cell>
          <cell r="IK10" t="str">
            <v xml:space="preserve">En el marco de la implementación de la estrategia para el fortalecimiento de la gestión de documentos electrónicos de archivo y la Red Distrital de Archivos de Bogotá durante segundo trimestre se gestionaron los siguientes avances:
ACTIVIDAD 1: REALIZAR LOS DISEÑOS REQUERIDOS DE LA RED DISTRITAL DE ARCHIVOS Y LA IMPLEMENTACIÓN DEL COMPONENTE DE ARCHIVOS PÚBLICOS ABIERTOS.
Producto 1. Informe de implementación de la estrategia para el fortalecimiento de la gestión de documentos electrónicos de archivo y la Red Distrital de Archivos de Bogotá.
Conforme con las líneas de acción establecidas en la estrategia, los diferentes productos están contenidos en las respectivas líneas, para el presente trimestre se priorizó adelantar avances en los siguientes proyectos:
BOGOTÁ HISTORIA COMÚN 2.0: En este proyecto se diseñó trabajar 5 fases así: Fase1: Análisis. Fase 2: Diseño. Fase 3: Desarrollo y parametrización. Fase 4: Pruebas. Fase 5: Despliegue en producción
CATÁLOGO DE ARCHIVOS PÚBLICOS ABIERTOS: En este proyecto se diseñó trabajar 6 fases así: Fase 1: Análisis. Fase 2: Diseño. Fase 3: Desarrollo Piloto. Fase 4: Pruebas sobre el piloto. Fase5: Despliegue del piloto. Fase 6: Paso a producción
MODELO DE ASISTENCIA TECNICA: En este proyecto se definió trabajar en una única fase, el banco de conceptos técnicos
REGISTRO DISTRITAL DE PUBLICACIONES TECNICAS: En este proyecto se diseñó trabajar 4 fases así: Fase1: Análisis. Fase 2: Parametrización. Fase 3: Paso a producción. Fase 4: Pruebas piloto. Fase 5: Despliegue del piloto
MICRTOSITIO WEB: En este proyecto se diseñó trabajar la actualización del micrositio en 5 fases así: Fase1: Análisis. Fase 2: Diseño. Fase 3: Desarrollo. Fase 4: Pruebas. Fase 5: Lanzamiento
Línea 1. Generación de espacios de interconexión y puesta al servicio de archivos del D.C.
Producto 2. Informe de avance desarrollo y articulación de la infraestructura de la Red Distrital de Archivos.
Bogotá Historia Común 2.0
Se avanzó en el diseño y revisión de Mockups para la plataforma y catálogo, contenido en la fase 2 del proyecto
Se adelantaron avances en desarrollo y parametrización de la plataforma, el catálogo y el micrositio
Se obtuvieron avances en el Acceso y creación de usuarios plataforma BHC 2.0 contenidos en la fase 4 donde se hicieron pruebas funcionales y ajustes de desarrollos correspondientes a las Historias de Usuarios 1 y 6 
Se iniciaron trabajos de despliegue y producción de la fase 5 de la solución tecnológica que tiene la plataforma colaborativa, el catálogo y lanzamiento del micrositio web
Catálogo de Archivos Públicos Abiertos
Se avanzó en la elaboración, revisión y ajuste de diagramas de arquitectura contenidas en la fase 1 del proyecto
Se avanzó en el desarrollo de Historia de usuario contenidas en la fase 1 del proyecto
Se avanzó en el desarrollo y entrega de bocetos contenidas en la fase 1 del proyecto
Se avanzó en el diseño, revisión, ajuste y aprobación de mockup interfases FRONT contenidas en la fase 2 del proyecto
Avance en la elaboración, diseño y aprobación del modelo entidad relación de las bases de datos contenidas en la fase 2 del proyecto
Modelo Asistencia técnica
En un trabajo conjunto entre con el equipo de Asistencia Técnica se articuló la metodología de Historias de Usuario para el banco de conceptos técnicos
Micrositio web
Se avanzó en la elaboración y aprobación del documento de análisis de referentes contenido en la fase 1 del proyecto
Se avanzó en el desarrollo, elaboración, presentación, ajustes , aprobación y entrega a OTIC del mapa de navegación contenido en la fase 1 del proyecto
Se avanzó en el diseño, elaboración, revisión, presentación, ajustes , aprobación y entrega a OTIC de bocetos, historia de usuarios, mockup que conforman los requerimientos micrositio web contenido en la fase 2 del proyecto
Producto 3. Informe de avance en la implementación de los flujos de trabajo para los proyectos de la Red Distrital de Archivos de Bogotá.
Bogotá Historia Común 2.0
En el presente trimestre se adelantaron varios ejercicios de diseño detallado de flujos de proceso contenidos en la fase 2 del proyecto
Catálogo de Archivos Públicos Abiertos
Se avanzó en la elaboración revisión y entrega de los flujos de trabajo contenidas en la fase 2 del proyecto
Modelo Asistencia técnica
En un trabajo conjunto entre con el equipo de Asistencia Técnica se articuló la metodología de Diagrama de Flujo para el banco de conceptos técnicos
Registro Distrital de Publicaciones Técnicas
Se avanzó en el detalle de historias de usuario, detalle y aprobación de bocetos Dspace, y elaboración de la arquitectura de la aplicación Dspace  
ACTIVIDAD 2: DESARROLLAR EL PLAN PARA LA CONSOLIDACIÓN DE LA GESTIÓN DE DOCUMENTOS ELECTRÓNICOS DE ARCHIVO EN EL DISTRITO CAPITAL
Estrategia línea 2. Fortalecimiento de las capacidades institucionales habilitantes para la gestión de documentos de archivo
Producto 4. Informe de avance implementación del plan para la consolidación de la gestión de documentos electrónicos de archivo en el Distrito Capital.
Bogotá Historia Común 2.0
Se avanza en trabajos conjuntos con la OTIC de la Secretaría General para el desarrollo de las actividades contenidas en las fases programadas dentro de la implementación del proyecto Bogotá Historia Común 2.0
Catálogo de Archivos Públicos Abiertos
Se avanza en trabajos conjuntos con la Universidad Distrital para el desarrollo de las actividades contenidas en las fases programadas dentro de la implementación del proyecto Catálogo Distrital de Archivos Públicos Abiertos
Modelo Asistencia técnica
En un trabajo conjunto entre con el equipo de Asistencia Técnica se articuló la metodología de Historias de Usuario y Diagrama de Flujo para el banco de conceptos técnicos
Micrositio web
Se avanza en trabajos conjuntos con la OTIC de la Secretaría General para el desarrollo de las actividades contenidas en las fases programadas dentro de la actualización del micrositio web del Archivo Distrital
</v>
          </cell>
          <cell r="IL10" t="str">
            <v/>
          </cell>
          <cell r="IM10" t="str">
            <v/>
          </cell>
          <cell r="IN10" t="str">
            <v/>
          </cell>
          <cell r="IO10" t="str">
            <v/>
          </cell>
          <cell r="IP10" t="str">
            <v/>
          </cell>
          <cell r="IQ10" t="str">
            <v/>
          </cell>
          <cell r="IR10">
            <v>0</v>
          </cell>
          <cell r="IS10">
            <v>0</v>
          </cell>
          <cell r="IT10">
            <v>1</v>
          </cell>
          <cell r="IU10">
            <v>0</v>
          </cell>
          <cell r="IV10">
            <v>0</v>
          </cell>
          <cell r="IW10">
            <v>1</v>
          </cell>
          <cell r="IX10">
            <v>0</v>
          </cell>
          <cell r="IY10">
            <v>0</v>
          </cell>
          <cell r="IZ10">
            <v>0</v>
          </cell>
          <cell r="JA10">
            <v>0</v>
          </cell>
          <cell r="JB10">
            <v>0</v>
          </cell>
          <cell r="JC10">
            <v>0</v>
          </cell>
          <cell r="JD10">
            <v>0.5</v>
          </cell>
          <cell r="JE10">
            <v>0</v>
          </cell>
          <cell r="JF10">
            <v>0</v>
          </cell>
          <cell r="JG10">
            <v>20</v>
          </cell>
          <cell r="JH10">
            <v>0</v>
          </cell>
          <cell r="JI10">
            <v>0</v>
          </cell>
          <cell r="JJ10">
            <v>30</v>
          </cell>
          <cell r="JK10">
            <v>0</v>
          </cell>
          <cell r="JL10">
            <v>0</v>
          </cell>
          <cell r="JM10">
            <v>0</v>
          </cell>
          <cell r="JN10">
            <v>0</v>
          </cell>
          <cell r="JO10">
            <v>0</v>
          </cell>
          <cell r="JP10">
            <v>0</v>
          </cell>
          <cell r="JQ10">
            <v>50</v>
          </cell>
          <cell r="JR10">
            <v>0</v>
          </cell>
          <cell r="JS10">
            <v>0</v>
          </cell>
          <cell r="JT10">
            <v>20</v>
          </cell>
          <cell r="JU10">
            <v>20</v>
          </cell>
          <cell r="JV10">
            <v>20</v>
          </cell>
          <cell r="JW10">
            <v>50</v>
          </cell>
          <cell r="JX10">
            <v>50</v>
          </cell>
          <cell r="JY10">
            <v>50</v>
          </cell>
          <cell r="JZ10">
            <v>50</v>
          </cell>
          <cell r="KA10">
            <v>50</v>
          </cell>
          <cell r="KB10">
            <v>50</v>
          </cell>
          <cell r="KC10">
            <v>50</v>
          </cell>
          <cell r="KD10" t="str">
            <v>No Programó</v>
          </cell>
          <cell r="KE10" t="str">
            <v/>
          </cell>
          <cell r="KF10">
            <v>100</v>
          </cell>
          <cell r="KG10" t="str">
            <v/>
          </cell>
          <cell r="KH10" t="str">
            <v/>
          </cell>
          <cell r="KI10">
            <v>100</v>
          </cell>
          <cell r="KJ10" t="str">
            <v/>
          </cell>
          <cell r="KK10" t="str">
            <v/>
          </cell>
          <cell r="KL10" t="str">
            <v/>
          </cell>
          <cell r="KM10" t="str">
            <v/>
          </cell>
          <cell r="KN10" t="str">
            <v/>
          </cell>
          <cell r="KO10" t="str">
            <v/>
          </cell>
          <cell r="KP10" t="str">
            <v>No Programó</v>
          </cell>
          <cell r="KQ10" t="str">
            <v>No Programó</v>
          </cell>
          <cell r="KR10">
            <v>100</v>
          </cell>
          <cell r="KS10">
            <v>100</v>
          </cell>
          <cell r="KT10">
            <v>100</v>
          </cell>
          <cell r="KU10">
            <v>100</v>
          </cell>
          <cell r="KV10" t="str">
            <v/>
          </cell>
          <cell r="KW10" t="str">
            <v/>
          </cell>
          <cell r="KX10" t="str">
            <v/>
          </cell>
          <cell r="KY10" t="str">
            <v/>
          </cell>
          <cell r="KZ10" t="str">
            <v/>
          </cell>
          <cell r="LA10" t="str">
            <v/>
          </cell>
          <cell r="LB10">
            <v>100</v>
          </cell>
          <cell r="LC10" t="str">
            <v>7868_1</v>
          </cell>
          <cell r="LD10" t="str">
            <v>1. Fortalecer el Sistema de coordinación y articulación institucional interna y externa.</v>
          </cell>
          <cell r="LE10">
            <v>100</v>
          </cell>
          <cell r="LF10">
            <v>52.222222222222221</v>
          </cell>
          <cell r="LG10" t="str">
            <v/>
          </cell>
          <cell r="LH10" t="str">
            <v/>
          </cell>
          <cell r="LI10">
            <v>100</v>
          </cell>
          <cell r="LJ10">
            <v>52.671111111111109</v>
          </cell>
          <cell r="LK10">
            <v>9110519000</v>
          </cell>
          <cell r="LL10">
            <v>8846199891</v>
          </cell>
          <cell r="LM10">
            <v>2565159275</v>
          </cell>
          <cell r="LN10">
            <v>691592795</v>
          </cell>
          <cell r="LO10">
            <v>691592795</v>
          </cell>
          <cell r="LP10" t="str">
            <v>No Programó</v>
          </cell>
          <cell r="LQ10" t="str">
            <v>No Programó</v>
          </cell>
          <cell r="LR10">
            <v>9</v>
          </cell>
          <cell r="LS10">
            <v>0</v>
          </cell>
          <cell r="LT10">
            <v>0</v>
          </cell>
          <cell r="LU10">
            <v>13.5</v>
          </cell>
          <cell r="LV10" t="str">
            <v/>
          </cell>
          <cell r="LW10" t="str">
            <v/>
          </cell>
          <cell r="LX10" t="str">
            <v/>
          </cell>
          <cell r="LY10" t="str">
            <v/>
          </cell>
          <cell r="LZ10" t="str">
            <v/>
          </cell>
          <cell r="MA10" t="str">
            <v/>
          </cell>
          <cell r="MB10">
            <v>22.5</v>
          </cell>
          <cell r="MC10">
            <v>22.5</v>
          </cell>
          <cell r="MD10">
            <v>62.5</v>
          </cell>
          <cell r="ME10" t="str">
            <v>No aplica</v>
          </cell>
          <cell r="MF10" t="str">
            <v>No aplica</v>
          </cell>
          <cell r="MG10" t="str">
            <v>Oportuno: Se radica en los tiempos establecidos por la Oficina Asesora de Planeación - OAP</v>
          </cell>
          <cell r="MH10" t="str">
            <v>Oportuno: Se radica en los tiempos establecidos por la Oficina Asesora de Planeación - OAP</v>
          </cell>
          <cell r="MI10" t="str">
            <v>Oportuno: Se radica en los tiempos establecidos por la Oficina Asesora de Planeación - OAP</v>
          </cell>
          <cell r="MJ10">
            <v>0</v>
          </cell>
          <cell r="MK10">
            <v>0</v>
          </cell>
          <cell r="ML10">
            <v>0</v>
          </cell>
          <cell r="MM10">
            <v>0</v>
          </cell>
          <cell r="MN10">
            <v>0</v>
          </cell>
          <cell r="MO10">
            <v>0</v>
          </cell>
          <cell r="MP10">
            <v>0</v>
          </cell>
          <cell r="MQ10" t="str">
            <v>No aplica</v>
          </cell>
          <cell r="MR10" t="str">
            <v>No aplica</v>
          </cell>
          <cell r="MS10" t="str">
            <v>Oportunidad de mejora: La información de avance de la magnitud consignada en el reporte del periodo, respecto a la programación realizada, la información cualitativa presentada, las actividades establecidas (si aplica) y los soportes presentados, presenta</v>
          </cell>
          <cell r="MT10" t="str">
            <v>No aplica</v>
          </cell>
          <cell r="MU10" t="str">
            <v>No aplica</v>
          </cell>
          <cell r="MV10">
            <v>0</v>
          </cell>
          <cell r="MW10">
            <v>0</v>
          </cell>
          <cell r="MX10">
            <v>0</v>
          </cell>
          <cell r="MY10">
            <v>0</v>
          </cell>
          <cell r="MZ10">
            <v>0</v>
          </cell>
          <cell r="NA10">
            <v>0</v>
          </cell>
          <cell r="NB10">
            <v>0</v>
          </cell>
          <cell r="NC10" t="str">
            <v>No Programó</v>
          </cell>
          <cell r="ND10" t="str">
            <v>No Programó</v>
          </cell>
          <cell r="NE10">
            <v>100</v>
          </cell>
          <cell r="NF10">
            <v>100</v>
          </cell>
          <cell r="NG10">
            <v>100</v>
          </cell>
          <cell r="NH10">
            <v>100</v>
          </cell>
          <cell r="NI10" t="str">
            <v/>
          </cell>
          <cell r="NJ10" t="str">
            <v/>
          </cell>
          <cell r="NK10" t="str">
            <v/>
          </cell>
          <cell r="NL10" t="str">
            <v/>
          </cell>
          <cell r="NM10" t="str">
            <v/>
          </cell>
          <cell r="NN10" t="str">
            <v/>
          </cell>
          <cell r="NO10" t="str">
            <v>El presupuesto se encuentra de acuerdo a las herramientas oficiales y su ejecucición es acorde a lo programado</v>
          </cell>
          <cell r="NP10" t="str">
            <v>El presupuesto se encuentra de acuerdo a las herramientas oficiales y su ejecucición es acorde a lo programado</v>
          </cell>
          <cell r="NQ10" t="str">
            <v>El presupuesto se encuentra de acuerdo a las herramientas oficiales y su ejecucición es acorde a lo programado</v>
          </cell>
          <cell r="NR10" t="str">
            <v>El presupuesto se encuentra de acuerdo a las herramientas oficiales y su ejecucición es acorde a lo programado</v>
          </cell>
          <cell r="NS10" t="str">
            <v>El presupuesto se encuentra de acuerdo a las herramientas oficiales y su ejecucición es acorde a lo programado</v>
          </cell>
          <cell r="NT10">
            <v>0</v>
          </cell>
          <cell r="NU10">
            <v>0</v>
          </cell>
          <cell r="NV10">
            <v>0</v>
          </cell>
          <cell r="NW10">
            <v>0</v>
          </cell>
          <cell r="NX10">
            <v>0</v>
          </cell>
          <cell r="NY10">
            <v>0</v>
          </cell>
          <cell r="NZ10">
            <v>0</v>
          </cell>
          <cell r="OA10" t="str">
            <v>La meta no presenta dificultades identificadas</v>
          </cell>
          <cell r="OB10" t="str">
            <v>La meta no presenta dificultades identificadas</v>
          </cell>
          <cell r="OC10" t="str">
            <v>Los diferentes informes de avance e implementación que se programaron como entregables del plan de acción, debe contener los avances, evidenciados. Las acciones que se consignen en el libro Plan de Desarrollo, deben estar contenidas en el informe de implementación debidamente evidenciadas. Las cifras que se reporten deben estar sustentadas y coincidentes informes, libro y evidencias</v>
          </cell>
          <cell r="OD10" t="str">
            <v>La meta no programó avance para este periodo</v>
          </cell>
          <cell r="OE10" t="str">
            <v>La meta no programó avance para este periodo</v>
          </cell>
          <cell r="OF10">
            <v>0</v>
          </cell>
          <cell r="OG10">
            <v>0</v>
          </cell>
          <cell r="OH10">
            <v>0</v>
          </cell>
          <cell r="OI10">
            <v>0</v>
          </cell>
          <cell r="OJ10">
            <v>0</v>
          </cell>
          <cell r="OK10">
            <v>0</v>
          </cell>
          <cell r="OL10">
            <v>0</v>
          </cell>
          <cell r="OO10" t="str">
            <v>PD21</v>
          </cell>
          <cell r="OP10">
            <v>55.5</v>
          </cell>
          <cell r="OQ10">
            <v>0</v>
          </cell>
          <cell r="OR10">
            <v>0</v>
          </cell>
          <cell r="OS10">
            <v>0</v>
          </cell>
          <cell r="OT10">
            <v>0</v>
          </cell>
          <cell r="OU10">
            <v>0</v>
          </cell>
          <cell r="OV10">
            <v>0</v>
          </cell>
          <cell r="OW10">
            <v>0</v>
          </cell>
          <cell r="OX10">
            <v>0</v>
          </cell>
          <cell r="OY10">
            <v>0</v>
          </cell>
          <cell r="OZ10">
            <v>0</v>
          </cell>
          <cell r="PA10">
            <v>0</v>
          </cell>
          <cell r="PB10">
            <v>0</v>
          </cell>
          <cell r="PC10">
            <v>0</v>
          </cell>
          <cell r="PD10">
            <v>0</v>
          </cell>
          <cell r="PE10">
            <v>0</v>
          </cell>
          <cell r="PF10">
            <v>0</v>
          </cell>
          <cell r="PG10">
            <v>0</v>
          </cell>
          <cell r="PH10">
            <v>0</v>
          </cell>
          <cell r="PI10">
            <v>0</v>
          </cell>
          <cell r="PJ10">
            <v>0</v>
          </cell>
          <cell r="PK10">
            <v>0</v>
          </cell>
          <cell r="PL10">
            <v>0</v>
          </cell>
          <cell r="PM10">
            <v>0</v>
          </cell>
          <cell r="PN10">
            <v>0</v>
          </cell>
          <cell r="PO10">
            <v>0</v>
          </cell>
          <cell r="PP10">
            <v>0</v>
          </cell>
          <cell r="PQ10">
            <v>752590</v>
          </cell>
          <cell r="PR10">
            <v>690840205</v>
          </cell>
          <cell r="PS10" t="str">
            <v>Meta Proyecto de Inversión</v>
          </cell>
        </row>
        <row r="11">
          <cell r="A11" t="str">
            <v>PD22</v>
          </cell>
          <cell r="B11">
            <v>7868</v>
          </cell>
          <cell r="C11" t="str">
            <v>7868_3</v>
          </cell>
          <cell r="D11">
            <v>2020110010191</v>
          </cell>
          <cell r="E11" t="str">
            <v>Un nuevo contrato social y ambiental para la Bogotá del siglo XXI</v>
          </cell>
          <cell r="F11" t="str">
            <v>5. Construir Bogotá región con gobierno abierto, transparente y ciudadanía consciente.</v>
          </cell>
          <cell r="G11" t="str">
            <v>56. Gestión Pública Efectiva</v>
          </cell>
          <cell r="H11" t="str">
            <v xml:space="preserve">Fortalecer las capacidades institucionales para una Gestión pública efectiva y articulada, orientada a la generación de valor público para los grupos de interés. </v>
          </cell>
          <cell r="I11" t="str">
            <v>1. Fortalecer el Sistema de coordinación y articulación institucional interna y externa.</v>
          </cell>
          <cell r="J11" t="str">
            <v>Desarrollo Institucional para una Gestión Pública Eficiente</v>
          </cell>
          <cell r="K11" t="str">
            <v>Subsecretaría Distrital de Fortalecimiento Institucional</v>
          </cell>
          <cell r="L11" t="str">
            <v>Gloria Patricia Rincón Mazo</v>
          </cell>
          <cell r="M11" t="str">
            <v>Subsecretaria Distrital de Fortalecimiento Institucional</v>
          </cell>
          <cell r="N11" t="str">
            <v>Dirección Distrital de Relaciones Internacionales</v>
          </cell>
          <cell r="O11" t="str">
            <v>Luz Amparo Medina Gerena</v>
          </cell>
          <cell r="P11" t="str">
            <v>Directora Distrital de Relaciones Internacionales</v>
          </cell>
          <cell r="Q11" t="str">
            <v>Blanca Leonor Losada Romero</v>
          </cell>
          <cell r="R11" t="str">
            <v>Eliana Pedraza</v>
          </cell>
          <cell r="S11" t="str">
            <v>3. Implementar 100 porciento del plan de articulación de la gestión internacional del Distrito.</v>
          </cell>
          <cell r="T11" t="str">
            <v>Implementar 100 porciento del plan de articulación de la gestión internacional del Distrito.</v>
          </cell>
          <cell r="AB11" t="str">
            <v>21.1. Porcentaje de avance en la implementación del plan de articulación de la gestión internacional del Distrito.</v>
          </cell>
          <cell r="AC11" t="str">
            <v>3. Implementar 100 porciento del plan de articulación de la gestión internacional del Distrito.</v>
          </cell>
          <cell r="AI11" t="str">
            <v xml:space="preserve">PD_PMR: 21.1. Porcentaje de avance en la implementación del plan de articulación de la gestión internacional del Distrito.; PD_Meta Proyecto: 3. Implementar 100 porciento del plan de articulación de la gestión internacional del Distrito.; </v>
          </cell>
          <cell r="AJ11">
            <v>0</v>
          </cell>
          <cell r="AK11">
            <v>44055</v>
          </cell>
          <cell r="AL11">
            <v>1</v>
          </cell>
          <cell r="AM11">
            <v>2023</v>
          </cell>
          <cell r="AN11" t="str">
            <v>Mide el avance de la implementación de un plan de articulación de la gestión internacional del Distrito de acuerdo con la ejecución de las actividades asociadas a la meta y la ejecución de actividades establecidas en el plan de acción.</v>
          </cell>
          <cell r="AO11" t="str">
            <v>Posicionamiento de Bogotá como referente global en el avance y cumplimiento de los Objetivos de Desarrollo Sostenible por medio de la consolidación de alianzas que den valor agregado a las políticas públicas y la gestión distrital.</v>
          </cell>
          <cell r="AP11">
            <v>2020</v>
          </cell>
          <cell r="AQ11">
            <v>2024</v>
          </cell>
          <cell r="AR11" t="str">
            <v>Creciente</v>
          </cell>
          <cell r="AS11" t="str">
            <v>Eficiencia</v>
          </cell>
          <cell r="AT11" t="str">
            <v>Porcentaje</v>
          </cell>
          <cell r="AU11" t="str">
            <v>Producto</v>
          </cell>
          <cell r="AV11">
            <v>2020</v>
          </cell>
          <cell r="AW11" t="str">
            <v>N/D</v>
          </cell>
          <cell r="AX11" t="str">
            <v>N/D</v>
          </cell>
          <cell r="AY11">
            <v>0</v>
          </cell>
          <cell r="AZ11">
            <v>1</v>
          </cell>
          <cell r="BA11">
            <v>0</v>
          </cell>
          <cell r="BB11" t="str">
            <v>Se considera el avance y cumplimiento de la meta con la ejecución de las actividades establecidas en el plan de acción, con docuemntos y evidencias que soporten dicha realización de dichas actividades.</v>
          </cell>
          <cell r="BC11" t="str">
            <v>(No. de actividades y/o productos ejecutados/No. de actividades y/o productos programados)*valor programado vigencia</v>
          </cell>
          <cell r="BD11" t="str">
            <v>No. de actividades/productos ejecutados</v>
          </cell>
          <cell r="BE11" t="str">
            <v>No, de actividades/productos programados</v>
          </cell>
          <cell r="BF11" t="str">
            <v>Documentos técnicos, informes y otro tipo de soporte durante la ejecución asociados a las actividades</v>
          </cell>
          <cell r="BG11">
            <v>2</v>
          </cell>
          <cell r="BH11">
            <v>44098</v>
          </cell>
          <cell r="BI11">
            <v>0</v>
          </cell>
          <cell r="BJ11" t="str">
            <v>Establecer variables 1 y/o 2 numéricas</v>
          </cell>
          <cell r="BK11">
            <v>100</v>
          </cell>
          <cell r="BL11">
            <v>5</v>
          </cell>
          <cell r="BM11">
            <v>35</v>
          </cell>
          <cell r="BN11">
            <v>65</v>
          </cell>
          <cell r="BO11">
            <v>95</v>
          </cell>
          <cell r="BP11">
            <v>100</v>
          </cell>
          <cell r="BQ11">
            <v>1707903398</v>
          </cell>
          <cell r="BR11">
            <v>230831627</v>
          </cell>
          <cell r="BS11">
            <v>427296235</v>
          </cell>
          <cell r="BT11">
            <v>470042536</v>
          </cell>
          <cell r="BU11">
            <v>312733000</v>
          </cell>
          <cell r="BV11">
            <v>267000000</v>
          </cell>
          <cell r="BW11">
            <v>5</v>
          </cell>
          <cell r="BX11">
            <v>35</v>
          </cell>
          <cell r="BY11">
            <v>65</v>
          </cell>
          <cell r="BZ11">
            <v>95</v>
          </cell>
          <cell r="CA11">
            <v>30</v>
          </cell>
          <cell r="CB11">
            <v>30</v>
          </cell>
          <cell r="CC11">
            <v>30</v>
          </cell>
          <cell r="CD11">
            <v>217239567</v>
          </cell>
          <cell r="CE11">
            <v>217239567</v>
          </cell>
          <cell r="CF11">
            <v>427296235</v>
          </cell>
          <cell r="CG11">
            <v>427296235</v>
          </cell>
          <cell r="CH11">
            <v>470042536</v>
          </cell>
          <cell r="CI11">
            <v>470042536</v>
          </cell>
          <cell r="CJ11">
            <v>5</v>
          </cell>
          <cell r="CK11">
            <v>35</v>
          </cell>
          <cell r="CL11">
            <v>65</v>
          </cell>
          <cell r="CM11">
            <v>79</v>
          </cell>
          <cell r="CN11" t="str">
            <v>Suma</v>
          </cell>
          <cell r="CO11">
            <v>0</v>
          </cell>
          <cell r="CP11">
            <v>0</v>
          </cell>
          <cell r="CQ11">
            <v>7</v>
          </cell>
          <cell r="CR11">
            <v>0</v>
          </cell>
          <cell r="CS11">
            <v>0</v>
          </cell>
          <cell r="CT11">
            <v>7</v>
          </cell>
          <cell r="CU11">
            <v>0</v>
          </cell>
          <cell r="CV11">
            <v>0</v>
          </cell>
          <cell r="CW11">
            <v>8</v>
          </cell>
          <cell r="CX11">
            <v>0</v>
          </cell>
          <cell r="CY11">
            <v>0</v>
          </cell>
          <cell r="CZ11">
            <v>8</v>
          </cell>
          <cell r="DA11">
            <v>95</v>
          </cell>
          <cell r="DB11">
            <v>14</v>
          </cell>
          <cell r="DC11">
            <v>14</v>
          </cell>
          <cell r="DD11">
            <v>0</v>
          </cell>
          <cell r="DE11">
            <v>0</v>
          </cell>
          <cell r="DF11">
            <v>7</v>
          </cell>
          <cell r="DG11">
            <v>0</v>
          </cell>
          <cell r="DH11">
            <v>0</v>
          </cell>
          <cell r="DI11">
            <v>7</v>
          </cell>
          <cell r="DJ11">
            <v>0</v>
          </cell>
          <cell r="DK11">
            <v>0</v>
          </cell>
          <cell r="DL11">
            <v>8</v>
          </cell>
          <cell r="DM11">
            <v>0</v>
          </cell>
          <cell r="DN11">
            <v>0</v>
          </cell>
          <cell r="DO11">
            <v>8</v>
          </cell>
          <cell r="DP11">
            <v>30</v>
          </cell>
          <cell r="DQ11">
            <v>0</v>
          </cell>
          <cell r="DR11">
            <v>0</v>
          </cell>
          <cell r="DS11">
            <v>7</v>
          </cell>
          <cell r="DT11">
            <v>0</v>
          </cell>
          <cell r="DU11">
            <v>0</v>
          </cell>
          <cell r="DV11">
            <v>7</v>
          </cell>
          <cell r="DW11">
            <v>0</v>
          </cell>
          <cell r="DX11">
            <v>0</v>
          </cell>
          <cell r="DY11">
            <v>0</v>
          </cell>
          <cell r="DZ11">
            <v>0</v>
          </cell>
          <cell r="EA11">
            <v>0</v>
          </cell>
          <cell r="EB11">
            <v>0</v>
          </cell>
          <cell r="EC11">
            <v>14</v>
          </cell>
          <cell r="ED11">
            <v>14</v>
          </cell>
          <cell r="EE11">
            <v>0</v>
          </cell>
          <cell r="EF11">
            <v>0</v>
          </cell>
          <cell r="EG11"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EH11">
            <v>0</v>
          </cell>
          <cell r="EI11">
            <v>0</v>
          </cell>
          <cell r="EJ11"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EK11">
            <v>0</v>
          </cell>
          <cell r="EL11">
            <v>0</v>
          </cell>
          <cell r="EM11"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EN11">
            <v>0</v>
          </cell>
          <cell r="EO11">
            <v>0</v>
          </cell>
          <cell r="EP11"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EQ11">
            <v>0</v>
          </cell>
          <cell r="ER11">
            <v>0</v>
          </cell>
          <cell r="ES11"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ET11">
            <v>0</v>
          </cell>
          <cell r="EU11">
            <v>0</v>
          </cell>
          <cell r="EV11"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EW11">
            <v>0</v>
          </cell>
          <cell r="EX11">
            <v>0</v>
          </cell>
          <cell r="EY11">
            <v>0</v>
          </cell>
          <cell r="EZ11">
            <v>0</v>
          </cell>
          <cell r="FA11">
            <v>0</v>
          </cell>
          <cell r="FB11">
            <v>0</v>
          </cell>
          <cell r="FC11">
            <v>312733000</v>
          </cell>
          <cell r="FD11">
            <v>312733000</v>
          </cell>
          <cell r="FE11">
            <v>312733000</v>
          </cell>
          <cell r="FF11">
            <v>312733000</v>
          </cell>
          <cell r="FG11">
            <v>312733000</v>
          </cell>
          <cell r="FH11">
            <v>312733000</v>
          </cell>
          <cell r="FI11">
            <v>312733000</v>
          </cell>
          <cell r="FJ11">
            <v>312733000</v>
          </cell>
          <cell r="FK11">
            <v>312733000</v>
          </cell>
          <cell r="FL11">
            <v>312733000</v>
          </cell>
          <cell r="FM11">
            <v>312733000</v>
          </cell>
          <cell r="FN11">
            <v>312733000</v>
          </cell>
          <cell r="FO11">
            <v>312733000</v>
          </cell>
          <cell r="FP11">
            <v>312733000</v>
          </cell>
          <cell r="FQ11">
            <v>312733000</v>
          </cell>
          <cell r="FR11">
            <v>312733000</v>
          </cell>
          <cell r="FS11">
            <v>312733000</v>
          </cell>
          <cell r="FT11">
            <v>312733000</v>
          </cell>
          <cell r="FU11">
            <v>312733000</v>
          </cell>
          <cell r="FV11">
            <v>0</v>
          </cell>
          <cell r="FW11">
            <v>0</v>
          </cell>
          <cell r="FX11">
            <v>0</v>
          </cell>
          <cell r="FY11">
            <v>0</v>
          </cell>
          <cell r="FZ11">
            <v>0</v>
          </cell>
          <cell r="GA11">
            <v>0</v>
          </cell>
          <cell r="GB11">
            <v>312733000</v>
          </cell>
          <cell r="GC11">
            <v>312732035</v>
          </cell>
          <cell r="GD11">
            <v>312732035</v>
          </cell>
          <cell r="GE11">
            <v>312732035</v>
          </cell>
          <cell r="GF11">
            <v>312732035</v>
          </cell>
          <cell r="GG11">
            <v>312732035</v>
          </cell>
          <cell r="GH11">
            <v>312732035</v>
          </cell>
          <cell r="GI11">
            <v>0</v>
          </cell>
          <cell r="GJ11">
            <v>0</v>
          </cell>
          <cell r="GK11">
            <v>0</v>
          </cell>
          <cell r="GL11">
            <v>0</v>
          </cell>
          <cell r="GM11">
            <v>0</v>
          </cell>
          <cell r="GN11">
            <v>0</v>
          </cell>
          <cell r="GO11">
            <v>312732035</v>
          </cell>
          <cell r="GP11">
            <v>0</v>
          </cell>
          <cell r="GQ11">
            <v>8088923</v>
          </cell>
          <cell r="GR11">
            <v>36519108</v>
          </cell>
          <cell r="GS11">
            <v>64949293</v>
          </cell>
          <cell r="GT11">
            <v>93379478</v>
          </cell>
          <cell r="GU11">
            <v>121809663</v>
          </cell>
          <cell r="GV11">
            <v>0</v>
          </cell>
          <cell r="GW11">
            <v>0</v>
          </cell>
          <cell r="GX11">
            <v>0</v>
          </cell>
          <cell r="GY11">
            <v>0</v>
          </cell>
          <cell r="GZ11">
            <v>0</v>
          </cell>
          <cell r="HA11">
            <v>0</v>
          </cell>
          <cell r="HB11">
            <v>121809663</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t="str">
            <v xml:space="preserve">3.1. GENERAR ACCIONES PARA EL APROVECHAMIENTO DE LA INFORMACIÓN DE RELACIONAMIENTO Y LA COOPERACIÓN INTERNACIONAL
Para esta actividad se llevó a cabo las siguientes acciones:
En tal sentido en el primer trimestre, se realizaron las siguientes actividades, tales como: 
Continuación en la revisión y ajustes de la matriz consolidada, de la misma manera se realizaron reuniones de pruebas del sistema SIBI con el equipo técnico de OTIC.
Para la parametrización y mejora continua de la Matriz de Relacionamiento se realizó lo siguiente:
Desarrollo e implementación del sistema SIBI en ambiente de pruebas se avanzó en las mejoras realizadas a la matriz de relacionamiento, lo que fortalece la herramienta en la toma de decisiones con enfoque estratégico. 
Al segundo trimestre de 2023
La DDRI logro el registro de 369 interacciones con 226 actores internacionales en la herramienta de la matriz de relacionamiento donde se identifican organismos internacionales, redes de ciudad, alcaldías de ciudades en todo el mundo y cuerpo diplomático acreditado en Colombia.
Al corte de junio, se realizó una reunión con la OTIC donde se discutió el alcance del proyecto SIBI, en esta reunión el ingeniero designado por la OTIC informa sobre las dificultades, obstáculos y avances en los desarrollos programados para esta vigencia, sustenta la problemática por las limitaciones técnicas existentes y manifiesta que en la entidad existen otras funcionalidades con una mayor prioridad. Ante esta situación la DDRI resaltó la importancia de nuestro proyecto que busca aprovechar de manera más eficiente la información con los actores internaciones que actualmente tiene la ciudad en curso, así mismo la DDRI manifestó el sentido de legado de la actual administración con el proyecto.
logros alcanzados al 2do trimestre de 2023: A junio se realizaron 369 interacciones con diferentes actores internacionales, se destacan 219 interacciones que comprenden acciones de cooperación y posicionamiento realizadas con apoyo de la DDRI. Estas actividades dan muestra de los avances en el plan de internacionalización de la ciudad.
El número de las interacciones se genera, una vez la DDRI, realiza un proceso de depuración en los diferentes momentos de las acciones, esta medición permite establecer de manera clara el número total ajustado de acciones internacionales registradas.	   
3.2. DESARROLLAR INSTRUMENTOS PARA FORMALIZAR LAS RELACIONES CON ACTORES INTERNACIONALES
En el primer semestre se realizó las siguientes acciones:
Gestión con las diferentes entidades distritales, así como con ciudades para la presentación a la convocatoria UCCI 2023, ejercicio que se realizó con el Sector Ambiente.
Para el segundo trimestre se destacan las siguientes acciones:
3.2.1 Formalización de alianzas con actores internacionales - Gestión de firmas de Cartas y Memorandos
En el segundo trimestre de 2023, se logró la suscripción de un Mou, entre el Departamento Administrativo de la Defensoría del Espacio Público y la Agencia Metropolitana de Control del Distrito Metropolitano de Quito 
(Ver en la Matriz 2023, Interacción a junio consecutivo No. 2023 – 367 y carpeta de suscripción de Mou)
El Liderazgo de la DDRI consistió en la articulación y realización de ayudas de memoria entre la Embajada de Italia con el IDPC para discutir la posibilidad de restaurar y valorizar la Casa de Oreste Sindici – autor del Himno Nacional de Colombia, en el marco del Plan de Renovación Parcial del Voto Nacional. ( Coordinación Embajada de Italia y el IDPC)
Se articulo una reunión de trabajo entre USAID y la alcaldesa para tratar las situaciones de movilidad humana de colombianos inadmitidos en los Estados Unidos. La intensión es buscar acciones conjuntas en beneficio de poblaciones vulnerables de la ciudad. (Ficha de Reunión_USAID y la alcaldesa_22.06.23)
Se han realizado acciones con la Cámara de Comercio de Bogotá logrando un patrocinio financio en los equipos de traducción simultánea con nuestros aliados internacionales que no son hablantes del español. (PPT Cámara de Comercio, evidencia reunion_CCB)
Se realizó la coordinación y acompañamiento en la reunión entre la Embajada de Estados Unidos y el Secretario Distrital de Seguridad de Bogotá, para articular las acciones de empalme del proyecto de acreditación de la Cárcel Distrital de Bogotá durante el cierre de administración, este es un convenio de gran importancia en temas de seguridad de la ciudad, buscando su reacreditación figura necesaria para lograr un mayor recurso financiero por cooperación internacional.(Ficha reunión cárcel distrital) *La Sección de Asuntos Antinarcóticos y Aplicación de la Ley (INL por su sigla en inglés) trabaja por la seguridad local de los estadounidenses combatiendo el crimen internacional, las drogas ilícitas y la inestabilidad en otros países, en alianza con ellos.
En conjunto con la Secretaría de Movilidad y el Institute for Transportation and Development Policy (ITDP), se realizó el evento Mobilize Learning Lab 2023 el cual tiene por objetivo ser un escenario de dialogo e intercambio de ideas críticas sobre el futuro del transporte público donde la alcaldesa realizará la apertura del evento y la Secretaría de Movilidad participará en los grupos de trabajo compartiendo experiencias, logros y apuestas de los proyectos de Bogotá en temas como el Plan de Movilidad Multimodal y Sostenible de la ciudad. Este evento contó con una participación de 130 participantes. (Brief Mobilize Lab 2023)
La DDRI dio apoyo para coordinar una visita atendida por la empresa “La Rolita”, los participantes corresponden a directivos de alto nivel del Banco Interamericano de Desarrollo. La intención fue la de conocer los avances en la operación soportada por la infraestructura existente, visibilizando lo innovador del modelo de gestión de esta empresa distrital líder en el mercado. (Registro fotográfico visita a la rolita del BID)
Se coordino el desarrollo de una reunión exploratoria entre la Agencia de Cooperación Coreana (KOTRA) y la Secretaría de Movilidad - SDM y la empresa de Transmilenio SA, para explorar oportunidades de colaboración en materia de electrificación de la flota y proyectos de hidrógeno. (Cooperación Coreana KOTRA)
3.2.2 Formalización de alianzas con actores internacionales - Gestión de los instrumentos.
El avance al segundo trimestre, se destacan las siguientes actividades:
Se articuló un acompañamiento para el desarrollo de una asistencia técnica entre una delegación del Ministerio de Transporte y Medio Ambiente de Ruanda con la SDM y TMSA, sobre movilidad eléctrica. La secretaría de movilidad y Transmilenio realizaron presentaciones sobre el funcionamiento y ventajas del modelo eléctrico. La intensión es gestionar un instrumento de cooperación que beneficie el sector movilidad. (Agenda y Solicitud Visita Delegación Ruanda es_TRADUCIDO, Agenda y Solicitud Visita Delegación Ruanda)
Se articulo una reunión entre la Biblioteca de Guangzhou con la SCRD. Donde se logró hacer un Intercambio de actividades, en especial sobre el año nuevo chino en búsqueda de planificar una exposición fotográfica en línea sobre este tema. De igual manera se habló sobre el concurso internacional Juvenil de la Biblioteca de Guangzhou enmarcado en el diseño de marcapáginas para jóvenes en 2023 y por último se identificó la posibilidad de un Intercambio de libros, Estos puntos se está comprobando la viabilidad por requerirse la firma de un MOU. (Mail de Intercambio de experiencia en Bibliotecas con Guangzhou y la SCRD)
Según las competencias y funciones de la DDRI se lideró y coordinó las siguientes acciones:
Los recorridos de experiencia de ciudad del Smart City Expo Bogotá 2023
logros alcanzados: estas acciones buscan generar nuevas alianzas con actores y organizaciones internacionales ya identificados, ampliando genera nueva cooperación técnica y financiera, especialmente en temáticas en lecturas y bibliotecas y temáticas en movilidad.
3.3. IMPLEMENTAR UN PLAN DE RELACIONAMIENTO Y COOPERACIÓN INTERNACIONAL DEL DISTRITO
En el primer trimestre la Dirección Distrital de Relaciones Internacionales realizó varias acciones para el fortalecimiento en la implementación del plan de relacionamiento y cooperación:
Una de las más representativas fue la de acompañar la Celebración del Natalicio del Emperador de Japón en nombre de la Alcaldía de Bogotá, el principal beneficio, fue estrechar vínculos con el Japón para futuras líneas de cooperación.
En este periodo la Dirección Distrital de Relaciones Internacionales realizó varias acciones para fortalecer la implementación del plan de relacionamiento y cooperación, una de las que más se destaca es el seguimiento, liderazgo y acompañamiento a los proyectos de la red de ciudades UCCI desarrollados en 2023, en esta oportunidad el Sector ambiente ha sido el beneficiado, no solo por liderar un proyecto de estas características, sino ser ciudad aliada con Sao Paulo. De la misma manera con la ciudad de Quito desde la secretaria general y Secretaria de Planeación acompañamos en un proyecto basado en la agenda 2030, el avance de los ODS.
A corte del segundo trimestre de Junio: 
El avance al segundo trimestre, se destacan las siguientes actividades:
En este componente la DDRI realizó acompañamiento a IDARTES para lograr enviar un delegado a la ciudad de la Habana con el objetivo de alinear la formulación en la propuesta del proyecto de IDARTES denominado “ Fortalecimiento de cadenas de agentes del ecosistema artístico y cultural para la descentralización y ampliación de nodos y redes colaborativas en Bogotá”, 
De la misma manera, ha realizado la articulación entre la Agencia Presidencial de Cooperacion – APC y el Ministerio de Relaciones exteriores para lograr avanzar en esta finalidad. (Comixta Cuba IDARTES)
logros alcanzados: estas acciones fortalecen el relacionamiento de la ciudad, exactamente en la aplicación de convocatorias de la Agencia presidencial de Cooperación, estas acciones logran atraer recursos técnicos y financieros para el desarrollo de actividades afines para lograr el plan de internacionalización establecido desde la Secretaria General. 
</v>
          </cell>
          <cell r="ID11" t="str">
            <v/>
          </cell>
          <cell r="IE11" t="str">
            <v/>
          </cell>
          <cell r="IF11" t="str">
            <v/>
          </cell>
          <cell r="IG11" t="str">
            <v xml:space="preserve">Acción realizada:
Logros: Se destaca los avances en la implementación del sistema SIBI, la consolidación y participación en la convocatoria UCCI 2023,
3,1 En tal sentido durante el mes de febrero, se realizaron las siguientes actividades, tales como: 
1.- Continuación revisión y ajustes de la matriz consolidada y realizaron de reuniones de pruebas del sistema SIBI con el equipo tecnico de OTIC
3,2 Se realizo la gestión con las diferentes entidades distritales, asi como con ciudades para la presentación a la convocatoria UCCI 2023, ejercicio que se realizó con el Sector Sector Ambiente.
3,3 En este periodo la Dirección Distrital de Relaciones Internacionales realizó varias acciones para el fortalecimiento en la implementación del plan de relacionamiento y cooperación:
Una de las mas reppresentativas fue la de acompañar la Celebración del Natalicio del Emperador de Japón en nombre de la Alcaldía de Bogotá, el principal beneficio, fue estrechar vinculos con el Japon para futuras lineas de cooperación
</v>
          </cell>
          <cell r="IH11" t="str">
            <v xml:space="preserve">Accionea realizadas:
Logros: Se destaca los avances en la implementación del sistema SIBI en ambiente de pruebas, así como las mejoras realizadas a la matriz de relacionamiento, lo que fortalece la herramienta en la toma de decisiones con enfoque estratégico.
 3.1   En la parametrización y mejora continua de la Matriz de Relacionamiento se realizó las siguientes actividades:
3.1.1 Creación carpetas para cada enlace a fin de consolidar la matriz por trimestres. 
3.1.2 Registro de las interacciones del primer trimestre 2023 en el formato matriz 2023.
3.1.3 Dentro de los avances en la implementación del sistema SIBI, se realizó una reunión en conjunto entre la DDRI y la OTIC, con la intensión de avanzar en la implementación del sistema SIBI, se destaca el avance al tener claro la interacción en ambiente de pruebas donde los ingenieros de OTIC explican las funcionalidades.
3.2 logros, En el trimestre se realizaron 78 interacciones con diferentes actores internacionales y los sectores del Distrito Capital, se destacan 21 interacciones relativas a acciones de cooperación realizadas con el acompañamiento  DDRI orientadas a contribuir con el fortalecimiento de los sistemas de salud, intercambio de experiencias  y metodologías   en gestión urbana, estrategias de seguridad  ciudadana, suministristro de agua potable y tratamiento de aguas residuales, inclusión socio económica dirigado a las poblaciones vulnerables y movilidad segura y sostenible dichas acciones se efectuaron con  actores internacionales de las nacionalidades de Europa, Norteamérica, Asia, Centroamérica y América latina, con estas actividades se dan avances en el plan de internacionalización de la ciudad.  
3,2,1 Matriz interacciones
3,2,2 Soportes interacciones
3.3 En este periodo la Dirección Distrital de Relaciones Internacionales se destaca es el seguimiento, liderazgo y acompañamiento a los proyectos de la red de ciudades  UCCI desarrollamos en 2023, en esta oportunidad el Sector ambiente ha sido el beneficiado, no solo por liderar un proyecto de estas características, sino ser ciudad aliada con Sao Paulo. 
</v>
          </cell>
          <cell r="II11" t="str">
            <v xml:space="preserve">1. Avances en materia de aprovechamiento de información.  Con base en las verificaciones efectuadas al ambiente de pruebas de la aplicación SIBI se realizaron 13 requerimientos a la OTIC de los cuales 8 están en proceso de realización. 
2. Avances en materia de formalización de alianzas con actores internacionales. Para el mes de abril la DDRI gestionó 34 interacciones de cooperación con los sectores de cultura, planeación, ambiente, mujer, educación, habitad. Entre las interacciones de cooperación más destacadas se encuentran:
- La DDRI participó en la articulación de la segunda visita de los alcaldes de Brasil de los siguientes municipios : Cupira, Toritama,Vitória De Santo Antão, Serra Talhada,Gravatá, Cumaru,Moura Baterias,e Curitiba,Cachoeiro de Itapemirim,  la visita contó con la participación del  Gerente de Transmilenio, el director del Idipron y un representante de la DDRI, el objetivo de esta fue conocer la infraestructura de movilidad  de Bogotá y las acciones sociales que se han desarrollado con los habitantes de la calle. 
- La DDRI participó en la articulación y recorrido de  la visita de una  delegación de 25 personas integrantes de Usaid y del operador de Usaid en el Salvador, cuyo objetivo fue intercambiar conocimiento sobre iniciativas como: renovación de plazas tradicionales, distrito creativo, renovación urbana,  metrocable - renovación de transporte en comunidades marginales y Distrito creativo San Felipe
3. Fortalecimiento del relacionamiento  en el Distrito. 
Para el mes de abril la DDRI gestionó  interacciones de cooperación con los sectores de cultura, planeación, ambiente, mujer, educación y habitad, estas estuvieron orientadas a contribuir con el fortalecimiento de los sistemas de salud, intercambio de experiencias  y metodologías   en gestión urbana, estrategias de seguridad  ciudadana, suministro de agua potable y tratamiento de aguas residuales, inclusión socio económica dirigido a las poblaciones vulnerables y movilidad 
</v>
          </cell>
          <cell r="IJ11" t="str">
            <v>Se realizaron las siguientes acciones relacionadas con la Implementación del sistema SIBI: 
3.1 Se han realizado reuniones entre la DDRI y OTIC  relacionadas con  ajustes en los  módulos de la aplicación  y la presentación front.</v>
          </cell>
          <cell r="IK11" t="str">
            <v xml:space="preserve">3.1. GENERAR ACCIONES PARA EL APROVECHAMIENTO DE LA INFORMACIÓN DE RELACIONAMIENTO Y LA COOPERACIÓN INTERNACIONAL
Acción realizada:
En tal sentido el avance al segundo trimestre, se destaca las siguientes actividades, tales como: 
A junio de 2023
La DDRI logro el registro de 369 interacciones con 226 actores internacionales en la herramienta de la matriz de relacionamiento donde se identifican organismos internacionales, redes de ciudad, alcaldías de ciudades en todo el mundo y cuerpo diplomático acreditado en Colombia.
Al corte de junio, se realizó una reunión con la OTIC donde se discutió el alcance del proyecto SIBI, en esta reunión el ingeniero designado por la OTIC informa sobre las dificultades, obstáculos y avances en los desarrollos programados para esta vigencia, sustenta la problemática por las limitaciones técnicas existentes y manifiesta que en la entidad existen otras funcionalidades con una mayor prioridad. Ante esta situación la DDRI resaltó la importancia de nuestro proyecto que busca aprovechar de manera más eficiente la información con los actores internaciones que actualmente tiene la ciudad en curso, así mismo la DDRI manifestó el sentido de legado de la actual administración con el proyecto.
logros alcanzados al 2do trimestre de 2023: A junio se realizaron 369 interacciones con diferentes actores internacionales, se destacan 219 interacciones que comprenden acciones de cooperación y posicionamiento realizadas con apoyo de la DDRI. Estas actividades dan muestra de los avances en el plan de internacionalización de la ciudad.
El número de las interacciones se genera, una vez la DDRI, realiza un proceso de depuración en los diferentes momentos de las acciones, esta medición permite establecer de manera clara el número total ajustado de acciones internacionales registradas.	   
3.2 DESARROLLAR INSTRUMENTOS PARA FORMALIZAR LAS RELACIONES CON ACTORES INTERNACIONALES
Se resaltan las diferentes acciones en la formalización de instrumentos con actores internacionales:
3.2.1 Formalización de alianzas con actores internacionales - Gestión de firmas de Cartas y Memorandos
En el segundo trimestre de 2023, se logró la suscripción de un Mou, entre el Departamento Administrativo de la Defensoría del Espacio Público y la Agencia Metropolitana de Control del Distrito Metropolitano de Quito 
(Ver en la Matriz 2023, Interacción a junio consecutivo No. 2023 – 367 y carpeta de suscripción de Mou)
El Liderazgo de la DDRI consistió en la articulación y realización de ayudas de memoria entre la Embajada de Italia con el IDPC para discutir la posibilidad de restaurar y valorizar la Casa de Oreste Sindici – autor del Himno Nacional de Colombia, en el marco del Plan de Renovación Parcial del Voto Nacional. ( Coordinación Embajada de Italia y el IDPC)
Se articulo una reunión de trabajo entre USAID y la alcaldesa para tratar las situaciones de movilidad humana de colombianos inadmitidos en los Estados Unidos. La intensión es buscar acciones conjuntas en beneficio de poblaciones vulnerables de la ciudad. (Ficha de Reunión_USAID y la alcaldesa_22.06.23)
Se han realizado acciones con la Cámara de Comercio de Bogotá logrando un patrocinio financio en los equipos de traducción simultánea con nuestros aliados internacionales que no son hablantes del español. (PPT Cámara de Comercio, evidencia reunion_CCB)
Se realizó la coordinación y acompañamiento en la reunión entre la Embajada de Estados Unidos y el Secretario Distrital de Seguridad de Bogotá, para articular las acciones de empalme del proyecto de acreditación de la Cárcel Distrital de Bogotá durante el cierre de administración, este es un convenio de gran importancia en temas de seguridad de la ciudad, buscando su reacreditación figura necesaria para lograr un mayor recurso financiero por cooperación internacional.(Ficha reunión cárcel distrital) *La Sección de Asuntos Antinarcóticos y Aplicación de la Ley (INL por su sigla en inglés) trabaja por la seguridad local de los estadounidenses combatiendo el crimen internacional, las drogas ilícitas y la inestabilidad en otros países, en alianza con ellos.
En conjunto con la Secretaría de Movilidad y el Institute for Transportation and Development Policy (ITDP), se realizó el evento Mobilize Learning Lab 2023 el cual tiene por objetivo ser un escenario de dialogo e intercambio de ideas críticas sobre el futuro del transporte público donde la alcaldesa realizará la apertura del evento y la Secretaría de Movilidad participará en los grupos de trabajo compartiendo experiencias, logros y apuestas de los proyectos de Bogotá en temas como el Plan de Movilidad Multimodal y Sostenible de la ciudad. Este evento contó con una participación de 130 participantes. (Brief Mobilize Lab 2023)
La DDRI dio apoyo para coordinar una visita atendida por la empresa “La Rolita”, los participantes corresponden a directivos de alto nivel del Banco Interamericano de Desarrollo. La intención fue la de conocer los avances en la operación soportada por la infraestructura existente, visibilizando lo innovador del modelo de gestión de esta empresa distrital líder en el mercado. (Registro fotográfico visita a la rolita del BID)
Se coordino el desarrollo de una reunión exploratoria entre la Agencia de Cooperación Coreana (KOTRA) y la Secretaría de Movilidad - SDM y la empresa de Transmilenio SA, para explorar oportunidades de colaboración en materia de electrificación de la flota y proyectos de hidrógeno. (Cooperación Coreana KOTRA)
3.2.2 Formalización de alianzas con actores internacionales - Gestión de los instrumentos.
El avance al segundo trimestre, se destacan las siguientes actividades:
Se articuló un acompañamiento para el desarrollo de una asistencia técnica entre una delegación del Ministerio de Transporte y Medio Ambiente de Ruanda con la SDM y TMSA, sobre movilidad eléctrica. La secretaría de movilidad y Transmilenio realizaron presentaciones sobre el funcionamiento y ventajas del modelo eléctrico. La intensión es gestionar un instrumento de cooperación que beneficie el sector movilidad. (Agenda y Solicitud Visita Delegación Ruanda es_TRADUCIDO, Agenda y Solicitud Visita Delegación Ruanda)
Se articulo una reunión entre la Biblioteca de Guangzhou con la SCRD. Donde se logró hacer un Intercambio de actividades, en especial sobre el año nuevo chino en búsqueda de planificar una exposición fotográfica en línea sobre este tema. De igual manera se habló sobre el concurso internacional Juvenil de la Biblioteca de Guangzhou enmarcado en el diseño de marcapáginas para jóvenes en 2023 y por último se identificó la posibilidad de un Intercambio de libros, Estos puntos se está comprobando la viabilidad por requerirse la firma de un MOU. (Mail de Intercambio de experiencia en Bibliotecas con Guangzhou y la SCRD)
Según las competencias y funciones de la DDRI se lideró y coordinó las siguientes acciones:
Los recorridos de experiencia de ciudad del Smart City Expo Bogotá 2023
logros alcanzados: estas acciones buscan generar nuevas alianzas con actores y organizaciones internacionales ya identificados, ampliando genera nueva cooperación técnica y financiera, especialmente en temáticas en lecturas y bibliotecas y temáticas en movilidad.
3.3 IMPLEMENTAR UN PLAN DE RELACIONAMIENTO Y COOPERACIÓN INTERNACIONAL DEL DISTRITO - Fortalecimiento del relacionamiento en el Distrito.
El avance al segundo trimestre, se destacan las siguientes actividades:
En este componente la DDRI realizó acompañamiento a IDARTES para lograr enviar un delegado a la ciudad de la Habana con el objetivo de alinear la formulación en la propuesta del proyecto de IDARTES denominado “ Fortalecimiento de cadenas de agentes del ecosistema artístico y cultural para la descentralización y ampliación de nodos y redes colaborativas en Bogotá”, 
De la misma manera, ha realizado la articulación entre la Agencia Presidencial de Cooperacion – APC y el Ministerio de Relaciones exteriores para lograr avanzar en esta finalidad. (Comixta Cuba IDARTES)
logros alcanzados: estas acciones fortalecen el relacionamiento de la ciudad, exactamente en la aplicación de convocatorias de la Agencia presidencial de Cooperación, estas acciones logran atraer recursos técnicos y financieros para el desarrollo de actividades afines para lograr el plan de internacionalización establecido desde la Secretaria General. 
</v>
          </cell>
          <cell r="IL11" t="str">
            <v/>
          </cell>
          <cell r="IM11" t="str">
            <v/>
          </cell>
          <cell r="IN11" t="str">
            <v/>
          </cell>
          <cell r="IO11" t="str">
            <v/>
          </cell>
          <cell r="IP11" t="str">
            <v/>
          </cell>
          <cell r="IQ11" t="str">
            <v/>
          </cell>
          <cell r="IR11">
            <v>0</v>
          </cell>
          <cell r="IS11">
            <v>0</v>
          </cell>
          <cell r="IT11">
            <v>1</v>
          </cell>
          <cell r="IU11">
            <v>0</v>
          </cell>
          <cell r="IV11">
            <v>0</v>
          </cell>
          <cell r="IW11">
            <v>1</v>
          </cell>
          <cell r="IX11">
            <v>0</v>
          </cell>
          <cell r="IY11">
            <v>0</v>
          </cell>
          <cell r="IZ11">
            <v>0</v>
          </cell>
          <cell r="JA11">
            <v>0</v>
          </cell>
          <cell r="JB11">
            <v>0</v>
          </cell>
          <cell r="JC11">
            <v>0</v>
          </cell>
          <cell r="JD11">
            <v>0.46666666666666667</v>
          </cell>
          <cell r="JE11">
            <v>0</v>
          </cell>
          <cell r="JF11">
            <v>0</v>
          </cell>
          <cell r="JG11">
            <v>23.333333333333332</v>
          </cell>
          <cell r="JH11">
            <v>0</v>
          </cell>
          <cell r="JI11">
            <v>0</v>
          </cell>
          <cell r="JJ11">
            <v>23.333333333333332</v>
          </cell>
          <cell r="JK11">
            <v>0</v>
          </cell>
          <cell r="JL11">
            <v>0</v>
          </cell>
          <cell r="JM11">
            <v>0</v>
          </cell>
          <cell r="JN11">
            <v>0</v>
          </cell>
          <cell r="JO11">
            <v>0</v>
          </cell>
          <cell r="JP11">
            <v>0</v>
          </cell>
          <cell r="JQ11">
            <v>46.666666666666664</v>
          </cell>
          <cell r="JR11">
            <v>0</v>
          </cell>
          <cell r="JS11">
            <v>0</v>
          </cell>
          <cell r="JT11">
            <v>23.333333333333332</v>
          </cell>
          <cell r="JU11">
            <v>23.333333333333332</v>
          </cell>
          <cell r="JV11">
            <v>23.333333333333332</v>
          </cell>
          <cell r="JW11">
            <v>46.666666666666664</v>
          </cell>
          <cell r="JX11">
            <v>46.666666666666664</v>
          </cell>
          <cell r="JY11">
            <v>46.666666666666664</v>
          </cell>
          <cell r="JZ11">
            <v>46.666666666666664</v>
          </cell>
          <cell r="KA11">
            <v>46.666666666666664</v>
          </cell>
          <cell r="KB11">
            <v>46.666666666666664</v>
          </cell>
          <cell r="KC11">
            <v>46.666666666666664</v>
          </cell>
          <cell r="KD11" t="str">
            <v>No Programó</v>
          </cell>
          <cell r="KE11" t="str">
            <v/>
          </cell>
          <cell r="KF11">
            <v>100</v>
          </cell>
          <cell r="KG11" t="str">
            <v/>
          </cell>
          <cell r="KH11" t="str">
            <v/>
          </cell>
          <cell r="KI11">
            <v>100</v>
          </cell>
          <cell r="KJ11" t="str">
            <v/>
          </cell>
          <cell r="KK11" t="str">
            <v/>
          </cell>
          <cell r="KL11" t="str">
            <v/>
          </cell>
          <cell r="KM11" t="str">
            <v/>
          </cell>
          <cell r="KN11" t="str">
            <v/>
          </cell>
          <cell r="KO11" t="str">
            <v/>
          </cell>
          <cell r="KP11" t="str">
            <v>No Programó</v>
          </cell>
          <cell r="KQ11" t="str">
            <v>No Programó</v>
          </cell>
          <cell r="KR11">
            <v>100</v>
          </cell>
          <cell r="KS11">
            <v>100</v>
          </cell>
          <cell r="KT11">
            <v>100</v>
          </cell>
          <cell r="KU11">
            <v>100</v>
          </cell>
          <cell r="KV11" t="str">
            <v/>
          </cell>
          <cell r="KW11" t="str">
            <v/>
          </cell>
          <cell r="KX11" t="str">
            <v/>
          </cell>
          <cell r="KY11" t="str">
            <v/>
          </cell>
          <cell r="KZ11" t="str">
            <v/>
          </cell>
          <cell r="LA11" t="str">
            <v/>
          </cell>
          <cell r="LB11">
            <v>100</v>
          </cell>
          <cell r="LC11" t="str">
            <v>7868_1</v>
          </cell>
          <cell r="LD11" t="str">
            <v>1. Fortalecer el Sistema de coordinación y articulación institucional interna y externa.</v>
          </cell>
          <cell r="LE11">
            <v>100</v>
          </cell>
          <cell r="LF11">
            <v>52.222222222222221</v>
          </cell>
          <cell r="LG11" t="str">
            <v/>
          </cell>
          <cell r="LH11" t="str">
            <v/>
          </cell>
          <cell r="LI11">
            <v>100</v>
          </cell>
          <cell r="LJ11">
            <v>52.671111111111109</v>
          </cell>
          <cell r="LK11">
            <v>9110519000</v>
          </cell>
          <cell r="LL11">
            <v>8846199891</v>
          </cell>
          <cell r="LM11">
            <v>2565159275</v>
          </cell>
          <cell r="LN11">
            <v>691592795</v>
          </cell>
          <cell r="LO11">
            <v>691592795</v>
          </cell>
          <cell r="LP11" t="str">
            <v>No Programó</v>
          </cell>
          <cell r="LQ11" t="str">
            <v>No Programó</v>
          </cell>
          <cell r="LR11">
            <v>7</v>
          </cell>
          <cell r="LS11">
            <v>0</v>
          </cell>
          <cell r="LT11">
            <v>0</v>
          </cell>
          <cell r="LU11">
            <v>7</v>
          </cell>
          <cell r="LV11" t="str">
            <v/>
          </cell>
          <cell r="LW11" t="str">
            <v/>
          </cell>
          <cell r="LX11" t="str">
            <v/>
          </cell>
          <cell r="LY11" t="str">
            <v/>
          </cell>
          <cell r="LZ11" t="str">
            <v/>
          </cell>
          <cell r="MA11" t="str">
            <v/>
          </cell>
          <cell r="MB11">
            <v>14</v>
          </cell>
          <cell r="MC11">
            <v>14</v>
          </cell>
          <cell r="MD11">
            <v>79</v>
          </cell>
          <cell r="ME11" t="str">
            <v>No aplica</v>
          </cell>
          <cell r="MF11" t="str">
            <v>No aplica</v>
          </cell>
          <cell r="MG11" t="str">
            <v>Oportuno: Se radica en los tiempos establecidos por la Oficina Asesora de Planeación - OAP</v>
          </cell>
          <cell r="MH11" t="str">
            <v>Oportuno: Se radica en los tiempos establecidos por la Oficina Asesora de Planeación - OAP</v>
          </cell>
          <cell r="MI11" t="str">
            <v>Oportuno: Se radica en los tiempos establecidos por la Oficina Asesora de Planeación - OAP</v>
          </cell>
          <cell r="MJ11">
            <v>0</v>
          </cell>
          <cell r="MK11">
            <v>0</v>
          </cell>
          <cell r="ML11">
            <v>0</v>
          </cell>
          <cell r="MM11">
            <v>0</v>
          </cell>
          <cell r="MN11">
            <v>0</v>
          </cell>
          <cell r="MO11">
            <v>0</v>
          </cell>
          <cell r="MP11">
            <v>0</v>
          </cell>
          <cell r="MQ11" t="str">
            <v>No aplica</v>
          </cell>
          <cell r="MR11" t="str">
            <v>No aplica</v>
          </cell>
          <cell r="MS11" t="str">
            <v>Oportunidad de mejora: La información de avance de la magnitud consignada en el reporte del periodo, respecto a la programación realizada, la información cualitativa presentada, las actividades establecidas (si aplica) y los soportes presentados, presenta</v>
          </cell>
          <cell r="MT11" t="str">
            <v>No aplica</v>
          </cell>
          <cell r="MU11" t="str">
            <v>No aplica</v>
          </cell>
          <cell r="MV11">
            <v>0</v>
          </cell>
          <cell r="MW11">
            <v>0</v>
          </cell>
          <cell r="MX11">
            <v>0</v>
          </cell>
          <cell r="MY11">
            <v>0</v>
          </cell>
          <cell r="MZ11">
            <v>0</v>
          </cell>
          <cell r="NA11">
            <v>0</v>
          </cell>
          <cell r="NB11">
            <v>0</v>
          </cell>
          <cell r="NC11" t="str">
            <v>No Programó</v>
          </cell>
          <cell r="ND11" t="str">
            <v>No Programó</v>
          </cell>
          <cell r="NE11">
            <v>100</v>
          </cell>
          <cell r="NF11">
            <v>100</v>
          </cell>
          <cell r="NG11">
            <v>100</v>
          </cell>
          <cell r="NH11">
            <v>100</v>
          </cell>
          <cell r="NI11" t="str">
            <v/>
          </cell>
          <cell r="NJ11" t="str">
            <v/>
          </cell>
          <cell r="NK11" t="str">
            <v/>
          </cell>
          <cell r="NL11" t="str">
            <v/>
          </cell>
          <cell r="NM11" t="str">
            <v/>
          </cell>
          <cell r="NN11" t="str">
            <v/>
          </cell>
          <cell r="NO11" t="str">
            <v>El presupuesto se encuentra de acuerdo a las herramientas oficiales y su ejecucición es acorde a lo programado</v>
          </cell>
          <cell r="NP11" t="str">
            <v>El presupuesto se encuentra de acuerdo a las herramientas oficiales y su ejecucición es acorde a lo programado</v>
          </cell>
          <cell r="NQ11" t="str">
            <v>El presupuesto se encuentra de acuerdo a las herramientas oficiales y su ejecucición es acorde a lo programado</v>
          </cell>
          <cell r="NR11" t="str">
            <v>Coherente</v>
          </cell>
          <cell r="NS11" t="str">
            <v>Coherente</v>
          </cell>
          <cell r="NT11">
            <v>0</v>
          </cell>
          <cell r="NU11">
            <v>0</v>
          </cell>
          <cell r="NV11">
            <v>0</v>
          </cell>
          <cell r="NW11">
            <v>0</v>
          </cell>
          <cell r="NX11">
            <v>0</v>
          </cell>
          <cell r="NY11">
            <v>0</v>
          </cell>
          <cell r="NZ11">
            <v>0</v>
          </cell>
          <cell r="OA11" t="str">
            <v>La meta no presenta dificultades identificadas</v>
          </cell>
          <cell r="OB11" t="str">
            <v>La meta no presenta dificultades identificadas</v>
          </cell>
          <cell r="OC11" t="str">
            <v>La meta no presenta dificultades identificadas</v>
          </cell>
          <cell r="OD11" t="str">
            <v>La meta no programó avance para este periodo</v>
          </cell>
          <cell r="OE11" t="str">
            <v>La meta no programó avance para este periodo</v>
          </cell>
          <cell r="OF11">
            <v>0</v>
          </cell>
          <cell r="OG11">
            <v>0</v>
          </cell>
          <cell r="OH11">
            <v>0</v>
          </cell>
          <cell r="OI11">
            <v>0</v>
          </cell>
          <cell r="OJ11">
            <v>0</v>
          </cell>
          <cell r="OK11">
            <v>0</v>
          </cell>
          <cell r="OL11">
            <v>0</v>
          </cell>
          <cell r="OO11" t="str">
            <v>PD22</v>
          </cell>
          <cell r="OP11">
            <v>49</v>
          </cell>
          <cell r="OQ11">
            <v>0</v>
          </cell>
          <cell r="OR11">
            <v>0</v>
          </cell>
          <cell r="OS11">
            <v>0</v>
          </cell>
          <cell r="OT11">
            <v>0</v>
          </cell>
          <cell r="OU11">
            <v>0</v>
          </cell>
          <cell r="OV11">
            <v>0</v>
          </cell>
          <cell r="OW11">
            <v>0</v>
          </cell>
          <cell r="OX11">
            <v>0</v>
          </cell>
          <cell r="OY11">
            <v>0</v>
          </cell>
          <cell r="OZ11">
            <v>0</v>
          </cell>
          <cell r="PA11">
            <v>0</v>
          </cell>
          <cell r="PB11">
            <v>0</v>
          </cell>
          <cell r="PC11">
            <v>0</v>
          </cell>
          <cell r="PD11">
            <v>0</v>
          </cell>
          <cell r="PE11">
            <v>0</v>
          </cell>
          <cell r="PF11">
            <v>0</v>
          </cell>
          <cell r="PG11">
            <v>0</v>
          </cell>
          <cell r="PH11">
            <v>0</v>
          </cell>
          <cell r="PI11">
            <v>0</v>
          </cell>
          <cell r="PJ11">
            <v>0</v>
          </cell>
          <cell r="PK11">
            <v>0</v>
          </cell>
          <cell r="PL11">
            <v>0</v>
          </cell>
          <cell r="PM11">
            <v>0</v>
          </cell>
          <cell r="PN11">
            <v>0</v>
          </cell>
          <cell r="PO11">
            <v>0</v>
          </cell>
          <cell r="PP11">
            <v>0</v>
          </cell>
          <cell r="PQ11">
            <v>752590</v>
          </cell>
          <cell r="PR11">
            <v>690840205</v>
          </cell>
          <cell r="PS11" t="str">
            <v>Meta Proyecto de Inversión</v>
          </cell>
        </row>
        <row r="12">
          <cell r="A12" t="str">
            <v>PD23</v>
          </cell>
          <cell r="B12">
            <v>7868</v>
          </cell>
          <cell r="C12" t="str">
            <v>7868_4</v>
          </cell>
          <cell r="D12">
            <v>2020110010191</v>
          </cell>
          <cell r="E12" t="str">
            <v>Un nuevo contrato social y ambiental para la Bogotá del siglo XXI</v>
          </cell>
          <cell r="F12" t="str">
            <v>5. Construir Bogotá región con gobierno abierto, transparente y ciudadanía consciente.</v>
          </cell>
          <cell r="G12" t="str">
            <v>56. Gestión Pública Efectiva</v>
          </cell>
          <cell r="H12" t="str">
            <v xml:space="preserve">Fortalecer las capacidades institucionales para una Gestión pública efectiva y articulada, orientada a la generación de valor público para los grupos de interés. </v>
          </cell>
          <cell r="I12" t="str">
            <v>2. Posicionar la gestión pública distrital a través de la gestión del conocimiento y la innovación.</v>
          </cell>
          <cell r="J12" t="str">
            <v>Desarrollo Institucional para una Gestión Pública Eficiente</v>
          </cell>
          <cell r="K12" t="str">
            <v>Subsecretaría Distrital de Fortalecimiento Institucional</v>
          </cell>
          <cell r="L12" t="str">
            <v>Gloria Patricia Rincón Mazo</v>
          </cell>
          <cell r="M12" t="str">
            <v>Subsecretaria Distrital de Fortalecimiento Institucional</v>
          </cell>
          <cell r="N12" t="str">
            <v>Dirección Distrital de Desarrollo Institucional</v>
          </cell>
          <cell r="O12" t="str">
            <v>John Freedy Molano Díaz</v>
          </cell>
          <cell r="P12" t="str">
            <v>Director Distrital de Desarrollo Institucional</v>
          </cell>
          <cell r="Q12" t="str">
            <v>Ivette Liliana Camargo López</v>
          </cell>
          <cell r="R12" t="str">
            <v>Eliana Pedraza</v>
          </cell>
          <cell r="S12" t="str">
            <v>4. Promover 100 porciento de la Gestión del Conocimiento y la Innovación a través del cumplimiento de la estrategia</v>
          </cell>
          <cell r="T12" t="str">
            <v>Promover 100 porciento de la Gestión del Conocimiento y la Innovación a través del cumplimiento de la estrategia</v>
          </cell>
          <cell r="U12" t="str">
            <v>Artículo 61. Política de trabajo decente: 2. Diseñar e implementar una estrategia para fortalecer la gestión, la innovación y la creatividad en la Administración Distrital, generando valor público al servicio de la ciudadanía.</v>
          </cell>
          <cell r="AC12" t="str">
            <v>4. Promover 100 porciento de la Gestión del Conocimiento y la Innovación a través del cumplimiento de la estrategia</v>
          </cell>
          <cell r="AI12" t="str">
            <v xml:space="preserve">PD_artículo: Artículo 61. Política de trabajo decente: 2. Diseñar e implementar una estrategia para fortalecer la gestión, la innovación y la creatividad en la Administración Distrital, generando valor público al servicio de la ciudadanía.; PD_Meta Proyecto: 4. Promover 100 porciento de la Gestión del Conocimiento y la Innovación a través del cumplimiento de la estrategia; </v>
          </cell>
          <cell r="AJ12">
            <v>0</v>
          </cell>
          <cell r="AK12">
            <v>44055</v>
          </cell>
          <cell r="AL12">
            <v>1</v>
          </cell>
          <cell r="AM12">
            <v>2023</v>
          </cell>
          <cell r="AN12" t="str">
            <v xml:space="preserve">La programación de este indicador se realiza de acuerdo al avance de las actividades establecidas en la Política Pública de Gestión de Talento Humano y el Plan de Acción de la dependencia: _x000D_
_x000D_
1. Metodología para la elaboración de mapas de conocimiento_x000D_
_x000D_
2. Ruta de implementación de la Política de Gestión del Conocimiento y la Innovación del Modelo Integrado de Planeación y Gestión._x000D_
</v>
          </cell>
          <cell r="AO12" t="str">
            <v>Generar una cultura del conocimiento y la innovación en las entidades y organismos distritales de forma sistémica, integrada y participativa, como instrumento para fortalecer la capacidad de aprendizaje y generación de valor agregado en las organizaciones distritales, la apropiación y uso del conocimiento y que a su vez apalanque la innovación. Aspectos que permitirán dinamizar el ciclo de la gestión pública, facilitando el desarrollo de capacidades; la generación, producción, transformación, interpretación y difusión de información, mediante el aprendizaje individual y colectivo de las entidades, creando así valor público y soluciones que al final del ejercicio se traducen en productos y servicios que dan respuesta a problemas públicos.</v>
          </cell>
          <cell r="AP12">
            <v>2020</v>
          </cell>
          <cell r="AQ12">
            <v>2024</v>
          </cell>
          <cell r="AR12" t="str">
            <v>Suma</v>
          </cell>
          <cell r="AS12" t="str">
            <v>Efectividad</v>
          </cell>
          <cell r="AT12" t="str">
            <v>Porcentaje</v>
          </cell>
          <cell r="AU12" t="str">
            <v>Gestión</v>
          </cell>
          <cell r="AV12">
            <v>2020</v>
          </cell>
          <cell r="AW12">
            <v>0</v>
          </cell>
          <cell r="AX12" t="str">
            <v>N/D</v>
          </cell>
          <cell r="AY12">
            <v>1</v>
          </cell>
          <cell r="AZ12">
            <v>0</v>
          </cell>
          <cell r="BA12">
            <v>0</v>
          </cell>
          <cell r="BB12" t="str">
            <v>Ejecutando las actividades programadas en el plan de accion de la dependencia</v>
          </cell>
          <cell r="BC12" t="str">
            <v>Porcentaje de avance ejecutado/Porcentaje de avance programado *100</v>
          </cell>
          <cell r="BD12" t="str">
            <v>Actividades ejecutadas</v>
          </cell>
          <cell r="BE12" t="str">
            <v xml:space="preserve">Actividades planeadas </v>
          </cell>
          <cell r="BF12" t="str">
            <v>Reporte plan de accion de la dependencia y sus respectivas  evidencias de ejecucion</v>
          </cell>
          <cell r="BG12">
            <v>2</v>
          </cell>
          <cell r="BH12">
            <v>44098</v>
          </cell>
          <cell r="BI12">
            <v>0</v>
          </cell>
          <cell r="BJ12" t="str">
            <v>Plan de acción - proyectos de inversión (actividades)</v>
          </cell>
          <cell r="BK12">
            <v>100</v>
          </cell>
          <cell r="BL12">
            <v>5</v>
          </cell>
          <cell r="BM12">
            <v>21</v>
          </cell>
          <cell r="BN12">
            <v>29</v>
          </cell>
          <cell r="BO12">
            <v>24</v>
          </cell>
          <cell r="BP12">
            <v>21</v>
          </cell>
          <cell r="BQ12">
            <v>1169305097</v>
          </cell>
          <cell r="BR12">
            <v>71358137</v>
          </cell>
          <cell r="BS12">
            <v>256235081</v>
          </cell>
          <cell r="BT12">
            <v>290635798</v>
          </cell>
          <cell r="BU12">
            <v>201076081</v>
          </cell>
          <cell r="BV12">
            <v>350000000</v>
          </cell>
          <cell r="BW12">
            <v>5</v>
          </cell>
          <cell r="BX12">
            <v>21</v>
          </cell>
          <cell r="BY12">
            <v>29</v>
          </cell>
          <cell r="BZ12">
            <v>24</v>
          </cell>
          <cell r="CA12">
            <v>21</v>
          </cell>
          <cell r="CB12">
            <v>29</v>
          </cell>
          <cell r="CC12">
            <v>24</v>
          </cell>
          <cell r="CD12">
            <v>71358137</v>
          </cell>
          <cell r="CE12">
            <v>71358137</v>
          </cell>
          <cell r="CF12">
            <v>249532694</v>
          </cell>
          <cell r="CG12">
            <v>247629418</v>
          </cell>
          <cell r="CH12">
            <v>290635798</v>
          </cell>
          <cell r="CI12">
            <v>289578423</v>
          </cell>
          <cell r="CJ12">
            <v>5</v>
          </cell>
          <cell r="CK12">
            <v>21</v>
          </cell>
          <cell r="CL12">
            <v>29</v>
          </cell>
          <cell r="CM12">
            <v>69.400000000000006</v>
          </cell>
          <cell r="CN12" t="str">
            <v>Suma</v>
          </cell>
          <cell r="CO12">
            <v>0</v>
          </cell>
          <cell r="CP12">
            <v>0</v>
          </cell>
          <cell r="CQ12">
            <v>4.8000000000000007</v>
          </cell>
          <cell r="CR12">
            <v>0</v>
          </cell>
          <cell r="CS12">
            <v>0</v>
          </cell>
          <cell r="CT12">
            <v>9.6000000000000014</v>
          </cell>
          <cell r="CU12">
            <v>0</v>
          </cell>
          <cell r="CV12">
            <v>0</v>
          </cell>
          <cell r="CW12">
            <v>0</v>
          </cell>
          <cell r="CX12">
            <v>0</v>
          </cell>
          <cell r="CY12">
            <v>0</v>
          </cell>
          <cell r="CZ12">
            <v>9.6000000000000014</v>
          </cell>
          <cell r="DA12">
            <v>24</v>
          </cell>
          <cell r="DB12">
            <v>14.400000000000002</v>
          </cell>
          <cell r="DC12">
            <v>14.400000000000002</v>
          </cell>
          <cell r="DD12">
            <v>0</v>
          </cell>
          <cell r="DE12">
            <v>0</v>
          </cell>
          <cell r="DF12">
            <v>40</v>
          </cell>
          <cell r="DG12">
            <v>0</v>
          </cell>
          <cell r="DH12">
            <v>0</v>
          </cell>
          <cell r="DI12">
            <v>80</v>
          </cell>
          <cell r="DJ12">
            <v>0</v>
          </cell>
          <cell r="DK12">
            <v>0</v>
          </cell>
          <cell r="DL12">
            <v>0</v>
          </cell>
          <cell r="DM12">
            <v>0</v>
          </cell>
          <cell r="DN12">
            <v>0</v>
          </cell>
          <cell r="DO12">
            <v>80</v>
          </cell>
          <cell r="DP12">
            <v>200</v>
          </cell>
          <cell r="DQ12">
            <v>0</v>
          </cell>
          <cell r="DR12">
            <v>0</v>
          </cell>
          <cell r="DS12">
            <v>40</v>
          </cell>
          <cell r="DT12">
            <v>0</v>
          </cell>
          <cell r="DU12">
            <v>0</v>
          </cell>
          <cell r="DV12">
            <v>80</v>
          </cell>
          <cell r="DW12">
            <v>0</v>
          </cell>
          <cell r="DX12">
            <v>0</v>
          </cell>
          <cell r="DY12">
            <v>0</v>
          </cell>
          <cell r="DZ12">
            <v>0</v>
          </cell>
          <cell r="EA12">
            <v>0</v>
          </cell>
          <cell r="EB12">
            <v>0</v>
          </cell>
          <cell r="EC12">
            <v>120</v>
          </cell>
          <cell r="ED12">
            <v>120</v>
          </cell>
          <cell r="EE12">
            <v>0</v>
          </cell>
          <cell r="EF12">
            <v>0</v>
          </cell>
          <cell r="EG12" t="str">
            <v xml:space="preserve">Actividad 1: Plan de Trabajo  Estrategia Seguimiento y Evaluación para la Gestión del Conocimiento y la InnovaciónActividad 2: Plan de Trabajo Estrategia Ecosistema de Gestión de Conocimiento e Innovación. </v>
          </cell>
          <cell r="EH12">
            <v>0</v>
          </cell>
          <cell r="EI12">
            <v>0</v>
          </cell>
          <cell r="EJ12" t="str">
            <v xml:space="preserve">Actividad 1: Informe avance semestral  Estrategia Seguimiento y Evaluación para la Gestión del Conocimiento y la InnovaciónActividad 2: Informe avance semestral  Ecosistema de Gestión de Conocimiento e Innovación. </v>
          </cell>
          <cell r="EK12">
            <v>0</v>
          </cell>
          <cell r="EL12">
            <v>0</v>
          </cell>
          <cell r="EM12">
            <v>0</v>
          </cell>
          <cell r="EN12">
            <v>0</v>
          </cell>
          <cell r="EO12">
            <v>0</v>
          </cell>
          <cell r="EP12" t="str">
            <v xml:space="preserve">Actividad 1: Informe de avance anual  Estrategia Seguimiento y Evaluación para la Gestión del Conocimiento y la InnovaciónActividad 2: Informe de avance anual Ecosistema de Gestión de Conocimiento e Innovación. </v>
          </cell>
          <cell r="EQ12">
            <v>0</v>
          </cell>
          <cell r="ER12">
            <v>0</v>
          </cell>
          <cell r="ES12" t="str">
            <v xml:space="preserve">Actividad 1: Plan de Trabajo  Estrategia Seguimiento y Evaluación para la Gestión del Conocimiento y la InnovaciónActividad 2: Plan de Trabajo Estrategia Ecosistema de Gestión de Conocimiento e Innovación. </v>
          </cell>
          <cell r="ET12">
            <v>0</v>
          </cell>
          <cell r="EU12">
            <v>0</v>
          </cell>
          <cell r="EV12" t="str">
            <v xml:space="preserve">Actividad 1: Informe avance semestral  Estrategia Seguimiento y Evaluación para la Gestión del Conocimiento y la InnovaciónActividad 2: Informe avance semestral  Ecosistema de Gestión de Conocimiento e Innovación. </v>
          </cell>
          <cell r="EW12">
            <v>0</v>
          </cell>
          <cell r="EX12">
            <v>0</v>
          </cell>
          <cell r="EY12">
            <v>0</v>
          </cell>
          <cell r="EZ12">
            <v>0</v>
          </cell>
          <cell r="FA12">
            <v>0</v>
          </cell>
          <cell r="FB12">
            <v>0</v>
          </cell>
          <cell r="FC12">
            <v>239488000</v>
          </cell>
          <cell r="FD12">
            <v>239488000</v>
          </cell>
          <cell r="FE12">
            <v>239488000</v>
          </cell>
          <cell r="FF12">
            <v>239488000</v>
          </cell>
          <cell r="FG12">
            <v>239488000</v>
          </cell>
          <cell r="FH12">
            <v>239488000</v>
          </cell>
          <cell r="FI12">
            <v>239488000</v>
          </cell>
          <cell r="FJ12">
            <v>239488000</v>
          </cell>
          <cell r="FK12">
            <v>239488000</v>
          </cell>
          <cell r="FL12">
            <v>239488000</v>
          </cell>
          <cell r="FM12">
            <v>239488000</v>
          </cell>
          <cell r="FN12">
            <v>239488000</v>
          </cell>
          <cell r="FO12">
            <v>239488000</v>
          </cell>
          <cell r="FP12">
            <v>239488000</v>
          </cell>
          <cell r="FQ12">
            <v>201422482</v>
          </cell>
          <cell r="FR12">
            <v>201422482</v>
          </cell>
          <cell r="FS12">
            <v>201076081</v>
          </cell>
          <cell r="FT12">
            <v>201076081</v>
          </cell>
          <cell r="FU12">
            <v>201076081</v>
          </cell>
          <cell r="FV12">
            <v>0</v>
          </cell>
          <cell r="FW12">
            <v>0</v>
          </cell>
          <cell r="FX12">
            <v>0</v>
          </cell>
          <cell r="FY12">
            <v>0</v>
          </cell>
          <cell r="FZ12">
            <v>0</v>
          </cell>
          <cell r="GA12">
            <v>0</v>
          </cell>
          <cell r="GB12">
            <v>201076081</v>
          </cell>
          <cell r="GC12">
            <v>201076081</v>
          </cell>
          <cell r="GD12">
            <v>201076081</v>
          </cell>
          <cell r="GE12">
            <v>201076081</v>
          </cell>
          <cell r="GF12">
            <v>201076081</v>
          </cell>
          <cell r="GG12">
            <v>201076081</v>
          </cell>
          <cell r="GH12">
            <v>201076081</v>
          </cell>
          <cell r="GI12">
            <v>0</v>
          </cell>
          <cell r="GJ12">
            <v>0</v>
          </cell>
          <cell r="GK12">
            <v>0</v>
          </cell>
          <cell r="GL12">
            <v>0</v>
          </cell>
          <cell r="GM12">
            <v>0</v>
          </cell>
          <cell r="GN12">
            <v>0</v>
          </cell>
          <cell r="GO12">
            <v>201076081</v>
          </cell>
          <cell r="GP12">
            <v>0</v>
          </cell>
          <cell r="GQ12">
            <v>1268851</v>
          </cell>
          <cell r="GR12">
            <v>21166015</v>
          </cell>
          <cell r="GS12">
            <v>41063179</v>
          </cell>
          <cell r="GT12">
            <v>60960343</v>
          </cell>
          <cell r="GU12">
            <v>80857507</v>
          </cell>
          <cell r="GV12">
            <v>0</v>
          </cell>
          <cell r="GW12">
            <v>0</v>
          </cell>
          <cell r="GX12">
            <v>0</v>
          </cell>
          <cell r="GY12">
            <v>0</v>
          </cell>
          <cell r="GZ12">
            <v>0</v>
          </cell>
          <cell r="HA12">
            <v>0</v>
          </cell>
          <cell r="HB12">
            <v>80857507</v>
          </cell>
          <cell r="HC12">
            <v>1057375</v>
          </cell>
          <cell r="HD12">
            <v>1057375</v>
          </cell>
          <cell r="HE12">
            <v>1057375</v>
          </cell>
          <cell r="HF12">
            <v>1057375</v>
          </cell>
          <cell r="HG12">
            <v>1057375</v>
          </cell>
          <cell r="HH12">
            <v>1057375</v>
          </cell>
          <cell r="HI12">
            <v>0</v>
          </cell>
          <cell r="HJ12">
            <v>0</v>
          </cell>
          <cell r="HK12">
            <v>0</v>
          </cell>
          <cell r="HL12">
            <v>0</v>
          </cell>
          <cell r="HM12">
            <v>0</v>
          </cell>
          <cell r="HN12">
            <v>0</v>
          </cell>
          <cell r="HO12">
            <v>1057375</v>
          </cell>
          <cell r="HP12">
            <v>0</v>
          </cell>
          <cell r="HQ12">
            <v>1057375</v>
          </cell>
          <cell r="HR12">
            <v>1057375</v>
          </cell>
          <cell r="HS12">
            <v>1057375</v>
          </cell>
          <cell r="HT12">
            <v>1057375</v>
          </cell>
          <cell r="HU12">
            <v>1057375</v>
          </cell>
          <cell r="HV12">
            <v>0</v>
          </cell>
          <cell r="HW12">
            <v>0</v>
          </cell>
          <cell r="HX12">
            <v>0</v>
          </cell>
          <cell r="HY12">
            <v>0</v>
          </cell>
          <cell r="HZ12">
            <v>0</v>
          </cell>
          <cell r="IA12">
            <v>0</v>
          </cell>
          <cell r="IB12">
            <v>1057375</v>
          </cell>
          <cell r="IC12" t="str">
            <v xml:space="preserve">Durante el primer semestre se adelantaron las siguientes gestiones en el marco de la Gestión del Conocimiento y la Innovación 
4.1 REALIZAR SEGUIMIENTO Y EVALUACIÓN PARA LA GESTIÓN DEL CONOCIMIENTO Y LA INNOVACIÓN (GCI)
4.1.1 Comunidad de Práctica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elaboró versión preliminar del cronograma para la socialización de los documentos técnicos (Doc Técnico de ruta de conocimiento, Guía Metodológica para la construcción de mapa de conocimiento V2 y Proceso Tobe de Gestión del Conocimiento e innovación) a los líderes y equipos de gestión del conocimiento e innovación de Entidades ditritales, para desarrollarse durante el segundo semestre del 2023.
4.1.3 Plan de intervención mediante asistencias técnicas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Se realizaron 5 asistencias técnicas a  entidades distritales que corresponde a un avance del 50% de la meta a las siguientes entidades (Subred Integrada De
Servicios De Salud Norte,Secretaría Distrital De La Mujer,Unidad Administrativa Especial De Servicios Públicos y Secretaria Jurídica Distrital).  
4.2 DESARROLLAR UN ECOSISTEMA DE GESTIÓN DE CONOCIMIENTO E INNOVACIÓN
Se desarrolla encuesta diagnóstica para ser aplicada a entidades del distrito, para determinar el nivel de madurez de la política de GCI así como para definir las entidades a intervenir mediante asistencia técnica. (Diagnóstico)
Se elaboró documento ANÁLISIS DE GESTIÓN DEL CONOCIMIENTO Y LA INNOVACIÓN EN EL DISTRITO CAPITAL 2023 capitulo 2 . Habilitantes de Innovación, que contiene  la conceptualización de los habilitantes de innovación, análisis de los resultados del Índice de Innovación Pública aplicado por la Veeduría Distrital en la vigencia 2021, y el análisis de las preguntas de la encuesta aplicada en el 2023 relacionadas con el componente de innovación.
</v>
          </cell>
          <cell r="ID12" t="str">
            <v/>
          </cell>
          <cell r="IE12" t="str">
            <v/>
          </cell>
          <cell r="IF12" t="str">
            <v/>
          </cell>
          <cell r="IG12" t="str">
            <v xml:space="preserve">4.1 REALIZAR SEGUIMIENTO Y EVALUACIÓN PARA LA GESTIÓN DEL CONOCIMIENTO Y LA INNOVACIÓN
Se avanzó en el diseño de la metodología para determinar el nivel de madurez de la Gestión del Conocimiento y la Innovación, junto con estructuración de la encuesta diagnostica para ser aplicada a las entidades del distrito, con el objetivo de determinar las entidades a intervenir mediante la asistencia técnica y las acciones a abordar en la comunidad de práctica
4.2 DESARROLLAR UN ECOSISTEMA DE GESTIÓN DE CONOCIMIENTO E INNOVACIÓN
Se avanzó en el diseño de la metodología para determinar el nivel de madurez de la Gestión del Conocimiento y la Innovación, junto con estructuración  de la encuesta diagnostica para ser aplicada a las entidades del distrito, con el objetivo de determinar los habilitantes de innovación a fortalecer y posibles obstáculos del ecosistema de innovación
</v>
          </cell>
          <cell r="IH12" t="str">
            <v xml:space="preserve">Durante el primer trimestre se adelantaron las siguientes gestiones en el marco de la Gestión del Conocimiento y la Innovación 
4.1 REALIZAR SEGUIMIENTO Y EVALUACIÓN PARA LA GESTIÓN DEL CONOCIMIENTO Y LA INNOVACIÓN (GCI)
4.1.1. Se entregó documento versión final "Estrategia de acompañamiento a las entidades distritales" y se hizo el lanzamiento de la Comunidad de Práctica (CoP) con la asistencia de 108 participantes de 40 entidades, donde se socializó la estrategia de acompañamiento a entidades distritales.
4.1.2 Se hace diagramación del documento técnico para formulación de ruta de gestión de conocimiento e innovación para las entidades distritales, se espera retroalimentación y ajustes de parte de la subdirección. 
4.1.3 Se adelantaron 2 asistencias técnicas frente a construcción de mapas de conocimiento a la Subred Norte.
4.2 DESARROLLAR UN ECOSISTEMA DE GESTIÓN DE CONOCIMIENTO E INNOVACIÓN
4.2.1 Se diseñó la estructura de encuesta diagnóstica para ser aplicada a entidades del distrito, que servirá no solo para determinar el nivel de madurez de la política de GCI sino también para definir las entidades a intervenir mediante asistencia técnica. (Diagnóstico)
4.2.2 Se realizan 2 análisis, uno de la política GCI MIPG para y dos el análisis del índice de innovación publica 2021. Estos análisis sirven para determinar avance por entidad de la implementación de la política GCI e igualmente determinar las entidades con menor avance en innovación.
</v>
          </cell>
          <cell r="II12" t="str">
            <v xml:space="preserve">Avances de abril:
4.1 REALIZAR SEGUIMIENTO Y EVALUACIÓN PARA LA GESTIÓN DEL CONOCIMIENTO Y LA INNOVACIÓN
4.1.1 Comunidad de Práctica, CoP
Se hizo encuesta diagnóstica de Gestión de Conocimiento e Innovación, a la fecha respondieron 46 entidades de las cuales 43 entidades están interesadas en ser parte de la CoP y 26 quieren ser miembros activos.
4.1.2 Mapas de conocimiento en entidades distritales.
1. Se avanzó a un 80% en la versión 2 de la guía para la construcción de mapas de conocimiento en las entidades distritales en el marco de MIPG. 
2. Se actualizó a versión 2 el documento Excel que contiene la estructura de la guía para la creación de mapas de conocimiento en entidades distritales. Esta nueva versión ajusta la numeración de las diferentes secciones quedando articulada con la estructura de documento de guía metodológica antes mencionado 
4.1.3 Plan de intervención 
1. El 14 de abril, se inició la aplicación de la encuesta GCI a 64 entidades distritales. La encuesta estará disponible hasta el 5 de mayo y tiene el propósito de medir el estado de madurez en las entidades respecto a la implementación de la estrategia de Gestión de Conocimiento e Innovación GCI. EL formulario consta de 34 preguntas distribuidas en 5 aspectos generales que darán respuesta a la ESTRATEGIA GCI, PROCESO GCI, TECNOLOGIA, CULTURA, BARRERAS y COMUNIDAD DE PRACTICA.
4.2 DESARROLLAR UN ECOSISTEMA DE GESTIÓN DE CONOCIMIENTO E INNOVACIÓN
4.2.1 Se actualizó el análisis de los resultados del índice de innovación - IIP- de la Veeduría distrital, para determinar las entidades y los componentes con menor avance. Para esta versión (Documentos V2) se omitieron las localidades, por ser parte administrativa vinculada de la Sec Gobierno. Igualmente, en el documento se establecen las entidades con menor índice respecto a 4 componentes principales: CAPACIDAD INSTITUCIONAL, PRACTICAS Y PROCESOS, RESULTADOS y GESTION DEL CONOCIMIENTO. Este documento es insumo para determinar los habilitantes de innovación a fortalecer
4.2.2 Se desarrolló la primera versión del documento Habilitantes de innovación para fortalecer en el Distrito Capital.
</v>
          </cell>
          <cell r="IJ12" t="str">
            <v xml:space="preserve">Avances de mayo: 
4.1 REALIZAR SEGUIMIENTO Y EVALUACIÓN PARA LA GESTIÓN DEL CONOCIMIENTO Y LA INNOVACIÓN
4.1.1 Comunidad de Práctica, CoP
Se elabora documento de estructuración de la Comunidad de Práctica, donde se define actores, propósito de la Comunidad y estrategia para su desarrollo.
4.1.2 Mapas de conocimiento en entidades distritales.
1. Se elabora Guía Metodológica para la construcción de Mapas de Conocimiento en las entidades distritales Versión 2, donde se incluye: Introducción, Contextualización, Metodología compuesta por 5 etapas
2. Se diseñó del proceso Tobe del proceso de Gestión del Conocimiento y la Innovación (caracterización y normograma 
4.1.3 Plan de intervención mediante asistencias técnicas.
1. Se realiza tabulación de la encuesta GCI aplicada a 64 entidades distritales, de la cual se obtuvo una muestra de 54 entidades cuyo objetivo fue obtener información para determinar los niveles de madurez de la GCI y el avance de las entidades distritales en la implementación de la estrategia Gestión del Conocimiento y la Innovación.
2. Se elaboró documento ANÁLISIS DE GESTIÓN DEL CONOCIMIENTO Y LA INNOVACIÓN EN EL DISTRITO CAPITAL 2023, el cual incluye: Análisis de los datos resultados de la encuesta aplicada durante el mes de abril, definición de los niveles de madurez de las entidades distritales, y análisis de los resultados de IDI de la Política de Gestión del Conocimiento y la Innovación del año 2021.
3. Durante el mes de mayo se adelantaron dos (2) asistencias técnicas así: 
Secretaría de la Mujer: Fecha :17/05/23 Asistentes: 17 Tema: Construcción Mapa de Conocimiento. UAESP Fecha: 24/05/23 Asistentes: 10 Tema Construcción de mapas de conocimiento.
4.2 DESARROLLAR UN ECOSISTEMA DE GESTIÓN DE CONOCIMIENTO E INNOVACIÓN
4.2.1 Ecosistema de gestión de conocimiento e innovación
1. Se tabula la encuesta de gestión del Conocimiento y la innovación, aplicada a 64 entidades distritales, de la cual se obtuvo una muestra de 54 entidades, con el objetivo de obtener información respecto de las barreras y/o obstáculos en temas de innovación al momento de implementar la estrategia GCI, así como la identificación de las entidades que hacen parte de laboratorios de innovación.
2. Se elaboró documento ANÁLISIS DE GESTIÓN DEL CONOCIMIENTO Y LA INNOVACIÓN EN EL DISTRITO CAPITAL 2023, que en el capítulo 2: Innovación incluye la conceptualización de los habilitantes de innovación, el análisis de los resultados del Índice de Innovación Publica aplicado por la veeduría distrital en la vigencia 2021, y el análisis de las preguntas de la encuesta aplicada en el me de abril 2023 relacionadas con el componente de innovación
</v>
          </cell>
          <cell r="IK12" t="str">
            <v xml:space="preserve">Durante el segundo trimestre se adelantaron las siguientes gestiones en el marco de la Gestión del Conocimiento y la Innovación: 
4.1.1 Comunidad de Práctica
Se elaboró documento  fase 1 de Estructuración de la Comunidad de Práctica que define: actores, propósito de la Comunidad y estrategia para su desarrollo.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elaboró versión preliminar del cronograma para la socialización de los documentos técnicos (Doc Técnico de ruta de conocimiento, Guía Metodológica para la construcción de mapa de conocimiento V2 y Proceso Tobe de Gestión del Conocimiento e innovación) a los líderes y equipos de gestión del conocimiento e innovación de Entidades ditritales, para desarrollarse durante el segundo semestre del 2023.
4.1.3 Asistencias técnicas
-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 Se adelantaron 3 asistencias técnicas a: Sec. Mujer, Secretaria Juridica Distrital y UAESP.  
4.2 Ecosistema de gestión de conocimiento e innovación
- Se elaboró documento ANÁLISIS DE GESTIÓN DEL CONOCIMIENTO Y LA INNOVACIÓN EN EL DISTRITO CAPITAL 2023, que en el capítulo 2 contiene la conceptualización de los habilitantes de innovación, el análisis de los resultados del IIP aplicado por la Veeduría Distrital en la vigencia 2021, y el análisis de las preguntas de la encuesta aplicada en el 2023 relacionadas con el componente de innovación.
</v>
          </cell>
          <cell r="IL12" t="str">
            <v/>
          </cell>
          <cell r="IM12" t="str">
            <v/>
          </cell>
          <cell r="IN12" t="str">
            <v/>
          </cell>
          <cell r="IO12" t="str">
            <v/>
          </cell>
          <cell r="IP12" t="str">
            <v/>
          </cell>
          <cell r="IQ12" t="str">
            <v/>
          </cell>
          <cell r="IR12">
            <v>0</v>
          </cell>
          <cell r="IS12">
            <v>0</v>
          </cell>
          <cell r="IT12">
            <v>1</v>
          </cell>
          <cell r="IU12">
            <v>0</v>
          </cell>
          <cell r="IV12">
            <v>0</v>
          </cell>
          <cell r="IW12">
            <v>1</v>
          </cell>
          <cell r="IX12">
            <v>0</v>
          </cell>
          <cell r="IY12">
            <v>0</v>
          </cell>
          <cell r="IZ12">
            <v>0</v>
          </cell>
          <cell r="JA12">
            <v>0</v>
          </cell>
          <cell r="JB12">
            <v>0</v>
          </cell>
          <cell r="JC12">
            <v>0</v>
          </cell>
          <cell r="JD12">
            <v>0.6</v>
          </cell>
          <cell r="JE12">
            <v>0</v>
          </cell>
          <cell r="JF12">
            <v>0</v>
          </cell>
          <cell r="JG12">
            <v>20</v>
          </cell>
          <cell r="JH12">
            <v>0</v>
          </cell>
          <cell r="JI12">
            <v>0</v>
          </cell>
          <cell r="JJ12">
            <v>40</v>
          </cell>
          <cell r="JK12">
            <v>0</v>
          </cell>
          <cell r="JL12">
            <v>0</v>
          </cell>
          <cell r="JM12">
            <v>0</v>
          </cell>
          <cell r="JN12">
            <v>0</v>
          </cell>
          <cell r="JO12">
            <v>0</v>
          </cell>
          <cell r="JP12">
            <v>0</v>
          </cell>
          <cell r="JQ12">
            <v>60</v>
          </cell>
          <cell r="JR12">
            <v>0</v>
          </cell>
          <cell r="JS12">
            <v>0</v>
          </cell>
          <cell r="JT12">
            <v>20</v>
          </cell>
          <cell r="JU12">
            <v>20</v>
          </cell>
          <cell r="JV12">
            <v>20</v>
          </cell>
          <cell r="JW12">
            <v>60</v>
          </cell>
          <cell r="JX12">
            <v>60</v>
          </cell>
          <cell r="JY12">
            <v>60</v>
          </cell>
          <cell r="JZ12">
            <v>60</v>
          </cell>
          <cell r="KA12">
            <v>60</v>
          </cell>
          <cell r="KB12">
            <v>60</v>
          </cell>
          <cell r="KC12">
            <v>60</v>
          </cell>
          <cell r="KD12" t="str">
            <v>No Programó</v>
          </cell>
          <cell r="KE12" t="str">
            <v/>
          </cell>
          <cell r="KF12">
            <v>100</v>
          </cell>
          <cell r="KG12" t="str">
            <v/>
          </cell>
          <cell r="KH12" t="str">
            <v/>
          </cell>
          <cell r="KI12">
            <v>100</v>
          </cell>
          <cell r="KJ12" t="str">
            <v/>
          </cell>
          <cell r="KK12" t="str">
            <v/>
          </cell>
          <cell r="KL12" t="str">
            <v/>
          </cell>
          <cell r="KM12" t="str">
            <v/>
          </cell>
          <cell r="KN12" t="str">
            <v/>
          </cell>
          <cell r="KO12" t="str">
            <v/>
          </cell>
          <cell r="KP12" t="str">
            <v>No Programó</v>
          </cell>
          <cell r="KQ12" t="str">
            <v>No Programó</v>
          </cell>
          <cell r="KR12">
            <v>100</v>
          </cell>
          <cell r="KS12">
            <v>100</v>
          </cell>
          <cell r="KT12">
            <v>100</v>
          </cell>
          <cell r="KU12">
            <v>100</v>
          </cell>
          <cell r="KV12" t="str">
            <v/>
          </cell>
          <cell r="KW12" t="str">
            <v/>
          </cell>
          <cell r="KX12" t="str">
            <v/>
          </cell>
          <cell r="KY12" t="str">
            <v/>
          </cell>
          <cell r="KZ12" t="str">
            <v/>
          </cell>
          <cell r="LA12" t="str">
            <v/>
          </cell>
          <cell r="LB12">
            <v>100</v>
          </cell>
          <cell r="LC12" t="str">
            <v>7868_2</v>
          </cell>
          <cell r="LD12" t="str">
            <v>2. Posicionar la gestión pública distrital a través de la gestión del conocimiento y la innovación.</v>
          </cell>
          <cell r="LE12">
            <v>100</v>
          </cell>
          <cell r="LF12">
            <v>52.222222222222221</v>
          </cell>
          <cell r="LG12">
            <v>100</v>
          </cell>
          <cell r="LH12">
            <v>52.222222222222221</v>
          </cell>
          <cell r="LI12">
            <v>100</v>
          </cell>
          <cell r="LJ12">
            <v>52.671111111111109</v>
          </cell>
          <cell r="LK12">
            <v>9110519000</v>
          </cell>
          <cell r="LL12">
            <v>8846199891</v>
          </cell>
          <cell r="LM12">
            <v>2565159275</v>
          </cell>
          <cell r="LN12">
            <v>691592795</v>
          </cell>
          <cell r="LO12">
            <v>691592795</v>
          </cell>
          <cell r="LP12" t="str">
            <v>No Programó</v>
          </cell>
          <cell r="LQ12" t="str">
            <v>No Programó</v>
          </cell>
          <cell r="LR12">
            <v>4.8000000000000007</v>
          </cell>
          <cell r="LS12">
            <v>0</v>
          </cell>
          <cell r="LT12">
            <v>0</v>
          </cell>
          <cell r="LU12">
            <v>9.6000000000000014</v>
          </cell>
          <cell r="LV12" t="str">
            <v/>
          </cell>
          <cell r="LW12" t="str">
            <v/>
          </cell>
          <cell r="LX12" t="str">
            <v/>
          </cell>
          <cell r="LY12" t="str">
            <v/>
          </cell>
          <cell r="LZ12" t="str">
            <v/>
          </cell>
          <cell r="MA12" t="str">
            <v/>
          </cell>
          <cell r="MB12">
            <v>14.400000000000002</v>
          </cell>
          <cell r="MC12">
            <v>14.400000000000002</v>
          </cell>
          <cell r="MD12">
            <v>14.400000000000002</v>
          </cell>
          <cell r="ME12" t="str">
            <v>No aplica</v>
          </cell>
          <cell r="MF12" t="str">
            <v>No aplica</v>
          </cell>
          <cell r="MG12" t="str">
            <v>Oportuno: Se radica en los tiempos establecidos por la Oficina Asesora de Planeación - OAP</v>
          </cell>
          <cell r="MH12" t="str">
            <v>Oportuno: Se radica en los tiempos establecidos por la Oficina Asesora de Planeación - OAP</v>
          </cell>
          <cell r="MI12" t="str">
            <v>Oportuno: Se radica en los tiempos establecidos por la Oficina Asesora de Planeación - OAP</v>
          </cell>
          <cell r="MJ12">
            <v>0</v>
          </cell>
          <cell r="MK12">
            <v>0</v>
          </cell>
          <cell r="ML12">
            <v>0</v>
          </cell>
          <cell r="MM12">
            <v>0</v>
          </cell>
          <cell r="MN12">
            <v>0</v>
          </cell>
          <cell r="MO12">
            <v>0</v>
          </cell>
          <cell r="MP12">
            <v>0</v>
          </cell>
          <cell r="MQ12" t="str">
            <v>No aplica</v>
          </cell>
          <cell r="MR12" t="str">
            <v>No aplica</v>
          </cell>
          <cell r="MS12" t="str">
            <v>Coherente: La información de avance de la magnitud, consignada en el reporte del periodo, concuerda con la programación realizada, con la información cualitativa presentada, con las actividades establecidas (si aplica) y con los soportes presentados. Esta</v>
          </cell>
          <cell r="MT12" t="str">
            <v>No aplica</v>
          </cell>
          <cell r="MU12" t="str">
            <v>No aplica</v>
          </cell>
          <cell r="MV12">
            <v>0</v>
          </cell>
          <cell r="MW12">
            <v>0</v>
          </cell>
          <cell r="MX12">
            <v>0</v>
          </cell>
          <cell r="MY12">
            <v>0</v>
          </cell>
          <cell r="MZ12">
            <v>0</v>
          </cell>
          <cell r="NA12">
            <v>0</v>
          </cell>
          <cell r="NB12">
            <v>0</v>
          </cell>
          <cell r="NC12" t="str">
            <v>No Programó</v>
          </cell>
          <cell r="ND12" t="str">
            <v>No Programó</v>
          </cell>
          <cell r="NE12">
            <v>100</v>
          </cell>
          <cell r="NF12">
            <v>100</v>
          </cell>
          <cell r="NG12">
            <v>100</v>
          </cell>
          <cell r="NH12">
            <v>100</v>
          </cell>
          <cell r="NI12" t="str">
            <v/>
          </cell>
          <cell r="NJ12" t="str">
            <v/>
          </cell>
          <cell r="NK12" t="str">
            <v/>
          </cell>
          <cell r="NL12" t="str">
            <v/>
          </cell>
          <cell r="NM12" t="str">
            <v/>
          </cell>
          <cell r="NN12" t="str">
            <v/>
          </cell>
          <cell r="NO12" t="str">
            <v>El presupuesto se encuentra de acuerdo a las herramientas oficiales y su ejecucición es acorde a lo programado</v>
          </cell>
          <cell r="NP12" t="str">
            <v>El presupuesto se encuentra de acuerdo a las herramientas oficiales y su ejecucición es acorde a lo programado</v>
          </cell>
          <cell r="NQ12" t="str">
            <v>El presupuesto se encuentra de acuerdo a las herramientas oficiales y su ejecucición es acorde a lo programado</v>
          </cell>
          <cell r="NR12" t="str">
            <v>Coherente</v>
          </cell>
          <cell r="NS12" t="str">
            <v>Coherente</v>
          </cell>
          <cell r="NT12">
            <v>0</v>
          </cell>
          <cell r="NU12">
            <v>0</v>
          </cell>
          <cell r="NV12">
            <v>0</v>
          </cell>
          <cell r="NW12">
            <v>0</v>
          </cell>
          <cell r="NX12">
            <v>0</v>
          </cell>
          <cell r="NY12">
            <v>0</v>
          </cell>
          <cell r="NZ12">
            <v>0</v>
          </cell>
          <cell r="OA12" t="str">
            <v>La meta no presenta dificultades identificadas</v>
          </cell>
          <cell r="OB12" t="str">
            <v>La meta no presenta dificultades identificadas</v>
          </cell>
          <cell r="OC12" t="str">
            <v>La meta no presenta dificultades identificadas</v>
          </cell>
          <cell r="OD12" t="str">
            <v>La meta no programó avance para este periodo</v>
          </cell>
          <cell r="OE12" t="str">
            <v>La meta no programó avance para este periodo</v>
          </cell>
          <cell r="OF12">
            <v>0</v>
          </cell>
          <cell r="OG12">
            <v>0</v>
          </cell>
          <cell r="OH12">
            <v>0</v>
          </cell>
          <cell r="OI12">
            <v>0</v>
          </cell>
          <cell r="OJ12">
            <v>0</v>
          </cell>
          <cell r="OK12">
            <v>0</v>
          </cell>
          <cell r="OL12">
            <v>0</v>
          </cell>
          <cell r="OO12" t="str">
            <v>PD23</v>
          </cell>
          <cell r="OP12">
            <v>14.400000000000002</v>
          </cell>
          <cell r="OQ12">
            <v>0</v>
          </cell>
          <cell r="OR12">
            <v>0</v>
          </cell>
          <cell r="OS12">
            <v>0</v>
          </cell>
          <cell r="OT12">
            <v>0</v>
          </cell>
          <cell r="OU12">
            <v>0</v>
          </cell>
          <cell r="OV12">
            <v>0</v>
          </cell>
          <cell r="OW12">
            <v>0</v>
          </cell>
          <cell r="OX12">
            <v>0</v>
          </cell>
          <cell r="OY12">
            <v>0</v>
          </cell>
          <cell r="OZ12">
            <v>0</v>
          </cell>
          <cell r="PA12">
            <v>0</v>
          </cell>
          <cell r="PB12">
            <v>0</v>
          </cell>
          <cell r="PC12">
            <v>0</v>
          </cell>
          <cell r="PD12">
            <v>1057375</v>
          </cell>
          <cell r="PE12">
            <v>1057375</v>
          </cell>
          <cell r="PF12">
            <v>1057375</v>
          </cell>
          <cell r="PG12">
            <v>1057375</v>
          </cell>
          <cell r="PH12">
            <v>1057375</v>
          </cell>
          <cell r="PI12">
            <v>1057375</v>
          </cell>
          <cell r="PJ12">
            <v>0</v>
          </cell>
          <cell r="PK12">
            <v>0</v>
          </cell>
          <cell r="PL12">
            <v>0</v>
          </cell>
          <cell r="PM12">
            <v>0</v>
          </cell>
          <cell r="PN12">
            <v>0</v>
          </cell>
          <cell r="PO12">
            <v>0</v>
          </cell>
          <cell r="PP12">
            <v>1057375</v>
          </cell>
          <cell r="PQ12">
            <v>752590</v>
          </cell>
          <cell r="PR12">
            <v>690840205</v>
          </cell>
          <cell r="PS12" t="str">
            <v>Meta Proyecto de Inversión</v>
          </cell>
        </row>
        <row r="13">
          <cell r="A13" t="str">
            <v>PD24</v>
          </cell>
          <cell r="B13">
            <v>7868</v>
          </cell>
          <cell r="C13" t="str">
            <v>7868_5</v>
          </cell>
          <cell r="D13">
            <v>2020110010191</v>
          </cell>
          <cell r="E13" t="str">
            <v>Un nuevo contrato social y ambiental para la Bogotá del siglo XXI</v>
          </cell>
          <cell r="F13" t="str">
            <v>5. Construir Bogotá región con gobierno abierto, transparente y ciudadanía consciente.</v>
          </cell>
          <cell r="G13" t="str">
            <v>56. Gestión Pública Efectiva</v>
          </cell>
          <cell r="H13" t="str">
            <v xml:space="preserve">Fortalecer las capacidades institucionales para una Gestión pública efectiva y articulada, orientada a la generación de valor público para los grupos de interés. </v>
          </cell>
          <cell r="I13" t="str">
            <v>2. Posicionar la gestión pública distrital a través de la gestión del conocimiento y la innovación.</v>
          </cell>
          <cell r="J13" t="str">
            <v>Desarrollo Institucional para una Gestión Pública Eficiente</v>
          </cell>
          <cell r="K13" t="str">
            <v>Subsecretaría Distrital de Fortalecimiento Institucional</v>
          </cell>
          <cell r="L13" t="str">
            <v>Gloria Patricia Rincón Mazo</v>
          </cell>
          <cell r="M13" t="str">
            <v>Subsecretaria Distrital de Fortalecimiento Institucional</v>
          </cell>
          <cell r="N13" t="str">
            <v>Dirección Distrital de Archivo de Bogotá</v>
          </cell>
          <cell r="O13" t="str">
            <v>Alvaro Arias Cruz</v>
          </cell>
          <cell r="P13" t="str">
            <v>Director Distrital de Archivo de Bogotá</v>
          </cell>
          <cell r="Q13" t="str">
            <v>Héctor Heli Cruz Pulido</v>
          </cell>
          <cell r="R13" t="str">
            <v>Eliana Pedraza</v>
          </cell>
          <cell r="S13" t="str">
            <v>5. Fortalecer 100 porciento de la estrategia de los Archivos Públicos del Distrito Capital.</v>
          </cell>
          <cell r="T13" t="str">
            <v>Fortalecer 100 porciento de la estrategia de los Archivos Públicos del Distrito Capital.</v>
          </cell>
          <cell r="AC13" t="str">
            <v>5. Fortalecer 100 porciento de la estrategia de los Archivos Públicos del Distrito Capital.</v>
          </cell>
          <cell r="AI13" t="str">
            <v xml:space="preserve">PD_Meta Proyecto: 5. Fortalecer 100 porciento de la estrategia de los Archivos Públicos del Distrito Capital.; </v>
          </cell>
          <cell r="AJ13" t="str">
            <v>De acuerdo con la cadena de valor, los porcentajes programados para el cuatrienio son: 11%, 32%, 54%, 81% y 100%</v>
          </cell>
          <cell r="AK13">
            <v>44055</v>
          </cell>
          <cell r="AL13">
            <v>1</v>
          </cell>
          <cell r="AM13">
            <v>2023</v>
          </cell>
          <cell r="AN13" t="str">
            <v>Este indicador mide el porcentaje de avance en la implementación de la estrategia para el fortalecimiento de los Archivos Públicos del Distrito Capital.</v>
          </cell>
          <cell r="AO13" t="str">
            <v>Esta estrategia permitirá a las entidades y organismos distritales avanzar en materia de la implementación de la política de gestión documental y archivos para contibuir a la implementación del gobierno abierto de Bogotá y al cumplimiento de la política de transparencia, integridad y no tolerancia contra la corrupción mediante el fotalecimiento de sus capacidades institucionales relacionadas con la gestión de documentos.</v>
          </cell>
          <cell r="AP13">
            <v>2020</v>
          </cell>
          <cell r="AQ13">
            <v>2024</v>
          </cell>
          <cell r="AR13" t="str">
            <v>Creciente</v>
          </cell>
          <cell r="AS13" t="str">
            <v>Eficiencia</v>
          </cell>
          <cell r="AT13" t="str">
            <v>Porcentaje</v>
          </cell>
          <cell r="AU13" t="str">
            <v>Resultado</v>
          </cell>
          <cell r="AV13">
            <v>2020</v>
          </cell>
          <cell r="AW13">
            <v>0</v>
          </cell>
          <cell r="AX13" t="str">
            <v>N/D</v>
          </cell>
          <cell r="AY13">
            <v>0</v>
          </cell>
          <cell r="AZ13">
            <v>1</v>
          </cell>
          <cell r="BA13">
            <v>0</v>
          </cell>
          <cell r="BB13" t="str">
            <v>El cumplimiento de la meta se reporta en función del avance en  la ejecución de las actividades que hacen parte de la estrategia para el fortalecimiento de los archivos públicos del Distrito Capital.</v>
          </cell>
          <cell r="BC13" t="str">
            <v xml:space="preserve">(Avance de ejecución de la estrategia en el periodo / Avance de programación de la estrategia en el periodo) X 100					</v>
          </cell>
          <cell r="BD13" t="str">
            <v xml:space="preserve">Avance de ejecución de la estrategia en el periodo		</v>
          </cell>
          <cell r="BE13" t="str">
            <v>Avance de programación de la estrategia en el periodo.</v>
          </cell>
          <cell r="BF13" t="str">
            <v>Actas, informes, instrumentos de normalización, conceptos técnicos, documentos técnicos, proyectos de actos administrativos, evidencias de reunión, presentaciones, registros de asistencia, portafolio de entidades y caja de herramientas</v>
          </cell>
          <cell r="BG13">
            <v>2</v>
          </cell>
          <cell r="BH13">
            <v>44098</v>
          </cell>
          <cell r="BI13">
            <v>0</v>
          </cell>
          <cell r="BJ13" t="str">
            <v>Establecer variables 1 y/o 2 numéricas</v>
          </cell>
          <cell r="BK13">
            <v>100</v>
          </cell>
          <cell r="BL13">
            <v>11</v>
          </cell>
          <cell r="BM13">
            <v>32</v>
          </cell>
          <cell r="BN13">
            <v>54</v>
          </cell>
          <cell r="BO13">
            <v>81</v>
          </cell>
          <cell r="BP13">
            <v>100</v>
          </cell>
          <cell r="BQ13">
            <v>2268496147</v>
          </cell>
          <cell r="BR13">
            <v>431753088</v>
          </cell>
          <cell r="BS13">
            <v>411051145</v>
          </cell>
          <cell r="BT13">
            <v>474629444</v>
          </cell>
          <cell r="BU13">
            <v>253770470</v>
          </cell>
          <cell r="BV13">
            <v>697292000</v>
          </cell>
          <cell r="BW13">
            <v>11</v>
          </cell>
          <cell r="BX13">
            <v>32</v>
          </cell>
          <cell r="BY13">
            <v>54</v>
          </cell>
          <cell r="BZ13">
            <v>81</v>
          </cell>
          <cell r="CA13">
            <v>21</v>
          </cell>
          <cell r="CB13">
            <v>22</v>
          </cell>
          <cell r="CC13">
            <v>27</v>
          </cell>
          <cell r="CD13">
            <v>431753088</v>
          </cell>
          <cell r="CE13">
            <v>404879847</v>
          </cell>
          <cell r="CF13">
            <v>411015618</v>
          </cell>
          <cell r="CG13">
            <v>406759681</v>
          </cell>
          <cell r="CH13">
            <v>474629444</v>
          </cell>
          <cell r="CI13">
            <v>474629444</v>
          </cell>
          <cell r="CJ13">
            <v>11</v>
          </cell>
          <cell r="CK13">
            <v>32</v>
          </cell>
          <cell r="CL13">
            <v>54</v>
          </cell>
          <cell r="CM13">
            <v>67.5</v>
          </cell>
          <cell r="CN13" t="str">
            <v>Suma</v>
          </cell>
          <cell r="CO13">
            <v>0</v>
          </cell>
          <cell r="CP13">
            <v>0</v>
          </cell>
          <cell r="CQ13">
            <v>5.4</v>
          </cell>
          <cell r="CR13">
            <v>0</v>
          </cell>
          <cell r="CS13">
            <v>0</v>
          </cell>
          <cell r="CT13">
            <v>8.1</v>
          </cell>
          <cell r="CU13">
            <v>0</v>
          </cell>
          <cell r="CV13">
            <v>0</v>
          </cell>
          <cell r="CW13">
            <v>8.1</v>
          </cell>
          <cell r="CX13">
            <v>0</v>
          </cell>
          <cell r="CY13">
            <v>0</v>
          </cell>
          <cell r="CZ13">
            <v>5.4</v>
          </cell>
          <cell r="DA13">
            <v>81</v>
          </cell>
          <cell r="DB13">
            <v>13.5</v>
          </cell>
          <cell r="DC13">
            <v>13.5</v>
          </cell>
          <cell r="DD13">
            <v>0</v>
          </cell>
          <cell r="DE13">
            <v>0</v>
          </cell>
          <cell r="DF13">
            <v>40</v>
          </cell>
          <cell r="DG13">
            <v>0</v>
          </cell>
          <cell r="DH13">
            <v>0</v>
          </cell>
          <cell r="DI13">
            <v>60</v>
          </cell>
          <cell r="DJ13">
            <v>0</v>
          </cell>
          <cell r="DK13">
            <v>0</v>
          </cell>
          <cell r="DL13">
            <v>60</v>
          </cell>
          <cell r="DM13">
            <v>0</v>
          </cell>
          <cell r="DN13">
            <v>0</v>
          </cell>
          <cell r="DO13">
            <v>40</v>
          </cell>
          <cell r="DP13">
            <v>200</v>
          </cell>
          <cell r="DQ13">
            <v>0</v>
          </cell>
          <cell r="DR13">
            <v>0</v>
          </cell>
          <cell r="DS13">
            <v>40</v>
          </cell>
          <cell r="DT13">
            <v>0</v>
          </cell>
          <cell r="DU13">
            <v>0</v>
          </cell>
          <cell r="DV13">
            <v>60</v>
          </cell>
          <cell r="DW13">
            <v>0</v>
          </cell>
          <cell r="DX13">
            <v>0</v>
          </cell>
          <cell r="DY13">
            <v>0</v>
          </cell>
          <cell r="DZ13">
            <v>0</v>
          </cell>
          <cell r="EA13">
            <v>0</v>
          </cell>
          <cell r="EB13">
            <v>0</v>
          </cell>
          <cell r="EC13">
            <v>100</v>
          </cell>
          <cell r="ED13">
            <v>100</v>
          </cell>
          <cell r="EE13">
            <v>0</v>
          </cell>
          <cell r="EF13">
            <v>0</v>
          </cell>
          <cell r="EG13"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EH13">
            <v>0</v>
          </cell>
          <cell r="EI13">
            <v>0</v>
          </cell>
          <cell r="EJ13"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EK13">
            <v>0</v>
          </cell>
          <cell r="EL13">
            <v>0</v>
          </cell>
          <cell r="EM13"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EN13">
            <v>0</v>
          </cell>
          <cell r="EO13">
            <v>0</v>
          </cell>
          <cell r="EP13" t="str">
            <v xml:space="preserve">Actividad 1: 1. Informe de implementación de la estrategia para el fortalecimiento de los Archivos Públicos del Distrito Capital.
2. Informe de normalización de Gestión Documental y Archivos
3. Avance Informe de seguimiento al Cumplimiento de la normativa archivística.
4. Informe de resultados de la medición de los indicadores de la Dirección Distrital de Archivo de Bogotá.
5. Implementación y seguimiento de las estrategias de modernización del Modelo de Asistencia Técnica Focalizada.
6.Informe de Asistencia Técnica
7. Reporte de Conceptos Técnicos de TRD y TVD emitidos Actividad 2: </v>
          </cell>
          <cell r="EQ13">
            <v>0</v>
          </cell>
          <cell r="ER13">
            <v>0</v>
          </cell>
          <cell r="ES13" t="str">
            <v xml:space="preserve">Actividad 1: 1.20230316PropuestaTablaContenido_Firmas
2. 20230321EstructuraMIGDA_Vr1.34_ConCodificaciónComponentes
3. 20230323FichaDescripcionProducto_MM-MIGDA
4. 20230323GuiaElaboracionPoliticaGDv10
5. 20230331 ModeloIntegralGestionDocumental_MIGDAV1.17
6. 20230331-ARTICULACIONES-MIGDA
7. A1_Correo_acceso_carpeta_ONEDRIVE
8. A1_Correo_entidades_Contacto_Archivo_Bogota
9. A1_FormularioSeguimientoEstrategico2022
10. A1_ListaChequeoSoportes2022
11. A2_Guia_4213000-GS-043
12. A3_Seguimiento_cargue_evidencias
13. A4_Fichas_Indicadores_PPTINTC
14. A5_GuiaElaboracionPoliticaGDv10
15. A5_PlanTrabajoMM-MIGDAv3 Actividad 2: 1. 202303LíneaTecnica_SEGDA_Ver0.13
2. 20230203Analisis comentarios al líneamientoSEGDA
3. 20230302_Linea_técnica_servicios_postales
4. 20230302MemorandoRevisionJuridica
5. ProyectoCircularLineamientos
6. Sección Arquitectura Empresarial Línea SEGDA
7.- FormatoFichaTecnicaEncuestaPR257
8. 20230216Propuesta_PlanTrabajo_BancoConceptos
9. 20230216PropuestaBancoConceptos
10. 20230301Metodologia_BancoConceptos_V.1
11. 20230309DistribucionTareas_BancoConcepto
12. 20230322ListadoTematicas
13. 20230328MatrizDescripcion
14. BaseConceptosGD2021
15. BaseConceptosGD2022
16. 20230223MetodologiaPrototipoProyectoGD
17. 20230315-MATF_DOCUMENTO_DE_IMPLEMENTACIÓN
18. 20230327DocumentoEstrategicoMATF
19. HITOS MATF
20. 20230214PlandetrabajoMATF2023.Ver1.0
21. 20230308PlandetrabajoMATF2023.Ver2.0
22. Conceptos técnicos
23. Mesas técnicas
24. Informes de asistencia técnica
25. Tablas TRD Y TVD
</v>
          </cell>
          <cell r="ET13">
            <v>0</v>
          </cell>
          <cell r="EU13">
            <v>0</v>
          </cell>
          <cell r="EV13"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EW13">
            <v>0</v>
          </cell>
          <cell r="EX13">
            <v>0</v>
          </cell>
          <cell r="EY13">
            <v>0</v>
          </cell>
          <cell r="EZ13">
            <v>0</v>
          </cell>
          <cell r="FA13">
            <v>0</v>
          </cell>
          <cell r="FB13">
            <v>0</v>
          </cell>
          <cell r="FC13">
            <v>317213000</v>
          </cell>
          <cell r="FD13">
            <v>317213000</v>
          </cell>
          <cell r="FE13">
            <v>317213000</v>
          </cell>
          <cell r="FF13">
            <v>317213000</v>
          </cell>
          <cell r="FG13">
            <v>317213000</v>
          </cell>
          <cell r="FH13">
            <v>317213000</v>
          </cell>
          <cell r="FI13">
            <v>317213000</v>
          </cell>
          <cell r="FJ13">
            <v>317213000</v>
          </cell>
          <cell r="FK13">
            <v>317213000</v>
          </cell>
          <cell r="FL13">
            <v>317213000</v>
          </cell>
          <cell r="FM13">
            <v>317213000</v>
          </cell>
          <cell r="FN13">
            <v>317213000</v>
          </cell>
          <cell r="FO13">
            <v>317213000</v>
          </cell>
          <cell r="FP13">
            <v>253770470</v>
          </cell>
          <cell r="FQ13">
            <v>253770470</v>
          </cell>
          <cell r="FR13">
            <v>253770470</v>
          </cell>
          <cell r="FS13">
            <v>253770470</v>
          </cell>
          <cell r="FT13">
            <v>253770470</v>
          </cell>
          <cell r="FU13">
            <v>253770470</v>
          </cell>
          <cell r="FV13">
            <v>0</v>
          </cell>
          <cell r="FW13">
            <v>0</v>
          </cell>
          <cell r="FX13">
            <v>0</v>
          </cell>
          <cell r="FY13">
            <v>0</v>
          </cell>
          <cell r="FZ13">
            <v>0</v>
          </cell>
          <cell r="GA13">
            <v>0</v>
          </cell>
          <cell r="GB13">
            <v>253770470</v>
          </cell>
          <cell r="GC13">
            <v>253664386</v>
          </cell>
          <cell r="GD13">
            <v>253664386</v>
          </cell>
          <cell r="GE13">
            <v>253664386</v>
          </cell>
          <cell r="GF13">
            <v>253664386</v>
          </cell>
          <cell r="GG13">
            <v>253664386</v>
          </cell>
          <cell r="GH13">
            <v>253664386</v>
          </cell>
          <cell r="GI13">
            <v>0</v>
          </cell>
          <cell r="GJ13">
            <v>0</v>
          </cell>
          <cell r="GK13">
            <v>0</v>
          </cell>
          <cell r="GL13">
            <v>0</v>
          </cell>
          <cell r="GM13">
            <v>0</v>
          </cell>
          <cell r="GN13">
            <v>0</v>
          </cell>
          <cell r="GO13">
            <v>253664386</v>
          </cell>
          <cell r="GP13">
            <v>0</v>
          </cell>
          <cell r="GQ13">
            <v>2669874</v>
          </cell>
          <cell r="GR13">
            <v>28839918</v>
          </cell>
          <cell r="GS13">
            <v>55009962</v>
          </cell>
          <cell r="GT13">
            <v>81180006</v>
          </cell>
          <cell r="GU13">
            <v>107350050</v>
          </cell>
          <cell r="GV13">
            <v>0</v>
          </cell>
          <cell r="GW13">
            <v>0</v>
          </cell>
          <cell r="GX13">
            <v>0</v>
          </cell>
          <cell r="GY13">
            <v>0</v>
          </cell>
          <cell r="GZ13">
            <v>0</v>
          </cell>
          <cell r="HA13">
            <v>0</v>
          </cell>
          <cell r="HB13">
            <v>107350050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t="str">
            <v>En el marco del plan de desarrollo “un nuevo contrato social y ambiental para la Bogotá del siglo XXI” y en cuanto a la Implementación de la estrategia de los Archivos Públicos del Distrito Capital, durante el primer semestre de la vigencia,  se presentaron los siguinete avances:
Producto 1. Informe de implementación de la estrategia para el fortalecimiento de los Archivos Públicos del Distrito Capital.
Conforme con las líneas de acción establecidas en la estrategia, los diferentes productos están contenidos en las respectivas líneas, a corte del primer semestre se realizaron las siguientes Actividades:
ACTIVIDAD 1: FORMULAR Y ACTUALIZAR LINEAMIENTOS TÉCNICOS ARCHIVÍSTICOS, ESTRATEGIAS DE SEGUIMIENTO Y MEDICIÓN A LA IMPLEMENTACIÓN DE LA POLÍTICA ARCHIVÍSTICA EN EL DISTRITO CAPITAL
Estrategia Línea 1. Lineamientos Técnicos para la Gestión Documental y Archivos:
Producto 2. Avance Informe de normalización de Gestión Documental y Archivos 
1. Modelo Integral de Gestión Documental y Archivos - MIGDA
• Se realizaron ajustes y diagramación el documento Marco de Referencia de acuerdo con las sugerencias, comentarios e inquietudes por parte de la Subsecretaria de Fortalecimiento Subdirección de Gestión Documental y la Dirección Distrital de Desarrollo Institucional. 
• Se diseñó propuesta de diagramas interactivos (Mockup) para presentar el Modelo Integral de Gestión Documental y Archivos – MIGDA a las Entidades a través del sitio web del Archivo de Bogotá.
• Se revisó por parte de la Dirección la propuesta brochure, esta se encuentra en rediseño por parte del equipo de Divulgación de acuerdo con las indicaciones del director.
• Se ajustaron lineamientos operativos de los componentes y subcomponentes del Modelo Integral de Gestión Documental y Archivos – MIGDA
• Modelo de Madurez del Modelo Integral de Gestión Documental y Archivos – MM_MIGDA: Se realizó el análisis de referentes de Modelos de Madurez a nivel internacional, para verificar los elementos y forma de validación, esto con el objetivo de consolidar la estructura y criterios de validación a adoptar en el Modelo de Madurez del MIGDA y socializó con el director la ficha de caracterización del producto definida para el MM-MIGDA y de los referentes analizados.
2. Instrumentos Técnicos
• Guía para la elaboración de Inventarios Documentales: Se actualizó la tabla de contenido de acuerdo con las indicaciones del Director y compañeros de la SSDA, en mesa de trabajo del MIGDA desarrollada el 14 de junio del 2023 y se avanzó en la guía de inventarios en los siguientes capítulos: Introducción, Alcance, Objetivo, Publico al que va dirigido, Consideraciones generales (Definición, glosario, ciclo de vida del expediente, importancia, beneficios, retos en la implementación, finalidad, responsabilidades, Planeación del Inventario Documental, Diagnóstico de la Situación actual (formulación), Referencias normativas.
• Guía Esquema de Metadatos y Anexos 1 y 2: Se adelantó la revisión y ajustes de la descripción de cada uno de los metadatos así como el tipo de valor de metadato asociado para cada una de las entidades del marco referencial del modelo (anexo 2).
• Guía de Firmas en Medio Electrónico (Digitales y Electrónicas): Se avanzó en el desarrollo de los elementos de la Tabla de Contenido, se efectuó la consolidación de la primera versión del documento de guía; así mismo se efectuó la comparación de la tabla de contenido  frente a la información recibida de los referentes documentales de cinco entidades distritales, quienes manifestaron su interés en indicar qué elementos debería contener la guía, así como de los conceptos solicitados a la Dirección Distrital de Archivo de Bogotá, en relación con este tema en particular; esto con el objetivo de cubrir las necesidades de las entidades en el desarrollo de la guía.
•  Guía práctica para entidades distritales sobre la clasificación documental: Actualización
Estrategia Línea 3. Seguimiento Estratégico
Producto 3. Avance Informe de seguimiento al Cumplimiento de la normativa archivística.
En el presente trimestre se revisó la completitud e integridad del formulario de Seguimiento estratégico con los respectivos anexos de 21 entidades: 
Acueducto, EGAT, DADEP, Sec. Cultura y Veeduría, Contraloría de Bogotá D.C., Fundación Gilberto Álzate Avendaño, Instituto Distrital de Turismo, Secretaría Distrital de Gobierno y Secretaría de la Mujer, ATENEA, Jardín Botánico, IDEP, IDARTES y Unidad Administrativa Especial Catastro Distrital, Concejo de Bogotá, IDRD, Lotería de Bogotá, IDCBIS, Mantenimiento Vial, IDPAC
Asimismo, se desarrollaron mesas de trabajo con cada una de las entidades, incluida una visita a la con Unidad Administrativa Especial de Catastro Distrital, con el propósito de verificar en sitio datos reportados en el formulario y que al contrastar con los soportes suministrados no coincidían la información aportada, la intención de estas acciones fue solventar inquietudes presentadas en la verificación de los documentos aportados; resultado de todo este análisis, se elaboraron los respectivos informes de seguimiento estratégico y fueron remitidos a las entidades en mención.
Producto 4. Avance Informe de resultados de la medición de los indicadores de la Dirección Distrital de Archivo de Bogotá.
En el presente trimestre se trabajó en la revisión de la completitud del formulario diligenciado a 21 entidades.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ACTIVIDAD 2: IMPLEMENTAR EL MODELO DE ASISTENCIA TÉCNICA FOCALIZADA QUE PERMITA APOYAR A LAS ENTIDADES Y ORGANISMOS DISTRITALES EN LA IMPLEMENTACIÓN DE LA POLÍTICA DE ARCHIVOS EN EL DISTRITO CAPITAL
Estrategia Línea 2. Transferencia de Conocimiento
Producto 5. Avance Implementación y seguimiento de las estrategias de modernización del Modelo de Asistencia Técnica Focalizada.
Durante el segundo trimestre en el MODELO DE ASISTENCIA TÉCNICA FOCALIZADA se realizaron las siguientes acciones: 
1- LINEAS TECNICAS: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Se trabajó en el ajuste e incorporación de observaciones a los documentos, posteriormente se enviaron a control de legalidad por parte de la Oficina Asesora Jurídica donde se obtuvo aprobación, se sometieron al proceso de diseño y diagramación por parte del equipo de divulgación, obteniendo como resultado que las líneas estén en este momento listas para la aprobación del director
(4) ADQUISICIÓN DE UN SISTEMA DE GESTIÓN ELECTRÓNICO DOCUMENTAL Y ARCHIVOS - SGEDA
Se incorporó el componente de "Arquitectura Empresarial" y se armonizó con otras publicaciones del Archivo de Bogotá (Documentos electrónicos de archivo y sistema de gestión de documentos electrónicos de archivo SGDEA: conceptos básicos, buenas prácticas e ideas para avanzar). Como resultado de lo anterior el documento se encuentra en revisión del Subdirector del Sistema Distrital de Archivos para posterior envío a la Dirección y definición de revisiones por parte de la Subsecretaría de Fortalecimiento Institucional
2- PROCEDIMIENTO (ASISTENCIA TÉCNICA PR-257)
Se trabajó en conjunto con el enlace de la Dirección y la Oficina Asesora de Planeación para la revisión de la ficha técnica y encuesta de satisfacción del servicio de asistencia técnica, para revisar y actualizar en la V8 de este procedimiento. Así mismo, se envio la ficha y encuesta del servicio de asistencia técnica actualizada.
3- BANCO DE CONCEPTOS
En un trabajo conjunto entre los equipos de Asistencia Técnica y Tecnología se articuló la metodología de las Historias de Usuario y Diagrama de Flujo 
En una matriz de descripción de banco de conceptos técnicos se realizó el registro de 60 conceptos y se Clasificaron de acuerdo con los componentes y subcomponentes del Modelo Integral de Gestión Documental y Archivos – MIGDA, la cual fue socializada a los directivos teniendo como resultado un avance del 66% de la descripción y palabras clave de los conceptos técnicos
4- IMPLEMENTACIÓN DEL MODELO DE ASISTENCIA TÉCNICA FOCALIZADA
PROTOTIPO PARA LA FORMULACION DE PROYECTOS EN GESTION DOCUMENTAL
Los directivos del Archivo de Bogotá aprobaron la metodología del Piloto para la formulación de proyectos en gestión documental y se realizó jornada de socialización con las 8 entidades y organismos distritales convocadas, para la ejecución de las mesas de trabajo colaborativo y formulación del ESQUEMA PROYECTOS INTEGRALES EN GESTIÓN DOCUMENTAL Y ARCHIVOS.
Se realizo mesa de trabajo interno con las profesionales de la Dirección Distrital de Desarrollo Institucional de la Secretaria General de la Alcaldía Mayor de Bogotá, para conocer las metodologías, pautas y orientaciones distritales en la la formulación de proyectos institucionales y se realizó presentación con base en la información recibida, para la mesa de trabajo colaborativa a desarrollarse el 05 de julio del 2023.
Se consolidó la matriz de referentes en Esquema de proyectos
MODELO DE ASISTENCIA TÉCNICA FOCALIZADA
Se realizó el ajuste del Documento Estratégico del Modelo de Asistencia Técnica Focalizada atendiendo las observaciones de los directivos del Archivo de Bogotá y la Subsecretaria de Fortalecimiento Institucional y como resultado se realizó el envío del documento a la Subsecretaria.
Se realizo mesa de trabajo con los directivos del Archivo de Bogotá, en la cual se socializo y aprobó los productos del Modelo de Asistencia Técnica Focalizada
Producto 6. Informe de Asistencia Técnica
Con corte al primer semestre se ejecutaron noventa y cinco (95) acciones de asistencia técnica (SGPDD: 25 SSDA: 70), clasificadas por modalidad así: 
- Mesas de asistencia técnica por oferta: 7
- Mesas de asistencia técnica por demanda: 32
- Conceptos técnicos en gestión documental: 18
- Conceptos técnicos de procesos de contratación: 34
- Jornadas de socialización: 3
- Visitas de asistencia técnica: 1
La asistencia técnica se brindó a 32 entidades públicas de 14 sectores de la administración distrital, 2 entidades externas y 3 órganos de control distrital y el Concejo de Bogotá,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7. Reporte de Conceptos Técnicos de TRD y TVD emitidos
Se emitieron 24 conceptos de TRD y TVD:
1.	Tabla de Retención Documental de la EMPRESA DE RENOVACIÓN Y DESARROLLO URBANO DE BOGOTÁ, D.C. Actualización 2. Versión 1.
2.	Tabla de Retención Documental de la SECRETARÍA DISTRITAL DE AMBIENTE. Actualización 1. 5a versión
3.	Tabla de Retención Documental - actualización 1 de la Subred Integrada de Servicios de Salud Norte E.S.E.
4.	Tabla de Retención Documental - actualización 1 de la Secretaría Distrital del Hábitat.
5.	Tabla de Valoración Documental - Fondo Documental Acumulado Hospital Juan XXIII - Establecimiento Público, presentada por la Subred Integrada de Servicios de Salud Norte E.S.E.
6.	Tabla de Valoración Documental - Fondo Documental Acumulado Hospital Juan XXIII - E.S.E., presentada por la Subred Integrada de Servicios de Salud Norte E.S.E.
7.	Tabla de Retención Documental de la Cámara de Comercio. 2a versión.
8.	Tabla de Retención Documental -Actualización 1 del Instituto Distrital de Patrimonio Cultural - IDPC. 2a versión.
9.	Tabla de Retención Documental Actualización 2 de la Secretaría Distrital de Movilidad. 6a versión.
10.Tabla de Valoración Documental de la Unidad Administrativa Especial de Servicios Públicos - UAESP (Fondo Documental Acumulado Unidad Administrativa Especial de Servicios Públicos - UAESP) 2a versión.
11.Tabla de Valoración Documental de la Unidad Administrativa Especial de Servicios Públicos - UAESP (Fondo Documental Acumulado de la Empresa Distrital de Servicios Públicos - EDIS) 2a versión.
12.Tabla de Valoración Documental de la Unidad Administrativa Especial de Servicios Públicos - UAESP (Fondo Documental Acumulado de la Empresa Distrital de Servicios Públicos - EDIS En Liquidación) 2a versión.
13.Tabla de Valoración Documental de la Unidad Administrativa Especial de Servicios Públicos - UAESP (Fondo Documental Acumulado de la Unidad Ejecutiva de Servicios Públicos) 2a versión.
14.Tabla de Valoración Documental del Instituto Distrital de Recreación y Deportes - IDRD. 1a versión.
15.Tabla de Retención Documental - actualización 2 del DEPARTAMENTO ADMINISTRATIVO DEL SERVICIO CIVIL - DASC. 1a versión.
16.Tabla de Valoración Documental de la SUBRED INTEGRADA DE SERVICIOS DE SALUD NORTE E.S.E. (Fondo Documental Acumulado HOSPITAL CHAPINERO I NIVEL 1990-1998).
17.Tabla de Valoración Documental de la SUBRED INTEGRADA DE SERVICIOS DE SALUD CENTRO ORIENTE E.S.E. (Fondo Documental Acumulado del HOSPITAL LA VICTORIA).
18.SECRETARIA JURIDICA DISTRITAL - SJD. Actualización 1. 2a versión.
19.DEPARTAMENTO ADMINISTRATIVO DE LA DEFENSORIA DEL ESPACIO PUBLICO - DADEP. Actualización 1. 1a versión.
20.FUNDACIÓN GILBERTO ÁLZATE AVENDAÑO. Actualización 1. 2a versión.
21.CANAL CAPITAL. Actualización 1. 1a versión. 
22.CAPITAL SALUD EPS-S S.A.S. 3a. Versión
23.SECRETARÍA DISTRITAL DE LA MUJER. Actualización 1. 1a versión
24.EMPRESA DE TRANSPORTE DEL TERCER MILENIO TRANSMILENIO S.A. Actualización 1. 6a versión</v>
          </cell>
          <cell r="ID13" t="str">
            <v/>
          </cell>
          <cell r="IE13" t="str">
            <v/>
          </cell>
          <cell r="IF13" t="str">
            <v/>
          </cell>
          <cell r="IG13" t="str">
            <v>ACTIVIDAD 1. FORMULAR Y ACTUALIZAR LINEAMIENTOS TÉCNICOS ARCHIVÍSTICOS, ESTRATEGIAS DE SEGUIMIENTO Y MEDICIÓN A LA IMPLEMENTACIÓN DE LA POLÍTICA ARCHIVÍSTICA EN EL DISTRITO CAPITAL
1. Informe de implementación de la estrategia para el fortalecimiento de los Archivos Públicos del Distrito Capital.​
-	Se realizó propuesta de estructuración del documento de Informe de Implementación de la estrategia
-	Conforme con las líneas de acción establecidas en la “Estrategia Para El Fortalecimiento de los Archivos Públicos del Distrito Capital “se realizaron las siguientes Actividades:
Línea 1. Lineamientos Técnicos para la Gestión Documental y Archivos:
1- Modelo Integral de Gestión Documental y Archivos para el Distrito Capital MIGDA DC
Se hicieron ajustes al documento y estructura MIGDA, se trabajó en la articulación con el Modelo Integrado de Planeación y Gestión – MIPG de acuerdo con las mesas internas llevadas a cabo con la Dirección Distrital de Archivo de Bogotá, de la Subdirección del Sistema Distrital y Archivos, la Dirección Distrital de Desarrollo Institucional y la Secretaría General, ésta última dependencia socializó el modelo de tablero de indicadores de Gestión Documental.
2- Instrumentos Técnicos.
Se realizaron mesas de trabajo para definir el alcance para los instrumentos técnicos de la Guía Esquema de Metadatos de Bogotá, Documentos de Archivo – EMBDA 2.0 y Guía para la Elaboración de Inventarios Documentales.
Línea 2. Transferencia de Conocimiento.
1- Modelo de Asistencia Técnica Focalizada 
Se trabajó en el ajuste de tres líneas técnicas, las cuales fueron enviadas a la Oficina Jurídica de la Secretaría General para su revisión y concepto jurídico  en cumplimiento de lo solicitado por la Subsecretaria de Fortalecimiento para tener control de legalidad.
Se revisó con la Subsecretaria Distrital de Fortalecimiento Institucional el indicador del procedimiento de asistencia técnica en las cuales se tomó la decisión de generar métricas y datos de la asistencia técnica por demanda
Se elaboró la metodología de pilotaje para el "banco de conceptos".
Línea 3. Seguimiento Estratégico
Se realizó preparación en revisión y desarrollo de pruebas del formulario de recolección de información y herramienta de verificación para el desarrollo del Seguimiento Estratégico.
Se prestó asistencia técnica requerida conforme a las diferentes modalidades establecidas.
2-Avance Informe de normalización de Gestión Documental y Archivos
En atención al Modelo Integral de Gestión de Documentos y Archivos – MIGDA, se realizaron las siguientes actividades:
* Ajustes al documento y estructura del Modelo Integral de Gestión de Documentos y Archivos – MIGDA, de acuerdo con mesas internas de trabajo con la Dirección Distrital de Archivo de Bogotá, de la Subdirección del Sistema Distrital y Archivos, la Dirección Distrital de Desarrollo Institucional y la Secretaría General, en la cual se generó las siguientes versiones:
20230224 ModeloIntegralGestionDocumental_MIGDAV1.16 y 20230227EstructuraMIGDA_Vr1.33_ConCodificaciónComponentes.
* Mesas técnicas con la Dirección Distrital de Desarrollo Institucional para realizar la articulación del Modelo Integral y Gestión Documental y Archivo con el Modelo Integrado de Planeación y Gestión – MIPG.
* Mesas técnicas con la  la Secretaría General para socializar el modelo de tablero de indicadores de Gestión Documental.
Se realizó ajustes a la propuesta de proyecto de decreto modificatorio al artículo 24 del Decreto Distrital 514 de 2006, de acuerdo a las observaciones presentadas por la Oficina Jurídica.
Se elaboró propuesta de actualización de ficha técnica de encuesta V10 - Encuesta de Satisfacción sobre los Instrumentos Técnicos en Gestión Documental y Archivos, publicados y socializados a las entidades y organismos distritales.
Se realizaron mesas de trabajo para definir alcance para los instrumentos técnicos de la Guía Esquema de Metadatos de Bogotá para Documentos de Archivo – EMBDA 2.0 y Guía para la Elaboración de Inventarios Documentales.
3-Avance Informe de seguimiento al Cumplimiento de la normativa archivística
* Asignación de las entidades para el seguimiento estratégico 2023: se elaboró el cronograma para el desarrollo del Seguimiento.
* Actualización Directorio Entidades: se actualizó la información requerida en este documento en relación con los referentes de gestión documental y directivos responsables de gestión documental en el Distrto Capital.
* Revisión y pruebas al formulario y herramienta 2023: Con el equipo de TIC – DDAB se realizaron los ajustes a los documentos en mención. 
* Identificación de evidencias a solicitar a las entidades: se identificaron / cargaron en el ONE-DRIVE de cada entidad las evidencias o soportes documentales a solicitar.
4. Avance Informe de resultados de la medición de los indicadores de la Dirección Distrital de Archivo de Bogotá.​
* Asignación de las entidades para el seguimiento estratégico 2023: se elaboró el cronograma para el desarrollo del Seguimiento.
* Actualización Directorio Entidades: se actualizó la información requerida en este documento en relación con los referentes de gestión documental y directivos responsables de gestión documental en el Distrto Capital.
* Revisión y pruebas al formulario y herramienta 2023: Con el equipo de TIC – DDAB se realizaron los ajustes a los documentos en mención. 
* Identificación de evidencias a solicitar a las entidades: se identificaron / cargaron en el ONE-DRIVE de cada entidad las evidencias o soportes documentales a solicitar.
ACTIVIDAD 2. IMPLEMENTAR EL MODELO DE ASISTENCIA TÉCNICA FOCALIZADA QUE PERMITA APOYAR A LAS ENTIDADES Y ORGANISMOS DISTRITALES EN LA IMPLEMENTACIÓN DE LA POLÍTICA DE ARCHIVOS EN EL DISTRITO CAPITAL
1. Avance Implementación y seguimiento de las estrategias de modernización del Modelo de Asistencia Técnica Focalizada.​
En el mes de febrero en el  MODELO DE ASISTENCIA TÉCNICA FOCALIZADA se realizaron las siguientes acciones: 
1. LÍNEAS TÉCNICAS: 
1.1. Se envió a control de legalidad de la Oficina Jurídica de la Secretaria General de la Alcaldía Mayor, mediante memorando 3-2023-3864 del 01 de febrero del 2023, las siguientes 3 líneas técnicas:  (1) Servicios postales, correo electrónico certificado, envío de correspondencia y administración de centros de correspondencia; (2) Servicios de depósito, custodia y administración integral de fondos documentales y (3) Definición de servicios de proyectos de digitalización de documentos de archivo.
1.2. Línea técnica para la adquisición de un sistema electrónico de gestión documental y archivos - SEGDA: Se realizó socialización del análisis técnico y resultados de la validación técnica a los directivos del Archivo de Bogotá .
1.3. Se realizaron ajustes de las observaciones recibidas por el Subdirector y Director, en la misma Línea técnica.
2. PROCEDIMIENTO: 
2.1. Se realizaron 2 mesas internas con el enlace de la DDAB (temas de calidad) 
2.2. Se desarrollaron 2 mesas internas con la Subsecretaria Distrital  de Fortalecimiento Institucional para la revisión del indicador del procedimiento de asistencia técnica en las cuales se tomó la decisión de generar métricas y datos de la asistencia técnica por demanda, y se validaron aspectos del MATF.
3. BANCO DE CONOCIMIENTO:
3.1. Se realizaron 4 mesas de articulación con el equipo de transformación digital DDAB para la Ideación de la propuesta
3.2. Se socializó y validó la propuesta del "Banco de conceptos" a los subdirectores y Director del Archivo de Bogotá
3.3. Se elaboró la metodología de pilotaje para el "banco de conceptos".
4. IMPLEMENTACIÓN MODELO DE ASISTENCIA TÉCNICA FOCALIZADA - MATF
4.1.Definición de la estrategia y metodología para la formulación 
4.2. Primer avance del documento de implementación del MATF.
2. Informe de Asistencia Técnica​
Se ejecutaron trece (13) acciones de asistencia técnica (SGPDD: 1, SSDA: 12), clasificadas por modalidad así:
- Mesas técnicas: 6 *Oferta 1 *Demanda: 5
- Conceptos técnicos: 7: *Estudios previos: 4 *Gestión documental: 3
Atendiendo 6 entidades públicas de 5 sectores de la administración distrital, dos particulares y el Concejo de Bogotá en los siguientes temas: Tablas de Retención Documental – TRD, Sistema Electrónico de Gestión de Documentos de Archivo – SEGDA, Organización documental, Tablas de Valoración Documental – TVD. Por último, se orientó a las entidades en la formulación técnica archivística para la contratación de servicios postales y mensajería, así como servicio de custodia y administración integral de archivos.
3.Reporte de Conceptos Técnicos de TRD y TVD emitidos​
Se emitieron los siguientes conceptos técnicos:
1. Tabla de Retención Documental - actualización 1 de la Subred Integrada de Servicios de Salud Norte E.S.E.
2. Tabla de Retención Documental - actualización 1 de la Secretaría Distritadl del Hábitat
3. Tabla de Valoración Documental - Fondo Documental Acumulado Hospital Juan XXIII - Establecimiento Público, presentada por la Subred Integrada de Servicios de Salud Norte E.S.E.
4. Tabla de Valoración Documental - Fondo Documental Acumulado Hospital Juan XXIII - E.S.E., presentada por la Subred Integrada de Servicios de Salud Norte E.S.E.</v>
          </cell>
          <cell r="IH13" t="str">
            <v>ACTIVIDAD1: FORMULAR Y ACTUALIZAR LINEAMIENTOS TÉCNICOS ARCHIVÍSTICOS, ESTRATEGIAS DE SEGUIMIENTO Y MEDICIÓN A LA IMPLEMENTACIÓN DE LA POLÍTICA ARCHIVÍSTICA EN EL DISTRITO CAPITAL
1. Informe de implementación de la estrategia para el fortalecimiento de los Archivos Públicos del Distrito Capital.​
Se revisó la propuesta de estructuración de un documento de Informe de Implementación de las estrategias a cargo del Archivo Distrital, la cual fue socializada y aprobada por el director y los subdirectores. En lo correspondiente a la “Estrategia Para El Fortalecimiento de los Archivos Públicos del Distrito Capital” contenida en la meta 2 del proyecto 7868, se generaron mesas de trabajo con los equipos Normalización, Asistencia Técnica, Seguimiento y Evaluación, para socializar el contenido del documento y convenir la metodología de trabajo. Se acordó compilar los resultados de los productos a cargo de la meta en el documento y como soporte se tendrán los respectivos anexos técnicos de cada uno de los temas
Evidencia:         1 - InformeImplementacióndelasEstrategias
                           1 - Socializacion Documento Estrategia
Conforme con las líneas de acción establecidas en la estrategia se realizaron las siguientes Actividades:
Línea 1. Lineamientos Técnicos para la Gestión Documental y Archivos:
1.1	Modelo Integral de Gestión Documental y Archivos para el Distrito Capital MIGDA
1.1.1	Estructura MIGDA
1.1.1.1 Se ajustaron los lineamientos operativos del Subcomponente de Gestión y Tramite del Componente Documental.
Evidencia: 	1.1.1.1 - 0230321EstructuraMIGDA_Vr1.34_ConCodificaciónComponentes
1.1.2 Documento MIGDA
1.1.2.1 Ajuste a las dimensiones del MIPG articulados con el MIGDA, articulación de la familia de normas ISO 30300 con el MIGDA y articulación del MIGDA con la Gestión Pública.
Evidencias: 	1.1.2.1 - 20230331 ModeloIntegralGestionDocumental_MIGDAV1.17
		        1.1.2.1 - 20230331-ARTICULACIONES-MIGDA
1.2 Instrumentos Técnicos
1.2.1 Se adelantaron actividades de ajuste en 4 de los instrumentos técnicos. 
1.2.1.1 Guía de Política de Gestión Documental: Se reviso el documento de la guía junto con las observaciones realizadas por el Director del Archivo de Bogotá para hacer ajustes al documento. Adicionalmente, se compartió el documento a la Subdirección de Gestión Documental de la Secretaría General, donde se recibieron observaciones para realizar ajustes a la guía.
Evidencia: 	1.2.1.1 20230323GuiaElaboracionPoliticaGDv10
1.2.1.2 Guía de Firmas Electrónicas: Se realiza plan de trabajo y propuesta de tabla de contenido del documento, el cual está a la espera de revisión de la SSDA para aprobación y/o ajustes.
Evidencia: 	1.2.1.2 20230316PropuestaTablaContenido_Firmas
1.2.1.3 Guía de Esquema de Metadatos de Bogotá de Documentos de Archivo EMBDA 2.0: Se realiza plan de trabajo y revisión de los documentos antecedentes de la guía, realizando cuadro comparativo de las versiones 1 y 2.
Evidencia: 1.2.1.3 20230323ComparaciónVersionesMetadatos
1.2.1.4 Modelo de Maduración MIGDA: Se realiza plan de trabajo y propuesta de Ficha de Producto, el cual está a la espera de revisión de la SSDA para aprobación y/o ajustes.
Evidencia: 	1.2.1.4 20230323FichaDescripcionProducto_MM-MIGDA
		         1.2.1.4 20230307PlanTrabajoMM-MIGDAv3
Línea 2. Transferencia de Conocimiento
2.1- Modelo de Asistencia Técnica Focalizada
2.1.1 LÍNEAS TÉCNICAS: 
2.1.1.1 Se realizaron actividades de ajuste a los documentos en tres líneas técnicas del modelo: Servicios postales, correo electrónico certificado, envío de correspondencia y administración de centros de correspondencia; Servicios de depósito, custodia y administración integral de fondos documentales; Definición de servicios de proyectos de digitalización de documentos de archivo. 
Evidencias: 	2.1.1.1   20230414_Linea_técnica_servicios_postales
		        2.1.1.1   20230413_LineatecnicaDepositoyCustodia
		        2.1.1.1   20230413_Linea_tecnica_digitalizacion_documentos		
2.1.1.2 Se recibió  de la Oficina Jurídica de la Secretaría General de la Alcaldía Mayor, mediante memorando 3-2023-7079 del 02 de marzo del 2023, observaciones de inclusión de "competencia de la Dirección para expedir las líneas técnicas y la fuerza vinculante del documento"  a las 2 líneas técnicas:  (1) Servicios postales, correo electrónico certificado, envío de correspondencia y administración de centros de correspondencia; (2) Servicios de depósito, custodia y administración integral de fondos documentales y (3) Definición de servicios de proyectos de digitalización de documentos de archivo. 
Evidencia: 	2.1.1.2   20230302MemorandoRevisionJuridica
2.1.1.3 Se elaboró propuesta de inclusión de texto y propuesta de Circular, está en revisión del Subdirector del Sistema Distrital de Archivos (29-03-2023). 
Evidencia:      2.1.1.3   ProyectoCircularLineamientos
2.1.1.4 En cuanto a la Línea técnica para la adquisición de un sistema electrónico de gestión documental y archivos - SEGDA: se realizaron los análisis y ajustes solicitadas por el Director, consistentes en la incorporación del componente de "Arquitectura Empresarial" 
Evidencias:  	2.1.1.4   202303LíneaTecnica_SEGDA_Ver0.13 
                   	2.1.1.4   Sección Arquitectura Empresarial Línea SEGDA
		        2.1.1.4   20230203Analisis comentarios al líneamientoSEGDA
2.1.2 PROCEDIMIENTO:
2.1.2.1 Se realizó la revisión y ajuste de la ficha de encuesta de satisfacción del servicio de asistencia técnica y revisión de la ficha de los indicadores de gestión del procedimiento de asistencia técnica. 
Evidencia: 	2.1.2.1   FormatoFichaTecnicaEncuestaPR257
2.1.3 BANCO DE CONOCIMIENTO:
2.1.3.1 Se Formuló la metodología del banco de conceptos 
Evidencia: 	2.1.3.1   20230301Metodologia_BancoConceptos_V.1
2.1.3.2 Se inició la fase de alistamiento de la información (consolidación de bases de datos, análisis de información e identificación de conceptos técnicos a describir). 
Evidencias:     2.1.3.2   20230216PropuestaBancoConceptos
                         2.1.3.2   20230308PlandetrabajoMATF2023.Ver2.0	        
                         2.1.3.2   20230216Propuesta_PlanTrabajo_BancoConceptos
	                 2.1.3.2   20230309DistribucionTareas_BancoConcepto           
	                 2.1.3.2   20230322ListadoTematicas
                         2.1.3.2   20230328MatrizDescripcion
                         2.1.3.2   BaseConceptosGD2021
                         2.1.3.2    BaseConceptosGD2022   
2.1.4 IMPLEMENTACIÓN MODELO DE ASISTENCIA TÉCNICA FOCALIZADA – MATF:
2.1.4.1 Envio y socialización a los subdirectores de le DDAB del Documento Estratégico del Modelo de Asistencia Técnica Focalizada. 
Evidencias: 	2.1.4.1 20230315-MATF_DOCUMENTO_DE_IMPLEMENTACIÓN
                   	2.1.4.1 20230327DocumentoEstrategicoMATF
		        2.1.4.1 HITOS MATF
2.1.4.2 Envio y socialización a los subdirectores de le DDAB de la metodología del Piloto para la formulación de proyectos en gestión documental.
Evidencia: 	2.1.4.2 20230223MetodologiaPrototipoProyectoGD
Línea 3. Seguimiento Estratégico
3.1 Seguimiento estratégico al cumplimiento de la normativa archivística en las entidades del Distrito Capital
3.1.1 A1. Se dio inicio al Seguimiento estratégico, para lo cual fueron remitidos por correo institucional los formularios de recolección de información a las 58 entidades del D.C. Asimismo, fue compartida por OneDrive las carpetas de los 4 subcomponentes, donde las entidades deberán aportar los documentos que dan sustento a la gestión reportada en el formulario.
Evidencias: 	A1_Correo_entidades_Contacto_Archivo_Bogota
                        A1_Correo_acceso_carpeta_ONEDRIVE
                        A1_FormularioSeguimientoEstrategico2022
                        A1_ListaChequeoSoportes2022
3.1.2 A2 Se actualizó la Guía de Seguimiento, teniendo en cuenta la realización de las visitas de seguimiento presenciales para el 2023. 
Evidencia:	A2_Guia_4213000-GS-043 	
3.1.3 A3 Acompañamiento a las entidades en el diligenciamiento y cargue de la información, cuya atención se ha realizado vía Teams, celular, WhatsApp, correo.
Evidencia: 	A3_Seguimiento_cargue_evidencias
3.1.4 A4 Se llevó a cabo reuniones con los profesionales de la Subsecretaría de Fortalecimiento y de la OAP para efectos de la revisión y ajuste a la ficha del indicador de política.
Evidencia:	A4_Fichas_Indicadores_PPTINTC
3.1.5 A5 Se asistió y participó en mesas de trabajo para los temas:
   -Guía Política de Gestión Documental, donde se revisó el documento inicial, junto con la grabación MIGDA 2022 en la cual el DDAB dejó recomendaciones a tener en cuenta; así mismo se asistió a reuniones con la Subdirección de Gestión Documental de la SGAMB, quienes aportaron recomendaciones para mejorar el documento en mención.
Evidencias:	A5_GuiaElaboracionPoliticaGDv10
   -Modelo de madurez MIGDA, se asistió a reuniones con el grupo de profesionales que lideran la elaboración de este producto para la elaboración del plan de trabajo
Evidencias:     A5_PlanTrabajoMM-MIGDAv3
ACTIVIDAD 2: IMPLEMENTAR EL MODELO DE ASISTENCIA TÉCNICA FOCALIZADA QUE PERMITA APOYAR A LAS ENTIDADES Y ORGANISMOS DISTRITALES EN LA IMPLEMENTACIÓN DE LA POLÍTICA DE ARCHIVOS EN EL DISTRITO CAPITAL
2.1. Avance Implementación y seguimiento de las estrategias de modernización del Modelo de Asistencia Técnica Focalizada.​
2.2. Informe de Asistencia Técnica​
Se ejecutaron cincuenta y un (51) acciones de asistencia técnica (SGPDD: 11, SSDA: 40), clasificadas por modalidad así: 
-	Mesas de asistencia técnica por oferta: 4
-	Mesas de asistencia técnica por demanda: 16
-	Conceptos técnicos en gestión documental: 12
-	Conceptos técnicos de procesos de contratación: 19
La asistencia técnica se brindó a 23 entidades públicas de 13 sectores de la administración distrital, y a dos órganos de control distrital en los siguientes temas: Expedientes híbridos, Sistema de Gestión de Documentos Electrónicos de Archivo - SGDEA, transferencias documentales electrónicas, plan de mejoramiento archivístico, depósito, custodia y administración integral de archivos, Sistema Integrado de Conservación - SIC, digitalización, Tabla de Retención Documental TRD, Tabla de Valoración Documental – TVD y proyectos de fortalecimiento de la gestión documental. 
2.3.Reporte de Conceptos Técnicos de TRD y TVD emitidos​
Se emitieron los siguientes conceptos de TRD y TVD:
1. Tabla de Retención Documental de la EMPRESA DE RENOVACIÓN Y DESARROLLO URBANO DE BOGOTÁ, D.C. Actualización 2. Versión 1.
2. Tabla de Retención Documental de la SECRETARÍA DISTRITAL DE AMBIENTE. Actualización 1. 5a versión
3. Tabla de Retención Documental - actualización 1 de la Subred Integrada de Servicios de Salud Norte E.S.E.
4. Tabla de Retención Documental - actualización 1 de la Secretaría Distritadl del Hábitat
5. Tabla de Valoración Documental - Fondo Documental Acumulado Hospital Juan XXIII - Establecimiento Público, presentada por la Subred Integrada de Servicios de Salud Norte E.S.E.
6. Tabla de Valoración Documental - Fondo Documental Acumulado Hospital Juan XXIII - E.S.E., presentada por la Subred Integrada de Servicios de Salud Norte E.S.E.
7. Tabla de Retención Documental de la Cámara de Comercio. 2a versión
8. Tabla de Retención Documental -Actualización 1 del Instituto Distrital de Patrimonio Cultural - IDPC. 2a versión.
9. Tabla de Retención Documental Actualización 2 de la Secretría Distrital de Movilidad. 6a versión.
10. Tabla de Valoración Documental de la Unidad Administrativa Especial de Servicios Públicos - UAESP (Fondo Documental Acumulado Unidad Administrativa Especial de Servicios Públicos - UAESP) 2a versión.
11. Tabla de Valoración Documental de la Unidad Administrativa Especial de Servicios Públicos - UAESP (Fondo Documental Acumulado de la EmpresaDistrital de Servicios Públicos - EDIS) 2a versión.
12. Tabla de Valoración Documental de la Unidad Administrativa Especial de Servicios Públicos - UAESP (Fondo Documental Acumulado de la EmpresaDistrital de Servicios Públicos - EDIS En Liquidación) 2a versión.
13. Tabla de Valoración Documental de la Unidad Administrativa Especial de Servicios Públicos - UAESP (Fondo Documental Acumulado de la Unidad Ejecutiva de Servicios Públicos) 2a versión.
14. Tabla de Valoración Documental del Instituto Distrital de Recreación y Deportes - IDRD. 1a versión.</v>
          </cell>
          <cell r="II13" t="str">
            <v xml:space="preserve">Producto 1. Informe de implementación de la estrategia para el fortalecimiento de los Archivos Públicos del Distrito Capital.
Conforme con las líneas de acción establecidas en la estrategia, los diferentes productos están contenidos en las respectivas líneas, se realizaron las siguientes Actividades:
ACTIVIDAD1: FORMULAR Y ACTUALIZAR LINEAMIENTOS TÉCNICOS ARCHIVÍSTICOS, ESTRATEGIAS DE SEGUIMIENTO Y MEDICIÓN A LA IMPLEMENTACIÓN DE LA POLÍTICA ARCHIVÍSTICA EN EL DISTRITO CAPITAL
Estrategia Línea 1. Lineamientos Técnicos para la Gestión Documental y Archivos:
Producto 2. Avance Informe de normalización de Gestión Documental y Archivos 
1. Modelo Integral de Gestión Documental y Archivos - MIGDA
- Se entregó el documento marco de referencia, brochure y poster al equipo de Divulgación para diagramación y diseño.
Estructura MIGDA: Se recibieron las propuestas de lineamientos operativos de los subcomponentes producción, organización de documentos, transferencias documentales, disposición de documentos, preservación a largo plazo y valoración del componente documental por parte de los equipos de la SSDA y SGPD. 
2. Instrumentos archivísticos:
- Guía de Política de Gestión Documental: Se entregó el documento ajustado con las observaciones indicadas por dirección del Archivo de Bogotá al Subdirector del Sistema Distrital de Archivos para revisión.
- Guía de Firmas Electrónicas: El equipo base realizó avance en la construcción del documento, a partir de los elementos propuesto en la tabla de contenido, la cual fue socializada y presentada al Subdirector del Sistema Distrital de Archivos el (11/04/2023) y al director de la DDAB (12/04/2023), para dar inicio al desarrollo de los capitulo; a la fecha se dio inicio a formulación de los primeros elementos de acuerdo con la tabla de contenido.
- Guía de Esquema de Metadatos de Bogotá de Documentos de Archivo EMBDA 2.0: El equipo base   se estableció actividades para realizar acciones para la revisión en el diccionario de metadatos y en la modificación de la tabla de relación de entidades; para el mes de abril se inició con la revisión del diccionario de metadatos.
- Modelo de Maduración MIGDA MM_MIGDA: El equipo base procedió a formular la ficha de caracterización de producto de MM_MIGDA, la cual fue socializada y presentada subdirector del Sistema Distrital de Archivos (11/04/2023), reunión en la cual se precisó que este producto estaría conformado por tres documentos a saber: 1. Documento ejecutivo, el cual se presentó la tabla de contenido; 2. documento en Excel denominado Herramienta del MM-MIGDA y un tercer documento denominado Instructivo de uso con su respectiva Tabla de Contenido: Se está a la espera del pronunciamiento por parte del subdirector como se indicó en la mesa del 11 de abril de 2023.
Estrategia Línea 3. Seguimiento Estratégico
Producto 3. Avance Informe de seguimiento al Cumplimiento de la normativa archivística.
* En el mes de abril el equipo de seguimiento llevó a cabo el Seguimiento estratégico a 5 entidades a ser: Acueducto, EGAT, DADEP, Sec. Cultura y Veeduría, las cuales fue necesario realizar la revisión de la completitud del formulario diligenciado por éstas.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 Se actualizó el Procedimiento PR-299 de Seguimiento estratégico, en lo relacionado con la inclusión de la normativa del CDA.
* Se consolidó el anexo No. 6 Derechos Humanos, diligenciado por las entidades distritales.
* Se realizaron mesas de trabajo solicitadas por las Entidades donde se socializó el informe de Seguimiento estratégico periodo de referencia 2021.
Producto 4. Avance Informe de resultados de la medición de los indicadores de la Dirección Distrital de Archivo de Bogotá.
En el mes de abril el equipo de seguimiento llevó a cabo el Seguimiento estratégico a 5 entidades a ser: Acueducto, EGAT, DADEP, Sec. Cultura y Veeduría, las cuales fue necesario realizar la revisión de la completitud del formulario diligenciado por éstas.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ACTIVIDAD 2: IMPLEMENTAR EL MODELO DE ASISTENCIA TÉCNICA FOCALIZADA QUE PERMITA APOYAR A LAS ENTIDADES Y ORGANISMOS DISTRITALES EN LA IMPLEMENTACIÓN DE LA POLÍTICA DE ARCHIVOS EN EL DISTRITO CAPITAL
Estrategia Línea 2. Transferencia de Conocimiento
Producto 5. Avance Implementación y seguimiento de las estrategias de modernización del Modelo de Asistencia Técnica Focalizada.
En el mes de abril en el MODELO DE ASISTENCIA TÉCNICA FOCALIZADA se realizaron las siguientes acciones: 
1- LINEAS TECNICAS (1) DE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Se ajustaron las 3 líneas técnicas anteriormente referidas, incorporando la competencia de esta Dirección para expedirlas y la fuerza vinculante de estos documentos. Dicha observación se incluyó en el ítem 2 “Competencia de la Dirección Distrital del Archivo de Bogotá” de cada documento.
Se enviaron las 3 líneas técnicas a la Oficina Jurídica para la revisión y trámites pertinentes, recibiendo aprobación.
Se envió al equipo de Divulgación de esta Dirección las 3 líneas técnicas para diagramación, posterior envió al Director para aprobación y continua el flujo de revisión por parte de la Dra. Patricia Rincón y Alexandra Farfán.
L.T. PARA LA ADQUISICIÓN DE UN SISTEMA DE GESTIÓN ELECTRÓNICO DOCUMENTAL Y ARCHIVOS - SGEDA 
Se realizó análisis de la norma ISO 21965 los cuales se están incorporando elementos a la línea técnica, así como, lo relacionado al componente de "Arquitectura Empresarial".
2- PROCEDIMIENTO (ASISTENCIA TÉCNICA PR-257)
ACTUALIZACIÓN DEL PROCEDIMIENTO DE ASISTENCIA TÉCNICA PR-257: (Portafolio de asistencia técnica y Acuerdos de Niveles de Servicio)
Se realizaron mesas internas con el enlace de la OAP - para la revisión de la ficha de encuesta de satisfacción del servicio de asistencia técnica.
3- BANCO DE CONCEPTOS
Se realizaron mesas de trabajo entre los equipos técnicos de la DDAB (equipo de tecnología) y Asistencia Técnica: Articulando la metodología de las Historias de Usuarios y el diagrama de flujo
En matriz de descripción de banco de conceptos técnicos se realizó el registro de 60 conceptos y se Clasificaron de acuerdo con el componente y subcomponente del Modelo Integral de Gestión Documental y Archivos – MIGDA.
4- IMPLEMENTACIÓN DEL MODELO DE ASISTENCIA TÉCNICA FOCALIZADA
PROTOTIPO PARA LA FORMULACION DE PROYECTOS EN GESTION DOCUMENTAL
Aprobar la metodología del Piloto para la formulación de proyectos en gestión documental, por los directivos del Archivo de Bogotá
ESTRATEGIA DE IMPLEMENTACIÓN DEL MODELO DE ASISTENCIA TÉCNICA FOCALIZADA
Se realizó el ajuste del Documento Estratégico del Modelo de Asistencia Técnica Focalizada atendiendo las observaciones de los directivos del Archivo de Bogotá y la Subsecretaria de Fortalecimiento Institucional y se remitió por correo a esta última.
Producto 6. Informe de Asistencia Técnica
Se ejecutaron once (11) acciones de asistencia técnica (SGPDD: 4, SSDA: 7), clasificadas por modalidad así: 
- Mesas de asistencia técnica por oferta: 1
- Mesas de asistencia técnica por demanda: 3
- Conceptos técnicos en gestión documental: 1
- Conceptos técnicos de procesos de contratación: 6
La asistencia técnica se brindó a 8 entidades públicas de 4 sectores de la administración distrital, y a un órgano de control distrital en los siguientes temas: Tabla de Retención Documental - TRD, Tabla de Valoración Documental – TVD y proyectos de fortalecimiento de la gestión documental. 
Así mismo, se orientó a las entidades en la formulación técnica archivística para la contratación de servicios postales y mensajería, custodia y administración integral de archivos, depósitos de archivo, unidades de conservación para archivos y equipos de monitoreo y control ambiental
Producto 7. Reporte de Conceptos Técnicos de TRD y TVD emitidos
Se emitieron los siguientes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v>
          </cell>
          <cell r="IJ13" t="str">
            <v/>
          </cell>
          <cell r="IK13" t="str">
            <v xml:space="preserve">En el marco del plan de desarrollo “un nuevo contrato social y ambiental para la Bogotá del siglo XXI” y en cuanto a la Implementación de la estrategia de los Archivos Públicos del Distrito Capital, durante el segundo trimestre de la vigencia,  se presentaron los siguinetes avances:
Producto 1. Informe de implementación de la estrategia para el fortalecimiento de los Archivos Públicos del Distrito Capital.
Conforme con las líneas de acción establecidas en la estrategia, los diferentes productos están contenidos en las respectivas líneas, en el segundo trimestre se realizaron las siguientes Actividades:
ACTIVIDAD1: FORMULAR Y ACTUALIZAR LINEAMIENTOS TÉCNICOS ARCHIVÍSTICOS, ESTRATEGIAS DE SEGUIMIENTO Y MEDICIÓN A LA IMPLEMENTACIÓN DE LA POLÍTICA ARCHIVÍSTICA EN EL DISTRITO CAPITAL
Estrategia Línea 1. Lineamientos Técnicos para la Gestión Documental y Archivos:
Producto 2. Avance Informe de normalización de Gestión Documental y Archivos 
1. Modelo Integral de Gestión Documental y Archivos - MIGDA
• Se realizaron ajustes y diagramación el documento Marco de Referencia de acuerdo con las sugerencias, comentarios e inquietudes por parte de la Subsecretaria de Fortalecimiento Subdirección de Gestión Documental y la Dirección Distrital de Desarrollo Institucional. 
• Se diseñó propuesta de diagramas interactivos (Mockup) para presentar el Modelo Integral de Gestión Documental y Archivos – MIGDA a las Entidades a través del sitio web del Archivo de Bogotá.
• Se revisó por parte de la Dirección la propuesta brochure, esta se encuentra en rediseño por parte del equipo de Divulgación de acuerdo con las indicaciones del director.
• Se ajustaron lineamientos operativos de los componentes y subcomponentes del Modelo Integral de Gestión Documental y Archivos – MIGDA
• Modelo de Madurez del Modelo Integral de Gestión Documental y Archivos – MM_MIGDA: Se realizó el análisis de referentes de Modelos de Madurez a nivel internacional, para verificar los elementos y forma de validación, esto con el objetivo de consolidar la estructura y criterios de validación a adoptar en el Modelo de Madurez del MIGDA y socializó con el director la ficha de caracterización del producto definida para el MM-MIGDA y de los referentes analizados.
2. Instrumentos Técnicos
• Guía para la elaboración de Inventarios Documentales: Se actualizó la tabla de contenido de acuerdo con las indicaciones del Director y compañeros de la SSDA, en mesa de trabajo del MIGDA desarrollada el 14 de junio del 2023 y se avanzó en la guía de inventarios en los siguientes capítulos: Introducción, Alcance, Objetivo, Publico al que va dirigido, Consideraciones generales (Definición, glosario, ciclo de vida del expediente, importancia, beneficios, retos en la implementación, finalidad, responsabilidades, Planeación del Inventario Documental, Diagnóstico de la Situación actual (formulación), Referencias normativas.
• Guía Esquema de Metadatos y Anexos 1 y 2: Se adelantó la revisión y ajustes de la descripción de cada uno de los metadatos así como el tipo de valor de metadato asociado para cada una de las entidades del marco referencial del modelo (anexo 2).
• Guía de Firmas en Medio Electrónico (Digitales y Electrónicas): Se avanzó en el desarrollo de los elementos de la Tabla de Contenido, se efectuó la consolidación de la primera versión del documento de guía; así mismo se efectuó la comparación de la tabla de contenido  frente a la información recibida de los referentes documentales de cinco entidades distritales, quienes manifestaron su interés en indicar qué elementos debería contener la guía, así como de los conceptos solicitados a la Dirección Distrital de Archivo de Bogotá, en relación con este tema en particular; esto con el objetivo de cubrir las necesidades de las entidades en el desarrollo de la guía.
•  Guía práctica para entidades distritales sobre la clasificación documental: Actualización
Estrategia Línea 3. Seguimiento Estratégico
Producto 3. Avance Informe de seguimiento al Cumplimiento de la normativa archivística.
En el presente trimestre se revisó la completitud e integridad del formulario de Seguimiento estratégico con los respectivos anexos de 21 entidades: 
Acueducto, EGAT, DADEP, Sec. Cultura y Veeduría, Contraloría de Bogotá D.C., Fundación Gilberto Álzate Avendaño, Instituto Distrital de Turismo, Secretaría Distrital de Gobierno y Secretaría de la Mujer, ATENEA, Jardín Botánico, IDEP, IDARTES y Unidad Administrativa Especial Catastro Distrital, Concejo de Bogotá, IDRD, Lotería de Bogotá, IDCBIS, Mantenimiento Vial, IDPAC
Asimismo, se desarrollaron mesas de trabajo con cada una de las entidades, incluida una visita a la con Unidad Administrativa Especial de Catastro Distrital, con el propósito de verificar en sitio datos reportados en el formulario y que al contrastar con los soportes suministrados no coincidían la información aportada, la intención de estas acciones fue solventar inquietudes presentadas en la verificación de los documentos aportados; resultado de todo este análisis, se elaboraron los respectivos informes de seguimiento estratégico y fueron remitidos a las entidades en mención.
Producto 4. Avance Informe de resultados de la medición de los indicadores de la Dirección Distrital de Archivo de Bogotá.
En el presente trimestre se trabajó en la revisión de la completitud del formulario diligenciado a 21 entidades.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ACTIVIDAD 2: IMPLEMENTAR EL MODELO DE ASISTENCIA TÉCNICA FOCALIZADA QUE PERMITA APOYAR A LAS ENTIDADES Y ORGANISMOS DISTRITALES EN LA IMPLEMENTACIÓN DE LA POLÍTICA DE ARCHIVOS EN EL DISTRITO CAPITAL
Estrategia Línea 2. Transferencia de Conocimiento
Producto 5. Avance Implementación y seguimiento de las estrategias de modernización del Modelo de Asistencia Técnica Focalizada.
Durante el segundo trimestre en el MODELO DE ASISTENCIA TÉCNICA FOCALIZADA se realizaron las siguientes acciones: 
1- LINEAS TECNICAS: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Se trabajó en el ajuste e incorporación de observaciones a los documentos, posteriormente se enviaron a control de legalidad por parte de la Oficina Asesora Jurídica donde se obtuvo aprobación, se sometieron al proceso de diseño y diagramación por parte del equipo de divulgación, obteniendo como resultado que las líneas estén en este momento listas para la aprobación del director
(4) ADQUISICIÓN DE UN SISTEMA DE GESTIÓN ELECTRÓNICO DOCUMENTAL Y ARCHIVOS - SGEDA
Se incorporó el componente de "Arquitectura Empresarial" y se armonizó con otras publicaciones del Archivo de Bogotá (Documentos electrónicos de archivo y sistema de gestión de documentos electrónicos de archivo SGDEA: conceptos básicos, buenas prácticas e ideas para avanzar). Como resultado de lo anterior el documento se encuentra en revisión del Subdirector del Sistema Distrital de Archivos para posterior envío a la Dirección y definición de revisiones por parte de la Subsecretaría de Fortalecimiento Institucional
2- PROCEDIMIENTO (ASISTENCIA TÉCNICA PR-257)
Se trabajó en conjunto con el enlace de la Dirección y la Oficina Asesora de Planeación para la revisión de la ficha técnica y encuesta de satisfacción del servicio de asistencia técnica, para revisar y actualizar en la V8 de este procedimiento. Así mismo, se envio la ficha y encuesta del servicio de asistencia técnica actualizada.
3- BANCO DE CONCEPTOS
En un trabajo conjunto entre los equipos de Asistencia Técnica y Tecnología se articuló la metodología de las Historias de Usuario y Diagrama de Flujo 
En una matriz de descripción de banco de conceptos técnicos se realizó el registro de 60 conceptos y se Clasificaron de acuerdo con los componentes y subcomponentes del Modelo Integral de Gestión Documental y Archivos – MIGDA, la cual fue socializada a los directivos teniendo como resultado un avance del 66% de la descripción y palabras clave de los conceptos técnicos
4- IMPLEMENTACIÓN DEL MODELO DE ASISTENCIA TÉCNICA FOCALIZADA
PROTOTIPO PARA LA FORMULACION DE PROYECTOS EN GESTION DOCUMENTAL
Los directivos del Archivo de Bogotá aprobaron la metodología del Piloto para la formulación de proyectos en gestión documental y se realizó jornada de socialización con las 8 entidades y organismos distritales convocadas, para la ejecución de las mesas de trabajo colaborativo y formulación del ESQUEMA PROYECTOS INTEGRALES EN GESTIÓN DOCUMENTAL Y ARCHIVOS.
Se realizo mesa de trabajo interno con las profesionales de la Dirección Distrital de Desarrollo Institucional de la Secretaria General de la Alcaldía Mayor de Bogotá, para conocer las metodologías, pautas y orientaciones distritales en la la formulación de proyectos institucionales y se realizó presentación con base en la información recibida, para la mesa de trabajo colaborativa a desarrollarse el 05 de julio del 2023.
Se consolidó la matriz de referentes en Esquema de proyectos
MODELO DE ASISTENCIA TÉCNICA FOCALIZADA
Se realizó el ajuste del Documento Estratégico del Modelo de Asistencia Técnica Focalizada atendiendo las observaciones de los directivos del Archivo de Bogotá y la Subsecretaria de Fortalecimiento Institucional y como resultado se realizó el envío del documento a la Subsecretaria.
Se realizo mesa de trabajo con los directivos del Archivo de Bogotá, en la cual se socializo y aprobó los productos del Modelo de Asistencia Técnica Focalizada
Producto 6. Informe de Asistencia Técnica
En el segundo trimestre se ejecutaron cuarenta y cuatro (44) acciones de asistencia técnica (SGPDD: 14 SSDA: 30), clasificadas por modalidad así: 
- Mesas de asistencia técnica por oferta: 3
- Mesas de asistencia técnica por demanda: 16
- Conceptos técnicos en gestión documental: 6
- Conceptos técnicos de procesos de contratación: 15
- Visitas de asistencia técnica: 1
- Jornadas de Socialización: 3
La asistencia técnica se brindó a 24 entidades públicas de 15 sectores de la administración distrital, 2 entidades externas y a 2 órganos de control distrital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7. Reporte de Conceptos Técnicos de TRD y TVD emitidos
En el segundo trimestre se emitieron 10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4. SECRETARIA JURIDICA DISTRITAL - SJD. Actualización 1. 2a versión.
5. DEPARTAMENTO ADMINISTRATIVO DE LA DEFENSORIA DEL ESPACIO PUBLICO - DADEP. Actualización 1. 1a versión. 
6. FUNDACIÓN GILBERTO ÁLZATE AVENDAÑO. Actualización 1. 2a versión.
7. CANAL CAPITAL. Actualización 1. 1a versión. 
8. CAPITAL SALUD EPS-S S.A.S. 3a. Versión
9. SECRETARÍA DISTRITAL DE LA MUJER. Actualización 1. 1a versión
10.EMPRESA DE TRANSPORTE DEL TERCER MILENIO TRANSMILENIO S.A. Actualización 1. 6a versión
</v>
          </cell>
          <cell r="IL13" t="str">
            <v/>
          </cell>
          <cell r="IM13" t="str">
            <v/>
          </cell>
          <cell r="IN13" t="str">
            <v/>
          </cell>
          <cell r="IO13" t="str">
            <v/>
          </cell>
          <cell r="IP13" t="str">
            <v/>
          </cell>
          <cell r="IQ13" t="str">
            <v/>
          </cell>
          <cell r="IR13">
            <v>0</v>
          </cell>
          <cell r="IS13">
            <v>0</v>
          </cell>
          <cell r="IT13">
            <v>1</v>
          </cell>
          <cell r="IU13">
            <v>0</v>
          </cell>
          <cell r="IV13">
            <v>0</v>
          </cell>
          <cell r="IW13">
            <v>1</v>
          </cell>
          <cell r="IX13">
            <v>0</v>
          </cell>
          <cell r="IY13">
            <v>0</v>
          </cell>
          <cell r="IZ13">
            <v>0</v>
          </cell>
          <cell r="JA13">
            <v>0</v>
          </cell>
          <cell r="JB13">
            <v>0</v>
          </cell>
          <cell r="JC13">
            <v>0</v>
          </cell>
          <cell r="JD13">
            <v>0.5</v>
          </cell>
          <cell r="JE13">
            <v>0</v>
          </cell>
          <cell r="JF13">
            <v>0</v>
          </cell>
          <cell r="JG13">
            <v>20</v>
          </cell>
          <cell r="JH13">
            <v>0</v>
          </cell>
          <cell r="JI13">
            <v>0</v>
          </cell>
          <cell r="JJ13">
            <v>30</v>
          </cell>
          <cell r="JK13">
            <v>0</v>
          </cell>
          <cell r="JL13">
            <v>0</v>
          </cell>
          <cell r="JM13">
            <v>0</v>
          </cell>
          <cell r="JN13">
            <v>0</v>
          </cell>
          <cell r="JO13">
            <v>0</v>
          </cell>
          <cell r="JP13">
            <v>0</v>
          </cell>
          <cell r="JQ13">
            <v>50</v>
          </cell>
          <cell r="JR13">
            <v>0</v>
          </cell>
          <cell r="JS13">
            <v>0</v>
          </cell>
          <cell r="JT13">
            <v>20</v>
          </cell>
          <cell r="JU13">
            <v>20</v>
          </cell>
          <cell r="JV13">
            <v>20</v>
          </cell>
          <cell r="JW13">
            <v>50</v>
          </cell>
          <cell r="JX13">
            <v>50</v>
          </cell>
          <cell r="JY13">
            <v>50</v>
          </cell>
          <cell r="JZ13">
            <v>50</v>
          </cell>
          <cell r="KA13">
            <v>50</v>
          </cell>
          <cell r="KB13">
            <v>50</v>
          </cell>
          <cell r="KC13">
            <v>50</v>
          </cell>
          <cell r="KD13" t="str">
            <v>No Programó</v>
          </cell>
          <cell r="KE13" t="str">
            <v/>
          </cell>
          <cell r="KF13">
            <v>100</v>
          </cell>
          <cell r="KG13" t="str">
            <v/>
          </cell>
          <cell r="KH13" t="str">
            <v/>
          </cell>
          <cell r="KI13">
            <v>100</v>
          </cell>
          <cell r="KJ13" t="str">
            <v/>
          </cell>
          <cell r="KK13" t="str">
            <v/>
          </cell>
          <cell r="KL13" t="str">
            <v/>
          </cell>
          <cell r="KM13" t="str">
            <v/>
          </cell>
          <cell r="KN13" t="str">
            <v/>
          </cell>
          <cell r="KO13" t="str">
            <v/>
          </cell>
          <cell r="KP13" t="str">
            <v>No Programó</v>
          </cell>
          <cell r="KQ13" t="str">
            <v>No Programó</v>
          </cell>
          <cell r="KR13">
            <v>100</v>
          </cell>
          <cell r="KS13">
            <v>100</v>
          </cell>
          <cell r="KT13">
            <v>100</v>
          </cell>
          <cell r="KU13">
            <v>100</v>
          </cell>
          <cell r="KV13" t="str">
            <v/>
          </cell>
          <cell r="KW13" t="str">
            <v/>
          </cell>
          <cell r="KX13" t="str">
            <v/>
          </cell>
          <cell r="KY13" t="str">
            <v/>
          </cell>
          <cell r="KZ13" t="str">
            <v/>
          </cell>
          <cell r="LA13" t="str">
            <v/>
          </cell>
          <cell r="LB13">
            <v>100</v>
          </cell>
          <cell r="LC13" t="str">
            <v>7868_2</v>
          </cell>
          <cell r="LD13" t="str">
            <v>2. Posicionar la gestión pública distrital a través de la gestión del conocimiento y la innovación.</v>
          </cell>
          <cell r="LE13">
            <v>100</v>
          </cell>
          <cell r="LF13">
            <v>52.222222222222221</v>
          </cell>
          <cell r="LG13" t="str">
            <v/>
          </cell>
          <cell r="LH13" t="str">
            <v/>
          </cell>
          <cell r="LI13">
            <v>100</v>
          </cell>
          <cell r="LJ13">
            <v>52.671111111111109</v>
          </cell>
          <cell r="LK13">
            <v>9110519000</v>
          </cell>
          <cell r="LL13">
            <v>8846199891</v>
          </cell>
          <cell r="LM13">
            <v>2565159275</v>
          </cell>
          <cell r="LN13">
            <v>691592795</v>
          </cell>
          <cell r="LO13">
            <v>691592795</v>
          </cell>
          <cell r="LP13" t="str">
            <v>No Programó</v>
          </cell>
          <cell r="LQ13" t="str">
            <v>No Programó</v>
          </cell>
          <cell r="LR13">
            <v>5.4</v>
          </cell>
          <cell r="LS13">
            <v>0</v>
          </cell>
          <cell r="LT13">
            <v>0</v>
          </cell>
          <cell r="LU13">
            <v>8.1</v>
          </cell>
          <cell r="LV13" t="str">
            <v/>
          </cell>
          <cell r="LW13" t="str">
            <v/>
          </cell>
          <cell r="LX13" t="str">
            <v/>
          </cell>
          <cell r="LY13" t="str">
            <v/>
          </cell>
          <cell r="LZ13" t="str">
            <v/>
          </cell>
          <cell r="MA13" t="str">
            <v/>
          </cell>
          <cell r="MB13">
            <v>13.5</v>
          </cell>
          <cell r="MC13">
            <v>13.5</v>
          </cell>
          <cell r="MD13">
            <v>67.5</v>
          </cell>
          <cell r="ME13" t="str">
            <v>No aplica</v>
          </cell>
          <cell r="MF13" t="str">
            <v>No aplica</v>
          </cell>
          <cell r="MG13" t="str">
            <v>Oportuno: Se radica en los tiempos establecidos por la Oficina Asesora de Planeación - OAP</v>
          </cell>
          <cell r="MH13" t="str">
            <v>Oportuno: Se radica en los tiempos establecidos por la Oficina Asesora de Planeación - OAP</v>
          </cell>
          <cell r="MI13" t="str">
            <v>Oportuno: Se radica en los tiempos establecidos por la Oficina Asesora de Planeación - OAP</v>
          </cell>
          <cell r="MJ13">
            <v>0</v>
          </cell>
          <cell r="MK13">
            <v>0</v>
          </cell>
          <cell r="ML13">
            <v>0</v>
          </cell>
          <cell r="MM13">
            <v>0</v>
          </cell>
          <cell r="MN13">
            <v>0</v>
          </cell>
          <cell r="MO13">
            <v>0</v>
          </cell>
          <cell r="MP13">
            <v>0</v>
          </cell>
          <cell r="MQ13" t="str">
            <v>No aplica</v>
          </cell>
          <cell r="MR13" t="str">
            <v>No aplica</v>
          </cell>
          <cell r="MS13" t="str">
            <v>Oportunidad de mejora: La información de avance de la magnitud consignada en el reporte del periodo, respecto a la programación realizada, la información cualitativa presentada, las actividades establecidas (si aplica) y los soportes presentados, presenta</v>
          </cell>
          <cell r="MT13" t="str">
            <v>No aplica</v>
          </cell>
          <cell r="MU13" t="str">
            <v>No aplica</v>
          </cell>
          <cell r="MV13">
            <v>0</v>
          </cell>
          <cell r="MW13">
            <v>0</v>
          </cell>
          <cell r="MX13">
            <v>0</v>
          </cell>
          <cell r="MY13">
            <v>0</v>
          </cell>
          <cell r="MZ13">
            <v>0</v>
          </cell>
          <cell r="NA13">
            <v>0</v>
          </cell>
          <cell r="NB13">
            <v>0</v>
          </cell>
          <cell r="NC13" t="str">
            <v>No Programó</v>
          </cell>
          <cell r="ND13" t="str">
            <v>No Programó</v>
          </cell>
          <cell r="NE13">
            <v>100</v>
          </cell>
          <cell r="NF13">
            <v>100</v>
          </cell>
          <cell r="NG13">
            <v>100</v>
          </cell>
          <cell r="NH13">
            <v>100</v>
          </cell>
          <cell r="NI13" t="str">
            <v/>
          </cell>
          <cell r="NJ13" t="str">
            <v/>
          </cell>
          <cell r="NK13" t="str">
            <v/>
          </cell>
          <cell r="NL13" t="str">
            <v/>
          </cell>
          <cell r="NM13" t="str">
            <v/>
          </cell>
          <cell r="NN13" t="str">
            <v/>
          </cell>
          <cell r="NO13" t="str">
            <v>El presupuesto se encuentra de acuerdo a las herramientas oficiales y su ejecucición es acorde a lo programado</v>
          </cell>
          <cell r="NP13" t="str">
            <v>El presupuesto se encuentra de acuerdo a las herramientas oficiales y su ejecucición es acorde a lo programado</v>
          </cell>
          <cell r="NQ13" t="str">
            <v>El presupuesto se encuentra de acuerdo a las herramientas oficiales y su ejecucición es acorde a lo programado</v>
          </cell>
          <cell r="NR13" t="str">
            <v>Coherente</v>
          </cell>
          <cell r="NS13" t="str">
            <v>Coherente</v>
          </cell>
          <cell r="NT13">
            <v>0</v>
          </cell>
          <cell r="NU13">
            <v>0</v>
          </cell>
          <cell r="NV13">
            <v>0</v>
          </cell>
          <cell r="NW13">
            <v>0</v>
          </cell>
          <cell r="NX13">
            <v>0</v>
          </cell>
          <cell r="NY13">
            <v>0</v>
          </cell>
          <cell r="NZ13">
            <v>0</v>
          </cell>
          <cell r="OA13" t="str">
            <v>La meta no presenta dificultades identificadas</v>
          </cell>
          <cell r="OB13" t="str">
            <v>La meta no presenta dificultades identificadas</v>
          </cell>
          <cell r="OC13" t="str">
            <v>Los diferentes informes de avance e implementación que se programaron como entregables del plan de acción, debe contener los avances, evidenciados. Las acciones que se consignen en el libro Plan de Desarrollo, deben estar contenidas en el informe de implementación debidamente evidenciadas. Las cifras que se reporten deben estar sustentadas y coincidentes informes, libro y evidencias</v>
          </cell>
          <cell r="OD13" t="str">
            <v>La meta no programó avance para este periodo</v>
          </cell>
          <cell r="OE13" t="str">
            <v>La meta no programó avance para este periodo</v>
          </cell>
          <cell r="OF13">
            <v>0</v>
          </cell>
          <cell r="OG13">
            <v>0</v>
          </cell>
          <cell r="OH13">
            <v>0</v>
          </cell>
          <cell r="OI13">
            <v>0</v>
          </cell>
          <cell r="OJ13">
            <v>0</v>
          </cell>
          <cell r="OK13">
            <v>0</v>
          </cell>
          <cell r="OL13">
            <v>0</v>
          </cell>
          <cell r="OO13" t="str">
            <v>PD24</v>
          </cell>
          <cell r="OP13">
            <v>45.5</v>
          </cell>
          <cell r="OQ13">
            <v>0</v>
          </cell>
          <cell r="OR13">
            <v>0</v>
          </cell>
          <cell r="OS13">
            <v>0</v>
          </cell>
          <cell r="OT13">
            <v>0</v>
          </cell>
          <cell r="OU13">
            <v>0</v>
          </cell>
          <cell r="OV13">
            <v>0</v>
          </cell>
          <cell r="OW13">
            <v>0</v>
          </cell>
          <cell r="OX13">
            <v>0</v>
          </cell>
          <cell r="OY13">
            <v>0</v>
          </cell>
          <cell r="OZ13">
            <v>0</v>
          </cell>
          <cell r="PA13">
            <v>0</v>
          </cell>
          <cell r="PB13">
            <v>0</v>
          </cell>
          <cell r="PC13">
            <v>0</v>
          </cell>
          <cell r="PD13">
            <v>0</v>
          </cell>
          <cell r="PE13">
            <v>0</v>
          </cell>
          <cell r="PF13">
            <v>0</v>
          </cell>
          <cell r="PG13">
            <v>0</v>
          </cell>
          <cell r="PH13">
            <v>0</v>
          </cell>
          <cell r="PI13">
            <v>0</v>
          </cell>
          <cell r="PJ13">
            <v>0</v>
          </cell>
          <cell r="PK13">
            <v>0</v>
          </cell>
          <cell r="PL13">
            <v>0</v>
          </cell>
          <cell r="PM13">
            <v>0</v>
          </cell>
          <cell r="PN13">
            <v>0</v>
          </cell>
          <cell r="PO13">
            <v>0</v>
          </cell>
          <cell r="PP13">
            <v>0</v>
          </cell>
          <cell r="PQ13">
            <v>752590</v>
          </cell>
          <cell r="PR13">
            <v>690840205</v>
          </cell>
          <cell r="PS13" t="str">
            <v>Meta Proyecto de Inversión</v>
          </cell>
        </row>
        <row r="14">
          <cell r="A14" t="str">
            <v>PD25</v>
          </cell>
          <cell r="B14">
            <v>7868</v>
          </cell>
          <cell r="C14" t="str">
            <v>7868_6</v>
          </cell>
          <cell r="D14">
            <v>2020110010191</v>
          </cell>
          <cell r="E14" t="str">
            <v>Un nuevo contrato social y ambiental para la Bogotá del siglo XXI</v>
          </cell>
          <cell r="F14" t="str">
            <v>5. Construir Bogotá región con gobierno abierto, transparente y ciudadanía consciente.</v>
          </cell>
          <cell r="G14" t="str">
            <v>56. Gestión Pública Efectiva</v>
          </cell>
          <cell r="H14" t="str">
            <v xml:space="preserve">Fortalecer las capacidades institucionales para una Gestión pública efectiva y articulada, orientada a la generación de valor público para los grupos de interés. </v>
          </cell>
          <cell r="I14" t="str">
            <v>2. Posicionar la gestión pública distrital a través de la gestión del conocimiento y la innovación.</v>
          </cell>
          <cell r="J14" t="str">
            <v>Desarrollo Institucional para una Gestión Pública Eficiente</v>
          </cell>
          <cell r="K14" t="str">
            <v>Subsecretaría Distrital de Fortalecimiento Institucional</v>
          </cell>
          <cell r="L14" t="str">
            <v>Gloria Patricia Rincón Mazo</v>
          </cell>
          <cell r="M14" t="str">
            <v>Subsecretaria Distrital de Fortalecimiento Institucional</v>
          </cell>
          <cell r="N14" t="str">
            <v>Dirección Distrital de Relaciones Internacionales</v>
          </cell>
          <cell r="O14" t="str">
            <v>Luz Amparo Medina Gerena</v>
          </cell>
          <cell r="P14" t="str">
            <v>Directora Distrital de Relaciones Internacionales</v>
          </cell>
          <cell r="Q14" t="str">
            <v>Blanca Leonor Losada Romero</v>
          </cell>
          <cell r="R14" t="str">
            <v>Eliana Pedraza</v>
          </cell>
          <cell r="S14" t="str">
            <v>6. Desarrollar 100 porciento del plan para el posicionamiento internacional de Bogotá, a través del mercadeo de ciudad y la visibilización de buenas prácticas para la toma de decisiones.</v>
          </cell>
          <cell r="T14" t="str">
            <v>Desarrollar 100 porciento del plan para el posicionamiento internacional de Bogotá, a través del mercadeo de ciudad y la visibilización de buenas prácticas para la toma de decisiones.</v>
          </cell>
          <cell r="AC14" t="str">
            <v>6. Desarrollar 100 porciento del plan para el posicionamiento internacional de Bogotá, a través del mercadeo de ciudad y la visibilización de buenas prácticas para la toma de decisiones.</v>
          </cell>
          <cell r="AI14" t="str">
            <v xml:space="preserve">PD_Meta Proyecto: 6. Desarrollar 100 porciento del plan para el posicionamiento internacional de Bogotá, a través del mercadeo de ciudad y la visibilización de buenas prácticas para la toma de decisiones.; </v>
          </cell>
          <cell r="AJ14" t="str">
            <v>El nombre del indicador está diligenciado como el nombre de la meta, el cual debe estár en término de % de avance ...</v>
          </cell>
          <cell r="AK14">
            <v>44055</v>
          </cell>
          <cell r="AL14">
            <v>1</v>
          </cell>
          <cell r="AM14">
            <v>2023</v>
          </cell>
          <cell r="AN14" t="str">
            <v>Mide el avance de la implementación de un plan de posicionamiento internacional de Bogotá de acuerdo con la ejecución de las actividades asociadas a la meta y la ejecución de actividades establecidas en el plan de acción.</v>
          </cell>
          <cell r="AO14" t="str">
            <v>Posicionamiento de Bogotá como referente internacional en gestión pública y en cumplimiento de los Objetivos de Desarrollo Sostenible.</v>
          </cell>
          <cell r="AP14">
            <v>2020</v>
          </cell>
          <cell r="AQ14">
            <v>2024</v>
          </cell>
          <cell r="AR14" t="str">
            <v>Creciente</v>
          </cell>
          <cell r="AS14" t="str">
            <v>Eficiencia</v>
          </cell>
          <cell r="AT14" t="str">
            <v>Porcentaje</v>
          </cell>
          <cell r="AU14" t="str">
            <v>Producto</v>
          </cell>
          <cell r="AV14">
            <v>2020</v>
          </cell>
          <cell r="AW14" t="str">
            <v>N/D</v>
          </cell>
          <cell r="AX14" t="str">
            <v>N/D</v>
          </cell>
          <cell r="AY14">
            <v>0</v>
          </cell>
          <cell r="AZ14">
            <v>1</v>
          </cell>
          <cell r="BA14">
            <v>0</v>
          </cell>
          <cell r="BB14" t="str">
            <v>Se considera el avance y cumplimiento de la meta con la ejecución de las actividades establecidas en el plan de acción, con docuemntos y evidencias que soporten dicha realización de dichas actividades.</v>
          </cell>
          <cell r="BC14" t="str">
            <v>(No. de actividades y/o productos ejecutados/No. de actividades y/o productos programados)*valor programado vigencia</v>
          </cell>
          <cell r="BD14" t="str">
            <v>No. de actividades/productos ejecutados</v>
          </cell>
          <cell r="BE14" t="str">
            <v>No, de actividades/productos programados</v>
          </cell>
          <cell r="BF14" t="str">
            <v>Documentos técnicos, informes y otro tipo de soporte durante la ejecución asociados a las actividades</v>
          </cell>
          <cell r="BG14">
            <v>2</v>
          </cell>
          <cell r="BH14">
            <v>44098</v>
          </cell>
          <cell r="BI14">
            <v>0</v>
          </cell>
          <cell r="BJ14" t="str">
            <v>Establecer variables 1 y/o 2 numéricas</v>
          </cell>
          <cell r="BK14">
            <v>100</v>
          </cell>
          <cell r="BL14">
            <v>5</v>
          </cell>
          <cell r="BM14">
            <v>35</v>
          </cell>
          <cell r="BN14">
            <v>65</v>
          </cell>
          <cell r="BO14">
            <v>95</v>
          </cell>
          <cell r="BP14">
            <v>100</v>
          </cell>
          <cell r="BQ14">
            <v>3860771424</v>
          </cell>
          <cell r="BR14">
            <v>94168373</v>
          </cell>
          <cell r="BS14">
            <v>275031765</v>
          </cell>
          <cell r="BT14">
            <v>786281870</v>
          </cell>
          <cell r="BU14">
            <v>2287289416</v>
          </cell>
          <cell r="BV14">
            <v>418000000</v>
          </cell>
          <cell r="BW14">
            <v>5</v>
          </cell>
          <cell r="BX14">
            <v>35</v>
          </cell>
          <cell r="BY14">
            <v>65</v>
          </cell>
          <cell r="BZ14">
            <v>95</v>
          </cell>
          <cell r="CA14">
            <v>30</v>
          </cell>
          <cell r="CB14">
            <v>30</v>
          </cell>
          <cell r="CC14">
            <v>30</v>
          </cell>
          <cell r="CD14">
            <v>78993390</v>
          </cell>
          <cell r="CE14">
            <v>78993390</v>
          </cell>
          <cell r="CF14">
            <v>275031765</v>
          </cell>
          <cell r="CG14">
            <v>274223120</v>
          </cell>
          <cell r="CH14">
            <v>786281870</v>
          </cell>
          <cell r="CI14">
            <v>697243555</v>
          </cell>
          <cell r="CJ14">
            <v>5</v>
          </cell>
          <cell r="CK14">
            <v>35</v>
          </cell>
          <cell r="CL14">
            <v>65</v>
          </cell>
          <cell r="CM14">
            <v>79</v>
          </cell>
          <cell r="CN14" t="str">
            <v>Suma</v>
          </cell>
          <cell r="CO14">
            <v>0</v>
          </cell>
          <cell r="CP14">
            <v>0</v>
          </cell>
          <cell r="CQ14">
            <v>7</v>
          </cell>
          <cell r="CR14">
            <v>0</v>
          </cell>
          <cell r="CS14">
            <v>0</v>
          </cell>
          <cell r="CT14">
            <v>7</v>
          </cell>
          <cell r="CU14">
            <v>0</v>
          </cell>
          <cell r="CV14">
            <v>0</v>
          </cell>
          <cell r="CW14">
            <v>8</v>
          </cell>
          <cell r="CX14">
            <v>0</v>
          </cell>
          <cell r="CY14">
            <v>0</v>
          </cell>
          <cell r="CZ14">
            <v>8</v>
          </cell>
          <cell r="DA14">
            <v>95</v>
          </cell>
          <cell r="DB14">
            <v>14</v>
          </cell>
          <cell r="DC14">
            <v>14</v>
          </cell>
          <cell r="DD14">
            <v>0</v>
          </cell>
          <cell r="DE14">
            <v>0</v>
          </cell>
          <cell r="DF14">
            <v>7</v>
          </cell>
          <cell r="DG14">
            <v>0</v>
          </cell>
          <cell r="DH14">
            <v>0</v>
          </cell>
          <cell r="DI14">
            <v>7</v>
          </cell>
          <cell r="DJ14">
            <v>0</v>
          </cell>
          <cell r="DK14">
            <v>0</v>
          </cell>
          <cell r="DL14">
            <v>8</v>
          </cell>
          <cell r="DM14">
            <v>0</v>
          </cell>
          <cell r="DN14">
            <v>0</v>
          </cell>
          <cell r="DO14">
            <v>8</v>
          </cell>
          <cell r="DP14">
            <v>30</v>
          </cell>
          <cell r="DQ14">
            <v>0</v>
          </cell>
          <cell r="DR14">
            <v>0</v>
          </cell>
          <cell r="DS14">
            <v>7</v>
          </cell>
          <cell r="DT14">
            <v>0</v>
          </cell>
          <cell r="DU14">
            <v>0</v>
          </cell>
          <cell r="DV14">
            <v>7</v>
          </cell>
          <cell r="DW14">
            <v>0</v>
          </cell>
          <cell r="DX14">
            <v>0</v>
          </cell>
          <cell r="DY14">
            <v>0</v>
          </cell>
          <cell r="DZ14">
            <v>0</v>
          </cell>
          <cell r="EA14">
            <v>0</v>
          </cell>
          <cell r="EB14">
            <v>0</v>
          </cell>
          <cell r="EC14">
            <v>14</v>
          </cell>
          <cell r="ED14">
            <v>14</v>
          </cell>
          <cell r="EE14">
            <v>0</v>
          </cell>
          <cell r="EF14">
            <v>0</v>
          </cell>
          <cell r="EG14"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H14">
            <v>0</v>
          </cell>
          <cell r="EI14">
            <v>0</v>
          </cell>
          <cell r="EJ14"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K14">
            <v>0</v>
          </cell>
          <cell r="EL14">
            <v>0</v>
          </cell>
          <cell r="EM14"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N14">
            <v>0</v>
          </cell>
          <cell r="EO14">
            <v>0</v>
          </cell>
          <cell r="EP14"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Q14">
            <v>0</v>
          </cell>
          <cell r="ER14">
            <v>0</v>
          </cell>
          <cell r="ES14"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T14">
            <v>0</v>
          </cell>
          <cell r="EU14">
            <v>0</v>
          </cell>
          <cell r="EV14"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W14">
            <v>0</v>
          </cell>
          <cell r="EX14">
            <v>0</v>
          </cell>
          <cell r="EY14">
            <v>0</v>
          </cell>
          <cell r="EZ14">
            <v>0</v>
          </cell>
          <cell r="FA14">
            <v>0</v>
          </cell>
          <cell r="FB14">
            <v>0</v>
          </cell>
          <cell r="FC14">
            <v>2256837000</v>
          </cell>
          <cell r="FD14">
            <v>2256837000</v>
          </cell>
          <cell r="FE14">
            <v>2256837000</v>
          </cell>
          <cell r="FF14">
            <v>2256837000</v>
          </cell>
          <cell r="FG14">
            <v>2256837000</v>
          </cell>
          <cell r="FH14">
            <v>2256837000</v>
          </cell>
          <cell r="FI14">
            <v>2256837000</v>
          </cell>
          <cell r="FJ14">
            <v>2256837000</v>
          </cell>
          <cell r="FK14">
            <v>2256837000</v>
          </cell>
          <cell r="FL14">
            <v>2256837000</v>
          </cell>
          <cell r="FM14">
            <v>2256837000</v>
          </cell>
          <cell r="FN14">
            <v>2256837000</v>
          </cell>
          <cell r="FO14">
            <v>2256837000</v>
          </cell>
          <cell r="FP14">
            <v>2256837000</v>
          </cell>
          <cell r="FQ14">
            <v>2256837000</v>
          </cell>
          <cell r="FR14">
            <v>2256837000</v>
          </cell>
          <cell r="FS14">
            <v>2256837000</v>
          </cell>
          <cell r="FT14">
            <v>2287289416</v>
          </cell>
          <cell r="FU14">
            <v>2287289416</v>
          </cell>
          <cell r="FV14">
            <v>0</v>
          </cell>
          <cell r="FW14">
            <v>0</v>
          </cell>
          <cell r="FX14">
            <v>0</v>
          </cell>
          <cell r="FY14">
            <v>0</v>
          </cell>
          <cell r="FZ14">
            <v>0</v>
          </cell>
          <cell r="GA14">
            <v>0</v>
          </cell>
          <cell r="GB14">
            <v>2287289416</v>
          </cell>
          <cell r="GC14">
            <v>237972944</v>
          </cell>
          <cell r="GD14">
            <v>547956970</v>
          </cell>
          <cell r="GE14">
            <v>685888965</v>
          </cell>
          <cell r="GF14">
            <v>2211974242</v>
          </cell>
          <cell r="GG14">
            <v>2211974242</v>
          </cell>
          <cell r="GH14">
            <v>2242003711</v>
          </cell>
          <cell r="GI14">
            <v>0</v>
          </cell>
          <cell r="GJ14">
            <v>0</v>
          </cell>
          <cell r="GK14">
            <v>0</v>
          </cell>
          <cell r="GL14">
            <v>0</v>
          </cell>
          <cell r="GM14">
            <v>0</v>
          </cell>
          <cell r="GN14">
            <v>0</v>
          </cell>
          <cell r="GO14">
            <v>2242003711</v>
          </cell>
          <cell r="GP14">
            <v>0</v>
          </cell>
          <cell r="GQ14">
            <v>11949401</v>
          </cell>
          <cell r="GR14">
            <v>44447839</v>
          </cell>
          <cell r="GS14">
            <v>86617299</v>
          </cell>
          <cell r="GT14">
            <v>259308375</v>
          </cell>
          <cell r="GU14">
            <v>319417532</v>
          </cell>
          <cell r="GV14">
            <v>0</v>
          </cell>
          <cell r="GW14">
            <v>0</v>
          </cell>
          <cell r="GX14">
            <v>0</v>
          </cell>
          <cell r="GY14">
            <v>0</v>
          </cell>
          <cell r="GZ14">
            <v>0</v>
          </cell>
          <cell r="HA14">
            <v>0</v>
          </cell>
          <cell r="HB14">
            <v>319417532</v>
          </cell>
          <cell r="HC14">
            <v>89038315</v>
          </cell>
          <cell r="HD14">
            <v>89038315</v>
          </cell>
          <cell r="HE14">
            <v>89038315</v>
          </cell>
          <cell r="HF14">
            <v>89038315</v>
          </cell>
          <cell r="HG14">
            <v>89038315</v>
          </cell>
          <cell r="HH14">
            <v>89038315</v>
          </cell>
          <cell r="HI14">
            <v>0</v>
          </cell>
          <cell r="HJ14">
            <v>0</v>
          </cell>
          <cell r="HK14">
            <v>0</v>
          </cell>
          <cell r="HL14">
            <v>0</v>
          </cell>
          <cell r="HM14">
            <v>0</v>
          </cell>
          <cell r="HN14">
            <v>0</v>
          </cell>
          <cell r="HO14">
            <v>89038315</v>
          </cell>
          <cell r="HP14">
            <v>0</v>
          </cell>
          <cell r="HQ14">
            <v>69432207</v>
          </cell>
          <cell r="HR14">
            <v>69432207</v>
          </cell>
          <cell r="HS14">
            <v>88290226</v>
          </cell>
          <cell r="HT14">
            <v>89038315</v>
          </cell>
          <cell r="HU14">
            <v>89038315</v>
          </cell>
          <cell r="HV14">
            <v>0</v>
          </cell>
          <cell r="HW14">
            <v>0</v>
          </cell>
          <cell r="HX14">
            <v>0</v>
          </cell>
          <cell r="HY14">
            <v>0</v>
          </cell>
          <cell r="HZ14">
            <v>0</v>
          </cell>
          <cell r="IA14">
            <v>0</v>
          </cell>
          <cell r="IB14">
            <v>89038315</v>
          </cell>
          <cell r="IC14" t="str">
            <v xml:space="preserve">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En el primer semestre se realizaron las siguientes acciones:
-	Participación en el “18º Encuentro de Coordinadores de la UCCI” en Madrid contribuyó a consolidar el posicionamiento de Bogotá como vicepresidente de Bienestar y Política Social y como referente global en el municipalismo global, las redes de ciudades son el escenario para proyectar internacionalmente a Bogotá frente a sus actores de interés. En cuanto a la participación en los diferentes eventos y espacios asociados al Retiro Anual de CGLU permitieron contar con un lineamiento estratégico claro sobre la participación de los gobiernos locales y del municipalismo global en la agenda internacional 2023, especialmente de cara a la Cumbre de los ODS y a la Asamblea General de Naciones Unidas.
-	Articulación de la participación de Bogotá a través de la Dirección de archivo Distrital, en el 3 seminario Iberoamericano de Archivos de ciudades realizado en la ciudad de Barcelona dentro de las experiencias exitosas compartidas por el Archivo de Bogotá a través del director Álvaro Arias cruz y la profesional Marly Quintana se encuentran la iniciativa Bogotá Historia Común 2.0 que propone nuevas formas de reconstruir, recuperar y conectar las memorias barriales y vecinales de la ciudad, brindando acceso libre a los testimonios, textos, audios, videos y fotografías que forman parte del patrimonio documental bogotano
Al segundo trimestre se realizaron las siguientes acciones:
El equipo de la DDRI brindo acompañamiento y direccionamiento estratégico para la planeación, desarrollo y organización del IV Foro Mundial de Ciudades y Territorios de Paz y de la Conferencia Regional Women Deliver, ambos eventos planteados en cumplimiento del plan de internacionalización de la ciudad, dicho propósito fue cumplió con el apoyo de la DDRI en gestión a acciones de carácter logístico y temático, fue necesario un despliegue trasversal para el desarrollo de estos eventos. 
IV Foro Mundial de Ciudades y Territorios de Paz conto aproximadamente con 400 participantes, con participación de 37 panelistas internacionales de alto nivel. Este evento se desarrolló los días 27 y 28 de junio de 2023 en la ciudad de Bogotá.
Así mismo, la Conferencia Regional Women Deliver conto aproximadamente con 650 participantes, con 46 panelistas internacionales de alto nivel. Este evento se desarrolló los días 29 y 30 de junio de 2023 en la ciudad de Bogotá.  
Logros obtenidos:
IV Foro Mundial de Ciudades y Territorios de Paz
Este fue un diálogo colaborativo enfocado en construir soluciones y herramientas institucionales y sociales para contribuir en la construcción de una paz sostenida en las ciudades, los territorios y las comunidades. En 2023, Bogotá fue anfitrión bajo el lema “Ciudadanías para un paz sostenible y duradera basada en el cuidado”, centrándose en la construcción de paz a través del reconocimiento y valoración de las diferencias, así como el cuidado de las personas, la democracia y el planeta.
Conferencia Regional Women Deliver
Bogotá es socio regional de Women Deliver, por lo anterior, fue elegido anfitrión de la Conferencia Regional Women Deliver - Américas 2023. este encuentro fue un espacio para lograr intercambiar ideas y experiencias en política pública con organizaciones internacionales, se realizaron discusiones alrededor de ejes temáticos que versan sobre cuidados y políticas del tiempo; derechos sexuales y reproductivos; prevención y cambio cultural y feminización de la política.  
A través de la realización de este evento, Bogotá fue visibilizada en escenarios internacionales de las cuales se destacan redes de ciudad y organismos multilaterales. 
6.2. Implementar una estrategia de promoción de ciudad atreves de la gestión de actividades en Bogotá y en el exterior.
En el primer trimestre se logró lo siguiente: 
En redes sociales se realizaron las siguientes publicaciones durante el trimestre, se presentan las siguientes estadísticas.
Tweets 136, menciones 816, nuevos seguidores 618.
En el segundo trimestre se logró lo siguiente:
En redes sociales se realizaron las siguientes publicaciones durante el trimestre, se presentan las siguientes estadísticas.
Tweets 124, menciones 252, nuevos seguidores 126.
</v>
          </cell>
          <cell r="ID14" t="str">
            <v/>
          </cell>
          <cell r="IE14" t="str">
            <v/>
          </cell>
          <cell r="IF14" t="str">
            <v/>
          </cell>
          <cell r="IG14" t="str">
            <v xml:space="preserve">Acciones desarrolladas:
6,1 Se articulo la participación de Bogota como vicepresidente tematico y bienestar social en la red de ciudad UCCI teniendo en cuenta los siguientes resultados:
Participación a la “Reflexión estratégica de Metropolis” en Barcelona la cual contribuyó a consolidar el posicionamiento de Bogotá como presidente de Metropolis y como referente global en el municipalismo global, las redes de ciudades son el escenario para proyectar internacionalmente a Bogotá frente a sus actores de interés. Igualmente, los diferentes eventos y espacios asociados en el marco de la “Reflexión Estratégica de Metropolis” permitieron fortalecer los lazos de cooperación de la red e impulsar la relevancia en el escenario internacional.  
6,2 Posicionamiento en redes sociales:
Tweets 54, impresiones de Tweets 41,5 mil, visitas de perfil 5,470, menciones 47 y nuevos seguidores 252
</v>
          </cell>
          <cell r="IH14" t="str">
            <v xml:space="preserve">Acciones desarrolladas:
6.1  Entre el 21 y el 24 de marzo en la ciudad de Barcelona se lleva a cabo el “III Seminario Iberoamericano de Archivos de Ciudades, entre el gobierno de la información y la construcción de la memoria plural” organizado por la Dirección de Justicia Global y Cooperación y el Centro Iberoamericano de Desarrollo Estratégico Urbano- CIDEU-.Se articuló la participación de Bogotá a través de la Direccion de archivo Distrital y desde la Dirección de Relaciones Internacionales se gestionó la presentación en el evento de la acaldia Mayor de Bogotá en cabeza del director del Archivo Distirtal de las experiencia con la estrategía "Bogotá Historia Común 2.0" que propone nuevas formas de reconstruir, recuperar y conectar las memorias barriales y vecinales de la ciudad, brindando acceso libre a los testimonios, textos, audios, videos y fotografías que forman parte del patrimonio documental bogotano
6,2 posicionamiento en redes sociales:
Enero : Tweets 9, impresiones de Tweets 15,2 mil, visitas de perfil 1,480, menciones 5 y nuevos seguidores 176 - Febrero Tweets 54, impresiones de Tweets 45,4 mil, visitas de perfil 5,470, menciones 47 y nuevos seguidores 252 -. Marzo: Tweets 79, impresiones de Tweets 80,9 mil, visitas de perfil 7.579, menciones 770 y nuevos seguidores 205. 
</v>
          </cell>
          <cell r="II14" t="str">
            <v xml:space="preserve">6.1 Posicionamiento en redes sociales para el mes de abril. Tweets 35
Visitas de perfil 4.878
Nuevos seguidores 81.
6.2.Participación de la Alcaldesa en eventos e instancias internacionales
Desde la DDRI, se realizó la articulación y acompañamiento de las visitas efectuadas por la  alcaldesa a Washington y Denver, mediante la preparación de la agenda de los días de los eventos, fichas técnicas de las intervenciones y acompañamiento de la Dirección de la DDRI en cada uno de los eventos  en que participó la alcaldesa. 
Los principales Logros de las visitas fueron:
-	Visita a Washington del 11 al 15 de abril, el evento contó con la participación de la alcaldesa y la Directora de la DDRI, la agenda contribuyó a consolidar los proyectos estratégicos de la administración distrital para el sector de movilidad; así mismo, en el Foro del Meridian International Center se consolidó el rol de Bogotá como referente global en la diplomacia subnacional, así como los avances de la administración en el cumplimiento de los Objetivos de Desarrollo Sostenible.
- Cumbre de Ciudades de las Américas Viaje Denver -del 25 al 29 de abril 2023, esta actividad contó con la presencia de la alcaldesa y la Directora de la DDRI, dicha participación permitió el posicionamiento de  Bogotá como una voz líder de los gobiernos locales en el Hemisferio Occidental. Asimismo, destacó la labor de la ciudad al ser referente local en la implementación de programas para combatir el cambio climático, para promover la inclusión social y el cuidado de la democracia, así como aquellos implementados para enfrentar los desafíos sociales a los que nos enfrentamos actualmente, como la importancia del aprendizaje y la inclusión de
jóvenes, mujeres y migrantes."
</v>
          </cell>
          <cell r="IJ14" t="str">
            <v>6.1 Posicionamiento en redes sociales para el mes de mayo  fue de Tweets 42
Visitas de perfil 3.398
Nuevos seguidores 43
6.2 del 31 de mayo al 2 de junio de 2023, se llevó a cabo el smart  city expo bogotá, en el cual se reunieron expertos en ciudades inteligentes que compartieron ideas, conocimientos y soluciones sobre cómo llevar el desarrollo inteligente y sostenible a las ciudades y a las personas  y comunidades que las habitan; dicho evento internacional fue promovido por Fira Barcelona International y desde  la DDRI se realizó articulación y acompañamiento en los siguientes aspectos:
*Participación de los servidores de la DDRI Stand de proyectos en corferias en el cual se dieron a conocer algunos de los proyectos estratégicos  más importantes de la ciudad,  como manzanas del cuidado y la rolita, entre otros.
* Acompañamiento constante a las delegaciones que participaron en el evento, como es el caso de Republica Dominicana,  Perú, Mexico, Uruguay.
* Se participó en los 6 recorridos efectuados con las delegaciones internacionales invitadas al evento, 1) Recorrido al Jardín Botánico en bicicleta 2) Manitas 3) Humedal Santa María del Lago 4)  Patio Taller la rolita 5)  San Felipe en bici 6)  Mercados campesinos plaza de bolivar.</v>
          </cell>
          <cell r="IK14" t="str">
            <v xml:space="preserve">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Acciones desarrolladas en el segundo trimestre de 2023:
El equipo de la DDRI brindo acompañamiento y direccionamiento estratégico para la planeación, desarrollo y organización del IV Foro Mundial de Ciudades y Territorios de Paz y de la Conferencia Regional Women Deliver, ambos eventos planteados en cumplimiento del plan de internacionalización de la ciudad, dicho propósito fue cumplió con el apoyo de la DDRI en gestión a acciones de carácter logístico y temático, fue necesario un despliegue trasversal para el desarrollo de estos eventos. 
IV Foro Mundial de Ciudades y Territorios de Paz conto aproximadamente con 400 participantes, con participación de 37 panelistas internacionales de alto nivel. Este evento se desarrolló los días 27 y 28 de junio de 2023 en la ciudad de Bogotá.
Así mismo, la Conferencia Regional Women Deliver conto aproximadamente con 650 participantes, con 46 panelistas internacionales de alto nivel. Este evento se desarrolló los días 29 y 30 de junio de 2023 en la ciudad de Bogotá.  
Logros obtenidos:
IV Foro Mundial de Ciudades y Territorios de Paz
Este fue un diálogo colaborativo enfocado en construir soluciones y herramientas institucionales y sociales para contribuir en la construcción de una paz sostenida en las ciudades, los territorios y las comunidades. En 2023, Bogotá fue anfitrión bajo el lema “Ciudadanías para un paz sostenible y duradera basada en el cuidado”, centrándose en la construcción de paz a través del reconocimiento y valoración de las diferencias, así como el cuidado de las personas, la democracia y el planeta.
Conferencia Regional Women Deliver
Bogotá es socio regional de Women Deliver, por lo anterior, fue elegido anfitrión de la Conferencia Regional Women Deliver - Américas 2023. este encuentro fue un espacio para lograr intercambiar ideas y experiencias en política pública con organizaciones internacionales, se realizaron discusiones alrededor de ejes temáticos que versan sobre cuidados y políticas del tiempo; derechos sexuales y reproductivos; prevención y cambio cultural y feminización de la política.  
A través de la realización de este evento, Bogotá fue visibilizada en escenarios internacionales de las cuales se destacan redes de ciudad y organismos multilaterales. 
6.2. Implementar una estrategia de promoción de ciudad a través de la gestión de actividades en Bogotá y en el exterior.
Al segundo trimestre se logró las siguientes acciones:
1. Divulgación de información y contenidos a través de la cuenta de Twitter @BogotaInter_nal 
Total trinos: Propios: 47, impresiones de Twitter 2.076, visitas de perfil, 33 Menciones 21, nuevos seguidores 2. 
</v>
          </cell>
          <cell r="IL14" t="str">
            <v/>
          </cell>
          <cell r="IM14" t="str">
            <v/>
          </cell>
          <cell r="IN14" t="str">
            <v/>
          </cell>
          <cell r="IO14" t="str">
            <v/>
          </cell>
          <cell r="IP14" t="str">
            <v/>
          </cell>
          <cell r="IQ14" t="str">
            <v/>
          </cell>
          <cell r="IR14">
            <v>0</v>
          </cell>
          <cell r="IS14">
            <v>0</v>
          </cell>
          <cell r="IT14">
            <v>1</v>
          </cell>
          <cell r="IU14">
            <v>0</v>
          </cell>
          <cell r="IV14">
            <v>0</v>
          </cell>
          <cell r="IW14">
            <v>1</v>
          </cell>
          <cell r="IX14">
            <v>0</v>
          </cell>
          <cell r="IY14">
            <v>0</v>
          </cell>
          <cell r="IZ14">
            <v>0</v>
          </cell>
          <cell r="JA14">
            <v>0</v>
          </cell>
          <cell r="JB14">
            <v>0</v>
          </cell>
          <cell r="JC14">
            <v>0</v>
          </cell>
          <cell r="JD14">
            <v>0.46666666666666667</v>
          </cell>
          <cell r="JE14">
            <v>0</v>
          </cell>
          <cell r="JF14">
            <v>0</v>
          </cell>
          <cell r="JG14">
            <v>23.333333333333332</v>
          </cell>
          <cell r="JH14">
            <v>0</v>
          </cell>
          <cell r="JI14">
            <v>0</v>
          </cell>
          <cell r="JJ14">
            <v>23.333333333333332</v>
          </cell>
          <cell r="JK14">
            <v>0</v>
          </cell>
          <cell r="JL14">
            <v>0</v>
          </cell>
          <cell r="JM14">
            <v>0</v>
          </cell>
          <cell r="JN14">
            <v>0</v>
          </cell>
          <cell r="JO14">
            <v>0</v>
          </cell>
          <cell r="JP14">
            <v>0</v>
          </cell>
          <cell r="JQ14">
            <v>46.666666666666664</v>
          </cell>
          <cell r="JR14">
            <v>0</v>
          </cell>
          <cell r="JS14">
            <v>0</v>
          </cell>
          <cell r="JT14">
            <v>23.333333333333332</v>
          </cell>
          <cell r="JU14">
            <v>23.333333333333332</v>
          </cell>
          <cell r="JV14">
            <v>23.333333333333332</v>
          </cell>
          <cell r="JW14">
            <v>46.666666666666664</v>
          </cell>
          <cell r="JX14">
            <v>46.666666666666664</v>
          </cell>
          <cell r="JY14">
            <v>46.666666666666664</v>
          </cell>
          <cell r="JZ14">
            <v>46.666666666666664</v>
          </cell>
          <cell r="KA14">
            <v>46.666666666666664</v>
          </cell>
          <cell r="KB14">
            <v>46.666666666666664</v>
          </cell>
          <cell r="KC14">
            <v>46.666666666666664</v>
          </cell>
          <cell r="KD14" t="str">
            <v>No Programó</v>
          </cell>
          <cell r="KE14" t="str">
            <v/>
          </cell>
          <cell r="KF14">
            <v>100</v>
          </cell>
          <cell r="KG14" t="str">
            <v/>
          </cell>
          <cell r="KH14" t="str">
            <v/>
          </cell>
          <cell r="KI14">
            <v>100</v>
          </cell>
          <cell r="KJ14" t="str">
            <v/>
          </cell>
          <cell r="KK14" t="str">
            <v/>
          </cell>
          <cell r="KL14" t="str">
            <v/>
          </cell>
          <cell r="KM14" t="str">
            <v/>
          </cell>
          <cell r="KN14" t="str">
            <v/>
          </cell>
          <cell r="KO14" t="str">
            <v/>
          </cell>
          <cell r="KP14" t="str">
            <v>No Programó</v>
          </cell>
          <cell r="KQ14" t="str">
            <v>No Programó</v>
          </cell>
          <cell r="KR14">
            <v>100</v>
          </cell>
          <cell r="KS14">
            <v>100</v>
          </cell>
          <cell r="KT14">
            <v>100</v>
          </cell>
          <cell r="KU14">
            <v>100</v>
          </cell>
          <cell r="KV14" t="str">
            <v/>
          </cell>
          <cell r="KW14" t="str">
            <v/>
          </cell>
          <cell r="KX14" t="str">
            <v/>
          </cell>
          <cell r="KY14" t="str">
            <v/>
          </cell>
          <cell r="KZ14" t="str">
            <v/>
          </cell>
          <cell r="LA14" t="str">
            <v/>
          </cell>
          <cell r="LB14">
            <v>100</v>
          </cell>
          <cell r="LC14" t="str">
            <v>7868_2</v>
          </cell>
          <cell r="LD14" t="str">
            <v>2. Posicionar la gestión pública distrital a través de la gestión del conocimiento y la innovación.</v>
          </cell>
          <cell r="LE14">
            <v>100</v>
          </cell>
          <cell r="LF14">
            <v>52.222222222222221</v>
          </cell>
          <cell r="LG14" t="str">
            <v/>
          </cell>
          <cell r="LH14" t="str">
            <v/>
          </cell>
          <cell r="LI14">
            <v>100</v>
          </cell>
          <cell r="LJ14">
            <v>52.671111111111109</v>
          </cell>
          <cell r="LK14">
            <v>9110519000</v>
          </cell>
          <cell r="LL14">
            <v>8846199891</v>
          </cell>
          <cell r="LM14">
            <v>2565159275</v>
          </cell>
          <cell r="LN14">
            <v>691592795</v>
          </cell>
          <cell r="LO14">
            <v>691592795</v>
          </cell>
          <cell r="LP14" t="str">
            <v>No Programó</v>
          </cell>
          <cell r="LQ14" t="str">
            <v>No Programó</v>
          </cell>
          <cell r="LR14">
            <v>7</v>
          </cell>
          <cell r="LS14">
            <v>0</v>
          </cell>
          <cell r="LT14">
            <v>0</v>
          </cell>
          <cell r="LU14">
            <v>7</v>
          </cell>
          <cell r="LV14" t="str">
            <v/>
          </cell>
          <cell r="LW14" t="str">
            <v/>
          </cell>
          <cell r="LX14" t="str">
            <v/>
          </cell>
          <cell r="LY14" t="str">
            <v/>
          </cell>
          <cell r="LZ14" t="str">
            <v/>
          </cell>
          <cell r="MA14" t="str">
            <v/>
          </cell>
          <cell r="MB14">
            <v>14</v>
          </cell>
          <cell r="MC14">
            <v>14</v>
          </cell>
          <cell r="MD14">
            <v>79</v>
          </cell>
          <cell r="ME14" t="str">
            <v>No aplica</v>
          </cell>
          <cell r="MF14" t="str">
            <v>No aplica</v>
          </cell>
          <cell r="MG14" t="str">
            <v>Oportuno: Se radica en los tiempos establecidos por la Oficina Asesora de Planeación - OAP</v>
          </cell>
          <cell r="MH14" t="str">
            <v>Oportuno: Se radica en los tiempos establecidos por la Oficina Asesora de Planeación - OAP</v>
          </cell>
          <cell r="MI14" t="str">
            <v>Oportuno: Se radica en los tiempos establecidos por la Oficina Asesora de Planeación - OAP</v>
          </cell>
          <cell r="MJ14">
            <v>0</v>
          </cell>
          <cell r="MK14">
            <v>0</v>
          </cell>
          <cell r="ML14">
            <v>0</v>
          </cell>
          <cell r="MM14">
            <v>0</v>
          </cell>
          <cell r="MN14">
            <v>0</v>
          </cell>
          <cell r="MO14">
            <v>0</v>
          </cell>
          <cell r="MP14">
            <v>0</v>
          </cell>
          <cell r="MQ14" t="str">
            <v>No aplica</v>
          </cell>
          <cell r="MR14" t="str">
            <v>No aplica</v>
          </cell>
          <cell r="MS14" t="str">
            <v>Coherente: La información de avance de la magnitud, consignada en el reporte del periodo, concuerda con la programación realizada, con la información cualitativa presentada, con las actividades establecidas (si aplica) y con los soportes presentados. Esta</v>
          </cell>
          <cell r="MT14" t="str">
            <v>No aplica</v>
          </cell>
          <cell r="MU14" t="str">
            <v>No aplica</v>
          </cell>
          <cell r="MV14">
            <v>0</v>
          </cell>
          <cell r="MW14">
            <v>0</v>
          </cell>
          <cell r="MX14">
            <v>0</v>
          </cell>
          <cell r="MY14">
            <v>0</v>
          </cell>
          <cell r="MZ14">
            <v>0</v>
          </cell>
          <cell r="NA14">
            <v>0</v>
          </cell>
          <cell r="NB14">
            <v>0</v>
          </cell>
          <cell r="NC14" t="str">
            <v>No Programó</v>
          </cell>
          <cell r="ND14" t="str">
            <v>No Programó</v>
          </cell>
          <cell r="NE14">
            <v>100</v>
          </cell>
          <cell r="NF14">
            <v>100</v>
          </cell>
          <cell r="NG14">
            <v>100</v>
          </cell>
          <cell r="NH14">
            <v>100</v>
          </cell>
          <cell r="NI14" t="str">
            <v/>
          </cell>
          <cell r="NJ14" t="str">
            <v/>
          </cell>
          <cell r="NK14" t="str">
            <v/>
          </cell>
          <cell r="NL14" t="str">
            <v/>
          </cell>
          <cell r="NM14" t="str">
            <v/>
          </cell>
          <cell r="NN14" t="str">
            <v/>
          </cell>
          <cell r="NO14" t="str">
            <v>El presupuesto se encuentra de acuerdo a las herramientas oficiales y su ejecucición es acorde a lo programado</v>
          </cell>
          <cell r="NP14" t="str">
            <v>El presupuesto se encuentra de acuerdo a las herramientas oficiales y su ejecucición es acorde a lo programado</v>
          </cell>
          <cell r="NQ14" t="str">
            <v>El presupuesto se encuentra de acuerdo a las herramientas oficiales y su ejecucición es acorde a lo programado</v>
          </cell>
          <cell r="NR14" t="str">
            <v>Coherente</v>
          </cell>
          <cell r="NS14" t="str">
            <v>Coherente</v>
          </cell>
          <cell r="NT14">
            <v>0</v>
          </cell>
          <cell r="NU14">
            <v>0</v>
          </cell>
          <cell r="NV14">
            <v>0</v>
          </cell>
          <cell r="NW14">
            <v>0</v>
          </cell>
          <cell r="NX14">
            <v>0</v>
          </cell>
          <cell r="NY14">
            <v>0</v>
          </cell>
          <cell r="NZ14">
            <v>0</v>
          </cell>
          <cell r="OA14" t="str">
            <v>La meta no presenta dificultades identificadas</v>
          </cell>
          <cell r="OB14" t="str">
            <v>La meta no presenta dificultades identificadas</v>
          </cell>
          <cell r="OC14" t="str">
            <v>La meta no presenta dificultades identificadas</v>
          </cell>
          <cell r="OD14" t="str">
            <v>La meta no programó avance para este periodo</v>
          </cell>
          <cell r="OE14" t="str">
            <v>La meta no programó avance para este periodo</v>
          </cell>
          <cell r="OF14">
            <v>0</v>
          </cell>
          <cell r="OG14">
            <v>0</v>
          </cell>
          <cell r="OH14">
            <v>0</v>
          </cell>
          <cell r="OI14">
            <v>0</v>
          </cell>
          <cell r="OJ14">
            <v>0</v>
          </cell>
          <cell r="OK14">
            <v>0</v>
          </cell>
          <cell r="OL14">
            <v>0</v>
          </cell>
          <cell r="OO14" t="str">
            <v>PD25</v>
          </cell>
          <cell r="OP14">
            <v>49</v>
          </cell>
          <cell r="OQ14">
            <v>0</v>
          </cell>
          <cell r="OR14">
            <v>0</v>
          </cell>
          <cell r="OS14">
            <v>0</v>
          </cell>
          <cell r="OT14">
            <v>0</v>
          </cell>
          <cell r="OU14">
            <v>0</v>
          </cell>
          <cell r="OV14">
            <v>0</v>
          </cell>
          <cell r="OW14">
            <v>0</v>
          </cell>
          <cell r="OX14">
            <v>0</v>
          </cell>
          <cell r="OY14">
            <v>0</v>
          </cell>
          <cell r="OZ14">
            <v>0</v>
          </cell>
          <cell r="PA14">
            <v>0</v>
          </cell>
          <cell r="PB14">
            <v>0</v>
          </cell>
          <cell r="PC14">
            <v>0</v>
          </cell>
          <cell r="PD14">
            <v>89038315</v>
          </cell>
          <cell r="PE14">
            <v>89038315</v>
          </cell>
          <cell r="PF14">
            <v>89038315</v>
          </cell>
          <cell r="PG14">
            <v>89038315</v>
          </cell>
          <cell r="PH14">
            <v>89038315</v>
          </cell>
          <cell r="PI14">
            <v>89038315</v>
          </cell>
          <cell r="PJ14">
            <v>0</v>
          </cell>
          <cell r="PK14">
            <v>0</v>
          </cell>
          <cell r="PL14">
            <v>0</v>
          </cell>
          <cell r="PM14">
            <v>0</v>
          </cell>
          <cell r="PN14">
            <v>0</v>
          </cell>
          <cell r="PO14">
            <v>0</v>
          </cell>
          <cell r="PP14">
            <v>89038315</v>
          </cell>
          <cell r="PQ14">
            <v>752590</v>
          </cell>
          <cell r="PR14">
            <v>690840205</v>
          </cell>
          <cell r="PS14" t="str">
            <v>Meta Proyecto de Inversión</v>
          </cell>
        </row>
        <row r="15">
          <cell r="A15" t="str">
            <v>PD26</v>
          </cell>
          <cell r="B15">
            <v>7868</v>
          </cell>
          <cell r="C15" t="str">
            <v>7868_7</v>
          </cell>
          <cell r="D15">
            <v>2020110010191</v>
          </cell>
          <cell r="E15" t="str">
            <v>Un nuevo contrato social y ambiental para la Bogotá del siglo XXI</v>
          </cell>
          <cell r="F15" t="str">
            <v>5. Construir Bogotá región con gobierno abierto, transparente y ciudadanía consciente.</v>
          </cell>
          <cell r="G15" t="str">
            <v>56. Gestión Pública Efectiva</v>
          </cell>
          <cell r="H15" t="str">
            <v xml:space="preserve">Fortalecer las capacidades institucionales para una Gestión pública efectiva y articulada, orientada a la generación de valor público para los grupos de interés. </v>
          </cell>
          <cell r="I15" t="str">
            <v>3. Fortalecer la gestión y desempeño  para generar valor público en nuestros grupos de interés.</v>
          </cell>
          <cell r="J15" t="str">
            <v>Desarrollo Institucional para una Gestión Pública Eficiente</v>
          </cell>
          <cell r="K15" t="str">
            <v>Subsecretaría Distrital de Fortalecimiento Institucional</v>
          </cell>
          <cell r="L15" t="str">
            <v>Gloria Patricia Rincón Mazo</v>
          </cell>
          <cell r="M15" t="str">
            <v>Subsecretaria Distrital de Fortalecimiento Institucional</v>
          </cell>
          <cell r="N15" t="str">
            <v>Dirección Distrital de Desarrollo Institucional</v>
          </cell>
          <cell r="O15" t="str">
            <v>John Freedy Molano Díaz</v>
          </cell>
          <cell r="P15" t="str">
            <v>Director Distrital de Desarrollo Institucional</v>
          </cell>
          <cell r="Q15" t="str">
            <v>Ivette Liliana Camargo López</v>
          </cell>
          <cell r="R15" t="str">
            <v>Eliana Pedraza</v>
          </cell>
          <cell r="S15" t="str">
            <v xml:space="preserve">7. Implementar 100 porciento de la estrategia que permita fortalecer la Gestión y Desempeño Institucional </v>
          </cell>
          <cell r="T15" t="str">
            <v xml:space="preserve">Implementar 100 porciento de la estrategia que permita fortalecer la Gestión y Desempeño Institucional </v>
          </cell>
          <cell r="U15" t="str">
            <v>Artículo 61. Política de trabajo decente: 11. Implementar en el 100% de las entidades del Distrito una estrategia de teletrabajo que considere horarios flexibles, y que dentro de los criterios de priorización incluya personas con discapacidad, cuidadores, cuidadoras, y madres cabeza de familia.</v>
          </cell>
          <cell r="AB15" t="str">
            <v>21.3. Porcentaje de avance en la implementación de la estrategia que permita fortalecer la gestión y desempeño institucional.</v>
          </cell>
          <cell r="AC15" t="str">
            <v xml:space="preserve">7. Implementar 100 porciento de la estrategia que permita fortalecer la Gestión y Desempeño Institucional </v>
          </cell>
          <cell r="AI15" t="str">
            <v xml:space="preserve">PD_artículo: Artículo 61. Política de trabajo decente: 11. Implementar en el 100% de las entidades del Distrito una estrategia de teletrabajo que considere horarios flexibles, y que dentro de los criterios de priorización incluya personas con discapacidad, cuidadores, cuidadoras, y madres cabeza de familia.; PD_PMR: 21.3. Porcentaje de avance en la implementación de la estrategia que permita fortalecer la gestión y desempeño institucional.; PD_Meta Proyecto: 7. Implementar 100 porciento de la estrategia que permita fortalecer la Gestión y Desempeño Institucional ; </v>
          </cell>
          <cell r="AJ15" t="str">
            <v xml:space="preserve">La Subdirección Técnica de Desarrollo Institucional reportará el avance de este indicador con base al avance en la estrategia proyectada para cada vigencia </v>
          </cell>
          <cell r="AK15">
            <v>44055</v>
          </cell>
          <cell r="AL15">
            <v>1</v>
          </cell>
          <cell r="AM15">
            <v>2023</v>
          </cell>
          <cell r="AN15" t="str">
            <v>Mide el avance en el desarrollo de las acciones proyectadas en la estrategia para lograr el fortalecimiento en la gestión y el desempeño intitucional en el Distrito Capital</v>
          </cell>
          <cell r="AO15" t="str">
            <v xml:space="preserve">Con el desarrollo de este indicador se esperan los siguientes beneficios: _x000D_
Incremento en el Índice de Desempeño Institucional Distrital_x000D_
_x000D_
Fortalecer las capacidades institucionales de las Entidades Distritales._x000D_
Orientar la implementación del Sistema de Gestión Distrital en las Entidades del Distrito, de acuerdo con las fases de alistamiento, direccionamiento, implementación y seguimiento de la “ruta de la gestión._x000D_
Generar valor público en los grupos de interés _x000D_
Apoyar a los líderes de política en definición de estrategias para la implementación de las políticas de desempeño y gestión del Modelo Integrado de Planeación y Gestión._x000D_
Fortalecer el programa de teletrabajo_x000D_
Fortalecer el programa de formación con los servidores del Distrito_x000D_
</v>
          </cell>
          <cell r="AP15">
            <v>2020</v>
          </cell>
          <cell r="AQ15">
            <v>2024</v>
          </cell>
          <cell r="AR15" t="str">
            <v>Suma</v>
          </cell>
          <cell r="AS15" t="str">
            <v>Eficacia</v>
          </cell>
          <cell r="AT15" t="str">
            <v>Porcentaje</v>
          </cell>
          <cell r="AU15" t="str">
            <v>Gestión</v>
          </cell>
          <cell r="AV15">
            <v>2020</v>
          </cell>
          <cell r="AW15">
            <v>0</v>
          </cell>
          <cell r="AX15" t="str">
            <v>N/D</v>
          </cell>
          <cell r="AY15">
            <v>1</v>
          </cell>
          <cell r="AZ15">
            <v>0</v>
          </cell>
          <cell r="BA15">
            <v>0</v>
          </cell>
          <cell r="BB15" t="str">
            <v xml:space="preserve">El cumplimiento de la meta se establece mediante el seguimiento a la ejecución de las acciones planteadas en en la estrategia para el fortalecimiento de la gestión y el desemepeño institucional. </v>
          </cell>
          <cell r="BC15" t="str">
            <v>Porcentaje de avance ejecutado en las actividades de la estrategia para el fortalecimiento de la gestión y el desempeño intitucional</v>
          </cell>
          <cell r="BD15" t="str">
            <v>Acciones Ejecutadas</v>
          </cell>
          <cell r="BE15" t="str">
            <v>Acciones Ejecutadas</v>
          </cell>
          <cell r="BF15" t="str">
            <v>Documento estratégia para el fortalecimiento de la Gestión y el desempeño institucional</v>
          </cell>
          <cell r="BG15">
            <v>2</v>
          </cell>
          <cell r="BH15">
            <v>44098</v>
          </cell>
          <cell r="BI15">
            <v>0</v>
          </cell>
          <cell r="BJ15" t="str">
            <v>Plan de acción - proyectos de inversión (actividades)</v>
          </cell>
          <cell r="BK15">
            <v>100</v>
          </cell>
          <cell r="BL15">
            <v>11</v>
          </cell>
          <cell r="BM15">
            <v>21</v>
          </cell>
          <cell r="BN15">
            <v>21</v>
          </cell>
          <cell r="BO15">
            <v>22</v>
          </cell>
          <cell r="BP15">
            <v>25</v>
          </cell>
          <cell r="BQ15">
            <v>6029577369</v>
          </cell>
          <cell r="BR15">
            <v>1221131137</v>
          </cell>
          <cell r="BS15">
            <v>1217501300</v>
          </cell>
          <cell r="BT15">
            <v>964637607</v>
          </cell>
          <cell r="BU15">
            <v>760307325</v>
          </cell>
          <cell r="BV15">
            <v>1866000000</v>
          </cell>
          <cell r="BW15">
            <v>11</v>
          </cell>
          <cell r="BX15">
            <v>21</v>
          </cell>
          <cell r="BY15">
            <v>21</v>
          </cell>
          <cell r="BZ15">
            <v>22</v>
          </cell>
          <cell r="CA15">
            <v>21</v>
          </cell>
          <cell r="CB15">
            <v>21</v>
          </cell>
          <cell r="CC15">
            <v>22</v>
          </cell>
          <cell r="CD15">
            <v>1220046913</v>
          </cell>
          <cell r="CE15">
            <v>1120421978</v>
          </cell>
          <cell r="CF15">
            <v>1216972592</v>
          </cell>
          <cell r="CG15">
            <v>1121841091</v>
          </cell>
          <cell r="CH15">
            <v>964637606</v>
          </cell>
          <cell r="CI15">
            <v>951668301</v>
          </cell>
          <cell r="CJ15">
            <v>11</v>
          </cell>
          <cell r="CK15">
            <v>21</v>
          </cell>
          <cell r="CL15">
            <v>21</v>
          </cell>
          <cell r="CM15">
            <v>66.2</v>
          </cell>
          <cell r="CN15" t="str">
            <v>Suma</v>
          </cell>
          <cell r="CO15">
            <v>0</v>
          </cell>
          <cell r="CP15">
            <v>0</v>
          </cell>
          <cell r="CQ15">
            <v>4.4000000000000004</v>
          </cell>
          <cell r="CR15">
            <v>0</v>
          </cell>
          <cell r="CS15">
            <v>0</v>
          </cell>
          <cell r="CT15">
            <v>8.8000000000000007</v>
          </cell>
          <cell r="CU15">
            <v>0</v>
          </cell>
          <cell r="CV15">
            <v>0</v>
          </cell>
          <cell r="CW15">
            <v>0</v>
          </cell>
          <cell r="CX15">
            <v>0</v>
          </cell>
          <cell r="CY15">
            <v>0</v>
          </cell>
          <cell r="CZ15">
            <v>8.8000000000000007</v>
          </cell>
          <cell r="DA15">
            <v>22</v>
          </cell>
          <cell r="DB15">
            <v>13.200000000000001</v>
          </cell>
          <cell r="DC15">
            <v>13.200000000000001</v>
          </cell>
          <cell r="DD15">
            <v>0</v>
          </cell>
          <cell r="DE15">
            <v>0</v>
          </cell>
          <cell r="DF15">
            <v>60</v>
          </cell>
          <cell r="DG15">
            <v>0</v>
          </cell>
          <cell r="DH15">
            <v>0</v>
          </cell>
          <cell r="DI15">
            <v>120</v>
          </cell>
          <cell r="DJ15">
            <v>0</v>
          </cell>
          <cell r="DK15">
            <v>0</v>
          </cell>
          <cell r="DL15">
            <v>0</v>
          </cell>
          <cell r="DM15">
            <v>0</v>
          </cell>
          <cell r="DN15">
            <v>0</v>
          </cell>
          <cell r="DO15">
            <v>120</v>
          </cell>
          <cell r="DP15">
            <v>300</v>
          </cell>
          <cell r="DQ15">
            <v>0</v>
          </cell>
          <cell r="DR15">
            <v>0</v>
          </cell>
          <cell r="DS15">
            <v>60</v>
          </cell>
          <cell r="DT15">
            <v>0</v>
          </cell>
          <cell r="DU15">
            <v>0</v>
          </cell>
          <cell r="DV15">
            <v>120</v>
          </cell>
          <cell r="DW15">
            <v>0</v>
          </cell>
          <cell r="DX15">
            <v>0</v>
          </cell>
          <cell r="DY15">
            <v>0</v>
          </cell>
          <cell r="DZ15">
            <v>0</v>
          </cell>
          <cell r="EA15">
            <v>0</v>
          </cell>
          <cell r="EB15">
            <v>0</v>
          </cell>
          <cell r="EC15">
            <v>180</v>
          </cell>
          <cell r="ED15">
            <v>180</v>
          </cell>
          <cell r="EE15">
            <v>0</v>
          </cell>
          <cell r="EF15">
            <v>0</v>
          </cell>
          <cell r="EG15" t="str">
            <v xml:space="preserve">Actividad 1: Plan de Trabajo   Estrategia para la Sostenibilidad y Mejoramiento del Desempeño y la Gestión Pública Distrital.  Actividad 2: Plan de Trabajo  Estrategia para realizar un programa de Teletrabajo sobre la Planta Laboral en entidades y organismos distritales.  Actividad 3: Plan de trabajo de las  acciones a desarrollar  para la negociación diálogo y concertación sindical en el Distrito Capital. </v>
          </cell>
          <cell r="EH15">
            <v>0</v>
          </cell>
          <cell r="EI15">
            <v>0</v>
          </cell>
          <cell r="EJ15" t="str">
            <v xml:space="preserve">Actividad 1: Informe de avance semestral   Estrategia para la Sostenibilidad y Mejoramiento del Desempeño y la Gestión Pública Distrital.  Actividad 2: Informe de avance semestral de la  Estrategia para realizar un programa de Teletrabajo sobre la Planta Laboral en entidades y organismos distritales.  Actividad 3: Informe de avance semestral de las acciones desarrolladas en negociación diálogo y concertación sindical en el Distrito Capital. </v>
          </cell>
          <cell r="EK15">
            <v>0</v>
          </cell>
          <cell r="EL15">
            <v>0</v>
          </cell>
          <cell r="EM15">
            <v>0</v>
          </cell>
          <cell r="EN15">
            <v>0</v>
          </cell>
          <cell r="EO15">
            <v>0</v>
          </cell>
          <cell r="EP15" t="str">
            <v xml:space="preserve">Actividad 1: Informe de avance anual de la Estrategia para la Sostenibilidad y Mejoramiento del Desempeño y la Gestión Pública Distrital.  Actividad 2: Informe de avance anual  de la  Estrategia para realizar un programa de Teletrabajo sobre la Planta Laboral en entidades y organismos distritales.  Actividad 3: Informe de avance anual de las acciones desarrolladas en negociación diálogo y concertación sindical en el Distrito Capital. </v>
          </cell>
          <cell r="EQ15">
            <v>0</v>
          </cell>
          <cell r="ER15">
            <v>0</v>
          </cell>
          <cell r="ES15" t="str">
            <v xml:space="preserve">Actividad 1: Plan de Trabajo   Estrategia para la Sostenibilidad y Mejoramiento del Desempeño y la Gestión Pública Distrital.  Actividad 2: Plan de Trabajo  Estrategia para realizar un programa de Teletrabajo sobre la Planta Laboral en entidades y organismos distritales.  Actividad 3: Plan de trabajo de las  acciones a desarrollar  para la negociación diálogo y concertación sindical en el Distrito Capital. </v>
          </cell>
          <cell r="ET15">
            <v>0</v>
          </cell>
          <cell r="EU15">
            <v>0</v>
          </cell>
          <cell r="EV15" t="str">
            <v xml:space="preserve">Actividad 1: Informe de avance semestral   Estrategia para la Sostenibilidad y Mejoramiento del Desempeño y la Gestión Pública Distrital.  Actividad 2: Informe de avance semestral de la  Estrategia para realizar un programa de Teletrabajo sobre la Planta Laboral en entidades y organismos distritales.  Actividad 3: Informe de avance semestral de las acciones desarrolladas en negociación diálogo y concertación sindical en el Distrito Capital. </v>
          </cell>
          <cell r="EW15">
            <v>0</v>
          </cell>
          <cell r="EX15">
            <v>0</v>
          </cell>
          <cell r="EY15">
            <v>0</v>
          </cell>
          <cell r="EZ15">
            <v>0</v>
          </cell>
          <cell r="FA15">
            <v>0</v>
          </cell>
          <cell r="FB15">
            <v>0</v>
          </cell>
          <cell r="FC15">
            <v>700432000</v>
          </cell>
          <cell r="FD15">
            <v>700432000</v>
          </cell>
          <cell r="FE15">
            <v>700432000</v>
          </cell>
          <cell r="FF15">
            <v>700432000</v>
          </cell>
          <cell r="FG15">
            <v>700432000</v>
          </cell>
          <cell r="FH15">
            <v>700432000</v>
          </cell>
          <cell r="FI15">
            <v>700432000</v>
          </cell>
          <cell r="FJ15">
            <v>700432000</v>
          </cell>
          <cell r="FK15">
            <v>700432000</v>
          </cell>
          <cell r="FL15">
            <v>700432000</v>
          </cell>
          <cell r="FM15">
            <v>700432000</v>
          </cell>
          <cell r="FN15">
            <v>700432000</v>
          </cell>
          <cell r="FO15">
            <v>700432000</v>
          </cell>
          <cell r="FP15">
            <v>700432000</v>
          </cell>
          <cell r="FQ15">
            <v>774463834</v>
          </cell>
          <cell r="FR15">
            <v>774463834</v>
          </cell>
          <cell r="FS15">
            <v>760307325</v>
          </cell>
          <cell r="FT15">
            <v>760307325</v>
          </cell>
          <cell r="FU15">
            <v>760307325</v>
          </cell>
          <cell r="FV15">
            <v>0</v>
          </cell>
          <cell r="FW15">
            <v>0</v>
          </cell>
          <cell r="FX15">
            <v>0</v>
          </cell>
          <cell r="FY15">
            <v>0</v>
          </cell>
          <cell r="FZ15">
            <v>0</v>
          </cell>
          <cell r="GA15">
            <v>0</v>
          </cell>
          <cell r="GB15">
            <v>760307325</v>
          </cell>
          <cell r="GC15">
            <v>361437408</v>
          </cell>
          <cell r="GD15">
            <v>621155282</v>
          </cell>
          <cell r="GE15">
            <v>621155282</v>
          </cell>
          <cell r="GF15">
            <v>675074282</v>
          </cell>
          <cell r="GG15">
            <v>760007972</v>
          </cell>
          <cell r="GH15">
            <v>760007972</v>
          </cell>
          <cell r="GI15">
            <v>0</v>
          </cell>
          <cell r="GJ15">
            <v>0</v>
          </cell>
          <cell r="GK15">
            <v>0</v>
          </cell>
          <cell r="GL15">
            <v>0</v>
          </cell>
          <cell r="GM15">
            <v>0</v>
          </cell>
          <cell r="GN15">
            <v>0</v>
          </cell>
          <cell r="GO15">
            <v>760007972</v>
          </cell>
          <cell r="GP15">
            <v>0</v>
          </cell>
          <cell r="GQ15">
            <v>6106344</v>
          </cell>
          <cell r="GR15">
            <v>53556073</v>
          </cell>
          <cell r="GS15">
            <v>117606598</v>
          </cell>
          <cell r="GT15">
            <v>181842164</v>
          </cell>
          <cell r="GU15">
            <v>256647256</v>
          </cell>
          <cell r="GV15">
            <v>0</v>
          </cell>
          <cell r="GW15">
            <v>0</v>
          </cell>
          <cell r="GX15">
            <v>0</v>
          </cell>
          <cell r="GY15">
            <v>0</v>
          </cell>
          <cell r="GZ15">
            <v>0</v>
          </cell>
          <cell r="HA15">
            <v>0</v>
          </cell>
          <cell r="HB15">
            <v>256647256</v>
          </cell>
          <cell r="HC15">
            <v>12969305</v>
          </cell>
          <cell r="HD15">
            <v>12969305</v>
          </cell>
          <cell r="HE15">
            <v>12969305</v>
          </cell>
          <cell r="HF15">
            <v>12969305</v>
          </cell>
          <cell r="HG15">
            <v>12969305</v>
          </cell>
          <cell r="HH15">
            <v>12969305</v>
          </cell>
          <cell r="HI15">
            <v>0</v>
          </cell>
          <cell r="HJ15">
            <v>0</v>
          </cell>
          <cell r="HK15">
            <v>0</v>
          </cell>
          <cell r="HL15">
            <v>0</v>
          </cell>
          <cell r="HM15">
            <v>0</v>
          </cell>
          <cell r="HN15">
            <v>0</v>
          </cell>
          <cell r="HO15">
            <v>12969305</v>
          </cell>
          <cell r="HP15">
            <v>0</v>
          </cell>
          <cell r="HQ15">
            <v>4599584</v>
          </cell>
          <cell r="HR15">
            <v>9357774</v>
          </cell>
          <cell r="HS15">
            <v>12969305</v>
          </cell>
          <cell r="HT15">
            <v>12969305</v>
          </cell>
          <cell r="HU15">
            <v>12969305</v>
          </cell>
          <cell r="HV15">
            <v>0</v>
          </cell>
          <cell r="HW15">
            <v>0</v>
          </cell>
          <cell r="HX15">
            <v>0</v>
          </cell>
          <cell r="HY15">
            <v>0</v>
          </cell>
          <cell r="HZ15">
            <v>0</v>
          </cell>
          <cell r="IA15">
            <v>0</v>
          </cell>
          <cell r="IB15">
            <v>12969305</v>
          </cell>
          <cell r="IC15" t="str">
            <v xml:space="preserve">En el primer semestre de la vigencia 2023, en la Meta 7: Implementar el 100% de la estrategia que permita fortalecer la Gestión y Desempeño Institucional, se han alcanzado los siguientes logros: 
7.1.1. Programa de Formación Soy 10 Aprende 
Se realizaron actividades de alistamiento, cargue e implementación de cursos programados para el semestre, así como seguimiento al desarrollo y finalización. Total de colaboradores del distrito Formados 3.922, así: 
Convenio con Secretaría Jurídica Distrital Formados, así: 
• Supervisión de Contratos, 69 Formados.
• Pruebas en el Proceso Contencioso, 22 Formados
• Tratamiento de Datos Personales por Entidades Públicas, 26 Formados.
• Modelo de Gestión Jurídica, 27 Formados.
• Prevención y detección de la Colusión en Procesos de Contratación, 19 Formados.
OFERTA PROPIA:
• Curso: Teletrabajo para Teletrabajadores I: 660 Formados. 
• Gobernanza Pública: Contextualización desde los Pilares de Transparencia, Participación y Colaboración, 206 Formados.
• Gestores de Integridad: Líderes de la Cultura de Integridad en el Distrito- Cohorte II, 183 Formados.
• Políticas Públicas: Introducción a la Políticas Públicas Conceptos Básicos, 887 Formados.
• Gobernanza Pública: Conceptualización desde los Pilares de Transparencia, Participación y Colaboración, 245 Formados.
• Políticas Públicas: Implementación a las Políticas Públicas Conceptos Básicos, 177 Formados.
•Teletrabajo para Teletrabajadores II: 499 Formados. 
•Formación en Supervisión de Contratos, 589 Formados
•Gobierno Abierto, 103 Formados
•Teletrabajo para Jefes - Directivos, 75 Formados
Cursos en Coordinación con Talento Humano de la Secretaría General: 
• Inducción y Reinducción, 51 Formados.
• MOOC de Gobierno Abierto, 32 Formados.
• Gobernanza Pública Contextualización TH, 17 Formados
Convenio Catastro: Atención a la Ciudadanía, 9 Formados.
Convenio Ambiente: Respuestas a Emergencias Ambientales, 9 Formados.
7.1.2. Fortalecimiento y sostenibilidad del Modelo Integrado de Planeación y Gestión
• Se realizaron 18 sesiones de articulación con los líderes de las políticas de gestión y desempeño, relacionadas con la incorporación de enfoques y preparación FURAG.
• Se realizó la primera sesión de la Comisión Intersectorial de Gestión y Desempeño.
• En el marco del programa de estandarización de procesos trasversales, dando cumplimiento a la Política Pública de Gestión de talento Humano se desarrollaron 45 sesiones de articulación con los responsables de los procesos definidos.
• Se han realizado 40 asistencias técnicas a entidades, 17 sobre Modelo Integrado de Planeación y Gestión, 4 sobre gestión de riesgos, 2 sobre líneas de defensa, 1 sobre planeación, 1 sobre indicadores, 1 incorporación de IDEC, 1 sobre la Oficina de Control Interno y 5 sobre diligenciamiento de FURAG.
• Se han realizado 4 sesiones en relación con los programas de transparencia y ética pública, 4 sesiones de socialización de la guía para la construcción de mapas de aseguramiento con la asistencia de 234 colaboradores y 1 sesión para el reporte de ITB en lo relacionado con control interno.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 Módulos de los cursos de teletrabajo para teletrabajadores y directivos de la plataforma Soy10 Aprende, revisados y actualizados.
• Cartilla Lineamientos de Teletrabajo Distrital 2023 actualizada vigencia 2023.
• Se atendieron 25 mesas técnicas y 208 asesorías por otros canales, relacionadas con la asistencia técnica en formulación de política interna teletrabajo.
• Una (1) mesa de trabajo de socialización normativa con organizaciones sindicales, se elaboró un (1) documento de validación e identificación de metodología de reconocimiento de gastos por teletrabajo. De igual forma se participó en las sesiones de negociación sindical 2023 para abordar las propuestas en materia de Teletrabajo.
• Se realizaron 19 asistencias técnica y sensibilización de generalidades teletrabajo distrital.
• Se realizó ""Foro: Desafíos y buenas prácticas en la aplicación del teletrabajo"" Dirigido a líderes de los equipos técnicos de apoyo en teletrabajo de las entidades y organismos Distritales. 
7.3 EJECUTAR ACCIONES PARA LA NEGOCIACIÓN, DIÁLOGO Y CONCERTACIÓN SINDICAL EN EL DISTRITO CAPITAL
• Se realizó evento de Capacitación en negociación colectiva para entidades y organismos distritales, dirigida a representantes legales y jefes de talento humano para fortalecer conocimientos necesarios para abordar la negociación colectiva en la vigencia. 
• Se elaboró y emitió la Circular 002 de 2023 Lineamiento entidades distritales para la negociación colectiva 2023.
• Se han atendido 57 requerimientos de las organizaciones sindicales y tres (3) tutelas. 
• Se recibieron 30 pliegos para negociación en la Alcaldía Mayor de Bogotá, D.C.: 19 mesa central y 11 submesa de salud. No obstante, una vez revisados los requisitos de comparecencia, no cumplieron requisitos 5 pliegos, quedando: 17 en la mesa central y 8 en la mesa de salud. Además, se pasó de negociar con 54 organizaciones sindicales a 49 .
• Se realizaron siete (7) sesiones entre la administración y las organizaciones sindicales para la verificación de requisitos de comparecencia sindical y el 17 de mayo inició la etapa de arreglo directo, la cual se prevé que finaliza el 17 de julio de 2023.
* Se han desarrollado 12 sesiones de la etapa de arreglo directo.
• Se realiza seguimiento permanente al cumplimiento del acuerdo colectivo laboral 2022.
</v>
          </cell>
          <cell r="ID15" t="str">
            <v/>
          </cell>
          <cell r="IE15" t="str">
            <v/>
          </cell>
          <cell r="IF15" t="str">
            <v/>
          </cell>
          <cell r="IG15" t="str">
            <v xml:space="preserve">Durante el periodo reportado,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FORMACION
•	Implementación de los cursos en  la Plataforma Soy 10 Aprende.
•	Lanzamiento, socialización e inscripciones.
•	Matricula y seguimiento del desarrollo de los  ciclos académicos
MIPG
•	Se realizaron dos asistencia técnicas, a la Caja de Vivienda Popular en el marco de la política de gestión y desempeño de control interno; y a Atenea sobre el modelo integrado de Planeación y Gestión. 
•	Articulación con los lideres de política de gestión y desempeño
•	Se realizó la primera sesión de la comisión intersectorial de gestión y desempeño, donde se aprobó el plan de trabajo de la vigencia 2023 de la instancia
•	Se realizaron tres (03) sesiones con los lideres de políticas para articular temas relacionados con el MIPG. Con Secretaría de Planeación, Mujer, Sub secretaría de servicio a la ciudadanía. 
•	Se realizaron doce (12) sesiones en el marco del programa de estandarización de procesos, de los procesos de gestión financiera, gestión documental y gestión del talento humano. 
•	7.2 REALIZAR UN PROGRAMA DE TELETRABAJO SOBRE LA PLANTA LABORAL EN ENTIDADES Y ORGANISMOS DISTRITALES
Durante el periodo reportado y en el marco de la meta trazadora 74 “Implementar una estrategia progresiva de teletrabajo en el 100% de las entidades públicas del Distrito con enfoque de género “se avanzó en: 
-	Atención de solicitudes de asesoría y consultas sobre teletrabajo distrital presentadas por Entidades y Organismos Distritales.
-	Se realizó revisión y actualización de los contenidos del curso de teletrabajo para teletrabajadores.
-	Se presentó avance en la consolidación de información de contexto para la cartilla de Teletrabajo.
-	Se realizó presentación con actualización de contenidos del Decreto 050 de 2023 y estructura de la política interna de teletrabajo.
-	Se avanzó en la estructuración de la plantilla de acto administrativo de adopción política interna de teletrabajo.
-	Se realizó la revisión de requisitos para el espacio virtual de Teletrabajo.
7.3 EJECUTAR ACCIONES PARA LA NEGOCIACIÓN, DIÁLOGO Y CONCERTACIÓN SINDICAL EN EL DISTRITO CAPITAL
•	Traslado por competencia de 16 requerimientos de las organizaciones sindicales.
•	Seguimiento permanente al acuerdo laboral 2022.
•	Emisión de Circular 002 de 2023 Lineamiento entidades distritales para la negociación colectiva, se elabora solicitud de información cuotas sindicales, 2-2023-5174
•	Se realizó reunión técnica para el ajuste del aplicativo -l Sistema de Información de Acuerdos Laborales – SIAL D.C.
•	Se recibieron 29 pliegos para negociación en la Alcaldía Mayor de Bogotá. 18 mesa central y 11 submesa de salud.
•	Evento de Capacitación en negociación colectiva para entidades distritales, dirigida a representantes legales, jefes de Talento Humano, con 82 asistentes. 
</v>
          </cell>
          <cell r="IH15" t="str">
            <v xml:space="preserve">7. Implementar 100 porciento de la estrategia que permita fortalecer la Gestión y Desempeño Institucional 
Durante el trimestre,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7.1.1. Programa de Formación Soy 10 Aprende 
Se realizaron las actividades de alistamiento, cargue e implementación de cursos, así como el seguimiento al desarrollo y finalización de la oferta, para un total de 2012 colaboradores del distrito formados en el trimestre, en los siguientes cursos:  
Cursos del Convenio con Secretaría Jurídica Distrital  55 formados,  así: 
•	Supervisión de Contratos, 26 Formados
•	Pruebas en el Proceso Contencioso, 10 Formados
•	Tratamiento de Datos Personales por Entidades Públicas, 6 Formados.
•	Tribunales de Arbitramento, 4 Formados.
•	Modelo de Gestión Jurídica, 8 Formados
•	Prevención y detección de la Colusión en Procesos de Contratación, 1 Formado
•	En el curso:Teletrabajo para Teletrabajadores I: 660 formados.  
Oferta propia:
•	Gobernanza Pública: Contextualización desde los Pilares de Transparencia, Participación y Colaboración, 206 Formados.
•	Gestores de Integridad: Líderes de la Cultura de Integridad en el Distrito-  Cohorte II,  140 Formados.
•	Políticas Públicas: Introducción a la Políticas Públicas Conceptos Básicos, 887 Formados.
Cursos en Coordinación con Talento Humano de la Secretaría General: 
•	Inducción y Reinducción, 32 Formados.
•	MOOC de Gobierno Abierto, 32 Formados.
7.1.2. Fortalecimiento y sostenibilidad del Modelo Integrado de Planeación y Gestión
7.1.2.1 Fortalecimiento de la institucionalidad distrital
-Se adelantó sesión de Comisión Intersectorial de Gestión y Desempeño. Aprobación Plan de Trabajo 2023.
-Proyecto Decreto 807-2019: remisión a la Oficina Jurídica para continuar trámite.
-Proyecto Decreto 505-2007: reunión con Despacho de la Secretaria General y devolución con ajuste a la Oficina Jurídica.
En el marco de la articulación con los líderes distritales de las políticas de gestión y desempeño se desarrollaron 7 sesiones de articulación, de la siguiente forma: Se realizó 1 sesión con SDPlaneación (Gestión Estadística); 2 con Subsecretaría de Servicio a la Ciudadanía (relacionamiento con la ciudadanía); 3 con SDMujer (incorporación de enfoques); y 1 con SJurídica Distrital (observatorio).
7.1.2.2 Programa de estandarización de procesos trasversales
En el marco del programa de estandarización de procesos trasversales, dando cumplimiento a la Política Pública de Gestión de talento Humano se desarrollaron 22 sesiones de articulación con los responsables de los procesos definidos, de la siguiente forma: Se realizaron 14 jornadas con la Dirección Distrital de Archivo de Bogotá, 3 con SDH, 3 con DASCD, 1 con Subsecretaría de Servicio a la Ciudadanía y 1 con SDAmbiente para revisión del proceso y elementos asociados.
7.1.2.3 Asistencia técnica en los temas relacionados con el MIPG
Se brindo un total de asistencias técnicas de  13 detalladas así: Se realizaron 4 asistencias técnicas a ATENEA y 1 a FONCEP y 1 a FUGA sobre MIPG, y 1 al IDIGER en sobre gestión de riesgos, 1 a CVP sobre mapas de aseguramiento, 1 a SDMujer sobre líneas de defensa y Se realizaron 4 sesiones masivas en relación con los programas de transparencia y ética pública con la asistencia de 290 colaboradores. 
Se realizaron 4 sesiones de socialización de la guía para la construcción de mapas de aseguramiento con la asistencia de 234 colaboradores
Se realizó 1 sesión para el reporte de ITB en lo relacionado con control interno con la asistencia de 87 colaboradores
Como parte de la gestión se asistencias técnicas, durante el primer trimestre se adelantaron las siguientes asistencias masivas: 
4 sesiones en relación con los programas de transparencia y ética pública con la asistencia de 290 colaboradores. 
4 sesiones de socialización de la guía para la construcción de mapas de aseguramiento con la asistencia de 234 colaboradores
Se realizó 1 sesión para el reporte de ITB en lo relacionado con control interno con la asistencia de 87 colaboradores
7.1.2.4. Seguimiento a la gestión y desempeño de las entidades distritales 
Dando cumplimiento al acuerdo Distrital 772 de 2020 se solicitó la información de los criterios a evaluar a la SDH y SDP para el cálculo del Índice de Gestión Pública Distrital.
7.2 REALIZAR UN PROGRAMA DE TELETRABAJO SOBRE LA PLANTA LABORAL EN ENTIDADES Y ORGANISMOS DISTRITALES
Durante el trimestre y en el marco de la meta 74 “Implementar una estrategia progresiva de teletrabajo en el 100% de las entidades públicas del Distrito con enfoque de género” se avanzó en: 
1. Se adelanto la actualización de 2 cursos de teletrabajo para teletrabajadores y teletrabajo para directivos se presenta solicitud de actualización en módulos y anexos.
2. Se adelantó documento previo "cartilla de teletrabajo" en construcción, con actualización normativa.
3. Durante el primer trimestre se adelantaron 85 asesorías por otros canales, en asistencia técnica en formulación de política interna teletrabajo.
4. Se adelantó una mesa de trabajo de socialización normativa con organizaciones sindicales
5. Se adelantó documento de propuesta de contenidos para espacio virtual de y revisión de cómo se viabilizarían los contenidos de teletrabajo en página Web.
6. Se adelantaron 9  mesas de trabajo de asistencia técnica y sensibilización generalidades teletrabajo distrital. (Incluida la mesa de trabajo con las organizaciones sindicales)
7.3 EJECUTAR ACCIONES PARA LA NEGOCIACIÓN, DIÁLOGO Y CONCERTACIÓN SINDICAL EN EL DISTRITO CAPITAL
Se realizó evento de Capacitación en negociación colectiva para entidades y organismos distritales, dirigida a representantes legales y jefes de talento humano con 82 asistentes, con el fin de fortalecer conocimientos necesarios para abordar la negociación colectiva de esta vigencia.  
Se elaboró y emitió Circular 002 de 2023 Lineamiento entidades distritales para la negociación colectiva 2023.
En cuento a la gestión de la negociación sindical 2023 se han adelantado las siguieenes gestiones 
Se trasladan por competencia de 17 requerimientos de las organizaciones sindicales y gestión de 11 solicitudes de las organizaciones sindicales.
Se recibieron 30 pliegos para negociación en la Alcaldía Mayor de Bogotá, D.C.: 19 mesa central y 11 submesa de salud.
Se han realizado sesiones entre la administración y las organizaciones sindicales el 7, 14 y 28 de marzo para la verificación de requisitos de comparecencia sindical.""
Se realizaron 2 sesiones de seguimiento el 17 de febrero y el 6 de marzo de 2023.
Reunión de coordinación OTIC - DDDI para revisar estado del aplicativo Sial DC, cuyo proceso continuará una vez finalice el proceso de negociación de la Alcaldía Mayor de Bogotá D..C, en la actual vigencia.
</v>
          </cell>
          <cell r="II15" t="str">
            <v xml:space="preserve">7. Implementar 100 porciento de la estrategia que permita fortalecer la Gestión y Desempeño Institucional 
Durante mes de abril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7.1.1. Programa de Formación Soy 10 Aprende 
Se realizaron las actividades de alistamiento, cargue e implementación de cursos, en los siguientes cursos:  
Teletrabajo para Teletrabajadores II, 213 formados.  
Oferta propia
•	Gobernanza Pública: Conceptualización desde los Pilares de Transparencia, Participación y Colaboración 123 Formados.
• Gestores de Integridad: Líderes de la Cultura de Integridad en el Distrito-  Cohorte I,  43 Formados que no fueron reportados en el mes de marzo, para un total de 183.
Cursos en Coordinación con Talento Humano de la Secretaría General: 
•	Inducción y Reinducción, 8 Formados.
•	Gobierno Abierto - Contextualización - IRI TH-SG - Cohorte II, 5 Formados.
7.1.2. Fortalecimiento y sostenibilidad del Modelo Integrado de Planeación y Gestión
7.1.2.1 Fortalecimiento de la institucionalidad distrital
Se remiten proyectos de decretos 807 de 2019  y 505 de 2007 a la Oficina Jurídica, para continuar tramite, con ajustes del Despacho
1 sesión de articulación: Se realizó 1 sesión con SDMujer (incorporación de enfoques)
7.1.2.2 Programa de estandarización de procesos transversales
7 sesiones de articulación: Se realizaron 3 jornadas con SG, 2 con DASCD, 1 con CDA y 1 con SDA para revisión del proceso y elementos asociados.
7.1.2.3 Asistencia técnica en los temas relacionados con el MIPG
Se realizaron 3 asistencias técnicas: 1 a la Secretaria de Seguridad y 1 a ATENEA sobre generalidades de MIPG, y 1 a ATENEA sobre riesgos de corrupción
7.1.2.4. Seguimiento a la gestión y desempeño de las entidades distritales 
Se radicó la solicitud de información a la SDH Y SDP para el cálculo del IGPD
7.2 REALIZAR UN PROGRAMA DE TELETRABAJO SOBRE LA PLANTA LABORAL EN ENTIDADES Y ORGANISMOS DISTRITALES
En el mes de Abril en el marco de la meta trazadora 74 “Implementar una estrategia progresiva de teletrabajo en el 100% de las entidades públicas del Distrito con enfoque de género” se avanzó en: 
7.2.1. Fortalecer los lineamientos e instrumentos distritales para la consolidación, seguimiento y mejora del modelo+ de teletrabajo.
•	1 Documento "Cartilla de Lineamientos en teletrabajo Distrital - 2023", Se hicieron ajustes para incluir el contenido de la política interna de teletrabajo establecida en el decreto 050 de 2023.
•	5 mesas técnicas trabajo y 47 asesorías por otros canales, en asistencia técnica en formulación de política interna teletrabajo.
•	1 Documento que contiene la validación e identificación de metodologías de cálculo, para reconocimiento de gastos por teletrabajo 2024.
7.3 EJECUTAR ACCIONES PARA LA NEGOCIACIÓN, DIÁLOGO Y CONCERTACIÓN SINDICAL EN EL DISTRITO CAPITAL
Gestión de 13 solicitudes de las organizaciones sindicales con 12 comunicaciones de salida (Con un radicado de salida, se atendieron dos comunicaciones)
Se realizaron tres (3) sesiones entre la Administración Distrital y las organizaciones sindicales, el 11, 18 y 25 de abril para definir la integración de la comisión negociadora, teniendo en cuenta los límites establecidos acorde con la representatividad establecida en aplicación de las normas vigentes.
Se atendió la parte técnica de la Tutela 2023-00053 presentada por Asitconsalud y se emitieron seis (6) comunicaciones específicas para las organizaciones sindicales que aún no cumplen requisitos de comparecencia sindical.
</v>
          </cell>
          <cell r="IJ15" t="str">
            <v xml:space="preserve">7. Implementar 100 porciento de la estrategia que permita fortalecer la Gestión y Desempeño Institucional 
Durante el mes de  mayo en el marco de la implementación de la estrategia que permita fortalecer la Gestión y Desempeño Institucional se avanzó  de la siguiente manera: 
7.1 DESARROLLAR ACCIONES PARA LA SOSTENIBILIDAD Y MEJORAMIENTO DEL DESEMPEÑO Y LA GESTIÓN PÚBLICA DISTRITAL
7.1.1. Programa de Formación Soy 10 Aprende 
Avance de cursos en el mes de mayo:
Finalización del curso virtual: Gobernanza Pública: Conceptualización desde los Pilares de Transparencia, Participación y Colaboración. 122 Formados
Continuación ciclo académico curso virtual: Teletrabajo para teletrabajadores de Entidades y Organismos del Distrito Capital - Cohorte II. 201 Formados.
Finalización curso virtual: Inducción y Reinducción TH - Cohorte II
Inicio curso virtual Inducción y Reinducción Cohorte III. 7 Formados
Gobernanza Pública: Contextualización desde los Pilares de Transparencia, Participación y Colaboración. TH - Cohorte II y III. 6 Formados
Desarrollo ciclo académico Cohorte II: Cursos de la oferta en el marco del convenio con la Secretaría Jurídica. 19 Formados
Continuación y desarrollo del ciclo académico curso virtual: Respuesta a Emergencias Ambientales - Convenio con Secretaría de Ambiente. 8 Formados
Alistamiento y desarrollo curso virtual: Atención a la Ciudadanía - Convenio con Catastro. 1 Formado
Alistamiento y desarrollo curso virtual: Formación en Competencias Supervisión de Contratos. 160 Formados
Alistamiento y desarrollo curso virtual: Políticas Públicas: Implementación de Políticas Públicas. 101 Formados
Alistamiento y desarrollo curso virtual: Gobierno Abierto de Bogotá GAB - (Profundización). 22 Formados
Alistamiento y desarrollo curso virtual: Teletrabajo para Jefes – Directivos. 7 Formados
7.1.2. Fortalecimiento y sostenibilidad del Modelo Integrado de Planeación y Gestión
7.1.2.1 Fortalecimiento de la institucionalidad distrital
5 sesiones de articulación: se realizaron 3 sesiones con SDMujer (incorporación de enfoques), 1 con el equipo del Comité Distrital de Auditoría en relación con Mapas de Aseguramiento y 1 con el Departamento Administrativo del Servicio Civil Distrital.
Proyecto Decreto 807 de 2019: remisión a la Oficina Jurídica con recolección de firmas para continuar el trámite con la Secretaría Jurídica Distrital.
Proyecto Decreto 505 de 2007: remisión a la Oficina Jurídica con recolección de firmas para continuar el trámite con la Secretaría Jurídica Distrital.
7.1.2.2 Programa de estandarización de procesos transversales
10 sesiones de articulación: Se realizaron 4 jornadas con Secretaría Distrital de Hacienda para el proceso "Gestión financiera", 1 con la Secretaría General para el proceso "Gestión administrativa", 3 con Secretaría Jurídica Distrital para el proceso "Gestión Contractual", 1 con el equipo del Comité Distrital de Auditoría para el proceso "Evaluación Independiente" y 1 con SDA para revisión del proceso "Gestión Ambiental".
7.1.2.3 Asistencia técnica en los temas relacionados con el MIPG
Se realizaron 13 asistencias técnicas: 2 a la Secretaría Distrital de Planeación en relación con riesgos fiscales y mejora continua; 3 a ATENEA en relación con MIPG y gestión de riesgos; 1 a IDIPRON, en relación con la incorporación en procedimientos de aspectos relacionados con IDEC@; 1 a IDPAC, 1 a Metro, 1 a Canal Capital; 1 a Secretaría de Educación Distrital y 1 a Secretaría Distrital de la Mujer, sobre líneas de defensa y mapas de aseguramiento; 1 a Secretaría Distrital de Hábitat en relación con MIPG; 1 a la Subred Sur, sobre planeación estratégica; 1 dirigida a todas las entidades en relación con riesgos, en el marco de la transición a Programas de Transparencia y Ética Pública con 160 participantes.
Se participó en 4 sesiones asociadas a la socialización de la Guía de adaptación de medidas de prevención de riesgos de Lavado de Activos y Financiación del Terrorismo.
 7.1.2.4. Seguimiento a la gestión y desempeño de las entidades distritales 
Se proyectó comunicación oficial dirigida al Departamento Administrativo de la Función Pública, sobre la medición del IDI Distrital solicitando cronograma diferenciado para la medición de Bogotá Distrito Capital 
7.2 REALIZAR UN PROGRAMA DE TELETRABAJO SOBRE LA PLANTA LABORAL EN ENTIDADES Y ORGANISMOS DISTRITALES
En el mes de mayo en el marco de la meta trazadora 74 “Implementar una estrategia progresiva de teletrabajo en el 100% de las entidades públicas del Distrito con enfoque de género” se avanzó en: 
7.2.1. Fortalecer los lineamientos e instrumentos distritales para la consolidación, seguimiento y mejora del modelo+ de teletrabajo.
6 mesas técnicas trabajo (SDGobierno, 2 a IDARTES, SGAMB, SJD, SDAMBIENTE) y 41 asesorías por otros canales, en asistencia técnica en formulación de política interna teletrabajo.
Se realizó el balance del estado de construcción del documento de política interna de teletrabajo en organismos y entidades distritales. Se establece que 11 ya tienen el documento en firme, 32 en elaboración; 9 en inicio, y siete (7) sin avance.
Estructurar espacio virtual: Gestión Pública Distrital - Teletrabajo Distrital: Se han validado y ajustado los contenidos para espacio en página WEB, desde la Subdirección Técnica de Desarrollo Institucional.   
7.2.2 Promover la generación y transferencia de capacidades para la innovación del teletrabajo
Para el mes se realizaron seguimientos a cumplimiento de metas del Pacto por Teletrabajo a través de otros canales (radicados SIGA), a las entidades UDFJC, Concejo de Bogotá, Contraloria, SubredSurOcc, SubRedNorte, SubRed CentroOriente, SDIS, SDJC y respuestas a derechos de petición (SDSalud, SDSJ). Total diez (10) seguimientos.
Se realiza un (1) evento: "Foro: Desafíos y buenas prácticas en la aplicación del teletrabajo" Dirigido a lideres de los equipos técnicos de apoyo en teletrabajo de las entidades y organismos Distritales. Objetivo: Retroalimentación sobre lecciones aprendidas y  factores claves frente a liderazgo, gestión de productividad y uso de herramientas tecnológicas en teletrabajo. 45 Asistentes.
7.2.3. Diseñar y definir las métricas para el monitoreo y evaluación de resultados
(i) Remisión de links de encuesta a teletrabajadores, segun programación.
(ii) Seguimiento permanente a diligenciamiento según teletrabajadores reportados por entidad.
(iii) Cierre de aplicacion de encuestas - mayo 25 de 2023.
(iv) Tabla con balance de número de encuestas atendidas por entidad para actualización del cálculo de huellas ambientales y de calidad de vida.
7.2.4. Generar informes de resultados e impactos
A partir de las mesas de trabajo realizadas con la OAP, se hizo entrega de la información en los nuevos formatos de dos (2) bases de datos con los registros de los teletrabajadores vigentes al cierre de la vigencia 2022 y los reportados por las entidades, a marzo de 2023.
7.3 EJECUTAR ACCIONES PARA LA NEGOCIACIÓN, DIÁLOGO Y CONCERTACIÓN SINDICAL EN EL DISTRITO CAPITAL
Se gestionaron 19 requerimientos con 5 salidas, dado que algunos radicados se gestionan en una sola respuesta.
Se pactó la etapa de arreglo directo del 17 de mayo al 15 de junio de 2023. Se sesionó el 17, 19 y 24 de mayo. Aunque los delegados de las organizaciones sindicales se han levantado de la mesa en las dos (2) últimas sesiones, argumentando que no todos los negociadores y asesores tienen el permiso sindical. No obstante, desde la mesa técnica se continúan informando las fechas de las sesiones a las entidades y organismos distritales, dada la autonomía administrativa y financiera de las mismas, ya que el permiso sindical debe ser gestionado por las organizaciones sindicales según lo establecido en el Decreto 344 de 2021.
Se enviaron 30 comunicados a las organizaciones sindicales para gestionar el cumplimiento de los requisitos de comparecencia sindical y 27 para informarles el procedimiento para presentar derechos de petición verbal, y 25 a las entidades distritales para informar el inicio de la etapa de arreglo directo.
El 5 de mayo se recibió el fallo de la tutela 2023-0053 presentada por Asitconsalud, a favor de la Administración Distrital.
En el marco del proceso de negociación colectiva 2023 se realizó un seguimiento al acuerdo laboral 2022. No obstante, los compromisos se continúan ejecutando. Una vez se pacte el acuerdo laboral 2023 se adelantarán los seguimientos al cumplimiento de los acuerdos. 
</v>
          </cell>
          <cell r="IK15" t="str">
            <v xml:space="preserve">En el segundo trimestre en la Meta 7: Implementar el 100% de la estrategia que permita fortalecer la Gestión y Desempeño Institucional, se avanzó así: 
7.1. DESARROLLAR ACCIONES PARA LA SOSTENIBILIDAD Y MEJORAMIENTO DEL DESEMPEÑO Y LA GESTIÓN PÚBLICA DISTRITAL
7.1.1. Programa de Formación Soy 10 Aprende 
Se realizaron actividades de alistamiento, cargue e implementación de cursos programados para segundo trimestre, así como seguimiento al desarrollo y finalización en los siguientes frentes:
Cursos Convenio con Secretaría Jurídica Distrital 106 formados: 
Supervisión de Contratos, 31 Formados.
• Pruebas en el Proceso Contencioso, 11 Formados.
• Tratamiento de Datos Personales por Entidades Públicas, 18 Formados. 
• Modelo de Gestión Jurídica, 16 Formados.
• Prevención y detección de la Colusión en Procesos de Contratación, 18 Formados.
OFERTA PROPIA:
• Curso: Teletrabajo para Teletrabajadores- Cohorte II: 499 Formados. 
•Formación en Supervisión de Contratos Estatales, 589 Formados
•Gobierno Abierto, 103 Formados
Cursos en Coordinación con Talento Humano de la Secretaría General: 
• Curso Virtual de Inducción y Reinducción de la Secretaría Generaln, 19 Formados.
Convenio Catastro:
• Atención a la Ciudadanía, 9 Formados
Convenio Ambiente:
• Respuestas a Emergencias Ambientales, 9 Formados
7.1.2. Fortalecimiento y sostenibilidad del Modelo Integrado de Planeación y Gestión
• En el marco de la articulación con los líderes distritales de las políticas de gestión y desempeño se desarrollaron 11 sesiones de articulación relacionadas con la incorporación de enfoques, preparación FURAG.
• Se expidieron los Decretos Distritales 221 y 222 del 06 de junio de 2023
• En el programa de estandarización de procesos transversales se desarrollaron 23 sesiones de articulación así: 5 jornadas con Sec. Distrital de Hacienda, 4 con DASCD, 5 con Sec.  General, 2 con el Comité Distrital de Auditoria, 3 con la Sec. Jurídica Distrital y 4 con Sec. de Ambiente para revisión del proceso y elementos asociados.
• 33 asistencias técnicas a entidades en temas como el Modelo Integrado de Planeación y Gestión, gestión de riesgos, líneas de defensa, planeación, indicadores, incorporación de IDEC, Oficina de Control Interno y diligenciamiento de FURAG.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Ajuste a Cartilla de Lineamientos en teletrabajo Distrital - 2023.
Se elaboraron dos documentos: “Propuesta de validación e identificación de metodologías de cálculo, para reconocimiento de gastos por teletrabajo 2024”. Propuesta de contenido para el espacio virtual de Teletrabajo” 
Se desarrolló evento: ""Foro: Desafíos y buenas prácticas en la aplicación del teletrabajo""
Cálculo de huella ambiental y de calidad de vida para teletrabajadores (En asocio con MINTIC) realizado.
Una (1) base de datos que consolida los registros de teletrabajadores distritales, con control de consistencia en datos para entrega de información a SIDEAP – DASCD.
7.3 EJECUTAR ACCIONES PARA LA NEGOCIACIÓN, DIÁLOGO Y CONCERTACIÓN SINDICAL EN EL DISTRITO CAPITAL
Gestión de 46 requerimientos con 29 salidas, dado que algunos radicados se responden con un comunicado.
Se pactó la etapa de arreglo directo entre la Alcaldía Mayor de Bogotá D.C. y las organizaciones sindicales para la vigencia 2023, entre el 17 de mayo y el 17 de julio de 2023, para lo cual se adelantaron las gestiones logísticas para atender los requerimientos de las sesiones y los allegados por las organizaciones sindicales.
Se continúan adelantando las gestiones para el cumplimiento del Acuerdo Colectivo Laboral 2022.
</v>
          </cell>
          <cell r="IL15" t="str">
            <v/>
          </cell>
          <cell r="IM15" t="str">
            <v/>
          </cell>
          <cell r="IN15" t="str">
            <v/>
          </cell>
          <cell r="IO15" t="str">
            <v/>
          </cell>
          <cell r="IP15" t="str">
            <v/>
          </cell>
          <cell r="IQ15" t="str">
            <v/>
          </cell>
          <cell r="IR15">
            <v>0</v>
          </cell>
          <cell r="IS15">
            <v>0</v>
          </cell>
          <cell r="IT15">
            <v>1</v>
          </cell>
          <cell r="IU15">
            <v>0</v>
          </cell>
          <cell r="IV15">
            <v>0</v>
          </cell>
          <cell r="IW15">
            <v>1</v>
          </cell>
          <cell r="IX15">
            <v>0</v>
          </cell>
          <cell r="IY15">
            <v>0</v>
          </cell>
          <cell r="IZ15">
            <v>0</v>
          </cell>
          <cell r="JA15">
            <v>0</v>
          </cell>
          <cell r="JB15">
            <v>0</v>
          </cell>
          <cell r="JC15">
            <v>0</v>
          </cell>
          <cell r="JD15">
            <v>0.6</v>
          </cell>
          <cell r="JE15">
            <v>0</v>
          </cell>
          <cell r="JF15">
            <v>0</v>
          </cell>
          <cell r="JG15">
            <v>20</v>
          </cell>
          <cell r="JH15">
            <v>0</v>
          </cell>
          <cell r="JI15">
            <v>0</v>
          </cell>
          <cell r="JJ15">
            <v>40</v>
          </cell>
          <cell r="JK15">
            <v>0</v>
          </cell>
          <cell r="JL15">
            <v>0</v>
          </cell>
          <cell r="JM15">
            <v>0</v>
          </cell>
          <cell r="JN15">
            <v>0</v>
          </cell>
          <cell r="JO15">
            <v>0</v>
          </cell>
          <cell r="JP15">
            <v>0</v>
          </cell>
          <cell r="JQ15">
            <v>60</v>
          </cell>
          <cell r="JR15">
            <v>0</v>
          </cell>
          <cell r="JS15">
            <v>0</v>
          </cell>
          <cell r="JT15">
            <v>20</v>
          </cell>
          <cell r="JU15">
            <v>20</v>
          </cell>
          <cell r="JV15">
            <v>20</v>
          </cell>
          <cell r="JW15">
            <v>60</v>
          </cell>
          <cell r="JX15">
            <v>60</v>
          </cell>
          <cell r="JY15">
            <v>60</v>
          </cell>
          <cell r="JZ15">
            <v>60</v>
          </cell>
          <cell r="KA15">
            <v>60</v>
          </cell>
          <cell r="KB15">
            <v>60</v>
          </cell>
          <cell r="KC15">
            <v>60</v>
          </cell>
          <cell r="KD15" t="str">
            <v>No Programó</v>
          </cell>
          <cell r="KE15" t="str">
            <v/>
          </cell>
          <cell r="KF15">
            <v>100</v>
          </cell>
          <cell r="KG15" t="str">
            <v/>
          </cell>
          <cell r="KH15" t="str">
            <v/>
          </cell>
          <cell r="KI15">
            <v>100</v>
          </cell>
          <cell r="KJ15" t="str">
            <v/>
          </cell>
          <cell r="KK15" t="str">
            <v/>
          </cell>
          <cell r="KL15" t="str">
            <v/>
          </cell>
          <cell r="KM15" t="str">
            <v/>
          </cell>
          <cell r="KN15" t="str">
            <v/>
          </cell>
          <cell r="KO15" t="str">
            <v/>
          </cell>
          <cell r="KP15" t="str">
            <v>No Programó</v>
          </cell>
          <cell r="KQ15" t="str">
            <v>No Programó</v>
          </cell>
          <cell r="KR15">
            <v>100</v>
          </cell>
          <cell r="KS15">
            <v>100</v>
          </cell>
          <cell r="KT15">
            <v>100</v>
          </cell>
          <cell r="KU15">
            <v>100</v>
          </cell>
          <cell r="KV15" t="str">
            <v/>
          </cell>
          <cell r="KW15" t="str">
            <v/>
          </cell>
          <cell r="KX15" t="str">
            <v/>
          </cell>
          <cell r="KY15" t="str">
            <v/>
          </cell>
          <cell r="KZ15" t="str">
            <v/>
          </cell>
          <cell r="LA15" t="str">
            <v/>
          </cell>
          <cell r="LB15">
            <v>100</v>
          </cell>
          <cell r="LC15" t="str">
            <v>7868_3</v>
          </cell>
          <cell r="LD15" t="str">
            <v>3. Fortalecer la gestión y desempeño  para generar valor público en nuestros grupos de interés.</v>
          </cell>
          <cell r="LE15">
            <v>100</v>
          </cell>
          <cell r="LF15">
            <v>54.989999999999995</v>
          </cell>
          <cell r="LG15">
            <v>100</v>
          </cell>
          <cell r="LH15">
            <v>54.989999999999995</v>
          </cell>
          <cell r="LI15">
            <v>100</v>
          </cell>
          <cell r="LJ15">
            <v>52.671111111111109</v>
          </cell>
          <cell r="LK15">
            <v>9110519000</v>
          </cell>
          <cell r="LL15">
            <v>8846199891</v>
          </cell>
          <cell r="LM15">
            <v>2565159275</v>
          </cell>
          <cell r="LN15">
            <v>691592795</v>
          </cell>
          <cell r="LO15">
            <v>691592795</v>
          </cell>
          <cell r="LP15" t="str">
            <v>No Programó</v>
          </cell>
          <cell r="LQ15" t="str">
            <v>No Programó</v>
          </cell>
          <cell r="LR15">
            <v>4.4000000000000004</v>
          </cell>
          <cell r="LS15">
            <v>0</v>
          </cell>
          <cell r="LT15">
            <v>0</v>
          </cell>
          <cell r="LU15">
            <v>8.7999999999999989</v>
          </cell>
          <cell r="LV15" t="str">
            <v/>
          </cell>
          <cell r="LW15" t="str">
            <v/>
          </cell>
          <cell r="LX15" t="str">
            <v/>
          </cell>
          <cell r="LY15" t="str">
            <v/>
          </cell>
          <cell r="LZ15" t="str">
            <v/>
          </cell>
          <cell r="MA15" t="str">
            <v/>
          </cell>
          <cell r="MB15">
            <v>13.2</v>
          </cell>
          <cell r="MC15">
            <v>13.2</v>
          </cell>
          <cell r="MD15">
            <v>13.2</v>
          </cell>
          <cell r="ME15" t="str">
            <v>No aplica</v>
          </cell>
          <cell r="MF15" t="str">
            <v>No aplica</v>
          </cell>
          <cell r="MG15" t="str">
            <v>Oportuno: Se radica en los tiempos establecidos por la Oficina Asesora de Planeación - OAP</v>
          </cell>
          <cell r="MH15" t="str">
            <v>Oportuno: Se radica en los tiempos establecidos por la Oficina Asesora de Planeación - OAP</v>
          </cell>
          <cell r="MI15" t="str">
            <v>Oportuno: Se radica en los tiempos establecidos por la Oficina Asesora de Planeación - OAP</v>
          </cell>
          <cell r="MJ15">
            <v>0</v>
          </cell>
          <cell r="MK15">
            <v>0</v>
          </cell>
          <cell r="ML15">
            <v>0</v>
          </cell>
          <cell r="MM15">
            <v>0</v>
          </cell>
          <cell r="MN15">
            <v>0</v>
          </cell>
          <cell r="MO15">
            <v>0</v>
          </cell>
          <cell r="MP15">
            <v>0</v>
          </cell>
          <cell r="MQ15" t="str">
            <v>No aplica</v>
          </cell>
          <cell r="MR15" t="str">
            <v>No aplica</v>
          </cell>
          <cell r="MS15" t="str">
            <v>Coherente: La información de avance de la magnitud, consignada en el reporte del periodo, concuerda con la programación realizada, con la información cualitativa presentada, con las actividades establecidas (si aplica) y con los soportes presentados. Esta</v>
          </cell>
          <cell r="MT15" t="str">
            <v>No aplica</v>
          </cell>
          <cell r="MU15" t="str">
            <v>No aplica</v>
          </cell>
          <cell r="MV15">
            <v>0</v>
          </cell>
          <cell r="MW15">
            <v>0</v>
          </cell>
          <cell r="MX15">
            <v>0</v>
          </cell>
          <cell r="MY15">
            <v>0</v>
          </cell>
          <cell r="MZ15">
            <v>0</v>
          </cell>
          <cell r="NA15">
            <v>0</v>
          </cell>
          <cell r="NB15">
            <v>0</v>
          </cell>
          <cell r="NC15" t="str">
            <v>No Programó</v>
          </cell>
          <cell r="ND15" t="str">
            <v>No Programó</v>
          </cell>
          <cell r="NE15">
            <v>100</v>
          </cell>
          <cell r="NF15">
            <v>100</v>
          </cell>
          <cell r="NG15">
            <v>100</v>
          </cell>
          <cell r="NH15">
            <v>100</v>
          </cell>
          <cell r="NI15" t="str">
            <v/>
          </cell>
          <cell r="NJ15" t="str">
            <v/>
          </cell>
          <cell r="NK15" t="str">
            <v/>
          </cell>
          <cell r="NL15" t="str">
            <v/>
          </cell>
          <cell r="NM15" t="str">
            <v/>
          </cell>
          <cell r="NN15" t="str">
            <v/>
          </cell>
          <cell r="NO15" t="str">
            <v>El presupuesto se encuentra de acuerdo a las herramientas oficiales y su ejecucición es acorde a lo programado</v>
          </cell>
          <cell r="NP15" t="str">
            <v>El presupuesto se encuentra de acuerdo a las herramientas oficiales y su ejecucición es acorde a lo programado</v>
          </cell>
          <cell r="NQ15" t="str">
            <v>El presupuesto se encuentra de acuerdo a las herramientas oficiales y su ejecucición es acorde a lo programado</v>
          </cell>
          <cell r="NR15" t="str">
            <v>El presupuesto se encuentra de acuerdo a las herramientas oficiales y su ejecucición es acorde a lo programado</v>
          </cell>
          <cell r="NS15" t="str">
            <v>El presupuesto se encuentra de acuerdo a las herramientas oficiales y su ejecucición es acorde a lo programado</v>
          </cell>
          <cell r="NT15">
            <v>0</v>
          </cell>
          <cell r="NU15">
            <v>0</v>
          </cell>
          <cell r="NV15">
            <v>0</v>
          </cell>
          <cell r="NW15">
            <v>0</v>
          </cell>
          <cell r="NX15">
            <v>0</v>
          </cell>
          <cell r="NY15">
            <v>0</v>
          </cell>
          <cell r="NZ15">
            <v>0</v>
          </cell>
          <cell r="OA15" t="str">
            <v>La meta no presenta dificultades identificadas</v>
          </cell>
          <cell r="OB15" t="str">
            <v>La meta no presenta dificultades identificadas</v>
          </cell>
          <cell r="OC15" t="str">
            <v>La meta no presenta dificultades identificadas</v>
          </cell>
          <cell r="OD15" t="str">
            <v>La meta no programó avance para este periodo</v>
          </cell>
          <cell r="OE15" t="str">
            <v>La meta no programó avance para este periodo</v>
          </cell>
          <cell r="OF15">
            <v>0</v>
          </cell>
          <cell r="OG15">
            <v>0</v>
          </cell>
          <cell r="OH15">
            <v>0</v>
          </cell>
          <cell r="OI15">
            <v>0</v>
          </cell>
          <cell r="OJ15">
            <v>0</v>
          </cell>
          <cell r="OK15">
            <v>0</v>
          </cell>
          <cell r="OL15">
            <v>0</v>
          </cell>
          <cell r="OO15" t="str">
            <v>PD26</v>
          </cell>
          <cell r="OP15">
            <v>13.200000000000001</v>
          </cell>
          <cell r="OQ15">
            <v>0</v>
          </cell>
          <cell r="OR15">
            <v>0</v>
          </cell>
          <cell r="OS15">
            <v>0</v>
          </cell>
          <cell r="OT15">
            <v>0</v>
          </cell>
          <cell r="OU15">
            <v>0</v>
          </cell>
          <cell r="OV15">
            <v>0</v>
          </cell>
          <cell r="OW15">
            <v>0</v>
          </cell>
          <cell r="OX15">
            <v>0</v>
          </cell>
          <cell r="OY15">
            <v>0</v>
          </cell>
          <cell r="OZ15">
            <v>0</v>
          </cell>
          <cell r="PA15">
            <v>0</v>
          </cell>
          <cell r="PB15">
            <v>0</v>
          </cell>
          <cell r="PC15">
            <v>0</v>
          </cell>
          <cell r="PD15">
            <v>12969305</v>
          </cell>
          <cell r="PE15">
            <v>12969305</v>
          </cell>
          <cell r="PF15">
            <v>12969305</v>
          </cell>
          <cell r="PG15">
            <v>12969305</v>
          </cell>
          <cell r="PH15">
            <v>12969305</v>
          </cell>
          <cell r="PI15">
            <v>12969305</v>
          </cell>
          <cell r="PJ15">
            <v>0</v>
          </cell>
          <cell r="PK15">
            <v>0</v>
          </cell>
          <cell r="PL15">
            <v>0</v>
          </cell>
          <cell r="PM15">
            <v>0</v>
          </cell>
          <cell r="PN15">
            <v>0</v>
          </cell>
          <cell r="PO15">
            <v>0</v>
          </cell>
          <cell r="PP15">
            <v>12969305</v>
          </cell>
          <cell r="PQ15">
            <v>752590</v>
          </cell>
          <cell r="PR15">
            <v>690840205</v>
          </cell>
          <cell r="PS15" t="str">
            <v>Meta Proyecto de Inversión</v>
          </cell>
        </row>
        <row r="16">
          <cell r="A16" t="str">
            <v>PD27</v>
          </cell>
          <cell r="B16">
            <v>7868</v>
          </cell>
          <cell r="C16" t="str">
            <v>7868_8</v>
          </cell>
          <cell r="D16">
            <v>2020110010191</v>
          </cell>
          <cell r="E16" t="str">
            <v>Un nuevo contrato social y ambiental para la Bogotá del siglo XXI</v>
          </cell>
          <cell r="F16" t="str">
            <v>5. Construir Bogotá región con gobierno abierto, transparente y ciudadanía consciente.</v>
          </cell>
          <cell r="G16" t="str">
            <v>56. Gestión Pública Efectiva</v>
          </cell>
          <cell r="H16" t="str">
            <v xml:space="preserve">Fortalecer las capacidades institucionales para una Gestión pública efectiva y articulada, orientada a la generación de valor público para los grupos de interés. </v>
          </cell>
          <cell r="I16" t="str">
            <v>3. Fortalecer la gestión y desempeño  para generar valor público en nuestros grupos de interés.</v>
          </cell>
          <cell r="J16" t="str">
            <v>Desarrollo Institucional para una Gestión Pública Eficiente</v>
          </cell>
          <cell r="K16" t="str">
            <v>Subsecretaría Distrital de Fortalecimiento Institucional</v>
          </cell>
          <cell r="L16" t="str">
            <v>Gloria Patricia Rincón Mazo</v>
          </cell>
          <cell r="M16" t="str">
            <v>Subsecretaria Distrital de Fortalecimiento Institucional</v>
          </cell>
          <cell r="N16" t="str">
            <v>Subsecretaría Distrital de Fortalecimiento Institucional</v>
          </cell>
          <cell r="O16" t="str">
            <v>Gloria Patricia Rincón Mazo</v>
          </cell>
          <cell r="P16" t="str">
            <v>Subsecretaria Distrital de Fortalecimiento Institucional</v>
          </cell>
          <cell r="Q16" t="str">
            <v>Blanca Iraida Bautista Torres</v>
          </cell>
          <cell r="R16" t="str">
            <v>Eliana Pedraza</v>
          </cell>
          <cell r="S16" t="str">
            <v>8. Cumplir 100 porciento del seguimiento a los temas estratégicos de la administración distrital</v>
          </cell>
          <cell r="T16" t="str">
            <v>Cumplir 100 porciento del seguimiento a los temas estratégicos de la administración distrital</v>
          </cell>
          <cell r="AC16" t="str">
            <v>8. Cumplir 100 porciento del seguimiento a los temas estratégicos de la administración distrital</v>
          </cell>
          <cell r="AI16" t="str">
            <v xml:space="preserve">PD_Meta Proyecto: 8. Cumplir 100 porciento del seguimiento a los temas estratégicos de la administración distrital; </v>
          </cell>
          <cell r="AJ16">
            <v>0</v>
          </cell>
          <cell r="AK16">
            <v>44055</v>
          </cell>
          <cell r="AL16">
            <v>1</v>
          </cell>
          <cell r="AM16">
            <v>2023</v>
          </cell>
          <cell r="AN16" t="str">
            <v>Este indicador se medirá de acuerdo a los informes generados de los temas estratégicos: Transparencia, Innovación, Teletrabajo, Digitalización de Archivo, Mercadeo de Ciudad, Posicionamiento Internacional, Modernización y Tecnificación, así como posicionamiento Distrital de la Imprenta Distrital, entre otros, de los cuales se realizara su respectivo seguimiento.</v>
          </cell>
          <cell r="AO16" t="str">
            <v>Identificar el grado de avance en los temas estratégicos, con la finalidad Fortalecer las capacidades institucionales para una Gestión pública efectiva y articulada, orientada a la generación de valor público para los grupos de interés.</v>
          </cell>
          <cell r="AP16">
            <v>2020</v>
          </cell>
          <cell r="AQ16">
            <v>2024</v>
          </cell>
          <cell r="AR16" t="str">
            <v>Suma</v>
          </cell>
          <cell r="AS16" t="str">
            <v>Efectividad</v>
          </cell>
          <cell r="AT16" t="str">
            <v>Porcentaje</v>
          </cell>
          <cell r="AU16" t="str">
            <v>Gestión</v>
          </cell>
          <cell r="AV16">
            <v>2020</v>
          </cell>
          <cell r="AW16" t="str">
            <v>N/D</v>
          </cell>
          <cell r="AX16" t="str">
            <v>N/D</v>
          </cell>
          <cell r="AY16">
            <v>1</v>
          </cell>
          <cell r="AZ16">
            <v>0</v>
          </cell>
          <cell r="BA16">
            <v>0</v>
          </cell>
          <cell r="BB16" t="str">
            <v>Se considera el avance de la meta con consolidación de los informes de los responsables de los temas estratégicos.</v>
          </cell>
          <cell r="BC16" t="str">
            <v>(Informes Realizados/Informes Programados)x100</v>
          </cell>
          <cell r="BD16" t="str">
            <v xml:space="preserve">Informes Realizados </v>
          </cell>
          <cell r="BE16" t="str">
            <v xml:space="preserve">Informes Programados </v>
          </cell>
          <cell r="BF16" t="str">
            <v xml:space="preserve">Informes de los responsables de los proyectos o temas estratégicos priorizados para la vigencia </v>
          </cell>
          <cell r="BG16">
            <v>2</v>
          </cell>
          <cell r="BH16">
            <v>44098</v>
          </cell>
          <cell r="BI16">
            <v>0</v>
          </cell>
          <cell r="BJ16" t="str">
            <v>Plan de acción - proyectos de inversión (actividades)</v>
          </cell>
          <cell r="BK16">
            <v>100</v>
          </cell>
          <cell r="BL16">
            <v>5</v>
          </cell>
          <cell r="BM16">
            <v>28</v>
          </cell>
          <cell r="BN16">
            <v>28</v>
          </cell>
          <cell r="BO16">
            <v>28</v>
          </cell>
          <cell r="BP16">
            <v>11</v>
          </cell>
          <cell r="BQ16">
            <v>13046813557</v>
          </cell>
          <cell r="BR16">
            <v>992500650</v>
          </cell>
          <cell r="BS16">
            <v>2978107803</v>
          </cell>
          <cell r="BT16">
            <v>4011243520</v>
          </cell>
          <cell r="BU16">
            <v>3158961584</v>
          </cell>
          <cell r="BV16">
            <v>1906000000</v>
          </cell>
          <cell r="BW16">
            <v>5</v>
          </cell>
          <cell r="BX16">
            <v>28</v>
          </cell>
          <cell r="BY16">
            <v>28</v>
          </cell>
          <cell r="BZ16">
            <v>28</v>
          </cell>
          <cell r="CA16">
            <v>28</v>
          </cell>
          <cell r="CB16">
            <v>28.000000000000011</v>
          </cell>
          <cell r="CC16">
            <v>28</v>
          </cell>
          <cell r="CD16">
            <v>991962436</v>
          </cell>
          <cell r="CE16">
            <v>922337940</v>
          </cell>
          <cell r="CF16">
            <v>2866328865</v>
          </cell>
          <cell r="CG16">
            <v>2406318673</v>
          </cell>
          <cell r="CH16">
            <v>4011222494</v>
          </cell>
          <cell r="CI16">
            <v>3649118384</v>
          </cell>
          <cell r="CJ16">
            <v>5</v>
          </cell>
          <cell r="CK16">
            <v>28.000000000000011</v>
          </cell>
          <cell r="CL16">
            <v>28.000000000000011</v>
          </cell>
          <cell r="CM16">
            <v>74.994400000000027</v>
          </cell>
          <cell r="CN16" t="str">
            <v>Suma</v>
          </cell>
          <cell r="CO16">
            <v>2.3323999999999998</v>
          </cell>
          <cell r="CP16">
            <v>2.3323999999999998</v>
          </cell>
          <cell r="CQ16">
            <v>2.3324000000000003</v>
          </cell>
          <cell r="CR16">
            <v>2.3323999999999998</v>
          </cell>
          <cell r="CS16">
            <v>2.3323999999999998</v>
          </cell>
          <cell r="CT16">
            <v>2.3323999999999998</v>
          </cell>
          <cell r="CU16">
            <v>2.3323999999999998</v>
          </cell>
          <cell r="CV16">
            <v>2.3324000000000016</v>
          </cell>
          <cell r="CW16">
            <v>2.3323999999999998</v>
          </cell>
          <cell r="CX16">
            <v>2.3323999999999998</v>
          </cell>
          <cell r="CY16">
            <v>2.3323999999999998</v>
          </cell>
          <cell r="CZ16">
            <v>2.3436000000000012</v>
          </cell>
          <cell r="DA16">
            <v>28</v>
          </cell>
          <cell r="DB16">
            <v>13.994399999999999</v>
          </cell>
          <cell r="DC16">
            <v>13.994399999999999</v>
          </cell>
          <cell r="DD16">
            <v>8.33</v>
          </cell>
          <cell r="DE16">
            <v>8.33</v>
          </cell>
          <cell r="DF16">
            <v>8.3300000000000018</v>
          </cell>
          <cell r="DG16">
            <v>8.3299999999999983</v>
          </cell>
          <cell r="DH16">
            <v>8.3299999999999983</v>
          </cell>
          <cell r="DI16">
            <v>8.3299999999999983</v>
          </cell>
          <cell r="DJ16">
            <v>8.3299999999999983</v>
          </cell>
          <cell r="DK16">
            <v>8.3300000000000054</v>
          </cell>
          <cell r="DL16">
            <v>8.3299999999999983</v>
          </cell>
          <cell r="DM16">
            <v>8.3299999999999983</v>
          </cell>
          <cell r="DN16">
            <v>8.3299999999999983</v>
          </cell>
          <cell r="DO16">
            <v>8.3700000000000045</v>
          </cell>
          <cell r="DP16">
            <v>100</v>
          </cell>
          <cell r="DQ16">
            <v>8.33</v>
          </cell>
          <cell r="DR16">
            <v>8.33</v>
          </cell>
          <cell r="DS16">
            <v>8.3300000000000018</v>
          </cell>
          <cell r="DT16">
            <v>8.3299999999999983</v>
          </cell>
          <cell r="DU16">
            <v>8.3299999999999983</v>
          </cell>
          <cell r="DV16">
            <v>8.3299999999999983</v>
          </cell>
          <cell r="DW16">
            <v>0</v>
          </cell>
          <cell r="DX16">
            <v>0</v>
          </cell>
          <cell r="DY16">
            <v>0</v>
          </cell>
          <cell r="DZ16">
            <v>0</v>
          </cell>
          <cell r="EA16">
            <v>0</v>
          </cell>
          <cell r="EB16">
            <v>0</v>
          </cell>
          <cell r="EC16">
            <v>49.98</v>
          </cell>
          <cell r="ED16">
            <v>49.98</v>
          </cell>
          <cell r="EE16" t="str">
            <v>1.Informe de seguimiento proyectos estrategísticos de la administratción distirtal 
2. Informe de gerencia programa 56 (cuarto trimestre 2022)</v>
          </cell>
          <cell r="EF16" t="str">
            <v xml:space="preserve">1.Informe de seguimiento proyectos estrategísticos de la administratción distirtal </v>
          </cell>
          <cell r="EG16" t="str">
            <v xml:space="preserve">1.Informe de seguimiento proyectos estrategísticos de la administratción distirtal </v>
          </cell>
          <cell r="EH16" t="str">
            <v>1.Informe de seguimiento proyectos estrategísticos de la administratción distirtal 
2. Informe de gerencia programa 56 (cuarto trimestre 2022)</v>
          </cell>
          <cell r="EI16" t="str">
            <v xml:space="preserve">1.Informe de seguimiento proyectos estrategísticos de la administratción distirtal </v>
          </cell>
          <cell r="EJ16" t="str">
            <v xml:space="preserve">1.Informe de seguimiento proyectos estrategísticos de la administratción distirtal </v>
          </cell>
          <cell r="EK16" t="str">
            <v>1.Informe de seguimiento proyectos estrategísticos de la administratción distirtal 
2. Informe de gerencia programa 56 (cuarto trimestre 2022)</v>
          </cell>
          <cell r="EL16" t="str">
            <v xml:space="preserve">1.Informe de seguimiento proyectos estrategísticos de la administratción distirtal </v>
          </cell>
          <cell r="EM16" t="str">
            <v xml:space="preserve">1.Informe de seguimiento proyectos estrategísticos de la administratción distirtal </v>
          </cell>
          <cell r="EN16" t="str">
            <v>1.Informe de seguimiento proyectos estrategísticos de la administratción distirtal 
2. Informe de gerencia programa 56 (cuarto trimestre 2022)</v>
          </cell>
          <cell r="EO16" t="str">
            <v xml:space="preserve">1.Informe de seguimiento proyectos estrategísticos de la administratción distirtal </v>
          </cell>
          <cell r="EP16" t="str">
            <v xml:space="preserve">1.Informe de seguimiento proyectos estrategísticos de la administratción distirtal </v>
          </cell>
          <cell r="EQ16" t="str">
            <v>Informe parcial de seguimiento a la estrategia - Actividad 1: tecnificación, productividad y mejoramiento</v>
          </cell>
          <cell r="ER16" t="str">
            <v xml:space="preserve">1.Informe de seguimiento proyectos estrategísticos de la administratción distirtal </v>
          </cell>
          <cell r="ES16" t="str">
            <v xml:space="preserve">1.Informe de seguimiento proyectos estrategísticos de la administratción distirtal </v>
          </cell>
          <cell r="ET16" t="str">
            <v>1.Informe de seguimiento proyectos estrategísticos de la administratción distirtal 
2. Informe de gerencia programa 56 (cuarto trimestre 2022)</v>
          </cell>
          <cell r="EU16" t="str">
            <v xml:space="preserve">1.Informe de seguimiento proyectos estrategísticos de la administratción distirtal </v>
          </cell>
          <cell r="EV16" t="str">
            <v xml:space="preserve">1.Informe de seguimiento proyectos estrategísticos de la administratción distirtal </v>
          </cell>
          <cell r="EW16">
            <v>0</v>
          </cell>
          <cell r="EX16">
            <v>0</v>
          </cell>
          <cell r="EY16">
            <v>0</v>
          </cell>
          <cell r="EZ16">
            <v>0</v>
          </cell>
          <cell r="FA16">
            <v>0</v>
          </cell>
          <cell r="FB16">
            <v>0</v>
          </cell>
          <cell r="FC16">
            <v>3189414000</v>
          </cell>
          <cell r="FD16">
            <v>3189414000</v>
          </cell>
          <cell r="FE16">
            <v>3189414000</v>
          </cell>
          <cell r="FF16">
            <v>3189414000</v>
          </cell>
          <cell r="FG16">
            <v>3189414000</v>
          </cell>
          <cell r="FH16">
            <v>3189414000</v>
          </cell>
          <cell r="FI16">
            <v>3189414000</v>
          </cell>
          <cell r="FJ16">
            <v>3189414000</v>
          </cell>
          <cell r="FK16">
            <v>3189414000</v>
          </cell>
          <cell r="FL16">
            <v>3189414000</v>
          </cell>
          <cell r="FM16">
            <v>3189414000</v>
          </cell>
          <cell r="FN16">
            <v>3189414000</v>
          </cell>
          <cell r="FO16">
            <v>3189414000</v>
          </cell>
          <cell r="FP16">
            <v>3189414000</v>
          </cell>
          <cell r="FQ16">
            <v>3189414000</v>
          </cell>
          <cell r="FR16">
            <v>3189414000</v>
          </cell>
          <cell r="FS16">
            <v>3189414000</v>
          </cell>
          <cell r="FT16">
            <v>3158961584</v>
          </cell>
          <cell r="FU16">
            <v>3158961584</v>
          </cell>
          <cell r="FV16">
            <v>0</v>
          </cell>
          <cell r="FW16">
            <v>0</v>
          </cell>
          <cell r="FX16">
            <v>0</v>
          </cell>
          <cell r="FY16">
            <v>0</v>
          </cell>
          <cell r="FZ16">
            <v>0</v>
          </cell>
          <cell r="GA16">
            <v>0</v>
          </cell>
          <cell r="GB16">
            <v>3158961584</v>
          </cell>
          <cell r="GC16">
            <v>1387968761</v>
          </cell>
          <cell r="GD16">
            <v>2111266517</v>
          </cell>
          <cell r="GE16">
            <v>2241693786</v>
          </cell>
          <cell r="GF16">
            <v>2883118046</v>
          </cell>
          <cell r="GG16">
            <v>2889938121</v>
          </cell>
          <cell r="GH16">
            <v>2979469624</v>
          </cell>
          <cell r="GI16">
            <v>0</v>
          </cell>
          <cell r="GJ16">
            <v>0</v>
          </cell>
          <cell r="GK16">
            <v>0</v>
          </cell>
          <cell r="GL16">
            <v>0</v>
          </cell>
          <cell r="GM16">
            <v>0</v>
          </cell>
          <cell r="GN16">
            <v>0</v>
          </cell>
          <cell r="GO16">
            <v>2979469624</v>
          </cell>
          <cell r="GP16">
            <v>0</v>
          </cell>
          <cell r="GQ16">
            <v>60585347</v>
          </cell>
          <cell r="GR16">
            <v>223187577</v>
          </cell>
          <cell r="GS16">
            <v>422348569</v>
          </cell>
          <cell r="GT16">
            <v>642128384</v>
          </cell>
          <cell r="GU16">
            <v>881890825</v>
          </cell>
          <cell r="GV16">
            <v>0</v>
          </cell>
          <cell r="GW16">
            <v>0</v>
          </cell>
          <cell r="GX16">
            <v>0</v>
          </cell>
          <cell r="GY16">
            <v>0</v>
          </cell>
          <cell r="GZ16">
            <v>0</v>
          </cell>
          <cell r="HA16">
            <v>0</v>
          </cell>
          <cell r="HB16">
            <v>881890825</v>
          </cell>
          <cell r="HC16">
            <v>362104110</v>
          </cell>
          <cell r="HD16">
            <v>362104110</v>
          </cell>
          <cell r="HE16">
            <v>362104110</v>
          </cell>
          <cell r="HF16">
            <v>362104110</v>
          </cell>
          <cell r="HG16">
            <v>362104110</v>
          </cell>
          <cell r="HH16">
            <v>362104110</v>
          </cell>
          <cell r="HI16">
            <v>0</v>
          </cell>
          <cell r="HJ16">
            <v>0</v>
          </cell>
          <cell r="HK16">
            <v>0</v>
          </cell>
          <cell r="HL16">
            <v>0</v>
          </cell>
          <cell r="HM16">
            <v>0</v>
          </cell>
          <cell r="HN16">
            <v>0</v>
          </cell>
          <cell r="HO16">
            <v>362104110</v>
          </cell>
          <cell r="HP16">
            <v>0</v>
          </cell>
          <cell r="HQ16">
            <v>180923219</v>
          </cell>
          <cell r="HR16">
            <v>237654063</v>
          </cell>
          <cell r="HS16">
            <v>316185076</v>
          </cell>
          <cell r="HT16">
            <v>358893199</v>
          </cell>
          <cell r="HU16">
            <v>361971937</v>
          </cell>
          <cell r="HV16">
            <v>0</v>
          </cell>
          <cell r="HW16">
            <v>0</v>
          </cell>
          <cell r="HX16">
            <v>0</v>
          </cell>
          <cell r="HY16">
            <v>0</v>
          </cell>
          <cell r="HZ16">
            <v>0</v>
          </cell>
          <cell r="IA16">
            <v>0</v>
          </cell>
          <cell r="IB16">
            <v>361971937</v>
          </cell>
          <cell r="IC16" t="str">
            <v xml:space="preserve">Durante lo corrido de la vigencia 2023, en el marco del plan de desarrollo UN NUEVO CONTRATO SOCIAL Y AMBIENTAL PARA LA BOGOTÁ DEL SIGLO XXI se realizó el acompañamiento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(95%)
o Beneficiarios totales del sistema de cuidado (38%)
• Prevención de violencias contra la mujer
o Atenciones efectivas a través de la línea púrpura distrital (89%)
o Número de casas refugio en operación (100%)
o Beneficiarias de casas refugio y acompañantes (136%)
o Mujeres con atención por violencias (89%)
• Mujeres que reverdecen
o Número de beneficiarias del programa MQR (120%)
• Trabajo para mujeres
o Número de empleo de mujeres (73%)
A continuación, se presenta el listado de indicadores – Enfoque Por los jóvenes:
• Beneficiarios de becas para educación posmedia
o Beneficiarios de jóvenes a la U y otros fondos (74%)
o Beneficiarios de todos a la U (49%)
• Parceros
o Número de parceros beneficiados con transferencias monetarias condicionadas (74%)
• Empleo y formación para jóvenes
o Personas beneficiadas del convenio SENA – Distrito (78%)
o Empleo gestionado y colocado para jóvenes (102%)
A continuación, se presenta el listado de indicadores – Enfoque Por los niños y niñas:
• Entrega de dispositivos electrónicos
o Número de estudiantes beneficiados con dispositivos y tabletas (94%)
• Infraestructura para colegios
o Colegios terminados y/o entregados (69%)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(65%)
o Subsidios distritales de mejoramiento de vivienda (Plan terrazas) asignados (60%)
o Hogares beneficiados con subsidios distritales asignados para adquisición de vivienda VIS y
VIP (77%)
A continuación, se presenta el listado de indicadores – Enfoque Por la movilidad y el medio ambiente:
Movilidad:
• Movilidad sostenible
o Porcentaje de avance obra de la Primera Línea Metro (69%)
o Porcentaje de avance obra de la Troncal 68 (61%)
o Porcentaje de avance obra de la Troncal Cali (44%)
o Porcentaje de avance obra de la extensión Troncal Caracas (61%)
• Cicloalameda y Bicicletas públicas
o Número de cupos de cicloparqueaderos gestionados en infraestructura pública e
infraestructura privada (89%)
o Número de viajes en bicicletas públicas (233%)
o Km construidos de cicloinfraestructura (101%)
• Flota eléctrica
o Cantidad de buses eléctricos en operación (100%)
o Número de rutas operadas por la Rolita (100%)
Ambiente:
• Huertas
o Número de huertas fortalecidas con suministro de semillas, insumos y/o herramientas (85%)
• Acuerdos de conservación y PSA
o Número de hectáreas con PSA implementados y estrategias de conservación suscritas (98%)
• Siembras
o Número de individuos vegetales sembrados (55%)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(142%)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o Número de festivales realizados (86%)
• Infraestructura cultural
o CEFE entregados (80%)
o CEFE en construcción (40%)
• Infraestructura recreacional
o Parques entregados (46%)
o Parques en mantenimiento (57%)
o Parques en construcción (100%)
• Cultura distrital
o Número de actividades y muestras artísticas realizadas (75%)
o Número de participantes a festivales, actividades y muestras artísticas (78%)
o Estímulos, apoyos concertados e iniciativas ECL entregados por el sector cultural y creativo
(82%) 
• A continuación, se relaciona la distribución por sector de las tareas registradas a la fecha:
Ambiente 136
Cultura 196
Desarrollo Económico 158
Educación 168
Gestión Pública 89
Gobierno 288
Hábitat 442
Hacienda 43
Integración Social 116
Jefatura Gabinete 30
Movilidad 792
Mujer 70
Planeación 174
Región Metropolitana 6
Salud 102
Seguridad 233
A continuación, se relaciona la distribución por estado de las tareas registradas a la fecha: 
Cerrada 2.293
Eliminada 87
En proceso 663
Cerrada: Tarea que ya fue gestionada y terminada/entregada por parte de la entidad responsable Eliminada: Tarea que por duplicidad de registro en base es eliminada para evitar doble reporte En proceso: Tarea que se encuentra en etapa de gestión por parte de las entidad responsable
</v>
          </cell>
          <cell r="ID16" t="str">
            <v/>
          </cell>
          <cell r="IE16" t="str">
            <v/>
          </cell>
          <cell r="IF16" t="str">
            <v xml:space="preserve">Durante el mes de enero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inauguradas (60%)
o Manzanas del cuidad móviles (100%)
o Atenciones en manzanas del cuidado (53%)
• Prevención de violencias contra la mujer
o Atenciones efectivas línea purpura (52%)
o Orientaciones y asesorías socio jurídicas (52%)
o Beneficiarias casas refugio (1.271)
o Mujeres atendidas jurídica y/o psicosocialmente (881)
• Mujeres que reverdecen
o Número de beneficiarias del programa (101%)
• Trabajo para las mujeres
o Empleos generados y gestionados para mujeres (44.721)
• Emprendimiento
o Mujeres beneficiadas con programas de apoyo (28.512)
• Formación
o Mujeres beneficiarias programas de formación (79%)
A continuación, se presenta el listado de indicadores – Enfoque Por los niños y niñas:
• Colegios terminados
o Número de colegios terminados (46%)
• Educación en jardines infantiles
o Niñas y niños de primera infancia atendidos (92%)
• Entrega de dispositivos electrónicos
o Estudiantes beneficiados con dispositivos móviles (111%)
• Jornada de estudio en colegios
o Estudiantes beneficiados con jornada única (91%)
o Estudiantes beneficiados con jornada completa (88%)
A continuación, se presenta el listado de indicadores – Enfoque Por los jóvenes:
• Beneficiarios de becas para educación superior
o Beneficiarios becas Jóvenes a la U (81%)
o Reto a la U (95%)
• Convenio SENA
o Personas beneficiadas con programas de formación (70%)
• Parceros
o Jóvenes en riesgo beneficiados con estudio y trabajo (80%)
• Empleo para jóvenes
o Beneficiarios programa Empleo joven (29%)
• Emprendimiento
o Unidades productivas de jóvenes apoyadas (5.743)
A continuación, se presenta el listado de indicadores – Enfoque Por los más necesitados:
• Ingreso Mínimo Garantizado - IMG
o Hogares con IMG (1.160%) (Meta en revisión)
o Personas mayores en el servicio de apoyos económicos (99%)
• Vivienda
o Subsidios entregados para mejoramiento y/o adquisición (164%)
• Atención a población migrante
o Personas extranjeras afiliadas al sistema de salud (150.630)
o Niñas y niños migrantes matriculados en el sistema educativo (62.942)
• Salud a mi barrio o mi vereda
o Número de personas atendidas (645.566)
• Personas Únicas Atendidas – PUA
o Número de PUA por los servicios sociales de integración social (518.939)
A continuación, se presenta el listado de indicadores – Enfoque Por la movilidad sostenible:
• Flora eléctrica
o Número de buses eléctricos en operación (100%)
• Ciclorrutas
o Kilómetros de ciclorrutas construidas o implementadas (72%)
• Acuerdos de conservación
o Número de hectáreas con estrategias de conservación suscritas (34%)
• Siembre
o Número de individuos vegetales plantados (37%)
• Huertas
o Número de huertas fortalecidas con suministro de semillas, insumos y/o herramientas (29%)
• Pago por Servicios Ambientales – PSA
o Número de hectáreas con PSA implementados (25%)
A continuación, se presenta el listado de indicadores – Enfoque Por la seguridad:
• Cámaras de seguridad
o Número de cámaras de seguridad instaladas (144%)
• Frentes de seguridad
o Frentes de seguridad activos y fortalecidos (203%)
• Policía Nacional
o Aumento número de policías para la ciudad (75%)
• Redes CUIDAdanas
o Redes CUIDAdanas activas (110%)
• Estrategia de desarme
o Número de armas incautadas (89%)
A continuación, se presenta el listado de indicadores – Enfoque Por la cultura:
• Construcción de ciudadanía
o Número de hombres atendidos en escuela para hombres (63%)
o Número de atenciones en la línea calma (122%)
• Cultura local
o Estímulos entregados a artistas y agentes culturales (93%)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93
Cultura 141
Desarrollo Económico 102
Educación 119
Gestión Pública 80
Gobierno 128
Hábitat 270
Hacienda 35
Integración Social 68
Jefatura Gabinete 1
Movilidad 598
Mujer 49
Planeación 123
Región Metropolitana 5
Salud 72
Seguridad 163
•	A continuación, se relaciona la distribución por estado de las tareas registradas a la fecha:
Cerrado 1.819
En proceso 228
</v>
          </cell>
          <cell r="IG16" t="str">
            <v xml:space="preserve">Durante el mes de febrero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A continuación, se presenta el listado de indicadores - Enfoque Por las mujeres:
• Sistema de cuidado
o Manzanas del cuidado inauguradas (60%)
o Manzanas del cuidad móviles (100%)
o Atenciones en manzanas del cuidado (53%)
• Prevención de violencias contra la mujer
o Atenciones efectivas línea purpura (52%)
o Orientaciones y asesorías socio jurídicas (52%)
o Beneficiarias casas refugio (1.271)
o Mujeres atendidas jurídica y/o psicosocialmente (881)
• Mujeres que reverdecen
o Número de beneficiarias del programa (101%)
• Trabajo para las mujeres
o Empleos generados y gestionados para mujeres (44.721)
• Emprendimiento
o Mujeres beneficiadas con programas de apoyo (28.512)
• Formación
o Mujeres beneficiarias programas de formación (79%)
A continuación, se presenta el listado de indicadores – Enfoque Por los niños y niñas:
• Colegios terminados
o Número de colegios terminados (46%)
• Educación en jardines infantiles
o Niñas y niños de primera infancia atendidos (92%)
• Entrega de dispositivos electrónicos
o Estudiantes beneficiados con dispositivos móviles (111%)
• Jornada de estudio en colegios
o Estudiantes beneficiados con jornada única (91%)
o Estudiantes beneficiados con jornada completa (88%)
A continuación, se presenta el listado de indicadores – Enfoque Por los jóvenes:
• Beneficiarios de becas para educación superior
o Beneficiarios becas Jóvenes a la U (81%)
o Reto a la U (95%)
• Convenio SENA
o Personas beneficiadas con programas de formación (70%)
• Parceros
o Jóvenes en riesgo beneficiados con estudio y trabajo (80%)
• Empleo para jóvenes
o Beneficiarios programa Empleo joven (29%)
• Emprendimiento
o Unidades productivas de jóvenes apoyadas (5.743)
A continuación, se presenta el listado de indicadores – Enfoque Por los más necesitados:
• Ingreso Mínimo Garantizado - IMG
o Hogares con IMG (1.160%) (Meta en revisión)
o Personas mayores en el servicio de apoyos económicos (99%)
• Vivienda
o Subsidios entregados para mejoramiento y/o adquisición (164%)
• Atención a población migrante
o Personas extranjeras afiliadas al sistema de salud (150.630)
o Niñas y niños migrantes matriculados en el sistema educativo (62.942)
• Salud a mi barrio o mi vereda
o Número de personas atendidas (645.566)
• Personas Únicas Atendidas – PUA
o Número de PUA por los servicios sociales de integración social (518.939)
A continuación, se presenta el listado de indicadores – Enfoque Por la movilidad sostenible:
• Flora eléctrica
o Número de buses eléctricos en operación (100%)
• Ciclorrutas
o Kilómetros de ciclorrutas construidas o implementadas (72%)
• Acuerdos de conservación
o Número de hectáreas con estrategias de conservación suscritas (34%)
• Siembre
o Número de individuos vegetales plantados (37%)
• Huertas
o Número de huertas fortalecidas con suministro de semillas, insumos y/o herramientas (29%)
• Pago por Servicios Ambientales – PSA
o Número de hectáreas con PSA implementados (25%)
A continuación, se presenta el listado de indicadores – Enfoque Por la seguridad:
• Cámaras de seguridad
o Número de cámaras de seguridad instaladas (144%)
• Frentes de seguridad
o Frentes de seguridad activos y fortalecidos (203%)
• Policía Nacional
o Aumento número de policías para la ciudad (75%)
• Redes CUIDAdanas
o Redes CUIDAdanas activas (110%)
• Estrategia de desarme
o Número de armas incautadas (89%)
A continuación, se presenta el listado de indicadores – Enfoque Por la cultura:
• Construcción de ciudadanía
o Número de hombres atendidos en escuela para hombres (63%)
o Número de atenciones en la línea calma (122%)
• Cultura local
o Estímulos entregados a artistas y agentes culturales (93%)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97
Cultura 147
Desarrollo Económico 105
Educación 122
Gestión Pública 82
Gobierno 135
Hábitat 299
Hacienda 36
Integración Social 69
Jefatura Gabinete 3
Movilidad 617
Mujer 50
Planeación 130
Región Metropolitana 5
Salud 75
Seguridad 165
• A continuación, se relaciona la distribución por estado de las tareas registradas a la fecha:
Cerrado 1.860
En proceso 277
</v>
          </cell>
          <cell r="IH16" t="str">
            <v xml:space="preserve">Durante el mes de marzo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implementadas (80%)
o Beneficiarios totales del sistema de cuidado (23%)
• Prevención de violencias contra la mujer
o Atenciones efectivas a través de la línea púrpura distrital (75%)
o Número de casas refugio en operación (100%)
o Beneficiarias de casas refugio y acompañantes (119%)
o Mujeres con atención por violencias (102%)
• Mujeres que reverdecen
o Número de beneficiarias del programa MQR (94%)
• Trabajo para mujeres
o Número de empleo de mujeres (61%)
A continuación, se presenta el listado de indicadores – Enfoque Por los jóvenes:
• Beneficiarios de becas para educación posmedia
o Beneficiarios de jóvenes a la U y otros fondos (76%)
o Beneficiarios de todos a la U (33%)
• Parceros
o Número de parceros beneficiados con transferencias monetarias condicionadas (64%)
• Empleo y formación para jóvenes
o Personas beneficiadas del convenio SENA – Distrito (78%)
o Empleo gestionado y colocado para jóvenes (73%)
A continuación, se presenta el listado de indicadores – Enfoque Por los niños y niñas:
• Entrega de dispositivos electrónicos
o Número de estudiantes beneficiados con dispositivos y tabletas (85%)
• Infraestructura para colegios
o Colegios terminados y/o entregados (66%)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(97%)
o Número de personas mayores beneficiarias de subsidios o transferencias (112%)
• Vivienda
o Hogares beneficiados con subsidios de arrendamiento (Covid-19, Arriendo solidario, Mi
ahorro Mi hogar) (98%)
o Subsidios asignados para mejoramiento de vivienda (urbanos y rurales) (58%)
o Subsidios distritales de mejoramiento de vivienda (Plan terrazas) asignados (43%)
o Hogares beneficiados con subsidios distritales asignados para adquisición de vivienda VIS y
VIP (72%)
A continuación, se presenta el listado de indicadores – Enfoque Por la movilidad y el medio ambiente:
Movilidad:
• Movilidad sostenible
o Porcentaje de avance obra de la Primera Línea Metro (64%)
o Porcentaje de avance obra de la Troncal 68 (50%)
o Porcentaje de avance obra de la Troncal Cali (32%)
o Porcentaje de avance obra de la extensión Troncal Caracas (55%)
• Cicloalameda y Bicicletas públicas
o Número de cupos de cicloparqueaderos gestionados en infraestructura pública e
infraestructura privada (78%)
o Número de viajes en bicicletas públicas (53%)
o Km construidos de cicloinfraestructura (79%)
• Flota eléctrica
o Cantidad de buses eléctricos en operación (100%)
o Número de rutas operadas por la Rolita (100%)
Ambiente:
• Huertas
o Número de huertas fortalecidas con suministro de semillas, insumos y/o herramientas (75%)
• Acuerdos de conservación y PSA
o Número de hectáreas con PSA implementados y estrategias de conservación suscritas (79%)
• Siembras
o Número de individuos vegetales sembrados (53%)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(131%)
• Casas de justicia
o Número de casas de justicia con ruta de atención integral para mujeres víctimas de violencia
en funcionamiento (86%)
• Cámaras de seguridad
o Número de cámaras de seguridad (116%)
• Frentes de seguridad
o Frentes de seguridad activos (100%)
• Policía Nacional
o Número de policías nuevos para la ciudad (100%)
o Redes de cuidado activas (97%)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(95%)
o Número de festivales realizados (86%)
• Infraestructura cultural
o CEFE entregados (60%)
o CEFE en construcción (100%)
• Infraestructura recreacional
o Parques entregados (100%)
o Parques en construcción (100%)
• Cultura distrital
o Número de actividades y muestras artísticas realizadas (70%)
o Número de participantes a festivales, actividades y muestras artísticas (76%)
o Estímulos, apoyos concertados e iniciativas ECL entregados por el sector cultural y creativo
(77%)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datos2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108
Cultura 162
Desarrollo Económico 127
Educación 131
Gestión Pública 83
Gobierno 158
Hábitat 326
Hacienda 40
Integración Social 74
Jefatura Gabinete 22
Movilidad 684
Mujer 53
Planeación 154
Región Metropolitana 5
Salud 87
Seguridad 177
A continuación, se relaciona la distribución por estado de las tareas registradas a la fecha:
Sector Cantidad
Cerrada 1.939
</v>
          </cell>
          <cell r="II16" t="str">
            <v xml:space="preserve">Durante el mes de abril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implementadas (85%)
o Beneficiarios totales del sistema de cuidado (23%)
• Prevención de violencias contra la mujer
o Atenciones efectivas a través de la línea púrpura distrital (75%)
o Número de casas refugio en operación (100%)
o Beneficiarias de casas refugio y acompañantes (119%)
o Mujeres con atención por violencias (102%)
• Mujeres que reverdecen
o Número de beneficiarias del programa MQR (98%)
• Trabajo para mujeres
o Número de empleo de mujeres (72%)
A continuación, se presenta el listado de indicadores – Enfoque Por los jóvenes:
• Beneficiarios de becas para educación posmedia
o Beneficiarios de jóvenes a la U y otros fondos (67%) Ajuste de meta
o Beneficiarios de todos a la U (33%)
• Parceros
o Número de parceros beneficiados con transferencias monetarias condicionadas (64%)
• Empleo y formación para jóvenes
o Personas beneficiadas del convenio SENA – Distrito (78%)
o Empleo gestionado y colocado para jóvenes (98%)
A continuación, se presenta el listado de indicadores – Enfoque Por los niños y niñas:
• Entrega de dispositivos electrónicos
o Número de estudiantes beneficiados con dispositivos y tabletas (89%)
• Infraestructura para colegios
o Colegios terminados y/o entregados (66%)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(113%)
• Vivienda
o Hogares beneficiados con subsidios de arrendamiento (Covid-19, Arriendo solidario, Mi
ahorro Mi hogar) (99%)
o Subsidios asignados para mejoramiento de vivienda (urbanos y rurales) (61%)
o Subsidios distritales de mejoramiento de vivienda (Plan terrazas) asignados (47%)
o Hogares beneficiados con subsidios distritales asignados para adquisición de vivienda VIS y
VIP (74%)
A continuación, se presenta el listado de indicadores – Enfoque Por la movilidad y el medio ambiente:
Movilidad:
• Movilidad sostenible
o Porcentaje de avance obra de la Primera Línea Metro (66%)
o Porcentaje de avance obra de la Troncal 68 (46%) Ajuste de meta
o Porcentaje de avance obra de la Troncal Cali (39%)
o Porcentaje de avance obra de la extensión Troncal Caracas (58%)
• Cicloalameda y Bicicletas públicas
o Número de cupos de cicloparqueaderos gestionados en infraestructura pública e
infraestructura privada (82%)
o Número de viajes en bicicletas públicas (134%)
o Km construidos de cicloinfraestructura (97%)
• Flota eléctrica
o Cantidad de buses eléctricos en operación (100%)
o Número de rutas operadas por la Rolita (100%)
Ambiente:
• Huertas
o Número de huertas fortalecidas con suministro de semillas, insumos y/o herramientas (79%)
• Acuerdos de conservación y PSA
o Número de hectáreas con PSA implementados y estrategias de conservación suscritas (79%)
• Siembras
o Número de individuos vegetales sembrados (54%)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(139%)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Ajuste de meta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Ajuste de meta
o Número de festivales realizados (86%)
• Infraestructura cultural
o CEFE entregados (80%)
o CEFE en construcción (38%) Ajuste de meta
• Infraestructura recreacional
o Parques entregados (44%) Ajuste de meta
o Parques en construcción (100%)
• Cultura distrital
o Número de actividades y muestras artísticas realizadas (73%)
o Número de participantes a festivales, actividades y muestras artísticas (78%)
o Estímulos, apoyos concertados e iniciativas ECL entregados por el sector cultural y creativo
(81%)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127
Cultura 185
Desarrollo Económico 146
Educación 150
Gestión Pública 87
Gobierno 249
Hábitat 481
Hacienda 42
Integración Social 97
Jefatura Gabinete 24
Movilidad 756
Mujer 58
Planeación 168
Región Metropolitana 5
Salud 98
Seguridad 214
A continuación, se relaciona la distribución por estado de las tareas registradas a la fecha:
Cerrada 2.270
Eliminada 8
En proceso 609
Adicionalmente, se consolidó y reporte el informe de gerencia del programa 56 ante de la Secretaría Distrital de Planeación </v>
          </cell>
          <cell r="IJ16" t="str">
            <v xml:space="preserve">"Durante el mes de mayo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(85%)
o	Beneficiarios totales del sistema de cuidado (Sin reporte)
•	Prevención de violencias contra la mujer
o	Atenciones efectivas a través de la línea púrpura distrital (Sin reporte)
o	Número de casas refugio en operación (100%)
o	Beneficiarias de casas refugio y acompañantes (136%)
o	Mujeres con atención por violencias (Sin reporte)
•	Mujeres que reverdecen
o	Número de beneficiarias del programa MQR (98%)
•	Trabajo para mujeres
o	Número de empleo de mujeres (72%)
A continuación, se presenta el listado de indicadores – Enfoque Por los jóvenes:
•	Beneficiarios de becas para educación posmedia
o	Beneficiarios de jóvenes a la U y otros fondos (67%)
o	Beneficiarios de todos a la U (33%)
•	Parceros
o	Número de parceros beneficiados con transferencias monetarias condicionadas (64%)
•	Empleo y formación para jóvenes
o	Personas beneficiadas del convenio SENA – Distrito (78%)
o	Empleo gestionado y colocado para jóvenes (100%)
A continuación, se presenta el listado de indicadores – Enfoque Por los niños y niñas:
•	Entrega de dispositivos electrónicos
o	Número de estudiantes beneficiados con dispositivos y tabletas (92%)
•	Infraestructura para colegios
o	Colegios terminados y/o entregados (69%)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(62%)
o	Subsidios distritales de mejoramiento de vivienda (Plan terrazas) asignados (56%)
o	Hogares beneficiados con subsidios distritales asignados para adquisición de vivienda VIS y VIP (76%)
A continuación, se presenta el listado de indicadores – Enfoque Por la movilidad y el medio ambiente: Movilidad:
•	Movilidad sostenible
o	Porcentaje de avance obra de la Primera Línea Metro (68%)
o	Porcentaje de avance obra de la Troncal 68 (52%)
o	Porcentaje de avance obra de la Troncal Cali (42%)
o	Porcentaje de avance obra de la extensión Troncal Caracas (58%)
•	Cicloalameda y Bicicletas públicas
o	Número de cupos de cicloparqueaderos gestionados en infraestructura pública e infraestructura privada (86%)
o	Número de viajes en bicicletas públicas (181%)
o	Km construidos de cicloinfraestructura (97%)
•	Flota eléctrica
o	Cantidad de buses eléctricos en operación (100%)
o	Número de rutas operadas por la Rolita (100%)
Ambiente:
•	Huertas
o	Número de huertas fortalecidas con suministro de semillas, insumos y/o herramientas (82%)
•	Acuerdos de conservación y PSA
o	Número de hectáreas con PSA implementados y estrategias de conservación suscritas (79%)
•	Siembras
o	Número de individuos vegetales sembrados (54%)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(142%)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o	Número de festivales realizados (86%)
•	Infraestructura cultural
o	CEFE entregados (80%)
o	CEFE en construcción (40%)
•	Infraestructura recreacional
o	Parques entregados (46%)
o	Parques en mantenimiento (57%)
o	Parques en construcción (100%)
•	Cultura distrital
o	Número de actividades y muestras artísticas realizadas (75%)
o	Número de participantes a festivales, actividades y muestras artísticas (78%)
o	Estímulos, apoyos concertados e iniciativas ECL entregados por el sector cultural y creativo (82%)
• A continuación, se relaciona la distribución por sector de las tareas registradas a la fecha:
Ambiente	135
Cultura	189
Desarrollo Económico	151
Educación	159
Gestión Pública	87
Gobierno	262
Hábitat	421
Hacienda	42
Integración Social	104
Jefatura Gabinete	29
Movilidad	779
Mujer	68
Planeación	169
Región Metropolitana	6
Salud	99
Seguridad	227
A continuación, se relaciona la distribución por estado de las tareas registradas a la fecha:
Cerrada	2.263
Eliminada	68
En proceso	596
Cerrada: Tarea que ya fue gestionada y terminada/entregada por parte de la entidad responsable Eliminada: Tarea que por duplicidad de registro en base es eliminada para evitar doble reporte En proceso: Tarea que se encuentra en etapa de gestión por parte de las entidad responsable
</v>
          </cell>
          <cell r="IK16" t="str">
            <v xml:space="preserve">Durante el mes de junio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(95%)
o Beneficiarios totales del sistema de cuidado (38%)
• Prevención de violencias contra la mujer
o Atenciones efectivas a través de la línea púrpura distrital (89%)
o Número de casas refugio en operación (100%)
o Beneficiarias de casas refugio y acompañantes (136%)
o Mujeres con atención por violencias (89%)
• Mujeres que reverdecen
o Número de beneficiarias del programa MQR (120%)
• Trabajo para mujeres
o Número de empleo de mujeres (73%)
A continuación, se presenta el listado de indicadores – Enfoque Por los jóvenes:
• Beneficiarios de becas para educación posmedia
o Beneficiarios de jóvenes a la U y otros fondos (74%)
o Beneficiarios de todos a la U (49%)
• Parceros
o Número de parceros beneficiados con transferencias monetarias condicionadas (74%)
• Empleo y formación para jóvenes
o Personas beneficiadas del convenio SENA – Distrito (78%)
o Empleo gestionado y colocado para jóvenes (102%)
A continuación, se presenta el listado de indicadores – Enfoque Por los niños y niñas:
• Entrega de dispositivos electrónicos
o Número de estudiantes beneficiados con dispositivos y tabletas (94%)
• Infraestructura para colegios
o Colegios terminados y/o entregados (69%)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(65%)
o Subsidios distritales de mejoramiento de vivienda (Plan terrazas) asignados (60%)
o Hogares beneficiados con subsidios distritales asignados para adquisición de vivienda VIS y
VIP (77%)
A continuación, se presenta el listado de indicadores – Enfoque Por la movilidad y el medio ambiente:
Movilidad:
• Movilidad sostenible
o Porcentaje de avance obra de la Primera Línea Metro (69%)
o Porcentaje de avance obra de la Troncal 68 (61%)
o Porcentaje de avance obra de la Troncal Cali (44%)
o Porcentaje de avance obra de la extensión Troncal Caracas (61%)
• Cicloalameda y Bicicletas públicas
o Número de cupos de cicloparqueaderos gestionados en infraestructura pública e
infraestructura privada (89%)
o Número de viajes en bicicletas públicas (233%)
o Km construidos de cicloinfraestructura (101%)
• Flota eléctrica
o Cantidad de buses eléctricos en operación (100%)
o Número de rutas operadas por la Rolita (100%)
Ambiente:
• Huertas
o Número de huertas fortalecidas con suministro de semillas, insumos y/o herramientas (85%)
• Acuerdos de conservación y PSA
o Número de hectáreas con PSA implementados y estrategias de conservación suscritas (98%)
• Siembras
o Número de individuos vegetales sembrados (55%)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(142%)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o Número de festivales realizados (86%)
• Infraestructura cultural
o CEFE entregados (80%)
o CEFE en construcción (40%)
• Infraestructura recreacional
o Parques entregados (46%)
o Parques en mantenimiento (57%)
o Parques en construcción (100%)
• Cultura distrital
o Número de actividades y muestras artísticas realizadas (75%)
o Número de participantes a festivales, actividades y muestras artísticas (78%)
o Estímulos, apoyos concertados e iniciativas ECL entregados por el sector cultural y creativo
(82%) 
• A continuación, se relaciona la distribución por sector de las tareas registradas a la fecha:
Ambiente 136
Cultura 196
Desarrollo Económico 158
Educación 168
Gestión Pública 89
Gobierno 288
Hábitat 442
Hacienda 43
Integración Social 116
Jefatura Gabinete 30
Movilidad 792
Mujer 70
Planeación 174
Región Metropolitana 6
Salud 102
Seguridad 233
A continuación, se relaciona la distribución por estado de las tareas registradas a la fecha: 
Cerrada 2.293
Eliminada 87
En proceso 663
Cerrada: Tarea que ya fue gestionada y terminada/entregada por parte de la entidad responsable Eliminada: Tarea que por duplicidad de registro en base es eliminada para evitar doble reporte En proceso: Tarea que se encuentra en etapa de gestión por parte de las entidad responsable
</v>
          </cell>
          <cell r="IL16" t="str">
            <v/>
          </cell>
          <cell r="IM16" t="str">
            <v/>
          </cell>
          <cell r="IN16" t="str">
            <v/>
          </cell>
          <cell r="IO16" t="str">
            <v/>
          </cell>
          <cell r="IP16" t="str">
            <v/>
          </cell>
          <cell r="IQ16" t="str">
            <v/>
          </cell>
          <cell r="IR16">
            <v>1</v>
          </cell>
          <cell r="IS16">
            <v>1</v>
          </cell>
          <cell r="IT16">
            <v>1</v>
          </cell>
          <cell r="IU16">
            <v>1</v>
          </cell>
          <cell r="IV16">
            <v>1</v>
          </cell>
          <cell r="IW16">
            <v>1</v>
          </cell>
          <cell r="IX16">
            <v>0</v>
          </cell>
          <cell r="IY16">
            <v>0</v>
          </cell>
          <cell r="IZ16">
            <v>0</v>
          </cell>
          <cell r="JA16">
            <v>0</v>
          </cell>
          <cell r="JB16">
            <v>0</v>
          </cell>
          <cell r="JC16">
            <v>0</v>
          </cell>
          <cell r="JD16">
            <v>0.49979999999999997</v>
          </cell>
          <cell r="JE16">
            <v>8.33</v>
          </cell>
          <cell r="JF16">
            <v>8.33</v>
          </cell>
          <cell r="JG16">
            <v>8.3300000000000018</v>
          </cell>
          <cell r="JH16">
            <v>8.3299999999999983</v>
          </cell>
          <cell r="JI16">
            <v>8.3299999999999983</v>
          </cell>
          <cell r="JJ16">
            <v>8.3299999999999983</v>
          </cell>
          <cell r="JK16">
            <v>0</v>
          </cell>
          <cell r="JL16">
            <v>0</v>
          </cell>
          <cell r="JM16">
            <v>0</v>
          </cell>
          <cell r="JN16">
            <v>0</v>
          </cell>
          <cell r="JO16">
            <v>0</v>
          </cell>
          <cell r="JP16">
            <v>0</v>
          </cell>
          <cell r="JQ16">
            <v>49.98</v>
          </cell>
          <cell r="JR16">
            <v>8.33</v>
          </cell>
          <cell r="JS16">
            <v>16.66</v>
          </cell>
          <cell r="JT16">
            <v>24.990000000000002</v>
          </cell>
          <cell r="JU16">
            <v>33.32</v>
          </cell>
          <cell r="JV16">
            <v>41.65</v>
          </cell>
          <cell r="JW16">
            <v>49.98</v>
          </cell>
          <cell r="JX16">
            <v>49.98</v>
          </cell>
          <cell r="JY16">
            <v>49.98</v>
          </cell>
          <cell r="JZ16">
            <v>49.98</v>
          </cell>
          <cell r="KA16">
            <v>49.98</v>
          </cell>
          <cell r="KB16">
            <v>49.98</v>
          </cell>
          <cell r="KC16">
            <v>49.98</v>
          </cell>
          <cell r="KD16">
            <v>100</v>
          </cell>
          <cell r="KE16">
            <v>100</v>
          </cell>
          <cell r="KF16">
            <v>100</v>
          </cell>
          <cell r="KG16">
            <v>100</v>
          </cell>
          <cell r="KH16">
            <v>100</v>
          </cell>
          <cell r="KI16">
            <v>100</v>
          </cell>
          <cell r="KJ16" t="str">
            <v/>
          </cell>
          <cell r="KK16" t="str">
            <v/>
          </cell>
          <cell r="KL16" t="str">
            <v/>
          </cell>
          <cell r="KM16" t="str">
            <v/>
          </cell>
          <cell r="KN16" t="str">
            <v/>
          </cell>
          <cell r="KO16" t="str">
            <v/>
          </cell>
          <cell r="KP16">
            <v>100</v>
          </cell>
          <cell r="KQ16">
            <v>100</v>
          </cell>
          <cell r="KR16">
            <v>100</v>
          </cell>
          <cell r="KS16">
            <v>100</v>
          </cell>
          <cell r="KT16">
            <v>100</v>
          </cell>
          <cell r="KU16">
            <v>100</v>
          </cell>
          <cell r="KV16" t="str">
            <v/>
          </cell>
          <cell r="KW16" t="str">
            <v/>
          </cell>
          <cell r="KX16" t="str">
            <v/>
          </cell>
          <cell r="KY16" t="str">
            <v/>
          </cell>
          <cell r="KZ16" t="str">
            <v/>
          </cell>
          <cell r="LA16" t="str">
            <v/>
          </cell>
          <cell r="LB16">
            <v>100</v>
          </cell>
          <cell r="LC16" t="str">
            <v>7868_3</v>
          </cell>
          <cell r="LD16" t="str">
            <v>3. Fortalecer la gestión y desempeño  para generar valor público en nuestros grupos de interés.</v>
          </cell>
          <cell r="LE16">
            <v>100</v>
          </cell>
          <cell r="LF16">
            <v>54.989999999999995</v>
          </cell>
          <cell r="LG16" t="str">
            <v/>
          </cell>
          <cell r="LH16" t="str">
            <v/>
          </cell>
          <cell r="LI16">
            <v>100</v>
          </cell>
          <cell r="LJ16">
            <v>52.671111111111109</v>
          </cell>
          <cell r="LK16">
            <v>9110519000</v>
          </cell>
          <cell r="LL16">
            <v>8846199891</v>
          </cell>
          <cell r="LM16">
            <v>2565159275</v>
          </cell>
          <cell r="LN16">
            <v>691592795</v>
          </cell>
          <cell r="LO16">
            <v>691592795</v>
          </cell>
          <cell r="LP16">
            <v>2.3323999999999998</v>
          </cell>
          <cell r="LQ16">
            <v>2.3323999999999998</v>
          </cell>
          <cell r="LR16">
            <v>2.3323999999999998</v>
          </cell>
          <cell r="LS16">
            <v>2.3323999999999998</v>
          </cell>
          <cell r="LT16">
            <v>2.3323999999999998</v>
          </cell>
          <cell r="LU16">
            <v>2.3323999999999998</v>
          </cell>
          <cell r="LV16" t="str">
            <v/>
          </cell>
          <cell r="LW16" t="str">
            <v/>
          </cell>
          <cell r="LX16" t="str">
            <v/>
          </cell>
          <cell r="LY16" t="str">
            <v/>
          </cell>
          <cell r="LZ16" t="str">
            <v/>
          </cell>
          <cell r="MA16" t="str">
            <v/>
          </cell>
          <cell r="MB16">
            <v>13.994399999999999</v>
          </cell>
          <cell r="MC16">
            <v>13.994399999999999</v>
          </cell>
          <cell r="MD16">
            <v>13.994399999999999</v>
          </cell>
          <cell r="ME16" t="str">
            <v>Oportuno: Se radica en los tiempos establecidos por la Oficina Asesora de Planeación - OAP</v>
          </cell>
          <cell r="MF16" t="str">
            <v>Oportuno: Se radica en los tiempos establecidos por la Oficina Asesora de Planeación - OAP</v>
          </cell>
          <cell r="MG16" t="str">
            <v>Oportuno: Se radica en los tiempos establecidos por la Oficina Asesora de Planeación - OAP</v>
          </cell>
          <cell r="MH16" t="str">
            <v>Oportuno: Se radica en los tiempos establecidos por la Oficina Asesora de Planeación - OAP</v>
          </cell>
          <cell r="MI16" t="str">
            <v>Oportuno: Se radica en los tiempos establecidos por la Oficina Asesora de Planeación - OAP</v>
          </cell>
          <cell r="MJ16">
            <v>0</v>
          </cell>
          <cell r="MK16">
            <v>0</v>
          </cell>
          <cell r="ML16">
            <v>0</v>
          </cell>
          <cell r="MM16">
            <v>0</v>
          </cell>
          <cell r="MN16">
            <v>0</v>
          </cell>
          <cell r="MO16">
            <v>0</v>
          </cell>
          <cell r="MP16">
            <v>0</v>
          </cell>
          <cell r="MQ1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16" t="str">
            <v>Coherente: La información de avance de la magnitud, consignada en el reporte del periodo, concuerda con la programación realizada, con la información cualitativa presentada, con las actividades establecidas (si aplica) y con los soportes presentados. Esta</v>
          </cell>
          <cell r="MS16" t="str">
            <v>Coherente: La información de avance de la magnitud, consignada en el reporte del periodo, concuerda con la programación realizada, con la información cualitativa presentada, con las actividades establecidas (si aplica) y con los soportes presentados. Esta</v>
          </cell>
          <cell r="MT1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16" t="str">
            <v>Coherente: La información de avance de la magnitud, consignada en el reporte del periodo, concuerda con la programación realizada, con la información cualitativa presentada, con las actividades establecidas (si aplica) y con los soportes presentados. Esta</v>
          </cell>
          <cell r="MV16">
            <v>0</v>
          </cell>
          <cell r="MW16">
            <v>0</v>
          </cell>
          <cell r="MX16">
            <v>0</v>
          </cell>
          <cell r="MY16">
            <v>0</v>
          </cell>
          <cell r="MZ16">
            <v>0</v>
          </cell>
          <cell r="NA16">
            <v>0</v>
          </cell>
          <cell r="NB16">
            <v>0</v>
          </cell>
          <cell r="NC16">
            <v>100</v>
          </cell>
          <cell r="ND16">
            <v>100</v>
          </cell>
          <cell r="NE16">
            <v>100</v>
          </cell>
          <cell r="NF16">
            <v>100</v>
          </cell>
          <cell r="NG16">
            <v>100</v>
          </cell>
          <cell r="NH16">
            <v>100</v>
          </cell>
          <cell r="NI16" t="str">
            <v/>
          </cell>
          <cell r="NJ16" t="str">
            <v/>
          </cell>
          <cell r="NK16" t="str">
            <v/>
          </cell>
          <cell r="NL16" t="str">
            <v/>
          </cell>
          <cell r="NM16" t="str">
            <v/>
          </cell>
          <cell r="NN16" t="str">
            <v/>
          </cell>
          <cell r="NO16" t="str">
            <v>El presupuesto se encuentra de acuerdo a las herramientas oficiales y su ejecucición es acorde a lo programado</v>
          </cell>
          <cell r="NP16" t="str">
            <v>El presupuesto se encuentra de acuerdo a las herramientas oficiales y su ejecucición es acorde a lo programado</v>
          </cell>
          <cell r="NQ16" t="str">
            <v>El presupuesto se encuentra de acuerdo a las herramientas oficiales y su ejecucición es acorde a lo programado</v>
          </cell>
          <cell r="NR16" t="str">
            <v>El presupuesto se encuentra de acuerdo a las herramientas oficiales y su ejecucición es acorde a lo programado</v>
          </cell>
          <cell r="NS16" t="str">
            <v>El presupuesto se encuentra de acuerdo a las herramientas oficiales y su ejecucición es acorde a lo programado</v>
          </cell>
          <cell r="NT16">
            <v>0</v>
          </cell>
          <cell r="NU16">
            <v>0</v>
          </cell>
          <cell r="NV16">
            <v>0</v>
          </cell>
          <cell r="NW16">
            <v>0</v>
          </cell>
          <cell r="NX16">
            <v>0</v>
          </cell>
          <cell r="NY16">
            <v>0</v>
          </cell>
          <cell r="NZ16">
            <v>0</v>
          </cell>
          <cell r="OA16" t="str">
            <v>La meta no presenta dificultades identificadas</v>
          </cell>
          <cell r="OB16" t="str">
            <v>La meta no presenta dificultades identificadas</v>
          </cell>
          <cell r="OC16" t="str">
            <v>La meta no presenta dificultades identificadas</v>
          </cell>
          <cell r="OD16" t="str">
            <v>La meta no presenta dificultades identificadas</v>
          </cell>
          <cell r="OE16" t="str">
            <v>La meta no presenta dificultades identificadas</v>
          </cell>
          <cell r="OF16">
            <v>0</v>
          </cell>
          <cell r="OG16">
            <v>0</v>
          </cell>
          <cell r="OH16">
            <v>0</v>
          </cell>
          <cell r="OI16">
            <v>0</v>
          </cell>
          <cell r="OJ16">
            <v>0</v>
          </cell>
          <cell r="OK16">
            <v>0</v>
          </cell>
          <cell r="OL16">
            <v>0</v>
          </cell>
          <cell r="OO16" t="str">
            <v>PD27</v>
          </cell>
          <cell r="OP16">
            <v>13.994399999999999</v>
          </cell>
          <cell r="OQ16">
            <v>0</v>
          </cell>
          <cell r="OR16">
            <v>0</v>
          </cell>
          <cell r="OS16">
            <v>0</v>
          </cell>
          <cell r="OT16">
            <v>0</v>
          </cell>
          <cell r="OU16">
            <v>0</v>
          </cell>
          <cell r="OV16">
            <v>132173</v>
          </cell>
          <cell r="OW16">
            <v>0</v>
          </cell>
          <cell r="OX16">
            <v>0</v>
          </cell>
          <cell r="OY16">
            <v>0</v>
          </cell>
          <cell r="OZ16">
            <v>0</v>
          </cell>
          <cell r="PA16">
            <v>0</v>
          </cell>
          <cell r="PB16">
            <v>0</v>
          </cell>
          <cell r="PC16">
            <v>132173</v>
          </cell>
          <cell r="PD16">
            <v>362104110</v>
          </cell>
          <cell r="PE16">
            <v>362104110</v>
          </cell>
          <cell r="PF16">
            <v>362104110</v>
          </cell>
          <cell r="PG16">
            <v>362104110</v>
          </cell>
          <cell r="PH16">
            <v>362104110</v>
          </cell>
          <cell r="PI16">
            <v>361971937</v>
          </cell>
          <cell r="PJ16">
            <v>0</v>
          </cell>
          <cell r="PK16">
            <v>0</v>
          </cell>
          <cell r="PL16">
            <v>0</v>
          </cell>
          <cell r="PM16">
            <v>0</v>
          </cell>
          <cell r="PN16">
            <v>0</v>
          </cell>
          <cell r="PO16">
            <v>0</v>
          </cell>
          <cell r="PP16">
            <v>361971937</v>
          </cell>
          <cell r="PQ16">
            <v>752590</v>
          </cell>
          <cell r="PR16">
            <v>690840205</v>
          </cell>
          <cell r="PS16" t="str">
            <v>Meta Proyecto de Inversión</v>
          </cell>
        </row>
        <row r="17">
          <cell r="A17" t="str">
            <v>PD28</v>
          </cell>
          <cell r="B17">
            <v>7868</v>
          </cell>
          <cell r="C17" t="str">
            <v>7868_9</v>
          </cell>
          <cell r="D17">
            <v>2020110010191</v>
          </cell>
          <cell r="E17" t="str">
            <v>Un nuevo contrato social y ambiental para la Bogotá del siglo XXI</v>
          </cell>
          <cell r="F17" t="str">
            <v>5. Construir Bogotá región con gobierno abierto, transparente y ciudadanía consciente.</v>
          </cell>
          <cell r="G17" t="str">
            <v>56. Gestión Pública Efectiva</v>
          </cell>
          <cell r="H17" t="str">
            <v xml:space="preserve">Fortalecer las capacidades institucionales para una Gestión pública efectiva y articulada, orientada a la generación de valor público para los grupos de interés. </v>
          </cell>
          <cell r="I17" t="str">
            <v>3. Fortalecer la gestión y desempeño  para generar valor público en nuestros grupos de interés.</v>
          </cell>
          <cell r="J17" t="str">
            <v>Desarrollo Institucional para una Gestión Pública Eficiente</v>
          </cell>
          <cell r="K17" t="str">
            <v>Subsecretaría Distrital de Fortalecimiento Institucional</v>
          </cell>
          <cell r="L17" t="str">
            <v>Gloria Patricia Rincón Mazo</v>
          </cell>
          <cell r="M17" t="str">
            <v>Subsecretaria Distrital de Fortalecimiento Institucional</v>
          </cell>
          <cell r="N17" t="str">
            <v>Dirección Distrital de Desarrollo Institucional</v>
          </cell>
          <cell r="O17" t="str">
            <v>John Freedy Molano Díaz</v>
          </cell>
          <cell r="P17" t="str">
            <v>Director Distrital de Desarrollo Institucional</v>
          </cell>
          <cell r="Q17" t="str">
            <v>Ivette Liliana Camargo López</v>
          </cell>
          <cell r="R17" t="str">
            <v>Eliana Pedraza</v>
          </cell>
          <cell r="S17" t="str">
            <v>9. Realizar 100 porciento del documento del estudio técnico para la modernización administrativa del Distrito Capital</v>
          </cell>
          <cell r="T17" t="str">
            <v>Realizar 100 porciento del documento del estudio técnico para la modernización administrativa del Distrito Capital</v>
          </cell>
          <cell r="AC17" t="str">
            <v>9. Realizar 100 porciento del documento del estudio técnico para la modernización administrativa del Distrito Capital</v>
          </cell>
          <cell r="AI17" t="str">
            <v xml:space="preserve">PD_Meta Proyecto: 9. Realizar 100 porciento del documento del estudio técnico para la modernización administrativa del Distrito Capital; </v>
          </cell>
          <cell r="AJ17" t="str">
            <v xml:space="preserve">Este indicador se encuentra programado a partir del año 2022. </v>
          </cell>
          <cell r="AK17">
            <v>44055</v>
          </cell>
          <cell r="AL17">
            <v>1</v>
          </cell>
          <cell r="AM17">
            <v>2023</v>
          </cell>
          <cell r="AN17" t="str">
            <v>Avance porcentual en el cuatrienio sobre la construcción de un estudio técnico que brinde los soportes técnicos para actualizar la estructura administrativa del Distrito, propendiendo por su modernización y fortalecimiento estratégico, la implementación de nuevos modelos de funcionamiento y desconcentración administrativa que respondan a las necesidades de una administración pública moderna, eficaz y eficiente</v>
          </cell>
          <cell r="AO17" t="str">
            <v>Documentar y soportar un cambio institucional que optimice de forma técnica la estructura administrativa del Distrito para impactar sustancialmente su gestión y desempeño, así como el fortalecimiento y consolidación de la institucionalidad pública como agente directo del mejoramiento de las condiciones de vida de los ciudadanos que día a día demandan mayores y mejores servicios</v>
          </cell>
          <cell r="AP17">
            <v>2020</v>
          </cell>
          <cell r="AQ17">
            <v>2024</v>
          </cell>
          <cell r="AR17" t="str">
            <v>Creciente</v>
          </cell>
          <cell r="AS17" t="str">
            <v>Eficacia</v>
          </cell>
          <cell r="AT17" t="str">
            <v>Porcentaje</v>
          </cell>
          <cell r="AU17" t="str">
            <v>Gestión</v>
          </cell>
          <cell r="AV17">
            <v>2020</v>
          </cell>
          <cell r="AW17">
            <v>0</v>
          </cell>
          <cell r="AX17" t="str">
            <v>N/D</v>
          </cell>
          <cell r="AY17">
            <v>1</v>
          </cell>
          <cell r="AZ17">
            <v>0</v>
          </cell>
          <cell r="BA17">
            <v>0</v>
          </cell>
          <cell r="BB17" t="str">
            <v>Se da por cumplida la meta obteniendo el 100% del documento con el estudio técnico</v>
          </cell>
          <cell r="BC17" t="str">
            <v xml:space="preserve">Porcentaje de avance en el estudio técnico de modernización. </v>
          </cell>
          <cell r="BD17" t="str">
            <v>Total avance en la ejecución de las actividades programadas</v>
          </cell>
          <cell r="BE17" t="str">
            <v>Total ejecución programada de actividades</v>
          </cell>
          <cell r="BF17" t="str">
            <v>Informes parciales sobre la construcción del documento, entregados a la Oficina Asesora de Planeación</v>
          </cell>
          <cell r="BG17">
            <v>2</v>
          </cell>
          <cell r="BH17">
            <v>44098</v>
          </cell>
          <cell r="BI17">
            <v>0</v>
          </cell>
          <cell r="BJ17" t="str">
            <v>Plan de acción - proyectos de inversión (actividades)</v>
          </cell>
          <cell r="BK17">
            <v>100</v>
          </cell>
          <cell r="BL17">
            <v>0</v>
          </cell>
          <cell r="BM17">
            <v>0</v>
          </cell>
          <cell r="BN17">
            <v>20</v>
          </cell>
          <cell r="BO17">
            <v>100</v>
          </cell>
          <cell r="BP17">
            <v>0</v>
          </cell>
          <cell r="BQ17">
            <v>410828562</v>
          </cell>
          <cell r="BR17">
            <v>0</v>
          </cell>
          <cell r="BS17">
            <v>0</v>
          </cell>
          <cell r="BT17">
            <v>410828562</v>
          </cell>
          <cell r="BU17">
            <v>0</v>
          </cell>
          <cell r="BV17">
            <v>0</v>
          </cell>
          <cell r="BW17">
            <v>0</v>
          </cell>
          <cell r="BX17">
            <v>0</v>
          </cell>
          <cell r="BY17">
            <v>60</v>
          </cell>
          <cell r="BZ17">
            <v>100</v>
          </cell>
          <cell r="CA17">
            <v>0</v>
          </cell>
          <cell r="CB17">
            <v>20</v>
          </cell>
          <cell r="CC17">
            <v>80</v>
          </cell>
          <cell r="CD17">
            <v>0</v>
          </cell>
          <cell r="CE17">
            <v>0</v>
          </cell>
          <cell r="CF17">
            <v>0</v>
          </cell>
          <cell r="CG17">
            <v>0</v>
          </cell>
          <cell r="CH17">
            <v>410828562</v>
          </cell>
          <cell r="CI17">
            <v>187348294</v>
          </cell>
          <cell r="CJ17">
            <v>0</v>
          </cell>
          <cell r="CK17">
            <v>0</v>
          </cell>
          <cell r="CL17">
            <v>20</v>
          </cell>
          <cell r="CM17">
            <v>84</v>
          </cell>
          <cell r="CN17" t="str">
            <v>Suma</v>
          </cell>
          <cell r="CO17">
            <v>0</v>
          </cell>
          <cell r="CP17">
            <v>0</v>
          </cell>
          <cell r="CQ17">
            <v>40</v>
          </cell>
          <cell r="CR17">
            <v>24</v>
          </cell>
          <cell r="CS17">
            <v>0</v>
          </cell>
          <cell r="CT17">
            <v>0</v>
          </cell>
          <cell r="CU17">
            <v>0</v>
          </cell>
          <cell r="CV17">
            <v>0</v>
          </cell>
          <cell r="CW17">
            <v>0</v>
          </cell>
          <cell r="CX17">
            <v>16</v>
          </cell>
          <cell r="CY17">
            <v>0</v>
          </cell>
          <cell r="CZ17">
            <v>0</v>
          </cell>
          <cell r="DA17">
            <v>100</v>
          </cell>
          <cell r="DB17">
            <v>64</v>
          </cell>
          <cell r="DC17">
            <v>64</v>
          </cell>
          <cell r="DD17">
            <v>0</v>
          </cell>
          <cell r="DE17">
            <v>0</v>
          </cell>
          <cell r="DF17">
            <v>50</v>
          </cell>
          <cell r="DG17">
            <v>30</v>
          </cell>
          <cell r="DH17">
            <v>0</v>
          </cell>
          <cell r="DI17">
            <v>0</v>
          </cell>
          <cell r="DJ17">
            <v>0</v>
          </cell>
          <cell r="DK17">
            <v>0</v>
          </cell>
          <cell r="DL17">
            <v>0</v>
          </cell>
          <cell r="DM17">
            <v>20</v>
          </cell>
          <cell r="DN17">
            <v>0</v>
          </cell>
          <cell r="DO17">
            <v>0</v>
          </cell>
          <cell r="DP17">
            <v>100</v>
          </cell>
          <cell r="DQ17">
            <v>0</v>
          </cell>
          <cell r="DR17">
            <v>0</v>
          </cell>
          <cell r="DS17">
            <v>50</v>
          </cell>
          <cell r="DT17">
            <v>30</v>
          </cell>
          <cell r="DU17">
            <v>0</v>
          </cell>
          <cell r="DV17">
            <v>0</v>
          </cell>
          <cell r="DW17">
            <v>0</v>
          </cell>
          <cell r="DX17">
            <v>0</v>
          </cell>
          <cell r="DY17">
            <v>0</v>
          </cell>
          <cell r="DZ17">
            <v>0</v>
          </cell>
          <cell r="EA17">
            <v>0</v>
          </cell>
          <cell r="EB17">
            <v>0</v>
          </cell>
          <cell r="EC17">
            <v>80</v>
          </cell>
          <cell r="ED17">
            <v>80</v>
          </cell>
          <cell r="EE17">
            <v>0</v>
          </cell>
          <cell r="EF17">
            <v>0</v>
          </cell>
          <cell r="EG17" t="str">
            <v>Informe estudio de modernización</v>
          </cell>
          <cell r="EH17" t="str">
            <v>Informe estudio de modernización</v>
          </cell>
          <cell r="EI17">
            <v>0</v>
          </cell>
          <cell r="EJ17">
            <v>0</v>
          </cell>
          <cell r="EK17">
            <v>0</v>
          </cell>
          <cell r="EL17">
            <v>0</v>
          </cell>
          <cell r="EM17">
            <v>0</v>
          </cell>
          <cell r="EN17" t="str">
            <v>Documento estudio de modernización versión final</v>
          </cell>
          <cell r="EO17">
            <v>0</v>
          </cell>
          <cell r="EP17">
            <v>0</v>
          </cell>
          <cell r="EQ17">
            <v>0</v>
          </cell>
          <cell r="ER17">
            <v>0</v>
          </cell>
          <cell r="ES17" t="str">
            <v>Informe estudio de modernización</v>
          </cell>
          <cell r="ET17" t="str">
            <v>Informe estudio de modernización</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223480268</v>
          </cell>
          <cell r="HD17">
            <v>223480268</v>
          </cell>
          <cell r="HE17">
            <v>223480268</v>
          </cell>
          <cell r="HF17">
            <v>223480268</v>
          </cell>
          <cell r="HG17">
            <v>223480268</v>
          </cell>
          <cell r="HH17">
            <v>223480268</v>
          </cell>
          <cell r="HI17">
            <v>0</v>
          </cell>
          <cell r="HJ17">
            <v>0</v>
          </cell>
          <cell r="HK17">
            <v>0</v>
          </cell>
          <cell r="HL17">
            <v>0</v>
          </cell>
          <cell r="HM17">
            <v>0</v>
          </cell>
          <cell r="HN17">
            <v>0</v>
          </cell>
          <cell r="HO17">
            <v>223480268</v>
          </cell>
          <cell r="HP17">
            <v>0</v>
          </cell>
          <cell r="HQ17">
            <v>70539477</v>
          </cell>
          <cell r="HR17">
            <v>141078954</v>
          </cell>
          <cell r="HS17">
            <v>211618431</v>
          </cell>
          <cell r="HT17">
            <v>222859851</v>
          </cell>
          <cell r="HU17">
            <v>222859851</v>
          </cell>
          <cell r="HV17">
            <v>0</v>
          </cell>
          <cell r="HW17">
            <v>0</v>
          </cell>
          <cell r="HX17">
            <v>0</v>
          </cell>
          <cell r="HY17">
            <v>0</v>
          </cell>
          <cell r="HZ17">
            <v>0</v>
          </cell>
          <cell r="IA17">
            <v>0</v>
          </cell>
          <cell r="IB17">
            <v>222859851</v>
          </cell>
          <cell r="IC17" t="str">
            <v xml:space="preserve">En el marco del plan de desarrollo un nuevo contrato social y ambiental para la Bogotá del siglo XXI, en cumplimiento de la meta 9. “Realizar 100 porciento del documento del estudio técnico para la modernización administrativa del Distrito Capital”, se efectuaron las siguientes acciones:
•	Se realizaron 8 grupos focales: 2 para el sector Educación, 2 para el sector Integración Social, Sector Seguridad, Convivencia y Justicia, Sector Hábitat, Sector Salud, Sector Localidades y una mesa de dialogo con el equipo de Gobierno Abierto.
•	Se elaboraron documentos de análisis de los indicadores distritales de los sectores priorizados: Integración Social, Seguridad, Convivencia y Justicia, Educación, Hábitat e Integración Social.
•	Se realizaron los documentos de análisis de los sectores de Educación, Seguridad, Convivencia y Justicia, Hábitat, Integración Social y Salud.
•	Se elaboró documento de análisis de los factores transversales y de los aspectos institucionales y jurídicos.
•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	Se hizo presentación de resultados ante la Subsecretaria Distrital de Fortalecimiento Institucional el día 29 de marzo y el día 30 de marzo ante la Secretaria General, para su aprobación.
</v>
          </cell>
          <cell r="ID17" t="str">
            <v/>
          </cell>
          <cell r="IE17" t="str">
            <v/>
          </cell>
          <cell r="IF17" t="str">
            <v xml:space="preserve">Se realizaron los grupos focales de los sectores de Salud y Hábitat, y se realizaron grupos focales de profundización para los sectores de Integración Social, Seguridad, Convivencia y Justicia y Educación.
Así mismo, se avanzo en el análisis de los indicadores para los sectores de Educación y Hábitat, e igualmente, se avanzo en los documentos de caracterización de los sectores de Educación y Seguridad, Convivencia y Justicia.
Y se avanzo en el documento de análisis de factores transversales.
</v>
          </cell>
          <cell r="IG17" t="str">
            <v xml:space="preserve">Se realizó  grupo focal de profundización con el sector de Educación y grupo focal con Alcaldías Locales, mas una mesa de diálogo con el equipo de Gobierno Abierto para el tema del Sistema de Gobernanza para el POT. 
Así mismo, se adelanto el análisis de los indicadores para el sector de Integración Social; e igualmente, se avanzó en la consolidación del documento borrador del estudio de modernización.
</v>
          </cell>
          <cell r="IH17" t="str">
            <v xml:space="preserve">En cumplimiento de la meta 9. Realizar 100 porciento del documento del estudio técnico para la modernización administrativa del Distrito Capital, se efectuaron las siguientes acciones:
Se realizaron 8 grupos focales: 2 para el sector Educación, 2 para el sector Integración Social, Sector Seguridad, Convivencia y Justicia, Sector Hábitat, Sector Salud, Sector Localidades y una mesa de dialogo con el equipo de Gobierno Abierto.
Se elaboraron documentos de análisis de los indicadores distritales de los sectores priorizados: Integración Social, Seguridad, Convivencia y Justicia, Educación, Hábitat e Integración Social.
Se realizaron los documentos de análisis de los sectores de Educación, Seguridad, Convivencia y Justicia, Hábitat, Integración Social y Salud.
Se elaboró documento de análisis de los factores transversales y de los aspectos institucionales y jurídicos.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Se realizó presentación de resultados ante la Subsecretaria Distrital de Fortalecimiento Institucional el día 29 de marzo y el día 30 de marzo ante la Secretaria General, para su aprobación.
</v>
          </cell>
          <cell r="II17" t="str">
            <v xml:space="preserve">Meta 9. Realizar 100 porciento del documento del estudio técnico para la modernización administrativa del Distrito Capital
El documento final ya fue recibido, sin embargo en el mes de abril  se realizaron ajustes a la versión final del documento.
</v>
          </cell>
          <cell r="IJ17" t="str">
            <v/>
          </cell>
          <cell r="IK17" t="str">
            <v/>
          </cell>
          <cell r="IL17" t="str">
            <v/>
          </cell>
          <cell r="IM17" t="str">
            <v/>
          </cell>
          <cell r="IN17" t="str">
            <v/>
          </cell>
          <cell r="IO17" t="str">
            <v/>
          </cell>
          <cell r="IP17" t="str">
            <v/>
          </cell>
          <cell r="IQ17" t="str">
            <v/>
          </cell>
          <cell r="IR17">
            <v>0</v>
          </cell>
          <cell r="IS17">
            <v>0</v>
          </cell>
          <cell r="IT17">
            <v>1</v>
          </cell>
          <cell r="IU17">
            <v>1</v>
          </cell>
          <cell r="IV17">
            <v>0</v>
          </cell>
          <cell r="IW17">
            <v>0</v>
          </cell>
          <cell r="IX17">
            <v>0</v>
          </cell>
          <cell r="IY17">
            <v>0</v>
          </cell>
          <cell r="IZ17">
            <v>0</v>
          </cell>
          <cell r="JA17">
            <v>0</v>
          </cell>
          <cell r="JB17">
            <v>0</v>
          </cell>
          <cell r="JC17">
            <v>0</v>
          </cell>
          <cell r="JD17">
            <v>0.8</v>
          </cell>
          <cell r="JE17">
            <v>0</v>
          </cell>
          <cell r="JF17">
            <v>0</v>
          </cell>
          <cell r="JG17">
            <v>50</v>
          </cell>
          <cell r="JH17">
            <v>30</v>
          </cell>
          <cell r="JI17">
            <v>0</v>
          </cell>
          <cell r="JJ17">
            <v>0</v>
          </cell>
          <cell r="JK17">
            <v>0</v>
          </cell>
          <cell r="JL17">
            <v>0</v>
          </cell>
          <cell r="JM17">
            <v>0</v>
          </cell>
          <cell r="JN17">
            <v>0</v>
          </cell>
          <cell r="JO17">
            <v>0</v>
          </cell>
          <cell r="JP17">
            <v>0</v>
          </cell>
          <cell r="JQ17">
            <v>80</v>
          </cell>
          <cell r="JR17">
            <v>0</v>
          </cell>
          <cell r="JS17">
            <v>0</v>
          </cell>
          <cell r="JT17">
            <v>50</v>
          </cell>
          <cell r="JU17">
            <v>80</v>
          </cell>
          <cell r="JV17">
            <v>80</v>
          </cell>
          <cell r="JW17">
            <v>80</v>
          </cell>
          <cell r="JX17">
            <v>80</v>
          </cell>
          <cell r="JY17">
            <v>80</v>
          </cell>
          <cell r="JZ17">
            <v>80</v>
          </cell>
          <cell r="KA17">
            <v>80</v>
          </cell>
          <cell r="KB17">
            <v>80</v>
          </cell>
          <cell r="KC17">
            <v>80</v>
          </cell>
          <cell r="KD17" t="str">
            <v>No Programó</v>
          </cell>
          <cell r="KE17" t="str">
            <v/>
          </cell>
          <cell r="KF17">
            <v>100</v>
          </cell>
          <cell r="KG17">
            <v>100</v>
          </cell>
          <cell r="KH17" t="str">
            <v/>
          </cell>
          <cell r="KI17" t="str">
            <v/>
          </cell>
          <cell r="KJ17" t="str">
            <v/>
          </cell>
          <cell r="KK17" t="str">
            <v/>
          </cell>
          <cell r="KL17" t="str">
            <v/>
          </cell>
          <cell r="KM17" t="str">
            <v/>
          </cell>
          <cell r="KN17" t="str">
            <v/>
          </cell>
          <cell r="KO17" t="str">
            <v/>
          </cell>
          <cell r="KP17" t="str">
            <v>No Programó</v>
          </cell>
          <cell r="KQ17" t="str">
            <v>No Programó</v>
          </cell>
          <cell r="KR17">
            <v>100</v>
          </cell>
          <cell r="KS17">
            <v>100</v>
          </cell>
          <cell r="KT17">
            <v>100</v>
          </cell>
          <cell r="KU17">
            <v>100</v>
          </cell>
          <cell r="KV17" t="str">
            <v/>
          </cell>
          <cell r="KW17" t="str">
            <v/>
          </cell>
          <cell r="KX17" t="str">
            <v/>
          </cell>
          <cell r="KY17" t="str">
            <v/>
          </cell>
          <cell r="KZ17" t="str">
            <v/>
          </cell>
          <cell r="LA17" t="str">
            <v/>
          </cell>
          <cell r="LB17">
            <v>100</v>
          </cell>
          <cell r="LC17" t="str">
            <v>7868_3</v>
          </cell>
          <cell r="LD17" t="str">
            <v>3. Fortalecer la gestión y desempeño  para generar valor público en nuestros grupos de interés.</v>
          </cell>
          <cell r="LE17">
            <v>100</v>
          </cell>
          <cell r="LF17">
            <v>54.989999999999995</v>
          </cell>
          <cell r="LG17" t="str">
            <v/>
          </cell>
          <cell r="LH17" t="str">
            <v/>
          </cell>
          <cell r="LI17">
            <v>100</v>
          </cell>
          <cell r="LJ17">
            <v>52.671111111111109</v>
          </cell>
          <cell r="LK17">
            <v>9110519000</v>
          </cell>
          <cell r="LL17">
            <v>8846199891</v>
          </cell>
          <cell r="LM17">
            <v>2565159275</v>
          </cell>
          <cell r="LN17">
            <v>691592795</v>
          </cell>
          <cell r="LO17">
            <v>691592795</v>
          </cell>
          <cell r="LP17" t="str">
            <v>No Programó</v>
          </cell>
          <cell r="LQ17" t="str">
            <v>No Programó</v>
          </cell>
          <cell r="LR17">
            <v>40</v>
          </cell>
          <cell r="LS17">
            <v>24</v>
          </cell>
          <cell r="LT17">
            <v>0</v>
          </cell>
          <cell r="LU17">
            <v>0</v>
          </cell>
          <cell r="LV17" t="str">
            <v/>
          </cell>
          <cell r="LW17" t="str">
            <v/>
          </cell>
          <cell r="LX17" t="str">
            <v/>
          </cell>
          <cell r="LY17" t="str">
            <v/>
          </cell>
          <cell r="LZ17" t="str">
            <v/>
          </cell>
          <cell r="MA17" t="str">
            <v/>
          </cell>
          <cell r="MB17">
            <v>64</v>
          </cell>
          <cell r="MC17">
            <v>64</v>
          </cell>
          <cell r="MD17">
            <v>84</v>
          </cell>
          <cell r="ME17" t="str">
            <v>No aplica</v>
          </cell>
          <cell r="MF17" t="str">
            <v>No aplica</v>
          </cell>
          <cell r="MG17" t="str">
            <v>Oportuno: Se radica en los tiempos establecidos por la Oficina Asesora de Planeación - OAP</v>
          </cell>
          <cell r="MH17" t="str">
            <v>Oportuno: Se radica en los tiempos establecidos por la Oficina Asesora de Planeación - OAP</v>
          </cell>
          <cell r="MI17" t="str">
            <v>Oportuno: Se radica en los tiempos establecidos por la Oficina Asesora de Planeación - OAP</v>
          </cell>
          <cell r="MJ17">
            <v>0</v>
          </cell>
          <cell r="MK17">
            <v>0</v>
          </cell>
          <cell r="ML17">
            <v>0</v>
          </cell>
          <cell r="MM17">
            <v>0</v>
          </cell>
          <cell r="MN17">
            <v>0</v>
          </cell>
          <cell r="MO17">
            <v>0</v>
          </cell>
          <cell r="MP17">
            <v>0</v>
          </cell>
          <cell r="MQ17" t="str">
            <v>No aplica</v>
          </cell>
          <cell r="MR17" t="str">
            <v>No aplica</v>
          </cell>
          <cell r="MS17" t="str">
            <v>Coherente: La información de avance de la magnitud, consignada en el reporte del periodo, concuerda con la programación realizada, con la información cualitativa presentada, con las actividades establecidas (si aplica) y con los soportes presentados. Esta</v>
          </cell>
          <cell r="MT1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17" t="str">
            <v>No aplica</v>
          </cell>
          <cell r="MV17">
            <v>0</v>
          </cell>
          <cell r="MW17">
            <v>0</v>
          </cell>
          <cell r="MX17">
            <v>0</v>
          </cell>
          <cell r="MY17">
            <v>0</v>
          </cell>
          <cell r="MZ17">
            <v>0</v>
          </cell>
          <cell r="NA17">
            <v>0</v>
          </cell>
          <cell r="NB17">
            <v>0</v>
          </cell>
          <cell r="NC17" t="str">
            <v>No Programó</v>
          </cell>
          <cell r="ND17" t="str">
            <v>No Programó</v>
          </cell>
          <cell r="NE17">
            <v>100</v>
          </cell>
          <cell r="NF17">
            <v>100</v>
          </cell>
          <cell r="NG17">
            <v>100</v>
          </cell>
          <cell r="NH17">
            <v>100</v>
          </cell>
          <cell r="NI17" t="str">
            <v/>
          </cell>
          <cell r="NJ17" t="str">
            <v/>
          </cell>
          <cell r="NK17" t="str">
            <v/>
          </cell>
          <cell r="NL17" t="str">
            <v/>
          </cell>
          <cell r="NM17" t="str">
            <v/>
          </cell>
          <cell r="NN17" t="str">
            <v/>
          </cell>
          <cell r="NO17" t="str">
            <v>El presupuesto se encuentra de acuerdo a las herramientas oficiales y su ejecucición es acorde a lo programado</v>
          </cell>
          <cell r="NP17" t="str">
            <v>El presupuesto se encuentra de acuerdo a las herramientas oficiales y su ejecucición es acorde a lo programado</v>
          </cell>
          <cell r="NQ17" t="str">
            <v>El presupuesto se encuentra de acuerdo a las herramientas oficiales y su ejecucición es acorde a lo programado</v>
          </cell>
          <cell r="NR17" t="str">
            <v>El presupuesto se encuentra de acuerdo a las herramientas oficiales y su ejecucición es acorde a lo programado</v>
          </cell>
          <cell r="NS17" t="str">
            <v>La meta para este periodo no cuenta con presupuesto asignado</v>
          </cell>
          <cell r="NT17">
            <v>0</v>
          </cell>
          <cell r="NU17">
            <v>0</v>
          </cell>
          <cell r="NV17">
            <v>0</v>
          </cell>
          <cell r="NW17">
            <v>0</v>
          </cell>
          <cell r="NX17">
            <v>0</v>
          </cell>
          <cell r="NY17">
            <v>0</v>
          </cell>
          <cell r="NZ17">
            <v>0</v>
          </cell>
          <cell r="OA17" t="str">
            <v>La meta no presenta dificultades identificadas</v>
          </cell>
          <cell r="OB17" t="str">
            <v>La meta no presenta dificultades identificadas</v>
          </cell>
          <cell r="OC17" t="str">
            <v>La meta no presenta dificultades identificadas</v>
          </cell>
          <cell r="OD17" t="str">
            <v>La meta no presenta dificultades identificadas</v>
          </cell>
          <cell r="OE17" t="str">
            <v>La meta se reprogramó. La entrega final del documento se realizará en el mes de octubre de 2023</v>
          </cell>
          <cell r="OF17">
            <v>0</v>
          </cell>
          <cell r="OG17">
            <v>0</v>
          </cell>
          <cell r="OH17">
            <v>0</v>
          </cell>
          <cell r="OI17">
            <v>0</v>
          </cell>
          <cell r="OJ17">
            <v>0</v>
          </cell>
          <cell r="OK17">
            <v>0</v>
          </cell>
          <cell r="OL17">
            <v>0</v>
          </cell>
          <cell r="OO17" t="str">
            <v>PD28</v>
          </cell>
          <cell r="OP17">
            <v>64</v>
          </cell>
          <cell r="OQ17">
            <v>0</v>
          </cell>
          <cell r="OR17">
            <v>0</v>
          </cell>
          <cell r="OS17">
            <v>0</v>
          </cell>
          <cell r="OT17">
            <v>0</v>
          </cell>
          <cell r="OU17">
            <v>0</v>
          </cell>
          <cell r="OV17">
            <v>620417</v>
          </cell>
          <cell r="OW17">
            <v>0</v>
          </cell>
          <cell r="OX17">
            <v>0</v>
          </cell>
          <cell r="OY17">
            <v>0</v>
          </cell>
          <cell r="OZ17">
            <v>0</v>
          </cell>
          <cell r="PA17">
            <v>0</v>
          </cell>
          <cell r="PB17">
            <v>0</v>
          </cell>
          <cell r="PC17">
            <v>620417</v>
          </cell>
          <cell r="PD17">
            <v>223480268</v>
          </cell>
          <cell r="PE17">
            <v>223480268</v>
          </cell>
          <cell r="PF17">
            <v>223480268</v>
          </cell>
          <cell r="PG17">
            <v>223480268</v>
          </cell>
          <cell r="PH17">
            <v>223480268</v>
          </cell>
          <cell r="PI17">
            <v>222859851</v>
          </cell>
          <cell r="PJ17">
            <v>0</v>
          </cell>
          <cell r="PK17">
            <v>0</v>
          </cell>
          <cell r="PL17">
            <v>0</v>
          </cell>
          <cell r="PM17">
            <v>0</v>
          </cell>
          <cell r="PN17">
            <v>0</v>
          </cell>
          <cell r="PO17">
            <v>0</v>
          </cell>
          <cell r="PP17">
            <v>222859851</v>
          </cell>
          <cell r="PQ17">
            <v>752590</v>
          </cell>
          <cell r="PR17">
            <v>690840205</v>
          </cell>
          <cell r="PS17" t="str">
            <v>Meta Proyecto de Inversión</v>
          </cell>
        </row>
        <row r="18">
          <cell r="A18" t="str">
            <v>PD29</v>
          </cell>
          <cell r="B18">
            <v>7868</v>
          </cell>
          <cell r="C18" t="str">
            <v>7868_10</v>
          </cell>
          <cell r="D18">
            <v>2020110010191</v>
          </cell>
          <cell r="E18" t="str">
            <v>Un nuevo contrato social y ambiental para la Bogotá del siglo XXI</v>
          </cell>
          <cell r="F18" t="str">
            <v>5. Construir Bogotá región con gobierno abierto, transparente y ciudadanía consciente.</v>
          </cell>
          <cell r="G18" t="str">
            <v>56. Gestión Pública Efectiva</v>
          </cell>
          <cell r="H18" t="str">
            <v xml:space="preserve">Fortalecer las capacidades institucionales para una Gestión pública efectiva y articulada, orientada a la generación de valor público para los grupos de interés. </v>
          </cell>
          <cell r="I18" t="str">
            <v>4. Afianzar la transparencia para mayor efectividad en la gestión pública distrital.</v>
          </cell>
          <cell r="J18" t="str">
            <v>Desarrollo Institucional para una Gestión Pública Eficiente</v>
          </cell>
          <cell r="K18" t="str">
            <v>Subsecretaría Distrital de Fortalecimiento Institucional</v>
          </cell>
          <cell r="L18" t="str">
            <v>Gloria Patricia Rincón Mazo</v>
          </cell>
          <cell r="M18" t="str">
            <v>Subsecretaria Distrital de Fortalecimiento Institucional</v>
          </cell>
          <cell r="N18" t="str">
            <v>Dirección Distrital de Desarrollo Institucional</v>
          </cell>
          <cell r="O18" t="str">
            <v>John Freedy Molano Díaz</v>
          </cell>
          <cell r="P18" t="str">
            <v>Director Distrital de Desarrollo Institucional</v>
          </cell>
          <cell r="Q18" t="str">
            <v>Ivette Liliana Camargo López</v>
          </cell>
          <cell r="R18" t="str">
            <v>Eliana Pedraza</v>
          </cell>
          <cell r="S18" t="str">
            <v xml:space="preserve">10. Ejecutar 100 porciento de los productos definidos en el Plan de Acción de la Polìtica Pública de transparencia   </v>
          </cell>
          <cell r="T18" t="str">
            <v xml:space="preserve">Ejecutar 100 porciento de los productos definidos en el Plan de Acción de la Polìtica Pública de transparencia   </v>
          </cell>
          <cell r="AC18" t="str">
            <v xml:space="preserve">10. Ejecutar 100 porciento de los productos definidos en el Plan de Acción de la Polìtica Pública de transparencia   </v>
          </cell>
          <cell r="AI18" t="str">
            <v xml:space="preserve">PD_Meta Proyecto: 10. Ejecutar 100 porciento de los productos definidos en el Plan de Acción de la Polìtica Pública de transparencia   ; </v>
          </cell>
          <cell r="AJ18" t="str">
            <v>Tener en cuenta en la magnitud de meta anual, que uno de los productos (1.1.22) termina en 2020 y que el horizonte de los productos de la PPTINTC a cargo de la DDDI se proyecta a 2021 y 2022</v>
          </cell>
          <cell r="AK18">
            <v>44055</v>
          </cell>
          <cell r="AL18">
            <v>1</v>
          </cell>
          <cell r="AM18">
            <v>2023</v>
          </cell>
          <cell r="AN18" t="str">
            <v>Avance en la implementación de los productos de la política de transparencia, integridad y no tolerancia con la corrupción a cargo de la Dirección Distrital de Desarrollo Institucional.</v>
          </cell>
          <cell r="AO18" t="str">
            <v>1. Incremento en el factor de visibilidad en la apertura de información de trámites y de rendición de cuentas.
2. Aumento en la percepción de credibilidad institucional asociada a la cultura de integridad.
3. Incrementar el factor de capacidades institucionales desde la implementación del MIPG y documentación de buenas prácticas
4. Incremento en factor de control a través de la aplicación de herramientas y mecanismos anticorrupción.</v>
          </cell>
          <cell r="AP18">
            <v>2020</v>
          </cell>
          <cell r="AQ18">
            <v>2024</v>
          </cell>
          <cell r="AR18" t="str">
            <v>Suma</v>
          </cell>
          <cell r="AS18" t="str">
            <v>Efectividad</v>
          </cell>
          <cell r="AT18" t="str">
            <v>Porcentaje</v>
          </cell>
          <cell r="AU18" t="str">
            <v>Producto</v>
          </cell>
          <cell r="AV18">
            <v>2019</v>
          </cell>
          <cell r="AW18" t="str">
            <v>N/D</v>
          </cell>
          <cell r="AX18" t="str">
            <v>Reporte de  implementación de los productos del plan de acción de la política pública de transparencia, integridad y no tolerancia con la corrupción.</v>
          </cell>
          <cell r="AY18">
            <v>1</v>
          </cell>
          <cell r="AZ18">
            <v>0</v>
          </cell>
          <cell r="BA18">
            <v>0</v>
          </cell>
          <cell r="BB18" t="str">
            <v>Para el cumplimiento de la meta se requiere la ejecución de las actividades que permitan evidenciar la implementación de los siguientes productos de la política de transparencia: (1.1.22; 1.2.2; 2.1.3; 2.1.4; 2.1.7; 3.1.2; 3.1.7; 3.3.1; 4.1.1)</v>
          </cell>
          <cell r="BC18" t="str">
            <v xml:space="preserve">Numero de actividades ejecutadas para la implementación de los productos de la PPTINTC/Total de actividades programadas para la implementación de los productos de la PPTINTC *100					_x000D_
</v>
          </cell>
          <cell r="BD18" t="str">
            <v>Actividades ejecutadas</v>
          </cell>
          <cell r="BE18" t="str">
            <v xml:space="preserve">Actividades programadas </v>
          </cell>
          <cell r="BF18" t="str">
            <v>Reporte de avance a la implementación de los productos de la PPTINTC</v>
          </cell>
          <cell r="BG18">
            <v>2</v>
          </cell>
          <cell r="BH18">
            <v>44098</v>
          </cell>
          <cell r="BI18">
            <v>0</v>
          </cell>
          <cell r="BJ18" t="str">
            <v>Plan de acción - proyectos de inversión (actividades)</v>
          </cell>
          <cell r="BK18">
            <v>100</v>
          </cell>
          <cell r="BL18">
            <v>6</v>
          </cell>
          <cell r="BM18">
            <v>23</v>
          </cell>
          <cell r="BN18">
            <v>23</v>
          </cell>
          <cell r="BO18">
            <v>24</v>
          </cell>
          <cell r="BP18">
            <v>24</v>
          </cell>
          <cell r="BQ18">
            <v>2463932079</v>
          </cell>
          <cell r="BR18">
            <v>150616561</v>
          </cell>
          <cell r="BS18">
            <v>671706509</v>
          </cell>
          <cell r="BT18">
            <v>776005197</v>
          </cell>
          <cell r="BU18">
            <v>535603812</v>
          </cell>
          <cell r="BV18">
            <v>330000000</v>
          </cell>
          <cell r="BW18">
            <v>6</v>
          </cell>
          <cell r="BX18">
            <v>23</v>
          </cell>
          <cell r="BY18">
            <v>23</v>
          </cell>
          <cell r="BZ18">
            <v>24</v>
          </cell>
          <cell r="CA18">
            <v>23</v>
          </cell>
          <cell r="CB18">
            <v>23</v>
          </cell>
          <cell r="CC18">
            <v>24</v>
          </cell>
          <cell r="CD18">
            <v>150616560</v>
          </cell>
          <cell r="CE18">
            <v>150616560</v>
          </cell>
          <cell r="CF18">
            <v>671706509</v>
          </cell>
          <cell r="CG18">
            <v>621706509</v>
          </cell>
          <cell r="CH18">
            <v>776005197</v>
          </cell>
          <cell r="CI18">
            <v>773097414</v>
          </cell>
          <cell r="CJ18">
            <v>6.0000000000000009</v>
          </cell>
          <cell r="CK18">
            <v>23</v>
          </cell>
          <cell r="CL18">
            <v>23</v>
          </cell>
          <cell r="CM18">
            <v>66.400000000000006</v>
          </cell>
          <cell r="CN18" t="str">
            <v>Suma</v>
          </cell>
          <cell r="CO18">
            <v>0</v>
          </cell>
          <cell r="CP18">
            <v>0</v>
          </cell>
          <cell r="CQ18">
            <v>4.8000000000000007</v>
          </cell>
          <cell r="CR18">
            <v>0</v>
          </cell>
          <cell r="CS18">
            <v>0</v>
          </cell>
          <cell r="CT18">
            <v>9.6000000000000014</v>
          </cell>
          <cell r="CU18">
            <v>0</v>
          </cell>
          <cell r="CV18">
            <v>0</v>
          </cell>
          <cell r="CW18">
            <v>0</v>
          </cell>
          <cell r="CX18">
            <v>0</v>
          </cell>
          <cell r="CY18">
            <v>0</v>
          </cell>
          <cell r="CZ18">
            <v>9.6000000000000014</v>
          </cell>
          <cell r="DA18">
            <v>24</v>
          </cell>
          <cell r="DB18">
            <v>14.400000000000002</v>
          </cell>
          <cell r="DC18">
            <v>14.400000000000002</v>
          </cell>
          <cell r="DD18">
            <v>0</v>
          </cell>
          <cell r="DE18">
            <v>0</v>
          </cell>
          <cell r="DF18">
            <v>40</v>
          </cell>
          <cell r="DG18">
            <v>0</v>
          </cell>
          <cell r="DH18">
            <v>0</v>
          </cell>
          <cell r="DI18">
            <v>80</v>
          </cell>
          <cell r="DJ18">
            <v>0</v>
          </cell>
          <cell r="DK18">
            <v>0</v>
          </cell>
          <cell r="DL18">
            <v>0</v>
          </cell>
          <cell r="DM18">
            <v>0</v>
          </cell>
          <cell r="DN18">
            <v>0</v>
          </cell>
          <cell r="DO18">
            <v>80</v>
          </cell>
          <cell r="DP18">
            <v>200</v>
          </cell>
          <cell r="DQ18">
            <v>0</v>
          </cell>
          <cell r="DR18">
            <v>0</v>
          </cell>
          <cell r="DS18">
            <v>40</v>
          </cell>
          <cell r="DT18">
            <v>0</v>
          </cell>
          <cell r="DU18">
            <v>0</v>
          </cell>
          <cell r="DV18">
            <v>80</v>
          </cell>
          <cell r="DW18">
            <v>0</v>
          </cell>
          <cell r="DX18">
            <v>0</v>
          </cell>
          <cell r="DY18">
            <v>0</v>
          </cell>
          <cell r="DZ18">
            <v>0</v>
          </cell>
          <cell r="EA18">
            <v>0</v>
          </cell>
          <cell r="EB18">
            <v>0</v>
          </cell>
          <cell r="EC18">
            <v>120</v>
          </cell>
          <cell r="ED18">
            <v>120</v>
          </cell>
          <cell r="EE18">
            <v>0</v>
          </cell>
          <cell r="EF18">
            <v>0</v>
          </cell>
          <cell r="EG18" t="str">
            <v xml:space="preserve">Actividad 1: Plan de trabajo productos del Plan de Acción de la Política Pública de Transparencia y su Seguimiento.   Actividad 2: Plan de Trabajo  acciones a desarrollar  análisis de información  datos en transparencia para articular las iniciativas de las entidades distritales. </v>
          </cell>
          <cell r="EH18">
            <v>0</v>
          </cell>
          <cell r="EI18">
            <v>0</v>
          </cell>
          <cell r="EJ18" t="str">
            <v xml:space="preserve">Actividad 1: Informe avance semestral   productos del Plan de Acción de la Política Pública de Transparencia y su Seguimiento.   Actividad 2: Informe avance semestral  análisis de información  datos en transparencia para articular las iniciativas de las entidades distritales. </v>
          </cell>
          <cell r="EK18">
            <v>0</v>
          </cell>
          <cell r="EL18">
            <v>0</v>
          </cell>
          <cell r="EM18">
            <v>0</v>
          </cell>
          <cell r="EN18">
            <v>0</v>
          </cell>
          <cell r="EO18">
            <v>0</v>
          </cell>
          <cell r="EP18" t="str">
            <v xml:space="preserve">Actividad 1: Informe avance anual  de  los productos del Plan de Acción de la Política Pública de Transparencia y su Seguimiento.   Actividad 2: Informe avance anual  análisis de información  datos en transparencia para articular las iniciativas de las entidades distritales. </v>
          </cell>
          <cell r="EQ18">
            <v>0</v>
          </cell>
          <cell r="ER18">
            <v>0</v>
          </cell>
          <cell r="ES18" t="str">
            <v xml:space="preserve">Actividad 1: Plan de trabajo productos del Plan de Acción de la Política Pública de Transparencia y su Seguimiento.   Actividad 2: Plan de trabajo productos del Plan de Acción de la Política Pública de Transparencia y su Seguimiento.  </v>
          </cell>
          <cell r="ET18">
            <v>0</v>
          </cell>
          <cell r="EU18">
            <v>0</v>
          </cell>
          <cell r="EV18" t="str">
            <v xml:space="preserve">Actividad 1: Informe avance semestral   productos del Plan de Acción de la Política Pública de Transparencia y su Seguimiento.   Actividad 2: Informe avance semestral  análisis de información  datos en transparencia para articular las iniciativas de las entidades distritales. </v>
          </cell>
          <cell r="EW18">
            <v>0</v>
          </cell>
          <cell r="EX18">
            <v>0</v>
          </cell>
          <cell r="EY18">
            <v>0</v>
          </cell>
          <cell r="EZ18">
            <v>0</v>
          </cell>
          <cell r="FA18">
            <v>0</v>
          </cell>
          <cell r="FB18">
            <v>0</v>
          </cell>
          <cell r="FC18">
            <v>476097000</v>
          </cell>
          <cell r="FD18">
            <v>476097000</v>
          </cell>
          <cell r="FE18">
            <v>476097000</v>
          </cell>
          <cell r="FF18">
            <v>476097000</v>
          </cell>
          <cell r="FG18">
            <v>476097000</v>
          </cell>
          <cell r="FH18">
            <v>476097000</v>
          </cell>
          <cell r="FI18">
            <v>476097000</v>
          </cell>
          <cell r="FJ18">
            <v>476097000</v>
          </cell>
          <cell r="FK18">
            <v>476097000</v>
          </cell>
          <cell r="FL18">
            <v>476097000</v>
          </cell>
          <cell r="FM18">
            <v>476097000</v>
          </cell>
          <cell r="FN18">
            <v>476097000</v>
          </cell>
          <cell r="FO18">
            <v>476097000</v>
          </cell>
          <cell r="FP18">
            <v>476097000</v>
          </cell>
          <cell r="FQ18">
            <v>521021599</v>
          </cell>
          <cell r="FR18">
            <v>521021599</v>
          </cell>
          <cell r="FS18">
            <v>535603812</v>
          </cell>
          <cell r="FT18">
            <v>535603812</v>
          </cell>
          <cell r="FU18">
            <v>535603812</v>
          </cell>
          <cell r="FV18">
            <v>0</v>
          </cell>
          <cell r="FW18">
            <v>0</v>
          </cell>
          <cell r="FX18">
            <v>0</v>
          </cell>
          <cell r="FY18">
            <v>0</v>
          </cell>
          <cell r="FZ18">
            <v>0</v>
          </cell>
          <cell r="GA18">
            <v>0</v>
          </cell>
          <cell r="GB18">
            <v>535603812</v>
          </cell>
          <cell r="GC18">
            <v>282229060</v>
          </cell>
          <cell r="GD18">
            <v>520589083</v>
          </cell>
          <cell r="GE18">
            <v>520589083</v>
          </cell>
          <cell r="GF18">
            <v>534334961</v>
          </cell>
          <cell r="GG18">
            <v>534334961</v>
          </cell>
          <cell r="GH18">
            <v>534334961</v>
          </cell>
          <cell r="GI18">
            <v>0</v>
          </cell>
          <cell r="GJ18">
            <v>0</v>
          </cell>
          <cell r="GK18">
            <v>0</v>
          </cell>
          <cell r="GL18">
            <v>0</v>
          </cell>
          <cell r="GM18">
            <v>0</v>
          </cell>
          <cell r="GN18">
            <v>0</v>
          </cell>
          <cell r="GO18">
            <v>534334961</v>
          </cell>
          <cell r="GP18">
            <v>0</v>
          </cell>
          <cell r="GQ18">
            <v>1110244</v>
          </cell>
          <cell r="GR18">
            <v>39654227</v>
          </cell>
          <cell r="GS18">
            <v>96808020</v>
          </cell>
          <cell r="GT18">
            <v>149309360</v>
          </cell>
          <cell r="GU18">
            <v>205194302</v>
          </cell>
          <cell r="GV18">
            <v>0</v>
          </cell>
          <cell r="GW18">
            <v>0</v>
          </cell>
          <cell r="GX18">
            <v>0</v>
          </cell>
          <cell r="GY18">
            <v>0</v>
          </cell>
          <cell r="GZ18">
            <v>0</v>
          </cell>
          <cell r="HA18">
            <v>0</v>
          </cell>
          <cell r="HB18">
            <v>205194302</v>
          </cell>
          <cell r="HC18">
            <v>2907783</v>
          </cell>
          <cell r="HD18">
            <v>2907783</v>
          </cell>
          <cell r="HE18">
            <v>2907783</v>
          </cell>
          <cell r="HF18">
            <v>2907783</v>
          </cell>
          <cell r="HG18">
            <v>2907783</v>
          </cell>
          <cell r="HH18">
            <v>2907783</v>
          </cell>
          <cell r="HI18">
            <v>0</v>
          </cell>
          <cell r="HJ18">
            <v>0</v>
          </cell>
          <cell r="HK18">
            <v>0</v>
          </cell>
          <cell r="HL18">
            <v>0</v>
          </cell>
          <cell r="HM18">
            <v>0</v>
          </cell>
          <cell r="HN18">
            <v>0</v>
          </cell>
          <cell r="HO18">
            <v>2907783</v>
          </cell>
          <cell r="HP18">
            <v>0</v>
          </cell>
          <cell r="HQ18">
            <v>2907783</v>
          </cell>
          <cell r="HR18">
            <v>2907783</v>
          </cell>
          <cell r="HS18">
            <v>2907783</v>
          </cell>
          <cell r="HT18">
            <v>2907783</v>
          </cell>
          <cell r="HU18">
            <v>2907783</v>
          </cell>
          <cell r="HV18">
            <v>0</v>
          </cell>
          <cell r="HW18">
            <v>0</v>
          </cell>
          <cell r="HX18">
            <v>0</v>
          </cell>
          <cell r="HY18">
            <v>0</v>
          </cell>
          <cell r="HZ18">
            <v>0</v>
          </cell>
          <cell r="IA18">
            <v>0</v>
          </cell>
          <cell r="IB18">
            <v>2907783</v>
          </cell>
          <cell r="IC18" t="str">
            <v xml:space="preserve">En el primer semestre en la meta 10. Implementar 100% de los productos definidos en el Plan de Acción de la Política Pública de Transparencia, se avanzó así:
10.1.1. Formación en la Cátedra Integridad
Se suscribe convenio con el objeto: Aunar esfuerzos técnicos, tecnológicos y administrativos entre la Alcaldía Mayor de Bogotá, D. C. y Escuela Superior de Administración Pública — ESAP, para el desarrollo de procesos de formación, proyectos y actividades para el fortalecimiento de la función administrativa y la gestión pública distrital. En el plan de acción del convenio se plantea el desarrollo del Diplomado en transparencia, integridad dirigida a servidores distritales.
10.1.2 Estrategia Senda de Integridad
Se definen los retos de la vigencia 2023 y se realizan jornadas de lanzamiento presentando los retos, criterios de evaluación y cronograma; una vez realizadas las inscripciones se socializa primer reto: Señales de la Cumbre enfocado en la generación de contenidos para mujeres, con 49 entidades inscritas. 
10.1.3. Sistema de Administración de Riesgo de Lavado de Activos y de la Financiación del Terrorismo - SARLAFT
Se realizaron 5 sesiones de la Red abordando: “Rol del Oficial de Cumplimiento en las entidades del Distrito”, “Ciberdelincuencia y Ciberseguridad”, “Compliance y Protección de Datos”,  “Compliance y Gobierno Corporativo”, “Importancia de la capacitación y sensibilización en el SARLAFT”. Con la participación de los Oficiales de Cumplimiento de las Subredes de Salud, Capital Salud, ETB, GEB y Lotería, y representantes del IDU y Secretaría de Hacienda como miembros permanentes de la Red. A partir de la décima sesión ingresan a la red: AGATA y EAAB
Conforme a la programación se acompañó a 9 sectores: Integración Social, Mujer, Planeación, Gestión Pública, Cultura, Gobierno, Hábitat, Educación, Seguridad 
Se realizaron 32 asistencias técnicas por demanda: UAESP, Sec. de Hábitat, IDRD, Sec. de Cultura, Recreación y Deporte, UAESP, Sec. del Hábitat, IDT, Sec. de Desarrollo Económico,  Sec. de Integración Social,  AGATA, UAERMV, Gobierno (2), Concejo, Sec. General, Sec. Planeación, Acueducto (2), IDT, Veeduría, Sec. Jurídica, Sec. de Ambiente, UAESP, Sec. Educación, DASCD, Comité de gestores SDIS, Sec. Jurídica, IDCBIS, Aguas de Bogotá e Invest
Participación de las 64 entidades en el curso virtual ""Medidas y herramientas para la prevención del riesgo LA/FT en las entidades del Distrito"" 
12 encuentros con aliados estratégicos: UNODC, UIAF, S. de Transparencia, Oficial de Cumplimiento de la EPM, Oficial de Cumplimiento de la EPM, UIAF, Sec. de Transparencia, DAFP, DASCD, World Compliance Association, ESAP, Transparencia por Colombia. 
10.1.4 Rendición de Cuentas - RdC:                                                                                                                                                                                                                                                                                                                                                                                                                                                
Seguimiento continuo a las acciones de las entidades distritales, dando cumplimiento al Protocolo Distrital para la Rendición de Cuentas Permanente.                                                                                          
Abordar la RdC desde un enfoque sectorial, con los siguientes aspectos: permanencia, anti corrupción, Sistema Nacional, Nodos, enfoques (poblacional, de derechos de mujeres) y RdC Avanzada.  
10.1.5 Apertura de agendas: primer espacio de articulación sectorial para el reporte de agendas de los directivos (Decreto 189 de 2020), entregando fichas de seguimiento de los sectores Ambiente, Cultura, Desarrollo Económico, Gestión Pública Hábitat, Hacienda, Integración Social, Jurídica, Mujer, Planeación. 
10.1.6 Jornadas de fortalecimiento Programas de Transparencia y Ética Pública.
Se desarrollan 13 jornadas de fortalecimiento  de los Programas de Transparencia y Ética Pública con la participación de 1876 servidores distritales. 
10.2. DESARROLLAR UNA ESTRATEGIA DE ANÁLISIS DE INFORMACIÓN Y DATOS EN TRANSPARENCIA PARA ARTICULAR LAS INICIATIVAS DE LAS ENTIDADES DISTRITALES
10.2.1 Sistema de Alertas Tempranas para la Integridad (SATI)
Se elaboró el manual de configuración de tablero SATI y se realizaron ajustes de visualización, así como elaboración de tablero consolidado de las señales para priorización distrital.
10.2.2 Actividades asociadas a Construyendo Bogotá con Integridad
15 jornadas de fortalecimiento de los programas de transparencia y ética pública con más de 1.876 colaboradores participantes. Y acompañamiento para la comprensión de criterios de evaluación y evidencias del ITB.
Expedición del Decreto Distrital 222 de 2023 que actualiza las funciones del Concejo de Gobierno, genera un modelo de gobernanza distrital para la transparencia, la integridad y las medidas anticorrupción en el distrito. 
</v>
          </cell>
          <cell r="ID18" t="str">
            <v/>
          </cell>
          <cell r="IE18" t="str">
            <v/>
          </cell>
          <cell r="IF18" t="str">
            <v/>
          </cell>
          <cell r="IG18" t="str">
            <v xml:space="preserve">10.1. REALIZAR ACTIVIDADES DE LOS PRODUCTOS DEL PLAN DE ACCIÓN DE LA POLÍTICA PÚBLICA DE TRANSPARENCIA Y SU SEGUIMIENTO
Productos: 
•	SARLAF
SARLAF
•	Planeación,  convocatoria, desarrollo y documentación de la 7ma sesión de la ROC ”Rol del Oficial de Cumplimiento en las entidades del Distrito” Y Socialización del documento técnico para recopilación de recomendaciones del rol del Oficial de Cumplimiento y equipo, en apoyo de UNODC 28.02
•	Asistencia técnica a demanda con la UAESP (09.02) y Secretaría de Hábitat (21.02), en la adopción y adaptación de SARLAFT
•	Reuniones con aliados estratégicos como UNODC (09.02)y la UIAF (09.02) para definir estructura de la articulación para el 2023
•	Avances en el desarrollo del curso virtual de prevención de LA/FT en las entidades del Distrito a través de espacio de revisión y solicitud de ajustes con la UNODC 
•	Respuesta a solicitud de información de Bogotá Cómo Vamos
•	Catedra de Integridad
•	Se envió correo electrónico a la Vicerrectoría de Investigación de la Universidad Nacional de Colombia para la articulación en cátedra de integridad con la Secretaría General.
•	Cultura de integridad 
•	Se diseña la imagen de la estrategia Senda de Integridad 2023.
•	Programas de transparencia y ética pública
•	Jornadas de despliegue del lineamiento para la formulación de los programas de transparencia y ética pública de acuerdo con la Ley 2195.
10.2. DESARROLLAR UNA ESTRATEGIA DE ANÁLISIS DE  INFORMACIÓN Y DATOS EN TRANSPARENCIA PARA ARTICULAR LAS INICIATIVAS DE LAS ENTIDADES DISTRITALES
•	Sistema de Alertas Tempranas para la Integridad – SATI –: Se realizó revisión de señales para priorización de entidades y se planteó propuesta de cronograma reuniones con las entidades priorizadas. Se elaboró documento de trazabilidad del desarrollo.
•	Se realizó encuentro construyamos Bogotá con integridad, con la participación de entidades y colaboradores del distrito. 
•	El 28 de febrero se socializó la propuesta de gobernanza en transparencia, integridad y medidas anticorrupción con las entidades cabeza de sector
</v>
          </cell>
          <cell r="IH18" t="str">
            <v xml:space="preserve">Durante el  primer trimestre y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10.1.2. Estrategia integridad SENDA
Se realizó propuesta de retos Senda de integridad (Pendiente aprobación y lanzamiento - documento en construcción)
10.1.3. SARLAFT
Planeación,  convocatoria, desarrollo y documentación de la 7ma sesión de la ROC ”Rol del Oficial de Cumplimiento en las entidades del Distrito” Y Socialización del documento técnico para recopilación de recomendaciones del rol del Oficial de Cumplimiento y equipo, en apoyo de UNODC 28.02​, conto con 15 participantes de 3 sectores de la administración distrital (Gestión Pública, hacienda y salud)
Asistencia técnica a demanda con la UAESP (09.02) y Secretaría de Hábitat (21.02), en la adopción y adaptación de SARLAFT​
Reuniones con aliados estratégicos como UNODC (09.02)y la UIAF (09.02) para definir estructura de la articulación para el 2023​
Avances en el diseño de curso virtual  en prevención de LA/FT en las entidades del Distrito, haciendo revisión y solicitando ajustes a la UNODC ​
10.1.5. Apertura de Agendas
Se realizó la verificación de estado de reporte de agendas de directivos, analiza la información publicada por el formulario de registro y la estructura orgánica de cada entidad, para identificar el cumplimiento del lineamiento de apertura de agendas.
Inicio de las jornadas de acompañamiento  sectorial y priorizado a entidades sin avance en el registro de agendas. (Sector Hábitat y Sector Educación)
10.1.6. Programas  Transparencia y Ética Pública 
Se realizaron 4 sesiones en relación con los programas de transparencia y ética pública con la asistencia de 290 colaboradores.
Se realizo la revisión de 64 programas de transparencia y ética pública / Planes anticorrupción y de atención al ciudadano 2023 para la identificación del estado de adopción del lineamiento emitido por la Secretaría General.
10.2. DESARROLLAR UNA ESTRATEGIA DE ANÁLISIS DE INFORMACIÓN Y DATOS EN TRANSPARENCIA PARA ARTICULAR LAS INICIATIVAS DE LAS ENTIDADES DISTRITALES
10.2.1 Sistema de Alertas Tempranas para la Integridad (SATI)
Se realizó reunión con Subsecretaría de Servicio al Ciudadano y equipo de transparencia para analizar posibilidad de inclusión de nuevas señales en la priorización.
Se realizaron reuniones con Subredes Sur y Sur-Occidente, IDRD, ERU, SDIS y SDG.
Se revisó y actualizó visualización del tablero.
10.2.2 Actividades asociadas a Construyendo Bogotá con Integridad
Se socializó la propuesta de gobernanza en transparencia, integridad y medidas anticorrupción con las entidades cabeza de sector. 
Se realizó encuentro construyamos Bogotá con integridad, con la participación de 197 colaboradores de 49 entidades del distrito. Con el fin de difundir y promover las buenas prácticas y experiencias exitosas, que han implementado las entidades Distritales en temas de gobierno abierto, transparencia, integridad y lucha contra la corrupción.
Se realizaron 4 mesas de acompañamiento técnico para la comprensión de las preguntas y evidencias evaluadas en el Índice de Transparencia de Bogotá (ITB)
</v>
          </cell>
          <cell r="II18" t="str">
            <v xml:space="preserve">En el mes de abril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10.1.1. Formación en la Cátedra Integridad
De conformidad con los compromisos adquiridos en reuniones con la ESAP, se elaboró propuesta de anexo técnico para la suscripción de un convenio marco con dicha entidad, con el propósito de desarrollar la Cátedra de Integridad. La ESAP entregó el contenido del curso que tienen aprobado para la respectiva revisión por parte del equipo de la DDDI.
10.1.2. Fortalecimiento de la cultura de integridad
Se realizó la propuesta de retos Senda de integridad (Pendiente aprobación y lanzamiento - documento en construcción)
Se realizó 1 sesión para el reporte de ITB en lo relacionado con control interno con la asistencia de 64 colaboradores
10.1.3 Documento técnico antilavado de activos y contra la financiación del terrorismo SARLAFT
1. Se realizó la Novena Sesión de la ROC del Distrito (12/04)- “Compliance y Protección de Datos” con el experto Carlos Enrique Salazar de la Superintendencia de Industria y Comercio y con la participación de 17 asistentes. La Red de Oficiales de Cumplimiento es un espacio de aprendizaje y de generación de conocimiento entre pares de las entidades que por su naturaleza son sujeto de vigilancia por entes reguladores y que cuentan con sistemas de administración de riesgos LA/FT implementados y donde se abordan diferentes temáticas y se identifican buenas prácticas para la adopción y adaptación de medidas de prevención y mitigación de estos riesgos en las demás entidades del Distrito.
2.1. Reuniones internas con los Sectorialistas de la DDDI para articulación con MIPG en los acompañamientos técnicos sectoriales de abril 
2.2. Acompañamientos técnicos realizados con cuatro (4) sectores, así: i) Integración Social (25.04) con la participación de 29 personas y ii) Gestión Pública, Mujer y Planeación con la participación de 32 personas (27.04)
3. Se realizaron reuniones de articulación y asistencia técnica con base en el “Documento Técnico de adaptación de medidas de prevención y mitigación de riesgos LA/FT para las entidades del Distrito” así: 
•	Gobierno (03/04 y 13/04): 4 y 13 asistentes respectivamente 
•	Concejo (12/04): 6 asistentes 3.3) 
•	S. General (13/04): 8 asistentes 
•	S. Planeación (17/04): 3 asistentes 
•	Acueducto (17/04 y 26/04): 6 y 8 asistentes respectivamente 
•	IDT (18/04): 7 asistentes 3.7) Veeduría (26/04): 5 asistentes 
•	S. Jurídica (27/04): 3 asistentes
4. Revisión y comentarios finales por parte del equipo SARLAFT al curso virtual e incorporación de ajustes por parte del equipo de UNODC. Curso en proceso de aprobación y de evento de lanzamiento
7 Y 8 no tenía actividades planeadas para el mes
9.  Se realizó una reunión de articulación con un Aliado Estratégico para fortalecer el ejercicio de la adopción y adaptación del SARLAFT en las entidades del Distrito con: Oficial de Cumplimiento de la EPM (14 de abril)
10.1.4 Rendición de Cuentas: 
Se desarrollaron 3 jornadas de fortalecimiento de rendición de cuentas en el marco de la estrategia de fortalecimiento de los Programas de Transparencia y ética pública, las temáticas abordados fuero: Rendición de Cuentas Ruta Metodológica, Nodos de Rendición de Cuentas y Jornada de intercambio de experiencias de rendición de cuentas con los sectores Hábitat y Movilidad como expertos invitados desde la incorporación del enfoque diferencial, de género y territorial. En las jornadas realizadas los días 18, 20 y 26 de abril participaron un total de 204 servidores distritales.
Se adelantan 3 jornadas de acompañamiento a 20 Alcaldías Locales (11, 12 y 13 de abril), según lo estipulado por la Circular Conjunta 04 de 2023. Durante estas jornadas, las cuales contaron con una asistencia de 250 profesionales de los equipos locales.
10.1.5 Apertura de Agendas 
Se desarrolla el primer espacio de fortalecimiento de la apertura de agendas como una práctica de transparencia e integridad en los directivos distritales, en cumplimiento del decreto 189 de 2020, en este espacio virtual dirigido a las entidades distritales participaron un total de 118 participantes.
10.1.6. Formulación de los Programas Transparencia y Ética Pública 
Se realizaron 4 jornadas de fortalecimiento en temáticas como: Rendición de Cuentas Abordaje Metodológico, Rendición de Cuentas Conformación de nodos temáticos o sectoriales, Rendición de cuentas intercambio de experiencias, Apertura de agendas de directivos. Las jornadas se realizaron los días 18, 19, 20 y 26 de abril con un registro total de 322 servidores distritales.
10.2. DESARROLLAR UNA ESTRATEGIA DE ANÁLISIS DE INFORMACIÓN Y DATOS EN TRANSPARENCIA PARA ARTICULAR LAS INICIATIVAS DE LAS ENTIDADES DISTRITALES
10.2.1 Sistema de Alertas Tempranas para la Integridad (SATI):
1. Se realizaron reuniones con Subsecretaría de Servicio al Ciudadano y equipo de transparencia para analizar posibilidad de inclusión de nuevas señales en la priorización y se realizó el análisis técnico de contenidos.
2. Se realizó reunión con la Secretaría de Educación Distrital.
3. Se elaboró el manual de configuración de tablero SATI.
10.2.2. Construyendo Bogotá con Integridad
Se adelanta el seguimiento a las acciones de la estrategia Construimos Bogotá con Integridad con corte al mes de abril, para los ejes de transparencia, integridad y monitoreo y control.
Se realizaron 2 mesas de acompañamiento técnico para la comprensión de las preguntas y evidencias evaluadas en el Índice de Transparencia de Bogotá (ITB), con la asistencia de 126 colaboradoras(es).
</v>
          </cell>
          <cell r="IJ18" t="str">
            <v xml:space="preserve">En el mes de mayo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10.1.1. Formación en la Cátedra Integridad
Se ajusta la propuesta de anexo técnico de acuerdo con las observaciones remitidas por la ESAP a las acciones y tiempo definidos en la propuesta desarrollada por la Secretaría General.
10.1.2. Fortalecimiento de la cultura de integridad
Senda de integridad Se presenta a la Secretaria General la propuesta ajustada de los retos a implementar en la vigencia 2023, se aprueba el desarrollo y despliegue de las iniciativas Señales de la Cumbre y Carta de un senderista. El lanzamiento de Senda de Integridad se programa para el mes de junio de 2023. 
10.1.3 Documento técnico antilavado de activos y contra la financiación del terrorismo SARLAFT
1. Se realizó la Décima Sesión de la ROC Distrital como un espacio de buenas prácticas y como validadores en la adopción y adaptación del SARLAFT en las entidades del Distrito, con el desarrollo del tema “Compliance y Gobierno Corporativo” (10.05) y la bienvenida a los nuevos miembros de Acueducto y Ágata (21 participantes)
2. Acompañamientos técnicos sectoriales
 - Entidades de los sectores i) Cultura y ii) Gobierno con la participación de alrededor de 100 colaboradores (23 de mayo) 
- Entidades de los sectores iii) Hábitat, iv) Educación y v) Seguridad con la participación de alrededor de 100 colaboradores (25 de mayo). En total para 2023 se ha acompañado a 9 sectores, lo que corresponde al 56,25% del total 
3. Asistencias técnicas a demanda en la articulación de temas LA/FT con: i) S. de Ambiente (14 participantes, 04.05) ii) UAESP (5 participantes, 11.05) iii) S. Educación (3 participantes, 15.05) iv) DASCD (6 participantes, 17.05) 
4. Preparación del lanzamiento del curso virtual LA/FT (40 horas) a realizase el 1 de junio en colaboración con UNODC: Público Objetivo: Colaboradores del Distrito (funcionarios y contratistas).Objetivo del Curso: Brindar medidas y herramientas a las entidades distritales, que contribuyan a la prevención del riesgo de lavado de activos y financiación del terrorismo (LA/FT) fortaleciendo continuamente la lucha contra la corrupción.
5. Elaboración de la infografía con la gestión del equipo durante el mes de mayo
6. i) Se realizó el reporte de acciones de la estrategia SARLAFT al ITB en cuanto a i) las capacitaciones, asistencias y/o asesorías dadas a las entidades priorizadas para el periodo del reporte y ii) frente las rutas y documentos técnicos (lineamientos) que se han expedido para la adopción y adaptación del SARLAFT en las entidades del Distrito y el compromiso que han adquirido y firmado las mismas en liderazgo de las cabezas de sector. 
ii) Presentación de los avances de la estrategia SARLAFT en reunión con la Subsecretaria (18.05)
7. Revisión de los cronogramas de postulación de los diferentes premios a los que puede postularse la estrategia SARLAFT durante el segundo semestre del 2023
9.  Se realizó una reunión de articulación con un Aliado Estratégico para fortalecer el ejercicio de la adopción y adaptación del SARLAFT en las entidades del Distrito con: Oficial de Cumplimiento de la EPM 
10.1.4 Rendición de Cuentas: 
En articulación con el Comité Territorial de Bogotá-Cundinamarca, y la Veeduría Distrital, se presta acompañamiento a 11 entidades distritales y cabezas de 5 sectores administrativos en la creación de nodos temáticos y/o sectoriales de Rendición de cuentas (33 participantes)
Se ajusta y socializa con entidades distritales y Alcaldías Locales, la infografía para la Ruta de Rendición de Cuentas con enfoque de género y diferencial. 
Se perfila de forma integral la acción estratégica para el fortalecimiento de la Rendición de cuentas con enfoque de género y diferencial en las entidades del Distrito, la cual incluye una caja de herramientas, así como una matriz de seguimiento. 
10.1.5 Apertura de Agendas 
Se desarrolló el primer espacio de orientación (Mayo 8) a las entidades para la identificación del estado actual de reporte de agendas, se hace entrega a las entidades del formulario de para reporte de directivos responsables del registro de agendas.  Como resultado de este espacio se consolida la información completa de los siguientes sectores: Ambiente, Gestión Pública, Planeación, Hábitat y Jurídica. 
Se desarrolla el espacio sectorial (mayo 29) para seguimiento y mejora en el reporte, calidad de la información del registro de agendas (196 participantes)
10.1.6. Formulación de los Programas Transparencia y Ética Pública 
Se realizaron 7 jornadas de fortalecimiento en temáticas como: Cultura de Integridad, Conflicto de Intereses, Gestión de Riesgos, Medidas Antisoborno, Transparencia como medidas anticorrupción, apertura de datos. En estos espacios se adelantaron intercambios de experiencias con representantes de UNODC y Transparencia por Colombia en medidas antisoborno, Open data charter y la Gerencia de Gobierno Abierto en el tema de apertura de datos y la participación de la Unidad Administrativa Especial de Catastro y la Secretaría de Hacienda en Gestión de conflicto de intereses. En las jornadas se contó con la participación de 1.176 servidores distritales.
10.2. DESARROLLAR UNA ESTRATEGIA DE ANÁLISIS DE INFORMACIÓN Y DATOS EN TRANSPARENCIA PARA ARTICULAR LAS INICIATIVAS DE LAS ENTIDADES DISTRITALES
10.2.1 Sistema de Alertas Tempranas para la Integridad (SATI):
1. Se realizó reunión con la Secretaría Distrital de Integración Social, para la retroalimentación de las señales.
2. Se realizaron ajustes de visualización aprobados por la Subsecretaría.
3. Se realizó reunión de revisión de documentos para poner en marcha SATI en los servidores de la entidad.
4. Se elaboró informe ejecutivo SATI, para programar reunión con los corporativos de las entidades que se tienen en cuenta en SATI.
10.2.2. Construyendo Bogotá con Integridad
Desarrollo de 8 jornadas de acompañamiento técnico para el fortalecimiento de los Programas de Transparencia y Ética pública.
Entrega de información sobre trámites, red de integridad y causas ciudadanas a Transparencia por Colombia para la evaluación del ITB.
Formulación y aprobación de retos de Senda de Integridad 2023.
Acompañamiento para la aplicación del ITB en las entidades distritales.
</v>
          </cell>
          <cell r="IK18" t="str">
            <v xml:space="preserve">En el segundo trimestre en la meta 10. Implementar 100% de los productos definidos en el Plan de Acción de la Política Pública de Transparencia, se avanzó así:
10.1.1 Cátedra de Integridad: Se suscribe el convenio con el objeto: Aunar esfuerzos técnicos, tecnológicos y administrativos entre la Alcaldía Mayor de Bogotá, D. C. y Escuela Superior de Administración Pública - ESAP, para el desarrollo de procesos de formación, proyectos y actividades para el fortalecimiento de la función administrativa y la gestión pública distrital.
10.1.2 Estrategia Senda de Integridad
Se definen los retos de la vigencia 2023 y se realizan jornadas de lanzamiento presentando los retos, criterios de evaluación y cronograma; una vez realizadas las inscripciones se socializa primer reto: Señales de la Cumbre enfocado en la generación de contenidos para mujeres, con 49 entidades inscritas. 
10.1.3. Sistema de Administración de Riesgo de Lavado de Activos y de la Financiación del Terrorismo - SARLAFT
Se realizan 3 sesiones de la Red de Oficiales de Cumplimiento de la Novena a la 11, con los temas: “Compliance y Protección de Datos”, “Compliance y Gobierno Corporativo”, “Importancia de la capacitación y sensibilización en el SARLAFT” 
Se realizaron 19 asistencias técnicas por demanda: AGATA, UAERMV, Gobierno (2), Concejo, Sec. General, Sec. Planeación, Acueducto (2), IDT, Veeduría, Sec. Jurídica, Sec. de Ambiente, UAESP, Sec. Educación, DASCD, Comité de gestores SDIS, Sec. Jurídica, IDCBIS, Aguas de Bogotá e Invest
10.1.4 Rendición de Cuentas - RdC: Seguimiento continuo a las acciones de las entidades distritales, dando cumplimiento al Protocolo Distrital para la Rendición de Cuentas Permanente. 
10.1.5 Apertura de agendas: primer espacio de articulación sectorial para el reporte de agendas de los directivos (Decreto 189 de 2020), entregando fichas de seguimiento de los sectores Ambiente, Cultura, Desarrollo Económico, Gestión Pública Hábitat, Hacienda, Integración Social, Jurídica, Mujer, Planeación. 
10.1.6 Jornadas de fortalecimiento Programas de Transparencia y Ética Pública. Se desarrollan 13 jornadas de fortalecimiento de los Programas de Transparencia y Ética Pública. 
10.2. DESARROLLAR UNA ESTRATEGIA DE ANÁLISIS DE INFORMACIÓN Y DATOS EN TRANSPARENCIA PARA ARTICULAR LAS INICIATIVAS DE LAS ENTIDADES DISTRITALES
10.2.1 Sistema de Alertas Tempranas para la Integridad (SATI)
Se realizó revisión y comparación de información SATI con la remitidad por Secretaría Distrital de Integración Social
Se realizaron ajustes de visualización aprobados por la Subsecretaría, así como elaboración de tablero consolidado de las señales para priorización distrital
10.2.2 Actividades asociadas a Construyendo Bogotá con Integridad
Acompañamiento para la comprensión de criterios de evaluación y evidencias del ITB
Expedición del Decreto Distrital 222 de 2023 que actualiza funciones del Concejo de Gobierno, genera un modelo de gobernanza distrital para la transparencia, la integridad y las medidas anticorrupción </v>
          </cell>
          <cell r="IL18" t="str">
            <v/>
          </cell>
          <cell r="IM18" t="str">
            <v/>
          </cell>
          <cell r="IN18" t="str">
            <v/>
          </cell>
          <cell r="IO18" t="str">
            <v/>
          </cell>
          <cell r="IP18" t="str">
            <v/>
          </cell>
          <cell r="IQ18" t="str">
            <v/>
          </cell>
          <cell r="IR18">
            <v>0</v>
          </cell>
          <cell r="IS18">
            <v>0</v>
          </cell>
          <cell r="IT18">
            <v>1</v>
          </cell>
          <cell r="IU18">
            <v>0</v>
          </cell>
          <cell r="IV18">
            <v>0</v>
          </cell>
          <cell r="IW18">
            <v>1</v>
          </cell>
          <cell r="IX18">
            <v>0</v>
          </cell>
          <cell r="IY18">
            <v>0</v>
          </cell>
          <cell r="IZ18">
            <v>0</v>
          </cell>
          <cell r="JA18">
            <v>0</v>
          </cell>
          <cell r="JB18">
            <v>0</v>
          </cell>
          <cell r="JC18">
            <v>0</v>
          </cell>
          <cell r="JD18">
            <v>0.6</v>
          </cell>
          <cell r="JE18">
            <v>0</v>
          </cell>
          <cell r="JF18">
            <v>0</v>
          </cell>
          <cell r="JG18">
            <v>20</v>
          </cell>
          <cell r="JH18">
            <v>0</v>
          </cell>
          <cell r="JI18">
            <v>0</v>
          </cell>
          <cell r="JJ18">
            <v>40</v>
          </cell>
          <cell r="JK18">
            <v>0</v>
          </cell>
          <cell r="JL18">
            <v>0</v>
          </cell>
          <cell r="JM18">
            <v>0</v>
          </cell>
          <cell r="JN18">
            <v>0</v>
          </cell>
          <cell r="JO18">
            <v>0</v>
          </cell>
          <cell r="JP18">
            <v>0</v>
          </cell>
          <cell r="JQ18">
            <v>60</v>
          </cell>
          <cell r="JR18">
            <v>0</v>
          </cell>
          <cell r="JS18">
            <v>0</v>
          </cell>
          <cell r="JT18">
            <v>20</v>
          </cell>
          <cell r="JU18">
            <v>20</v>
          </cell>
          <cell r="JV18">
            <v>20</v>
          </cell>
          <cell r="JW18">
            <v>60</v>
          </cell>
          <cell r="JX18">
            <v>60</v>
          </cell>
          <cell r="JY18">
            <v>60</v>
          </cell>
          <cell r="JZ18">
            <v>60</v>
          </cell>
          <cell r="KA18">
            <v>60</v>
          </cell>
          <cell r="KB18">
            <v>60</v>
          </cell>
          <cell r="KC18">
            <v>60</v>
          </cell>
          <cell r="KD18" t="str">
            <v>No Programó</v>
          </cell>
          <cell r="KE18" t="str">
            <v/>
          </cell>
          <cell r="KF18">
            <v>100</v>
          </cell>
          <cell r="KG18" t="str">
            <v/>
          </cell>
          <cell r="KH18" t="str">
            <v/>
          </cell>
          <cell r="KI18">
            <v>100</v>
          </cell>
          <cell r="KJ18" t="str">
            <v/>
          </cell>
          <cell r="KK18" t="str">
            <v/>
          </cell>
          <cell r="KL18" t="str">
            <v/>
          </cell>
          <cell r="KM18" t="str">
            <v/>
          </cell>
          <cell r="KN18" t="str">
            <v/>
          </cell>
          <cell r="KO18" t="str">
            <v/>
          </cell>
          <cell r="KP18" t="str">
            <v>No Programó</v>
          </cell>
          <cell r="KQ18" t="str">
            <v>No Programó</v>
          </cell>
          <cell r="KR18">
            <v>100</v>
          </cell>
          <cell r="KS18">
            <v>100</v>
          </cell>
          <cell r="KT18">
            <v>100</v>
          </cell>
          <cell r="KU18">
            <v>100</v>
          </cell>
          <cell r="KV18" t="str">
            <v/>
          </cell>
          <cell r="KW18" t="str">
            <v/>
          </cell>
          <cell r="KX18" t="str">
            <v/>
          </cell>
          <cell r="KY18" t="str">
            <v/>
          </cell>
          <cell r="KZ18" t="str">
            <v/>
          </cell>
          <cell r="LA18" t="str">
            <v/>
          </cell>
          <cell r="LB18">
            <v>100</v>
          </cell>
          <cell r="LC18" t="str">
            <v>7868_4</v>
          </cell>
          <cell r="LD18" t="str">
            <v>4. Afianzar la transparencia para mayor efectividad en la gestión pública distrital.</v>
          </cell>
          <cell r="LE18">
            <v>100</v>
          </cell>
          <cell r="LF18">
            <v>51.25</v>
          </cell>
          <cell r="LG18">
            <v>100</v>
          </cell>
          <cell r="LH18">
            <v>51.25</v>
          </cell>
          <cell r="LI18">
            <v>100</v>
          </cell>
          <cell r="LJ18">
            <v>52.671111111111109</v>
          </cell>
          <cell r="LK18">
            <v>9110519000</v>
          </cell>
          <cell r="LL18">
            <v>8846199891</v>
          </cell>
          <cell r="LM18">
            <v>2565159275</v>
          </cell>
          <cell r="LN18">
            <v>691592795</v>
          </cell>
          <cell r="LO18">
            <v>691592795</v>
          </cell>
          <cell r="LP18" t="str">
            <v>No Programó</v>
          </cell>
          <cell r="LQ18" t="str">
            <v>No Programó</v>
          </cell>
          <cell r="LR18">
            <v>4.8000000000000007</v>
          </cell>
          <cell r="LS18">
            <v>0</v>
          </cell>
          <cell r="LT18">
            <v>0</v>
          </cell>
          <cell r="LU18">
            <v>9.6000000000000014</v>
          </cell>
          <cell r="LV18" t="str">
            <v/>
          </cell>
          <cell r="LW18" t="str">
            <v/>
          </cell>
          <cell r="LX18" t="str">
            <v/>
          </cell>
          <cell r="LY18" t="str">
            <v/>
          </cell>
          <cell r="LZ18" t="str">
            <v/>
          </cell>
          <cell r="MA18" t="str">
            <v/>
          </cell>
          <cell r="MB18">
            <v>14.400000000000002</v>
          </cell>
          <cell r="MC18">
            <v>14.400000000000002</v>
          </cell>
          <cell r="MD18">
            <v>14.400000000000002</v>
          </cell>
          <cell r="ME18" t="str">
            <v>No aplica</v>
          </cell>
          <cell r="MF18" t="str">
            <v>No aplica</v>
          </cell>
          <cell r="MG18" t="str">
            <v>Oportuno: Se radica en los tiempos establecidos por la Oficina Asesora de Planeación - OAP</v>
          </cell>
          <cell r="MH18" t="str">
            <v>Oportuno: Se radica en los tiempos establecidos por la Oficina Asesora de Planeación - OAP</v>
          </cell>
          <cell r="MI18" t="str">
            <v>Oportuno: Se radica en los tiempos establecidos por la Oficina Asesora de Planeación - OAP</v>
          </cell>
          <cell r="MJ18">
            <v>0</v>
          </cell>
          <cell r="MK18">
            <v>0</v>
          </cell>
          <cell r="ML18">
            <v>0</v>
          </cell>
          <cell r="MM18">
            <v>0</v>
          </cell>
          <cell r="MN18">
            <v>0</v>
          </cell>
          <cell r="MO18">
            <v>0</v>
          </cell>
          <cell r="MP18">
            <v>0</v>
          </cell>
          <cell r="MQ18" t="str">
            <v>No aplica</v>
          </cell>
          <cell r="MR18" t="str">
            <v>No aplica</v>
          </cell>
          <cell r="MS18" t="str">
            <v>Oportunidad de mejora: La información de avance de la magnitud consignada en el reporte del periodo, respecto a la programación realizada, la información cualitativa presentada, las actividades establecidas (si aplica) y los soportes presentados, presenta</v>
          </cell>
          <cell r="MT18" t="str">
            <v>No aplica</v>
          </cell>
          <cell r="MU18" t="str">
            <v>No aplica</v>
          </cell>
          <cell r="MV18">
            <v>0</v>
          </cell>
          <cell r="MW18">
            <v>0</v>
          </cell>
          <cell r="MX18">
            <v>0</v>
          </cell>
          <cell r="MY18">
            <v>0</v>
          </cell>
          <cell r="MZ18">
            <v>0</v>
          </cell>
          <cell r="NA18">
            <v>0</v>
          </cell>
          <cell r="NB18">
            <v>0</v>
          </cell>
          <cell r="NC18" t="str">
            <v>No Programó</v>
          </cell>
          <cell r="ND18" t="str">
            <v>No Programó</v>
          </cell>
          <cell r="NE18">
            <v>100</v>
          </cell>
          <cell r="NF18">
            <v>100</v>
          </cell>
          <cell r="NG18">
            <v>100</v>
          </cell>
          <cell r="NH18">
            <v>100</v>
          </cell>
          <cell r="NI18" t="str">
            <v/>
          </cell>
          <cell r="NJ18" t="str">
            <v/>
          </cell>
          <cell r="NK18" t="str">
            <v/>
          </cell>
          <cell r="NL18" t="str">
            <v/>
          </cell>
          <cell r="NM18" t="str">
            <v/>
          </cell>
          <cell r="NN18" t="str">
            <v/>
          </cell>
          <cell r="NO18" t="str">
            <v>El presupuesto se encuentra de acuerdo a las herramientas oficiales y su ejecucición es acorde a lo programado</v>
          </cell>
          <cell r="NP18" t="str">
            <v>El presupuesto se encuentra de acuerdo a las herramientas oficiales y su ejecucición es acorde a lo programado</v>
          </cell>
          <cell r="NQ18" t="str">
            <v>El presupuesto se encuentra de acuerdo a las herramientas oficiales y su ejecucición es acorde a lo programado</v>
          </cell>
          <cell r="NR18" t="str">
            <v>El presupuesto se encuentra de acuerdo a las herramientas oficiales y su ejecucición es acorde a lo programado</v>
          </cell>
          <cell r="NS18" t="str">
            <v>El presupuesto se encuentra de acuerdo a las herramientas oficiales y su ejecucición es acorde a lo programado</v>
          </cell>
          <cell r="NT18">
            <v>0</v>
          </cell>
          <cell r="NU18">
            <v>0</v>
          </cell>
          <cell r="NV18">
            <v>0</v>
          </cell>
          <cell r="NW18">
            <v>0</v>
          </cell>
          <cell r="NX18">
            <v>0</v>
          </cell>
          <cell r="NY18">
            <v>0</v>
          </cell>
          <cell r="NZ18">
            <v>0</v>
          </cell>
          <cell r="OA18" t="str">
            <v>La meta no presenta dificultades identificadas</v>
          </cell>
          <cell r="OB18" t="str">
            <v>La meta no presenta dificultades identificadas</v>
          </cell>
          <cell r="OC18" t="str">
            <v>La meta no presenta dificultades identificadas</v>
          </cell>
          <cell r="OD18" t="str">
            <v>La meta no presenta dificultades identificadas</v>
          </cell>
          <cell r="OE18" t="str">
            <v>La meta no presenta dificultades identificadas</v>
          </cell>
          <cell r="OF18">
            <v>0</v>
          </cell>
          <cell r="OG18">
            <v>0</v>
          </cell>
          <cell r="OH18">
            <v>0</v>
          </cell>
          <cell r="OI18">
            <v>0</v>
          </cell>
          <cell r="OJ18">
            <v>0</v>
          </cell>
          <cell r="OK18">
            <v>0</v>
          </cell>
          <cell r="OL18">
            <v>0</v>
          </cell>
          <cell r="OO18" t="str">
            <v>PD29</v>
          </cell>
          <cell r="OP18">
            <v>14.400000000000002</v>
          </cell>
          <cell r="OQ18">
            <v>0</v>
          </cell>
          <cell r="OR18">
            <v>0</v>
          </cell>
          <cell r="OS18">
            <v>0</v>
          </cell>
          <cell r="OT18">
            <v>0</v>
          </cell>
          <cell r="OU18">
            <v>0</v>
          </cell>
          <cell r="OV18">
            <v>0</v>
          </cell>
          <cell r="OW18">
            <v>0</v>
          </cell>
          <cell r="OX18">
            <v>0</v>
          </cell>
          <cell r="OY18">
            <v>0</v>
          </cell>
          <cell r="OZ18">
            <v>0</v>
          </cell>
          <cell r="PA18">
            <v>0</v>
          </cell>
          <cell r="PB18">
            <v>0</v>
          </cell>
          <cell r="PC18">
            <v>0</v>
          </cell>
          <cell r="PD18">
            <v>2907783</v>
          </cell>
          <cell r="PE18">
            <v>2907783</v>
          </cell>
          <cell r="PF18">
            <v>2907783</v>
          </cell>
          <cell r="PG18">
            <v>2907783</v>
          </cell>
          <cell r="PH18">
            <v>2907783</v>
          </cell>
          <cell r="PI18">
            <v>2907783</v>
          </cell>
          <cell r="PJ18">
            <v>0</v>
          </cell>
          <cell r="PK18">
            <v>0</v>
          </cell>
          <cell r="PL18">
            <v>0</v>
          </cell>
          <cell r="PM18">
            <v>0</v>
          </cell>
          <cell r="PN18">
            <v>0</v>
          </cell>
          <cell r="PO18">
            <v>0</v>
          </cell>
          <cell r="PP18">
            <v>2907783</v>
          </cell>
          <cell r="PQ18">
            <v>752590</v>
          </cell>
          <cell r="PR18">
            <v>690840205</v>
          </cell>
          <cell r="PS18" t="str">
            <v>Meta Proyecto de Inversión</v>
          </cell>
        </row>
        <row r="19">
          <cell r="A19" t="str">
            <v>PD30</v>
          </cell>
          <cell r="B19">
            <v>7868</v>
          </cell>
          <cell r="C19" t="str">
            <v>7868_11</v>
          </cell>
          <cell r="D19">
            <v>2020110010191</v>
          </cell>
          <cell r="E19" t="str">
            <v>Un nuevo contrato social y ambiental para la Bogotá del siglo XXI</v>
          </cell>
          <cell r="F19" t="str">
            <v>5. Construir Bogotá región con gobierno abierto, transparente y ciudadanía consciente.</v>
          </cell>
          <cell r="G19" t="str">
            <v>56. Gestión Pública Efectiva</v>
          </cell>
          <cell r="H19" t="str">
            <v xml:space="preserve">Fortalecer las capacidades institucionales para una Gestión pública efectiva y articulada, orientada a la generación de valor público para los grupos de interés. </v>
          </cell>
          <cell r="I19" t="str">
            <v>4. Afianzar la transparencia para mayor efectividad en la gestión pública distrital.</v>
          </cell>
          <cell r="J19" t="str">
            <v>Desarrollo Institucional para una Gestión Pública Eficiente</v>
          </cell>
          <cell r="K19" t="str">
            <v>Subsecretaría Distrital de Fortalecimiento Institucional</v>
          </cell>
          <cell r="L19" t="str">
            <v>Gloria Patricia Rincón Mazo</v>
          </cell>
          <cell r="M19" t="str">
            <v>Subsecretaria Distrital de Fortalecimiento Institucional</v>
          </cell>
          <cell r="N19" t="str">
            <v>Subdirección de Imprenta Distrital</v>
          </cell>
          <cell r="O19" t="str">
            <v>Marcela Irene de Jesús González Bonilla</v>
          </cell>
          <cell r="P19" t="str">
            <v xml:space="preserve">Subdirectora Imprenta Distrital </v>
          </cell>
          <cell r="Q19" t="str">
            <v>María Isabel Barraza Castillo</v>
          </cell>
          <cell r="R19" t="str">
            <v>Eliana Pedraza</v>
          </cell>
          <cell r="S19" t="str">
            <v>11. Ejecutar 100 porciento de la estrategia de tecnificación y modernización de la Imprenta Distrital</v>
          </cell>
          <cell r="T19" t="str">
            <v>Ejecutar 100 porciento de la estrategia de tecnificación y modernización de la Imprenta Distrital</v>
          </cell>
          <cell r="AC19" t="str">
            <v>11. Ejecutar 100 porciento de la estrategia de tecnificación y modernización de la Imprenta Distrital</v>
          </cell>
          <cell r="AI19" t="str">
            <v xml:space="preserve">PD_Meta Proyecto: 11. Ejecutar 100 porciento de la estrategia de tecnificación y modernización de la Imprenta Distrital; </v>
          </cell>
          <cell r="AJ19" t="str">
            <v>De acuerdo con la cadena de valor, los porcentajes programados para el cuatrienio son: 0.09, 0.24, 0.25, 0.24 y 0.18</v>
          </cell>
          <cell r="AK19">
            <v>44055</v>
          </cell>
          <cell r="AL19">
            <v>1</v>
          </cell>
          <cell r="AM19">
            <v>2023</v>
          </cell>
          <cell r="AN19" t="str">
            <v>Este indicador es una relación entre variables (cuantitativas) que mide el cumplimiento de la meta de acuerdo con los resultados esperados de la ejecución de la estrategia de tecnificación y modernización de la Imprenta Distrital. Los resultados esperados están representados en la ejecución física en cada vigencia de los contratos que hacen parte del Plan Anual de Adquisiciones de la respectiva Meta del Proyecto de Inversión 7868 y sus actividades.</v>
          </cell>
          <cell r="AO19" t="str">
            <v>Elevar los estándares de calidad y efectividad de los servicios que presta la Subdirección de Imprenta Distrital y ejecutar su modernización, entendida como la transición progresiva entre recursos, tecnologías y procedimientos aplicados hacía mejores capacidades y potencialidades. Las acciones que conforman esta Meta, permitirán ampliar la capacidad operativa de la Subdirección de Imprenta Distrital, la cual no supera con corte a primer semestre de 2020 la atención del 39% de las entidades, organismos y órganos de control del Distrito Capital.</v>
          </cell>
          <cell r="AP19">
            <v>2020</v>
          </cell>
          <cell r="AQ19">
            <v>2024</v>
          </cell>
          <cell r="AR19" t="str">
            <v>Suma</v>
          </cell>
          <cell r="AS19" t="str">
            <v>Eficiencia</v>
          </cell>
          <cell r="AT19" t="str">
            <v>Porcentaje</v>
          </cell>
          <cell r="AU19" t="str">
            <v>Producto</v>
          </cell>
          <cell r="AV19">
            <v>2020</v>
          </cell>
          <cell r="AW19">
            <v>0</v>
          </cell>
          <cell r="AX19" t="str">
            <v>N/D</v>
          </cell>
          <cell r="AY19">
            <v>1</v>
          </cell>
          <cell r="AZ19">
            <v>0</v>
          </cell>
          <cell r="BA19">
            <v>0</v>
          </cell>
          <cell r="BB19" t="str">
            <v>El cumplimiento de la Meta se reporta en función del avance en la ejecución de las actividades que hacen parte de la estrategia de tecnificación y modernización de la Subdirección de Imprenta Distrital y que son contratadas con recursos de inversión.</v>
          </cell>
          <cell r="BC19" t="str">
            <v>Avance de la estrategia ejecutada en el período</v>
          </cell>
          <cell r="BD19" t="str">
            <v xml:space="preserve">Avance de la estrategia ejecutada en el período </v>
          </cell>
          <cell r="BE19" t="str">
            <v>N/A</v>
          </cell>
          <cell r="BF19" t="str">
            <v>Reporte Sistema de gestión contractual, Informes publicados en Secop</v>
          </cell>
          <cell r="BG19">
            <v>2</v>
          </cell>
          <cell r="BH19">
            <v>44098</v>
          </cell>
          <cell r="BI19">
            <v>0</v>
          </cell>
          <cell r="BJ19" t="str">
            <v>Plan de acción - proyectos de inversión (actividades)</v>
          </cell>
          <cell r="BK19">
            <v>100</v>
          </cell>
          <cell r="BL19">
            <v>6.58</v>
          </cell>
          <cell r="BM19">
            <v>22.72</v>
          </cell>
          <cell r="BN19">
            <v>28.7</v>
          </cell>
          <cell r="BO19">
            <v>24</v>
          </cell>
          <cell r="BP19">
            <v>18</v>
          </cell>
          <cell r="BQ19">
            <v>2775982840</v>
          </cell>
          <cell r="BR19">
            <v>215311312</v>
          </cell>
          <cell r="BS19">
            <v>940674422</v>
          </cell>
          <cell r="BT19">
            <v>453614106</v>
          </cell>
          <cell r="BU19">
            <v>366383000</v>
          </cell>
          <cell r="BV19">
            <v>800000000</v>
          </cell>
          <cell r="BW19">
            <v>9</v>
          </cell>
          <cell r="BX19">
            <v>24</v>
          </cell>
          <cell r="BY19">
            <v>25</v>
          </cell>
          <cell r="BZ19">
            <v>24</v>
          </cell>
          <cell r="CA19">
            <v>26.42</v>
          </cell>
          <cell r="CB19">
            <v>28.7</v>
          </cell>
          <cell r="CC19">
            <v>24</v>
          </cell>
          <cell r="CD19">
            <v>198439664</v>
          </cell>
          <cell r="CE19">
            <v>186461581</v>
          </cell>
          <cell r="CF19">
            <v>940674422</v>
          </cell>
          <cell r="CG19">
            <v>409119299</v>
          </cell>
          <cell r="CH19">
            <v>453614106</v>
          </cell>
          <cell r="CI19">
            <v>453614106</v>
          </cell>
          <cell r="CJ19">
            <v>6.58</v>
          </cell>
          <cell r="CK19">
            <v>22.72</v>
          </cell>
          <cell r="CL19">
            <v>28.7</v>
          </cell>
          <cell r="CM19">
            <v>69.099999999999994</v>
          </cell>
          <cell r="CN19" t="str">
            <v>Suma</v>
          </cell>
          <cell r="CO19">
            <v>0.48</v>
          </cell>
          <cell r="CP19">
            <v>1.7999999999999998</v>
          </cell>
          <cell r="CQ19">
            <v>2.31</v>
          </cell>
          <cell r="CR19">
            <v>1.92</v>
          </cell>
          <cell r="CS19">
            <v>1.92</v>
          </cell>
          <cell r="CT19">
            <v>2.67</v>
          </cell>
          <cell r="CU19">
            <v>1.9500000000000002</v>
          </cell>
          <cell r="CV19">
            <v>1.9500000000000002</v>
          </cell>
          <cell r="CW19">
            <v>2.4300000000000002</v>
          </cell>
          <cell r="CX19">
            <v>1.9500000000000002</v>
          </cell>
          <cell r="CY19">
            <v>1.9500000000000002</v>
          </cell>
          <cell r="CZ19">
            <v>2.67</v>
          </cell>
          <cell r="DA19">
            <v>24</v>
          </cell>
          <cell r="DB19">
            <v>11.1</v>
          </cell>
          <cell r="DC19">
            <v>11.1</v>
          </cell>
          <cell r="DD19">
            <v>4</v>
          </cell>
          <cell r="DE19">
            <v>15</v>
          </cell>
          <cell r="DF19">
            <v>19.25</v>
          </cell>
          <cell r="DG19">
            <v>16</v>
          </cell>
          <cell r="DH19">
            <v>16</v>
          </cell>
          <cell r="DI19">
            <v>22.25</v>
          </cell>
          <cell r="DJ19">
            <v>16.25</v>
          </cell>
          <cell r="DK19">
            <v>16.25</v>
          </cell>
          <cell r="DL19">
            <v>20.25</v>
          </cell>
          <cell r="DM19">
            <v>16.25</v>
          </cell>
          <cell r="DN19">
            <v>16.25</v>
          </cell>
          <cell r="DO19">
            <v>22.25</v>
          </cell>
          <cell r="DP19">
            <v>200</v>
          </cell>
          <cell r="DQ19">
            <v>4</v>
          </cell>
          <cell r="DR19">
            <v>15</v>
          </cell>
          <cell r="DS19">
            <v>19.25</v>
          </cell>
          <cell r="DT19">
            <v>16</v>
          </cell>
          <cell r="DU19">
            <v>16</v>
          </cell>
          <cell r="DV19">
            <v>22.25</v>
          </cell>
          <cell r="DW19">
            <v>0</v>
          </cell>
          <cell r="DX19">
            <v>0</v>
          </cell>
          <cell r="DY19">
            <v>0</v>
          </cell>
          <cell r="DZ19">
            <v>0</v>
          </cell>
          <cell r="EA19">
            <v>0</v>
          </cell>
          <cell r="EB19">
            <v>0</v>
          </cell>
          <cell r="EC19">
            <v>92.5</v>
          </cell>
          <cell r="ED19">
            <v>92.5</v>
          </cell>
          <cell r="EE19" t="str">
            <v>Actividad 1: Informe parcial de seguimiento a la estrategia - Actividad 1: tecnificación, productividad y mejoramiento Actividad 2: Informe parcial de seguimiento a la estrategia - actividad 2: posicionamiento de la Imprenta Distrital</v>
          </cell>
          <cell r="EF19" t="str">
            <v>Actividad 1: Informe parcial de seguimiento a la estrategia - Actividad 1: tecnificación, productividad y mejoramiento Actividad 2: Informe parcial de seguimiento a la estrategia - actividad 2: posicionamiento de la Imprenta Distrital</v>
          </cell>
          <cell r="EG19" t="str">
            <v>Actividad 1: Informe parcial de seguimiento a la estrategia - Actividad 1: tecnificación, productividad y mejoramiento Actividad 2: Informe parcial de seguimiento a la estrategia - actividad 2: posicionamiento de la Imprenta Distrital</v>
          </cell>
          <cell r="EH19" t="str">
            <v>Actividad 1: Informe parcial de seguimiento a la estrategia - Actividad 1: tecnificación, productividad y mejoramiento Actividad 2: Informe parcial de seguimiento a la estrategia - actividad 2: posicionamiento de la Imprenta Distrital</v>
          </cell>
          <cell r="EI19" t="str">
            <v>Actividad 1: Informe parcial de seguimiento a la estrategia - Actividad 1: tecnificación, productividad y mejoramiento Actividad 2: Informe parcial de seguimiento a la estrategia - actividad 2: posicionamiento de la Imprenta Distrital</v>
          </cell>
          <cell r="EJ19" t="str">
            <v>Actividad 1: Informe parcial de seguimiento a la estrategia - Actividad 1: tecnificación, productividad y mejoramiento Actividad 2: Informe parcial de seguimiento a la estrategia - actividad 2: posicionamiento de la Imprenta Distrital</v>
          </cell>
          <cell r="EK19" t="str">
            <v>Actividad 1: Informe parcial de seguimiento a la estrategia - Actividad 1: tecnificación, productividad y mejoramiento Actividad 2: Informe parcial de seguimiento a la estrategia - actividad 2: posicionamiento de la Imprenta Distrital</v>
          </cell>
          <cell r="EL19" t="str">
            <v>Actividad 1: Informe parcial de seguimiento a la estrategia - Actividad 1: tecnificación, productividad y mejoramiento Actividad 2: Informe parcial de seguimiento a la estrategia - actividad 2: posicionamiento de la Imprenta Distrital</v>
          </cell>
          <cell r="EM19" t="str">
            <v>Actividad 1: Informe parcial de seguimiento a la estrategia - Actividad 1: tecnificación, productividad y mejoramiento Actividad 2: Informe parcial de seguimiento a la estrategia - actividad 2: posicionamiento de la Imprenta Distrital</v>
          </cell>
          <cell r="EN19" t="str">
            <v>Actividad 1: Informe parcial de seguimiento a la estrategia - Actividad 1: tecnificación, productividad y mejoramiento Actividad 2: Informe parcial de seguimiento a la estrategia - actividad 2: posicionamiento de la Imprenta Distrital</v>
          </cell>
          <cell r="EO19" t="str">
            <v>Actividad 1: Informe parcial de seguimiento a la estrategia - Actividad 1: tecnificación, productividad y mejoramiento Actividad 2: Informe parcial de seguimiento a la estrategia - actividad 2: posicionamiento de la Imprenta Distrital</v>
          </cell>
          <cell r="EP19" t="str">
            <v>Actividad 1: Informe parcial de seguimiento a la estrategia - Actividad 1: tecnificación, productividad y mejoramiento Actividad 2: Informe parcial de seguimiento a la estrategia - actividad 2: posicionamiento de la Imprenta Distrital</v>
          </cell>
          <cell r="EQ19" t="str">
            <v>Actividad 1: Informe parcial de seguimiento a la estrategia - Actividad 1: tecnificación, productividad y mejoramiento Actividad 2: Informe parcial de seguimiento a la estrategia - actividad 2: posicionamiento de la Imprenta Distrital</v>
          </cell>
          <cell r="ER19" t="str">
            <v>Actividad 1: Informe parcial de seguimiento a la estrategia - Actividad 1: tecnificación, productividad y mejoramiento Actividad 2: Informe parcial de seguimiento a la estrategia - actividad 2: posicionamiento de la Imprenta Distrital</v>
          </cell>
          <cell r="ES19" t="str">
            <v>Actividad 1: Informe parcial de seguimiento a la estrategia - Actividad 1: tecnificación, productividad y mejoramiento Actividad 2: Informe parcial de seguimiento a la estrategia - actividad 2: posicionamiento de la Imprenta Distrital</v>
          </cell>
          <cell r="ET19" t="str">
            <v>Actividad 1: Informe parcial de seguimiento a la estrategia - Actividad 1: tecnificación, productividad y mejoramiento Actividad 2: Informe parcial de seguimiento a la estrategia - actividad 2: posicionamiento de la Imprenta Distrital</v>
          </cell>
          <cell r="EU19" t="str">
            <v>Actividad 1: Informe parcial de seguimiento a la estrategia - Actividad 1: tecnificación, productividad y mejoramiento Actividad 2: Informe parcial de seguimiento a la estrategia - actividad 2: posicionamiento de la Imprenta Distrital</v>
          </cell>
          <cell r="EV19" t="str">
            <v>Actividad 1: Informe parcial de seguimiento a la estrategia - Actividad 1: tecnificación, productividad y mejoramiento Actividad 2: Informe parcial de seguimiento a la estrategia - actividad 2: posicionamiento de la Imprenta Distrital</v>
          </cell>
          <cell r="EW19">
            <v>0</v>
          </cell>
          <cell r="EX19">
            <v>0</v>
          </cell>
          <cell r="EY19">
            <v>0</v>
          </cell>
          <cell r="EZ19">
            <v>0</v>
          </cell>
          <cell r="FA19">
            <v>0</v>
          </cell>
          <cell r="FB19">
            <v>0</v>
          </cell>
          <cell r="FC19">
            <v>366383000</v>
          </cell>
          <cell r="FD19">
            <v>366383000</v>
          </cell>
          <cell r="FE19">
            <v>366383000</v>
          </cell>
          <cell r="FF19">
            <v>366383000</v>
          </cell>
          <cell r="FG19">
            <v>366383000</v>
          </cell>
          <cell r="FH19">
            <v>366383000</v>
          </cell>
          <cell r="FI19">
            <v>366383000</v>
          </cell>
          <cell r="FJ19">
            <v>366383000</v>
          </cell>
          <cell r="FK19">
            <v>366383000</v>
          </cell>
          <cell r="FL19">
            <v>366383000</v>
          </cell>
          <cell r="FM19">
            <v>366383000</v>
          </cell>
          <cell r="FN19">
            <v>366383000</v>
          </cell>
          <cell r="FO19">
            <v>366383000</v>
          </cell>
          <cell r="FP19">
            <v>366383000</v>
          </cell>
          <cell r="FQ19">
            <v>366383000</v>
          </cell>
          <cell r="FR19">
            <v>366383000</v>
          </cell>
          <cell r="FS19">
            <v>366383000</v>
          </cell>
          <cell r="FT19">
            <v>366383000</v>
          </cell>
          <cell r="FU19">
            <v>366383000</v>
          </cell>
          <cell r="FV19">
            <v>0</v>
          </cell>
          <cell r="FW19">
            <v>0</v>
          </cell>
          <cell r="FX19">
            <v>0</v>
          </cell>
          <cell r="FY19">
            <v>0</v>
          </cell>
          <cell r="FZ19">
            <v>0</v>
          </cell>
          <cell r="GA19">
            <v>0</v>
          </cell>
          <cell r="GB19">
            <v>366383000</v>
          </cell>
          <cell r="GC19">
            <v>287870484</v>
          </cell>
          <cell r="GD19">
            <v>329002395</v>
          </cell>
          <cell r="GE19">
            <v>329002395</v>
          </cell>
          <cell r="GF19">
            <v>329002395</v>
          </cell>
          <cell r="GG19">
            <v>329002395</v>
          </cell>
          <cell r="GH19">
            <v>357551535</v>
          </cell>
          <cell r="GI19">
            <v>0</v>
          </cell>
          <cell r="GJ19">
            <v>0</v>
          </cell>
          <cell r="GK19">
            <v>0</v>
          </cell>
          <cell r="GL19">
            <v>0</v>
          </cell>
          <cell r="GM19">
            <v>0</v>
          </cell>
          <cell r="GN19">
            <v>0</v>
          </cell>
          <cell r="GO19">
            <v>357551535</v>
          </cell>
          <cell r="GP19">
            <v>0</v>
          </cell>
          <cell r="GQ19">
            <v>2352661</v>
          </cell>
          <cell r="GR19">
            <v>29685818</v>
          </cell>
          <cell r="GS19">
            <v>59688849</v>
          </cell>
          <cell r="GT19">
            <v>91410115</v>
          </cell>
          <cell r="GU19">
            <v>123131381</v>
          </cell>
          <cell r="GV19">
            <v>0</v>
          </cell>
          <cell r="GW19">
            <v>0</v>
          </cell>
          <cell r="GX19">
            <v>0</v>
          </cell>
          <cell r="GY19">
            <v>0</v>
          </cell>
          <cell r="GZ19">
            <v>0</v>
          </cell>
          <cell r="HA19">
            <v>0</v>
          </cell>
          <cell r="HB19">
            <v>123131381</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t="str">
            <v xml:space="preserve">En el marco del plan de tecnificación y posicionamiento de la imprenta distrital, desde la Secretaría General en junio se avanzó en las siguientes acciones:
Se publicaron 1.243 actos o documentos administrativos mediante 137 ejemplares del Registro Distrital numerados del 7616 al 7752, lo anterior teniendo en cuenta que en un ejemplar del Registro Distrital se publican uno o varios actos o documentos administrativos. Los 1.243 documentos se desagregan así: 116 Acuerdos, 83 Decretos, 834 Resoluciones, 28 Acuerdos Locales, 156 Decretos Locales, 12 Resoluciones Locales, 3 Circulares, 1 Concepto, 1 Edicto, 2 Adenda, 1 Auto Administrativo y 6 documentos CONPES. En lo que va de la vigencia, la Subdirección de Imprenta Distrital atendió 51 entidades distritales en el servicio de publicación del Registro Distrital correspondientes a: 19 Fondos de Desarrollo Local, 8 Institutos, 12 Secretarías, 2 Sociedades, 2 Órganos de Control, 3 Unidades Administrativas Especiales y 5 entidades de diversos sectores.
En la vigencia 2023, 160 ejemplares más del Registro Distrital fueron migrados para ser consultados por la ciudadanía en el Sistema de Información del Registro Distrital – SIRD, ejemplares que van del 6103 al 5944 y que corresponden al periodo comprendido entre el 23 de junio de 2017 y 28 de octubre de 2016.  En lo que va del cuatrienio, se han cargado para consulta 820 ejemplares comprendidos entre el 6763 y 5944 cuya publicación comprende entre el 22 de marzo de 2020 y 28 de octubre de 2016. Esta migración se efectúa de forma regresiva, teniendo en cuenta la disponibilidad de los ejemplares a migrar.
234 solicitudes de los servicios de impresión y elaboración de trabajos de artes gráficas se convirtieron en órdenes de producción, asociadas a impresión de Registro Distrital e impresión de piezas gráficas solicitadas por las entidades distritales. Dentro de las temáticas encontradas más significativas se tiene adhesivos, afiches, manuales de convivencia, agendas, cartillas, formatos, señalización, libretas, libros, mapas, tarjetas, blocks, tacos y volantes. En 2023, 143 entidades distritales han hecho uso del servicio de elaboración de impresos distribuidas según clase de entidad, así: 127 Colegios, 6 Secretarías, 4 Institutos, 1 Fondo de Desarrollo Local, 1 Sociedad, 1 Empresa Social del Estado, 1 Órgano de Control, 2 Unidades Administrativas Especiales.
En lo corrido de la vigencia, la Imprenta Distrital, en el marco de su estrategia de posicionamiento y a través de la prestación de sus dos servicios, ha atendido 182 entidades distritales de la cuales 12 hicieron uso de ambos servicios: Alcaldía Local de Kennedy, Caja de Vivienda Popular, Secretaría Distrital de Hacienda, Secretaría de Educación del Distrito, Secretaría Distrital de Desarrollo Económico, Secretaría Distrital de Salud, Secretaría de Ambiente, Secretaría Jurídica, Empresa de Transporte del Tercer Milenio Transmilenio SA, Unidad Administrativa Especial de Rehabilitación y Mantenimiento Vial, Instituto Distrital de Turismo-IDT e Instituto Distrital de la Participación y Acción Comunal-IDPAC.
Como parte de su estrategia de optimización y posicionamiento, la Imprenta Distrital diseñó y ejecutó una iniciativa de aprovechamiento de papel de baja rotación logrando que 40 Instituciones Educativas Distritales solicitaran blocks de papel calcante cuya elaboración fue a costo cero para los colegios que se acogieron a la iniciativa en lo concerniente a papel, mano de obra y maquinaria.
</v>
          </cell>
          <cell r="ID19" t="str">
            <v/>
          </cell>
          <cell r="IE19" t="str">
            <v/>
          </cell>
          <cell r="IF19" t="str">
            <v xml:space="preserve">Actividad 1 de la meta 11 Desarrollar acciones tendientes a la tecnificación, productividad y mejoramiento de la Imprenta Distrital:
En el mes de enero se generaron 25 órdenes de producción, de impresos de artes gráficas y se produjeron 355 millares de tiros de impresión. Dentro de las tipologías de piezas gráficas solicitadas en el periodo se encuentran se encuentran afiches, agendas, cartillas, diplomas, formatos, libretas, periódicos, programadores, revista y volantes. Una entidad puede solicitar más de una orden de producción en el mes de reporte.
En el mes de enero, se logró entregar el 100% de ordenes oportunamente, que corresponden a 17 órdenes de producción generadas en meses anteriores y que tenían pacto de entrega en el periodo de reporte. 
Para este periodo, la Subdirección de Imprenta Distrital publicó 22 ejemplares del Registro Distrital numerados de 7616 al 7637, dichos ejemplares corresponden a la totalidad de 208 documentos distribuidos de la siguiente forma: 22 Acuerdos, 12 Decretos, 152 Resoluciones, 1 Acuerdo Local, 14 Decretos Locales, 2 Resoluciones Locales, 1 Concepto, 1 Edicto y 3 documentos CONPES.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enero se subieron 30 ejemplares correspondientes a los consecutivos 6103 hasta el 6074 y que comprenden los periodos del 23 de junio de 2017 al 10 de mayo de 2017.
En relación con las plataformas tecnológicas para el mes de enero, el Sistema de Información del Registro Distrital – SIRD operó el 99.8% del periodo y el sistema EMLAZE, del 100%,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enero se atendieron para el servicio de publicación de documentos o actos administrativos en el Registro Distrital, 31 entidades correspondientes a: 9 Fondos de Desarrollo Local, 5 Institutos, 9 Secretarías y 8 entidades de diversos sectores. 
En relación con el servicio de elaboración de productos de artes gráficas atendió a 21 entidades distritales, distribuidas según clase de entidad, así: 16 colegios, 2 secretarias, 1 institutos, 1 Sociedad y 1 Empresa Social del Estado.
En total la Imprenta Distrital, en el marco de su estrategia de posicionamiento, atendió 50 entidades distritales. Para el mes de enero, 2 entidades hicieron uso de ambos servicios: la Secretaría Distrital de Hacienda y la Empresa de Transporte del Tercer Milenio Transmilenio SA.
</v>
          </cell>
          <cell r="IG19" t="str">
            <v xml:space="preserve">Actividad 1 de la meta 11 Desarrollar acciones tendientes a la tecnificación, productividad y mejoramiento de la Imprenta Distrital:
En el mes de febrero se generaron 42 órdenes de producción, de impresos de artes gráficas y se produjeron 608 millares de tiros de impresión. Dentro de las tipologías de piezas gráficas solicitadas en el periodo se encuentran se encuentran adhesivos, afiches, agendas, cartillas, formatos, libretas, libros, mapas, tarjetas y volantes. Una entidad puede solicitar más de una orden de producción en el mes de reporte.
En febrero, se logró entregar el 100% de ordenes oportunamente, que corresponden a 28 órdenes de producción generadas en meses anteriores y que tenían pacto de entrega en el periodo de reporte. 
Para este periodo, la Subdirección de Imprenta Distrital publicó 22 ejemplares del Registro Distrital numerados de 7638 al 7659, dichos ejemplares corresponden a la totalidad de 165 documentos distribuidos de la siguiente forma: 17 Acuerdos, 18 Decretos, 122 Resoluciones, 1 Acuerdo Local, 5 Decretos Locales, 1 Resolución Local y 1 Circular.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febrero se subieron 20 ejemplares correspondientes a los consecutivos 6054 hasta el 6073 y que comprenden los periodos del 07 de abril de 2017 al 9 de mayo de 2017.
En relación con las plataformas tecnológicas para el mes de febrero, el Sistema de Información del Registro Distrital – SIRD operó el 99.91% del periodo y el sistema EMLAZE, del 99.11%,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febrero se atendieron para el servicio de publicación de documentos o actos administrativos en el Registro Distrital, 26 entidades correspondientes a: 7 Fondos de Desarrollo Local, 5 Institutos, 8 Secretarías y 6 entidades de diversos sectores. 
En relación con el servicio de elaboración de productos de artes gráficas atendió a 32 entidades distritales, distribuidas según clase de entidad, así: 26 colegios, 2 secretarias, 2 institutos, 1 Fondo de Desarrollo Local y 1 Empresa Social del Estado.
</v>
          </cell>
          <cell r="IH19" t="str">
            <v>Actividad 1 de la meta 11 Desarrollar acciones tendientes a la tecnificación, productividad y mejoramiento de la Imprenta Distrital:
En el mes de marzo se generaron 30 órdenes de producción, de impresos de artes gráficas y se produjeron 1.057 millares de tiros de impresión. Dentro de las tipologías de piezas gráficas solicitadas en el periodo se encuentran adhesivos, afiches, agendas, anuarios, cartillas, formatos, hojas, libros, periódicos y plegables. Una entidad puede solicitar más de una orden de producción en el mes de reporte.
En marzo, se logró entregar el 100% de ordenes oportunamente, que corresponden a 34 órdenes de producción generadas en meses anteriores y que tenían pacto de entrega en el periodo de reporte. 
Para este periodo, se publicaron 28 ejemplares del Registro Distrital numerados de 7660 al 7687, dichos ejemplares corresponden a la totalidad de 253 documentos distribuidos de la siguiente forma: 24 Acuerdos, 17 Decretos, 179 Resoluciones, 3 Acuerdos Locales, 27 Decretos Locales, 1 Resolución Local, 1 Circular y 1 Adenda.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marzo se subieron 30 ejemplares correspondientes a los consecutivos 6053 hasta el 6024 y que comprenden los periodos del 06 de abril de 2017 al 23 de febrero de 2017. Esta migración se efectúa de forma regresiva, teniendo en cuenta la disponibilidad de los ejemplares a migrar.
En relación con las plataformas tecnológicas para el mes de marzo, el Sistema de Información del Registro Distrital – SIRD operó el 99.21% del periodo y el sistema EMLAZE, del 100%, de tal forma que tanto la publicación del Registro Distrital como la trazabilidad a las órdenes de producción para elaboración de impresos a las entidades distritales, se prestaron sin afectación alguna.
Al finalizar el primer trimestre, se avanzó en el diseño de iniciativas para maximizar el aprovechamiento, cuidado y uso del papel como materia prima de gran relevancia en la industria gráfica.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marzo se atendieron para el servicio de publicación de documentos o actos administrativos en el Registro Distrital, 35 entidades correspondientes a: 13 Fondos de Desarrollo Local, 5 Institutos, 9 Secretarías, 2 Órganos de Control y 6 entidades de diversos sectores. 
En relación con el servicio de elaboración de productos de artes gráficas atendió a 22 entidades distritales, distribuidas según clase de entidad, así: 15 colegios, 3 secretarias, 1 instituto, 1 Fondo de Desarrollo Local, 1 Empresa Social del Estado y 1 Unidad Administrativa Especial.
Al finalizar el primer trimestre, se avanzó en el diseño de una iniciativa enfocada en el uso de papel de baja rotación, la cual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v>
          </cell>
          <cell r="II19" t="str">
            <v xml:space="preserve">Actividad 1 de la meta 11 Desarrollar acciones tendientes a la tecnificación, productividad y mejoramiento de la Imprenta Distrital:
En el mes de abril se generaron 17 órdenes de producción, de impresos de artes gráficas y se produjeron 583 millares de tiros de impresión. Dentro de las tipologías de piezas gráficas solicitadas en el periodo se encuentran agendas, formatos, volantes, manuales, revista y señalización. 
En abril, se logró entregar el 91.42% de ordenes oportunamente, que corresponden a 32 órdenes de producción generadas en meses anteriores o en el mismo mes y que tenían pacto de entrega en el periodo de reporte. 
Para este periodo, se publicaron 21 ejemplares del Registro Distrital numerados de 7688 al 7708, dichos ejemplares corresponden a la totalidad de 156 documentos distribuidos de la siguiente forma: 19 Acuerdos, 4 Decretos, 109 Resoluciones, 3 Acuerdos Locales, 19 Decretos Locales y 2 Resoluciones Locales.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10 ejemplares correspondientes a los consecutivos 6023 hasta el 6014 y que comprenden los periodos del 22 de febrero de 2017 al 9 de febrero de 2017. Esta migración se efectúa de forma regresiva, teniendo en cuenta la disponibilidad de los ejemplares a migrar.
En relación con las plataformas tecnológicas para el mes de abril, el Sistema de Información del Registro Distrital – SIRD operó el 97.35% del periodo y el sistema EMLAZE, el 99.90%,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abril se atendieron para el servicio de publicación de documentos o actos administrativos en el Registro Distrital, 35 entidades correspondientes a: 12 Fondos de Desarrollo Local, 5 Institutos, 9 Secretarías, 2 Sociedades y 7 entidades de diversos sectores. 
En relación con el servicio de elaboración de productos de artes gráficas atendió a 13 entidades distritales, distribuidas según clase de entidad, así: 9 colegios, 1 secretaria, 1 Sociedad, 1 Empresa Social del Estado y 1 Unidad Administrativa Especial.
Al finalizar el mes de abril, se avanza en el diseño del guion que permita contactar a las Instituciones Educativas Distritales a fin de ejecutar la iniciativa enfocada en el uso de papel de baja rotación, la cual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
</v>
          </cell>
          <cell r="IJ19" t="str">
            <v>Actividad 1 de la meta 11 Desarrollar acciones tendientes a la tecnificación, productividad y mejoramiento de la Imprenta Distrital:
En el mes de mayo se generaron 52 órdenes de producción, de impresos de artes gráficas y se produjeron 1.000 millares de tiros de impresión. Dentro de las tipologías de piezas gráficas solicitadas en el periodo se encuentran Afiches, Agendas, Carpetas, Cartillas, Formatos, Hojas, Libretas, Información, Libros, Periódico, Plegables, Revistas, Tacos y Volantes.
En mayo, se logró entregar el 96.97% de ordenes oportunamente, que corresponden a 32 órdenes de producción generadas en meses anteriores o en el mismo mes y que tenían pacto de entrega en el periodo de reporte. 
Para este periodo, se publicaron 21 ejemplares del Registro Distrital numerados de 7709 al 7729, dichos ejemplares corresponden a la totalidad de 242 documentos distribuidos de la siguiente forma: 16 Acuerdos, 9 Decretos, 132 Resoluciones, 19 Acuerdos Locales, 62 Decretos Locales, 2 Resoluciones Locales, 1 Documento CONPES y 1 Auto Administrativo.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mayo se subieron 40 ejemplares correspondientes a los consecutivos 5974 hasta el 6013 y que comprenden los periodos del 14 de diciembre de 2016 al 8 de febrero de 2017. Esta migración se efectúa de forma regresiva, teniendo en cuenta la disponibilidad de los ejemplares a migrar.
En relación con las plataformas tecnológicas para el mes de mayo, el Sistema de Información del Registro Distrital – SIRD operó el 99.89% del periodo y el sistema EMLAZE, el 100%,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mayo se atendieron para el servicio de publicación de documentos o actos administrativos en el Registro Distrital, 44 entidades correspondientes a: 19 Fondos de Desarrollo Local, 7 Institutos, 9 Secretarías, 2 Unidades Administrativas Especiales y 7 entidades de diversos sectores. 
En relación con el servicio de elaboración de productos de artes gráficas atendió a 35 entidades distritales, distribuidas según clase de entidad, así: 25 colegios, 3 secretarías, 3 Institutos, 1 Sociedad, 1 Empresa Social del Estado, 1 Fondo de Desarrollo Local y 1 Unidad Administrativa Especial.
Al finalizar el mes de mayo, se avanza en la ejecución de la iniciativa enfocada en el uso de papel de baja rotación, contactando vía correo electrónico a 208 Instituciones Educativas Distritales.  Esta iniciativa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v>
          </cell>
          <cell r="IK19" t="str">
            <v xml:space="preserve">Actividad 1 de la meta 11 Desarrollar acciones tendientes a la tecnificación, productividad y mejoramiento de la Imprenta Distrital:
En el mes de junio se generaron 68 órdenes de producción, de impresos de artes gráficas y se produjeron 421 millares de tiros de impresión. Dentro de las tipologías de piezas gráficas solicitadas en el periodo se encuentran Afiches, Agendas, Blocks, Cartillas, Volantes, Hojas y Cuadernillos.
En junio, se logró entregar el 100% de ordenes oportunamente, que corresponden a 36 órdenes de producción generadas en meses anteriores o en el mismo mes y que tenían pacto de entrega en el periodo de reporte. 
Para este periodo, se publicaron 23 ejemplares del Registro Distrital numerados de 7730 al 7752, dichos ejemplares corresponden a la totalidad de 219 documentos distribuidos de la siguiente forma: 18 Acuerdos, 23 Decretos, 140 Resoluciones, 1 Acuerdo Local, 29 Decretos Locales, 4 Resoluciones Locales, 1 Circular, 1 Adenda y 2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junio se subieron 30 ejemplares correspondientes a los consecutivos 5973 hasta el 5944 y que comprenden los periodos del 13 de diciembre de 2016 al 28 de octubre de 2016. Esta migración se efectúa de forma regresiva, teniendo en cuenta la disponibilidad de los ejemplares a migrar.
En relación con las plataformas tecnológicas para el mes de junio, el Sistema de Información del Registro Distrital – SIRD operó el 99.58% del periodo y el sistema EMLAZE, el 100%, de tal forma que tanto la publicación del Registro Distrital como la trazabilidad a las órdenes de producción para elaboración de impresos a las entidades distritales, se prestaron sin afectación alguna.
En el mes de junio se avanzó en la definición de la iniciativa de aprovechamiento del papel sobrante del proceso productivo de elaboración de artes gráficas, identificando los tamaños de tiras de papel aprovechables resultantes del proceso de corte y los productos de pequeño formato que se elaboraran con las mismas, maximizando así el uso de la materia prima y reduciendo los kilogramos de residuos generados en la planta productiva.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junio se atendieron para el servicio de publicación de documentos o actos administrativos en el Registro Distrital, 33 entidades correspondientes a: 13 Fondos de Desarrollo Local, 5 Institutos, 9 Secretarías y 6 entidades de diversos sectores. 
En relación con el servicio de elaboración de productos de artes gráficas atendió a 54 entidades distritales, distribuidas según clase de entidad, así: 50 colegios, 1 secretaría, 1 Instituto, 1 Órgano de control y 1 Unidad Administrativa Especial.
En el mes de junio, se ejecuta la iniciativa enfocada en el uso de papel de baja rotación, con las Instituciones Educativas Distritales.  Esta iniciativa tuvo por objetivo promocionar blocks de papel calcante cuya elaboración fue a costo cero para los colegios en lo concerniente a papel, mano de obra y maquinaria. Se logró que al finalizar el periodo 40 colegios se acogieran a la iniciativa, 32 de estos no habían hecho uso del servicio de elaboración de impresos en las últimas vigencias.   
</v>
          </cell>
          <cell r="IL19" t="str">
            <v/>
          </cell>
          <cell r="IM19" t="str">
            <v/>
          </cell>
          <cell r="IN19" t="str">
            <v/>
          </cell>
          <cell r="IO19" t="str">
            <v/>
          </cell>
          <cell r="IP19" t="str">
            <v/>
          </cell>
          <cell r="IQ19" t="str">
            <v/>
          </cell>
          <cell r="IR19">
            <v>1</v>
          </cell>
          <cell r="IS19">
            <v>1</v>
          </cell>
          <cell r="IT19">
            <v>1</v>
          </cell>
          <cell r="IU19">
            <v>1</v>
          </cell>
          <cell r="IV19">
            <v>1</v>
          </cell>
          <cell r="IW19">
            <v>1</v>
          </cell>
          <cell r="IX19">
            <v>0</v>
          </cell>
          <cell r="IY19">
            <v>0</v>
          </cell>
          <cell r="IZ19">
            <v>0</v>
          </cell>
          <cell r="JA19">
            <v>0</v>
          </cell>
          <cell r="JB19">
            <v>0</v>
          </cell>
          <cell r="JC19">
            <v>0</v>
          </cell>
          <cell r="JD19">
            <v>0.46250000000000002</v>
          </cell>
          <cell r="JE19">
            <v>2</v>
          </cell>
          <cell r="JF19">
            <v>7.5</v>
          </cell>
          <cell r="JG19">
            <v>9.625</v>
          </cell>
          <cell r="JH19">
            <v>8</v>
          </cell>
          <cell r="JI19">
            <v>8</v>
          </cell>
          <cell r="JJ19">
            <v>11.125</v>
          </cell>
          <cell r="JK19">
            <v>0</v>
          </cell>
          <cell r="JL19">
            <v>0</v>
          </cell>
          <cell r="JM19">
            <v>0</v>
          </cell>
          <cell r="JN19">
            <v>0</v>
          </cell>
          <cell r="JO19">
            <v>0</v>
          </cell>
          <cell r="JP19">
            <v>0</v>
          </cell>
          <cell r="JQ19">
            <v>46.25</v>
          </cell>
          <cell r="JR19">
            <v>2</v>
          </cell>
          <cell r="JS19">
            <v>9.5</v>
          </cell>
          <cell r="JT19">
            <v>19.125</v>
          </cell>
          <cell r="JU19">
            <v>27.125</v>
          </cell>
          <cell r="JV19">
            <v>35.125</v>
          </cell>
          <cell r="JW19">
            <v>46.25</v>
          </cell>
          <cell r="JX19">
            <v>46.25</v>
          </cell>
          <cell r="JY19">
            <v>46.25</v>
          </cell>
          <cell r="JZ19">
            <v>46.25</v>
          </cell>
          <cell r="KA19">
            <v>46.25</v>
          </cell>
          <cell r="KB19">
            <v>46.25</v>
          </cell>
          <cell r="KC19">
            <v>46.25</v>
          </cell>
          <cell r="KD19">
            <v>100</v>
          </cell>
          <cell r="KE19">
            <v>100</v>
          </cell>
          <cell r="KF19">
            <v>100</v>
          </cell>
          <cell r="KG19">
            <v>100</v>
          </cell>
          <cell r="KH19">
            <v>100</v>
          </cell>
          <cell r="KI19">
            <v>100</v>
          </cell>
          <cell r="KJ19" t="str">
            <v/>
          </cell>
          <cell r="KK19" t="str">
            <v/>
          </cell>
          <cell r="KL19" t="str">
            <v/>
          </cell>
          <cell r="KM19" t="str">
            <v/>
          </cell>
          <cell r="KN19" t="str">
            <v/>
          </cell>
          <cell r="KO19" t="str">
            <v/>
          </cell>
          <cell r="KP19">
            <v>100</v>
          </cell>
          <cell r="KQ19">
            <v>100</v>
          </cell>
          <cell r="KR19">
            <v>100</v>
          </cell>
          <cell r="KS19">
            <v>100</v>
          </cell>
          <cell r="KT19">
            <v>100</v>
          </cell>
          <cell r="KU19">
            <v>100</v>
          </cell>
          <cell r="KV19" t="str">
            <v/>
          </cell>
          <cell r="KW19" t="str">
            <v/>
          </cell>
          <cell r="KX19" t="str">
            <v/>
          </cell>
          <cell r="KY19" t="str">
            <v/>
          </cell>
          <cell r="KZ19" t="str">
            <v/>
          </cell>
          <cell r="LA19" t="str">
            <v/>
          </cell>
          <cell r="LB19">
            <v>100</v>
          </cell>
          <cell r="LC19" t="str">
            <v>7868_4</v>
          </cell>
          <cell r="LD19" t="str">
            <v>4. Afianzar la transparencia para mayor efectividad en la gestión pública distrital.</v>
          </cell>
          <cell r="LE19">
            <v>100</v>
          </cell>
          <cell r="LF19">
            <v>51.25</v>
          </cell>
          <cell r="LG19" t="str">
            <v/>
          </cell>
          <cell r="LH19" t="str">
            <v/>
          </cell>
          <cell r="LI19">
            <v>100</v>
          </cell>
          <cell r="LJ19">
            <v>52.671111111111109</v>
          </cell>
          <cell r="LK19">
            <v>9110519000</v>
          </cell>
          <cell r="LL19">
            <v>8846199891</v>
          </cell>
          <cell r="LM19">
            <v>2565159275</v>
          </cell>
          <cell r="LN19">
            <v>691592795</v>
          </cell>
          <cell r="LO19">
            <v>691592795</v>
          </cell>
          <cell r="LP19">
            <v>0.48</v>
          </cell>
          <cell r="LQ19">
            <v>1.7999999999999998</v>
          </cell>
          <cell r="LR19">
            <v>2.31</v>
          </cell>
          <cell r="LS19">
            <v>1.92</v>
          </cell>
          <cell r="LT19">
            <v>1.92</v>
          </cell>
          <cell r="LU19">
            <v>2.67</v>
          </cell>
          <cell r="LV19" t="str">
            <v/>
          </cell>
          <cell r="LW19" t="str">
            <v/>
          </cell>
          <cell r="LX19" t="str">
            <v/>
          </cell>
          <cell r="LY19" t="str">
            <v/>
          </cell>
          <cell r="LZ19" t="str">
            <v/>
          </cell>
          <cell r="MA19" t="str">
            <v/>
          </cell>
          <cell r="MB19">
            <v>11.1</v>
          </cell>
          <cell r="MC19">
            <v>11.1</v>
          </cell>
          <cell r="MD19">
            <v>11.1</v>
          </cell>
          <cell r="ME19" t="str">
            <v>Oportuno: Se radica en los tiempos establecidos por la Oficina Asesora de Planeación - OAP</v>
          </cell>
          <cell r="MF19" t="str">
            <v>Oportuno: Se radica en los tiempos establecidos por la Oficina Asesora de Planeación - OAP</v>
          </cell>
          <cell r="MG19" t="str">
            <v>Oportuno: Se radica en los tiempos establecidos por la Oficina Asesora de Planeación - OAP</v>
          </cell>
          <cell r="MH19" t="str">
            <v>Oportuno: Se radica en los tiempos establecidos por la Oficina Asesora de Planeación - OAP</v>
          </cell>
          <cell r="MI19" t="str">
            <v>Oportuno: Se radica en los tiempos establecidos por la Oficina Asesora de Planeación - OAP</v>
          </cell>
          <cell r="MJ19">
            <v>0</v>
          </cell>
          <cell r="MK19">
            <v>0</v>
          </cell>
          <cell r="ML19">
            <v>0</v>
          </cell>
          <cell r="MM19">
            <v>0</v>
          </cell>
          <cell r="MN19">
            <v>0</v>
          </cell>
          <cell r="MO19">
            <v>0</v>
          </cell>
          <cell r="MP19">
            <v>0</v>
          </cell>
          <cell r="MQ1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R19" t="str">
            <v>Coherente: La información de avance de la magnitud, consignada en el reporte del periodo, concuerda con la programación realizada, con la información cualitativa presentada, con las actividades establecidas (si aplica) y con los soportes presentados. Esta</v>
          </cell>
          <cell r="MS19" t="str">
            <v>Coherente: La información de avance de la magnitud, consignada en el reporte del periodo, concuerda con la programación realizada, con la información cualitativa presentada, con las actividades establecidas (si aplica) y con los soportes presentados. Esta</v>
          </cell>
          <cell r="MT1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19" t="str">
            <v>Coherente: La información de avance de la magnitud, consignada en el reporte del periodo, concuerda con la programación realizada, con la información cualitativa presentada, con las actividades establecidas (si aplica) y con los soportes presentados. Esta</v>
          </cell>
          <cell r="MV19">
            <v>0</v>
          </cell>
          <cell r="MW19">
            <v>0</v>
          </cell>
          <cell r="MX19">
            <v>0</v>
          </cell>
          <cell r="MY19">
            <v>0</v>
          </cell>
          <cell r="MZ19">
            <v>0</v>
          </cell>
          <cell r="NA19">
            <v>0</v>
          </cell>
          <cell r="NB19">
            <v>0</v>
          </cell>
          <cell r="NC19">
            <v>100</v>
          </cell>
          <cell r="ND19">
            <v>100</v>
          </cell>
          <cell r="NE19">
            <v>100</v>
          </cell>
          <cell r="NF19">
            <v>100</v>
          </cell>
          <cell r="NG19">
            <v>100</v>
          </cell>
          <cell r="NH19">
            <v>100</v>
          </cell>
          <cell r="NI19" t="str">
            <v/>
          </cell>
          <cell r="NJ19" t="str">
            <v/>
          </cell>
          <cell r="NK19" t="str">
            <v/>
          </cell>
          <cell r="NL19" t="str">
            <v/>
          </cell>
          <cell r="NM19" t="str">
            <v/>
          </cell>
          <cell r="NN19" t="str">
            <v/>
          </cell>
          <cell r="NO19" t="str">
            <v>El presupuesto se encuentra de acuerdo a las herramientas oficiales y su ejecucición es acorde a lo programado</v>
          </cell>
          <cell r="NP19" t="str">
            <v>El presupuesto se encuentra de acuerdo a las herramientas oficiales y su ejecucición es acorde a lo programado</v>
          </cell>
          <cell r="NQ19" t="str">
            <v>El presupuesto se encuentra de acuerdo a las herramientas oficiales y su ejecucición es acorde a lo programado</v>
          </cell>
          <cell r="NR19" t="str">
            <v>El presupuesto se encuentra de acuerdo a las herramientas oficiales y su ejecucición es acorde a lo programado</v>
          </cell>
          <cell r="NS19" t="str">
            <v>El presupuesto se encuentra de acuerdo a las herramientas oficiales y su ejecucición es acorde a lo programado</v>
          </cell>
          <cell r="NT19">
            <v>0</v>
          </cell>
          <cell r="NU19">
            <v>0</v>
          </cell>
          <cell r="NV19">
            <v>0</v>
          </cell>
          <cell r="NW19">
            <v>0</v>
          </cell>
          <cell r="NX19">
            <v>0</v>
          </cell>
          <cell r="NY19">
            <v>0</v>
          </cell>
          <cell r="NZ19">
            <v>0</v>
          </cell>
          <cell r="OA19" t="str">
            <v>La meta no presenta dificultades identificadas</v>
          </cell>
          <cell r="OB19" t="str">
            <v>La meta no presenta dificultades identificadas</v>
          </cell>
          <cell r="OC19" t="str">
            <v>La meta no presenta dificultades identificadas</v>
          </cell>
          <cell r="OD19" t="str">
            <v>La meta no presenta dificultades identificadas</v>
          </cell>
          <cell r="OE19" t="str">
            <v>La meta no presenta dificultades identificadas</v>
          </cell>
          <cell r="OF19">
            <v>0</v>
          </cell>
          <cell r="OG19">
            <v>0</v>
          </cell>
          <cell r="OH19">
            <v>0</v>
          </cell>
          <cell r="OI19">
            <v>0</v>
          </cell>
          <cell r="OJ19">
            <v>0</v>
          </cell>
          <cell r="OK19">
            <v>0</v>
          </cell>
          <cell r="OL19">
            <v>0</v>
          </cell>
          <cell r="OO19" t="str">
            <v>PD30</v>
          </cell>
          <cell r="OP19">
            <v>11.1</v>
          </cell>
          <cell r="OQ19">
            <v>0</v>
          </cell>
          <cell r="OR19">
            <v>0</v>
          </cell>
          <cell r="OS19">
            <v>0</v>
          </cell>
          <cell r="OT19">
            <v>0</v>
          </cell>
          <cell r="OU19">
            <v>0</v>
          </cell>
          <cell r="OV19">
            <v>0</v>
          </cell>
          <cell r="OW19">
            <v>0</v>
          </cell>
          <cell r="OX19">
            <v>0</v>
          </cell>
          <cell r="OY19">
            <v>0</v>
          </cell>
          <cell r="OZ19">
            <v>0</v>
          </cell>
          <cell r="PA19">
            <v>0</v>
          </cell>
          <cell r="PB19">
            <v>0</v>
          </cell>
          <cell r="PC19">
            <v>0</v>
          </cell>
          <cell r="PD19">
            <v>0</v>
          </cell>
          <cell r="PE19">
            <v>0</v>
          </cell>
          <cell r="PF19">
            <v>0</v>
          </cell>
          <cell r="PG19">
            <v>0</v>
          </cell>
          <cell r="PH19">
            <v>0</v>
          </cell>
          <cell r="PI19">
            <v>0</v>
          </cell>
          <cell r="PJ19">
            <v>0</v>
          </cell>
          <cell r="PK19">
            <v>0</v>
          </cell>
          <cell r="PL19">
            <v>0</v>
          </cell>
          <cell r="PM19">
            <v>0</v>
          </cell>
          <cell r="PN19">
            <v>0</v>
          </cell>
          <cell r="PO19">
            <v>0</v>
          </cell>
          <cell r="PP19">
            <v>0</v>
          </cell>
          <cell r="PQ19">
            <v>752590</v>
          </cell>
          <cell r="PR19">
            <v>690840205</v>
          </cell>
          <cell r="PS19" t="str">
            <v>Meta Proyecto de Inversión</v>
          </cell>
        </row>
        <row r="20">
          <cell r="A20" t="str">
            <v>PD31</v>
          </cell>
          <cell r="B20">
            <v>7868</v>
          </cell>
          <cell r="C20" t="str">
            <v>7868_12</v>
          </cell>
          <cell r="D20">
            <v>2020110010191</v>
          </cell>
          <cell r="E20" t="str">
            <v>Un nuevo contrato social y ambiental para la Bogotá del siglo XXI</v>
          </cell>
          <cell r="F20" t="str">
            <v>5. Construir Bogotá región con gobierno abierto, transparente y ciudadanía consciente.</v>
          </cell>
          <cell r="G20" t="str">
            <v>56. Gestión Pública Efectiva</v>
          </cell>
          <cell r="H20" t="str">
            <v xml:space="preserve">Fortalecer las capacidades institucionales para una Gestión pública efectiva y articulada, orientada a la generación de valor público para los grupos de interés. </v>
          </cell>
          <cell r="I20" t="str">
            <v>4. Afianzar la transparencia para mayor efectividad en la gestión pública distrital.</v>
          </cell>
          <cell r="J20" t="str">
            <v>Desarrollo Institucional para una Gestión Pública Eficiente</v>
          </cell>
          <cell r="K20" t="str">
            <v>Subsecretaría Distrital de Fortalecimiento Institucional</v>
          </cell>
          <cell r="L20" t="str">
            <v>Gloria Patricia Rincón Mazo</v>
          </cell>
          <cell r="M20" t="str">
            <v>Subsecretaria Distrital de Fortalecimiento Institucional</v>
          </cell>
          <cell r="N20" t="str">
            <v>Dirección Distrital de Archivo de Bogotá</v>
          </cell>
          <cell r="O20" t="str">
            <v>Alvaro Arias Cruz</v>
          </cell>
          <cell r="P20" t="str">
            <v>Director Distrital de Archivo de Bogotá</v>
          </cell>
          <cell r="Q20" t="str">
            <v>Héctor Heli Cruz Pulido</v>
          </cell>
          <cell r="R20" t="str">
            <v>Eliana Pedraza</v>
          </cell>
          <cell r="S20" t="str">
            <v>12. Desarrollar 100 porciento de la estrategia para la recuperación, preservación, difusión y apropiación del patrimonio documental y la memoria histórica de Bogotá.</v>
          </cell>
          <cell r="T20" t="str">
            <v>Desarrollar 100 porciento de la estrategia para la recuperación, preservación, difusión y apropiación del patrimonio documental y la memoria histórica de Bogotá.</v>
          </cell>
          <cell r="AB20" t="str">
            <v>21.2. Porcentaje de avance en el desarrollo de la estrategia para la recuperación, preservación, difusión y apropiación del patrimonio documental y la memoria histórica de Bogotá.</v>
          </cell>
          <cell r="AC20" t="str">
            <v>12. Desarrollar 100 porciento de la estrategia para la recuperación, preservación, difusión y apropiación del patrimonio documental y la memoria histórica de Bogotá.</v>
          </cell>
          <cell r="AI20" t="str">
            <v xml:space="preserve">PD_PMR: 21.2. Porcentaje de avance en el desarrollo de la estrategia para la recuperación, preservación, difusión y apropiación del patrimonio documental y la memoria histórica de Bogotá.; PD_Meta Proyecto: 12. Desarrollar 100 porciento de la estrategia para la recuperación, preservación, difusión y apropiación del patrimonio documental y la memoria histórica de Bogotá.; </v>
          </cell>
          <cell r="AJ20" t="str">
            <v>De acuerdo con la cadena de valor, los porcentajes programados para el cuatrienio son: 14%, 31%, 51%, 78% y 100%</v>
          </cell>
          <cell r="AK20">
            <v>44055</v>
          </cell>
          <cell r="AL20">
            <v>1</v>
          </cell>
          <cell r="AM20">
            <v>2023</v>
          </cell>
          <cell r="AN20" t="str">
            <v>Este indicador mide el porcentaje de avance de la estrategia para la recuperación, preservación, difusión y apropiación del patrimonio documental y la memoria histórica de Bogotá.</v>
          </cell>
          <cell r="AO20" t="str">
            <v xml:space="preserve">Esta estrategia permitirá la identificación, consulta y acceso por parte de ciudadanos, investigadores, académicos y la comunidad en general  a los distintos fondos y colecciones custodiados y divulgados por la Dirección Distrital de Archivo de Bogotá  con el propósito de brindar información que que fortalezca la investigación, educación, recuperación y apropiación de la memoria histórica de la ciudad.			</v>
          </cell>
          <cell r="AP20">
            <v>2020</v>
          </cell>
          <cell r="AQ20">
            <v>2024</v>
          </cell>
          <cell r="AR20" t="str">
            <v>Creciente</v>
          </cell>
          <cell r="AS20" t="str">
            <v>Eficiencia</v>
          </cell>
          <cell r="AT20" t="str">
            <v>Porcentaje</v>
          </cell>
          <cell r="AU20" t="str">
            <v>Resultado</v>
          </cell>
          <cell r="AV20">
            <v>2020</v>
          </cell>
          <cell r="AW20">
            <v>0</v>
          </cell>
          <cell r="AX20" t="str">
            <v>N/D</v>
          </cell>
          <cell r="AY20">
            <v>0</v>
          </cell>
          <cell r="AZ20">
            <v>1</v>
          </cell>
          <cell r="BA20">
            <v>0</v>
          </cell>
          <cell r="BB20" t="str">
            <v xml:space="preserve">El cumplimiento de la meta se reporta en función del avance en  la ejecución de las actividades que hacen parte de la estrategia para la recuperación, presevación, difusión y apropiación del patrimonio documental y la memoria histórica de Bogotá.	</v>
          </cell>
          <cell r="BC20" t="str">
            <v xml:space="preserve">(Avance de ejecución de la estrategia en el periodo / Avance de programación de la estrategia en el periodo) X 100					</v>
          </cell>
          <cell r="BD20" t="str">
            <v xml:space="preserve">Avance de ejecución de la estrategia en el periodo		</v>
          </cell>
          <cell r="BE20" t="str">
            <v>Avance de programación de la estrategia en el periodo.</v>
          </cell>
          <cell r="BF20" t="str">
            <v>Memorandos electrónicos, guias de fondos y colecciones documentales,  informes, documentos técnicos, presentaciones, reportes, documentos de diseño, cuadros de control de producción, publicaciones, bases de datos</v>
          </cell>
          <cell r="BG20">
            <v>2</v>
          </cell>
          <cell r="BH20">
            <v>44098</v>
          </cell>
          <cell r="BI20">
            <v>0</v>
          </cell>
          <cell r="BJ20" t="str">
            <v>Establecer variables 1 y/o 2 numéricas</v>
          </cell>
          <cell r="BK20">
            <v>100</v>
          </cell>
          <cell r="BL20">
            <v>14</v>
          </cell>
          <cell r="BM20">
            <v>31</v>
          </cell>
          <cell r="BN20">
            <v>51</v>
          </cell>
          <cell r="BO20">
            <v>78</v>
          </cell>
          <cell r="BP20">
            <v>100</v>
          </cell>
          <cell r="BQ20">
            <v>6592091989</v>
          </cell>
          <cell r="BR20">
            <v>1096808704</v>
          </cell>
          <cell r="BS20">
            <v>1483740641</v>
          </cell>
          <cell r="BT20">
            <v>1349458114</v>
          </cell>
          <cell r="BU20">
            <v>910273530</v>
          </cell>
          <cell r="BV20">
            <v>1751811000</v>
          </cell>
          <cell r="BW20">
            <v>14</v>
          </cell>
          <cell r="BX20">
            <v>31</v>
          </cell>
          <cell r="BY20">
            <v>51</v>
          </cell>
          <cell r="BZ20">
            <v>78</v>
          </cell>
          <cell r="CA20">
            <v>17</v>
          </cell>
          <cell r="CB20">
            <v>20</v>
          </cell>
          <cell r="CC20">
            <v>27</v>
          </cell>
          <cell r="CD20">
            <v>1095182369</v>
          </cell>
          <cell r="CE20">
            <v>1052825388</v>
          </cell>
          <cell r="CF20">
            <v>1483317691</v>
          </cell>
          <cell r="CG20">
            <v>1458974839</v>
          </cell>
          <cell r="CH20">
            <v>1349458114</v>
          </cell>
          <cell r="CI20">
            <v>1349422475</v>
          </cell>
          <cell r="CJ20">
            <v>14</v>
          </cell>
          <cell r="CK20">
            <v>31</v>
          </cell>
          <cell r="CL20">
            <v>51</v>
          </cell>
          <cell r="CM20">
            <v>63.825000000000003</v>
          </cell>
          <cell r="CN20" t="str">
            <v>Suma</v>
          </cell>
          <cell r="CO20">
            <v>0</v>
          </cell>
          <cell r="CP20">
            <v>0</v>
          </cell>
          <cell r="CQ20">
            <v>4.7249999999999996</v>
          </cell>
          <cell r="CR20">
            <v>2.0249999999999999</v>
          </cell>
          <cell r="CS20">
            <v>0</v>
          </cell>
          <cell r="CT20">
            <v>6.0750000000000002</v>
          </cell>
          <cell r="CU20">
            <v>0</v>
          </cell>
          <cell r="CV20">
            <v>2.0249999999999999</v>
          </cell>
          <cell r="CW20">
            <v>6.0750000000000002</v>
          </cell>
          <cell r="CX20">
            <v>0</v>
          </cell>
          <cell r="CY20">
            <v>0</v>
          </cell>
          <cell r="CZ20">
            <v>6.0750000000000002</v>
          </cell>
          <cell r="DA20">
            <v>78</v>
          </cell>
          <cell r="DB20">
            <v>12.824999999999999</v>
          </cell>
          <cell r="DC20">
            <v>12.824999999999999</v>
          </cell>
          <cell r="DD20">
            <v>0</v>
          </cell>
          <cell r="DE20">
            <v>0</v>
          </cell>
          <cell r="DF20">
            <v>35</v>
          </cell>
          <cell r="DG20">
            <v>15</v>
          </cell>
          <cell r="DH20">
            <v>0</v>
          </cell>
          <cell r="DI20">
            <v>45</v>
          </cell>
          <cell r="DJ20">
            <v>0</v>
          </cell>
          <cell r="DK20">
            <v>15</v>
          </cell>
          <cell r="DL20">
            <v>45</v>
          </cell>
          <cell r="DM20">
            <v>0</v>
          </cell>
          <cell r="DN20">
            <v>0</v>
          </cell>
          <cell r="DO20">
            <v>45</v>
          </cell>
          <cell r="DP20">
            <v>200</v>
          </cell>
          <cell r="DQ20">
            <v>0</v>
          </cell>
          <cell r="DR20">
            <v>0</v>
          </cell>
          <cell r="DS20">
            <v>35</v>
          </cell>
          <cell r="DT20">
            <v>15</v>
          </cell>
          <cell r="DU20">
            <v>0</v>
          </cell>
          <cell r="DV20">
            <v>45</v>
          </cell>
          <cell r="DW20">
            <v>0</v>
          </cell>
          <cell r="DX20">
            <v>0</v>
          </cell>
          <cell r="DY20">
            <v>0</v>
          </cell>
          <cell r="DZ20">
            <v>0</v>
          </cell>
          <cell r="EA20">
            <v>0</v>
          </cell>
          <cell r="EB20">
            <v>0</v>
          </cell>
          <cell r="EC20">
            <v>95</v>
          </cell>
          <cell r="ED20">
            <v>95</v>
          </cell>
          <cell r="EE20">
            <v>0</v>
          </cell>
          <cell r="EF20">
            <v>0</v>
          </cell>
          <cell r="EG20"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EH20" t="str">
            <v>Actividad 1:  Actividad 2: 1. Documento Ejecución Bogotá Historia Común 2.0 Fase 4 - (Parte I)​
2. Documento Implementación Plan de Archivo de Derechos Humanos - Fase 2 - (Parte I)</v>
          </cell>
          <cell r="EI20">
            <v>0</v>
          </cell>
          <cell r="EJ20"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EK20">
            <v>0</v>
          </cell>
          <cell r="EL20" t="str">
            <v>Actividad 1:  Actividad 2: 1. Documento Ejecución Bogotá Historia Común 2.0​ Fase 4 - (Parte II) ​
2. Documento Implementación Plan e Archivos de Archivos de Derechos Humanos - Fase 2 (Parte II)</v>
          </cell>
          <cell r="EM20"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EN20">
            <v>0</v>
          </cell>
          <cell r="EO20">
            <v>0</v>
          </cell>
          <cell r="EP20"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Documento Final Ejecución Bogotá Historia Común 2.0​ Fase 4​
2. Documento Final Implementación Plan de Archivos de Derechos Humanos - Fase 2​
​3. Informe de acciones de divulgación de las actividades de la Dirección Distrital de Archivo de Bogotá.</v>
          </cell>
          <cell r="EQ20">
            <v>0</v>
          </cell>
          <cell r="ER20">
            <v>0</v>
          </cell>
          <cell r="ES20"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ET20" t="str">
            <v>Actividad 1:  Actividad 2: 1. Documento Ejecución Bogotá Historia Común 2.0 Fase 4 - (Parte I)​
2. Documento Implementación Plan de Archivo de Derechos Humanos - Fase 2 - (Parte I)</v>
          </cell>
          <cell r="EU20">
            <v>0</v>
          </cell>
          <cell r="EV20"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EW20">
            <v>0</v>
          </cell>
          <cell r="EX20">
            <v>0</v>
          </cell>
          <cell r="EY20">
            <v>0</v>
          </cell>
          <cell r="EZ20">
            <v>0</v>
          </cell>
          <cell r="FA20">
            <v>0</v>
          </cell>
          <cell r="FB20">
            <v>0</v>
          </cell>
          <cell r="FC20">
            <v>846831000</v>
          </cell>
          <cell r="FD20">
            <v>846831000</v>
          </cell>
          <cell r="FE20">
            <v>846831000</v>
          </cell>
          <cell r="FF20">
            <v>846831000</v>
          </cell>
          <cell r="FG20">
            <v>846831000</v>
          </cell>
          <cell r="FH20">
            <v>846831000</v>
          </cell>
          <cell r="FI20">
            <v>846831000</v>
          </cell>
          <cell r="FJ20">
            <v>846831000</v>
          </cell>
          <cell r="FK20">
            <v>846831000</v>
          </cell>
          <cell r="FL20">
            <v>846831000</v>
          </cell>
          <cell r="FM20">
            <v>846831000</v>
          </cell>
          <cell r="FN20">
            <v>846831000</v>
          </cell>
          <cell r="FO20">
            <v>846831000</v>
          </cell>
          <cell r="FP20">
            <v>910273530</v>
          </cell>
          <cell r="FQ20">
            <v>910273530</v>
          </cell>
          <cell r="FR20">
            <v>910273530</v>
          </cell>
          <cell r="FS20">
            <v>910273530</v>
          </cell>
          <cell r="FT20">
            <v>910273530</v>
          </cell>
          <cell r="FU20">
            <v>910273530</v>
          </cell>
          <cell r="FV20">
            <v>0</v>
          </cell>
          <cell r="FW20">
            <v>0</v>
          </cell>
          <cell r="FX20">
            <v>0</v>
          </cell>
          <cell r="FY20">
            <v>0</v>
          </cell>
          <cell r="FZ20">
            <v>0</v>
          </cell>
          <cell r="GA20">
            <v>0</v>
          </cell>
          <cell r="GB20">
            <v>910273530</v>
          </cell>
          <cell r="GC20">
            <v>776853825</v>
          </cell>
          <cell r="GD20">
            <v>776853825</v>
          </cell>
          <cell r="GE20">
            <v>822532449</v>
          </cell>
          <cell r="GF20">
            <v>843816449</v>
          </cell>
          <cell r="GG20">
            <v>856822166</v>
          </cell>
          <cell r="GH20">
            <v>889019254</v>
          </cell>
          <cell r="GI20">
            <v>0</v>
          </cell>
          <cell r="GJ20">
            <v>0</v>
          </cell>
          <cell r="GK20">
            <v>0</v>
          </cell>
          <cell r="GL20">
            <v>0</v>
          </cell>
          <cell r="GM20">
            <v>0</v>
          </cell>
          <cell r="GN20">
            <v>0</v>
          </cell>
          <cell r="GO20">
            <v>889019254</v>
          </cell>
          <cell r="GP20">
            <v>0</v>
          </cell>
          <cell r="GQ20">
            <v>12344860</v>
          </cell>
          <cell r="GR20">
            <v>89083891</v>
          </cell>
          <cell r="GS20">
            <v>168856877</v>
          </cell>
          <cell r="GT20">
            <v>250539139</v>
          </cell>
          <cell r="GU20">
            <v>337455410</v>
          </cell>
          <cell r="GV20">
            <v>0</v>
          </cell>
          <cell r="GW20">
            <v>0</v>
          </cell>
          <cell r="GX20">
            <v>0</v>
          </cell>
          <cell r="GY20">
            <v>0</v>
          </cell>
          <cell r="GZ20">
            <v>0</v>
          </cell>
          <cell r="HA20">
            <v>0</v>
          </cell>
          <cell r="HB20">
            <v>337455410</v>
          </cell>
          <cell r="HC20">
            <v>35639</v>
          </cell>
          <cell r="HD20">
            <v>35639</v>
          </cell>
          <cell r="HE20">
            <v>35639</v>
          </cell>
          <cell r="HF20">
            <v>35639</v>
          </cell>
          <cell r="HG20">
            <v>35639</v>
          </cell>
          <cell r="HH20">
            <v>35639</v>
          </cell>
          <cell r="HI20">
            <v>0</v>
          </cell>
          <cell r="HJ20">
            <v>0</v>
          </cell>
          <cell r="HK20">
            <v>0</v>
          </cell>
          <cell r="HL20">
            <v>0</v>
          </cell>
          <cell r="HM20">
            <v>0</v>
          </cell>
          <cell r="HN20">
            <v>0</v>
          </cell>
          <cell r="HO20">
            <v>35639</v>
          </cell>
          <cell r="HP20">
            <v>0</v>
          </cell>
          <cell r="HQ20">
            <v>0</v>
          </cell>
          <cell r="HR20">
            <v>0</v>
          </cell>
          <cell r="HS20">
            <v>0</v>
          </cell>
          <cell r="HT20">
            <v>35639</v>
          </cell>
          <cell r="HU20">
            <v>35639</v>
          </cell>
          <cell r="HV20">
            <v>0</v>
          </cell>
          <cell r="HW20">
            <v>0</v>
          </cell>
          <cell r="HX20">
            <v>0</v>
          </cell>
          <cell r="HY20">
            <v>0</v>
          </cell>
          <cell r="HZ20">
            <v>0</v>
          </cell>
          <cell r="IA20">
            <v>0</v>
          </cell>
          <cell r="IB20">
            <v>35639</v>
          </cell>
          <cell r="IC20" t="str">
            <v xml:space="preserve">En el marco del plan de desarrollo “un nuevo contrato social y ambiental para la Bogotá del siglo XXI” y en cuento a la Implementación de la estrategia  Para La Recuperación, Preservación, Difusión Y Apropiación Del Patrimonio Documental y La Memoria Histórica De Bogotá, durante el primer semestre de la vigencia, se avanzó en las siguientes acciones: 
Producto 1. Avance del documento de implementación de la estrategia para la recuperación, preservación, difusión y apropiación del patrimonio documental y la memoria histórica de Bogotá.
Conforme con las líneas de acción establecidas en la estrategia, los diferentes productos están contenidos en las respectivas líneas, se realizaron las siguientes Actividades:
ACTIVIDAD 1: REALIZAR PROCESOS DE CARACTERIZACIÓN, PROCESAMIENTO, ACCESO Y PUESTA AL SERVICIO DEL PATRIMONIO DOCUMENTAL DEL DISTRITO CAPITAL
Producto 2. Informe del procesamiento técnico de las unidades documentales y material bibliográfico que conforman los fondos y colecciones que custodia el Archivo de Bogotá.
Estrategia Línea 1. Recuperación, descripción, catalogación y preservación del patrimonio documental
Durante el segundo trimestre se reportan los siguientes avances:
TRANSFERENCIAS SECUNDARIAS
- Se envió Informe de visita técnica mediante rad: 2-2023-10423, fecha: 13 de abril de 2023, Instituto Distrital de Patrimonio Cultural
-  El 26 de abril se realizó visita técnica al Fondo de la Secretaria General. El Informe técnico se encuentra en elaboración con relación a intención 3-2023-9068 del 24 de marzo del 2023.
- Intención de donación Ospina y CIA, Se recibe comunicación Rad: 1-2023-5168 y se da respuesta con Rad 2-2023-7059 
- Intención donación Alejandro Cárdenas Parker, Se da respuesta mediante comunicación 2-2023-6905 y se realiza visita técnica 
- Seguimiento al informe de ajustes realizados por parte de la Subdirección de Gestión Documental enviado mediante rad: 3-2023-17503 del 21 de junio de 2023. Se dio visto bueno a las evidencias, programando recepción de la documentación para el 10 de julio de la presente vigencia, mediante memorando, Rad: 3-2023-18235 del 28 de junio del 2023.
- Se recibe intención de transferencia, Fundación Gilberto Alzate mediante correo electrónico, se radica con 1-2023-14914.
- El 30 de junio se recepcionó intención de transferencia secundaria mediante comunicación Rad: 1-2023-16784 de la Secretaria Distrital de Hacienda
DESCRIPCIÓN Y CONSERVACIÓN
- En el mes de abril se modificó la meta para la presente vigencia, pasando de 22.000 a 24.000 unidades descritas. Se realizó el cargue de 9.300 descripciones puestas al servicio alcanzando un avance acumulado del 38.75% de las 24.000 programadas para la presente vigencia. 
- Se reportan 99 actividades de implementación del Sistema Integrado de Conservación
CATALOGACIÓN
-  Se trabajó en el análisis y procesamiento de la información del material bibliográfico seleccionado logrando la catalogación de 795 unidades; control de calidad de 82 unidades; rotulación, marcado y colocado de cintas 731 unidades, verificación de la consistencia de los datos ingresados a la base de datos (Sistema vs libro físico): 2.063 libros verificados.
Estrategia Línea 2. Consulta del patrimonio documental de Bogotá
BUSCADOR EL COFRE
Se registraron 4.727 visitas ( Computador 1.987. Celular 2.740) las cuales generaron 44.251 consultas (Computador 21.584. Celular 22.667)
SALA CONSULTA
Se atendieron 1.205 usuarios en la sala de consulta del Archivo de Bogotá, (654 hombres y 546 mujeres. No responden 5). Se generaron 1.686 Consultas
ACTIVIDAD 2: DESARROLLAR INVESTIGACIÓN, PROMOCIÓN, DIVULGACIÓN Y PEDAGOGÍA DEL PATRIMONIO DOCUMENTAL Y LA MEMORIA HISTÓRICA DE BOGOTÁ
Estrategia Línea 3. Fortalecimiento de la función de investigación en torno al patrimonio documental
Producto 3. Documento Ejecución Bogotá Historia Común 2.0 Fase 4 - (Parte I)
Este producto no reporta actividades en este periodo
Producto 4. Documento Implementación Plan de Archivo de Derechos Humanos - Fase 2 - (Parte I)
Este producto no reporta actividades en este periodo
Estrategia Línea 4. Fortalecimiento de la difusión del patrimonio documental
Producto 5. Informe de acciones de divulgación de las actividades de la Dirección Distrital de Archivo de Bogotá.
S llevaron a cabo acciones de divulgación conforme a lo siguiente: 
En el componente de ecosistema digital.
Se publicaron 12 notas en el micrositio web Archivo de Bogotá donde se registró el ingreso de 139.450 usuarios que generaron 471.077 vistas
1) 	Archivo de Bogotá celebra el día internacional del libro con el lanzamiento de dos publicaciones en la Feria Internacional del Libro de Bogotá – FILBO –.
2) 	Archivo de Bogotá y TransMilenio rinden homenaje al monumento de banderas.
3) 	Tipos de Bogotá: patrimonio documental al servicio de la ciudadanía
4) 	Guías de fondos y colecciones disponibles para consulta de la ciudadanía.
5) 	Fondo Veeduría Distrital, Serie Código de Policía, 2003: la Carta de Civilidad de Bogotá
6) 	La identificación y gestión de las memorias locales como actividades fundamentales para la construcción del patrimonio documental de los bogotanos
7) 	Archivo de Bogotá celebra el día internacional del libro con el lanzamiento de dos publicaciones en la Feria Internacional del Libro de Bogotá – FILBO
8) 	Archivo de Bogotá y TransMilenio rinden homenaje al monumento de banderas.
9) 	Tipos de Bogotá: patrimonio documental al servicio de la ciudadanía
10) 	Guías de fondos y colecciones disponibles para consulta de la ciudadanía.
11) 	Fondo Veeduría Distrital, Serie Código de Policía, 2003: la Carta de Civilidad de Bogotá
12) 	La identificación y gestión de las memorias locales como actividades fundamentales para la construcción del patrimonio documental de los bogotanos
Se publicaron 174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60 contenidos, se cuenta con 29.312 seguidores, se generaron 17.572 interacciones con un alcance de 129.833 personas; en Twitter se publicaron 68 contenidos, se cuenta con 20.500 seguidores y las interacciones fueron de 7.587 con un alcance de 104.200 personas; respecto a Instagram se publicaron 46 contenidos, se cuenta con 26.700 seguidores, 5.126 interacciones, con un alcance de 93.754 personas.
En relación con la agenda cultural 
Conforme a la programación mensual se relacionan las siguientes actividades: 
Exposición Bogotá revelada 1922 – 1949 con la participación de 208 personas. 
Se realizaron 3 exposiciones virtuales en el micrositio web Archivo de Bogotá: 1. La Constitución política de 1991, 2. Archivos a Fondo y 3. La alegría de leer con la participación de 460 personas 
Exposición Bogotá 134 años en movimiento que viene circulando en portales de TransMilenio, y estaciones como: Museo Nacional, Ricaurte, San Mateo, 20 de Julio, San Diego, Portal Américas y Portal Usme universidades, instalaciones de la Secretaría General, Instalaciones del Archivo de Bogotá, estuvo en la feria internacional del libro de Bogotá, centros comerciales como: centro comercial Caobos, con la participación directa e indirecta de las personas que acuden a estos espacios públicos
En el proyecto editorial, se lanzaron en el mes de abril 2 publicaciones: la cartilla con la historia del transporte público en Bogotá de la mano de TranMilenio y el facsimilar Tipos de Bogotá en coedición con la Universidad Externado de Colombia, Guía de la Colección Viki Ospina. En el mes de mayo se trabajó el diseño y diagramación 4 lineamientos: Línea Técnica de Digitalización de Documentos, La Línea Técnica de Depósito y Custodia, La línea Técnica de Servicios Postales, El Lineamiento para la Recuperación y Gestión Participativa de Memorias Locales y Comunitarias, la Guía de la Colección Viki Ospina, la metodología para la Recuperación y Gestión Participativa de Memorias Locales y Comunitarias y el Cofre Viajero. En el mes de Junio se elaboró y corrigió el Lineamiento del proyecto Bogotá historia común 2.0; se publicaron: el Lineamiento para la Recuperación y Gestión Participativa de Memorias Locales y Comunitarias y la actualización del Fondo Veeduría Distrital.
En el mes de abril se realizaron 2 conversatorios con transmisión virtual a propósito del lanzamiento de dos publicaciones del Archivo de Bogotá, estos tuvieron la participación de 962 personas.
Respecto a Proyectos Estratégicos se encuentra en edición el video institucional del Proyecto Bogotá Historia Común 2.0 y se avanzó en el brochure y mockup del MIGDA así como en su documento general.
 Visitas Guiadas
Se realizaron 28 Visitas Guiadas del Archivo de Bogotá con la participación de 513 personas asistentes. Hombres: 208. Mujeres 305
Producto 6.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procesos contractuales para dar cumplimiento a lo programado
Seguimiento al cumplimiento del Plan Anual Mensualizado de caja verificando que se realizaron los pagos programados conforme a los compromisos establecidos. 
Se están realizaron reuniones (de trabajo con equipos y subcomités de autocontrol) para efectuar seguimiento periódico a los planes internos de actividades en el marco del cumplimiento de metas, consecución y entrega de productos a cargo de la Dirección Distrital de Archivo de Bogotá
Conforme a los seguimientos realizados se puede concluir que las actividades están conforme a los planes y cronogramas establecidos y que los productos avanzan en términos normales a su ejecución
</v>
          </cell>
          <cell r="ID20" t="str">
            <v/>
          </cell>
          <cell r="IE20" t="str">
            <v/>
          </cell>
          <cell r="IF20" t="str">
            <v/>
          </cell>
          <cell r="IG20" t="str">
            <v xml:space="preserve">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Se realizó reunión entre el equipo base de trabajo y el director para definir el documento de implementación en la estrategia, adicionalmente para revisar aspectos en la identificación de las unidades documentales en los depositos.
2. Informe del procesamiento técnico de las unidades documentales y material bibliográfico que conforman los fondos y colecciones que custodia el Archivo de Bogotá.
Durante este mes:
-VISITA TECNICA IDPC Fondo Candelaria para posible ingreso de transferencia secundaria
-Se realizo el cargue de 600 descripciones puestas al servicio de acuerdo con la matriz de seguimiento a los indicadores de gestión, logrando cumplir con el 3.6% de la meta
-Se reportan 15 actividades de implementación del Sistema Integrado de Conservación
-Se atendieron 159 usuarios en la sala de consulta del Archivo de Bogotá (90 hombres y 69 mujeres)
3. Informe de ejecución y seguimiento a metas e indicadores de las actividades transversales de la Dirección Distrital de Archivo.
Seguimiento a la ejecución presupuestal, encontrando que el presupuesto de inversión se viene comprometiendo conforme a lo programado en el Plan Anula de Adquisiciones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ACTIVIDAD 2. DESARROLLAR INVESTIGACIÓN, PROMOCIÓN, DIVULGACIÓN Y PEDAGOGÍA DEL PATRIMONIO DOCUMENTAL Y LA MEMORIA HISTÓRICA DE BOGOTÁ
1. Documento Avance 1 Bogotá Historia Común 2.0. Fase 3: Desarrollo y Lanzamiento
Se adelanatron las actividades , especialmente las priorizadas para el evento de lanzamiento, entre las que se cuentan las validaciones ante la Subsecretaría de Fortalecimiento Institucional, así como a la asesora de Comunicaciones de la Secretaria General, y se ajusto la agenda del evento según las respectivas retroalimentaciones. Se definicón el Guía del video del proyecto que se realizará con apoyo de Canal Capital para su reproducción en el evento, y se obtuvo aprobación del mismo. Se elaboró el documento del minuto a minuto solicitado entre los requerimientos del evento. Se avanzo en la elaboración de varias propuestas de diseño para la imagen del proyecto. Se adelanto una primera reunión de relacioanamiento con IDARTES como aliado del proyecto para la formalización de la relación en el marco del proyecto y su participación. Se emitió tercera versión de las historias de usuario para la plataforma colaborativa y el catálogo del proyecto haciendo especial énfasis en el detalle funcional, haciendo especial énfasis en el diseño de los formularios electrónicos, esto como insumo principal para formular por parte de la Oficina de Tecnologías de la Información y Comunicación el plan de trabajo que permitirá el desarrollo y puesta en producción de la solución tecnológica requerida.
2. Documento Avance 1 Plan Archivos de Derechos Humanos Bogotá - PADHB-:  Implementación (Fase 1).
Se adelantaron las respectivas reuniónes de articulación entre el equipo del proyecto y el equipo de seguimiento de la Subdirección del Sistema Distrital de Archivos para la formulación de las preguntas sobre archivos de derechos humanos que se aplicaran a las entidades distritales para el respectivo seguimiento en el marco de la expedición de lineamientos técnicos para archivos de derechos humanos que el proyecto tiene previsto entregar este año. Así mismo se elaboro un documento de diagnóstico para aportar a la política de paz que lidera la Alta Consejería de Paz, Víctimas y Reconciliación, así como la definición de los indicadores de medición de los productos comprometidos en dicha politica sobre archivos de derechos humanos. 
3. Informe de acciones de divulgación de las actividades de la Dirección Distrital de  Archivo de Bogotá.
En febrero de 2022 para la realización de contenidos y productos en el marco del Plan de Divulgación se manejó la temática de movilidad sostenible entrando en concordancia con acciones estratégicas del distrito. 
En el componente de ecosistema digital
- 2 notas en el micrositio web Archivo de Bogotá:
1) El Archivo de Bogotá presidirá el Comité Técnico Nacional de Gestión Documental 
2) Patrimonio documental, evidencia del interés por afianzar la cultura ciudadana en la ciudad.
Durante el mes se registró el ingreso de 23.465 usuarios al micrositio del Archivo de Bogotá los cuales hicieron 79.525 visitas.
Se publicaron 30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15 contenidos y se cuenta con 29.094 seguidores, se generaron en el mes 5073 interacciones con un alcance de 29.879 personas; en Twitter se publicaron 10 contenidos y se cuenta con 20300 seguidores y 1204 interacciones con un alcance de 26.200 personas; respecto a Instagram se publicaron 7 contenidos, se cuenta con 25.200 seguidores y 1.605 interacciones con un alcance de 12.100 personas. 
En relación a la agenda cultural se realizó la respectiva programación mensual en la que se relacionan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y estaciones intermedias. Se realizaron 2 Visitas Guiadas del Archivo de Bogotá con la participación de 60 personas asistentes. 
</v>
          </cell>
          <cell r="IH20" t="str">
            <v xml:space="preserve">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Se revisó la propuesta de estructuración de un documento de Informe de Implementación de las estrategias a cargo del Archivo Distrital, la cual fue socializada y aprobada por el director y los subdirectores. En lo correspondiente a la “Estrategia para la recuperación, preservación, difusión y apropiación del patrimonio documental y la memoria histórica de Bogotá.” contenida en la meta 12 del proyecto 7868, se generaron mesas de trabajo con los equipos de la Subdirección de Gestión del Patrimonio Documental, Investigación y Divulgación para socializar el contenido del documento y convenir la metodología de trabajo. Se acordó compilar los resultados de los productos a cargo de la meta en el documento y como soporte se tendrán los respectivos anexos técnicos de cada uno de los temas
Conforme con las líneas de acción establecidas en la estrategia se realizaron las siguientes Actividades:
Línea 1. Recuperación, descripción, catalogación y preservación del patrimonio documental
Evidencia: Informe de Procesamiento Técnico
Durante el primer trimestre se llevaron a cabo las siguientes actividades
Se atendieron 3 solicitudes de transferencias secundarias conforme a lo siguiente:
•	INSTITUTO DISTRITAL DE PATRIMONIO CULTURAL-Fondo Corporación la Candelaria. Se dio respuesta a la intención de transferencia por parte del IDPC, del Fondo la Candelaria, con rad:2-2023-4172 del 10 de febrero, programando visita para el día 22 del mismo periodo.  
•	SECRETARIA DE MOVILIDAD: Se atendió solicitud, 1-2023-5234, realizando el 21 de marzo, mesa de trabajo, socializando el procedimiento de transferencias secundarias. 
•	INSTITUTO DISTRITAL DE TURISMO Se atendió solicitud 1-2023- 5209, realizando el 13 de marzo, mesa de trabajo, socializando el procedimiento de transferencias secundarias
Se atendieron 3 solicitudes de donaciones conforme a lo siguiente:
•	COLECCION ALEJANDRO CÁEDENAS PARKER: Se recibió intención de donación de la colección de este Arquitecto, en Bogotá te escucha, y se realizó programación de visita técnica. El 16 de marzo se realizó la primera de dos visitas, para conocer los planos. 
•	DONACIÓN OSPINA Y CIA: Se recibió solicitud de conocer el interés de recibir parte del archivo de esta constructora. Se dio respuesta con rad: 2-2023-7058. 
Se adelantaron las acciones correspondientes para la clasificación ordenación y descripción de 2.800 unidades documentales las cuales fueron recuperadas y puestas al servicio de la ciudadanía de acuerdo con la matriz de seguimiento a los indicadores de gestión, logrando cumplir con el 12.7% de la meta
A través del Sistema de Gestión de Información de la Colección Bibliográfica Especializada (Sistema KOHA), se trabajó en el análisis y procesamiento de la información del material bibliográfico seleccionado logrando la catalogación de 265 unidades; control de calidad de 28 unidades; rotulación, marcado y colocado de cintas 367 unidades y Validación de registros catalográficos históricos 1.421 unidades
En cuanto a conservación, restauración y reprografía se realizaron 46 acciones de las actividades contenidas en el sistema integrado de conservación, que permitieron hacer diagnóstico, limpieza, saneamiento, almacenamiento y demás acciones para conservar el patrimonio documental
Línea 2. Consulta del patrimonio documental de Bogotá
Evidencia: Informe de Procesamiento Técnico
Se lleva un registro de los usuarios que visitan la sala de consulta y se les pide voluntariamente llenar una encuesta para mediar la satisfacción del servicio prestado. Adicionalmente se reúne la estadística de las solicitudes y consultas realizadas a través de los canales virtuales.
Con corte a 31 de marzo se han atendido 467 usuarios presenciales en la sala de consulta Hombres: 256. Mujeres: 211. los cuales han realizado   642 consultas. 
A través de los canales virtuales se han atendido 145 solicitudes realizadas para un total de 187 consultas
En el buscador "El Cofre" se registraron 2,552 Visita, 20,839 consultas
Línea 3. Fortalecimiento de la función de investigación en torno al patrimonio documental
3.1 Bogotá Historia Común 2.0
3.1.1 Solución tecnológica 
3.1.1.1 Los productos obtenidos fueron: Historias de usuario (versión 3), Listado de roles y perfiles (versión 1), Mockups formularios (versión 2) y Flujo de formularios (versión 2), los cuales fueron entregados a la Oficina de Tecnologías de la Información de la Secretaría General de la Alcaldía Mayor de Bogotá, acompañados de las explicaciones para precisar el alcance de los requerimientos de la solución tecnológica.
Evidencias: 	3.1.1.1 202303Roles perfilesBHC 2.0.Ver1
		3.1.1.1 20220221MockupsFormulariosBogHC2.0
		3.1.1.1 20230214DetalleFormulariosBHC2.0Ver1
		3.1.1.1 20230221FlujosFormulariosBogHC2.0Ver2
		3.1.1.1 20230223BHCHistoriasdeUsuarioVer3
3.1.2 Micrositio Bogotá 
3.1.2.1 Se han adelantado las acciones para la actualización del micrositio web Bogotá Historia Común 2.0, teniendo en cuenta las expectativas y productos del proyecto, en consideración con las fechas de lanzamiento. Desde la DDAB con el acompañamiento de la OTIC se han construido los requerimientos funcionales y técnicos para la actualización del mencionado micrositio. Se elaboraron las historias de usuario bocetos y mockup definitivos en dónde se consolida el alcance del requerimiento de actualización del micrositio, en atención a las disposiciones dadas desde la oficina de comunicaciones y la de tecnologías de la información. 
Evidencias: 	3.1.2.1 - 1. Presentacion-de-la-iniciativa
		3.1.2.1 - 2. Antecedentes-del-Proyecto
		3.1.2.1 - 3. Galería
		3.1.2.1 - 4. Caja-de-Herramientas
		3.1.2.1 - 5. Contenidos comunitarios
		3.1.2.1 202302EstratégiadeTrabajoMicrositioBHC2.0Ver1
		3.1.2.1 20230301_Borrador_micrositioBHC 2.0
		3.1.2.1 20230301MapaNavegaciónMicrositioVer1
		3.1.2.1 20230323MockupMicrositioVer4
3.2 Plan de Archivos de Derechos Humanos Bogotá
3.2.1 Se trabajó una versión ajustada del cronograma de trabajo del Plan de Archivos de Derechos Humanos Bogotá para la presente vigencia 
Evidencia: 3.2.1 3. 3 20230327Cronograma2023PADHB_V2.xlsx.
3.2.2 Como parte de la ejecución del citado cronograma de trabajo, se inició la interacción con la Subdirección de Gestión Documental de la Secretaría General de la Alcaldía Mayor de Bogotá, en el acompañamiento desde el PADHB para la adopción, implementación y aplicación del “Protocolo de gestión documental de los archivos referidos a las graves y manifiestas violaciones a los Derechos Humanos, e infracciones al Derecho Internacional Humanitario, ocurridas con ocasión del conflicto armado interno". AGN – CNMH (2022). 
Se revisaron los insumos suministrados por el equipo de trabajo de la Secretaría General, los cuales fueron complementados con observaciones de ajuste, a saber: Documento de Metodología, Normograma y Cronograma 
Evidencias:	3.2.2 20230322MetodologiaProtocoloDDHHRevDDAB.docx
		        3.2.2 20230322AnexoA.NormogramaADHRevDDAB.xlsx
		        3.2.2 20230322CronogramaActualizadoRevDDAB.xlsx.
3.2.3 Así mismo, se envió el Proyecto de Resolución: Por la cual se establecen los lineamientos archivísticos para la identificación, protección, acopio y acceso a los archivos relativos a los Derechos Humanos y el Derecho Internacional Humanitario para Bogotá D.C., al área Jurídica de la DDAB para su revisión.
Evidencia: 	3.2.3 20220530_Resolución_ADDHH-DIH_BTA-DC
3.2.4 En el Cofre viajero, se reestructuraron los textos por otros nuevos para consolidar una nueva versión que acogió la retroalimentación de las áreas de la secretaria de Educación y las observaciones del director de la DDAB, y se entregó la versión final a la Subsecretaria de Fortalecimiento Institucional para su aprobación, con el fin de para dar paso a la diagramación y validaciones respectivas pendientes en términos de diseño.
Evidencia: 	3.2.4 20230308PropuestaUsoSocialArchivosCofreViajeroV3FINAL
Línea 4. Fortalecimiento de la difusión del patrimonio documental
Para el primer trimestre de 2023 para la realización de contenidos y productos en el marco del Plan de Divulgación se manejó la temática de la reivindicación por la dignidad y los derechos de las mujeres.
4.1 Componente de ecosistema digital
4.1.1 Se publicaron 6 notas en el micrositio web Archivo de Bogotá. Los 68.173 usuarios hicieron 229.410 visitas. Se publicaron 84 contenidos en las redes sociales del Archivo de Bogotá. En Facebook se publicaron 30 contenidos, alcanzando con corte al trimestre 29,219 seguidores, 12.475 interacciones y un alcance máximo de 33.604 personas. En Twitter se publicaron 34 contenidos, donde se mantienen los 20.300 seguidores, 4516 interacciones y un alcance máximo de 26.200 personas. En Instagram se publicaron 20 contenidos, 25.700 seguidores y 2.246 interacciones con un alcance de 12.100 personas. 
4.2 Componente Agenda Cultural
 4.2.1 Se realizaron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estaciones intermedias y universidades.
4.3 Visitas Guiadas
4.3.1 Se atendieron 12 visitas guiadas. Total asistentes: 233. Hombre 99. Mujeres 134
Evidencia: 	4.3.1 Visitas Guiadas
2. Informe del procesamiento técnico de las unidades documentales y material bibliográfico que conforman los fondos y colecciones que custodia el Archivo de Bogotá.
- Se realizó el cargue de 2000 descripciones puestas al servicio de acuerdo con la matriz de seguimiento a los indicadores de gestión, logrando cumplir con el 12.7% de la meta
- Se reportan 18 actividades de implementación del Sistema Integrado de Conservación que permitieron hacer diagnóstiico, limpieza, saneamiento, almacenamiento  y demás acciones para conservar el patrimonio documental
- Se atendieron 467 usuarios en la sala de consulta del Archivo de Bogotá 
3.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porcesos contractuales para dar cumplimineto a lo programdo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Conforme a a los seguimientos realizados se puede coluir que las actividades están conforme a los planes y cronogramas establecidos y que  los productos avanzan en términos normales a su ejecución
ACTIVIDAD 2: DESARROLLAR INVESTIGACIÓN, PROMOCIÓN, DIVULGACIÓN Y PEDAGOGÍA DEL PATRIMONIO DOCUMENTAL Y LA MEMORIA HISTÓRICA DE BOGOTÁ
1. Documento Avance 1 Bogotá Historia Común 2.0. Fase 3: Desarrollo y Lanzamiento
El reporte correspondiente a este producto está contenido en la lìnea 3 de la implementación de la estrategia
2. Documento Avance 1 Plan Archivos de Derechos Humanos Bogotá - PADHB-:  Implementación (Fase 1).
El reporte correspondiente a este producto está contenido en la lìnea 3 de la implementación de la estrategia
3. Informe de acciones de divulgación de las actividades de la Dirección Distrital de  Archivo de Bogotá.
El reporte correspondiente a este producto está contenido en la lìnea 4 de la implementación de la estrategia
</v>
          </cell>
          <cell r="II20" t="str">
            <v>Producto 1. Avance del documento de implementación de la estrategia para la recuperación, preservación, difusión y apropiación del patrimonio documental y la memoria histórica de Bogotá.
Conforme con las líneas de acción establecidas en la estrategia, los diferentes productos están contenidos en las respectivas líneas, se realizaron las siguientes Actividades:
ACTIVIDAD 1: REALIZAR PROCESOS DE CARACTERIZACIÓN, PROCESAMIENTO, ACCESO Y PUESTA AL SERVICIO DEL PATRIMONIO DOCUMENTAL DEL DISTRITO CAPITAL
Producto 2. Informe del procesamiento técnico de las unidades documentales y material bibliográfico que conforman los fondos y colecciones que custodia el Archivo de Bogotá.
Estrategia Línea 1. Recuperación, descripción, catalogación y preservación del patrimonio documental
- Se envía Informe de visita técnica mediante rad: 2-2023-10423, fecha: 13 de abril de 2023, Instituto Distrital de Patrimonio Cultural
-  El 26 de abril se realiza visita técnica al Fondo de la Secretaria General. El Informe técnico se encuentra en elaboración con relación a intención 3-2023-9068 del 24 de marzo del 2023.
- Intención de donación Ospina y CIA, Se recibe comunicación Rad: 1-2023-5168 y se da respuesta con Rad 2-2023-7059 
- Intención donación Alejandro Cárdenas Parker, Se da respuesta mediante comunicación 2-2023-6905 y se realiza visita técnica 
- Se realizó el cargue de 2000 descripciones puestas al servicio de acuerdo con la matriz de seguimiento a los indicadores de gestión, se modifica meta pasando de 22.000 a 24.000 unidades por lo que a la fecha se logra cumplir con el 19.9% de la meta.
- Se reportan 17 actividades de implementación del Sistema Integrado de Conservación
-  Se trabajó en el análisis y procesamiento de la información del material bibliográfico seleccionado logrando la catalogación de 180 unidades; control de calidad de 18 unidades; rotulación, marcado y colocado de cintas 177 unidades, verificación de la consistencia de los datos ingresados a la base de datos (Sistema vs libro físico): 298 libros verificados.
Estrategia Línea 2. Consulta del patrimonio documental de Bogotá
- Se atendieron 127 usuarios en la sala de consulta del Archivo de Bogotá, (80 hombres y 47 mujeres)
- Se registraron 1.015 visitas a través del buscador al cofre, 746 por computador y 269 por dispositivo mòvil, lo cual generó 6.910 consultas (5.772 por computador y 1,138 por dispositivo móvil)
ACTIVIDAD 2: DESARROLLAR INVESTIGACIÓN, PROMOCIÓN, DIVULGACIÓN Y PEDAGOGÍA DEL PATRIMONIO DOCUMENTAL Y LA MEMORIA HISTÓRICA DE BOGOTÁ
Estrategia Línea 3. Fortalecimiento de la función de investigación en torno al patrimonio documental
Producto 3. Documento Ejecución Bogotá Historia Común 2.0 Fase 4 - (Parte I)
1.	Se diseñó la estructura general del evento de lanzamiento, para el proyecto Bogotá historia común 2.0.
a.	Se elaboró la agenda y el minuto a minuto del evento, así como el guion, el cual incluye los bullets 
b.	se adelantaron jornadas de trabajo para definir la producción y realización de un video institucional de la iniciativa
c.	Se redactó el Brief, con información condensada que justifica la realización del lanzamiento
d.	se redactó y diseñó un folleto plegable denominado: ABC de las memorias locales y el patrimonio documental de Bogotá
2.	Se han construido los requerimientos funcionales y técnicos para la actualización del micrositio web
a.	Perfeccionamiento de las funcionalidades, las historias de usuario, los formularios, las visualizaciones y los roles y perfiles de la Plataforma Colaborativa y del catálogo de Bog HC 2.0
Producto 4. Documento Implementación Plan de Archivo de Derechos Humanos - Fase 2 - (Parte I)
1.	Se llevó a cabo la elaboración del cronograma de trabajo de la presente vigencia del Plan de Archivos de Derechos Humanos Bogotá, identificando los productos que por cada línea de acción se busca llevarlos a su implementación.
2.	 Se contribuyó con el diagnóstico e identificación de factores estratégicos de la Política Pública Distrital de Paz, Reconciliación, no Estigmatización y Transformación de Conflictos de la Alta Consejería de Paz, Víctimas y Reconciliación de la Secretaría General de la Alcaldía Mayor de Bogotá D.C.
3.	A partir de la interacción con el equipo de Seguimiento Estratégico de la Subdirección del Sistema Distrital de Archivos – SSDA; se elaboró el Anexo 6 de Archivos de Derechos Humanos el cual fue enviado a las entidades como parte del formulario de recolección de información para el seguimiento estratégico al cumplimiento de la normativa archivística en las entidades del Distrito Capital.
4.	Se elaboró la primera versión de propuesta de definición, objetivo general y objetivos específicos del Comité Técnico de Archivos de Derechos Humanos, Memoria Histórica y Conflicto Armado dentro de la Subdirección del Sistema Distrital de Archivos - SSDA.
5.	Se restructuró el texto del Cofre Viajero a partir de las mesas de trabajo y de las recomendaciones recibidas por parte de la Secretaría de Educación del Distrito.
Estrategia Línea 4. Fortalecimiento de la difusión del patrimonio documental
Producto 5. Informe de acciones de divulgación de las actividades de la Dirección Distrital de Archivo de Bogotá.
"En abril de 2023 para la realización de contenidos y productos en el marco del Plan de Divulgación se manejaron las temáticas de la conmemoración del 9 de abril como hito histórico de la ciudad y la participación del Archivo de Bogotá en la Feria del Libro 2023.
En el componente de ecosistema digital.
- 2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Durante el mes se registró el ingreso de 23.794 usuarios al micrositio del Archivo de Bogotá quienes hicieron 79.033 visitas.
Se publicaron 30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10 contenidos, aumentó el número de seguidores, se cuenta con 29.234, se generaron en el mes 2312 interacciones con un alcance de 29931 personas; en Twitter se publicaron 11 contenidos, aumentaron a 20500 los seguidores y las interacciones fueron a 1802 interacciones con un alcance de 13900 personas; respecto a Instagram se publicaron 9 contenidos, aumentamos a 26.200 seguidores y aumentaron a 813 las interacciones con un alcance de 9.541 personas. 
La lectura arroja que los contenidos de la campaña de la colección bibliográfica y los audios de Gaitán tuvieron éxito significativo en Instagram debido a que los contenidos publicados se adaptan perfectamente al formato.
En relación con la agenda cultural 
se realizó la respectiva programación mensual en la que se relacionan las siguientes actividades: exposición Bogotá revelada 1922 – 1949 con la participación de 37 personas; 3 exposiciones virtuales en el micrositio web Archivo de Bogotá: La Constitución política de 1991, Archivos a Fondo y La alegría de leer con la participación de 139 personas la exposición Bogotá 134 años en movimiento que circuló en la Secretaría General de la Alcaldía Mayor de Bogotá con la participación de 1850 personas, en el Archivo de Bogotá y 4320 personas en la Feria del Libro. Se realizaron 2 conversatorios con transmisión virtual a propósito del lanzamiento de dos publicaciones del Archivo de Bogotá, estos tuvieron la participación de 962 personas. Las 2 publicaciones lanzadas en el mes de abril fueron: la cartilla con la historia del transporte público en Bogotá de la mano de TranMilenio y el facsimilar Tipos de Bogotá en coedición con la Universidad Externado de Colombia. En el marco del proyecto editorial también se destaca la Guía de la Colección Viki Ospina.
 Visitas Guiadas
Se realizaron 2 Visitas Guiadas del Archivo de Bogotá con la participación de 20 personas asistentes.
Producto 6.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procesos contractuales para dar cumplimiento a lo programado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Conforme a los seguimientos realizados se puede concluir que las actividades están conforme a los planes y cronogramas establecidos y que los productos avanzan en términos normales a su ejecución</v>
          </cell>
          <cell r="IJ20" t="str">
            <v/>
          </cell>
          <cell r="IK20" t="str">
            <v xml:space="preserve">En el marco del plan de desarrollo “un nuevo contrato social y ambiental para la Bogotá del siglo XXI” y en cuanto a la Implementación de la estrategia para la recuperación, preservación, difusión y apropiación del patrimonio documental y la memoria histórica de Bogotá, durante el segundo trimestre de la vigencia,  se presentaron los siguinete avances:
Producto 1. Avance del documento de implementación de la estrategia para la recuperación, preservación, difusión y apropiación del patrimonio documental y la memoria histórica de Bogotá.
Conforme con las líneas de acción establecidas en la estrategia, los diferentes productos están contenidos en las respectivas líneas, se realizaron las siguientes Actividades:
ACTIVIDAD 1: REALIZAR PROCESOS DE CARACTERIZACIÓN, PROCESAMIENTO, ACCESO Y PUESTA AL SERVICIO DEL PATRIMONIO DOCUMENTAL DEL DISTRITO CAPITAL
Producto 2. Informe del procesamiento técnico de las unidades documentales y material bibliográfico que conforman los fondos y colecciones que custodia el Archivo de Bogotá.
Estrategia Línea 1. Recuperación, descripción, catalogación y preservación del patrimonio documental
Durante el segundo trimestre se reportan los siguientes avances:
TRANSFERENCIAS SECUNDARIAS
- Se envió Informe de visita técnica mediante rad: 2-2023-10423, fecha: 13 de abril de 2023, Instituto Distrital de Patrimonio Cultural
-  El 26 de abril se realizó visita técnica al Fondo de la Secretaria General. El Informe técnico se encuentra en elaboración con relación a intención 3-2023-9068 del 24 de marzo del 2023.
- Intención de donación Ospina y CIA, Se recibe comunicación Rad: 1-2023-5168 y se da respuesta con Rad 2-2023-7059 
- Intención donación Alejandro Cárdenas Parker, Se da respuesta mediante comunicación 2-2023-6905 y se realiza visita técnica 
- Seguimiento al informe de ajustes realizados por parte de la Subdirección de Gestión Documental enviado mediante rad: 3-2023-17503 del 21 de junio de 2023. Se dio visto bueno a las evidencias, programando recepción de la documentación para el 10 de julio de la presente vigencia, mediante memorando, Rad: 3-2023-18235 del 28 de junio del 2023.
- Se recibe intención de transferencia, Fundación Gilberto Alzate mediante correo electrónico, se radica con 1-2023-14914.
- El 30 de junio se recepcionó intención de transferencia secundaria mediante comunicación Rad: 1-2023-16784 de la Secretaria Distrital de Hacienda
DESCRIPCIÓN Y CONSERVACIÓN
- En el mes de abril se modificó la meta para la presente vigencia, pasando de 22.000 a 24.000 unidades descritas. En el segundo trimestre se realizó el cargue de 6.500 descripciones puestas al servicio de acuerdo con la matriz de seguimiento a los indicadores de gestión, para un avance acumulado de 9.300 unidades por lo que a la fecha se logra cumplir con el 38,8% de avance de la meta. 
- Se reportan 53 actividades de implementación del Sistema Integrado de Conservación
CATALOGACIÓN
-  Se trabajó en el análisis y procesamiento de la información del material bibliográfico seleccionado logrando la catalogación de 540 unidades; control de calidad de 54 unidades; rotulación, marcado y colocado de cintas 364 unidades, verificación de la consistencia de los datos ingresados a la base de datos (Sistema vs libro físico): 642 libros verificados.
Estrategia Línea 2. Consulta del patrimonio documental de Bogotá
BUSCADOR EL COFRE
Durante el trimestre se registraron 2.175 visitas ( Computador 1.376. Celular 799) las cuales generaron 23.412 consultas (Computador 18.155. Celular 5.257)
SALA CONSULTA
Durante el trimestre se atendieron 593 usuarios en la sala de consulta del Archivo de Bogotá, (328 hombres y 260 mujeres. No responden 5). Se generaron 813 consultas
ACTIVIDAD 2: DESARROLLAR INVESTIGACIÓN, PROMOCIÓN, DIVULGACIÓN Y PEDAGOGÍA DEL PATRIMONIO DOCUMENTAL Y LA MEMORIA HISTÓRICA DE BOGOTÁ
Estrategia Línea 3. Fortalecimiento de la función de investigación en torno al patrimonio documental
Producto 3. Documento Ejecución Bogotá Historia Común 2.0 Fase 4 - (Parte I)
Este producto no reporta actividades en este periodo
Producto 4. Documento Implementación Plan de Archivo de Derechos Humanos - Fase 2 - (Parte I)
Este producto no reporta actividades en este periodo
Estrategia Línea 4. Fortalecimiento de la difusión del patrimonio documental
Producto 5. Informe de acciones de divulgación de las actividades de la Dirección Distrital de Archivo de Bogotá.
Durante el segundo trimestre de 2023 se llevaron a cabo acciones de divulgación conforme a lo siguiente "En abril de 2023 para la realización de contenidos y productos en el marco del Plan de Divulgación se manejaron las temáticas de la conmemoración del 9 de abril como hito histórico de la ciudad y la participación del Archivo de Bogotá en la Feria del Libro 2023.
En el componente de ecosistema digital.
- 6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3) Tipos de Bogotá: patrimonio documental al servicio de la ciudadanía
4) Guías de fondos y colecciones disponibles para consulta de la ciudadanía.
5) Fondo Veeduría Distrital, Serie Código de Policía, 2003: la Carta de Civilidad de Bogotá
6) La identificación y gestión de las memorias locales como actividades fundamentales para la construcción del patrimonio documental de los bogotanos
Se registraron el ingreso de 71.277 usuarios al micrositio del Archivo de Bogotá quienes hicieron 241.667 vistas.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29.312 seguidores, se generaron 5.097 interacciones con un alcance de 49.916 personas; en Twitter se publicaron 34 contenidos, se cuenta con 20.500 seguidores y las interacciones fueron a 3.341 con un alcance de 38.000 personas; respecto a Instagram se publicaron 26 contenidos, se cuenta con 26.700 seguidores, 2.880 interacciones, con un alcance de 27.554 personas.
En relación con la agenda cultural 
Conforme a la programación mensual se relacionan las siguientes actividades: 
Exposición Bogotá revelada 1922 – 1949 con la participación de 208 personas. 
Se realizaron 3 exposiciones virtuales en el micrositio web Archivo de Bogotá: La Constitución política de 1991, Archivos a Fondo y La alegría de leer con la participación de 460 personas 
Exposición Bogotá 134 años en movimiento que viene circulando en portales de TransMilenio, y estaciones como: Museo Nacional, Ricaurte, San Mateo, 20 de Julio, San Diego, Portal Américas y Portal Usme universidades, instalaciones de la Secretaría General, Instalaciones del Archivo de Bogotá, feria internacional del libro de Bogotá, centros comerciales como: centro comercial Caobos, con la participación directa e indirecta de las personas que acuden a estos espacios públicos
En el proyecto editorial, se lanzaron en el mes de abril 2 publicaciones: la cartilla con la historia del transporte público en Bogotá de la mano de TranMilenio y el facsimilar Tipos de Bogotá en coedición con la Universidad Externado de Colombia, Guía de la Colección Viki Ospina. En el mes de mayo se trabajó el diseño y diagramación 4 lineamientos: Línea Técnica de Digitalización de Documentos, La Línea Técnica de Depósito y Custodia, La línea Técnica de Servicios Postales, El Lineamiento para la Recuperación y Gestión Participativa de Memorias Locales y Comunitarias, la Guía de la Colección Viki Ospina, la metodología para la Recuperación y Gestión Participativa de Memorias Locales y Comunitarias y el Cofre Viajero. En el mes de Junio se elaboró y corrigió el Lineamiento del proyecto Bogotá historia común 2.0; se publicaron: el Lineamiento para la Recuperación y Gestión Participativa de Memorias Locales y Comunitarias y la actualización del Fondo Veeduría Distrital.
En el mes de abril se realizaron 2 conversatorios con transmisión virtual a propósito del lanzamiento de dos publicaciones del Archivo de Bogotá, estos tuvieron la participación de 962 personas.
Respecto a Proyectos Estratégicos se encuentra en edición el video institucional del Proyecto Bogotá Historia Común 2.0 y se avanzó en el brochure y mockup del MIGDA así como en su documento general.
 Visitas Guiadas
Se realizaron 14 Visitas Guiadas del Archivo de Bogotá con la participación de 220 personas asistentes. Hombre: 77. Mujeres 143
Producto 6.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procesos contractuales para dar cumplimiento a lo programado
Seguimiento al cumplimiento del Plan Anual Mensualizado de caja verificando que se realizaron los pagos programados conforme a los compromisos establecidos. 
Se están realizaron reuniones (de trabajo con equipos y subcomités de autocontrol) para efectuar seguimiento periódico a los planes internos de actividades en el marco del cumplimiento de metas, consecución y entrega de productos a cargo de la Dirección Distrital de Archivo de Bogotá
Conforme a los seguimientos realizados se puede concluir que las actividades están conforme a los planes y cronogramas establecidos y que los productos avanzan en términos normales a su ejecución
</v>
          </cell>
          <cell r="IL20" t="str">
            <v/>
          </cell>
          <cell r="IM20" t="str">
            <v/>
          </cell>
          <cell r="IN20" t="str">
            <v/>
          </cell>
          <cell r="IO20" t="str">
            <v/>
          </cell>
          <cell r="IP20" t="str">
            <v/>
          </cell>
          <cell r="IQ20" t="str">
            <v/>
          </cell>
          <cell r="IR20">
            <v>0</v>
          </cell>
          <cell r="IS20">
            <v>0</v>
          </cell>
          <cell r="IT20">
            <v>1</v>
          </cell>
          <cell r="IU20">
            <v>1</v>
          </cell>
          <cell r="IV20">
            <v>0</v>
          </cell>
          <cell r="IW20">
            <v>1</v>
          </cell>
          <cell r="IX20">
            <v>0</v>
          </cell>
          <cell r="IY20">
            <v>0</v>
          </cell>
          <cell r="IZ20">
            <v>0</v>
          </cell>
          <cell r="JA20">
            <v>0</v>
          </cell>
          <cell r="JB20">
            <v>0</v>
          </cell>
          <cell r="JC20">
            <v>0</v>
          </cell>
          <cell r="JD20">
            <v>0.47499999999999998</v>
          </cell>
          <cell r="JE20">
            <v>0</v>
          </cell>
          <cell r="JF20">
            <v>0</v>
          </cell>
          <cell r="JG20">
            <v>17.5</v>
          </cell>
          <cell r="JH20">
            <v>7.5</v>
          </cell>
          <cell r="JI20">
            <v>0</v>
          </cell>
          <cell r="JJ20">
            <v>22.5</v>
          </cell>
          <cell r="JK20">
            <v>0</v>
          </cell>
          <cell r="JL20">
            <v>0</v>
          </cell>
          <cell r="JM20">
            <v>0</v>
          </cell>
          <cell r="JN20">
            <v>0</v>
          </cell>
          <cell r="JO20">
            <v>0</v>
          </cell>
          <cell r="JP20">
            <v>0</v>
          </cell>
          <cell r="JQ20">
            <v>47.5</v>
          </cell>
          <cell r="JR20">
            <v>0</v>
          </cell>
          <cell r="JS20">
            <v>0</v>
          </cell>
          <cell r="JT20">
            <v>17.5</v>
          </cell>
          <cell r="JU20">
            <v>25</v>
          </cell>
          <cell r="JV20">
            <v>25</v>
          </cell>
          <cell r="JW20">
            <v>47.5</v>
          </cell>
          <cell r="JX20">
            <v>47.5</v>
          </cell>
          <cell r="JY20">
            <v>47.5</v>
          </cell>
          <cell r="JZ20">
            <v>47.5</v>
          </cell>
          <cell r="KA20">
            <v>47.5</v>
          </cell>
          <cell r="KB20">
            <v>47.5</v>
          </cell>
          <cell r="KC20">
            <v>47.5</v>
          </cell>
          <cell r="KD20" t="str">
            <v>No Programó</v>
          </cell>
          <cell r="KE20" t="str">
            <v/>
          </cell>
          <cell r="KF20">
            <v>100</v>
          </cell>
          <cell r="KG20">
            <v>100</v>
          </cell>
          <cell r="KH20" t="str">
            <v/>
          </cell>
          <cell r="KI20">
            <v>100</v>
          </cell>
          <cell r="KJ20" t="str">
            <v/>
          </cell>
          <cell r="KK20" t="str">
            <v/>
          </cell>
          <cell r="KL20" t="str">
            <v/>
          </cell>
          <cell r="KM20" t="str">
            <v/>
          </cell>
          <cell r="KN20" t="str">
            <v/>
          </cell>
          <cell r="KO20" t="str">
            <v/>
          </cell>
          <cell r="KP20" t="str">
            <v>No Programó</v>
          </cell>
          <cell r="KQ20" t="str">
            <v>No Programó</v>
          </cell>
          <cell r="KR20">
            <v>100</v>
          </cell>
          <cell r="KS20">
            <v>100</v>
          </cell>
          <cell r="KT20">
            <v>100</v>
          </cell>
          <cell r="KU20">
            <v>100</v>
          </cell>
          <cell r="KV20" t="str">
            <v/>
          </cell>
          <cell r="KW20" t="str">
            <v/>
          </cell>
          <cell r="KX20" t="str">
            <v/>
          </cell>
          <cell r="KY20" t="str">
            <v/>
          </cell>
          <cell r="KZ20" t="str">
            <v/>
          </cell>
          <cell r="LA20" t="str">
            <v/>
          </cell>
          <cell r="LB20">
            <v>100</v>
          </cell>
          <cell r="LC20" t="str">
            <v>7868_4</v>
          </cell>
          <cell r="LD20" t="str">
            <v>4. Afianzar la transparencia para mayor efectividad en la gestión pública distrital.</v>
          </cell>
          <cell r="LE20">
            <v>100</v>
          </cell>
          <cell r="LF20">
            <v>51.25</v>
          </cell>
          <cell r="LG20" t="str">
            <v/>
          </cell>
          <cell r="LH20" t="str">
            <v/>
          </cell>
          <cell r="LI20">
            <v>100</v>
          </cell>
          <cell r="LJ20">
            <v>52.671111111111109</v>
          </cell>
          <cell r="LK20">
            <v>9110519000</v>
          </cell>
          <cell r="LL20">
            <v>8846199891</v>
          </cell>
          <cell r="LM20">
            <v>2565159275</v>
          </cell>
          <cell r="LN20">
            <v>691592795</v>
          </cell>
          <cell r="LO20">
            <v>691592795</v>
          </cell>
          <cell r="LP20" t="str">
            <v>No Programó</v>
          </cell>
          <cell r="LQ20" t="str">
            <v>No Programó</v>
          </cell>
          <cell r="LR20">
            <v>4.7249999999999996</v>
          </cell>
          <cell r="LS20">
            <v>2.0250000000000004</v>
          </cell>
          <cell r="LT20">
            <v>0</v>
          </cell>
          <cell r="LU20">
            <v>6.0749999999999993</v>
          </cell>
          <cell r="LV20" t="str">
            <v/>
          </cell>
          <cell r="LW20" t="str">
            <v/>
          </cell>
          <cell r="LX20" t="str">
            <v/>
          </cell>
          <cell r="LY20" t="str">
            <v/>
          </cell>
          <cell r="LZ20" t="str">
            <v/>
          </cell>
          <cell r="MA20" t="str">
            <v/>
          </cell>
          <cell r="MB20">
            <v>12.824999999999999</v>
          </cell>
          <cell r="MC20">
            <v>12.824999999999999</v>
          </cell>
          <cell r="MD20">
            <v>63.825000000000003</v>
          </cell>
          <cell r="ME20" t="str">
            <v>No aplica</v>
          </cell>
          <cell r="MF20" t="str">
            <v>No aplica</v>
          </cell>
          <cell r="MG20" t="str">
            <v>Oportuno: Se radica en los tiempos establecidos por la Oficina Asesora de Planeación - OAP</v>
          </cell>
          <cell r="MH20" t="str">
            <v>Oportuno: Se radica en los tiempos establecidos por la Oficina Asesora de Planeación - OAP</v>
          </cell>
          <cell r="MI20" t="str">
            <v>Oportuno: Se radica en los tiempos establecidos por la Oficina Asesora de Planeación - OAP</v>
          </cell>
          <cell r="MJ20">
            <v>0</v>
          </cell>
          <cell r="MK20">
            <v>0</v>
          </cell>
          <cell r="ML20">
            <v>0</v>
          </cell>
          <cell r="MM20">
            <v>0</v>
          </cell>
          <cell r="MN20">
            <v>0</v>
          </cell>
          <cell r="MO20">
            <v>0</v>
          </cell>
          <cell r="MP20">
            <v>0</v>
          </cell>
          <cell r="MQ20" t="str">
            <v>No aplica</v>
          </cell>
          <cell r="MR20" t="str">
            <v>No aplica</v>
          </cell>
          <cell r="MS20" t="str">
            <v>Coherente: La información de avance de la magnitud, consignada en el reporte del periodo, concuerda con la programación realizada, con la información cualitativa presentada, con las actividades establecidas (si aplica) y con los soportes presentados. Esta</v>
          </cell>
          <cell r="MT20"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20" t="str">
            <v>No aplica</v>
          </cell>
          <cell r="MV20">
            <v>0</v>
          </cell>
          <cell r="MW20">
            <v>0</v>
          </cell>
          <cell r="MX20">
            <v>0</v>
          </cell>
          <cell r="MY20">
            <v>0</v>
          </cell>
          <cell r="MZ20">
            <v>0</v>
          </cell>
          <cell r="NA20">
            <v>0</v>
          </cell>
          <cell r="NB20">
            <v>0</v>
          </cell>
          <cell r="NC20" t="str">
            <v>No Programó</v>
          </cell>
          <cell r="ND20" t="str">
            <v>No Programó</v>
          </cell>
          <cell r="NE20">
            <v>100</v>
          </cell>
          <cell r="NF20">
            <v>100</v>
          </cell>
          <cell r="NG20">
            <v>100</v>
          </cell>
          <cell r="NH20">
            <v>100</v>
          </cell>
          <cell r="NI20" t="str">
            <v/>
          </cell>
          <cell r="NJ20" t="str">
            <v/>
          </cell>
          <cell r="NK20" t="str">
            <v/>
          </cell>
          <cell r="NL20" t="str">
            <v/>
          </cell>
          <cell r="NM20" t="str">
            <v/>
          </cell>
          <cell r="NN20" t="str">
            <v/>
          </cell>
          <cell r="NO20" t="str">
            <v>El presupuesto se encuentra de acuerdo a las herramientas oficiales y su ejecucición es acorde a lo programado</v>
          </cell>
          <cell r="NP20" t="str">
            <v>El presupuesto se encuentra de acuerdo a las herramientas oficiales y su ejecucición es acorde a lo programado</v>
          </cell>
          <cell r="NQ20" t="str">
            <v>El presupuesto se encuentra de acuerdo a las herramientas oficiales y su ejecucición es acorde a lo programado</v>
          </cell>
          <cell r="NR20" t="str">
            <v>El presupuesto se encuentra de acuerdo a las herramientas oficiales y su ejecucición es acorde a lo programado</v>
          </cell>
          <cell r="NS20" t="str">
            <v>El presupuesto se encuentra de acuerdo a las herramientas oficiales y su ejecucición es acorde a lo programado</v>
          </cell>
          <cell r="NT20">
            <v>0</v>
          </cell>
          <cell r="NU20">
            <v>0</v>
          </cell>
          <cell r="NV20">
            <v>0</v>
          </cell>
          <cell r="NW20">
            <v>0</v>
          </cell>
          <cell r="NX20">
            <v>0</v>
          </cell>
          <cell r="NY20">
            <v>0</v>
          </cell>
          <cell r="NZ20">
            <v>0</v>
          </cell>
          <cell r="OA20" t="str">
            <v>La meta no presenta dificultades identificadas</v>
          </cell>
          <cell r="OB20" t="str">
            <v>La meta no presenta dificultades identificadas</v>
          </cell>
          <cell r="OC20" t="str">
            <v>La meta no presenta dificultades identificadas</v>
          </cell>
          <cell r="OD20" t="str">
            <v xml:space="preserve">Todas las actividades relacionads en el cronograma de trabajo deben estar evidenciadas  debidamente cumplidas </v>
          </cell>
          <cell r="OE20" t="str">
            <v>La meta no presenta dificultades identificadas</v>
          </cell>
          <cell r="OF20">
            <v>0</v>
          </cell>
          <cell r="OG20">
            <v>0</v>
          </cell>
          <cell r="OH20">
            <v>0</v>
          </cell>
          <cell r="OI20">
            <v>0</v>
          </cell>
          <cell r="OJ20">
            <v>0</v>
          </cell>
          <cell r="OK20">
            <v>0</v>
          </cell>
          <cell r="OL20">
            <v>0</v>
          </cell>
          <cell r="OO20" t="str">
            <v>PD31</v>
          </cell>
          <cell r="OP20">
            <v>43.825000000000003</v>
          </cell>
          <cell r="OQ20">
            <v>0</v>
          </cell>
          <cell r="OR20">
            <v>0</v>
          </cell>
          <cell r="OS20">
            <v>0</v>
          </cell>
          <cell r="OT20">
            <v>0</v>
          </cell>
          <cell r="OU20">
            <v>0</v>
          </cell>
          <cell r="OV20">
            <v>0</v>
          </cell>
          <cell r="OW20">
            <v>0</v>
          </cell>
          <cell r="OX20">
            <v>0</v>
          </cell>
          <cell r="OY20">
            <v>0</v>
          </cell>
          <cell r="OZ20">
            <v>0</v>
          </cell>
          <cell r="PA20">
            <v>0</v>
          </cell>
          <cell r="PB20">
            <v>0</v>
          </cell>
          <cell r="PC20">
            <v>0</v>
          </cell>
          <cell r="PD20">
            <v>35639</v>
          </cell>
          <cell r="PE20">
            <v>35639</v>
          </cell>
          <cell r="PF20">
            <v>35639</v>
          </cell>
          <cell r="PG20">
            <v>35639</v>
          </cell>
          <cell r="PH20">
            <v>35639</v>
          </cell>
          <cell r="PI20">
            <v>35639</v>
          </cell>
          <cell r="PJ20">
            <v>0</v>
          </cell>
          <cell r="PK20">
            <v>0</v>
          </cell>
          <cell r="PL20">
            <v>0</v>
          </cell>
          <cell r="PM20">
            <v>0</v>
          </cell>
          <cell r="PN20">
            <v>0</v>
          </cell>
          <cell r="PO20">
            <v>0</v>
          </cell>
          <cell r="PP20">
            <v>35639</v>
          </cell>
          <cell r="PQ20">
            <v>752590</v>
          </cell>
          <cell r="PR20">
            <v>690840205</v>
          </cell>
          <cell r="PS20" t="str">
            <v>Meta Proyecto de Inversión</v>
          </cell>
        </row>
        <row r="21">
          <cell r="A21" t="str">
            <v>PD32</v>
          </cell>
          <cell r="B21">
            <v>7868</v>
          </cell>
          <cell r="D21">
            <v>2020110010191</v>
          </cell>
          <cell r="E21" t="str">
            <v>Un nuevo contrato social y ambiental para la Bogotá del siglo XXI</v>
          </cell>
          <cell r="F21" t="str">
            <v>5. Construir Bogotá región con gobierno abierto, transparente y ciudadanía consciente.</v>
          </cell>
          <cell r="G21" t="str">
            <v>56. Gestión Pública Efectiva</v>
          </cell>
          <cell r="H21" t="str">
            <v xml:space="preserve">Fortalecer las capacidades institucionales para una Gestión pública efectiva y articulada, orientada a la generación de valor público para los grupos de interés. </v>
          </cell>
          <cell r="I21" t="str">
            <v>N/A</v>
          </cell>
          <cell r="J21" t="str">
            <v>Desarrollo Institucional para una Gestión Pública Eficiente</v>
          </cell>
          <cell r="K21" t="str">
            <v>Subsecretaría Distrital de Fortalecimiento Institucional</v>
          </cell>
          <cell r="L21" t="str">
            <v>Gloria Patricia Rincón Mazo</v>
          </cell>
          <cell r="M21" t="str">
            <v>Subsecretaria Distrital de Fortalecimiento Institucional</v>
          </cell>
          <cell r="N21" t="str">
            <v>Dirección Distrital de Desarrollo Institucional</v>
          </cell>
          <cell r="O21" t="str">
            <v>John Freedy Molano Díaz</v>
          </cell>
          <cell r="P21" t="str">
            <v>Director Distrital de Desarrollo Institucional</v>
          </cell>
          <cell r="Q21" t="str">
            <v>Ivette Liliana Camargo López</v>
          </cell>
          <cell r="R21" t="str">
            <v>Eliana Pedraza</v>
          </cell>
          <cell r="S21" t="str">
            <v>74. Implementar una estrategia progresiva de teletrabajo en el 100% de las entidades públicas del Distrito con enfoque de género, privilegiando a las mujeres cabeza de hogar.</v>
          </cell>
          <cell r="T21" t="str">
            <v>Porcentaje de implementación de la estrategia de teletrabajo</v>
          </cell>
          <cell r="V21" t="str">
            <v>74. Implementar una estrategia progresiva de teletrabajo  en el 100% de las entidades públicas del Distrito con enfoque de género, privilegiando a las mujeres cabeza de hogar.</v>
          </cell>
          <cell r="W21" t="str">
            <v>Porcentaje de implementación de política de teletrabajo</v>
          </cell>
          <cell r="AH21" t="str">
            <v>17. Alianzas para lograr los objetivos</v>
          </cell>
          <cell r="AI21" t="str">
            <v xml:space="preserve">PD_Meta Trazadora: 74. Implementar una estrategia progresiva de teletrabajo  en el 100% de las entidades públicas del Distrito con enfoque de género, privilegiando a las mujeres cabeza de hogar.; PD_ID Meta Trazadora: Porcentaje de implementación de política de teletrabajo; ODS: 17. Alianzas para lograr los objetivos; </v>
          </cell>
          <cell r="AJ21" t="str">
            <v xml:space="preserve">Este indicador debe quedar programado el 100% para el cuatrenio. </v>
          </cell>
          <cell r="AK21">
            <v>44055</v>
          </cell>
          <cell r="AL21">
            <v>1</v>
          </cell>
          <cell r="AM21">
            <v>2023</v>
          </cell>
          <cell r="AN21" t="str">
            <v>Porcentaje de organismos y entidades del Distrito Capital que implementan teletrabajo con enfoque de género, privilegiando a las mujeres cabeza de hogar</v>
          </cell>
          <cell r="AO21" t="str">
            <v>Promover la inclusión social, con enfoque diferencial de género y territorial, mejorando la calidad de vida de los funcionarios del Distrito a través del Teletrabajo, privilegiando a las mujeres cabeza de hogar.</v>
          </cell>
          <cell r="AP21">
            <v>2020</v>
          </cell>
          <cell r="AQ21">
            <v>2024</v>
          </cell>
          <cell r="AR21" t="str">
            <v>Creciente</v>
          </cell>
          <cell r="AS21" t="str">
            <v>Eficacia</v>
          </cell>
          <cell r="AT21" t="str">
            <v>Porcentaje</v>
          </cell>
          <cell r="AU21" t="str">
            <v>Producto</v>
          </cell>
          <cell r="AV21">
            <v>2019</v>
          </cell>
          <cell r="AW21">
            <v>0</v>
          </cell>
          <cell r="AX21" t="str">
            <v>Secretaría General 2019</v>
          </cell>
          <cell r="AY21">
            <v>0</v>
          </cell>
          <cell r="AZ21">
            <v>1</v>
          </cell>
          <cell r="BA21">
            <v>1</v>
          </cell>
          <cell r="BB21" t="str">
            <v xml:space="preserve">El cumplimiento de esta meta se realizá a través del Desarrollo de la Estrategia: Documento Técnico de la estrategia e informes de avance. </v>
          </cell>
          <cell r="BC21" t="str">
            <v>Porcentaje de avance de la estrategia dirigida a las madres cabeza de familia</v>
          </cell>
          <cell r="BD21" t="str">
            <v>fases ejecutadas de la estrategia</v>
          </cell>
          <cell r="BE21" t="str">
            <v>fases planeadas de la estrategia</v>
          </cell>
          <cell r="BF21" t="str">
            <v>SIDEAP</v>
          </cell>
          <cell r="BG21">
            <v>2</v>
          </cell>
          <cell r="BH21">
            <v>44098</v>
          </cell>
          <cell r="BI21">
            <v>0</v>
          </cell>
          <cell r="BJ21" t="str">
            <v>Establecer variables 1 y/o 2 numéricas</v>
          </cell>
          <cell r="BK21">
            <v>100</v>
          </cell>
          <cell r="BL21">
            <v>20</v>
          </cell>
          <cell r="BM21">
            <v>60</v>
          </cell>
          <cell r="BN21">
            <v>75</v>
          </cell>
          <cell r="BO21">
            <v>90</v>
          </cell>
          <cell r="BP21">
            <v>100</v>
          </cell>
          <cell r="BW21">
            <v>20</v>
          </cell>
          <cell r="BX21">
            <v>60</v>
          </cell>
          <cell r="BY21">
            <v>75</v>
          </cell>
          <cell r="BZ21">
            <v>90</v>
          </cell>
          <cell r="CA21">
            <v>40</v>
          </cell>
          <cell r="CB21">
            <v>15</v>
          </cell>
          <cell r="CC21">
            <v>15</v>
          </cell>
          <cell r="CD21">
            <v>0</v>
          </cell>
          <cell r="CE21" t="str">
            <v>N/A</v>
          </cell>
          <cell r="CF21" t="str">
            <v>N/A</v>
          </cell>
          <cell r="CG21" t="str">
            <v>N/A</v>
          </cell>
          <cell r="CH21" t="str">
            <v>N/A</v>
          </cell>
          <cell r="CI21" t="str">
            <v>N/A</v>
          </cell>
          <cell r="CJ21">
            <v>20</v>
          </cell>
          <cell r="CK21">
            <v>60</v>
          </cell>
          <cell r="CL21">
            <v>75</v>
          </cell>
          <cell r="CM21">
            <v>85</v>
          </cell>
          <cell r="CN21" t="str">
            <v>Suma</v>
          </cell>
          <cell r="CO21">
            <v>0</v>
          </cell>
          <cell r="CP21">
            <v>0</v>
          </cell>
          <cell r="CQ21">
            <v>5</v>
          </cell>
          <cell r="CR21">
            <v>0</v>
          </cell>
          <cell r="CS21">
            <v>0</v>
          </cell>
          <cell r="CT21">
            <v>5</v>
          </cell>
          <cell r="CU21">
            <v>0</v>
          </cell>
          <cell r="CV21">
            <v>0</v>
          </cell>
          <cell r="CW21">
            <v>0</v>
          </cell>
          <cell r="CX21">
            <v>0</v>
          </cell>
          <cell r="CY21">
            <v>0</v>
          </cell>
          <cell r="CZ21">
            <v>5</v>
          </cell>
          <cell r="DA21">
            <v>90</v>
          </cell>
          <cell r="DB21">
            <v>10</v>
          </cell>
          <cell r="DC21">
            <v>10</v>
          </cell>
          <cell r="DD21">
            <v>0</v>
          </cell>
          <cell r="DE21">
            <v>0</v>
          </cell>
          <cell r="DF21">
            <v>5</v>
          </cell>
          <cell r="DG21">
            <v>0</v>
          </cell>
          <cell r="DH21">
            <v>0</v>
          </cell>
          <cell r="DI21">
            <v>5</v>
          </cell>
          <cell r="DJ21">
            <v>0</v>
          </cell>
          <cell r="DK21">
            <v>0</v>
          </cell>
          <cell r="DL21">
            <v>0</v>
          </cell>
          <cell r="DM21">
            <v>0</v>
          </cell>
          <cell r="DN21">
            <v>0</v>
          </cell>
          <cell r="DO21">
            <v>5</v>
          </cell>
          <cell r="DP21">
            <v>15</v>
          </cell>
          <cell r="DQ21">
            <v>0</v>
          </cell>
          <cell r="DR21">
            <v>0</v>
          </cell>
          <cell r="DS21">
            <v>5</v>
          </cell>
          <cell r="DT21">
            <v>0</v>
          </cell>
          <cell r="DU21">
            <v>0</v>
          </cell>
          <cell r="DV21">
            <v>5</v>
          </cell>
          <cell r="DW21">
            <v>0</v>
          </cell>
          <cell r="DX21">
            <v>0</v>
          </cell>
          <cell r="DY21">
            <v>0</v>
          </cell>
          <cell r="DZ21">
            <v>0</v>
          </cell>
          <cell r="EA21">
            <v>0</v>
          </cell>
          <cell r="EB21">
            <v>0</v>
          </cell>
          <cell r="EC21">
            <v>10</v>
          </cell>
          <cell r="ED21">
            <v>10</v>
          </cell>
          <cell r="EE21" t="str">
            <v> </v>
          </cell>
          <cell r="EF21">
            <v>0</v>
          </cell>
          <cell r="EG21" t="str">
            <v xml:space="preserve">Informe trimestral acciones desarrolladas </v>
          </cell>
          <cell r="EH21">
            <v>0</v>
          </cell>
          <cell r="EI21">
            <v>0</v>
          </cell>
          <cell r="EJ21" t="str">
            <v xml:space="preserve">Informe semestral acciones desarrolladas </v>
          </cell>
          <cell r="EK21">
            <v>0</v>
          </cell>
          <cell r="EL21">
            <v>0</v>
          </cell>
          <cell r="EM21">
            <v>0</v>
          </cell>
          <cell r="EN21">
            <v>0</v>
          </cell>
          <cell r="EO21">
            <v>0</v>
          </cell>
          <cell r="EP21" t="str">
            <v>Informe anual acciones desarrolladas</v>
          </cell>
          <cell r="EQ21">
            <v>0</v>
          </cell>
          <cell r="ER21">
            <v>0</v>
          </cell>
          <cell r="ES21" t="str">
            <v xml:space="preserve">Informe trimestral acciones desarrolladas </v>
          </cell>
          <cell r="ET21">
            <v>0</v>
          </cell>
          <cell r="EU21">
            <v>0</v>
          </cell>
          <cell r="EV21" t="str">
            <v xml:space="preserve">Informe semestral acciones desarrolladas </v>
          </cell>
          <cell r="EW21">
            <v>0</v>
          </cell>
          <cell r="EX21">
            <v>0</v>
          </cell>
          <cell r="EY21">
            <v>0</v>
          </cell>
          <cell r="EZ21">
            <v>0</v>
          </cell>
          <cell r="FA21">
            <v>0</v>
          </cell>
          <cell r="FB21">
            <v>0</v>
          </cell>
          <cell r="FC21" t="str">
            <v>N/A</v>
          </cell>
          <cell r="FD21" t="str">
            <v>N/A</v>
          </cell>
          <cell r="FE21" t="str">
            <v>N/A</v>
          </cell>
          <cell r="FF21" t="str">
            <v>N/A</v>
          </cell>
          <cell r="FG21" t="str">
            <v>N/A</v>
          </cell>
          <cell r="FH21" t="str">
            <v>N/A</v>
          </cell>
          <cell r="FI21" t="str">
            <v>N/A</v>
          </cell>
          <cell r="FJ21" t="str">
            <v>N/A</v>
          </cell>
          <cell r="FK21" t="str">
            <v>N/A</v>
          </cell>
          <cell r="FL21" t="str">
            <v>N/A</v>
          </cell>
          <cell r="FM21" t="str">
            <v>N/A</v>
          </cell>
          <cell r="FN21" t="str">
            <v>N/A</v>
          </cell>
          <cell r="FO21" t="str">
            <v>N/A</v>
          </cell>
          <cell r="FP21" t="str">
            <v>N/A</v>
          </cell>
          <cell r="FQ21" t="str">
            <v>N/A</v>
          </cell>
          <cell r="FR21" t="str">
            <v>N/A</v>
          </cell>
          <cell r="FS21" t="str">
            <v>N/A</v>
          </cell>
          <cell r="FT21" t="str">
            <v>N/A</v>
          </cell>
          <cell r="FU21" t="str">
            <v>N/A</v>
          </cell>
          <cell r="FV21" t="str">
            <v>N/A</v>
          </cell>
          <cell r="FW21" t="str">
            <v>N/A</v>
          </cell>
          <cell r="FX21" t="str">
            <v>N/A</v>
          </cell>
          <cell r="FY21" t="str">
            <v>N/A</v>
          </cell>
          <cell r="FZ21" t="str">
            <v>N/A</v>
          </cell>
          <cell r="GA21" t="str">
            <v>N/A</v>
          </cell>
          <cell r="GB21" t="str">
            <v>N/A</v>
          </cell>
          <cell r="GC21" t="str">
            <v>N/A</v>
          </cell>
          <cell r="GD21" t="str">
            <v>N/A</v>
          </cell>
          <cell r="GE21" t="str">
            <v>N/A</v>
          </cell>
          <cell r="GF21" t="str">
            <v>N/A</v>
          </cell>
          <cell r="GG21" t="str">
            <v>N/A</v>
          </cell>
          <cell r="GH21" t="str">
            <v>N/A</v>
          </cell>
          <cell r="GI21" t="str">
            <v>N/A</v>
          </cell>
          <cell r="GJ21" t="str">
            <v>N/A</v>
          </cell>
          <cell r="GK21" t="str">
            <v>N/A</v>
          </cell>
          <cell r="GL21" t="str">
            <v>N/A</v>
          </cell>
          <cell r="GM21" t="str">
            <v>N/A</v>
          </cell>
          <cell r="GN21" t="str">
            <v>N/A</v>
          </cell>
          <cell r="GO21" t="str">
            <v>N/A</v>
          </cell>
          <cell r="GP21" t="str">
            <v>N/A</v>
          </cell>
          <cell r="GQ21" t="str">
            <v>N/A</v>
          </cell>
          <cell r="GR21" t="str">
            <v>N/A</v>
          </cell>
          <cell r="GS21" t="str">
            <v>N/A</v>
          </cell>
          <cell r="GT21" t="str">
            <v>N/A</v>
          </cell>
          <cell r="GU21" t="str">
            <v>N/A</v>
          </cell>
          <cell r="GV21" t="str">
            <v>N/A</v>
          </cell>
          <cell r="GW21" t="str">
            <v>N/A</v>
          </cell>
          <cell r="GX21" t="str">
            <v>N/A</v>
          </cell>
          <cell r="GY21" t="str">
            <v>N/A</v>
          </cell>
          <cell r="GZ21" t="str">
            <v>N/A</v>
          </cell>
          <cell r="HA21" t="str">
            <v>N/A</v>
          </cell>
          <cell r="HB21" t="str">
            <v>N/A</v>
          </cell>
          <cell r="HC21" t="str">
            <v>N/A</v>
          </cell>
          <cell r="HD21" t="str">
            <v>N/A</v>
          </cell>
          <cell r="HE21" t="str">
            <v>N/A</v>
          </cell>
          <cell r="HF21" t="str">
            <v>N/A</v>
          </cell>
          <cell r="HG21" t="str">
            <v>N/A</v>
          </cell>
          <cell r="HH21" t="str">
            <v>N/A</v>
          </cell>
          <cell r="HI21" t="str">
            <v>N/A</v>
          </cell>
          <cell r="HJ21" t="str">
            <v>N/A</v>
          </cell>
          <cell r="HK21" t="str">
            <v>N/A</v>
          </cell>
          <cell r="HL21" t="str">
            <v>N/A</v>
          </cell>
          <cell r="HM21" t="str">
            <v>N/A</v>
          </cell>
          <cell r="HN21" t="str">
            <v>N/A</v>
          </cell>
          <cell r="HO21" t="str">
            <v>N/A</v>
          </cell>
          <cell r="HP21" t="str">
            <v>N/A</v>
          </cell>
          <cell r="HQ21" t="str">
            <v>N/A</v>
          </cell>
          <cell r="HR21" t="str">
            <v>N/A</v>
          </cell>
          <cell r="HS21" t="str">
            <v>N/A</v>
          </cell>
          <cell r="HT21" t="str">
            <v>N/A</v>
          </cell>
          <cell r="HU21" t="str">
            <v>N/A</v>
          </cell>
          <cell r="HV21" t="str">
            <v>N/A</v>
          </cell>
          <cell r="HW21" t="str">
            <v>N/A</v>
          </cell>
          <cell r="HX21" t="str">
            <v>N/A</v>
          </cell>
          <cell r="HY21" t="str">
            <v>N/A</v>
          </cell>
          <cell r="HZ21" t="str">
            <v>N/A</v>
          </cell>
          <cell r="IA21" t="str">
            <v>N/A</v>
          </cell>
          <cell r="IB21" t="str">
            <v>N/A</v>
          </cell>
          <cell r="IC21" t="str">
            <v xml:space="preserve">Durante el primer semestre en la Meta trazadora 74: Implementar la estrategia progresiva de teletrabajo en las entidades públicas del Distrito con enfoque de género, se presentaron los siguientes avances: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 
</v>
          </cell>
          <cell r="ID21" t="str">
            <v/>
          </cell>
          <cell r="IE21" t="str">
            <v/>
          </cell>
          <cell r="IF21" t="str">
            <v/>
          </cell>
          <cell r="IG21" t="str">
            <v xml:space="preserve">Durante el periodo reportado y en el marco de la meta trazadora 74 “Implementar una estrategia progresiva de teletrabajo en el 100% de las entidades públicas del Distrito con enfoque de género “se avanzó en: 
-	Atención de solicitudes de asesoría y consultas sobre teletrabajo distrital presentadas por Entidades y Organismos Distritales.
-	Se realizó revisión y actualización de los contenidos del curso de teletrabajo para teletrabajadores.
-	Se presentó avance en la consolidación de información de contexto para la cartilla de Teletrabajo.
-	Se realizó presentación con actualización de contenidos del Decreto 050 de 2023 y estructura de la política interna de teletrabajo.
-	Se avanzó en la estructuración de la plantilla de acto administrativo de adopción política interna de teletrabajo.
-	Se realizó la revisión de requisitos para el espacio virtual de Teletrabajo.
</v>
          </cell>
          <cell r="IH21" t="str">
            <v xml:space="preserve">Durante el trimestre y en el marco de la meta trazadora 74 “Implementar una estrategia progresiva de teletrabajo en el 100% de las entidades públicas del Distrito con enfoque de género "se avanzó en: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 (Incluida la jornada de con las organizaaciones sindicales)
</v>
          </cell>
          <cell r="II21" t="str">
            <v xml:space="preserve">En el mes de abril en el marco de la meta trazadora 74 “Implementar una estrategia progresiva de teletrabajo en el 100% de las entidades públicas del Distrito con enfoque de género “se avanzó en:
1 Documento "Cartilla de Lineamientos en teletrabajo Distrital - 2023", Se hicieron ajustes para incluir el contenido de la política interna de teletrabajo establecida en el decreto 050 de 2023. 
Se realizaron 5 mesas técnicas de trabajo (2 a Veeduría, Jardín botánico, Sec General, IPES) 
47 asesorías por otros canales, en asistencia técnica en formulación de política interna teletrabajo.
</v>
          </cell>
          <cell r="IJ21" t="str">
            <v/>
          </cell>
          <cell r="IK21" t="str">
            <v>En el marco del plan de desarrollo un nuevo contrato social y ambiental para la Bogotá del siglo xxi, en cuanto a la implementación del modelo + de teletrabajo se han realizado 49 asesorías y respuestas a consultas presentadas por las entidades distritales, así mismo se avanzó en la elaboración de lo siguiente: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v>
          </cell>
          <cell r="IL21" t="str">
            <v/>
          </cell>
          <cell r="IM21" t="str">
            <v/>
          </cell>
          <cell r="IN21" t="str">
            <v/>
          </cell>
          <cell r="IO21" t="str">
            <v/>
          </cell>
          <cell r="IP21" t="str">
            <v/>
          </cell>
          <cell r="IQ21" t="str">
            <v/>
          </cell>
          <cell r="IR21">
            <v>0</v>
          </cell>
          <cell r="IS21">
            <v>0</v>
          </cell>
          <cell r="IT21">
            <v>1</v>
          </cell>
          <cell r="IU21">
            <v>0</v>
          </cell>
          <cell r="IV21">
            <v>0</v>
          </cell>
          <cell r="IW21">
            <v>1</v>
          </cell>
          <cell r="IX21">
            <v>0</v>
          </cell>
          <cell r="IY21">
            <v>0</v>
          </cell>
          <cell r="IZ21">
            <v>0</v>
          </cell>
          <cell r="JA21">
            <v>0</v>
          </cell>
          <cell r="JB21">
            <v>0</v>
          </cell>
          <cell r="JC21">
            <v>0</v>
          </cell>
          <cell r="JD21">
            <v>0.66666666666666663</v>
          </cell>
          <cell r="JE21">
            <v>0</v>
          </cell>
          <cell r="JF21">
            <v>0</v>
          </cell>
          <cell r="JG21">
            <v>33.333333333333329</v>
          </cell>
          <cell r="JH21">
            <v>0</v>
          </cell>
          <cell r="JI21">
            <v>0</v>
          </cell>
          <cell r="JJ21">
            <v>33.333333333333329</v>
          </cell>
          <cell r="JK21">
            <v>0</v>
          </cell>
          <cell r="JL21">
            <v>0</v>
          </cell>
          <cell r="JM21">
            <v>0</v>
          </cell>
          <cell r="JN21">
            <v>0</v>
          </cell>
          <cell r="JO21">
            <v>0</v>
          </cell>
          <cell r="JP21">
            <v>0</v>
          </cell>
          <cell r="JQ21">
            <v>66.666666666666657</v>
          </cell>
          <cell r="JR21">
            <v>0</v>
          </cell>
          <cell r="JS21">
            <v>0</v>
          </cell>
          <cell r="JT21">
            <v>33.333333333333329</v>
          </cell>
          <cell r="JU21">
            <v>33.333333333333329</v>
          </cell>
          <cell r="JV21">
            <v>33.333333333333329</v>
          </cell>
          <cell r="JW21">
            <v>66.666666666666657</v>
          </cell>
          <cell r="JX21">
            <v>66.666666666666657</v>
          </cell>
          <cell r="JY21">
            <v>66.666666666666657</v>
          </cell>
          <cell r="JZ21">
            <v>66.666666666666657</v>
          </cell>
          <cell r="KA21">
            <v>66.666666666666657</v>
          </cell>
          <cell r="KB21">
            <v>66.666666666666657</v>
          </cell>
          <cell r="KC21">
            <v>66.666666666666657</v>
          </cell>
          <cell r="KD21" t="str">
            <v>No Programó</v>
          </cell>
          <cell r="KE21" t="str">
            <v/>
          </cell>
          <cell r="KF21">
            <v>100</v>
          </cell>
          <cell r="KG21" t="str">
            <v/>
          </cell>
          <cell r="KH21" t="str">
            <v/>
          </cell>
          <cell r="KI21">
            <v>100</v>
          </cell>
          <cell r="KJ21" t="str">
            <v/>
          </cell>
          <cell r="KK21" t="str">
            <v/>
          </cell>
          <cell r="KL21" t="str">
            <v/>
          </cell>
          <cell r="KM21" t="str">
            <v/>
          </cell>
          <cell r="KN21" t="str">
            <v/>
          </cell>
          <cell r="KO21" t="str">
            <v/>
          </cell>
          <cell r="KP21" t="str">
            <v>No Programó</v>
          </cell>
          <cell r="KQ21" t="str">
            <v>No Programó</v>
          </cell>
          <cell r="KR21">
            <v>100</v>
          </cell>
          <cell r="KS21">
            <v>100</v>
          </cell>
          <cell r="KT21">
            <v>100</v>
          </cell>
          <cell r="KU21">
            <v>100</v>
          </cell>
          <cell r="KV21" t="str">
            <v/>
          </cell>
          <cell r="KW21" t="str">
            <v/>
          </cell>
          <cell r="KX21" t="str">
            <v/>
          </cell>
          <cell r="KY21" t="str">
            <v/>
          </cell>
          <cell r="KZ21" t="str">
            <v/>
          </cell>
          <cell r="LA21" t="str">
            <v/>
          </cell>
          <cell r="LB21">
            <v>100</v>
          </cell>
          <cell r="LC21" t="str">
            <v>7868_N</v>
          </cell>
          <cell r="LD21" t="str">
            <v>N/A</v>
          </cell>
          <cell r="LE21" t="str">
            <v>No programó</v>
          </cell>
          <cell r="LF21" t="str">
            <v/>
          </cell>
          <cell r="LG21" t="str">
            <v/>
          </cell>
          <cell r="LH21" t="str">
            <v/>
          </cell>
          <cell r="LI21">
            <v>100</v>
          </cell>
          <cell r="LJ21">
            <v>52.671111111111109</v>
          </cell>
          <cell r="LK21">
            <v>9110519000</v>
          </cell>
          <cell r="LL21">
            <v>8846199891</v>
          </cell>
          <cell r="LM21">
            <v>2565159275</v>
          </cell>
          <cell r="LN21">
            <v>691592795</v>
          </cell>
          <cell r="LO21">
            <v>691592795</v>
          </cell>
          <cell r="LP21" t="str">
            <v>No Programó</v>
          </cell>
          <cell r="LQ21" t="str">
            <v>No Programó</v>
          </cell>
          <cell r="LR21">
            <v>5</v>
          </cell>
          <cell r="LS21">
            <v>0</v>
          </cell>
          <cell r="LT21">
            <v>0</v>
          </cell>
          <cell r="LU21">
            <v>5</v>
          </cell>
          <cell r="LV21" t="str">
            <v/>
          </cell>
          <cell r="LW21" t="str">
            <v/>
          </cell>
          <cell r="LX21" t="str">
            <v/>
          </cell>
          <cell r="LY21" t="str">
            <v/>
          </cell>
          <cell r="LZ21" t="str">
            <v/>
          </cell>
          <cell r="MA21" t="str">
            <v/>
          </cell>
          <cell r="MB21">
            <v>10</v>
          </cell>
          <cell r="MC21">
            <v>10</v>
          </cell>
          <cell r="MD21">
            <v>85</v>
          </cell>
          <cell r="ME21" t="str">
            <v>No aplica</v>
          </cell>
          <cell r="MF21" t="str">
            <v>No aplica</v>
          </cell>
          <cell r="MG21" t="str">
            <v>Oportuno: Se radica en los tiempos establecidos por la Oficina Asesora de Planeación - OAP</v>
          </cell>
          <cell r="MH21" t="str">
            <v>No aplica</v>
          </cell>
          <cell r="MI21" t="str">
            <v>Oportuno: Se radica en los tiempos establecidos por la Oficina Asesora de Planeación - OAP</v>
          </cell>
          <cell r="MJ21">
            <v>0</v>
          </cell>
          <cell r="MK21">
            <v>0</v>
          </cell>
          <cell r="ML21">
            <v>0</v>
          </cell>
          <cell r="MM21">
            <v>0</v>
          </cell>
          <cell r="MN21">
            <v>0</v>
          </cell>
          <cell r="MO21">
            <v>0</v>
          </cell>
          <cell r="MP21">
            <v>0</v>
          </cell>
          <cell r="MQ21" t="str">
            <v>No aplica</v>
          </cell>
          <cell r="MR21" t="str">
            <v>No aplica</v>
          </cell>
          <cell r="MS21" t="str">
            <v>Coherente: La información de avance de la magnitud, consignada en el reporte del periodo, concuerda con la programación realizada, con la información cualitativa presentada, con las actividades establecidas (si aplica) y con los soportes presentados. Esta</v>
          </cell>
          <cell r="MT21" t="str">
            <v>No aplica</v>
          </cell>
          <cell r="MU21" t="str">
            <v>No aplica</v>
          </cell>
          <cell r="MV21">
            <v>0</v>
          </cell>
          <cell r="MW21">
            <v>0</v>
          </cell>
          <cell r="MX21">
            <v>0</v>
          </cell>
          <cell r="MY21">
            <v>0</v>
          </cell>
          <cell r="MZ21">
            <v>0</v>
          </cell>
          <cell r="NA21">
            <v>0</v>
          </cell>
          <cell r="NB21">
            <v>0</v>
          </cell>
          <cell r="NC21" t="str">
            <v>No Programó</v>
          </cell>
          <cell r="ND21" t="str">
            <v>No Programó</v>
          </cell>
          <cell r="NE21">
            <v>100</v>
          </cell>
          <cell r="NF21">
            <v>100</v>
          </cell>
          <cell r="NG21">
            <v>100</v>
          </cell>
          <cell r="NH21">
            <v>100</v>
          </cell>
          <cell r="NI21" t="str">
            <v/>
          </cell>
          <cell r="NJ21" t="str">
            <v/>
          </cell>
          <cell r="NK21" t="str">
            <v/>
          </cell>
          <cell r="NL21" t="str">
            <v/>
          </cell>
          <cell r="NM21" t="str">
            <v/>
          </cell>
          <cell r="NN21" t="str">
            <v/>
          </cell>
          <cell r="NO21" t="str">
            <v>La meta no cuenta con presupuesto</v>
          </cell>
          <cell r="NP21" t="str">
            <v>La meta no cuenta con presupuesto</v>
          </cell>
          <cell r="NQ21" t="str">
            <v>La meta no cuenta con presupuesto</v>
          </cell>
          <cell r="NR21" t="str">
            <v>La meta no cuenta con presupuesto</v>
          </cell>
          <cell r="NS21" t="str">
            <v>La meta no cuenta con presupuesto</v>
          </cell>
          <cell r="NT21">
            <v>0</v>
          </cell>
          <cell r="NU21">
            <v>0</v>
          </cell>
          <cell r="NV21">
            <v>0</v>
          </cell>
          <cell r="NW21">
            <v>0</v>
          </cell>
          <cell r="NX21">
            <v>0</v>
          </cell>
          <cell r="NY21">
            <v>0</v>
          </cell>
          <cell r="NZ21">
            <v>0</v>
          </cell>
          <cell r="OA21" t="str">
            <v>La meta no presenta dificultades identificadas</v>
          </cell>
          <cell r="OB21" t="str">
            <v>La meta no presenta dificultades identificadas</v>
          </cell>
          <cell r="OC21" t="str">
            <v>La meta no presenta dificultades identificadas</v>
          </cell>
          <cell r="OD21" t="str">
            <v>La meta no programó avance para este periodo</v>
          </cell>
          <cell r="OE21" t="str">
            <v>La meta no programó avance para este periodo</v>
          </cell>
          <cell r="OF21">
            <v>0</v>
          </cell>
          <cell r="OG21">
            <v>0</v>
          </cell>
          <cell r="OH21">
            <v>0</v>
          </cell>
          <cell r="OI21">
            <v>0</v>
          </cell>
          <cell r="OJ21">
            <v>0</v>
          </cell>
          <cell r="OK21">
            <v>0</v>
          </cell>
          <cell r="OL21">
            <v>0</v>
          </cell>
          <cell r="OO21" t="str">
            <v>PD32</v>
          </cell>
          <cell r="OP21">
            <v>70</v>
          </cell>
          <cell r="OQ21" t="str">
            <v>N/A</v>
          </cell>
          <cell r="OR21" t="str">
            <v>N/A</v>
          </cell>
          <cell r="OS21" t="str">
            <v>N/A</v>
          </cell>
          <cell r="OT21" t="str">
            <v>N/A</v>
          </cell>
          <cell r="OU21" t="str">
            <v>N/A</v>
          </cell>
          <cell r="OV21" t="str">
            <v>N/A</v>
          </cell>
          <cell r="OW21" t="str">
            <v>N/A</v>
          </cell>
          <cell r="OX21" t="str">
            <v>N/A</v>
          </cell>
          <cell r="OY21" t="str">
            <v>N/A</v>
          </cell>
          <cell r="OZ21" t="str">
            <v>N/A</v>
          </cell>
          <cell r="PA21" t="str">
            <v>N/A</v>
          </cell>
          <cell r="PB21" t="str">
            <v>N/A</v>
          </cell>
          <cell r="PC21" t="str">
            <v>N/A</v>
          </cell>
          <cell r="PD21" t="str">
            <v>N/A</v>
          </cell>
          <cell r="PE21" t="str">
            <v>N/A</v>
          </cell>
          <cell r="PF21" t="str">
            <v>N/A</v>
          </cell>
          <cell r="PG21" t="str">
            <v>N/A</v>
          </cell>
          <cell r="PH21" t="str">
            <v>N/A</v>
          </cell>
          <cell r="PI21" t="str">
            <v>N/A</v>
          </cell>
          <cell r="PJ21" t="str">
            <v>N/A</v>
          </cell>
          <cell r="PK21" t="str">
            <v>N/A</v>
          </cell>
          <cell r="PL21" t="str">
            <v>N/A</v>
          </cell>
          <cell r="PM21" t="str">
            <v>N/A</v>
          </cell>
          <cell r="PN21" t="str">
            <v>N/A</v>
          </cell>
          <cell r="PO21" t="str">
            <v>N/A</v>
          </cell>
          <cell r="PP21" t="str">
            <v>N/A</v>
          </cell>
          <cell r="PQ21">
            <v>752590</v>
          </cell>
          <cell r="PR21">
            <v>690840205</v>
          </cell>
          <cell r="PS21" t="str">
            <v>Meta Trazadora</v>
          </cell>
        </row>
        <row r="22">
          <cell r="A22" t="str">
            <v>PD33</v>
          </cell>
          <cell r="B22">
            <v>7868</v>
          </cell>
          <cell r="D22">
            <v>2020110010191</v>
          </cell>
          <cell r="E22" t="str">
            <v>Un nuevo contrato social y ambiental para la Bogotá del siglo XXI</v>
          </cell>
          <cell r="F22" t="str">
            <v>5. Construir Bogotá región con gobierno abierto, transparente y ciudadanía consciente.</v>
          </cell>
          <cell r="G22" t="str">
            <v>56. Gestión Pública Efectiva</v>
          </cell>
          <cell r="H22" t="str">
            <v xml:space="preserve">Fortalecer las capacidades institucionales para una Gestión pública efectiva y articulada, orientada a la generación de valor público para los grupos de interés. </v>
          </cell>
          <cell r="I22" t="str">
            <v>N/A</v>
          </cell>
          <cell r="J22" t="str">
            <v>Desarrollo Institucional para una Gestión Pública Eficiente</v>
          </cell>
          <cell r="K22" t="str">
            <v>Subsecretaría Distrital de Fortalecimiento Institucional</v>
          </cell>
          <cell r="L22" t="str">
            <v>Gloria Patricia Rincón Mazo</v>
          </cell>
          <cell r="M22" t="str">
            <v>Subsecretaria Distrital de Fortalecimiento Institucional</v>
          </cell>
          <cell r="N22" t="str">
            <v>Dirección Distrital de Desarrollo Institucional</v>
          </cell>
          <cell r="O22" t="str">
            <v>John Freedy Molano Díaz</v>
          </cell>
          <cell r="P22" t="str">
            <v>Director Distrital de Desarrollo Institucional</v>
          </cell>
          <cell r="Q22" t="str">
            <v>Ivette Liliana Camargo López</v>
          </cell>
          <cell r="R22" t="str">
            <v>Eliana Pedraza</v>
          </cell>
          <cell r="S22" t="str">
            <v>75. Duplicar la meta de la política pública de talento humano (aprobada en diciembre de 2019) sobre el número de funcionarios públicos del distrito que se acoge a la modalidad de teletrabajo.</v>
          </cell>
          <cell r="T22" t="str">
            <v>Número de teletrabajadores en organismos y entidades distritales</v>
          </cell>
          <cell r="V22" t="str">
            <v>75. Duplicar la meta de la política pública de talento humano (aprobada en diciembre de 2019) sobre el número de funcionarios públicos del distrito que se acoge a la modalidad de teletrabajo.</v>
          </cell>
          <cell r="W22" t="str">
            <v>Funcionarios en modalidad de teletrabajo</v>
          </cell>
          <cell r="AH22" t="str">
            <v>8. Trabajo decente y crecimiento económico</v>
          </cell>
          <cell r="AI22" t="str">
            <v xml:space="preserve">PD_Meta Trazadora: 75. Duplicar la meta de la política pública de talento humano (aprobada en diciembre de 2019) sobre el número de funcionarios públicos del distrito que se acoge a la modalidad de teletrabajo.; PD_ID Meta Trazadora: Funcionarios en modalidad de teletrabajo; ODS: 8. Trabajo decente y crecimiento económico; </v>
          </cell>
          <cell r="AJ22">
            <v>0</v>
          </cell>
          <cell r="AK22">
            <v>44055</v>
          </cell>
          <cell r="AL22">
            <v>1</v>
          </cell>
          <cell r="AM22">
            <v>2023</v>
          </cell>
          <cell r="AN22" t="str">
            <v>Número de servidores de organismos y entidades distritales que participan en el Programa Teletrabajo Distrital</v>
          </cell>
          <cell r="AO22" t="str">
            <v>Promover el mejoramiento de la calidad de vida de los servidores del Distrito mediante la implementación del Teletrabajo</v>
          </cell>
          <cell r="AP22">
            <v>2020</v>
          </cell>
          <cell r="AQ22">
            <v>2024</v>
          </cell>
          <cell r="AR22" t="str">
            <v>Creciente</v>
          </cell>
          <cell r="AS22" t="str">
            <v>Eficacia</v>
          </cell>
          <cell r="AT22" t="str">
            <v>Número</v>
          </cell>
          <cell r="AU22" t="str">
            <v>Producto</v>
          </cell>
          <cell r="AV22">
            <v>2019</v>
          </cell>
          <cell r="AW22">
            <v>992</v>
          </cell>
          <cell r="AX22" t="str">
            <v>Secretaría General 2019</v>
          </cell>
          <cell r="AY22">
            <v>0</v>
          </cell>
          <cell r="AZ22">
            <v>1</v>
          </cell>
          <cell r="BA22">
            <v>1</v>
          </cell>
          <cell r="BB22" t="str">
            <v>5400 teletrabajadores a 2024</v>
          </cell>
          <cell r="BC22" t="str">
            <v>Número de funcionarios en modalidad de teletrabajo en organismos y entidades distritales</v>
          </cell>
          <cell r="BD22" t="str">
            <v>Número de funcionarios en modalidad de teletrabajo en organismos y entidades distritales</v>
          </cell>
          <cell r="BE22" t="str">
            <v>N/A</v>
          </cell>
          <cell r="BF22" t="str">
            <v>SIDEAP</v>
          </cell>
          <cell r="BG22">
            <v>2</v>
          </cell>
          <cell r="BH22">
            <v>44098</v>
          </cell>
          <cell r="BI22">
            <v>0</v>
          </cell>
          <cell r="BJ22" t="str">
            <v>Establecer variables 1 y/o 2 numéricas</v>
          </cell>
          <cell r="BK22">
            <v>5400</v>
          </cell>
          <cell r="BL22">
            <v>1208</v>
          </cell>
          <cell r="BM22">
            <v>2058</v>
          </cell>
          <cell r="BN22">
            <v>2427</v>
          </cell>
          <cell r="BO22">
            <v>3877</v>
          </cell>
          <cell r="BP22">
            <v>5400</v>
          </cell>
          <cell r="BW22">
            <v>1350</v>
          </cell>
          <cell r="BX22">
            <v>2430</v>
          </cell>
          <cell r="BY22">
            <v>2427</v>
          </cell>
          <cell r="BZ22">
            <v>3877</v>
          </cell>
          <cell r="CA22">
            <v>850</v>
          </cell>
          <cell r="CB22">
            <v>3051</v>
          </cell>
          <cell r="CC22">
            <v>0</v>
          </cell>
          <cell r="CD22">
            <v>0</v>
          </cell>
          <cell r="CE22" t="str">
            <v>N/A</v>
          </cell>
          <cell r="CF22" t="str">
            <v>N/A</v>
          </cell>
          <cell r="CG22" t="str">
            <v>N/A</v>
          </cell>
          <cell r="CH22" t="str">
            <v>N/A</v>
          </cell>
          <cell r="CI22" t="str">
            <v>N/A</v>
          </cell>
          <cell r="CJ22">
            <v>1208.0000000000002</v>
          </cell>
          <cell r="CK22">
            <v>2395</v>
          </cell>
          <cell r="CL22">
            <v>5446</v>
          </cell>
          <cell r="CM22">
            <v>7690</v>
          </cell>
          <cell r="CN22" t="str">
            <v>Suma</v>
          </cell>
          <cell r="CO22">
            <v>0</v>
          </cell>
          <cell r="CP22">
            <v>0</v>
          </cell>
          <cell r="CQ22">
            <v>0</v>
          </cell>
          <cell r="CR22">
            <v>0</v>
          </cell>
          <cell r="CS22">
            <v>0</v>
          </cell>
          <cell r="CT22">
            <v>0</v>
          </cell>
          <cell r="CU22">
            <v>0</v>
          </cell>
          <cell r="CV22">
            <v>0</v>
          </cell>
          <cell r="CW22">
            <v>0</v>
          </cell>
          <cell r="CX22">
            <v>0</v>
          </cell>
          <cell r="CY22">
            <v>0</v>
          </cell>
          <cell r="CZ22">
            <v>0</v>
          </cell>
          <cell r="DA22">
            <v>3877</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2669</v>
          </cell>
          <cell r="DQ22">
            <v>0</v>
          </cell>
          <cell r="DR22">
            <v>0</v>
          </cell>
          <cell r="DS22">
            <v>1642</v>
          </cell>
          <cell r="DT22">
            <v>0</v>
          </cell>
          <cell r="DU22">
            <v>0</v>
          </cell>
          <cell r="DV22">
            <v>602</v>
          </cell>
          <cell r="DW22">
            <v>0</v>
          </cell>
          <cell r="DX22">
            <v>0</v>
          </cell>
          <cell r="DY22">
            <v>0</v>
          </cell>
          <cell r="DZ22">
            <v>0</v>
          </cell>
          <cell r="EA22">
            <v>0</v>
          </cell>
          <cell r="EB22">
            <v>0</v>
          </cell>
          <cell r="EC22">
            <v>2244</v>
          </cell>
          <cell r="ED22">
            <v>2244</v>
          </cell>
          <cell r="EE22">
            <v>0</v>
          </cell>
          <cell r="EF22">
            <v>0</v>
          </cell>
          <cell r="EG22" t="str">
            <v>Informe trimestral acciones desarrolladas  (Cantidad de teletrabajadores distritales)</v>
          </cell>
          <cell r="EH22">
            <v>0</v>
          </cell>
          <cell r="EI22">
            <v>0</v>
          </cell>
          <cell r="EJ22" t="str">
            <v>Informe semestral acciones desarrolladas (Cantidad de teletrabajadores distritales)</v>
          </cell>
          <cell r="EK22">
            <v>0</v>
          </cell>
          <cell r="EL22">
            <v>0</v>
          </cell>
          <cell r="EM22">
            <v>0</v>
          </cell>
          <cell r="EN22">
            <v>0</v>
          </cell>
          <cell r="EO22">
            <v>0</v>
          </cell>
          <cell r="EP22" t="str">
            <v>Informe anual acciones desarrolladas. (Cantidad de teletrabajadores distritales)</v>
          </cell>
          <cell r="EQ22">
            <v>0</v>
          </cell>
          <cell r="ER22">
            <v>0</v>
          </cell>
          <cell r="ES22" t="str">
            <v>Informe trimestral acciones desarrolladas  (Cantidad de teletrabajadores distritales)</v>
          </cell>
          <cell r="ET22">
            <v>0</v>
          </cell>
          <cell r="EU22">
            <v>0</v>
          </cell>
          <cell r="EV22" t="str">
            <v>Informe semestral acciones desarrolladas (Cantidad de teletrabajadores distritales)</v>
          </cell>
          <cell r="EW22">
            <v>0</v>
          </cell>
          <cell r="EX22">
            <v>0</v>
          </cell>
          <cell r="EY22">
            <v>0</v>
          </cell>
          <cell r="EZ22">
            <v>0</v>
          </cell>
          <cell r="FA22">
            <v>0</v>
          </cell>
          <cell r="FB22">
            <v>0</v>
          </cell>
          <cell r="FC22" t="str">
            <v>N/A</v>
          </cell>
          <cell r="FD22" t="str">
            <v>N/A</v>
          </cell>
          <cell r="FE22" t="str">
            <v>N/A</v>
          </cell>
          <cell r="FF22" t="str">
            <v>N/A</v>
          </cell>
          <cell r="FG22" t="str">
            <v>N/A</v>
          </cell>
          <cell r="FH22" t="str">
            <v>N/A</v>
          </cell>
          <cell r="FI22" t="str">
            <v>N/A</v>
          </cell>
          <cell r="FJ22" t="str">
            <v>N/A</v>
          </cell>
          <cell r="FK22" t="str">
            <v>N/A</v>
          </cell>
          <cell r="FL22" t="str">
            <v>N/A</v>
          </cell>
          <cell r="FM22" t="str">
            <v>N/A</v>
          </cell>
          <cell r="FN22" t="str">
            <v>N/A</v>
          </cell>
          <cell r="FO22" t="str">
            <v>N/A</v>
          </cell>
          <cell r="FP22" t="str">
            <v>N/A</v>
          </cell>
          <cell r="FQ22" t="str">
            <v>N/A</v>
          </cell>
          <cell r="FR22" t="str">
            <v>N/A</v>
          </cell>
          <cell r="FS22" t="str">
            <v>N/A</v>
          </cell>
          <cell r="FT22" t="str">
            <v>N/A</v>
          </cell>
          <cell r="FU22" t="str">
            <v>N/A</v>
          </cell>
          <cell r="FV22" t="str">
            <v>N/A</v>
          </cell>
          <cell r="FW22" t="str">
            <v>N/A</v>
          </cell>
          <cell r="FX22" t="str">
            <v>N/A</v>
          </cell>
          <cell r="FY22" t="str">
            <v>N/A</v>
          </cell>
          <cell r="FZ22" t="str">
            <v>N/A</v>
          </cell>
          <cell r="GA22" t="str">
            <v>N/A</v>
          </cell>
          <cell r="GB22" t="str">
            <v>N/A</v>
          </cell>
          <cell r="GC22" t="str">
            <v>N/A</v>
          </cell>
          <cell r="GD22" t="str">
            <v>N/A</v>
          </cell>
          <cell r="GE22" t="str">
            <v>N/A</v>
          </cell>
          <cell r="GF22" t="str">
            <v>N/A</v>
          </cell>
          <cell r="GG22" t="str">
            <v>N/A</v>
          </cell>
          <cell r="GH22" t="str">
            <v>N/A</v>
          </cell>
          <cell r="GI22" t="str">
            <v>N/A</v>
          </cell>
          <cell r="GJ22" t="str">
            <v>N/A</v>
          </cell>
          <cell r="GK22" t="str">
            <v>N/A</v>
          </cell>
          <cell r="GL22" t="str">
            <v>N/A</v>
          </cell>
          <cell r="GM22" t="str">
            <v>N/A</v>
          </cell>
          <cell r="GN22" t="str">
            <v>N/A</v>
          </cell>
          <cell r="GO22" t="str">
            <v>N/A</v>
          </cell>
          <cell r="GP22" t="str">
            <v>N/A</v>
          </cell>
          <cell r="GQ22" t="str">
            <v>N/A</v>
          </cell>
          <cell r="GR22" t="str">
            <v>N/A</v>
          </cell>
          <cell r="GS22" t="str">
            <v>N/A</v>
          </cell>
          <cell r="GT22" t="str">
            <v>N/A</v>
          </cell>
          <cell r="GU22" t="str">
            <v>N/A</v>
          </cell>
          <cell r="GV22" t="str">
            <v>N/A</v>
          </cell>
          <cell r="GW22" t="str">
            <v>N/A</v>
          </cell>
          <cell r="GX22" t="str">
            <v>N/A</v>
          </cell>
          <cell r="GY22" t="str">
            <v>N/A</v>
          </cell>
          <cell r="GZ22" t="str">
            <v>N/A</v>
          </cell>
          <cell r="HA22" t="str">
            <v>N/A</v>
          </cell>
          <cell r="HB22" t="str">
            <v>N/A</v>
          </cell>
          <cell r="HC22" t="str">
            <v>N/A</v>
          </cell>
          <cell r="HD22" t="str">
            <v>N/A</v>
          </cell>
          <cell r="HE22" t="str">
            <v>N/A</v>
          </cell>
          <cell r="HF22" t="str">
            <v>N/A</v>
          </cell>
          <cell r="HG22" t="str">
            <v>N/A</v>
          </cell>
          <cell r="HH22" t="str">
            <v>N/A</v>
          </cell>
          <cell r="HI22" t="str">
            <v>N/A</v>
          </cell>
          <cell r="HJ22" t="str">
            <v>N/A</v>
          </cell>
          <cell r="HK22" t="str">
            <v>N/A</v>
          </cell>
          <cell r="HL22" t="str">
            <v>N/A</v>
          </cell>
          <cell r="HM22" t="str">
            <v>N/A</v>
          </cell>
          <cell r="HN22" t="str">
            <v>N/A</v>
          </cell>
          <cell r="HO22" t="str">
            <v>N/A</v>
          </cell>
          <cell r="HP22" t="str">
            <v>N/A</v>
          </cell>
          <cell r="HQ22" t="str">
            <v>N/A</v>
          </cell>
          <cell r="HR22" t="str">
            <v>N/A</v>
          </cell>
          <cell r="HS22" t="str">
            <v>N/A</v>
          </cell>
          <cell r="HT22" t="str">
            <v>N/A</v>
          </cell>
          <cell r="HU22" t="str">
            <v>N/A</v>
          </cell>
          <cell r="HV22" t="str">
            <v>N/A</v>
          </cell>
          <cell r="HW22" t="str">
            <v>N/A</v>
          </cell>
          <cell r="HX22" t="str">
            <v>N/A</v>
          </cell>
          <cell r="HY22" t="str">
            <v>N/A</v>
          </cell>
          <cell r="HZ22" t="str">
            <v>N/A</v>
          </cell>
          <cell r="IA22" t="str">
            <v>N/A</v>
          </cell>
          <cell r="IB22" t="str">
            <v>N/A</v>
          </cell>
          <cell r="IC22" t="str">
            <v xml:space="preserve">En la consolidación de gestión y cifras de implementación del teletrabajo en las entidades y organismos distritales, se estableció que la cifra de nuevos teletrabajadores entre enero y junio de 2023 es 2.244 servidores, llegando a un dato acumulado de 7.690 para esta vigencia.  
De acuerdo con las cifras reportadas por las entidades y organismos distritales a junio de 2023, según sexo, 4.332 (61%), de los teletrabajadores son mujeres y 2.822 (39%) son hombres.
Por grupo etario, el 6% (482) tienen entre 22 y 30 años, el 26% (1.913) tienen entre 31 y 40 años, el 35% (2.583) se ubican entre 41 y 50 años; el 26% (1.971) tiene entre 51 y 60 años, en tanto que el 7% (493) son funcionarios en plan de retiro.
Según modalidad de teletrabajo, prima el suplementario en un 81% (5.791), en la que se labora desde cada 2 o 3 días a la semana. Sin embargo, es importante señalar que el 9% (620) de los servidores están desarrollando sus labores en teletrabajo bajo la modalidad móvil (trabajadores de la ETB); y el 10% (743) restante, bajo la modalidad autónoma
Del total de teletrabajadores, el 30% (2.127) reportan criterios de prioridad, en tanto que el restante 70% (5.027) son teletrabajadores sin condiciones diferenciales.
Frente a los teletrabajadores con criterios de prioridad, el 37% reportan discapacidad, Movilidad reducida, o Enfermedades catastróficas. El 21% son teletrabajadores cuidadores, el 16% tienen hijos en la etapa de primera infancia (de 0 a 5 años); el 14% son madre o padre cabeza de familia; un 7% son servidores en plan de retiro, un 3% son mujeres en estado de gestación; un 1% son servidores que están estudiando, y el 1% restante, es población adultos mayores y víctimas del conflicto armado.
Con respecto a la localidad de residencia, los teletrabajadores se ubican así:
Con respecto a la localidad de residencia, los teletrabajadores se ubican así: Suba (15%), Engativá (12%), fuera de Bogotá D.C. (12%), Kennedy (11%), Usaquén (9%), Fontibón (9%), Teusaquillo (8%), Puente Aranda (4%), Chapinero (3%), Barrios Unidos (3%), Bosa (2%), Rafael Uribe (2%), Ciudad Bolívar (2%), San Cristóbal (2%), Santa Fe (1%), Antonio Nariño (1%), Tunjuelito (1%), Los Mártires (1%), Usme (1%), La Candelaria (1%).
En la medición de 2023 se detecta que los efectos sobre las huellas ambientales (Carbono y Energía) fueron más favorables, en un año, se dejaron de emitir más del 46% en Co2 y Gasolina. El tiempo ahorrado por desplazamientos, en promedio, llegó a 2 horas y 45 minutos; y en huella de equidad, los teletrabajadores ahorran más de $418.886 mensuales por gastos de transporte, alimentación y parqueadero, entre otros consumos.
</v>
          </cell>
          <cell r="ID22" t="str">
            <v/>
          </cell>
          <cell r="IE22" t="str">
            <v/>
          </cell>
          <cell r="IF22" t="str">
            <v/>
          </cell>
          <cell r="IG22" t="str">
            <v/>
          </cell>
          <cell r="IH22" t="str">
            <v xml:space="preserve">Se elabora Informes de gestión y resultados primer trimestre 2023: Meta trazadora  75 y reporte a PPDGITH
Base de datos con registros del total de teletrabajadores reportados por entidades y organismos distritales a marzo de 2023. Se identificaron 1.642 nuevos teletrabajadores entre enero y marzo de 2023, con lo cual se llega a una meta acumulada de 7.088 teletrabajadores
</v>
          </cell>
          <cell r="II22" t="str">
            <v xml:space="preserve">En el mes de abril en el marco  de la meta trazadora 74 “Implementar una estrategia progresiva de teletrabajo en el 100% de las entidades públicas del Distrito con enfoque de género” se avanzó en:
(i) Articulación con Min TIC para definir los parámetros y condiciones técnicas para aplicación y captura de registros 
(ii) Elaboración de base de datos con la información actualizada de las direcciones físicas correspondientes a las sedes de las 59 entidades y organismos que implementan teletrabajo 
(iii) Construcción del cronograma de programación y envío de los links a teletrabajadores y jefes de TH de las entidades y organismos distritales, que estará habilitado hasta el 31 de mayo de 2023.
(IV) Se realizó envío de correo de solicitud diligenciamiento de encuesta a las entidades (22) de los sectores de Gestión Pública, Gobierno, Hacienda, Planeación, Desarrollo Económico, Educación y Salud. Se adjunta reporte de avance remitido por MINTIC.
</v>
          </cell>
          <cell r="IJ22" t="str">
            <v/>
          </cell>
          <cell r="IK22" t="str">
            <v xml:space="preserve">En la meta trazadora 75, cuya magnitud en 2023 es lograr  el acumulado de 3877 teletrabajadores. Al cierre de junio de 2023, el número de funcionarios de la administración distrital que han participado en teletrabajo, llego a 7.690, es decir, la magnitud de la meta llegó al 198%. Del total de teletrabajadores reportados, el 61% son mujeres y el 39% restante son hombres. </v>
          </cell>
          <cell r="IL22" t="str">
            <v/>
          </cell>
          <cell r="IM22" t="str">
            <v/>
          </cell>
          <cell r="IN22" t="str">
            <v/>
          </cell>
          <cell r="IO22" t="str">
            <v/>
          </cell>
          <cell r="IP22" t="str">
            <v/>
          </cell>
          <cell r="IQ22" t="str">
            <v/>
          </cell>
          <cell r="IR22">
            <v>0</v>
          </cell>
          <cell r="IS22">
            <v>0</v>
          </cell>
          <cell r="IT22">
            <v>1642</v>
          </cell>
          <cell r="IU22">
            <v>0</v>
          </cell>
          <cell r="IV22">
            <v>0</v>
          </cell>
          <cell r="IW22">
            <v>602</v>
          </cell>
          <cell r="IX22">
            <v>0</v>
          </cell>
          <cell r="IY22">
            <v>0</v>
          </cell>
          <cell r="IZ22">
            <v>0</v>
          </cell>
          <cell r="JA22">
            <v>0</v>
          </cell>
          <cell r="JB22">
            <v>0</v>
          </cell>
          <cell r="JC22">
            <v>0</v>
          </cell>
          <cell r="JD22">
            <v>0.84076433121019112</v>
          </cell>
          <cell r="JE22">
            <v>0</v>
          </cell>
          <cell r="JF22">
            <v>0</v>
          </cell>
          <cell r="JG22">
            <v>61.521168977145003</v>
          </cell>
          <cell r="JH22">
            <v>0</v>
          </cell>
          <cell r="JI22">
            <v>0</v>
          </cell>
          <cell r="JJ22">
            <v>22.555264143874108</v>
          </cell>
          <cell r="JK22">
            <v>0</v>
          </cell>
          <cell r="JL22">
            <v>0</v>
          </cell>
          <cell r="JM22">
            <v>0</v>
          </cell>
          <cell r="JN22">
            <v>0</v>
          </cell>
          <cell r="JO22">
            <v>0</v>
          </cell>
          <cell r="JP22">
            <v>0</v>
          </cell>
          <cell r="JQ22">
            <v>84.076433121019107</v>
          </cell>
          <cell r="JR22">
            <v>0</v>
          </cell>
          <cell r="JS22">
            <v>0</v>
          </cell>
          <cell r="JT22">
            <v>61.521168977145003</v>
          </cell>
          <cell r="JU22">
            <v>61.521168977145003</v>
          </cell>
          <cell r="JV22">
            <v>61.521168977145003</v>
          </cell>
          <cell r="JW22">
            <v>84.076433121019107</v>
          </cell>
          <cell r="JX22">
            <v>84.076433121019107</v>
          </cell>
          <cell r="JY22">
            <v>84.076433121019107</v>
          </cell>
          <cell r="JZ22">
            <v>84.076433121019107</v>
          </cell>
          <cell r="KA22">
            <v>84.076433121019107</v>
          </cell>
          <cell r="KB22">
            <v>84.076433121019107</v>
          </cell>
          <cell r="KC22">
            <v>84.076433121019107</v>
          </cell>
          <cell r="KD22" t="str">
            <v>No Programó</v>
          </cell>
          <cell r="KE22" t="str">
            <v/>
          </cell>
          <cell r="KF22" t="str">
            <v/>
          </cell>
          <cell r="KG22" t="str">
            <v/>
          </cell>
          <cell r="KH22" t="str">
            <v/>
          </cell>
          <cell r="KI22" t="str">
            <v/>
          </cell>
          <cell r="KJ22" t="str">
            <v/>
          </cell>
          <cell r="KK22" t="str">
            <v/>
          </cell>
          <cell r="KL22" t="str">
            <v/>
          </cell>
          <cell r="KM22" t="str">
            <v/>
          </cell>
          <cell r="KN22" t="str">
            <v/>
          </cell>
          <cell r="KO22" t="str">
            <v/>
          </cell>
          <cell r="KP22" t="str">
            <v>No Programó</v>
          </cell>
          <cell r="KQ22" t="str">
            <v>No Programó</v>
          </cell>
          <cell r="KR22" t="str">
            <v>No Programó</v>
          </cell>
          <cell r="KS22" t="str">
            <v>No Programó</v>
          </cell>
          <cell r="KT22" t="str">
            <v>No Programó</v>
          </cell>
          <cell r="KU22" t="str">
            <v>No Programó</v>
          </cell>
          <cell r="KV22" t="str">
            <v/>
          </cell>
          <cell r="KW22" t="str">
            <v/>
          </cell>
          <cell r="KX22" t="str">
            <v/>
          </cell>
          <cell r="KY22" t="str">
            <v/>
          </cell>
          <cell r="KZ22" t="str">
            <v/>
          </cell>
          <cell r="LA22" t="str">
            <v/>
          </cell>
          <cell r="LB22" t="str">
            <v>No Programó</v>
          </cell>
          <cell r="LC22" t="str">
            <v>7868_N</v>
          </cell>
          <cell r="LD22" t="str">
            <v>N/A</v>
          </cell>
          <cell r="LE22" t="str">
            <v>No programó</v>
          </cell>
          <cell r="LF22" t="str">
            <v/>
          </cell>
          <cell r="LG22" t="str">
            <v/>
          </cell>
          <cell r="LH22" t="str">
            <v/>
          </cell>
          <cell r="LI22">
            <v>100</v>
          </cell>
          <cell r="LJ22">
            <v>52.671111111111109</v>
          </cell>
          <cell r="LK22">
            <v>9110519000</v>
          </cell>
          <cell r="LL22">
            <v>8846199891</v>
          </cell>
          <cell r="LM22">
            <v>2565159275</v>
          </cell>
          <cell r="LN22">
            <v>691592795</v>
          </cell>
          <cell r="LO22">
            <v>691592795</v>
          </cell>
          <cell r="LP22" t="str">
            <v>No Programó</v>
          </cell>
          <cell r="LQ22" t="str">
            <v>No Programó</v>
          </cell>
          <cell r="LR22">
            <v>1642</v>
          </cell>
          <cell r="LS22">
            <v>0</v>
          </cell>
          <cell r="LT22">
            <v>0</v>
          </cell>
          <cell r="LU22">
            <v>602</v>
          </cell>
          <cell r="LV22" t="str">
            <v/>
          </cell>
          <cell r="LW22" t="str">
            <v/>
          </cell>
          <cell r="LX22" t="str">
            <v/>
          </cell>
          <cell r="LY22" t="str">
            <v/>
          </cell>
          <cell r="LZ22" t="str">
            <v/>
          </cell>
          <cell r="MA22" t="str">
            <v/>
          </cell>
          <cell r="MB22">
            <v>2244</v>
          </cell>
          <cell r="MC22">
            <v>2244</v>
          </cell>
          <cell r="MD22">
            <v>7690</v>
          </cell>
          <cell r="ME22" t="str">
            <v>No aplica</v>
          </cell>
          <cell r="MF22" t="str">
            <v>No aplica</v>
          </cell>
          <cell r="MG22" t="str">
            <v>Oportuno: Se radica en los tiempos establecidos por la Oficina Asesora de Planeación - OAP</v>
          </cell>
          <cell r="MH22" t="str">
            <v>No aplica</v>
          </cell>
          <cell r="MI22" t="str">
            <v>Oportuno: Se radica en los tiempos establecidos por la Oficina Asesora de Planeación - OAP</v>
          </cell>
          <cell r="MJ22">
            <v>0</v>
          </cell>
          <cell r="MK22">
            <v>0</v>
          </cell>
          <cell r="ML22">
            <v>0</v>
          </cell>
          <cell r="MM22">
            <v>0</v>
          </cell>
          <cell r="MN22">
            <v>0</v>
          </cell>
          <cell r="MO22">
            <v>0</v>
          </cell>
          <cell r="MP22">
            <v>0</v>
          </cell>
          <cell r="MQ22" t="str">
            <v>No aplica</v>
          </cell>
          <cell r="MR22" t="str">
            <v>No aplica</v>
          </cell>
          <cell r="MS22" t="str">
            <v>Coherente: La información de avance de la magnitud, consignada en el reporte del periodo, concuerda con la programación realizada, con la información cualitativa presentada, con las actividades establecidas (si aplica) y con los soportes presentados. Esta</v>
          </cell>
          <cell r="MT22" t="str">
            <v>No aplica</v>
          </cell>
          <cell r="MU22" t="str">
            <v>No aplica</v>
          </cell>
          <cell r="MV22">
            <v>0</v>
          </cell>
          <cell r="MW22">
            <v>0</v>
          </cell>
          <cell r="MX22">
            <v>0</v>
          </cell>
          <cell r="MY22">
            <v>0</v>
          </cell>
          <cell r="MZ22">
            <v>0</v>
          </cell>
          <cell r="NA22">
            <v>0</v>
          </cell>
          <cell r="NB22">
            <v>0</v>
          </cell>
          <cell r="NC22" t="str">
            <v>No Programó</v>
          </cell>
          <cell r="ND22" t="str">
            <v>No Programó</v>
          </cell>
          <cell r="NE22" t="str">
            <v>No Programó</v>
          </cell>
          <cell r="NF22" t="str">
            <v>No Programó</v>
          </cell>
          <cell r="NG22" t="str">
            <v>No Programó</v>
          </cell>
          <cell r="NH22" t="str">
            <v>No Programó</v>
          </cell>
          <cell r="NI22" t="str">
            <v/>
          </cell>
          <cell r="NJ22" t="str">
            <v/>
          </cell>
          <cell r="NK22" t="str">
            <v/>
          </cell>
          <cell r="NL22" t="str">
            <v/>
          </cell>
          <cell r="NM22" t="str">
            <v/>
          </cell>
          <cell r="NN22" t="str">
            <v/>
          </cell>
          <cell r="NO22" t="str">
            <v>La meta no cuenta con presupuesto</v>
          </cell>
          <cell r="NP22" t="str">
            <v>La meta no cuenta con presupuesto</v>
          </cell>
          <cell r="NQ22" t="str">
            <v>La meta no cuenta con presupuesto</v>
          </cell>
          <cell r="NR22" t="str">
            <v>La meta no cuenta con presupuesto</v>
          </cell>
          <cell r="NS22" t="str">
            <v>La meta no cuenta con presupuesto</v>
          </cell>
          <cell r="NT22">
            <v>0</v>
          </cell>
          <cell r="NU22">
            <v>0</v>
          </cell>
          <cell r="NV22">
            <v>0</v>
          </cell>
          <cell r="NW22">
            <v>0</v>
          </cell>
          <cell r="NX22">
            <v>0</v>
          </cell>
          <cell r="NY22">
            <v>0</v>
          </cell>
          <cell r="NZ22">
            <v>0</v>
          </cell>
          <cell r="OA22" t="str">
            <v>La meta no presenta dificultades identificadas</v>
          </cell>
          <cell r="OB22" t="str">
            <v>La meta no presenta dificultades identificadas</v>
          </cell>
          <cell r="OC22" t="str">
            <v>Al corte marzo, la meta tenía una programación de 3.877 teletrabajadores e ingresaron  1.642 teletrabajadores, es decir,  que presenta una sobre ejecución de 3.211, lo que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v>
          </cell>
          <cell r="OD22" t="str">
            <v xml:space="preserve">"Al corte de abril de 2023, la meta tenía una programación de 3.877 funcionarios en la modalidad de teletrabajo y se cuenta con  7.088 teletrabajadores, es decir,  que presenta una sobre ejecución de 3.211 (en 2023 ingresaron 1.642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v>
          </cell>
          <cell r="OE22" t="str">
            <v xml:space="preserve">Al corte de mayo de 2023, la meta tenía una programación de 3.877 funcionarios en la modalidad de teletrabajo y se cuenta con  7.088 teletrabajadores, es decir,  que presenta una sobre ejecución de 3.211 (en 2023 ingresaron 1.642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v>
          </cell>
          <cell r="OF22">
            <v>0</v>
          </cell>
          <cell r="OG22">
            <v>0</v>
          </cell>
          <cell r="OH22">
            <v>0</v>
          </cell>
          <cell r="OI22">
            <v>0</v>
          </cell>
          <cell r="OJ22">
            <v>0</v>
          </cell>
          <cell r="OK22">
            <v>0</v>
          </cell>
          <cell r="OL22">
            <v>0</v>
          </cell>
          <cell r="OO22" t="str">
            <v>PD33</v>
          </cell>
          <cell r="OP22">
            <v>2058</v>
          </cell>
          <cell r="OQ22" t="str">
            <v>N/A</v>
          </cell>
          <cell r="OR22" t="str">
            <v>N/A</v>
          </cell>
          <cell r="OS22" t="str">
            <v>N/A</v>
          </cell>
          <cell r="OT22" t="str">
            <v>N/A</v>
          </cell>
          <cell r="OU22" t="str">
            <v>N/A</v>
          </cell>
          <cell r="OV22" t="str">
            <v>N/A</v>
          </cell>
          <cell r="OW22" t="str">
            <v>N/A</v>
          </cell>
          <cell r="OX22" t="str">
            <v>N/A</v>
          </cell>
          <cell r="OY22" t="str">
            <v>N/A</v>
          </cell>
          <cell r="OZ22" t="str">
            <v>N/A</v>
          </cell>
          <cell r="PA22" t="str">
            <v>N/A</v>
          </cell>
          <cell r="PB22" t="str">
            <v>N/A</v>
          </cell>
          <cell r="PC22" t="str">
            <v>N/A</v>
          </cell>
          <cell r="PD22" t="str">
            <v>N/A</v>
          </cell>
          <cell r="PE22" t="str">
            <v>N/A</v>
          </cell>
          <cell r="PF22" t="str">
            <v>N/A</v>
          </cell>
          <cell r="PG22" t="str">
            <v>N/A</v>
          </cell>
          <cell r="PH22" t="str">
            <v>N/A</v>
          </cell>
          <cell r="PI22" t="str">
            <v>N/A</v>
          </cell>
          <cell r="PJ22" t="str">
            <v>N/A</v>
          </cell>
          <cell r="PK22" t="str">
            <v>N/A</v>
          </cell>
          <cell r="PL22" t="str">
            <v>N/A</v>
          </cell>
          <cell r="PM22" t="str">
            <v>N/A</v>
          </cell>
          <cell r="PN22" t="str">
            <v>N/A</v>
          </cell>
          <cell r="PO22" t="str">
            <v>N/A</v>
          </cell>
          <cell r="PP22" t="str">
            <v>N/A</v>
          </cell>
          <cell r="PQ22">
            <v>752590</v>
          </cell>
          <cell r="PR22">
            <v>690840205</v>
          </cell>
          <cell r="PS22" t="str">
            <v>Meta Trazadora</v>
          </cell>
        </row>
        <row r="23">
          <cell r="A23" t="str">
            <v>PD35</v>
          </cell>
          <cell r="B23">
            <v>7868</v>
          </cell>
          <cell r="D23">
            <v>2020110010191</v>
          </cell>
          <cell r="E23" t="str">
            <v>Un nuevo contrato social y ambiental para la Bogotá del siglo XXI</v>
          </cell>
          <cell r="F23" t="str">
            <v>5. Construir Bogotá región con gobierno abierto, transparente y ciudadanía consciente.</v>
          </cell>
          <cell r="G23" t="str">
            <v>56. Gestión Pública Efectiva</v>
          </cell>
          <cell r="H23" t="str">
            <v xml:space="preserve">Fortalecer las capacidades institucionales para una Gestión pública efectiva y articulada, orientada a la generación de valor público para los grupos de interés. </v>
          </cell>
          <cell r="I23" t="str">
            <v>N/A</v>
          </cell>
          <cell r="J23" t="str">
            <v>Desarrollo Institucional para una Gestión Pública Eficiente</v>
          </cell>
          <cell r="K23" t="str">
            <v>Subsecretaría Distrital de Fortalecimiento Institucional</v>
          </cell>
          <cell r="L23" t="str">
            <v>Gloria Patricia Rincón Mazo</v>
          </cell>
          <cell r="M23" t="str">
            <v>Subsecretaria Distrital de Fortalecimiento Institucional</v>
          </cell>
          <cell r="N23" t="str">
            <v>Dirección Distrital de Desarrollo Institucional</v>
          </cell>
          <cell r="O23" t="str">
            <v>John Freedy Molano Díaz</v>
          </cell>
          <cell r="P23" t="str">
            <v>Director Distrital de Desarrollo Institucional</v>
          </cell>
          <cell r="Q23" t="str">
            <v>Ivette Liliana Camargo López</v>
          </cell>
          <cell r="R23" t="str">
            <v>Eliana Pedraza</v>
          </cell>
          <cell r="S23" t="str">
            <v>71. Elevar el nivel de efectividad de la gestión pública distrital y local</v>
          </cell>
          <cell r="T23" t="str">
            <v>Índice de desempeño institucional - FURAG</v>
          </cell>
          <cell r="V23" t="str">
            <v>71. Elevar el nivel de efectividad de la gestión pública distrital y local</v>
          </cell>
          <cell r="W23" t="str">
            <v>Índice de desempeño institucional - FURAG</v>
          </cell>
          <cell r="AH23" t="str">
            <v>16. Paz, justicia e instituciones sólidas</v>
          </cell>
          <cell r="AI23" t="str">
            <v xml:space="preserve">PD_Meta Trazadora: 71. Elevar el nivel de efectividad de la gestión pública distrital y local; PD_ID Meta Trazadora: Índice de desempeño institucional - FURAG; ODS: 16. Paz, justicia e instituciones sólidas; </v>
          </cell>
          <cell r="AJ23" t="str">
            <v xml:space="preserve">La subdirección Técnica de Desarrollo Institucional reportará el avance una vez se obtengan los resultados del IDI que entrega el Departamento Administrativo de la Función Pública. 						_x000D_
</v>
          </cell>
          <cell r="AK23">
            <v>44055</v>
          </cell>
          <cell r="AL23">
            <v>1</v>
          </cell>
          <cell r="AM23">
            <v>2023</v>
          </cell>
          <cell r="AN23" t="str">
            <v>Medición del Índice de Desemepeño Institucional Distrital, medido mediante la aplicación del Formulario Único de Reporte de Avance de la Gestión - FURAG</v>
          </cell>
          <cell r="AO23" t="str">
            <v>Incremento del Índice de Desemepeño del Distrito Capital</v>
          </cell>
          <cell r="AP23">
            <v>2020</v>
          </cell>
          <cell r="AQ23">
            <v>2024</v>
          </cell>
          <cell r="AR23" t="str">
            <v>Creciente</v>
          </cell>
          <cell r="AS23" t="str">
            <v>Efectividad</v>
          </cell>
          <cell r="AT23" t="str">
            <v>Porcentaje</v>
          </cell>
          <cell r="AU23" t="str">
            <v>Resultado</v>
          </cell>
          <cell r="AV23">
            <v>2019</v>
          </cell>
          <cell r="AW23">
            <v>85.7</v>
          </cell>
          <cell r="AX23" t="str">
            <v>Función Pública Informe FURAG 2019</v>
          </cell>
          <cell r="AY23">
            <v>0</v>
          </cell>
          <cell r="AZ23">
            <v>0</v>
          </cell>
          <cell r="BA23">
            <v>1</v>
          </cell>
          <cell r="BB23" t="str">
            <v>Incrementar el promedio distrital del índice de desempeño institucional medido a través del FURAG</v>
          </cell>
          <cell r="BC23" t="str">
            <v>Puntuación promedio distrital del Índice de Desempeño Institucional</v>
          </cell>
          <cell r="BD23" t="str">
            <v>Puntaje FURAG</v>
          </cell>
          <cell r="BF23" t="str">
            <v>Puntajes FURAG emitidos por el Departamento Administrativo de la Función Pública</v>
          </cell>
          <cell r="BG23">
            <v>2</v>
          </cell>
          <cell r="BH23">
            <v>44098</v>
          </cell>
          <cell r="BI23">
            <v>0</v>
          </cell>
          <cell r="BJ23" t="str">
            <v>Dato externo (Indiqué cúal)</v>
          </cell>
          <cell r="BK23">
            <v>89.7</v>
          </cell>
          <cell r="BL23">
            <v>86.7</v>
          </cell>
          <cell r="BM23">
            <v>87.7</v>
          </cell>
          <cell r="BN23">
            <v>88.7</v>
          </cell>
          <cell r="BO23">
            <v>89.7</v>
          </cell>
          <cell r="BP23">
            <v>89.7</v>
          </cell>
          <cell r="BW23">
            <v>85.7</v>
          </cell>
          <cell r="BX23">
            <v>86.7</v>
          </cell>
          <cell r="BY23">
            <v>88.7</v>
          </cell>
          <cell r="BZ23">
            <v>89.7</v>
          </cell>
          <cell r="CA23">
            <v>87.7</v>
          </cell>
          <cell r="CB23">
            <v>3.1</v>
          </cell>
          <cell r="CC23">
            <v>0</v>
          </cell>
          <cell r="CD23">
            <v>0</v>
          </cell>
          <cell r="CE23" t="str">
            <v>N/A</v>
          </cell>
          <cell r="CF23" t="str">
            <v>N/A</v>
          </cell>
          <cell r="CG23" t="str">
            <v>N/A</v>
          </cell>
          <cell r="CH23" t="str">
            <v>N/A</v>
          </cell>
          <cell r="CI23" t="str">
            <v>N/A</v>
          </cell>
          <cell r="CJ23">
            <v>0</v>
          </cell>
          <cell r="CK23">
            <v>88.7</v>
          </cell>
          <cell r="CL23">
            <v>91.8</v>
          </cell>
          <cell r="CM23">
            <v>91.8</v>
          </cell>
          <cell r="CN23" t="str">
            <v>suma</v>
          </cell>
          <cell r="CO23">
            <v>0</v>
          </cell>
          <cell r="CP23">
            <v>0</v>
          </cell>
          <cell r="CQ23">
            <v>0</v>
          </cell>
          <cell r="CR23">
            <v>0</v>
          </cell>
          <cell r="CS23">
            <v>0</v>
          </cell>
          <cell r="CT23">
            <v>0</v>
          </cell>
          <cell r="CU23">
            <v>0</v>
          </cell>
          <cell r="CV23">
            <v>0</v>
          </cell>
          <cell r="CW23">
            <v>0</v>
          </cell>
          <cell r="CX23">
            <v>0</v>
          </cell>
          <cell r="CY23">
            <v>0</v>
          </cell>
          <cell r="CZ23">
            <v>0</v>
          </cell>
          <cell r="DA23">
            <v>89.7</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89.7</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t="str">
            <v>Informe acciones desarrolladas FURAG</v>
          </cell>
          <cell r="EL23">
            <v>0</v>
          </cell>
          <cell r="EM23">
            <v>0</v>
          </cell>
          <cell r="EN23">
            <v>0</v>
          </cell>
          <cell r="EO23">
            <v>0</v>
          </cell>
          <cell r="EP23" t="str">
            <v>Informe acciones desarrolladas FURAG</v>
          </cell>
          <cell r="EQ23">
            <v>0</v>
          </cell>
          <cell r="ER23">
            <v>0</v>
          </cell>
          <cell r="ES23">
            <v>0</v>
          </cell>
          <cell r="ET23">
            <v>0</v>
          </cell>
          <cell r="EU23">
            <v>0</v>
          </cell>
          <cell r="EV23">
            <v>0</v>
          </cell>
          <cell r="EW23">
            <v>0</v>
          </cell>
          <cell r="EX23">
            <v>0</v>
          </cell>
          <cell r="EY23">
            <v>0</v>
          </cell>
          <cell r="EZ23">
            <v>0</v>
          </cell>
          <cell r="FA23">
            <v>0</v>
          </cell>
          <cell r="FB23">
            <v>0</v>
          </cell>
          <cell r="FC23" t="str">
            <v>N/A</v>
          </cell>
          <cell r="FD23" t="str">
            <v>N/A</v>
          </cell>
          <cell r="FE23" t="str">
            <v>N/A</v>
          </cell>
          <cell r="FF23" t="str">
            <v>N/A</v>
          </cell>
          <cell r="FG23" t="str">
            <v>N/A</v>
          </cell>
          <cell r="FH23" t="str">
            <v>N/A</v>
          </cell>
          <cell r="FI23" t="str">
            <v>N/A</v>
          </cell>
          <cell r="FJ23" t="str">
            <v>N/A</v>
          </cell>
          <cell r="FK23" t="str">
            <v>N/A</v>
          </cell>
          <cell r="FL23" t="str">
            <v>N/A</v>
          </cell>
          <cell r="FM23" t="str">
            <v>N/A</v>
          </cell>
          <cell r="FN23" t="str">
            <v>N/A</v>
          </cell>
          <cell r="FO23" t="str">
            <v>N/A</v>
          </cell>
          <cell r="FP23" t="str">
            <v>N/A</v>
          </cell>
          <cell r="FQ23" t="str">
            <v>N/A</v>
          </cell>
          <cell r="FR23" t="str">
            <v>N/A</v>
          </cell>
          <cell r="FS23" t="str">
            <v>N/A</v>
          </cell>
          <cell r="FT23" t="str">
            <v>N/A</v>
          </cell>
          <cell r="FU23" t="str">
            <v>N/A</v>
          </cell>
          <cell r="FV23" t="str">
            <v>N/A</v>
          </cell>
          <cell r="FW23" t="str">
            <v>N/A</v>
          </cell>
          <cell r="FX23" t="str">
            <v>N/A</v>
          </cell>
          <cell r="FY23" t="str">
            <v>N/A</v>
          </cell>
          <cell r="FZ23" t="str">
            <v>N/A</v>
          </cell>
          <cell r="GA23" t="str">
            <v>N/A</v>
          </cell>
          <cell r="GB23" t="str">
            <v>N/A</v>
          </cell>
          <cell r="GC23" t="str">
            <v>N/A</v>
          </cell>
          <cell r="GD23" t="str">
            <v>N/A</v>
          </cell>
          <cell r="GE23" t="str">
            <v>N/A</v>
          </cell>
          <cell r="GF23" t="str">
            <v>N/A</v>
          </cell>
          <cell r="GG23" t="str">
            <v>N/A</v>
          </cell>
          <cell r="GH23" t="str">
            <v>N/A</v>
          </cell>
          <cell r="GI23" t="str">
            <v>N/A</v>
          </cell>
          <cell r="GJ23" t="str">
            <v>N/A</v>
          </cell>
          <cell r="GK23" t="str">
            <v>N/A</v>
          </cell>
          <cell r="GL23" t="str">
            <v>N/A</v>
          </cell>
          <cell r="GM23" t="str">
            <v>N/A</v>
          </cell>
          <cell r="GN23" t="str">
            <v>N/A</v>
          </cell>
          <cell r="GO23" t="str">
            <v>N/A</v>
          </cell>
          <cell r="GP23" t="str">
            <v>N/A</v>
          </cell>
          <cell r="GQ23" t="str">
            <v>N/A</v>
          </cell>
          <cell r="GR23" t="str">
            <v>N/A</v>
          </cell>
          <cell r="GS23" t="str">
            <v>N/A</v>
          </cell>
          <cell r="GT23" t="str">
            <v>N/A</v>
          </cell>
          <cell r="GU23" t="str">
            <v>N/A</v>
          </cell>
          <cell r="GV23" t="str">
            <v>N/A</v>
          </cell>
          <cell r="GW23" t="str">
            <v>N/A</v>
          </cell>
          <cell r="GX23" t="str">
            <v>N/A</v>
          </cell>
          <cell r="GY23" t="str">
            <v>N/A</v>
          </cell>
          <cell r="GZ23" t="str">
            <v>N/A</v>
          </cell>
          <cell r="HA23" t="str">
            <v>N/A</v>
          </cell>
          <cell r="HB23" t="str">
            <v>N/A</v>
          </cell>
          <cell r="HC23" t="str">
            <v>N/A</v>
          </cell>
          <cell r="HD23" t="str">
            <v>N/A</v>
          </cell>
          <cell r="HE23" t="str">
            <v>N/A</v>
          </cell>
          <cell r="HF23" t="str">
            <v>N/A</v>
          </cell>
          <cell r="HG23" t="str">
            <v>N/A</v>
          </cell>
          <cell r="HH23" t="str">
            <v>N/A</v>
          </cell>
          <cell r="HI23" t="str">
            <v>N/A</v>
          </cell>
          <cell r="HJ23" t="str">
            <v>N/A</v>
          </cell>
          <cell r="HK23" t="str">
            <v>N/A</v>
          </cell>
          <cell r="HL23" t="str">
            <v>N/A</v>
          </cell>
          <cell r="HM23" t="str">
            <v>N/A</v>
          </cell>
          <cell r="HN23" t="str">
            <v>N/A</v>
          </cell>
          <cell r="HO23" t="str">
            <v>N/A</v>
          </cell>
          <cell r="HP23" t="str">
            <v>N/A</v>
          </cell>
          <cell r="HQ23" t="str">
            <v>N/A</v>
          </cell>
          <cell r="HR23" t="str">
            <v>N/A</v>
          </cell>
          <cell r="HS23" t="str">
            <v>N/A</v>
          </cell>
          <cell r="HT23" t="str">
            <v>N/A</v>
          </cell>
          <cell r="HU23" t="str">
            <v>N/A</v>
          </cell>
          <cell r="HV23" t="str">
            <v>N/A</v>
          </cell>
          <cell r="HW23" t="str">
            <v>N/A</v>
          </cell>
          <cell r="HX23" t="str">
            <v>N/A</v>
          </cell>
          <cell r="HY23" t="str">
            <v>N/A</v>
          </cell>
          <cell r="HZ23" t="str">
            <v>N/A</v>
          </cell>
          <cell r="IA23" t="str">
            <v>N/A</v>
          </cell>
          <cell r="IB23" t="str">
            <v>N/A</v>
          </cell>
          <cell r="IC23" t="str">
            <v/>
          </cell>
          <cell r="ID23" t="str">
            <v/>
          </cell>
          <cell r="IE23" t="str">
            <v/>
          </cell>
          <cell r="IF23" t="str">
            <v/>
          </cell>
          <cell r="IG23" t="str">
            <v/>
          </cell>
          <cell r="IH23" t="str">
            <v/>
          </cell>
          <cell r="II23" t="str">
            <v xml:space="preserve">Las acciones realizadas para elevar el nivel de efectividad de la gestión pública distrital y local, en el mes de abril fueron:
Se remiten proyectos de decretos 807 de 2019  y 505 de 2007 a la Oficina Jurídica, para continuar tramite, con ajustes del Despacho
1 sesión de articulación: Se realizó 1 sesión con SDMujer (incorporación de enfoques)
7 sesiones de articulación para la estandarización de procesos transversales : Se realizaron 3 jornadas con Sec General, 2 con DASCD, 1 con CDA y 1 con SDA para revisión del proceso y elementos asociados.
Se realizaron 3 asistencias técnicas en los temas relacionados con el MIPG: 1 a la Secretaria de Seguridad y 1 a ATENEA sobre generalidades de MIPG, y 1 a ATENEA sobre riesgos de corrupción
</v>
          </cell>
          <cell r="IJ23" t="str">
            <v/>
          </cell>
          <cell r="IK23" t="str">
            <v/>
          </cell>
          <cell r="IL23" t="str">
            <v/>
          </cell>
          <cell r="IM23" t="str">
            <v/>
          </cell>
          <cell r="IN23" t="str">
            <v/>
          </cell>
          <cell r="IO23" t="str">
            <v/>
          </cell>
          <cell r="IP23" t="str">
            <v/>
          </cell>
          <cell r="IQ23" t="str">
            <v/>
          </cell>
          <cell r="IR23">
            <v>0</v>
          </cell>
          <cell r="IS23">
            <v>0</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t="str">
            <v>No Programó</v>
          </cell>
          <cell r="KE23" t="str">
            <v/>
          </cell>
          <cell r="KF23" t="str">
            <v/>
          </cell>
          <cell r="KG23" t="str">
            <v/>
          </cell>
          <cell r="KH23" t="str">
            <v/>
          </cell>
          <cell r="KI23" t="str">
            <v/>
          </cell>
          <cell r="KJ23" t="str">
            <v/>
          </cell>
          <cell r="KK23" t="str">
            <v/>
          </cell>
          <cell r="KL23" t="str">
            <v/>
          </cell>
          <cell r="KM23" t="str">
            <v/>
          </cell>
          <cell r="KN23" t="str">
            <v/>
          </cell>
          <cell r="KO23" t="str">
            <v/>
          </cell>
          <cell r="KP23" t="str">
            <v>No Programó</v>
          </cell>
          <cell r="KQ23" t="str">
            <v>No Programó</v>
          </cell>
          <cell r="KR23" t="str">
            <v>No Programó</v>
          </cell>
          <cell r="KS23" t="str">
            <v>No Programó</v>
          </cell>
          <cell r="KT23" t="str">
            <v>No Programó</v>
          </cell>
          <cell r="KU23" t="str">
            <v>No Programó</v>
          </cell>
          <cell r="KV23" t="str">
            <v/>
          </cell>
          <cell r="KW23" t="str">
            <v/>
          </cell>
          <cell r="KX23" t="str">
            <v/>
          </cell>
          <cell r="KY23" t="str">
            <v/>
          </cell>
          <cell r="KZ23" t="str">
            <v/>
          </cell>
          <cell r="LA23" t="str">
            <v/>
          </cell>
          <cell r="LB23" t="str">
            <v>No Programó</v>
          </cell>
          <cell r="LC23" t="str">
            <v>7868_N</v>
          </cell>
          <cell r="LD23" t="str">
            <v>N/A</v>
          </cell>
          <cell r="LE23" t="str">
            <v>No programó</v>
          </cell>
          <cell r="LF23" t="str">
            <v/>
          </cell>
          <cell r="LG23" t="str">
            <v/>
          </cell>
          <cell r="LH23" t="str">
            <v/>
          </cell>
          <cell r="LI23">
            <v>100</v>
          </cell>
          <cell r="LJ23">
            <v>52.671111111111109</v>
          </cell>
          <cell r="LK23">
            <v>9110519000</v>
          </cell>
          <cell r="LL23">
            <v>8846199891</v>
          </cell>
          <cell r="LM23">
            <v>2565159275</v>
          </cell>
          <cell r="LN23">
            <v>691592795</v>
          </cell>
          <cell r="LO23">
            <v>691592795</v>
          </cell>
          <cell r="LP23" t="str">
            <v>No Programó</v>
          </cell>
          <cell r="LQ23" t="str">
            <v>No Programó</v>
          </cell>
          <cell r="LR23" t="str">
            <v>No Programó</v>
          </cell>
          <cell r="LS23" t="str">
            <v>No Programó</v>
          </cell>
          <cell r="LT23" t="str">
            <v>No Programó</v>
          </cell>
          <cell r="LU23" t="str">
            <v>No Programó</v>
          </cell>
          <cell r="LV23" t="str">
            <v/>
          </cell>
          <cell r="LW23" t="str">
            <v/>
          </cell>
          <cell r="LX23" t="str">
            <v/>
          </cell>
          <cell r="LY23" t="str">
            <v/>
          </cell>
          <cell r="LZ23" t="str">
            <v/>
          </cell>
          <cell r="MA23" t="str">
            <v/>
          </cell>
          <cell r="MB23">
            <v>0</v>
          </cell>
          <cell r="MC23">
            <v>0</v>
          </cell>
          <cell r="MD23">
            <v>91.8</v>
          </cell>
          <cell r="ME23" t="str">
            <v>No aplica</v>
          </cell>
          <cell r="MF23" t="str">
            <v>No aplica</v>
          </cell>
          <cell r="MG23" t="str">
            <v>No aplica</v>
          </cell>
          <cell r="MH23" t="str">
            <v>No aplica</v>
          </cell>
          <cell r="MI23" t="str">
            <v>Oportuno: Se radica en los tiempos establecidos por la Oficina Asesora de Planeación - OAP</v>
          </cell>
          <cell r="MJ23">
            <v>0</v>
          </cell>
          <cell r="MK23">
            <v>0</v>
          </cell>
          <cell r="ML23">
            <v>0</v>
          </cell>
          <cell r="MM23">
            <v>0</v>
          </cell>
          <cell r="MN23">
            <v>0</v>
          </cell>
          <cell r="MO23">
            <v>0</v>
          </cell>
          <cell r="MP23">
            <v>0</v>
          </cell>
          <cell r="MQ23" t="str">
            <v>No aplica</v>
          </cell>
          <cell r="MR23" t="str">
            <v>No aplica</v>
          </cell>
          <cell r="MS23" t="str">
            <v>No aplica</v>
          </cell>
          <cell r="MT23" t="str">
            <v>No aplica</v>
          </cell>
          <cell r="MU23" t="str">
            <v>No aplica</v>
          </cell>
          <cell r="MV23">
            <v>0</v>
          </cell>
          <cell r="MW23">
            <v>0</v>
          </cell>
          <cell r="MX23">
            <v>0</v>
          </cell>
          <cell r="MY23">
            <v>0</v>
          </cell>
          <cell r="MZ23">
            <v>0</v>
          </cell>
          <cell r="NA23">
            <v>0</v>
          </cell>
          <cell r="NB23">
            <v>0</v>
          </cell>
          <cell r="NC23" t="str">
            <v>No Programó</v>
          </cell>
          <cell r="ND23" t="str">
            <v>No Programó</v>
          </cell>
          <cell r="NE23" t="str">
            <v>No Programó</v>
          </cell>
          <cell r="NF23" t="str">
            <v>No Programó</v>
          </cell>
          <cell r="NG23" t="str">
            <v>No Programó</v>
          </cell>
          <cell r="NH23" t="str">
            <v>No Programó</v>
          </cell>
          <cell r="NI23" t="str">
            <v/>
          </cell>
          <cell r="NJ23" t="str">
            <v/>
          </cell>
          <cell r="NK23" t="str">
            <v/>
          </cell>
          <cell r="NL23" t="str">
            <v/>
          </cell>
          <cell r="NM23" t="str">
            <v/>
          </cell>
          <cell r="NN23" t="str">
            <v/>
          </cell>
          <cell r="NO23" t="str">
            <v>La meta no cuenta con presupuesto</v>
          </cell>
          <cell r="NP23" t="str">
            <v>La meta no cuenta con presupuesto</v>
          </cell>
          <cell r="NQ23" t="str">
            <v>La meta no cuenta con presupuesto</v>
          </cell>
          <cell r="NR23" t="str">
            <v>La meta no cuenta con presupuesto</v>
          </cell>
          <cell r="NS23" t="str">
            <v>La meta no cuenta con presupuesto</v>
          </cell>
          <cell r="NT23">
            <v>0</v>
          </cell>
          <cell r="NU23">
            <v>0</v>
          </cell>
          <cell r="NV23">
            <v>0</v>
          </cell>
          <cell r="NW23">
            <v>0</v>
          </cell>
          <cell r="NX23">
            <v>0</v>
          </cell>
          <cell r="NY23">
            <v>0</v>
          </cell>
          <cell r="NZ23">
            <v>0</v>
          </cell>
          <cell r="OA23" t="str">
            <v>La meta no presenta dificultades identificadas</v>
          </cell>
          <cell r="OB23" t="str">
            <v>La meta no presenta dificultades identificadas</v>
          </cell>
          <cell r="OC23" t="str">
            <v>La meta no presenta dificultades identificadas</v>
          </cell>
          <cell r="OD23" t="str">
            <v>La meta no programó avance para este periodo</v>
          </cell>
          <cell r="OE23" t="str">
            <v>La meta no programó avance para este periodo</v>
          </cell>
          <cell r="OF23">
            <v>0</v>
          </cell>
          <cell r="OG23">
            <v>0</v>
          </cell>
          <cell r="OH23">
            <v>0</v>
          </cell>
          <cell r="OI23">
            <v>0</v>
          </cell>
          <cell r="OJ23">
            <v>0</v>
          </cell>
          <cell r="OK23">
            <v>0</v>
          </cell>
          <cell r="OL23">
            <v>0</v>
          </cell>
          <cell r="OO23" t="str">
            <v>PD35</v>
          </cell>
          <cell r="OP23">
            <v>87.7</v>
          </cell>
          <cell r="OQ23" t="str">
            <v>N/A</v>
          </cell>
          <cell r="OR23" t="str">
            <v>N/A</v>
          </cell>
          <cell r="OS23" t="str">
            <v>N/A</v>
          </cell>
          <cell r="OT23" t="str">
            <v>N/A</v>
          </cell>
          <cell r="OU23" t="str">
            <v>N/A</v>
          </cell>
          <cell r="OV23" t="str">
            <v>N/A</v>
          </cell>
          <cell r="OW23" t="str">
            <v>N/A</v>
          </cell>
          <cell r="OX23" t="str">
            <v>N/A</v>
          </cell>
          <cell r="OY23" t="str">
            <v>N/A</v>
          </cell>
          <cell r="OZ23" t="str">
            <v>N/A</v>
          </cell>
          <cell r="PA23" t="str">
            <v>N/A</v>
          </cell>
          <cell r="PB23" t="str">
            <v>N/A</v>
          </cell>
          <cell r="PC23" t="str">
            <v>N/A</v>
          </cell>
          <cell r="PD23" t="str">
            <v>N/A</v>
          </cell>
          <cell r="PE23" t="str">
            <v>N/A</v>
          </cell>
          <cell r="PF23" t="str">
            <v>N/A</v>
          </cell>
          <cell r="PG23" t="str">
            <v>N/A</v>
          </cell>
          <cell r="PH23" t="str">
            <v>N/A</v>
          </cell>
          <cell r="PI23" t="str">
            <v>N/A</v>
          </cell>
          <cell r="PJ23" t="str">
            <v>N/A</v>
          </cell>
          <cell r="PK23" t="str">
            <v>N/A</v>
          </cell>
          <cell r="PL23" t="str">
            <v>N/A</v>
          </cell>
          <cell r="PM23" t="str">
            <v>N/A</v>
          </cell>
          <cell r="PN23" t="str">
            <v>N/A</v>
          </cell>
          <cell r="PO23" t="str">
            <v>N/A</v>
          </cell>
          <cell r="PP23" t="str">
            <v>N/A</v>
          </cell>
          <cell r="PQ23">
            <v>752590</v>
          </cell>
          <cell r="PR23">
            <v>690840205</v>
          </cell>
          <cell r="PS23" t="str">
            <v>Meta Trazadora</v>
          </cell>
        </row>
        <row r="24">
          <cell r="A24" t="str">
            <v>PD36</v>
          </cell>
          <cell r="B24">
            <v>7868</v>
          </cell>
          <cell r="D24">
            <v>2020110010191</v>
          </cell>
          <cell r="E24" t="str">
            <v>Un nuevo contrato social y ambiental para la Bogotá del siglo XXI</v>
          </cell>
          <cell r="F24" t="str">
            <v>5. Construir Bogotá región con gobierno abierto, transparente y ciudadanía consciente.</v>
          </cell>
          <cell r="G24" t="str">
            <v>56. Gestión Pública Efectiva</v>
          </cell>
          <cell r="H24" t="str">
            <v xml:space="preserve">Fortalecer las capacidades institucionales para una Gestión pública efectiva y articulada, orientada a la generación de valor público para los grupos de interés. </v>
          </cell>
          <cell r="I24" t="str">
            <v>N/A</v>
          </cell>
          <cell r="J24" t="str">
            <v>Desarrollo Institucional para una Gestión Pública Eficiente</v>
          </cell>
          <cell r="K24" t="str">
            <v>Subsecretaría Distrital de Fortalecimiento Institucional</v>
          </cell>
          <cell r="L24" t="str">
            <v>Gloria Patricia Rincón Mazo</v>
          </cell>
          <cell r="M24" t="str">
            <v>Subsecretaria Distrital de Fortalecimiento Institucional</v>
          </cell>
          <cell r="N24" t="str">
            <v>Dirección Distrital de Relaciones Internacionales</v>
          </cell>
          <cell r="O24" t="str">
            <v>Luz Amparo Medina Gerena</v>
          </cell>
          <cell r="P24" t="str">
            <v>Directora Distrital de Relaciones Internacionales</v>
          </cell>
          <cell r="Q24" t="str">
            <v>Blanca Leonor Losada Romero</v>
          </cell>
          <cell r="R24" t="str">
            <v>Eliana Pedraza</v>
          </cell>
          <cell r="S24" t="str">
            <v>503. Formular e implementar una estrategia distrital de promoción, proyección,  posicionamiento y cooperación internacional de Bogotá y la Región.</v>
          </cell>
          <cell r="T24" t="str">
            <v>551. Número de acciones para la proyección y cooperación internacional de Bogotá y la región ejecutadas.</v>
          </cell>
          <cell r="Z24" t="str">
            <v>503. Formular e implementar una estrategia distrital de promoción, proyección, posicionamiento y cooperación internacional de Bogotá y la Región</v>
          </cell>
          <cell r="AA24" t="str">
            <v>551. Número de acciones para la proyección y cooperación internacional de Bogotá y la región ejecutadas.</v>
          </cell>
          <cell r="AH24" t="str">
            <v>17. Alianzas para Lograr los Objetivos</v>
          </cell>
          <cell r="AI24" t="str">
            <v xml:space="preserve">PD_Meta Sectorial: 503. Formular e implementar una estrategia distrital de promoción, proyección, posicionamiento y cooperación internacional de Bogotá y la Región; PD_Indicador Meta sector: 551. Número de acciones para la proyección y cooperación internacional de Bogotá y la región ejecutadas.; ODS: 17. Alianzas para Lograr los Objetivos; </v>
          </cell>
          <cell r="AJ24" t="str">
            <v>El área responsable es la Dirección Distrital de Relaciones Internacionales</v>
          </cell>
          <cell r="AK24">
            <v>44055</v>
          </cell>
          <cell r="AL24">
            <v>1</v>
          </cell>
          <cell r="AM24">
            <v>2023</v>
          </cell>
          <cell r="AN24" t="str">
            <v>Mide el número de acciones ejecutadas de promoción, proyección, posicionamiento y cooperación inernacional de Bogotá y la Región  en el marco de la estrategia de dpromoción, proyección y posicionamiento, apoyada en los planes de articulación, cooperación y posiionamiento internacional del Distrito.</v>
          </cell>
          <cell r="AO24" t="str">
            <v>Posicionar a Bogotá y la Región en eventos internacionales dentro y fuera de la ciudad y la región.
Obtención de cooperación para los diferentes programas liderados por las entidades y organismos Ditritales.</v>
          </cell>
          <cell r="AP24">
            <v>2020</v>
          </cell>
          <cell r="AQ24">
            <v>2024</v>
          </cell>
          <cell r="AR24" t="str">
            <v>Suma</v>
          </cell>
          <cell r="AS24" t="str">
            <v>Eficiencia</v>
          </cell>
          <cell r="AT24" t="str">
            <v>Número</v>
          </cell>
          <cell r="AU24" t="str">
            <v>Producto</v>
          </cell>
          <cell r="AV24">
            <v>2019</v>
          </cell>
          <cell r="AW24">
            <v>50</v>
          </cell>
          <cell r="AX24" t="str">
            <v>Reporte plan de acción Dirección Distrital de Relaciones Internacionaes</v>
          </cell>
          <cell r="AY24">
            <v>0</v>
          </cell>
          <cell r="AZ24">
            <v>1</v>
          </cell>
          <cell r="BA24">
            <v>0</v>
          </cell>
          <cell r="BB24" t="str">
            <v>El cumplimiento de la meta se establece con las acciones ejecutadas de posicionamiento y cooperación del Distrito por la Drirección Distrirital de Relaciones y la Subdirección de Proyección Internaional.</v>
          </cell>
          <cell r="BC24" t="str">
            <v>Número de acciones de Promoción, proyección, posicionamiento y cooperación internacional del Distrito,</v>
          </cell>
          <cell r="BD24" t="str">
            <v>Número de acciones ejecutadas</v>
          </cell>
          <cell r="BE24" t="str">
            <v>N/A</v>
          </cell>
          <cell r="BF24" t="str">
            <v>Documentos técnicos, informes y otro tipo de soporte durante la ejecución asociados a las actividades</v>
          </cell>
          <cell r="BG24">
            <v>2</v>
          </cell>
          <cell r="BH24">
            <v>44098</v>
          </cell>
          <cell r="BI24">
            <v>0</v>
          </cell>
          <cell r="BJ24" t="str">
            <v>Establecer variables 1 y/o 2 numéricas</v>
          </cell>
          <cell r="BK24">
            <v>65</v>
          </cell>
          <cell r="BL24">
            <v>7</v>
          </cell>
          <cell r="BM24">
            <v>12</v>
          </cell>
          <cell r="BN24">
            <v>20</v>
          </cell>
          <cell r="BO24">
            <v>20</v>
          </cell>
          <cell r="BP24">
            <v>6</v>
          </cell>
          <cell r="BW24">
            <v>7</v>
          </cell>
          <cell r="BX24">
            <v>12</v>
          </cell>
          <cell r="BY24">
            <v>20</v>
          </cell>
          <cell r="BZ24">
            <v>20</v>
          </cell>
          <cell r="CA24">
            <v>12</v>
          </cell>
          <cell r="CB24">
            <v>20</v>
          </cell>
          <cell r="CC24">
            <v>20</v>
          </cell>
          <cell r="CD24">
            <v>0</v>
          </cell>
          <cell r="CE24" t="str">
            <v>N/A</v>
          </cell>
          <cell r="CF24" t="str">
            <v>N/A</v>
          </cell>
          <cell r="CG24" t="str">
            <v>N/A</v>
          </cell>
          <cell r="CH24" t="str">
            <v>N/A</v>
          </cell>
          <cell r="CI24" t="str">
            <v>N/A</v>
          </cell>
          <cell r="CJ24">
            <v>6.9999999999999991</v>
          </cell>
          <cell r="CK24">
            <v>11.999999999999995</v>
          </cell>
          <cell r="CL24">
            <v>20</v>
          </cell>
          <cell r="CM24">
            <v>47.999999999999993</v>
          </cell>
          <cell r="CN24" t="str">
            <v>suma</v>
          </cell>
          <cell r="CO24">
            <v>0</v>
          </cell>
          <cell r="CP24">
            <v>0</v>
          </cell>
          <cell r="CQ24">
            <v>3</v>
          </cell>
          <cell r="CR24">
            <v>0</v>
          </cell>
          <cell r="CS24">
            <v>0</v>
          </cell>
          <cell r="CT24">
            <v>6</v>
          </cell>
          <cell r="CU24">
            <v>0</v>
          </cell>
          <cell r="CV24">
            <v>0</v>
          </cell>
          <cell r="CW24">
            <v>6</v>
          </cell>
          <cell r="CX24">
            <v>0</v>
          </cell>
          <cell r="CY24">
            <v>0</v>
          </cell>
          <cell r="CZ24">
            <v>5</v>
          </cell>
          <cell r="DA24">
            <v>20</v>
          </cell>
          <cell r="DB24">
            <v>9</v>
          </cell>
          <cell r="DC24">
            <v>9</v>
          </cell>
          <cell r="DD24">
            <v>0</v>
          </cell>
          <cell r="DE24">
            <v>0</v>
          </cell>
          <cell r="DF24">
            <v>0</v>
          </cell>
          <cell r="DG24">
            <v>0</v>
          </cell>
          <cell r="DH24">
            <v>0</v>
          </cell>
          <cell r="DI24">
            <v>0</v>
          </cell>
          <cell r="DJ24">
            <v>0</v>
          </cell>
          <cell r="DK24">
            <v>0</v>
          </cell>
          <cell r="DL24">
            <v>0</v>
          </cell>
          <cell r="DM24">
            <v>0</v>
          </cell>
          <cell r="DN24">
            <v>0</v>
          </cell>
          <cell r="DO24">
            <v>0</v>
          </cell>
          <cell r="DP24">
            <v>20</v>
          </cell>
          <cell r="DQ24">
            <v>0</v>
          </cell>
          <cell r="DR24">
            <v>0</v>
          </cell>
          <cell r="DS24">
            <v>3</v>
          </cell>
          <cell r="DT24">
            <v>0</v>
          </cell>
          <cell r="DU24">
            <v>0</v>
          </cell>
          <cell r="DV24">
            <v>6</v>
          </cell>
          <cell r="DW24">
            <v>0</v>
          </cell>
          <cell r="DX24">
            <v>0</v>
          </cell>
          <cell r="DY24">
            <v>0</v>
          </cell>
          <cell r="DZ24">
            <v>0</v>
          </cell>
          <cell r="EA24">
            <v>0</v>
          </cell>
          <cell r="EB24">
            <v>0</v>
          </cell>
          <cell r="EC24">
            <v>9</v>
          </cell>
          <cell r="ED24">
            <v>9</v>
          </cell>
          <cell r="EE24">
            <v>0</v>
          </cell>
          <cell r="EF24">
            <v>0</v>
          </cell>
          <cell r="EG24" t="str">
            <v>Informe de seguimiento de la meta sectorial 503.</v>
          </cell>
          <cell r="EH24">
            <v>0</v>
          </cell>
          <cell r="EI24">
            <v>0</v>
          </cell>
          <cell r="EJ24" t="str">
            <v>Informe de seguimiento de la meta sectorial 503.</v>
          </cell>
          <cell r="EK24">
            <v>0</v>
          </cell>
          <cell r="EL24">
            <v>0</v>
          </cell>
          <cell r="EM24" t="str">
            <v>Informe de seguimiento de la meta sectorial 503.</v>
          </cell>
          <cell r="EN24">
            <v>0</v>
          </cell>
          <cell r="EO24">
            <v>0</v>
          </cell>
          <cell r="EP24" t="str">
            <v>Informe de seguimiento de la meta sectorial 503.</v>
          </cell>
          <cell r="EQ24">
            <v>0</v>
          </cell>
          <cell r="ER24">
            <v>0</v>
          </cell>
          <cell r="ES24" t="str">
            <v>Informe de seguimiento de la meta sectorial 503.</v>
          </cell>
          <cell r="ET24">
            <v>0</v>
          </cell>
          <cell r="EU24">
            <v>0</v>
          </cell>
          <cell r="EV24" t="str">
            <v>Informe de seguimiento de la meta sectorial 503.</v>
          </cell>
          <cell r="EW24">
            <v>0</v>
          </cell>
          <cell r="EX24">
            <v>0</v>
          </cell>
          <cell r="EY24">
            <v>0</v>
          </cell>
          <cell r="EZ24">
            <v>0</v>
          </cell>
          <cell r="FA24">
            <v>0</v>
          </cell>
          <cell r="FB24">
            <v>0</v>
          </cell>
          <cell r="FC24" t="str">
            <v>N/A</v>
          </cell>
          <cell r="FD24" t="str">
            <v>N/A</v>
          </cell>
          <cell r="FE24" t="str">
            <v>N/A</v>
          </cell>
          <cell r="FF24" t="str">
            <v>N/A</v>
          </cell>
          <cell r="FG24" t="str">
            <v>N/A</v>
          </cell>
          <cell r="FH24" t="str">
            <v>N/A</v>
          </cell>
          <cell r="FI24" t="str">
            <v>N/A</v>
          </cell>
          <cell r="FJ24" t="str">
            <v>N/A</v>
          </cell>
          <cell r="FK24" t="str">
            <v>N/A</v>
          </cell>
          <cell r="FL24" t="str">
            <v>N/A</v>
          </cell>
          <cell r="FM24" t="str">
            <v>N/A</v>
          </cell>
          <cell r="FN24" t="str">
            <v>N/A</v>
          </cell>
          <cell r="FO24" t="str">
            <v>N/A</v>
          </cell>
          <cell r="FP24" t="str">
            <v>N/A</v>
          </cell>
          <cell r="FQ24" t="str">
            <v>N/A</v>
          </cell>
          <cell r="FR24" t="str">
            <v>N/A</v>
          </cell>
          <cell r="FS24" t="str">
            <v>N/A</v>
          </cell>
          <cell r="FT24" t="str">
            <v>N/A</v>
          </cell>
          <cell r="FU24" t="str">
            <v>N/A</v>
          </cell>
          <cell r="FV24" t="str">
            <v>N/A</v>
          </cell>
          <cell r="FW24" t="str">
            <v>N/A</v>
          </cell>
          <cell r="FX24" t="str">
            <v>N/A</v>
          </cell>
          <cell r="FY24" t="str">
            <v>N/A</v>
          </cell>
          <cell r="FZ24" t="str">
            <v>N/A</v>
          </cell>
          <cell r="GA24" t="str">
            <v>N/A</v>
          </cell>
          <cell r="GB24" t="str">
            <v>N/A</v>
          </cell>
          <cell r="GC24" t="str">
            <v>N/A</v>
          </cell>
          <cell r="GD24" t="str">
            <v>N/A</v>
          </cell>
          <cell r="GE24" t="str">
            <v>N/A</v>
          </cell>
          <cell r="GF24" t="str">
            <v>N/A</v>
          </cell>
          <cell r="GG24" t="str">
            <v>N/A</v>
          </cell>
          <cell r="GH24" t="str">
            <v>N/A</v>
          </cell>
          <cell r="GI24" t="str">
            <v>N/A</v>
          </cell>
          <cell r="GJ24" t="str">
            <v>N/A</v>
          </cell>
          <cell r="GK24" t="str">
            <v>N/A</v>
          </cell>
          <cell r="GL24" t="str">
            <v>N/A</v>
          </cell>
          <cell r="GM24" t="str">
            <v>N/A</v>
          </cell>
          <cell r="GN24" t="str">
            <v>N/A</v>
          </cell>
          <cell r="GO24" t="str">
            <v>N/A</v>
          </cell>
          <cell r="GP24" t="str">
            <v>N/A</v>
          </cell>
          <cell r="GQ24" t="str">
            <v>N/A</v>
          </cell>
          <cell r="GR24" t="str">
            <v>N/A</v>
          </cell>
          <cell r="GS24" t="str">
            <v>N/A</v>
          </cell>
          <cell r="GT24" t="str">
            <v>N/A</v>
          </cell>
          <cell r="GU24" t="str">
            <v>N/A</v>
          </cell>
          <cell r="GV24" t="str">
            <v>N/A</v>
          </cell>
          <cell r="GW24" t="str">
            <v>N/A</v>
          </cell>
          <cell r="GX24" t="str">
            <v>N/A</v>
          </cell>
          <cell r="GY24" t="str">
            <v>N/A</v>
          </cell>
          <cell r="GZ24" t="str">
            <v>N/A</v>
          </cell>
          <cell r="HA24" t="str">
            <v>N/A</v>
          </cell>
          <cell r="HB24" t="str">
            <v>N/A</v>
          </cell>
          <cell r="HC24" t="str">
            <v>N/A</v>
          </cell>
          <cell r="HD24" t="str">
            <v>N/A</v>
          </cell>
          <cell r="HE24" t="str">
            <v>N/A</v>
          </cell>
          <cell r="HF24" t="str">
            <v>N/A</v>
          </cell>
          <cell r="HG24" t="str">
            <v>N/A</v>
          </cell>
          <cell r="HH24" t="str">
            <v>N/A</v>
          </cell>
          <cell r="HI24" t="str">
            <v>N/A</v>
          </cell>
          <cell r="HJ24" t="str">
            <v>N/A</v>
          </cell>
          <cell r="HK24" t="str">
            <v>N/A</v>
          </cell>
          <cell r="HL24" t="str">
            <v>N/A</v>
          </cell>
          <cell r="HM24" t="str">
            <v>N/A</v>
          </cell>
          <cell r="HN24" t="str">
            <v>N/A</v>
          </cell>
          <cell r="HO24" t="str">
            <v>N/A</v>
          </cell>
          <cell r="HP24" t="str">
            <v>N/A</v>
          </cell>
          <cell r="HQ24" t="str">
            <v>N/A</v>
          </cell>
          <cell r="HR24" t="str">
            <v>N/A</v>
          </cell>
          <cell r="HS24" t="str">
            <v>N/A</v>
          </cell>
          <cell r="HT24" t="str">
            <v>N/A</v>
          </cell>
          <cell r="HU24" t="str">
            <v>N/A</v>
          </cell>
          <cell r="HV24" t="str">
            <v>N/A</v>
          </cell>
          <cell r="HW24" t="str">
            <v>N/A</v>
          </cell>
          <cell r="HX24" t="str">
            <v>N/A</v>
          </cell>
          <cell r="HY24" t="str">
            <v>N/A</v>
          </cell>
          <cell r="HZ24" t="str">
            <v>N/A</v>
          </cell>
          <cell r="IA24" t="str">
            <v>N/A</v>
          </cell>
          <cell r="IB24" t="str">
            <v>N/A</v>
          </cell>
          <cell r="IC24" t="str">
            <v xml:space="preserve">Retrasos y soluciones: 
Para el periodo de reporte el indicador sectorial no presentó retrasos en su ejecución.
Avances y logros para SEGPLAN Entidad: 
En el marco del Plan de Desarrollo, la Secretaría General, para el cumplimiento del indicador sectorial, avanzó en la gestión de apróx. 370 acciones con entidades del distrito y actores internacionales para la generación de alianzas institucionales y esquemas de cooperación multinivel que aporten al fortalecimiento institucional, de políticas públicas, así como a la proyección del avance en el cumplimiento de los ODS.
Durante la vigencia 2023 se articuló, coordinó y gestionó los siguientes eventos estratégicos: 
1.	Women Deliver: En este evento se reunieron hacedoras de política pública, organizaciones internacionales, académicas, organizaciones de la sociedad civil, entre otros, para propiciar discusiones alrededor de cuatros ejes temáticos:  1) cuidados y políticas del tiempo; 2) derechos sexuales y reproductivos; 3) prevención y cambio cultural como respuesta a la violencia basada en género y acceso a la justicia; 4) feminización de la política. Contó con 46 panelistas y 650 participantes apróx. 
2.	Smart City Expo 2023 : Se coordinó y articuló con las entidades del Distrito en la zona de proyectos de Corferias y se realizó el evento estuvo enfocado en definir estrategias que mejoren la calidad de vida de los ciudadanos e impulsar el desarrollo de una sociedad más incluyente y sostenible, bajo modelos de inteligencia colectiva. Contó con una participación de representantes de 134 países, más de 400 speakers, 853 expositores y apróx. 20.400 personas de manera presencial y 21.000 de manera virtual. .  
3.	XIV Congreso Mundial de Metrópolis y en la Cumbre Urbana de Bruselas: Participación de la alcaldesa en cumplimiento de su función como presidenta de  Metropolis, participó en el panel, “Migración y Diversidad: Las ciudades lideran la transformación de los retos en oportunidades”. Así mismo, en este encuentro se realizo intercambiamos ideas y opiniones frente al futuro de la red. En particular, se resaltó la importancia de la gobernanza metropolitana para abordar los desafíos del siglo XXI.
4.	Asambleas Banco Mundial Washington: La Alcadesa participó en las Asambleas del Banco Mundial con el fin de lograr un acuerdo de préstamo para la Línea 2 del Metro de Bogotá. Adicionalmente, participó como panelista en un espacio de reflexión entre líderes locales, organizaciones académicas y miembros del cuerpo diplomático acreditado en Washington D.C., sobre el rol de las ciudades en el actual sistema internacional. 
5.	IV Foro Mundial de Ciudades y Territorios de Paz - “Ciudadanías para un paz sostenible y duradera basada en el cuidado”: Fue un escenario de diálogo y trabajo colaborativo enfocado en construir soluciones y herramientas institucionales y sociales que contribuyan a la construcción de una paz sostenida en las ciudades, los territorios y las comunidades, centrándose en la construcción de paz a través del reconocimiento y valoración de las diferencias, así como el cuidado de las personas, la democracia y el planeta. Contó con 37 panelistas y 400 participantes apróx.
6.	La Semana de la Movilidad Sostenible: Bogotá ha formulado un ambicioso Plan de Movilidad Multimodal y Sostenible (PMMS) que acelera el logro de los Objetivos de Desarrollo Sostenible y mejora la calidad de vida de los ciudadanos. En esta línea, Bogotá llevo a cabo una semana de diálogo y análisis profundo en torno a los temas de movilidad, en el marco del Día Sin Carro, se buscó promover un cambio de paradigma que trascienda en el tiempo y permita llevar a cabo el proyecto de infraestructura de movilidad. 
7.	Visita Alcaldes de Brasil: Se recibió la visita desde Brasil de los alcaldes de Ribeirão Preto ,Maringá, Juiz de Fora,Mogi das Cruze y Foz do Iguaçu, ciudades interesadas en conocer el Sistema de Cuidado de Bogotá, la Infraestructura de movilidad de Bogotá y algunos temas de turismo. El intercambio de experiencias con estas autoridades suramericanas, afianzan el dialogo y las buenas prácticas que desde el Distrito Capital obtiene de sus aliados internacionales.
8.	Reporte local voluntario: La Administración Distrital  con el acompañamiento de la Universidad de los Andes dio a conocer  a la ciudadanía y representantes de países  internacionales como, embajada de cuba, embajada de Dinamarca, Washington, Montevideo, y Quito,  entre otros, el Reporte Local Voluntario 2023 con los principales avances de Bogotá en los Objetivos de Desarrollo Sostenible priorizando las estrategias que están en marcha para la aceleración del cumplimiento de estos.
El reporte evidenció el compromiso del Gobierno Distrital, basado en el Plan Distrital de Desarrollo, para enfrentar desafíos globales como por ejemplo pandemias, crisis sociales, protección de la democracia, desarrollo sostenible y la respuesta al cambio climático con el fin de mejorar la calidad de vida de los ciudadanos.
9.	Modelo de gestión Plazas de Mercado de Bogotá: desde el IPES, se generó esta iniciativa para promover aglomeraciones productivas y sectores de alto impacto con visión de largo plazo en Bogotá región. La DDRI hizo acompañamiento en el desarrollo de esta acción
Beneficios
La cooperación internacional en el Distrito capital permite: 
Fomentar el intercambio y la generación de conocimientos que permite fortalecer los proyectos estratégicos del Distrito Capital. 
Posicionar a Bogotá como ciudad líder en la implementación de la Agenda 2030, los ODS y la Nueva Agenda Urbana
Fortalecimiento de las relaciones internacionales de cooperación con los diferentes actores involucrados.
Posicionar a Bogotá como una voz líder de los gobiernos locales en el escenario internacional. 
Posicionar a Bogotá como un modelo de movilidad sostenible 
Bogotá sea valorada y reconocida como referente a nivel hemisférico en temas de inclusión social, económica y cultural de la población. 
</v>
          </cell>
          <cell r="ID24" t="str">
            <v/>
          </cell>
          <cell r="IE24" t="str">
            <v/>
          </cell>
          <cell r="IF24" t="str">
            <v/>
          </cell>
          <cell r="IG24" t="str">
            <v xml:space="preserve">META 503. Formular e implementar una estrategia distrital de promoción, proyección, posicionamiento y cooperación internacional de Bogotá y la Región.
En el marco de la ejecución de la meta se han realizado las siguientes actividades en la vigencia 2023.
1,1 Semana de la Movilidad Sostenible: Bogotá ha formulado un ambicioso Plan de Movilidad Multimodal y Sostenible (PMMS) que acelera el logro de los Objetivos de Desarrollo Sostenible y mejora la calidad de vida de los ciudadanos. Para ello, se han identificado 5 ejes de trabajo como son (i) la priorización del peatón y redistribución del espacio; (ii) la bici y su ecosistema; (iii) Transporte público e Intermodalidad; (iv) Día sin Carro y sin Moto y (v) la sostenibilidad, con los cuales, busca articular esfuerzos con todas las partes interesadas, para impulsar la movilidad de la ciudad a un nuevo nivel de desarrollo.
En línea con este pensamiento, Bogotá quiere llevar a cabo una semana de diálogo y análisis profundo en torno a los temas de movilidad, en el marco del Día Sin Carro aprobado por el Concejo de la ciudad para celebrarse el primer jueves de cada mes de febrero, promoviendo un cambio de paradigma que trascienda en el tiempo y permita llevar a cabo el proyecto de infraestructura de movilidad. 
1,2 Foro de Ciudades del aprendizaje latinoamericana, en este foro se compartio las experiencias y casos de éxito de estrategias y políticas de aprendizaje orientadas al desarrollo de ciudadanía activa, asi como la promoción de la salud y el bienestar de las personas, la protección del medio ambiente. el benefico principal fue la de construir alianzas regionales multisectoriales entre las ciudades miembros de la Red de UNESCO.
</v>
          </cell>
          <cell r="IH24" t="str">
            <v xml:space="preserve">
META 503. Formular e implementar una estrategia distrital de promoción, proyección, posicionamiento y cooperación internacional de Bogotá y la Región.
Para alcanzar esta meta se realizaron las siguientes actividades:
Desde la DDRI, Hizo acompañamiento en los siguientes eventos estratégicos de la Administración Distrital, nuestro aporte fue articular, coordinar, gestionar en diferentes roles para alcanzar los siguientes logros por cada evento
1- La Semana de la Movilidad Sostenible: Bogotá ha formulado un ambicioso Plan de Movilidad Multimodal y Sostenible (PMMS) que acelera el logro de los Objetivos de Desarrollo Sostenible y mejora la calidad de vida de los ciudadanos. En esta línea, Bogotá llevo a cabo una semana de diálogo y análisis profundo en torno a los temas de movilidad, en el marco del Día Sin Carro, se buscó promover un cambio de paradigma que trascienda en el tiempo y permita llevar a cabo el proyecto de infraestructura de movilidad. 
2- Visita Alcaldes de Brasil: Se recibió la visita desde Brasil de los alcaldes de Ribeirão Preto ,Maringá, Juiz de Fora,Mogi das Cruze y Foz do Iguaçu, ciudades interesadas en conocer el Sistema de Cuidado de Bogotá, la Infraestructura de movilidad de Bogotá y algunos temas de turismo. El intercambio de experiencias con estas autoridades suramericanas, afianzan el dialogo y las buenas prácticas que desde el Distrito Capital obtiene de sus aliados internacionales.
3- Reporte local voluntario: La Administración Distrital  con el acompañamiento de la Universidad de los Andes dio a conocer  a la ciudadanía y representantes de países  internacionales como, embajada de cuba, embajada de Dinamarca, Washington, Montevideo, y Quito,  entre otros, el Reporte Local Voluntario 2023 con los principales avances de Bogotá en los Objetivos de Desarrollo Sostenible priorizando las estrategias que están en marcha para la aceleración del cumplimiento de estos.
El reporte evidenció el compromiso del Gobierno Distrital, basado en el Plan Distrital de Desarrollo, para enfrentar desafíos globales como por ejemplo pandemias, crisis sociales, protección de la democracia, desarrollo sostenible y la respuesta al cambio climático con el fin de mejorar la calidad de vida de los ciudadanos.
El Reporte Local voluntario presentó avances en cinco ODS priorizados según las preocupaciones de la ciudad: ODS 1. Fin de la pobreza, ODS 5. Igualdad de género, ODS 8. Trabajo decente y crecimiento económico, ODS 11. Ciudades y comunidades sostenibles, ODS 13. Acción por el clima. 
</v>
          </cell>
          <cell r="II24" t="str">
            <v/>
          </cell>
          <cell r="IJ24" t="str">
            <v/>
          </cell>
          <cell r="IK24" t="str">
            <v xml:space="preserve">Se realizaron las siguientes acciones a junio:
1.4- Viaje de la Alcaldesa a Denver: En la visita a la ciudad de Denver, Colorado, entre el 25 y el 29 de abril, la alcaldesa cumplió una agenda principalmente en torno a su participación en la Cumbre de Ciudades de las Américas organizada por el Departamento de Estado de los Estados Unidos. 
1.5- Modelo de gestión Plazas de Mercado de Bogotá: desde el IPES, se generó esta iniciativa para promover aglomeraciones productivas y sectores de alto impacto con visión de largo plazo en Bogotá región. La DDRI hizo acompañamiento en el desarrollo de esta acción
1.6- Eventos Internacionales Foro de Paz y Women Deliver:  Estos encuentros reúnen a  expertos internacionales para el desarrollo de ciudades inteligentes, innovadoras, sostenibles e incluyentes. Se dieron diálogos políticos y técnicos de alto nivel, networking de alto nivel entre otros.
1.7 Viaje de la Alcaldesa a Brúcelas: En la visita a Bruselas, la alcaldesa como presidenta de Metropolis participo en el XIV Congreso Mundial de Metrópolis y en la Cumbre Urbana de Bruselas. En este encuentro se realizo intercambiamos ideas y opiniones frente al futuro de la red. En particular, se resaltó la importancia de la gobernanza metropolitana para abordar los desafíos del siglo XXI.
1.8 Viaje de la Alcaldesa a Washington: En la visita a Washington D.C., la alcaldesa cumplió  una agenda principalmente en torno a la participación en las Asambleas del Banco Mundial, el objetivo fue el de alcanzar un acuerdo de préstamo para la Línea 2 del Metro de Bogotá con la Banca Internacional Multilateral. Adicionalmente, la alcaldesa participo como panelista en un espacio de reflexión entre líderes locales, organizaciones académicas y miembros del cuerpo diplomático acreditado en Washington D.C., sobre el rol de las ciudades en el actual sistema internacional.    
Beneficios alcanzados:
2.4 Viaje de la Alcaldesa a Denver: La participación en la Cumbre de Ciudades de las Américas posicionó a Bogotá como una voz líder de los gobiernos locales en el Hemisferio Occidental. Se destacó la labor de la ciudad al ser referente local en la implementación de programas para combatir el cambio climático, para promover la inclusión social y el cuidado de la democracia, así como aquellos implementados para enfrentar los desafíos sociales a los que nos enfrentamos actualmente, como la importancia del aprendizaje y la inclusión de jóvenes, mujeres y migrantes. 
2.5 Modelo de gestión Plazas de Mercado de Bogotá: el logro de esta actividad fue fomentar la cooperación internacional, con TIKA y GIZ.
* Con TIKA se logró dar un Impulso a la creación de asociaciones de mujeres despulpadoras y fortalecimiento de la cadena de valor y aumento de la competitividad de las plazas
* Con Giz se logro una Consultoría por 50 mil Euros para el desarrollo de un modelo de
negocio de la primera planta de aprovechamiento de orgánicos en la Plaza de Mercado Quirigua.
2.6- Eventos Internacionales Foro de Paz y Women Deliver:  . Se logro situar a Bogotá en el mapa de prácticas significativas como referente global en el cumplimiento de los Objetivos de Desarrollo Sostenible. Las discusiones e intercambio de conocimiento de alto nivel técnico fortalecieron los proyectos prioritarios para nuestra ciudad. Se realizaron conversaciones que impulsen la acción internacional colectiva. 
2.7 Viaje de la Alcaldesa a Brúcelas: 	La participación activa de Bogotá en el XIV Congreso de Metrópolis y en la Cumbre Urbana de Bruselas resultado fundamental para consolidar su posición destacada en la red Metropolis marcando un referente global en el ámbito del municipalismo y la gobernanza metropolitana. Estos eventos han proporcionado un escenario propicio para reflexionar sobre importantes cuestiones y manifestar preocupaciones específicas relacionadas con África e India.
2.8 Viaje de la Alcaldesa a Washington: Esta agenda contribuyó a consolidar los proyectos estratégicos de la administración distrital para el sector de movilidad. Así mismo, en el Foro del Meridian International Center se consolidó el rol de Bogotá como referente global en la diplomacia subnacional, así como los avances de la administración en el cumplimiento de los Objetivos de Desarrollo Sostenible.
</v>
          </cell>
          <cell r="IL24" t="str">
            <v/>
          </cell>
          <cell r="IM24" t="str">
            <v/>
          </cell>
          <cell r="IN24" t="str">
            <v/>
          </cell>
          <cell r="IO24" t="str">
            <v/>
          </cell>
          <cell r="IP24" t="str">
            <v/>
          </cell>
          <cell r="IQ24" t="str">
            <v/>
          </cell>
          <cell r="IR24">
            <v>0</v>
          </cell>
          <cell r="IS24">
            <v>0</v>
          </cell>
          <cell r="IT24">
            <v>1</v>
          </cell>
          <cell r="IU24">
            <v>0</v>
          </cell>
          <cell r="IV24">
            <v>0</v>
          </cell>
          <cell r="IW24">
            <v>1</v>
          </cell>
          <cell r="IX24">
            <v>0</v>
          </cell>
          <cell r="IY24">
            <v>0</v>
          </cell>
          <cell r="IZ24">
            <v>0</v>
          </cell>
          <cell r="JA24">
            <v>0</v>
          </cell>
          <cell r="JB24">
            <v>0</v>
          </cell>
          <cell r="JC24">
            <v>0</v>
          </cell>
          <cell r="JD24">
            <v>0.45</v>
          </cell>
          <cell r="JE24">
            <v>0</v>
          </cell>
          <cell r="JF24">
            <v>0</v>
          </cell>
          <cell r="JG24">
            <v>15</v>
          </cell>
          <cell r="JH24">
            <v>0</v>
          </cell>
          <cell r="JI24">
            <v>0</v>
          </cell>
          <cell r="JJ24">
            <v>30</v>
          </cell>
          <cell r="JK24">
            <v>0</v>
          </cell>
          <cell r="JL24">
            <v>0</v>
          </cell>
          <cell r="JM24">
            <v>0</v>
          </cell>
          <cell r="JN24">
            <v>0</v>
          </cell>
          <cell r="JO24">
            <v>0</v>
          </cell>
          <cell r="JP24">
            <v>0</v>
          </cell>
          <cell r="JQ24">
            <v>45</v>
          </cell>
          <cell r="JR24">
            <v>0</v>
          </cell>
          <cell r="JS24">
            <v>0</v>
          </cell>
          <cell r="JT24">
            <v>15</v>
          </cell>
          <cell r="JU24">
            <v>15</v>
          </cell>
          <cell r="JV24">
            <v>15</v>
          </cell>
          <cell r="JW24">
            <v>45</v>
          </cell>
          <cell r="JX24">
            <v>45</v>
          </cell>
          <cell r="JY24">
            <v>45</v>
          </cell>
          <cell r="JZ24">
            <v>45</v>
          </cell>
          <cell r="KA24">
            <v>45</v>
          </cell>
          <cell r="KB24">
            <v>45</v>
          </cell>
          <cell r="KC24">
            <v>45</v>
          </cell>
          <cell r="KD24" t="str">
            <v>No Programó</v>
          </cell>
          <cell r="KE24" t="str">
            <v/>
          </cell>
          <cell r="KF24">
            <v>100</v>
          </cell>
          <cell r="KG24" t="str">
            <v/>
          </cell>
          <cell r="KH24" t="str">
            <v/>
          </cell>
          <cell r="KI24">
            <v>100</v>
          </cell>
          <cell r="KJ24" t="str">
            <v/>
          </cell>
          <cell r="KK24" t="str">
            <v/>
          </cell>
          <cell r="KL24" t="str">
            <v/>
          </cell>
          <cell r="KM24" t="str">
            <v/>
          </cell>
          <cell r="KN24" t="str">
            <v/>
          </cell>
          <cell r="KO24" t="str">
            <v/>
          </cell>
          <cell r="KP24" t="str">
            <v>No Programó</v>
          </cell>
          <cell r="KQ24" t="str">
            <v>No Programó</v>
          </cell>
          <cell r="KR24">
            <v>100</v>
          </cell>
          <cell r="KS24">
            <v>100</v>
          </cell>
          <cell r="KT24">
            <v>100</v>
          </cell>
          <cell r="KU24">
            <v>100</v>
          </cell>
          <cell r="KV24" t="str">
            <v/>
          </cell>
          <cell r="KW24" t="str">
            <v/>
          </cell>
          <cell r="KX24" t="str">
            <v/>
          </cell>
          <cell r="KY24" t="str">
            <v/>
          </cell>
          <cell r="KZ24" t="str">
            <v/>
          </cell>
          <cell r="LA24" t="str">
            <v/>
          </cell>
          <cell r="LB24">
            <v>100</v>
          </cell>
          <cell r="LC24" t="str">
            <v>7868_N</v>
          </cell>
          <cell r="LD24" t="str">
            <v>N/A</v>
          </cell>
          <cell r="LE24" t="str">
            <v>No programó</v>
          </cell>
          <cell r="LF24" t="str">
            <v/>
          </cell>
          <cell r="LG24" t="str">
            <v/>
          </cell>
          <cell r="LH24" t="str">
            <v/>
          </cell>
          <cell r="LI24">
            <v>100</v>
          </cell>
          <cell r="LJ24">
            <v>52.671111111111109</v>
          </cell>
          <cell r="LK24">
            <v>9110519000</v>
          </cell>
          <cell r="LL24">
            <v>8846199891</v>
          </cell>
          <cell r="LM24">
            <v>2565159275</v>
          </cell>
          <cell r="LN24">
            <v>691592795</v>
          </cell>
          <cell r="LO24">
            <v>691592795</v>
          </cell>
          <cell r="LP24" t="str">
            <v>No Programó</v>
          </cell>
          <cell r="LQ24" t="str">
            <v>No Programó</v>
          </cell>
          <cell r="LR24">
            <v>3</v>
          </cell>
          <cell r="LS24">
            <v>0</v>
          </cell>
          <cell r="LT24">
            <v>0</v>
          </cell>
          <cell r="LU24">
            <v>6</v>
          </cell>
          <cell r="LV24" t="str">
            <v/>
          </cell>
          <cell r="LW24" t="str">
            <v/>
          </cell>
          <cell r="LX24" t="str">
            <v/>
          </cell>
          <cell r="LY24" t="str">
            <v/>
          </cell>
          <cell r="LZ24" t="str">
            <v/>
          </cell>
          <cell r="MA24" t="str">
            <v/>
          </cell>
          <cell r="MB24">
            <v>9</v>
          </cell>
          <cell r="MC24">
            <v>9</v>
          </cell>
          <cell r="MD24">
            <v>9</v>
          </cell>
          <cell r="ME24" t="str">
            <v>No aplica</v>
          </cell>
          <cell r="MF24" t="str">
            <v>No aplica</v>
          </cell>
          <cell r="MG24" t="str">
            <v>Oportuno: Se radica en los tiempos establecidos por la Oficina Asesora de Planeación - OAP</v>
          </cell>
          <cell r="MH24" t="str">
            <v>Oportuno: Se radica en los tiempos establecidos por la Oficina Asesora de Planeación - OAP</v>
          </cell>
          <cell r="MI24" t="str">
            <v>Oportuno: Se radica en los tiempos establecidos por la Oficina Asesora de Planeación - OAP</v>
          </cell>
          <cell r="MJ24">
            <v>0</v>
          </cell>
          <cell r="MK24">
            <v>0</v>
          </cell>
          <cell r="ML24">
            <v>0</v>
          </cell>
          <cell r="MM24">
            <v>0</v>
          </cell>
          <cell r="MN24">
            <v>0</v>
          </cell>
          <cell r="MO24">
            <v>0</v>
          </cell>
          <cell r="MP24">
            <v>0</v>
          </cell>
          <cell r="MQ24" t="str">
            <v>No aplica</v>
          </cell>
          <cell r="MR24" t="str">
            <v>No aplica</v>
          </cell>
          <cell r="MS24" t="str">
            <v>Coherente: La información de avance de la magnitud, consignada en el reporte del periodo, concuerda con la programación realizada, con la información cualitativa presentada, con las actividades establecidas (si aplica) y con los soportes presentados. Esta</v>
          </cell>
          <cell r="MT24" t="str">
            <v>No aplica</v>
          </cell>
          <cell r="MU24" t="str">
            <v>No aplica</v>
          </cell>
          <cell r="MV24">
            <v>0</v>
          </cell>
          <cell r="MW24">
            <v>0</v>
          </cell>
          <cell r="MX24">
            <v>0</v>
          </cell>
          <cell r="MY24">
            <v>0</v>
          </cell>
          <cell r="MZ24">
            <v>0</v>
          </cell>
          <cell r="NA24">
            <v>0</v>
          </cell>
          <cell r="NB24">
            <v>0</v>
          </cell>
          <cell r="NC24" t="str">
            <v>No Programó</v>
          </cell>
          <cell r="ND24" t="str">
            <v>No Programó</v>
          </cell>
          <cell r="NE24">
            <v>100</v>
          </cell>
          <cell r="NF24">
            <v>100</v>
          </cell>
          <cell r="NG24">
            <v>100</v>
          </cell>
          <cell r="NH24">
            <v>100</v>
          </cell>
          <cell r="NI24" t="str">
            <v/>
          </cell>
          <cell r="NJ24" t="str">
            <v/>
          </cell>
          <cell r="NK24" t="str">
            <v/>
          </cell>
          <cell r="NL24" t="str">
            <v/>
          </cell>
          <cell r="NM24" t="str">
            <v/>
          </cell>
          <cell r="NN24" t="str">
            <v/>
          </cell>
          <cell r="NO24" t="str">
            <v>La meta no cuenta con presupuesto</v>
          </cell>
          <cell r="NP24" t="str">
            <v>La meta no cuenta con presupuesto</v>
          </cell>
          <cell r="NQ24" t="str">
            <v>La meta no cuenta con presupuesto</v>
          </cell>
          <cell r="NR24" t="str">
            <v>La meta no cuenta con presupuesto</v>
          </cell>
          <cell r="NS24" t="str">
            <v>La meta no cuenta con presupuesto</v>
          </cell>
          <cell r="NT24">
            <v>0</v>
          </cell>
          <cell r="NU24">
            <v>0</v>
          </cell>
          <cell r="NV24">
            <v>0</v>
          </cell>
          <cell r="NW24">
            <v>0</v>
          </cell>
          <cell r="NX24">
            <v>0</v>
          </cell>
          <cell r="NY24">
            <v>0</v>
          </cell>
          <cell r="NZ24">
            <v>0</v>
          </cell>
          <cell r="OA24" t="str">
            <v>La meta no presenta dificultades identificadas</v>
          </cell>
          <cell r="OB24" t="str">
            <v>La meta no presenta dificultades identificadas</v>
          </cell>
          <cell r="OC24" t="str">
            <v>La meta no presenta dificultades identificadas</v>
          </cell>
          <cell r="OD24" t="str">
            <v>La meta no programó avance para este periodo</v>
          </cell>
          <cell r="OE24" t="str">
            <v>La meta no programó avance para este periodo</v>
          </cell>
          <cell r="OF24">
            <v>0</v>
          </cell>
          <cell r="OG24">
            <v>0</v>
          </cell>
          <cell r="OH24">
            <v>0</v>
          </cell>
          <cell r="OI24">
            <v>0</v>
          </cell>
          <cell r="OJ24">
            <v>0</v>
          </cell>
          <cell r="OK24">
            <v>0</v>
          </cell>
          <cell r="OL24">
            <v>0</v>
          </cell>
          <cell r="OO24" t="str">
            <v>PD36</v>
          </cell>
          <cell r="OP24">
            <v>9</v>
          </cell>
          <cell r="OQ24" t="str">
            <v>N/A</v>
          </cell>
          <cell r="OR24" t="str">
            <v>N/A</v>
          </cell>
          <cell r="OS24" t="str">
            <v>N/A</v>
          </cell>
          <cell r="OT24" t="str">
            <v>N/A</v>
          </cell>
          <cell r="OU24" t="str">
            <v>N/A</v>
          </cell>
          <cell r="OV24" t="str">
            <v>N/A</v>
          </cell>
          <cell r="OW24" t="str">
            <v>N/A</v>
          </cell>
          <cell r="OX24" t="str">
            <v>N/A</v>
          </cell>
          <cell r="OY24" t="str">
            <v>N/A</v>
          </cell>
          <cell r="OZ24" t="str">
            <v>N/A</v>
          </cell>
          <cell r="PA24" t="str">
            <v>N/A</v>
          </cell>
          <cell r="PB24" t="str">
            <v>N/A</v>
          </cell>
          <cell r="PC24" t="str">
            <v>N/A</v>
          </cell>
          <cell r="PD24" t="str">
            <v>N/A</v>
          </cell>
          <cell r="PE24" t="str">
            <v>N/A</v>
          </cell>
          <cell r="PF24" t="str">
            <v>N/A</v>
          </cell>
          <cell r="PG24" t="str">
            <v>N/A</v>
          </cell>
          <cell r="PH24" t="str">
            <v>N/A</v>
          </cell>
          <cell r="PI24" t="str">
            <v>N/A</v>
          </cell>
          <cell r="PJ24" t="str">
            <v>N/A</v>
          </cell>
          <cell r="PK24" t="str">
            <v>N/A</v>
          </cell>
          <cell r="PL24" t="str">
            <v>N/A</v>
          </cell>
          <cell r="PM24" t="str">
            <v>N/A</v>
          </cell>
          <cell r="PN24" t="str">
            <v>N/A</v>
          </cell>
          <cell r="PO24" t="str">
            <v>N/A</v>
          </cell>
          <cell r="PP24" t="str">
            <v>N/A</v>
          </cell>
          <cell r="PQ24">
            <v>752590</v>
          </cell>
          <cell r="PR24">
            <v>690840205</v>
          </cell>
          <cell r="PS24" t="str">
            <v>Meta Sectorial</v>
          </cell>
        </row>
        <row r="25">
          <cell r="A25" t="str">
            <v>PD37</v>
          </cell>
          <cell r="B25">
            <v>7868</v>
          </cell>
          <cell r="D25">
            <v>2020110010191</v>
          </cell>
          <cell r="E25" t="str">
            <v>Un nuevo contrato social y ambiental para la Bogotá del siglo XXI</v>
          </cell>
          <cell r="F25" t="str">
            <v>5. Construir Bogotá región con gobierno abierto, transparente y ciudadanía consciente.</v>
          </cell>
          <cell r="G25" t="str">
            <v>56. Gestión Pública Efectiva</v>
          </cell>
          <cell r="H25" t="str">
            <v xml:space="preserve">Fortalecer las capacidades institucionales para una Gestión pública efectiva y articulada, orientada a la generación de valor público para los grupos de interés. </v>
          </cell>
          <cell r="I25" t="str">
            <v>N/A</v>
          </cell>
          <cell r="J25" t="str">
            <v>Desarrollo Institucional para una Gestión Pública Eficiente</v>
          </cell>
          <cell r="K25" t="str">
            <v>Subsecretaría Distrital de Fortalecimiento Institucional</v>
          </cell>
          <cell r="L25" t="str">
            <v>Gloria Patricia Rincón Mazo</v>
          </cell>
          <cell r="M25" t="str">
            <v>Subsecretaria Distrital de Fortalecimiento Institucional</v>
          </cell>
          <cell r="N25" t="str">
            <v>Dirección Distrital de Archivo de Bogotá</v>
          </cell>
          <cell r="O25" t="str">
            <v>Alvaro Arias Cruz</v>
          </cell>
          <cell r="P25" t="str">
            <v>Director Distrital de Archivo de Bogotá</v>
          </cell>
          <cell r="Q25" t="str">
            <v>Héctor Heli Cruz Pulido</v>
          </cell>
          <cell r="R25" t="str">
            <v>Eliana Pedraza</v>
          </cell>
          <cell r="S25" t="str">
            <v>504. Formular e implementar una estrategia para la gestión documental distrital y el uso y apropiación de la memoria histórica</v>
          </cell>
          <cell r="T25" t="str">
            <v>552. Porcentaje de avance en la implementación de la estrategia de apropiación del patrimonio documental y fortalecimiento de la gestión documental distrital.</v>
          </cell>
          <cell r="Z25" t="str">
            <v>504. Formular e implementar una estrategia para la gestión documental distrital y el uso y apropiación de la memoria histórica</v>
          </cell>
          <cell r="AA25" t="str">
            <v>552. Porcentaje de avance en la implementación de la estrategia de apropiación del patrimonio documental y fortalecimiento de la gestión documental distrital.</v>
          </cell>
          <cell r="AH25" t="str">
            <v>16. Paz, justicia e instituciones sólidas</v>
          </cell>
          <cell r="AI25" t="str">
            <v xml:space="preserve">PD_Meta Sectorial: 504. Formular e implementar una estrategia para la gestión documental distrital y el uso y apropiación de la memoria histórica; PD_Indicador Meta sector: 552. Porcentaje de avance en la implementación de la estrategia de apropiación del patrimonio documental y fortalecimiento de la gestión documental distrital.; ODS: 16. Paz, justicia e instituciones sólidas; </v>
          </cell>
          <cell r="AJ25" t="str">
            <v>(2020: 0.12) ; (2021; 0.32) (2022; 0.54) (2023; 0.80) ; (2024; 1)</v>
          </cell>
          <cell r="AK25">
            <v>44055</v>
          </cell>
          <cell r="AL25">
            <v>1</v>
          </cell>
          <cell r="AM25">
            <v>2023</v>
          </cell>
          <cell r="AN25" t="str">
            <v xml:space="preserve">"Este indicador mide el porcentaje de avance en la implementación de la estrategia de apropiación del patrimonio documental y fortalecimiento de la gestión documental distrital. Formula del indicador: _x000D_
Promedio ponderado= Sumatoria de los resultados producto de multiplicar el avance de cada componente por su peso relativo descripción del componente: Cada componente utilizará un tablero de control para verificar el nivel de avance de las acciones previstas.i)  Componente No. 1: % avance de la estrategia para el fortalecimiento de la gestión de documentos electrónicos de archivo y la Red Distrital de Archivos de Bogotá.  ii)  Componente No. 2: % de avance de la  estrategia para el fortalecimiento de los  Archivos Públicosdel Distrito Capital. Componente. iii) Componente No. 3:% de avance de la estrategia para la recuperación, preservación, difusión y apropiación del patrimonio documental y la memoria histórica de Bogotá. Componente 4: % de avance del plan de acción de publicación e impresión oficial para la conformación del acervo documental distrital."				</v>
          </cell>
          <cell r="AO25" t="str">
            <v>Esta estrategia permitirá a las entidades y organismos distritales avanzar en materia de gestión documental y preservación del patrimonio histórico - documental de Bogotá mediante el fortalecimiento de los procesos técnicos en todo el ciclo vital del documento hasta su publicación e impresión oficial para conformar el acervo documental distrital y de esta forma contribuir en la implementación del Gobierno Abierto de Bogotá y en el cumplimiento de la política de transparencia, integridad y no tolerancia a la corrupción posibilitando el acceso por parte de los ciudadanos, investigadores, académicos y comunidad en general al patrimonio documental del Distrito Capital.</v>
          </cell>
          <cell r="AP25">
            <v>2020</v>
          </cell>
          <cell r="AQ25">
            <v>2024</v>
          </cell>
          <cell r="AR25" t="str">
            <v>Creciente</v>
          </cell>
          <cell r="AS25" t="str">
            <v>Eficiencia</v>
          </cell>
          <cell r="AT25" t="str">
            <v>Porcentaje</v>
          </cell>
          <cell r="AU25" t="str">
            <v>Resultado</v>
          </cell>
          <cell r="AV25">
            <v>2020</v>
          </cell>
          <cell r="AW25">
            <v>0</v>
          </cell>
          <cell r="AX25" t="str">
            <v>N/D</v>
          </cell>
          <cell r="AY25">
            <v>0</v>
          </cell>
          <cell r="AZ25">
            <v>1</v>
          </cell>
          <cell r="BA25">
            <v>0</v>
          </cell>
          <cell r="BB25" t="str">
            <v>El cumplimiento de la meta se reporta en función del avance en  la ejecución de las metas que hacen parte de la estrategia  para la gestión documental distrital y el uso y apropiación de la memoria histórica.</v>
          </cell>
          <cell r="BC25" t="str">
            <v>Σ (% avance en la implementación de los componentes X peso relativo de cada componente). Peso relativo: i) 13% - Componente 1: Documento electrónico de archivo y Red Distrital de archivos. ii) 20% - Componente 2: Archivos públicos del Distrito Capital. iii) 43% - Componente 3: Promoción memoria histórica y iv) 24% - Componente 4: Modernización de la Imprenta Distrital</v>
          </cell>
          <cell r="BD25" t="str">
            <v>Σ (% avance en la implementación de los componentes X peso relativo de cada componente). Peso relativo: i) 13% - Componente 1: Documento electrónico de archivo y Red Distrital de archivos. ii) 20% - Componente 2: Archivos públicos del Distrito Capital. iii) 43% - Componente 3: Promoción memoria histórica y iv) 24% - Componente 4: Modernización de la Imprenta Distrital</v>
          </cell>
          <cell r="BE25" t="str">
            <v>Σ programada (% avance en la implementación de los componentes X peso relativo de cada componente). Peso relativo: i) 13% - Componente 1: Documento electrónico de archivo y Red Distrital de archivos. ii) 20% - Componente 2: Archivos públicos del Distrito Capital. iii) 43% - Componente 3: Promoción memoria histórica y iv) 24% - Componente 4: Modernización de la Imprenta Distrital</v>
          </cell>
          <cell r="BF25" t="str">
            <v>Informes de seguimiento a los indicadores: 09_PD, 12_PD, 18_PD, 19_PD.</v>
          </cell>
          <cell r="BG25">
            <v>2</v>
          </cell>
          <cell r="BH25">
            <v>44098</v>
          </cell>
          <cell r="BI25">
            <v>0</v>
          </cell>
          <cell r="BJ25" t="str">
            <v>Establecer variables 1 y/o 2 numéricas</v>
          </cell>
          <cell r="BK25">
            <v>100</v>
          </cell>
          <cell r="BL25">
            <v>12</v>
          </cell>
          <cell r="BM25">
            <v>32</v>
          </cell>
          <cell r="BN25">
            <v>52.76</v>
          </cell>
          <cell r="BO25">
            <v>80</v>
          </cell>
          <cell r="BP25">
            <v>100</v>
          </cell>
          <cell r="BW25">
            <v>12</v>
          </cell>
          <cell r="BX25">
            <v>32</v>
          </cell>
          <cell r="BY25">
            <v>54</v>
          </cell>
          <cell r="BZ25">
            <v>80</v>
          </cell>
          <cell r="CA25">
            <v>20.610000000000003</v>
          </cell>
          <cell r="CB25">
            <v>20.81</v>
          </cell>
          <cell r="CC25">
            <v>27.24</v>
          </cell>
          <cell r="CD25">
            <v>0</v>
          </cell>
          <cell r="CE25" t="str">
            <v>N/A</v>
          </cell>
          <cell r="CF25" t="str">
            <v>N/A</v>
          </cell>
          <cell r="CG25" t="str">
            <v>N/A</v>
          </cell>
          <cell r="CH25" t="str">
            <v>N/A</v>
          </cell>
          <cell r="CI25" t="str">
            <v>N/A</v>
          </cell>
          <cell r="CJ25">
            <v>11.39</v>
          </cell>
          <cell r="CK25">
            <v>31.95</v>
          </cell>
          <cell r="CL25">
            <v>52.76</v>
          </cell>
          <cell r="CM25">
            <v>66.16</v>
          </cell>
          <cell r="CN25" t="str">
            <v>Suma</v>
          </cell>
          <cell r="CO25">
            <v>0.1</v>
          </cell>
          <cell r="CP25">
            <v>0.4</v>
          </cell>
          <cell r="CQ25">
            <v>5.0999999999999996</v>
          </cell>
          <cell r="CR25">
            <v>1</v>
          </cell>
          <cell r="CS25">
            <v>0.5</v>
          </cell>
          <cell r="CT25">
            <v>6.3</v>
          </cell>
          <cell r="CU25">
            <v>0.5</v>
          </cell>
          <cell r="CV25">
            <v>1.1000000000000001</v>
          </cell>
          <cell r="CW25">
            <v>6.17</v>
          </cell>
          <cell r="CX25">
            <v>0.5</v>
          </cell>
          <cell r="CY25">
            <v>0.5</v>
          </cell>
          <cell r="CZ25">
            <v>5.07</v>
          </cell>
          <cell r="DA25">
            <v>80</v>
          </cell>
          <cell r="DB25">
            <v>13.399999999999999</v>
          </cell>
          <cell r="DC25">
            <v>13.399999999999999</v>
          </cell>
          <cell r="DD25">
            <v>0.1</v>
          </cell>
          <cell r="DE25">
            <v>0.4</v>
          </cell>
          <cell r="DF25">
            <v>5.0999999999999996</v>
          </cell>
          <cell r="DG25">
            <v>1</v>
          </cell>
          <cell r="DH25">
            <v>0.5</v>
          </cell>
          <cell r="DI25">
            <v>6.3</v>
          </cell>
          <cell r="DJ25">
            <v>0.5</v>
          </cell>
          <cell r="DK25">
            <v>1.1000000000000001</v>
          </cell>
          <cell r="DL25">
            <v>6.17</v>
          </cell>
          <cell r="DM25">
            <v>0.5</v>
          </cell>
          <cell r="DN25">
            <v>0.5</v>
          </cell>
          <cell r="DO25">
            <v>5.07</v>
          </cell>
          <cell r="DP25">
            <v>27.24</v>
          </cell>
          <cell r="DQ25">
            <v>0.1</v>
          </cell>
          <cell r="DR25">
            <v>0.4</v>
          </cell>
          <cell r="DS25">
            <v>5.0999999999999996</v>
          </cell>
          <cell r="DT25">
            <v>1</v>
          </cell>
          <cell r="DU25">
            <v>0.5</v>
          </cell>
          <cell r="DV25">
            <v>6.3</v>
          </cell>
          <cell r="DW25">
            <v>0</v>
          </cell>
          <cell r="DX25">
            <v>0</v>
          </cell>
          <cell r="DY25">
            <v>0</v>
          </cell>
          <cell r="DZ25">
            <v>0</v>
          </cell>
          <cell r="EA25">
            <v>0</v>
          </cell>
          <cell r="EB25">
            <v>0</v>
          </cell>
          <cell r="EC25">
            <v>13.399999999999999</v>
          </cell>
          <cell r="ED25">
            <v>13.399999999999999</v>
          </cell>
          <cell r="EE25" t="str">
            <v>Informe de avance meta sectorial 504
(Ficha de indicadores de cada componente de la meta sectorial)</v>
          </cell>
          <cell r="EF25" t="str">
            <v>Informe de avance meta sectorial 504
(Ficha de indicadores de cada componente de la meta sectorial)</v>
          </cell>
          <cell r="EG25" t="str">
            <v>Informe de avance meta sectorial 504
(Ficha de indicadores de cada componente de la meta sectorial)</v>
          </cell>
          <cell r="EH25" t="str">
            <v>Informe de avance meta sectorial 504
(Ficha de indicadores de cada componente de la meta sectorial)</v>
          </cell>
          <cell r="EI25" t="str">
            <v>Informe de avance meta sectorial 504
(Ficha de indicadores de cada componente de la meta sectorial)</v>
          </cell>
          <cell r="EJ25" t="str">
            <v>Informe de avance meta sectorial 504
(Ficha de indicadores de cada componente de la meta sectorial)</v>
          </cell>
          <cell r="EK25" t="str">
            <v>Informe de avance meta sectorial 504
(Ficha de indicadores de cada componente de la meta sectorial)</v>
          </cell>
          <cell r="EL25" t="str">
            <v>Informe de avance meta sectorial 504
(Ficha de indicadores de cada componente de la meta sectorial)</v>
          </cell>
          <cell r="EM25" t="str">
            <v>Informe de avance meta sectorial 504
(Ficha de indicadores de cada componente de la meta sectorial)</v>
          </cell>
          <cell r="EN25" t="str">
            <v>Informe de avance meta sectorial 504
(Ficha de indicadores de cada componente de la meta sectorial)</v>
          </cell>
          <cell r="EO25" t="str">
            <v>Informe de avance meta sectorial 504
(Ficha de indicadores de cada componente de la meta sectorial)</v>
          </cell>
          <cell r="EP25" t="str">
            <v>Informe Final de meta sectorial 504
(Ficha de indicadores de cada componente de la meta sectorial)</v>
          </cell>
          <cell r="EQ25" t="str">
            <v>Informe de avance meta sectorial 504
(Ficha de indicadores de cada componente de la meta sectorial)</v>
          </cell>
          <cell r="ER25" t="str">
            <v>Informe de avance meta sectorial 504
(Ficha de indicadores de cada componente de la meta sectorial)</v>
          </cell>
          <cell r="ES25" t="str">
            <v>Informe de avance meta sectorial 504
(Ficha de indicadores de cada componente de la meta sectorial)</v>
          </cell>
          <cell r="ET25" t="str">
            <v>Informe de avance meta sectorial 504
(Ficha de indicadores de cada componente de la meta sectorial)</v>
          </cell>
          <cell r="EU25" t="str">
            <v>Informe de avance meta sectorial 504
(Ficha de indicadores de cada componente de la meta sectorial)</v>
          </cell>
          <cell r="EV25" t="str">
            <v>Informe de avance meta sectorial 504
(Ficha de indicadores de cada componente de la meta sectorial)</v>
          </cell>
          <cell r="EW25">
            <v>0</v>
          </cell>
          <cell r="EX25">
            <v>0</v>
          </cell>
          <cell r="EY25">
            <v>0</v>
          </cell>
          <cell r="EZ25">
            <v>0</v>
          </cell>
          <cell r="FA25">
            <v>0</v>
          </cell>
          <cell r="FB25">
            <v>0</v>
          </cell>
          <cell r="FC25" t="str">
            <v>N/A</v>
          </cell>
          <cell r="FD25" t="str">
            <v>N/A</v>
          </cell>
          <cell r="FE25" t="str">
            <v>N/A</v>
          </cell>
          <cell r="FF25" t="str">
            <v>N/A</v>
          </cell>
          <cell r="FG25" t="str">
            <v>N/A</v>
          </cell>
          <cell r="FH25" t="str">
            <v>N/A</v>
          </cell>
          <cell r="FI25" t="str">
            <v>N/A</v>
          </cell>
          <cell r="FJ25" t="str">
            <v>N/A</v>
          </cell>
          <cell r="FK25" t="str">
            <v>N/A</v>
          </cell>
          <cell r="FL25" t="str">
            <v>N/A</v>
          </cell>
          <cell r="FM25" t="str">
            <v>N/A</v>
          </cell>
          <cell r="FN25" t="str">
            <v>N/A</v>
          </cell>
          <cell r="FO25" t="str">
            <v>N/A</v>
          </cell>
          <cell r="FP25" t="str">
            <v>N/A</v>
          </cell>
          <cell r="FQ25" t="str">
            <v>N/A</v>
          </cell>
          <cell r="FR25" t="str">
            <v>N/A</v>
          </cell>
          <cell r="FS25" t="str">
            <v>N/A</v>
          </cell>
          <cell r="FT25" t="str">
            <v>N/A</v>
          </cell>
          <cell r="FU25" t="str">
            <v>N/A</v>
          </cell>
          <cell r="FV25" t="str">
            <v>N/A</v>
          </cell>
          <cell r="FW25" t="str">
            <v>N/A</v>
          </cell>
          <cell r="FX25" t="str">
            <v>N/A</v>
          </cell>
          <cell r="FY25" t="str">
            <v>N/A</v>
          </cell>
          <cell r="FZ25" t="str">
            <v>N/A</v>
          </cell>
          <cell r="GA25" t="str">
            <v>N/A</v>
          </cell>
          <cell r="GB25" t="str">
            <v>N/A</v>
          </cell>
          <cell r="GC25" t="str">
            <v>N/A</v>
          </cell>
          <cell r="GD25" t="str">
            <v>N/A</v>
          </cell>
          <cell r="GE25" t="str">
            <v>N/A</v>
          </cell>
          <cell r="GF25" t="str">
            <v>N/A</v>
          </cell>
          <cell r="GG25" t="str">
            <v>N/A</v>
          </cell>
          <cell r="GH25" t="str">
            <v>N/A</v>
          </cell>
          <cell r="GI25" t="str">
            <v>N/A</v>
          </cell>
          <cell r="GJ25" t="str">
            <v>N/A</v>
          </cell>
          <cell r="GK25" t="str">
            <v>N/A</v>
          </cell>
          <cell r="GL25" t="str">
            <v>N/A</v>
          </cell>
          <cell r="GM25" t="str">
            <v>N/A</v>
          </cell>
          <cell r="GN25" t="str">
            <v>N/A</v>
          </cell>
          <cell r="GO25" t="str">
            <v>N/A</v>
          </cell>
          <cell r="GP25" t="str">
            <v>N/A</v>
          </cell>
          <cell r="GQ25" t="str">
            <v>N/A</v>
          </cell>
          <cell r="GR25" t="str">
            <v>N/A</v>
          </cell>
          <cell r="GS25" t="str">
            <v>N/A</v>
          </cell>
          <cell r="GT25" t="str">
            <v>N/A</v>
          </cell>
          <cell r="GU25" t="str">
            <v>N/A</v>
          </cell>
          <cell r="GV25" t="str">
            <v>N/A</v>
          </cell>
          <cell r="GW25" t="str">
            <v>N/A</v>
          </cell>
          <cell r="GX25" t="str">
            <v>N/A</v>
          </cell>
          <cell r="GY25" t="str">
            <v>N/A</v>
          </cell>
          <cell r="GZ25" t="str">
            <v>N/A</v>
          </cell>
          <cell r="HA25" t="str">
            <v>N/A</v>
          </cell>
          <cell r="HB25" t="str">
            <v>N/A</v>
          </cell>
          <cell r="HC25" t="str">
            <v>N/A</v>
          </cell>
          <cell r="HD25" t="str">
            <v>N/A</v>
          </cell>
          <cell r="HE25" t="str">
            <v>N/A</v>
          </cell>
          <cell r="HF25" t="str">
            <v>N/A</v>
          </cell>
          <cell r="HG25" t="str">
            <v>N/A</v>
          </cell>
          <cell r="HH25" t="str">
            <v>N/A</v>
          </cell>
          <cell r="HI25" t="str">
            <v>N/A</v>
          </cell>
          <cell r="HJ25" t="str">
            <v>N/A</v>
          </cell>
          <cell r="HK25" t="str">
            <v>N/A</v>
          </cell>
          <cell r="HL25" t="str">
            <v>N/A</v>
          </cell>
          <cell r="HM25" t="str">
            <v>N/A</v>
          </cell>
          <cell r="HN25" t="str">
            <v>N/A</v>
          </cell>
          <cell r="HO25" t="str">
            <v>N/A</v>
          </cell>
          <cell r="HP25" t="str">
            <v>N/A</v>
          </cell>
          <cell r="HQ25" t="str">
            <v>N/A</v>
          </cell>
          <cell r="HR25" t="str">
            <v>N/A</v>
          </cell>
          <cell r="HS25" t="str">
            <v>N/A</v>
          </cell>
          <cell r="HT25" t="str">
            <v>N/A</v>
          </cell>
          <cell r="HU25" t="str">
            <v>N/A</v>
          </cell>
          <cell r="HV25" t="str">
            <v>N/A</v>
          </cell>
          <cell r="HW25" t="str">
            <v>N/A</v>
          </cell>
          <cell r="HX25" t="str">
            <v>N/A</v>
          </cell>
          <cell r="HY25" t="str">
            <v>N/A</v>
          </cell>
          <cell r="HZ25" t="str">
            <v>N/A</v>
          </cell>
          <cell r="IA25" t="str">
            <v>N/A</v>
          </cell>
          <cell r="IB25" t="str">
            <v>N/A</v>
          </cell>
          <cell r="IC25" t="str">
            <v xml:space="preserve">Retrasos y soluciones: 
Para el periodo de reporte el indicador sectorial no presentó retrasos en su ejecución.
Avances y logros: 	
En lo corrido de la vigencia 2023, la Secretaría General avanzó en las siguientes acciones para dar cumplimiento al indicador sectorial asociado a la estrategia para la gestión documental distrital y el uso y apropiación de la memoria histórica.
En lo corrido de la vigencia 2023, la Secretaría General avanzó en las siguientes acciones para dar cumplimiento al indicador sectorial asociado a la estrategia para la gestión documental distrital y el uso y apropiación de la memoria histórica.
Componente 1: Gestión de documentos electrónicos
Bogotá Historia Común 2.0: Se avanzó en el diseño y revisión de Mockups para la plataforma y catálogo, se parametrizó la plataforma, el catálogo y el micrositio en acceso y creación de usuarios, se hicieron pruebas funcionales y ajustes de desarrollos correspondientes a las Historias de Usuarios 1 y 6 
Catálogo de Archivos Públicos Abiertos: Se avanzó en la elaboración, revisión y ajuste de diagramas de arquitectura de la plataforma, desarrollo para la inclusión de Historia de usuario, de los mockup interfases FRONT y de los flujos de trabajo
Componente 2 Fortalecimiento de los Archivos Públicos del Distrito:
Se avanza en la elaboración y desarrollo de los instrumentos técnicos Guías de: 
1.	Inventarios: Introducción, Alcance, Objetivo, Público, glosario, ciclo de vida del expediente, importancia, beneficios, retos en la implementación, finalidad, responsabilidades, Planeación del Inventario Documental, Diagnóstico de la Situación actual (formulación), normatividad.
2.	Esquema de Metadatos: revisión y ajustes de la descripción de  los metadatos, el tipo de valor de metadato asociado para cada una de las entidades del marco referencial del modelo.
3.	Firmas en Medio Electrónico (Digitales y Electrónicas): Se consolidó la primera versión de la guía
4.	Guía práctica para entidades distritales sobre la clasificación documental: Actualización
Se diseñó propuesta de diagramas interactivos (Mockup) y brochure para presentar el Modelo Integral de Gestión Documental y Archivos – MIGDA a las Entidades a través del sitio web del Archivo de Bogotá.
Componente 3: Divulgación patrimonial
Se realizó 9300 descripciones del sistema documental para consulta ciudadana, 53 actividades de implementación del Sistema Integrado de Conservación. Se catalogaron 540 libros para la puesta en servicio de la colección especializada en Bogotá. 
BUSCADOR EL COFRE
Durante la vigencia se registraron 4727 visitas para 44.251 consultas 
SALA CONSULTA
Usuarios atendidos presencial: 912
Usuarios atendidos virtual: 296
Total consultas: 1686
Componente 4:  Modernización de la Imprenta Distrital:
Se publicaron 1243 actos o documentos administrativos mediante 137 ejemplares del Registro Distrital atendiendo a 51 entidades distritales en el servicio de publicación del Registro Distrital.
243 solicitudes de los servicios de impresión y elaboración de trabajos de artes gráficas se convirtieron en órdenes de producción, asociadas a impresión de Registro Distrital e impresión de piezas gráficas solicitadas por 143 entidades: 127 Colegios, 6 Secretarías, 4 Institutos, 1 Fondo de Desarrollo Local, 1 Sociedad, 1 Empresa Social del Estado, 1 Órgano de Control, 2 Unidades Administrativas.
Beneficios
La modernización del archivo aporta en la aceleración de sus procesos, mediante mejoras en el procesamiento técnico de imágenes, brindando información de interés general de manera organizada y de calidad, adicional a esto optimiza sus procesos
de producción.
La optimización del Sistema de Información del Registro Distrital -SIRD y su funcionalidad ininterrumpida y totalmente virtual, permite que las entidades distritales puedan garantizar la legalidad, publicidad y transparencia de sus decisiones.
</v>
          </cell>
          <cell r="ID25" t="str">
            <v/>
          </cell>
          <cell r="IE25" t="str">
            <v/>
          </cell>
          <cell r="IF25" t="str">
            <v xml:space="preserve">Componente cuatro de avance del plan de acción de publicación e impresión oficial para la conformación del acervo documental distrital, durante el mes de enero se avanzó en: 
En el mes de enero se generaron 25 órdenes de producción, de impresos de artes gráficas y se produjeron 355 millares de tiros de impresión. Dentro de las tipologías de piezas gráficas solicitadas en el periodo se encuentran se encuentran afiches, agendas, cartillas, diplomas, formatos, libretas, periódicos, programadores, revista y volantes. Una entidad puede solicitar más de una orden de producción en el mes de reporte.
En el mes de enero, se logró entregar el 100% de ordenes oportunamente, que corresponden a 17 órdenes de producción generadas en meses anteriores y que tenían pacto de entrega en el periodo de reporte. 
Para este periodo, la Subdirección de Imprenta Distrital publicó 22 ejemplares del Registro Distrital numerados de 7616 al 7637, dichos ejemplares corresponden a la totalidad de 208 documentos distribuidos de la siguiente forma: 22 Acuerdos, 12 Decretos, 152 Resoluciones, 1 Acuerdo Local, 14 Decretos Locales, 2 Resoluciones Locales, 1 Concepto, 1 Edicto y 3 documentos CONPES.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enero se subieron 30 ejemplares correspondientes a los consecutivos 6103 hasta el 6074 y que comprenden los periodos del 23 de junio de 2017 al 10 de mayo de 2017.
En el mes de enero se atendieron para el servicio de publicación de documentos o actos administrativos en el Registro Distrital, 31 entidades correspondientes a: 9 Fondos de Desarrollo Local, 5 Institutos, 9 Secretarías y 8 entidades de diversos sectores. En relación con el servicio de elaboración de productos de artes gráficas atendió a 21 entidades distritales, distribuidas según clase de entidad, así: 16 colegios, 2 secretarias, 1 institutos, 1 Sociedad y 1 Empresa Social del Estado. En total la Imprenta Distrital, en el marco de su estrategia de posicionamiento, atendió 50 entidades distritales.
</v>
          </cell>
          <cell r="IG25" t="str">
            <v xml:space="preserve">Componente cuatro de avance del plan de acción de publicación e impresión oficial para la conformación del acervo documental distrital, durante el mes de febrero se avanzó en: 
En el mes de febrero se generaron 42 órdenes de producción, de impresos de artes gráficas y se produjeron 608 millares de tiros de impresión. Dentro de las tipologías de piezas gráficas solicitadas en el periodo se encuentran se encuentran adhesivos, afiches, agendas, cartillas, formatos, libretas, libros, mapas, tarjetas y volantes. Una entidad puede solicitar más de una orden de producción en el mes de reporte.
En febrero, se logró entregar el 100% de ordenes oportunamente, que corresponden a 28 órdenes de producción generadas en meses anteriores y que tenían pacto de entrega en el periodo de reporte. 
Para este periodo, la Subdirección de Imprenta Distrital publicó 22 ejemplares del Registro Distrital numerados de 7638 al 7659, dichos ejemplares corresponden a la totalidad de 165 documentos distribuidos de la siguiente forma: 17 Acuerdos, 18 Decretos, 122 Resoluciones, 1 Acuerdo Local, 5 Decretos Locales, 1 Resolución Local y 1 Circular.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febrero se subieron 20 ejemplares correspondientes a los consecutivos 6054 hasta el 6073 y que comprenden los periodos del 07 de abril de 2017 al 9 de mayo de 2017.
En el mes de febrero se atendieron para el servicio de publicación de documentos o actos administrativos en el Registro Distrital, 26 entidades correspondientes a: 7 Fondos de Desarrollo Local, 5 Institutos, 8 Secretarías y 6 entidades de diversos sectores. 
En relación con el servicio de elaboración de productos de artes gráficas atendió a 32 entidades distritales, distribuidas según clase de entidad, así: 26 colegios, 2 secretarias, 2 institutos, 1 Fondo de Desarrollo Local y 1 Empresa Social del Estado.
</v>
          </cell>
          <cell r="IH25" t="str">
            <v>En el marco de la gestión de la estrategia de estrategia para la gestión documental distrital y el uso y apropiación de la memoria histórica durante al mes de marzo de gestionaron las siguientes acciones:
Componente 1: Gestión de documentos electrónicos
1.1 “Documento implementación de la estrategia para el fortalecimiento de la gestión de documentos electrónicos de archivo y la Red Distrital de Archivos de Bogotá”
Al tèrmino del primer trimestre de 2023 se está trabajando desde el equipo de tecnología en la estructuración y desarrollo de 7 proyectos cobijados bajo la sobrilla de la Red Distrital de Archivos los cuales han sido priorizados desde la dirección del archivo
1-	Red distrital de archivos
1.1	Catálogo de Archivos Públicos Abiertos
1.2	Formulario de seguimiento estratégico
1.3	Modelo Asistencia técnica
1.4	Línea de procesos técnicos
1.5	Registro Distrital de Publicaciones Técnicas RedPT
1.6	Bogotá Historia Común 2.0
1.7	Plan Archivo de Derechos Humanos Bogotá
Componente 2: Archivos públicos abiertos
2.1 “Documento de implementación de la estrategia para el fortalecimiento de los Archivos Públicos del Distrito Capital”
2.1.1 Modelo Integral de Gestión Documental y Archivos para el Distrito Capital MIGDA
Se realizaron ajustes en los lineamientos operativos del Subcomponente de Gestión y Tramite del Componente Documental del MIGDA 
Se articuló el documento MIGDA con el Modelo Integral de Planeación y Gestión – MIPG
2.1.2  Instrumentos Técnicos
Se ajustaron los instrumentos técnicos Guía de Política de Gestión Documental, Guía de Firmas Electrónicas, Guía de Esquema de Metadatos de Bogotá de Documentos de Archivo EMBDA 2.0 y Modelo de Maduración MIGDA
2.2  Seguimiento al Cumplimiento de la normativa archivística. 
Se dio inicio al proceso de seguimiento estratégico con el envío del formulario de recolección de información a 58 entidades, igualmente se les dio acceso a las carpetas OneDrive para el cargue de evidencias y soportes. Se les hace acompañamiento a las entidades para el reporte de información a través de los distintos canales virtuales
Se actualizó la guía de seguimiento y se modificó la ficha del indicador para que esté acorde con los resultados
2.3 Modelo de Asistencia Técnica Focalizada
Se ajustaron 3 líneas técnicas las cuales están listas para liberar: Servicios postales, correo electrónico certificado, envío de correspondencia y administración de centros de correspondencia; Servicios de depósito, custodia y administración integral de fondos documentales; Definición de servicios de proyectos de digitalización de documentos de archivo
2.4 Informe de Asistencia Técnica
Se ejecutaron cincuenta y un (51) acciones de asistencia técnica (SGPDD: 11, SSDA: 40), clasificadas por modalidad así: 
-	Mesas de asistencia técnica por oferta: 4
-	Mesas de asistencia técnica por demanda: 16
-	Conceptos técnicos en gestión documental: 12
-	Conceptos técnicos de procesos de contratación: 19
La asistencia técnica se brindó a 23 entidades públicas de 13 sectores de la administración distrital, y a dos órganos de control distrital en los siguientes temas: Expedientes híbridos, Sistema de Gestión de Documentos Electrónicos de Archivo - SGDEA, transferencias documentales electrónicas, plan de mejoramiento archivístico, depósito, custodia y administración integral de archivos, Sistema Integrado de Conservación - SIC, digitalización, Tabla de Retención Documental TRD, Tabla de Valoración Documental – TVD y proyectos de fortalecimiento de la gestión documental. 
2.5 Reporte de Conceptos Técnicos de TRD y TVD emitidos​
Se emitieron los siguientes conceptos de TRD y TVD:
1. Tabla de Retención Documental de la EMPRESA DE RENOVACIÓN Y DESARROLLO URBANO DE BOGOTÁ, D.C. Actualización 2. Versión 1.
2. Tabla de Retención Documental de la SECRETARÍA DISTRITAL DE AMBIENTE. Actualización 1. 5a versión
3. Tabla de Retención Documental - actualización 1 de la Subred Integrada de Servicios de Salud Norte E.S.E.
4. Tabla de Retención Documental - actualización 1 de la Secretaría Distritadl del Hábitat
5. Tabla de Valoración Documental - Fondo Documental Acumulado Hospital Juan XXIII - Establecimiento Público, presentada por la Subred Integrada de Servicios de Salud Norte E.S.E.
6. Tabla de Valoración Documental - Fondo Documental Acumulado Hospital Juan XXIII - E.S.E., presentada por la Subred Integrada de Servicios de Salud Norte E.S.E.
7. Tabla de Retención Documental de la Cámara de Comercio. 2a versión
8. Tabla de Retención Documental -Actualización 1 del Instituto Distrital de Patrimonio Cultural - IDPC. 2a versión.
9. Tabla de Retención Documental Actualización 2 de la Secretría Distrital de Movilidad. 6a versión.
10. Tabla de Valoración Documental de la Unidad Administrativa Especial de Servicios Públicos - UAESP (Fondo Documental Acumulado Unidad Administrativa Especial de Servicios Públicos - UAESP) 2a versión.
11. Tabla de Valoración Documental de la Unidad Administrativa Especial de Servicios Públicos - UAESP (Fondo Documental Acumulado de la EmpresaDistrital de Servicios Públicos - EDIS) 2a versión.
12. Tabla de Valoración Documental de la Unidad Administrativa Especial de Servicios Públicos - UAESP (Fondo Documental Acumulado de la EmpresaDistrital de Servicios Públicos - EDIS En Liquidación) 2a versión.
13. Tabla de Valoración Documental de la Unidad Administrativa Especial de Servicios Públicos - UAESP (Fondo Documental Acumulado de la Unidad Ejecutiva de Servicios Públicos) 2a versión.
14. Tabla de Valoración Documental del Instituto Distrital de Recreación y Deportes - IDRD. 1a versión.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Se atendió la totalidad de solicitudes de trasferencias secundarias realizadas por entidades distritales. Se realizaron las acciones de recuperación, descripción, catalogación y preservación del patrimonio documental para poner al servicio de la ciudadanía las unidades documentales programadas en el correspondiente trimestre. Se adelantaron las acciones de catalogación, control de calidad, rotulación, marcado y colocado de cintas, validación de registros catalográficos, conforme al plan de catalogación establecido. Se atendió la totalidad de los usuarios que solicitaron servicios en la sala de consulta al igual que la totalidad de las solicitudes de información y consulta realizadas por la ciudadanía a través de canales virtuales  (SIGA, BOGOTÁ TE ESCUCHA, Formulario web). Se garantizó el ingreso de los ciudadanos al buscador el cofre para que puedan realizar consulta de los diferentes documentos digitalizados y puestos al servicio de la ciudadanía
 Se realizó el cargue de 2.800 descripciones puestas al servicio de acuerdo con la matriz de seguimiento a los indicadores de gestión, logrando cumplir con el 12.7% de la meta
- Se reportan 46 actividades de implementación del Sistema Integrado de Conservación que permitieron hacer diagnóstiico, limpieza, saneamiento, almacenamiento  y demás acciones para conservar el patrimonio documental
- Se atendieron 467 usuarios en la sala de consulta del Archivo de Bogotá. Hombres: 256. Mujeres: 211. Total consultas 272
- En el buscador "El Cofre" se registraron 2,552 Visita, 20,839 consultas
3.1.2 Bogotá Historia Común 2.0
Se cuenta con versiones actualizadas de los documentos de historias de usuarios, listados de roles y perfiles, Mockups formularios, Flujo de formularios, las cuales fueron entregados a la Oficina de Tecnologías
Se viene trabajando en la actualización del micrositio web para la elaboración de historias de usuario bocetos y mockup definitivos
3.1.3 Plan de Archivos de Derechos Humanos Bogotá
Con la Subdirección de Gestión Documental de la Secretaría General se está trabajando en la  adopción, implementación y aplicación del “Protocolo de gestión documental de los archivos referidos a las graves y manifiestas violaciones a los Derechos Humanos, e infracciones al Derecho Internacional Humanitario, ocurridas con ocasión del conflicto armado interno".
Se trabajó en la proyección del documento de resolución por la cual se establecen los lineamientos archivísticos para la identificación, protección, acopio y acceso a los archivos relativos a los Derechos Humanos y el Derecho Internacional Humanitario para Bogotá D.C
Se hizo entrega de la versión final de los textos del Cofre Viajero a la Subsecretaria de Fortalecimiento Institucional para su aprobación, con el fin de para dar paso a la diagramación y validaciones respectivas
3.4.4 Informe de acciones de divulgación de las actividades de la Dirección Distrital de Archivo de Bogotá.
Para el primer trimestre de 2023 para la realización de contenidos y productos en el marco del Plan de Divulgación se manejó la temática del mes de la reivindicación por la dignidad y los derechos de las mujeres.
En el componente de ecosistema digital
Se publicaron 6 notas en el micrositio web Archivo de Bogotá. Los 68.173 usuarios hicieron 229.410  visitas. Se publicaron 84 contenidos en las redes sociales del Archivo de Bogotá. En Facebook se publicaron 30 contenidos, alcanzando con corte al trimestres 29,219 seguidores, 12.475  interacciones y un alcance máximo de 33.604 personas. En Twitter se publicaron 34 contenidos, donde se mantienen los 20.300  seguidores, 4516  interacciones y un alcance máximo de 26.200 personas.  En  Instagram se publicaron 20 contenidos, 25.700 seguidores y 2.246 interacciones con un alcance de 12.100 personas.  
En cuanto a la Agenda Cultural se realizaron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estaciones intermedias y universidades. Se realizaron 14 Visitas Guiadas del Archivo de Bogotá con la participación de 293 personas asistentes.
- Se atendieron 12 visitas guiadas. Total asistentes 233. Hombre 99. Mujeres 134
Componente  4: Avance del plan de acción de publicación e impresión oficial para la conformación del acervo documental distrital, durante el mes de marzo se avanzó en: 
En el mes de marzo se generaron 30 órdenes de producción, de impresos de artes gráficas y se produjeron 1.057 millares de tiros de impresión. Dentro de las tipologías de piezas gráficas solicitadas en el periodo se encuentran adhesivos, afiches, agendas, anuarios, cartillas, formatos, hojas, libros, periódicos y plegables.     Una entidad puede solicitar más de una orden de producción en el mes de reporte.
En marzo, se logró entregar el 100% de ordenes oportunamente, que corresponden a 34 órdenes de producción generadas en meses anteriores y que tenían pacto de entrega en el periodo de reporte. 
Para este periodo, se publicaron 28 ejemplares del Registro Distrital numerados de 7660 al 7687, dichos ejemplares corresponden a la totalidad de 253 documentos distribuidos de la siguiente forma: 24 Acuerdos, 17 Decretos, 179 Resoluciones, 3 Acuerdos Locales, 27 Decretos Locales, 1 Resolución Local, 1 Circular y 1 Adenda.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marzo se subieron 30 ejemplares correspondientes a los consecutivos 6053 hasta el 6024 y que comprenden los periodos del 06 de abril de 2017 al 23 de febrero de 2017. Esta migración se efectúa de forma regresiva, teniendo en cuenta la disponibilidad de los ejemplares a migrar.
En el mes de marzo se atendieron para el servicio de publicación de documentos o actos administrativos en el Registro Distrital, 35 entidades correspondientes a: 13 Fondos de Desarrollo Local, 5 Institutos, 9 Secretarías, 2 Órganos de Control y 6 entidades de diversos sectores. 
En relación con el servicio de elaboración de productos de artes gráficas atendió a 22 entidades distritales, distribuidas según clase de entidad, así: 15 colegios, 3 secretarias, 1 instituto, 1 Fondo de Desarrollo Local, 1 Empresa Social del Estado y 1 Unidad Administrativa Especial.</v>
          </cell>
          <cell r="II25" t="str">
            <v xml:space="preserve">En el marco de la gestión de la estrategia de estrategia para la gestión documental distrital y el uso y apropiación de la memoria histórica durante al mes de marzo de gestionaron las siguientes acciones:
Componente 1: Gestión de documentos electrónicos
1.1 “Documento implementación de la estrategia para el fortalecimiento de la gestión de documentos electrónicos de archivo y la Red Distrital de Archivos de Bogotá”
Avances en la solicitud a la OTIC para contar con el ambiente que permita avanzar con las parametrizaciones de los proyectos priorizados.
Avances en sesiones con la Universidad Distrital para que se disponga con la infraestructura requerida que permita avanzar con las parametrizaciones de los proyectos priorizados.
Actualización del cronograma general y los planes de trabajo detallados, validando atrasos en las actividades, esto conlleva a un cambio de prioridades y se propone seguir el plan de trabajo que se lleva en la OTIC de la Secretaria General
Avances en el desarrollo y parametrización de los formularios y mockups para el sitio de la DDAB y los micrositios de cada proyecto.
Entrega  del preliminar de los contenidos identificados que se deben presentar en cada micrositio
Exposición a la OTIC de las historias de usuario correspondientes al proyecto de Bogotá Historia Común como insumo para las parametrizaciones que están realizando con el proveedor Analítica. 
Avances en los acuerdos con la Universidad Distrital en el laboratorio, para contar con la infraestructura requerida tendiente al desarrollo de las actividades de los siguientes proyectos: Bogotá Historia Común 2.0, Catalogo de archivos públicos y Formulario EAGED.
Entrega de la arquitectura empresarial requerida para dar lineamientos a las entidades de línea técnica para la adquisición de un sistema electrónico de gestión documental y archivos para las entidades y organismos distritales.
Componente 2: Archivos públicos abiertos
2.1 “Documento de implementación de la estrategia para el fortalecimiento de los Archivos Públicos del Distrito Capital”
2.1.1 Modelo Integral de Gestión Documental y Archivos para el Distrito Capital MIGDA
Entrega del documento marco de referencia, brochure y poster al equipo de Divulgación para diagramación y diseño.
Se recibieron las propuestas de lineamientos operativos de los subcomponentes producción, organización de documentos, transferencias documentales, disposición de documentos, preservación a largo plazo y valoración del componente documental por parte de los equipos de la SSDA y SGPD.
2.1.2 Instrumentos Archivísticos
Entrega de la Guía de Política de Gestión Documental ajustada a las observaciones de los directivos para su revisión
Avances en la construcción del documento Guía de Firmas Electrónicas partir de los elementos propuesto en la tabla de contenido
Se Inició con la revisión del diccionario de metadatos y la modificación de la tabla de relación de entidades de la Guía de Esquema de Metadatos de Bogotá de Documentos de Archivo EMBDA 2.0
Formulación de la ficha de caracterización de producto de MM_MIGDA de la guía Modelo de Maduración MIGDA MM_MIGDA precisando que este producto estaría conformado por tres documentos a saber: 1. Documento ejecutivo, el cual se presentó la tabla de contenido; 2. documento en Excel denominado Herramienta del MM-MIGDA y un tercer documento denominado Instructivo de uso con su respectiva Tabla de Contenido:
2.2 Seguimiento al Cumplimiento de la normativa archivística. 
Se llevó a cabo el seguimiento estratégico a 5 entidades: Acueducto, EGAT, DADEP, Sec. Cultura y Veeduría, las cuales fue necesario realizar la revisión de la completitud del formulario diligenciado por éstas. Asimismo, se les revisó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2.3 Modelo de Asistencia Técnica Focalizada
Se enviaron las 3 líneas técnicas a la Oficina Jurídica para la revisión y trámites pertinentes, recibiendo aprobación. Posteriormente fueron enviadas al equipo de divulgación para diseño y diagramación
Se Articuló la metodología de las Historias de Usuarios y el diagrama de flujo en matriz de descripción de banco de conceptos técnicos, se realizó el registro de 60 conceptos y se Clasificaron de acuerdo con el componente y subcomponente del Modelo Integral de Gestión Documental y Archivos – MIGDA.
Se aprobó por parte de los directivos del Archivo de Bogotá, la metodología del Piloto para la formulación de proyectos en gestión documental
Se ajustó el Documento Estratégico del Modelo de Asistencia Técnica Focalizada atendiendo las observaciones de los directivos del Archivo de Bogotá y la Subsecretaria de Fortalecimiento Institucional 
2.4 Informe de Asistencia Técnica
Se ejecutaron once (11) acciones de asistencia técnica (SGPDD: 4, SSDA: 7), clasificadas por modalidad así: 
- Mesas de asistencia técnica por oferta: 1
- Mesas de asistencia técnica por demanda: 3
- Conceptos técnicos en gestión documental: 1
- Conceptos técnicos de procesos de contratación: 6
La asistencia técnica se brindó a 8 entidades públicas de 4 sectores de la administración distrital, y a un órgano de control distrital en los siguientes temas: Tabla de Retención Documental - TRD, Tabla de Valoración Documental – TVD y proyectos de fortalecimiento de la gestión documental. 
Así mismo, se orientó a las entidades en la formulación técnica archivística para la contratación de servicios postales y mensajería, custodia y administración integral de archivos, depósitos de archivo, unidades de conservación para archivos y equipos de monitoreo y control ambiental
2.5 Reporte de Conceptos Técnicos de TRD y TVD emitidos
Se emitieron los siguientes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Se realizó el cargue de 2.000 descripciones puestas al servicio de la ciudadanía para poderse consultar
Se realizaron 17 actividades de implementación del Sistema Integrado de Conservación
Se trabajó en el análisis y procesamiento de la información del material bibliográfico seleccionado logrando la catalogación de 180 unidades; control de calidad de 18 unidades; rotulación, marcado y colocado de cintas 177 unidades, verificación de la consistencia de los datos ingresados a la base de datos (Sistema vs libro físico): 298 libros verificados.
Se atendieron 127 usuarios en la sala de consulta del Archivo de Bogotá, (80 hombres y 47 mujeres)
- Se registraron 1.015 visitas a través del buscador al cofre, 746 por computador y 269 por dispositivo mòvil, lo cual generó 6.910 consultas (5.772 por computador y 1,138 por dispositivo móvil)
3.1.2 Bogotá Historia Común 2.0
Se diseñó la estructura general del evento de lanzamiento, para el proyecto Bogotá historia común 2.0. que contine: Estructura general del evento, el minuto a minuto, guion con los bullets, realización de un video institucional, redacción del Brief con información condensada y diseñó un folleto plegable denominado: ABC de las memorias locales y el patrimonio documental de Bogotá
Construcción de los requerimientos funcionales y técnicos para la actualización del micrositio web con el perfeccionamiento de las funcionalidades, las historias de usuario, los formularios, las visualizaciones y los roles y perfiles de la Plataforma Colaborativa y del catálogo de Bog HC 2.0
3.1.3 Plan de Archivos de Derechos Humanos Bogotá
Elaboración del cronograma de trabajo de la presente vigencia, identificando los productos que por cada línea de acción se busca llevarlos a su implementación.
Contribuciones al diagnóstico e identificación de factores estratégicos de la Política Pública Distrital de Paz, Reconciliación, no Estigmatización y Transformación de Conflictos de la Alta Consejería de Paz, Víctimas y Reconciliación de la Secretaría General de la Alcaldía Mayor de Bogotá D.C.
Elaboración del Anexo 6 de Archivos de Derechos Humanos el cual fue enviado a las entidades como parte del formulario de recolección de información para el seguimiento estratégico al cumplimiento de la normativa archivística en las entidades del Distrito Capital.
Elaboración de la primera versión de la propuesta de definición, objetivo general y objetivos específicos del Comité Técnico de Archivos de Derechos Humanos, Memoria Histórica y Conflicto Armado dentro de la Subdirección del Sistema Distrital de Archivos - SSDA.
Estructuración de los textos del Cofre Viajero a partir de las mesas de trabajo y de las recomendaciones recibidas por parte de la Secretaría de Educación del Distrito.
3.4.4 Informe de acciones de divulgación de las actividades de la Dirección Distrital de Archivo de Bogotá.
Se publicaron 2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Se registraron ingresos de 23.794 usuarios al micrositio del Archivo de Bogotá quienes hicieron 79.033 visitas.
Se publicaron 30 contenidos en las redes sociales del Archivo de Bogotá con la visualización de imágenes de los fondos y colecciones que custodia el Archivo
S divulgaron en Facebook, Twitter e Instagram, las actividades de la Agenda Cultural del Archivo de Bogotá, las Visitas Guiadas del Archivo de Bogotá, las notas mensuales, la información de interés y las sinergias con aliados como TransMilenio 
Se publicaron En Facebook 10 contenidos contando a la fecha con 29.234 seguidores que generaron 2.312 interacciones con alcance de 29.931 personas
Se publicaron en Twitter 11 contenidos, contando a la fecha con 20.500 seguidores que generaron 1802 interacciones con alcance de 13.900 personas
Se publicaron en Instagram 9 contenidos, contando a la fecha con 26.200 seguidores que generaron 813 interacciones con alcance de 9.54personas
Se realizó la exposición física “Bogotá revelada 1922 – 1949” con la participación de 37 personas
Se realizó la exposición física “Bogotá 134 años en movimiento” que circuló en la Secretaría General de la Alcaldía Mayor de Bogotá, Archivo Distrital, con la participación de 1.850 personas y en la Feria del Libro con participación de 4.320 personas 
Se realizaron 3 exposiciones virtuales en el micrositio web Archivo de Bogotá: La Constitución política de 1991, Archivos a Fondo y La alegría de leer, con la participación de 139 personas 
Se realizaron 2 conversatorios con transmisión virtual a propósito del lanzamiento de dos publicaciones del Archivo de Bogotá, con la participación de 962 personas. 
Se lanzaron 2 publicaciones: la cartilla con la historia del transporte público en Bogotá de la mano de TranMilenio y el facsimilar Tipos de Bogotá en coedición con la Universidad Externado de Colombia. En el marco del proyecto editorial también se destaca la Guía de la Colección Viki Ospina.
Componente cuatro de avance del plan de acción de publicación e impresión oficial para la conformación del acervo documental distrital, durante el mes de abril se avanzó en: 
En el mes de abril se generaron 17 órdenes de producción, de impresos de artes gráficas y se produjeron 583 millares de tiros de impresión. Dentro de las tipologías de piezas gráficas solicitadas en el periodo se encuentran agendas, formatos, volantes, manuales, revista y señalización. 
En abril, se logró entregar el 91.42% de ordenes oportunamente, que corresponden a 32 órdenes de producción generadas en meses anteriores o en el mismo mes y que tenían pacto de entrega en el periodo de reporte. 
Para este periodo, se publicaron 21 ejemplares del Registro Distrital numerados de 7688 al 7708, dichos ejemplares corresponden a la totalidad de 156 documentos distribuidos de la siguiente forma: 19 Acuerdos, 4 Decretos, 109 Resoluciones, 3 Acuerdos Locales, 19 Decretos Locales y 2 Resoluciones Locales.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10 ejemplares correspondientes a los consecutivos 6023 hasta el 6014 y que comprenden los periodos del 22 de febrero de 2017 al 9 de febrero de 2017. Esta migración se efectúa de forma regresiva, teniendo en cuenta la disponibilidad de los ejemplares a migrar.
En el mes de abril se atendieron para el servicio de publicación de documentos o actos administrativos en el Registro Distrital, 35 entidades correspondientes a: 12 Fondos de Desarrollo Local, 5 Institutos, 9 Secretarías, 2 Sociedades y 7 entidades de diversos sectores. 
En relación con el servicio de elaboración de productos de artes gráficas atendió a 13 entidades distritales, distribuidas según clase de entidad, así: 9 colegios, 1 secretaria, 1 Sociedad, 1 Empresa Social del Estado y 1 Unidad Administrativa Especial.
</v>
          </cell>
          <cell r="IJ25" t="str">
            <v xml:space="preserve">Componente cuatro de avance del plan de acción de publicación e impresión oficial para la conformación del acervo documental distrital, durante el mes de mayo se avanzó en: 
En el mes de mayo se generaron 52 órdenes de producción, de impresos de artes gráficas y se produjeron 1.000 millares de tiros de impresión. Dentro de las tipologías de piezas gráficas solicitadas en el periodo se encuentran Afiches, Agendas, Carpetas, Cartillas, Formatos, Hojas, Libretas, Información, Libros, Periódico, Plegables, Revistas, Tacos y Volantes.
En mayo, se logró entregar el 96.97% de ordenes oportunamente, que corresponden a 32 órdenes de producción generadas en meses anteriores o en el mismo mes y que tenían pacto de entrega en el periodo de reporte. 
Para este periodo, se publicaron 21 ejemplares del Registro Distrital numerados de 7709 al 7729, dichos ejemplares corresponden a la totalidad de 242 documentos distribuidos de la siguiente forma: 16 Acuerdos, 9 Decretos, 132 Resoluciones, 19 Acuerdos Locales, 62 Decretos Locales, 2 Resoluciones Locales, 1 Documento CONPES y 1 Auto Administrativo.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40 ejemplares correspondientes a los consecutivos 5974 hasta el 6013 y que comprenden los periodos del 14 de diciembre de 2016 al 8 de febrero de 2017. Esta migración se efectúa de forma regresiva, teniendo en cuenta la disponibilidad de los ejemplares a migrar.
En el mes de mayo se atendieron para el servicio de publicación de documentos o actos administrativos en el Registro Distrital, 44 entidades correspondientes a: 19 Fondos de Desarrollo Local, 7 Institutos, 9 Secretarías, 2 Unidades Administrativas Especiales y 7 entidades de diversos sectores. 
En relación con el servicio de elaboración de productos de artes gráficas atendió a 35 entidades distritales, distribuidas según clase de entidad, así: 25 colegios, 3 secretarías, 3 Institutos, 1 Sociedad, 1 Empresa Social del Estado, 1 Fondo de Desarrollo Local y 1 Unidad Administrativa Especial.
</v>
          </cell>
          <cell r="IK25" t="str">
            <v xml:space="preserve">En el marco de la gestión de la estrategia de estrategia para la gestión documental distrital y el uso y apropiación de la memoria histórica durante segundo trimestre de gestionaron los siguientes avances:
Componente 1: Gestión de documentos electrónicos
1.1 “Documento implementación de la estrategia para el fortalecimiento de la gestión de documentos electrónicos de archivo y la Red Distrital de Archivos de Bogotá”
Al término del primer semestre se logó Avanzar en la implementación de tres de los proyectos priorizados para la presente vigencia:
BOGOTÁ HISTORIA COMÚN 2.0
Se avanzó en el diseño, revisión, aprobación del Mockup, diagramas de arquitectura, bocetos y flujos de proceso para la plataforma web del Archivo Distrital 
Se avanzó en el desarrollo y parametrización de la plataforma, el catálogo y el micrositio web
Se avanzó en el acceso a la plataforma Bogotá Historia Común y la creación de usuarios 
Se avanzó en la realización de pruebas funcionales y ajustes de desarrollos correspondientes a las Historias de Usuarios
CATÁLOGO DE ARCHIVOS PÚBLICOS ABIERTOS
Se avanzó en el diseño, revisión, aprobación del Mockup, diagramas de arquitectura, bocetos y flujos de proceso para la plataforma web del Archivo Distrital 
Se avanzó en la elaboración revisión y entrega de los flujos de trabajo
Se avanzó en desarrollo de las Historias de Usuario
ACTUALIZACION MICRTOSITIO WEB
Se avanzó en la elaboración y aprobación del documento de análisis de referentes
Se hizo entrega del mapa de navegación a la OTIC
Se hizo entrega de los requerimientos del micrositio a la OTIC 
Componente 2: Archivos públicos abiertos
2.1 “Documento de implementación de la estrategia para el fortalecimiento de los Archivos Públicos del Distrito Capital”
2.1.1 Modelo Integral de Gestión Documental y Archivos para el Distrito Capital MIGDA
Entrega del documento marco de referencia, diagramado y listo para revisiones y ajustes 
Rediseño de la propuesta de brochure por parte del equipo de divulgación
Ajuste del documento de lineamientos operativos de los componentes y subcomponentes del MIGDA
2.1.2 Instrumentos Archivísticos
Avance en la elaboración de la Guía de Inventarios
Avance en la revisión y ajustes de la Guía Esquema de Metadatos
Avance en la elaboración de la Guía de Firmas en Medio Electrónico
2.2 Seguimiento al Cumplimiento de la normativa archivística. 
Se llevó a cabo el seguimiento estratégico a 21 entidades,  a las cuales fue necesario realizar la revisión de la completitud del formulario diligenciado, revisión y análisis de las evidencias aportadas y que dan sustento a la información suministrada
2.3 Modelo de Asistencia Técnica Focalizada
Están diagramadas y listas para aprobación del Director 3 líneas técnicas: 
SERVICIOS POSTALES, CORREO ELECTRÓNICO CERTIFICADO, ENVÍO DE CORRESPONDENCIA Y ADMINISTRACIÓN DE CENTROS DE CORRESPONDENCIA 
SERVICIOS DE DEPÓSITO, CUSTODIA Y ADMINISTRACIÓN INTEGRAL DE FONDOS DOCUMENTALES 
DEFINICION DE SERVICIOS DE PROYECTOS DE DIGITALIZACION DE DOCUMENTOS DE ARCHIVO
Elaboración de una matriz de descripción del banco de conceptos técnicos donde se realizó el registro de 60 conceptos y se Clasificaron de acuerdo con los componentes y subcomponentes del MIGDA, teniendo como resultado un avance del 66% de la descripción y palabras clave de los conceptos técnicos
Aprobación por parte de los directivos del Archivo de Bogotá de la metodología del Piloto para la formulación de proyectos realizando jornada de socialización con las 8 entidades y organismos distritales para la formulación del ESQUEMA PROYECTOS INTEGRALES EN GESTIÓN DOCUMENTAL Y ARCHIVOS.
Se hizo entrega del Documento Estratégico del Modelo de Asistencia Técnica Focalizada ajustado a la Subsecretaria de Fortalecimiento Institucional.
2.4 Informe de Asistencia Técnica
Al término del primer semestre se han ejecutado noventa y cinco (95) acciones de asistencia técnica clasificadas por modalidad así: 
- Mesas de asistencia técnica por oferta: 7
- Mesas de asistencia técnica por demanda: 32
- Conceptos técnicos en gestión documental: 18
- Conceptos técnicos de procesos de contratación: 34
- Jornadas de socialización: 3
- Visitas de asistencia técnica: 1
2.5 Reporte de Conceptos Técnicos de TRD y TVD emitidos
Al término del primer semestre se han se emitieron 24 conceptos de TRD y TVD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Al término del primer semestre obtuvieron los siguientes resultados:
Se realizó el cargue de 9.300 descripciones puestas al servicio de la ciudadanía alcanzando un 38.75% de las 24.000 programadas para la presente vigencia
Se atendieron 1.205 usuarios en la sala de consulta del Archivo de Bogotá, (654 hombres. 546. Mujeres. No responden 5)
Se registraron 4.727 visitas en el buscadore El Cofre (Por computador: 1.987. Por Celular: 2740). Estas visitas generaron un total de 44.251 Consultas
3.1.2 Bogotá Historia Común 2.0
Este producto no genera reporte en este periodo
3.1.3 Plan de Archivos de Derechos Humanos Bogotá
Este producto no genera reporte en este periodo
3.4.4 Informe de acciones de divulgación de las actividades de la Dirección Distrital de Archivo de Bogotá.
Al término del primer semestre obtuvieron los siguientes resultados:
Se publicaron 12 notas en el micrositio web Archivo de Bogotá donde se registró el ingreso de 139.450 usuarios que generaron 471.077 vistas
Se publicaron 174 contenidos en las redes sociales de lo cual se registran los siguientes datos:
Se publicaron En Facebook 60 contenidos contando a la fecha con 29.312 seguidores que generaron 17.572 interacciones con alcance de 129.833 personas
Se publicaron en Twitter 68 contenidos, contando a la fecha con 20.500 seguidores que generaron 7.587 interacciones con alcance de 104.200 personas
Se publicaron en Instagram 46 contenidos, contando a la fecha con 26.200 seguidores que generaron 5.126 interacciones con alcance de 93.754personas
Se realizó la exposición física “Bogotá revelada 1922 – 1949” con la participación de 37 personas
Se realizó la exposición física “Bogotá 134 años en movimiento” que circuló en la Secretaría General de la Alcaldía Mayor de Bogotá, Archivo Distrital, con la participación de 1.850 personas y en la Feria del Libro con participación de 4.320 personas 
Se realizaron 3 exposiciones virtuales en el micrositio web Archivo de Bogotá: La Constitución política de 1991, Archivos a Fondo y La alegría de leer, con la participación de 139 personas 
Se realizaron 2 conversatorios con transmisión virtual a propósito del lanzamiento de dos publicaciones del Archivo de Bogotá, con la participación de 962 personas. 
Se lanzaron 2 publicaciones: la cartilla con la historia del transporte público en Bogotá de la mano de TranMilenio y el facsimilar Tipos de Bogotá en coedición con la Universidad Externado de Colombia. En el marco del proyecto editorial también se destaca la Guía de la Colección Viki Ospina.
Componente cuatro de avance del plan de acción de publicación e impresión oficial para la conformación del acervo documental distrital, durante el mes de junio se avanzó en: 
En el mes de junio se generaron 68 órdenes de producción, de impresos de artes gráficas y se produjeron 421 millares de tiros de impresión. Dentro de las tipologías de piezas gráficas solicitadas en el periodo se encuentran Afiches, Agendas, Blocks, Cartillas, Volantes, Hojas y Cuadernillos.
En junio, se logró entregar el 100% de ordenes oportunamente, que corresponden a 36 órdenes de producción generadas en meses anteriores o en el mismo mes y que tenían pacto de entrega en el periodo de reporte. 
Para este periodo, se publicaron 23 ejemplares del Registro Distrital numerados de 7730 al 7752, dichos ejemplares corresponden a la totalidad de 219 documentos distribuidos de la siguiente forma: 18 Acuerdos, 23 Decretos, 140 Resoluciones, 1 Acuerdo Local, 29 Decretos Locales, 4 Resoluciones Locales, 1 Circular, 1 Adenda y 2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junio se subieron 30 ejemplares correspondientes a los consecutivos 5973 hasta el 5944 y que comprenden los periodos del 13 de diciembre de 2016 al 28 de octubre de 2016. Esta migración se efectúa de forma regresiva, teniendo en cuenta la disponibilidad de los ejemplares a migrar.
En el mes de junio se atendieron para el servicio de publicación de documentos o actos administrativos en el Registro Distrital, 33 entidades correspondientes a: 13 Fondos de Desarrollo Local, 5 Institutos, 9 Secretarías y 6 entidades de diversos sectores. 
En relación con el servicio de elaboración de productos de artes gráficas atendió a 54 entidades distritales, distribuidas según clase de entidad, así: 50 colegios, 1 secretaría, 1 Instituto, 1 Órgano de control y 1 Unidad Administrativa Especial.
</v>
          </cell>
          <cell r="IL25" t="str">
            <v/>
          </cell>
          <cell r="IM25" t="str">
            <v/>
          </cell>
          <cell r="IN25" t="str">
            <v/>
          </cell>
          <cell r="IO25" t="str">
            <v/>
          </cell>
          <cell r="IP25" t="str">
            <v/>
          </cell>
          <cell r="IQ25" t="str">
            <v/>
          </cell>
          <cell r="IR25">
            <v>1</v>
          </cell>
          <cell r="IS25">
            <v>1</v>
          </cell>
          <cell r="IT25">
            <v>1</v>
          </cell>
          <cell r="IU25">
            <v>1</v>
          </cell>
          <cell r="IV25">
            <v>1</v>
          </cell>
          <cell r="IW25">
            <v>1</v>
          </cell>
          <cell r="IX25">
            <v>0</v>
          </cell>
          <cell r="IY25">
            <v>0</v>
          </cell>
          <cell r="IZ25">
            <v>0</v>
          </cell>
          <cell r="JA25">
            <v>0</v>
          </cell>
          <cell r="JB25">
            <v>0</v>
          </cell>
          <cell r="JC25">
            <v>0</v>
          </cell>
          <cell r="JD25">
            <v>0.49192364170337738</v>
          </cell>
          <cell r="JE25">
            <v>0.36710719530102792</v>
          </cell>
          <cell r="JF25">
            <v>1.4684287812041117</v>
          </cell>
          <cell r="JG25">
            <v>18.722466960352421</v>
          </cell>
          <cell r="JH25">
            <v>3.6710719530102791</v>
          </cell>
          <cell r="JI25">
            <v>1.8355359765051396</v>
          </cell>
          <cell r="JJ25">
            <v>23.127753303964756</v>
          </cell>
          <cell r="JK25">
            <v>0</v>
          </cell>
          <cell r="JL25">
            <v>0</v>
          </cell>
          <cell r="JM25">
            <v>0</v>
          </cell>
          <cell r="JN25">
            <v>0</v>
          </cell>
          <cell r="JO25">
            <v>0</v>
          </cell>
          <cell r="JP25">
            <v>0</v>
          </cell>
          <cell r="JQ25">
            <v>49.192364170337733</v>
          </cell>
          <cell r="JR25">
            <v>0.36710719530102792</v>
          </cell>
          <cell r="JS25">
            <v>1.8355359765051396</v>
          </cell>
          <cell r="JT25">
            <v>20.558002936857559</v>
          </cell>
          <cell r="JU25">
            <v>24.229074889867839</v>
          </cell>
          <cell r="JV25">
            <v>26.064610866372977</v>
          </cell>
          <cell r="JW25">
            <v>49.192364170337733</v>
          </cell>
          <cell r="JX25">
            <v>49.192364170337733</v>
          </cell>
          <cell r="JY25">
            <v>49.192364170337733</v>
          </cell>
          <cell r="JZ25">
            <v>49.192364170337733</v>
          </cell>
          <cell r="KA25">
            <v>49.192364170337733</v>
          </cell>
          <cell r="KB25">
            <v>49.192364170337733</v>
          </cell>
          <cell r="KC25">
            <v>49.192364170337733</v>
          </cell>
          <cell r="KD25">
            <v>100</v>
          </cell>
          <cell r="KE25">
            <v>100</v>
          </cell>
          <cell r="KF25">
            <v>100</v>
          </cell>
          <cell r="KG25">
            <v>100</v>
          </cell>
          <cell r="KH25">
            <v>100</v>
          </cell>
          <cell r="KI25">
            <v>100</v>
          </cell>
          <cell r="KJ25" t="str">
            <v/>
          </cell>
          <cell r="KK25" t="str">
            <v/>
          </cell>
          <cell r="KL25" t="str">
            <v/>
          </cell>
          <cell r="KM25" t="str">
            <v/>
          </cell>
          <cell r="KN25" t="str">
            <v/>
          </cell>
          <cell r="KO25" t="str">
            <v/>
          </cell>
          <cell r="KP25">
            <v>100</v>
          </cell>
          <cell r="KQ25">
            <v>100</v>
          </cell>
          <cell r="KR25">
            <v>100</v>
          </cell>
          <cell r="KS25">
            <v>100</v>
          </cell>
          <cell r="KT25">
            <v>100</v>
          </cell>
          <cell r="KU25">
            <v>100</v>
          </cell>
          <cell r="KV25" t="str">
            <v/>
          </cell>
          <cell r="KW25" t="str">
            <v/>
          </cell>
          <cell r="KX25" t="str">
            <v/>
          </cell>
          <cell r="KY25" t="str">
            <v/>
          </cell>
          <cell r="KZ25" t="str">
            <v/>
          </cell>
          <cell r="LA25" t="str">
            <v/>
          </cell>
          <cell r="LB25">
            <v>100</v>
          </cell>
          <cell r="LC25" t="str">
            <v>7868_N</v>
          </cell>
          <cell r="LD25" t="str">
            <v>N/A</v>
          </cell>
          <cell r="LE25" t="str">
            <v>No programó</v>
          </cell>
          <cell r="LF25" t="str">
            <v/>
          </cell>
          <cell r="LG25" t="str">
            <v/>
          </cell>
          <cell r="LH25" t="str">
            <v/>
          </cell>
          <cell r="LI25">
            <v>100</v>
          </cell>
          <cell r="LJ25">
            <v>52.671111111111109</v>
          </cell>
          <cell r="LK25">
            <v>9110519000</v>
          </cell>
          <cell r="LL25">
            <v>8846199891</v>
          </cell>
          <cell r="LM25">
            <v>2565159275</v>
          </cell>
          <cell r="LN25">
            <v>691592795</v>
          </cell>
          <cell r="LO25">
            <v>691592795</v>
          </cell>
          <cell r="LP25">
            <v>0.1</v>
          </cell>
          <cell r="LQ25">
            <v>0.4</v>
          </cell>
          <cell r="LR25">
            <v>5.0999999999999996</v>
          </cell>
          <cell r="LS25">
            <v>1</v>
          </cell>
          <cell r="LT25">
            <v>0.5</v>
          </cell>
          <cell r="LU25">
            <v>6.2999999999999989</v>
          </cell>
          <cell r="LV25" t="str">
            <v/>
          </cell>
          <cell r="LW25" t="str">
            <v/>
          </cell>
          <cell r="LX25" t="str">
            <v/>
          </cell>
          <cell r="LY25" t="str">
            <v/>
          </cell>
          <cell r="LZ25" t="str">
            <v/>
          </cell>
          <cell r="MA25" t="str">
            <v/>
          </cell>
          <cell r="MB25">
            <v>13.399999999999999</v>
          </cell>
          <cell r="MC25">
            <v>13.399999999999999</v>
          </cell>
          <cell r="MD25">
            <v>66.16</v>
          </cell>
          <cell r="ME25" t="str">
            <v>Oportuno: Se radica en los tiempos establecidos por la Oficina Asesora de Planeación - OAP</v>
          </cell>
          <cell r="MF25" t="str">
            <v>Oportuno: Se radica en los tiempos establecidos por la Oficina Asesora de Planeación - OAP</v>
          </cell>
          <cell r="MG25" t="str">
            <v>Oportuno: Se radica en los tiempos establecidos por la Oficina Asesora de Planeación - OAP</v>
          </cell>
          <cell r="MH25" t="str">
            <v>Oportuno: Se radica en los tiempos establecidos por la Oficina Asesora de Planeación - OAP</v>
          </cell>
          <cell r="MI25" t="str">
            <v>Oportuno: Se radica en los tiempos establecidos por la Oficina Asesora de Planeación - OAP</v>
          </cell>
          <cell r="MJ25">
            <v>0</v>
          </cell>
          <cell r="MK25">
            <v>0</v>
          </cell>
          <cell r="ML25">
            <v>0</v>
          </cell>
          <cell r="MM25">
            <v>0</v>
          </cell>
          <cell r="MN25">
            <v>0</v>
          </cell>
          <cell r="MO25">
            <v>0</v>
          </cell>
          <cell r="MP25">
            <v>0</v>
          </cell>
          <cell r="MQ25" t="str">
            <v>Coherente: La información de avance de la magnitud, consignada en el reporte del periodo, concuerda con la programación realizada, con la información cualitativa presentada, con las actividades establecidas (si aplica) y con los soportes presentados. Esta</v>
          </cell>
          <cell r="MR25" t="str">
            <v>Coherente: La información de avance de la magnitud, consignada en el reporte del periodo, concuerda con la programación realizada, con la información cualitativa presentada, con las actividades establecidas (si aplica) y con los soportes presentados. Esta</v>
          </cell>
          <cell r="MS25" t="str">
            <v>Oportunidad de mejora: La información de avance de la magnitud consignada en el reporte del periodo, respecto a la programación realizada, la información cualitativa presentada, las actividades establecidas (si aplica) y los soportes presentados, presenta</v>
          </cell>
          <cell r="MT25"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25" t="str">
            <v>Coherente: La información de avance de la magnitud, consignada en el reporte del periodo, concuerda con la programación realizada, con la información cualitativa presentada, con las actividades establecidas (si aplica) y con los soportes presentados. Esta</v>
          </cell>
          <cell r="MV25">
            <v>0</v>
          </cell>
          <cell r="MW25">
            <v>0</v>
          </cell>
          <cell r="MX25">
            <v>0</v>
          </cell>
          <cell r="MY25">
            <v>0</v>
          </cell>
          <cell r="MZ25">
            <v>0</v>
          </cell>
          <cell r="NA25">
            <v>0</v>
          </cell>
          <cell r="NB25">
            <v>0</v>
          </cell>
          <cell r="NC25">
            <v>100</v>
          </cell>
          <cell r="ND25">
            <v>100</v>
          </cell>
          <cell r="NE25">
            <v>100</v>
          </cell>
          <cell r="NF25">
            <v>100</v>
          </cell>
          <cell r="NG25">
            <v>100</v>
          </cell>
          <cell r="NH25">
            <v>100</v>
          </cell>
          <cell r="NI25" t="str">
            <v/>
          </cell>
          <cell r="NJ25" t="str">
            <v/>
          </cell>
          <cell r="NK25" t="str">
            <v/>
          </cell>
          <cell r="NL25" t="str">
            <v/>
          </cell>
          <cell r="NM25" t="str">
            <v/>
          </cell>
          <cell r="NN25" t="str">
            <v/>
          </cell>
          <cell r="NO25" t="str">
            <v>La meta no cuenta con presupuesto</v>
          </cell>
          <cell r="NP25" t="str">
            <v>La meta no cuenta con presupuesto</v>
          </cell>
          <cell r="NQ25" t="str">
            <v>La meta no cuenta con presupuesto</v>
          </cell>
          <cell r="NR25" t="str">
            <v>La meta no cuenta con presupuesto</v>
          </cell>
          <cell r="NS25" t="str">
            <v>La meta no cuenta con presupuesto</v>
          </cell>
          <cell r="NT25">
            <v>0</v>
          </cell>
          <cell r="NU25">
            <v>0</v>
          </cell>
          <cell r="NV25">
            <v>0</v>
          </cell>
          <cell r="NW25">
            <v>0</v>
          </cell>
          <cell r="NX25">
            <v>0</v>
          </cell>
          <cell r="NY25">
            <v>0</v>
          </cell>
          <cell r="NZ25">
            <v>0</v>
          </cell>
          <cell r="OA25" t="str">
            <v>La meta no presenta dificultades identificadas</v>
          </cell>
          <cell r="OB25" t="str">
            <v>La meta no presenta dificultades identificadas</v>
          </cell>
          <cell r="OC25" t="str">
            <v>Componente 1, 2 y 3: Los diferentes informes de avance e implementación que se programaron como entregables del plan de acción, debe contener los avances, evidenciados. Las acciones que se consignen en el libro Plan de Desarrollo, deben estar contenidas en el informe de implementación debidamente evidenciadas. Las cifras que se reporten deben estar sustentadas y coincidentes informes, libro y evidencias</v>
          </cell>
          <cell r="OD25" t="str">
            <v>Componente 2: las actividades programadas en cronograma, deben estarde bidamente evidenciadas  cumplidas</v>
          </cell>
          <cell r="OE25" t="str">
            <v>La meta no presenta dificultades identificadas</v>
          </cell>
          <cell r="OF25">
            <v>0</v>
          </cell>
          <cell r="OG25">
            <v>0</v>
          </cell>
          <cell r="OH25">
            <v>0</v>
          </cell>
          <cell r="OI25">
            <v>0</v>
          </cell>
          <cell r="OJ25">
            <v>0</v>
          </cell>
          <cell r="OK25">
            <v>0</v>
          </cell>
          <cell r="OL25">
            <v>0</v>
          </cell>
          <cell r="OO25" t="str">
            <v>PD37</v>
          </cell>
          <cell r="OP25">
            <v>45.4</v>
          </cell>
          <cell r="OQ25" t="str">
            <v>N/A</v>
          </cell>
          <cell r="OR25" t="str">
            <v>N/A</v>
          </cell>
          <cell r="OS25" t="str">
            <v>N/A</v>
          </cell>
          <cell r="OT25" t="str">
            <v>N/A</v>
          </cell>
          <cell r="OU25" t="str">
            <v>N/A</v>
          </cell>
          <cell r="OV25" t="str">
            <v>N/A</v>
          </cell>
          <cell r="OW25" t="str">
            <v>N/A</v>
          </cell>
          <cell r="OX25" t="str">
            <v>N/A</v>
          </cell>
          <cell r="OY25" t="str">
            <v>N/A</v>
          </cell>
          <cell r="OZ25" t="str">
            <v>N/A</v>
          </cell>
          <cell r="PA25" t="str">
            <v>N/A</v>
          </cell>
          <cell r="PB25" t="str">
            <v>N/A</v>
          </cell>
          <cell r="PC25" t="str">
            <v>N/A</v>
          </cell>
          <cell r="PD25" t="str">
            <v>N/A</v>
          </cell>
          <cell r="PE25" t="str">
            <v>N/A</v>
          </cell>
          <cell r="PF25" t="str">
            <v>N/A</v>
          </cell>
          <cell r="PG25" t="str">
            <v>N/A</v>
          </cell>
          <cell r="PH25" t="str">
            <v>N/A</v>
          </cell>
          <cell r="PI25" t="str">
            <v>N/A</v>
          </cell>
          <cell r="PJ25" t="str">
            <v>N/A</v>
          </cell>
          <cell r="PK25" t="str">
            <v>N/A</v>
          </cell>
          <cell r="PL25" t="str">
            <v>N/A</v>
          </cell>
          <cell r="PM25" t="str">
            <v>N/A</v>
          </cell>
          <cell r="PN25" t="str">
            <v>N/A</v>
          </cell>
          <cell r="PO25" t="str">
            <v>N/A</v>
          </cell>
          <cell r="PP25" t="str">
            <v>N/A</v>
          </cell>
          <cell r="PQ25">
            <v>752590</v>
          </cell>
          <cell r="PR25">
            <v>690840205</v>
          </cell>
          <cell r="PS25" t="str">
            <v>Meta Sectorial</v>
          </cell>
        </row>
        <row r="26">
          <cell r="A26" t="str">
            <v>PD38</v>
          </cell>
          <cell r="B26">
            <v>7868</v>
          </cell>
          <cell r="D26">
            <v>2020110010191</v>
          </cell>
          <cell r="E26" t="str">
            <v>Un nuevo contrato social y ambiental para la Bogotá del siglo XXI</v>
          </cell>
          <cell r="F26" t="str">
            <v>5. Construir Bogotá región con gobierno abierto, transparente y ciudadanía consciente.</v>
          </cell>
          <cell r="G26" t="str">
            <v>56. Gestión Pública Efectiva</v>
          </cell>
          <cell r="H26" t="str">
            <v xml:space="preserve">Fortalecer las capacidades institucionales para una Gestión pública efectiva y articulada, orientada a la generación de valor público para los grupos de interés. </v>
          </cell>
          <cell r="I26" t="str">
            <v>N/A</v>
          </cell>
          <cell r="J26" t="str">
            <v>Desarrollo Institucional para una Gestión Pública Eficiente</v>
          </cell>
          <cell r="K26" t="str">
            <v>Subsecretaría Distrital de Fortalecimiento Institucional</v>
          </cell>
          <cell r="L26" t="str">
            <v>Gloria Patricia Rincón Mazo</v>
          </cell>
          <cell r="M26" t="str">
            <v>Subsecretaria Distrital de Fortalecimiento Institucional</v>
          </cell>
          <cell r="N26" t="str">
            <v>Dirección Distrital de Desarrollo Institucional</v>
          </cell>
          <cell r="O26" t="str">
            <v>John Freedy Molano Díaz</v>
          </cell>
          <cell r="P26" t="str">
            <v>Director Distrital de Desarrollo Institucional</v>
          </cell>
          <cell r="Q26" t="str">
            <v>Ivette Liliana Camargo López</v>
          </cell>
          <cell r="R26" t="str">
            <v>Eliana Pedraza</v>
          </cell>
          <cell r="S26" t="str">
            <v>497. Diseñar e implementar una estrategia para fortalecer la gestión, la innovación y la creatividad en la administración distrital,  generando valor público al servicio de la ciudadanía</v>
          </cell>
          <cell r="T26" t="str">
            <v xml:space="preserve">543. Porcentaje de avance en la implementación de estrategias para fortalecer la gestión y la innovación pública distrital. </v>
          </cell>
          <cell r="Z26" t="str">
            <v>497. Diseñar e implementar una estrategia para fortalecer la gestión, la innovación y la creatividad en la administración distrital,  generando valor público al servicio de la ciudadanía</v>
          </cell>
          <cell r="AA26" t="str">
            <v xml:space="preserve">543. Porcentaje de avance en la implementación de estrategias para fortalecer la gestión y la innovación pública distrital. </v>
          </cell>
          <cell r="AH26" t="str">
            <v>16. Paz, justicia e instituciones sólidas</v>
          </cell>
          <cell r="AI26" t="str">
            <v xml:space="preserve">PD_Meta Sectorial: 497. Diseñar e implementar una estrategia para fortalecer la gestión, la innovación y la creatividad en la administración distrital,  generando valor público al servicio de la ciudadanía; PD_Indicador Meta sector: 543. Porcentaje de avance en la implementación de estrategias para fortalecer la gestión y la innovación pública distrital. ; ODS: 16. Paz, justicia e instituciones sólidas; </v>
          </cell>
          <cell r="AJ26">
            <v>0</v>
          </cell>
          <cell r="AK26">
            <v>44055</v>
          </cell>
          <cell r="AL26">
            <v>1</v>
          </cell>
          <cell r="AM26">
            <v>2023</v>
          </cell>
          <cell r="AN26" t="str">
            <v>Indicador: Porcentaje de avance en la implementacion de estrategias para fortalecer la gestión y la innovación pública distrital. Formula del indicador: Sumatoria de cada componente por vigencia divido entre el numero de componentes. Metas por componente: Componente 1:% avance en el porcentaje de implementación de la estrategia para el fortalecimiento del sistema de coordinación distrital,  Componente 2: avance en el porcentaje de implementación para promover la Gestión del Conocimiento y la Innovación Componente 3: avance en el Porcentaje de implementación de la estrategia estrategia que permita fortalecer la Gestión y Desempeño Institucional, Componente 4:  avance en el Porcentaje  del documento del estudio técnico para la modernización administrativa del Distrito Capital, Componente 5: avance en el Porcentaje de implementación los productos definidos en el Plan de Acción de la Política Pública de transparencia  Componente 6: avance en el Porcentaje de Implementación de las estrategias de direccionamiento estratégico para el fortalecimiento y modernización de la Gestión Pública.</v>
          </cell>
          <cell r="AO26" t="str">
            <v xml:space="preserve">El beneficio de la implementación de la meta estará representado en el distrital de los componentes de innovación y creatividad en la administración distrital, con el desarrollo de cada uno de los componentes </v>
          </cell>
          <cell r="AP26">
            <v>2020</v>
          </cell>
          <cell r="AQ26">
            <v>2024</v>
          </cell>
          <cell r="AR26" t="str">
            <v>Suma</v>
          </cell>
          <cell r="AS26" t="str">
            <v>Efectividad</v>
          </cell>
          <cell r="AT26" t="str">
            <v>Porcentaje</v>
          </cell>
          <cell r="AU26" t="str">
            <v>Gestión</v>
          </cell>
          <cell r="AV26">
            <v>2020</v>
          </cell>
          <cell r="AW26">
            <v>0</v>
          </cell>
          <cell r="AX26" t="str">
            <v>N/D</v>
          </cell>
          <cell r="AY26">
            <v>0</v>
          </cell>
          <cell r="AZ26">
            <v>1</v>
          </cell>
          <cell r="BA26">
            <v>0</v>
          </cell>
          <cell r="BB26" t="str">
            <v xml:space="preserve">El cumplimiento de la meta estara representada en el avance de los componentes del indicador </v>
          </cell>
          <cell r="BC26" t="str">
            <v>Sumatoria de cada componente por vigencia divido entre el numero de componentes. Metas por componente: Componente 1:% avance en el porcentaje de implementación de la estrategia para el fortalecimiento del sistema de coordinación distrital,  Componente 2: avance en el porcentaje de implementación para promover la Gestión del Conocimiento y la Innovación Componente 3: avance en el Porcentaje de implementación de la estrategia estrategia que permita fortalecer la Gestión y Desempeño Institucional, Componente 4:  avance en el Porcentaje  del documento del estudio técnico para la modernización administrativa del Distrito Capital, Componente 5: avance en el Porcentaje de implementación los productos definidos en el Plan de Acción de la Política Pública de transparencia  Componente 6: avance en el Porcentaje de Implementación de las estrategias de direccionamiento estratégico para el fortalecimiento y modernización de la Gestión Pública.</v>
          </cell>
          <cell r="BD26">
            <v>0</v>
          </cell>
          <cell r="BE26" t="str">
            <v>N/A</v>
          </cell>
          <cell r="BF26" t="str">
            <v xml:space="preserve">Informes de avance de cada componente registrado en el inficador </v>
          </cell>
          <cell r="BG26">
            <v>2</v>
          </cell>
          <cell r="BH26">
            <v>44098</v>
          </cell>
          <cell r="BI26">
            <v>0</v>
          </cell>
          <cell r="BJ26" t="str">
            <v>Establecer variables 1 y/o 2 numéricas</v>
          </cell>
          <cell r="BK26">
            <v>100</v>
          </cell>
          <cell r="BL26">
            <v>9</v>
          </cell>
          <cell r="BM26">
            <v>22</v>
          </cell>
          <cell r="BN26">
            <v>24</v>
          </cell>
          <cell r="BO26">
            <v>24</v>
          </cell>
          <cell r="BP26">
            <v>21</v>
          </cell>
          <cell r="BW26">
            <v>9</v>
          </cell>
          <cell r="BX26">
            <v>22</v>
          </cell>
          <cell r="BY26">
            <v>24</v>
          </cell>
          <cell r="BZ26">
            <v>24</v>
          </cell>
          <cell r="CA26">
            <v>22</v>
          </cell>
          <cell r="CB26">
            <v>24</v>
          </cell>
          <cell r="CC26">
            <v>24</v>
          </cell>
          <cell r="CD26">
            <v>0</v>
          </cell>
          <cell r="CE26" t="str">
            <v>N/A</v>
          </cell>
          <cell r="CF26" t="str">
            <v>N/A</v>
          </cell>
          <cell r="CG26" t="str">
            <v>N/A</v>
          </cell>
          <cell r="CH26" t="str">
            <v>N/A</v>
          </cell>
          <cell r="CI26" t="str">
            <v>N/A</v>
          </cell>
          <cell r="CJ26">
            <v>9</v>
          </cell>
          <cell r="CK26">
            <v>22.000000000000004</v>
          </cell>
          <cell r="CL26">
            <v>24</v>
          </cell>
          <cell r="CM26">
            <v>71</v>
          </cell>
          <cell r="CN26" t="str">
            <v>Suma</v>
          </cell>
          <cell r="CO26">
            <v>0</v>
          </cell>
          <cell r="CP26">
            <v>0</v>
          </cell>
          <cell r="CQ26">
            <v>8</v>
          </cell>
          <cell r="CR26">
            <v>0</v>
          </cell>
          <cell r="CS26">
            <v>0</v>
          </cell>
          <cell r="CT26">
            <v>8</v>
          </cell>
          <cell r="CU26">
            <v>0</v>
          </cell>
          <cell r="CV26">
            <v>0</v>
          </cell>
          <cell r="CW26">
            <v>0</v>
          </cell>
          <cell r="CX26">
            <v>0</v>
          </cell>
          <cell r="CY26">
            <v>0</v>
          </cell>
          <cell r="CZ26">
            <v>8</v>
          </cell>
          <cell r="DA26">
            <v>24</v>
          </cell>
          <cell r="DB26">
            <v>16</v>
          </cell>
          <cell r="DC26">
            <v>16</v>
          </cell>
          <cell r="DD26">
            <v>0</v>
          </cell>
          <cell r="DE26">
            <v>0</v>
          </cell>
          <cell r="DF26">
            <v>0</v>
          </cell>
          <cell r="DG26">
            <v>0</v>
          </cell>
          <cell r="DH26">
            <v>0</v>
          </cell>
          <cell r="DI26">
            <v>0</v>
          </cell>
          <cell r="DJ26">
            <v>0</v>
          </cell>
          <cell r="DK26">
            <v>0</v>
          </cell>
          <cell r="DL26">
            <v>0</v>
          </cell>
          <cell r="DM26">
            <v>0</v>
          </cell>
          <cell r="DN26">
            <v>0</v>
          </cell>
          <cell r="DO26">
            <v>0</v>
          </cell>
          <cell r="DP26">
            <v>24</v>
          </cell>
          <cell r="DQ26">
            <v>0</v>
          </cell>
          <cell r="DR26">
            <v>0</v>
          </cell>
          <cell r="DS26">
            <v>8</v>
          </cell>
          <cell r="DT26">
            <v>0</v>
          </cell>
          <cell r="DU26">
            <v>0</v>
          </cell>
          <cell r="DV26">
            <v>8</v>
          </cell>
          <cell r="DW26">
            <v>0</v>
          </cell>
          <cell r="DX26">
            <v>0</v>
          </cell>
          <cell r="DY26">
            <v>0</v>
          </cell>
          <cell r="DZ26">
            <v>0</v>
          </cell>
          <cell r="EA26">
            <v>0</v>
          </cell>
          <cell r="EB26">
            <v>0</v>
          </cell>
          <cell r="EC26">
            <v>16</v>
          </cell>
          <cell r="ED26">
            <v>16</v>
          </cell>
          <cell r="EE26">
            <v>0</v>
          </cell>
          <cell r="EF26">
            <v>0</v>
          </cell>
          <cell r="EG26" t="str">
            <v xml:space="preserve">Informe acciones desarrolladas </v>
          </cell>
          <cell r="EH26">
            <v>0</v>
          </cell>
          <cell r="EI26">
            <v>0</v>
          </cell>
          <cell r="EJ26" t="str">
            <v xml:space="preserve">Informe semestral acciones desarrolladas </v>
          </cell>
          <cell r="EK26">
            <v>0</v>
          </cell>
          <cell r="EL26">
            <v>0</v>
          </cell>
          <cell r="EM26">
            <v>0</v>
          </cell>
          <cell r="EN26">
            <v>0</v>
          </cell>
          <cell r="EO26">
            <v>0</v>
          </cell>
          <cell r="EP26" t="str">
            <v>Informe anual acciones desarrolladas.</v>
          </cell>
          <cell r="EQ26">
            <v>0</v>
          </cell>
          <cell r="ER26">
            <v>0</v>
          </cell>
          <cell r="ES26" t="str">
            <v xml:space="preserve">Informe acciones desarrolladas </v>
          </cell>
          <cell r="ET26">
            <v>0</v>
          </cell>
          <cell r="EU26">
            <v>0</v>
          </cell>
          <cell r="EV26" t="str">
            <v xml:space="preserve">Informe semestral acciones desarrolladas </v>
          </cell>
          <cell r="EW26">
            <v>0</v>
          </cell>
          <cell r="EX26">
            <v>0</v>
          </cell>
          <cell r="EY26">
            <v>0</v>
          </cell>
          <cell r="EZ26">
            <v>0</v>
          </cell>
          <cell r="FA26">
            <v>0</v>
          </cell>
          <cell r="FB26">
            <v>0</v>
          </cell>
          <cell r="FC26" t="str">
            <v>N/A</v>
          </cell>
          <cell r="FD26" t="str">
            <v>N/A</v>
          </cell>
          <cell r="FE26" t="str">
            <v>N/A</v>
          </cell>
          <cell r="FF26" t="str">
            <v>N/A</v>
          </cell>
          <cell r="FG26" t="str">
            <v>N/A</v>
          </cell>
          <cell r="FH26" t="str">
            <v>N/A</v>
          </cell>
          <cell r="FI26" t="str">
            <v>N/A</v>
          </cell>
          <cell r="FJ26" t="str">
            <v>N/A</v>
          </cell>
          <cell r="FK26" t="str">
            <v>N/A</v>
          </cell>
          <cell r="FL26" t="str">
            <v>N/A</v>
          </cell>
          <cell r="FM26" t="str">
            <v>N/A</v>
          </cell>
          <cell r="FN26" t="str">
            <v>N/A</v>
          </cell>
          <cell r="FO26" t="str">
            <v>N/A</v>
          </cell>
          <cell r="FP26" t="str">
            <v>N/A</v>
          </cell>
          <cell r="FQ26" t="str">
            <v>N/A</v>
          </cell>
          <cell r="FR26" t="str">
            <v>N/A</v>
          </cell>
          <cell r="FS26" t="str">
            <v>N/A</v>
          </cell>
          <cell r="FT26" t="str">
            <v>N/A</v>
          </cell>
          <cell r="FU26" t="str">
            <v>N/A</v>
          </cell>
          <cell r="FV26" t="str">
            <v>N/A</v>
          </cell>
          <cell r="FW26" t="str">
            <v>N/A</v>
          </cell>
          <cell r="FX26" t="str">
            <v>N/A</v>
          </cell>
          <cell r="FY26" t="str">
            <v>N/A</v>
          </cell>
          <cell r="FZ26" t="str">
            <v>N/A</v>
          </cell>
          <cell r="GA26" t="str">
            <v>N/A</v>
          </cell>
          <cell r="GB26" t="str">
            <v>N/A</v>
          </cell>
          <cell r="GC26" t="str">
            <v>N/A</v>
          </cell>
          <cell r="GD26" t="str">
            <v>N/A</v>
          </cell>
          <cell r="GE26" t="str">
            <v>N/A</v>
          </cell>
          <cell r="GF26" t="str">
            <v>N/A</v>
          </cell>
          <cell r="GG26" t="str">
            <v>N/A</v>
          </cell>
          <cell r="GH26" t="str">
            <v>N/A</v>
          </cell>
          <cell r="GI26" t="str">
            <v>N/A</v>
          </cell>
          <cell r="GJ26" t="str">
            <v>N/A</v>
          </cell>
          <cell r="GK26" t="str">
            <v>N/A</v>
          </cell>
          <cell r="GL26" t="str">
            <v>N/A</v>
          </cell>
          <cell r="GM26" t="str">
            <v>N/A</v>
          </cell>
          <cell r="GN26" t="str">
            <v>N/A</v>
          </cell>
          <cell r="GO26" t="str">
            <v>N/A</v>
          </cell>
          <cell r="GP26" t="str">
            <v>N/A</v>
          </cell>
          <cell r="GQ26" t="str">
            <v>N/A</v>
          </cell>
          <cell r="GR26" t="str">
            <v>N/A</v>
          </cell>
          <cell r="GS26" t="str">
            <v>N/A</v>
          </cell>
          <cell r="GT26" t="str">
            <v>N/A</v>
          </cell>
          <cell r="GU26" t="str">
            <v>N/A</v>
          </cell>
          <cell r="GV26" t="str">
            <v>N/A</v>
          </cell>
          <cell r="GW26" t="str">
            <v>N/A</v>
          </cell>
          <cell r="GX26" t="str">
            <v>N/A</v>
          </cell>
          <cell r="GY26" t="str">
            <v>N/A</v>
          </cell>
          <cell r="GZ26" t="str">
            <v>N/A</v>
          </cell>
          <cell r="HA26" t="str">
            <v>N/A</v>
          </cell>
          <cell r="HB26" t="str">
            <v>N/A</v>
          </cell>
          <cell r="HC26" t="str">
            <v>N/A</v>
          </cell>
          <cell r="HD26" t="str">
            <v>N/A</v>
          </cell>
          <cell r="HE26" t="str">
            <v>N/A</v>
          </cell>
          <cell r="HF26" t="str">
            <v>N/A</v>
          </cell>
          <cell r="HG26" t="str">
            <v>N/A</v>
          </cell>
          <cell r="HH26" t="str">
            <v>N/A</v>
          </cell>
          <cell r="HI26" t="str">
            <v>N/A</v>
          </cell>
          <cell r="HJ26" t="str">
            <v>N/A</v>
          </cell>
          <cell r="HK26" t="str">
            <v>N/A</v>
          </cell>
          <cell r="HL26" t="str">
            <v>N/A</v>
          </cell>
          <cell r="HM26" t="str">
            <v>N/A</v>
          </cell>
          <cell r="HN26" t="str">
            <v>N/A</v>
          </cell>
          <cell r="HO26" t="str">
            <v>N/A</v>
          </cell>
          <cell r="HP26" t="str">
            <v>N/A</v>
          </cell>
          <cell r="HQ26" t="str">
            <v>N/A</v>
          </cell>
          <cell r="HR26" t="str">
            <v>N/A</v>
          </cell>
          <cell r="HS26" t="str">
            <v>N/A</v>
          </cell>
          <cell r="HT26" t="str">
            <v>N/A</v>
          </cell>
          <cell r="HU26" t="str">
            <v>N/A</v>
          </cell>
          <cell r="HV26" t="str">
            <v>N/A</v>
          </cell>
          <cell r="HW26" t="str">
            <v>N/A</v>
          </cell>
          <cell r="HX26" t="str">
            <v>N/A</v>
          </cell>
          <cell r="HY26" t="str">
            <v>N/A</v>
          </cell>
          <cell r="HZ26" t="str">
            <v>N/A</v>
          </cell>
          <cell r="IA26" t="str">
            <v>N/A</v>
          </cell>
          <cell r="IB26" t="str">
            <v>N/A</v>
          </cell>
          <cell r="IC26" t="str">
            <v xml:space="preserve">Retrasos y soluciones: 
Para el periodo de reporte el indicador sectorial no presentó retrasos en su ejecución.
Avances y logros:
En el marco del Plan de Desarrollo, la Secretaría General, para el cumplimiento del indicador sectorial, avanzó en las acciones asociadas a cada uno de los componentes de la estrategia para fortalecer la gestión e innovación en el Distrito, como son:
Instancias de coordinación: En cumplimiento del artículo 50 del Acuerdo 761 de 2020 al cierre del primer semestre de 2023, se elaboraron 30 Informes dirigidos a 15 sectores administrativos del Distrito frente al seguimiento al funcionamiento de las instancias de coordinación distrital, adicionalmente se realizaron dos actualizaciones del Inventario Único de Instancias de Coordinación. 
Gestión del Conocimiento y la Innovación: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Se elaboró documento ANÁLISIS DE GESTIÓN DEL CONOCIMIENTO Y LA INNOVACIÓN EN EL DISTRITO CAPITAL 2023 que incluye en su capítulo 1 el análisis del del FURAG 2022, análisis de resultados generales de la encuesta de avance en la implementación de GCI.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Programa de teletrabajo: Como parte del cumplimiento del producto de política pública al cierre del primer trimestre de 2023, se cuentan con 2.244 nuevos teletrabajadores, llegando a un dato acumulado de 7.690 teletrabajadores 
En la medición de 2023 se detecta que los efectos sobre las huellas ambientales (Carbono y Energía) fueron más favorables, en un año, se dejaron de emitir más del 46% en Co2 y Gasolina. El tiempo ahorrado por desplazamientos, en promedio, llegó a 2 horas y 45 minutos; y en huella de equidad, los teletrabajadores ahorran más de $418.886 mensuales por gastos de transporte, alimentación y parqueadero, entre otros consumos.
Productos Política de Transparencia: Se realizan 3 sesiones de la Red de Oficiales de Cumplimiento de la Novena a la 11, con los temas: “Compliance y Protección de Datos”, “Compliance y Gobierno Corporativo”, “Importancia de la capacitación y sensibilización en el SARLAFT
Desempeño Institucional: 
•	En el marco del programa SOY10 Aprende, se formaron 3922 colaboradores del distrito, quienes participaron en los diferentes cursos ofrecidos mediante el Convenio con la Secretaría Jurídica, oferta propia, cursos en coordinación con Talento Humano de la Secretaría General.
•	Se han adelantado la actualización de los Módulos de los cursos de teletrabajo para teletrabajadores y directivos de la plataforma Soy10 Aprende.
•	Se actualizó la Cartilla Lineamientos de Teletrabajo Distrital 2023 actualizada vigencia 2023.
•	Se pactó la etapa de arreglo directo entre la Alcaldía Mayor de Bogotá D.C. y las organizaciones sindicales para la vigencia 2023, entre el 17 de mayo y el 17 de julio de 2023, para lo cual se adelantaron las gestiones logísticas para atender los requerimientos de las sesiones y los allegados por las organizaciones sindicales.
Beneficios: El fortalecimiento de la gestión y desempeño institucional a nivel Distrital permite que la Ciudad cuente con entidades que respondan a los requerimientos conforme a la competencia bajo un modelo estándar e integrado para la planeación y gestión que aporta a la integridad y transparencia.
</v>
          </cell>
          <cell r="ID26" t="str">
            <v/>
          </cell>
          <cell r="IE26" t="str">
            <v/>
          </cell>
          <cell r="IF26" t="str">
            <v/>
          </cell>
          <cell r="IG26" t="str">
            <v/>
          </cell>
          <cell r="IH26" t="str">
            <v xml:space="preserve">Durante el primer trimestre se adelantaron las siguientes gestiones: 
Instancias de coordinación: Actualización del Inventario Único Distrital Instancias de Coordinación. (trimestre IV 2022) 
Gestión del Conocimiento y la Innovación: documento "Estrategia de acompañamiento a las entidades distritales" y se hizo el lanzamiento de la comunidad de práctica (CoP) en la cual se socializó la estrategia de acompañamiento a entidades distritales.
Programa de Formación Soy 10 Aprende Oferta de cursos con un total de 1633 colaboradores formados
Se realizan 2 análisis, uno de la política Gestión del Conocimiento y la Innovación, y del Modelo Integrado de Planeación y Gestión. Estos análisis sirven para determinar avance por entidad de la implementación de la política e igualmente determinar las entidades con menor avance en innovación.
Fortalecimiento y sostenibilidad del Modelo Integrado de Planeación y Gestión. Se realizó 1 sesión Comisión Intersectorial de Gestión y Desempeño en la que se Aprobó Plan de Trabajo 2023. Se realizó 1 sesión de acompañamiento técnico de lineamientos para el reporte de Índice de Transparencia de Bogotá en lo relacionado con control interno con la asistencia de 87 colaboradores.
Negociación sindical: Se realiza evento de Capacitación en negociación colectiva para entidades y organismos distritales, dirigida a representantes legales y jefes de talento humano con 82 asistentes, con el fin de fortalecer conocimientos necesarios para abordar la negociación colectiva de esta vigencia.  Se elabora y emite Circular 002 de 2023 Lineamiento entidades distritales para la negociación colectiva 2023.
Modernización administrativa del Distrito Capital
•	Se realizaron 8 grupos focales: 2 para el sector Educación, 2 para el sector Integración Social, Sector Seguridad, Convivencia y Justicia, Sector Hábitat, Sector Salud, Sector Localidades y una mesa de dialogo con el equipo de Gobierno Abierto.
•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Política pública de transparencia
Planeación, convocatoria, desarrollo y documentación de la 7ma sesión de la ROC ”Rol del Oficial de Cumplimiento en las entidades del Distrito” y Socialización del documento técnico para recopilación de recomendaciones del rol del Oficial de Cumplimiento y equipo, en apoyo de las naciones unidas (UNODC 28.02)
Se realizó la revisión de 64 programas de transparencia y ética pública / Planes anticorrupción y de atención al ciudadano 2023 para la identificación del estado de adopción del lineamiento emitido por la Secretaría General.
Se realizó encuentro construyamos Bogotá con integridad, con la participación de entidades y funcionarios del distrito. Contó con la participación de 197 colaboradores. 
</v>
          </cell>
          <cell r="II26" t="str">
            <v/>
          </cell>
          <cell r="IJ26" t="str">
            <v/>
          </cell>
          <cell r="IK26" t="str">
            <v xml:space="preserve">En el marco del seguimiento a la meta sectorial 497 Diseñar e implementar una estrategia para fortalecer la gestión, la innovación y la creatividad en la administración distrital, generando valor público al servicio de la ciudadanía durante el primer semestre de la vigencia 2023 se ha avanzado en cada uno de los componentes así:
1.	Implementación de la estrategia para el fortalecimiento del sistema de coordinación distrital. 
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PRIMER SEMESTRE se avanzó así:
1.1 Seguimiento a las instancias de coordinación
Se han adelantado dos (2) seguimientos respecto de las instancias de coordinación distrital y los espacios de gobierno corporativo que corresponden al cuarto trimestre de 2022 y el primer trimestre de la vigencia 2023 para un total de 30 informes.
Dos (2) actualizaciones al Inventario Único Distrital de Instancias de Coordinación (IUDIC) que corresponde a lo corrido del año. Se da inicio a la recopilación de los informes de seguimiento emitidos para la extracción de la información numérica., con el objetivo de generar y proyectar estadísticas de acciones de mejora frente a la adopción por parte de las entidades de los lineamientos para la operación y funcionamiento de las instancias de coordinación distrital. Se emitieron 13 conceptos técnicos de instancias de coordinación (8 conceptos técnicos en el primer trimestre y 5 conceptos técnicos en el segundo trimestre de la vigencia 2023), y (v) se dio respuesta a 9 requerimientos realizados por entidades distritales (3 requerimientos realizados por las entidades distritales en el primer trimestre y 6 requerimientos realizados por las entidades distritales en el segundo trimestre de la vigencia 2023).
1.2 Fortalecimiento del funcionamiento del Sistema de Coordinación Distrital
Se construyó la exposición de motivos y el proyecto de acto administrativo para el funcionamiento y operación de las instancias de coordinación distrital (versión 4) que recopila las resoluciones 233 de 2018 y 753 de 2020 y adiciona funciones a estos espacios de coordinación. Se han diseñado los paneles de visualización en PowerBi para evidenciar las variables y tendencias históricas en la emisión de conceptos y el IUDIC y se continua en el segundo trimestre con la alimentación y actualización de la información numérica requerida en las bases de datos necesarias para el avance en powerBi referente a los conceptos técnicos emitidos entorno a las instancias de coordinación distrital
Se han realizado 12 acompañamientos técnicos que han requerido (por demanda) las entidades distritales.
2.	Implementación para promover la Gestión del Conocimiento y la Innovación Componente 
4.1 REALIZAR SEGUIMIENTO Y EVALUACIÓN PARA LA GESTIÓN DEL CONOCIMIENTO Y LA INNOVACIÓN (GCI)
4.1.1 Comunidad de Práctica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elaboró versión preliminar del cronograma para la socialización de los documentos técnicos (Doc Técnico de ruta de conocimiento, Guía Metodológica para la construcción de mapa de conocimiento V2 y Proceso Tobe de Gestión del Conocimiento e innovación) a los líderes y equipos de gestión del conocimiento e innovación de Entidades ditritales, para desarrollarse durante el segundo semestre del 2023.
4.1.3 Plan de intervención mediante asistencias técnicas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Se elaboró informe semestral de asistencias técnicas brindadas a las entidades distritales que corresponde a 6 asistencias de las 10 asistencias, para un avance del 60% de la meta programada. 
4.2 DESARROLLAR UN ECOSISTEMA DE GESTIÓN DE CONOCIMIENTO E INNOVACIÓN
Se desarrolla encuesta diagnóstica para ser aplicada a entidades del distrito, para determinar el nivel de madurez de la política de GCI así como para definir las entidades a intervenir mediante asistencia técnica. (Diagnóstico)
Se elaboró documento ANÁLISIS DE GESTIÓN DEL CONOCIMIENTO Y LA INNOVACIÓN EN EL DISTRITO CAPITAL 2023 capitulo 2 . Habilitantes de Innovación, que contiene  la conceptualización de los habilitantes de innovación, análisis de los resultados del Índice de Innovación Pública aplicado por la Veeduría Distrital en la vigencia 2021, y el análisis de las preguntas de la encuesta aplicada en el 2023 relacionadas con el componente de innovación.
3.	Implementación de la estrategia que permita fortalecer la Gestión y Desempeño Institucional.
En el primer semestre en el marco de la Implementación de la estrategia que permita fortalecer la Gestión y Desempeño Institucional, se han alcanzado los siguientes logros: 
7.1.1. Programa de Formación Soy 10 Aprende 
Se realizaron actividades de alistamiento, cargue e implementación de cursos programados para el semestre, así como seguimiento al desarrollo y finalización. Total de colaboradores del distrito Formados 3.922, así: 
Convenio con Secretaría Jurídica Distrital 180 Formados, así: 
• Supervisión de Contratos, 69 Formados.
• Pruebas en el Proceso Contencioso, 22 Formados
• Tratamiento de Datos Personales por Entidades Públicas, 26 Formados.
• Modelo de Gestión Jurídica, 27 Formados.
• Prevención y detección de la Colusión en Procesos de Contratación, 19 Formados.
OFERTA PROPIA:
• Curso: Teletrabajo para Teletrabajadores I: 660 Formados. 
• Gobernanza Pública: Contextualización desde los Pilares de Transparencia, Participación y Colaboración, 206 Formados.
• Gestores de Integridad: Líderes de la Cultura de Integridad en el Distrito- Cohorte II, 183 Formados.
• Políticas Públicas: Introducción a la Políticas Públicas Conceptos Básicos, 887 Formados.
• Gobernanza Pública: Conceptualización desde los Pilares de Transparencia, Participación y Colaboración, 245 Formados.
• Políticas Públicas: Implementación a las Políticas Públicas Conceptos Básicos, 177 Formados.
•Teletrabajo para Teletrabajadores II: 499 Formados. 
•Formación en Supervisión de Contratos, 589 Formados
•Gobierno Abierto, 103 Formados
•Teletrabajo para Jefes - Directivos, 75 Formados
Cursos en Coordinación con Talento Humano de la Secretaría General: 
• Inducción y Reinducción, 51 Formados.
• MOOC de Gobierno Abierto, 32 Formados.
• Gobernanza Pública Contextualización TH, 17 Formados
Convenio Catastro: Atención a la Ciudadanía, 9 Formados.
Convenio Ambiente: Respuestas a Emergencias Ambientales, 9 Formados.
7.1.2. Fortalecimiento y sostenibilidad del Modelo Integrado de Planeación y Gestión
• Se realizaron 18 sesiones de articulación con los líderes de las políticas de gestión y desempeño, relacionadas con la incorporación de enfoques y preparación FURAG.
• Se realizó la primera sesión de la Comisión Intersectorial de Gestión y Desempeño.
• En el marco del programa de estandarización de procesos trasversales, dando cumplimiento a la Política Pública de Gestión de talento Humano se desarrollaron 45 sesiones de articulación con los responsables de los procesos definidos.
• Se han realizado 40 asistencias técnicas a entidades, 17 sobre Modelo Integrado de Planeación y Gestión, 4 sobre gestión de riesgos, 2 sobre líneas de defensa, 1 sobre planeación, 1 sobre indicadores, 1 incorporación de IDEC, 1 sobre la Oficina de Control Interno y 5 sobre diligenciamiento de FURAG.
• Se han realizado 4 sesiones en relación con los programas de transparencia y ética pública, 4 sesiones de socialización de la guía para la construcción de mapas de aseguramiento con la asistencia de 234 colaboradores y 1 sesión para el reporte de ITB en lo relacionado con control interno.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 Módulos de los cursos de teletrabajo para teletrabajadores y directivos de la plataforma Soy10 Aprende, revisados y actualizados.
• Cartilla Lineamientos de Teletrabajo Distrital 2023 actualizada vigencia 2023.
• Se atendieron 25 mesas técnicas y 208 asesorías por otros canales, relacionadas con la asistencia técnica en formulación de política interna teletrabajo.
• Una (1) mesa de trabajo de socialización normativa con organizaciones sindicales, se elaboró un (1) documento de validación e identificación de metodología de reconocimiento de gastos por teletrabajo. De igual forma se participó en las sesiones de negociación sindical 2023 para abordar las propuestas en materia de Teletrabajo.
• Se realizaron 19 asistencias técnica y sensibilización de generalidades teletrabajo distrital.
• Se realizó ""Foro: Desafíos y buenas prácticas en la aplicación del teletrabajo"" Dirigido a líderes de los equipos técnicos de apoyo en teletrabajo de las entidades y organismos Distritales. 
7.3 EJECUTAR ACCIONES PARA LA NEGOCIACIÓN, DIÁLOGO Y CONCERTACIÓN SINDICAL EN EL DISTRITO CAPITAL
• Se realizó evento de Capacitación en negociación colectiva para entidades y organismos distritales, dirigida a representantes legales y jefes de talento humano para fortalecer conocimientos necesarios para abordar la negociación colectiva en la vigencia. 
• Se elaboró y emitió la Circular 002 de 2023 Lineamiento entidades distritales para la negociación colectiva 2023.
• Se han atendido 57 requerimientos de las organizaciones sindicales y tres (3) tutelas. 
• Se recibieron 30 pliegos para negociación en la Alcaldía Mayor de Bogotá, D.C.: 19 mesa central y 11 submesa de salud. No obstante, una vez revisados los requisitos de comparecencia, no cumplieron requisitos 5 pliegos, quedando: 17 en la mesa central y 8 en la mesa de salud. Además, se pasó de negociar con 54 organizaciones sindicales a 49 .
• Se realizaron siete (7) sesiones entre la administración y las organizaciones sindicales para la verificación de requisitos de comparecencia sindical y el 17 de mayo inició la etapa de arreglo directo, la cual se prevé que finaliza el 17 de julio de 2023.
* Se han desarrollado 12 sesiones de la etapa de arreglo directo.
• Se realiza seguimiento permanente al cumplimiento del acuerdo colectivo laboral 2022.
4.	Estudio técnico para la modernización administrativa del Distrito Capital
En cumplimiento del documento del estudio técnico para la modernización administrativa del Distrito Capital”, en el primer semestre de esta vigencia se  han alcanzado los siguientes logros:
Se elaboró documento del estudio de modernización que contiene contexto de las reformas administrativas en el Distrito Capital, análisis de los factores transversales, análisis sectorial de los sectores priorizados con sus respectivas conclusiones y recomendaciones, para lo que se realizaron 8 grupos focales: 2 para el sector Educación, uno para los  sectores de: Integración Social,  Seguridad, Convivencia y Justicia, Hábitat,  Salud, Localidades y una mesa de dialogo con el equipo de Gobierno Abierto. Así como,  documentos de análisis de los indicadores distritales de los sectores priorizados: Integración Social, Seguridad, Convivencia y Justicia, Educación, Hábitat e Integración Social. Y documentos de análisis de los sectores de Educación, Seguridad, Convivencia y Justicia, Hábitat, Integración Social y Salud.
Se hizo presentación de resultados a la Subsecretaria Distrital de Fortalecimiento Institucional y a la Secretaria General, para validación y aportes, así mismo ,se inicia etapa de Socialización con los sectores priorizados, para observaciones y ajustes finales, para la entrega final del documento."
5.	Implementación los productos definidos en el Plan de Acción de la Política Pública de transparencia. 
En el primer semestre en en el marco de la Implementación de la Política Pública de Transparencia, se avanzó así:
10.1.1. Formación en la Cátedra Integridad
Se suscribe convenio con el objeto: Aunar esfuerzos técnicos, tecnológicos y administrativos entre la Alcaldía Mayor de Bogotá, D. C. y Escuela Superior de Administración Pública — ESAP, para el desarrollo de procesos de formación, proyectos y actividades para el fortalecimiento de la función administrativa y la gestión pública distrital. En el plan de acción del convenio se plantea el desarrollo del Diplomado en transparencia, integridad dirigida a servidores distritales.
10.1.2 Estrategia Senda de Integridad
Se definen los retos de la vigencia 2023 y se realizan jornadas de lanzamiento presentando los retos, criterios de evaluación y cronograma; una vez realizadas las inscripciones se socializa primer reto: Señales de la Cumbre enfocado en la generación de contenidos para mujeres, con 49 entidades inscritas. 
10.1.3. Sistema de Administración de Riesgo de Lavado de Activos y de la Financiación del Terrorismo - SARLAFT
Se realizaron 5 sesiones de la Red abordando: “Rol del Oficial de Cumplimiento en las entidades del Distrito”, “Ciberdelincuencia y Ciberseguridad”, “Compliance y Protección de Datos”,  “Compliance y Gobierno Corporativo”, “Importancia de la capacitación y sensibilización en el SARLAFT”. Con la participación de los Oficiales de Cumplimiento de las Subredes de Salud, Capital Salud, ETB, GEB y Lotería, y representantes del IDU y Secretaría de Hacienda como miembros permanentes de la Red. A partir de la décima sesión ingresan a la red: AGATA y EAAB
Conforme a la programación se acompañó a 9 sectores: Integración Social, Mujer, Planeación, Gestión Pública, Cultura, Gobierno, Hábitat, Educación, Seguridad 
Se realizaron 32 asistencias técnicas por demanda: UAESP, Sec. de Hábitat, IDRD, Sec. de Cultura, Recreación y Deporte, UAESP, Sec. del Hábitat, IDT, Sec. de Desarrollo Económico,  Sec. de Integración Social,  AGATA, UAERMV, Gobierno (2), Concejo, Sec. General, Sec. Planeación, Acueducto (2), IDT, Veeduría, Sec. Jurídica, Sec. de Ambiente, UAESP, Sec. Educación, DASCD, Comité de gestores SDIS, Sec. Jurídica, IDCBIS, Aguas de Bogotá e Invest
Participación de las 64 entidades en el curso virtual """"Medidas y herramientas para la prevención del riesgo LA/FT en las entidades del Distrito"""" 
12 encuentros con aliados estratégicos: UNODC, UIAF, S. de Transparencia, Oficial de Cumplimiento de la EPM, Oficial de Cumplimiento de la EPM, UIAF, Sec. de Transparencia, DAFP, DASCD, World Compliance Association, ESAP, Transparencia por Colombia. 
10.1.4 Rendición de Cuentas - RdC:                                                                                                                                                                                                                                                                                                                                                                                                                                                
Seguimiento continuo a las acciones de las entidades distritales, dando cumplimiento al Protocolo Distrital para la Rendición de Cuentas Permanente.                                                                                          
Abordar la RdC desde un enfoque sectorial, con los siguientes aspectos: permanencia, anti corrupción, Sistema Nacional, Nodos, enfoques (poblacional, de derechos de mujeres) y RdC Avanzada.  
10.1.5 Apertura de agendas: primer espacio de articulación sectorial para el reporte de agendas de los directivos (Decreto 189 de 2020), entregando fichas de seguimiento de los sectores Ambiente, Cultura, Desarrollo Económico, Gestión Pública Hábitat, Hacienda, Integración Social, Jurídica, Mujer, Planeación. 
10.1.6 Jornadas de fortalecimiento Programas de Transparencia y Ética Pública.
Se desarrollan 13 jornadas de fortalecimiento  de los Programas de Transparencia y Ética Pública con la participación de 1876 servidores distritales. 
10.2. DESARROLLAR UNA ESTRATEGIA DE ANÁLISIS DE INFORMACIÓN Y DATOS EN TRANSPARENCIA PARA ARTICULAR LAS INICIATIVAS DE LAS ENTIDADES DISTRITALES
10.2.1 Sistema de Alertas Tempranas para la Integridad (SATI)
Se elaboró el manual de configuración de tablero SATI y se realizaron ajustes de visualización, así como elaboración de tablero consolidado de las señales para priorización distrital.
10.2.2 Actividades asociadas a Construyendo Bogotá con Integridad
15 jornadas de fortalecimiento de los programas de transparencia y ética pública con más de 1.876 colaboradores participantes. Y acompañamiento para la comprensión de criterios de evaluación y evidencias del ITB.
Expedición del Decreto Distrital 222 de 2023 que actualiza las funciones del Concejo de Gobierno, genera un modelo de gobernanza distrital para la transparencia, la integridad y las medidas anticorrupción en el distrito. 
</v>
          </cell>
          <cell r="IL26" t="str">
            <v/>
          </cell>
          <cell r="IM26" t="str">
            <v/>
          </cell>
          <cell r="IN26" t="str">
            <v/>
          </cell>
          <cell r="IO26" t="str">
            <v/>
          </cell>
          <cell r="IP26" t="str">
            <v/>
          </cell>
          <cell r="IQ26" t="str">
            <v/>
          </cell>
          <cell r="IR26">
            <v>0</v>
          </cell>
          <cell r="IS26">
            <v>0</v>
          </cell>
          <cell r="IT26">
            <v>1</v>
          </cell>
          <cell r="IU26">
            <v>0</v>
          </cell>
          <cell r="IV26">
            <v>0</v>
          </cell>
          <cell r="IW26">
            <v>1</v>
          </cell>
          <cell r="IX26">
            <v>0</v>
          </cell>
          <cell r="IY26">
            <v>0</v>
          </cell>
          <cell r="IZ26">
            <v>0</v>
          </cell>
          <cell r="JA26">
            <v>0</v>
          </cell>
          <cell r="JB26">
            <v>0</v>
          </cell>
          <cell r="JC26">
            <v>0</v>
          </cell>
          <cell r="JD26">
            <v>0.66666666666666663</v>
          </cell>
          <cell r="JE26">
            <v>0</v>
          </cell>
          <cell r="JF26">
            <v>0</v>
          </cell>
          <cell r="JG26">
            <v>33.333333333333329</v>
          </cell>
          <cell r="JH26">
            <v>0</v>
          </cell>
          <cell r="JI26">
            <v>0</v>
          </cell>
          <cell r="JJ26">
            <v>33.333333333333329</v>
          </cell>
          <cell r="JK26">
            <v>0</v>
          </cell>
          <cell r="JL26">
            <v>0</v>
          </cell>
          <cell r="JM26">
            <v>0</v>
          </cell>
          <cell r="JN26">
            <v>0</v>
          </cell>
          <cell r="JO26">
            <v>0</v>
          </cell>
          <cell r="JP26">
            <v>0</v>
          </cell>
          <cell r="JQ26">
            <v>66.666666666666657</v>
          </cell>
          <cell r="JR26">
            <v>0</v>
          </cell>
          <cell r="JS26">
            <v>0</v>
          </cell>
          <cell r="JT26">
            <v>33.333333333333329</v>
          </cell>
          <cell r="JU26">
            <v>33.333333333333329</v>
          </cell>
          <cell r="JV26">
            <v>33.333333333333329</v>
          </cell>
          <cell r="JW26">
            <v>66.666666666666657</v>
          </cell>
          <cell r="JX26">
            <v>66.666666666666657</v>
          </cell>
          <cell r="JY26">
            <v>66.666666666666657</v>
          </cell>
          <cell r="JZ26">
            <v>66.666666666666657</v>
          </cell>
          <cell r="KA26">
            <v>66.666666666666657</v>
          </cell>
          <cell r="KB26">
            <v>66.666666666666657</v>
          </cell>
          <cell r="KC26">
            <v>66.666666666666657</v>
          </cell>
          <cell r="KD26" t="str">
            <v>No Programó</v>
          </cell>
          <cell r="KE26" t="str">
            <v/>
          </cell>
          <cell r="KF26">
            <v>99.999999999999986</v>
          </cell>
          <cell r="KG26" t="str">
            <v/>
          </cell>
          <cell r="KH26" t="str">
            <v/>
          </cell>
          <cell r="KI26">
            <v>99.999999999999986</v>
          </cell>
          <cell r="KJ26" t="str">
            <v/>
          </cell>
          <cell r="KK26" t="str">
            <v/>
          </cell>
          <cell r="KL26" t="str">
            <v/>
          </cell>
          <cell r="KM26" t="str">
            <v/>
          </cell>
          <cell r="KN26" t="str">
            <v/>
          </cell>
          <cell r="KO26" t="str">
            <v/>
          </cell>
          <cell r="KP26" t="str">
            <v>No Programó</v>
          </cell>
          <cell r="KQ26" t="str">
            <v>No Programó</v>
          </cell>
          <cell r="KR26">
            <v>99.999999999999986</v>
          </cell>
          <cell r="KS26">
            <v>99.999999999999986</v>
          </cell>
          <cell r="KT26">
            <v>99.999999999999986</v>
          </cell>
          <cell r="KU26">
            <v>99.999999999999986</v>
          </cell>
          <cell r="KV26" t="str">
            <v/>
          </cell>
          <cell r="KW26" t="str">
            <v/>
          </cell>
          <cell r="KX26" t="str">
            <v/>
          </cell>
          <cell r="KY26" t="str">
            <v/>
          </cell>
          <cell r="KZ26" t="str">
            <v/>
          </cell>
          <cell r="LA26" t="str">
            <v/>
          </cell>
          <cell r="LB26">
            <v>99.999999999999986</v>
          </cell>
          <cell r="LC26" t="str">
            <v>7868_N</v>
          </cell>
          <cell r="LD26" t="str">
            <v>N/A</v>
          </cell>
          <cell r="LE26" t="str">
            <v>No programó</v>
          </cell>
          <cell r="LF26" t="str">
            <v/>
          </cell>
          <cell r="LG26" t="str">
            <v/>
          </cell>
          <cell r="LH26" t="str">
            <v/>
          </cell>
          <cell r="LI26">
            <v>100</v>
          </cell>
          <cell r="LJ26">
            <v>52.671111111111109</v>
          </cell>
          <cell r="LK26">
            <v>9110519000</v>
          </cell>
          <cell r="LL26">
            <v>8846199891</v>
          </cell>
          <cell r="LM26">
            <v>2565159275</v>
          </cell>
          <cell r="LN26">
            <v>691592795</v>
          </cell>
          <cell r="LO26">
            <v>691592795</v>
          </cell>
          <cell r="LP26" t="str">
            <v>No Programó</v>
          </cell>
          <cell r="LQ26" t="str">
            <v>No Programó</v>
          </cell>
          <cell r="LR26">
            <v>7.9999999999999991</v>
          </cell>
          <cell r="LS26">
            <v>0</v>
          </cell>
          <cell r="LT26">
            <v>0</v>
          </cell>
          <cell r="LU26">
            <v>7.9999999999999991</v>
          </cell>
          <cell r="LV26" t="str">
            <v/>
          </cell>
          <cell r="LW26" t="str">
            <v/>
          </cell>
          <cell r="LX26" t="str">
            <v/>
          </cell>
          <cell r="LY26" t="str">
            <v/>
          </cell>
          <cell r="LZ26" t="str">
            <v/>
          </cell>
          <cell r="MA26" t="str">
            <v/>
          </cell>
          <cell r="MB26">
            <v>15.999999999999998</v>
          </cell>
          <cell r="MC26">
            <v>15.999999999999998</v>
          </cell>
          <cell r="MD26">
            <v>15.999999999999998</v>
          </cell>
          <cell r="ME26" t="str">
            <v>No aplica</v>
          </cell>
          <cell r="MF26" t="str">
            <v>No aplica</v>
          </cell>
          <cell r="MG26" t="str">
            <v>Oportuno: Se radica en los tiempos establecidos por la Oficina Asesora de Planeación - OAP</v>
          </cell>
          <cell r="MH26" t="str">
            <v>Oportuno: Se radica en los tiempos establecidos por la Oficina Asesora de Planeación - OAP</v>
          </cell>
          <cell r="MI26" t="str">
            <v>Oportuno: Se radica en los tiempos establecidos por la Oficina Asesora de Planeación - OAP</v>
          </cell>
          <cell r="MJ26">
            <v>0</v>
          </cell>
          <cell r="MK26">
            <v>0</v>
          </cell>
          <cell r="ML26">
            <v>0</v>
          </cell>
          <cell r="MM26">
            <v>0</v>
          </cell>
          <cell r="MN26">
            <v>0</v>
          </cell>
          <cell r="MO26">
            <v>0</v>
          </cell>
          <cell r="MP26">
            <v>0</v>
          </cell>
          <cell r="MQ26" t="str">
            <v>No aplica</v>
          </cell>
          <cell r="MR26" t="str">
            <v>No aplica</v>
          </cell>
          <cell r="MS26" t="str">
            <v>Coherente: La información de avance de la magnitud, consignada en el reporte del periodo, concuerda con la programación realizada, con la información cualitativa presentada, con las actividades establecidas (si aplica) y con los soportes presentados. Esta</v>
          </cell>
          <cell r="MT26" t="str">
            <v>No aplica</v>
          </cell>
          <cell r="MU26" t="str">
            <v>No aplica</v>
          </cell>
          <cell r="MV26">
            <v>0</v>
          </cell>
          <cell r="MW26">
            <v>0</v>
          </cell>
          <cell r="MX26">
            <v>0</v>
          </cell>
          <cell r="MY26">
            <v>0</v>
          </cell>
          <cell r="MZ26">
            <v>0</v>
          </cell>
          <cell r="NA26">
            <v>0</v>
          </cell>
          <cell r="NB26">
            <v>0</v>
          </cell>
          <cell r="NC26" t="str">
            <v>No Programó</v>
          </cell>
          <cell r="ND26" t="str">
            <v>No Programó</v>
          </cell>
          <cell r="NE26">
            <v>99.999999999999986</v>
          </cell>
          <cell r="NF26">
            <v>99.999999999999986</v>
          </cell>
          <cell r="NG26">
            <v>99.999999999999986</v>
          </cell>
          <cell r="NH26">
            <v>99.999999999999986</v>
          </cell>
          <cell r="NI26" t="str">
            <v/>
          </cell>
          <cell r="NJ26" t="str">
            <v/>
          </cell>
          <cell r="NK26" t="str">
            <v/>
          </cell>
          <cell r="NL26" t="str">
            <v/>
          </cell>
          <cell r="NM26" t="str">
            <v/>
          </cell>
          <cell r="NN26" t="str">
            <v/>
          </cell>
          <cell r="NO26" t="str">
            <v>La meta no cuenta con presupuesto</v>
          </cell>
          <cell r="NP26" t="str">
            <v>La meta no cuenta con presupuesto</v>
          </cell>
          <cell r="NQ26" t="str">
            <v>La meta no cuenta con presupuesto</v>
          </cell>
          <cell r="NR26" t="str">
            <v>La meta no cuenta con presupuesto</v>
          </cell>
          <cell r="NS26" t="str">
            <v>La meta no cuenta con presupuesto</v>
          </cell>
          <cell r="NT26">
            <v>0</v>
          </cell>
          <cell r="NU26">
            <v>0</v>
          </cell>
          <cell r="NV26">
            <v>0</v>
          </cell>
          <cell r="NW26">
            <v>0</v>
          </cell>
          <cell r="NX26">
            <v>0</v>
          </cell>
          <cell r="NY26">
            <v>0</v>
          </cell>
          <cell r="NZ26">
            <v>0</v>
          </cell>
          <cell r="OA26" t="str">
            <v>La meta no presenta dificultades identificadas</v>
          </cell>
          <cell r="OB26" t="str">
            <v>La meta no presenta dificultades identificadas</v>
          </cell>
          <cell r="OC26" t="str">
            <v>La meta no presenta dificultades identificadas</v>
          </cell>
          <cell r="OD26" t="str">
            <v>La meta no programó avance para este periodo</v>
          </cell>
          <cell r="OE26" t="str">
            <v>La meta no programó avance para este periodo</v>
          </cell>
          <cell r="OF26">
            <v>0</v>
          </cell>
          <cell r="OG26">
            <v>0</v>
          </cell>
          <cell r="OH26">
            <v>0</v>
          </cell>
          <cell r="OI26">
            <v>0</v>
          </cell>
          <cell r="OJ26">
            <v>0</v>
          </cell>
          <cell r="OK26">
            <v>0</v>
          </cell>
          <cell r="OL26">
            <v>0</v>
          </cell>
          <cell r="OO26" t="str">
            <v>PD38</v>
          </cell>
          <cell r="OP26">
            <v>16</v>
          </cell>
          <cell r="OQ26" t="str">
            <v>N/A</v>
          </cell>
          <cell r="OR26" t="str">
            <v>N/A</v>
          </cell>
          <cell r="OS26" t="str">
            <v>N/A</v>
          </cell>
          <cell r="OT26" t="str">
            <v>N/A</v>
          </cell>
          <cell r="OU26" t="str">
            <v>N/A</v>
          </cell>
          <cell r="OV26" t="str">
            <v>N/A</v>
          </cell>
          <cell r="OW26" t="str">
            <v>N/A</v>
          </cell>
          <cell r="OX26" t="str">
            <v>N/A</v>
          </cell>
          <cell r="OY26" t="str">
            <v>N/A</v>
          </cell>
          <cell r="OZ26" t="str">
            <v>N/A</v>
          </cell>
          <cell r="PA26" t="str">
            <v>N/A</v>
          </cell>
          <cell r="PB26" t="str">
            <v>N/A</v>
          </cell>
          <cell r="PC26" t="str">
            <v>N/A</v>
          </cell>
          <cell r="PD26" t="str">
            <v>N/A</v>
          </cell>
          <cell r="PE26" t="str">
            <v>N/A</v>
          </cell>
          <cell r="PF26" t="str">
            <v>N/A</v>
          </cell>
          <cell r="PG26" t="str">
            <v>N/A</v>
          </cell>
          <cell r="PH26" t="str">
            <v>N/A</v>
          </cell>
          <cell r="PI26" t="str">
            <v>N/A</v>
          </cell>
          <cell r="PJ26" t="str">
            <v>N/A</v>
          </cell>
          <cell r="PK26" t="str">
            <v>N/A</v>
          </cell>
          <cell r="PL26" t="str">
            <v>N/A</v>
          </cell>
          <cell r="PM26" t="str">
            <v>N/A</v>
          </cell>
          <cell r="PN26" t="str">
            <v>N/A</v>
          </cell>
          <cell r="PO26" t="str">
            <v>N/A</v>
          </cell>
          <cell r="PP26" t="str">
            <v>N/A</v>
          </cell>
          <cell r="PQ26">
            <v>752590</v>
          </cell>
          <cell r="PR26">
            <v>690840205</v>
          </cell>
          <cell r="PS26" t="str">
            <v>Meta Sectorial</v>
          </cell>
        </row>
        <row r="27">
          <cell r="A27" t="str">
            <v>PD39</v>
          </cell>
          <cell r="B27">
            <v>7868</v>
          </cell>
          <cell r="C27" t="str">
            <v>7868_MGA_1</v>
          </cell>
          <cell r="D27">
            <v>2020110010191</v>
          </cell>
          <cell r="E27" t="str">
            <v>Un nuevo contrato social y ambiental para la Bogotá del siglo XXI</v>
          </cell>
          <cell r="F27" t="str">
            <v>5. Construir Bogotá región con gobierno abierto, transparente y ciudadanía consciente.</v>
          </cell>
          <cell r="G27" t="str">
            <v>56. Gestión Pública Efectiva</v>
          </cell>
          <cell r="H27" t="str">
            <v xml:space="preserve">Fortalecer las capacidades institucionales para una Gestión pública efectiva y articulada, orientada a la generación de valor público para los grupos de interés. </v>
          </cell>
          <cell r="I27" t="str">
            <v>1. Fortalecer el Sistema de coordinación y articulación institucional interna y externa.</v>
          </cell>
          <cell r="J27" t="str">
            <v>Desarrollo Institucional para una Gestión Pública Eficiente</v>
          </cell>
          <cell r="K27" t="str">
            <v>Subsecretaría Distrital de Fortalecimiento Institucional</v>
          </cell>
          <cell r="L27" t="str">
            <v>Gloria Patricia Rincón Mazo</v>
          </cell>
          <cell r="M27" t="str">
            <v>Subsecretaria Distrital de Fortalecimiento Institucional</v>
          </cell>
          <cell r="N27" t="str">
            <v>Dirección Distrital de Desarrollo Institucional
Dirección Distrital de Archivo
Dirección Distrital de Relaciones Internacionales</v>
          </cell>
          <cell r="O27" t="str">
            <v>John Freedy Molano Díaz
Alvaro Arias Cruz
Luz Amparo Medina Gerena</v>
          </cell>
          <cell r="P27" t="str">
            <v>Director Distrital de Desarrollo Institucional
Director Distrital de Archivo
Director Distrital de Relaciones Internacionales</v>
          </cell>
          <cell r="Q27" t="str">
            <v>Ivette Liliana Camargo López 
Héctor Heli Cruz Pulido
Blanca Leonor Losada Romero</v>
          </cell>
          <cell r="R27" t="str">
            <v>Eliana Pedraza</v>
          </cell>
          <cell r="S27" t="str">
            <v>Documentos de lineamientos técnicos</v>
          </cell>
          <cell r="T27" t="str">
            <v>Documentos de lineamientos técnicos elaborados</v>
          </cell>
          <cell r="AD27" t="str">
            <v>1.1. Documentos de lineamientos técnicos</v>
          </cell>
          <cell r="AE27" t="str">
            <v>1.1.1. Documentos de lineamientos técnicos elaborados</v>
          </cell>
          <cell r="AI27" t="str">
            <v xml:space="preserve">PD_producto MGA: 1.1. Documentos de lineamientos técnicos; PD_ID producto MGA: 1.1.1. Documentos de lineamientos técnicos elaborados; </v>
          </cell>
          <cell r="AJ27" t="str">
            <v>La magnitud en ficha SUIFP esta dada en: 2020: 3 - 2021:3 - 2022:3 - 2023:3 - 2024:3</v>
          </cell>
          <cell r="AK27">
            <v>44055</v>
          </cell>
          <cell r="AL27">
            <v>1</v>
          </cell>
          <cell r="AM27">
            <v>2023</v>
          </cell>
          <cell r="AN27" t="str">
            <v xml:space="preserve">Documentos cuyo objetivo es describir y explicar instrumentos, estandares, requerimientos y condiciones necesarias para llevar a cabo un proceso o actividad </v>
          </cell>
          <cell r="AO27" t="str">
            <v xml:space="preserve">Fortalecer la capacidad para una  Gestión pública efectiva  y articulada, orientada a la generación de valor público para los grupos de interés.  </v>
          </cell>
          <cell r="AP27">
            <v>2020</v>
          </cell>
          <cell r="AQ27">
            <v>2024</v>
          </cell>
          <cell r="AR27" t="str">
            <v>Constante</v>
          </cell>
          <cell r="AS27" t="str">
            <v>Eficacia</v>
          </cell>
          <cell r="AT27" t="str">
            <v>Número</v>
          </cell>
          <cell r="AU27" t="str">
            <v>Producto</v>
          </cell>
          <cell r="AV27" t="str">
            <v>N/D</v>
          </cell>
          <cell r="AW27" t="str">
            <v>N/D</v>
          </cell>
          <cell r="AX27" t="str">
            <v>N/D</v>
          </cell>
          <cell r="AY27">
            <v>0</v>
          </cell>
          <cell r="AZ27">
            <v>1</v>
          </cell>
          <cell r="BA27">
            <v>0</v>
          </cell>
          <cell r="BB27" t="str">
            <v>El cumplimiento del indicador estará reflejado en la elaboración de los documento técnicos por parte de los responsables</v>
          </cell>
          <cell r="BC27" t="str">
            <v xml:space="preserve">Número de Lineamientos Técnicos. </v>
          </cell>
          <cell r="BD27" t="str">
            <v xml:space="preserve">Lineamiento Técnico </v>
          </cell>
          <cell r="BE27" t="str">
            <v>N/A</v>
          </cell>
          <cell r="BF27" t="str">
            <v xml:space="preserve">Documento del Linemiento Técnico. </v>
          </cell>
          <cell r="BG27">
            <v>2</v>
          </cell>
          <cell r="BH27">
            <v>44098</v>
          </cell>
          <cell r="BI27">
            <v>0</v>
          </cell>
          <cell r="BJ27" t="str">
            <v>Establecer variables 1 y/o 2 numéricas</v>
          </cell>
          <cell r="BK27">
            <v>3</v>
          </cell>
          <cell r="BL27">
            <v>3</v>
          </cell>
          <cell r="BM27">
            <v>3</v>
          </cell>
          <cell r="BN27">
            <v>3</v>
          </cell>
          <cell r="BO27">
            <v>3</v>
          </cell>
          <cell r="BP27">
            <v>3</v>
          </cell>
          <cell r="BW27">
            <v>3</v>
          </cell>
          <cell r="BX27">
            <v>3</v>
          </cell>
          <cell r="BY27">
            <v>3</v>
          </cell>
          <cell r="BZ27">
            <v>3</v>
          </cell>
          <cell r="CA27">
            <v>3</v>
          </cell>
          <cell r="CB27">
            <v>3</v>
          </cell>
          <cell r="CC27">
            <v>3</v>
          </cell>
          <cell r="CD27">
            <v>0</v>
          </cell>
          <cell r="CE27" t="str">
            <v>N/A</v>
          </cell>
          <cell r="CF27" t="str">
            <v>N/A</v>
          </cell>
          <cell r="CG27" t="str">
            <v>N/A</v>
          </cell>
          <cell r="CH27" t="str">
            <v>N/A</v>
          </cell>
          <cell r="CI27" t="str">
            <v>N/A</v>
          </cell>
          <cell r="CJ27">
            <v>3</v>
          </cell>
          <cell r="CK27">
            <v>3</v>
          </cell>
          <cell r="CL27">
            <v>3</v>
          </cell>
          <cell r="CM27" t="str">
            <v>No aplica</v>
          </cell>
          <cell r="CN27" t="str">
            <v>Suma</v>
          </cell>
          <cell r="CO27">
            <v>0</v>
          </cell>
          <cell r="CP27">
            <v>0</v>
          </cell>
          <cell r="CQ27">
            <v>0</v>
          </cell>
          <cell r="CR27">
            <v>0</v>
          </cell>
          <cell r="CS27">
            <v>0</v>
          </cell>
          <cell r="CT27">
            <v>0</v>
          </cell>
          <cell r="CU27">
            <v>0</v>
          </cell>
          <cell r="CV27">
            <v>0</v>
          </cell>
          <cell r="CW27">
            <v>0</v>
          </cell>
          <cell r="CX27">
            <v>0</v>
          </cell>
          <cell r="CY27">
            <v>0</v>
          </cell>
          <cell r="CZ27">
            <v>3</v>
          </cell>
          <cell r="DA27">
            <v>3</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3</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t="str">
            <v>1. Lineamiento asociado al sistema de coordinación distrital 
2. Lineamiento asociado a documentos electrónicos de archivo 
3. Lineamiento asociado a la articulación internacional del distrito</v>
          </cell>
          <cell r="EQ27">
            <v>0</v>
          </cell>
          <cell r="ER27">
            <v>0</v>
          </cell>
          <cell r="ES27">
            <v>0</v>
          </cell>
          <cell r="ET27">
            <v>0</v>
          </cell>
          <cell r="EU27">
            <v>0</v>
          </cell>
          <cell r="EV27">
            <v>0</v>
          </cell>
          <cell r="EW27">
            <v>0</v>
          </cell>
          <cell r="EX27">
            <v>0</v>
          </cell>
          <cell r="EY27">
            <v>0</v>
          </cell>
          <cell r="EZ27">
            <v>0</v>
          </cell>
          <cell r="FA27">
            <v>0</v>
          </cell>
          <cell r="FB27">
            <v>0</v>
          </cell>
          <cell r="FC27" t="str">
            <v>N/A</v>
          </cell>
          <cell r="FD27" t="str">
            <v>N/A</v>
          </cell>
          <cell r="FE27" t="str">
            <v>N/A</v>
          </cell>
          <cell r="FF27" t="str">
            <v>N/A</v>
          </cell>
          <cell r="FG27" t="str">
            <v>N/A</v>
          </cell>
          <cell r="FH27" t="str">
            <v>N/A</v>
          </cell>
          <cell r="FI27" t="str">
            <v>N/A</v>
          </cell>
          <cell r="FJ27" t="str">
            <v>N/A</v>
          </cell>
          <cell r="FK27" t="str">
            <v>N/A</v>
          </cell>
          <cell r="FL27" t="str">
            <v>N/A</v>
          </cell>
          <cell r="FM27" t="str">
            <v>N/A</v>
          </cell>
          <cell r="FN27" t="str">
            <v>N/A</v>
          </cell>
          <cell r="FO27" t="str">
            <v>N/A</v>
          </cell>
          <cell r="FP27" t="str">
            <v>N/A</v>
          </cell>
          <cell r="FQ27" t="str">
            <v>N/A</v>
          </cell>
          <cell r="FR27" t="str">
            <v>N/A</v>
          </cell>
          <cell r="FS27" t="str">
            <v>N/A</v>
          </cell>
          <cell r="FT27" t="str">
            <v>N/A</v>
          </cell>
          <cell r="FU27" t="str">
            <v>N/A</v>
          </cell>
          <cell r="FV27" t="str">
            <v>N/A</v>
          </cell>
          <cell r="FW27" t="str">
            <v>N/A</v>
          </cell>
          <cell r="FX27" t="str">
            <v>N/A</v>
          </cell>
          <cell r="FY27" t="str">
            <v>N/A</v>
          </cell>
          <cell r="FZ27" t="str">
            <v>N/A</v>
          </cell>
          <cell r="GA27" t="str">
            <v>N/A</v>
          </cell>
          <cell r="GB27" t="str">
            <v>N/A</v>
          </cell>
          <cell r="GC27" t="str">
            <v>N/A</v>
          </cell>
          <cell r="GD27" t="str">
            <v>N/A</v>
          </cell>
          <cell r="GE27" t="str">
            <v>N/A</v>
          </cell>
          <cell r="GF27" t="str">
            <v>N/A</v>
          </cell>
          <cell r="GG27" t="str">
            <v>N/A</v>
          </cell>
          <cell r="GH27" t="str">
            <v>N/A</v>
          </cell>
          <cell r="GI27" t="str">
            <v>N/A</v>
          </cell>
          <cell r="GJ27" t="str">
            <v>N/A</v>
          </cell>
          <cell r="GK27" t="str">
            <v>N/A</v>
          </cell>
          <cell r="GL27" t="str">
            <v>N/A</v>
          </cell>
          <cell r="GM27" t="str">
            <v>N/A</v>
          </cell>
          <cell r="GN27" t="str">
            <v>N/A</v>
          </cell>
          <cell r="GO27" t="str">
            <v>N/A</v>
          </cell>
          <cell r="GP27" t="str">
            <v>N/A</v>
          </cell>
          <cell r="GQ27" t="str">
            <v>N/A</v>
          </cell>
          <cell r="GR27" t="str">
            <v>N/A</v>
          </cell>
          <cell r="GS27" t="str">
            <v>N/A</v>
          </cell>
          <cell r="GT27" t="str">
            <v>N/A</v>
          </cell>
          <cell r="GU27" t="str">
            <v>N/A</v>
          </cell>
          <cell r="GV27" t="str">
            <v>N/A</v>
          </cell>
          <cell r="GW27" t="str">
            <v>N/A</v>
          </cell>
          <cell r="GX27" t="str">
            <v>N/A</v>
          </cell>
          <cell r="GY27" t="str">
            <v>N/A</v>
          </cell>
          <cell r="GZ27" t="str">
            <v>N/A</v>
          </cell>
          <cell r="HA27" t="str">
            <v>N/A</v>
          </cell>
          <cell r="HB27" t="str">
            <v>N/A</v>
          </cell>
          <cell r="HC27" t="str">
            <v>N/A</v>
          </cell>
          <cell r="HD27" t="str">
            <v>N/A</v>
          </cell>
          <cell r="HE27" t="str">
            <v>N/A</v>
          </cell>
          <cell r="HF27" t="str">
            <v>N/A</v>
          </cell>
          <cell r="HG27" t="str">
            <v>N/A</v>
          </cell>
          <cell r="HH27" t="str">
            <v>N/A</v>
          </cell>
          <cell r="HI27" t="str">
            <v>N/A</v>
          </cell>
          <cell r="HJ27" t="str">
            <v>N/A</v>
          </cell>
          <cell r="HK27" t="str">
            <v>N/A</v>
          </cell>
          <cell r="HL27" t="str">
            <v>N/A</v>
          </cell>
          <cell r="HM27" t="str">
            <v>N/A</v>
          </cell>
          <cell r="HN27" t="str">
            <v>N/A</v>
          </cell>
          <cell r="HO27" t="str">
            <v>N/A</v>
          </cell>
          <cell r="HP27" t="str">
            <v>N/A</v>
          </cell>
          <cell r="HQ27" t="str">
            <v>N/A</v>
          </cell>
          <cell r="HR27" t="str">
            <v>N/A</v>
          </cell>
          <cell r="HS27" t="str">
            <v>N/A</v>
          </cell>
          <cell r="HT27" t="str">
            <v>N/A</v>
          </cell>
          <cell r="HU27" t="str">
            <v>N/A</v>
          </cell>
          <cell r="HV27" t="str">
            <v>N/A</v>
          </cell>
          <cell r="HW27" t="str">
            <v>N/A</v>
          </cell>
          <cell r="HX27" t="str">
            <v>N/A</v>
          </cell>
          <cell r="HY27" t="str">
            <v>N/A</v>
          </cell>
          <cell r="HZ27" t="str">
            <v>N/A</v>
          </cell>
          <cell r="IA27" t="str">
            <v>N/A</v>
          </cell>
          <cell r="IB27" t="str">
            <v>N/A</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t="str">
            <v>No Programó</v>
          </cell>
          <cell r="KE27" t="str">
            <v/>
          </cell>
          <cell r="KF27" t="str">
            <v/>
          </cell>
          <cell r="KG27" t="str">
            <v/>
          </cell>
          <cell r="KH27" t="str">
            <v/>
          </cell>
          <cell r="KI27" t="str">
            <v/>
          </cell>
          <cell r="KJ27" t="str">
            <v/>
          </cell>
          <cell r="KK27" t="str">
            <v/>
          </cell>
          <cell r="KL27" t="str">
            <v/>
          </cell>
          <cell r="KM27" t="str">
            <v/>
          </cell>
          <cell r="KN27" t="str">
            <v/>
          </cell>
          <cell r="KO27" t="str">
            <v/>
          </cell>
          <cell r="KP27" t="str">
            <v>No Programó</v>
          </cell>
          <cell r="KQ27" t="str">
            <v>No Programó</v>
          </cell>
          <cell r="KR27" t="str">
            <v>No Programó</v>
          </cell>
          <cell r="KS27" t="str">
            <v>No Programó</v>
          </cell>
          <cell r="KT27" t="str">
            <v>No Programó</v>
          </cell>
          <cell r="KU27" t="str">
            <v>No Programó</v>
          </cell>
          <cell r="KV27" t="str">
            <v/>
          </cell>
          <cell r="KW27" t="str">
            <v/>
          </cell>
          <cell r="KX27" t="str">
            <v/>
          </cell>
          <cell r="KY27" t="str">
            <v/>
          </cell>
          <cell r="KZ27" t="str">
            <v/>
          </cell>
          <cell r="LA27" t="str">
            <v/>
          </cell>
          <cell r="LB27" t="str">
            <v>No Programó</v>
          </cell>
          <cell r="LC27" t="str">
            <v>7868_1</v>
          </cell>
          <cell r="LD27" t="str">
            <v>1. Fortalecer el Sistema de coordinación y articulación institucional interna y externa.</v>
          </cell>
          <cell r="LE27">
            <v>100</v>
          </cell>
          <cell r="LF27">
            <v>52.222222222222221</v>
          </cell>
          <cell r="LG27" t="str">
            <v/>
          </cell>
          <cell r="LH27" t="str">
            <v/>
          </cell>
          <cell r="LI27">
            <v>100</v>
          </cell>
          <cell r="LJ27">
            <v>52.671111111111109</v>
          </cell>
          <cell r="LK27">
            <v>9110519000</v>
          </cell>
          <cell r="LL27">
            <v>8846199891</v>
          </cell>
          <cell r="LM27">
            <v>2565159275</v>
          </cell>
          <cell r="LN27">
            <v>691592795</v>
          </cell>
          <cell r="LO27">
            <v>691592795</v>
          </cell>
          <cell r="LP27" t="str">
            <v>No Programó</v>
          </cell>
          <cell r="LQ27" t="str">
            <v>No Programó</v>
          </cell>
          <cell r="LR27" t="str">
            <v>No Programó</v>
          </cell>
          <cell r="LS27" t="str">
            <v>No Programó</v>
          </cell>
          <cell r="LT27" t="str">
            <v>No Programó</v>
          </cell>
          <cell r="LU27" t="str">
            <v>No Programó</v>
          </cell>
          <cell r="LV27" t="str">
            <v/>
          </cell>
          <cell r="LW27" t="str">
            <v/>
          </cell>
          <cell r="LX27" t="str">
            <v/>
          </cell>
          <cell r="LY27" t="str">
            <v/>
          </cell>
          <cell r="LZ27" t="str">
            <v/>
          </cell>
          <cell r="MA27" t="str">
            <v/>
          </cell>
          <cell r="MB27">
            <v>0</v>
          </cell>
          <cell r="MC27">
            <v>0</v>
          </cell>
          <cell r="MD27">
            <v>0</v>
          </cell>
          <cell r="ME27" t="str">
            <v>No aplica</v>
          </cell>
          <cell r="MF27" t="str">
            <v>No aplica</v>
          </cell>
          <cell r="MG27" t="str">
            <v>No aplica</v>
          </cell>
          <cell r="MH27" t="str">
            <v>No aplica</v>
          </cell>
          <cell r="MI27" t="str">
            <v>No aplica</v>
          </cell>
          <cell r="MJ27">
            <v>0</v>
          </cell>
          <cell r="MK27">
            <v>0</v>
          </cell>
          <cell r="ML27">
            <v>0</v>
          </cell>
          <cell r="MM27">
            <v>0</v>
          </cell>
          <cell r="MN27">
            <v>0</v>
          </cell>
          <cell r="MO27">
            <v>0</v>
          </cell>
          <cell r="MP27">
            <v>0</v>
          </cell>
          <cell r="MQ27" t="str">
            <v>No aplica</v>
          </cell>
          <cell r="MR27" t="str">
            <v>No aplica</v>
          </cell>
          <cell r="MS27" t="str">
            <v>No aplica</v>
          </cell>
          <cell r="MT27" t="str">
            <v>No aplica</v>
          </cell>
          <cell r="MU27" t="str">
            <v>No aplica</v>
          </cell>
          <cell r="MV27">
            <v>0</v>
          </cell>
          <cell r="MW27">
            <v>0</v>
          </cell>
          <cell r="MX27">
            <v>0</v>
          </cell>
          <cell r="MY27">
            <v>0</v>
          </cell>
          <cell r="MZ27">
            <v>0</v>
          </cell>
          <cell r="NA27">
            <v>0</v>
          </cell>
          <cell r="NB27">
            <v>0</v>
          </cell>
          <cell r="NC27" t="str">
            <v>No Programó</v>
          </cell>
          <cell r="ND27" t="str">
            <v>No Programó</v>
          </cell>
          <cell r="NE27" t="str">
            <v>No Programó</v>
          </cell>
          <cell r="NF27" t="str">
            <v>No Programó</v>
          </cell>
          <cell r="NG27" t="str">
            <v>No Programó</v>
          </cell>
          <cell r="NH27" t="str">
            <v>No Programó</v>
          </cell>
          <cell r="NI27" t="str">
            <v/>
          </cell>
          <cell r="NJ27" t="str">
            <v/>
          </cell>
          <cell r="NK27" t="str">
            <v/>
          </cell>
          <cell r="NL27" t="str">
            <v/>
          </cell>
          <cell r="NM27" t="str">
            <v/>
          </cell>
          <cell r="NN27" t="str">
            <v/>
          </cell>
          <cell r="NO27" t="str">
            <v>La meta no cuenta con presupuesto</v>
          </cell>
          <cell r="NP27" t="str">
            <v>La meta no cuenta con presupuesto</v>
          </cell>
          <cell r="NQ27" t="str">
            <v>La meta no cuenta con presupuesto</v>
          </cell>
          <cell r="NR27" t="str">
            <v>La meta no cuenta con presupuesto</v>
          </cell>
          <cell r="NS27" t="str">
            <v>La meta no cuenta con presupuesto</v>
          </cell>
          <cell r="NT27">
            <v>0</v>
          </cell>
          <cell r="NU27">
            <v>0</v>
          </cell>
          <cell r="NV27">
            <v>0</v>
          </cell>
          <cell r="NW27">
            <v>0</v>
          </cell>
          <cell r="NX27">
            <v>0</v>
          </cell>
          <cell r="NY27">
            <v>0</v>
          </cell>
          <cell r="NZ27">
            <v>0</v>
          </cell>
          <cell r="OA27" t="str">
            <v>La meta no presenta dificultades identificadas</v>
          </cell>
          <cell r="OB27" t="str">
            <v>La meta no presenta dificultades identificadas</v>
          </cell>
          <cell r="OC27" t="str">
            <v>La meta no presenta dificultades identificadas</v>
          </cell>
          <cell r="OD27" t="str">
            <v>La meta no programó avance para este periodo</v>
          </cell>
          <cell r="OE27" t="str">
            <v>La meta no programó avance para este periodo</v>
          </cell>
          <cell r="OF27">
            <v>0</v>
          </cell>
          <cell r="OG27">
            <v>0</v>
          </cell>
          <cell r="OH27">
            <v>0</v>
          </cell>
          <cell r="OI27">
            <v>0</v>
          </cell>
          <cell r="OJ27">
            <v>0</v>
          </cell>
          <cell r="OK27">
            <v>0</v>
          </cell>
          <cell r="OL27">
            <v>0</v>
          </cell>
          <cell r="OO27" t="str">
            <v>PD39</v>
          </cell>
          <cell r="OP27">
            <v>0</v>
          </cell>
          <cell r="OQ27" t="str">
            <v>N/A</v>
          </cell>
          <cell r="OR27" t="str">
            <v>N/A</v>
          </cell>
          <cell r="OS27" t="str">
            <v>N/A</v>
          </cell>
          <cell r="OT27" t="str">
            <v>N/A</v>
          </cell>
          <cell r="OU27" t="str">
            <v>N/A</v>
          </cell>
          <cell r="OV27" t="str">
            <v>N/A</v>
          </cell>
          <cell r="OW27" t="str">
            <v>N/A</v>
          </cell>
          <cell r="OX27" t="str">
            <v>N/A</v>
          </cell>
          <cell r="OY27" t="str">
            <v>N/A</v>
          </cell>
          <cell r="OZ27" t="str">
            <v>N/A</v>
          </cell>
          <cell r="PA27" t="str">
            <v>N/A</v>
          </cell>
          <cell r="PB27" t="str">
            <v>N/A</v>
          </cell>
          <cell r="PC27" t="str">
            <v>N/A</v>
          </cell>
          <cell r="PD27" t="str">
            <v>N/A</v>
          </cell>
          <cell r="PE27" t="str">
            <v>N/A</v>
          </cell>
          <cell r="PF27" t="str">
            <v>N/A</v>
          </cell>
          <cell r="PG27" t="str">
            <v>N/A</v>
          </cell>
          <cell r="PH27" t="str">
            <v>N/A</v>
          </cell>
          <cell r="PI27" t="str">
            <v>N/A</v>
          </cell>
          <cell r="PJ27" t="str">
            <v>N/A</v>
          </cell>
          <cell r="PK27" t="str">
            <v>N/A</v>
          </cell>
          <cell r="PL27" t="str">
            <v>N/A</v>
          </cell>
          <cell r="PM27" t="str">
            <v>N/A</v>
          </cell>
          <cell r="PN27" t="str">
            <v>N/A</v>
          </cell>
          <cell r="PO27" t="str">
            <v>N/A</v>
          </cell>
          <cell r="PP27" t="str">
            <v>N/A</v>
          </cell>
          <cell r="PQ27">
            <v>752590</v>
          </cell>
          <cell r="PR27">
            <v>690840205</v>
          </cell>
          <cell r="PS27" t="str">
            <v>Indicador MGA</v>
          </cell>
        </row>
        <row r="28">
          <cell r="A28" t="str">
            <v>PD40</v>
          </cell>
          <cell r="B28">
            <v>7868</v>
          </cell>
          <cell r="C28" t="str">
            <v>7868_MGA_2</v>
          </cell>
          <cell r="D28">
            <v>2020110010191</v>
          </cell>
          <cell r="E28" t="str">
            <v>Un nuevo contrato social y ambiental para la Bogotá del siglo XXI</v>
          </cell>
          <cell r="F28" t="str">
            <v>5. Construir Bogotá región con gobierno abierto, transparente y ciudadanía consciente.</v>
          </cell>
          <cell r="G28" t="str">
            <v>56. Gestión Pública Efectiva</v>
          </cell>
          <cell r="H28" t="str">
            <v xml:space="preserve">Fortalecer las capacidades institucionales para una Gestión pública efectiva y articulada, orientada a la generación de valor público para los grupos de interés. </v>
          </cell>
          <cell r="I28" t="str">
            <v>2. Posicionar la gestión pública distrital a través de la gestión del conocimiento y la innovación.</v>
          </cell>
          <cell r="J28" t="str">
            <v>Desarrollo Institucional para una Gestión Pública Eficiente</v>
          </cell>
          <cell r="K28" t="str">
            <v>Subsecretaría Distrital de Fortalecimiento Institucional</v>
          </cell>
          <cell r="L28" t="str">
            <v>Gloria Patricia Rincón Mazo</v>
          </cell>
          <cell r="M28" t="str">
            <v>Subsecretaria Distrital de Fortalecimiento Institucional</v>
          </cell>
          <cell r="N28" t="str">
            <v>Subsecretaría Distrital de Fortalecimiento Institucional</v>
          </cell>
          <cell r="O28" t="str">
            <v>Gloria Patricia Rincón Mazo</v>
          </cell>
          <cell r="P28" t="str">
            <v>Subsecretaria Distrital de Fortalecimiento Institucional</v>
          </cell>
          <cell r="Q28" t="str">
            <v>Blanca Iraida Bautista Torres</v>
          </cell>
          <cell r="R28" t="str">
            <v>Eliana Pedraza</v>
          </cell>
          <cell r="S28" t="str">
            <v>Servicio de asistencia técnica en temas de Gestión Pública</v>
          </cell>
          <cell r="T28" t="str">
            <v>Entidades asistidas técnicamente</v>
          </cell>
          <cell r="AD28" t="str">
            <v>2.1. Servicio de asistencia técnica en temas de Gestión Pública</v>
          </cell>
          <cell r="AE28" t="str">
            <v>2.1.1. Entidades asistidas técnicamente</v>
          </cell>
          <cell r="AI28" t="str">
            <v xml:space="preserve">PD_producto MGA: 2.1. Servicio de asistencia técnica en temas de Gestión Pública; PD_ID producto MGA: 2.1.1. Entidades asistidas técnicamente; </v>
          </cell>
          <cell r="AJ28" t="str">
            <v>La magnitud en cadela de valor esta dada en: 2020: 56 - 2021: 56 - 2022: 56 - 2023:56 - 2024:56</v>
          </cell>
          <cell r="AK28">
            <v>44055</v>
          </cell>
          <cell r="AL28">
            <v>1</v>
          </cell>
          <cell r="AM28">
            <v>2023</v>
          </cell>
          <cell r="AN28" t="str">
            <v xml:space="preserve">Asitencia técnica: en desarrollo administrativo de la función pública, el empleo público, la gestión del talento humano, la gerencia púbica, el desempeño de las funciones públicas por los particulares, la organización administrativa del estado, la planeación y la gestión, el control interno, la participación ciudadana, la transparencia en la gestión pública y el servicio al ciudadano </v>
          </cell>
          <cell r="AO28" t="str">
            <v xml:space="preserve">Fortalecer la capacidad para una  Gestión pública efectiva  y articulada, orientada a la generación de valor público para los grupos de interés.  </v>
          </cell>
          <cell r="AP28">
            <v>2020</v>
          </cell>
          <cell r="AQ28">
            <v>2024</v>
          </cell>
          <cell r="AR28" t="str">
            <v>Constante</v>
          </cell>
          <cell r="AS28" t="str">
            <v>Efectividad</v>
          </cell>
          <cell r="AT28" t="str">
            <v>Número</v>
          </cell>
          <cell r="AU28" t="str">
            <v>Producto</v>
          </cell>
          <cell r="AV28" t="str">
            <v>N/D</v>
          </cell>
          <cell r="AW28" t="str">
            <v>N/D</v>
          </cell>
          <cell r="AX28" t="str">
            <v>N/D</v>
          </cell>
          <cell r="AY28">
            <v>0</v>
          </cell>
          <cell r="AZ28">
            <v>1</v>
          </cell>
          <cell r="BA28">
            <v>0</v>
          </cell>
          <cell r="BB28" t="str">
            <v xml:space="preserve">El cumplimiento de la meta estara en función de la asistencia técnica a las entidades. </v>
          </cell>
          <cell r="BC28" t="str">
            <v xml:space="preserve">Número de entidades asistidas técnicamente. </v>
          </cell>
          <cell r="BD28" t="str">
            <v>Entidades asistidas técnicamente</v>
          </cell>
          <cell r="BE28" t="str">
            <v>N/A</v>
          </cell>
          <cell r="BF28" t="str">
            <v xml:space="preserve">Informe asistencia técnica a las 56 Entidades Distritales. </v>
          </cell>
          <cell r="BG28">
            <v>2</v>
          </cell>
          <cell r="BH28">
            <v>44098</v>
          </cell>
          <cell r="BI28">
            <v>0</v>
          </cell>
          <cell r="BJ28" t="str">
            <v>Establecer variables 1 y/o 2 numéricas</v>
          </cell>
          <cell r="BK28">
            <v>56</v>
          </cell>
          <cell r="BL28">
            <v>56</v>
          </cell>
          <cell r="BM28">
            <v>56</v>
          </cell>
          <cell r="BN28">
            <v>56</v>
          </cell>
          <cell r="BO28">
            <v>56</v>
          </cell>
          <cell r="BP28">
            <v>56</v>
          </cell>
          <cell r="BW28">
            <v>56</v>
          </cell>
          <cell r="BX28">
            <v>56</v>
          </cell>
          <cell r="BY28">
            <v>56</v>
          </cell>
          <cell r="BZ28">
            <v>56</v>
          </cell>
          <cell r="CA28">
            <v>56</v>
          </cell>
          <cell r="CB28">
            <v>56</v>
          </cell>
          <cell r="CC28">
            <v>56</v>
          </cell>
          <cell r="CD28">
            <v>0</v>
          </cell>
          <cell r="CE28" t="str">
            <v>N/A</v>
          </cell>
          <cell r="CF28" t="str">
            <v>N/A</v>
          </cell>
          <cell r="CG28" t="str">
            <v>N/A</v>
          </cell>
          <cell r="CH28" t="str">
            <v>N/A</v>
          </cell>
          <cell r="CI28" t="str">
            <v>N/A</v>
          </cell>
          <cell r="CJ28">
            <v>56</v>
          </cell>
          <cell r="CK28">
            <v>56</v>
          </cell>
          <cell r="CL28">
            <v>56</v>
          </cell>
          <cell r="CM28" t="str">
            <v>No aplica</v>
          </cell>
          <cell r="CN28" t="str">
            <v>Suma</v>
          </cell>
          <cell r="CO28">
            <v>0</v>
          </cell>
          <cell r="CP28">
            <v>0</v>
          </cell>
          <cell r="CQ28">
            <v>0</v>
          </cell>
          <cell r="CR28">
            <v>0</v>
          </cell>
          <cell r="CS28">
            <v>0</v>
          </cell>
          <cell r="CT28">
            <v>0</v>
          </cell>
          <cell r="CU28">
            <v>0</v>
          </cell>
          <cell r="CV28">
            <v>0</v>
          </cell>
          <cell r="CW28">
            <v>0</v>
          </cell>
          <cell r="CX28">
            <v>0</v>
          </cell>
          <cell r="CY28">
            <v>0</v>
          </cell>
          <cell r="CZ28">
            <v>56</v>
          </cell>
          <cell r="DA28">
            <v>56</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56</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t="str">
            <v>Informe de asistencia a las entidades distritales</v>
          </cell>
          <cell r="EQ28">
            <v>0</v>
          </cell>
          <cell r="ER28">
            <v>0</v>
          </cell>
          <cell r="ES28">
            <v>0</v>
          </cell>
          <cell r="ET28">
            <v>0</v>
          </cell>
          <cell r="EU28">
            <v>0</v>
          </cell>
          <cell r="EV28">
            <v>0</v>
          </cell>
          <cell r="EW28">
            <v>0</v>
          </cell>
          <cell r="EX28">
            <v>0</v>
          </cell>
          <cell r="EY28">
            <v>0</v>
          </cell>
          <cell r="EZ28">
            <v>0</v>
          </cell>
          <cell r="FA28">
            <v>0</v>
          </cell>
          <cell r="FB28">
            <v>0</v>
          </cell>
          <cell r="FC28" t="str">
            <v>N/A</v>
          </cell>
          <cell r="FD28" t="str">
            <v>N/A</v>
          </cell>
          <cell r="FE28" t="str">
            <v>N/A</v>
          </cell>
          <cell r="FF28" t="str">
            <v>N/A</v>
          </cell>
          <cell r="FG28" t="str">
            <v>N/A</v>
          </cell>
          <cell r="FH28" t="str">
            <v>N/A</v>
          </cell>
          <cell r="FI28" t="str">
            <v>N/A</v>
          </cell>
          <cell r="FJ28" t="str">
            <v>N/A</v>
          </cell>
          <cell r="FK28" t="str">
            <v>N/A</v>
          </cell>
          <cell r="FL28" t="str">
            <v>N/A</v>
          </cell>
          <cell r="FM28" t="str">
            <v>N/A</v>
          </cell>
          <cell r="FN28" t="str">
            <v>N/A</v>
          </cell>
          <cell r="FO28" t="str">
            <v>N/A</v>
          </cell>
          <cell r="FP28" t="str">
            <v>N/A</v>
          </cell>
          <cell r="FQ28" t="str">
            <v>N/A</v>
          </cell>
          <cell r="FR28" t="str">
            <v>N/A</v>
          </cell>
          <cell r="FS28" t="str">
            <v>N/A</v>
          </cell>
          <cell r="FT28" t="str">
            <v>N/A</v>
          </cell>
          <cell r="FU28" t="str">
            <v>N/A</v>
          </cell>
          <cell r="FV28" t="str">
            <v>N/A</v>
          </cell>
          <cell r="FW28" t="str">
            <v>N/A</v>
          </cell>
          <cell r="FX28" t="str">
            <v>N/A</v>
          </cell>
          <cell r="FY28" t="str">
            <v>N/A</v>
          </cell>
          <cell r="FZ28" t="str">
            <v>N/A</v>
          </cell>
          <cell r="GA28" t="str">
            <v>N/A</v>
          </cell>
          <cell r="GB28" t="str">
            <v>N/A</v>
          </cell>
          <cell r="GC28" t="str">
            <v>N/A</v>
          </cell>
          <cell r="GD28" t="str">
            <v>N/A</v>
          </cell>
          <cell r="GE28" t="str">
            <v>N/A</v>
          </cell>
          <cell r="GF28" t="str">
            <v>N/A</v>
          </cell>
          <cell r="GG28" t="str">
            <v>N/A</v>
          </cell>
          <cell r="GH28" t="str">
            <v>N/A</v>
          </cell>
          <cell r="GI28" t="str">
            <v>N/A</v>
          </cell>
          <cell r="GJ28" t="str">
            <v>N/A</v>
          </cell>
          <cell r="GK28" t="str">
            <v>N/A</v>
          </cell>
          <cell r="GL28" t="str">
            <v>N/A</v>
          </cell>
          <cell r="GM28" t="str">
            <v>N/A</v>
          </cell>
          <cell r="GN28" t="str">
            <v>N/A</v>
          </cell>
          <cell r="GO28" t="str">
            <v>N/A</v>
          </cell>
          <cell r="GP28" t="str">
            <v>N/A</v>
          </cell>
          <cell r="GQ28" t="str">
            <v>N/A</v>
          </cell>
          <cell r="GR28" t="str">
            <v>N/A</v>
          </cell>
          <cell r="GS28" t="str">
            <v>N/A</v>
          </cell>
          <cell r="GT28" t="str">
            <v>N/A</v>
          </cell>
          <cell r="GU28" t="str">
            <v>N/A</v>
          </cell>
          <cell r="GV28" t="str">
            <v>N/A</v>
          </cell>
          <cell r="GW28" t="str">
            <v>N/A</v>
          </cell>
          <cell r="GX28" t="str">
            <v>N/A</v>
          </cell>
          <cell r="GY28" t="str">
            <v>N/A</v>
          </cell>
          <cell r="GZ28" t="str">
            <v>N/A</v>
          </cell>
          <cell r="HA28" t="str">
            <v>N/A</v>
          </cell>
          <cell r="HB28" t="str">
            <v>N/A</v>
          </cell>
          <cell r="HC28" t="str">
            <v>N/A</v>
          </cell>
          <cell r="HD28" t="str">
            <v>N/A</v>
          </cell>
          <cell r="HE28" t="str">
            <v>N/A</v>
          </cell>
          <cell r="HF28" t="str">
            <v>N/A</v>
          </cell>
          <cell r="HG28" t="str">
            <v>N/A</v>
          </cell>
          <cell r="HH28" t="str">
            <v>N/A</v>
          </cell>
          <cell r="HI28" t="str">
            <v>N/A</v>
          </cell>
          <cell r="HJ28" t="str">
            <v>N/A</v>
          </cell>
          <cell r="HK28" t="str">
            <v>N/A</v>
          </cell>
          <cell r="HL28" t="str">
            <v>N/A</v>
          </cell>
          <cell r="HM28" t="str">
            <v>N/A</v>
          </cell>
          <cell r="HN28" t="str">
            <v>N/A</v>
          </cell>
          <cell r="HO28" t="str">
            <v>N/A</v>
          </cell>
          <cell r="HP28" t="str">
            <v>N/A</v>
          </cell>
          <cell r="HQ28" t="str">
            <v>N/A</v>
          </cell>
          <cell r="HR28" t="str">
            <v>N/A</v>
          </cell>
          <cell r="HS28" t="str">
            <v>N/A</v>
          </cell>
          <cell r="HT28" t="str">
            <v>N/A</v>
          </cell>
          <cell r="HU28" t="str">
            <v>N/A</v>
          </cell>
          <cell r="HV28" t="str">
            <v>N/A</v>
          </cell>
          <cell r="HW28" t="str">
            <v>N/A</v>
          </cell>
          <cell r="HX28" t="str">
            <v>N/A</v>
          </cell>
          <cell r="HY28" t="str">
            <v>N/A</v>
          </cell>
          <cell r="HZ28" t="str">
            <v>N/A</v>
          </cell>
          <cell r="IA28" t="str">
            <v>N/A</v>
          </cell>
          <cell r="IB28" t="str">
            <v>N/A</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t="str">
            <v>No Programó</v>
          </cell>
          <cell r="KE28" t="str">
            <v/>
          </cell>
          <cell r="KF28" t="str">
            <v/>
          </cell>
          <cell r="KG28" t="str">
            <v/>
          </cell>
          <cell r="KH28" t="str">
            <v/>
          </cell>
          <cell r="KI28" t="str">
            <v/>
          </cell>
          <cell r="KJ28" t="str">
            <v/>
          </cell>
          <cell r="KK28" t="str">
            <v/>
          </cell>
          <cell r="KL28" t="str">
            <v/>
          </cell>
          <cell r="KM28" t="str">
            <v/>
          </cell>
          <cell r="KN28" t="str">
            <v/>
          </cell>
          <cell r="KO28" t="str">
            <v/>
          </cell>
          <cell r="KP28" t="str">
            <v>No Programó</v>
          </cell>
          <cell r="KQ28" t="str">
            <v>No Programó</v>
          </cell>
          <cell r="KR28" t="str">
            <v>No Programó</v>
          </cell>
          <cell r="KS28" t="str">
            <v>No Programó</v>
          </cell>
          <cell r="KT28" t="str">
            <v>No Programó</v>
          </cell>
          <cell r="KU28" t="str">
            <v>No Programó</v>
          </cell>
          <cell r="KV28" t="str">
            <v/>
          </cell>
          <cell r="KW28" t="str">
            <v/>
          </cell>
          <cell r="KX28" t="str">
            <v/>
          </cell>
          <cell r="KY28" t="str">
            <v/>
          </cell>
          <cell r="KZ28" t="str">
            <v/>
          </cell>
          <cell r="LA28" t="str">
            <v/>
          </cell>
          <cell r="LB28" t="str">
            <v>No Programó</v>
          </cell>
          <cell r="LC28" t="str">
            <v>7868_2</v>
          </cell>
          <cell r="LD28" t="str">
            <v>2. Posicionar la gestión pública distrital a través de la gestión del conocimiento y la innovación.</v>
          </cell>
          <cell r="LE28">
            <v>100</v>
          </cell>
          <cell r="LF28">
            <v>52.222222222222221</v>
          </cell>
          <cell r="LG28" t="str">
            <v/>
          </cell>
          <cell r="LH28" t="str">
            <v/>
          </cell>
          <cell r="LI28">
            <v>100</v>
          </cell>
          <cell r="LJ28">
            <v>52.671111111111109</v>
          </cell>
          <cell r="LK28">
            <v>9110519000</v>
          </cell>
          <cell r="LL28">
            <v>8846199891</v>
          </cell>
          <cell r="LM28">
            <v>2565159275</v>
          </cell>
          <cell r="LN28">
            <v>691592795</v>
          </cell>
          <cell r="LO28">
            <v>691592795</v>
          </cell>
          <cell r="LP28" t="str">
            <v>No Programó</v>
          </cell>
          <cell r="LQ28" t="str">
            <v>No Programó</v>
          </cell>
          <cell r="LR28" t="str">
            <v>No Programó</v>
          </cell>
          <cell r="LS28" t="str">
            <v>No Programó</v>
          </cell>
          <cell r="LT28" t="str">
            <v>No Programó</v>
          </cell>
          <cell r="LU28" t="str">
            <v>No Programó</v>
          </cell>
          <cell r="LV28" t="str">
            <v/>
          </cell>
          <cell r="LW28" t="str">
            <v/>
          </cell>
          <cell r="LX28" t="str">
            <v/>
          </cell>
          <cell r="LY28" t="str">
            <v/>
          </cell>
          <cell r="LZ28" t="str">
            <v/>
          </cell>
          <cell r="MA28" t="str">
            <v/>
          </cell>
          <cell r="MB28">
            <v>0</v>
          </cell>
          <cell r="MC28">
            <v>0</v>
          </cell>
          <cell r="MD28">
            <v>0</v>
          </cell>
          <cell r="ME28" t="str">
            <v>No aplica</v>
          </cell>
          <cell r="MF28" t="str">
            <v>No aplica</v>
          </cell>
          <cell r="MG28" t="str">
            <v>No aplica</v>
          </cell>
          <cell r="MH28" t="str">
            <v>No aplica</v>
          </cell>
          <cell r="MI28" t="str">
            <v>No aplica</v>
          </cell>
          <cell r="MJ28">
            <v>0</v>
          </cell>
          <cell r="MK28">
            <v>0</v>
          </cell>
          <cell r="ML28">
            <v>0</v>
          </cell>
          <cell r="MM28">
            <v>0</v>
          </cell>
          <cell r="MN28">
            <v>0</v>
          </cell>
          <cell r="MO28">
            <v>0</v>
          </cell>
          <cell r="MP28">
            <v>0</v>
          </cell>
          <cell r="MQ28" t="str">
            <v>No aplica</v>
          </cell>
          <cell r="MR28" t="str">
            <v>No aplica</v>
          </cell>
          <cell r="MS28" t="str">
            <v>No aplica</v>
          </cell>
          <cell r="MT28" t="str">
            <v>No aplica</v>
          </cell>
          <cell r="MU28" t="str">
            <v>No aplica</v>
          </cell>
          <cell r="MV28">
            <v>0</v>
          </cell>
          <cell r="MW28">
            <v>0</v>
          </cell>
          <cell r="MX28">
            <v>0</v>
          </cell>
          <cell r="MY28">
            <v>0</v>
          </cell>
          <cell r="MZ28">
            <v>0</v>
          </cell>
          <cell r="NA28">
            <v>0</v>
          </cell>
          <cell r="NB28">
            <v>0</v>
          </cell>
          <cell r="NC28" t="str">
            <v>No Programó</v>
          </cell>
          <cell r="ND28" t="str">
            <v>No Programó</v>
          </cell>
          <cell r="NE28" t="str">
            <v>No Programó</v>
          </cell>
          <cell r="NF28" t="str">
            <v>No Programó</v>
          </cell>
          <cell r="NG28" t="str">
            <v>No Programó</v>
          </cell>
          <cell r="NH28" t="str">
            <v>No Programó</v>
          </cell>
          <cell r="NI28" t="str">
            <v/>
          </cell>
          <cell r="NJ28" t="str">
            <v/>
          </cell>
          <cell r="NK28" t="str">
            <v/>
          </cell>
          <cell r="NL28" t="str">
            <v/>
          </cell>
          <cell r="NM28" t="str">
            <v/>
          </cell>
          <cell r="NN28" t="str">
            <v/>
          </cell>
          <cell r="NO28" t="str">
            <v>La meta no cuenta con presupuesto</v>
          </cell>
          <cell r="NP28" t="str">
            <v>La meta no cuenta con presupuesto</v>
          </cell>
          <cell r="NQ28" t="str">
            <v>La meta no cuenta con presupuesto</v>
          </cell>
          <cell r="NR28" t="str">
            <v>La meta no cuenta con presupuesto</v>
          </cell>
          <cell r="NS28" t="str">
            <v>La meta no cuenta con presupuesto</v>
          </cell>
          <cell r="NT28">
            <v>0</v>
          </cell>
          <cell r="NU28">
            <v>0</v>
          </cell>
          <cell r="NV28">
            <v>0</v>
          </cell>
          <cell r="NW28">
            <v>0</v>
          </cell>
          <cell r="NX28">
            <v>0</v>
          </cell>
          <cell r="NY28">
            <v>0</v>
          </cell>
          <cell r="NZ28">
            <v>0</v>
          </cell>
          <cell r="OA28" t="str">
            <v>La meta no presenta dificultades identificadas</v>
          </cell>
          <cell r="OB28" t="str">
            <v>La meta no presenta dificultades identificadas</v>
          </cell>
          <cell r="OC28" t="str">
            <v>La meta no presenta dificultades identificadas</v>
          </cell>
          <cell r="OD28" t="str">
            <v>La meta no programó avance para este periodo</v>
          </cell>
          <cell r="OE28" t="str">
            <v>La meta no programó avance para este periodo</v>
          </cell>
          <cell r="OF28">
            <v>0</v>
          </cell>
          <cell r="OG28">
            <v>0</v>
          </cell>
          <cell r="OH28">
            <v>0</v>
          </cell>
          <cell r="OI28">
            <v>0</v>
          </cell>
          <cell r="OJ28">
            <v>0</v>
          </cell>
          <cell r="OK28">
            <v>0</v>
          </cell>
          <cell r="OL28">
            <v>0</v>
          </cell>
          <cell r="OO28" t="str">
            <v>PD40</v>
          </cell>
          <cell r="OP28">
            <v>0</v>
          </cell>
          <cell r="OQ28" t="str">
            <v>N/A</v>
          </cell>
          <cell r="OR28" t="str">
            <v>N/A</v>
          </cell>
          <cell r="OS28" t="str">
            <v>N/A</v>
          </cell>
          <cell r="OT28" t="str">
            <v>N/A</v>
          </cell>
          <cell r="OU28" t="str">
            <v>N/A</v>
          </cell>
          <cell r="OV28" t="str">
            <v>N/A</v>
          </cell>
          <cell r="OW28" t="str">
            <v>N/A</v>
          </cell>
          <cell r="OX28" t="str">
            <v>N/A</v>
          </cell>
          <cell r="OY28" t="str">
            <v>N/A</v>
          </cell>
          <cell r="OZ28" t="str">
            <v>N/A</v>
          </cell>
          <cell r="PA28" t="str">
            <v>N/A</v>
          </cell>
          <cell r="PB28" t="str">
            <v>N/A</v>
          </cell>
          <cell r="PC28" t="str">
            <v>N/A</v>
          </cell>
          <cell r="PD28" t="str">
            <v>N/A</v>
          </cell>
          <cell r="PE28" t="str">
            <v>N/A</v>
          </cell>
          <cell r="PF28" t="str">
            <v>N/A</v>
          </cell>
          <cell r="PG28" t="str">
            <v>N/A</v>
          </cell>
          <cell r="PH28" t="str">
            <v>N/A</v>
          </cell>
          <cell r="PI28" t="str">
            <v>N/A</v>
          </cell>
          <cell r="PJ28" t="str">
            <v>N/A</v>
          </cell>
          <cell r="PK28" t="str">
            <v>N/A</v>
          </cell>
          <cell r="PL28" t="str">
            <v>N/A</v>
          </cell>
          <cell r="PM28" t="str">
            <v>N/A</v>
          </cell>
          <cell r="PN28" t="str">
            <v>N/A</v>
          </cell>
          <cell r="PO28" t="str">
            <v>N/A</v>
          </cell>
          <cell r="PP28" t="str">
            <v>N/A</v>
          </cell>
          <cell r="PQ28">
            <v>752590</v>
          </cell>
          <cell r="PR28">
            <v>690840205</v>
          </cell>
          <cell r="PS28" t="str">
            <v>Indicador MGA</v>
          </cell>
        </row>
        <row r="29">
          <cell r="A29" t="str">
            <v>PD41</v>
          </cell>
          <cell r="B29">
            <v>7868</v>
          </cell>
          <cell r="C29" t="str">
            <v>7868_MGA_3</v>
          </cell>
          <cell r="D29">
            <v>2020110010191</v>
          </cell>
          <cell r="E29" t="str">
            <v>Un nuevo contrato social y ambiental para la Bogotá del siglo XXI</v>
          </cell>
          <cell r="F29" t="str">
            <v>5. Construir Bogotá región con gobierno abierto, transparente y ciudadanía consciente.</v>
          </cell>
          <cell r="G29" t="str">
            <v>56. Gestión Pública Efectiva</v>
          </cell>
          <cell r="H29" t="str">
            <v xml:space="preserve">Fortalecer las capacidades institucionales para una Gestión pública efectiva y articulada, orientada a la generación de valor público para los grupos de interés. </v>
          </cell>
          <cell r="I29" t="str">
            <v>3. Fortalecer la gestión y desempeño  para generar valor público en nuestros grupos de interés.</v>
          </cell>
          <cell r="J29" t="str">
            <v>Desarrollo Institucional para una Gestión Pública Eficiente</v>
          </cell>
          <cell r="K29" t="str">
            <v>Subsecretaría Distrital de Fortalecimiento Institucional</v>
          </cell>
          <cell r="L29" t="str">
            <v>Gloria Patricia Rincón Mazo</v>
          </cell>
          <cell r="M29" t="str">
            <v>Subsecretaria Distrital de Fortalecimiento Institucional</v>
          </cell>
          <cell r="N29" t="str">
            <v>Subsecretaría Distrital de Fortalecimiento Institucional</v>
          </cell>
          <cell r="O29" t="str">
            <v>Gloria Patricia Rincón Mazo</v>
          </cell>
          <cell r="P29" t="str">
            <v>Subsecretaria Distrital de Fortalecimiento Institucional</v>
          </cell>
          <cell r="Q29" t="str">
            <v>Blanca Iraida Bautista Torres</v>
          </cell>
          <cell r="R29" t="str">
            <v>Eliana Pedraza</v>
          </cell>
          <cell r="S29" t="str">
            <v>Servicio de apoyo para el fortalecimiento de la gestión de las entidades públicas</v>
          </cell>
          <cell r="T29" t="str">
            <v>Instituciones públicas asistidas técnicamente</v>
          </cell>
          <cell r="AD29" t="str">
            <v>3.1. Servicio de apoyo para el fortalecimiento de la gestión de las entidades públicas</v>
          </cell>
          <cell r="AE29" t="str">
            <v xml:space="preserve">3.1.1. Instituciones públicas asistidas técnicamente </v>
          </cell>
          <cell r="AI29" t="str">
            <v xml:space="preserve">PD_producto MGA: 3.1. Servicio de apoyo para el fortalecimiento de la gestión de las entidades públicas; PD_ID producto MGA: 3.1.1. Instituciones públicas asistidas técnicamente ; </v>
          </cell>
          <cell r="AJ29" t="str">
            <v>La magnitud en cadela de valor esta dada en: 2020: 56 - 2021: 56 - 2022: 56 - 2023:56 - 2024:56</v>
          </cell>
          <cell r="AK29">
            <v>44055</v>
          </cell>
          <cell r="AL29">
            <v>1</v>
          </cell>
          <cell r="AM29">
            <v>2023</v>
          </cell>
          <cell r="AN29" t="str">
            <v xml:space="preserve">Este servicio incluye apoyo para el fortalecimiento de entidades públicas, servidores públicos y ciudadanos en la implementación de las politicas del sector </v>
          </cell>
          <cell r="AO29" t="str">
            <v xml:space="preserve">Fortalecer la capacidad para una  Gestión pública efectiva  y articulada, orientada a la generación de valor público para los grupos de interés.  </v>
          </cell>
          <cell r="AP29">
            <v>2020</v>
          </cell>
          <cell r="AQ29">
            <v>2024</v>
          </cell>
          <cell r="AR29" t="str">
            <v>Constante</v>
          </cell>
          <cell r="AS29" t="str">
            <v>Efectividad</v>
          </cell>
          <cell r="AT29" t="str">
            <v>Número</v>
          </cell>
          <cell r="AU29" t="str">
            <v>Producto</v>
          </cell>
          <cell r="AV29" t="str">
            <v>N/D</v>
          </cell>
          <cell r="AW29" t="str">
            <v>N/D</v>
          </cell>
          <cell r="AX29" t="str">
            <v>N/D</v>
          </cell>
          <cell r="AY29">
            <v>0</v>
          </cell>
          <cell r="AZ29">
            <v>1</v>
          </cell>
          <cell r="BA29">
            <v>0</v>
          </cell>
          <cell r="BB29">
            <v>0</v>
          </cell>
          <cell r="BC29" t="str">
            <v xml:space="preserve">Instituciones públicas asistidas técnicamente </v>
          </cell>
          <cell r="BD29" t="str">
            <v xml:space="preserve">Instituciones públicas asistidas técnicamente </v>
          </cell>
          <cell r="BE29" t="str">
            <v>N/A</v>
          </cell>
          <cell r="BF29">
            <v>0</v>
          </cell>
          <cell r="BG29">
            <v>2</v>
          </cell>
          <cell r="BH29">
            <v>44098</v>
          </cell>
          <cell r="BI29">
            <v>0</v>
          </cell>
          <cell r="BJ29" t="str">
            <v>Establecer variables 1 y/o 2 numéricas</v>
          </cell>
          <cell r="BK29">
            <v>56</v>
          </cell>
          <cell r="BL29">
            <v>56</v>
          </cell>
          <cell r="BM29">
            <v>56</v>
          </cell>
          <cell r="BN29">
            <v>56</v>
          </cell>
          <cell r="BO29">
            <v>56</v>
          </cell>
          <cell r="BP29">
            <v>56</v>
          </cell>
          <cell r="BW29">
            <v>56</v>
          </cell>
          <cell r="BX29">
            <v>56</v>
          </cell>
          <cell r="BY29">
            <v>56</v>
          </cell>
          <cell r="BZ29">
            <v>56</v>
          </cell>
          <cell r="CA29">
            <v>56</v>
          </cell>
          <cell r="CB29">
            <v>56</v>
          </cell>
          <cell r="CC29">
            <v>56</v>
          </cell>
          <cell r="CD29">
            <v>0</v>
          </cell>
          <cell r="CE29" t="str">
            <v>N/A</v>
          </cell>
          <cell r="CF29" t="str">
            <v>N/A</v>
          </cell>
          <cell r="CG29" t="str">
            <v>N/A</v>
          </cell>
          <cell r="CH29" t="str">
            <v>N/A</v>
          </cell>
          <cell r="CI29" t="str">
            <v>N/A</v>
          </cell>
          <cell r="CJ29">
            <v>56</v>
          </cell>
          <cell r="CK29">
            <v>56</v>
          </cell>
          <cell r="CL29">
            <v>56</v>
          </cell>
          <cell r="CM29" t="str">
            <v>No aplica</v>
          </cell>
          <cell r="CN29" t="str">
            <v>Suma</v>
          </cell>
          <cell r="CO29">
            <v>0</v>
          </cell>
          <cell r="CP29">
            <v>0</v>
          </cell>
          <cell r="CQ29">
            <v>0</v>
          </cell>
          <cell r="CR29">
            <v>0</v>
          </cell>
          <cell r="CS29">
            <v>0</v>
          </cell>
          <cell r="CT29">
            <v>0</v>
          </cell>
          <cell r="CU29">
            <v>0</v>
          </cell>
          <cell r="CV29">
            <v>0</v>
          </cell>
          <cell r="CW29">
            <v>0</v>
          </cell>
          <cell r="CX29">
            <v>0</v>
          </cell>
          <cell r="CY29">
            <v>0</v>
          </cell>
          <cell r="CZ29">
            <v>56</v>
          </cell>
          <cell r="DA29">
            <v>56</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56</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t="str">
            <v>Informe de asistencia a las entidades distritales</v>
          </cell>
          <cell r="EQ29">
            <v>0</v>
          </cell>
          <cell r="ER29">
            <v>0</v>
          </cell>
          <cell r="ES29">
            <v>0</v>
          </cell>
          <cell r="ET29">
            <v>0</v>
          </cell>
          <cell r="EU29">
            <v>0</v>
          </cell>
          <cell r="EV29">
            <v>0</v>
          </cell>
          <cell r="EW29">
            <v>0</v>
          </cell>
          <cell r="EX29">
            <v>0</v>
          </cell>
          <cell r="EY29">
            <v>0</v>
          </cell>
          <cell r="EZ29">
            <v>0</v>
          </cell>
          <cell r="FA29">
            <v>0</v>
          </cell>
          <cell r="FB29">
            <v>0</v>
          </cell>
          <cell r="FC29" t="str">
            <v>N/A</v>
          </cell>
          <cell r="FD29" t="str">
            <v>N/A</v>
          </cell>
          <cell r="FE29" t="str">
            <v>N/A</v>
          </cell>
          <cell r="FF29" t="str">
            <v>N/A</v>
          </cell>
          <cell r="FG29" t="str">
            <v>N/A</v>
          </cell>
          <cell r="FH29" t="str">
            <v>N/A</v>
          </cell>
          <cell r="FI29" t="str">
            <v>N/A</v>
          </cell>
          <cell r="FJ29" t="str">
            <v>N/A</v>
          </cell>
          <cell r="FK29" t="str">
            <v>N/A</v>
          </cell>
          <cell r="FL29" t="str">
            <v>N/A</v>
          </cell>
          <cell r="FM29" t="str">
            <v>N/A</v>
          </cell>
          <cell r="FN29" t="str">
            <v>N/A</v>
          </cell>
          <cell r="FO29" t="str">
            <v>N/A</v>
          </cell>
          <cell r="FP29" t="str">
            <v>N/A</v>
          </cell>
          <cell r="FQ29" t="str">
            <v>N/A</v>
          </cell>
          <cell r="FR29" t="str">
            <v>N/A</v>
          </cell>
          <cell r="FS29" t="str">
            <v>N/A</v>
          </cell>
          <cell r="FT29" t="str">
            <v>N/A</v>
          </cell>
          <cell r="FU29" t="str">
            <v>N/A</v>
          </cell>
          <cell r="FV29" t="str">
            <v>N/A</v>
          </cell>
          <cell r="FW29" t="str">
            <v>N/A</v>
          </cell>
          <cell r="FX29" t="str">
            <v>N/A</v>
          </cell>
          <cell r="FY29" t="str">
            <v>N/A</v>
          </cell>
          <cell r="FZ29" t="str">
            <v>N/A</v>
          </cell>
          <cell r="GA29" t="str">
            <v>N/A</v>
          </cell>
          <cell r="GB29" t="str">
            <v>N/A</v>
          </cell>
          <cell r="GC29" t="str">
            <v>N/A</v>
          </cell>
          <cell r="GD29" t="str">
            <v>N/A</v>
          </cell>
          <cell r="GE29" t="str">
            <v>N/A</v>
          </cell>
          <cell r="GF29" t="str">
            <v>N/A</v>
          </cell>
          <cell r="GG29" t="str">
            <v>N/A</v>
          </cell>
          <cell r="GH29" t="str">
            <v>N/A</v>
          </cell>
          <cell r="GI29" t="str">
            <v>N/A</v>
          </cell>
          <cell r="GJ29" t="str">
            <v>N/A</v>
          </cell>
          <cell r="GK29" t="str">
            <v>N/A</v>
          </cell>
          <cell r="GL29" t="str">
            <v>N/A</v>
          </cell>
          <cell r="GM29" t="str">
            <v>N/A</v>
          </cell>
          <cell r="GN29" t="str">
            <v>N/A</v>
          </cell>
          <cell r="GO29" t="str">
            <v>N/A</v>
          </cell>
          <cell r="GP29" t="str">
            <v>N/A</v>
          </cell>
          <cell r="GQ29" t="str">
            <v>N/A</v>
          </cell>
          <cell r="GR29" t="str">
            <v>N/A</v>
          </cell>
          <cell r="GS29" t="str">
            <v>N/A</v>
          </cell>
          <cell r="GT29" t="str">
            <v>N/A</v>
          </cell>
          <cell r="GU29" t="str">
            <v>N/A</v>
          </cell>
          <cell r="GV29" t="str">
            <v>N/A</v>
          </cell>
          <cell r="GW29" t="str">
            <v>N/A</v>
          </cell>
          <cell r="GX29" t="str">
            <v>N/A</v>
          </cell>
          <cell r="GY29" t="str">
            <v>N/A</v>
          </cell>
          <cell r="GZ29" t="str">
            <v>N/A</v>
          </cell>
          <cell r="HA29" t="str">
            <v>N/A</v>
          </cell>
          <cell r="HB29" t="str">
            <v>N/A</v>
          </cell>
          <cell r="HC29" t="str">
            <v>N/A</v>
          </cell>
          <cell r="HD29" t="str">
            <v>N/A</v>
          </cell>
          <cell r="HE29" t="str">
            <v>N/A</v>
          </cell>
          <cell r="HF29" t="str">
            <v>N/A</v>
          </cell>
          <cell r="HG29" t="str">
            <v>N/A</v>
          </cell>
          <cell r="HH29" t="str">
            <v>N/A</v>
          </cell>
          <cell r="HI29" t="str">
            <v>N/A</v>
          </cell>
          <cell r="HJ29" t="str">
            <v>N/A</v>
          </cell>
          <cell r="HK29" t="str">
            <v>N/A</v>
          </cell>
          <cell r="HL29" t="str">
            <v>N/A</v>
          </cell>
          <cell r="HM29" t="str">
            <v>N/A</v>
          </cell>
          <cell r="HN29" t="str">
            <v>N/A</v>
          </cell>
          <cell r="HO29" t="str">
            <v>N/A</v>
          </cell>
          <cell r="HP29" t="str">
            <v>N/A</v>
          </cell>
          <cell r="HQ29" t="str">
            <v>N/A</v>
          </cell>
          <cell r="HR29" t="str">
            <v>N/A</v>
          </cell>
          <cell r="HS29" t="str">
            <v>N/A</v>
          </cell>
          <cell r="HT29" t="str">
            <v>N/A</v>
          </cell>
          <cell r="HU29" t="str">
            <v>N/A</v>
          </cell>
          <cell r="HV29" t="str">
            <v>N/A</v>
          </cell>
          <cell r="HW29" t="str">
            <v>N/A</v>
          </cell>
          <cell r="HX29" t="str">
            <v>N/A</v>
          </cell>
          <cell r="HY29" t="str">
            <v>N/A</v>
          </cell>
          <cell r="HZ29" t="str">
            <v>N/A</v>
          </cell>
          <cell r="IA29" t="str">
            <v>N/A</v>
          </cell>
          <cell r="IB29" t="str">
            <v>N/A</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t="str">
            <v>No Programó</v>
          </cell>
          <cell r="KE29" t="str">
            <v/>
          </cell>
          <cell r="KF29" t="str">
            <v/>
          </cell>
          <cell r="KG29" t="str">
            <v/>
          </cell>
          <cell r="KH29" t="str">
            <v/>
          </cell>
          <cell r="KI29" t="str">
            <v/>
          </cell>
          <cell r="KJ29" t="str">
            <v/>
          </cell>
          <cell r="KK29" t="str">
            <v/>
          </cell>
          <cell r="KL29" t="str">
            <v/>
          </cell>
          <cell r="KM29" t="str">
            <v/>
          </cell>
          <cell r="KN29" t="str">
            <v/>
          </cell>
          <cell r="KO29" t="str">
            <v/>
          </cell>
          <cell r="KP29" t="str">
            <v>No Programó</v>
          </cell>
          <cell r="KQ29" t="str">
            <v>No Programó</v>
          </cell>
          <cell r="KR29" t="str">
            <v>No Programó</v>
          </cell>
          <cell r="KS29" t="str">
            <v>No Programó</v>
          </cell>
          <cell r="KT29" t="str">
            <v>No Programó</v>
          </cell>
          <cell r="KU29" t="str">
            <v>No Programó</v>
          </cell>
          <cell r="KV29" t="str">
            <v/>
          </cell>
          <cell r="KW29" t="str">
            <v/>
          </cell>
          <cell r="KX29" t="str">
            <v/>
          </cell>
          <cell r="KY29" t="str">
            <v/>
          </cell>
          <cell r="KZ29" t="str">
            <v/>
          </cell>
          <cell r="LA29" t="str">
            <v/>
          </cell>
          <cell r="LB29" t="str">
            <v>No Programó</v>
          </cell>
          <cell r="LC29" t="str">
            <v>7868_3</v>
          </cell>
          <cell r="LD29" t="str">
            <v>3. Fortalecer la gestión y desempeño  para generar valor público en nuestros grupos de interés.</v>
          </cell>
          <cell r="LE29">
            <v>100</v>
          </cell>
          <cell r="LF29">
            <v>54.989999999999995</v>
          </cell>
          <cell r="LG29" t="str">
            <v/>
          </cell>
          <cell r="LH29" t="str">
            <v/>
          </cell>
          <cell r="LI29">
            <v>100</v>
          </cell>
          <cell r="LJ29">
            <v>52.671111111111109</v>
          </cell>
          <cell r="LK29">
            <v>9110519000</v>
          </cell>
          <cell r="LL29">
            <v>8846199891</v>
          </cell>
          <cell r="LM29">
            <v>2565159275</v>
          </cell>
          <cell r="LN29">
            <v>691592795</v>
          </cell>
          <cell r="LO29">
            <v>691592795</v>
          </cell>
          <cell r="LP29" t="str">
            <v>No Programó</v>
          </cell>
          <cell r="LQ29" t="str">
            <v>No Programó</v>
          </cell>
          <cell r="LR29" t="str">
            <v>No Programó</v>
          </cell>
          <cell r="LS29" t="str">
            <v>No Programó</v>
          </cell>
          <cell r="LT29" t="str">
            <v>No Programó</v>
          </cell>
          <cell r="LU29" t="str">
            <v>No Programó</v>
          </cell>
          <cell r="LV29" t="str">
            <v/>
          </cell>
          <cell r="LW29" t="str">
            <v/>
          </cell>
          <cell r="LX29" t="str">
            <v/>
          </cell>
          <cell r="LY29" t="str">
            <v/>
          </cell>
          <cell r="LZ29" t="str">
            <v/>
          </cell>
          <cell r="MA29" t="str">
            <v/>
          </cell>
          <cell r="MB29">
            <v>0</v>
          </cell>
          <cell r="MC29">
            <v>0</v>
          </cell>
          <cell r="MD29">
            <v>0</v>
          </cell>
          <cell r="ME29" t="str">
            <v>No aplica</v>
          </cell>
          <cell r="MF29" t="str">
            <v>No aplica</v>
          </cell>
          <cell r="MG29" t="str">
            <v>No aplica</v>
          </cell>
          <cell r="MH29" t="str">
            <v>No aplica</v>
          </cell>
          <cell r="MI29" t="str">
            <v>No aplica</v>
          </cell>
          <cell r="MJ29">
            <v>0</v>
          </cell>
          <cell r="MK29">
            <v>0</v>
          </cell>
          <cell r="ML29">
            <v>0</v>
          </cell>
          <cell r="MM29">
            <v>0</v>
          </cell>
          <cell r="MN29">
            <v>0</v>
          </cell>
          <cell r="MO29">
            <v>0</v>
          </cell>
          <cell r="MP29">
            <v>0</v>
          </cell>
          <cell r="MQ29" t="str">
            <v>No aplica</v>
          </cell>
          <cell r="MR29" t="str">
            <v>No aplica</v>
          </cell>
          <cell r="MS29" t="str">
            <v>No aplica</v>
          </cell>
          <cell r="MT29" t="str">
            <v>No aplica</v>
          </cell>
          <cell r="MU29" t="str">
            <v>No aplica</v>
          </cell>
          <cell r="MV29">
            <v>0</v>
          </cell>
          <cell r="MW29">
            <v>0</v>
          </cell>
          <cell r="MX29">
            <v>0</v>
          </cell>
          <cell r="MY29">
            <v>0</v>
          </cell>
          <cell r="MZ29">
            <v>0</v>
          </cell>
          <cell r="NA29">
            <v>0</v>
          </cell>
          <cell r="NB29">
            <v>0</v>
          </cell>
          <cell r="NC29" t="str">
            <v>No Programó</v>
          </cell>
          <cell r="ND29" t="str">
            <v>No Programó</v>
          </cell>
          <cell r="NE29" t="str">
            <v>No Programó</v>
          </cell>
          <cell r="NF29" t="str">
            <v>No Programó</v>
          </cell>
          <cell r="NG29" t="str">
            <v>No Programó</v>
          </cell>
          <cell r="NH29" t="str">
            <v>No Programó</v>
          </cell>
          <cell r="NI29" t="str">
            <v/>
          </cell>
          <cell r="NJ29" t="str">
            <v/>
          </cell>
          <cell r="NK29" t="str">
            <v/>
          </cell>
          <cell r="NL29" t="str">
            <v/>
          </cell>
          <cell r="NM29" t="str">
            <v/>
          </cell>
          <cell r="NN29" t="str">
            <v/>
          </cell>
          <cell r="NO29" t="str">
            <v>La meta no cuenta con presupuesto</v>
          </cell>
          <cell r="NP29" t="str">
            <v>La meta no cuenta con presupuesto</v>
          </cell>
          <cell r="NQ29" t="str">
            <v>La meta no cuenta con presupuesto</v>
          </cell>
          <cell r="NR29" t="str">
            <v>La meta no cuenta con presupuesto</v>
          </cell>
          <cell r="NS29" t="str">
            <v>La meta no cuenta con presupuesto</v>
          </cell>
          <cell r="NT29">
            <v>0</v>
          </cell>
          <cell r="NU29">
            <v>0</v>
          </cell>
          <cell r="NV29">
            <v>0</v>
          </cell>
          <cell r="NW29">
            <v>0</v>
          </cell>
          <cell r="NX29">
            <v>0</v>
          </cell>
          <cell r="NY29">
            <v>0</v>
          </cell>
          <cell r="NZ29">
            <v>0</v>
          </cell>
          <cell r="OA29" t="str">
            <v>La meta no presenta dificultades identificadas</v>
          </cell>
          <cell r="OB29" t="str">
            <v>La meta no presenta dificultades identificadas</v>
          </cell>
          <cell r="OC29" t="str">
            <v>La meta no presenta dificultades identificadas</v>
          </cell>
          <cell r="OD29" t="str">
            <v>La meta no programó avance para este periodo</v>
          </cell>
          <cell r="OE29" t="str">
            <v>La meta no programó avance para este periodo</v>
          </cell>
          <cell r="OF29">
            <v>0</v>
          </cell>
          <cell r="OG29">
            <v>0</v>
          </cell>
          <cell r="OH29">
            <v>0</v>
          </cell>
          <cell r="OI29">
            <v>0</v>
          </cell>
          <cell r="OJ29">
            <v>0</v>
          </cell>
          <cell r="OK29">
            <v>0</v>
          </cell>
          <cell r="OL29">
            <v>0</v>
          </cell>
          <cell r="OO29" t="str">
            <v>PD41</v>
          </cell>
          <cell r="OP29">
            <v>0</v>
          </cell>
          <cell r="OQ29" t="str">
            <v>N/A</v>
          </cell>
          <cell r="OR29" t="str">
            <v>N/A</v>
          </cell>
          <cell r="OS29" t="str">
            <v>N/A</v>
          </cell>
          <cell r="OT29" t="str">
            <v>N/A</v>
          </cell>
          <cell r="OU29" t="str">
            <v>N/A</v>
          </cell>
          <cell r="OV29" t="str">
            <v>N/A</v>
          </cell>
          <cell r="OW29" t="str">
            <v>N/A</v>
          </cell>
          <cell r="OX29" t="str">
            <v>N/A</v>
          </cell>
          <cell r="OY29" t="str">
            <v>N/A</v>
          </cell>
          <cell r="OZ29" t="str">
            <v>N/A</v>
          </cell>
          <cell r="PA29" t="str">
            <v>N/A</v>
          </cell>
          <cell r="PB29" t="str">
            <v>N/A</v>
          </cell>
          <cell r="PC29" t="str">
            <v>N/A</v>
          </cell>
          <cell r="PD29" t="str">
            <v>N/A</v>
          </cell>
          <cell r="PE29" t="str">
            <v>N/A</v>
          </cell>
          <cell r="PF29" t="str">
            <v>N/A</v>
          </cell>
          <cell r="PG29" t="str">
            <v>N/A</v>
          </cell>
          <cell r="PH29" t="str">
            <v>N/A</v>
          </cell>
          <cell r="PI29" t="str">
            <v>N/A</v>
          </cell>
          <cell r="PJ29" t="str">
            <v>N/A</v>
          </cell>
          <cell r="PK29" t="str">
            <v>N/A</v>
          </cell>
          <cell r="PL29" t="str">
            <v>N/A</v>
          </cell>
          <cell r="PM29" t="str">
            <v>N/A</v>
          </cell>
          <cell r="PN29" t="str">
            <v>N/A</v>
          </cell>
          <cell r="PO29" t="str">
            <v>N/A</v>
          </cell>
          <cell r="PP29" t="str">
            <v>N/A</v>
          </cell>
          <cell r="PQ29">
            <v>752590</v>
          </cell>
          <cell r="PR29">
            <v>690840205</v>
          </cell>
          <cell r="PS29" t="str">
            <v>Indicador MGA</v>
          </cell>
        </row>
        <row r="30">
          <cell r="A30" t="str">
            <v>PD42</v>
          </cell>
          <cell r="B30">
            <v>7868</v>
          </cell>
          <cell r="C30" t="str">
            <v>7868_MGA_4</v>
          </cell>
          <cell r="D30">
            <v>2020110010191</v>
          </cell>
          <cell r="E30" t="str">
            <v>Un nuevo contrato social y ambiental para la Bogotá del siglo XXI</v>
          </cell>
          <cell r="F30" t="str">
            <v>5. Construir Bogotá región con gobierno abierto, transparente y ciudadanía consciente.</v>
          </cell>
          <cell r="G30" t="str">
            <v>56. Gestión Pública Efectiva</v>
          </cell>
          <cell r="H30" t="str">
            <v xml:space="preserve">Fortalecer las capacidades institucionales para una Gestión pública efectiva y articulada, orientada a la generación de valor público para los grupos de interés. </v>
          </cell>
          <cell r="I30" t="str">
            <v>N/A</v>
          </cell>
          <cell r="J30" t="str">
            <v>Desarrollo Institucional para una Gestión Pública Eficiente</v>
          </cell>
          <cell r="K30" t="str">
            <v>Subsecretaría Distrital de Fortalecimiento Institucional</v>
          </cell>
          <cell r="L30" t="str">
            <v>Gloria Patricia Rincón Mazo</v>
          </cell>
          <cell r="M30" t="str">
            <v>Subsecretaria Distrital de Fortalecimiento Institucional</v>
          </cell>
          <cell r="N30" t="str">
            <v>Dirección Distrital de Desarrollo Institucional</v>
          </cell>
          <cell r="O30" t="str">
            <v>John Freedy Molano Díaz</v>
          </cell>
          <cell r="P30" t="str">
            <v>Director Distrital de Desarrollo Institucional</v>
          </cell>
          <cell r="Q30" t="str">
            <v>Ivette Liliana Camargo López</v>
          </cell>
          <cell r="R30" t="str">
            <v>Eliana Pedraza</v>
          </cell>
          <cell r="S30" t="str">
            <v>Cursos de formación dictados</v>
          </cell>
          <cell r="T30" t="str">
            <v>Número de cursos de formación dictados</v>
          </cell>
          <cell r="AF30" t="str">
            <v>Cursos de formación dictados</v>
          </cell>
          <cell r="AI30" t="str">
            <v xml:space="preserve">PD_Gestion MGA: Cursos de formación dictados; </v>
          </cell>
          <cell r="AJ30">
            <v>0</v>
          </cell>
          <cell r="AK30">
            <v>44055</v>
          </cell>
          <cell r="AL30">
            <v>1</v>
          </cell>
          <cell r="AM30">
            <v>2023</v>
          </cell>
          <cell r="AN30" t="str">
            <v xml:space="preserve">Cursos habilitados y ofertados en temas de gestión pública para los servidores de las entidades y organismos distritales._x000D_
_x000D_
Curso de Teletrabajo para Directivos_x000D_
Curso de Teletrabajo para servidores _x000D_
Implementación de Políticas Públicas _x000D_
Gobernanza Pública Buenas Prácticas _x000D_
Gobernanza Pública Transparencia _x000D_
</v>
          </cell>
          <cell r="AO30" t="str">
            <v>Fortalecimiento de las competencias en temas de gestión pública de los servidores de las entidades y organismos distritales, brindándoles información actualizada y herramientas basadas en mejores prácticas que permiten una mejor atención a la ciudadanía fomentando permanentemente la transparencia e integridad en las labores diarias</v>
          </cell>
          <cell r="AP30">
            <v>2020</v>
          </cell>
          <cell r="AQ30">
            <v>2024</v>
          </cell>
          <cell r="AR30" t="str">
            <v>Suma</v>
          </cell>
          <cell r="AS30" t="str">
            <v>Eficiencia</v>
          </cell>
          <cell r="AT30" t="str">
            <v>Número</v>
          </cell>
          <cell r="AU30" t="str">
            <v>Resultado</v>
          </cell>
          <cell r="AV30">
            <v>2020</v>
          </cell>
          <cell r="AW30">
            <v>0</v>
          </cell>
          <cell r="AX30" t="str">
            <v>N/D</v>
          </cell>
          <cell r="AY30">
            <v>0</v>
          </cell>
          <cell r="AZ30">
            <v>1</v>
          </cell>
          <cell r="BA30">
            <v>0</v>
          </cell>
          <cell r="BB30" t="str">
            <v xml:space="preserve">Ejecución de los cursos de formación de acuerdo a lo programado. </v>
          </cell>
          <cell r="BC30" t="str">
            <v>Número cursos ofertados/Número cursos programados * 100</v>
          </cell>
          <cell r="BD30" t="str">
            <v>Cursos ofertados</v>
          </cell>
          <cell r="BE30" t="str">
            <v xml:space="preserve">Cursos programados </v>
          </cell>
          <cell r="BF30" t="str">
            <v>Informes de gestión de la dependencia.</v>
          </cell>
          <cell r="BG30">
            <v>2</v>
          </cell>
          <cell r="BH30">
            <v>44098</v>
          </cell>
          <cell r="BI30">
            <v>0</v>
          </cell>
          <cell r="BJ30" t="str">
            <v>Establecer variables 1 y/o 2 numéricas</v>
          </cell>
          <cell r="BK30">
            <v>25</v>
          </cell>
          <cell r="BL30">
            <v>5</v>
          </cell>
          <cell r="BM30">
            <v>5</v>
          </cell>
          <cell r="BN30">
            <v>5</v>
          </cell>
          <cell r="BO30">
            <v>5</v>
          </cell>
          <cell r="BP30">
            <v>5</v>
          </cell>
          <cell r="BW30">
            <v>5</v>
          </cell>
          <cell r="BX30">
            <v>5</v>
          </cell>
          <cell r="BY30">
            <v>5</v>
          </cell>
          <cell r="BZ30">
            <v>5</v>
          </cell>
          <cell r="CA30">
            <v>5</v>
          </cell>
          <cell r="CB30">
            <v>5</v>
          </cell>
          <cell r="CC30">
            <v>5</v>
          </cell>
          <cell r="CD30">
            <v>0</v>
          </cell>
          <cell r="CE30" t="str">
            <v>N/A</v>
          </cell>
          <cell r="CF30" t="str">
            <v>N/A</v>
          </cell>
          <cell r="CG30" t="str">
            <v>N/A</v>
          </cell>
          <cell r="CH30" t="str">
            <v>N/A</v>
          </cell>
          <cell r="CI30" t="str">
            <v>N/A</v>
          </cell>
          <cell r="CJ30">
            <v>5</v>
          </cell>
          <cell r="CK30">
            <v>5</v>
          </cell>
          <cell r="CL30">
            <v>5</v>
          </cell>
          <cell r="CM30">
            <v>17</v>
          </cell>
          <cell r="CN30" t="str">
            <v>Suma</v>
          </cell>
          <cell r="CO30">
            <v>0</v>
          </cell>
          <cell r="CP30">
            <v>0</v>
          </cell>
          <cell r="CQ30">
            <v>0</v>
          </cell>
          <cell r="CR30">
            <v>0</v>
          </cell>
          <cell r="CS30">
            <v>0</v>
          </cell>
          <cell r="CT30">
            <v>2</v>
          </cell>
          <cell r="CU30">
            <v>0</v>
          </cell>
          <cell r="CV30">
            <v>0</v>
          </cell>
          <cell r="CW30">
            <v>0</v>
          </cell>
          <cell r="CX30">
            <v>0</v>
          </cell>
          <cell r="CY30">
            <v>0</v>
          </cell>
          <cell r="CZ30">
            <v>3</v>
          </cell>
          <cell r="DA30">
            <v>5</v>
          </cell>
          <cell r="DB30">
            <v>2</v>
          </cell>
          <cell r="DC30">
            <v>2</v>
          </cell>
          <cell r="DD30">
            <v>0</v>
          </cell>
          <cell r="DE30">
            <v>0</v>
          </cell>
          <cell r="DF30">
            <v>0</v>
          </cell>
          <cell r="DG30">
            <v>0</v>
          </cell>
          <cell r="DH30">
            <v>0</v>
          </cell>
          <cell r="DI30">
            <v>2</v>
          </cell>
          <cell r="DJ30">
            <v>0</v>
          </cell>
          <cell r="DK30">
            <v>0</v>
          </cell>
          <cell r="DL30">
            <v>0</v>
          </cell>
          <cell r="DM30">
            <v>0</v>
          </cell>
          <cell r="DN30">
            <v>0</v>
          </cell>
          <cell r="DO30">
            <v>3</v>
          </cell>
          <cell r="DP30">
            <v>5</v>
          </cell>
          <cell r="DQ30">
            <v>0</v>
          </cell>
          <cell r="DR30">
            <v>0</v>
          </cell>
          <cell r="DS30">
            <v>0</v>
          </cell>
          <cell r="DT30">
            <v>0</v>
          </cell>
          <cell r="DU30">
            <v>0</v>
          </cell>
          <cell r="DV30">
            <v>2</v>
          </cell>
          <cell r="DW30">
            <v>0</v>
          </cell>
          <cell r="DX30">
            <v>0</v>
          </cell>
          <cell r="DY30">
            <v>0</v>
          </cell>
          <cell r="DZ30">
            <v>0</v>
          </cell>
          <cell r="EA30">
            <v>0</v>
          </cell>
          <cell r="EB30">
            <v>0</v>
          </cell>
          <cell r="EC30">
            <v>2</v>
          </cell>
          <cell r="ED30">
            <v>2</v>
          </cell>
          <cell r="EE30">
            <v>0</v>
          </cell>
          <cell r="EF30">
            <v>0</v>
          </cell>
          <cell r="EG30">
            <v>0</v>
          </cell>
          <cell r="EH30">
            <v>0</v>
          </cell>
          <cell r="EI30">
            <v>0</v>
          </cell>
          <cell r="EJ30" t="str">
            <v xml:space="preserve">Informe Cursos MGA </v>
          </cell>
          <cell r="EK30">
            <v>0</v>
          </cell>
          <cell r="EL30">
            <v>0</v>
          </cell>
          <cell r="EM30">
            <v>0</v>
          </cell>
          <cell r="EN30">
            <v>0</v>
          </cell>
          <cell r="EO30">
            <v>0</v>
          </cell>
          <cell r="EP30" t="str">
            <v xml:space="preserve">Informe Cursos MGA </v>
          </cell>
          <cell r="EQ30">
            <v>0</v>
          </cell>
          <cell r="ER30">
            <v>0</v>
          </cell>
          <cell r="ES30">
            <v>0</v>
          </cell>
          <cell r="ET30">
            <v>0</v>
          </cell>
          <cell r="EU30">
            <v>0</v>
          </cell>
          <cell r="EV30" t="str">
            <v xml:space="preserve">Informe Cursos MGA </v>
          </cell>
          <cell r="EW30">
            <v>0</v>
          </cell>
          <cell r="EX30">
            <v>0</v>
          </cell>
          <cell r="EY30">
            <v>0</v>
          </cell>
          <cell r="EZ30">
            <v>0</v>
          </cell>
          <cell r="FA30">
            <v>0</v>
          </cell>
          <cell r="FB30">
            <v>0</v>
          </cell>
          <cell r="FC30" t="str">
            <v>N/A</v>
          </cell>
          <cell r="FD30" t="str">
            <v>N/A</v>
          </cell>
          <cell r="FE30" t="str">
            <v>N/A</v>
          </cell>
          <cell r="FF30" t="str">
            <v>N/A</v>
          </cell>
          <cell r="FG30" t="str">
            <v>N/A</v>
          </cell>
          <cell r="FH30" t="str">
            <v>N/A</v>
          </cell>
          <cell r="FI30" t="str">
            <v>N/A</v>
          </cell>
          <cell r="FJ30" t="str">
            <v>N/A</v>
          </cell>
          <cell r="FK30" t="str">
            <v>N/A</v>
          </cell>
          <cell r="FL30" t="str">
            <v>N/A</v>
          </cell>
          <cell r="FM30" t="str">
            <v>N/A</v>
          </cell>
          <cell r="FN30" t="str">
            <v>N/A</v>
          </cell>
          <cell r="FO30" t="str">
            <v>N/A</v>
          </cell>
          <cell r="FP30" t="str">
            <v>N/A</v>
          </cell>
          <cell r="FQ30" t="str">
            <v>N/A</v>
          </cell>
          <cell r="FR30" t="str">
            <v>N/A</v>
          </cell>
          <cell r="FS30" t="str">
            <v>N/A</v>
          </cell>
          <cell r="FT30" t="str">
            <v>N/A</v>
          </cell>
          <cell r="FU30" t="str">
            <v>N/A</v>
          </cell>
          <cell r="FV30" t="str">
            <v>N/A</v>
          </cell>
          <cell r="FW30" t="str">
            <v>N/A</v>
          </cell>
          <cell r="FX30" t="str">
            <v>N/A</v>
          </cell>
          <cell r="FY30" t="str">
            <v>N/A</v>
          </cell>
          <cell r="FZ30" t="str">
            <v>N/A</v>
          </cell>
          <cell r="GA30" t="str">
            <v>N/A</v>
          </cell>
          <cell r="GB30" t="str">
            <v>N/A</v>
          </cell>
          <cell r="GC30" t="str">
            <v>N/A</v>
          </cell>
          <cell r="GD30" t="str">
            <v>N/A</v>
          </cell>
          <cell r="GE30" t="str">
            <v>N/A</v>
          </cell>
          <cell r="GF30" t="str">
            <v>N/A</v>
          </cell>
          <cell r="GG30" t="str">
            <v>N/A</v>
          </cell>
          <cell r="GH30" t="str">
            <v>N/A</v>
          </cell>
          <cell r="GI30" t="str">
            <v>N/A</v>
          </cell>
          <cell r="GJ30" t="str">
            <v>N/A</v>
          </cell>
          <cell r="GK30" t="str">
            <v>N/A</v>
          </cell>
          <cell r="GL30" t="str">
            <v>N/A</v>
          </cell>
          <cell r="GM30" t="str">
            <v>N/A</v>
          </cell>
          <cell r="GN30" t="str">
            <v>N/A</v>
          </cell>
          <cell r="GO30" t="str">
            <v>N/A</v>
          </cell>
          <cell r="GP30" t="str">
            <v>N/A</v>
          </cell>
          <cell r="GQ30" t="str">
            <v>N/A</v>
          </cell>
          <cell r="GR30" t="str">
            <v>N/A</v>
          </cell>
          <cell r="GS30" t="str">
            <v>N/A</v>
          </cell>
          <cell r="GT30" t="str">
            <v>N/A</v>
          </cell>
          <cell r="GU30" t="str">
            <v>N/A</v>
          </cell>
          <cell r="GV30" t="str">
            <v>N/A</v>
          </cell>
          <cell r="GW30" t="str">
            <v>N/A</v>
          </cell>
          <cell r="GX30" t="str">
            <v>N/A</v>
          </cell>
          <cell r="GY30" t="str">
            <v>N/A</v>
          </cell>
          <cell r="GZ30" t="str">
            <v>N/A</v>
          </cell>
          <cell r="HA30" t="str">
            <v>N/A</v>
          </cell>
          <cell r="HB30" t="str">
            <v>N/A</v>
          </cell>
          <cell r="HC30" t="str">
            <v>N/A</v>
          </cell>
          <cell r="HD30" t="str">
            <v>N/A</v>
          </cell>
          <cell r="HE30" t="str">
            <v>N/A</v>
          </cell>
          <cell r="HF30" t="str">
            <v>N/A</v>
          </cell>
          <cell r="HG30" t="str">
            <v>N/A</v>
          </cell>
          <cell r="HH30" t="str">
            <v>N/A</v>
          </cell>
          <cell r="HI30" t="str">
            <v>N/A</v>
          </cell>
          <cell r="HJ30" t="str">
            <v>N/A</v>
          </cell>
          <cell r="HK30" t="str">
            <v>N/A</v>
          </cell>
          <cell r="HL30" t="str">
            <v>N/A</v>
          </cell>
          <cell r="HM30" t="str">
            <v>N/A</v>
          </cell>
          <cell r="HN30" t="str">
            <v>N/A</v>
          </cell>
          <cell r="HO30" t="str">
            <v>N/A</v>
          </cell>
          <cell r="HP30" t="str">
            <v>N/A</v>
          </cell>
          <cell r="HQ30" t="str">
            <v>N/A</v>
          </cell>
          <cell r="HR30" t="str">
            <v>N/A</v>
          </cell>
          <cell r="HS30" t="str">
            <v>N/A</v>
          </cell>
          <cell r="HT30" t="str">
            <v>N/A</v>
          </cell>
          <cell r="HU30" t="str">
            <v>N/A</v>
          </cell>
          <cell r="HV30" t="str">
            <v>N/A</v>
          </cell>
          <cell r="HW30" t="str">
            <v>N/A</v>
          </cell>
          <cell r="HX30" t="str">
            <v>N/A</v>
          </cell>
          <cell r="HY30" t="str">
            <v>N/A</v>
          </cell>
          <cell r="HZ30" t="str">
            <v>N/A</v>
          </cell>
          <cell r="IA30" t="str">
            <v>N/A</v>
          </cell>
          <cell r="IB30" t="str">
            <v>N/A</v>
          </cell>
          <cell r="IC30" t="str">
            <v>Para este primer semestre de la vigencia 2023, se ofertaron y desarrollaron los siguientes cursos:
Teletrabajo para Teletrabajadores de Entidades y Organismos del Distrito Capital en dos cortes diferentes , logrando un total de 1159 servidores(as) formados.
Cohorte I: 660 servidores(as) formados. Ciclo académico comprendido entre el 08 de febrero al 23 de marzo
Cohorte II: 499 servidores(as) formados. ciclo académico comprendido entre el 14 de abril al 15 de junio
Teletrabajo para Jefes - Directivos”, con un ciclo académico comprendido entre el 18 de mayo al 26 de junio, logrando un total 75 servidores(as) formados.</v>
          </cell>
          <cell r="ID30" t="str">
            <v/>
          </cell>
          <cell r="IE30" t="str">
            <v/>
          </cell>
          <cell r="IF30" t="str">
            <v/>
          </cell>
          <cell r="IG30" t="str">
            <v/>
          </cell>
          <cell r="IH30" t="str">
            <v/>
          </cell>
          <cell r="II30" t="str">
            <v/>
          </cell>
          <cell r="IJ30" t="str">
            <v/>
          </cell>
          <cell r="IK30" t="str">
            <v>Para este primer semestre de la vigencia 2023, se ofertaron y desarrollaron los siguientes cursos:
Teletrabajo para Teletrabajadores de Entidades y Organismos del Distrito Capital en dos cortes diferentes , logrando un total de 1159 servidores(as) formados.
Cohorte I: 660 servidores(as) formados. Ciclo académico comprendido entre el 08 de febrero al 23 de marzo
Cohorte II: 499 servidores(as) formados. ciclo académico comprendido entre el 14 de abril al 15 de junio
Teletrabajo para Jefes - Directivos”, con un ciclo académico comprendido entre el 18 de mayo al 26 de junio, logrando un total 75 servidores(as) formados.</v>
          </cell>
          <cell r="IL30" t="str">
            <v/>
          </cell>
          <cell r="IM30" t="str">
            <v/>
          </cell>
          <cell r="IN30" t="str">
            <v/>
          </cell>
          <cell r="IO30" t="str">
            <v/>
          </cell>
          <cell r="IP30" t="str">
            <v/>
          </cell>
          <cell r="IQ30" t="str">
            <v/>
          </cell>
          <cell r="IR30">
            <v>0</v>
          </cell>
          <cell r="IS30">
            <v>0</v>
          </cell>
          <cell r="IT30">
            <v>0</v>
          </cell>
          <cell r="IU30">
            <v>0</v>
          </cell>
          <cell r="IV30">
            <v>0</v>
          </cell>
          <cell r="IW30">
            <v>1</v>
          </cell>
          <cell r="IX30">
            <v>0</v>
          </cell>
          <cell r="IY30">
            <v>0</v>
          </cell>
          <cell r="IZ30">
            <v>0</v>
          </cell>
          <cell r="JA30">
            <v>0</v>
          </cell>
          <cell r="JB30">
            <v>0</v>
          </cell>
          <cell r="JC30">
            <v>0</v>
          </cell>
          <cell r="JD30">
            <v>0.4</v>
          </cell>
          <cell r="JE30">
            <v>0</v>
          </cell>
          <cell r="JF30">
            <v>0</v>
          </cell>
          <cell r="JG30">
            <v>0</v>
          </cell>
          <cell r="JH30">
            <v>0</v>
          </cell>
          <cell r="JI30">
            <v>0</v>
          </cell>
          <cell r="JJ30">
            <v>40</v>
          </cell>
          <cell r="JK30">
            <v>0</v>
          </cell>
          <cell r="JL30">
            <v>0</v>
          </cell>
          <cell r="JM30">
            <v>0</v>
          </cell>
          <cell r="JN30">
            <v>0</v>
          </cell>
          <cell r="JO30">
            <v>0</v>
          </cell>
          <cell r="JP30">
            <v>0</v>
          </cell>
          <cell r="JQ30">
            <v>40</v>
          </cell>
          <cell r="JR30">
            <v>0</v>
          </cell>
          <cell r="JS30">
            <v>0</v>
          </cell>
          <cell r="JT30">
            <v>0</v>
          </cell>
          <cell r="JU30">
            <v>0</v>
          </cell>
          <cell r="JV30">
            <v>0</v>
          </cell>
          <cell r="JW30">
            <v>40</v>
          </cell>
          <cell r="JX30">
            <v>40</v>
          </cell>
          <cell r="JY30">
            <v>40</v>
          </cell>
          <cell r="JZ30">
            <v>40</v>
          </cell>
          <cell r="KA30">
            <v>40</v>
          </cell>
          <cell r="KB30">
            <v>40</v>
          </cell>
          <cell r="KC30">
            <v>40</v>
          </cell>
          <cell r="KD30" t="str">
            <v>No Programó</v>
          </cell>
          <cell r="KE30" t="str">
            <v/>
          </cell>
          <cell r="KF30" t="str">
            <v/>
          </cell>
          <cell r="KG30" t="str">
            <v/>
          </cell>
          <cell r="KH30" t="str">
            <v/>
          </cell>
          <cell r="KI30">
            <v>100</v>
          </cell>
          <cell r="KJ30" t="str">
            <v/>
          </cell>
          <cell r="KK30" t="str">
            <v/>
          </cell>
          <cell r="KL30" t="str">
            <v/>
          </cell>
          <cell r="KM30" t="str">
            <v/>
          </cell>
          <cell r="KN30" t="str">
            <v/>
          </cell>
          <cell r="KO30" t="str">
            <v/>
          </cell>
          <cell r="KP30" t="str">
            <v>No Programó</v>
          </cell>
          <cell r="KQ30" t="str">
            <v>No Programó</v>
          </cell>
          <cell r="KR30" t="str">
            <v>No Programó</v>
          </cell>
          <cell r="KS30" t="str">
            <v>No Programó</v>
          </cell>
          <cell r="KT30" t="str">
            <v>No Programó</v>
          </cell>
          <cell r="KU30">
            <v>100</v>
          </cell>
          <cell r="KV30" t="str">
            <v/>
          </cell>
          <cell r="KW30" t="str">
            <v/>
          </cell>
          <cell r="KX30" t="str">
            <v/>
          </cell>
          <cell r="KY30" t="str">
            <v/>
          </cell>
          <cell r="KZ30" t="str">
            <v/>
          </cell>
          <cell r="LA30" t="str">
            <v/>
          </cell>
          <cell r="LB30">
            <v>100</v>
          </cell>
          <cell r="LC30" t="str">
            <v>7868_N</v>
          </cell>
          <cell r="LD30" t="str">
            <v>N/A</v>
          </cell>
          <cell r="LE30" t="str">
            <v>No programó</v>
          </cell>
          <cell r="LF30" t="str">
            <v/>
          </cell>
          <cell r="LG30" t="str">
            <v/>
          </cell>
          <cell r="LH30" t="str">
            <v/>
          </cell>
          <cell r="LI30">
            <v>100</v>
          </cell>
          <cell r="LJ30">
            <v>52.671111111111109</v>
          </cell>
          <cell r="LK30">
            <v>9110519000</v>
          </cell>
          <cell r="LL30">
            <v>8846199891</v>
          </cell>
          <cell r="LM30">
            <v>2565159275</v>
          </cell>
          <cell r="LN30">
            <v>691592795</v>
          </cell>
          <cell r="LO30">
            <v>691592795</v>
          </cell>
          <cell r="LP30" t="str">
            <v>No Programó</v>
          </cell>
          <cell r="LQ30" t="str">
            <v>No Programó</v>
          </cell>
          <cell r="LR30" t="str">
            <v>No Programó</v>
          </cell>
          <cell r="LS30" t="str">
            <v>No Programó</v>
          </cell>
          <cell r="LT30" t="str">
            <v>No Programó</v>
          </cell>
          <cell r="LU30">
            <v>2</v>
          </cell>
          <cell r="LV30" t="str">
            <v/>
          </cell>
          <cell r="LW30" t="str">
            <v/>
          </cell>
          <cell r="LX30" t="str">
            <v/>
          </cell>
          <cell r="LY30" t="str">
            <v/>
          </cell>
          <cell r="LZ30" t="str">
            <v/>
          </cell>
          <cell r="MA30" t="str">
            <v/>
          </cell>
          <cell r="MB30">
            <v>2</v>
          </cell>
          <cell r="MC30">
            <v>2</v>
          </cell>
          <cell r="MD30">
            <v>2</v>
          </cell>
          <cell r="ME30" t="str">
            <v>No aplica</v>
          </cell>
          <cell r="MF30" t="str">
            <v>No aplica</v>
          </cell>
          <cell r="MG30" t="str">
            <v>No aplica</v>
          </cell>
          <cell r="MH30" t="str">
            <v>No aplica</v>
          </cell>
          <cell r="MI30" t="str">
            <v>No aplica</v>
          </cell>
          <cell r="MJ30">
            <v>0</v>
          </cell>
          <cell r="MK30">
            <v>0</v>
          </cell>
          <cell r="ML30">
            <v>0</v>
          </cell>
          <cell r="MM30">
            <v>0</v>
          </cell>
          <cell r="MN30">
            <v>0</v>
          </cell>
          <cell r="MO30">
            <v>0</v>
          </cell>
          <cell r="MP30">
            <v>0</v>
          </cell>
          <cell r="MQ30" t="str">
            <v>No aplica</v>
          </cell>
          <cell r="MR30" t="str">
            <v>No aplica</v>
          </cell>
          <cell r="MS30" t="str">
            <v>No aplica</v>
          </cell>
          <cell r="MT30" t="str">
            <v>No aplica</v>
          </cell>
          <cell r="MU30" t="str">
            <v>No aplica</v>
          </cell>
          <cell r="MV30">
            <v>0</v>
          </cell>
          <cell r="MW30">
            <v>0</v>
          </cell>
          <cell r="MX30">
            <v>0</v>
          </cell>
          <cell r="MY30">
            <v>0</v>
          </cell>
          <cell r="MZ30">
            <v>0</v>
          </cell>
          <cell r="NA30">
            <v>0</v>
          </cell>
          <cell r="NB30">
            <v>0</v>
          </cell>
          <cell r="NC30" t="str">
            <v>No Programó</v>
          </cell>
          <cell r="ND30" t="str">
            <v>No Programó</v>
          </cell>
          <cell r="NE30" t="str">
            <v>No Programó</v>
          </cell>
          <cell r="NF30" t="str">
            <v>No Programó</v>
          </cell>
          <cell r="NG30" t="str">
            <v>No Programó</v>
          </cell>
          <cell r="NH30">
            <v>100</v>
          </cell>
          <cell r="NI30" t="str">
            <v/>
          </cell>
          <cell r="NJ30" t="str">
            <v/>
          </cell>
          <cell r="NK30" t="str">
            <v/>
          </cell>
          <cell r="NL30" t="str">
            <v/>
          </cell>
          <cell r="NM30" t="str">
            <v/>
          </cell>
          <cell r="NN30" t="str">
            <v/>
          </cell>
          <cell r="NO30" t="str">
            <v>La meta no cuenta con presupuesto</v>
          </cell>
          <cell r="NP30" t="str">
            <v>La meta no cuenta con presupuesto</v>
          </cell>
          <cell r="NQ30" t="str">
            <v>La meta no cuenta con presupuesto</v>
          </cell>
          <cell r="NR30" t="str">
            <v>La meta no cuenta con presupuesto</v>
          </cell>
          <cell r="NS30" t="str">
            <v>La meta no cuenta con presupuesto</v>
          </cell>
          <cell r="NT30">
            <v>0</v>
          </cell>
          <cell r="NU30">
            <v>0</v>
          </cell>
          <cell r="NV30">
            <v>0</v>
          </cell>
          <cell r="NW30">
            <v>0</v>
          </cell>
          <cell r="NX30">
            <v>0</v>
          </cell>
          <cell r="NY30">
            <v>0</v>
          </cell>
          <cell r="NZ30">
            <v>0</v>
          </cell>
          <cell r="OA30" t="str">
            <v>La meta no presenta dificultades identificadas</v>
          </cell>
          <cell r="OB30" t="str">
            <v>La meta no presenta dificultades identificadas</v>
          </cell>
          <cell r="OC30" t="str">
            <v>La meta no presenta dificultades identificadas</v>
          </cell>
          <cell r="OD30" t="str">
            <v>La meta no programó avance para este periodo</v>
          </cell>
          <cell r="OE30" t="str">
            <v>La meta no programó avance para este periodo</v>
          </cell>
          <cell r="OF30">
            <v>0</v>
          </cell>
          <cell r="OG30">
            <v>0</v>
          </cell>
          <cell r="OH30">
            <v>0</v>
          </cell>
          <cell r="OI30">
            <v>0</v>
          </cell>
          <cell r="OJ30">
            <v>0</v>
          </cell>
          <cell r="OK30">
            <v>0</v>
          </cell>
          <cell r="OL30">
            <v>0</v>
          </cell>
          <cell r="OO30" t="str">
            <v>PD42</v>
          </cell>
          <cell r="OP30">
            <v>2</v>
          </cell>
          <cell r="OQ30" t="str">
            <v>N/A</v>
          </cell>
          <cell r="OR30" t="str">
            <v>N/A</v>
          </cell>
          <cell r="OS30" t="str">
            <v>N/A</v>
          </cell>
          <cell r="OT30" t="str">
            <v>N/A</v>
          </cell>
          <cell r="OU30" t="str">
            <v>N/A</v>
          </cell>
          <cell r="OV30" t="str">
            <v>N/A</v>
          </cell>
          <cell r="OW30" t="str">
            <v>N/A</v>
          </cell>
          <cell r="OX30" t="str">
            <v>N/A</v>
          </cell>
          <cell r="OY30" t="str">
            <v>N/A</v>
          </cell>
          <cell r="OZ30" t="str">
            <v>N/A</v>
          </cell>
          <cell r="PA30" t="str">
            <v>N/A</v>
          </cell>
          <cell r="PB30" t="str">
            <v>N/A</v>
          </cell>
          <cell r="PC30" t="str">
            <v>N/A</v>
          </cell>
          <cell r="PD30" t="str">
            <v>N/A</v>
          </cell>
          <cell r="PE30" t="str">
            <v>N/A</v>
          </cell>
          <cell r="PF30" t="str">
            <v>N/A</v>
          </cell>
          <cell r="PG30" t="str">
            <v>N/A</v>
          </cell>
          <cell r="PH30" t="str">
            <v>N/A</v>
          </cell>
          <cell r="PI30" t="str">
            <v>N/A</v>
          </cell>
          <cell r="PJ30" t="str">
            <v>N/A</v>
          </cell>
          <cell r="PK30" t="str">
            <v>N/A</v>
          </cell>
          <cell r="PL30" t="str">
            <v>N/A</v>
          </cell>
          <cell r="PM30" t="str">
            <v>N/A</v>
          </cell>
          <cell r="PN30" t="str">
            <v>N/A</v>
          </cell>
          <cell r="PO30" t="str">
            <v>N/A</v>
          </cell>
          <cell r="PP30" t="str">
            <v>N/A</v>
          </cell>
          <cell r="PQ30">
            <v>752590</v>
          </cell>
          <cell r="PR30">
            <v>690840205</v>
          </cell>
          <cell r="PS30" t="str">
            <v>Indicador Gestión</v>
          </cell>
        </row>
        <row r="31">
          <cell r="A31" t="str">
            <v>PD43</v>
          </cell>
          <cell r="B31">
            <v>7868</v>
          </cell>
          <cell r="C31" t="str">
            <v>7868_MGA_5</v>
          </cell>
          <cell r="D31">
            <v>2020110010191</v>
          </cell>
          <cell r="E31" t="str">
            <v>Un nuevo contrato social y ambiental para la Bogotá del siglo XXI</v>
          </cell>
          <cell r="F31" t="str">
            <v>5. Construir Bogotá región con gobierno abierto, transparente y ciudadanía consciente.</v>
          </cell>
          <cell r="G31" t="str">
            <v>56. Gestión Pública Efectiva</v>
          </cell>
          <cell r="H31" t="str">
            <v xml:space="preserve">Fortalecer las capacidades institucionales para una Gestión pública efectiva y articulada, orientada a la generación de valor público para los grupos de interés. </v>
          </cell>
          <cell r="I31" t="str">
            <v>4. Afianzar la transparencia para mayor efectividad en la gestión pública distrital.</v>
          </cell>
          <cell r="J31" t="str">
            <v>Desarrollo Institucional para una Gestión Pública Eficiente</v>
          </cell>
          <cell r="K31" t="str">
            <v>Subsecretaría Distrital de Fortalecimiento Institucional</v>
          </cell>
          <cell r="L31" t="str">
            <v>Gloria Patricia Rincón Mazo</v>
          </cell>
          <cell r="M31" t="str">
            <v>Subsecretaria Distrital de Fortalecimiento Institucional</v>
          </cell>
          <cell r="N31" t="str">
            <v>Dirección Distrital de Desarrollo Institucional</v>
          </cell>
          <cell r="O31" t="str">
            <v>John Freedy Molano Díaz</v>
          </cell>
          <cell r="P31" t="str">
            <v>Director Distrital de Desarrollo Institucional</v>
          </cell>
          <cell r="Q31" t="str">
            <v>Ivette Liliana Camargo López</v>
          </cell>
          <cell r="R31" t="str">
            <v>Eliana Pedraza</v>
          </cell>
          <cell r="S31" t="str">
            <v>Servicio de asistencia técnica para la implementación de la política de Integridad</v>
          </cell>
          <cell r="T31" t="str">
            <v>Entidades públicas asistidas técnicamente para la implementación de la política de integridad</v>
          </cell>
          <cell r="AD31" t="str">
            <v>4.1. Servicio de asistencia técnica para la implementación de la política de Integridad</v>
          </cell>
          <cell r="AE31" t="str">
            <v>4.1.1. Entidades públicas asistidas técnicamente para la implementación de la política de integridad</v>
          </cell>
          <cell r="AI31" t="str">
            <v xml:space="preserve">PD_producto MGA: 4.1. Servicio de asistencia técnica para la implementación de la política de Integridad; PD_ID producto MGA: 4.1.1. Entidades públicas asistidas técnicamente para la implementación de la política de integridad; </v>
          </cell>
          <cell r="AJ31" t="str">
            <v>La magnitud en cadela de valor esta dada en: 2020: 56 - 2021: 56 - 2022: 56 - 2023:56 - 2024:56</v>
          </cell>
          <cell r="AK31">
            <v>44055</v>
          </cell>
          <cell r="AL31">
            <v>1</v>
          </cell>
          <cell r="AM31">
            <v>2023</v>
          </cell>
          <cell r="AN31" t="str">
            <v>De acuerdo a las Bases del Plan de Desarrollo 2018 – 2022, la política de transparencia, integridad y legalidad está orientada a “robustecer las herramientas de promoción de la transparencia, el acceso a la información y lucha contra la corrupción en todos los sectores administrativos, ramas del poder público, órganos autónomos e independientes y niveles territoriales”. Función Pública, cómo líder en el diseño e implementación del código de integridad: valores del servicio público, busca incorporar, para 2020, herramientas para darle tramite a los conflictos de interés, ofrecer cursos virtuales a los servidores públicos, en especial gerente;  y fortalecer la capacidad de vigilancia del control interno.</v>
          </cell>
          <cell r="AO31" t="str">
            <v xml:space="preserve">Fortalecer la capacidad para una  Gestión pública efectiva  y articulada, orientada a la generación de valor público para los grupos de interés.  </v>
          </cell>
          <cell r="AP31">
            <v>2020</v>
          </cell>
          <cell r="AQ31">
            <v>2024</v>
          </cell>
          <cell r="AR31" t="str">
            <v>Constante</v>
          </cell>
          <cell r="AS31" t="str">
            <v>Efectividad</v>
          </cell>
          <cell r="AT31" t="str">
            <v>Número</v>
          </cell>
          <cell r="AU31" t="str">
            <v>Producto</v>
          </cell>
          <cell r="AV31" t="str">
            <v>N/D</v>
          </cell>
          <cell r="AW31" t="str">
            <v>N/D</v>
          </cell>
          <cell r="AX31" t="str">
            <v>N/D</v>
          </cell>
          <cell r="AY31">
            <v>0</v>
          </cell>
          <cell r="AZ31">
            <v>1</v>
          </cell>
          <cell r="BA31">
            <v>0</v>
          </cell>
          <cell r="BB31" t="str">
            <v xml:space="preserve">El cumplimiento del indicador estara en función de las asistencias  técnicas a las entidades públicas </v>
          </cell>
          <cell r="BC31" t="str">
            <v xml:space="preserve">Entidades públicas asistidas técnicamente para la implementación de la política de integridad </v>
          </cell>
          <cell r="BD31" t="str">
            <v xml:space="preserve">Entidades públicas asistidas técnicamente para la implementación de la política de integridad </v>
          </cell>
          <cell r="BE31" t="str">
            <v>N/A</v>
          </cell>
          <cell r="BF31">
            <v>0</v>
          </cell>
          <cell r="BG31">
            <v>2</v>
          </cell>
          <cell r="BH31">
            <v>44098</v>
          </cell>
          <cell r="BI31">
            <v>0</v>
          </cell>
          <cell r="BJ31" t="str">
            <v>Establecer variables 1 y/o 2 numéricas</v>
          </cell>
          <cell r="BK31">
            <v>56</v>
          </cell>
          <cell r="BL31">
            <v>56</v>
          </cell>
          <cell r="BM31">
            <v>56</v>
          </cell>
          <cell r="BN31">
            <v>56</v>
          </cell>
          <cell r="BO31">
            <v>56</v>
          </cell>
          <cell r="BP31">
            <v>56</v>
          </cell>
          <cell r="BW31">
            <v>56</v>
          </cell>
          <cell r="BX31">
            <v>56</v>
          </cell>
          <cell r="BY31">
            <v>56</v>
          </cell>
          <cell r="BZ31">
            <v>56</v>
          </cell>
          <cell r="CA31">
            <v>56</v>
          </cell>
          <cell r="CB31">
            <v>56</v>
          </cell>
          <cell r="CC31">
            <v>56</v>
          </cell>
          <cell r="CD31">
            <v>0</v>
          </cell>
          <cell r="CE31" t="str">
            <v>N/A</v>
          </cell>
          <cell r="CF31" t="str">
            <v>N/A</v>
          </cell>
          <cell r="CG31" t="str">
            <v>N/A</v>
          </cell>
          <cell r="CH31" t="str">
            <v>N/A</v>
          </cell>
          <cell r="CI31" t="str">
            <v>N/A</v>
          </cell>
          <cell r="CJ31">
            <v>56</v>
          </cell>
          <cell r="CK31">
            <v>56</v>
          </cell>
          <cell r="CL31">
            <v>56</v>
          </cell>
          <cell r="CM31" t="str">
            <v>No aplica</v>
          </cell>
          <cell r="CN31" t="str">
            <v>Suma</v>
          </cell>
          <cell r="CO31">
            <v>0</v>
          </cell>
          <cell r="CP31">
            <v>0</v>
          </cell>
          <cell r="CQ31">
            <v>0</v>
          </cell>
          <cell r="CR31">
            <v>0</v>
          </cell>
          <cell r="CS31">
            <v>0</v>
          </cell>
          <cell r="CT31">
            <v>0</v>
          </cell>
          <cell r="CU31">
            <v>0</v>
          </cell>
          <cell r="CV31">
            <v>0</v>
          </cell>
          <cell r="CW31">
            <v>0</v>
          </cell>
          <cell r="CX31">
            <v>0</v>
          </cell>
          <cell r="CY31">
            <v>0</v>
          </cell>
          <cell r="CZ31">
            <v>56</v>
          </cell>
          <cell r="DA31">
            <v>56</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56</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t="str">
            <v>Informe de asistencia a las entidades distritales</v>
          </cell>
          <cell r="EL31">
            <v>0</v>
          </cell>
          <cell r="EM31">
            <v>0</v>
          </cell>
          <cell r="EN31">
            <v>0</v>
          </cell>
          <cell r="EO31">
            <v>0</v>
          </cell>
          <cell r="EP31" t="str">
            <v>Informe de asistencia a las entidades distritales</v>
          </cell>
          <cell r="EQ31">
            <v>0</v>
          </cell>
          <cell r="ER31">
            <v>0</v>
          </cell>
          <cell r="ES31">
            <v>0</v>
          </cell>
          <cell r="ET31">
            <v>0</v>
          </cell>
          <cell r="EU31">
            <v>0</v>
          </cell>
          <cell r="EV31">
            <v>0</v>
          </cell>
          <cell r="EW31">
            <v>0</v>
          </cell>
          <cell r="EX31">
            <v>0</v>
          </cell>
          <cell r="EY31">
            <v>0</v>
          </cell>
          <cell r="EZ31">
            <v>0</v>
          </cell>
          <cell r="FA31">
            <v>0</v>
          </cell>
          <cell r="FB31">
            <v>0</v>
          </cell>
          <cell r="FC31" t="str">
            <v>N/A</v>
          </cell>
          <cell r="FD31" t="str">
            <v>N/A</v>
          </cell>
          <cell r="FE31" t="str">
            <v>N/A</v>
          </cell>
          <cell r="FF31" t="str">
            <v>N/A</v>
          </cell>
          <cell r="FG31" t="str">
            <v>N/A</v>
          </cell>
          <cell r="FH31" t="str">
            <v>N/A</v>
          </cell>
          <cell r="FI31" t="str">
            <v>N/A</v>
          </cell>
          <cell r="FJ31" t="str">
            <v>N/A</v>
          </cell>
          <cell r="FK31" t="str">
            <v>N/A</v>
          </cell>
          <cell r="FL31" t="str">
            <v>N/A</v>
          </cell>
          <cell r="FM31" t="str">
            <v>N/A</v>
          </cell>
          <cell r="FN31" t="str">
            <v>N/A</v>
          </cell>
          <cell r="FO31" t="str">
            <v>N/A</v>
          </cell>
          <cell r="FP31" t="str">
            <v>N/A</v>
          </cell>
          <cell r="FQ31" t="str">
            <v>N/A</v>
          </cell>
          <cell r="FR31" t="str">
            <v>N/A</v>
          </cell>
          <cell r="FS31" t="str">
            <v>N/A</v>
          </cell>
          <cell r="FT31" t="str">
            <v>N/A</v>
          </cell>
          <cell r="FU31" t="str">
            <v>N/A</v>
          </cell>
          <cell r="FV31" t="str">
            <v>N/A</v>
          </cell>
          <cell r="FW31" t="str">
            <v>N/A</v>
          </cell>
          <cell r="FX31" t="str">
            <v>N/A</v>
          </cell>
          <cell r="FY31" t="str">
            <v>N/A</v>
          </cell>
          <cell r="FZ31" t="str">
            <v>N/A</v>
          </cell>
          <cell r="GA31" t="str">
            <v>N/A</v>
          </cell>
          <cell r="GB31" t="str">
            <v>N/A</v>
          </cell>
          <cell r="GC31" t="str">
            <v>N/A</v>
          </cell>
          <cell r="GD31" t="str">
            <v>N/A</v>
          </cell>
          <cell r="GE31" t="str">
            <v>N/A</v>
          </cell>
          <cell r="GF31" t="str">
            <v>N/A</v>
          </cell>
          <cell r="GG31" t="str">
            <v>N/A</v>
          </cell>
          <cell r="GH31" t="str">
            <v>N/A</v>
          </cell>
          <cell r="GI31" t="str">
            <v>N/A</v>
          </cell>
          <cell r="GJ31" t="str">
            <v>N/A</v>
          </cell>
          <cell r="GK31" t="str">
            <v>N/A</v>
          </cell>
          <cell r="GL31" t="str">
            <v>N/A</v>
          </cell>
          <cell r="GM31" t="str">
            <v>N/A</v>
          </cell>
          <cell r="GN31" t="str">
            <v>N/A</v>
          </cell>
          <cell r="GO31" t="str">
            <v>N/A</v>
          </cell>
          <cell r="GP31" t="str">
            <v>N/A</v>
          </cell>
          <cell r="GQ31" t="str">
            <v>N/A</v>
          </cell>
          <cell r="GR31" t="str">
            <v>N/A</v>
          </cell>
          <cell r="GS31" t="str">
            <v>N/A</v>
          </cell>
          <cell r="GT31" t="str">
            <v>N/A</v>
          </cell>
          <cell r="GU31" t="str">
            <v>N/A</v>
          </cell>
          <cell r="GV31" t="str">
            <v>N/A</v>
          </cell>
          <cell r="GW31" t="str">
            <v>N/A</v>
          </cell>
          <cell r="GX31" t="str">
            <v>N/A</v>
          </cell>
          <cell r="GY31" t="str">
            <v>N/A</v>
          </cell>
          <cell r="GZ31" t="str">
            <v>N/A</v>
          </cell>
          <cell r="HA31" t="str">
            <v>N/A</v>
          </cell>
          <cell r="HB31" t="str">
            <v>N/A</v>
          </cell>
          <cell r="HC31" t="str">
            <v>N/A</v>
          </cell>
          <cell r="HD31" t="str">
            <v>N/A</v>
          </cell>
          <cell r="HE31" t="str">
            <v>N/A</v>
          </cell>
          <cell r="HF31" t="str">
            <v>N/A</v>
          </cell>
          <cell r="HG31" t="str">
            <v>N/A</v>
          </cell>
          <cell r="HH31" t="str">
            <v>N/A</v>
          </cell>
          <cell r="HI31" t="str">
            <v>N/A</v>
          </cell>
          <cell r="HJ31" t="str">
            <v>N/A</v>
          </cell>
          <cell r="HK31" t="str">
            <v>N/A</v>
          </cell>
          <cell r="HL31" t="str">
            <v>N/A</v>
          </cell>
          <cell r="HM31" t="str">
            <v>N/A</v>
          </cell>
          <cell r="HN31" t="str">
            <v>N/A</v>
          </cell>
          <cell r="HO31" t="str">
            <v>N/A</v>
          </cell>
          <cell r="HP31" t="str">
            <v>N/A</v>
          </cell>
          <cell r="HQ31" t="str">
            <v>N/A</v>
          </cell>
          <cell r="HR31" t="str">
            <v>N/A</v>
          </cell>
          <cell r="HS31" t="str">
            <v>N/A</v>
          </cell>
          <cell r="HT31" t="str">
            <v>N/A</v>
          </cell>
          <cell r="HU31" t="str">
            <v>N/A</v>
          </cell>
          <cell r="HV31" t="str">
            <v>N/A</v>
          </cell>
          <cell r="HW31" t="str">
            <v>N/A</v>
          </cell>
          <cell r="HX31" t="str">
            <v>N/A</v>
          </cell>
          <cell r="HY31" t="str">
            <v>N/A</v>
          </cell>
          <cell r="HZ31" t="str">
            <v>N/A</v>
          </cell>
          <cell r="IA31" t="str">
            <v>N/A</v>
          </cell>
          <cell r="IB31" t="str">
            <v>N/A</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t="str">
            <v>No Programó</v>
          </cell>
          <cell r="KE31" t="str">
            <v/>
          </cell>
          <cell r="KF31" t="str">
            <v/>
          </cell>
          <cell r="KG31" t="str">
            <v/>
          </cell>
          <cell r="KH31" t="str">
            <v/>
          </cell>
          <cell r="KI31" t="str">
            <v/>
          </cell>
          <cell r="KJ31" t="str">
            <v/>
          </cell>
          <cell r="KK31" t="str">
            <v/>
          </cell>
          <cell r="KL31" t="str">
            <v/>
          </cell>
          <cell r="KM31" t="str">
            <v/>
          </cell>
          <cell r="KN31" t="str">
            <v/>
          </cell>
          <cell r="KO31" t="str">
            <v/>
          </cell>
          <cell r="KP31" t="str">
            <v>No Programó</v>
          </cell>
          <cell r="KQ31" t="str">
            <v>No Programó</v>
          </cell>
          <cell r="KR31" t="str">
            <v>No Programó</v>
          </cell>
          <cell r="KS31" t="str">
            <v>No Programó</v>
          </cell>
          <cell r="KT31" t="str">
            <v>No Programó</v>
          </cell>
          <cell r="KU31" t="str">
            <v>No Programó</v>
          </cell>
          <cell r="KV31" t="str">
            <v/>
          </cell>
          <cell r="KW31" t="str">
            <v/>
          </cell>
          <cell r="KX31" t="str">
            <v/>
          </cell>
          <cell r="KY31" t="str">
            <v/>
          </cell>
          <cell r="KZ31" t="str">
            <v/>
          </cell>
          <cell r="LA31" t="str">
            <v/>
          </cell>
          <cell r="LB31" t="str">
            <v>No Programó</v>
          </cell>
          <cell r="LC31" t="str">
            <v>7868_4</v>
          </cell>
          <cell r="LD31" t="str">
            <v>4. Afianzar la transparencia para mayor efectividad en la gestión pública distrital.</v>
          </cell>
          <cell r="LE31">
            <v>100</v>
          </cell>
          <cell r="LF31">
            <v>51.25</v>
          </cell>
          <cell r="LG31" t="str">
            <v/>
          </cell>
          <cell r="LH31" t="str">
            <v/>
          </cell>
          <cell r="LI31">
            <v>100</v>
          </cell>
          <cell r="LJ31">
            <v>52.671111111111109</v>
          </cell>
          <cell r="LK31">
            <v>9110519000</v>
          </cell>
          <cell r="LL31">
            <v>8846199891</v>
          </cell>
          <cell r="LM31">
            <v>2565159275</v>
          </cell>
          <cell r="LN31">
            <v>691592795</v>
          </cell>
          <cell r="LO31">
            <v>691592795</v>
          </cell>
          <cell r="LP31" t="str">
            <v>No Programó</v>
          </cell>
          <cell r="LQ31" t="str">
            <v>No Programó</v>
          </cell>
          <cell r="LR31" t="str">
            <v>No Programó</v>
          </cell>
          <cell r="LS31" t="str">
            <v>No Programó</v>
          </cell>
          <cell r="LT31" t="str">
            <v>No Programó</v>
          </cell>
          <cell r="LU31" t="str">
            <v>No Programó</v>
          </cell>
          <cell r="LV31" t="str">
            <v/>
          </cell>
          <cell r="LW31" t="str">
            <v/>
          </cell>
          <cell r="LX31" t="str">
            <v/>
          </cell>
          <cell r="LY31" t="str">
            <v/>
          </cell>
          <cell r="LZ31" t="str">
            <v/>
          </cell>
          <cell r="MA31" t="str">
            <v/>
          </cell>
          <cell r="MB31">
            <v>0</v>
          </cell>
          <cell r="MC31">
            <v>0</v>
          </cell>
          <cell r="MD31">
            <v>0</v>
          </cell>
          <cell r="ME31" t="str">
            <v>No aplica</v>
          </cell>
          <cell r="MF31" t="str">
            <v>No aplica</v>
          </cell>
          <cell r="MG31" t="str">
            <v>No aplica</v>
          </cell>
          <cell r="MH31" t="str">
            <v>No aplica</v>
          </cell>
          <cell r="MI31" t="str">
            <v>No aplica</v>
          </cell>
          <cell r="MJ31">
            <v>0</v>
          </cell>
          <cell r="MK31">
            <v>0</v>
          </cell>
          <cell r="ML31">
            <v>0</v>
          </cell>
          <cell r="MM31">
            <v>0</v>
          </cell>
          <cell r="MN31">
            <v>0</v>
          </cell>
          <cell r="MO31">
            <v>0</v>
          </cell>
          <cell r="MP31">
            <v>0</v>
          </cell>
          <cell r="MQ31" t="str">
            <v>No aplica</v>
          </cell>
          <cell r="MR31" t="str">
            <v>No aplica</v>
          </cell>
          <cell r="MS31" t="str">
            <v>No aplica</v>
          </cell>
          <cell r="MT31" t="str">
            <v>No aplica</v>
          </cell>
          <cell r="MU31" t="str">
            <v>No aplica</v>
          </cell>
          <cell r="MV31">
            <v>0</v>
          </cell>
          <cell r="MW31">
            <v>0</v>
          </cell>
          <cell r="MX31">
            <v>0</v>
          </cell>
          <cell r="MY31">
            <v>0</v>
          </cell>
          <cell r="MZ31">
            <v>0</v>
          </cell>
          <cell r="NA31">
            <v>0</v>
          </cell>
          <cell r="NB31">
            <v>0</v>
          </cell>
          <cell r="NC31" t="str">
            <v>No Programó</v>
          </cell>
          <cell r="ND31" t="str">
            <v>No Programó</v>
          </cell>
          <cell r="NE31" t="str">
            <v>No Programó</v>
          </cell>
          <cell r="NF31" t="str">
            <v>No Programó</v>
          </cell>
          <cell r="NG31" t="str">
            <v>No Programó</v>
          </cell>
          <cell r="NH31" t="str">
            <v>No Programó</v>
          </cell>
          <cell r="NI31" t="str">
            <v/>
          </cell>
          <cell r="NJ31" t="str">
            <v/>
          </cell>
          <cell r="NK31" t="str">
            <v/>
          </cell>
          <cell r="NL31" t="str">
            <v/>
          </cell>
          <cell r="NM31" t="str">
            <v/>
          </cell>
          <cell r="NN31" t="str">
            <v/>
          </cell>
          <cell r="NO31" t="str">
            <v>La meta no cuenta con presupuesto</v>
          </cell>
          <cell r="NP31" t="str">
            <v>La meta no cuenta con presupuesto</v>
          </cell>
          <cell r="NQ31" t="str">
            <v>La meta no cuenta con presupuesto</v>
          </cell>
          <cell r="NR31" t="str">
            <v>La meta no cuenta con presupuesto</v>
          </cell>
          <cell r="NS31" t="str">
            <v>La meta no cuenta con presupuesto</v>
          </cell>
          <cell r="NT31">
            <v>0</v>
          </cell>
          <cell r="NU31">
            <v>0</v>
          </cell>
          <cell r="NV31">
            <v>0</v>
          </cell>
          <cell r="NW31">
            <v>0</v>
          </cell>
          <cell r="NX31">
            <v>0</v>
          </cell>
          <cell r="NY31">
            <v>0</v>
          </cell>
          <cell r="NZ31">
            <v>0</v>
          </cell>
          <cell r="OA31" t="str">
            <v>La meta no presenta dificultades identificadas</v>
          </cell>
          <cell r="OB31" t="str">
            <v>La meta no presenta dificultades identificadas</v>
          </cell>
          <cell r="OC31" t="str">
            <v>La meta no presenta dificultades identificadas</v>
          </cell>
          <cell r="OD31" t="str">
            <v>La meta no programó avance para este periodo</v>
          </cell>
          <cell r="OE31" t="str">
            <v>La meta no programó avance para este periodo</v>
          </cell>
          <cell r="OF31">
            <v>0</v>
          </cell>
          <cell r="OG31">
            <v>0</v>
          </cell>
          <cell r="OH31">
            <v>0</v>
          </cell>
          <cell r="OI31">
            <v>0</v>
          </cell>
          <cell r="OJ31">
            <v>0</v>
          </cell>
          <cell r="OK31">
            <v>0</v>
          </cell>
          <cell r="OL31">
            <v>0</v>
          </cell>
          <cell r="OO31" t="str">
            <v>PD43</v>
          </cell>
          <cell r="OP31">
            <v>0</v>
          </cell>
          <cell r="OQ31" t="str">
            <v>N/A</v>
          </cell>
          <cell r="OR31" t="str">
            <v>N/A</v>
          </cell>
          <cell r="OS31" t="str">
            <v>N/A</v>
          </cell>
          <cell r="OT31" t="str">
            <v>N/A</v>
          </cell>
          <cell r="OU31" t="str">
            <v>N/A</v>
          </cell>
          <cell r="OV31" t="str">
            <v>N/A</v>
          </cell>
          <cell r="OW31" t="str">
            <v>N/A</v>
          </cell>
          <cell r="OX31" t="str">
            <v>N/A</v>
          </cell>
          <cell r="OY31" t="str">
            <v>N/A</v>
          </cell>
          <cell r="OZ31" t="str">
            <v>N/A</v>
          </cell>
          <cell r="PA31" t="str">
            <v>N/A</v>
          </cell>
          <cell r="PB31" t="str">
            <v>N/A</v>
          </cell>
          <cell r="PC31" t="str">
            <v>N/A</v>
          </cell>
          <cell r="PD31" t="str">
            <v>N/A</v>
          </cell>
          <cell r="PE31" t="str">
            <v>N/A</v>
          </cell>
          <cell r="PF31" t="str">
            <v>N/A</v>
          </cell>
          <cell r="PG31" t="str">
            <v>N/A</v>
          </cell>
          <cell r="PH31" t="str">
            <v>N/A</v>
          </cell>
          <cell r="PI31" t="str">
            <v>N/A</v>
          </cell>
          <cell r="PJ31" t="str">
            <v>N/A</v>
          </cell>
          <cell r="PK31" t="str">
            <v>N/A</v>
          </cell>
          <cell r="PL31" t="str">
            <v>N/A</v>
          </cell>
          <cell r="PM31" t="str">
            <v>N/A</v>
          </cell>
          <cell r="PN31" t="str">
            <v>N/A</v>
          </cell>
          <cell r="PO31" t="str">
            <v>N/A</v>
          </cell>
          <cell r="PP31" t="str">
            <v>N/A</v>
          </cell>
          <cell r="PQ31">
            <v>752590</v>
          </cell>
          <cell r="PR31">
            <v>690840205</v>
          </cell>
          <cell r="PS31" t="str">
            <v>Indicador MGA</v>
          </cell>
        </row>
        <row r="32">
          <cell r="A32" t="str">
            <v>PD60</v>
          </cell>
          <cell r="B32">
            <v>7869</v>
          </cell>
          <cell r="C32" t="str">
            <v>7869_1</v>
          </cell>
          <cell r="D32">
            <v>2020110010187</v>
          </cell>
          <cell r="E32" t="str">
            <v>Un nuevo contrato social y ambiental para la Bogotá del siglo XXI</v>
          </cell>
          <cell r="F32" t="str">
            <v>5. Construir Bogotá región con gobierno abierto, transparente y ciudadanía consciente.</v>
          </cell>
          <cell r="G32" t="str">
            <v>51. Gobierno Abierto</v>
          </cell>
          <cell r="H32" t="str">
            <v>Implementar un modelo de Gobierno Abierto de Bogotá que promueva una relación democrática, incluyente, accesible y transparente con la ciudadanía</v>
          </cell>
          <cell r="I32"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v>
          </cell>
          <cell r="J32" t="str">
            <v>Implementación del modelo de Gobierno Abierto, Accesible e Incluyente de Bogotá</v>
          </cell>
          <cell r="K32" t="str">
            <v>Oficina Asesora de Planeación - GAB</v>
          </cell>
          <cell r="L32" t="str">
            <v>Fredy Alexander Martinez García</v>
          </cell>
          <cell r="M32" t="str">
            <v>Asesor Despacho Secretaría General</v>
          </cell>
          <cell r="N32" t="str">
            <v>Oficina Asesora de Planeación - GAB</v>
          </cell>
          <cell r="O32" t="str">
            <v>Fredy Alexander Martinez García</v>
          </cell>
          <cell r="P32" t="str">
            <v>Asesor Despacho Secretaría General</v>
          </cell>
          <cell r="Q32" t="str">
            <v>Natalia Márquez-Bustos, Mónica Mora y Lorena Rodriguez</v>
          </cell>
          <cell r="R32" t="str">
            <v>Jenny Torres</v>
          </cell>
          <cell r="S32" t="str">
            <v>1. Implementar 100 porciento del modelo de Gobierno Abierto accesible e incluyente a todos los sectores territoriales, poblacionales y diferenciales.</v>
          </cell>
          <cell r="T32" t="str">
            <v>Porcentaje de ejecución en la implementación del modelo de Gobierno Abierto, con democracia digital, bajo los pilares de transparencia, participación y colaboración.</v>
          </cell>
          <cell r="X32" t="str">
            <v>95. Un (1) modelo de Gobierno Abierto diseñado e implementado bajo los pilares de transparencia, participación y colaboración e innovación publica.</v>
          </cell>
          <cell r="Y32" t="str">
            <v>Porcentaje de ejecución en la implementación del modelo de Gobierno Abierto, con democracia digital, bajo los pilares de transparencia, participación y colaboración.</v>
          </cell>
          <cell r="AB32" t="str">
            <v>24.1. Porcentaje de implementación del modelo de Gobierno Abierto accesible e incluyente</v>
          </cell>
          <cell r="AC32" t="str">
            <v>1. Implementar 100 porciento del modelo de Gobierno Abierto accesible e incluyente a todos los sectores territoriales, poblacionales y diferenciales.</v>
          </cell>
          <cell r="AI32" t="str">
            <v xml:space="preserve">PD_Meta Estratégica: 95. Un (1) modelo de Gobierno Abierto diseñado e implementado bajo los pilares de transparencia, participación y colaboración e innovación publica.; PD_ID Meta Estratégica: Porcentaje de ejecución en la implementación del modelo de Gobierno Abierto, con democracia digital, bajo los pilares de transparencia, participación y colaboración.; PD_PMR: 24.1. Porcentaje de implementación del modelo de Gobierno Abierto accesible e incluyente; PD_Meta Proyecto: 1. Implementar 100 porciento del modelo de Gobierno Abierto accesible e incluyente a todos los sectores territoriales, poblacionales y diferenciales.; </v>
          </cell>
          <cell r="AJ32">
            <v>0</v>
          </cell>
          <cell r="AK32">
            <v>44055</v>
          </cell>
          <cell r="AL32">
            <v>1</v>
          </cell>
          <cell r="AM32">
            <v>2023</v>
          </cell>
          <cell r="AN32" t="str">
            <v xml:space="preserve">El indicador da cuenta del proceso de diseño e implementación del modelo de Gobierno Abierto a partir de la coordinación y articulación interinstitucional, su socialización con las entidades del distrito, así como de la realización de estudios de análisis y monitoreo para su seguimiento. </v>
          </cell>
          <cell r="AO32" t="str">
            <v xml:space="preserve">La aplicación de este indicador refleja la capacidad del modelo para desarrollar acciones que sean incluyentes a nivel territorial, poblacional y diferencial; y da cuenta de la puesta en marcha del primer Programa de Gobierno Abierto de la ciudad. Así mismo, facilita la medición del desarrollo de estrategias intersectoriales para unificar criterios, principios, lineamientos y acciones de Gobierto Abierto en el Distrito. </v>
          </cell>
          <cell r="AP32">
            <v>2020</v>
          </cell>
          <cell r="AQ32">
            <v>2024</v>
          </cell>
          <cell r="AR32" t="str">
            <v>Suma</v>
          </cell>
          <cell r="AS32" t="str">
            <v>Eficacia</v>
          </cell>
          <cell r="AT32" t="str">
            <v>Porcentaje</v>
          </cell>
          <cell r="AU32" t="str">
            <v>Producto</v>
          </cell>
          <cell r="AV32" t="str">
            <v>N/D</v>
          </cell>
          <cell r="AW32" t="str">
            <v>N/D</v>
          </cell>
          <cell r="AX32" t="str">
            <v>N/D</v>
          </cell>
          <cell r="AY32">
            <v>1</v>
          </cell>
          <cell r="BB32" t="str">
            <v>El cumplimiento de la meta consiste en el diseño e implementación de los planes de acción anual de Gobierno Abierto que incorporan estrategias para desarrollar los pilares de transparencia, participación y colaboración, a partir de los lineamientos, principios y parámetros de medición que emita la Secretaría General.</v>
          </cell>
          <cell r="BC32" t="str">
            <v>Porcentaje ejecutado en la implementación del modelo de Gobierno Abierto / Porcentaje total de ejecución en la implementación del modelo de Gobierno Abierto, con democracia digital, bajo los pilares de transparencia, participación y colaboración.</v>
          </cell>
          <cell r="BD32" t="str">
            <v xml:space="preserve">Porcentaje ejecutado en la implementación del modelo de Gobierno Abierto con democracia digital, bajo los pilares de transparencia, participación y colaboración.			</v>
          </cell>
          <cell r="BE32" t="str">
            <v xml:space="preserve">Porcentaje total de la implementación del modelo de Gobierno Abierto con democracia digital, bajo los pilares de transparencia, participación y colaboración.			</v>
          </cell>
          <cell r="BF32" t="str">
            <v>- Documentos de estrategia, diseño e implementación.- Soportes de desarrollo de actividades interinstitucionales de articulación y socialización del modelo.- Planes de acción anual.- Informes semestrales de avance y resultados de la implementación del modelo.- Informes de estudios de análisis y monitoreo.- Estudios de análisis y monitoreo.</v>
          </cell>
          <cell r="BG32">
            <v>1</v>
          </cell>
          <cell r="BH32">
            <v>44055</v>
          </cell>
          <cell r="BI32">
            <v>0</v>
          </cell>
          <cell r="BJ32" t="str">
            <v>Plan de acción - proyectos de inversión (actividades)</v>
          </cell>
          <cell r="BK32">
            <v>100</v>
          </cell>
          <cell r="BL32">
            <v>10</v>
          </cell>
          <cell r="BM32">
            <v>20</v>
          </cell>
          <cell r="BN32">
            <v>20</v>
          </cell>
          <cell r="BO32">
            <v>25</v>
          </cell>
          <cell r="BP32">
            <v>25</v>
          </cell>
          <cell r="BQ32">
            <v>3951208826.25</v>
          </cell>
          <cell r="BR32">
            <v>277572250</v>
          </cell>
          <cell r="BS32">
            <v>789964256</v>
          </cell>
          <cell r="BT32">
            <v>813773779</v>
          </cell>
          <cell r="BU32">
            <v>681577485</v>
          </cell>
          <cell r="BV32">
            <v>1388321056.25</v>
          </cell>
          <cell r="BW32">
            <v>10</v>
          </cell>
          <cell r="BX32">
            <v>20</v>
          </cell>
          <cell r="BY32">
            <v>20</v>
          </cell>
          <cell r="BZ32">
            <v>25</v>
          </cell>
          <cell r="CA32">
            <v>20</v>
          </cell>
          <cell r="CB32">
            <v>20</v>
          </cell>
          <cell r="CC32">
            <v>25</v>
          </cell>
          <cell r="CD32">
            <v>277248811</v>
          </cell>
          <cell r="CE32">
            <v>261516864</v>
          </cell>
          <cell r="CF32">
            <v>789964256</v>
          </cell>
          <cell r="CG32">
            <v>775605891</v>
          </cell>
          <cell r="CH32">
            <v>813515287</v>
          </cell>
          <cell r="CI32">
            <v>789433558</v>
          </cell>
          <cell r="CJ32">
            <v>10</v>
          </cell>
          <cell r="CK32">
            <v>20</v>
          </cell>
          <cell r="CL32">
            <v>20</v>
          </cell>
          <cell r="CM32">
            <v>65</v>
          </cell>
          <cell r="CN32" t="str">
            <v>Suma</v>
          </cell>
          <cell r="CO32">
            <v>0</v>
          </cell>
          <cell r="CP32">
            <v>0</v>
          </cell>
          <cell r="CQ32">
            <v>7.5</v>
          </cell>
          <cell r="CR32">
            <v>0</v>
          </cell>
          <cell r="CS32">
            <v>0</v>
          </cell>
          <cell r="CT32">
            <v>7.5</v>
          </cell>
          <cell r="CU32">
            <v>0</v>
          </cell>
          <cell r="CV32">
            <v>0</v>
          </cell>
          <cell r="CW32">
            <v>7.5</v>
          </cell>
          <cell r="CX32">
            <v>0</v>
          </cell>
          <cell r="CY32">
            <v>0</v>
          </cell>
          <cell r="CZ32">
            <v>2.5</v>
          </cell>
          <cell r="DA32">
            <v>25</v>
          </cell>
          <cell r="DB32">
            <v>15</v>
          </cell>
          <cell r="DC32">
            <v>15</v>
          </cell>
          <cell r="DD32">
            <v>0</v>
          </cell>
          <cell r="DE32">
            <v>0</v>
          </cell>
          <cell r="DF32">
            <v>90</v>
          </cell>
          <cell r="DG32">
            <v>0</v>
          </cell>
          <cell r="DH32">
            <v>0</v>
          </cell>
          <cell r="DI32">
            <v>90</v>
          </cell>
          <cell r="DJ32">
            <v>0</v>
          </cell>
          <cell r="DK32">
            <v>0</v>
          </cell>
          <cell r="DL32">
            <v>90</v>
          </cell>
          <cell r="DM32">
            <v>0</v>
          </cell>
          <cell r="DN32">
            <v>0</v>
          </cell>
          <cell r="DO32">
            <v>30</v>
          </cell>
          <cell r="DP32">
            <v>300</v>
          </cell>
          <cell r="DQ32">
            <v>0</v>
          </cell>
          <cell r="DR32">
            <v>0</v>
          </cell>
          <cell r="DS32">
            <v>90</v>
          </cell>
          <cell r="DT32">
            <v>0</v>
          </cell>
          <cell r="DU32">
            <v>0</v>
          </cell>
          <cell r="DV32">
            <v>90</v>
          </cell>
          <cell r="DW32">
            <v>0</v>
          </cell>
          <cell r="DX32">
            <v>0</v>
          </cell>
          <cell r="DY32">
            <v>0</v>
          </cell>
          <cell r="DZ32">
            <v>0</v>
          </cell>
          <cell r="EA32">
            <v>0</v>
          </cell>
          <cell r="EB32">
            <v>0</v>
          </cell>
          <cell r="EC32">
            <v>180</v>
          </cell>
          <cell r="ED32">
            <v>180</v>
          </cell>
          <cell r="EE32">
            <v>0</v>
          </cell>
          <cell r="EF32">
            <v>0</v>
          </cell>
          <cell r="EG32" t="str">
            <v>Informe de actividades interinstitucionales de articulación y socialización del modelo
Informe de actividades de posicionamiento y apropiación interinstitucional del modelo
Informe de estudios para el análisis y monitoreo del modelo de Gobierno Abierto.</v>
          </cell>
          <cell r="EH32">
            <v>0</v>
          </cell>
          <cell r="EI32">
            <v>0</v>
          </cell>
          <cell r="EJ32" t="str">
            <v>Informe de actividades interinstitucionales de articulación y socialización del modelo
Informe de actividades de posicionamiento y apropiación interinstitucional del modelo
Informe de estudios para el análisis y monitoreo del modelo de Gobierno Abierto.</v>
          </cell>
          <cell r="EK32">
            <v>0</v>
          </cell>
          <cell r="EL32">
            <v>0</v>
          </cell>
          <cell r="EM32" t="str">
            <v>Informe de actividades interinstitucionales de articulación y socialización del modelo
Informe de actividades de posicionamiento y apropiación interinstitucional del modelo
Informe de estudios para el análisis y monitoreo del modelo de Gobierno Abierto.</v>
          </cell>
          <cell r="EN32">
            <v>0</v>
          </cell>
          <cell r="EO32">
            <v>0</v>
          </cell>
          <cell r="EP32" t="str">
            <v>Informe final de actividades interinstitucionales de articulación y socialización del modelo
Informe final de actividades de posicionamiento y apropiación interinstitucional del modelo
Informe final de estudios para el análisis y monitoreo del modelo de Gobierno Abierto.</v>
          </cell>
          <cell r="EQ32">
            <v>0</v>
          </cell>
          <cell r="ER32">
            <v>0</v>
          </cell>
          <cell r="ES32" t="str">
            <v>1.1 Informe actividades articulación PAGAB
1.2  Presentación Mesa técnica ITB - Rendición de cuentas y participación
1.3 Aportes Proyecto Decreto Gobernanza Datos
1.4 TABLERO PAGAB -20221231
2.1 Informe de actividades de posicionamiento y apropiación interinstitucional del modelo
3.1 Informe de estudios para el análisis y monitoreo del modelo</v>
          </cell>
          <cell r="ET32">
            <v>0</v>
          </cell>
          <cell r="EU32">
            <v>0</v>
          </cell>
          <cell r="EV32" t="str">
            <v>1.1 Informe actividades articulación PAGAB
2.1 Informe de actividades de posicionamiento y apropiación interinstitucional del modelo
3.1 Informe de estudios para el análisis y monitoreo del modelo</v>
          </cell>
          <cell r="EW32">
            <v>0</v>
          </cell>
          <cell r="EX32">
            <v>0</v>
          </cell>
          <cell r="EY32">
            <v>0</v>
          </cell>
          <cell r="EZ32">
            <v>0</v>
          </cell>
          <cell r="FA32">
            <v>0</v>
          </cell>
          <cell r="FB32">
            <v>0</v>
          </cell>
          <cell r="FC32">
            <v>683381000</v>
          </cell>
          <cell r="FD32">
            <v>683381000</v>
          </cell>
          <cell r="FE32">
            <v>683381000</v>
          </cell>
          <cell r="FF32">
            <v>683381000</v>
          </cell>
          <cell r="FG32">
            <v>683381000</v>
          </cell>
          <cell r="FH32">
            <v>683381000</v>
          </cell>
          <cell r="FI32">
            <v>683381000</v>
          </cell>
          <cell r="FJ32">
            <v>683381000</v>
          </cell>
          <cell r="FK32">
            <v>683381000</v>
          </cell>
          <cell r="FL32">
            <v>683381000</v>
          </cell>
          <cell r="FM32">
            <v>683381000</v>
          </cell>
          <cell r="FN32">
            <v>683381000</v>
          </cell>
          <cell r="FO32">
            <v>683381000</v>
          </cell>
          <cell r="FP32">
            <v>683381000</v>
          </cell>
          <cell r="FQ32">
            <v>700825481</v>
          </cell>
          <cell r="FR32">
            <v>681577485</v>
          </cell>
          <cell r="FS32">
            <v>681577485</v>
          </cell>
          <cell r="FT32">
            <v>681577485</v>
          </cell>
          <cell r="FU32">
            <v>681577485</v>
          </cell>
          <cell r="FV32">
            <v>0</v>
          </cell>
          <cell r="FW32">
            <v>0</v>
          </cell>
          <cell r="FX32">
            <v>0</v>
          </cell>
          <cell r="FY32">
            <v>0</v>
          </cell>
          <cell r="FZ32">
            <v>0</v>
          </cell>
          <cell r="GA32">
            <v>0</v>
          </cell>
          <cell r="GB32">
            <v>681577485</v>
          </cell>
          <cell r="GC32">
            <v>653378788</v>
          </cell>
          <cell r="GD32">
            <v>664130788</v>
          </cell>
          <cell r="GE32">
            <v>664130788</v>
          </cell>
          <cell r="GF32">
            <v>664130788</v>
          </cell>
          <cell r="GG32">
            <v>664130788</v>
          </cell>
          <cell r="GH32">
            <v>664130788</v>
          </cell>
          <cell r="GI32">
            <v>0</v>
          </cell>
          <cell r="GJ32">
            <v>0</v>
          </cell>
          <cell r="GK32">
            <v>0</v>
          </cell>
          <cell r="GL32">
            <v>0</v>
          </cell>
          <cell r="GM32">
            <v>0</v>
          </cell>
          <cell r="GN32">
            <v>0</v>
          </cell>
          <cell r="GO32">
            <v>664130788</v>
          </cell>
          <cell r="GP32">
            <v>0</v>
          </cell>
          <cell r="GQ32">
            <v>16624588</v>
          </cell>
          <cell r="GR32">
            <v>77608723</v>
          </cell>
          <cell r="GS32">
            <v>138592858</v>
          </cell>
          <cell r="GT32">
            <v>210208057</v>
          </cell>
          <cell r="GU32">
            <v>271192192</v>
          </cell>
          <cell r="GV32">
            <v>0</v>
          </cell>
          <cell r="GW32">
            <v>0</v>
          </cell>
          <cell r="GX32">
            <v>0</v>
          </cell>
          <cell r="GY32">
            <v>0</v>
          </cell>
          <cell r="GZ32">
            <v>0</v>
          </cell>
          <cell r="HA32">
            <v>0</v>
          </cell>
          <cell r="HB32">
            <v>271192192</v>
          </cell>
          <cell r="HC32">
            <v>24081729</v>
          </cell>
          <cell r="HD32">
            <v>24081729</v>
          </cell>
          <cell r="HE32">
            <v>24081729</v>
          </cell>
          <cell r="HF32">
            <v>24081729</v>
          </cell>
          <cell r="HG32">
            <v>24081729</v>
          </cell>
          <cell r="HH32">
            <v>24081729</v>
          </cell>
          <cell r="HI32">
            <v>0</v>
          </cell>
          <cell r="HJ32">
            <v>0</v>
          </cell>
          <cell r="HK32">
            <v>0</v>
          </cell>
          <cell r="HL32">
            <v>0</v>
          </cell>
          <cell r="HM32">
            <v>0</v>
          </cell>
          <cell r="HN32">
            <v>0</v>
          </cell>
          <cell r="HO32">
            <v>24081729</v>
          </cell>
          <cell r="HP32">
            <v>0</v>
          </cell>
          <cell r="HQ32">
            <v>24081729</v>
          </cell>
          <cell r="HR32">
            <v>24081729</v>
          </cell>
          <cell r="HS32">
            <v>24081729</v>
          </cell>
          <cell r="HT32">
            <v>24081729</v>
          </cell>
          <cell r="HU32">
            <v>24081729</v>
          </cell>
          <cell r="HV32">
            <v>0</v>
          </cell>
          <cell r="HW32">
            <v>0</v>
          </cell>
          <cell r="HX32">
            <v>0</v>
          </cell>
          <cell r="HY32">
            <v>0</v>
          </cell>
          <cell r="HZ32">
            <v>0</v>
          </cell>
          <cell r="IA32">
            <v>0</v>
          </cell>
          <cell r="IB32">
            <v>24081729</v>
          </cell>
          <cell r="IC32" t="str">
            <v>En lo corrido del Plan Distrital de Desarrollo, la Secretaría General tuvo una ejecución del 15% en la Implementación del modelo de gobierno abierto accesible e incluyente a todos los sectores territoriales, poblacionales y diferenciales, que representa un avance acumulado del 60% con respecto al total de la magnitud programada para la vigencia 2023, a través de las siguientes acciones:
Un encuentro de Planeación Estratégica de GAB para el 2023, el cual estuvo dirigido a las entidades del Distrito y en el cual participaron más de 200 funcionarios y contratistas de los 15  sectores de la administración Distrital y que se desempeñan en funciones de planeación institucional, participación ciudadana, colaboración, innovación y gestión del conocimiento, y datos abiertos; con el fin de orientar a las entidades en la implementación, seguimiento y medición de las estrategias de gobierno abierto y rendición de cuentas, que se llevarán a cabo durante el año 2023
Se generó el Tablero de medición en Excel con el objetivo de llevar un registro de los avances del PAGAB, de las 46 entidades que hacen parte del Plan de Acción de Gobierno Abierto de Bogotá. En la herramienta se puede verificar el avance acumulado del plan de acción con corte a marzo 2023, el cual  tuvo un avance del 87% y el cumplimiento en el cuatrienio de 98%
Se realizaron 16 jornadas virtuales de   trabajo con  el fin de aclarar dudas frente a la programación del 2023, las fechas de reporte, los compromisos de OGP y otros temas con respecto a la implementación de lineamientos de GAB contenidos en la Directiva 005 de 2020."
Llevó a cabo una prueba piloto del instrumento de recolección del IGAB con seis entidades distritales a seis entidades: la Secretaría Distrital de  Movilidad, la Secretaría Distrital de Integración Social, la Secretaría General, el Instituto para la Economía Social – IPES, el Instituto Distrital para la Protección de la Niñez y la Juventud – IDIPRON y la Unidad Administrativa Especial de Catastro Distrital - UAECD. El objetivo evaluar el funcionamiento y la efectividad del instrumento en la recolección de información sobre las acciones realizadas por las entidades en relación a los pilares de transparencia, participación, colaboración y servicios. Los resultados de la prueba permitieron ajustar el instrumento que será implementado durante el segundo semestre del año.
52 personas pertenecientes a las entidades Distritales, representantes de los observatorios gremios, entidades  del Gobierno Nacional, sociedad civil y organizaciones que trabajan con el tema de datos abiertos participaron de 2 talleres con el fin de construir la propuesta de decreto sobre la Infraestructura y el Modelo de Gobernanza de Datos Abiertos, Por medio del cual se imparten lineamientos para la infraestructura y el modelo de Gobernanza de datos Abiertos del Distrito Capital, y que tiene como objetivo articular, orientar, definir, monitorear y priorizar acciones para la generación, almacenamiento, intercambio, uso estratégico, aprovechamiento y medición de los datos producidos por las instituciones distritales y locales y con otros actores particulares o privados</v>
          </cell>
          <cell r="ID32" t="str">
            <v/>
          </cell>
          <cell r="IE32" t="str">
            <v/>
          </cell>
          <cell r="IF32" t="str">
            <v/>
          </cell>
          <cell r="IG32" t="str">
            <v/>
          </cell>
          <cell r="IH32" t="str">
            <v>A corte 31 de marzo y de acuerdo con la agenda prestablecida por la Coordinación General de GAB, se realizó: 
El Encuentro de Planeación  Estratégica de GAB para el 2023, el cual estuvo dirigido a las entidades del Distrito y en el cual participaron más de 200 servidores y contratistas de los 15 sectores de la administración Distrital  y que se desempeñan en funciones de planeación institucional, participación ciudadana, colaboración, innovación y gestión del conocimiento, y datos abiertos; con el fin de orientar a las entidades en la implementación, seguimiento y medición de las estrategias de gobierno abierto y rendición de cuentas. 
La jornada tuvo lugar el 28 de febrero de 2023 , donde se entregaron las principales recomendaciones y resultados de la implementación de las acciones de gobierno abierto que vienen desarrollando las entidades y que través del Plan de Acción Distrital de Gobierno Abierto se realiza la programación y seguimiento, el equipo de articulación y Monitor GAB estableció el cronograma de trabajo, en el que se establecen las fechas de reprogramación y reporte por cada trimestre para el 2023. 
Se realizaron 16 jornadas virtuales de trabajo con  el fin de aclarar dudas frente a la programación del 2023, las fechas de reporte, los compromisos de OGP y otros temas con respecto a la implementación de lineamientos de GAB contenidos en la Directiva 005 de 2020.
Se generó el Tablero de medición en Excel con el objetivo de llevar un registro de los avances del PAGAB, de las 46 entidades que hacen parte del Plan de Acción de Gobierno Abierto de Bogotá. En la herramienta se puede verificar el avance acumulado del plan de acción con corte a diciembre 2022. Finalmente se realiza la programación y seguimiento, el equipo de articulación y Monitor GAB estableció el cronograma de trabajo, en el que se establecen las fechas de reprogramación y reporte por cada trimestre para el 2023.</v>
          </cell>
          <cell r="II32" t="str">
            <v/>
          </cell>
          <cell r="IJ32" t="str">
            <v/>
          </cell>
          <cell r="IK32" t="str">
            <v>Durante el segundo trimestre y de acuerdo con la agenda prestablecida por la Coordinación General de GAB se acompañaron y se articularon diferentes actividades en materia de Rendición de Cuentas, Presupuestos Participativos, Modelo de Gobernanza POT e Infraestructura e Modelo de Gobernanza de Datos Abiertos, así:
• Se apoyó en la consolidación las respuestas a la ciudadanía sobre las inquietudes realizadas en la Audiencia Pública de Rendición de Cuentas de la Administración Distrital. Así mismo, se  presentaron las líneas temáticas para orientar los diálogos ciudadanos posteriores a la Audiencia Pública de rendición de cuentas de la Alcaldía Mayor, los cuales deben adelantar las entidades distritales, de acuerdo con sus competencias.Se  Así mismo, se acompañó la estrategia fortalecimiento capacidades rendición de cuentas a las Alcaldías Locales y la ciudadanía, en conjunto con la Veeduría Distrital, la Secretaría Distrital de Gobierno, Secretaría General y el Instituto Distrital de Participación y Acción Comunal – IDPAC.  Sobre el tema también se viene acompañando desde el mes de abril el proceso de Rendición  Pública de Cuentas Territorial Especial sobre los Derechos de la Infancia, la Adolescencia y la Juventud 2020-2023 (RPC NNAJ). Sobre ello, desde el equipo GAB en conjunto con la Secretaría Privada y la Oficina Consejería de Comunicaciones, diseño la propuesta de la estrategia de comunicaciones e identificación de actores relevantes.
• Se acompañaron metodológica y operativamente dos talleres que se adelantaron en articulación con Alta TIC. El primer taller se realizó con los delegados de las entidades Distritales y representantes de los observatorios el pasado 21 de abril y contó con la participación 37 colaboradores de la administración. El segundo taller se realizó en el marco de la Semana Internacional de Gobierno Abierto el día 11 de mayo y contó con la participación de 15 personas representantes de gremios, entidades del Gobierno Nacional, sociedad civil y organizaciones que trabajan con el tema de datos abiertos. Los talleres fueron espacios importantes para construir la propuesta de decreto sobre la Infraestructura y el Modelo de Gobernanza de Datos Abiertos. En el mes de junio de revisó la propuesta de decreto Por medio del cual se imparten lineamientos para la infraestructura y el modelo de Gobernanza de datos Abiertos del Distrito Capital, y que tiene como objetivo articular, orientar, definir, monitorear y priorizar acciones para la generación, almacenamiento, intercambio, uso estratégico, aprovechamiento y medición de los datos producidos por las instituciones distritales y locales y con otros actores particulares o privados.
• Se desarrolló el proceso de seguimiento y reporte en lo que va corrido del 2023 a las 46 entidades que hacen parte del PAGAB. Al respecto, durante el trimestre se han entregado recomendaciones y solicitudes de ajuste a las magnitudes ejecutadas de acuerdo con lo programado y con los productos entregados, así mismo se actualizó la herramienta PAGAB con la información reportada por las entidades respecto primer trimestre del 2023 y se generaron los porcentajes de avance y cumplimiento de cada una de las entidades respecto a la programación. 
A corte de 30 de junio se avanzó en: • Una propuesta de Decreto de Infraestructura de datos del Distrito Capital y se estableció el modelo de gobernanza correspondiente, considerando disposiciones generales sobre datos abiertos de la carta internacional de Open Data Charter (ODC).
• Estructura de un subcapítulo para el libro “Las tres transformaciones de Bogotá: POT, Estatuto Orgánico y Región Metropolitana” sobre la defensa y garantía de la ejecución del Plan de Ordenamiento Territorial (POT) a partir del posicionamiento interinstitucional del modelo de Gobierno Abierto de Bogotá.
• Los aportes conceptuales para avanzar en la consolidación del Sistema de Participación Territorial en el Plan de Ordenamiento Territorial de Bogotá 2022-2035 con base en experiencias de participación incidente del modelo de Gobierno Abierto de Bogotá
• Postulación de “Chatico: el chatbot inteligente, incluyente y participativo de Bogotá” en los premios de Open Government Awards 2023, para participar con reformas innovadoras y con potencial de ampliarse en el marco del modelo de Gobierno Abierto de Bogotá
• Postulación del gobierno local de Bogotá para asistir a la cumbre global más importante de Gobierno Abierto que reúne del 6 al 7 de septiembre de 2023 en Tallin, Estonia, a jefes de Estado, alcaldes, jefes de Gobiernos, sociedad civil y responsables políticos del mundo para dialogar y compartir experiencias sobre gobierno abierto en la era digital, tecnología para la gobernanza y la transparencia y preservación de la democracia.
 Durante el segundo trimestre del 2023 la Secretaría General:
• Finalizó la definición y formulación del Índice de Gobierno Abierto de Bogotá (IGAB). Además, participó en diferentes espacios de capacitación y acompañamiento para la documentación del mismo.
• Culminó el proceso de diseño del instrumento propio de recolección del IGAB, el cual contiene un total de 38 preguntas relacionadas con los pilares del Gobierno Abierto de Bogotá, transparencia, participación, colaboración, y trámites y servicios. 
• Llevó a cabo una prueba piloto del mismo con seis entidades distritales: la Secretaría Distrital de Movilidad, la Secretaría Distrital de Integración Social, la Secretaría General, el Instituto para la Economía Social – IPES, el Instituto Distrital para la Protección de la Niñez y la Juventud – IDIPRON y la Unidad Administrativa Especial de Catastro Distrital - UAECD. El objetivo de esta prueba piloto fue evaluar el funcionamiento y la efectividad del instrumento en la recolección de información sobre las acciones realizadas por las entidades en relación a los pilares de transparencia, participación, colaboración y servicios. Los resultados de la prueba permitieron ajustar el instrumento que será implementado durante el segundo semestre del año.</v>
          </cell>
          <cell r="IL32" t="str">
            <v/>
          </cell>
          <cell r="IM32" t="str">
            <v/>
          </cell>
          <cell r="IN32" t="str">
            <v/>
          </cell>
          <cell r="IO32" t="str">
            <v/>
          </cell>
          <cell r="IP32" t="str">
            <v/>
          </cell>
          <cell r="IQ32" t="str">
            <v/>
          </cell>
          <cell r="IR32">
            <v>0</v>
          </cell>
          <cell r="IS32">
            <v>0</v>
          </cell>
          <cell r="IT32">
            <v>1</v>
          </cell>
          <cell r="IU32">
            <v>0</v>
          </cell>
          <cell r="IV32">
            <v>0</v>
          </cell>
          <cell r="IW32">
            <v>1</v>
          </cell>
          <cell r="IX32">
            <v>0</v>
          </cell>
          <cell r="IY32">
            <v>0</v>
          </cell>
          <cell r="IZ32">
            <v>0</v>
          </cell>
          <cell r="JA32">
            <v>0</v>
          </cell>
          <cell r="JB32">
            <v>0</v>
          </cell>
          <cell r="JC32">
            <v>0</v>
          </cell>
          <cell r="JD32">
            <v>0.6</v>
          </cell>
          <cell r="JE32">
            <v>0</v>
          </cell>
          <cell r="JF32">
            <v>0</v>
          </cell>
          <cell r="JG32">
            <v>30</v>
          </cell>
          <cell r="JH32">
            <v>0</v>
          </cell>
          <cell r="JI32">
            <v>0</v>
          </cell>
          <cell r="JJ32">
            <v>30</v>
          </cell>
          <cell r="JK32">
            <v>0</v>
          </cell>
          <cell r="JL32">
            <v>0</v>
          </cell>
          <cell r="JM32">
            <v>0</v>
          </cell>
          <cell r="JN32">
            <v>0</v>
          </cell>
          <cell r="JO32">
            <v>0</v>
          </cell>
          <cell r="JP32">
            <v>0</v>
          </cell>
          <cell r="JQ32">
            <v>60</v>
          </cell>
          <cell r="JR32">
            <v>0</v>
          </cell>
          <cell r="JS32">
            <v>0</v>
          </cell>
          <cell r="JT32">
            <v>30</v>
          </cell>
          <cell r="JU32">
            <v>30</v>
          </cell>
          <cell r="JV32">
            <v>30</v>
          </cell>
          <cell r="JW32">
            <v>60</v>
          </cell>
          <cell r="JX32">
            <v>60</v>
          </cell>
          <cell r="JY32">
            <v>60</v>
          </cell>
          <cell r="JZ32">
            <v>60</v>
          </cell>
          <cell r="KA32">
            <v>60</v>
          </cell>
          <cell r="KB32">
            <v>60</v>
          </cell>
          <cell r="KC32">
            <v>60</v>
          </cell>
          <cell r="KD32" t="str">
            <v>No Programó</v>
          </cell>
          <cell r="KE32" t="str">
            <v/>
          </cell>
          <cell r="KF32">
            <v>100</v>
          </cell>
          <cell r="KG32" t="str">
            <v/>
          </cell>
          <cell r="KH32" t="str">
            <v/>
          </cell>
          <cell r="KI32">
            <v>100</v>
          </cell>
          <cell r="KJ32" t="str">
            <v/>
          </cell>
          <cell r="KK32" t="str">
            <v/>
          </cell>
          <cell r="KL32" t="str">
            <v/>
          </cell>
          <cell r="KM32" t="str">
            <v/>
          </cell>
          <cell r="KN32" t="str">
            <v/>
          </cell>
          <cell r="KO32" t="str">
            <v/>
          </cell>
          <cell r="KP32" t="str">
            <v>No Programó</v>
          </cell>
          <cell r="KQ32" t="str">
            <v>No Programó</v>
          </cell>
          <cell r="KR32">
            <v>100</v>
          </cell>
          <cell r="KS32">
            <v>100</v>
          </cell>
          <cell r="KT32">
            <v>100</v>
          </cell>
          <cell r="KU32">
            <v>100</v>
          </cell>
          <cell r="KV32" t="str">
            <v/>
          </cell>
          <cell r="KW32" t="str">
            <v/>
          </cell>
          <cell r="KX32" t="str">
            <v/>
          </cell>
          <cell r="KY32" t="str">
            <v/>
          </cell>
          <cell r="KZ32" t="str">
            <v/>
          </cell>
          <cell r="LA32" t="str">
            <v/>
          </cell>
          <cell r="LB32">
            <v>100</v>
          </cell>
          <cell r="LC32" t="str">
            <v>7869_1</v>
          </cell>
          <cell r="LD32" t="str">
            <v>1. Implementar estrategias institucionales para que la ciudadanía en condiciones de equidad, integra</v>
          </cell>
          <cell r="LE32">
            <v>100</v>
          </cell>
          <cell r="LF32">
            <v>55</v>
          </cell>
          <cell r="LG32">
            <v>100</v>
          </cell>
          <cell r="LH32">
            <v>55</v>
          </cell>
          <cell r="LI32">
            <v>100</v>
          </cell>
          <cell r="LJ32">
            <v>48.333333333333329</v>
          </cell>
          <cell r="LK32">
            <v>1569969000</v>
          </cell>
          <cell r="LL32">
            <v>1526027652</v>
          </cell>
          <cell r="LM32">
            <v>667491645</v>
          </cell>
          <cell r="LN32">
            <v>251781711</v>
          </cell>
          <cell r="LO32">
            <v>251781711</v>
          </cell>
          <cell r="LP32" t="str">
            <v>No Programó</v>
          </cell>
          <cell r="LQ32" t="str">
            <v>No Programó</v>
          </cell>
          <cell r="LR32">
            <v>7.5</v>
          </cell>
          <cell r="LS32">
            <v>0</v>
          </cell>
          <cell r="LT32">
            <v>0</v>
          </cell>
          <cell r="LU32">
            <v>7.5</v>
          </cell>
          <cell r="LV32" t="str">
            <v/>
          </cell>
          <cell r="LW32" t="str">
            <v/>
          </cell>
          <cell r="LX32" t="str">
            <v/>
          </cell>
          <cell r="LY32" t="str">
            <v/>
          </cell>
          <cell r="LZ32" t="str">
            <v/>
          </cell>
          <cell r="MA32" t="str">
            <v/>
          </cell>
          <cell r="MB32">
            <v>15</v>
          </cell>
          <cell r="MC32">
            <v>15</v>
          </cell>
          <cell r="MD32">
            <v>15</v>
          </cell>
          <cell r="ME32" t="str">
            <v>No aplica</v>
          </cell>
          <cell r="MF32" t="str">
            <v>No aplica</v>
          </cell>
          <cell r="MG32" t="str">
            <v>Oportuno: Se radica en los tiempos establecidos por la Oficina Asesora de Planeación - OAP</v>
          </cell>
          <cell r="MH32" t="str">
            <v>No aplica</v>
          </cell>
          <cell r="MI32" t="str">
            <v>No aplica</v>
          </cell>
          <cell r="MJ32">
            <v>0</v>
          </cell>
          <cell r="MK32">
            <v>0</v>
          </cell>
          <cell r="ML32">
            <v>0</v>
          </cell>
          <cell r="MM32">
            <v>0</v>
          </cell>
          <cell r="MN32">
            <v>0</v>
          </cell>
          <cell r="MO32">
            <v>0</v>
          </cell>
          <cell r="MP32">
            <v>0</v>
          </cell>
          <cell r="MQ32" t="str">
            <v>No aplica</v>
          </cell>
          <cell r="MR32" t="str">
            <v>No aplica</v>
          </cell>
          <cell r="MS32" t="str">
            <v>Coherente: La información de avance de la magnitud, consignada en el reporte del periodo, concuerda con la programación realizada, con la información cualitativa presentada, con las actividades establecidas (si aplica) y con los soportes presentados. Esta</v>
          </cell>
          <cell r="MT32" t="str">
            <v>No aplica</v>
          </cell>
          <cell r="MU32" t="str">
            <v>No aplica</v>
          </cell>
          <cell r="MV32">
            <v>0</v>
          </cell>
          <cell r="MW32">
            <v>0</v>
          </cell>
          <cell r="MX32">
            <v>0</v>
          </cell>
          <cell r="MY32">
            <v>0</v>
          </cell>
          <cell r="MZ32">
            <v>0</v>
          </cell>
          <cell r="NA32">
            <v>0</v>
          </cell>
          <cell r="NB32">
            <v>0</v>
          </cell>
          <cell r="NC32" t="str">
            <v>No Programó</v>
          </cell>
          <cell r="ND32" t="str">
            <v>No Programó</v>
          </cell>
          <cell r="NE32">
            <v>100</v>
          </cell>
          <cell r="NF32">
            <v>100</v>
          </cell>
          <cell r="NG32">
            <v>100</v>
          </cell>
          <cell r="NH32">
            <v>100</v>
          </cell>
          <cell r="NI32" t="str">
            <v/>
          </cell>
          <cell r="NJ32" t="str">
            <v/>
          </cell>
          <cell r="NK32" t="str">
            <v/>
          </cell>
          <cell r="NL32" t="str">
            <v/>
          </cell>
          <cell r="NM32" t="str">
            <v/>
          </cell>
          <cell r="NN32" t="str">
            <v/>
          </cell>
          <cell r="NO32" t="str">
            <v>Coherente</v>
          </cell>
          <cell r="NP32" t="str">
            <v>Coherente</v>
          </cell>
          <cell r="NQ32" t="str">
            <v>Coherente</v>
          </cell>
          <cell r="NR32" t="str">
            <v>Coherente</v>
          </cell>
          <cell r="NS32" t="str">
            <v>Coherente</v>
          </cell>
          <cell r="NT32">
            <v>0</v>
          </cell>
          <cell r="NU32">
            <v>0</v>
          </cell>
          <cell r="NV32">
            <v>0</v>
          </cell>
          <cell r="NW32">
            <v>0</v>
          </cell>
          <cell r="NX32">
            <v>0</v>
          </cell>
          <cell r="NY32">
            <v>0</v>
          </cell>
          <cell r="NZ32">
            <v>0</v>
          </cell>
          <cell r="OA32" t="str">
            <v>No aplica</v>
          </cell>
          <cell r="OB32" t="str">
            <v xml:space="preserve">No aplica </v>
          </cell>
          <cell r="OC32" t="str">
            <v>No se presentaron problemas o dificultades</v>
          </cell>
          <cell r="OD32" t="str">
            <v>No aplica</v>
          </cell>
          <cell r="OE32" t="str">
            <v>No aplica</v>
          </cell>
          <cell r="OF32">
            <v>0</v>
          </cell>
          <cell r="OG32">
            <v>0</v>
          </cell>
          <cell r="OH32">
            <v>0</v>
          </cell>
          <cell r="OI32">
            <v>0</v>
          </cell>
          <cell r="OJ32">
            <v>0</v>
          </cell>
          <cell r="OK32">
            <v>0</v>
          </cell>
          <cell r="OL32">
            <v>0</v>
          </cell>
          <cell r="OM32"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
2. Fortalecer la capacidad institucional para promover, cualificar y afianzar capacidades ciudadanas, que confluyan en procesos de colaboración y toma de decisiones, que reconocen la diferenciación de condiciones sociales, territoriales y económicas de la población.</v>
          </cell>
          <cell r="ON32" t="str">
            <v>Oficina Asesora de Planeación - GAB</v>
          </cell>
          <cell r="OO32" t="str">
            <v>PD60</v>
          </cell>
          <cell r="OP32">
            <v>15</v>
          </cell>
          <cell r="OQ32">
            <v>0</v>
          </cell>
          <cell r="OR32">
            <v>0</v>
          </cell>
          <cell r="OS32">
            <v>0</v>
          </cell>
          <cell r="OT32">
            <v>0</v>
          </cell>
          <cell r="OU32">
            <v>0</v>
          </cell>
          <cell r="OV32">
            <v>0</v>
          </cell>
          <cell r="OW32">
            <v>0</v>
          </cell>
          <cell r="OX32">
            <v>0</v>
          </cell>
          <cell r="OY32">
            <v>0</v>
          </cell>
          <cell r="OZ32">
            <v>0</v>
          </cell>
          <cell r="PA32">
            <v>0</v>
          </cell>
          <cell r="PB32">
            <v>0</v>
          </cell>
          <cell r="PC32">
            <v>0</v>
          </cell>
          <cell r="PD32">
            <v>24081729</v>
          </cell>
          <cell r="PE32">
            <v>24081729</v>
          </cell>
          <cell r="PF32">
            <v>24081729</v>
          </cell>
          <cell r="PG32">
            <v>24081729</v>
          </cell>
          <cell r="PH32">
            <v>24081729</v>
          </cell>
          <cell r="PI32">
            <v>24081729</v>
          </cell>
          <cell r="PJ32">
            <v>0</v>
          </cell>
          <cell r="PK32">
            <v>0</v>
          </cell>
          <cell r="PL32">
            <v>0</v>
          </cell>
          <cell r="PM32">
            <v>0</v>
          </cell>
          <cell r="PN32">
            <v>0</v>
          </cell>
          <cell r="PO32">
            <v>0</v>
          </cell>
          <cell r="PP32">
            <v>24081729</v>
          </cell>
          <cell r="PQ32">
            <v>0</v>
          </cell>
          <cell r="PR32">
            <v>251781711</v>
          </cell>
          <cell r="PS32" t="str">
            <v>Meta Proyecto de Inversión</v>
          </cell>
        </row>
        <row r="33">
          <cell r="A33" t="str">
            <v>PD61</v>
          </cell>
          <cell r="B33">
            <v>7869</v>
          </cell>
          <cell r="C33" t="str">
            <v>7869_2</v>
          </cell>
          <cell r="D33">
            <v>2020110010187</v>
          </cell>
          <cell r="E33" t="str">
            <v>Un nuevo contrato social y ambiental para la Bogotá del siglo XXI</v>
          </cell>
          <cell r="F33" t="str">
            <v>5. Construir Bogotá región con gobierno abierto, transparente y ciudadanía consciente.</v>
          </cell>
          <cell r="G33" t="str">
            <v>51. Gobierno Abierto</v>
          </cell>
          <cell r="H33" t="str">
            <v>Implementar un modelo de Gobierno Abierto de Bogotá que promueva una relación democrática, incluyente, accesible y transparente con la ciudadanía</v>
          </cell>
          <cell r="I33"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v>
          </cell>
          <cell r="J33" t="str">
            <v>Implementación del modelo de Gobierno Abierto, Accesible e Incluyente de Bogotá</v>
          </cell>
          <cell r="K33" t="str">
            <v>Oficina Asesora de Planeación - GAB</v>
          </cell>
          <cell r="L33" t="str">
            <v>Fredy Alexander Martinez García</v>
          </cell>
          <cell r="M33" t="str">
            <v>Asesor Despacho Secretaría General</v>
          </cell>
          <cell r="N33" t="str">
            <v>Oficina Asesora de Planeación - GAB</v>
          </cell>
          <cell r="O33" t="str">
            <v>Fredy Alexander Martinez García</v>
          </cell>
          <cell r="P33" t="str">
            <v>Asesor Despacho Secretaría General</v>
          </cell>
          <cell r="Q33" t="str">
            <v>Natalia Márquez-Bustos, Mónica Mora y Lorena Rodriguez</v>
          </cell>
          <cell r="R33" t="str">
            <v>Jenny Torres</v>
          </cell>
          <cell r="S33" t="str">
            <v>2. Implementar 100 porciento de la plataforma virtual de Gobierno Abierto con parámetros de accesibilidad e inclusión poblacional y diferencial</v>
          </cell>
          <cell r="T33" t="str">
            <v xml:space="preserve">Porcentaje de avance de la Plataforma de gobierno abierto construida. </v>
          </cell>
          <cell r="Z33" t="str">
            <v>406. Construir una plataforma de Gobierno Abierto que permita a los ciudadanos participar en procesos de toma de decisiones de la administración, vincularse a procesos de colaboración para solución de problemáticas públicas, acceder a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de bienes públicos, o demás temas de interés público.</v>
          </cell>
          <cell r="AA33" t="str">
            <v xml:space="preserve">433. Porcentaje de avance de la Plataforma de gobierno abierto construida. </v>
          </cell>
          <cell r="AC33" t="str">
            <v>2. Implementar 100 porciento de la plataforma virtual de Gobierno Abierto con parámetros de accesibilidad e inclusión poblacional y diferencial</v>
          </cell>
          <cell r="AH33" t="str">
            <v>16. Paz, justicia e instituciones sólidas</v>
          </cell>
          <cell r="AI33" t="str">
            <v xml:space="preserve">PD_Meta Sectorial: 406. Construir una plataforma de Gobierno Abierto que permita a los ciudadanos participar en procesos de toma de decisiones de la administración, vincularse a procesos de colaboración para solución de problemáticas públicas, acceder a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de bienes públicos, o demás temas de interés público.; PD_Indicador Meta sector: 433. Porcentaje de avance de la Plataforma de gobierno abierto construida. ; PD_Meta Proyecto: 2. Implementar 100 porciento de la plataforma virtual de Gobierno Abierto con parámetros de accesibilidad e inclusión poblacional y diferencial; ODS: 16. Paz, justicia e instituciones sólidas; </v>
          </cell>
          <cell r="AJ33">
            <v>0</v>
          </cell>
          <cell r="AK33">
            <v>44055</v>
          </cell>
          <cell r="AL33">
            <v>1</v>
          </cell>
          <cell r="AM33">
            <v>2023</v>
          </cell>
          <cell r="AN33" t="str">
            <v>El indicador da cuenta del avance en el diseño e implementación de la plataforma virtual de Gobierno abierto, así como de su mantenimiento, actualización y monitoreo.</v>
          </cell>
          <cell r="AO33" t="str">
            <v>La aplicación de este indicador permite conocer el avance y funcionamiento de la plataforma virtual de Gobierno Abierto como herramienta de soporte para la operabilidad del modelo que asegura la transparencia, participación y colaboración ciudadana a partir de parámetros de accesibilidad e inclusión poblacional y diferencial.</v>
          </cell>
          <cell r="AP33">
            <v>2021</v>
          </cell>
          <cell r="AQ33">
            <v>2024</v>
          </cell>
          <cell r="AR33" t="str">
            <v>Suma</v>
          </cell>
          <cell r="AS33" t="str">
            <v>Eficacia</v>
          </cell>
          <cell r="AT33" t="str">
            <v>Porcentaje</v>
          </cell>
          <cell r="AU33" t="str">
            <v>Producto</v>
          </cell>
          <cell r="AV33" t="str">
            <v>N/D</v>
          </cell>
          <cell r="AW33" t="str">
            <v>N/D</v>
          </cell>
          <cell r="AX33" t="str">
            <v>N/D</v>
          </cell>
          <cell r="AY33">
            <v>1</v>
          </cell>
          <cell r="BB33" t="str">
            <v>Puesta en funcionamiento de una plataforma virtual que cumpla con los parámetros relacionados con accesibilidad y navegabilidad, así como que disponga de módulos funcionales a los ejercicios de Gobierno Abierto.</v>
          </cell>
          <cell r="BC33" t="str">
            <v>Porcentaje implementado de la plataforma virtual de Gobierno Abierto / Porcentaje total de implementación de la plataforma virtual de Gobierno Abierto con parámetros de accesibilidad e inclusión poblacional y diferencial</v>
          </cell>
          <cell r="BD33" t="str">
            <v>Porcentaje implementado implementado de la plataforma virtual de Gobierno Abierto con parámetros de accesibilidad e inclusión poblacional y diferencial</v>
          </cell>
          <cell r="BE33" t="str">
            <v>Porcentaje total de implementación de la plataforma virtual de Gobierno Abierto con parámetros de accesibilidad e inclusión poblacional y diferencial</v>
          </cell>
          <cell r="BF33" t="str">
            <v>- Documento de diseño de la plataforma.
- Plataforma en funcionamiento.
- Informes de funcionalidad de la plataforma.
- Evidencias de los procesos de mejora y actualización.</v>
          </cell>
          <cell r="BG33">
            <v>1</v>
          </cell>
          <cell r="BH33">
            <v>44055</v>
          </cell>
          <cell r="BI33">
            <v>0</v>
          </cell>
          <cell r="BJ33" t="str">
            <v>Plan de acción - proyectos de inversión (actividades)</v>
          </cell>
          <cell r="BK33">
            <v>100</v>
          </cell>
          <cell r="BL33">
            <v>0</v>
          </cell>
          <cell r="BM33">
            <v>40</v>
          </cell>
          <cell r="BN33">
            <v>20</v>
          </cell>
          <cell r="BO33">
            <v>20</v>
          </cell>
          <cell r="BP33">
            <v>20</v>
          </cell>
          <cell r="BQ33">
            <v>2857655109</v>
          </cell>
          <cell r="BR33">
            <v>0</v>
          </cell>
          <cell r="BS33">
            <v>709333066</v>
          </cell>
          <cell r="BT33">
            <v>713320783</v>
          </cell>
          <cell r="BU33">
            <v>514001260</v>
          </cell>
          <cell r="BV33">
            <v>921000000</v>
          </cell>
          <cell r="BW33">
            <v>0</v>
          </cell>
          <cell r="BX33">
            <v>40</v>
          </cell>
          <cell r="BY33">
            <v>20</v>
          </cell>
          <cell r="BZ33">
            <v>20</v>
          </cell>
          <cell r="CA33">
            <v>40</v>
          </cell>
          <cell r="CB33">
            <v>20</v>
          </cell>
          <cell r="CC33">
            <v>20</v>
          </cell>
          <cell r="CD33">
            <v>0</v>
          </cell>
          <cell r="CE33" t="str">
            <v>-</v>
          </cell>
          <cell r="CF33">
            <v>709333066</v>
          </cell>
          <cell r="CG33">
            <v>482288534</v>
          </cell>
          <cell r="CH33">
            <v>713320783</v>
          </cell>
          <cell r="CI33">
            <v>535061573</v>
          </cell>
          <cell r="CJ33">
            <v>0</v>
          </cell>
          <cell r="CK33">
            <v>40</v>
          </cell>
          <cell r="CL33">
            <v>20</v>
          </cell>
          <cell r="CM33">
            <v>70</v>
          </cell>
          <cell r="CN33" t="str">
            <v>Suma</v>
          </cell>
          <cell r="CO33">
            <v>0</v>
          </cell>
          <cell r="CP33">
            <v>2</v>
          </cell>
          <cell r="CQ33">
            <v>2</v>
          </cell>
          <cell r="CR33">
            <v>2</v>
          </cell>
          <cell r="CS33">
            <v>2</v>
          </cell>
          <cell r="CT33">
            <v>2</v>
          </cell>
          <cell r="CU33">
            <v>2</v>
          </cell>
          <cell r="CV33">
            <v>2</v>
          </cell>
          <cell r="CW33">
            <v>2</v>
          </cell>
          <cell r="CX33">
            <v>2</v>
          </cell>
          <cell r="CY33">
            <v>1</v>
          </cell>
          <cell r="CZ33">
            <v>1</v>
          </cell>
          <cell r="DA33">
            <v>20</v>
          </cell>
          <cell r="DB33">
            <v>10</v>
          </cell>
          <cell r="DC33">
            <v>10</v>
          </cell>
          <cell r="DD33">
            <v>0</v>
          </cell>
          <cell r="DE33">
            <v>10</v>
          </cell>
          <cell r="DF33">
            <v>10</v>
          </cell>
          <cell r="DG33">
            <v>10</v>
          </cell>
          <cell r="DH33">
            <v>10</v>
          </cell>
          <cell r="DI33">
            <v>10</v>
          </cell>
          <cell r="DJ33">
            <v>10</v>
          </cell>
          <cell r="DK33">
            <v>10</v>
          </cell>
          <cell r="DL33">
            <v>10</v>
          </cell>
          <cell r="DM33">
            <v>10</v>
          </cell>
          <cell r="DN33">
            <v>5</v>
          </cell>
          <cell r="DO33">
            <v>5</v>
          </cell>
          <cell r="DP33">
            <v>100</v>
          </cell>
          <cell r="DQ33">
            <v>0</v>
          </cell>
          <cell r="DR33">
            <v>10</v>
          </cell>
          <cell r="DS33">
            <v>10</v>
          </cell>
          <cell r="DT33">
            <v>10</v>
          </cell>
          <cell r="DU33">
            <v>10</v>
          </cell>
          <cell r="DV33">
            <v>10</v>
          </cell>
          <cell r="DW33">
            <v>0</v>
          </cell>
          <cell r="DX33">
            <v>0</v>
          </cell>
          <cell r="DY33">
            <v>0</v>
          </cell>
          <cell r="DZ33">
            <v>0</v>
          </cell>
          <cell r="EA33">
            <v>0</v>
          </cell>
          <cell r="EB33">
            <v>0</v>
          </cell>
          <cell r="EC33">
            <v>50</v>
          </cell>
          <cell r="ED33">
            <v>50</v>
          </cell>
          <cell r="EE33">
            <v>0</v>
          </cell>
          <cell r="EF33" t="str">
            <v>Informe de mantenimiento, actualización, nuevos desarrollos y monitoreo de la plataforma
Evidencias de los procesos de mejora y actualización</v>
          </cell>
          <cell r="EG33" t="str">
            <v>Informe de mantenimiento, actualización, nuevos desarrollos y monitoreo de la plataforma
Evidencias de los procesos de mejora y actualización</v>
          </cell>
          <cell r="EH33" t="str">
            <v>Informe de mantenimiento, actualización, nuevos desarrollos y monitoreo de la plataforma
Evidencias de los procesos de mejora y actualización</v>
          </cell>
          <cell r="EI33" t="str">
            <v>Informe de mantenimiento, actualización, nuevos desarrollos y monitoreo de la plataforma
Evidencias de los procesos de mejora y actualización</v>
          </cell>
          <cell r="EJ33" t="str">
            <v>Informe de mantenimiento, actualización, nuevos desarrollos y monitoreo de la plataforma
Evidencias de los procesos de mejora y actualización</v>
          </cell>
          <cell r="EK33" t="str">
            <v>Informe de mantenimiento, actualización, nuevos desarrollos y monitoreo de la plataforma
Evidencias de los procesos de mejora y actualización</v>
          </cell>
          <cell r="EL33" t="str">
            <v>Informe de mantenimiento, actualización, nuevos desarrollos y monitoreo de la plataforma
Evidencias de los procesos de mejora y actualización</v>
          </cell>
          <cell r="EM33" t="str">
            <v>Informe de mantenimiento, actualización, nuevos desarrollos y monitoreo de la plataforma
Evidencias de los procesos de mejora y actualización</v>
          </cell>
          <cell r="EN33" t="str">
            <v>Informe de mantenimiento, actualización, nuevos desarrollos y monitoreo de la plataforma
Evidencias de los procesos de mejora y actualización</v>
          </cell>
          <cell r="EO33" t="str">
            <v>Informe de mantenimiento, actualización, nuevos desarrollos y monitoreo de la plataforma
Evidencias de los procesos de mejora y actualización</v>
          </cell>
          <cell r="EP33" t="str">
            <v>Informe de mantenimiento, actualización, nuevos desarrollos y monitoreo de la plataforma
Evidencias de los procesos de mejora y actualización</v>
          </cell>
          <cell r="EQ33">
            <v>0</v>
          </cell>
          <cell r="ER33" t="str">
            <v>1.1 Informe de funcionalidad de la plataforma GAB
1.2 Evidencias de los procesos de mejora y actualización</v>
          </cell>
          <cell r="ES33" t="str">
            <v>1.1 Informe de funcionalidad de la plataforma GAB
1.2 Evidencias de los procesos de mejora y actualización</v>
          </cell>
          <cell r="ET33" t="str">
            <v>1.1 Informe de monitoreo de la plataforma GAB
1.2 Evidencias de los procesos de mejora y actualización</v>
          </cell>
          <cell r="EU33" t="str">
            <v>1.1 Informe de monitoreo de la plataforma GAB
1.2 Evidencias de los procesos de mejora y actualización
1.3 Manual de la nueva plataforma
1.4 Matriz de seguimiento</v>
          </cell>
          <cell r="EV33" t="str">
            <v>1.1 Informe de monitoreo de la plataforma GAB
1.2 Evidencias de los procesos de mejora y actualización</v>
          </cell>
          <cell r="EW33">
            <v>0</v>
          </cell>
          <cell r="EX33">
            <v>0</v>
          </cell>
          <cell r="EY33">
            <v>0</v>
          </cell>
          <cell r="EZ33">
            <v>0</v>
          </cell>
          <cell r="FA33">
            <v>0</v>
          </cell>
          <cell r="FB33">
            <v>0</v>
          </cell>
          <cell r="FC33">
            <v>477021000</v>
          </cell>
          <cell r="FD33">
            <v>477021000</v>
          </cell>
          <cell r="FE33">
            <v>477021000</v>
          </cell>
          <cell r="FF33">
            <v>477021000</v>
          </cell>
          <cell r="FG33">
            <v>477021000</v>
          </cell>
          <cell r="FH33">
            <v>477021000</v>
          </cell>
          <cell r="FI33">
            <v>477021000</v>
          </cell>
          <cell r="FJ33">
            <v>477021000</v>
          </cell>
          <cell r="FK33">
            <v>477021000</v>
          </cell>
          <cell r="FL33">
            <v>477021000</v>
          </cell>
          <cell r="FM33">
            <v>477021000</v>
          </cell>
          <cell r="FN33">
            <v>477021000</v>
          </cell>
          <cell r="FO33">
            <v>477021000</v>
          </cell>
          <cell r="FP33">
            <v>477021000</v>
          </cell>
          <cell r="FQ33">
            <v>474470148</v>
          </cell>
          <cell r="FR33">
            <v>514001260</v>
          </cell>
          <cell r="FS33">
            <v>514001260</v>
          </cell>
          <cell r="FT33">
            <v>514001260</v>
          </cell>
          <cell r="FU33">
            <v>514001260</v>
          </cell>
          <cell r="FV33">
            <v>0</v>
          </cell>
          <cell r="FW33">
            <v>0</v>
          </cell>
          <cell r="FX33">
            <v>0</v>
          </cell>
          <cell r="FY33">
            <v>0</v>
          </cell>
          <cell r="FZ33">
            <v>0</v>
          </cell>
          <cell r="GA33">
            <v>0</v>
          </cell>
          <cell r="GB33">
            <v>514001260</v>
          </cell>
          <cell r="GC33">
            <v>157020267</v>
          </cell>
          <cell r="GD33">
            <v>157020267</v>
          </cell>
          <cell r="GE33">
            <v>196551383</v>
          </cell>
          <cell r="GF33">
            <v>196551383</v>
          </cell>
          <cell r="GG33">
            <v>496547170</v>
          </cell>
          <cell r="GH33">
            <v>496547170</v>
          </cell>
          <cell r="GI33">
            <v>0</v>
          </cell>
          <cell r="GJ33">
            <v>0</v>
          </cell>
          <cell r="GK33">
            <v>0</v>
          </cell>
          <cell r="GL33">
            <v>0</v>
          </cell>
          <cell r="GM33">
            <v>0</v>
          </cell>
          <cell r="GN33">
            <v>0</v>
          </cell>
          <cell r="GO33">
            <v>496547170</v>
          </cell>
          <cell r="GP33">
            <v>0</v>
          </cell>
          <cell r="GQ33">
            <v>5789131</v>
          </cell>
          <cell r="GR33">
            <v>21649764</v>
          </cell>
          <cell r="GS33">
            <v>66717945</v>
          </cell>
          <cell r="GT33">
            <v>92761431</v>
          </cell>
          <cell r="GU33">
            <v>245713311</v>
          </cell>
          <cell r="GV33">
            <v>0</v>
          </cell>
          <cell r="GW33">
            <v>0</v>
          </cell>
          <cell r="GX33">
            <v>0</v>
          </cell>
          <cell r="GY33">
            <v>0</v>
          </cell>
          <cell r="GZ33">
            <v>0</v>
          </cell>
          <cell r="HA33">
            <v>0</v>
          </cell>
          <cell r="HB33">
            <v>245713311</v>
          </cell>
          <cell r="HC33">
            <v>178259210</v>
          </cell>
          <cell r="HD33">
            <v>178259210</v>
          </cell>
          <cell r="HE33">
            <v>178259210</v>
          </cell>
          <cell r="HF33">
            <v>178259210</v>
          </cell>
          <cell r="HG33">
            <v>178259210</v>
          </cell>
          <cell r="HH33">
            <v>178259210</v>
          </cell>
          <cell r="HI33">
            <v>0</v>
          </cell>
          <cell r="HJ33">
            <v>0</v>
          </cell>
          <cell r="HK33">
            <v>0</v>
          </cell>
          <cell r="HL33">
            <v>0</v>
          </cell>
          <cell r="HM33">
            <v>0</v>
          </cell>
          <cell r="HN33">
            <v>0</v>
          </cell>
          <cell r="HO33">
            <v>178259210</v>
          </cell>
          <cell r="HP33">
            <v>0</v>
          </cell>
          <cell r="HQ33">
            <v>143844715</v>
          </cell>
          <cell r="HR33">
            <v>178213359</v>
          </cell>
          <cell r="HS33">
            <v>178259210</v>
          </cell>
          <cell r="HT33">
            <v>178259210</v>
          </cell>
          <cell r="HU33">
            <v>178259210</v>
          </cell>
          <cell r="HV33">
            <v>0</v>
          </cell>
          <cell r="HW33">
            <v>0</v>
          </cell>
          <cell r="HX33">
            <v>0</v>
          </cell>
          <cell r="HY33">
            <v>0</v>
          </cell>
          <cell r="HZ33">
            <v>0</v>
          </cell>
          <cell r="IA33">
            <v>0</v>
          </cell>
          <cell r="IB33">
            <v>178259210</v>
          </cell>
          <cell r="IC33" t="str">
            <v xml:space="preserve">
"En lo corrido del Plan Distrital de Desarrollo, la Secretaría General tuvo una ejecución del 10% en la construcción de la plataforma de Gobierno Abierto, que representa un avance acumulado del 50% con respecto al total de la magnitud programada para la vigencia 2023, a través de las siguientes acciones:
• En lo corrido de la vigencia 2023 Chatico ha tenido un total de 394.067 conversaciones, por el canal web se registraron 143.661 y por el canal whatsapp 250.406.
• Se dispuso nuevos contenidos en el agente virtual Chatico asociados a “Crédito peso a peso”, que brinda información a comerciantes con dificultades de acceso al sistema financiero, la oportunidad de obtener créditos para que impulsen sus negocios. Con corte a marzo 24 de 2023, las consultas de Crédito peso a peso realizadas fueron: 62 llamadas o atenciones a través de la línea 195, 2.790 inscripciones del formulario web y 2.372 visitas a través de Chaticos . 
• En asocio con el Acueducto de Bogotá, se desplegó sobre portal  y la APP de gobierno abierto para los sistemas operativos para teléfonos móviles (Android, iOS , Huawei) solución tecnológica para realizar reservas por parte de quienes realizan senderismo en las diferentes montañas de Bogotá,.
• 175.957 descargas de la aplicación de Gobierno Abierto en los tres sistemas operativos para teléfonos móviles   (Andriod, iOS, Huawei)
•16.562 visitas realizadas por la ciudadanía en la plataforma de Gobierno Abierto de Bogotá. Adicionalmente durante a partir del 6 de  junio, el equipo de Gobierno Abierto Bogotá logró con éxito la integración, registro y autenticación con el portal www.gov.co, con el fin de cumplir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 La plataforma Bogotá cuidadora  registro un total de 32.398 visitas por parte de la ciudadanía.
Beneficios: Las acciones adelantadas para garantizar la implementación y mejora de la plataforma virtual de GAB permiten evaluar su utilidad en dos frentes: para que las entidades distritales empiecen a fortalecer y ejecutar acciones de gobierno abierto, y para que los ciudadanos se vinculen a ellas usando las tecnologías de la información y las comunicaciones - TIC. En ese sentido, los avances de la plataforma son importantes para alcanzar los ambiciosos objetivos del modelo de GAB, que buscan fortalecer los pilares de transparencia, participación, colaboración, trámites y servicios en el Distrito
Con “Chatico” se logró descongestionar puntos físicos de atención y comunicar ágilmente diferentes temas relacionados con la ciudad y que son de interés general. Gracias a este canal digital, la ciudadanía ahorra tiempo y dinero en la consulta de diferentes trámites y servicios distritales. 
Los contenidos del agente Virtual como “Crédito Peso a Peso” permiten a comerciantes contar con información para acceder a créditos de manera ágil, segura y legal. Los comerciantes podrán acceder a montos promedio de $1.800.000 y desembolsos desde $500.000 hasta $5.500.000
Gracias a  la integración, registro y autenticación con el portal www.gov.co, los usuarios registrados en gov.co pueden acceder a la plataforma de Gobierno Abierto de Bogotá sin necesidad de realizar un registro adicional  o crear un nuevo usuario.</v>
          </cell>
          <cell r="ID33" t="str">
            <v/>
          </cell>
          <cell r="IE33" t="str">
            <v/>
          </cell>
          <cell r="IF33" t="str">
            <v/>
          </cell>
          <cell r="IG33" t="str">
            <v>A corte de 28 de febrero, la Secretaría General avanzó en: Enero Chatico tuvo un total de 96.088 conversaciones, por el canal web se registraron 20.164 y por el canal whatsapp 75.924. Adicional se desarrollaron los siguientes ajustes y novedades en Chatico: Flujo educación, Pico y placa, Sisbén, Turismo en portugués, Crédito peso a peso, Ajuste IMG, Flujo hábitat, Flujo festival centro, Ropaton, Empleo incluyente, Jornada de vacunación niños, Esterilización animal, Registraduría, Sistema de atención de salud FAQS, Jóvenes a la U, Parceros por Bogotá, redcade, Filtro paso a asesores, Oficina virtual, Impuesto predia; y  durante el mes de febrero, a través de Chatico se realizaron 64.299 conversaciones; Entre los temas destacados que se publicaron están: Colombia al Parque, Procuraduría, Antecedentes Policía, Actualización movilida; y Se realizó anexo técnico y saliuda a cotizar de proceso orquestador Chatico abril - diciembre y se pusó en producción el sitio de crédito peso a peso.</v>
          </cell>
          <cell r="IH33" t="str">
            <v>A corte 31 de marzo, se contabilizaron un total de 68.840 conversaciones; de estas, 54.032 conversaciones fueron atendidas por el canal Whatsapp mientras que 14.808 fueron atendidas por el canal web, se destaca los desarrollos prepararon con miras a Peso a Peso y Semana Santa.
Se desarrollan ajustes en contenidos, enlaces y análisis de comportamiento de los usuarios en Chatico . Esto para lograr que la tasa de respuestas de éxito de Chatico se mantenga en niveles aceptables y que demuestren eficiencia en el servicio.</v>
          </cell>
          <cell r="II33" t="str">
            <v>Al corte del 30 de abril, se registró un total de 57.154 conversaciones atendidas a través de diferentes canales de comunicación en el mes. De este total, se atendieron 45.580 conversaciones a través del canal de Whatsapp, mientras que el canal web atendió 11.574 conversaciones. Es importante destacar los siguientes desarrollos: flujo  Feria del Libro, el ajuste de enlaces en la matriz Sisben y la actualización del flujo de Educación  en la plataforma previa revisión de la matriz de reporte Sisben y Educación.</v>
          </cell>
          <cell r="IJ33" t="str">
            <v>Al corte del 31 de mayo, se registró un total de 32.075 conversaciones atendidas a través de diferentes canales de comunicación en el mes. De este total, se atendieron 7.522 conversaciones a través del canal de Whatsapp, mientras que el canal web atendió 24.553 conversaciones. Es importante destacar los siguientes desarrollos: Smart City Expo Bogotá 2023; Región Central - RAPE.
En asocio con el Acueducto de Bogotá, se desplegó sobre portal gobierno Abierto y sobre la APP de gobierno abierto en las tres tiendas (Android, iOS , Huawei) una solución para que quienes hacen senderismo en las diferentes montañas de Bogotá, puedan realizar sus reservas.</v>
          </cell>
          <cell r="IK33" t="str">
            <v>Al corte del 30 de junio, se ha avanzado: 
• En chatico se registró un total de 69.293 conversaciones atendidas a través de diferentes canales de comunicación en el mes. De este total, se atendieron 12.973 conversaciones a través del canal de Whatsapp, mientras que el canal web atendió 56.320 conversaciones. Es importante destacar que durante el mes se lograron avances significativos en el afinamiento de la herramienta y en el desarrollo del enlace técnico para citas médicas con Salud Capital. Este ultimose estima que tiene un plazo de aproximadamente tres meses para completar la fase dos, que implica la validación del usuario en Chatico y su posterior atención en los canales correspondientes.
• La aplicacion dee Gobierno Abierto se registraron 175.957 descargas en total en las tres tiendas de solución (Andriod, iOS, Huawei)
• La plataforma de Gobierno Abierto de Bogotà registro 16.562 visitas. Además, Durante la primera semana de junio, el equipo de Gobierno Abierto Bogotá logró con éxito la integración, registro y autenticación con el portal www.gov.co, gestion que se venia adelando desde inicio de año. Este logro cumple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 La plataforma Bogotá cuidadora registro un toral de 32.398 visitas.</v>
          </cell>
          <cell r="IL33" t="str">
            <v/>
          </cell>
          <cell r="IM33" t="str">
            <v/>
          </cell>
          <cell r="IN33" t="str">
            <v/>
          </cell>
          <cell r="IO33" t="str">
            <v/>
          </cell>
          <cell r="IP33" t="str">
            <v/>
          </cell>
          <cell r="IQ33" t="str">
            <v/>
          </cell>
          <cell r="IR33">
            <v>0</v>
          </cell>
          <cell r="IS33">
            <v>1</v>
          </cell>
          <cell r="IT33">
            <v>1</v>
          </cell>
          <cell r="IU33">
            <v>1</v>
          </cell>
          <cell r="IV33">
            <v>1</v>
          </cell>
          <cell r="IW33">
            <v>1</v>
          </cell>
          <cell r="IX33">
            <v>0</v>
          </cell>
          <cell r="IY33">
            <v>0</v>
          </cell>
          <cell r="IZ33">
            <v>0</v>
          </cell>
          <cell r="JA33">
            <v>0</v>
          </cell>
          <cell r="JB33">
            <v>0</v>
          </cell>
          <cell r="JC33">
            <v>0</v>
          </cell>
          <cell r="JD33">
            <v>0.5</v>
          </cell>
          <cell r="JE33">
            <v>0</v>
          </cell>
          <cell r="JF33">
            <v>10</v>
          </cell>
          <cell r="JG33">
            <v>10</v>
          </cell>
          <cell r="JH33">
            <v>10</v>
          </cell>
          <cell r="JI33">
            <v>10</v>
          </cell>
          <cell r="JJ33">
            <v>10</v>
          </cell>
          <cell r="JK33">
            <v>0</v>
          </cell>
          <cell r="JL33">
            <v>0</v>
          </cell>
          <cell r="JM33">
            <v>0</v>
          </cell>
          <cell r="JN33">
            <v>0</v>
          </cell>
          <cell r="JO33">
            <v>0</v>
          </cell>
          <cell r="JP33">
            <v>0</v>
          </cell>
          <cell r="JQ33">
            <v>50</v>
          </cell>
          <cell r="JR33">
            <v>0</v>
          </cell>
          <cell r="JS33">
            <v>10</v>
          </cell>
          <cell r="JT33">
            <v>20</v>
          </cell>
          <cell r="JU33">
            <v>30</v>
          </cell>
          <cell r="JV33">
            <v>40</v>
          </cell>
          <cell r="JW33">
            <v>50</v>
          </cell>
          <cell r="JX33">
            <v>50</v>
          </cell>
          <cell r="JY33">
            <v>50</v>
          </cell>
          <cell r="JZ33">
            <v>50</v>
          </cell>
          <cell r="KA33">
            <v>50</v>
          </cell>
          <cell r="KB33">
            <v>50</v>
          </cell>
          <cell r="KC33">
            <v>50</v>
          </cell>
          <cell r="KD33" t="str">
            <v>No Programó</v>
          </cell>
          <cell r="KE33">
            <v>100</v>
          </cell>
          <cell r="KF33">
            <v>100</v>
          </cell>
          <cell r="KG33">
            <v>100</v>
          </cell>
          <cell r="KH33">
            <v>100</v>
          </cell>
          <cell r="KI33">
            <v>100</v>
          </cell>
          <cell r="KJ33" t="str">
            <v/>
          </cell>
          <cell r="KK33" t="str">
            <v/>
          </cell>
          <cell r="KL33" t="str">
            <v/>
          </cell>
          <cell r="KM33" t="str">
            <v/>
          </cell>
          <cell r="KN33" t="str">
            <v/>
          </cell>
          <cell r="KO33" t="str">
            <v/>
          </cell>
          <cell r="KP33" t="str">
            <v>No Programó</v>
          </cell>
          <cell r="KQ33">
            <v>100</v>
          </cell>
          <cell r="KR33">
            <v>100</v>
          </cell>
          <cell r="KS33">
            <v>100</v>
          </cell>
          <cell r="KT33">
            <v>100</v>
          </cell>
          <cell r="KU33">
            <v>100</v>
          </cell>
          <cell r="KV33" t="str">
            <v/>
          </cell>
          <cell r="KW33" t="str">
            <v/>
          </cell>
          <cell r="KX33" t="str">
            <v/>
          </cell>
          <cell r="KY33" t="str">
            <v/>
          </cell>
          <cell r="KZ33" t="str">
            <v/>
          </cell>
          <cell r="LA33" t="str">
            <v/>
          </cell>
          <cell r="LB33">
            <v>100</v>
          </cell>
          <cell r="LC33" t="str">
            <v>7869_1</v>
          </cell>
          <cell r="LD33" t="str">
            <v>1. Implementar estrategias institucionales para que la ciudadanía en condiciones de equidad, integra</v>
          </cell>
          <cell r="LE33">
            <v>100</v>
          </cell>
          <cell r="LF33">
            <v>55</v>
          </cell>
          <cell r="LG33" t="str">
            <v/>
          </cell>
          <cell r="LH33" t="str">
            <v/>
          </cell>
          <cell r="LI33">
            <v>100</v>
          </cell>
          <cell r="LJ33">
            <v>48.333333333333329</v>
          </cell>
          <cell r="LK33">
            <v>1569969000</v>
          </cell>
          <cell r="LL33">
            <v>1526027652</v>
          </cell>
          <cell r="LM33">
            <v>667491645</v>
          </cell>
          <cell r="LN33">
            <v>251781711</v>
          </cell>
          <cell r="LO33">
            <v>251781711</v>
          </cell>
          <cell r="LP33" t="str">
            <v>No Programó</v>
          </cell>
          <cell r="LQ33">
            <v>2</v>
          </cell>
          <cell r="LR33">
            <v>2</v>
          </cell>
          <cell r="LS33">
            <v>2</v>
          </cell>
          <cell r="LT33">
            <v>2</v>
          </cell>
          <cell r="LU33">
            <v>2</v>
          </cell>
          <cell r="LV33" t="str">
            <v/>
          </cell>
          <cell r="LW33" t="str">
            <v/>
          </cell>
          <cell r="LX33" t="str">
            <v/>
          </cell>
          <cell r="LY33" t="str">
            <v/>
          </cell>
          <cell r="LZ33" t="str">
            <v/>
          </cell>
          <cell r="MA33" t="str">
            <v/>
          </cell>
          <cell r="MB33">
            <v>10</v>
          </cell>
          <cell r="MC33">
            <v>10</v>
          </cell>
          <cell r="MD33">
            <v>10</v>
          </cell>
          <cell r="ME33" t="str">
            <v>No aplica</v>
          </cell>
          <cell r="MF33" t="str">
            <v>Oportuno: Se radica en los tiempos establecidos por la Oficina Asesora de Planeación - OAP</v>
          </cell>
          <cell r="MG33" t="str">
            <v>Oportuno: Se radica en los tiempos establecidos por la Oficina Asesora de Planeación - OAP</v>
          </cell>
          <cell r="MH33" t="str">
            <v>Oportuno: Se radica en los tiempos establecidos por la Oficina Asesora de Planeación - OAP</v>
          </cell>
          <cell r="MI33" t="str">
            <v>Oportuno: Se radica en los tiempos establecidos por la Oficina Asesora de Planeación - OAP</v>
          </cell>
          <cell r="MJ33">
            <v>0</v>
          </cell>
          <cell r="MK33">
            <v>0</v>
          </cell>
          <cell r="ML33">
            <v>0</v>
          </cell>
          <cell r="MM33">
            <v>0</v>
          </cell>
          <cell r="MN33">
            <v>0</v>
          </cell>
          <cell r="MO33">
            <v>0</v>
          </cell>
          <cell r="MP33">
            <v>0</v>
          </cell>
          <cell r="MQ33" t="str">
            <v>No aplica</v>
          </cell>
          <cell r="MR3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3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33" t="str">
            <v>Coherente: La información de avance de la magnitud, consignada en el reporte del periodo, concuerda con la programación realizada, con la información cualitativa presentada, con las actividades establecidas (si aplica) y con los soportes presentados. Esta</v>
          </cell>
          <cell r="MU33" t="str">
            <v>Coherente: La información de avance de la magnitud, consignada en el reporte del periodo, concuerda con la programación realizada, con la información cualitativa presentada, con las actividades establecidas (si aplica) y con los soportes presentados. Esta</v>
          </cell>
          <cell r="MV33">
            <v>0</v>
          </cell>
          <cell r="MW33">
            <v>0</v>
          </cell>
          <cell r="MX33">
            <v>0</v>
          </cell>
          <cell r="MY33">
            <v>0</v>
          </cell>
          <cell r="MZ33">
            <v>0</v>
          </cell>
          <cell r="NA33">
            <v>0</v>
          </cell>
          <cell r="NB33">
            <v>0</v>
          </cell>
          <cell r="NC33" t="str">
            <v>No Programó</v>
          </cell>
          <cell r="ND33">
            <v>100</v>
          </cell>
          <cell r="NE33">
            <v>100</v>
          </cell>
          <cell r="NF33">
            <v>100</v>
          </cell>
          <cell r="NG33">
            <v>100</v>
          </cell>
          <cell r="NH33">
            <v>100</v>
          </cell>
          <cell r="NI33" t="str">
            <v/>
          </cell>
          <cell r="NJ33" t="str">
            <v/>
          </cell>
          <cell r="NK33" t="str">
            <v/>
          </cell>
          <cell r="NL33" t="str">
            <v/>
          </cell>
          <cell r="NM33" t="str">
            <v/>
          </cell>
          <cell r="NN33" t="str">
            <v/>
          </cell>
          <cell r="NO33" t="str">
            <v>Coherente</v>
          </cell>
          <cell r="NP33" t="str">
            <v>Coherente</v>
          </cell>
          <cell r="NQ33" t="str">
            <v>Coherente</v>
          </cell>
          <cell r="NR33" t="str">
            <v>Coherente</v>
          </cell>
          <cell r="NS33" t="str">
            <v>Coherente</v>
          </cell>
          <cell r="NT33">
            <v>0</v>
          </cell>
          <cell r="NU33">
            <v>0</v>
          </cell>
          <cell r="NV33">
            <v>0</v>
          </cell>
          <cell r="NW33">
            <v>0</v>
          </cell>
          <cell r="NX33">
            <v>0</v>
          </cell>
          <cell r="NY33">
            <v>0</v>
          </cell>
          <cell r="NZ33">
            <v>0</v>
          </cell>
          <cell r="OA33" t="str">
            <v>No aplica</v>
          </cell>
          <cell r="OB33" t="str">
            <v>No se identificaron problemas y dificultades</v>
          </cell>
          <cell r="OC33" t="str">
            <v>No se identificaron problemas y dificultades</v>
          </cell>
          <cell r="OD33" t="str">
            <v>No se identificaron problemas y dificultades</v>
          </cell>
          <cell r="OE33" t="str">
            <v>No se identificaron problemas y dificultades</v>
          </cell>
          <cell r="OF33">
            <v>0</v>
          </cell>
          <cell r="OG33">
            <v>0</v>
          </cell>
          <cell r="OH33">
            <v>0</v>
          </cell>
          <cell r="OI33">
            <v>0</v>
          </cell>
          <cell r="OJ33">
            <v>0</v>
          </cell>
          <cell r="OK33">
            <v>0</v>
          </cell>
          <cell r="OL33">
            <v>0</v>
          </cell>
          <cell r="OO33" t="str">
            <v>PD61</v>
          </cell>
          <cell r="OP33">
            <v>10</v>
          </cell>
          <cell r="OQ33">
            <v>0</v>
          </cell>
          <cell r="OR33">
            <v>0</v>
          </cell>
          <cell r="OS33">
            <v>0</v>
          </cell>
          <cell r="OT33">
            <v>0</v>
          </cell>
          <cell r="OU33">
            <v>0</v>
          </cell>
          <cell r="OV33">
            <v>0</v>
          </cell>
          <cell r="OW33">
            <v>0</v>
          </cell>
          <cell r="OX33">
            <v>0</v>
          </cell>
          <cell r="OY33">
            <v>0</v>
          </cell>
          <cell r="OZ33">
            <v>0</v>
          </cell>
          <cell r="PA33">
            <v>0</v>
          </cell>
          <cell r="PB33">
            <v>0</v>
          </cell>
          <cell r="PC33">
            <v>0</v>
          </cell>
          <cell r="PD33">
            <v>178259210</v>
          </cell>
          <cell r="PE33">
            <v>178259210</v>
          </cell>
          <cell r="PF33">
            <v>178259210</v>
          </cell>
          <cell r="PG33">
            <v>178259210</v>
          </cell>
          <cell r="PH33">
            <v>178259210</v>
          </cell>
          <cell r="PI33">
            <v>178259210</v>
          </cell>
          <cell r="PJ33">
            <v>0</v>
          </cell>
          <cell r="PK33">
            <v>0</v>
          </cell>
          <cell r="PL33">
            <v>0</v>
          </cell>
          <cell r="PM33">
            <v>0</v>
          </cell>
          <cell r="PN33">
            <v>0</v>
          </cell>
          <cell r="PO33">
            <v>0</v>
          </cell>
          <cell r="PP33">
            <v>178259210</v>
          </cell>
          <cell r="PQ33">
            <v>0</v>
          </cell>
          <cell r="PR33">
            <v>251781711</v>
          </cell>
          <cell r="PS33" t="str">
            <v>Meta Proyecto de Inversión</v>
          </cell>
        </row>
        <row r="34">
          <cell r="A34" t="str">
            <v>PD62</v>
          </cell>
          <cell r="B34">
            <v>7869</v>
          </cell>
          <cell r="C34" t="str">
            <v>7869_3</v>
          </cell>
          <cell r="D34">
            <v>2020110010187</v>
          </cell>
          <cell r="E34" t="str">
            <v>Un nuevo contrato social y ambiental para la Bogotá del siglo XXI</v>
          </cell>
          <cell r="F34" t="str">
            <v>5. Construir Bogotá región con gobierno abierto, transparente y ciudadanía consciente.</v>
          </cell>
          <cell r="G34" t="str">
            <v>51. Gobierno Abierto</v>
          </cell>
          <cell r="H34" t="str">
            <v>Implementar un modelo de Gobierno Abierto de Bogotá que promueva una relación democrática, incluyente, accesible y transparente con la ciudadanía</v>
          </cell>
          <cell r="I34" t="str">
            <v>2. Fortalecer la capacidad institucional para promover, cualificar y afianzar capacidades ciudadanas, que confluyan en procesos de colaboración y toma de decisiones, que reconocen la diferenciación de condiciones sociales, territoriales y económicas de la población.</v>
          </cell>
          <cell r="J34" t="str">
            <v>Implementación del modelo de Gobierno Abierto, Accesible e Incluyente de Bogotá</v>
          </cell>
          <cell r="K34" t="str">
            <v>Oficina Asesora de Planeación - GAB</v>
          </cell>
          <cell r="L34" t="str">
            <v>Fredy Alexander Martinez García</v>
          </cell>
          <cell r="M34" t="str">
            <v>Asesor Despacho Secretaría General</v>
          </cell>
          <cell r="N34" t="str">
            <v>Oficina Asesora de Planeación - GAB</v>
          </cell>
          <cell r="O34" t="str">
            <v>Fredy Alexander Martinez García</v>
          </cell>
          <cell r="P34" t="str">
            <v>Asesor Despacho Secretaría General</v>
          </cell>
          <cell r="Q34" t="str">
            <v>Natalia Márquez-Bustos, Mónica Mora y Lorena Rodriguez</v>
          </cell>
          <cell r="R34" t="str">
            <v>Jenny Torres</v>
          </cell>
          <cell r="S34" t="str">
            <v xml:space="preserve">3. Implementar 100 porciento de las estrategias para la inclusión, cualificación y el fortalecimiento de la ciudadanía en Gobierno Abierto, atendiendo a sus diferentes expresiones territoriales, poblacionales, diferenciales y de género. </v>
          </cell>
          <cell r="T34" t="str">
            <v xml:space="preserve">Implementar 100 porciento de las estrategias para la inclusión, cualificación y el fortalecimiento de la ciudadanía en Gobierno Abierto, atendiendo a sus diferentes expresiones territoriales, poblacionales, diferenciales y de género. </v>
          </cell>
          <cell r="AC34" t="str">
            <v xml:space="preserve">3. Implementar 100 porciento de las estrategias para la inclusión, cualificación y el fortalecimiento de la ciudadanía en Gobierno Abierto, atendiendo a sus diferentes expresiones territoriales, poblacionales, diferenciales y de género. </v>
          </cell>
          <cell r="AI34" t="str">
            <v xml:space="preserve">PD_Meta Proyecto: 3. Implementar 100 porciento de las estrategias para la inclusión, cualificación y el fortalecimiento de la ciudadanía en Gobierno Abierto, atendiendo a sus diferentes expresiones territoriales, poblacionales, diferenciales y de género. ; </v>
          </cell>
          <cell r="AJ34">
            <v>0</v>
          </cell>
          <cell r="AK34">
            <v>44055</v>
          </cell>
          <cell r="AL34">
            <v>1</v>
          </cell>
          <cell r="AM34">
            <v>2023</v>
          </cell>
          <cell r="AN34" t="str">
            <v>El indicador da cuenta de las estrategias llevadas a cabo para asegurar la participación y colaboración ciudadana a través de procesos de cualificación y pedagogía ciudadana, acciones de difusión y socialización, agendas para el desarrollo de actividades a procesos de transparencia, rendición de cuentas, participación y colaboración; y un plan de estímulos y reconocimientos a la innovación social de la gestión pública y la ciudadanía digital.</v>
          </cell>
          <cell r="AO34" t="str">
            <v xml:space="preserve">La aplicación de este indicador permite conocer qué tanto el Modelo de Gobierno Abierto está vinculando a la ciudadanía en procesos democráticos de acceso y uso de información, toma de decisiones y emprendimiento de acciones de corresponsabilidad y cogestión, teniendo en cuenta sus diferentes expresiones territoriales, poblacionales, diferenciales y de género. 				 </v>
          </cell>
          <cell r="AP34">
            <v>2020</v>
          </cell>
          <cell r="AQ34">
            <v>2024</v>
          </cell>
          <cell r="AR34" t="str">
            <v>Suma</v>
          </cell>
          <cell r="AS34" t="str">
            <v>Eficacia</v>
          </cell>
          <cell r="AT34" t="str">
            <v>Porcentaje</v>
          </cell>
          <cell r="AU34" t="str">
            <v>Producto</v>
          </cell>
          <cell r="AV34" t="str">
            <v>N/D</v>
          </cell>
          <cell r="AW34" t="str">
            <v>N/D</v>
          </cell>
          <cell r="AX34" t="str">
            <v>N/D</v>
          </cell>
          <cell r="AY34">
            <v>1</v>
          </cell>
          <cell r="BB34" t="str">
            <v>El cumplimiento de la meta se da cuando el Modelo logra que la ciudadanía se vincule a ejercicios de Gobierno Abierto a partir de estrategias para la cualificación y fortalecimiento ciudadano, el desarrollo de actividades de participación, colaboración e innovación; y el reconocimiento de los aportes ciudadanos al mejoramiento de la gestión pública del distrito.</v>
          </cell>
          <cell r="BC34" t="str">
            <v>Sumatoria de estrategias implementadas para la inclusión, cualificación y el fortalecimiento de la ciudadanía en Gobierno Abierto / Sumatoria de estrategias formuladas para la inclusión, cualificación y el fortalecimiento de la ciudadanía en Gobierno Abierto</v>
          </cell>
          <cell r="BD34" t="str">
            <v>Número de estrategias implementadas para la inclusión, cualificación y el fortalecimiento de la ciudadanía en Gobierno Abierto</v>
          </cell>
          <cell r="BE34" t="str">
            <v>Número de estrategias formuladas para la inclusión, cualificación y el fortalecimiento de la ciudadanía en Gobierno Abierto</v>
          </cell>
          <cell r="BF34" t="str">
            <v>- Caracterización de actores y usuarios del Modelo de Gobierno Abierto.
- Estrategia de posicionamiento y socialización del modelo.
- Registros documentales de sesiones de posicionamiento del Modelo.
- Matriz de aportes ciudadanos a compromisos de Gobierno Abierto.
- Informe de implementación de estrategias de posicionamiento.</v>
          </cell>
          <cell r="BG34">
            <v>1</v>
          </cell>
          <cell r="BH34">
            <v>44055</v>
          </cell>
          <cell r="BI34">
            <v>0</v>
          </cell>
          <cell r="BJ34" t="str">
            <v>Plan de acción - proyectos de inversión (actividades)</v>
          </cell>
          <cell r="BK34">
            <v>100</v>
          </cell>
          <cell r="BL34">
            <v>5</v>
          </cell>
          <cell r="BM34">
            <v>20</v>
          </cell>
          <cell r="BN34">
            <v>30</v>
          </cell>
          <cell r="BO34">
            <v>30</v>
          </cell>
          <cell r="BP34">
            <v>15</v>
          </cell>
          <cell r="BQ34">
            <v>11514005438.2349</v>
          </cell>
          <cell r="BR34">
            <v>116166750</v>
          </cell>
          <cell r="BS34">
            <v>765373678</v>
          </cell>
          <cell r="BT34">
            <v>904007438</v>
          </cell>
          <cell r="BU34">
            <v>374390255</v>
          </cell>
          <cell r="BV34">
            <v>9354067317.2348995</v>
          </cell>
          <cell r="BW34">
            <v>5</v>
          </cell>
          <cell r="BX34">
            <v>20</v>
          </cell>
          <cell r="BY34">
            <v>30</v>
          </cell>
          <cell r="BZ34">
            <v>30</v>
          </cell>
          <cell r="CA34">
            <v>20</v>
          </cell>
          <cell r="CB34">
            <v>30</v>
          </cell>
          <cell r="CC34">
            <v>30</v>
          </cell>
          <cell r="CD34">
            <v>116011861</v>
          </cell>
          <cell r="CE34">
            <v>107957633</v>
          </cell>
          <cell r="CF34">
            <v>765116743</v>
          </cell>
          <cell r="CG34">
            <v>748988046</v>
          </cell>
          <cell r="CH34">
            <v>903923387</v>
          </cell>
          <cell r="CI34">
            <v>854482615</v>
          </cell>
          <cell r="CJ34">
            <v>5</v>
          </cell>
          <cell r="CK34">
            <v>20</v>
          </cell>
          <cell r="CL34">
            <v>30</v>
          </cell>
          <cell r="CM34">
            <v>67.5</v>
          </cell>
          <cell r="CN34" t="str">
            <v>Suma</v>
          </cell>
          <cell r="CO34">
            <v>0</v>
          </cell>
          <cell r="CP34">
            <v>1</v>
          </cell>
          <cell r="CQ34">
            <v>2</v>
          </cell>
          <cell r="CR34">
            <v>3</v>
          </cell>
          <cell r="CS34">
            <v>3</v>
          </cell>
          <cell r="CT34">
            <v>3.5</v>
          </cell>
          <cell r="CU34">
            <v>3</v>
          </cell>
          <cell r="CV34">
            <v>3</v>
          </cell>
          <cell r="CW34">
            <v>3.5</v>
          </cell>
          <cell r="CX34">
            <v>3</v>
          </cell>
          <cell r="CY34">
            <v>3</v>
          </cell>
          <cell r="CZ34">
            <v>2</v>
          </cell>
          <cell r="DA34">
            <v>30</v>
          </cell>
          <cell r="DB34">
            <v>12.5</v>
          </cell>
          <cell r="DC34">
            <v>12.5</v>
          </cell>
          <cell r="DD34">
            <v>0</v>
          </cell>
          <cell r="DE34">
            <v>10</v>
          </cell>
          <cell r="DF34">
            <v>20</v>
          </cell>
          <cell r="DG34">
            <v>30</v>
          </cell>
          <cell r="DH34">
            <v>30</v>
          </cell>
          <cell r="DI34">
            <v>35</v>
          </cell>
          <cell r="DJ34">
            <v>30</v>
          </cell>
          <cell r="DK34">
            <v>30</v>
          </cell>
          <cell r="DL34">
            <v>35</v>
          </cell>
          <cell r="DM34">
            <v>30</v>
          </cell>
          <cell r="DN34">
            <v>30</v>
          </cell>
          <cell r="DO34">
            <v>20</v>
          </cell>
          <cell r="DP34">
            <v>300</v>
          </cell>
          <cell r="DQ34">
            <v>0</v>
          </cell>
          <cell r="DR34">
            <v>10</v>
          </cell>
          <cell r="DS34">
            <v>20</v>
          </cell>
          <cell r="DT34">
            <v>30</v>
          </cell>
          <cell r="DU34">
            <v>30</v>
          </cell>
          <cell r="DV34">
            <v>35</v>
          </cell>
          <cell r="DW34">
            <v>0</v>
          </cell>
          <cell r="DX34">
            <v>0</v>
          </cell>
          <cell r="DY34">
            <v>0</v>
          </cell>
          <cell r="DZ34">
            <v>0</v>
          </cell>
          <cell r="EA34">
            <v>0</v>
          </cell>
          <cell r="EB34">
            <v>0</v>
          </cell>
          <cell r="EC34">
            <v>125</v>
          </cell>
          <cell r="ED34">
            <v>125</v>
          </cell>
          <cell r="EE34">
            <v>0</v>
          </cell>
          <cell r="EF34" t="str">
            <v>Informe de avances en procesos de gestión y articulación.
Informe de alistamiento para el diseño de la estrategia de posicionamiento y activación ciudadana.</v>
          </cell>
          <cell r="EG34" t="str">
            <v>Informe de avances en procesos de gestión y articulación.
Estrategia de posicionamiento y activación ciudadana.</v>
          </cell>
          <cell r="EH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I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J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K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L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M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N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O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P34" t="str">
            <v>Informe final de  acciones de difusión y socialización a la ciudadanía del modelo de Gobierno Abierto de Bogotá.
Informe final de avances en procesos de gestión y articulación para la generación de capacidades.
Informe final de estrategia de posicionamiento y activación ciudadana.</v>
          </cell>
          <cell r="EQ34">
            <v>0</v>
          </cell>
          <cell r="ER34" t="str">
            <v>1.1  Informe de espacio de articulación.
1.2 Listado de asistentes.
3.1 Informe de alistamiento GAB.</v>
          </cell>
          <cell r="ES34" t="str">
            <v>1.1  Informe de avances en procesos de gestión y articulación
1.2 Listado de asistentes.
1.3 Presentación estrategia RutaGAB
1.4 Lista de asistecia RutaGAB
1.5 Prsentación Capacitación Chatico
1.6 Resultado taller- reto público
1.7 Listado de asistencia Socialización herramienta Chatico
3.1 Informe de alistamiento GAB
3.2 Presentación CírculoOGP Inclusión</v>
          </cell>
          <cell r="ET34" t="str">
            <v>1.1  Informe de avances en procesos de gestión y articulación
1.2 Listado de asistentes
2.1 Informe de avances generación de capacidades
2.2 Anexos del Informe
3.1 Informe estrategia de agendas activación ciudadana</v>
          </cell>
          <cell r="EU34" t="str">
            <v>1.1  Informe de avances en procesos de gestión y articulación Datos Tadeo
1.2  Informe de avances en procesos de gestión y articulación Ruta GAB
1.3 Listado de asistentes
1.4 Matriz de aportes GAB
2.1 Informe de avances generación de capacidades
2.2 Anexos del Informe
3.1 Informe estrategia de agendas activación ciudadana
3.2 Agenda Semana Internacion de Gobierno Abierto</v>
          </cell>
          <cell r="EV34" t="str">
            <v>1.1  Informe de avances en procesos de gestión y articulación Smart City Expo FestIBO
1.2  Informe de avances en procesos de gestión y articulación RutaGAB Americas
1.3  Informe de avances en procesos de gestión y articulación Presupuestos Participativos
1.4  Informe de avances en procesos de gestión y articulación RutaGAB SuperCADE Engativa
1.5 Listado de asistentes
1.6 Consulta Ciudadana
2.1 Informe de avances generación de capacidades
2.2 Anexos
3.1 Informe estrategia de agendas activación ciudadana</v>
          </cell>
          <cell r="EW34">
            <v>0</v>
          </cell>
          <cell r="EX34">
            <v>0</v>
          </cell>
          <cell r="EY34">
            <v>0</v>
          </cell>
          <cell r="EZ34">
            <v>0</v>
          </cell>
          <cell r="FA34">
            <v>0</v>
          </cell>
          <cell r="FB34">
            <v>0</v>
          </cell>
          <cell r="FC34">
            <v>409567000</v>
          </cell>
          <cell r="FD34">
            <v>409567000</v>
          </cell>
          <cell r="FE34">
            <v>409567000</v>
          </cell>
          <cell r="FF34">
            <v>409567000</v>
          </cell>
          <cell r="FG34">
            <v>409567000</v>
          </cell>
          <cell r="FH34">
            <v>409567000</v>
          </cell>
          <cell r="FI34">
            <v>409567000</v>
          </cell>
          <cell r="FJ34">
            <v>409567000</v>
          </cell>
          <cell r="FK34">
            <v>409567000</v>
          </cell>
          <cell r="FL34">
            <v>409567000</v>
          </cell>
          <cell r="FM34">
            <v>409567000</v>
          </cell>
          <cell r="FN34">
            <v>409567000</v>
          </cell>
          <cell r="FO34">
            <v>409567000</v>
          </cell>
          <cell r="FP34">
            <v>409567000</v>
          </cell>
          <cell r="FQ34">
            <v>394673371</v>
          </cell>
          <cell r="FR34">
            <v>374390255</v>
          </cell>
          <cell r="FS34">
            <v>374390255</v>
          </cell>
          <cell r="FT34">
            <v>374390255</v>
          </cell>
          <cell r="FU34">
            <v>374390255</v>
          </cell>
          <cell r="FV34">
            <v>0</v>
          </cell>
          <cell r="FW34">
            <v>0</v>
          </cell>
          <cell r="FX34">
            <v>0</v>
          </cell>
          <cell r="FY34">
            <v>0</v>
          </cell>
          <cell r="FZ34">
            <v>0</v>
          </cell>
          <cell r="GA34">
            <v>0</v>
          </cell>
          <cell r="GB34">
            <v>374390255</v>
          </cell>
          <cell r="GC34">
            <v>365349694</v>
          </cell>
          <cell r="GD34">
            <v>365349694</v>
          </cell>
          <cell r="GE34">
            <v>365349694</v>
          </cell>
          <cell r="GF34">
            <v>365349694</v>
          </cell>
          <cell r="GG34">
            <v>365349694</v>
          </cell>
          <cell r="GH34">
            <v>365349694</v>
          </cell>
          <cell r="GI34">
            <v>0</v>
          </cell>
          <cell r="GJ34">
            <v>0</v>
          </cell>
          <cell r="GK34">
            <v>0</v>
          </cell>
          <cell r="GL34">
            <v>0</v>
          </cell>
          <cell r="GM34">
            <v>0</v>
          </cell>
          <cell r="GN34">
            <v>0</v>
          </cell>
          <cell r="GO34">
            <v>365349694</v>
          </cell>
          <cell r="GP34">
            <v>0</v>
          </cell>
          <cell r="GQ34">
            <v>14501906</v>
          </cell>
          <cell r="GR34">
            <v>48522965</v>
          </cell>
          <cell r="GS34">
            <v>82544024</v>
          </cell>
          <cell r="GT34">
            <v>116565083</v>
          </cell>
          <cell r="GU34">
            <v>150586142</v>
          </cell>
          <cell r="GV34">
            <v>0</v>
          </cell>
          <cell r="GW34">
            <v>0</v>
          </cell>
          <cell r="GX34">
            <v>0</v>
          </cell>
          <cell r="GY34">
            <v>0</v>
          </cell>
          <cell r="GZ34">
            <v>0</v>
          </cell>
          <cell r="HA34">
            <v>0</v>
          </cell>
          <cell r="HB34">
            <v>150586142</v>
          </cell>
          <cell r="HC34">
            <v>49440772</v>
          </cell>
          <cell r="HD34">
            <v>49440772</v>
          </cell>
          <cell r="HE34">
            <v>49440772</v>
          </cell>
          <cell r="HF34">
            <v>49440772</v>
          </cell>
          <cell r="HG34">
            <v>49440772</v>
          </cell>
          <cell r="HH34">
            <v>49440772</v>
          </cell>
          <cell r="HI34">
            <v>0</v>
          </cell>
          <cell r="HJ34">
            <v>0</v>
          </cell>
          <cell r="HK34">
            <v>0</v>
          </cell>
          <cell r="HL34">
            <v>0</v>
          </cell>
          <cell r="HM34">
            <v>0</v>
          </cell>
          <cell r="HN34">
            <v>0</v>
          </cell>
          <cell r="HO34">
            <v>49440772</v>
          </cell>
          <cell r="HP34">
            <v>0</v>
          </cell>
          <cell r="HQ34">
            <v>25893979</v>
          </cell>
          <cell r="HR34">
            <v>26987496</v>
          </cell>
          <cell r="HS34">
            <v>26987496</v>
          </cell>
          <cell r="HT34">
            <v>49350772</v>
          </cell>
          <cell r="HU34">
            <v>49440772</v>
          </cell>
          <cell r="HV34">
            <v>0</v>
          </cell>
          <cell r="HW34">
            <v>0</v>
          </cell>
          <cell r="HX34">
            <v>0</v>
          </cell>
          <cell r="HY34">
            <v>0</v>
          </cell>
          <cell r="HZ34">
            <v>0</v>
          </cell>
          <cell r="IA34">
            <v>0</v>
          </cell>
          <cell r="IB34">
            <v>49440772</v>
          </cell>
          <cell r="IC34" t="str">
            <v>Durante lo corrido de la vigencia, la Secretaría General tuvo una ejecución del 12,5% en la implementación de las estrategias para la inclusión, cualificación y el fortalecimiento de la ciudadanía en gobierno abierto, atendiendo a sus diferentes expresiones territoriales, poblacionales, diferenciales y de género, que representa un avance acumulado del 41,6% con respecto al total de la magnitud programada para la vigencia 2023, a través de las siguientes acciones:
214  personas de 48 entidades participaron en el encuentro de Planeación Estratégica de Gobierno Abierto 2023, con el fin de conocer las principales acciones en materia de rendición de cuentas, transparencia, datos abiertos, participación, innovación y servicios, que permitirán a las entidades realizar sus procesos de difusión, socialización y actividades con la ciudadanía para el año 2023
En el marco del Día Internacional de los Datos Abiertos, el 3 de marzo en alianza con la Fundación Universitaria Konrad Lorenz, se realizo un evento, el cual tuvo 3 momentos: 1. Conferencias sobre datos abiertos y ciudadanía, y sobre el sistema distrital de cuidado; 2. Taller y reto público sobre uso, aprovechamiento y análisis de datos e información pública; 3. Panel sobre los datos abiertos en la ciudad cuidadora. Se contó con el apoyo de cuatro Secretarias: Integración Social, Mujer, Ambiente y Cultura, y la participación de 141 personas de la ciudadanía a lo largo del evento.
En el marco de la conmemoración del Día Internacional contra la Corrupción, 73 servidores y servidores  participaron en la socialización de chatico con el fin, iniciar la activación de posicionamiento y difusión del agente virtual “Chatico”, como herramienta que permita una interacción directa y en línea entre la administración distrital y el ciudadano para la orientación sobre tramites y servicios.
92 veedores y veedoras ciudadanas participaron en el evento ""Datos Abiertos, Planeación e Innovación"" organizado por la Red de Apoyo Interinstitucional a las Veedurías Ciudadanas. Durante el evento, se llevaron a cabo charlas temáticas, talleres prácticos y una miniferia de servicios que permitió a los asistentes adquirir habilidades y conocimientos en el uso de datos e información pública para fortalecer su labor en veeduría y control social.
• Curso Gobierno Abierto: En el marco del proceso de generación de capacidades el seguimiento del Curso “Gobierno Abierto de Bogotá” de la plataforma virtual Soy 10 dirigido a servidores públicos de la administración distrital, el cual se realizó entre el 11 de mayo y el 13 de junio generando como resultado un total de 103 personas certificadas 
• Durante los días 31 de mayo, 1 y 2 de junio de 2023, el equipo de Gobierno Abierto de Bogotá participó en el stand de la Alcaldía Mayor de Bogotá en el Smart City Expo en Corferias. Durante el evento, se registraron 18 personas, pero hubo interacción con al menos 120 personas en el stand. En este espacio, se interactuó y socializó con la ciudadanía, no solo presentando el modelo de Gobierno Abierto, sino también las iniciativas y los avances más importantes de la Alcaldía Mayor desde 2020 en temas de transparencia, rendición de cuentas, colaboración y participación, destacando el papel fundamental de las TIC.
• Dentro del marco de la RutaGAB, un total de 173 personas participaron en el posicionamiento y promoción de la interacción con Chatico en 3 Super CADE: Américas, Bosa y Engativá y en la Universidad Distrital  en el marco de VII Claustro de Comunicación Social y Periodismo. Esta iniciativa permitió establecer un contacto directo con la comunidad y compartir información importante sobre la funcionalidad de Chatico, al mismo tiempo que se ofreció  un espacio para recibir retroalimentación y sugerencias por parte de los ciudadanos.
• En el marco del evento internacional de Smart City Expo Bogotá 2023, se realizaron dos tipos de consultas. Una de ellas se realizó a través del uso de las redes sociales de Twitter e Instagram entre el 12 y 15 de mayo de 2023. Y la otra consulta se hizo de manera presencial el 2 de junio de 2023 con metodologías propias de conceptualización, diseño y producción de dispositivos de participación.  Con el propósito de conocer las preferencias de los participantes en cuanto a los temas que les gustaría debatir, discutir y participar en el evento y sobre temas de tecnología y democracia. Se invitaba a la gente a opinar sobre temas como la transparencia, la democracia directa, la gobernanza y la participación. En esta consulta se recibieron 76 participaciones por redes sociales y 123 presencial.
• El 16 de junio de 2023, el equipo de Gobierno Abierto de Bogotá realizó una reunión en la que presentaron el proceso de presupuestos participativos a un grupo de ciudadanos . La exposición incluyó una contextualización del proceso, resaltando su evolución histórica e institucional y su inicio en 2020 bajo el liderazgo de la Secretaría de Gobierno, el Instituto Distrital de la Participación y Acción Comunal (IDPAC) y la Secretaría Distrital de Planeación. Durante la presentación, el gerente  del proyecto de Gobierno Abierto desde la Secretaria General del Distrito enfatizó la importancia de la participación ciudadana, la democracia directa, la transparencia, la rendición de cuentas, la pedagogía cívica y el empoderamiento ciudadano como elementos fundamentales para los presupuestos participativos. Además, se destacó el crecimiento del proceso, con un total de 237,396 votantes y 3,365 propuestas viabilizadas técnicamente en 2022. Se contó con la participación de 38 ciudadanos registrados.
• Durante la Semana Internacional de Gobierno Abierto, que tuvo lugar del 8 al 12 de mayo, logramos consolidar y difundir la agenda de eventos de las entidades Distritales de manera exitosa. 52 participantes participaron en un ejercicio de activación ciudadana basado en datos. Este evento fue respaldado por la Red de Observatorios Distritales y contó con la colaboración de los observatorios de Salud, Mujer y Equidad de Género, Movilidad, Gobierno Local, Ambiental y Bomberos. El ejercicio tuvo lugar el 12 de mayo.</v>
          </cell>
          <cell r="ID34" t="str">
            <v/>
          </cell>
          <cell r="IE34" t="str">
            <v/>
          </cell>
          <cell r="IF34" t="str">
            <v/>
          </cell>
          <cell r="IG34" t="str">
            <v>Durante el mes de febrero, la Secretaría General adelantó procesos de gestión y articulación para socialización y activación ciudadana del modelo de Gobierno Abierto de Bogotá entre los que se destaca el ejercicio en coordinación con las Secretarías de Gobierno y Planeación, el Instituto Distrital de Participación, la Veeduría Distrital y la Alta Consejería TIC, el equipo IBO y la Subsecretaría de Fortalecimiento Institucional, con el fin de dar a conocer las principales acciones en materia de rendición de cuentas, transparencia, datos abiertos, participación, innovación y servicios, que permitirán a las entidades enmarcar sus procesos de activación para el año 2023. Y en el cual participaron 214 ciudadanos.
La Secretaría también definió sus líneas de trabajo 2023 para la formulación de las estrategias de posicionamiento y activación ciudadana del Modelo. Para esto, diseñó y socializó un documento de orientaciones sobre estrategias de activación a través del cual se definieron las principales acciones en materia de rendición de cuentas, transparencia, datos abiertos, participación, innovación y servicios, que permitirán a las entidades enmarcar sus procesos de activación para el año 2023. Este documento se elaboró de forma colaborativa y en articulación con las Secretarías de Planeación y Gobierno, el IDPAC, la Veeduría Distrital y la Secretaría General.</v>
          </cell>
          <cell r="IH34" t="str">
            <v>En el mes de marzo se:
Actualizó la estrategia RutaGAB para posicionar la herramienta Chatico con la ciudadanía y las entidades del distrito, cuyo despliegue comenzará en abril. Y se socializó la estrategia RutaGAB y se adelantó capacitación sobre Chatico con el equipo de Gobierno Abierto de Bogotá como parte del alistamiento para el despliegue en el mes de abril.
Se realizó un evento en el marco del Día Internacional de los Datos Abiertos, en alianza con la Fundación Universitaria Konrad Lorenz, en cual tuvo 3 momentos: 1. Conferencias sobre datos abiertos y ciudadanía, y sobre el sistema distrital de cuidado; 2. Taller y reto público sobre uso, aprovechamiento y análisis de datos e información pública; 3. Panel sobre los datos abiertos en la ciudad cuidadora. Se contó con el apoyo de cuatro Secretarias: Integración Social, Mujer, Ambiente y Cultura, y la participación de 141 personas de la ciudadanía a lo largo del evento.
Se apoyó en la convocatoria y activiación ciudadana para la rendición de cuentas de la Alcaldesa Mayor Claudia López, invitando a ciudadanas y ciudadanos que han venido siguiendo y asistiendo a procesos y espacios  de activación y posicionamiento de Gobierno Abierto Bogotá. Se invitaron a 360 ciudadanos y ciudadanas que han venido asistiendo y participando frecuentemente en las actividades realizadas en los últimos tres años por Gobierno Abierto Bogotá.</v>
          </cell>
          <cell r="II34" t="str">
            <v>Durante el mes de abril, se ha progresado en la estrategia de posicionamiento y activación ciudadana en:
• Se llevó a cabo el evento "Datos Abiertos, Planeación e Innovación" con la Red de Apoyo Interinstitucional a las Veedurías Ciudadanas, con la participación de 92 veedores y veedoras ciudadanas. Durante el evento se realizaron charlas temáticas, un taller práctico y una miniferia de servicios, lo que permitió a los asistentes adquirir habilidades y conocimientos en el uso de datos e información pública para fortalecer su labor en veeduría y control social.
• Se gestionó un espacio en la Universidad Jorge Tadeo Lozano para el viernes 12 de mayo, en el marco de la Semana Internacional de Gobierno Abierto. El espacio contará con la participación de estudiantes de maestría que toman la Cátedra Gobierno Digital y Gobierno Abierto, egresados y ciudadanos interesados. El evento incluirá dos paneles sobre los compromisos de Bogotá en la Open Government Parnethship y un taller de datos para los asistentes.
• Se coordinó un taller de aprovechamiento con el Observatorio de Mujer y Equidad de Género de la Universidad Distrital, facultad de Comunicación Social, que se llevará a cabo entre el 30 y 31 de mayo para estudiantes. También se participará en una feria en esos días, junto con la Red de Observatorios Distritales y Chatico de Gobierno Abierto de Bogotá.
Se han trazado tres procesos de gestión y articulación para contribuir al propósito de generación de capacidades en Gobierno Abierto. Hasta el 30 de abril, se ha avanzado en los siguientes aspectos:
• En el marco del Curso Gobierno Abierto se han llevado a cabo diversas acciones. En primer lugar, se adelantó una mesa de trabajo con la Subdirección Técnica de Desarrollo Institucional con el objetivo de revisar los contenidos del curso y definir las actualizaciones necesarias. Posteriormente, se identificaron las necesidades de actualización y se enviaron por correo electrónico para su revisión. Asimismo, se brindó apoyo en la difusión del proceso de inscripción desde el 27 de abril. 
• Durante el Ciclo de formación en Gobierno Abierto, se llevó a cabo la revisión de contenidos en colaboración con la Escuela de la Participación del IDPAC. Por otra parte, se apoyó el inicio del ciclo de formación  a través de la difusión de la convocatoria de inscripción ciudadana al primer curso, "Gobierno abierto: ampliando la democracia y la participación" que obtuvo una inscripción total de 126 personas, con 24 usuarios activos y 23 personas certificadas a la fecha.
• Durante el desarrollo del MOOC de Gobierno Abierto en Bogotá, se llevó a cabo una mesa de trabajo con la Subdirección Técnica de Desarrollo Institucional, responsable de la plataforma "Soy 10 Aprende", con el objetivo de revisar los contenidos y definir las actualizaciones necesarias. Luego de identificar las necesidades de actualización, se enviaron por correo electrónico para su revisión.</v>
          </cell>
          <cell r="IJ34" t="str">
            <v xml:space="preserve">Durante el mes de mayo, se ha progresado en la gestión y coordinación para la generación de capacidades en los siguientes aspectos:
En el marco del Curso Gobierno Abierto, se ha brindado apoyo en la difusión de la convocatoria e inscripción al Curso "Gobierno Abierto de Bogotá" de la plataforma virtual Soy 10. Este curso está dirigido a servidores públicos de la administración distrital y tuvo lugar entre el 22 de abril y el 8 de mayo. Como resultado, se registraron 296 personas inscritas, de las cuales 192 son mujeres. El curso inició el 11 de mayo y se llevará a cabo hasta el 13 de junio.
Durante el mes de mayo, hemos logrado avances significativos en nuestra estrategia de posicionamiento y activación ciudadana. Destacamos los siguientes logros:
•Dentro del marco de la RutaGAB, un total de 28 personas participaron en una sesión de socialización de Chatico en el SuperCADE de Bosa, el cual se llevó a cabo el 25 de mayo. Esta iniciativa nos permitió establecer un contacto directo con la comunidad y compartir información importante sobre la funcionalidad de Chatico, al mismo tiempo que ofrecimos un espacio para recibir retroalimentación y sugerencias por parte de los ciudadanos. 
• Durante los días 30 y 31 de mayo, el equipo de Gobierno Abierto de Bogotá llevó a cabo una presentación de Chatico en el stand ubicado en la Universidad Distrital, donde se registraron un total de 150 participaciones. Esta oportunidad surgió gracias a la invitación extendida por la Universidad Distrital al Gobierno Abierto de Bogotá para participar en el VII Claustro de Comunicación Social y Periodismo. En el marco de este evento, la Red de Observatorios colaboró en la coordinación con los siguientes observatorios: Centro de Gobierno Local, Hábitat, Víctimas del Conflicto Armado, Ambiente, Desarrollo Económico, Transparencia y Lucha contra la Corrupción, y Movilidad. Además de la presentación de Chatico, el equipo de Gobierno Abierto de Bogotá tuvo la oportunidad de interactuar con la comunidad académica.
• Durante la Semana Internacional de Gobierno Abierto, que tuvo lugar del 8 al 12 de mayo, logramos consolidar y difundir la agenda de eventos de las entidades Distritales de manera exitosa. 
52 participantes participaron en un ejercicio de activación ciudadana basado en datos. Este evento fue respaldado por la Red de Observatorios Distritales y contó con la colaboración de los observatorios de Salud, Mujer y Equidad de Género, Movilidad, Gobierno Local, Ambiental y Bomberos. El ejercicio tuvo lugar el 12 de mayo.
• Participación en las actividades de FestIBO, que se lleva a cabo en el marco de la Smart City Expo 2023. </v>
          </cell>
          <cell r="IK34" t="str">
            <v xml:space="preserve">Durante el mes de junio, se ha progresado en la gestión y coordinación para la generación de capacidades en los siguientes aspectos:
• Curso Gobierno Abierto: Se apoyó en el marco del proceso de generación de capacidades el seguimiento del Curso “Gobierno Abierto de Bogotá” de la plataforma virtual Soy 10 dirigido a servidores públicos de la administración distrital, el cual se realizó entre el 11 de mayo y el 13 de junio generando como resultado un total de 103 personas certificadas 
• Ciclo de formación Gobierno Abierto:Se adelantó en el marco del proceso de generación de capacidades un primer avance de diseño de contenidos del curso unificado que estará en la plataforma de la Escuela de la Participación del IDPAC denominado “Gobierno Abierto de Bogotá: Apuesta para fomentar la transparencia y la participación en la gestión pública” 
• Proceso de gestión y articulación para la generación de capacidades sobre herramientas de Gobierno Abierto: Se llevaron a cabo visitas exitosas a SuperCADE Américas el 1 de junio y a SuperCADE Engativá el 28 de junio, como parte de la Ruta GAB, con el objetivo de fortalecer el posicionamiento institucional y social de CHATICO, el agente virtual de la Alcaldía Mayor de Bogotá. Estas visitas tuvieron como resultado el refuerzo de capacidades entre los servidores involucrados.
Durante el mes de junio, hemos logrado avances significativos en nuestra estrategia de posicionamiento y activación ciudadana. Destacamos los siguientes logros:
• Durante los días 31 de mayo, 1 y 2 de junio de 2023, el equipo de Gobierno Abierto de Bogotá participó en el stand de la Alcaldía Mayor de Bogotá en el Smart City Expo en Corferias. Durante el evento, se registraron 18 personas, pero hubo interacción con al menos 120 personas en el stand. En este espacio, se interactuó y socializó con la ciudadanía, no solo presentando el modelo de Gobierno Abierto, sino también las iniciativas y los avances más importantes de la Alcaldía Mayor desde 2020 en temas de transparencia, rendición de cuentas, colaboración y participación, destacando el papel fundamental de las TIC.
• Dentro del marco de la RutaGAB, un total de 40 personas participaron en una sesión de socialización de Chatico en el SuperCADE de Americas y Engativa, el cual se llevó a cabo el 1 y 28 de junio. Esta iniciativa nos permitió establecer un contacto directo con la comunidad y compartir información importante sobre la funcionalidad de Chatico, al mismo tiempo que ofrecimos un espacio para recibir retroalimentación y sugerencias por parte de los ciudadanos.
• En el marco del evento internacional de Smart City Expo Bogotá 2023, se realizaron dos tipos de consultas. Una de ellas se realizó a través del uso de las redes sociales de Twitter e Instagram entre el 12 y 15 de mayo de 2023. Y la otra consulta se hizo de manera presencial el 2 de junio de 2023 con metodologías propias de conceptualización, diseño y producción de dispositivos de participación.  Con el propósito de conocer las preferencias de los participantes en cuanto a los temas que les gustaría debatir, discutir y participar en el evento y sobre temas de tecnología y democracia. Se invitaba a la gente a opinar sobre temas como la transparencia, la democracia directa, la gobernanza y la participación. En esta consulta se recibieron 76 participaciones por redes sociales y 123 presencial.
• El 16 de junio de 2023, el equipo de Gobierno Abierto de Bogotá realizó una reunión en la que presentaron el proceso de presupuestos participativos a un grupo de ciudadanos. La exposición incluyó una contextualización del proceso, resaltando su evolución histórica e institucional y su inicio en 2020 bajo el liderazgo de la Secretaría de Gobierno, el Instituto Distrital de la Participación y Acción Comunal (IDPAC) y la Secretaría Distrital de Planeación. Durante la presentación, el gerente enfatizó la importancia de la participación ciudadana, la democracia directa, la transparencia, la rendición de cuentas, la pedagogía cívica y el empoderamiento ciudadano como elementos fundamentales para los presupuestos participativos. Además, se destacó el crecimiento del proceso, con un total de 237,396 votantes y 3,365 propuestas viabilizadas técnicamente en 2022. Se contó con la participación de 38 ciudadanos registrados.
</v>
          </cell>
          <cell r="IL34" t="str">
            <v/>
          </cell>
          <cell r="IM34" t="str">
            <v/>
          </cell>
          <cell r="IN34" t="str">
            <v/>
          </cell>
          <cell r="IO34" t="str">
            <v/>
          </cell>
          <cell r="IP34" t="str">
            <v/>
          </cell>
          <cell r="IQ34" t="str">
            <v/>
          </cell>
          <cell r="IR34">
            <v>0</v>
          </cell>
          <cell r="IS34">
            <v>1</v>
          </cell>
          <cell r="IT34">
            <v>1</v>
          </cell>
          <cell r="IU34">
            <v>1</v>
          </cell>
          <cell r="IV34">
            <v>1</v>
          </cell>
          <cell r="IW34">
            <v>1</v>
          </cell>
          <cell r="IX34">
            <v>0</v>
          </cell>
          <cell r="IY34">
            <v>0</v>
          </cell>
          <cell r="IZ34">
            <v>0</v>
          </cell>
          <cell r="JA34">
            <v>0</v>
          </cell>
          <cell r="JB34">
            <v>0</v>
          </cell>
          <cell r="JC34">
            <v>0</v>
          </cell>
          <cell r="JD34">
            <v>0.41666666666666669</v>
          </cell>
          <cell r="JE34">
            <v>0</v>
          </cell>
          <cell r="JF34">
            <v>3.3333333333333335</v>
          </cell>
          <cell r="JG34">
            <v>6.666666666666667</v>
          </cell>
          <cell r="JH34">
            <v>10</v>
          </cell>
          <cell r="JI34">
            <v>10</v>
          </cell>
          <cell r="JJ34">
            <v>11.666666666666666</v>
          </cell>
          <cell r="JK34">
            <v>0</v>
          </cell>
          <cell r="JL34">
            <v>0</v>
          </cell>
          <cell r="JM34">
            <v>0</v>
          </cell>
          <cell r="JN34">
            <v>0</v>
          </cell>
          <cell r="JO34">
            <v>0</v>
          </cell>
          <cell r="JP34">
            <v>0</v>
          </cell>
          <cell r="JQ34">
            <v>41.666666666666664</v>
          </cell>
          <cell r="JR34">
            <v>0</v>
          </cell>
          <cell r="JS34">
            <v>3.3333333333333335</v>
          </cell>
          <cell r="JT34">
            <v>10</v>
          </cell>
          <cell r="JU34">
            <v>20</v>
          </cell>
          <cell r="JV34">
            <v>30</v>
          </cell>
          <cell r="JW34">
            <v>41.666666666666664</v>
          </cell>
          <cell r="JX34">
            <v>41.666666666666664</v>
          </cell>
          <cell r="JY34">
            <v>41.666666666666664</v>
          </cell>
          <cell r="JZ34">
            <v>41.666666666666664</v>
          </cell>
          <cell r="KA34">
            <v>41.666666666666664</v>
          </cell>
          <cell r="KB34">
            <v>41.666666666666664</v>
          </cell>
          <cell r="KC34">
            <v>41.666666666666664</v>
          </cell>
          <cell r="KD34" t="str">
            <v>No Programó</v>
          </cell>
          <cell r="KE34">
            <v>100</v>
          </cell>
          <cell r="KF34">
            <v>100</v>
          </cell>
          <cell r="KG34">
            <v>100</v>
          </cell>
          <cell r="KH34">
            <v>100</v>
          </cell>
          <cell r="KI34">
            <v>100</v>
          </cell>
          <cell r="KJ34" t="str">
            <v/>
          </cell>
          <cell r="KK34" t="str">
            <v/>
          </cell>
          <cell r="KL34" t="str">
            <v/>
          </cell>
          <cell r="KM34" t="str">
            <v/>
          </cell>
          <cell r="KN34" t="str">
            <v/>
          </cell>
          <cell r="KO34" t="str">
            <v/>
          </cell>
          <cell r="KP34" t="str">
            <v>No Programó</v>
          </cell>
          <cell r="KQ34">
            <v>100</v>
          </cell>
          <cell r="KR34">
            <v>100</v>
          </cell>
          <cell r="KS34">
            <v>100</v>
          </cell>
          <cell r="KT34">
            <v>100</v>
          </cell>
          <cell r="KU34">
            <v>100</v>
          </cell>
          <cell r="KV34" t="str">
            <v/>
          </cell>
          <cell r="KW34" t="str">
            <v/>
          </cell>
          <cell r="KX34" t="str">
            <v/>
          </cell>
          <cell r="KY34" t="str">
            <v/>
          </cell>
          <cell r="KZ34" t="str">
            <v/>
          </cell>
          <cell r="LA34" t="str">
            <v/>
          </cell>
          <cell r="LB34">
            <v>100</v>
          </cell>
          <cell r="LC34" t="str">
            <v>7869_2</v>
          </cell>
          <cell r="LD34" t="str">
            <v>2. Fortalecer la capacidad institucional para promover, cualificar y afianzar capacidades ciudadanas</v>
          </cell>
          <cell r="LE34">
            <v>100</v>
          </cell>
          <cell r="LF34">
            <v>41.666666666666664</v>
          </cell>
          <cell r="LG34">
            <v>100</v>
          </cell>
          <cell r="LH34">
            <v>41.666666666666664</v>
          </cell>
          <cell r="LI34">
            <v>100</v>
          </cell>
          <cell r="LJ34">
            <v>48.333333333333329</v>
          </cell>
          <cell r="LK34">
            <v>1569969000</v>
          </cell>
          <cell r="LL34">
            <v>1526027652</v>
          </cell>
          <cell r="LM34">
            <v>667491645</v>
          </cell>
          <cell r="LN34">
            <v>251781711</v>
          </cell>
          <cell r="LO34">
            <v>251781711</v>
          </cell>
          <cell r="LP34" t="str">
            <v>No Programó</v>
          </cell>
          <cell r="LQ34">
            <v>1</v>
          </cell>
          <cell r="LR34">
            <v>2</v>
          </cell>
          <cell r="LS34">
            <v>3</v>
          </cell>
          <cell r="LT34">
            <v>3</v>
          </cell>
          <cell r="LU34">
            <v>3.5</v>
          </cell>
          <cell r="LV34" t="str">
            <v/>
          </cell>
          <cell r="LW34" t="str">
            <v/>
          </cell>
          <cell r="LX34" t="str">
            <v/>
          </cell>
          <cell r="LY34" t="str">
            <v/>
          </cell>
          <cell r="LZ34" t="str">
            <v/>
          </cell>
          <cell r="MA34" t="str">
            <v/>
          </cell>
          <cell r="MB34">
            <v>12.5</v>
          </cell>
          <cell r="MC34">
            <v>12.5</v>
          </cell>
          <cell r="MD34">
            <v>12.5</v>
          </cell>
          <cell r="ME34" t="str">
            <v>No aplica</v>
          </cell>
          <cell r="MF34" t="str">
            <v>Oportuno: Se radica en los tiempos establecidos por la Oficina Asesora de Planeación - OAP</v>
          </cell>
          <cell r="MG34" t="str">
            <v>Oportuno: Se radica en los tiempos establecidos por la Oficina Asesora de Planeación - OAP</v>
          </cell>
          <cell r="MH34" t="str">
            <v>Oportuno: Se radica en los tiempos establecidos por la Oficina Asesora de Planeación - OAP</v>
          </cell>
          <cell r="MI34" t="str">
            <v>Oportuno: Se radica en los tiempos establecidos por la Oficina Asesora de Planeación - OAP</v>
          </cell>
          <cell r="MJ34">
            <v>0</v>
          </cell>
          <cell r="MK34">
            <v>0</v>
          </cell>
          <cell r="ML34">
            <v>0</v>
          </cell>
          <cell r="MM34">
            <v>0</v>
          </cell>
          <cell r="MN34">
            <v>0</v>
          </cell>
          <cell r="MO34">
            <v>0</v>
          </cell>
          <cell r="MP34">
            <v>0</v>
          </cell>
          <cell r="MQ34" t="str">
            <v>No aplica</v>
          </cell>
          <cell r="MR3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3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34" t="str">
            <v>Coherente: La información de avance de la magnitud, consignada en el reporte del periodo, concuerda con la programación realizada, con la información cualitativa presentada, con las actividades establecidas (si aplica) y con los soportes presentados. Esta</v>
          </cell>
          <cell r="MU34" t="str">
            <v>Coherente: La información de avance de la magnitud, consignada en el reporte del periodo, concuerda con la programación realizada, con la información cualitativa presentada, con las actividades establecidas (si aplica) y con los soportes presentados. Esta</v>
          </cell>
          <cell r="MV34">
            <v>0</v>
          </cell>
          <cell r="MW34">
            <v>0</v>
          </cell>
          <cell r="MX34">
            <v>0</v>
          </cell>
          <cell r="MY34">
            <v>0</v>
          </cell>
          <cell r="MZ34">
            <v>0</v>
          </cell>
          <cell r="NA34">
            <v>0</v>
          </cell>
          <cell r="NB34">
            <v>0</v>
          </cell>
          <cell r="NC34" t="str">
            <v>No Programó</v>
          </cell>
          <cell r="ND34">
            <v>100</v>
          </cell>
          <cell r="NE34">
            <v>100</v>
          </cell>
          <cell r="NF34">
            <v>100</v>
          </cell>
          <cell r="NG34">
            <v>100</v>
          </cell>
          <cell r="NH34">
            <v>100</v>
          </cell>
          <cell r="NI34" t="str">
            <v/>
          </cell>
          <cell r="NJ34" t="str">
            <v/>
          </cell>
          <cell r="NK34" t="str">
            <v/>
          </cell>
          <cell r="NL34" t="str">
            <v/>
          </cell>
          <cell r="NM34" t="str">
            <v/>
          </cell>
          <cell r="NN34" t="str">
            <v/>
          </cell>
          <cell r="NO34" t="str">
            <v>Coherente</v>
          </cell>
          <cell r="NP34" t="str">
            <v>Coherente</v>
          </cell>
          <cell r="NQ34" t="str">
            <v>Coherente</v>
          </cell>
          <cell r="NR34" t="str">
            <v>Coherente</v>
          </cell>
          <cell r="NS34" t="str">
            <v>Coherente</v>
          </cell>
          <cell r="NT34">
            <v>0</v>
          </cell>
          <cell r="NU34">
            <v>0</v>
          </cell>
          <cell r="NV34">
            <v>0</v>
          </cell>
          <cell r="NW34">
            <v>0</v>
          </cell>
          <cell r="NX34">
            <v>0</v>
          </cell>
          <cell r="NY34">
            <v>0</v>
          </cell>
          <cell r="NZ34">
            <v>0</v>
          </cell>
          <cell r="OA34" t="str">
            <v>No aplica</v>
          </cell>
          <cell r="OB34" t="str">
            <v>No se identificaron problemas y dificultades</v>
          </cell>
          <cell r="OC34" t="str">
            <v>No se identificaron problemas y dificultades</v>
          </cell>
          <cell r="OD34" t="str">
            <v>No se identificaron problemas y dificultades</v>
          </cell>
          <cell r="OE34" t="str">
            <v>No se identificaron problemas y dificultades</v>
          </cell>
          <cell r="OF34">
            <v>0</v>
          </cell>
          <cell r="OG34">
            <v>0</v>
          </cell>
          <cell r="OH34">
            <v>0</v>
          </cell>
          <cell r="OI34">
            <v>0</v>
          </cell>
          <cell r="OJ34">
            <v>0</v>
          </cell>
          <cell r="OK34">
            <v>0</v>
          </cell>
          <cell r="OL34">
            <v>0</v>
          </cell>
          <cell r="OO34" t="str">
            <v>PD62</v>
          </cell>
          <cell r="OP34">
            <v>12.5</v>
          </cell>
          <cell r="OQ34">
            <v>0</v>
          </cell>
          <cell r="OR34">
            <v>0</v>
          </cell>
          <cell r="OS34">
            <v>0</v>
          </cell>
          <cell r="OT34">
            <v>0</v>
          </cell>
          <cell r="OU34">
            <v>0</v>
          </cell>
          <cell r="OV34">
            <v>0</v>
          </cell>
          <cell r="OW34">
            <v>0</v>
          </cell>
          <cell r="OX34">
            <v>0</v>
          </cell>
          <cell r="OY34">
            <v>0</v>
          </cell>
          <cell r="OZ34">
            <v>0</v>
          </cell>
          <cell r="PA34">
            <v>0</v>
          </cell>
          <cell r="PB34">
            <v>0</v>
          </cell>
          <cell r="PC34">
            <v>0</v>
          </cell>
          <cell r="PD34">
            <v>49440772</v>
          </cell>
          <cell r="PE34">
            <v>49440772</v>
          </cell>
          <cell r="PF34">
            <v>49440772</v>
          </cell>
          <cell r="PG34">
            <v>49440772</v>
          </cell>
          <cell r="PH34">
            <v>49440772</v>
          </cell>
          <cell r="PI34">
            <v>49440772</v>
          </cell>
          <cell r="PJ34">
            <v>0</v>
          </cell>
          <cell r="PK34">
            <v>0</v>
          </cell>
          <cell r="PL34">
            <v>0</v>
          </cell>
          <cell r="PM34">
            <v>0</v>
          </cell>
          <cell r="PN34">
            <v>0</v>
          </cell>
          <cell r="PO34">
            <v>0</v>
          </cell>
          <cell r="PP34">
            <v>49440772</v>
          </cell>
          <cell r="PQ34">
            <v>0</v>
          </cell>
          <cell r="PR34">
            <v>251781711</v>
          </cell>
          <cell r="PS34" t="str">
            <v>Meta Proyecto de Inversión</v>
          </cell>
        </row>
        <row r="35">
          <cell r="A35" t="str">
            <v>PD63</v>
          </cell>
          <cell r="B35">
            <v>7869</v>
          </cell>
          <cell r="D35">
            <v>2020110010187</v>
          </cell>
          <cell r="E35" t="str">
            <v>Un nuevo contrato social y ambiental para la Bogotá del siglo XXI</v>
          </cell>
          <cell r="F35" t="str">
            <v>5. Construir Bogotá región con gobierno abierto, transparente y ciudadanía consciente.</v>
          </cell>
          <cell r="G35" t="str">
            <v>51. Gobierno Abierto</v>
          </cell>
          <cell r="H35" t="str">
            <v>Implementar un modelo de Gobierno Abierto de Bogotá que promueva una relación democrática, incluyente, accesible y transparente con la ciudadanía</v>
          </cell>
          <cell r="I35" t="str">
            <v>N/A</v>
          </cell>
          <cell r="J35" t="str">
            <v>Implementación del modelo de Gobierno Abierto, Accesible e Incluyente de Bogotá</v>
          </cell>
          <cell r="K35" t="str">
            <v>Oficina Asesora de Planeación - GAB</v>
          </cell>
          <cell r="L35" t="str">
            <v>Fredy Alexander Martinez García</v>
          </cell>
          <cell r="M35" t="str">
            <v>Asesor Despacho Secretaría General</v>
          </cell>
          <cell r="N35" t="str">
            <v>Oficina Asesora de Planeación - GAB</v>
          </cell>
          <cell r="O35" t="str">
            <v>Fredy Alexander Martinez García</v>
          </cell>
          <cell r="P35" t="str">
            <v>Asesor Despacho Secretaría General</v>
          </cell>
          <cell r="Q35" t="str">
            <v>Natalia Márquez-Bustos, Mónica Mora y Lorena Rodriguez</v>
          </cell>
          <cell r="R35" t="str">
            <v>Jenny Torres</v>
          </cell>
          <cell r="S35"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35" t="str">
            <v>464. Numero de estrategias para el posicionamiento, cualificación y empoderamiento ciudadano implementadas</v>
          </cell>
          <cell r="Z35"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35" t="str">
            <v>464. Numero de estrategias para el posicionamiento, cualificación y empoderamiento ciudadano implementadas</v>
          </cell>
          <cell r="AH35" t="str">
            <v>16. Paz, justicia e instituciones sólidas</v>
          </cell>
          <cell r="AI35"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464. Numero de estrategias para el posicionamiento, cualificación y empoderamiento ciudadano implementadas; ODS: 16. Paz, justicia e instituciones sólidas; </v>
          </cell>
          <cell r="AJ35">
            <v>0</v>
          </cell>
          <cell r="AK35">
            <v>44055</v>
          </cell>
          <cell r="AL35">
            <v>1</v>
          </cell>
          <cell r="AM35">
            <v>2023</v>
          </cell>
          <cell r="AN35" t="str">
            <v>El indicador da cuenta del diseño e implementación del Modelo a partir de un proceso de articulación interinstitucional que se deriva en estrategias para la vinculación de la ciudadanía en ejercicios de transparencia, participación y colaboración.</v>
          </cell>
          <cell r="AO35" t="str">
            <v>La aplicación de este indicador da cuenta de las estrategias orientadas a la socialización del Modelo. En esa medida, da cuenta de los esfuerzos del Distrito por fomentar, según lo establece la meta sectorial, una nueva forma de gobernanza y control que reduce el riesgo de corrupción y garantiza una participación de todos los sectores y segmentos poblacionales.</v>
          </cell>
          <cell r="AP35">
            <v>2021</v>
          </cell>
          <cell r="AQ35">
            <v>2023</v>
          </cell>
          <cell r="AR35" t="str">
            <v>Suma</v>
          </cell>
          <cell r="AS35" t="str">
            <v>Eficacia</v>
          </cell>
          <cell r="AT35" t="str">
            <v>Número</v>
          </cell>
          <cell r="AU35" t="str">
            <v>Producto</v>
          </cell>
          <cell r="AV35" t="str">
            <v>N/D</v>
          </cell>
          <cell r="AW35" t="str">
            <v>N/D</v>
          </cell>
          <cell r="AX35" t="str">
            <v>N/D</v>
          </cell>
          <cell r="AZ35">
            <v>1</v>
          </cell>
          <cell r="BB35" t="str">
            <v>El cumplimiento de la meta consiste en el diseño e implementación de un proceso de articulación interinstitucional y posicionamiento ciudadano a partir del cual se formulen e implementen planes de acción anual de Gobierno Abierto que incorporan estrategias para desarrollar los pilares de transparencia, participación y colaboración, a partir de los lineamientos, principios y parámetros de medición que emita la Secretaría General.</v>
          </cell>
          <cell r="BC35" t="str">
            <v>Sumatoria de las estrategias para el posicionamiento, cualificación y empoderamiento ciudadano implementadas</v>
          </cell>
          <cell r="BD35" t="str">
            <v>Número de estrategias para el posicionamiento, cualificación y empoderamiento ciudadano implementadas</v>
          </cell>
          <cell r="BE35" t="str">
            <v>N/A</v>
          </cell>
          <cell r="BF35" t="str">
            <v>- Documentos de estrategia, diseño, implementación y posicionamiento.
- Soportes de desarrollo de actividades interinstitucionales de articulación y socialización del modelo.
- Planes de acción anual.
- Informes semestrales de avance y resultados de la implementación del modelo.</v>
          </cell>
          <cell r="BG35">
            <v>1</v>
          </cell>
          <cell r="BH35">
            <v>44055</v>
          </cell>
          <cell r="BI35">
            <v>0</v>
          </cell>
          <cell r="BJ35" t="str">
            <v>Establecer variables 1 y/o 2 numéricas</v>
          </cell>
          <cell r="BK35">
            <v>3</v>
          </cell>
          <cell r="BL35">
            <v>0</v>
          </cell>
          <cell r="BM35">
            <v>1</v>
          </cell>
          <cell r="BN35">
            <v>1</v>
          </cell>
          <cell r="BO35">
            <v>1</v>
          </cell>
          <cell r="BP35">
            <v>0</v>
          </cell>
          <cell r="BW35">
            <v>0</v>
          </cell>
          <cell r="BX35">
            <v>1</v>
          </cell>
          <cell r="BY35">
            <v>1</v>
          </cell>
          <cell r="BZ35">
            <v>1</v>
          </cell>
          <cell r="CA35">
            <v>1</v>
          </cell>
          <cell r="CB35">
            <v>1</v>
          </cell>
          <cell r="CC35">
            <v>1</v>
          </cell>
          <cell r="CD35">
            <v>0</v>
          </cell>
          <cell r="CE35" t="str">
            <v>N/A</v>
          </cell>
          <cell r="CF35">
            <v>0</v>
          </cell>
          <cell r="CG35">
            <v>0</v>
          </cell>
          <cell r="CH35" t="str">
            <v>N/A</v>
          </cell>
          <cell r="CI35" t="str">
            <v>N/A</v>
          </cell>
          <cell r="CJ35">
            <v>0</v>
          </cell>
          <cell r="CK35">
            <v>1</v>
          </cell>
          <cell r="CL35">
            <v>1</v>
          </cell>
          <cell r="CM35">
            <v>2.5</v>
          </cell>
          <cell r="CN35" t="str">
            <v>Suma</v>
          </cell>
          <cell r="CO35">
            <v>0</v>
          </cell>
          <cell r="CP35">
            <v>0</v>
          </cell>
          <cell r="CQ35">
            <v>0.5</v>
          </cell>
          <cell r="CR35">
            <v>0</v>
          </cell>
          <cell r="CS35">
            <v>0</v>
          </cell>
          <cell r="CT35">
            <v>0</v>
          </cell>
          <cell r="CU35">
            <v>0</v>
          </cell>
          <cell r="CV35">
            <v>0</v>
          </cell>
          <cell r="CW35">
            <v>0</v>
          </cell>
          <cell r="CX35">
            <v>0</v>
          </cell>
          <cell r="CY35">
            <v>0</v>
          </cell>
          <cell r="CZ35">
            <v>0.5</v>
          </cell>
          <cell r="DA35">
            <v>1</v>
          </cell>
          <cell r="DB35">
            <v>0.5</v>
          </cell>
          <cell r="DC35">
            <v>0.5</v>
          </cell>
          <cell r="DD35">
            <v>0</v>
          </cell>
          <cell r="DE35">
            <v>0</v>
          </cell>
          <cell r="DF35">
            <v>0</v>
          </cell>
          <cell r="DG35">
            <v>0</v>
          </cell>
          <cell r="DH35">
            <v>0</v>
          </cell>
          <cell r="DI35">
            <v>0</v>
          </cell>
          <cell r="DJ35">
            <v>0</v>
          </cell>
          <cell r="DK35">
            <v>0</v>
          </cell>
          <cell r="DL35">
            <v>0</v>
          </cell>
          <cell r="DM35">
            <v>0</v>
          </cell>
          <cell r="DN35">
            <v>0</v>
          </cell>
          <cell r="DO35">
            <v>0</v>
          </cell>
          <cell r="DP35">
            <v>1</v>
          </cell>
          <cell r="DQ35">
            <v>0</v>
          </cell>
          <cell r="DR35">
            <v>0</v>
          </cell>
          <cell r="DS35">
            <v>0.5</v>
          </cell>
          <cell r="DT35">
            <v>0</v>
          </cell>
          <cell r="DU35">
            <v>0</v>
          </cell>
          <cell r="DV35">
            <v>0</v>
          </cell>
          <cell r="DW35">
            <v>0</v>
          </cell>
          <cell r="DX35">
            <v>0</v>
          </cell>
          <cell r="DY35">
            <v>0</v>
          </cell>
          <cell r="DZ35">
            <v>0</v>
          </cell>
          <cell r="EA35">
            <v>0</v>
          </cell>
          <cell r="EB35">
            <v>0</v>
          </cell>
          <cell r="EC35">
            <v>0.5</v>
          </cell>
          <cell r="ED35">
            <v>0.5</v>
          </cell>
          <cell r="EE35">
            <v>0</v>
          </cell>
          <cell r="EF35">
            <v>0</v>
          </cell>
          <cell r="EG35" t="str">
            <v>Informes de avance de estrategia de agendas de posicionamiento y activación ciudadana.</v>
          </cell>
          <cell r="EH35">
            <v>0</v>
          </cell>
          <cell r="EI35">
            <v>0</v>
          </cell>
          <cell r="EJ35">
            <v>0</v>
          </cell>
          <cell r="EK35">
            <v>0</v>
          </cell>
          <cell r="EL35">
            <v>0</v>
          </cell>
          <cell r="EM35">
            <v>0</v>
          </cell>
          <cell r="EN35">
            <v>0</v>
          </cell>
          <cell r="EO35">
            <v>0</v>
          </cell>
          <cell r="EP35" t="str">
            <v>Informes final de estrategia de agendas de posicionamiento y activación ciudadana.</v>
          </cell>
          <cell r="EQ35">
            <v>0</v>
          </cell>
          <cell r="ER35">
            <v>0</v>
          </cell>
          <cell r="ES35" t="str">
            <v>1.1 Informe estrategia de agendas activación ciudadana
1.2 Presentación CírculoOGP Inclusión</v>
          </cell>
          <cell r="ET35">
            <v>0</v>
          </cell>
          <cell r="EU35">
            <v>0</v>
          </cell>
          <cell r="EV35">
            <v>0</v>
          </cell>
          <cell r="EW35">
            <v>0</v>
          </cell>
          <cell r="EX35">
            <v>0</v>
          </cell>
          <cell r="EY35">
            <v>0</v>
          </cell>
          <cell r="EZ35">
            <v>0</v>
          </cell>
          <cell r="FA35">
            <v>0</v>
          </cell>
          <cell r="FB35">
            <v>0</v>
          </cell>
          <cell r="FC35" t="str">
            <v>N/A</v>
          </cell>
          <cell r="FD35" t="str">
            <v>N/A</v>
          </cell>
          <cell r="FE35" t="str">
            <v>N/A</v>
          </cell>
          <cell r="FF35" t="str">
            <v>N/A</v>
          </cell>
          <cell r="FG35" t="str">
            <v>N/A</v>
          </cell>
          <cell r="FH35" t="str">
            <v>N/A</v>
          </cell>
          <cell r="FI35" t="str">
            <v>N/A</v>
          </cell>
          <cell r="FJ35" t="str">
            <v>N/A</v>
          </cell>
          <cell r="FK35" t="str">
            <v>N/A</v>
          </cell>
          <cell r="FL35" t="str">
            <v>N/A</v>
          </cell>
          <cell r="FM35" t="str">
            <v>N/A</v>
          </cell>
          <cell r="FN35" t="str">
            <v>N/A</v>
          </cell>
          <cell r="FO35" t="str">
            <v>N/A</v>
          </cell>
          <cell r="FP35" t="str">
            <v>N/A</v>
          </cell>
          <cell r="FQ35" t="str">
            <v>N/A</v>
          </cell>
          <cell r="FR35" t="str">
            <v>N/A</v>
          </cell>
          <cell r="FS35" t="str">
            <v>N/A</v>
          </cell>
          <cell r="FT35" t="str">
            <v>N/A</v>
          </cell>
          <cell r="FU35" t="str">
            <v>N/A</v>
          </cell>
          <cell r="FV35" t="str">
            <v>N/A</v>
          </cell>
          <cell r="FW35" t="str">
            <v>N/A</v>
          </cell>
          <cell r="FX35" t="str">
            <v>N/A</v>
          </cell>
          <cell r="FY35" t="str">
            <v>N/A</v>
          </cell>
          <cell r="FZ35" t="str">
            <v>N/A</v>
          </cell>
          <cell r="GA35" t="str">
            <v>N/A</v>
          </cell>
          <cell r="GB35" t="str">
            <v>N/A</v>
          </cell>
          <cell r="GC35" t="str">
            <v>N/A</v>
          </cell>
          <cell r="GD35" t="str">
            <v>N/A</v>
          </cell>
          <cell r="GE35" t="str">
            <v>N/A</v>
          </cell>
          <cell r="GF35" t="str">
            <v>N/A</v>
          </cell>
          <cell r="GG35" t="str">
            <v>N/A</v>
          </cell>
          <cell r="GH35" t="str">
            <v>N/A</v>
          </cell>
          <cell r="GI35" t="str">
            <v>N/A</v>
          </cell>
          <cell r="GJ35" t="str">
            <v>N/A</v>
          </cell>
          <cell r="GK35" t="str">
            <v>N/A</v>
          </cell>
          <cell r="GL35" t="str">
            <v>N/A</v>
          </cell>
          <cell r="GM35" t="str">
            <v>N/A</v>
          </cell>
          <cell r="GN35" t="str">
            <v>N/A</v>
          </cell>
          <cell r="GO35" t="str">
            <v>N/A</v>
          </cell>
          <cell r="GP35" t="str">
            <v>N/A</v>
          </cell>
          <cell r="GQ35" t="str">
            <v>N/A</v>
          </cell>
          <cell r="GR35" t="str">
            <v>N/A</v>
          </cell>
          <cell r="GS35" t="str">
            <v>N/A</v>
          </cell>
          <cell r="GT35" t="str">
            <v>N/A</v>
          </cell>
          <cell r="GU35" t="str">
            <v>N/A</v>
          </cell>
          <cell r="GV35" t="str">
            <v>N/A</v>
          </cell>
          <cell r="GW35" t="str">
            <v>N/A</v>
          </cell>
          <cell r="GX35" t="str">
            <v>N/A</v>
          </cell>
          <cell r="GY35" t="str">
            <v>N/A</v>
          </cell>
          <cell r="GZ35" t="str">
            <v>N/A</v>
          </cell>
          <cell r="HA35" t="str">
            <v>N/A</v>
          </cell>
          <cell r="HB35" t="str">
            <v>N/A</v>
          </cell>
          <cell r="HC35" t="str">
            <v>N/A</v>
          </cell>
          <cell r="HD35" t="str">
            <v>N/A</v>
          </cell>
          <cell r="HE35" t="str">
            <v>N/A</v>
          </cell>
          <cell r="HF35" t="str">
            <v>N/A</v>
          </cell>
          <cell r="HG35" t="str">
            <v>N/A</v>
          </cell>
          <cell r="HH35" t="str">
            <v>N/A</v>
          </cell>
          <cell r="HI35" t="str">
            <v>N/A</v>
          </cell>
          <cell r="HJ35" t="str">
            <v>N/A</v>
          </cell>
          <cell r="HK35" t="str">
            <v>N/A</v>
          </cell>
          <cell r="HL35" t="str">
            <v>N/A</v>
          </cell>
          <cell r="HM35" t="str">
            <v>N/A</v>
          </cell>
          <cell r="HN35" t="str">
            <v>N/A</v>
          </cell>
          <cell r="HO35" t="str">
            <v>N/A</v>
          </cell>
          <cell r="HP35" t="str">
            <v>N/A</v>
          </cell>
          <cell r="HQ35" t="str">
            <v>N/A</v>
          </cell>
          <cell r="HR35" t="str">
            <v>N/A</v>
          </cell>
          <cell r="HS35" t="str">
            <v>N/A</v>
          </cell>
          <cell r="HT35" t="str">
            <v>N/A</v>
          </cell>
          <cell r="HU35" t="str">
            <v>N/A</v>
          </cell>
          <cell r="HV35" t="str">
            <v>N/A</v>
          </cell>
          <cell r="HW35" t="str">
            <v>N/A</v>
          </cell>
          <cell r="HX35" t="str">
            <v>N/A</v>
          </cell>
          <cell r="HY35" t="str">
            <v>N/A</v>
          </cell>
          <cell r="HZ35" t="str">
            <v>N/A</v>
          </cell>
          <cell r="IA35" t="str">
            <v>N/A</v>
          </cell>
          <cell r="IB35" t="str">
            <v>N/A</v>
          </cell>
          <cell r="IC35" t="str">
            <v xml:space="preserve">Durante lo corrido de la vigencia, la Secretaría General realizó un informe de avance de estrategia de agendas de posicionamiento y activación ciudadana que contiene las principales actividades realizadas en la vigencia para llevar el gobierno abierto a la ciudadanía bogotana.
Se gestinó y articuló con la Secretaría Distrital de Planeación la organización de un taller con la Red de Veedurías Ciudadanas, en alianza con la Universidad Konrad Lorenz y el apoyo del IDPAC y la Veeduría Distrital se vienes estructurando.
</v>
          </cell>
          <cell r="ID35" t="str">
            <v/>
          </cell>
          <cell r="IE35" t="str">
            <v/>
          </cell>
          <cell r="IF35" t="str">
            <v/>
          </cell>
          <cell r="IG35" t="str">
            <v/>
          </cell>
          <cell r="IH35" t="str">
            <v>Se gestinó y articuló con la Secretaría Distrital de Planeación la organización de un taller con la Red de Veedurías Ciudadanas, en alianza con la Universidad Konrad Lorenz y el apoyo del IDPAC y la Veeduría Distrital se vienes estructurando y haciendo las gestiones pertinentes para realizar el taller el 21 de abril de 2023, en donde se espera la participación de al menos 40 veedores y veedoras ciudadanas del distrito.</v>
          </cell>
          <cell r="II35" t="str">
            <v/>
          </cell>
          <cell r="IJ35" t="str">
            <v/>
          </cell>
          <cell r="IK35" t="str">
            <v/>
          </cell>
          <cell r="IL35" t="str">
            <v/>
          </cell>
          <cell r="IM35" t="str">
            <v/>
          </cell>
          <cell r="IN35" t="str">
            <v/>
          </cell>
          <cell r="IO35" t="str">
            <v/>
          </cell>
          <cell r="IP35" t="str">
            <v/>
          </cell>
          <cell r="IQ35" t="str">
            <v/>
          </cell>
          <cell r="IR35">
            <v>0</v>
          </cell>
          <cell r="IS35">
            <v>0</v>
          </cell>
          <cell r="IT35">
            <v>1</v>
          </cell>
          <cell r="IU35">
            <v>0</v>
          </cell>
          <cell r="IV35">
            <v>0</v>
          </cell>
          <cell r="IW35">
            <v>0</v>
          </cell>
          <cell r="IX35">
            <v>0</v>
          </cell>
          <cell r="IY35">
            <v>0</v>
          </cell>
          <cell r="IZ35">
            <v>0</v>
          </cell>
          <cell r="JA35">
            <v>0</v>
          </cell>
          <cell r="JB35">
            <v>0</v>
          </cell>
          <cell r="JC35">
            <v>0</v>
          </cell>
          <cell r="JD35">
            <v>0.5</v>
          </cell>
          <cell r="JE35">
            <v>0</v>
          </cell>
          <cell r="JF35">
            <v>0</v>
          </cell>
          <cell r="JG35">
            <v>50</v>
          </cell>
          <cell r="JH35">
            <v>0</v>
          </cell>
          <cell r="JI35">
            <v>0</v>
          </cell>
          <cell r="JJ35">
            <v>0</v>
          </cell>
          <cell r="JK35">
            <v>0</v>
          </cell>
          <cell r="JL35">
            <v>0</v>
          </cell>
          <cell r="JM35">
            <v>0</v>
          </cell>
          <cell r="JN35">
            <v>0</v>
          </cell>
          <cell r="JO35">
            <v>0</v>
          </cell>
          <cell r="JP35">
            <v>0</v>
          </cell>
          <cell r="JQ35">
            <v>50</v>
          </cell>
          <cell r="JR35">
            <v>0</v>
          </cell>
          <cell r="JS35">
            <v>0</v>
          </cell>
          <cell r="JT35">
            <v>50</v>
          </cell>
          <cell r="JU35">
            <v>50</v>
          </cell>
          <cell r="JV35">
            <v>50</v>
          </cell>
          <cell r="JW35">
            <v>50</v>
          </cell>
          <cell r="JX35">
            <v>50</v>
          </cell>
          <cell r="JY35">
            <v>50</v>
          </cell>
          <cell r="JZ35">
            <v>50</v>
          </cell>
          <cell r="KA35">
            <v>50</v>
          </cell>
          <cell r="KB35">
            <v>50</v>
          </cell>
          <cell r="KC35">
            <v>50</v>
          </cell>
          <cell r="KD35" t="str">
            <v>No Programó</v>
          </cell>
          <cell r="KE35" t="str">
            <v/>
          </cell>
          <cell r="KF35">
            <v>100</v>
          </cell>
          <cell r="KG35" t="str">
            <v/>
          </cell>
          <cell r="KH35" t="str">
            <v/>
          </cell>
          <cell r="KI35" t="str">
            <v/>
          </cell>
          <cell r="KJ35" t="str">
            <v/>
          </cell>
          <cell r="KK35" t="str">
            <v/>
          </cell>
          <cell r="KL35" t="str">
            <v/>
          </cell>
          <cell r="KM35" t="str">
            <v/>
          </cell>
          <cell r="KN35" t="str">
            <v/>
          </cell>
          <cell r="KO35" t="str">
            <v/>
          </cell>
          <cell r="KP35" t="str">
            <v>No Programó</v>
          </cell>
          <cell r="KQ35" t="str">
            <v>No Programó</v>
          </cell>
          <cell r="KR35">
            <v>100</v>
          </cell>
          <cell r="KS35">
            <v>100</v>
          </cell>
          <cell r="KT35">
            <v>100</v>
          </cell>
          <cell r="KU35">
            <v>100</v>
          </cell>
          <cell r="KV35" t="str">
            <v/>
          </cell>
          <cell r="KW35" t="str">
            <v/>
          </cell>
          <cell r="KX35" t="str">
            <v/>
          </cell>
          <cell r="KY35" t="str">
            <v/>
          </cell>
          <cell r="KZ35" t="str">
            <v/>
          </cell>
          <cell r="LA35" t="str">
            <v/>
          </cell>
          <cell r="LB35">
            <v>100</v>
          </cell>
          <cell r="LC35" t="str">
            <v>7869_N</v>
          </cell>
          <cell r="LD35" t="str">
            <v>N/A</v>
          </cell>
          <cell r="LE35" t="str">
            <v>No programó</v>
          </cell>
          <cell r="LF35" t="str">
            <v/>
          </cell>
          <cell r="LG35" t="str">
            <v/>
          </cell>
          <cell r="LH35" t="str">
            <v/>
          </cell>
          <cell r="LI35">
            <v>100</v>
          </cell>
          <cell r="LJ35">
            <v>48.333333333333329</v>
          </cell>
          <cell r="LK35">
            <v>1569969000</v>
          </cell>
          <cell r="LL35">
            <v>1526027652</v>
          </cell>
          <cell r="LM35">
            <v>667491645</v>
          </cell>
          <cell r="LN35">
            <v>251781711</v>
          </cell>
          <cell r="LO35">
            <v>251781711</v>
          </cell>
          <cell r="LP35" t="str">
            <v>No Programó</v>
          </cell>
          <cell r="LQ35" t="str">
            <v>No Programó</v>
          </cell>
          <cell r="LR35">
            <v>0.5</v>
          </cell>
          <cell r="LS35">
            <v>0</v>
          </cell>
          <cell r="LT35">
            <v>0</v>
          </cell>
          <cell r="LU35">
            <v>0</v>
          </cell>
          <cell r="LV35" t="str">
            <v/>
          </cell>
          <cell r="LW35" t="str">
            <v/>
          </cell>
          <cell r="LX35" t="str">
            <v/>
          </cell>
          <cell r="LY35" t="str">
            <v/>
          </cell>
          <cell r="LZ35" t="str">
            <v/>
          </cell>
          <cell r="MA35" t="str">
            <v/>
          </cell>
          <cell r="MB35">
            <v>0.5</v>
          </cell>
          <cell r="MC35">
            <v>0.5</v>
          </cell>
          <cell r="MD35">
            <v>0.5</v>
          </cell>
          <cell r="ME35" t="str">
            <v>No aplica</v>
          </cell>
          <cell r="MF35" t="str">
            <v>No aplica</v>
          </cell>
          <cell r="MG35" t="str">
            <v>Oportuno: Se radica en los tiempos establecidos por la Oficina Asesora de Planeación - OAP</v>
          </cell>
          <cell r="MH35" t="str">
            <v>Oportuno: Se radica en los tiempos establecidos por la Oficina Asesora de Planeación - OAP</v>
          </cell>
          <cell r="MI35" t="str">
            <v>No aplica</v>
          </cell>
          <cell r="MJ35">
            <v>0</v>
          </cell>
          <cell r="MK35">
            <v>0</v>
          </cell>
          <cell r="ML35">
            <v>0</v>
          </cell>
          <cell r="MM35">
            <v>0</v>
          </cell>
          <cell r="MN35">
            <v>0</v>
          </cell>
          <cell r="MO35">
            <v>0</v>
          </cell>
          <cell r="MP35">
            <v>0</v>
          </cell>
          <cell r="MQ35" t="str">
            <v>No aplica</v>
          </cell>
          <cell r="MR35" t="str">
            <v>No aplica</v>
          </cell>
          <cell r="MS3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3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35" t="str">
            <v>No aplica</v>
          </cell>
          <cell r="MV35">
            <v>0</v>
          </cell>
          <cell r="MW35">
            <v>0</v>
          </cell>
          <cell r="MX35">
            <v>0</v>
          </cell>
          <cell r="MY35">
            <v>0</v>
          </cell>
          <cell r="MZ35">
            <v>0</v>
          </cell>
          <cell r="NA35">
            <v>0</v>
          </cell>
          <cell r="NB35">
            <v>0</v>
          </cell>
          <cell r="NC35" t="str">
            <v>No Programó</v>
          </cell>
          <cell r="ND35" t="str">
            <v>No Programó</v>
          </cell>
          <cell r="NE35">
            <v>100</v>
          </cell>
          <cell r="NF35">
            <v>100</v>
          </cell>
          <cell r="NG35">
            <v>100</v>
          </cell>
          <cell r="NH35">
            <v>100</v>
          </cell>
          <cell r="NI35" t="str">
            <v/>
          </cell>
          <cell r="NJ35" t="str">
            <v/>
          </cell>
          <cell r="NK35" t="str">
            <v/>
          </cell>
          <cell r="NL35" t="str">
            <v/>
          </cell>
          <cell r="NM35" t="str">
            <v/>
          </cell>
          <cell r="NN35" t="str">
            <v/>
          </cell>
          <cell r="NO35" t="str">
            <v>No aplica</v>
          </cell>
          <cell r="NP35" t="str">
            <v>No aplica</v>
          </cell>
          <cell r="NQ35" t="str">
            <v>No aplica</v>
          </cell>
          <cell r="NR35" t="str">
            <v>No aplica</v>
          </cell>
          <cell r="NS35" t="str">
            <v>No aplica</v>
          </cell>
          <cell r="NT35">
            <v>0</v>
          </cell>
          <cell r="NU35">
            <v>0</v>
          </cell>
          <cell r="NV35">
            <v>0</v>
          </cell>
          <cell r="NW35">
            <v>0</v>
          </cell>
          <cell r="NX35">
            <v>0</v>
          </cell>
          <cell r="NY35">
            <v>0</v>
          </cell>
          <cell r="NZ35">
            <v>0</v>
          </cell>
          <cell r="OA35" t="str">
            <v>No aplica</v>
          </cell>
          <cell r="OB35" t="str">
            <v>No aplica</v>
          </cell>
          <cell r="OC35" t="str">
            <v>No se identificaron problemas y dificultades</v>
          </cell>
          <cell r="OD35" t="str">
            <v>No se identificaron problemas y dificultades</v>
          </cell>
          <cell r="OE35" t="str">
            <v>No aplica</v>
          </cell>
          <cell r="OF35">
            <v>0</v>
          </cell>
          <cell r="OG35">
            <v>0</v>
          </cell>
          <cell r="OH35">
            <v>0</v>
          </cell>
          <cell r="OI35">
            <v>0</v>
          </cell>
          <cell r="OJ35">
            <v>0</v>
          </cell>
          <cell r="OK35">
            <v>0</v>
          </cell>
          <cell r="OL35">
            <v>0</v>
          </cell>
          <cell r="OO35" t="str">
            <v>PD63</v>
          </cell>
          <cell r="OP35">
            <v>0.5</v>
          </cell>
          <cell r="OQ35" t="str">
            <v>N/A</v>
          </cell>
          <cell r="OR35" t="str">
            <v>N/A</v>
          </cell>
          <cell r="OS35" t="str">
            <v>N/A</v>
          </cell>
          <cell r="OT35" t="str">
            <v>N/A</v>
          </cell>
          <cell r="OU35" t="str">
            <v>N/A</v>
          </cell>
          <cell r="OV35" t="str">
            <v>N/A</v>
          </cell>
          <cell r="OW35" t="str">
            <v>N/A</v>
          </cell>
          <cell r="OX35" t="str">
            <v>N/A</v>
          </cell>
          <cell r="OY35" t="str">
            <v>N/A</v>
          </cell>
          <cell r="OZ35" t="str">
            <v>N/A</v>
          </cell>
          <cell r="PA35" t="str">
            <v>N/A</v>
          </cell>
          <cell r="PB35" t="str">
            <v>N/A</v>
          </cell>
          <cell r="PC35" t="str">
            <v>N/A</v>
          </cell>
          <cell r="PD35" t="str">
            <v>N/A</v>
          </cell>
          <cell r="PE35" t="str">
            <v>N/A</v>
          </cell>
          <cell r="PF35" t="str">
            <v>N/A</v>
          </cell>
          <cell r="PG35" t="str">
            <v>N/A</v>
          </cell>
          <cell r="PH35" t="str">
            <v>N/A</v>
          </cell>
          <cell r="PI35" t="str">
            <v>N/A</v>
          </cell>
          <cell r="PJ35" t="str">
            <v>N/A</v>
          </cell>
          <cell r="PK35" t="str">
            <v>N/A</v>
          </cell>
          <cell r="PL35" t="str">
            <v>N/A</v>
          </cell>
          <cell r="PM35" t="str">
            <v>N/A</v>
          </cell>
          <cell r="PN35" t="str">
            <v>N/A</v>
          </cell>
          <cell r="PO35" t="str">
            <v>N/A</v>
          </cell>
          <cell r="PP35" t="str">
            <v>N/A</v>
          </cell>
          <cell r="PQ35">
            <v>0</v>
          </cell>
          <cell r="PR35">
            <v>251781711</v>
          </cell>
          <cell r="PS35" t="str">
            <v>Meta Sectorial</v>
          </cell>
        </row>
        <row r="36">
          <cell r="A36" t="str">
            <v>PD64</v>
          </cell>
          <cell r="B36">
            <v>7869</v>
          </cell>
          <cell r="D36">
            <v>2020110010187</v>
          </cell>
          <cell r="E36" t="str">
            <v>Un nuevo contrato social y ambiental para la Bogotá del siglo XXI</v>
          </cell>
          <cell r="F36" t="str">
            <v>5. Construir Bogotá región con gobierno abierto, transparente y ciudadanía consciente.</v>
          </cell>
          <cell r="G36" t="str">
            <v>51. Gobierno Abierto</v>
          </cell>
          <cell r="H36" t="str">
            <v>Implementar un modelo de Gobierno Abierto de Bogotá que promueva una relación democrática, incluyente, accesible y transparente con la ciudadanía</v>
          </cell>
          <cell r="I36" t="str">
            <v>N/A</v>
          </cell>
          <cell r="J36" t="str">
            <v>Implementación del modelo de Gobierno Abierto, Accesible e Incluyente de Bogotá</v>
          </cell>
          <cell r="K36" t="str">
            <v>Oficina Asesora de Planeación - GAB</v>
          </cell>
          <cell r="L36" t="str">
            <v>Fredy Alexander Martinez García</v>
          </cell>
          <cell r="M36" t="str">
            <v>Asesor Despacho Secretaría General</v>
          </cell>
          <cell r="N36" t="str">
            <v>Oficina Asesora de Planeación - GAB</v>
          </cell>
          <cell r="O36" t="str">
            <v>Fredy Alexander Martinez García</v>
          </cell>
          <cell r="P36" t="str">
            <v>Asesor Despacho Secretaría General</v>
          </cell>
          <cell r="Q36" t="str">
            <v>Natalia Márquez-Bustos, Mónica Mora y Lorena Rodriguez</v>
          </cell>
          <cell r="R36" t="str">
            <v>Jenny Torres</v>
          </cell>
          <cell r="S36"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36" t="str">
            <v>465. Numero de estudios para el análisis de ecosistemas de gobierno abierto, innovación social y oferta y demanda de información pública, realizados.</v>
          </cell>
          <cell r="Z36"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36" t="str">
            <v>465. Numero de estudios para el análisis de ecosistemas de gobierno abierto, innovación social y oferta y demanda de información pública, realizados.</v>
          </cell>
          <cell r="AH36" t="str">
            <v>16. Paz, justicia e instituciones sólidas</v>
          </cell>
          <cell r="AI36"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465. Numero de estudios para el análisis de ecosistemas de gobierno abierto, innovación social y oferta y demanda de información pública, realizados.; ODS: 16. Paz, justicia e instituciones sólidas; </v>
          </cell>
          <cell r="AJ36">
            <v>0</v>
          </cell>
          <cell r="AK36">
            <v>44055</v>
          </cell>
          <cell r="AL36">
            <v>1</v>
          </cell>
          <cell r="AM36">
            <v>2023</v>
          </cell>
          <cell r="AN36" t="str">
            <v>El indicador da cuenta del número de estudios realizados con el fin de analizar los ecosistemas de Gobierno Abierto, innovación social y oferta y demanda de información pública.</v>
          </cell>
          <cell r="AO36" t="str">
            <v>La aplicación de este indicador muestra que el Programa de Gobierno Abierto analiza y se relaciona con su entorno para establecer su curso de acción, implementar buenas prácticas que aporten a la meta sectorial y mejorar la operabilidad de los pilares de Gobierno Abierto.</v>
          </cell>
          <cell r="AP36">
            <v>2021</v>
          </cell>
          <cell r="AQ36">
            <v>2023</v>
          </cell>
          <cell r="AR36" t="str">
            <v>Suma</v>
          </cell>
          <cell r="AS36" t="str">
            <v>Eficacia</v>
          </cell>
          <cell r="AT36" t="str">
            <v>Número</v>
          </cell>
          <cell r="AU36" t="str">
            <v>Producto</v>
          </cell>
          <cell r="AV36" t="str">
            <v>N/D</v>
          </cell>
          <cell r="AW36" t="str">
            <v>N/D</v>
          </cell>
          <cell r="AX36" t="str">
            <v>N/D</v>
          </cell>
          <cell r="AZ36">
            <v>1</v>
          </cell>
          <cell r="BB36" t="str">
            <v>Da cuenta de los resultados de los estudios realizados que permitan mejorar las estrategias de Gobierno Abierto y medir su contribución al fortalecimiento de la gestión publica y las capacidades ciudadanas.</v>
          </cell>
          <cell r="BC36" t="str">
            <v>Sumatoria de estudios para el análisis de ecosistemas de gobierno abierto, innovación social y oferta y demanda de información pública realizados.</v>
          </cell>
          <cell r="BD36" t="str">
            <v xml:space="preserve">Número de estudios para el análisis de ecosistemas de gobierno abierto, innovación social y oferta y demanda de información pública realizados.					</v>
          </cell>
          <cell r="BE36" t="str">
            <v>N/A</v>
          </cell>
          <cell r="BF36" t="str">
            <v>- Estudios previos de identificación de objetos de investigación.
- Estudios realizados.</v>
          </cell>
          <cell r="BG36">
            <v>1</v>
          </cell>
          <cell r="BH36">
            <v>44055</v>
          </cell>
          <cell r="BI36">
            <v>0</v>
          </cell>
          <cell r="BJ36" t="str">
            <v>Establecer variables 1 y/o 2 numéricas</v>
          </cell>
          <cell r="BK36">
            <v>3</v>
          </cell>
          <cell r="BL36">
            <v>0</v>
          </cell>
          <cell r="BM36">
            <v>1</v>
          </cell>
          <cell r="BN36">
            <v>1</v>
          </cell>
          <cell r="BO36">
            <v>1</v>
          </cell>
          <cell r="BP36">
            <v>0</v>
          </cell>
          <cell r="BW36">
            <v>0</v>
          </cell>
          <cell r="BX36">
            <v>1</v>
          </cell>
          <cell r="BY36">
            <v>1</v>
          </cell>
          <cell r="BZ36">
            <v>1</v>
          </cell>
          <cell r="CA36">
            <v>1</v>
          </cell>
          <cell r="CB36">
            <v>1</v>
          </cell>
          <cell r="CC36">
            <v>1</v>
          </cell>
          <cell r="CD36">
            <v>0</v>
          </cell>
          <cell r="CE36" t="str">
            <v>N/A</v>
          </cell>
          <cell r="CF36">
            <v>0</v>
          </cell>
          <cell r="CG36">
            <v>0</v>
          </cell>
          <cell r="CH36" t="str">
            <v>N/A</v>
          </cell>
          <cell r="CI36" t="str">
            <v>N/A</v>
          </cell>
          <cell r="CJ36">
            <v>0</v>
          </cell>
          <cell r="CK36">
            <v>1</v>
          </cell>
          <cell r="CL36">
            <v>1</v>
          </cell>
          <cell r="CM36">
            <v>2</v>
          </cell>
          <cell r="CN36" t="str">
            <v>Suma</v>
          </cell>
          <cell r="CO36">
            <v>0</v>
          </cell>
          <cell r="CP36">
            <v>0</v>
          </cell>
          <cell r="CQ36">
            <v>0</v>
          </cell>
          <cell r="CR36">
            <v>0</v>
          </cell>
          <cell r="CS36">
            <v>0</v>
          </cell>
          <cell r="CT36">
            <v>0</v>
          </cell>
          <cell r="CU36">
            <v>0</v>
          </cell>
          <cell r="CV36">
            <v>0</v>
          </cell>
          <cell r="CW36">
            <v>0</v>
          </cell>
          <cell r="CX36">
            <v>0</v>
          </cell>
          <cell r="CY36">
            <v>1</v>
          </cell>
          <cell r="CZ36">
            <v>0</v>
          </cell>
          <cell r="DA36">
            <v>1</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1</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t="str">
            <v>Estudio para el análisis de ecosistemas de gobierno abierto, innovación social y oferta y demanda de información pública.</v>
          </cell>
          <cell r="EP36">
            <v>0</v>
          </cell>
          <cell r="EQ36">
            <v>0</v>
          </cell>
          <cell r="ER36">
            <v>0</v>
          </cell>
          <cell r="ES36">
            <v>0</v>
          </cell>
          <cell r="ET36">
            <v>0</v>
          </cell>
          <cell r="EU36">
            <v>0</v>
          </cell>
          <cell r="EV36">
            <v>0</v>
          </cell>
          <cell r="EW36">
            <v>0</v>
          </cell>
          <cell r="EX36">
            <v>0</v>
          </cell>
          <cell r="EY36">
            <v>0</v>
          </cell>
          <cell r="EZ36">
            <v>0</v>
          </cell>
          <cell r="FA36">
            <v>0</v>
          </cell>
          <cell r="FB36">
            <v>0</v>
          </cell>
          <cell r="FC36" t="str">
            <v>N/A</v>
          </cell>
          <cell r="FD36" t="str">
            <v>N/A</v>
          </cell>
          <cell r="FE36" t="str">
            <v>N/A</v>
          </cell>
          <cell r="FF36" t="str">
            <v>N/A</v>
          </cell>
          <cell r="FG36" t="str">
            <v>N/A</v>
          </cell>
          <cell r="FH36" t="str">
            <v>N/A</v>
          </cell>
          <cell r="FI36" t="str">
            <v>N/A</v>
          </cell>
          <cell r="FJ36" t="str">
            <v>N/A</v>
          </cell>
          <cell r="FK36" t="str">
            <v>N/A</v>
          </cell>
          <cell r="FL36" t="str">
            <v>N/A</v>
          </cell>
          <cell r="FM36" t="str">
            <v>N/A</v>
          </cell>
          <cell r="FN36" t="str">
            <v>N/A</v>
          </cell>
          <cell r="FO36" t="str">
            <v>N/A</v>
          </cell>
          <cell r="FP36" t="str">
            <v>N/A</v>
          </cell>
          <cell r="FQ36" t="str">
            <v>N/A</v>
          </cell>
          <cell r="FR36" t="str">
            <v>N/A</v>
          </cell>
          <cell r="FS36" t="str">
            <v>N/A</v>
          </cell>
          <cell r="FT36" t="str">
            <v>N/A</v>
          </cell>
          <cell r="FU36" t="str">
            <v>N/A</v>
          </cell>
          <cell r="FV36" t="str">
            <v>N/A</v>
          </cell>
          <cell r="FW36" t="str">
            <v>N/A</v>
          </cell>
          <cell r="FX36" t="str">
            <v>N/A</v>
          </cell>
          <cell r="FY36" t="str">
            <v>N/A</v>
          </cell>
          <cell r="FZ36" t="str">
            <v>N/A</v>
          </cell>
          <cell r="GA36" t="str">
            <v>N/A</v>
          </cell>
          <cell r="GB36" t="str">
            <v>N/A</v>
          </cell>
          <cell r="GC36" t="str">
            <v>N/A</v>
          </cell>
          <cell r="GD36" t="str">
            <v>N/A</v>
          </cell>
          <cell r="GE36" t="str">
            <v>N/A</v>
          </cell>
          <cell r="GF36" t="str">
            <v>N/A</v>
          </cell>
          <cell r="GG36" t="str">
            <v>N/A</v>
          </cell>
          <cell r="GH36" t="str">
            <v>N/A</v>
          </cell>
          <cell r="GI36" t="str">
            <v>N/A</v>
          </cell>
          <cell r="GJ36" t="str">
            <v>N/A</v>
          </cell>
          <cell r="GK36" t="str">
            <v>N/A</v>
          </cell>
          <cell r="GL36" t="str">
            <v>N/A</v>
          </cell>
          <cell r="GM36" t="str">
            <v>N/A</v>
          </cell>
          <cell r="GN36" t="str">
            <v>N/A</v>
          </cell>
          <cell r="GO36" t="str">
            <v>N/A</v>
          </cell>
          <cell r="GP36" t="str">
            <v>N/A</v>
          </cell>
          <cell r="GQ36" t="str">
            <v>N/A</v>
          </cell>
          <cell r="GR36" t="str">
            <v>N/A</v>
          </cell>
          <cell r="GS36" t="str">
            <v>N/A</v>
          </cell>
          <cell r="GT36" t="str">
            <v>N/A</v>
          </cell>
          <cell r="GU36" t="str">
            <v>N/A</v>
          </cell>
          <cell r="GV36" t="str">
            <v>N/A</v>
          </cell>
          <cell r="GW36" t="str">
            <v>N/A</v>
          </cell>
          <cell r="GX36" t="str">
            <v>N/A</v>
          </cell>
          <cell r="GY36" t="str">
            <v>N/A</v>
          </cell>
          <cell r="GZ36" t="str">
            <v>N/A</v>
          </cell>
          <cell r="HA36" t="str">
            <v>N/A</v>
          </cell>
          <cell r="HB36" t="str">
            <v>N/A</v>
          </cell>
          <cell r="HC36" t="str">
            <v>N/A</v>
          </cell>
          <cell r="HD36" t="str">
            <v>N/A</v>
          </cell>
          <cell r="HE36" t="str">
            <v>N/A</v>
          </cell>
          <cell r="HF36" t="str">
            <v>N/A</v>
          </cell>
          <cell r="HG36" t="str">
            <v>N/A</v>
          </cell>
          <cell r="HH36" t="str">
            <v>N/A</v>
          </cell>
          <cell r="HI36" t="str">
            <v>N/A</v>
          </cell>
          <cell r="HJ36" t="str">
            <v>N/A</v>
          </cell>
          <cell r="HK36" t="str">
            <v>N/A</v>
          </cell>
          <cell r="HL36" t="str">
            <v>N/A</v>
          </cell>
          <cell r="HM36" t="str">
            <v>N/A</v>
          </cell>
          <cell r="HN36" t="str">
            <v>N/A</v>
          </cell>
          <cell r="HO36" t="str">
            <v>N/A</v>
          </cell>
          <cell r="HP36" t="str">
            <v>N/A</v>
          </cell>
          <cell r="HQ36" t="str">
            <v>N/A</v>
          </cell>
          <cell r="HR36" t="str">
            <v>N/A</v>
          </cell>
          <cell r="HS36" t="str">
            <v>N/A</v>
          </cell>
          <cell r="HT36" t="str">
            <v>N/A</v>
          </cell>
          <cell r="HU36" t="str">
            <v>N/A</v>
          </cell>
          <cell r="HV36" t="str">
            <v>N/A</v>
          </cell>
          <cell r="HW36" t="str">
            <v>N/A</v>
          </cell>
          <cell r="HX36" t="str">
            <v>N/A</v>
          </cell>
          <cell r="HY36" t="str">
            <v>N/A</v>
          </cell>
          <cell r="HZ36" t="str">
            <v>N/A</v>
          </cell>
          <cell r="IA36" t="str">
            <v>N/A</v>
          </cell>
          <cell r="IB36" t="str">
            <v>N/A</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t="str">
            <v>No Programó</v>
          </cell>
          <cell r="KE36" t="str">
            <v/>
          </cell>
          <cell r="KF36" t="str">
            <v/>
          </cell>
          <cell r="KG36" t="str">
            <v/>
          </cell>
          <cell r="KH36" t="str">
            <v/>
          </cell>
          <cell r="KI36" t="str">
            <v/>
          </cell>
          <cell r="KJ36" t="str">
            <v/>
          </cell>
          <cell r="KK36" t="str">
            <v/>
          </cell>
          <cell r="KL36" t="str">
            <v/>
          </cell>
          <cell r="KM36" t="str">
            <v/>
          </cell>
          <cell r="KN36" t="str">
            <v/>
          </cell>
          <cell r="KO36" t="str">
            <v/>
          </cell>
          <cell r="KP36" t="str">
            <v>No Programó</v>
          </cell>
          <cell r="KQ36" t="str">
            <v>No Programó</v>
          </cell>
          <cell r="KR36" t="str">
            <v>No Programó</v>
          </cell>
          <cell r="KS36" t="str">
            <v>No Programó</v>
          </cell>
          <cell r="KT36" t="str">
            <v>No Programó</v>
          </cell>
          <cell r="KU36" t="str">
            <v>No Programó</v>
          </cell>
          <cell r="KV36" t="str">
            <v/>
          </cell>
          <cell r="KW36" t="str">
            <v/>
          </cell>
          <cell r="KX36" t="str">
            <v/>
          </cell>
          <cell r="KY36" t="str">
            <v/>
          </cell>
          <cell r="KZ36" t="str">
            <v/>
          </cell>
          <cell r="LA36" t="str">
            <v/>
          </cell>
          <cell r="LB36" t="str">
            <v>No Programó</v>
          </cell>
          <cell r="LC36" t="str">
            <v>7869_N</v>
          </cell>
          <cell r="LD36" t="str">
            <v>N/A</v>
          </cell>
          <cell r="LE36" t="str">
            <v>No programó</v>
          </cell>
          <cell r="LF36" t="str">
            <v/>
          </cell>
          <cell r="LG36" t="str">
            <v/>
          </cell>
          <cell r="LH36" t="str">
            <v/>
          </cell>
          <cell r="LI36">
            <v>100</v>
          </cell>
          <cell r="LJ36">
            <v>48.333333333333329</v>
          </cell>
          <cell r="LK36">
            <v>1569969000</v>
          </cell>
          <cell r="LL36">
            <v>1526027652</v>
          </cell>
          <cell r="LM36">
            <v>667491645</v>
          </cell>
          <cell r="LN36">
            <v>251781711</v>
          </cell>
          <cell r="LO36">
            <v>251781711</v>
          </cell>
          <cell r="LP36" t="str">
            <v>No Programó</v>
          </cell>
          <cell r="LQ36" t="str">
            <v>No Programó</v>
          </cell>
          <cell r="LR36" t="str">
            <v>No Programó</v>
          </cell>
          <cell r="LS36" t="str">
            <v>No Programó</v>
          </cell>
          <cell r="LT36" t="str">
            <v>No Programó</v>
          </cell>
          <cell r="LU36" t="str">
            <v>No Programó</v>
          </cell>
          <cell r="LV36" t="str">
            <v/>
          </cell>
          <cell r="LW36" t="str">
            <v/>
          </cell>
          <cell r="LX36" t="str">
            <v/>
          </cell>
          <cell r="LY36" t="str">
            <v/>
          </cell>
          <cell r="LZ36" t="str">
            <v/>
          </cell>
          <cell r="MA36" t="str">
            <v/>
          </cell>
          <cell r="MB36">
            <v>0</v>
          </cell>
          <cell r="MC36">
            <v>0</v>
          </cell>
          <cell r="MD36">
            <v>0</v>
          </cell>
          <cell r="ME36" t="str">
            <v>No aplica</v>
          </cell>
          <cell r="MF36" t="str">
            <v>No aplica</v>
          </cell>
          <cell r="MG36" t="str">
            <v>No aplica</v>
          </cell>
          <cell r="MH36" t="str">
            <v>No aplica</v>
          </cell>
          <cell r="MI36" t="str">
            <v>No aplica</v>
          </cell>
          <cell r="MJ36">
            <v>0</v>
          </cell>
          <cell r="MK36">
            <v>0</v>
          </cell>
          <cell r="ML36">
            <v>0</v>
          </cell>
          <cell r="MM36">
            <v>0</v>
          </cell>
          <cell r="MN36">
            <v>0</v>
          </cell>
          <cell r="MO36">
            <v>0</v>
          </cell>
          <cell r="MP36">
            <v>0</v>
          </cell>
          <cell r="MQ36" t="str">
            <v>No aplica</v>
          </cell>
          <cell r="MR36" t="str">
            <v>No aplica</v>
          </cell>
          <cell r="MS36" t="str">
            <v>No aplica</v>
          </cell>
          <cell r="MT36" t="str">
            <v>No aplica</v>
          </cell>
          <cell r="MU36" t="str">
            <v>No aplica</v>
          </cell>
          <cell r="MV36">
            <v>0</v>
          </cell>
          <cell r="MW36">
            <v>0</v>
          </cell>
          <cell r="MX36">
            <v>0</v>
          </cell>
          <cell r="MY36">
            <v>0</v>
          </cell>
          <cell r="MZ36">
            <v>0</v>
          </cell>
          <cell r="NA36">
            <v>0</v>
          </cell>
          <cell r="NB36">
            <v>0</v>
          </cell>
          <cell r="NC36" t="str">
            <v>No Programó</v>
          </cell>
          <cell r="ND36" t="str">
            <v>No Programó</v>
          </cell>
          <cell r="NE36" t="str">
            <v>No Programó</v>
          </cell>
          <cell r="NF36" t="str">
            <v>No Programó</v>
          </cell>
          <cell r="NG36" t="str">
            <v>No Programó</v>
          </cell>
          <cell r="NH36" t="str">
            <v>No Programó</v>
          </cell>
          <cell r="NI36" t="str">
            <v/>
          </cell>
          <cell r="NJ36" t="str">
            <v/>
          </cell>
          <cell r="NK36" t="str">
            <v/>
          </cell>
          <cell r="NL36" t="str">
            <v/>
          </cell>
          <cell r="NM36" t="str">
            <v/>
          </cell>
          <cell r="NN36" t="str">
            <v/>
          </cell>
          <cell r="NO36" t="str">
            <v>Coherente</v>
          </cell>
          <cell r="NP36" t="str">
            <v>No aplica</v>
          </cell>
          <cell r="NQ36" t="str">
            <v>No aplica</v>
          </cell>
          <cell r="NR36" t="str">
            <v>No aplica</v>
          </cell>
          <cell r="NS36" t="str">
            <v>No aplica</v>
          </cell>
          <cell r="NT36">
            <v>0</v>
          </cell>
          <cell r="NU36">
            <v>0</v>
          </cell>
          <cell r="NV36">
            <v>0</v>
          </cell>
          <cell r="NW36">
            <v>0</v>
          </cell>
          <cell r="NX36">
            <v>0</v>
          </cell>
          <cell r="NY36">
            <v>0</v>
          </cell>
          <cell r="NZ36">
            <v>0</v>
          </cell>
          <cell r="OA36" t="str">
            <v>No aplica</v>
          </cell>
          <cell r="OB36" t="str">
            <v>No aplica</v>
          </cell>
          <cell r="OC36" t="str">
            <v>No aplica</v>
          </cell>
          <cell r="OD36" t="str">
            <v>No aplica</v>
          </cell>
          <cell r="OE36" t="str">
            <v>No aplica</v>
          </cell>
          <cell r="OF36">
            <v>0</v>
          </cell>
          <cell r="OG36">
            <v>0</v>
          </cell>
          <cell r="OH36">
            <v>0</v>
          </cell>
          <cell r="OI36">
            <v>0</v>
          </cell>
          <cell r="OJ36">
            <v>0</v>
          </cell>
          <cell r="OK36">
            <v>0</v>
          </cell>
          <cell r="OL36">
            <v>0</v>
          </cell>
          <cell r="OO36" t="str">
            <v>PD64</v>
          </cell>
          <cell r="OP36">
            <v>0</v>
          </cell>
          <cell r="OQ36" t="str">
            <v>N/A</v>
          </cell>
          <cell r="OR36" t="str">
            <v>N/A</v>
          </cell>
          <cell r="OS36" t="str">
            <v>N/A</v>
          </cell>
          <cell r="OT36" t="str">
            <v>N/A</v>
          </cell>
          <cell r="OU36" t="str">
            <v>N/A</v>
          </cell>
          <cell r="OV36" t="str">
            <v>N/A</v>
          </cell>
          <cell r="OW36" t="str">
            <v>N/A</v>
          </cell>
          <cell r="OX36" t="str">
            <v>N/A</v>
          </cell>
          <cell r="OY36" t="str">
            <v>N/A</v>
          </cell>
          <cell r="OZ36" t="str">
            <v>N/A</v>
          </cell>
          <cell r="PA36" t="str">
            <v>N/A</v>
          </cell>
          <cell r="PB36" t="str">
            <v>N/A</v>
          </cell>
          <cell r="PC36" t="str">
            <v>N/A</v>
          </cell>
          <cell r="PD36" t="str">
            <v>N/A</v>
          </cell>
          <cell r="PE36" t="str">
            <v>N/A</v>
          </cell>
          <cell r="PF36" t="str">
            <v>N/A</v>
          </cell>
          <cell r="PG36" t="str">
            <v>N/A</v>
          </cell>
          <cell r="PH36" t="str">
            <v>N/A</v>
          </cell>
          <cell r="PI36" t="str">
            <v>N/A</v>
          </cell>
          <cell r="PJ36" t="str">
            <v>N/A</v>
          </cell>
          <cell r="PK36" t="str">
            <v>N/A</v>
          </cell>
          <cell r="PL36" t="str">
            <v>N/A</v>
          </cell>
          <cell r="PM36" t="str">
            <v>N/A</v>
          </cell>
          <cell r="PN36" t="str">
            <v>N/A</v>
          </cell>
          <cell r="PO36" t="str">
            <v>N/A</v>
          </cell>
          <cell r="PP36" t="str">
            <v>N/A</v>
          </cell>
          <cell r="PQ36">
            <v>0</v>
          </cell>
          <cell r="PR36">
            <v>251781711</v>
          </cell>
          <cell r="PS36" t="str">
            <v>Meta Sectorial</v>
          </cell>
        </row>
        <row r="37">
          <cell r="A37" t="str">
            <v>PD65</v>
          </cell>
          <cell r="B37">
            <v>7869</v>
          </cell>
          <cell r="D37">
            <v>2020110010187</v>
          </cell>
          <cell r="E37" t="str">
            <v>Un nuevo contrato social y ambiental para la Bogotá del siglo XXI</v>
          </cell>
          <cell r="F37" t="str">
            <v>5. Construir Bogotá región con gobierno abierto, transparente y ciudadanía consciente.</v>
          </cell>
          <cell r="G37" t="str">
            <v>51. Gobierno Abierto</v>
          </cell>
          <cell r="H37" t="str">
            <v>Implementar un modelo de Gobierno Abierto de Bogotá que promueva una relación democrática, incluyente, accesible y transparente con la ciudadanía</v>
          </cell>
          <cell r="I37" t="str">
            <v>N/A</v>
          </cell>
          <cell r="J37" t="str">
            <v>Implementación del modelo de Gobierno Abierto, Accesible e Incluyente de Bogotá</v>
          </cell>
          <cell r="K37" t="str">
            <v>Oficina Asesora de Planeación - GAB</v>
          </cell>
          <cell r="L37" t="str">
            <v>Fredy Alexander Martinez García</v>
          </cell>
          <cell r="M37" t="str">
            <v>Asesor Despacho Secretaría General</v>
          </cell>
          <cell r="N37" t="str">
            <v>Oficina Asesora de Planeación - GAB</v>
          </cell>
          <cell r="O37" t="str">
            <v>Fredy Alexander Martinez García</v>
          </cell>
          <cell r="P37" t="str">
            <v>Asesor Despacho Secretaría General</v>
          </cell>
          <cell r="Q37" t="str">
            <v>Natalia Márquez-Bustos, Mónica Mora y Lorena Rodriguez</v>
          </cell>
          <cell r="R37" t="str">
            <v>Jenny Torres</v>
          </cell>
          <cell r="S37"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37" t="str">
            <v>466. Numero agendas para el desarrollo de actividades de vinculación ciudadana a procesos de transparencia, participación y colaboración, implementadas.</v>
          </cell>
          <cell r="Z37"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37" t="str">
            <v>466. Numero agendas para el desarrollo de actividades de vinculación ciudadana a procesos de transparencia, participación y colaboración, implementadas.</v>
          </cell>
          <cell r="AH37" t="str">
            <v>16. Paz, justicia e instituciones sólidas</v>
          </cell>
          <cell r="AI37"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466. Numero agendas para el desarrollo de actividades de vinculación ciudadana a procesos de transparencia, participación y colaboración, implementadas.; ODS: 16. Paz, justicia e instituciones sólidas; </v>
          </cell>
          <cell r="AJ37">
            <v>0</v>
          </cell>
          <cell r="AK37">
            <v>44055</v>
          </cell>
          <cell r="AL37">
            <v>1</v>
          </cell>
          <cell r="AM37">
            <v>2023</v>
          </cell>
          <cell r="AN37" t="str">
            <v>El indicador da cuenta del número de agendas implementadas para el desarrollo de actividades vinculadas a los tres pilares del Modelo de Gobierno Abierto.</v>
          </cell>
          <cell r="AO37" t="str">
            <v>La aplicación de este indicador materializa los principios de transparencia, participación y colaboración sobre los que se sustenta el Modelo y los lleva a la ciudadanía para establecer una nueva forma de gobernanza y vigilancia a la gestión pública.</v>
          </cell>
          <cell r="AP37">
            <v>2021</v>
          </cell>
          <cell r="AQ37">
            <v>2023</v>
          </cell>
          <cell r="AR37" t="str">
            <v>Suma</v>
          </cell>
          <cell r="AS37" t="str">
            <v>Eficacia</v>
          </cell>
          <cell r="AT37" t="str">
            <v>Número</v>
          </cell>
          <cell r="AU37" t="str">
            <v>Producto</v>
          </cell>
          <cell r="AV37" t="str">
            <v>N/D</v>
          </cell>
          <cell r="AW37" t="str">
            <v>N/D</v>
          </cell>
          <cell r="AX37" t="str">
            <v>N/D</v>
          </cell>
          <cell r="AZ37">
            <v>1</v>
          </cell>
          <cell r="BB37" t="str">
            <v>Definición de agendas que permitan a la ciudadanía contar con una oferta de actividades de vinculación a ejercicios de Gobierno Abierto.</v>
          </cell>
          <cell r="BC37" t="str">
            <v xml:space="preserve">Sumatoria de agendas para el desarrollo de actividades de vinculación ciudadana a procesos de transparencia, participación y colaboración, implementadas.	</v>
          </cell>
          <cell r="BD37" t="str">
            <v>Número de agendas para el desarrollo de actividades de vinculación ciudadana a procesos de transparencia, participación y colaboración, implementadas.</v>
          </cell>
          <cell r="BE37" t="str">
            <v>N/A</v>
          </cell>
          <cell r="BF37" t="str">
            <v>- Estrategia de posicionamiento ciudadano
- Registro documental de la participación ciudadana en Gobierno Abierto</v>
          </cell>
          <cell r="BG37">
            <v>1</v>
          </cell>
          <cell r="BH37">
            <v>44055</v>
          </cell>
          <cell r="BI37">
            <v>0</v>
          </cell>
          <cell r="BJ37" t="str">
            <v>Establecer variables 1 y/o 2 numéricas</v>
          </cell>
          <cell r="BK37">
            <v>3</v>
          </cell>
          <cell r="BL37">
            <v>0</v>
          </cell>
          <cell r="BM37">
            <v>1</v>
          </cell>
          <cell r="BN37">
            <v>1</v>
          </cell>
          <cell r="BO37">
            <v>1</v>
          </cell>
          <cell r="BP37">
            <v>0</v>
          </cell>
          <cell r="BW37">
            <v>0</v>
          </cell>
          <cell r="BX37">
            <v>1</v>
          </cell>
          <cell r="BY37">
            <v>1</v>
          </cell>
          <cell r="BZ37">
            <v>1</v>
          </cell>
          <cell r="CA37">
            <v>1</v>
          </cell>
          <cell r="CB37">
            <v>1</v>
          </cell>
          <cell r="CC37">
            <v>1</v>
          </cell>
          <cell r="CD37">
            <v>0</v>
          </cell>
          <cell r="CE37" t="str">
            <v>N/A</v>
          </cell>
          <cell r="CF37">
            <v>0</v>
          </cell>
          <cell r="CG37">
            <v>0</v>
          </cell>
          <cell r="CH37" t="str">
            <v>N/A</v>
          </cell>
          <cell r="CI37" t="str">
            <v>N/A</v>
          </cell>
          <cell r="CJ37">
            <v>0</v>
          </cell>
          <cell r="CK37">
            <v>1</v>
          </cell>
          <cell r="CL37">
            <v>1</v>
          </cell>
          <cell r="CM37">
            <v>2</v>
          </cell>
          <cell r="CN37" t="str">
            <v>Suma</v>
          </cell>
          <cell r="CO37">
            <v>0</v>
          </cell>
          <cell r="CP37">
            <v>0</v>
          </cell>
          <cell r="CQ37">
            <v>0</v>
          </cell>
          <cell r="CR37">
            <v>0</v>
          </cell>
          <cell r="CS37">
            <v>0</v>
          </cell>
          <cell r="CT37">
            <v>0</v>
          </cell>
          <cell r="CU37">
            <v>0.5</v>
          </cell>
          <cell r="CV37">
            <v>0</v>
          </cell>
          <cell r="CW37">
            <v>0</v>
          </cell>
          <cell r="CX37">
            <v>0</v>
          </cell>
          <cell r="CY37">
            <v>0</v>
          </cell>
          <cell r="CZ37">
            <v>0.5</v>
          </cell>
          <cell r="DA37">
            <v>1</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1</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t="str">
            <v>Informes de avance de estrategia de agendas de posicionamiento y activación ciudadana.</v>
          </cell>
          <cell r="EL37">
            <v>0</v>
          </cell>
          <cell r="EM37">
            <v>0</v>
          </cell>
          <cell r="EN37">
            <v>0</v>
          </cell>
          <cell r="EO37">
            <v>0</v>
          </cell>
          <cell r="EP37" t="str">
            <v>Informes final de estrategia de agendas de posicionamiento y activación ciudadana.</v>
          </cell>
          <cell r="EQ37">
            <v>0</v>
          </cell>
          <cell r="ER37">
            <v>0</v>
          </cell>
          <cell r="ES37">
            <v>0</v>
          </cell>
          <cell r="ET37">
            <v>0</v>
          </cell>
          <cell r="EU37">
            <v>0</v>
          </cell>
          <cell r="EV37">
            <v>0</v>
          </cell>
          <cell r="EW37">
            <v>0</v>
          </cell>
          <cell r="EX37">
            <v>0</v>
          </cell>
          <cell r="EY37">
            <v>0</v>
          </cell>
          <cell r="EZ37">
            <v>0</v>
          </cell>
          <cell r="FA37">
            <v>0</v>
          </cell>
          <cell r="FB37">
            <v>0</v>
          </cell>
          <cell r="FC37" t="str">
            <v>N/A</v>
          </cell>
          <cell r="FD37" t="str">
            <v>N/A</v>
          </cell>
          <cell r="FE37" t="str">
            <v>N/A</v>
          </cell>
          <cell r="FF37" t="str">
            <v>N/A</v>
          </cell>
          <cell r="FG37" t="str">
            <v>N/A</v>
          </cell>
          <cell r="FH37" t="str">
            <v>N/A</v>
          </cell>
          <cell r="FI37" t="str">
            <v>N/A</v>
          </cell>
          <cell r="FJ37" t="str">
            <v>N/A</v>
          </cell>
          <cell r="FK37" t="str">
            <v>N/A</v>
          </cell>
          <cell r="FL37" t="str">
            <v>N/A</v>
          </cell>
          <cell r="FM37" t="str">
            <v>N/A</v>
          </cell>
          <cell r="FN37" t="str">
            <v>N/A</v>
          </cell>
          <cell r="FO37" t="str">
            <v>N/A</v>
          </cell>
          <cell r="FP37" t="str">
            <v>N/A</v>
          </cell>
          <cell r="FQ37" t="str">
            <v>N/A</v>
          </cell>
          <cell r="FR37" t="str">
            <v>N/A</v>
          </cell>
          <cell r="FS37" t="str">
            <v>N/A</v>
          </cell>
          <cell r="FT37" t="str">
            <v>N/A</v>
          </cell>
          <cell r="FU37" t="str">
            <v>N/A</v>
          </cell>
          <cell r="FV37" t="str">
            <v>N/A</v>
          </cell>
          <cell r="FW37" t="str">
            <v>N/A</v>
          </cell>
          <cell r="FX37" t="str">
            <v>N/A</v>
          </cell>
          <cell r="FY37" t="str">
            <v>N/A</v>
          </cell>
          <cell r="FZ37" t="str">
            <v>N/A</v>
          </cell>
          <cell r="GA37" t="str">
            <v>N/A</v>
          </cell>
          <cell r="GB37" t="str">
            <v>N/A</v>
          </cell>
          <cell r="GC37" t="str">
            <v>N/A</v>
          </cell>
          <cell r="GD37" t="str">
            <v>N/A</v>
          </cell>
          <cell r="GE37" t="str">
            <v>N/A</v>
          </cell>
          <cell r="GF37" t="str">
            <v>N/A</v>
          </cell>
          <cell r="GG37" t="str">
            <v>N/A</v>
          </cell>
          <cell r="GH37" t="str">
            <v>N/A</v>
          </cell>
          <cell r="GI37" t="str">
            <v>N/A</v>
          </cell>
          <cell r="GJ37" t="str">
            <v>N/A</v>
          </cell>
          <cell r="GK37" t="str">
            <v>N/A</v>
          </cell>
          <cell r="GL37" t="str">
            <v>N/A</v>
          </cell>
          <cell r="GM37" t="str">
            <v>N/A</v>
          </cell>
          <cell r="GN37" t="str">
            <v>N/A</v>
          </cell>
          <cell r="GO37" t="str">
            <v>N/A</v>
          </cell>
          <cell r="GP37" t="str">
            <v>N/A</v>
          </cell>
          <cell r="GQ37" t="str">
            <v>N/A</v>
          </cell>
          <cell r="GR37" t="str">
            <v>N/A</v>
          </cell>
          <cell r="GS37" t="str">
            <v>N/A</v>
          </cell>
          <cell r="GT37" t="str">
            <v>N/A</v>
          </cell>
          <cell r="GU37" t="str">
            <v>N/A</v>
          </cell>
          <cell r="GV37" t="str">
            <v>N/A</v>
          </cell>
          <cell r="GW37" t="str">
            <v>N/A</v>
          </cell>
          <cell r="GX37" t="str">
            <v>N/A</v>
          </cell>
          <cell r="GY37" t="str">
            <v>N/A</v>
          </cell>
          <cell r="GZ37" t="str">
            <v>N/A</v>
          </cell>
          <cell r="HA37" t="str">
            <v>N/A</v>
          </cell>
          <cell r="HB37" t="str">
            <v>N/A</v>
          </cell>
          <cell r="HC37" t="str">
            <v>N/A</v>
          </cell>
          <cell r="HD37" t="str">
            <v>N/A</v>
          </cell>
          <cell r="HE37" t="str">
            <v>N/A</v>
          </cell>
          <cell r="HF37" t="str">
            <v>N/A</v>
          </cell>
          <cell r="HG37" t="str">
            <v>N/A</v>
          </cell>
          <cell r="HH37" t="str">
            <v>N/A</v>
          </cell>
          <cell r="HI37" t="str">
            <v>N/A</v>
          </cell>
          <cell r="HJ37" t="str">
            <v>N/A</v>
          </cell>
          <cell r="HK37" t="str">
            <v>N/A</v>
          </cell>
          <cell r="HL37" t="str">
            <v>N/A</v>
          </cell>
          <cell r="HM37" t="str">
            <v>N/A</v>
          </cell>
          <cell r="HN37" t="str">
            <v>N/A</v>
          </cell>
          <cell r="HO37" t="str">
            <v>N/A</v>
          </cell>
          <cell r="HP37" t="str">
            <v>N/A</v>
          </cell>
          <cell r="HQ37" t="str">
            <v>N/A</v>
          </cell>
          <cell r="HR37" t="str">
            <v>N/A</v>
          </cell>
          <cell r="HS37" t="str">
            <v>N/A</v>
          </cell>
          <cell r="HT37" t="str">
            <v>N/A</v>
          </cell>
          <cell r="HU37" t="str">
            <v>N/A</v>
          </cell>
          <cell r="HV37" t="str">
            <v>N/A</v>
          </cell>
          <cell r="HW37" t="str">
            <v>N/A</v>
          </cell>
          <cell r="HX37" t="str">
            <v>N/A</v>
          </cell>
          <cell r="HY37" t="str">
            <v>N/A</v>
          </cell>
          <cell r="HZ37" t="str">
            <v>N/A</v>
          </cell>
          <cell r="IA37" t="str">
            <v>N/A</v>
          </cell>
          <cell r="IB37" t="str">
            <v>N/A</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t="str">
            <v>No Programó</v>
          </cell>
          <cell r="KE37" t="str">
            <v/>
          </cell>
          <cell r="KF37" t="str">
            <v/>
          </cell>
          <cell r="KG37" t="str">
            <v/>
          </cell>
          <cell r="KH37" t="str">
            <v/>
          </cell>
          <cell r="KI37" t="str">
            <v/>
          </cell>
          <cell r="KJ37" t="str">
            <v/>
          </cell>
          <cell r="KK37" t="str">
            <v/>
          </cell>
          <cell r="KL37" t="str">
            <v/>
          </cell>
          <cell r="KM37" t="str">
            <v/>
          </cell>
          <cell r="KN37" t="str">
            <v/>
          </cell>
          <cell r="KO37" t="str">
            <v/>
          </cell>
          <cell r="KP37" t="str">
            <v>No Programó</v>
          </cell>
          <cell r="KQ37" t="str">
            <v>No Programó</v>
          </cell>
          <cell r="KR37" t="str">
            <v>No Programó</v>
          </cell>
          <cell r="KS37" t="str">
            <v>No Programó</v>
          </cell>
          <cell r="KT37" t="str">
            <v>No Programó</v>
          </cell>
          <cell r="KU37" t="str">
            <v>No Programó</v>
          </cell>
          <cell r="KV37" t="str">
            <v/>
          </cell>
          <cell r="KW37" t="str">
            <v/>
          </cell>
          <cell r="KX37" t="str">
            <v/>
          </cell>
          <cell r="KY37" t="str">
            <v/>
          </cell>
          <cell r="KZ37" t="str">
            <v/>
          </cell>
          <cell r="LA37" t="str">
            <v/>
          </cell>
          <cell r="LB37" t="str">
            <v>No Programó</v>
          </cell>
          <cell r="LC37" t="str">
            <v>7869_N</v>
          </cell>
          <cell r="LD37" t="str">
            <v>N/A</v>
          </cell>
          <cell r="LE37" t="str">
            <v>No programó</v>
          </cell>
          <cell r="LF37" t="str">
            <v/>
          </cell>
          <cell r="LG37" t="str">
            <v/>
          </cell>
          <cell r="LH37" t="str">
            <v/>
          </cell>
          <cell r="LI37">
            <v>100</v>
          </cell>
          <cell r="LJ37">
            <v>48.333333333333329</v>
          </cell>
          <cell r="LK37">
            <v>1569969000</v>
          </cell>
          <cell r="LL37">
            <v>1526027652</v>
          </cell>
          <cell r="LM37">
            <v>667491645</v>
          </cell>
          <cell r="LN37">
            <v>251781711</v>
          </cell>
          <cell r="LO37">
            <v>251781711</v>
          </cell>
          <cell r="LP37" t="str">
            <v>No Programó</v>
          </cell>
          <cell r="LQ37" t="str">
            <v>No Programó</v>
          </cell>
          <cell r="LR37" t="str">
            <v>No Programó</v>
          </cell>
          <cell r="LS37" t="str">
            <v>No Programó</v>
          </cell>
          <cell r="LT37" t="str">
            <v>No Programó</v>
          </cell>
          <cell r="LU37" t="str">
            <v>No Programó</v>
          </cell>
          <cell r="LV37" t="str">
            <v/>
          </cell>
          <cell r="LW37" t="str">
            <v/>
          </cell>
          <cell r="LX37" t="str">
            <v/>
          </cell>
          <cell r="LY37" t="str">
            <v/>
          </cell>
          <cell r="LZ37" t="str">
            <v/>
          </cell>
          <cell r="MA37" t="str">
            <v/>
          </cell>
          <cell r="MB37">
            <v>0</v>
          </cell>
          <cell r="MC37">
            <v>0</v>
          </cell>
          <cell r="MD37">
            <v>0</v>
          </cell>
          <cell r="ME37" t="str">
            <v>No aplica</v>
          </cell>
          <cell r="MF37" t="str">
            <v>No aplica</v>
          </cell>
          <cell r="MG37" t="str">
            <v>No aplica</v>
          </cell>
          <cell r="MH37" t="str">
            <v>No aplica</v>
          </cell>
          <cell r="MI37" t="str">
            <v>No aplica</v>
          </cell>
          <cell r="MJ37">
            <v>0</v>
          </cell>
          <cell r="MK37">
            <v>0</v>
          </cell>
          <cell r="ML37">
            <v>0</v>
          </cell>
          <cell r="MM37">
            <v>0</v>
          </cell>
          <cell r="MN37">
            <v>0</v>
          </cell>
          <cell r="MO37">
            <v>0</v>
          </cell>
          <cell r="MP37">
            <v>0</v>
          </cell>
          <cell r="MQ37" t="str">
            <v>No aplica</v>
          </cell>
          <cell r="MR37" t="str">
            <v>No aplica</v>
          </cell>
          <cell r="MS37" t="str">
            <v>No aplica</v>
          </cell>
          <cell r="MT37" t="str">
            <v>No aplica</v>
          </cell>
          <cell r="MU37" t="str">
            <v>No aplica</v>
          </cell>
          <cell r="MV37">
            <v>0</v>
          </cell>
          <cell r="MW37">
            <v>0</v>
          </cell>
          <cell r="MX37">
            <v>0</v>
          </cell>
          <cell r="MY37">
            <v>0</v>
          </cell>
          <cell r="MZ37">
            <v>0</v>
          </cell>
          <cell r="NA37">
            <v>0</v>
          </cell>
          <cell r="NB37">
            <v>0</v>
          </cell>
          <cell r="NC37" t="str">
            <v>No Programó</v>
          </cell>
          <cell r="ND37" t="str">
            <v>No Programó</v>
          </cell>
          <cell r="NE37" t="str">
            <v>No Programó</v>
          </cell>
          <cell r="NF37" t="str">
            <v>No Programó</v>
          </cell>
          <cell r="NG37" t="str">
            <v>No Programó</v>
          </cell>
          <cell r="NH37" t="str">
            <v>No Programó</v>
          </cell>
          <cell r="NI37" t="str">
            <v/>
          </cell>
          <cell r="NJ37" t="str">
            <v/>
          </cell>
          <cell r="NK37" t="str">
            <v/>
          </cell>
          <cell r="NL37" t="str">
            <v/>
          </cell>
          <cell r="NM37" t="str">
            <v/>
          </cell>
          <cell r="NN37" t="str">
            <v/>
          </cell>
          <cell r="NO37" t="str">
            <v>Coherente</v>
          </cell>
          <cell r="NP37" t="str">
            <v>No aplica</v>
          </cell>
          <cell r="NQ37" t="str">
            <v>No aplica</v>
          </cell>
          <cell r="NR37" t="str">
            <v>No aplica</v>
          </cell>
          <cell r="NS37" t="str">
            <v>No aplica</v>
          </cell>
          <cell r="NT37">
            <v>0</v>
          </cell>
          <cell r="NU37">
            <v>0</v>
          </cell>
          <cell r="NV37">
            <v>0</v>
          </cell>
          <cell r="NW37">
            <v>0</v>
          </cell>
          <cell r="NX37">
            <v>0</v>
          </cell>
          <cell r="NY37">
            <v>0</v>
          </cell>
          <cell r="NZ37">
            <v>0</v>
          </cell>
          <cell r="OA37" t="str">
            <v>No aplica</v>
          </cell>
          <cell r="OB37" t="str">
            <v>No aplica</v>
          </cell>
          <cell r="OC37" t="str">
            <v>No aplica</v>
          </cell>
          <cell r="OD37" t="str">
            <v>No aplica</v>
          </cell>
          <cell r="OE37" t="str">
            <v>No aplica</v>
          </cell>
          <cell r="OF37">
            <v>0</v>
          </cell>
          <cell r="OG37">
            <v>0</v>
          </cell>
          <cell r="OH37">
            <v>0</v>
          </cell>
          <cell r="OI37">
            <v>0</v>
          </cell>
          <cell r="OJ37">
            <v>0</v>
          </cell>
          <cell r="OK37">
            <v>0</v>
          </cell>
          <cell r="OL37">
            <v>0</v>
          </cell>
          <cell r="OO37" t="str">
            <v>PD65</v>
          </cell>
          <cell r="OP37">
            <v>0</v>
          </cell>
          <cell r="OQ37" t="str">
            <v>N/A</v>
          </cell>
          <cell r="OR37" t="str">
            <v>N/A</v>
          </cell>
          <cell r="OS37" t="str">
            <v>N/A</v>
          </cell>
          <cell r="OT37" t="str">
            <v>N/A</v>
          </cell>
          <cell r="OU37" t="str">
            <v>N/A</v>
          </cell>
          <cell r="OV37" t="str">
            <v>N/A</v>
          </cell>
          <cell r="OW37" t="str">
            <v>N/A</v>
          </cell>
          <cell r="OX37" t="str">
            <v>N/A</v>
          </cell>
          <cell r="OY37" t="str">
            <v>N/A</v>
          </cell>
          <cell r="OZ37" t="str">
            <v>N/A</v>
          </cell>
          <cell r="PA37" t="str">
            <v>N/A</v>
          </cell>
          <cell r="PB37" t="str">
            <v>N/A</v>
          </cell>
          <cell r="PC37" t="str">
            <v>N/A</v>
          </cell>
          <cell r="PD37" t="str">
            <v>N/A</v>
          </cell>
          <cell r="PE37" t="str">
            <v>N/A</v>
          </cell>
          <cell r="PF37" t="str">
            <v>N/A</v>
          </cell>
          <cell r="PG37" t="str">
            <v>N/A</v>
          </cell>
          <cell r="PH37" t="str">
            <v>N/A</v>
          </cell>
          <cell r="PI37" t="str">
            <v>N/A</v>
          </cell>
          <cell r="PJ37" t="str">
            <v>N/A</v>
          </cell>
          <cell r="PK37" t="str">
            <v>N/A</v>
          </cell>
          <cell r="PL37" t="str">
            <v>N/A</v>
          </cell>
          <cell r="PM37" t="str">
            <v>N/A</v>
          </cell>
          <cell r="PN37" t="str">
            <v>N/A</v>
          </cell>
          <cell r="PO37" t="str">
            <v>N/A</v>
          </cell>
          <cell r="PP37" t="str">
            <v>N/A</v>
          </cell>
          <cell r="PQ37">
            <v>0</v>
          </cell>
          <cell r="PR37">
            <v>251781711</v>
          </cell>
          <cell r="PS37" t="str">
            <v>Meta Sectorial</v>
          </cell>
        </row>
        <row r="38">
          <cell r="A38" t="str">
            <v>PD66</v>
          </cell>
          <cell r="B38">
            <v>7869</v>
          </cell>
          <cell r="D38">
            <v>2020110010187</v>
          </cell>
          <cell r="E38" t="str">
            <v>Un nuevo contrato social y ambiental para la Bogotá del siglo XXI</v>
          </cell>
          <cell r="F38" t="str">
            <v>5. Construir Bogotá región con gobierno abierto, transparente y ciudadanía consciente.</v>
          </cell>
          <cell r="G38" t="str">
            <v>51. Gobierno Abierto</v>
          </cell>
          <cell r="H38" t="str">
            <v>Implementar un modelo de Gobierno Abierto de Bogotá que promueva una relación democrática, incluyente, accesible y transparente con la ciudadanía</v>
          </cell>
          <cell r="I38" t="str">
            <v>N/A</v>
          </cell>
          <cell r="J38" t="str">
            <v>Implementación del modelo de Gobierno Abierto, Accesible e Incluyente de Bogotá</v>
          </cell>
          <cell r="K38" t="str">
            <v>Oficina Asesora de Planeación - GAB</v>
          </cell>
          <cell r="L38" t="str">
            <v>Fredy Alexander Martinez García</v>
          </cell>
          <cell r="M38" t="str">
            <v>Asesor Despacho Secretaría General</v>
          </cell>
          <cell r="N38" t="str">
            <v>Oficina Asesora de Planeación - GAB</v>
          </cell>
          <cell r="O38" t="str">
            <v>Fredy Alexander Martinez García</v>
          </cell>
          <cell r="P38" t="str">
            <v>Asesor Despacho Secretaría General</v>
          </cell>
          <cell r="Q38" t="str">
            <v>Natalia Márquez-Bustos, Mónica Mora y Lorena Rodriguez</v>
          </cell>
          <cell r="R38" t="str">
            <v>Jenny Torres</v>
          </cell>
          <cell r="S38"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38" t="str">
            <v>644. Número de personas con discapacidad que participan.</v>
          </cell>
          <cell r="Z38"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38" t="str">
            <v>644. Número de personas con discapacidad que participan.</v>
          </cell>
          <cell r="AH38" t="str">
            <v>16. Paz, justicia e instituciones sólidas</v>
          </cell>
          <cell r="AI38"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644. Número de personas con discapacidad que participan.; ODS: 16. Paz, justicia e instituciones sólidas; </v>
          </cell>
          <cell r="AJ38">
            <v>0</v>
          </cell>
          <cell r="AK38">
            <v>44055</v>
          </cell>
          <cell r="AL38">
            <v>1</v>
          </cell>
          <cell r="AM38">
            <v>2023</v>
          </cell>
          <cell r="AN38" t="str">
            <v>El indicador da cuenta del número de personas con discapacidad que participan de las estrategias y acciones organizadas por el Modelo de Gobierno Abierto. Los datos serán desagregados por enfoque diferencial, poblacional y de género.</v>
          </cell>
          <cell r="AO38" t="str">
            <v>La aplicación del indicador permite evidenciar la capacidad del Modelo de Gobierno Abierto para vincular a ciudadanos con diferentes tipos de discapacidad, y, en esa medida, para poner en práctica los principios de inclusión e igualdad sobre los que se basa el PDD.</v>
          </cell>
          <cell r="AP38">
            <v>2020</v>
          </cell>
          <cell r="AQ38">
            <v>2024</v>
          </cell>
          <cell r="AR38" t="str">
            <v>Suma</v>
          </cell>
          <cell r="AS38" t="str">
            <v>Eficacia</v>
          </cell>
          <cell r="AT38" t="str">
            <v>Número</v>
          </cell>
          <cell r="AU38" t="str">
            <v>Resultado</v>
          </cell>
          <cell r="AV38" t="str">
            <v>N/D</v>
          </cell>
          <cell r="AW38" t="str">
            <v>N/D</v>
          </cell>
          <cell r="AX38" t="str">
            <v>N/D</v>
          </cell>
          <cell r="AZ38">
            <v>1</v>
          </cell>
          <cell r="BB38" t="str">
            <v>Incorporación de personas en condición de dispacidad a ejercicios de Gobierno Abierto de manera incuyente y accesible.</v>
          </cell>
          <cell r="BC38" t="str">
            <v xml:space="preserve">Suma del número de personas con discapacidad que participan.		</v>
          </cell>
          <cell r="BD38" t="str">
            <v xml:space="preserve">Número de personas con discapacidad que participan.	</v>
          </cell>
          <cell r="BE38" t="str">
            <v>N/A</v>
          </cell>
          <cell r="BF38" t="str">
            <v>- Caracterización de población en condición de discapacidad usuaria de estrategias de Gobierno Abierto.
- Registro documental de personas participantes.</v>
          </cell>
          <cell r="BG38">
            <v>1</v>
          </cell>
          <cell r="BH38">
            <v>44055</v>
          </cell>
          <cell r="BI38">
            <v>0</v>
          </cell>
          <cell r="BJ38" t="str">
            <v>Establecer variables 1 y/o 2 numéricas</v>
          </cell>
          <cell r="BK38">
            <v>430</v>
          </cell>
          <cell r="BL38">
            <v>66</v>
          </cell>
          <cell r="BM38">
            <v>120</v>
          </cell>
          <cell r="BN38">
            <v>118</v>
          </cell>
          <cell r="BO38">
            <v>82</v>
          </cell>
          <cell r="BP38">
            <v>44</v>
          </cell>
          <cell r="BW38">
            <v>50</v>
          </cell>
          <cell r="BX38">
            <v>50</v>
          </cell>
          <cell r="BY38">
            <v>50</v>
          </cell>
          <cell r="BZ38">
            <v>50</v>
          </cell>
          <cell r="CA38">
            <v>120</v>
          </cell>
          <cell r="CB38">
            <v>118</v>
          </cell>
          <cell r="CC38">
            <v>82</v>
          </cell>
          <cell r="CD38">
            <v>0</v>
          </cell>
          <cell r="CE38" t="str">
            <v>N/A</v>
          </cell>
          <cell r="CF38">
            <v>0</v>
          </cell>
          <cell r="CG38">
            <v>0</v>
          </cell>
          <cell r="CH38" t="str">
            <v>N/A</v>
          </cell>
          <cell r="CI38" t="str">
            <v>N/A</v>
          </cell>
          <cell r="CJ38">
            <v>66</v>
          </cell>
          <cell r="CK38">
            <v>119.99999999999996</v>
          </cell>
          <cell r="CL38">
            <v>118</v>
          </cell>
          <cell r="CM38">
            <v>303.99999999999994</v>
          </cell>
          <cell r="CN38" t="str">
            <v>Suma</v>
          </cell>
          <cell r="CO38">
            <v>0</v>
          </cell>
          <cell r="CP38">
            <v>0</v>
          </cell>
          <cell r="CQ38">
            <v>0</v>
          </cell>
          <cell r="CR38">
            <v>0</v>
          </cell>
          <cell r="CS38">
            <v>0</v>
          </cell>
          <cell r="CT38">
            <v>0</v>
          </cell>
          <cell r="CU38">
            <v>40</v>
          </cell>
          <cell r="CV38">
            <v>0</v>
          </cell>
          <cell r="CW38">
            <v>0</v>
          </cell>
          <cell r="CX38">
            <v>0</v>
          </cell>
          <cell r="CY38">
            <v>42</v>
          </cell>
          <cell r="CZ38">
            <v>0</v>
          </cell>
          <cell r="DA38">
            <v>82</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82</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t="str">
            <v>Registro documental de personas participantes</v>
          </cell>
          <cell r="EL38">
            <v>0</v>
          </cell>
          <cell r="EM38">
            <v>0</v>
          </cell>
          <cell r="EN38">
            <v>0</v>
          </cell>
          <cell r="EO38" t="str">
            <v>Registro documental de personas participantes</v>
          </cell>
          <cell r="EP38">
            <v>0</v>
          </cell>
          <cell r="EQ38">
            <v>0</v>
          </cell>
          <cell r="ER38">
            <v>0</v>
          </cell>
          <cell r="ES38">
            <v>0</v>
          </cell>
          <cell r="ET38">
            <v>0</v>
          </cell>
          <cell r="EU38">
            <v>0</v>
          </cell>
          <cell r="EV38">
            <v>0</v>
          </cell>
          <cell r="EW38">
            <v>0</v>
          </cell>
          <cell r="EX38">
            <v>0</v>
          </cell>
          <cell r="EY38">
            <v>0</v>
          </cell>
          <cell r="EZ38">
            <v>0</v>
          </cell>
          <cell r="FA38">
            <v>0</v>
          </cell>
          <cell r="FB38">
            <v>0</v>
          </cell>
          <cell r="FC38" t="str">
            <v>N/A</v>
          </cell>
          <cell r="FD38" t="str">
            <v>N/A</v>
          </cell>
          <cell r="FE38" t="str">
            <v>N/A</v>
          </cell>
          <cell r="FF38" t="str">
            <v>N/A</v>
          </cell>
          <cell r="FG38" t="str">
            <v>N/A</v>
          </cell>
          <cell r="FH38" t="str">
            <v>N/A</v>
          </cell>
          <cell r="FI38" t="str">
            <v>N/A</v>
          </cell>
          <cell r="FJ38" t="str">
            <v>N/A</v>
          </cell>
          <cell r="FK38" t="str">
            <v>N/A</v>
          </cell>
          <cell r="FL38" t="str">
            <v>N/A</v>
          </cell>
          <cell r="FM38" t="str">
            <v>N/A</v>
          </cell>
          <cell r="FN38" t="str">
            <v>N/A</v>
          </cell>
          <cell r="FO38" t="str">
            <v>N/A</v>
          </cell>
          <cell r="FP38" t="str">
            <v>N/A</v>
          </cell>
          <cell r="FQ38" t="str">
            <v>N/A</v>
          </cell>
          <cell r="FR38" t="str">
            <v>N/A</v>
          </cell>
          <cell r="FS38" t="str">
            <v>N/A</v>
          </cell>
          <cell r="FT38" t="str">
            <v>N/A</v>
          </cell>
          <cell r="FU38" t="str">
            <v>N/A</v>
          </cell>
          <cell r="FV38" t="str">
            <v>N/A</v>
          </cell>
          <cell r="FW38" t="str">
            <v>N/A</v>
          </cell>
          <cell r="FX38" t="str">
            <v>N/A</v>
          </cell>
          <cell r="FY38" t="str">
            <v>N/A</v>
          </cell>
          <cell r="FZ38" t="str">
            <v>N/A</v>
          </cell>
          <cell r="GA38" t="str">
            <v>N/A</v>
          </cell>
          <cell r="GB38" t="str">
            <v>N/A</v>
          </cell>
          <cell r="GC38" t="str">
            <v>N/A</v>
          </cell>
          <cell r="GD38" t="str">
            <v>N/A</v>
          </cell>
          <cell r="GE38" t="str">
            <v>N/A</v>
          </cell>
          <cell r="GF38" t="str">
            <v>N/A</v>
          </cell>
          <cell r="GG38" t="str">
            <v>N/A</v>
          </cell>
          <cell r="GH38" t="str">
            <v>N/A</v>
          </cell>
          <cell r="GI38" t="str">
            <v>N/A</v>
          </cell>
          <cell r="GJ38" t="str">
            <v>N/A</v>
          </cell>
          <cell r="GK38" t="str">
            <v>N/A</v>
          </cell>
          <cell r="GL38" t="str">
            <v>N/A</v>
          </cell>
          <cell r="GM38" t="str">
            <v>N/A</v>
          </cell>
          <cell r="GN38" t="str">
            <v>N/A</v>
          </cell>
          <cell r="GO38" t="str">
            <v>N/A</v>
          </cell>
          <cell r="GP38" t="str">
            <v>N/A</v>
          </cell>
          <cell r="GQ38" t="str">
            <v>N/A</v>
          </cell>
          <cell r="GR38" t="str">
            <v>N/A</v>
          </cell>
          <cell r="GS38" t="str">
            <v>N/A</v>
          </cell>
          <cell r="GT38" t="str">
            <v>N/A</v>
          </cell>
          <cell r="GU38" t="str">
            <v>N/A</v>
          </cell>
          <cell r="GV38" t="str">
            <v>N/A</v>
          </cell>
          <cell r="GW38" t="str">
            <v>N/A</v>
          </cell>
          <cell r="GX38" t="str">
            <v>N/A</v>
          </cell>
          <cell r="GY38" t="str">
            <v>N/A</v>
          </cell>
          <cell r="GZ38" t="str">
            <v>N/A</v>
          </cell>
          <cell r="HA38" t="str">
            <v>N/A</v>
          </cell>
          <cell r="HB38" t="str">
            <v>N/A</v>
          </cell>
          <cell r="HC38" t="str">
            <v>N/A</v>
          </cell>
          <cell r="HD38" t="str">
            <v>N/A</v>
          </cell>
          <cell r="HE38" t="str">
            <v>N/A</v>
          </cell>
          <cell r="HF38" t="str">
            <v>N/A</v>
          </cell>
          <cell r="HG38" t="str">
            <v>N/A</v>
          </cell>
          <cell r="HH38" t="str">
            <v>N/A</v>
          </cell>
          <cell r="HI38" t="str">
            <v>N/A</v>
          </cell>
          <cell r="HJ38" t="str">
            <v>N/A</v>
          </cell>
          <cell r="HK38" t="str">
            <v>N/A</v>
          </cell>
          <cell r="HL38" t="str">
            <v>N/A</v>
          </cell>
          <cell r="HM38" t="str">
            <v>N/A</v>
          </cell>
          <cell r="HN38" t="str">
            <v>N/A</v>
          </cell>
          <cell r="HO38" t="str">
            <v>N/A</v>
          </cell>
          <cell r="HP38" t="str">
            <v>N/A</v>
          </cell>
          <cell r="HQ38" t="str">
            <v>N/A</v>
          </cell>
          <cell r="HR38" t="str">
            <v>N/A</v>
          </cell>
          <cell r="HS38" t="str">
            <v>N/A</v>
          </cell>
          <cell r="HT38" t="str">
            <v>N/A</v>
          </cell>
          <cell r="HU38" t="str">
            <v>N/A</v>
          </cell>
          <cell r="HV38" t="str">
            <v>N/A</v>
          </cell>
          <cell r="HW38" t="str">
            <v>N/A</v>
          </cell>
          <cell r="HX38" t="str">
            <v>N/A</v>
          </cell>
          <cell r="HY38" t="str">
            <v>N/A</v>
          </cell>
          <cell r="HZ38" t="str">
            <v>N/A</v>
          </cell>
          <cell r="IA38" t="str">
            <v>N/A</v>
          </cell>
          <cell r="IB38" t="str">
            <v>N/A</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t="str">
            <v>No Programó</v>
          </cell>
          <cell r="KE38" t="str">
            <v/>
          </cell>
          <cell r="KF38" t="str">
            <v/>
          </cell>
          <cell r="KG38" t="str">
            <v/>
          </cell>
          <cell r="KH38" t="str">
            <v/>
          </cell>
          <cell r="KI38" t="str">
            <v/>
          </cell>
          <cell r="KJ38" t="str">
            <v/>
          </cell>
          <cell r="KK38" t="str">
            <v/>
          </cell>
          <cell r="KL38" t="str">
            <v/>
          </cell>
          <cell r="KM38" t="str">
            <v/>
          </cell>
          <cell r="KN38" t="str">
            <v/>
          </cell>
          <cell r="KO38" t="str">
            <v/>
          </cell>
          <cell r="KP38" t="str">
            <v>No Programó</v>
          </cell>
          <cell r="KQ38" t="str">
            <v>No Programó</v>
          </cell>
          <cell r="KR38" t="str">
            <v>No Programó</v>
          </cell>
          <cell r="KS38" t="str">
            <v>No Programó</v>
          </cell>
          <cell r="KT38" t="str">
            <v>No Programó</v>
          </cell>
          <cell r="KU38" t="str">
            <v>No Programó</v>
          </cell>
          <cell r="KV38" t="str">
            <v/>
          </cell>
          <cell r="KW38" t="str">
            <v/>
          </cell>
          <cell r="KX38" t="str">
            <v/>
          </cell>
          <cell r="KY38" t="str">
            <v/>
          </cell>
          <cell r="KZ38" t="str">
            <v/>
          </cell>
          <cell r="LA38" t="str">
            <v/>
          </cell>
          <cell r="LB38" t="str">
            <v>No Programó</v>
          </cell>
          <cell r="LC38" t="str">
            <v>7869_N</v>
          </cell>
          <cell r="LD38" t="str">
            <v>N/A</v>
          </cell>
          <cell r="LE38" t="str">
            <v>No programó</v>
          </cell>
          <cell r="LF38" t="str">
            <v/>
          </cell>
          <cell r="LG38" t="str">
            <v/>
          </cell>
          <cell r="LH38" t="str">
            <v/>
          </cell>
          <cell r="LI38">
            <v>100</v>
          </cell>
          <cell r="LJ38">
            <v>48.333333333333329</v>
          </cell>
          <cell r="LK38">
            <v>1569969000</v>
          </cell>
          <cell r="LL38">
            <v>1526027652</v>
          </cell>
          <cell r="LM38">
            <v>667491645</v>
          </cell>
          <cell r="LN38">
            <v>251781711</v>
          </cell>
          <cell r="LO38">
            <v>251781711</v>
          </cell>
          <cell r="LP38" t="str">
            <v>No Programó</v>
          </cell>
          <cell r="LQ38" t="str">
            <v>No Programó</v>
          </cell>
          <cell r="LR38" t="str">
            <v>No Programó</v>
          </cell>
          <cell r="LS38" t="str">
            <v>No Programó</v>
          </cell>
          <cell r="LT38" t="str">
            <v>No Programó</v>
          </cell>
          <cell r="LU38" t="str">
            <v>No Programó</v>
          </cell>
          <cell r="LV38" t="str">
            <v/>
          </cell>
          <cell r="LW38" t="str">
            <v/>
          </cell>
          <cell r="LX38" t="str">
            <v/>
          </cell>
          <cell r="LY38" t="str">
            <v/>
          </cell>
          <cell r="LZ38" t="str">
            <v/>
          </cell>
          <cell r="MA38" t="str">
            <v/>
          </cell>
          <cell r="MB38">
            <v>0</v>
          </cell>
          <cell r="MC38">
            <v>0</v>
          </cell>
          <cell r="MD38">
            <v>0</v>
          </cell>
          <cell r="ME38" t="str">
            <v>No aplica</v>
          </cell>
          <cell r="MF38" t="str">
            <v>No aplica</v>
          </cell>
          <cell r="MG38" t="str">
            <v>No aplica</v>
          </cell>
          <cell r="MH38" t="str">
            <v>No aplica</v>
          </cell>
          <cell r="MI38" t="str">
            <v>No aplica</v>
          </cell>
          <cell r="MJ38">
            <v>0</v>
          </cell>
          <cell r="MK38">
            <v>0</v>
          </cell>
          <cell r="ML38">
            <v>0</v>
          </cell>
          <cell r="MM38">
            <v>0</v>
          </cell>
          <cell r="MN38">
            <v>0</v>
          </cell>
          <cell r="MO38">
            <v>0</v>
          </cell>
          <cell r="MP38">
            <v>0</v>
          </cell>
          <cell r="MQ38" t="str">
            <v>No aplica</v>
          </cell>
          <cell r="MR38" t="str">
            <v>No aplica</v>
          </cell>
          <cell r="MS38" t="str">
            <v>No aplica</v>
          </cell>
          <cell r="MT38" t="str">
            <v>No aplica</v>
          </cell>
          <cell r="MU38" t="str">
            <v>No aplica</v>
          </cell>
          <cell r="MV38">
            <v>0</v>
          </cell>
          <cell r="MW38">
            <v>0</v>
          </cell>
          <cell r="MX38">
            <v>0</v>
          </cell>
          <cell r="MY38">
            <v>0</v>
          </cell>
          <cell r="MZ38">
            <v>0</v>
          </cell>
          <cell r="NA38">
            <v>0</v>
          </cell>
          <cell r="NB38">
            <v>0</v>
          </cell>
          <cell r="NC38" t="str">
            <v>No Programó</v>
          </cell>
          <cell r="ND38" t="str">
            <v>No Programó</v>
          </cell>
          <cell r="NE38" t="str">
            <v>No Programó</v>
          </cell>
          <cell r="NF38" t="str">
            <v>No Programó</v>
          </cell>
          <cell r="NG38" t="str">
            <v>No Programó</v>
          </cell>
          <cell r="NH38" t="str">
            <v>No Programó</v>
          </cell>
          <cell r="NI38" t="str">
            <v/>
          </cell>
          <cell r="NJ38" t="str">
            <v/>
          </cell>
          <cell r="NK38" t="str">
            <v/>
          </cell>
          <cell r="NL38" t="str">
            <v/>
          </cell>
          <cell r="NM38" t="str">
            <v/>
          </cell>
          <cell r="NN38" t="str">
            <v/>
          </cell>
          <cell r="NO38" t="str">
            <v>Coherente</v>
          </cell>
          <cell r="NP38" t="str">
            <v>No aplica</v>
          </cell>
          <cell r="NQ38" t="str">
            <v>No aplica</v>
          </cell>
          <cell r="NR38" t="str">
            <v>No aplica</v>
          </cell>
          <cell r="NS38" t="str">
            <v>No aplica</v>
          </cell>
          <cell r="NT38">
            <v>0</v>
          </cell>
          <cell r="NU38">
            <v>0</v>
          </cell>
          <cell r="NV38">
            <v>0</v>
          </cell>
          <cell r="NW38">
            <v>0</v>
          </cell>
          <cell r="NX38">
            <v>0</v>
          </cell>
          <cell r="NY38">
            <v>0</v>
          </cell>
          <cell r="NZ38">
            <v>0</v>
          </cell>
          <cell r="OA38" t="str">
            <v>No aplica</v>
          </cell>
          <cell r="OB38" t="str">
            <v>No aplica</v>
          </cell>
          <cell r="OC38" t="str">
            <v>No aplica</v>
          </cell>
          <cell r="OD38" t="str">
            <v>No aplica</v>
          </cell>
          <cell r="OE38" t="str">
            <v>No aplica</v>
          </cell>
          <cell r="OF38">
            <v>0</v>
          </cell>
          <cell r="OG38">
            <v>0</v>
          </cell>
          <cell r="OH38">
            <v>0</v>
          </cell>
          <cell r="OI38">
            <v>0</v>
          </cell>
          <cell r="OJ38">
            <v>0</v>
          </cell>
          <cell r="OK38">
            <v>0</v>
          </cell>
          <cell r="OL38">
            <v>0</v>
          </cell>
          <cell r="OO38" t="str">
            <v>PD66</v>
          </cell>
          <cell r="OP38">
            <v>0</v>
          </cell>
          <cell r="OQ38" t="str">
            <v>N/A</v>
          </cell>
          <cell r="OR38" t="str">
            <v>N/A</v>
          </cell>
          <cell r="OS38" t="str">
            <v>N/A</v>
          </cell>
          <cell r="OT38" t="str">
            <v>N/A</v>
          </cell>
          <cell r="OU38" t="str">
            <v>N/A</v>
          </cell>
          <cell r="OV38" t="str">
            <v>N/A</v>
          </cell>
          <cell r="OW38" t="str">
            <v>N/A</v>
          </cell>
          <cell r="OX38" t="str">
            <v>N/A</v>
          </cell>
          <cell r="OY38" t="str">
            <v>N/A</v>
          </cell>
          <cell r="OZ38" t="str">
            <v>N/A</v>
          </cell>
          <cell r="PA38" t="str">
            <v>N/A</v>
          </cell>
          <cell r="PB38" t="str">
            <v>N/A</v>
          </cell>
          <cell r="PC38" t="str">
            <v>N/A</v>
          </cell>
          <cell r="PD38" t="str">
            <v>N/A</v>
          </cell>
          <cell r="PE38" t="str">
            <v>N/A</v>
          </cell>
          <cell r="PF38" t="str">
            <v>N/A</v>
          </cell>
          <cell r="PG38" t="str">
            <v>N/A</v>
          </cell>
          <cell r="PH38" t="str">
            <v>N/A</v>
          </cell>
          <cell r="PI38" t="str">
            <v>N/A</v>
          </cell>
          <cell r="PJ38" t="str">
            <v>N/A</v>
          </cell>
          <cell r="PK38" t="str">
            <v>N/A</v>
          </cell>
          <cell r="PL38" t="str">
            <v>N/A</v>
          </cell>
          <cell r="PM38" t="str">
            <v>N/A</v>
          </cell>
          <cell r="PN38" t="str">
            <v>N/A</v>
          </cell>
          <cell r="PO38" t="str">
            <v>N/A</v>
          </cell>
          <cell r="PP38" t="str">
            <v>N/A</v>
          </cell>
          <cell r="PQ38">
            <v>0</v>
          </cell>
          <cell r="PR38">
            <v>251781711</v>
          </cell>
          <cell r="PS38" t="str">
            <v>Meta Sectorial</v>
          </cell>
        </row>
        <row r="39">
          <cell r="A39" t="str">
            <v>PD67</v>
          </cell>
          <cell r="B39">
            <v>7869</v>
          </cell>
          <cell r="C39" t="str">
            <v>7869_MGA_1</v>
          </cell>
          <cell r="D39">
            <v>2020110010187</v>
          </cell>
          <cell r="E39" t="str">
            <v>Un nuevo contrato social y ambiental para la Bogotá del siglo XXI</v>
          </cell>
          <cell r="F39" t="str">
            <v>5. Construir Bogotá región con gobierno abierto, transparente y ciudadanía consciente.</v>
          </cell>
          <cell r="G39" t="str">
            <v>51. Gobierno Abierto</v>
          </cell>
          <cell r="H39" t="str">
            <v>Implementar un modelo de Gobierno Abierto de Bogotá que promueva una relación democrática, incluyente, accesible y transparente con la ciudadanía</v>
          </cell>
          <cell r="I39"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v>
          </cell>
          <cell r="J39" t="str">
            <v>Implementación del modelo de Gobierno Abierto, Accesible e Incluyente de Bogotá</v>
          </cell>
          <cell r="K39" t="str">
            <v>Oficina Asesora de Planeación - GAB</v>
          </cell>
          <cell r="L39" t="str">
            <v>Fredy Alexander Martinez García</v>
          </cell>
          <cell r="M39" t="str">
            <v>Asesor Despacho Secretaría General</v>
          </cell>
          <cell r="N39" t="str">
            <v>Oficina Asesora de Planeación - GAB</v>
          </cell>
          <cell r="O39" t="str">
            <v>Fredy Alexander Martinez García</v>
          </cell>
          <cell r="P39" t="str">
            <v>Asesor Despacho Secretaría General</v>
          </cell>
          <cell r="Q39" t="str">
            <v>Natalia Márquez-Bustos, Mónica Mora y Lorena Rodriguez</v>
          </cell>
          <cell r="R39" t="str">
            <v>Jenny Torres</v>
          </cell>
          <cell r="S39" t="str">
            <v>Servicio de monitoreo y evaluación a la implementación de la Estrategia de Gobierno digital</v>
          </cell>
          <cell r="T39" t="str">
            <v>Informes de monitoreo y seguimiento a la implementación de la Estrategia de Gobierno digital realizados</v>
          </cell>
          <cell r="AD39" t="str">
            <v>1.1. Servicio de monitoreo y evaluación a la implementación de la Estrategia de Gobierno digital</v>
          </cell>
          <cell r="AE39" t="str">
            <v>1.1.1. Informes de monitoreo y seguimiento a la implementación de la Estrategia de Gobierno digital realizados</v>
          </cell>
          <cell r="AI39" t="str">
            <v xml:space="preserve">PD_producto MGA: 1.1. Servicio de monitoreo y evaluación a la implementación de la Estrategia de Gobierno digital; PD_ID producto MGA: 1.1.1. Informes de monitoreo y seguimiento a la implementación de la Estrategia de Gobierno digital realizados; </v>
          </cell>
          <cell r="AJ39">
            <v>0</v>
          </cell>
          <cell r="AK39">
            <v>44055</v>
          </cell>
          <cell r="AL39">
            <v>1</v>
          </cell>
          <cell r="AM39">
            <v>2023</v>
          </cell>
          <cell r="AN39" t="str">
            <v>El indicador da cuenta del número de informes de monitoreo y seguimiento realizados para evaluar la implementación de la estrategia de Gobierno Digital.</v>
          </cell>
          <cell r="AO39" t="str">
            <v>La aplicación de este indicador permite verificar el avance en la realización de estrategias institucionales para que la ciudadanía, en condiciones de equidad, integralidad, accesibilidad e inclusión, ejerza la democracia digital, el control social y el aprovechamiento de información pública.</v>
          </cell>
          <cell r="AP39">
            <v>2020</v>
          </cell>
          <cell r="AQ39">
            <v>2024</v>
          </cell>
          <cell r="AR39" t="str">
            <v>Suma</v>
          </cell>
          <cell r="AS39" t="str">
            <v>Eficacia</v>
          </cell>
          <cell r="AT39" t="str">
            <v>Número</v>
          </cell>
          <cell r="AU39" t="str">
            <v>Producto</v>
          </cell>
          <cell r="AV39" t="str">
            <v>N/D</v>
          </cell>
          <cell r="AW39" t="str">
            <v>N/D</v>
          </cell>
          <cell r="AX39" t="str">
            <v>N/D</v>
          </cell>
          <cell r="AZ39">
            <v>1</v>
          </cell>
          <cell r="BB39" t="str">
            <v>Se cuenta con informes suficientes que dan cuenta de los avances y logros del proyecto.</v>
          </cell>
          <cell r="BC39" t="str">
            <v xml:space="preserve">Sumatoria de informes de monitoreo y seguimiento a la implementación de la Estrategia de Gobierno digital realizados			</v>
          </cell>
          <cell r="BD39" t="str">
            <v xml:space="preserve">Número de informes de monitoreo y seguimiento a la implementación de la Estrategia de Gobierno digital realizados			</v>
          </cell>
          <cell r="BE39" t="str">
            <v>N/A</v>
          </cell>
          <cell r="BF39" t="str">
            <v>- Informes de monitoreo y seguimiento a la Estrategia de Gobierno Digital.</v>
          </cell>
          <cell r="BG39">
            <v>1</v>
          </cell>
          <cell r="BH39">
            <v>44055</v>
          </cell>
          <cell r="BI39">
            <v>0</v>
          </cell>
          <cell r="BJ39" t="str">
            <v>Establecer variables 1 y/o 2 numéricas</v>
          </cell>
          <cell r="BK39">
            <v>8</v>
          </cell>
          <cell r="BL39">
            <v>1</v>
          </cell>
          <cell r="BM39">
            <v>2</v>
          </cell>
          <cell r="BN39">
            <v>2</v>
          </cell>
          <cell r="BO39">
            <v>2</v>
          </cell>
          <cell r="BP39">
            <v>1</v>
          </cell>
          <cell r="BW39">
            <v>1</v>
          </cell>
          <cell r="BX39">
            <v>2</v>
          </cell>
          <cell r="BY39">
            <v>2</v>
          </cell>
          <cell r="BZ39">
            <v>2</v>
          </cell>
          <cell r="CA39">
            <v>2</v>
          </cell>
          <cell r="CB39">
            <v>2</v>
          </cell>
          <cell r="CC39">
            <v>2</v>
          </cell>
          <cell r="CD39">
            <v>0</v>
          </cell>
          <cell r="CE39" t="str">
            <v>N/A</v>
          </cell>
          <cell r="CF39">
            <v>0</v>
          </cell>
          <cell r="CG39">
            <v>0</v>
          </cell>
          <cell r="CH39" t="str">
            <v>N/A</v>
          </cell>
          <cell r="CI39" t="str">
            <v>N/A</v>
          </cell>
          <cell r="CJ39">
            <v>1</v>
          </cell>
          <cell r="CK39">
            <v>2</v>
          </cell>
          <cell r="CL39">
            <v>2</v>
          </cell>
          <cell r="CM39">
            <v>5</v>
          </cell>
          <cell r="CN39" t="str">
            <v>Suma</v>
          </cell>
          <cell r="CO39">
            <v>0</v>
          </cell>
          <cell r="CP39">
            <v>0</v>
          </cell>
          <cell r="CQ39">
            <v>0</v>
          </cell>
          <cell r="CR39">
            <v>0</v>
          </cell>
          <cell r="CS39">
            <v>0</v>
          </cell>
          <cell r="CT39">
            <v>0</v>
          </cell>
          <cell r="CU39">
            <v>1</v>
          </cell>
          <cell r="CV39">
            <v>0</v>
          </cell>
          <cell r="CW39">
            <v>0</v>
          </cell>
          <cell r="CX39">
            <v>0</v>
          </cell>
          <cell r="CY39">
            <v>0</v>
          </cell>
          <cell r="CZ39">
            <v>1</v>
          </cell>
          <cell r="DA39">
            <v>2</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2</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t="str">
            <v>Informes de monitoreo y seguimiento a la Estrategia de Gobierno Digital.</v>
          </cell>
          <cell r="EL39">
            <v>0</v>
          </cell>
          <cell r="EM39">
            <v>0</v>
          </cell>
          <cell r="EN39">
            <v>0</v>
          </cell>
          <cell r="EO39">
            <v>0</v>
          </cell>
          <cell r="EP39" t="str">
            <v>Informes de monitoreo y seguimiento a la Estrategia de Gobierno Digital.</v>
          </cell>
          <cell r="EQ39">
            <v>0</v>
          </cell>
          <cell r="ER39">
            <v>0</v>
          </cell>
          <cell r="ES39">
            <v>0</v>
          </cell>
          <cell r="ET39">
            <v>0</v>
          </cell>
          <cell r="EU39">
            <v>0</v>
          </cell>
          <cell r="EV39">
            <v>0</v>
          </cell>
          <cell r="EW39">
            <v>0</v>
          </cell>
          <cell r="EX39">
            <v>0</v>
          </cell>
          <cell r="EY39">
            <v>0</v>
          </cell>
          <cell r="EZ39">
            <v>0</v>
          </cell>
          <cell r="FA39">
            <v>0</v>
          </cell>
          <cell r="FB39">
            <v>0</v>
          </cell>
          <cell r="FC39" t="str">
            <v>N/A</v>
          </cell>
          <cell r="FD39" t="str">
            <v>N/A</v>
          </cell>
          <cell r="FE39" t="str">
            <v>N/A</v>
          </cell>
          <cell r="FF39" t="str">
            <v>N/A</v>
          </cell>
          <cell r="FG39" t="str">
            <v>N/A</v>
          </cell>
          <cell r="FH39" t="str">
            <v>N/A</v>
          </cell>
          <cell r="FI39" t="str">
            <v>N/A</v>
          </cell>
          <cell r="FJ39" t="str">
            <v>N/A</v>
          </cell>
          <cell r="FK39" t="str">
            <v>N/A</v>
          </cell>
          <cell r="FL39" t="str">
            <v>N/A</v>
          </cell>
          <cell r="FM39" t="str">
            <v>N/A</v>
          </cell>
          <cell r="FN39" t="str">
            <v>N/A</v>
          </cell>
          <cell r="FO39" t="str">
            <v>N/A</v>
          </cell>
          <cell r="FP39" t="str">
            <v>N/A</v>
          </cell>
          <cell r="FQ39" t="str">
            <v>N/A</v>
          </cell>
          <cell r="FR39" t="str">
            <v>N/A</v>
          </cell>
          <cell r="FS39" t="str">
            <v>N/A</v>
          </cell>
          <cell r="FT39" t="str">
            <v>N/A</v>
          </cell>
          <cell r="FU39" t="str">
            <v>N/A</v>
          </cell>
          <cell r="FV39" t="str">
            <v>N/A</v>
          </cell>
          <cell r="FW39" t="str">
            <v>N/A</v>
          </cell>
          <cell r="FX39" t="str">
            <v>N/A</v>
          </cell>
          <cell r="FY39" t="str">
            <v>N/A</v>
          </cell>
          <cell r="FZ39" t="str">
            <v>N/A</v>
          </cell>
          <cell r="GA39" t="str">
            <v>N/A</v>
          </cell>
          <cell r="GB39" t="str">
            <v>N/A</v>
          </cell>
          <cell r="GC39" t="str">
            <v>N/A</v>
          </cell>
          <cell r="GD39" t="str">
            <v>N/A</v>
          </cell>
          <cell r="GE39" t="str">
            <v>N/A</v>
          </cell>
          <cell r="GF39" t="str">
            <v>N/A</v>
          </cell>
          <cell r="GG39" t="str">
            <v>N/A</v>
          </cell>
          <cell r="GH39" t="str">
            <v>N/A</v>
          </cell>
          <cell r="GI39" t="str">
            <v>N/A</v>
          </cell>
          <cell r="GJ39" t="str">
            <v>N/A</v>
          </cell>
          <cell r="GK39" t="str">
            <v>N/A</v>
          </cell>
          <cell r="GL39" t="str">
            <v>N/A</v>
          </cell>
          <cell r="GM39" t="str">
            <v>N/A</v>
          </cell>
          <cell r="GN39" t="str">
            <v>N/A</v>
          </cell>
          <cell r="GO39" t="str">
            <v>N/A</v>
          </cell>
          <cell r="GP39" t="str">
            <v>N/A</v>
          </cell>
          <cell r="GQ39" t="str">
            <v>N/A</v>
          </cell>
          <cell r="GR39" t="str">
            <v>N/A</v>
          </cell>
          <cell r="GS39" t="str">
            <v>N/A</v>
          </cell>
          <cell r="GT39" t="str">
            <v>N/A</v>
          </cell>
          <cell r="GU39" t="str">
            <v>N/A</v>
          </cell>
          <cell r="GV39" t="str">
            <v>N/A</v>
          </cell>
          <cell r="GW39" t="str">
            <v>N/A</v>
          </cell>
          <cell r="GX39" t="str">
            <v>N/A</v>
          </cell>
          <cell r="GY39" t="str">
            <v>N/A</v>
          </cell>
          <cell r="GZ39" t="str">
            <v>N/A</v>
          </cell>
          <cell r="HA39" t="str">
            <v>N/A</v>
          </cell>
          <cell r="HB39" t="str">
            <v>N/A</v>
          </cell>
          <cell r="HC39" t="str">
            <v>N/A</v>
          </cell>
          <cell r="HD39" t="str">
            <v>N/A</v>
          </cell>
          <cell r="HE39" t="str">
            <v>N/A</v>
          </cell>
          <cell r="HF39" t="str">
            <v>N/A</v>
          </cell>
          <cell r="HG39" t="str">
            <v>N/A</v>
          </cell>
          <cell r="HH39" t="str">
            <v>N/A</v>
          </cell>
          <cell r="HI39" t="str">
            <v>N/A</v>
          </cell>
          <cell r="HJ39" t="str">
            <v>N/A</v>
          </cell>
          <cell r="HK39" t="str">
            <v>N/A</v>
          </cell>
          <cell r="HL39" t="str">
            <v>N/A</v>
          </cell>
          <cell r="HM39" t="str">
            <v>N/A</v>
          </cell>
          <cell r="HN39" t="str">
            <v>N/A</v>
          </cell>
          <cell r="HO39" t="str">
            <v>N/A</v>
          </cell>
          <cell r="HP39" t="str">
            <v>N/A</v>
          </cell>
          <cell r="HQ39" t="str">
            <v>N/A</v>
          </cell>
          <cell r="HR39" t="str">
            <v>N/A</v>
          </cell>
          <cell r="HS39" t="str">
            <v>N/A</v>
          </cell>
          <cell r="HT39" t="str">
            <v>N/A</v>
          </cell>
          <cell r="HU39" t="str">
            <v>N/A</v>
          </cell>
          <cell r="HV39" t="str">
            <v>N/A</v>
          </cell>
          <cell r="HW39" t="str">
            <v>N/A</v>
          </cell>
          <cell r="HX39" t="str">
            <v>N/A</v>
          </cell>
          <cell r="HY39" t="str">
            <v>N/A</v>
          </cell>
          <cell r="HZ39" t="str">
            <v>N/A</v>
          </cell>
          <cell r="IA39" t="str">
            <v>N/A</v>
          </cell>
          <cell r="IB39" t="str">
            <v>N/A</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t="str">
            <v>No Programó</v>
          </cell>
          <cell r="KE39" t="str">
            <v/>
          </cell>
          <cell r="KF39" t="str">
            <v/>
          </cell>
          <cell r="KG39" t="str">
            <v/>
          </cell>
          <cell r="KH39" t="str">
            <v/>
          </cell>
          <cell r="KI39" t="str">
            <v/>
          </cell>
          <cell r="KJ39" t="str">
            <v/>
          </cell>
          <cell r="KK39" t="str">
            <v/>
          </cell>
          <cell r="KL39" t="str">
            <v/>
          </cell>
          <cell r="KM39" t="str">
            <v/>
          </cell>
          <cell r="KN39" t="str">
            <v/>
          </cell>
          <cell r="KO39" t="str">
            <v/>
          </cell>
          <cell r="KP39" t="str">
            <v>No Programó</v>
          </cell>
          <cell r="KQ39" t="str">
            <v>No Programó</v>
          </cell>
          <cell r="KR39" t="str">
            <v>No Programó</v>
          </cell>
          <cell r="KS39" t="str">
            <v>No Programó</v>
          </cell>
          <cell r="KT39" t="str">
            <v>No Programó</v>
          </cell>
          <cell r="KU39" t="str">
            <v>No Programó</v>
          </cell>
          <cell r="KV39" t="str">
            <v/>
          </cell>
          <cell r="KW39" t="str">
            <v/>
          </cell>
          <cell r="KX39" t="str">
            <v/>
          </cell>
          <cell r="KY39" t="str">
            <v/>
          </cell>
          <cell r="KZ39" t="str">
            <v/>
          </cell>
          <cell r="LA39" t="str">
            <v/>
          </cell>
          <cell r="LB39" t="str">
            <v>No Programó</v>
          </cell>
          <cell r="LC39" t="str">
            <v>7869_1</v>
          </cell>
          <cell r="LD39" t="str">
            <v>1. Implementar estrategias institucionales para que la ciudadanía en condiciones de equidad, integra</v>
          </cell>
          <cell r="LE39">
            <v>100</v>
          </cell>
          <cell r="LF39">
            <v>55</v>
          </cell>
          <cell r="LG39" t="str">
            <v/>
          </cell>
          <cell r="LH39" t="str">
            <v/>
          </cell>
          <cell r="LI39">
            <v>100</v>
          </cell>
          <cell r="LJ39">
            <v>48.333333333333329</v>
          </cell>
          <cell r="LK39">
            <v>1569969000</v>
          </cell>
          <cell r="LL39">
            <v>1526027652</v>
          </cell>
          <cell r="LM39">
            <v>667491645</v>
          </cell>
          <cell r="LN39">
            <v>251781711</v>
          </cell>
          <cell r="LO39">
            <v>251781711</v>
          </cell>
          <cell r="LP39" t="str">
            <v>No Programó</v>
          </cell>
          <cell r="LQ39" t="str">
            <v>No Programó</v>
          </cell>
          <cell r="LR39" t="str">
            <v>No Programó</v>
          </cell>
          <cell r="LS39" t="str">
            <v>No Programó</v>
          </cell>
          <cell r="LT39" t="str">
            <v>No Programó</v>
          </cell>
          <cell r="LU39" t="str">
            <v>No Programó</v>
          </cell>
          <cell r="LV39" t="str">
            <v/>
          </cell>
          <cell r="LW39" t="str">
            <v/>
          </cell>
          <cell r="LX39" t="str">
            <v/>
          </cell>
          <cell r="LY39" t="str">
            <v/>
          </cell>
          <cell r="LZ39" t="str">
            <v/>
          </cell>
          <cell r="MA39" t="str">
            <v/>
          </cell>
          <cell r="MB39">
            <v>0</v>
          </cell>
          <cell r="MC39">
            <v>0</v>
          </cell>
          <cell r="MD39">
            <v>0</v>
          </cell>
          <cell r="ME39" t="str">
            <v>No aplica</v>
          </cell>
          <cell r="MF39" t="str">
            <v>No aplica</v>
          </cell>
          <cell r="MG39" t="str">
            <v>No aplica</v>
          </cell>
          <cell r="MH39" t="str">
            <v>No aplica</v>
          </cell>
          <cell r="MI39" t="str">
            <v>No aplica</v>
          </cell>
          <cell r="MJ39">
            <v>0</v>
          </cell>
          <cell r="MK39">
            <v>0</v>
          </cell>
          <cell r="ML39">
            <v>0</v>
          </cell>
          <cell r="MM39">
            <v>0</v>
          </cell>
          <cell r="MN39">
            <v>0</v>
          </cell>
          <cell r="MO39">
            <v>0</v>
          </cell>
          <cell r="MP39">
            <v>0</v>
          </cell>
          <cell r="MQ39" t="str">
            <v>No aplica</v>
          </cell>
          <cell r="MR39" t="str">
            <v>No aplica</v>
          </cell>
          <cell r="MS39" t="str">
            <v>No aplica</v>
          </cell>
          <cell r="MT39" t="str">
            <v>No aplica</v>
          </cell>
          <cell r="MU39" t="str">
            <v>No aplica</v>
          </cell>
          <cell r="MV39">
            <v>0</v>
          </cell>
          <cell r="MW39">
            <v>0</v>
          </cell>
          <cell r="MX39">
            <v>0</v>
          </cell>
          <cell r="MY39">
            <v>0</v>
          </cell>
          <cell r="MZ39">
            <v>0</v>
          </cell>
          <cell r="NA39">
            <v>0</v>
          </cell>
          <cell r="NB39">
            <v>0</v>
          </cell>
          <cell r="NC39" t="str">
            <v>No Programó</v>
          </cell>
          <cell r="ND39" t="str">
            <v>No Programó</v>
          </cell>
          <cell r="NE39" t="str">
            <v>No Programó</v>
          </cell>
          <cell r="NF39" t="str">
            <v>No Programó</v>
          </cell>
          <cell r="NG39" t="str">
            <v>No Programó</v>
          </cell>
          <cell r="NH39" t="str">
            <v>No Programó</v>
          </cell>
          <cell r="NI39" t="str">
            <v/>
          </cell>
          <cell r="NJ39" t="str">
            <v/>
          </cell>
          <cell r="NK39" t="str">
            <v/>
          </cell>
          <cell r="NL39" t="str">
            <v/>
          </cell>
          <cell r="NM39" t="str">
            <v/>
          </cell>
          <cell r="NN39" t="str">
            <v/>
          </cell>
          <cell r="NO39" t="str">
            <v>Coherente</v>
          </cell>
          <cell r="NP39" t="str">
            <v>No aplica</v>
          </cell>
          <cell r="NQ39" t="str">
            <v>No aplica</v>
          </cell>
          <cell r="NR39" t="str">
            <v>No aplica</v>
          </cell>
          <cell r="NS39" t="str">
            <v>No aplica</v>
          </cell>
          <cell r="NT39">
            <v>0</v>
          </cell>
          <cell r="NU39">
            <v>0</v>
          </cell>
          <cell r="NV39">
            <v>0</v>
          </cell>
          <cell r="NW39">
            <v>0</v>
          </cell>
          <cell r="NX39">
            <v>0</v>
          </cell>
          <cell r="NY39">
            <v>0</v>
          </cell>
          <cell r="NZ39">
            <v>0</v>
          </cell>
          <cell r="OA39" t="str">
            <v>No aplica</v>
          </cell>
          <cell r="OB39" t="str">
            <v>No aplica</v>
          </cell>
          <cell r="OC39" t="str">
            <v>No aplica</v>
          </cell>
          <cell r="OD39" t="str">
            <v>No aplica</v>
          </cell>
          <cell r="OE39" t="str">
            <v>No aplica</v>
          </cell>
          <cell r="OF39">
            <v>0</v>
          </cell>
          <cell r="OG39">
            <v>0</v>
          </cell>
          <cell r="OH39">
            <v>0</v>
          </cell>
          <cell r="OI39">
            <v>0</v>
          </cell>
          <cell r="OJ39">
            <v>0</v>
          </cell>
          <cell r="OK39">
            <v>0</v>
          </cell>
          <cell r="OL39">
            <v>0</v>
          </cell>
          <cell r="OO39" t="str">
            <v>PD67</v>
          </cell>
          <cell r="OP39">
            <v>0</v>
          </cell>
          <cell r="OQ39" t="str">
            <v>N/A</v>
          </cell>
          <cell r="OR39" t="str">
            <v>N/A</v>
          </cell>
          <cell r="OS39" t="str">
            <v>N/A</v>
          </cell>
          <cell r="OT39" t="str">
            <v>N/A</v>
          </cell>
          <cell r="OU39" t="str">
            <v>N/A</v>
          </cell>
          <cell r="OV39" t="str">
            <v>N/A</v>
          </cell>
          <cell r="OW39" t="str">
            <v>N/A</v>
          </cell>
          <cell r="OX39" t="str">
            <v>N/A</v>
          </cell>
          <cell r="OY39" t="str">
            <v>N/A</v>
          </cell>
          <cell r="OZ39" t="str">
            <v>N/A</v>
          </cell>
          <cell r="PA39" t="str">
            <v>N/A</v>
          </cell>
          <cell r="PB39" t="str">
            <v>N/A</v>
          </cell>
          <cell r="PC39" t="str">
            <v>N/A</v>
          </cell>
          <cell r="PD39" t="str">
            <v>N/A</v>
          </cell>
          <cell r="PE39" t="str">
            <v>N/A</v>
          </cell>
          <cell r="PF39" t="str">
            <v>N/A</v>
          </cell>
          <cell r="PG39" t="str">
            <v>N/A</v>
          </cell>
          <cell r="PH39" t="str">
            <v>N/A</v>
          </cell>
          <cell r="PI39" t="str">
            <v>N/A</v>
          </cell>
          <cell r="PJ39" t="str">
            <v>N/A</v>
          </cell>
          <cell r="PK39" t="str">
            <v>N/A</v>
          </cell>
          <cell r="PL39" t="str">
            <v>N/A</v>
          </cell>
          <cell r="PM39" t="str">
            <v>N/A</v>
          </cell>
          <cell r="PN39" t="str">
            <v>N/A</v>
          </cell>
          <cell r="PO39" t="str">
            <v>N/A</v>
          </cell>
          <cell r="PP39" t="str">
            <v>N/A</v>
          </cell>
          <cell r="PQ39">
            <v>0</v>
          </cell>
          <cell r="PR39">
            <v>251781711</v>
          </cell>
          <cell r="PS39" t="str">
            <v>Indicador MGA</v>
          </cell>
        </row>
        <row r="40">
          <cell r="A40" t="str">
            <v>PD68</v>
          </cell>
          <cell r="B40">
            <v>7869</v>
          </cell>
          <cell r="C40" t="str">
            <v>7869_MGA_2</v>
          </cell>
          <cell r="D40">
            <v>2020110010187</v>
          </cell>
          <cell r="E40" t="str">
            <v>Un nuevo contrato social y ambiental para la Bogotá del siglo XXI</v>
          </cell>
          <cell r="F40" t="str">
            <v>5. Construir Bogotá región con gobierno abierto, transparente y ciudadanía consciente.</v>
          </cell>
          <cell r="G40" t="str">
            <v>51. Gobierno Abierto</v>
          </cell>
          <cell r="H40" t="str">
            <v>Implementar un modelo de Gobierno Abierto de Bogotá que promueva una relación democrática, incluyente, accesible y transparente con la ciudadanía</v>
          </cell>
          <cell r="I40" t="str">
            <v>2. Fortalecer la capacidad institucional para promover, cualificar y afianzar capacidades ciudadanas, que confluyan en procesos de colaboración y toma de decisiones, que reconocen la diferenciación de condiciones sociales, territoriales y económicas de la población.</v>
          </cell>
          <cell r="J40" t="str">
            <v>Implementación del modelo de Gobierno Abierto, Accesible e Incluyente de Bogotá</v>
          </cell>
          <cell r="K40" t="str">
            <v>Oficina Asesora de Planeación - GAB</v>
          </cell>
          <cell r="L40" t="str">
            <v>Fredy Alexander Martinez García</v>
          </cell>
          <cell r="M40" t="str">
            <v>Asesor Despacho Secretaría General</v>
          </cell>
          <cell r="N40" t="str">
            <v>Oficina Asesora de Planeación - GAB</v>
          </cell>
          <cell r="O40" t="str">
            <v>Fredy Alexander Martinez García</v>
          </cell>
          <cell r="P40" t="str">
            <v>Asesor Despacho Secretaría General</v>
          </cell>
          <cell r="Q40" t="str">
            <v>Natalia Márquez-Bustos, Mónica Mora y Lorena Rodriguez</v>
          </cell>
          <cell r="R40" t="str">
            <v>Jenny Torres</v>
          </cell>
          <cell r="S40" t="str">
            <v>Documentos de lineamientos técnicos elaborados por el proyecto de inversión de Gobierno Abierto</v>
          </cell>
          <cell r="T40" t="str">
            <v>Documentos de lineamientos técnicos elaborados</v>
          </cell>
          <cell r="AD40" t="str">
            <v>2.1. Documentos de lineamientos técnicos</v>
          </cell>
          <cell r="AE40" t="str">
            <v>2.1.1. Documentos de lineamientos técnicos elaborados</v>
          </cell>
          <cell r="AI40" t="str">
            <v xml:space="preserve">PD_producto MGA: 2.1. Documentos de lineamientos técnicos; PD_ID producto MGA: 2.1.1. Documentos de lineamientos técnicos elaborados; </v>
          </cell>
          <cell r="AJ40">
            <v>0</v>
          </cell>
          <cell r="AK40">
            <v>44055</v>
          </cell>
          <cell r="AL40">
            <v>1</v>
          </cell>
          <cell r="AM40">
            <v>2023</v>
          </cell>
          <cell r="AN40" t="str">
            <v>El indicador da cuenta del número de lineamientos técnicos elaborados por el Modelo para facilitar el proceso de articulación interinstitucional y posicionamiento con la ciudadanía.</v>
          </cell>
          <cell r="AO40" t="str">
            <v>La aplicación de este indicador da cuenta de los esfuerzos del Modelo por unificar criterios, principios, lineamientos y acciones de Gobierto Abierto en el Distrito y garantizar así su articulación, coordinación, posicionamiento y apropiación interinstitucional.</v>
          </cell>
          <cell r="AP40">
            <v>2020</v>
          </cell>
          <cell r="AQ40">
            <v>2024</v>
          </cell>
          <cell r="AR40" t="str">
            <v>Suma</v>
          </cell>
          <cell r="AS40" t="str">
            <v>Eficacia</v>
          </cell>
          <cell r="AT40" t="str">
            <v>Número</v>
          </cell>
          <cell r="AU40" t="str">
            <v>Producto</v>
          </cell>
          <cell r="AV40" t="str">
            <v>N/D</v>
          </cell>
          <cell r="AW40" t="str">
            <v>N/D</v>
          </cell>
          <cell r="AX40" t="str">
            <v>N/D</v>
          </cell>
          <cell r="AZ40">
            <v>1</v>
          </cell>
          <cell r="BB40" t="str">
            <v>Contar con los lineamientos necesarios para que las entidades del distrito cuenten con elementos suficientes para adelantar acciones que contengan atributos de Gobierno Abierto.</v>
          </cell>
          <cell r="BC40" t="str">
            <v xml:space="preserve">Sumatoria de documentos de lineamientos técnicos elaborados			</v>
          </cell>
          <cell r="BD40" t="str">
            <v>Número de documentos de lineamientos técnicos elaborados</v>
          </cell>
          <cell r="BE40" t="str">
            <v>N/A</v>
          </cell>
          <cell r="BF40" t="str">
            <v>Documentos de lineamientos técnicos elaborados</v>
          </cell>
          <cell r="BG40">
            <v>1</v>
          </cell>
          <cell r="BH40">
            <v>44055</v>
          </cell>
          <cell r="BI40">
            <v>0</v>
          </cell>
          <cell r="BJ40" t="str">
            <v>Establecer variables 1 y/o 2 numéricas</v>
          </cell>
          <cell r="BK40">
            <v>8</v>
          </cell>
          <cell r="BL40">
            <v>1</v>
          </cell>
          <cell r="BM40">
            <v>2</v>
          </cell>
          <cell r="BN40">
            <v>2</v>
          </cell>
          <cell r="BO40">
            <v>2</v>
          </cell>
          <cell r="BP40">
            <v>1</v>
          </cell>
          <cell r="BW40">
            <v>1</v>
          </cell>
          <cell r="BX40">
            <v>2</v>
          </cell>
          <cell r="BY40">
            <v>2</v>
          </cell>
          <cell r="BZ40">
            <v>2</v>
          </cell>
          <cell r="CA40">
            <v>2</v>
          </cell>
          <cell r="CB40">
            <v>2</v>
          </cell>
          <cell r="CC40">
            <v>2</v>
          </cell>
          <cell r="CD40">
            <v>0</v>
          </cell>
          <cell r="CE40" t="str">
            <v>N/A</v>
          </cell>
          <cell r="CF40">
            <v>0</v>
          </cell>
          <cell r="CG40">
            <v>0</v>
          </cell>
          <cell r="CH40" t="str">
            <v>N/A</v>
          </cell>
          <cell r="CI40" t="str">
            <v>N/A</v>
          </cell>
          <cell r="CJ40">
            <v>1</v>
          </cell>
          <cell r="CK40">
            <v>2</v>
          </cell>
          <cell r="CL40">
            <v>2</v>
          </cell>
          <cell r="CM40">
            <v>6</v>
          </cell>
          <cell r="CN40" t="str">
            <v>Suma</v>
          </cell>
          <cell r="CO40">
            <v>0</v>
          </cell>
          <cell r="CP40">
            <v>0</v>
          </cell>
          <cell r="CQ40">
            <v>0</v>
          </cell>
          <cell r="CR40">
            <v>1</v>
          </cell>
          <cell r="CS40">
            <v>0</v>
          </cell>
          <cell r="CT40">
            <v>0</v>
          </cell>
          <cell r="CU40">
            <v>0</v>
          </cell>
          <cell r="CV40">
            <v>0</v>
          </cell>
          <cell r="CW40">
            <v>0</v>
          </cell>
          <cell r="CX40">
            <v>0</v>
          </cell>
          <cell r="CY40">
            <v>1</v>
          </cell>
          <cell r="CZ40">
            <v>0</v>
          </cell>
          <cell r="DA40">
            <v>2</v>
          </cell>
          <cell r="DB40">
            <v>1</v>
          </cell>
          <cell r="DC40">
            <v>1</v>
          </cell>
          <cell r="DD40">
            <v>0</v>
          </cell>
          <cell r="DE40">
            <v>0</v>
          </cell>
          <cell r="DF40">
            <v>0</v>
          </cell>
          <cell r="DG40">
            <v>0</v>
          </cell>
          <cell r="DH40">
            <v>0</v>
          </cell>
          <cell r="DI40">
            <v>0</v>
          </cell>
          <cell r="DJ40">
            <v>0</v>
          </cell>
          <cell r="DK40">
            <v>0</v>
          </cell>
          <cell r="DL40">
            <v>0</v>
          </cell>
          <cell r="DM40">
            <v>0</v>
          </cell>
          <cell r="DN40">
            <v>0</v>
          </cell>
          <cell r="DO40">
            <v>0</v>
          </cell>
          <cell r="DP40">
            <v>2</v>
          </cell>
          <cell r="DQ40">
            <v>0</v>
          </cell>
          <cell r="DR40">
            <v>0</v>
          </cell>
          <cell r="DS40">
            <v>0</v>
          </cell>
          <cell r="DT40">
            <v>1</v>
          </cell>
          <cell r="DU40">
            <v>0</v>
          </cell>
          <cell r="DV40">
            <v>0</v>
          </cell>
          <cell r="DW40">
            <v>0</v>
          </cell>
          <cell r="DX40">
            <v>0</v>
          </cell>
          <cell r="DY40">
            <v>0</v>
          </cell>
          <cell r="DZ40">
            <v>0</v>
          </cell>
          <cell r="EA40">
            <v>0</v>
          </cell>
          <cell r="EB40">
            <v>0</v>
          </cell>
          <cell r="EC40">
            <v>1</v>
          </cell>
          <cell r="ED40">
            <v>1</v>
          </cell>
          <cell r="EE40">
            <v>0</v>
          </cell>
          <cell r="EF40">
            <v>0</v>
          </cell>
          <cell r="EG40">
            <v>0</v>
          </cell>
          <cell r="EH40" t="str">
            <v>Documento de lineamiento técnico</v>
          </cell>
          <cell r="EI40">
            <v>0</v>
          </cell>
          <cell r="EJ40">
            <v>0</v>
          </cell>
          <cell r="EK40">
            <v>0</v>
          </cell>
          <cell r="EL40">
            <v>0</v>
          </cell>
          <cell r="EM40">
            <v>0</v>
          </cell>
          <cell r="EN40">
            <v>0</v>
          </cell>
          <cell r="EO40" t="str">
            <v>Documento de lineamiento técnico</v>
          </cell>
          <cell r="EP40">
            <v>0</v>
          </cell>
          <cell r="EQ40">
            <v>0</v>
          </cell>
          <cell r="ER40">
            <v>0</v>
          </cell>
          <cell r="ES40">
            <v>0</v>
          </cell>
          <cell r="ET40" t="str">
            <v>1.1 Lineamientos GAB entidades_2023
1.2. Comentarios GAB_Circular presupuestos participativos
1.3. Comentarios GAB_CircularRdCAlcaldíasLocales
1.4. Plan trabajo APRdC_GAB
1.5 AportesGAB_ProyectoDecretoGobernanzaDatos</v>
          </cell>
          <cell r="EU40">
            <v>0</v>
          </cell>
          <cell r="EV40">
            <v>0</v>
          </cell>
          <cell r="EW40">
            <v>0</v>
          </cell>
          <cell r="EX40">
            <v>0</v>
          </cell>
          <cell r="EY40">
            <v>0</v>
          </cell>
          <cell r="EZ40">
            <v>0</v>
          </cell>
          <cell r="FA40">
            <v>0</v>
          </cell>
          <cell r="FB40">
            <v>0</v>
          </cell>
          <cell r="FC40" t="str">
            <v>N/A</v>
          </cell>
          <cell r="FD40" t="str">
            <v>N/A</v>
          </cell>
          <cell r="FE40" t="str">
            <v>N/A</v>
          </cell>
          <cell r="FF40" t="str">
            <v>N/A</v>
          </cell>
          <cell r="FG40" t="str">
            <v>N/A</v>
          </cell>
          <cell r="FH40" t="str">
            <v>N/A</v>
          </cell>
          <cell r="FI40" t="str">
            <v>N/A</v>
          </cell>
          <cell r="FJ40" t="str">
            <v>N/A</v>
          </cell>
          <cell r="FK40" t="str">
            <v>N/A</v>
          </cell>
          <cell r="FL40" t="str">
            <v>N/A</v>
          </cell>
          <cell r="FM40" t="str">
            <v>N/A</v>
          </cell>
          <cell r="FN40" t="str">
            <v>N/A</v>
          </cell>
          <cell r="FO40" t="str">
            <v>N/A</v>
          </cell>
          <cell r="FP40" t="str">
            <v>N/A</v>
          </cell>
          <cell r="FQ40" t="str">
            <v>N/A</v>
          </cell>
          <cell r="FR40" t="str">
            <v>N/A</v>
          </cell>
          <cell r="FS40" t="str">
            <v>N/A</v>
          </cell>
          <cell r="FT40" t="str">
            <v>N/A</v>
          </cell>
          <cell r="FU40" t="str">
            <v>N/A</v>
          </cell>
          <cell r="FV40" t="str">
            <v>N/A</v>
          </cell>
          <cell r="FW40" t="str">
            <v>N/A</v>
          </cell>
          <cell r="FX40" t="str">
            <v>N/A</v>
          </cell>
          <cell r="FY40" t="str">
            <v>N/A</v>
          </cell>
          <cell r="FZ40" t="str">
            <v>N/A</v>
          </cell>
          <cell r="GA40" t="str">
            <v>N/A</v>
          </cell>
          <cell r="GB40" t="str">
            <v>N/A</v>
          </cell>
          <cell r="GC40" t="str">
            <v>N/A</v>
          </cell>
          <cell r="GD40" t="str">
            <v>N/A</v>
          </cell>
          <cell r="GE40" t="str">
            <v>N/A</v>
          </cell>
          <cell r="GF40" t="str">
            <v>N/A</v>
          </cell>
          <cell r="GG40" t="str">
            <v>N/A</v>
          </cell>
          <cell r="GH40" t="str">
            <v>N/A</v>
          </cell>
          <cell r="GI40" t="str">
            <v>N/A</v>
          </cell>
          <cell r="GJ40" t="str">
            <v>N/A</v>
          </cell>
          <cell r="GK40" t="str">
            <v>N/A</v>
          </cell>
          <cell r="GL40" t="str">
            <v>N/A</v>
          </cell>
          <cell r="GM40" t="str">
            <v>N/A</v>
          </cell>
          <cell r="GN40" t="str">
            <v>N/A</v>
          </cell>
          <cell r="GO40" t="str">
            <v>N/A</v>
          </cell>
          <cell r="GP40" t="str">
            <v>N/A</v>
          </cell>
          <cell r="GQ40" t="str">
            <v>N/A</v>
          </cell>
          <cell r="GR40" t="str">
            <v>N/A</v>
          </cell>
          <cell r="GS40" t="str">
            <v>N/A</v>
          </cell>
          <cell r="GT40" t="str">
            <v>N/A</v>
          </cell>
          <cell r="GU40" t="str">
            <v>N/A</v>
          </cell>
          <cell r="GV40" t="str">
            <v>N/A</v>
          </cell>
          <cell r="GW40" t="str">
            <v>N/A</v>
          </cell>
          <cell r="GX40" t="str">
            <v>N/A</v>
          </cell>
          <cell r="GY40" t="str">
            <v>N/A</v>
          </cell>
          <cell r="GZ40" t="str">
            <v>N/A</v>
          </cell>
          <cell r="HA40" t="str">
            <v>N/A</v>
          </cell>
          <cell r="HB40" t="str">
            <v>N/A</v>
          </cell>
          <cell r="HC40" t="str">
            <v>N/A</v>
          </cell>
          <cell r="HD40" t="str">
            <v>N/A</v>
          </cell>
          <cell r="HE40" t="str">
            <v>N/A</v>
          </cell>
          <cell r="HF40" t="str">
            <v>N/A</v>
          </cell>
          <cell r="HG40" t="str">
            <v>N/A</v>
          </cell>
          <cell r="HH40" t="str">
            <v>N/A</v>
          </cell>
          <cell r="HI40" t="str">
            <v>N/A</v>
          </cell>
          <cell r="HJ40" t="str">
            <v>N/A</v>
          </cell>
          <cell r="HK40" t="str">
            <v>N/A</v>
          </cell>
          <cell r="HL40" t="str">
            <v>N/A</v>
          </cell>
          <cell r="HM40" t="str">
            <v>N/A</v>
          </cell>
          <cell r="HN40" t="str">
            <v>N/A</v>
          </cell>
          <cell r="HO40" t="str">
            <v>N/A</v>
          </cell>
          <cell r="HP40" t="str">
            <v>N/A</v>
          </cell>
          <cell r="HQ40" t="str">
            <v>N/A</v>
          </cell>
          <cell r="HR40" t="str">
            <v>N/A</v>
          </cell>
          <cell r="HS40" t="str">
            <v>N/A</v>
          </cell>
          <cell r="HT40" t="str">
            <v>N/A</v>
          </cell>
          <cell r="HU40" t="str">
            <v>N/A</v>
          </cell>
          <cell r="HV40" t="str">
            <v>N/A</v>
          </cell>
          <cell r="HW40" t="str">
            <v>N/A</v>
          </cell>
          <cell r="HX40" t="str">
            <v>N/A</v>
          </cell>
          <cell r="HY40" t="str">
            <v>N/A</v>
          </cell>
          <cell r="HZ40" t="str">
            <v>N/A</v>
          </cell>
          <cell r="IA40" t="str">
            <v>N/A</v>
          </cell>
          <cell r="IB40" t="str">
            <v>N/A</v>
          </cell>
          <cell r="IC40" t="str">
            <v>Durante este cuatrienio, el equipo GAB ha llevado a cabo varias iniciativas y documentos en relación con el Gobierno Abierto. 
Lineamientos: Se realizo documento con lineamientos y orientaciones a las entidades distritales con relación a la implementación, seguimiento y medición de las estrategias de gobierno abierto y rendición de cuentas, que se llevarán a cabo durante el año 2023. Sobre ello se entregó a las entidades del Distrito el documento sobre hitos y temas a tener en cuenta para el 2023, y se presento las orientaciones para el diseño y desarrollo de actividades en el marco de la Semana Internacional de Gobierno Abierto, que se llevará a cabo en la segunda semana de mayo.
Comentarios y aportes a estrategias de Gobierno Abierto:  se han hecho comentarios y aportes a las estrategias de Gobierno Abierto, proponiendo ajustes y recomendaciones para las acciones de presupuestos participativos y procesos de rendición de cuentas a nivel Distrital y Local, en línea con la implementación de la Directiva 005 de 2020. Aunque estos lineamientos no están dentro de la total competencia de la Gerencia del Proyecto, forman parte de las acciones y estrategias de Gobierno Abierto.
Propuesta de acto administrativo: Desde el equipo de Gobierno Abierto  y junto a la Alta TIC se está trabajando en la propuesta de un acto administrativo que permita organizar las funciones y estructura de la infraestructura de datos en el Distrito. En este sentido, el equipo GAB ha presentado una propuesta de documento de Gobernanza de Datos para contribuir a esta iniciativa.</v>
          </cell>
          <cell r="ID40" t="str">
            <v/>
          </cell>
          <cell r="IE40" t="str">
            <v/>
          </cell>
          <cell r="IF40" t="str">
            <v/>
          </cell>
          <cell r="IG40" t="str">
            <v/>
          </cell>
          <cell r="IH40" t="str">
            <v/>
          </cell>
          <cell r="II40" t="str">
            <v>Durante este cuatrienio, el equipo GAB ha llevado a cabo varias iniciativas y documentos en relación con el Gobierno Abierto. 
Lineamientos: Se realizo documento con lineamientos y orientaciones a las entidades distritales con relación a la implementación, seguimiento y medición de las estrategias de gobierno abierto y rendición de cuentas, que se llevarán a cabo durante el año 2023. Sobre ello se entregó a las entidades del Distrito el documento sobre hitos y temas a tener en cuenta para el 2023, y se presento las orientaciones para el diseño y desarrollo de actividades en el marco de la Semana Internacional de Gobierno Abierto, que se llevará a cabo en la segunda semana de mayo.
Comentarios y aportes a estrategias de Gobierno Abierto:  se han hecho comentarios y aportes a las estrategias de Gobierno Abierto, proponiendo ajustes y recomendaciones para las acciones de presupuestos participativos y procesos de rendición de cuentas a nivel Distrital y Local, en línea con la implementación de la Directiva 005 de 2020. Aunque estos lineamientos no están dentro de la total competencia de la Gerencia del Proyecto, forman parte de las acciones y estrategias de Gobierno Abierto.
Propuesta de acto administrativo: Desde el equipo de Gobierno Abierto  y junto a la Alta TIC se está trabajando en la propuesta de un acto administrativo que permita organizar las funciones y estructura de la infraestructura de datos en el Distrito. En este sentido, el equipo GAB ha presentado una propuesta de documento de Gobernanza de Datos para contribuir a esta iniciativa.</v>
          </cell>
          <cell r="IJ40" t="str">
            <v/>
          </cell>
          <cell r="IK40" t="str">
            <v/>
          </cell>
          <cell r="IL40" t="str">
            <v/>
          </cell>
          <cell r="IM40" t="str">
            <v/>
          </cell>
          <cell r="IN40" t="str">
            <v/>
          </cell>
          <cell r="IO40" t="str">
            <v/>
          </cell>
          <cell r="IP40" t="str">
            <v/>
          </cell>
          <cell r="IQ40" t="str">
            <v/>
          </cell>
          <cell r="IR40">
            <v>0</v>
          </cell>
          <cell r="IS40">
            <v>0</v>
          </cell>
          <cell r="IT40">
            <v>0</v>
          </cell>
          <cell r="IU40">
            <v>1</v>
          </cell>
          <cell r="IV40">
            <v>0</v>
          </cell>
          <cell r="IW40">
            <v>0</v>
          </cell>
          <cell r="IX40">
            <v>0</v>
          </cell>
          <cell r="IY40">
            <v>0</v>
          </cell>
          <cell r="IZ40">
            <v>0</v>
          </cell>
          <cell r="JA40">
            <v>0</v>
          </cell>
          <cell r="JB40">
            <v>0</v>
          </cell>
          <cell r="JC40">
            <v>0</v>
          </cell>
          <cell r="JD40">
            <v>0.5</v>
          </cell>
          <cell r="JE40">
            <v>0</v>
          </cell>
          <cell r="JF40">
            <v>0</v>
          </cell>
          <cell r="JG40">
            <v>0</v>
          </cell>
          <cell r="JH40">
            <v>50</v>
          </cell>
          <cell r="JI40">
            <v>0</v>
          </cell>
          <cell r="JJ40">
            <v>0</v>
          </cell>
          <cell r="JK40">
            <v>0</v>
          </cell>
          <cell r="JL40">
            <v>0</v>
          </cell>
          <cell r="JM40">
            <v>0</v>
          </cell>
          <cell r="JN40">
            <v>0</v>
          </cell>
          <cell r="JO40">
            <v>0</v>
          </cell>
          <cell r="JP40">
            <v>0</v>
          </cell>
          <cell r="JQ40">
            <v>50</v>
          </cell>
          <cell r="JR40">
            <v>0</v>
          </cell>
          <cell r="JS40">
            <v>0</v>
          </cell>
          <cell r="JT40">
            <v>0</v>
          </cell>
          <cell r="JU40">
            <v>50</v>
          </cell>
          <cell r="JV40">
            <v>50</v>
          </cell>
          <cell r="JW40">
            <v>50</v>
          </cell>
          <cell r="JX40">
            <v>50</v>
          </cell>
          <cell r="JY40">
            <v>50</v>
          </cell>
          <cell r="JZ40">
            <v>50</v>
          </cell>
          <cell r="KA40">
            <v>50</v>
          </cell>
          <cell r="KB40">
            <v>50</v>
          </cell>
          <cell r="KC40">
            <v>50</v>
          </cell>
          <cell r="KD40" t="str">
            <v>No Programó</v>
          </cell>
          <cell r="KE40" t="str">
            <v/>
          </cell>
          <cell r="KF40" t="str">
            <v/>
          </cell>
          <cell r="KG40">
            <v>100</v>
          </cell>
          <cell r="KH40" t="str">
            <v/>
          </cell>
          <cell r="KI40" t="str">
            <v/>
          </cell>
          <cell r="KJ40" t="str">
            <v/>
          </cell>
          <cell r="KK40" t="str">
            <v/>
          </cell>
          <cell r="KL40" t="str">
            <v/>
          </cell>
          <cell r="KM40" t="str">
            <v/>
          </cell>
          <cell r="KN40" t="str">
            <v/>
          </cell>
          <cell r="KO40" t="str">
            <v/>
          </cell>
          <cell r="KP40" t="str">
            <v>No Programó</v>
          </cell>
          <cell r="KQ40" t="str">
            <v>No Programó</v>
          </cell>
          <cell r="KR40" t="str">
            <v>No Programó</v>
          </cell>
          <cell r="KS40">
            <v>100</v>
          </cell>
          <cell r="KT40">
            <v>100</v>
          </cell>
          <cell r="KU40">
            <v>100</v>
          </cell>
          <cell r="KV40" t="str">
            <v/>
          </cell>
          <cell r="KW40" t="str">
            <v/>
          </cell>
          <cell r="KX40" t="str">
            <v/>
          </cell>
          <cell r="KY40" t="str">
            <v/>
          </cell>
          <cell r="KZ40" t="str">
            <v/>
          </cell>
          <cell r="LA40" t="str">
            <v/>
          </cell>
          <cell r="LB40">
            <v>100</v>
          </cell>
          <cell r="LC40" t="str">
            <v>7869_2</v>
          </cell>
          <cell r="LD40" t="str">
            <v>2. Fortalecer la capacidad institucional para promover, cualificar y afianzar capacidades ciudadanas</v>
          </cell>
          <cell r="LE40">
            <v>100</v>
          </cell>
          <cell r="LF40">
            <v>41.666666666666664</v>
          </cell>
          <cell r="LG40" t="str">
            <v/>
          </cell>
          <cell r="LH40" t="str">
            <v/>
          </cell>
          <cell r="LI40">
            <v>100</v>
          </cell>
          <cell r="LJ40">
            <v>48.333333333333329</v>
          </cell>
          <cell r="LK40">
            <v>1569969000</v>
          </cell>
          <cell r="LL40">
            <v>1526027652</v>
          </cell>
          <cell r="LM40">
            <v>667491645</v>
          </cell>
          <cell r="LN40">
            <v>251781711</v>
          </cell>
          <cell r="LO40">
            <v>251781711</v>
          </cell>
          <cell r="LP40" t="str">
            <v>No Programó</v>
          </cell>
          <cell r="LQ40" t="str">
            <v>No Programó</v>
          </cell>
          <cell r="LR40" t="str">
            <v>No Programó</v>
          </cell>
          <cell r="LS40">
            <v>1</v>
          </cell>
          <cell r="LT40">
            <v>0</v>
          </cell>
          <cell r="LU40">
            <v>0</v>
          </cell>
          <cell r="LV40" t="str">
            <v/>
          </cell>
          <cell r="LW40" t="str">
            <v/>
          </cell>
          <cell r="LX40" t="str">
            <v/>
          </cell>
          <cell r="LY40" t="str">
            <v/>
          </cell>
          <cell r="LZ40" t="str">
            <v/>
          </cell>
          <cell r="MA40" t="str">
            <v/>
          </cell>
          <cell r="MB40">
            <v>1</v>
          </cell>
          <cell r="MC40">
            <v>1</v>
          </cell>
          <cell r="MD40">
            <v>1</v>
          </cell>
          <cell r="ME40" t="str">
            <v>No aplica</v>
          </cell>
          <cell r="MF40" t="str">
            <v>No aplica</v>
          </cell>
          <cell r="MG40" t="str">
            <v>No aplica</v>
          </cell>
          <cell r="MH40" t="str">
            <v>Oportuno: Se radica en los tiempos establecidos por la Oficina Asesora de Planeación - OAP</v>
          </cell>
          <cell r="MI40" t="str">
            <v>No aplica</v>
          </cell>
          <cell r="MJ40">
            <v>0</v>
          </cell>
          <cell r="MK40">
            <v>0</v>
          </cell>
          <cell r="ML40">
            <v>0</v>
          </cell>
          <cell r="MM40">
            <v>0</v>
          </cell>
          <cell r="MN40">
            <v>0</v>
          </cell>
          <cell r="MO40">
            <v>0</v>
          </cell>
          <cell r="MP40">
            <v>0</v>
          </cell>
          <cell r="MQ40" t="str">
            <v>No aplica</v>
          </cell>
          <cell r="MR40" t="str">
            <v>No aplica</v>
          </cell>
          <cell r="MS40" t="str">
            <v>No aplica</v>
          </cell>
          <cell r="MT40" t="str">
            <v>Coherente: La información de avance de la magnitud, consignada en el reporte del periodo, concuerda con la programación realizada, con la información cualitativa presentada, con las actividades establecidas (si aplica) y con los soportes presentados. Esta</v>
          </cell>
          <cell r="MU40" t="str">
            <v>No aplica</v>
          </cell>
          <cell r="MV40">
            <v>0</v>
          </cell>
          <cell r="MW40">
            <v>0</v>
          </cell>
          <cell r="MX40">
            <v>0</v>
          </cell>
          <cell r="MY40">
            <v>0</v>
          </cell>
          <cell r="MZ40">
            <v>0</v>
          </cell>
          <cell r="NA40">
            <v>0</v>
          </cell>
          <cell r="NB40">
            <v>0</v>
          </cell>
          <cell r="NC40" t="str">
            <v>No Programó</v>
          </cell>
          <cell r="ND40" t="str">
            <v>No Programó</v>
          </cell>
          <cell r="NE40" t="str">
            <v>No Programó</v>
          </cell>
          <cell r="NF40">
            <v>100</v>
          </cell>
          <cell r="NG40">
            <v>100</v>
          </cell>
          <cell r="NH40">
            <v>100</v>
          </cell>
          <cell r="NI40" t="str">
            <v/>
          </cell>
          <cell r="NJ40" t="str">
            <v/>
          </cell>
          <cell r="NK40" t="str">
            <v/>
          </cell>
          <cell r="NL40" t="str">
            <v/>
          </cell>
          <cell r="NM40" t="str">
            <v/>
          </cell>
          <cell r="NN40" t="str">
            <v/>
          </cell>
          <cell r="NO40" t="str">
            <v>Coherente</v>
          </cell>
          <cell r="NP40" t="str">
            <v>No aplica</v>
          </cell>
          <cell r="NQ40" t="str">
            <v>No aplica</v>
          </cell>
          <cell r="NR40" t="str">
            <v>Coherente</v>
          </cell>
          <cell r="NS40" t="str">
            <v>No aplica</v>
          </cell>
          <cell r="NT40">
            <v>0</v>
          </cell>
          <cell r="NU40">
            <v>0</v>
          </cell>
          <cell r="NV40">
            <v>0</v>
          </cell>
          <cell r="NW40">
            <v>0</v>
          </cell>
          <cell r="NX40">
            <v>0</v>
          </cell>
          <cell r="NY40">
            <v>0</v>
          </cell>
          <cell r="NZ40">
            <v>0</v>
          </cell>
          <cell r="OA40" t="str">
            <v>No aplica</v>
          </cell>
          <cell r="OB40" t="str">
            <v>No aplica</v>
          </cell>
          <cell r="OC40" t="str">
            <v>No aplica</v>
          </cell>
          <cell r="OD40" t="str">
            <v>No se identificaron problemas y dificultades</v>
          </cell>
          <cell r="OE40" t="str">
            <v>No aplica</v>
          </cell>
          <cell r="OF40">
            <v>0</v>
          </cell>
          <cell r="OG40">
            <v>0</v>
          </cell>
          <cell r="OH40">
            <v>0</v>
          </cell>
          <cell r="OI40">
            <v>0</v>
          </cell>
          <cell r="OJ40">
            <v>0</v>
          </cell>
          <cell r="OK40">
            <v>0</v>
          </cell>
          <cell r="OL40">
            <v>0</v>
          </cell>
          <cell r="OO40" t="str">
            <v>PD68</v>
          </cell>
          <cell r="OP40">
            <v>1</v>
          </cell>
          <cell r="OQ40" t="str">
            <v>N/A</v>
          </cell>
          <cell r="OR40" t="str">
            <v>N/A</v>
          </cell>
          <cell r="OS40" t="str">
            <v>N/A</v>
          </cell>
          <cell r="OT40" t="str">
            <v>N/A</v>
          </cell>
          <cell r="OU40" t="str">
            <v>N/A</v>
          </cell>
          <cell r="OV40" t="str">
            <v>N/A</v>
          </cell>
          <cell r="OW40" t="str">
            <v>N/A</v>
          </cell>
          <cell r="OX40" t="str">
            <v>N/A</v>
          </cell>
          <cell r="OY40" t="str">
            <v>N/A</v>
          </cell>
          <cell r="OZ40" t="str">
            <v>N/A</v>
          </cell>
          <cell r="PA40" t="str">
            <v>N/A</v>
          </cell>
          <cell r="PB40" t="str">
            <v>N/A</v>
          </cell>
          <cell r="PC40" t="str">
            <v>N/A</v>
          </cell>
          <cell r="PD40" t="str">
            <v>N/A</v>
          </cell>
          <cell r="PE40" t="str">
            <v>N/A</v>
          </cell>
          <cell r="PF40" t="str">
            <v>N/A</v>
          </cell>
          <cell r="PG40" t="str">
            <v>N/A</v>
          </cell>
          <cell r="PH40" t="str">
            <v>N/A</v>
          </cell>
          <cell r="PI40" t="str">
            <v>N/A</v>
          </cell>
          <cell r="PJ40" t="str">
            <v>N/A</v>
          </cell>
          <cell r="PK40" t="str">
            <v>N/A</v>
          </cell>
          <cell r="PL40" t="str">
            <v>N/A</v>
          </cell>
          <cell r="PM40" t="str">
            <v>N/A</v>
          </cell>
          <cell r="PN40" t="str">
            <v>N/A</v>
          </cell>
          <cell r="PO40" t="str">
            <v>N/A</v>
          </cell>
          <cell r="PP40" t="str">
            <v>N/A</v>
          </cell>
          <cell r="PQ40">
            <v>0</v>
          </cell>
          <cell r="PR40">
            <v>251781711</v>
          </cell>
          <cell r="PS40" t="str">
            <v>Indicador MGA</v>
          </cell>
        </row>
        <row r="41">
          <cell r="A41" t="str">
            <v>PD69</v>
          </cell>
          <cell r="B41">
            <v>7869</v>
          </cell>
          <cell r="C41" t="str">
            <v>7869_MGA_3</v>
          </cell>
          <cell r="D41">
            <v>2020110010187</v>
          </cell>
          <cell r="E41" t="str">
            <v>Un nuevo contrato social y ambiental para la Bogotá del siglo XXI</v>
          </cell>
          <cell r="F41" t="str">
            <v>5. Construir Bogotá región con gobierno abierto, transparente y ciudadanía consciente.</v>
          </cell>
          <cell r="G41" t="str">
            <v>51. Gobierno Abierto</v>
          </cell>
          <cell r="H41" t="str">
            <v>Implementar un modelo de Gobierno Abierto de Bogotá que promueva una relación democrática, incluyente, accesible y transparente con la ciudadanía</v>
          </cell>
          <cell r="I41" t="str">
            <v>N/A</v>
          </cell>
          <cell r="J41" t="str">
            <v>Implementación del modelo de Gobierno Abierto, Accesible e Incluyente de Bogotá</v>
          </cell>
          <cell r="K41" t="str">
            <v>Oficina Asesora de Planeación - GAB</v>
          </cell>
          <cell r="L41" t="str">
            <v>Fredy Alexander Martinez García</v>
          </cell>
          <cell r="M41" t="str">
            <v>Asesor Despacho Secretaría General</v>
          </cell>
          <cell r="N41" t="str">
            <v>Oficina Asesora de Planeación - GAB</v>
          </cell>
          <cell r="O41" t="str">
            <v>Fredy Alexander Martinez García</v>
          </cell>
          <cell r="P41" t="str">
            <v>Asesor Despacho Secretaría General</v>
          </cell>
          <cell r="Q41" t="str">
            <v>Natalia Márquez-Bustos, Mónica Mora y Lorena Rodriguez</v>
          </cell>
          <cell r="R41" t="str">
            <v>Jenny Torres</v>
          </cell>
          <cell r="S41" t="str">
            <v>Informes de seguimiento realizados por el proyecto de inversión de Gobierno Abierto</v>
          </cell>
          <cell r="T41" t="str">
            <v>Informes de seguimiento realizados</v>
          </cell>
          <cell r="AF41" t="str">
            <v>Informes de seguimiento realizados</v>
          </cell>
          <cell r="AI41" t="str">
            <v xml:space="preserve">PD_Gestion MGA: Informes de seguimiento realizados; </v>
          </cell>
          <cell r="AJ41">
            <v>0</v>
          </cell>
          <cell r="AK41">
            <v>44055</v>
          </cell>
          <cell r="AL41">
            <v>1</v>
          </cell>
          <cell r="AM41">
            <v>2023</v>
          </cell>
          <cell r="AN41" t="str">
            <v>Este indicador da cuenta del número de informes de seguimiento realizados al proyecto de inversión para evaluar el desempeño de las estrategias y acciones de los pilares de transparencia, participación y colaboración.</v>
          </cell>
          <cell r="AO41" t="str">
            <v>La aplicación de este indicador evidencia el monitoreo del proyecto de inversión. Así mismo, su aplicación permite verificar que el Modelo de Gobierno Abierto no solo promueve los ejercicios de vigilancia, rendición de cuentas y acceso a información pública, sino que los aplica. En esa medida, es un reflejo de transparencia.</v>
          </cell>
          <cell r="AP41">
            <v>2020</v>
          </cell>
          <cell r="AQ41">
            <v>2024</v>
          </cell>
          <cell r="AR41" t="str">
            <v>Suma</v>
          </cell>
          <cell r="AS41" t="str">
            <v>Eficacia</v>
          </cell>
          <cell r="AT41" t="str">
            <v>Número</v>
          </cell>
          <cell r="AU41" t="str">
            <v>Producto</v>
          </cell>
          <cell r="AV41" t="str">
            <v>N/D</v>
          </cell>
          <cell r="AW41" t="str">
            <v>N/D</v>
          </cell>
          <cell r="AX41" t="str">
            <v>N/D</v>
          </cell>
          <cell r="AZ41">
            <v>1</v>
          </cell>
          <cell r="BB41" t="str">
            <v>Se cuenta con informes suficientes que  permiten retroalimentar el avance y cumplimiento de las acciones adelantadas para realizar mejoras en el Modelo.</v>
          </cell>
          <cell r="BC41" t="str">
            <v xml:space="preserve">Sumatoria de informes de seguimiento realizados			</v>
          </cell>
          <cell r="BD41" t="str">
            <v>Número de informes de seguimiento realizados</v>
          </cell>
          <cell r="BE41" t="str">
            <v>N/A</v>
          </cell>
          <cell r="BF41" t="str">
            <v>- Informes de seguimiento realizados.</v>
          </cell>
          <cell r="BG41">
            <v>1</v>
          </cell>
          <cell r="BH41">
            <v>44055</v>
          </cell>
          <cell r="BI41">
            <v>0</v>
          </cell>
          <cell r="BJ41" t="str">
            <v>Establecer variables 1 y/o 2 numéricas</v>
          </cell>
          <cell r="BK41">
            <v>8</v>
          </cell>
          <cell r="BL41">
            <v>1</v>
          </cell>
          <cell r="BM41">
            <v>2</v>
          </cell>
          <cell r="BN41">
            <v>2</v>
          </cell>
          <cell r="BO41">
            <v>2</v>
          </cell>
          <cell r="BP41">
            <v>1</v>
          </cell>
          <cell r="BW41">
            <v>1</v>
          </cell>
          <cell r="BX41">
            <v>2</v>
          </cell>
          <cell r="BY41">
            <v>2</v>
          </cell>
          <cell r="BZ41">
            <v>2</v>
          </cell>
          <cell r="CA41">
            <v>2</v>
          </cell>
          <cell r="CB41">
            <v>2</v>
          </cell>
          <cell r="CC41">
            <v>2</v>
          </cell>
          <cell r="CD41">
            <v>0</v>
          </cell>
          <cell r="CE41" t="str">
            <v>N/A</v>
          </cell>
          <cell r="CF41">
            <v>0</v>
          </cell>
          <cell r="CG41">
            <v>0</v>
          </cell>
          <cell r="CH41" t="str">
            <v>N/A</v>
          </cell>
          <cell r="CI41" t="str">
            <v>N/A</v>
          </cell>
          <cell r="CJ41">
            <v>1</v>
          </cell>
          <cell r="CK41">
            <v>2</v>
          </cell>
          <cell r="CL41">
            <v>2</v>
          </cell>
          <cell r="CM41">
            <v>6</v>
          </cell>
          <cell r="CN41" t="str">
            <v>Suma</v>
          </cell>
          <cell r="CO41">
            <v>0</v>
          </cell>
          <cell r="CP41">
            <v>0</v>
          </cell>
          <cell r="CQ41">
            <v>0</v>
          </cell>
          <cell r="CR41">
            <v>0</v>
          </cell>
          <cell r="CS41">
            <v>0</v>
          </cell>
          <cell r="CT41">
            <v>1</v>
          </cell>
          <cell r="CU41">
            <v>0</v>
          </cell>
          <cell r="CV41">
            <v>0</v>
          </cell>
          <cell r="CW41">
            <v>0</v>
          </cell>
          <cell r="CX41">
            <v>0</v>
          </cell>
          <cell r="CY41">
            <v>0</v>
          </cell>
          <cell r="CZ41">
            <v>1</v>
          </cell>
          <cell r="DA41">
            <v>2</v>
          </cell>
          <cell r="DB41">
            <v>1</v>
          </cell>
          <cell r="DC41">
            <v>1</v>
          </cell>
          <cell r="DD41">
            <v>0</v>
          </cell>
          <cell r="DE41">
            <v>0</v>
          </cell>
          <cell r="DF41">
            <v>0</v>
          </cell>
          <cell r="DG41">
            <v>0</v>
          </cell>
          <cell r="DH41">
            <v>0</v>
          </cell>
          <cell r="DI41">
            <v>0</v>
          </cell>
          <cell r="DJ41">
            <v>0</v>
          </cell>
          <cell r="DK41">
            <v>0</v>
          </cell>
          <cell r="DL41">
            <v>0</v>
          </cell>
          <cell r="DM41">
            <v>0</v>
          </cell>
          <cell r="DN41">
            <v>0</v>
          </cell>
          <cell r="DO41">
            <v>0</v>
          </cell>
          <cell r="DP41">
            <v>2</v>
          </cell>
          <cell r="DQ41">
            <v>0</v>
          </cell>
          <cell r="DR41">
            <v>0</v>
          </cell>
          <cell r="DS41">
            <v>0</v>
          </cell>
          <cell r="DT41">
            <v>0</v>
          </cell>
          <cell r="DU41">
            <v>0</v>
          </cell>
          <cell r="DV41">
            <v>1</v>
          </cell>
          <cell r="DW41">
            <v>0</v>
          </cell>
          <cell r="DX41">
            <v>0</v>
          </cell>
          <cell r="DY41">
            <v>0</v>
          </cell>
          <cell r="DZ41">
            <v>0</v>
          </cell>
          <cell r="EA41">
            <v>0</v>
          </cell>
          <cell r="EB41">
            <v>0</v>
          </cell>
          <cell r="EC41">
            <v>1</v>
          </cell>
          <cell r="ED41">
            <v>1</v>
          </cell>
          <cell r="EE41">
            <v>0</v>
          </cell>
          <cell r="EF41">
            <v>0</v>
          </cell>
          <cell r="EG41">
            <v>0</v>
          </cell>
          <cell r="EH41">
            <v>0</v>
          </cell>
          <cell r="EI41">
            <v>0</v>
          </cell>
          <cell r="EJ41" t="str">
            <v>Informes de seguimiento realizados.</v>
          </cell>
          <cell r="EK41">
            <v>0</v>
          </cell>
          <cell r="EL41">
            <v>0</v>
          </cell>
          <cell r="EM41">
            <v>0</v>
          </cell>
          <cell r="EN41">
            <v>0</v>
          </cell>
          <cell r="EO41">
            <v>0</v>
          </cell>
          <cell r="EP41" t="str">
            <v>Informes de seguimiento realizados.</v>
          </cell>
          <cell r="EQ41">
            <v>0</v>
          </cell>
          <cell r="ER41">
            <v>0</v>
          </cell>
          <cell r="ES41">
            <v>0</v>
          </cell>
          <cell r="ET41">
            <v>0</v>
          </cell>
          <cell r="EU41">
            <v>0</v>
          </cell>
          <cell r="EV41" t="str">
            <v>1.1 Informe semestral de seguimiento realizados</v>
          </cell>
          <cell r="EW41">
            <v>0</v>
          </cell>
          <cell r="EX41">
            <v>0</v>
          </cell>
          <cell r="EY41">
            <v>0</v>
          </cell>
          <cell r="EZ41">
            <v>0</v>
          </cell>
          <cell r="FA41">
            <v>0</v>
          </cell>
          <cell r="FB41">
            <v>0</v>
          </cell>
          <cell r="FC41" t="str">
            <v>N/A</v>
          </cell>
          <cell r="FD41" t="str">
            <v>N/A</v>
          </cell>
          <cell r="FE41" t="str">
            <v>N/A</v>
          </cell>
          <cell r="FF41" t="str">
            <v>N/A</v>
          </cell>
          <cell r="FG41" t="str">
            <v>N/A</v>
          </cell>
          <cell r="FH41" t="str">
            <v>N/A</v>
          </cell>
          <cell r="FI41" t="str">
            <v>N/A</v>
          </cell>
          <cell r="FJ41" t="str">
            <v>N/A</v>
          </cell>
          <cell r="FK41" t="str">
            <v>N/A</v>
          </cell>
          <cell r="FL41" t="str">
            <v>N/A</v>
          </cell>
          <cell r="FM41" t="str">
            <v>N/A</v>
          </cell>
          <cell r="FN41" t="str">
            <v>N/A</v>
          </cell>
          <cell r="FO41" t="str">
            <v>N/A</v>
          </cell>
          <cell r="FP41" t="str">
            <v>N/A</v>
          </cell>
          <cell r="FQ41" t="str">
            <v>N/A</v>
          </cell>
          <cell r="FR41" t="str">
            <v>N/A</v>
          </cell>
          <cell r="FS41" t="str">
            <v>N/A</v>
          </cell>
          <cell r="FT41" t="str">
            <v>N/A</v>
          </cell>
          <cell r="FU41" t="str">
            <v>N/A</v>
          </cell>
          <cell r="FV41" t="str">
            <v>N/A</v>
          </cell>
          <cell r="FW41" t="str">
            <v>N/A</v>
          </cell>
          <cell r="FX41" t="str">
            <v>N/A</v>
          </cell>
          <cell r="FY41" t="str">
            <v>N/A</v>
          </cell>
          <cell r="FZ41" t="str">
            <v>N/A</v>
          </cell>
          <cell r="GA41" t="str">
            <v>N/A</v>
          </cell>
          <cell r="GB41" t="str">
            <v>N/A</v>
          </cell>
          <cell r="GC41" t="str">
            <v>N/A</v>
          </cell>
          <cell r="GD41" t="str">
            <v>N/A</v>
          </cell>
          <cell r="GE41" t="str">
            <v>N/A</v>
          </cell>
          <cell r="GF41" t="str">
            <v>N/A</v>
          </cell>
          <cell r="GG41" t="str">
            <v>N/A</v>
          </cell>
          <cell r="GH41" t="str">
            <v>N/A</v>
          </cell>
          <cell r="GI41" t="str">
            <v>N/A</v>
          </cell>
          <cell r="GJ41" t="str">
            <v>N/A</v>
          </cell>
          <cell r="GK41" t="str">
            <v>N/A</v>
          </cell>
          <cell r="GL41" t="str">
            <v>N/A</v>
          </cell>
          <cell r="GM41" t="str">
            <v>N/A</v>
          </cell>
          <cell r="GN41" t="str">
            <v>N/A</v>
          </cell>
          <cell r="GO41" t="str">
            <v>N/A</v>
          </cell>
          <cell r="GP41" t="str">
            <v>N/A</v>
          </cell>
          <cell r="GQ41" t="str">
            <v>N/A</v>
          </cell>
          <cell r="GR41" t="str">
            <v>N/A</v>
          </cell>
          <cell r="GS41" t="str">
            <v>N/A</v>
          </cell>
          <cell r="GT41" t="str">
            <v>N/A</v>
          </cell>
          <cell r="GU41" t="str">
            <v>N/A</v>
          </cell>
          <cell r="GV41" t="str">
            <v>N/A</v>
          </cell>
          <cell r="GW41" t="str">
            <v>N/A</v>
          </cell>
          <cell r="GX41" t="str">
            <v>N/A</v>
          </cell>
          <cell r="GY41" t="str">
            <v>N/A</v>
          </cell>
          <cell r="GZ41" t="str">
            <v>N/A</v>
          </cell>
          <cell r="HA41" t="str">
            <v>N/A</v>
          </cell>
          <cell r="HB41" t="str">
            <v>N/A</v>
          </cell>
          <cell r="HC41" t="str">
            <v>N/A</v>
          </cell>
          <cell r="HD41" t="str">
            <v>N/A</v>
          </cell>
          <cell r="HE41" t="str">
            <v>N/A</v>
          </cell>
          <cell r="HF41" t="str">
            <v>N/A</v>
          </cell>
          <cell r="HG41" t="str">
            <v>N/A</v>
          </cell>
          <cell r="HH41" t="str">
            <v>N/A</v>
          </cell>
          <cell r="HI41" t="str">
            <v>N/A</v>
          </cell>
          <cell r="HJ41" t="str">
            <v>N/A</v>
          </cell>
          <cell r="HK41" t="str">
            <v>N/A</v>
          </cell>
          <cell r="HL41" t="str">
            <v>N/A</v>
          </cell>
          <cell r="HM41" t="str">
            <v>N/A</v>
          </cell>
          <cell r="HN41" t="str">
            <v>N/A</v>
          </cell>
          <cell r="HO41" t="str">
            <v>N/A</v>
          </cell>
          <cell r="HP41" t="str">
            <v>N/A</v>
          </cell>
          <cell r="HQ41" t="str">
            <v>N/A</v>
          </cell>
          <cell r="HR41" t="str">
            <v>N/A</v>
          </cell>
          <cell r="HS41" t="str">
            <v>N/A</v>
          </cell>
          <cell r="HT41" t="str">
            <v>N/A</v>
          </cell>
          <cell r="HU41" t="str">
            <v>N/A</v>
          </cell>
          <cell r="HV41" t="str">
            <v>N/A</v>
          </cell>
          <cell r="HW41" t="str">
            <v>N/A</v>
          </cell>
          <cell r="HX41" t="str">
            <v xml:space="preserve"> </v>
          </cell>
          <cell r="HY41" t="str">
            <v>N/A</v>
          </cell>
          <cell r="HZ41" t="str">
            <v>N/A</v>
          </cell>
          <cell r="IA41" t="str">
            <v>N/A</v>
          </cell>
          <cell r="IB41" t="str">
            <v>N/A</v>
          </cell>
          <cell r="IC41" t="str">
            <v>Durante lo corrido de la vigencia, la Secretaría General diseñó un informe de seguimiento al modelo de Gobierno Abierto de Bogotá que tiene como objetivo dar cuenta de los avances y retos de GAB durante la vigencia. Además de hacer un recorrido general por el proyecto de inversión, expone las siete líneas de trabajo del equipo: articulación interinstitucional, posicionamiento internacional, Monitor GAB, plataforma GAB, posicionamiento ciudadano, generación de capacidades y plan de incentivos.</v>
          </cell>
          <cell r="ID41" t="str">
            <v/>
          </cell>
          <cell r="IE41" t="str">
            <v/>
          </cell>
          <cell r="IF41" t="str">
            <v/>
          </cell>
          <cell r="IG41" t="str">
            <v/>
          </cell>
          <cell r="IH41" t="str">
            <v/>
          </cell>
          <cell r="II41" t="str">
            <v/>
          </cell>
          <cell r="IJ41" t="str">
            <v/>
          </cell>
          <cell r="IK41" t="str">
            <v>Durante el mes, la Secretaría General diseñó un informe de seguimiento al modelo de Gobierno Abierto de Bogotá que tiene como objetivo dar cuenta de los avances y retos de GAB durante la vigencia. Expone las seis líneas de trabajo del equipo: articulación interinstitucional, posicionamiento internacional, Monitor GAB, plataforma GAB, posicionamiento ciudadano, generación de capacidades.</v>
          </cell>
          <cell r="IL41" t="str">
            <v/>
          </cell>
          <cell r="IM41" t="str">
            <v/>
          </cell>
          <cell r="IN41" t="str">
            <v/>
          </cell>
          <cell r="IO41" t="str">
            <v/>
          </cell>
          <cell r="IP41" t="str">
            <v/>
          </cell>
          <cell r="IQ41" t="str">
            <v/>
          </cell>
          <cell r="IR41">
            <v>0</v>
          </cell>
          <cell r="IS41">
            <v>0</v>
          </cell>
          <cell r="IT41">
            <v>0</v>
          </cell>
          <cell r="IU41">
            <v>0</v>
          </cell>
          <cell r="IV41">
            <v>0</v>
          </cell>
          <cell r="IW41">
            <v>1</v>
          </cell>
          <cell r="IX41">
            <v>0</v>
          </cell>
          <cell r="IY41">
            <v>0</v>
          </cell>
          <cell r="IZ41">
            <v>0</v>
          </cell>
          <cell r="JA41">
            <v>0</v>
          </cell>
          <cell r="JB41">
            <v>0</v>
          </cell>
          <cell r="JC41">
            <v>0</v>
          </cell>
          <cell r="JD41">
            <v>0.5</v>
          </cell>
          <cell r="JE41">
            <v>0</v>
          </cell>
          <cell r="JF41">
            <v>0</v>
          </cell>
          <cell r="JG41">
            <v>0</v>
          </cell>
          <cell r="JH41">
            <v>0</v>
          </cell>
          <cell r="JI41">
            <v>0</v>
          </cell>
          <cell r="JJ41">
            <v>50</v>
          </cell>
          <cell r="JK41">
            <v>0</v>
          </cell>
          <cell r="JL41">
            <v>0</v>
          </cell>
          <cell r="JM41">
            <v>0</v>
          </cell>
          <cell r="JN41">
            <v>0</v>
          </cell>
          <cell r="JO41">
            <v>0</v>
          </cell>
          <cell r="JP41">
            <v>0</v>
          </cell>
          <cell r="JQ41">
            <v>50</v>
          </cell>
          <cell r="JR41">
            <v>0</v>
          </cell>
          <cell r="JS41">
            <v>0</v>
          </cell>
          <cell r="JT41">
            <v>0</v>
          </cell>
          <cell r="JU41">
            <v>0</v>
          </cell>
          <cell r="JV41">
            <v>0</v>
          </cell>
          <cell r="JW41">
            <v>50</v>
          </cell>
          <cell r="JX41">
            <v>50</v>
          </cell>
          <cell r="JY41">
            <v>50</v>
          </cell>
          <cell r="JZ41">
            <v>50</v>
          </cell>
          <cell r="KA41">
            <v>50</v>
          </cell>
          <cell r="KB41">
            <v>50</v>
          </cell>
          <cell r="KC41">
            <v>50</v>
          </cell>
          <cell r="KD41" t="str">
            <v>No Programó</v>
          </cell>
          <cell r="KE41" t="str">
            <v/>
          </cell>
          <cell r="KF41" t="str">
            <v/>
          </cell>
          <cell r="KG41" t="str">
            <v/>
          </cell>
          <cell r="KH41" t="str">
            <v/>
          </cell>
          <cell r="KI41">
            <v>100</v>
          </cell>
          <cell r="KJ41" t="str">
            <v/>
          </cell>
          <cell r="KK41" t="str">
            <v/>
          </cell>
          <cell r="KL41" t="str">
            <v/>
          </cell>
          <cell r="KM41" t="str">
            <v/>
          </cell>
          <cell r="KN41" t="str">
            <v/>
          </cell>
          <cell r="KO41" t="str">
            <v/>
          </cell>
          <cell r="KP41" t="str">
            <v>No Programó</v>
          </cell>
          <cell r="KQ41" t="str">
            <v>No Programó</v>
          </cell>
          <cell r="KR41" t="str">
            <v>No Programó</v>
          </cell>
          <cell r="KS41" t="str">
            <v>No Programó</v>
          </cell>
          <cell r="KT41" t="str">
            <v>No Programó</v>
          </cell>
          <cell r="KU41">
            <v>100</v>
          </cell>
          <cell r="KV41" t="str">
            <v/>
          </cell>
          <cell r="KW41" t="str">
            <v/>
          </cell>
          <cell r="KX41" t="str">
            <v/>
          </cell>
          <cell r="KY41" t="str">
            <v/>
          </cell>
          <cell r="KZ41" t="str">
            <v/>
          </cell>
          <cell r="LA41" t="str">
            <v/>
          </cell>
          <cell r="LB41">
            <v>100</v>
          </cell>
          <cell r="LC41" t="str">
            <v>7869_N</v>
          </cell>
          <cell r="LD41" t="str">
            <v>N/A</v>
          </cell>
          <cell r="LE41" t="str">
            <v>No programó</v>
          </cell>
          <cell r="LF41" t="str">
            <v/>
          </cell>
          <cell r="LG41" t="str">
            <v/>
          </cell>
          <cell r="LH41" t="str">
            <v/>
          </cell>
          <cell r="LI41">
            <v>100</v>
          </cell>
          <cell r="LJ41">
            <v>48.333333333333329</v>
          </cell>
          <cell r="LK41">
            <v>1569969000</v>
          </cell>
          <cell r="LL41">
            <v>1526027652</v>
          </cell>
          <cell r="LM41">
            <v>667491645</v>
          </cell>
          <cell r="LN41">
            <v>251781711</v>
          </cell>
          <cell r="LO41">
            <v>251781711</v>
          </cell>
          <cell r="LP41" t="str">
            <v>No Programó</v>
          </cell>
          <cell r="LQ41" t="str">
            <v>No Programó</v>
          </cell>
          <cell r="LR41" t="str">
            <v>No Programó</v>
          </cell>
          <cell r="LS41" t="str">
            <v>No Programó</v>
          </cell>
          <cell r="LT41" t="str">
            <v>No Programó</v>
          </cell>
          <cell r="LU41">
            <v>1</v>
          </cell>
          <cell r="LV41" t="str">
            <v/>
          </cell>
          <cell r="LW41" t="str">
            <v/>
          </cell>
          <cell r="LX41" t="str">
            <v/>
          </cell>
          <cell r="LY41" t="str">
            <v/>
          </cell>
          <cell r="LZ41" t="str">
            <v/>
          </cell>
          <cell r="MA41" t="str">
            <v/>
          </cell>
          <cell r="MB41">
            <v>1</v>
          </cell>
          <cell r="MC41">
            <v>1</v>
          </cell>
          <cell r="MD41">
            <v>1</v>
          </cell>
          <cell r="ME41" t="str">
            <v>No aplica</v>
          </cell>
          <cell r="MF41" t="str">
            <v>No aplica</v>
          </cell>
          <cell r="MG41" t="str">
            <v>No aplica</v>
          </cell>
          <cell r="MH41" t="str">
            <v>No aplica</v>
          </cell>
          <cell r="MI41" t="str">
            <v>No aplica</v>
          </cell>
          <cell r="MJ41">
            <v>0</v>
          </cell>
          <cell r="MK41">
            <v>0</v>
          </cell>
          <cell r="ML41">
            <v>0</v>
          </cell>
          <cell r="MM41">
            <v>0</v>
          </cell>
          <cell r="MN41">
            <v>0</v>
          </cell>
          <cell r="MO41">
            <v>0</v>
          </cell>
          <cell r="MP41">
            <v>0</v>
          </cell>
          <cell r="MQ41" t="str">
            <v>No aplica</v>
          </cell>
          <cell r="MR41" t="str">
            <v>No aplica</v>
          </cell>
          <cell r="MS41" t="str">
            <v>No aplica</v>
          </cell>
          <cell r="MT41" t="str">
            <v>No aplica</v>
          </cell>
          <cell r="MU41" t="str">
            <v>No aplica</v>
          </cell>
          <cell r="MV41">
            <v>0</v>
          </cell>
          <cell r="MW41">
            <v>0</v>
          </cell>
          <cell r="MX41">
            <v>0</v>
          </cell>
          <cell r="MY41">
            <v>0</v>
          </cell>
          <cell r="MZ41">
            <v>0</v>
          </cell>
          <cell r="NA41">
            <v>0</v>
          </cell>
          <cell r="NB41">
            <v>0</v>
          </cell>
          <cell r="NC41" t="str">
            <v>No Programó</v>
          </cell>
          <cell r="ND41" t="str">
            <v>No Programó</v>
          </cell>
          <cell r="NE41" t="str">
            <v>No Programó</v>
          </cell>
          <cell r="NF41" t="str">
            <v>No Programó</v>
          </cell>
          <cell r="NG41" t="str">
            <v>No Programó</v>
          </cell>
          <cell r="NH41">
            <v>100</v>
          </cell>
          <cell r="NI41" t="str">
            <v/>
          </cell>
          <cell r="NJ41" t="str">
            <v/>
          </cell>
          <cell r="NK41" t="str">
            <v/>
          </cell>
          <cell r="NL41" t="str">
            <v/>
          </cell>
          <cell r="NM41" t="str">
            <v/>
          </cell>
          <cell r="NN41" t="str">
            <v/>
          </cell>
          <cell r="NO41" t="str">
            <v>Coherente</v>
          </cell>
          <cell r="NP41" t="str">
            <v>No aplica</v>
          </cell>
          <cell r="NQ41" t="str">
            <v>No aplica</v>
          </cell>
          <cell r="NR41" t="str">
            <v>No aplica</v>
          </cell>
          <cell r="NS41" t="str">
            <v>No aplica</v>
          </cell>
          <cell r="NT41">
            <v>0</v>
          </cell>
          <cell r="NU41">
            <v>0</v>
          </cell>
          <cell r="NV41">
            <v>0</v>
          </cell>
          <cell r="NW41">
            <v>0</v>
          </cell>
          <cell r="NX41">
            <v>0</v>
          </cell>
          <cell r="NY41">
            <v>0</v>
          </cell>
          <cell r="NZ41">
            <v>0</v>
          </cell>
          <cell r="OA41" t="str">
            <v>No aplica</v>
          </cell>
          <cell r="OB41" t="str">
            <v>No aplica</v>
          </cell>
          <cell r="OC41" t="str">
            <v>No aplica</v>
          </cell>
          <cell r="OD41" t="str">
            <v>No aplica</v>
          </cell>
          <cell r="OE41" t="str">
            <v>No aplica</v>
          </cell>
          <cell r="OF41">
            <v>0</v>
          </cell>
          <cell r="OG41">
            <v>0</v>
          </cell>
          <cell r="OH41">
            <v>0</v>
          </cell>
          <cell r="OI41">
            <v>0</v>
          </cell>
          <cell r="OJ41">
            <v>0</v>
          </cell>
          <cell r="OK41">
            <v>0</v>
          </cell>
          <cell r="OL41">
            <v>0</v>
          </cell>
          <cell r="OO41" t="str">
            <v>PD69</v>
          </cell>
          <cell r="OP41">
            <v>1</v>
          </cell>
          <cell r="OQ41" t="str">
            <v>N/A</v>
          </cell>
          <cell r="OR41" t="str">
            <v>N/A</v>
          </cell>
          <cell r="OS41" t="str">
            <v>N/A</v>
          </cell>
          <cell r="OT41" t="str">
            <v>N/A</v>
          </cell>
          <cell r="OU41" t="str">
            <v>N/A</v>
          </cell>
          <cell r="OV41" t="str">
            <v>N/A</v>
          </cell>
          <cell r="OW41" t="str">
            <v>N/A</v>
          </cell>
          <cell r="OX41" t="str">
            <v>N/A</v>
          </cell>
          <cell r="OY41" t="str">
            <v>N/A</v>
          </cell>
          <cell r="OZ41" t="str">
            <v>N/A</v>
          </cell>
          <cell r="PA41" t="str">
            <v>N/A</v>
          </cell>
          <cell r="PB41" t="str">
            <v>N/A</v>
          </cell>
          <cell r="PC41" t="str">
            <v>N/A</v>
          </cell>
          <cell r="PD41" t="str">
            <v>N/A</v>
          </cell>
          <cell r="PE41" t="str">
            <v>N/A</v>
          </cell>
          <cell r="PF41" t="str">
            <v>N/A</v>
          </cell>
          <cell r="PG41" t="str">
            <v>N/A</v>
          </cell>
          <cell r="PH41" t="str">
            <v>N/A</v>
          </cell>
          <cell r="PI41" t="str">
            <v>N/A</v>
          </cell>
          <cell r="PJ41" t="str">
            <v>N/A</v>
          </cell>
          <cell r="PK41" t="str">
            <v>N/A</v>
          </cell>
          <cell r="PL41" t="str">
            <v>N/A</v>
          </cell>
          <cell r="PM41" t="str">
            <v>N/A</v>
          </cell>
          <cell r="PN41" t="str">
            <v>N/A</v>
          </cell>
          <cell r="PO41" t="str">
            <v>N/A</v>
          </cell>
          <cell r="PP41" t="str">
            <v>N/A</v>
          </cell>
          <cell r="PQ41">
            <v>0</v>
          </cell>
          <cell r="PR41">
            <v>251781711</v>
          </cell>
          <cell r="PS41" t="str">
            <v>Indicador Gestión</v>
          </cell>
        </row>
        <row r="42">
          <cell r="A42" t="str">
            <v>PD80</v>
          </cell>
          <cell r="B42">
            <v>7870</v>
          </cell>
          <cell r="D42">
            <v>2020110010186</v>
          </cell>
          <cell r="E42" t="str">
            <v>Un nuevo contrato social y ambiental para la Bogotá del siglo XXI</v>
          </cell>
          <cell r="F42" t="str">
            <v>5. Construir Bogotá región con gobierno abierto, transparente y ciudadanía consciente.</v>
          </cell>
          <cell r="G42" t="str">
            <v>56. Gestión Pública Efectiva</v>
          </cell>
          <cell r="H42" t="str">
            <v>Generar las condiciones necesarias para que la experiencia de la ciudadanía en la interacción con la Administración Distrital sea favorable.</v>
          </cell>
          <cell r="I42" t="str">
            <v>1. Fortalecer la articulación y el seguimiento a nivel distrital de la implementación de los lineamientos en materia de atención al ciudadano.</v>
          </cell>
          <cell r="J42" t="str">
            <v>Servicio a la ciudadanía, moderno, eficiente y de calidad</v>
          </cell>
          <cell r="K42" t="str">
            <v>Subsecretaría de Servicio a la Ciudadanía</v>
          </cell>
          <cell r="L42" t="str">
            <v>Diana Marcela Velasco Rincón</v>
          </cell>
          <cell r="M42" t="str">
            <v>Subsecretaria de Servicio a la Ciudadanía</v>
          </cell>
          <cell r="N42" t="str">
            <v>Subsecretaría de Servicio a la Ciudadanía</v>
          </cell>
          <cell r="O42" t="str">
            <v>Diana Marcela Velasco Rincón</v>
          </cell>
          <cell r="P42" t="str">
            <v>Subsecretaría de Servicio a la Ciudadanía</v>
          </cell>
          <cell r="Q42" t="str">
            <v xml:space="preserve">Marco Aurelio Gomez Gutierrez, Monica Castro Martinez </v>
          </cell>
          <cell r="R42" t="str">
            <v>Sandra Hernández</v>
          </cell>
          <cell r="S42" t="str">
            <v>(FINALIZADO POR CUMPLIMIENTO) 495. Diseñar e implementar una estrategia  de medición de la efectividad de la atención a la ciudadanía en las entidades distritales</v>
          </cell>
          <cell r="T42" t="str">
            <v>Diseñar e implementar una estrategia  de medición de la efectividad de la atención a la ciudadanía en las entidades distritales</v>
          </cell>
          <cell r="AH42" t="str">
            <v>16. Paz, justicia e instituciones sólidas</v>
          </cell>
          <cell r="AI42" t="str">
            <v xml:space="preserve">ODS: 16. Paz, justicia e instituciones sólidas; </v>
          </cell>
          <cell r="AJ42">
            <v>0</v>
          </cell>
          <cell r="AK42">
            <v>44055</v>
          </cell>
          <cell r="AL42">
            <v>1</v>
          </cell>
          <cell r="AM42">
            <v>2023</v>
          </cell>
          <cell r="AN42" t="str">
            <v xml:space="preserve">Diseñar una estrategia de medición de satisfacción de la atención a la ciudadanía </v>
          </cell>
          <cell r="AO42" t="str">
            <v xml:space="preserve">Contar con la estrategia para la medición  de la satisfacción ciudadana frente a la atención en las entidades Distritales por los distintos canales de atención a la ciudadanía, que permitan generar acciones que contribuyan a fortalecer el servicio a la ciudadanía en el Distrito </v>
          </cell>
          <cell r="AP42">
            <v>2020</v>
          </cell>
          <cell r="AQ42">
            <v>2024</v>
          </cell>
          <cell r="AR42" t="str">
            <v>Creciente</v>
          </cell>
          <cell r="AS42" t="str">
            <v>Eficiencia</v>
          </cell>
          <cell r="AT42" t="str">
            <v>Número</v>
          </cell>
          <cell r="AU42" t="str">
            <v>Producto</v>
          </cell>
          <cell r="AV42" t="str">
            <v>N/D</v>
          </cell>
          <cell r="AW42">
            <v>0</v>
          </cell>
          <cell r="AX42" t="str">
            <v>N/D</v>
          </cell>
          <cell r="AZ42">
            <v>1</v>
          </cell>
          <cell r="BB42" t="str">
            <v>Diseño e implementación del instrumento con el cual se realiza la medición de la satisfacción de la ciudadanía frente a la interacción con la Administración Distrital</v>
          </cell>
          <cell r="BC42" t="str">
            <v>Diseño de la estrategia de medición de la satisfacción ciudadana</v>
          </cell>
          <cell r="BD42" t="str">
            <v>Diseño de la estrategia de medición de la satisfacción ciudadana</v>
          </cell>
          <cell r="BE42" t="str">
            <v>N/A</v>
          </cell>
          <cell r="BF42" t="str">
            <v>Instrumento de medición</v>
          </cell>
          <cell r="BG42">
            <v>1</v>
          </cell>
          <cell r="BH42">
            <v>44055</v>
          </cell>
          <cell r="BI42" t="str">
            <v>SIN</v>
          </cell>
          <cell r="BJ42" t="str">
            <v>Establecer variables 1 y/o 2 numéricas</v>
          </cell>
          <cell r="BK42">
            <v>1</v>
          </cell>
          <cell r="BL42">
            <v>1</v>
          </cell>
          <cell r="BM42">
            <v>0</v>
          </cell>
          <cell r="BN42">
            <v>0</v>
          </cell>
          <cell r="BO42">
            <v>0</v>
          </cell>
          <cell r="BP42">
            <v>0</v>
          </cell>
          <cell r="BW42">
            <v>1</v>
          </cell>
          <cell r="BX42">
            <v>0</v>
          </cell>
          <cell r="BY42">
            <v>0</v>
          </cell>
          <cell r="BZ42">
            <v>0</v>
          </cell>
          <cell r="CA42">
            <v>0</v>
          </cell>
          <cell r="CB42">
            <v>0</v>
          </cell>
          <cell r="CC42" t="str">
            <v/>
          </cell>
          <cell r="CD42">
            <v>0</v>
          </cell>
          <cell r="CE42" t="str">
            <v>N/A</v>
          </cell>
          <cell r="CF42" t="str">
            <v>N/A</v>
          </cell>
          <cell r="CG42" t="str">
            <v>N/A</v>
          </cell>
          <cell r="CH42" t="str">
            <v/>
          </cell>
          <cell r="CI42" t="str">
            <v/>
          </cell>
          <cell r="CJ42">
            <v>1</v>
          </cell>
          <cell r="CK42">
            <v>1</v>
          </cell>
          <cell r="CL42">
            <v>1</v>
          </cell>
          <cell r="CM42">
            <v>1</v>
          </cell>
          <cell r="CN42" t="str">
            <v>Suma</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v>0</v>
          </cell>
          <cell r="DC42">
            <v>0</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v>0</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v>0</v>
          </cell>
          <cell r="JE42" t="str">
            <v>No programó</v>
          </cell>
          <cell r="JF42" t="str">
            <v>No programó</v>
          </cell>
          <cell r="JG42" t="str">
            <v>No programó</v>
          </cell>
          <cell r="JH42" t="str">
            <v>No programó</v>
          </cell>
          <cell r="JI42" t="str">
            <v>No programó</v>
          </cell>
          <cell r="JJ42" t="str">
            <v>No programó</v>
          </cell>
          <cell r="JK42" t="str">
            <v>No programó</v>
          </cell>
          <cell r="JL42" t="str">
            <v>No programó</v>
          </cell>
          <cell r="JM42" t="str">
            <v>No programó</v>
          </cell>
          <cell r="JN42" t="str">
            <v>No programó</v>
          </cell>
          <cell r="JO42" t="str">
            <v>No programó</v>
          </cell>
          <cell r="JP42" t="str">
            <v>No programó</v>
          </cell>
          <cell r="JQ42">
            <v>0</v>
          </cell>
          <cell r="JR42">
            <v>0</v>
          </cell>
          <cell r="JS42">
            <v>0</v>
          </cell>
          <cell r="JT42">
            <v>0</v>
          </cell>
          <cell r="JU42">
            <v>0</v>
          </cell>
          <cell r="JV42">
            <v>0</v>
          </cell>
          <cell r="JW42">
            <v>0</v>
          </cell>
          <cell r="JX42">
            <v>0</v>
          </cell>
          <cell r="JY42">
            <v>0</v>
          </cell>
          <cell r="JZ42">
            <v>0</v>
          </cell>
          <cell r="KA42">
            <v>0</v>
          </cell>
          <cell r="KB42">
            <v>0</v>
          </cell>
          <cell r="KC42">
            <v>0</v>
          </cell>
          <cell r="KD42" t="str">
            <v>No Programó</v>
          </cell>
          <cell r="KE42" t="str">
            <v/>
          </cell>
          <cell r="KF42" t="str">
            <v/>
          </cell>
          <cell r="KG42" t="str">
            <v/>
          </cell>
          <cell r="KH42" t="str">
            <v/>
          </cell>
          <cell r="KI42" t="str">
            <v/>
          </cell>
          <cell r="KJ42" t="str">
            <v/>
          </cell>
          <cell r="KK42" t="str">
            <v/>
          </cell>
          <cell r="KL42" t="str">
            <v/>
          </cell>
          <cell r="KM42" t="str">
            <v/>
          </cell>
          <cell r="KN42" t="str">
            <v/>
          </cell>
          <cell r="KO42" t="str">
            <v/>
          </cell>
          <cell r="KP42" t="str">
            <v>No Programó</v>
          </cell>
          <cell r="KQ42" t="str">
            <v>No Programó</v>
          </cell>
          <cell r="KR42" t="str">
            <v>No Programó</v>
          </cell>
          <cell r="KS42" t="str">
            <v>No Programó</v>
          </cell>
          <cell r="KT42" t="str">
            <v>No Programó</v>
          </cell>
          <cell r="KU42" t="str">
            <v>No Programó</v>
          </cell>
          <cell r="KV42" t="str">
            <v/>
          </cell>
          <cell r="KW42" t="str">
            <v/>
          </cell>
          <cell r="KX42" t="str">
            <v/>
          </cell>
          <cell r="KY42" t="str">
            <v/>
          </cell>
          <cell r="KZ42" t="str">
            <v/>
          </cell>
          <cell r="LA42" t="str">
            <v/>
          </cell>
          <cell r="LB42" t="str">
            <v>No Programó</v>
          </cell>
          <cell r="LC42" t="str">
            <v>7870_1</v>
          </cell>
          <cell r="LD42" t="str">
            <v>1. Fortalecer la articulación y el seguimiento a nivel distrital de la implementación de los lineami</v>
          </cell>
          <cell r="LE42">
            <v>100</v>
          </cell>
          <cell r="LF42">
            <v>36.25</v>
          </cell>
          <cell r="LG42">
            <v>100</v>
          </cell>
          <cell r="LH42">
            <v>36.25</v>
          </cell>
          <cell r="LI42">
            <v>100</v>
          </cell>
          <cell r="LJ42">
            <v>38.125</v>
          </cell>
          <cell r="LK42">
            <v>3656623000</v>
          </cell>
          <cell r="LL42">
            <v>3383542663</v>
          </cell>
          <cell r="LM42">
            <v>1201695041</v>
          </cell>
          <cell r="LN42">
            <v>756106375</v>
          </cell>
          <cell r="LO42">
            <v>736775179</v>
          </cell>
          <cell r="LP42" t="str">
            <v>No Programó</v>
          </cell>
          <cell r="LQ42" t="str">
            <v>No Programó</v>
          </cell>
          <cell r="LR42" t="str">
            <v>No Programó</v>
          </cell>
          <cell r="LS42" t="str">
            <v>No Programó</v>
          </cell>
          <cell r="LT42" t="str">
            <v>No Programó</v>
          </cell>
          <cell r="LU42" t="str">
            <v>No Programó</v>
          </cell>
          <cell r="LV42" t="str">
            <v/>
          </cell>
          <cell r="LW42" t="str">
            <v/>
          </cell>
          <cell r="LX42" t="str">
            <v/>
          </cell>
          <cell r="LY42" t="str">
            <v/>
          </cell>
          <cell r="LZ42" t="str">
            <v/>
          </cell>
          <cell r="MA42" t="str">
            <v/>
          </cell>
          <cell r="MB42">
            <v>0</v>
          </cell>
          <cell r="MC42">
            <v>0</v>
          </cell>
          <cell r="MD42">
            <v>1</v>
          </cell>
          <cell r="ME42" t="str">
            <v>No aplica</v>
          </cell>
          <cell r="MF42" t="str">
            <v>No aplica</v>
          </cell>
          <cell r="MG42" t="str">
            <v>No aplica</v>
          </cell>
          <cell r="MH42" t="str">
            <v>No aplica</v>
          </cell>
          <cell r="MI42" t="str">
            <v>No aplica</v>
          </cell>
          <cell r="MJ42">
            <v>0</v>
          </cell>
          <cell r="MK42">
            <v>0</v>
          </cell>
          <cell r="ML42">
            <v>0</v>
          </cell>
          <cell r="MM42">
            <v>0</v>
          </cell>
          <cell r="MN42">
            <v>0</v>
          </cell>
          <cell r="MO42">
            <v>0</v>
          </cell>
          <cell r="MP42">
            <v>0</v>
          </cell>
          <cell r="MQ42" t="str">
            <v>No aplica</v>
          </cell>
          <cell r="MR42" t="str">
            <v>No aplica</v>
          </cell>
          <cell r="MS42" t="str">
            <v>No aplica</v>
          </cell>
          <cell r="MT42" t="str">
            <v>No aplica</v>
          </cell>
          <cell r="MU42" t="str">
            <v>No aplica</v>
          </cell>
          <cell r="MV42">
            <v>0</v>
          </cell>
          <cell r="MW42">
            <v>0</v>
          </cell>
          <cell r="MX42">
            <v>0</v>
          </cell>
          <cell r="MY42">
            <v>0</v>
          </cell>
          <cell r="MZ42">
            <v>0</v>
          </cell>
          <cell r="NA42">
            <v>0</v>
          </cell>
          <cell r="NB42">
            <v>0</v>
          </cell>
          <cell r="NC42" t="str">
            <v>No Programó</v>
          </cell>
          <cell r="ND42" t="str">
            <v>No Programó</v>
          </cell>
          <cell r="NE42" t="str">
            <v>No Programó</v>
          </cell>
          <cell r="NF42" t="str">
            <v>No Programó</v>
          </cell>
          <cell r="NG42" t="str">
            <v>No Programó</v>
          </cell>
          <cell r="NH42" t="str">
            <v>No Programó</v>
          </cell>
          <cell r="NI42" t="str">
            <v/>
          </cell>
          <cell r="NJ42" t="str">
            <v/>
          </cell>
          <cell r="NK42" t="str">
            <v/>
          </cell>
          <cell r="NL42" t="str">
            <v/>
          </cell>
          <cell r="NM42" t="str">
            <v/>
          </cell>
          <cell r="NN42" t="str">
            <v/>
          </cell>
          <cell r="NO42" t="str">
            <v>No aplica</v>
          </cell>
          <cell r="NP42" t="str">
            <v>No aplica</v>
          </cell>
          <cell r="NQ42" t="str">
            <v>No aplica</v>
          </cell>
          <cell r="NR42" t="str">
            <v>No aplica</v>
          </cell>
          <cell r="NS42" t="str">
            <v>No aplica</v>
          </cell>
          <cell r="NT42">
            <v>0</v>
          </cell>
          <cell r="NU42">
            <v>0</v>
          </cell>
          <cell r="NV42">
            <v>0</v>
          </cell>
          <cell r="NW42">
            <v>0</v>
          </cell>
          <cell r="NX42">
            <v>0</v>
          </cell>
          <cell r="NY42">
            <v>0</v>
          </cell>
          <cell r="NZ42">
            <v>0</v>
          </cell>
          <cell r="OA42" t="str">
            <v>No se programó avance para este periodo</v>
          </cell>
          <cell r="OB42" t="str">
            <v>No se programó avance para este periodo</v>
          </cell>
          <cell r="OC42" t="str">
            <v>No se programó avance para este periodo</v>
          </cell>
          <cell r="OD42" t="str">
            <v>No se programó avance para este periodo</v>
          </cell>
          <cell r="OE42" t="str">
            <v>No se programó avance para este periodo</v>
          </cell>
          <cell r="OF42">
            <v>0</v>
          </cell>
          <cell r="OG42">
            <v>0</v>
          </cell>
          <cell r="OH42">
            <v>0</v>
          </cell>
          <cell r="OI42">
            <v>0</v>
          </cell>
          <cell r="OJ42">
            <v>0</v>
          </cell>
          <cell r="OK42">
            <v>0</v>
          </cell>
          <cell r="OL42">
            <v>0</v>
          </cell>
          <cell r="OM42" t="str">
            <v>1. Fortalecer la articulación y el seguimiento a nivel distrital de la implementación de los lineamientos en materia de atención al ciudadano.
2. Mejorar la calidad del servicio que se presta dentro del modelo multicanal y fortalecer el servicio y atención a la ciudadanía con enfoque diferencial.</v>
          </cell>
          <cell r="ON42" t="str">
            <v xml:space="preserve">Subsecretaría de Servicio a la Ciudadanía
Dirección Distrital del Sistema de Servicio a la Ciudadanía
Dirección Distrital de Calidad del Servicio
</v>
          </cell>
          <cell r="OO42" t="str">
            <v>PD80</v>
          </cell>
          <cell r="OP42">
            <v>0</v>
          </cell>
          <cell r="OQ42" t="str">
            <v/>
          </cell>
          <cell r="OR42" t="str">
            <v/>
          </cell>
          <cell r="OS42" t="str">
            <v/>
          </cell>
          <cell r="OT42" t="str">
            <v/>
          </cell>
          <cell r="OU42" t="str">
            <v/>
          </cell>
          <cell r="OV42" t="str">
            <v/>
          </cell>
          <cell r="OW42" t="str">
            <v/>
          </cell>
          <cell r="OX42" t="str">
            <v/>
          </cell>
          <cell r="OY42" t="str">
            <v/>
          </cell>
          <cell r="OZ42" t="str">
            <v/>
          </cell>
          <cell r="PA42" t="str">
            <v/>
          </cell>
          <cell r="PB42" t="str">
            <v/>
          </cell>
          <cell r="PC42" t="str">
            <v/>
          </cell>
          <cell r="PD42" t="str">
            <v/>
          </cell>
          <cell r="PE42" t="str">
            <v/>
          </cell>
          <cell r="PF42" t="str">
            <v/>
          </cell>
          <cell r="PG42" t="str">
            <v/>
          </cell>
          <cell r="PH42" t="str">
            <v/>
          </cell>
          <cell r="PI42" t="str">
            <v/>
          </cell>
          <cell r="PJ42" t="str">
            <v/>
          </cell>
          <cell r="PK42" t="str">
            <v/>
          </cell>
          <cell r="PL42" t="str">
            <v/>
          </cell>
          <cell r="PM42" t="str">
            <v/>
          </cell>
          <cell r="PN42" t="str">
            <v/>
          </cell>
          <cell r="PO42" t="str">
            <v/>
          </cell>
          <cell r="PP42" t="str">
            <v/>
          </cell>
          <cell r="PQ42">
            <v>4</v>
          </cell>
          <cell r="PR42">
            <v>756106371</v>
          </cell>
          <cell r="PS42" t="str">
            <v>ODS</v>
          </cell>
        </row>
        <row r="43">
          <cell r="A43" t="str">
            <v>PD80A</v>
          </cell>
          <cell r="B43">
            <v>7870</v>
          </cell>
          <cell r="D43">
            <v>2020110010186</v>
          </cell>
          <cell r="E43" t="str">
            <v>Un nuevo contrato social y ambiental para la Bogotá del siglo XXI</v>
          </cell>
          <cell r="F43" t="str">
            <v>5. Construir Bogotá región con gobierno abierto, transparente y ciudadanía consciente.</v>
          </cell>
          <cell r="G43" t="str">
            <v>56. Gestión Pública Efectiva</v>
          </cell>
          <cell r="H43" t="str">
            <v>Generar las condiciones necesarias para que la experiencia de la ciudadanía en la interacción con la Administración Distrital sea favorable.</v>
          </cell>
          <cell r="I43" t="str">
            <v>1. Fortalecer la articulación y el seguimiento a nivel distrital de la implementación de los lineamientos en materia de atención al ciudadano.</v>
          </cell>
          <cell r="J43" t="str">
            <v>Servicio a la ciudadanía, moderno, eficiente y de calidad</v>
          </cell>
          <cell r="K43" t="str">
            <v>Subsecretaría de Servicio a la Ciudadanía</v>
          </cell>
          <cell r="L43" t="str">
            <v>Diana Marcela Velasco Rincón</v>
          </cell>
          <cell r="M43" t="str">
            <v>Subsecretaria de Servicio a la Ciudadanía</v>
          </cell>
          <cell r="N43" t="str">
            <v>Subsecretaría de Servicio a la Ciudadanía</v>
          </cell>
          <cell r="O43" t="str">
            <v>Diana Marcela Velasco Rincón</v>
          </cell>
          <cell r="P43" t="str">
            <v>Subsecretaría de Servicio a la Ciudadanía</v>
          </cell>
          <cell r="Q43" t="str">
            <v xml:space="preserve">Marco Aurelio Gomez Gutierrez, Monica Castro Martinez </v>
          </cell>
          <cell r="R43" t="str">
            <v>Sandra Hernández</v>
          </cell>
          <cell r="S43" t="str">
            <v>495. Diseñar e implementar una estrategia  de medición de la efectividad de la atención a la ciudadanía en las entidades distritales</v>
          </cell>
          <cell r="T43" t="str">
            <v>541. Calificación de la satisfacción ciudadana frente a la interacción con la Administración Distrital.</v>
          </cell>
          <cell r="Z43" t="str">
            <v>495. Diseñar e implementar una estrategia  de medición de la efectividad de la atención a la ciudadanía en las entidades distritales</v>
          </cell>
          <cell r="AA43" t="str">
            <v>541. Calificación de la satisfacción ciudadana frente a la interacción con la Administración Distrital.</v>
          </cell>
          <cell r="AH43" t="str">
            <v>16. Paz, justicia e instituciones sólidas</v>
          </cell>
          <cell r="AI43" t="str">
            <v xml:space="preserve">PD_Meta Sectorial: 495. Diseñar e implementar una estrategia  de medición de la efectividad de la atención a la ciudadanía en las entidades distritales; PD_Indicador Meta sector: 541. Calificación de la satisfacción ciudadana frente a la interacción con la Administración Distrital.; ODS: 16. Paz, justicia e instituciones sólidas; </v>
          </cell>
          <cell r="AJ43">
            <v>0</v>
          </cell>
          <cell r="AK43">
            <v>44055</v>
          </cell>
          <cell r="AL43">
            <v>1</v>
          </cell>
          <cell r="AM43">
            <v>2023</v>
          </cell>
          <cell r="AN43" t="str">
            <v>Este indicador mide la efectividad de la atención a la ciudadanía en las entidades distritales por medio de la encuesta de satisfacción ciudadana que se realiza anualmente.</v>
          </cell>
          <cell r="AO43" t="str">
            <v>Establecer los parametros de la atención a la ciudadanía a mejorar, frente a los servicios que prestan las entidades a nivel distrital, por medio del análisis de los datos que se registran en la encuesta de satisfacción ciudadana.</v>
          </cell>
          <cell r="AP43">
            <v>2020</v>
          </cell>
          <cell r="AQ43">
            <v>2024</v>
          </cell>
          <cell r="AR43" t="str">
            <v>Creciente</v>
          </cell>
          <cell r="AS43" t="str">
            <v>Eficiencia</v>
          </cell>
          <cell r="AT43" t="str">
            <v>Porcentaje</v>
          </cell>
          <cell r="AU43" t="str">
            <v>Producto</v>
          </cell>
          <cell r="AV43" t="str">
            <v>N/D</v>
          </cell>
          <cell r="AW43">
            <v>0</v>
          </cell>
          <cell r="AX43" t="str">
            <v>N/D</v>
          </cell>
          <cell r="AZ43">
            <v>1</v>
          </cell>
          <cell r="BB43" t="str">
            <v>Mediante la aplicación y evaluación de la encuesta de satisfacción ciudadana.
El cálculo  de la calificación que la ciudadanía realiza a los servicios prestados por las entidades a nivel distrital de acuerdo a lo establecido en la encuesta de satisfacción ciudadana.</v>
          </cell>
          <cell r="BC43" t="str">
            <v>Índice que califica los servicios prestados por las entidades distritales a la ciudadanía.</v>
          </cell>
          <cell r="BD43" t="str">
            <v>Índice que califica los servicios prestados por las entidades distritales a la ciudadanía.</v>
          </cell>
          <cell r="BF43" t="str">
            <v>Informe Encuesta de Satisfacción Ciudadana.</v>
          </cell>
          <cell r="BG43">
            <v>2</v>
          </cell>
          <cell r="BH43">
            <v>44554</v>
          </cell>
          <cell r="BI43" t="str">
            <v>Se modificaron los campos: Descripción del Indicador, Beneficios, Efectos o Impactos Esperados, Fórmula del indicador o meta, Variable 1, Fuentes de información verificable, Descripción del método de cálculo del indicador.</v>
          </cell>
          <cell r="BJ43" t="str">
            <v>Establecer variables 1 y/o 2 numéricas</v>
          </cell>
          <cell r="BK43">
            <v>8.4</v>
          </cell>
          <cell r="BL43">
            <v>0</v>
          </cell>
          <cell r="BM43">
            <v>6.8</v>
          </cell>
          <cell r="BN43">
            <v>7.4</v>
          </cell>
          <cell r="BO43">
            <v>8</v>
          </cell>
          <cell r="BP43">
            <v>8.4</v>
          </cell>
          <cell r="BW43">
            <v>0</v>
          </cell>
          <cell r="BX43">
            <v>6.8</v>
          </cell>
          <cell r="BY43">
            <v>7.4</v>
          </cell>
          <cell r="BZ43">
            <v>8</v>
          </cell>
          <cell r="CA43">
            <v>6.8</v>
          </cell>
          <cell r="CB43">
            <v>9.3800000000000008</v>
          </cell>
          <cell r="CC43">
            <v>8</v>
          </cell>
          <cell r="CD43">
            <v>0</v>
          </cell>
          <cell r="CE43" t="str">
            <v>N/A</v>
          </cell>
          <cell r="CF43" t="str">
            <v>N/A</v>
          </cell>
          <cell r="CG43" t="str">
            <v>N/A</v>
          </cell>
          <cell r="CH43" t="str">
            <v>N/A</v>
          </cell>
          <cell r="CI43" t="str">
            <v>N/A</v>
          </cell>
          <cell r="CJ43">
            <v>0</v>
          </cell>
          <cell r="CK43">
            <v>9.5</v>
          </cell>
          <cell r="CL43">
            <v>9.3800000000000008</v>
          </cell>
          <cell r="CM43">
            <v>9.3800000000000008</v>
          </cell>
          <cell r="CN43" t="str">
            <v>Suma</v>
          </cell>
          <cell r="CO43">
            <v>0</v>
          </cell>
          <cell r="CP43">
            <v>0</v>
          </cell>
          <cell r="CQ43">
            <v>0</v>
          </cell>
          <cell r="CR43">
            <v>0</v>
          </cell>
          <cell r="CS43">
            <v>0</v>
          </cell>
          <cell r="CT43">
            <v>0</v>
          </cell>
          <cell r="CU43">
            <v>0</v>
          </cell>
          <cell r="CV43">
            <v>0</v>
          </cell>
          <cell r="CW43">
            <v>0</v>
          </cell>
          <cell r="CX43">
            <v>0</v>
          </cell>
          <cell r="CY43">
            <v>0</v>
          </cell>
          <cell r="CZ43">
            <v>8</v>
          </cell>
          <cell r="DA43">
            <v>8</v>
          </cell>
          <cell r="DB43">
            <v>0</v>
          </cell>
          <cell r="DC43">
            <v>0</v>
          </cell>
          <cell r="DD43">
            <v>0</v>
          </cell>
          <cell r="DE43">
            <v>0</v>
          </cell>
          <cell r="DF43">
            <v>0</v>
          </cell>
          <cell r="DG43">
            <v>0</v>
          </cell>
          <cell r="DH43">
            <v>0</v>
          </cell>
          <cell r="DI43">
            <v>0</v>
          </cell>
          <cell r="DJ43">
            <v>0</v>
          </cell>
          <cell r="DK43">
            <v>0</v>
          </cell>
          <cell r="DL43">
            <v>0</v>
          </cell>
          <cell r="DM43">
            <v>0</v>
          </cell>
          <cell r="DN43">
            <v>0</v>
          </cell>
          <cell r="DO43">
            <v>8</v>
          </cell>
          <cell r="DP43">
            <v>8</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t="str">
            <v>Documento de avance de implementación del instrumento de medición</v>
          </cell>
          <cell r="EH43">
            <v>0</v>
          </cell>
          <cell r="EI43">
            <v>0</v>
          </cell>
          <cell r="EJ43" t="str">
            <v>Documento de avance de implementación del instrumento de medición</v>
          </cell>
          <cell r="EK43">
            <v>0</v>
          </cell>
          <cell r="EL43">
            <v>0</v>
          </cell>
          <cell r="EM43" t="str">
            <v>Documento de avance de implementación del instrumento de medición</v>
          </cell>
          <cell r="EN43">
            <v>0</v>
          </cell>
          <cell r="EO43">
            <v>0</v>
          </cell>
          <cell r="EP43" t="str">
            <v>Informe Encuesta de  Satisfacción Ciudadana 2023</v>
          </cell>
          <cell r="EQ43">
            <v>0</v>
          </cell>
          <cell r="ER43">
            <v>0</v>
          </cell>
          <cell r="ES43" t="str">
            <v xml:space="preserve">Documento de avance de implementación del instrumento de medición. </v>
          </cell>
          <cell r="ET43">
            <v>0</v>
          </cell>
          <cell r="EU43">
            <v>0</v>
          </cell>
          <cell r="EV43" t="str">
            <v>Documento de avance de implementación del instrumento de medición</v>
          </cell>
          <cell r="EW43">
            <v>0</v>
          </cell>
          <cell r="EX43">
            <v>0</v>
          </cell>
          <cell r="EY43">
            <v>0</v>
          </cell>
          <cell r="EZ43">
            <v>0</v>
          </cell>
          <cell r="FA43">
            <v>0</v>
          </cell>
          <cell r="FB43">
            <v>0</v>
          </cell>
          <cell r="FC43" t="str">
            <v>N/A</v>
          </cell>
          <cell r="FD43" t="str">
            <v>N/A</v>
          </cell>
          <cell r="FE43" t="str">
            <v>N/A</v>
          </cell>
          <cell r="FF43" t="str">
            <v>N/A</v>
          </cell>
          <cell r="FG43" t="str">
            <v>N/A</v>
          </cell>
          <cell r="FH43" t="str">
            <v>N/A</v>
          </cell>
          <cell r="FI43" t="str">
            <v>N/A</v>
          </cell>
          <cell r="FJ43" t="str">
            <v>N/A</v>
          </cell>
          <cell r="FK43" t="str">
            <v>N/A</v>
          </cell>
          <cell r="FL43" t="str">
            <v>N/A</v>
          </cell>
          <cell r="FM43" t="str">
            <v>N/A</v>
          </cell>
          <cell r="FN43" t="str">
            <v>N/A</v>
          </cell>
          <cell r="FO43" t="str">
            <v>N/A</v>
          </cell>
          <cell r="FP43" t="str">
            <v>N/A</v>
          </cell>
          <cell r="FQ43" t="str">
            <v>N/A</v>
          </cell>
          <cell r="FR43" t="str">
            <v>N/A</v>
          </cell>
          <cell r="FS43" t="str">
            <v>N/A</v>
          </cell>
          <cell r="FT43" t="str">
            <v>N/A</v>
          </cell>
          <cell r="FU43" t="str">
            <v>N/A</v>
          </cell>
          <cell r="FV43" t="str">
            <v>N/A</v>
          </cell>
          <cell r="FW43" t="str">
            <v>N/A</v>
          </cell>
          <cell r="FX43" t="str">
            <v>N/A</v>
          </cell>
          <cell r="FY43" t="str">
            <v>N/A</v>
          </cell>
          <cell r="FZ43" t="str">
            <v>N/A</v>
          </cell>
          <cell r="GA43" t="str">
            <v>N/A</v>
          </cell>
          <cell r="GB43" t="str">
            <v>N/A</v>
          </cell>
          <cell r="GC43" t="str">
            <v>N/A</v>
          </cell>
          <cell r="GD43" t="str">
            <v>N/A</v>
          </cell>
          <cell r="GE43" t="str">
            <v>N/A</v>
          </cell>
          <cell r="GF43" t="str">
            <v>N/A</v>
          </cell>
          <cell r="GG43" t="str">
            <v>N/A</v>
          </cell>
          <cell r="GH43" t="str">
            <v>N/A</v>
          </cell>
          <cell r="GI43" t="str">
            <v>N/A</v>
          </cell>
          <cell r="GJ43" t="str">
            <v>N/A</v>
          </cell>
          <cell r="GK43" t="str">
            <v>N/A</v>
          </cell>
          <cell r="GL43" t="str">
            <v>N/A</v>
          </cell>
          <cell r="GM43" t="str">
            <v>N/A</v>
          </cell>
          <cell r="GN43" t="str">
            <v>N/A</v>
          </cell>
          <cell r="GO43" t="str">
            <v>N/A</v>
          </cell>
          <cell r="GP43" t="str">
            <v>N/A</v>
          </cell>
          <cell r="GQ43" t="str">
            <v>N/A</v>
          </cell>
          <cell r="GR43" t="str">
            <v>N/A</v>
          </cell>
          <cell r="GS43" t="str">
            <v>N/A</v>
          </cell>
          <cell r="GT43" t="str">
            <v>N/A</v>
          </cell>
          <cell r="GU43" t="str">
            <v>N/A</v>
          </cell>
          <cell r="GV43" t="str">
            <v>N/A</v>
          </cell>
          <cell r="GW43" t="str">
            <v>N/A</v>
          </cell>
          <cell r="GX43" t="str">
            <v>N/A</v>
          </cell>
          <cell r="GY43" t="str">
            <v>N/A</v>
          </cell>
          <cell r="GZ43" t="str">
            <v>N/A</v>
          </cell>
          <cell r="HA43" t="str">
            <v>N/A</v>
          </cell>
          <cell r="HB43" t="str">
            <v>N/A</v>
          </cell>
          <cell r="HC43" t="str">
            <v>N/A</v>
          </cell>
          <cell r="HD43" t="str">
            <v>N/A</v>
          </cell>
          <cell r="HE43" t="str">
            <v>N/A</v>
          </cell>
          <cell r="HF43" t="str">
            <v>N/A</v>
          </cell>
          <cell r="HG43" t="str">
            <v>N/A</v>
          </cell>
          <cell r="HH43" t="str">
            <v>N/A</v>
          </cell>
          <cell r="HI43" t="str">
            <v>N/A</v>
          </cell>
          <cell r="HJ43" t="str">
            <v>N/A</v>
          </cell>
          <cell r="HK43" t="str">
            <v>N/A</v>
          </cell>
          <cell r="HL43" t="str">
            <v>N/A</v>
          </cell>
          <cell r="HM43" t="str">
            <v>N/A</v>
          </cell>
          <cell r="HN43" t="str">
            <v>N/A</v>
          </cell>
          <cell r="HO43" t="str">
            <v>N/A</v>
          </cell>
          <cell r="HP43" t="str">
            <v>N/A</v>
          </cell>
          <cell r="HQ43" t="str">
            <v>N/A</v>
          </cell>
          <cell r="HR43" t="str">
            <v>N/A</v>
          </cell>
          <cell r="HS43" t="str">
            <v>N/A</v>
          </cell>
          <cell r="HT43" t="str">
            <v>N/A</v>
          </cell>
          <cell r="HU43" t="str">
            <v>N/A</v>
          </cell>
          <cell r="HV43" t="str">
            <v>N/A</v>
          </cell>
          <cell r="HW43" t="str">
            <v>N/A</v>
          </cell>
          <cell r="HX43" t="str">
            <v>N/A</v>
          </cell>
          <cell r="HY43" t="str">
            <v>N/A</v>
          </cell>
          <cell r="HZ43" t="str">
            <v>N/A</v>
          </cell>
          <cell r="IA43" t="str">
            <v>N/A</v>
          </cell>
          <cell r="IB43" t="str">
            <v>N/A</v>
          </cell>
          <cell r="IC43" t="str">
            <v xml:space="preserve">AVANCES Y LOGROS:
La Secretaría General de la Alcaldía Mayor, en cumplimiento del indicador sectorial, diseñó e implementó la estrategia de medición de la efectividad de la atención a la ciudadanía en las Entidades Distritales, a través de la encuesta se da a conocer el nivel de satisfacción de la ciudadanía frente a la interacción con la Administración Distrital y respecto al servicio prestado en cada uno de los puntos de atención de la RedCADE (incluye la encuesta presencial de satisfacción en la Red CADE).  
En lo corrido del Plan de Desarrollo se han aplicado dos encuestas de satisfacción ciudadana, las cuales arrojaron un nivel de satisfacción frente a la interacción con la Administración Distrital de 9,50 en la vigencia 2021 y de 9,38 en la vigencia 2022.  
En la vigencia 2023 se está adelantando el diseño e implementación de la estrategia para realizar la medición de la satisfacción ciudadana frente a la interacción con la Administración Distrital, dentro de la cual se encuentran: 
1. Avances en la ejecución de la fase de diseño de la estrategia de medición de la efectividad ciudadana. Las principales acciones adelantadas son: 
Definición de la muestra, se estimó que el tamaño de la muestra a ejecutar para la vigencia 2023, corresponde a 10.657 encuestas, de las cuales, se realizarán 10.275 encuestas en el canal presencial y 382 en el canal virtual (Bogotá te escucha). 
Se realizó la creación del formulario en la plataforma Forms según la estructura y preguntas estipuladas para el formulario de encuesta por parte de la Dirección Distrital de Calidad del Servicio entre el 23 de enero y 3 de febrero de 2023 
Estructuración, revisión y aprobación de la Ficha técnica de encuesta: se realizó la estructura de la ficha técnica por parte de la Dirección Distrital de Calidad del Servicio y se remitió para revisión y preaprobación por parte del Despacho de la Subsecretaría de Servicio a la Ciudadanía, quien a su vez realizó el envío a la Oficina Asesora de Planeación la cual se encuentra aprobada. 
2. Avances en la ejecución de la Fase de Prueba piloto. de las cuales se ejecutaron las siguientes actividades:  
Capacitación encuestadores: en la metodología a ejecutar y las particularidades de la tarea, además de la responsabilidad en la calidad de los datos a generar. 
Ejecución de la prueba piloto fue realizada en los Supercades: 20 de Julio, Américas, Bosa, CAD, Calle 13, Engativá, Manitas, Social y Suba; y en los Cade: La Candelaria, Fontibón, Gaitana, Kennedy y la Victoria, los días 30 y 31 de marzo de 2023 y el viernes 31 de marzo de 2023, en el cual se aplicaron 219 encuestas, de las cuales, 187 encuestas fueron validadas por punto. 
3. Avances en la aplicación de la encuesta:
Aplicación de la encuesta en los puntos programados, desde el 1 de abril de 2023 y a la fecha de corte del reporte se continúa ejecutando, con un total de 15.058  encuestas aplicadas de las cuales se han eliminado 306 por estar mal diligenciadas quedando un total de 14.752 encuestas aprobadas.
4. Avances en la retroalimentación de incidencias en tiempo real:
Simultáneamente con la recolección de datos ve va realizado la revisión de estos y la retroalimentación a los servidores encuestadores sobre fallos y/o inconsistencias en la aplicación de la metodología de encuesta, estas observaciones son realizadas en el momento que se identifican, por medio de un grupo de WhatsApp en el cual se encuentran todos los servidores encuestadores asignados para la tarea.
5. Avances en la normalización y estandarización de datos:
Normalización y estandarización de datos: A medida que se van alimentando las bases de datos de la encuesta con las respuestas aportadas por la ciudadanía, se va realizando la normalización y estandarización de los datos obtenidos. La normalización de datos consiste en estandarizar y agrupar los datos de las preguntar abiertas cuya respuesta no se encuentra dentro de los grupos de criterios predefinidos, esto con el fin de generar una tabulación de información efectiva y datos claros y concisos.
Beneficios:  
El diseño de la estrategia para la medición de la satisfacción ciudadana permite contar aspectos metodológicos para recolectar y analizar información de la fuente primaria, con el fin de conocer las percepciones, opiniones e ideas de la ciudadanía frente a los servicios prestados por las entidades Distritales. </v>
          </cell>
          <cell r="ID43" t="str">
            <v>En el periodo de reporte no se presentarion retrasos.</v>
          </cell>
          <cell r="IE43" t="str">
            <v/>
          </cell>
          <cell r="IF43" t="str">
            <v/>
          </cell>
          <cell r="IG43" t="str">
            <v/>
          </cell>
          <cell r="IH43" t="str">
            <v xml:space="preserve">En el mes de marzo de 2023, la Secretaría General de la Alcaldía Mayor de Bogotá D.C., avanzó en el diseño e implementación de la estrategia para realizar la medición de la satisfacción ciudadana frente a la interacción con la Administración Distrital a través de las siguientes acciones y resultados: 
Generación de estadísticas de demanda de trámites mensuales de los puntos de la Red CADE, la cual, fue realizada entre el 16 y 20 de enero de 2023 
Definición de la muestra: Según datos generados en el SAT, el tamaño de la muestra a ejecutar para la vigencia 2023 es 10.275 encuestas en el canal presencial y 382 en el canal virtual (Bogotá te escucha) para un total de 10.657 encuestas. 
Definición y selección de apoyo (encuestadores): se realizó la selección de 15 servidores y/o colaboradores (informadores), los cuales ejecutan el levantamiento de la información. Esta actividad fue realizada entre el 16 y 20 de enero de 2023. 
Solicitud de servicio tecnológico (Internet Móvil): se solicitó el trámite y entrega de las 15 SIM Card con internet móvil, las cuales van a soportar la realización de la encuesta. Esta actividad fue realizada entre el 16 y 20 de enero de 2023.    
Recolección y alistamiento de herramientas tecnológicas (Tablets): Se realizó alistamiento de la tablets destinadas a la ejecución de la actividad. Esta actividad fue realizada entre el 16 y 20 de enero de 2023. 
Creación de formularios en la plataforma Forms: Se realizó la creación del formulario en la plataforma Forms según la estructura y preguntas estipuladas para el formulario de la encuesta Esta actividad fue realizada entre el 23 de enero y 3 de febrero de 2023. 
Estructuración, revisión y aprobación de la Ficha técnica de encuesta: Se estructuró propuesta de ficha técnica, y se envió para revisión y preaprobación por parte del Despacho de la Subsecretaría de Servicio a la Ciudadanía, quien a su vez realizó el envío a la OAP para aprobación. La estructuración y preaprobación fue realizada entre el 13 y el 24 de febrero de 2023. 
Capacitación encuestadores: Se realizó dos sesiones, en donde se les explico a los 15 servidores encuestadores la metodología a ejecutar y las particularidades de la tarea. 
Realización de Prueba Piloto en los puntos estipulados en la ficha técnica de la encuesta, los servidores encuestadores recolectaron las respuestas de los ciudadanos que habían realizado algún trámite en alguna de las entidades presentes en el punto y que adicionalmente aceptaban la realización de la encuesta, la actividad fue realizada entre el 30 y 31 de marzo de 2023. </v>
          </cell>
          <cell r="II43" t="str">
            <v/>
          </cell>
          <cell r="IJ43" t="str">
            <v/>
          </cell>
          <cell r="IK43" t="str">
            <v>Para el segundo trimestre (abril, mayo y junio) de la vigencia 2023 y según lo estipulado en el cronograma de realización de Encuesta de Satisfacción Ciudadana 2023, a corte de este reporte se avanzó con la ejecución de la fase de recolección de datos. Para la fase de recolección de datos se ejecutaron las siguientes actividades:
- Aplicación de la encuesta en los puntos programados, esta actividad inicio el 1 de abril de 2023 y a la fecha de corte del reporte se continúa ejecutando. (Realizada por los servidores encuestadores asignados desde la Dirección del Sistema Distrital de Servicio a la Ciudadanía).
- Retroalimentación en tiempo real a los encuestadores sobre fallos en la aplicación de la metodología de encuesta, esta actividad inicio el 1 de abril de 2023 y a la fecha de corte del reporte se continúa ejecutando. (Realizada por Dirección Distrital de Calidad del Servicio).
- Normalización y estandarización de datos de la encuesta, esta actividad inicio el 1 de abril de 2023 y a la fecha de corte del reporte se continúa ejecutando. (Realizada por Dirección Distrital de Calidad del Servicio – Dirección del Sistema Distrital de Servicio a la Ciudadanía).</v>
          </cell>
          <cell r="IL43" t="str">
            <v/>
          </cell>
          <cell r="IM43" t="str">
            <v/>
          </cell>
          <cell r="IN43" t="str">
            <v/>
          </cell>
          <cell r="IO43" t="str">
            <v/>
          </cell>
          <cell r="IP43" t="str">
            <v/>
          </cell>
          <cell r="IQ43" t="str">
            <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t="str">
            <v>No Programó</v>
          </cell>
          <cell r="KE43" t="str">
            <v/>
          </cell>
          <cell r="KF43" t="str">
            <v/>
          </cell>
          <cell r="KG43" t="str">
            <v/>
          </cell>
          <cell r="KH43" t="str">
            <v/>
          </cell>
          <cell r="KI43" t="str">
            <v/>
          </cell>
          <cell r="KJ43" t="str">
            <v/>
          </cell>
          <cell r="KK43" t="str">
            <v/>
          </cell>
          <cell r="KL43" t="str">
            <v/>
          </cell>
          <cell r="KM43" t="str">
            <v/>
          </cell>
          <cell r="KN43" t="str">
            <v/>
          </cell>
          <cell r="KO43" t="str">
            <v/>
          </cell>
          <cell r="KP43" t="str">
            <v>No Programó</v>
          </cell>
          <cell r="KQ43" t="str">
            <v>No Programó</v>
          </cell>
          <cell r="KR43" t="str">
            <v>No Programó</v>
          </cell>
          <cell r="KS43" t="str">
            <v>No Programó</v>
          </cell>
          <cell r="KT43" t="str">
            <v>No Programó</v>
          </cell>
          <cell r="KU43" t="str">
            <v>No Programó</v>
          </cell>
          <cell r="KV43" t="str">
            <v/>
          </cell>
          <cell r="KW43" t="str">
            <v/>
          </cell>
          <cell r="KX43" t="str">
            <v/>
          </cell>
          <cell r="KY43" t="str">
            <v/>
          </cell>
          <cell r="KZ43" t="str">
            <v/>
          </cell>
          <cell r="LA43" t="str">
            <v/>
          </cell>
          <cell r="LB43" t="str">
            <v>No Programó</v>
          </cell>
          <cell r="LC43" t="str">
            <v>7870_1</v>
          </cell>
          <cell r="LD43" t="str">
            <v>1. Fortalecer la articulación y el seguimiento a nivel distrital de la implementación de los lineami</v>
          </cell>
          <cell r="LE43">
            <v>100</v>
          </cell>
          <cell r="LF43">
            <v>36.25</v>
          </cell>
          <cell r="LG43" t="str">
            <v/>
          </cell>
          <cell r="LH43" t="str">
            <v/>
          </cell>
          <cell r="LI43">
            <v>100</v>
          </cell>
          <cell r="LJ43">
            <v>38.125</v>
          </cell>
          <cell r="LK43">
            <v>3656623000</v>
          </cell>
          <cell r="LL43">
            <v>3383542663</v>
          </cell>
          <cell r="LM43">
            <v>1201695041</v>
          </cell>
          <cell r="LN43">
            <v>756106375</v>
          </cell>
          <cell r="LO43">
            <v>736775179</v>
          </cell>
          <cell r="LP43" t="str">
            <v>No Programó</v>
          </cell>
          <cell r="LQ43" t="str">
            <v>No Programó</v>
          </cell>
          <cell r="LR43" t="str">
            <v>No Programó</v>
          </cell>
          <cell r="LS43" t="str">
            <v>No Programó</v>
          </cell>
          <cell r="LT43" t="str">
            <v>No Programó</v>
          </cell>
          <cell r="LU43" t="str">
            <v>No Programó</v>
          </cell>
          <cell r="LV43" t="str">
            <v/>
          </cell>
          <cell r="LW43" t="str">
            <v/>
          </cell>
          <cell r="LX43" t="str">
            <v/>
          </cell>
          <cell r="LY43" t="str">
            <v/>
          </cell>
          <cell r="LZ43" t="str">
            <v/>
          </cell>
          <cell r="MA43" t="str">
            <v/>
          </cell>
          <cell r="MB43">
            <v>0</v>
          </cell>
          <cell r="MC43">
            <v>0</v>
          </cell>
          <cell r="MD43">
            <v>9.3800000000000008</v>
          </cell>
          <cell r="ME43" t="str">
            <v>No aplica</v>
          </cell>
          <cell r="MF43" t="str">
            <v>No aplica</v>
          </cell>
          <cell r="MG43" t="str">
            <v>Oportuno: Se radica en los tiempos establecidos por la Oficina Asesora de Planeación - OAP</v>
          </cell>
          <cell r="MH43" t="str">
            <v>No aplica</v>
          </cell>
          <cell r="MI43" t="str">
            <v>No aplica</v>
          </cell>
          <cell r="MJ43">
            <v>0</v>
          </cell>
          <cell r="MK43">
            <v>0</v>
          </cell>
          <cell r="ML43">
            <v>0</v>
          </cell>
          <cell r="MM43">
            <v>0</v>
          </cell>
          <cell r="MN43">
            <v>0</v>
          </cell>
          <cell r="MO43">
            <v>0</v>
          </cell>
          <cell r="MP43">
            <v>0</v>
          </cell>
          <cell r="MQ43" t="str">
            <v>No aplica</v>
          </cell>
          <cell r="MR43" t="str">
            <v>No aplica</v>
          </cell>
          <cell r="MS43" t="str">
            <v>Coherente: La información de avance de la magnitud, consignada en el reporte del periodo, concuerda con la programación realizada, con la información cualitativa presentada, con las actividades establecidas (si aplica) y con los soportes presentados. Esta</v>
          </cell>
          <cell r="MT43" t="str">
            <v>No aplica</v>
          </cell>
          <cell r="MU43" t="str">
            <v>No aplica</v>
          </cell>
          <cell r="MV43">
            <v>0</v>
          </cell>
          <cell r="MW43">
            <v>0</v>
          </cell>
          <cell r="MX43">
            <v>0</v>
          </cell>
          <cell r="MY43">
            <v>0</v>
          </cell>
          <cell r="MZ43">
            <v>0</v>
          </cell>
          <cell r="NA43">
            <v>0</v>
          </cell>
          <cell r="NB43">
            <v>0</v>
          </cell>
          <cell r="NC43" t="str">
            <v>No Programó</v>
          </cell>
          <cell r="ND43" t="str">
            <v>No Programó</v>
          </cell>
          <cell r="NE43" t="str">
            <v>No Programó</v>
          </cell>
          <cell r="NF43" t="str">
            <v>No Programó</v>
          </cell>
          <cell r="NG43" t="str">
            <v>No Programó</v>
          </cell>
          <cell r="NH43" t="str">
            <v>No Programó</v>
          </cell>
          <cell r="NI43" t="str">
            <v/>
          </cell>
          <cell r="NJ43" t="str">
            <v/>
          </cell>
          <cell r="NK43" t="str">
            <v/>
          </cell>
          <cell r="NL43" t="str">
            <v/>
          </cell>
          <cell r="NM43" t="str">
            <v/>
          </cell>
          <cell r="NN43" t="str">
            <v/>
          </cell>
          <cell r="NO43" t="str">
            <v>No aplica</v>
          </cell>
          <cell r="NP43" t="str">
            <v>No aplica</v>
          </cell>
          <cell r="NQ43" t="str">
            <v>No aplica</v>
          </cell>
          <cell r="NR43" t="str">
            <v>No aplica</v>
          </cell>
          <cell r="NS43" t="str">
            <v>No aplica</v>
          </cell>
          <cell r="NT43">
            <v>0</v>
          </cell>
          <cell r="NU43">
            <v>0</v>
          </cell>
          <cell r="NV43">
            <v>0</v>
          </cell>
          <cell r="NW43">
            <v>0</v>
          </cell>
          <cell r="NX43">
            <v>0</v>
          </cell>
          <cell r="NY43">
            <v>0</v>
          </cell>
          <cell r="NZ43">
            <v>0</v>
          </cell>
          <cell r="OA43" t="str">
            <v>No se programó avance para este periodo</v>
          </cell>
          <cell r="OB43" t="str">
            <v>No se programó avance para este periodo</v>
          </cell>
          <cell r="OC43" t="str">
            <v xml:space="preserve"> No se presentaron dificultades en el período de reporte.</v>
          </cell>
          <cell r="OD43" t="str">
            <v>No se programó avance para este periodo</v>
          </cell>
          <cell r="OE43" t="str">
            <v>No se programó avance para este periodo</v>
          </cell>
          <cell r="OF43">
            <v>0</v>
          </cell>
          <cell r="OG43">
            <v>0</v>
          </cell>
          <cell r="OH43">
            <v>0</v>
          </cell>
          <cell r="OI43">
            <v>0</v>
          </cell>
          <cell r="OJ43">
            <v>0</v>
          </cell>
          <cell r="OK43">
            <v>0</v>
          </cell>
          <cell r="OL43">
            <v>0</v>
          </cell>
          <cell r="OO43" t="str">
            <v>PD80A</v>
          </cell>
          <cell r="OP43">
            <v>6.8</v>
          </cell>
          <cell r="OQ43" t="str">
            <v>N/A</v>
          </cell>
          <cell r="OR43" t="str">
            <v>N/A</v>
          </cell>
          <cell r="OS43" t="str">
            <v>N/A</v>
          </cell>
          <cell r="OT43" t="str">
            <v>N/A</v>
          </cell>
          <cell r="OU43" t="str">
            <v>N/A</v>
          </cell>
          <cell r="OV43" t="str">
            <v>N/A</v>
          </cell>
          <cell r="OW43" t="str">
            <v>N/A</v>
          </cell>
          <cell r="OX43" t="str">
            <v>N/A</v>
          </cell>
          <cell r="OY43" t="str">
            <v>N/A</v>
          </cell>
          <cell r="OZ43" t="str">
            <v>N/A</v>
          </cell>
          <cell r="PA43" t="str">
            <v>N/A</v>
          </cell>
          <cell r="PB43" t="str">
            <v>N/A</v>
          </cell>
          <cell r="PC43" t="str">
            <v>N/A</v>
          </cell>
          <cell r="PD43" t="str">
            <v>N/A</v>
          </cell>
          <cell r="PE43" t="str">
            <v>N/A</v>
          </cell>
          <cell r="PF43" t="str">
            <v>N/A</v>
          </cell>
          <cell r="PG43" t="str">
            <v>N/A</v>
          </cell>
          <cell r="PH43" t="str">
            <v>N/A</v>
          </cell>
          <cell r="PI43" t="str">
            <v>N/A</v>
          </cell>
          <cell r="PJ43" t="str">
            <v>N/A</v>
          </cell>
          <cell r="PK43" t="str">
            <v>N/A</v>
          </cell>
          <cell r="PL43" t="str">
            <v>N/A</v>
          </cell>
          <cell r="PM43" t="str">
            <v>N/A</v>
          </cell>
          <cell r="PN43" t="str">
            <v>N/A</v>
          </cell>
          <cell r="PO43" t="str">
            <v>N/A</v>
          </cell>
          <cell r="PP43" t="str">
            <v>N/A</v>
          </cell>
          <cell r="PQ43">
            <v>4</v>
          </cell>
          <cell r="PR43">
            <v>756106371</v>
          </cell>
          <cell r="PS43" t="str">
            <v>Meta Sectorial</v>
          </cell>
        </row>
        <row r="44">
          <cell r="A44" t="str">
            <v>PD81</v>
          </cell>
          <cell r="B44">
            <v>7870</v>
          </cell>
          <cell r="D44">
            <v>2020110010186</v>
          </cell>
          <cell r="E44" t="str">
            <v>Un nuevo contrato social y ambiental para la Bogotá del siglo XXI</v>
          </cell>
          <cell r="F44" t="str">
            <v>5. Construir Bogotá región con gobierno abierto, transparente y ciudadanía consciente.</v>
          </cell>
          <cell r="G44" t="str">
            <v>56. Gestión Pública Efectiva</v>
          </cell>
          <cell r="H44" t="str">
            <v>Generar las condiciones necesarias para que la experiencia de la ciudadanía en la interacción con la Administración Distrital sea favorable.</v>
          </cell>
          <cell r="I44" t="str">
            <v>1. Fortalecer la articulación y el seguimiento a nivel distrital de la implementación de los lineamientos en materia de atención al ciudadano.</v>
          </cell>
          <cell r="J44" t="str">
            <v>Servicio a la ciudadanía, moderno, eficiente y de calidad</v>
          </cell>
          <cell r="K44" t="str">
            <v>Subsecretaría de Servicio a la Ciudadanía</v>
          </cell>
          <cell r="L44" t="str">
            <v>Diana Marcela Velasco Rincón</v>
          </cell>
          <cell r="M44" t="str">
            <v>Subsecretaria de Servicio a la Ciudadanía</v>
          </cell>
          <cell r="N44" t="str">
            <v>Dirección Distrital del Sistema de Servicio a la Ciudadanía</v>
          </cell>
          <cell r="O44" t="str">
            <v>Yanneth Moreno Romero</v>
          </cell>
          <cell r="P44" t="str">
            <v>Directora del Sistema Distrital del Servicio a la Ciudadanía</v>
          </cell>
          <cell r="Q44" t="str">
            <v xml:space="preserve">Marco Aurelio Gomez Gutierrez, Monica Castro Martinez </v>
          </cell>
          <cell r="R44" t="str">
            <v>Sandra Hernández</v>
          </cell>
          <cell r="S44" t="str">
            <v>498. Diseñar una estrategia de integración, alineación y estandarización de la oferta de servicios en los canales de atención disponibles en el Distrito.</v>
          </cell>
          <cell r="T44" t="str">
            <v>544. Número de puntos de información sobre protección y atención animal instalados y funcionando en la Red CADE del distrito.</v>
          </cell>
          <cell r="Z44" t="str">
            <v>498. Diseñar una estrategia de integración, alineación y estandarización de la oferta de servicios en los canales de atención disponibles en el Distrito.</v>
          </cell>
          <cell r="AA44" t="str">
            <v>544. Número de puntos de información sobre protección y atención animal instalados y funcionando en la Red CADE del distrito.</v>
          </cell>
          <cell r="AH44" t="str">
            <v>16. Paz, justicia e instituciones sólidas</v>
          </cell>
          <cell r="AI44" t="str">
            <v xml:space="preserve">PD_Meta Sectorial: 498. Diseñar una estrategia de integración, alineación y estandarización de la oferta de servicios en los canales de atención disponibles en el Distrito.; PD_Indicador Meta sector: 544. Número de puntos de información sobre protección y atención animal instalados y funcionando en la Red CADE del distrito.; ODS: 16. Paz, justicia e instituciones sólidas; </v>
          </cell>
          <cell r="AJ44">
            <v>0</v>
          </cell>
          <cell r="AK44">
            <v>44055</v>
          </cell>
          <cell r="AL44">
            <v>1</v>
          </cell>
          <cell r="AM44">
            <v>2023</v>
          </cell>
          <cell r="AN44" t="str">
            <v xml:space="preserve">Adelantar la gestión de articulación con el Instituto Distrital de Protección y Bienestar Animal para su participación en el canal presencial de la Red CADE, de acuerdo con la normatividad y lineamientos establecidos por la Subsecretaría de Servicio a la Ciudadanía.
                                                                     </v>
          </cell>
          <cell r="AO44" t="str">
            <v>Aumentar la oferta de servicios en la Red CADE para que la ciudadanía pueda adelantar trámites y servicios ante el Instituto Distrital de Protección y Bienestar Animal.</v>
          </cell>
          <cell r="AP44">
            <v>2020</v>
          </cell>
          <cell r="AQ44">
            <v>2024</v>
          </cell>
          <cell r="AR44" t="str">
            <v>Suma</v>
          </cell>
          <cell r="AS44" t="str">
            <v>Eficiencia</v>
          </cell>
          <cell r="AT44" t="str">
            <v>Número</v>
          </cell>
          <cell r="AU44" t="str">
            <v>Producto</v>
          </cell>
          <cell r="AV44" t="str">
            <v>N/D</v>
          </cell>
          <cell r="AW44" t="str">
            <v>No disponible</v>
          </cell>
          <cell r="AX44" t="str">
            <v>N/D</v>
          </cell>
          <cell r="AZ44">
            <v>1</v>
          </cell>
          <cell r="BB44" t="str">
            <v>Puntos de atención en el canal presencial de la Red CADE del Instituto Distrital de Protección y Bienestar Animal - IDPYBA, instalados y funcionando, cumpliendo los parámetros establecidos para su vinculación.
Durante la vigencia se desarrollaran acciones (reuniones, comunicaciones) con el propósito de convocar al Instituto Distrital de Protección y Bienestar Animal para su participación en el canal presencial de la Red CADE. Una vez dicha entidad manifieste su interés en la participación en el canal presencial, se adelantarán las gestiones respectivas para su vinculación efectiva en los puntos de atención de la Red CADE.</v>
          </cell>
          <cell r="BC44" t="str">
            <v>Sumatoria de número de puntos de información de protección y atención animal instalados y funcionando en la Red CADE del distrito.</v>
          </cell>
          <cell r="BD44" t="str">
            <v>Puntos de información de protección y atención animal instalados y funcionando en la Red CADE del distrito.</v>
          </cell>
          <cell r="BE44" t="str">
            <v>N/A</v>
          </cell>
          <cell r="BF44" t="str">
            <v>Acuerdo de nivel de servicios para la operación en el modelo multicanal de atención a la ciudadanía, canal presencial y canal virtual  Instituto de Bienestar y Protección Animal -IDPYBA.
FT-625 Entrega/Devolución de espacios y/o elementos de servicio a la ciudadanía.</v>
          </cell>
          <cell r="BG44">
            <v>2</v>
          </cell>
          <cell r="BH44">
            <v>44554</v>
          </cell>
          <cell r="BI44" t="str">
            <v>Se modificaron los campos: Descripción del método de cálculo del indicador, Fórmula del indicador o meta, Variable 1, Fuentes de información verificable.</v>
          </cell>
          <cell r="BJ44" t="str">
            <v>Establecer variables 1 y/o 2 numéricas</v>
          </cell>
          <cell r="BK44">
            <v>7</v>
          </cell>
          <cell r="BL44">
            <v>4</v>
          </cell>
          <cell r="BM44">
            <v>2</v>
          </cell>
          <cell r="BN44">
            <v>1</v>
          </cell>
          <cell r="BO44">
            <v>0</v>
          </cell>
          <cell r="BP44">
            <v>0</v>
          </cell>
          <cell r="BW44">
            <v>0</v>
          </cell>
          <cell r="BX44">
            <v>2</v>
          </cell>
          <cell r="BY44">
            <v>1</v>
          </cell>
          <cell r="BZ44">
            <v>0</v>
          </cell>
          <cell r="CA44">
            <v>2</v>
          </cell>
          <cell r="CB44">
            <v>1</v>
          </cell>
          <cell r="CC44">
            <v>0</v>
          </cell>
          <cell r="CD44">
            <v>0</v>
          </cell>
          <cell r="CE44" t="str">
            <v>N/A</v>
          </cell>
          <cell r="CF44" t="str">
            <v>N/A</v>
          </cell>
          <cell r="CG44" t="str">
            <v>N/A</v>
          </cell>
          <cell r="CH44" t="str">
            <v>N/A</v>
          </cell>
          <cell r="CI44" t="str">
            <v>N/A</v>
          </cell>
          <cell r="CJ44">
            <v>4</v>
          </cell>
          <cell r="CK44">
            <v>2</v>
          </cell>
          <cell r="CL44">
            <v>1</v>
          </cell>
          <cell r="CM44">
            <v>7</v>
          </cell>
          <cell r="CN44" t="str">
            <v>Suma</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t="str">
            <v>N/A</v>
          </cell>
          <cell r="FD44" t="str">
            <v>N/A</v>
          </cell>
          <cell r="FE44" t="str">
            <v>N/A</v>
          </cell>
          <cell r="FF44" t="str">
            <v>N/A</v>
          </cell>
          <cell r="FG44" t="str">
            <v>N/A</v>
          </cell>
          <cell r="FH44" t="str">
            <v>N/A</v>
          </cell>
          <cell r="FI44" t="str">
            <v>N/A</v>
          </cell>
          <cell r="FJ44" t="str">
            <v>N/A</v>
          </cell>
          <cell r="FK44" t="str">
            <v>N/A</v>
          </cell>
          <cell r="FL44" t="str">
            <v>N/A</v>
          </cell>
          <cell r="FM44" t="str">
            <v>N/A</v>
          </cell>
          <cell r="FN44" t="str">
            <v>N/A</v>
          </cell>
          <cell r="FO44" t="str">
            <v>N/A</v>
          </cell>
          <cell r="FP44" t="str">
            <v>N/A</v>
          </cell>
          <cell r="FQ44" t="str">
            <v>N/A</v>
          </cell>
          <cell r="FR44" t="str">
            <v>N/A</v>
          </cell>
          <cell r="FS44" t="str">
            <v>N/A</v>
          </cell>
          <cell r="FT44" t="str">
            <v>N/A</v>
          </cell>
          <cell r="FU44" t="str">
            <v>N/A</v>
          </cell>
          <cell r="FV44" t="str">
            <v>N/A</v>
          </cell>
          <cell r="FW44" t="str">
            <v>N/A</v>
          </cell>
          <cell r="FX44" t="str">
            <v>N/A</v>
          </cell>
          <cell r="FY44" t="str">
            <v>N/A</v>
          </cell>
          <cell r="FZ44" t="str">
            <v>N/A</v>
          </cell>
          <cell r="GA44" t="str">
            <v>N/A</v>
          </cell>
          <cell r="GB44" t="str">
            <v>N/A</v>
          </cell>
          <cell r="GC44" t="str">
            <v>N/A</v>
          </cell>
          <cell r="GD44" t="str">
            <v>N/A</v>
          </cell>
          <cell r="GE44" t="str">
            <v>N/A</v>
          </cell>
          <cell r="GF44" t="str">
            <v>N/A</v>
          </cell>
          <cell r="GG44" t="str">
            <v>N/A</v>
          </cell>
          <cell r="GH44" t="str">
            <v>N/A</v>
          </cell>
          <cell r="GI44" t="str">
            <v>N/A</v>
          </cell>
          <cell r="GJ44" t="str">
            <v>N/A</v>
          </cell>
          <cell r="GK44" t="str">
            <v>N/A</v>
          </cell>
          <cell r="GL44" t="str">
            <v>N/A</v>
          </cell>
          <cell r="GM44" t="str">
            <v>N/A</v>
          </cell>
          <cell r="GN44" t="str">
            <v>N/A</v>
          </cell>
          <cell r="GO44" t="str">
            <v>N/A</v>
          </cell>
          <cell r="GP44" t="str">
            <v>N/A</v>
          </cell>
          <cell r="GQ44" t="str">
            <v>N/A</v>
          </cell>
          <cell r="GR44" t="str">
            <v>N/A</v>
          </cell>
          <cell r="GS44" t="str">
            <v>N/A</v>
          </cell>
          <cell r="GT44" t="str">
            <v>N/A</v>
          </cell>
          <cell r="GU44" t="str">
            <v>N/A</v>
          </cell>
          <cell r="GV44" t="str">
            <v>N/A</v>
          </cell>
          <cell r="GW44" t="str">
            <v>N/A</v>
          </cell>
          <cell r="GX44" t="str">
            <v>N/A</v>
          </cell>
          <cell r="GY44" t="str">
            <v>N/A</v>
          </cell>
          <cell r="GZ44" t="str">
            <v>N/A</v>
          </cell>
          <cell r="HA44" t="str">
            <v>N/A</v>
          </cell>
          <cell r="HB44" t="str">
            <v>N/A</v>
          </cell>
          <cell r="HC44" t="str">
            <v>N/A</v>
          </cell>
          <cell r="HD44" t="str">
            <v>N/A</v>
          </cell>
          <cell r="HE44" t="str">
            <v>N/A</v>
          </cell>
          <cell r="HF44" t="str">
            <v>N/A</v>
          </cell>
          <cell r="HG44" t="str">
            <v>N/A</v>
          </cell>
          <cell r="HH44" t="str">
            <v>N/A</v>
          </cell>
          <cell r="HI44" t="str">
            <v>N/A</v>
          </cell>
          <cell r="HJ44" t="str">
            <v>N/A</v>
          </cell>
          <cell r="HK44" t="str">
            <v>N/A</v>
          </cell>
          <cell r="HL44" t="str">
            <v>N/A</v>
          </cell>
          <cell r="HM44" t="str">
            <v>N/A</v>
          </cell>
          <cell r="HN44" t="str">
            <v>N/A</v>
          </cell>
          <cell r="HO44" t="str">
            <v>N/A</v>
          </cell>
          <cell r="HP44" t="str">
            <v>N/A</v>
          </cell>
          <cell r="HQ44" t="str">
            <v>N/A</v>
          </cell>
          <cell r="HR44" t="str">
            <v>N/A</v>
          </cell>
          <cell r="HS44" t="str">
            <v>N/A</v>
          </cell>
          <cell r="HT44" t="str">
            <v>N/A</v>
          </cell>
          <cell r="HU44" t="str">
            <v>N/A</v>
          </cell>
          <cell r="HV44" t="str">
            <v>N/A</v>
          </cell>
          <cell r="HW44" t="str">
            <v>N/A</v>
          </cell>
          <cell r="HX44" t="str">
            <v>N/A</v>
          </cell>
          <cell r="HY44" t="str">
            <v>N/A</v>
          </cell>
          <cell r="HZ44" t="str">
            <v>N/A</v>
          </cell>
          <cell r="IA44" t="str">
            <v>N/A</v>
          </cell>
          <cell r="IB44" t="str">
            <v>N/A</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v>0</v>
          </cell>
          <cell r="IS44">
            <v>0</v>
          </cell>
          <cell r="IT44">
            <v>0</v>
          </cell>
          <cell r="IU44">
            <v>0</v>
          </cell>
          <cell r="IV44">
            <v>0</v>
          </cell>
          <cell r="IW44">
            <v>0</v>
          </cell>
          <cell r="IX44">
            <v>0</v>
          </cell>
          <cell r="IY44">
            <v>0</v>
          </cell>
          <cell r="IZ44">
            <v>0</v>
          </cell>
          <cell r="JA44">
            <v>0</v>
          </cell>
          <cell r="JB44">
            <v>0</v>
          </cell>
          <cell r="JC44">
            <v>0</v>
          </cell>
          <cell r="JD44">
            <v>0</v>
          </cell>
          <cell r="JE44" t="str">
            <v>No programó</v>
          </cell>
          <cell r="JF44" t="str">
            <v>No programó</v>
          </cell>
          <cell r="JG44" t="str">
            <v>No programó</v>
          </cell>
          <cell r="JH44" t="str">
            <v>No programó</v>
          </cell>
          <cell r="JI44" t="str">
            <v>No programó</v>
          </cell>
          <cell r="JJ44" t="str">
            <v>No programó</v>
          </cell>
          <cell r="JK44" t="str">
            <v>No programó</v>
          </cell>
          <cell r="JL44" t="str">
            <v>No programó</v>
          </cell>
          <cell r="JM44" t="str">
            <v>No programó</v>
          </cell>
          <cell r="JN44" t="str">
            <v>No programó</v>
          </cell>
          <cell r="JO44" t="str">
            <v>No programó</v>
          </cell>
          <cell r="JP44" t="str">
            <v>No programó</v>
          </cell>
          <cell r="JQ44">
            <v>0</v>
          </cell>
          <cell r="JR44">
            <v>0</v>
          </cell>
          <cell r="JS44">
            <v>0</v>
          </cell>
          <cell r="JT44">
            <v>0</v>
          </cell>
          <cell r="JU44">
            <v>0</v>
          </cell>
          <cell r="JV44">
            <v>0</v>
          </cell>
          <cell r="JW44">
            <v>0</v>
          </cell>
          <cell r="JX44">
            <v>0</v>
          </cell>
          <cell r="JY44">
            <v>0</v>
          </cell>
          <cell r="JZ44">
            <v>0</v>
          </cell>
          <cell r="KA44">
            <v>0</v>
          </cell>
          <cell r="KB44">
            <v>0</v>
          </cell>
          <cell r="KC44">
            <v>0</v>
          </cell>
          <cell r="KD44" t="str">
            <v>No Programó</v>
          </cell>
          <cell r="KE44" t="str">
            <v/>
          </cell>
          <cell r="KF44" t="str">
            <v/>
          </cell>
          <cell r="KG44" t="str">
            <v/>
          </cell>
          <cell r="KH44" t="str">
            <v/>
          </cell>
          <cell r="KI44" t="str">
            <v/>
          </cell>
          <cell r="KJ44" t="str">
            <v/>
          </cell>
          <cell r="KK44" t="str">
            <v/>
          </cell>
          <cell r="KL44" t="str">
            <v/>
          </cell>
          <cell r="KM44" t="str">
            <v/>
          </cell>
          <cell r="KN44" t="str">
            <v/>
          </cell>
          <cell r="KO44" t="str">
            <v/>
          </cell>
          <cell r="KP44" t="str">
            <v>No Programó</v>
          </cell>
          <cell r="KQ44" t="str">
            <v>No Programó</v>
          </cell>
          <cell r="KR44" t="str">
            <v>No Programó</v>
          </cell>
          <cell r="KS44" t="str">
            <v>No Programó</v>
          </cell>
          <cell r="KT44" t="str">
            <v>No Programó</v>
          </cell>
          <cell r="KU44" t="str">
            <v>No Programó</v>
          </cell>
          <cell r="KV44" t="str">
            <v/>
          </cell>
          <cell r="KW44" t="str">
            <v/>
          </cell>
          <cell r="KX44" t="str">
            <v/>
          </cell>
          <cell r="KY44" t="str">
            <v/>
          </cell>
          <cell r="KZ44" t="str">
            <v/>
          </cell>
          <cell r="LA44" t="str">
            <v/>
          </cell>
          <cell r="LB44" t="str">
            <v>No Programó</v>
          </cell>
          <cell r="LC44" t="str">
            <v>7870_1</v>
          </cell>
          <cell r="LD44" t="str">
            <v>1. Fortalecer la articulación y el seguimiento a nivel distrital de la implementación de los lineami</v>
          </cell>
          <cell r="LE44">
            <v>100</v>
          </cell>
          <cell r="LF44">
            <v>36.25</v>
          </cell>
          <cell r="LG44" t="str">
            <v/>
          </cell>
          <cell r="LH44" t="str">
            <v/>
          </cell>
          <cell r="LI44">
            <v>100</v>
          </cell>
          <cell r="LJ44">
            <v>38.125</v>
          </cell>
          <cell r="LK44">
            <v>3656623000</v>
          </cell>
          <cell r="LL44">
            <v>3383542663</v>
          </cell>
          <cell r="LM44">
            <v>1201695041</v>
          </cell>
          <cell r="LN44">
            <v>756106375</v>
          </cell>
          <cell r="LO44">
            <v>736775179</v>
          </cell>
          <cell r="LP44" t="str">
            <v>No Programó</v>
          </cell>
          <cell r="LQ44" t="str">
            <v>No Programó</v>
          </cell>
          <cell r="LR44" t="str">
            <v>No Programó</v>
          </cell>
          <cell r="LS44" t="str">
            <v>No Programó</v>
          </cell>
          <cell r="LT44" t="str">
            <v>No Programó</v>
          </cell>
          <cell r="LU44" t="str">
            <v>No Programó</v>
          </cell>
          <cell r="LV44" t="str">
            <v/>
          </cell>
          <cell r="LW44" t="str">
            <v/>
          </cell>
          <cell r="LX44" t="str">
            <v/>
          </cell>
          <cell r="LY44" t="str">
            <v/>
          </cell>
          <cell r="LZ44" t="str">
            <v/>
          </cell>
          <cell r="MA44" t="str">
            <v/>
          </cell>
          <cell r="MB44">
            <v>0</v>
          </cell>
          <cell r="MC44">
            <v>0</v>
          </cell>
          <cell r="MD44">
            <v>0</v>
          </cell>
          <cell r="ME44" t="str">
            <v>No aplica</v>
          </cell>
          <cell r="MF44" t="str">
            <v>No aplica</v>
          </cell>
          <cell r="MG44" t="str">
            <v>No aplica</v>
          </cell>
          <cell r="MH44" t="str">
            <v>No aplica</v>
          </cell>
          <cell r="MI44" t="str">
            <v>No aplica</v>
          </cell>
          <cell r="MJ44">
            <v>0</v>
          </cell>
          <cell r="MK44">
            <v>0</v>
          </cell>
          <cell r="ML44">
            <v>0</v>
          </cell>
          <cell r="MM44">
            <v>0</v>
          </cell>
          <cell r="MN44">
            <v>0</v>
          </cell>
          <cell r="MO44">
            <v>0</v>
          </cell>
          <cell r="MP44">
            <v>0</v>
          </cell>
          <cell r="MQ44" t="str">
            <v>No aplica</v>
          </cell>
          <cell r="MR44" t="str">
            <v>No aplica</v>
          </cell>
          <cell r="MS44" t="str">
            <v>No aplica</v>
          </cell>
          <cell r="MT44" t="str">
            <v>No aplica</v>
          </cell>
          <cell r="MU44" t="str">
            <v>No aplica</v>
          </cell>
          <cell r="MV44">
            <v>0</v>
          </cell>
          <cell r="MW44">
            <v>0</v>
          </cell>
          <cell r="MX44">
            <v>0</v>
          </cell>
          <cell r="MY44">
            <v>0</v>
          </cell>
          <cell r="MZ44">
            <v>0</v>
          </cell>
          <cell r="NA44">
            <v>0</v>
          </cell>
          <cell r="NB44">
            <v>0</v>
          </cell>
          <cell r="NC44" t="str">
            <v>No Programó</v>
          </cell>
          <cell r="ND44" t="str">
            <v>No Programó</v>
          </cell>
          <cell r="NE44" t="str">
            <v>No Programó</v>
          </cell>
          <cell r="NF44" t="str">
            <v>No Programó</v>
          </cell>
          <cell r="NG44" t="str">
            <v>No Programó</v>
          </cell>
          <cell r="NH44" t="str">
            <v>No Programó</v>
          </cell>
          <cell r="NI44" t="str">
            <v/>
          </cell>
          <cell r="NJ44" t="str">
            <v/>
          </cell>
          <cell r="NK44" t="str">
            <v/>
          </cell>
          <cell r="NL44" t="str">
            <v/>
          </cell>
          <cell r="NM44" t="str">
            <v/>
          </cell>
          <cell r="NN44" t="str">
            <v/>
          </cell>
          <cell r="NO44" t="str">
            <v>No aplica</v>
          </cell>
          <cell r="NP44" t="str">
            <v>No aplica</v>
          </cell>
          <cell r="NQ44" t="str">
            <v>No aplica</v>
          </cell>
          <cell r="NR44" t="str">
            <v>No aplica</v>
          </cell>
          <cell r="NS44" t="str">
            <v>No aplica</v>
          </cell>
          <cell r="NT44">
            <v>0</v>
          </cell>
          <cell r="NU44">
            <v>0</v>
          </cell>
          <cell r="NV44">
            <v>0</v>
          </cell>
          <cell r="NW44">
            <v>0</v>
          </cell>
          <cell r="NX44">
            <v>0</v>
          </cell>
          <cell r="NY44">
            <v>0</v>
          </cell>
          <cell r="NZ44">
            <v>0</v>
          </cell>
          <cell r="OA44" t="str">
            <v>No se programó avance para este periodo</v>
          </cell>
          <cell r="OB44" t="str">
            <v>No se programó avance para este periodo</v>
          </cell>
          <cell r="OC44" t="str">
            <v>No se programó avance para este periodo</v>
          </cell>
          <cell r="OD44" t="str">
            <v>No se programó avance para este periodo</v>
          </cell>
          <cell r="OE44" t="str">
            <v>No se programó avance para este periodo</v>
          </cell>
          <cell r="OF44">
            <v>0</v>
          </cell>
          <cell r="OG44">
            <v>0</v>
          </cell>
          <cell r="OH44">
            <v>0</v>
          </cell>
          <cell r="OI44">
            <v>0</v>
          </cell>
          <cell r="OJ44">
            <v>0</v>
          </cell>
          <cell r="OK44">
            <v>0</v>
          </cell>
          <cell r="OL44">
            <v>0</v>
          </cell>
          <cell r="OO44" t="str">
            <v>PD81</v>
          </cell>
          <cell r="OP44">
            <v>0</v>
          </cell>
          <cell r="OQ44" t="str">
            <v>N/A</v>
          </cell>
          <cell r="OR44" t="str">
            <v>N/A</v>
          </cell>
          <cell r="OS44" t="str">
            <v>N/A</v>
          </cell>
          <cell r="OT44" t="str">
            <v>N/A</v>
          </cell>
          <cell r="OU44" t="str">
            <v>N/A</v>
          </cell>
          <cell r="OV44" t="str">
            <v>N/A</v>
          </cell>
          <cell r="OW44" t="str">
            <v>N/A</v>
          </cell>
          <cell r="OX44" t="str">
            <v>N/A</v>
          </cell>
          <cell r="OY44" t="str">
            <v>N/A</v>
          </cell>
          <cell r="OZ44" t="str">
            <v>N/A</v>
          </cell>
          <cell r="PA44" t="str">
            <v>N/A</v>
          </cell>
          <cell r="PB44" t="str">
            <v>N/A</v>
          </cell>
          <cell r="PC44" t="str">
            <v>N/A</v>
          </cell>
          <cell r="PD44" t="str">
            <v>N/A</v>
          </cell>
          <cell r="PE44" t="str">
            <v>N/A</v>
          </cell>
          <cell r="PF44" t="str">
            <v>N/A</v>
          </cell>
          <cell r="PG44" t="str">
            <v>N/A</v>
          </cell>
          <cell r="PH44" t="str">
            <v>N/A</v>
          </cell>
          <cell r="PI44" t="str">
            <v>N/A</v>
          </cell>
          <cell r="PJ44" t="str">
            <v>N/A</v>
          </cell>
          <cell r="PK44" t="str">
            <v>N/A</v>
          </cell>
          <cell r="PL44" t="str">
            <v>N/A</v>
          </cell>
          <cell r="PM44" t="str">
            <v>N/A</v>
          </cell>
          <cell r="PN44" t="str">
            <v>N/A</v>
          </cell>
          <cell r="PO44" t="str">
            <v>N/A</v>
          </cell>
          <cell r="PP44" t="str">
            <v>N/A</v>
          </cell>
          <cell r="PQ44">
            <v>4</v>
          </cell>
          <cell r="PR44">
            <v>756106371</v>
          </cell>
          <cell r="PS44" t="str">
            <v>Meta Sectorial</v>
          </cell>
        </row>
        <row r="45">
          <cell r="A45" t="str">
            <v>PD82</v>
          </cell>
          <cell r="B45">
            <v>7870</v>
          </cell>
          <cell r="D45">
            <v>2020110010186</v>
          </cell>
          <cell r="E45" t="str">
            <v>Un nuevo contrato social y ambiental para la Bogotá del siglo XXI</v>
          </cell>
          <cell r="F45" t="str">
            <v>5. Construir Bogotá región con gobierno abierto, transparente y ciudadanía consciente.</v>
          </cell>
          <cell r="G45" t="str">
            <v>56. Gestión Pública Efectiva</v>
          </cell>
          <cell r="H45" t="str">
            <v>Generar las condiciones necesarias para que la experiencia de la ciudadanía en la interacción con la Administración Distrital sea favorable.</v>
          </cell>
          <cell r="I45" t="str">
            <v>1. Fortalecer la articulación y el seguimiento a nivel distrital de la implementación de los lineamientos en materia de atención al ciudadano.</v>
          </cell>
          <cell r="J45" t="str">
            <v>Servicio a la ciudadanía, moderno, eficiente y de calidad</v>
          </cell>
          <cell r="K45" t="str">
            <v>Subsecretaría de Servicio a la Ciudadanía</v>
          </cell>
          <cell r="L45" t="str">
            <v>Diana Marcela Velasco Rincón</v>
          </cell>
          <cell r="M45" t="str">
            <v>Subsecretaria de Servicio a la Ciudadanía</v>
          </cell>
          <cell r="N45" t="str">
            <v>Dirección Distrital del Sistema de Servicio a la Ciudadanía</v>
          </cell>
          <cell r="O45" t="str">
            <v>Yanneth Moreno Romero</v>
          </cell>
          <cell r="P45" t="str">
            <v>Directora del Sistema Distrital del Servicio a la Ciudadanía</v>
          </cell>
          <cell r="Q45" t="str">
            <v xml:space="preserve">Marco Aurelio Gomez Gutierrez, Monica Castro Martinez </v>
          </cell>
          <cell r="R45" t="str">
            <v>Sandra Hernández</v>
          </cell>
          <cell r="S45" t="str">
            <v>498. Diseñar una estrategia de integración, alineación y estandarización de la oferta de servicios en los canales de atención disponibles en el Distrito.</v>
          </cell>
          <cell r="T45" t="str">
            <v>545. Número de orientaciones y solicitudes recibidas a través de la línea 195.</v>
          </cell>
          <cell r="Z45" t="str">
            <v>498. Diseñar una estrategia de integración, alineación y estandarización de la oferta de servicios en los canales de atención disponibles en el Distrito.</v>
          </cell>
          <cell r="AA45" t="str">
            <v>545. Número de orientaciones y solicitudes recibidas a través de la línea 195.</v>
          </cell>
          <cell r="AH45" t="str">
            <v>16. Paz, justicia e instituciones sólidas</v>
          </cell>
          <cell r="AI45" t="str">
            <v xml:space="preserve">PD_Meta Sectorial: 498. Diseñar una estrategia de integración, alineación y estandarización de la oferta de servicios en los canales de atención disponibles en el Distrito.; PD_Indicador Meta sector: 545. Número de orientaciones y solicitudes recibidas a través de la línea 195.; ODS: 16. Paz, justicia e instituciones sólidas; </v>
          </cell>
          <cell r="AJ45">
            <v>0</v>
          </cell>
          <cell r="AK45">
            <v>44055</v>
          </cell>
          <cell r="AL45">
            <v>1</v>
          </cell>
          <cell r="AM45">
            <v>2023</v>
          </cell>
          <cell r="AN45" t="str">
            <v>Consiste en el número de llamadas atendidas por el operador y las contestadas por el sistema Interactivo de voz (IVR), a través de la línea 195 en relación con los trámites, Otros Procedimientos (OPA) y servicios que se prestan en la Red CADE</v>
          </cell>
          <cell r="AO45" t="str">
            <v>La ciudadanía cuenta con información y orientación de trámites en tiempo real mediante la línea 195, 24 horas al día, como un mecanismo que les permite interactuar con la administración distrital, registrar sus requerimientos e interponer sus solicitudes a las entidades distritales a través de canales no presenciales, ahorrando tiempos de desplazamiento y reduciendo costos.</v>
          </cell>
          <cell r="AP45">
            <v>2020</v>
          </cell>
          <cell r="AQ45">
            <v>2024</v>
          </cell>
          <cell r="AR45" t="str">
            <v>Suma</v>
          </cell>
          <cell r="AS45" t="str">
            <v>Efectividad</v>
          </cell>
          <cell r="AT45" t="str">
            <v>Número</v>
          </cell>
          <cell r="AU45" t="str">
            <v>Producto</v>
          </cell>
          <cell r="AV45">
            <v>2019</v>
          </cell>
          <cell r="AW45">
            <v>3263621</v>
          </cell>
          <cell r="AX45" t="str">
            <v>Reporte estadístico generado desde el DASHBOARD, base propia del operador de la Línea 195.</v>
          </cell>
          <cell r="AZ45">
            <v>1</v>
          </cell>
          <cell r="BB45" t="str">
            <v>Contar las llamadas atendidas por el operador y contestadas por la respuesta de voz interactiva (IVR), durante la vigencia.  Estos datos están registrados en el Reporte estadístico generado desde el DASHBOARD, base propia del operador de la Línea 195.</v>
          </cell>
          <cell r="BC45" t="str">
            <v>Sumatoria  de número de orientaciones y solicitudes atendidas por operador y respuesta de voz interactiva (IVR)</v>
          </cell>
          <cell r="BD45" t="str">
            <v>Número mensual de orientaciones y solicitudes atendidas por operador y respuesta de voz interactiva (IVR)</v>
          </cell>
          <cell r="BE45" t="str">
            <v>N/A</v>
          </cell>
          <cell r="BF45" t="str">
            <v>Reporte estadístico generado desde el DASHBOARD, base propia del operador de la Línea 195.</v>
          </cell>
          <cell r="BG45">
            <v>2</v>
          </cell>
          <cell r="BH45">
            <v>44554</v>
          </cell>
          <cell r="BI45" t="str">
            <v>Se modificaron los campos: Descripción del Indicador, Beneficios, Efectos o Impactos Esperados, Fórmula del indicador o meta, Variable 1, Descripción del método de cálculo del indicador.</v>
          </cell>
          <cell r="BJ45" t="str">
            <v>Establecer variables 1 y/o 2 numéricas</v>
          </cell>
          <cell r="BK45">
            <v>23669955</v>
          </cell>
          <cell r="BL45">
            <v>4069955</v>
          </cell>
          <cell r="BM45">
            <v>5839412</v>
          </cell>
          <cell r="BN45">
            <v>4118689</v>
          </cell>
          <cell r="BO45">
            <v>5486863</v>
          </cell>
          <cell r="BP45">
            <v>4155036</v>
          </cell>
          <cell r="BW45">
            <v>4777734</v>
          </cell>
          <cell r="BX45">
            <v>3500000</v>
          </cell>
          <cell r="BY45">
            <v>1250000</v>
          </cell>
          <cell r="BZ45">
            <v>5486863</v>
          </cell>
          <cell r="CA45">
            <v>6100000</v>
          </cell>
          <cell r="CB45">
            <v>4118689</v>
          </cell>
          <cell r="CC45">
            <v>5486863</v>
          </cell>
          <cell r="CD45">
            <v>0</v>
          </cell>
          <cell r="CE45" t="str">
            <v>N/A</v>
          </cell>
          <cell r="CF45" t="str">
            <v>N/A</v>
          </cell>
          <cell r="CG45" t="str">
            <v>N/A</v>
          </cell>
          <cell r="CH45" t="str">
            <v>N/A</v>
          </cell>
          <cell r="CI45" t="str">
            <v>N/A</v>
          </cell>
          <cell r="CJ45">
            <v>4069955</v>
          </cell>
          <cell r="CK45">
            <v>5839412</v>
          </cell>
          <cell r="CL45">
            <v>4118689</v>
          </cell>
          <cell r="CM45">
            <v>15502112</v>
          </cell>
          <cell r="CN45" t="str">
            <v>Suma</v>
          </cell>
          <cell r="CO45">
            <v>457239</v>
          </cell>
          <cell r="CP45">
            <v>457239</v>
          </cell>
          <cell r="CQ45">
            <v>457239</v>
          </cell>
          <cell r="CR45">
            <v>457239</v>
          </cell>
          <cell r="CS45">
            <v>457239</v>
          </cell>
          <cell r="CT45">
            <v>457239</v>
          </cell>
          <cell r="CU45">
            <v>457239</v>
          </cell>
          <cell r="CV45">
            <v>457238</v>
          </cell>
          <cell r="CW45">
            <v>457238</v>
          </cell>
          <cell r="CX45">
            <v>457238</v>
          </cell>
          <cell r="CY45">
            <v>457238</v>
          </cell>
          <cell r="CZ45">
            <v>457238</v>
          </cell>
          <cell r="DA45">
            <v>5486863</v>
          </cell>
          <cell r="DB45">
            <v>2743434</v>
          </cell>
          <cell r="DC45">
            <v>2743434</v>
          </cell>
          <cell r="DD45">
            <v>0</v>
          </cell>
          <cell r="DE45">
            <v>0</v>
          </cell>
          <cell r="DF45">
            <v>0</v>
          </cell>
          <cell r="DG45">
            <v>0</v>
          </cell>
          <cell r="DH45">
            <v>0</v>
          </cell>
          <cell r="DI45">
            <v>0</v>
          </cell>
          <cell r="DJ45">
            <v>0</v>
          </cell>
          <cell r="DK45">
            <v>0</v>
          </cell>
          <cell r="DL45">
            <v>0</v>
          </cell>
          <cell r="DM45">
            <v>0</v>
          </cell>
          <cell r="DN45">
            <v>0</v>
          </cell>
          <cell r="DO45">
            <v>0</v>
          </cell>
          <cell r="DP45">
            <v>5486863</v>
          </cell>
          <cell r="DQ45">
            <v>291750</v>
          </cell>
          <cell r="DR45">
            <v>247416</v>
          </cell>
          <cell r="DS45">
            <v>238120</v>
          </cell>
          <cell r="DT45">
            <v>221692</v>
          </cell>
          <cell r="DU45">
            <v>292031</v>
          </cell>
          <cell r="DV45">
            <v>183047</v>
          </cell>
          <cell r="DW45">
            <v>0</v>
          </cell>
          <cell r="DX45">
            <v>0</v>
          </cell>
          <cell r="DY45">
            <v>0</v>
          </cell>
          <cell r="DZ45">
            <v>0</v>
          </cell>
          <cell r="EA45">
            <v>0</v>
          </cell>
          <cell r="EB45">
            <v>0</v>
          </cell>
          <cell r="EC45">
            <v>1474056</v>
          </cell>
          <cell r="ED45">
            <v>1474056</v>
          </cell>
          <cell r="EE45" t="str">
            <v xml:space="preserve">Reporte estadístico generado desde el dash board, base propia del operador de la línea 195. </v>
          </cell>
          <cell r="EF45" t="str">
            <v xml:space="preserve">Reporte estadístico generado desde el dash board, base propia del operador de la línea 195. </v>
          </cell>
          <cell r="EG45" t="str">
            <v xml:space="preserve">Reporte estadístico generado desde el dash board, base propia del operador de la línea 195. </v>
          </cell>
          <cell r="EH45" t="str">
            <v xml:space="preserve">Reporte estadístico generado desde el dash board, base propia del operador de la línea 195. </v>
          </cell>
          <cell r="EI45" t="str">
            <v xml:space="preserve">Reporte estadístico generado desde el dash board, base propia del operador de la línea 195. </v>
          </cell>
          <cell r="EJ45" t="str">
            <v xml:space="preserve">Reporte estadístico generado desde el dash board, base propia del operador de la línea 195. </v>
          </cell>
          <cell r="EK45" t="str">
            <v xml:space="preserve">Reporte estadístico generado desde el dash board, base propia del operador de la línea 195. </v>
          </cell>
          <cell r="EL45" t="str">
            <v xml:space="preserve">Reporte estadístico generado desde el dash board, base propia del operador de la línea 195. </v>
          </cell>
          <cell r="EM45" t="str">
            <v xml:space="preserve">Reporte estadístico generado desde el dash board, base propia del operador de la línea 195. </v>
          </cell>
          <cell r="EN45" t="str">
            <v xml:space="preserve">Reporte estadístico generado desde el dash board, base propia del operador de la línea 195. </v>
          </cell>
          <cell r="EO45" t="str">
            <v xml:space="preserve">Reporte estadístico generado desde el dash board, base propia del operador de la línea 195. </v>
          </cell>
          <cell r="EP45" t="str">
            <v xml:space="preserve">Reporte estadístico generado desde el dash board, base propia del operador de la línea 195. </v>
          </cell>
          <cell r="EQ45" t="str">
            <v xml:space="preserve">Reporte estadístico generado desde el dash board, base propia del operador de la línea 195. </v>
          </cell>
          <cell r="ER45" t="str">
            <v xml:space="preserve">Reporte estadístico generado desde el dash board, base propia del operador de la línea 195. </v>
          </cell>
          <cell r="ES45" t="str">
            <v xml:space="preserve">Reporte estadístico generado desde el dash board, base propia del operador de la línea 195. </v>
          </cell>
          <cell r="ET45" t="str">
            <v xml:space="preserve">Reporte estadístico generado desde el dash board, base propia del operador de la línea 195. </v>
          </cell>
          <cell r="EU45" t="str">
            <v xml:space="preserve">Reporte estadístico generado desde el dash board, base propia del operador de la línea 195. </v>
          </cell>
          <cell r="EV45" t="str">
            <v xml:space="preserve">Reporte estadístico generado desde el dash board, base propia del operador de la línea 195. </v>
          </cell>
          <cell r="EW45">
            <v>0</v>
          </cell>
          <cell r="EX45">
            <v>0</v>
          </cell>
          <cell r="EY45">
            <v>0</v>
          </cell>
          <cell r="EZ45">
            <v>0</v>
          </cell>
          <cell r="FA45">
            <v>0</v>
          </cell>
          <cell r="FB45">
            <v>0</v>
          </cell>
          <cell r="FC45" t="str">
            <v>N/A</v>
          </cell>
          <cell r="FD45" t="str">
            <v>N/A</v>
          </cell>
          <cell r="FE45" t="str">
            <v>N/A</v>
          </cell>
          <cell r="FF45" t="str">
            <v>N/A</v>
          </cell>
          <cell r="FG45" t="str">
            <v>N/A</v>
          </cell>
          <cell r="FH45" t="str">
            <v>N/A</v>
          </cell>
          <cell r="FI45" t="str">
            <v>N/A</v>
          </cell>
          <cell r="FJ45" t="str">
            <v>N/A</v>
          </cell>
          <cell r="FK45" t="str">
            <v>N/A</v>
          </cell>
          <cell r="FL45" t="str">
            <v>N/A</v>
          </cell>
          <cell r="FM45" t="str">
            <v>N/A</v>
          </cell>
          <cell r="FN45" t="str">
            <v>N/A</v>
          </cell>
          <cell r="FO45" t="str">
            <v>N/A</v>
          </cell>
          <cell r="FP45" t="str">
            <v>N/A</v>
          </cell>
          <cell r="FQ45" t="str">
            <v>N/A</v>
          </cell>
          <cell r="FR45" t="str">
            <v>N/A</v>
          </cell>
          <cell r="FS45" t="str">
            <v>N/A</v>
          </cell>
          <cell r="FT45" t="str">
            <v>N/A</v>
          </cell>
          <cell r="FU45" t="str">
            <v>N/A</v>
          </cell>
          <cell r="FV45" t="str">
            <v>N/A</v>
          </cell>
          <cell r="FW45" t="str">
            <v>N/A</v>
          </cell>
          <cell r="FX45" t="str">
            <v>N/A</v>
          </cell>
          <cell r="FY45" t="str">
            <v>N/A</v>
          </cell>
          <cell r="FZ45" t="str">
            <v>N/A</v>
          </cell>
          <cell r="GA45" t="str">
            <v>N/A</v>
          </cell>
          <cell r="GB45" t="str">
            <v>N/A</v>
          </cell>
          <cell r="GC45" t="str">
            <v>N/A</v>
          </cell>
          <cell r="GD45" t="str">
            <v>N/A</v>
          </cell>
          <cell r="GE45" t="str">
            <v>N/A</v>
          </cell>
          <cell r="GF45" t="str">
            <v>N/A</v>
          </cell>
          <cell r="GG45" t="str">
            <v>N/A</v>
          </cell>
          <cell r="GH45" t="str">
            <v>N/A</v>
          </cell>
          <cell r="GI45" t="str">
            <v>N/A</v>
          </cell>
          <cell r="GJ45" t="str">
            <v>N/A</v>
          </cell>
          <cell r="GK45" t="str">
            <v>N/A</v>
          </cell>
          <cell r="GL45" t="str">
            <v>N/A</v>
          </cell>
          <cell r="GM45" t="str">
            <v>N/A</v>
          </cell>
          <cell r="GN45" t="str">
            <v>N/A</v>
          </cell>
          <cell r="GO45" t="str">
            <v>N/A</v>
          </cell>
          <cell r="GP45" t="str">
            <v>N/A</v>
          </cell>
          <cell r="GQ45" t="str">
            <v>N/A</v>
          </cell>
          <cell r="GR45" t="str">
            <v>N/A</v>
          </cell>
          <cell r="GS45" t="str">
            <v>N/A</v>
          </cell>
          <cell r="GT45" t="str">
            <v>N/A</v>
          </cell>
          <cell r="GU45" t="str">
            <v>N/A</v>
          </cell>
          <cell r="GV45" t="str">
            <v>N/A</v>
          </cell>
          <cell r="GW45" t="str">
            <v>N/A</v>
          </cell>
          <cell r="GX45" t="str">
            <v>N/A</v>
          </cell>
          <cell r="GY45" t="str">
            <v>N/A</v>
          </cell>
          <cell r="GZ45" t="str">
            <v>N/A</v>
          </cell>
          <cell r="HA45" t="str">
            <v>N/A</v>
          </cell>
          <cell r="HB45" t="str">
            <v>N/A</v>
          </cell>
          <cell r="HC45" t="str">
            <v>N/A</v>
          </cell>
          <cell r="HD45" t="str">
            <v>N/A</v>
          </cell>
          <cell r="HE45" t="str">
            <v>N/A</v>
          </cell>
          <cell r="HF45" t="str">
            <v>N/A</v>
          </cell>
          <cell r="HG45" t="str">
            <v>N/A</v>
          </cell>
          <cell r="HH45" t="str">
            <v>N/A</v>
          </cell>
          <cell r="HI45" t="str">
            <v>N/A</v>
          </cell>
          <cell r="HJ45" t="str">
            <v>N/A</v>
          </cell>
          <cell r="HK45" t="str">
            <v>N/A</v>
          </cell>
          <cell r="HL45" t="str">
            <v>N/A</v>
          </cell>
          <cell r="HM45" t="str">
            <v>N/A</v>
          </cell>
          <cell r="HN45" t="str">
            <v>N/A</v>
          </cell>
          <cell r="HO45" t="str">
            <v>N/A</v>
          </cell>
          <cell r="HP45" t="str">
            <v>N/A</v>
          </cell>
          <cell r="HQ45" t="str">
            <v>N/A</v>
          </cell>
          <cell r="HR45" t="str">
            <v>N/A</v>
          </cell>
          <cell r="HS45" t="str">
            <v>N/A</v>
          </cell>
          <cell r="HT45" t="str">
            <v>N/A</v>
          </cell>
          <cell r="HU45" t="str">
            <v>N/A</v>
          </cell>
          <cell r="HV45" t="str">
            <v>N/A</v>
          </cell>
          <cell r="HW45" t="str">
            <v>N/A</v>
          </cell>
          <cell r="HX45" t="str">
            <v>N/A</v>
          </cell>
          <cell r="HY45" t="str">
            <v>N/A</v>
          </cell>
          <cell r="HZ45" t="str">
            <v>N/A</v>
          </cell>
          <cell r="IA45" t="str">
            <v>N/A</v>
          </cell>
          <cell r="IB45" t="str">
            <v>N/A</v>
          </cell>
          <cell r="IC45" t="str">
            <v xml:space="preserve">AVANCES Y LOGROS:
En el marco del Plan Distrital de Desarrollo, la Secretaría General, en cumplimiento del indicador sectorial, fortaleció los canales de comunicación con la finalidad de atender de forma oportuna los requerimientos de la ciudadanía. Por lo anterior, dispuso de canales e interacción no presenciales, como el canal telefónico a través de la Línea 195.
En lo corrido del Plan de Desarrollo se han atendido llamadas 15.502.112 (1.474.056 en 2023), las cuales fueron atendidas por los operadores y por el sistema de respuesta de voz interactiva (IVR).
Los principales logros obtenidos en lo corrido de la vigencia 2023 en la gestión de la línea 195 en el proceso de orientación y atención a solicitudes fueron:  
* Contar con niveles de atención superiores al 80% en los skill de la secretaria General, esto genera satisfacción de la ciudadanía ya que cada vez son más llamadas las que el canal telefónico logra contestar con respecto al universo de llamadas que ingresan de las llamadas se logran contestar. 
*Del total de llamadas que ingresaron de manera exclusiva los Skill de Secretaría General para junio fue de 33.978 se logró un nivel de atención de 80.71% es decir que se contestaron 27.422 llamadas, para el caso del nivel de servicio este se logró cerrar en 59,47% esto quiere decir que 20,208 llamadas, se contestaron antes de los 30 segundos. 
La disminución con respecto al mes anterior obedece que para el mes de mayo y junio la secretaria de hacienda solicito apoyo a los skills de la secretaria general, disponiendo 30 agentes para atención de temas de impuestos, y poder aumentar la atención a la ciudadanía.
*Se continuo con la misma capacidad en el equipo de INBOUND y Bogotá te escucha logrando tener entre 70 y 75 agentes, generando que el indicador de atención para los Skill de Secretaría General este en un 80.71%. 
Beneficios
La ciudadanía cuenta con comunicación en tiempo real mediante la Línea 195, 24 horas al día, como un mecanismo que les permite interactuar con la administración distrital, registrar sus requerimientos e interponer sus solicitudes y consultar información acerca de Otros Procedimientos Administrativos-OPAS, trámites y otros servicios de las entidades distritales a través de canales no presenciales, ahorrando tiempos de desplazamiento y reduciendo costos. </v>
          </cell>
          <cell r="ID45" t="str">
            <v xml:space="preserve">El indicador sectorial tenía una programación de 2.743.434 orientaciones y solicitudes atendidas a través de la línea 195 y durante lo corrido en la vigencia se han atendido 1,474,056 es decir, presenta un rezago de 1,269,378. 
El resultado del número de llamadas recibidas se debe a: 
•	La preferencia por parte de la Ciudadanía en hacer el uso de canales de atención como el virtual debido a la implementación de CHATICO como un nuevo medio de interacción administrado por GAB
•	La Secretaría de Hacienda Distrital es la entidad que en los últimos meses ha generado el mayor número de interacciones que se reciben en la línea 195, no obstante, en el mes de enero de 2023 la Secretaría Distrital de Hacienda informó a los contribuyentes que las facturas de los impuestos predial y vehicular de 2023, volverán a llegar sus casas, lo que produjo una disminución de las interacciones con la línea 195 para este periodo.  
•	Por otra parte, la Secretaría de Hacienda Distrital cuenta con sus canales virtuales independientes que le permiten a la ciudadanía autogestionarse, esto impacta, ya que la Secretaría de Hacienda Distrital representa aproximadamente entre el 35% al 45 % del tráfico de llamadas del centro de contacto Línea 195.
•	Así mismo, la Secretaría de Movilidad tiene ahora su propia línea de atención lo que implica una disminución de llamadas a través de la línea 195. 
Es pertinente aclarar que, el avance del indicador Número de orientaciones y solicitudes recibidas a través de la línea 195.  se ha calculado con el número de interacciones del IVR (las cuales están bajo el convenio 4220000-726-2021 de la Secretaría General con ETB, que incluye los segmentos INBOUND, BOGOTA TE ESCUCHA, BTE CORRUPCION, y desde el mes de mayo se ha realizado apoyo a la secretaria de hacienda mediante el skill S GENERAL HACIENDA, al seleccionar estos segmentos nos arroja el valor reportado). Dentro del avance se calculan los siguientes indicadores: 
•	Nivel de servicio: 59,47% 
Para este indicador los niveles normales y satisfactorios deben estar por encima del 70%, conforme a lo establecido en el convenio, el total de este indicador refleja que del 100% de las llamadas que se atienden en la línea 195 /, por lo menos se deben contestar el 70% en menos de 30, desde finales del año 2022 y durante el año 2023 la línea 195 ha logrado niveles de servicio superiores al 70%. Esto quiere decir por ejemplo que de 100 llamadas que entran a la línea 195 se están contestando en menos de 30 segundos más de 70 llamadas, sin decir que los 30 restantes no se estén contestando, se contestan, pero por encima de 30 segundos de espera.
No obstante, para el periodo de mayo y junio se redujo este indicador con respecto a abril (79.71%) ya que se inició con una estrategia de apoyo al segmento de Secretaría de Hacienda en aras de mejorar la experiencia de los contribuyentes y de brindar una mejor atención a los ciudadanos a través de la Línea 195, esto mediante el refuerzo de 30 agentes del segmento de Secretaría General al segmento de PBX, a la Secretaría de Hacienda con el fin de aumentar su capacidad de respuesta.
•	Nivel de atención: 80.71% 
Este indicador refleja la cantidad de llamadas que se contestan vs las recibidas, desde finales de 2022 y durante el año 2023 la línea 195 ha tenido niveles de atención superiores al 80% siendo niveles óptimos para un centro de contacto. Esto quiere decir por ejemplo que de 100 llamadas que entran a la línea 195 se están contestando más de 81. 
Por otra parte, el total de llamadas atendidas por la línea 195 se han calculado con el total de Skill (los cuales están contenidos en el marco de los convenios de la ETB con las otras entidades distritales (Secretaría de Hacienda - segmento PBX, secretaria Distrital de Planeación, secretaria del Hábitat y Transmilenio); que no hacen parte de la supervisión, ejercida por la secretaria general bajo el contrato 4220000-726-2021. Dentro del avance se miden el siguiente indicador:
Nivel de atención de todos los skills - segmentos es de: 77,83% Este indicador refleja la atención del total de llamadas ingresadas en la línea 195, quiere decir que de cada 100 llamadas alrededor de 77 son atendidas, como se mencionó anteriormente este nivel de atención no depende de la secretaria General.
Asimismo, desde la Dirección del Sistema Distrital de Servicio a la Ciudadanía, se adelantarán las siguientes acciones: 
•	Incentivar el uso del canal telefónico por medio de estrategias de comunicación y divulgación. 
•	Incentivar el uso de la atención a través del paso a asesor que se encuentra en Chatico Bogotá y el cual es atendido por agentes humanos desde la línea 195. 
Finalmente, es importante tener en cuenta que la cantidad de interacciones proyectada al inicio del proyecto se realizó con base a los históricos, pero la pandemia fue un evento atípico que disparó el consumo de llamadas, lo que originó que las proyecciones estuvieran por encima de lo esperado. Sin embargo, el comportamiento de la línea se ha venido ajustando a niveles que se tenían antes de la pandemia, en este sentido se debe tener en cuenta los indicadores de nivel de atención conforme a las llamadas recibidas, y no a la meta proyectada de llamadas en la vigencia, ya que la demanda de la línea depende de temas específicos, dicha variable es incontrolable ya que depende de factores externos a la operación de la línea 195, por ejemplo a contingencias declaradas por la administración distrital, uno de ellos fue la relacionada con la información de Secretaría de Hacienda con respecto a la decisión de enviar los impuestos prediales y vehiculares a las residencias de los contribuyentes, a diferencia de hace un año que no se realizó esta actividad, por esta razón las llamadas a la línea 195 se redujeron drásticamente para esta vigencia.
No obstante, durante el mes de mayo se continuo con manteniendo el equipo de INBOUND y Bogotá te escucha lográndose tener entre 70 y 75 agentes. Lo anterior gracias al seguimiento y control por parte del equipo de supervisión de la Secretaría General para el contrato 726-2021.
</v>
          </cell>
          <cell r="IE45" t="str">
            <v/>
          </cell>
          <cell r="IF45" t="str">
            <v>Para el mes de enero de 2023, el número de orientaciones y solicitudes atendidas por los agentes de la Línea 195 y por el IVR (Interactive Voice Response – Respuesta de voz interactiva), cerró en 291.750.  En este sentido, respecto a los resultados obtenidos en el mes de diciembre de 2022, se observó un aumento del 27,68% (14,712) en el número de llamadas contestadas por los agentes de la Línea 195, y un incremento del 47,67% (72.273) en el número de interacciones realizadas a través del IVR.</v>
          </cell>
          <cell r="IG45" t="str">
            <v>Para el mes de febrero de 2023, a través de la línea 195 se han contestado 247.416 llamadas, las cuales fueron atendidas por los operadores (58.674) y por el sistema de respuesta de voz interactiva IVR (188.742),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febrero de 2023 respecto al mes de enero, se observó una disminución del 13,53% (9.180) en el número de llamadas contestadas por los agentes de la Línea 195, y una disminución del 15,70% (35.154) en el número de interacciones realizadas a través del IVR, el cual se debe a las comunicaciones entregadas por la Secretaría de Hacienda Distrital relacionados con la expedición de la factura del impuestos prediales y vehiculares ya que para la presente vigencia los contribuyentes la recibirán en su domicilio registrado. Adicionalmente, la ciudadanía puede acceder directamente la factura de sus impuestos a través de la página de la Secretaría de Hacienda Distrital. 
Los temas que más impactaron el canal telefónico en el mes fueron: oficina virtual de la Secretaría Distrital de Hacienda, para información relacionada con impuestos distritales; solicitudes para radicar peticiones quejas y reclamos en el sistema Bogotá te escucha; y orientaciones y consultas de la Secretaría Distrital de Educación relacionadas con novedades en los cupos escolares.</v>
          </cell>
          <cell r="IH45" t="str">
            <v xml:space="preserve">Para el mes de marzo de 2023, a través de la línea 195 se han contestado 238.720 llamadas, las cuales fueron atendidas por los operadores (62,741) y por el sistema de respuesta de voz interactiva IVR (175.379),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marzo de 2023 respecto al mes de febrero, se observó un aumento del 6,93% (4.067) en el número de llamadas contestadas por los agentes de la Línea 195, y una disminución del 7% (13.363) en el número de interacciones realizadas a través del IVR., el cual se debe a que para este mes Los temas que impactan el canal telefónico en su mayoría son los relacionados con la tramites y servicios de la Secretaría de Hacienda Distrital. De igual manera a hubo un alto tráfico de llamadas para temas relacionados con peticiones quejas y reclamos en el sistema Bogotá te escucha. No obstante, durante el mes se presenta un fuerte aumento en las llamadas relacionadas con los trámites y servicios del grupo de las entidades que publican información en la GT&amp;S. </v>
          </cell>
          <cell r="II45" t="str">
            <v xml:space="preserve">Para el mes de abril de 2023, a través de la línea 195 se han contestado 221.692 llamadas, las cuales fueron atendidas por los operadores (53.423) y por el sistema de respuesta de voz interactiva IVR (168.269),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abril de 2023 respecto al mes de marzo, se observó una disminución del 14,85% (9.318) en el número de llamadas contestadas por los agentes de la Línea 195, y una disminución del 4,05% (7.110) en el número de interacciones realizadas a través del IVR., el cual se debe a que para este mes Los temas que impactan el canal telefónico en su mayoría son los relacionados con la tramites y servicios de la Secretaría de Hacienda Distrital. De igual manera a hubo un alto tráfico de llamadas para temas relacionados con peticiones quejas y reclamos en el sistema Bogotá te escucha. No obstante, durante el mes se presenta un fuerte aumento en las llamadas relacionadas con los trámites y servicios de del grupo de las entidades que publican información en la GT&amp;S. 
</v>
          </cell>
          <cell r="IJ45" t="str">
            <v xml:space="preserve">Para el mes de mayo de 2023, a través de la línea 195 se han contestado 292.031 llamadas, las cuales fueron atendidas por los operadores (69.094) y por el sistema de respuesta de voz interactiva IVR (222.937),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mayo de 2023 respecto al mes de abril, se observó un aumento del 29.33% (15.671) en el número de llamadas contestadas por los agentes de la Línea 195, y un aumento del 32.49
% (54.668) en el número de interacciones realizadas a través del IVR.
</v>
          </cell>
          <cell r="IK45" t="str">
            <v xml:space="preserve">Para el mes de junio de 2023, a través de la línea 195 se han contestado 183.047 llamadas, las cuales fueron atendidas por los operadores (50.881) y por el sistema de respuesta de voz interactiva IVR (132.166),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JUNIO de 2023 respecto al mes de mayo, se observó una disminución del 26.33% (18.213) en el número de llamadas contestadas por los agentes de la Línea 195, y una disminución del 40% (90.771) en el número de interacciones realizadas a través del IVR.
</v>
          </cell>
          <cell r="IL45" t="str">
            <v/>
          </cell>
          <cell r="IM45" t="str">
            <v/>
          </cell>
          <cell r="IN45" t="str">
            <v/>
          </cell>
          <cell r="IO45" t="str">
            <v/>
          </cell>
          <cell r="IP45" t="str">
            <v/>
          </cell>
          <cell r="IQ45" t="str">
            <v/>
          </cell>
          <cell r="IR45">
            <v>0.63806893112792218</v>
          </cell>
          <cell r="IS45">
            <v>0.54110869807693573</v>
          </cell>
          <cell r="IT45">
            <v>0.52077797388236791</v>
          </cell>
          <cell r="IU45">
            <v>0.48484928013577144</v>
          </cell>
          <cell r="IV45">
            <v>0.63868348937864006</v>
          </cell>
          <cell r="IW45">
            <v>0.40033111786177472</v>
          </cell>
          <cell r="IX45">
            <v>0</v>
          </cell>
          <cell r="IY45">
            <v>0</v>
          </cell>
          <cell r="IZ45">
            <v>0</v>
          </cell>
          <cell r="JA45">
            <v>0</v>
          </cell>
          <cell r="JB45">
            <v>0</v>
          </cell>
          <cell r="JC45">
            <v>0</v>
          </cell>
          <cell r="JD45">
            <v>0.2686518690187818</v>
          </cell>
          <cell r="JE45">
            <v>5.3172459381617516</v>
          </cell>
          <cell r="JF45">
            <v>4.5092432597642773</v>
          </cell>
          <cell r="JG45">
            <v>4.3398204037534738</v>
          </cell>
          <cell r="JH45">
            <v>4.0404143496930756</v>
          </cell>
          <cell r="JI45">
            <v>5.3223672615846249</v>
          </cell>
          <cell r="JJ45">
            <v>3.3360956889209739</v>
          </cell>
          <cell r="JK45">
            <v>0</v>
          </cell>
          <cell r="JL45">
            <v>0</v>
          </cell>
          <cell r="JM45">
            <v>0</v>
          </cell>
          <cell r="JN45">
            <v>0</v>
          </cell>
          <cell r="JO45">
            <v>0</v>
          </cell>
          <cell r="JP45">
            <v>0</v>
          </cell>
          <cell r="JQ45">
            <v>26.865186901878179</v>
          </cell>
          <cell r="JR45">
            <v>5.3172459381617516</v>
          </cell>
          <cell r="JS45">
            <v>9.8264891979260298</v>
          </cell>
          <cell r="JT45">
            <v>14.166309601679504</v>
          </cell>
          <cell r="JU45">
            <v>18.206723951372581</v>
          </cell>
          <cell r="JV45">
            <v>23.529091212957205</v>
          </cell>
          <cell r="JW45">
            <v>26.865186901878179</v>
          </cell>
          <cell r="JX45">
            <v>26.865186901878179</v>
          </cell>
          <cell r="JY45">
            <v>26.865186901878179</v>
          </cell>
          <cell r="JZ45">
            <v>26.865186901878179</v>
          </cell>
          <cell r="KA45">
            <v>26.865186901878179</v>
          </cell>
          <cell r="KB45">
            <v>26.865186901878179</v>
          </cell>
          <cell r="KC45">
            <v>26.865186901878179</v>
          </cell>
          <cell r="KD45">
            <v>63.806893112792217</v>
          </cell>
          <cell r="KE45">
            <v>54.110869807693568</v>
          </cell>
          <cell r="KF45">
            <v>52.077797388236782</v>
          </cell>
          <cell r="KG45">
            <v>48.484928013577139</v>
          </cell>
          <cell r="KH45">
            <v>63.868348937864006</v>
          </cell>
          <cell r="KI45">
            <v>40.033111786177471</v>
          </cell>
          <cell r="KJ45" t="str">
            <v/>
          </cell>
          <cell r="KK45" t="str">
            <v/>
          </cell>
          <cell r="KL45" t="str">
            <v/>
          </cell>
          <cell r="KM45" t="str">
            <v/>
          </cell>
          <cell r="KN45" t="str">
            <v/>
          </cell>
          <cell r="KO45" t="str">
            <v/>
          </cell>
          <cell r="KP45">
            <v>63.806893112792217</v>
          </cell>
          <cell r="KQ45">
            <v>58.9588814602429</v>
          </cell>
          <cell r="KR45">
            <v>56.665186769574198</v>
          </cell>
          <cell r="KS45">
            <v>54.620122080574937</v>
          </cell>
          <cell r="KT45">
            <v>56.469767452032748</v>
          </cell>
          <cell r="KU45">
            <v>53.73032484105687</v>
          </cell>
          <cell r="KV45" t="str">
            <v/>
          </cell>
          <cell r="KW45" t="str">
            <v/>
          </cell>
          <cell r="KX45" t="str">
            <v/>
          </cell>
          <cell r="KY45" t="str">
            <v/>
          </cell>
          <cell r="KZ45" t="str">
            <v/>
          </cell>
          <cell r="LA45" t="str">
            <v/>
          </cell>
          <cell r="LB45">
            <v>53.73032484105687</v>
          </cell>
          <cell r="LC45" t="str">
            <v>7870_1</v>
          </cell>
          <cell r="LD45" t="str">
            <v>1. Fortalecer la articulación y el seguimiento a nivel distrital de la implementación de los lineami</v>
          </cell>
          <cell r="LE45">
            <v>100</v>
          </cell>
          <cell r="LF45">
            <v>36.25</v>
          </cell>
          <cell r="LG45" t="str">
            <v/>
          </cell>
          <cell r="LH45" t="str">
            <v/>
          </cell>
          <cell r="LI45">
            <v>100</v>
          </cell>
          <cell r="LJ45">
            <v>38.125</v>
          </cell>
          <cell r="LK45">
            <v>3656623000</v>
          </cell>
          <cell r="LL45">
            <v>3383542663</v>
          </cell>
          <cell r="LM45">
            <v>1201695041</v>
          </cell>
          <cell r="LN45">
            <v>756106375</v>
          </cell>
          <cell r="LO45">
            <v>736775179</v>
          </cell>
          <cell r="LP45">
            <v>291750</v>
          </cell>
          <cell r="LQ45">
            <v>247416.00000000012</v>
          </cell>
          <cell r="LR45">
            <v>238120</v>
          </cell>
          <cell r="LS45">
            <v>221692</v>
          </cell>
          <cell r="LT45">
            <v>292031.00000000012</v>
          </cell>
          <cell r="LU45">
            <v>183046.99999999977</v>
          </cell>
          <cell r="LV45" t="str">
            <v/>
          </cell>
          <cell r="LW45" t="str">
            <v/>
          </cell>
          <cell r="LX45" t="str">
            <v/>
          </cell>
          <cell r="LY45" t="str">
            <v/>
          </cell>
          <cell r="LZ45" t="str">
            <v/>
          </cell>
          <cell r="MA45" t="str">
            <v/>
          </cell>
          <cell r="MB45">
            <v>1474056</v>
          </cell>
          <cell r="MC45">
            <v>1474056</v>
          </cell>
          <cell r="MD45">
            <v>1474056</v>
          </cell>
          <cell r="ME45" t="str">
            <v>Oportuno: Se radica en los tiempos establecidos por la Oficina Asesora de Planeación - OAP</v>
          </cell>
          <cell r="MF45" t="str">
            <v>Oportuno: Se radica en los tiempos establecidos por la Oficina Asesora de Planeación - OAP</v>
          </cell>
          <cell r="MG45" t="str">
            <v>Oportuno: Se radica en los tiempos establecidos por la Oficina Asesora de Planeación - OAP</v>
          </cell>
          <cell r="MH45" t="str">
            <v>Oportuno: Se radica en los tiempos establecidos por la Oficina Asesora de Planeación - OAP</v>
          </cell>
          <cell r="MI45" t="str">
            <v>Oportuno: Se radica en los tiempos establecidos por la Oficina Asesora de Planeación - OAP</v>
          </cell>
          <cell r="MJ45">
            <v>0</v>
          </cell>
          <cell r="MK45">
            <v>0</v>
          </cell>
          <cell r="ML45">
            <v>0</v>
          </cell>
          <cell r="MM45">
            <v>0</v>
          </cell>
          <cell r="MN45">
            <v>0</v>
          </cell>
          <cell r="MO45">
            <v>0</v>
          </cell>
          <cell r="MP45">
            <v>0</v>
          </cell>
          <cell r="MQ45" t="str">
            <v>Coherente: La información de avance de la magnitud, consignada en el reporte del periodo, concuerda con la programación realizada, con la información cualitativa presentada, con las actividades establecidas (si aplica) y con los soportes presentados. Esta</v>
          </cell>
          <cell r="MR45" t="str">
            <v>Coherente: La información de avance de la magnitud, consignada en el reporte del periodo, concuerda con la programación realizada, con la información cualitativa presentada, con las actividades establecidas (si aplica) y con los soportes presentados. Esta</v>
          </cell>
          <cell r="MS45" t="str">
            <v>Oportunidad de mejora: La información de avance de la magnitud consignada en el reporte del periodo, respecto a la programación realizada, la información cualitativa presentada, las actividades establecidas (si aplica) y los soportes presentados, presenta</v>
          </cell>
          <cell r="MT45"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45"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V45">
            <v>0</v>
          </cell>
          <cell r="MW45">
            <v>0</v>
          </cell>
          <cell r="MX45">
            <v>0</v>
          </cell>
          <cell r="MY45">
            <v>0</v>
          </cell>
          <cell r="MZ45">
            <v>0</v>
          </cell>
          <cell r="NA45">
            <v>0</v>
          </cell>
          <cell r="NB45">
            <v>0</v>
          </cell>
          <cell r="NC45">
            <v>63.806893112792217</v>
          </cell>
          <cell r="ND45">
            <v>58.9588814602429</v>
          </cell>
          <cell r="NE45">
            <v>56.665186769574198</v>
          </cell>
          <cell r="NF45">
            <v>54.620122080574937</v>
          </cell>
          <cell r="NG45">
            <v>56.469767452032748</v>
          </cell>
          <cell r="NH45">
            <v>53.73032484105687</v>
          </cell>
          <cell r="NI45" t="str">
            <v/>
          </cell>
          <cell r="NJ45" t="str">
            <v/>
          </cell>
          <cell r="NK45" t="str">
            <v/>
          </cell>
          <cell r="NL45" t="str">
            <v/>
          </cell>
          <cell r="NM45" t="str">
            <v/>
          </cell>
          <cell r="NN45" t="str">
            <v/>
          </cell>
          <cell r="NO45" t="str">
            <v>No aplica</v>
          </cell>
          <cell r="NP45" t="str">
            <v>No aplica</v>
          </cell>
          <cell r="NQ45" t="str">
            <v>No aplica</v>
          </cell>
          <cell r="NR45" t="str">
            <v>No aplica</v>
          </cell>
          <cell r="NS45" t="str">
            <v>No aplica</v>
          </cell>
          <cell r="NT45">
            <v>0</v>
          </cell>
          <cell r="NU45">
            <v>0</v>
          </cell>
          <cell r="NV45">
            <v>0</v>
          </cell>
          <cell r="NW45">
            <v>0</v>
          </cell>
          <cell r="NX45">
            <v>0</v>
          </cell>
          <cell r="NY45">
            <v>0</v>
          </cell>
          <cell r="NZ45">
            <v>0</v>
          </cell>
          <cell r="OA45" t="str">
            <v xml:space="preserve">Al corte de enero de 2023, el indicador sectorial tenía una programación de 457.239 atenciones a través de la línea 195 y se atendieron 291.750 llamadas, es decir, presenta un rezago de 165.489 (36,2%).
En la medida que, para el mes de enero se atendió el 77,06% de las llamadas recibidas es necesario revisar los motivos que conllevaron a la atención limitada en el mes y verificar la capacidad de atención de las llamadas.
El proyecto manifestó que está gestionando la adición del contrato asociado con recursos de funcionamiento para atender el 100% de las llamadas entrantes. </v>
          </cell>
          <cell r="OB45" t="str">
            <v xml:space="preserve">Para la vigencia 2023 se programó en el indicador sectorial la orientación y atención de 5.486.863 solicitudes a través de la linea 195 y ha brindado atención a 539.166 (9,83%). 
Al corte de febrero el indicador sectorial tenía una programación de 914.478 orientaciones y solicitudes  y se atendieron 539.166, es decir, presenta un rezago de 375.312 (41,04%).
Es necesario prestar especial atención a los motivos de este porcentaje de atención y verificar la capacidad de atención de la línea 195, toda vez que el rezago frente al mes anterior pasó de 165.489 a 375.312 presentando una variación del 127%. </v>
          </cell>
          <cell r="OC45" t="str">
            <v xml:space="preserve">Para la vigencia 2023 se programó en el indicador sectorial la orientación y atención de 5.486.863 solicitudes a través de la línea 195 y se ha brindado atención a 777.286 (14,17%).
Al corte de marzo de 2023 el indicador sectorial tenía una programación de 1.371.717 orientaciones y solicitudes atendidas a través de la línea 195 y se han atendido 777.286, es decir, presenta un rezago de 594.431 (56,67%)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
</v>
          </cell>
          <cell r="OD45" t="str">
            <v>Para la vigencia 2023 se programó en el indicador sectorial la orientación y atención de 5.486.863 solicitudes a través de la línea 195. Al corte de abril de 2023, el indicador sectorial tenía una programación de 1.828.956 orientaciones y solicitudes atendidas a través de la línea 195 y se han atendido 998.978, es decir, presenta un rezago de 829.978. (45,38%)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v>
          </cell>
          <cell r="OE45" t="str">
            <v>Para la vigencia 2023 se programó en el indicador sectorial la orientación y atención de 5.486.863 solicitudes a través de la línea 195. Al corte de mayo de 2023, el indicador sectorial tenía una programación de 2.286.195 orientaciones y solicitudes atendidas a través de la línea 195 y se han atendido 1.291.009, es decir, presenta un rezago de 995.186. (56,46%)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v>
          </cell>
          <cell r="OF45">
            <v>0</v>
          </cell>
          <cell r="OG45">
            <v>0</v>
          </cell>
          <cell r="OH45">
            <v>0</v>
          </cell>
          <cell r="OI45">
            <v>0</v>
          </cell>
          <cell r="OJ45">
            <v>0</v>
          </cell>
          <cell r="OK45">
            <v>0</v>
          </cell>
          <cell r="OL45">
            <v>0</v>
          </cell>
          <cell r="OO45" t="str">
            <v>PD82</v>
          </cell>
          <cell r="OP45">
            <v>2743434</v>
          </cell>
          <cell r="OQ45" t="str">
            <v>N/A</v>
          </cell>
          <cell r="OR45" t="str">
            <v>N/A</v>
          </cell>
          <cell r="OS45" t="str">
            <v>N/A</v>
          </cell>
          <cell r="OT45" t="str">
            <v>N/A</v>
          </cell>
          <cell r="OU45" t="str">
            <v>N/A</v>
          </cell>
          <cell r="OV45" t="str">
            <v>N/A</v>
          </cell>
          <cell r="OW45" t="str">
            <v>N/A</v>
          </cell>
          <cell r="OX45" t="str">
            <v>N/A</v>
          </cell>
          <cell r="OY45" t="str">
            <v>N/A</v>
          </cell>
          <cell r="OZ45" t="str">
            <v>N/A</v>
          </cell>
          <cell r="PA45" t="str">
            <v>N/A</v>
          </cell>
          <cell r="PB45" t="str">
            <v>N/A</v>
          </cell>
          <cell r="PC45" t="str">
            <v>N/A</v>
          </cell>
          <cell r="PD45" t="str">
            <v>N/A</v>
          </cell>
          <cell r="PE45" t="str">
            <v>N/A</v>
          </cell>
          <cell r="PF45" t="str">
            <v>N/A</v>
          </cell>
          <cell r="PG45" t="str">
            <v>N/A</v>
          </cell>
          <cell r="PH45" t="str">
            <v>N/A</v>
          </cell>
          <cell r="PI45" t="str">
            <v>N/A</v>
          </cell>
          <cell r="PJ45" t="str">
            <v>N/A</v>
          </cell>
          <cell r="PK45" t="str">
            <v>N/A</v>
          </cell>
          <cell r="PL45" t="str">
            <v>N/A</v>
          </cell>
          <cell r="PM45" t="str">
            <v>N/A</v>
          </cell>
          <cell r="PN45" t="str">
            <v>N/A</v>
          </cell>
          <cell r="PO45" t="str">
            <v>N/A</v>
          </cell>
          <cell r="PP45" t="str">
            <v>N/A</v>
          </cell>
          <cell r="PQ45">
            <v>4</v>
          </cell>
          <cell r="PR45">
            <v>756106371</v>
          </cell>
          <cell r="PS45" t="str">
            <v>Meta Sectorial</v>
          </cell>
        </row>
        <row r="46">
          <cell r="A46" t="str">
            <v>PD83</v>
          </cell>
          <cell r="B46">
            <v>7870</v>
          </cell>
          <cell r="D46">
            <v>2020110010186</v>
          </cell>
          <cell r="E46" t="str">
            <v>Un nuevo contrato social y ambiental para la Bogotá del siglo XXI</v>
          </cell>
          <cell r="F46" t="str">
            <v>5. Construir Bogotá región con gobierno abierto, transparente y ciudadanía consciente.</v>
          </cell>
          <cell r="G46" t="str">
            <v>56. Gestión Pública Efectiva</v>
          </cell>
          <cell r="H46" t="str">
            <v>Generar las condiciones necesarias para que la experiencia de la ciudadanía en la interacción con la Administración Distrital sea favorable.</v>
          </cell>
          <cell r="I46" t="str">
            <v>2. Mejorar la calidad del servicio que se presta dentro del modelo multicanal y fortalecer el servicio y atención a la ciudadanía con enfoque diferencial.</v>
          </cell>
          <cell r="J46" t="str">
            <v>Servicio a la ciudadanía, moderno, eficiente y de calidad</v>
          </cell>
          <cell r="K46" t="str">
            <v>Subsecretaría de Servicio a la Ciudadanía</v>
          </cell>
          <cell r="L46" t="str">
            <v>Diana Marcela Velasco Rincón</v>
          </cell>
          <cell r="M46" t="str">
            <v>Subsecretaria de Servicio a la Ciudadanía</v>
          </cell>
          <cell r="N46" t="str">
            <v>Dirección Distrital de Calidad del Servicio</v>
          </cell>
          <cell r="O46" t="str">
            <v>Dorian de Jesús Coquíes Maestre</v>
          </cell>
          <cell r="P46" t="str">
            <v>Director Distrital de Calidad del Servicio</v>
          </cell>
          <cell r="Q46" t="str">
            <v xml:space="preserve">Marco Aurelio Gomez Gutierrez, Monica Castro Martinez </v>
          </cell>
          <cell r="R46" t="str">
            <v>Sandra Hernández</v>
          </cell>
          <cell r="S46" t="str">
            <v>498. Diseñar una estrategia de integración, alineación y estandarización de la oferta de servicios en los canales de atención disponibles en el Distrito.</v>
          </cell>
          <cell r="T46" t="str">
            <v>546. Número de PQRS recibidas por otros canales.</v>
          </cell>
          <cell r="Z46" t="str">
            <v>498. Diseñar una estrategia de integración, alineación y estandarización de la oferta de servicios en los canales de atención disponibles en el Distrito.</v>
          </cell>
          <cell r="AA46" t="str">
            <v>546. Número de PQRS recibidas por otros canales.</v>
          </cell>
          <cell r="AH46" t="str">
            <v>16. Paz, justicia e instituciones sólidas</v>
          </cell>
          <cell r="AI46" t="str">
            <v xml:space="preserve">PD_Meta Sectorial: 498. Diseñar una estrategia de integración, alineación y estandarización de la oferta de servicios en los canales de atención disponibles en el Distrito.; PD_Indicador Meta sector: 546. Número de PQRS recibidas por otros canales.; ODS: 16. Paz, justicia e instituciones sólidas; </v>
          </cell>
          <cell r="AJ46">
            <v>0</v>
          </cell>
          <cell r="AK46">
            <v>44055</v>
          </cell>
          <cell r="AL46">
            <v>1</v>
          </cell>
          <cell r="AM46">
            <v>2023</v>
          </cell>
          <cell r="AN46" t="str">
            <v>Medir el número de peticiones, quejas, reclamos y sugerencias registradas en el sistema distrital de gestión de peticiones ciudadanas que ingresan por canales no presenciales como: canal web, Email, Redes sociales y App aplicación móvil Bogotá te Escucha, Telefónico.</v>
          </cell>
          <cell r="AO46" t="str">
            <v>La ciudadanía cuenta con canales de interacción no presenciales tales como:  canal web, Email, Redes sociales y App aplicación móvil Bogotá te Escucha. Estos canales permiten a la ciudadanía registrar sus peticiones, quejas, reclamos y solicitudes (PQRS) a las entidades distritales, ahorrando en  tiempos de desplazamiento y reduciendo costos.</v>
          </cell>
          <cell r="AP46">
            <v>2020</v>
          </cell>
          <cell r="AQ46">
            <v>2024</v>
          </cell>
          <cell r="AR46" t="str">
            <v>Suma</v>
          </cell>
          <cell r="AS46" t="str">
            <v>Eficiencia</v>
          </cell>
          <cell r="AT46" t="str">
            <v>Número</v>
          </cell>
          <cell r="AU46" t="str">
            <v>Producto</v>
          </cell>
          <cell r="AV46">
            <v>2019</v>
          </cell>
          <cell r="AW46">
            <v>146645</v>
          </cell>
          <cell r="AX46" t="str">
            <v>Subsecretaría de Servicio a la Ciudadanía, Dirección Distrital de Calidad del Servicio. Base de datos de peticiones registradas en canales no presenciales en el Sistema Distrital de Gestión de Peticiones Ciudadanas.</v>
          </cell>
          <cell r="AZ46">
            <v>1</v>
          </cell>
          <cell r="BB46" t="str">
            <v>Cuantificar el número mensual de Peticiones, Quejas, Reclamos y Sugerencias que se registran por los ciudadanos y los servidores de las entidades, a través del Sistema Distrital de Gestión de Peticiones Ciudadanas por canales diferentes al presencial (virtual y telefónico).            
A través del Sistema Distrital de Gestión de Peticiones Ciudadanas se registrarán las peticiones radicadas en los canales no presenciales como: canal web, Email, Redes sociales y App aplicación móvil Bogotá te Escucha, Telefónico.</v>
          </cell>
          <cell r="BC46" t="str">
            <v>Sumatoria número de PQRS que ingresan  en el sistema distrital de gestión de peticiones ciudadanas por canales no presenciales como: canal web, Email, Redes sociales y App aplicación móvil Bogotá te Escucha, Telefónico.</v>
          </cell>
          <cell r="BD46" t="str">
            <v xml:space="preserve">Número mensual de PQRS registradas en el sistema distrital de gestión de peticiones ciudadanas por canales no presenciales como: canal web, Email, Redes sociales y App aplicación móvil Bogotá te Escucha, Telefónico. </v>
          </cell>
          <cell r="BE46" t="str">
            <v>N/A</v>
          </cell>
          <cell r="BF46" t="str">
            <v>Base de datos de peticiones registradas en canales no presenciales en el Sistema Distrital de Gestión de Peticiones Ciudadanas.</v>
          </cell>
          <cell r="BG46">
            <v>2</v>
          </cell>
          <cell r="BH46">
            <v>44554</v>
          </cell>
          <cell r="BI46" t="str">
            <v>Se modificaron los campos: Descripción del Indicador, Beneficios, Efectos o Impactos Esperados, Fórmula del indicador o meta, Variable 1, Fuentes de información verificable, Descripción del método de cálculo del indicador.</v>
          </cell>
          <cell r="BJ46" t="str">
            <v>Establecer variables 1 y/o 2 numéricas</v>
          </cell>
          <cell r="BK46">
            <v>1038131</v>
          </cell>
          <cell r="BL46">
            <v>156225</v>
          </cell>
          <cell r="BM46">
            <v>275620</v>
          </cell>
          <cell r="BN46">
            <v>284902</v>
          </cell>
          <cell r="BO46">
            <v>208446</v>
          </cell>
          <cell r="BP46">
            <v>112938</v>
          </cell>
          <cell r="BW46">
            <v>171420</v>
          </cell>
          <cell r="BX46">
            <v>150000</v>
          </cell>
          <cell r="BY46">
            <v>67500</v>
          </cell>
          <cell r="BZ46">
            <v>208446</v>
          </cell>
          <cell r="CA46">
            <v>278000</v>
          </cell>
          <cell r="CB46">
            <v>284902.00000000006</v>
          </cell>
          <cell r="CC46">
            <v>208446</v>
          </cell>
          <cell r="CD46">
            <v>0</v>
          </cell>
          <cell r="CE46" t="str">
            <v>N/A</v>
          </cell>
          <cell r="CF46" t="str">
            <v>N/A</v>
          </cell>
          <cell r="CG46" t="str">
            <v>N/A</v>
          </cell>
          <cell r="CH46" t="str">
            <v>N/A</v>
          </cell>
          <cell r="CI46" t="str">
            <v>N/A</v>
          </cell>
          <cell r="CJ46">
            <v>156225</v>
          </cell>
          <cell r="CK46">
            <v>275620</v>
          </cell>
          <cell r="CL46">
            <v>284902.00000000006</v>
          </cell>
          <cell r="CM46">
            <v>867370</v>
          </cell>
          <cell r="CN46" t="str">
            <v>Suma</v>
          </cell>
          <cell r="CO46">
            <v>17370</v>
          </cell>
          <cell r="CP46">
            <v>17370</v>
          </cell>
          <cell r="CQ46">
            <v>17370</v>
          </cell>
          <cell r="CR46">
            <v>17370</v>
          </cell>
          <cell r="CS46">
            <v>17370</v>
          </cell>
          <cell r="CT46">
            <v>17370</v>
          </cell>
          <cell r="CU46">
            <v>17370</v>
          </cell>
          <cell r="CV46">
            <v>17370</v>
          </cell>
          <cell r="CW46">
            <v>17370</v>
          </cell>
          <cell r="CX46">
            <v>17370</v>
          </cell>
          <cell r="CY46">
            <v>17370</v>
          </cell>
          <cell r="CZ46">
            <v>17376</v>
          </cell>
          <cell r="DA46">
            <v>208446</v>
          </cell>
          <cell r="DB46">
            <v>104220</v>
          </cell>
          <cell r="DC46">
            <v>104220</v>
          </cell>
          <cell r="DD46">
            <v>0</v>
          </cell>
          <cell r="DE46">
            <v>0</v>
          </cell>
          <cell r="DF46">
            <v>0</v>
          </cell>
          <cell r="DG46">
            <v>0</v>
          </cell>
          <cell r="DH46">
            <v>0</v>
          </cell>
          <cell r="DI46">
            <v>0</v>
          </cell>
          <cell r="DJ46">
            <v>0</v>
          </cell>
          <cell r="DK46">
            <v>0</v>
          </cell>
          <cell r="DL46">
            <v>0</v>
          </cell>
          <cell r="DM46">
            <v>0</v>
          </cell>
          <cell r="DN46">
            <v>0</v>
          </cell>
          <cell r="DO46">
            <v>0</v>
          </cell>
          <cell r="DP46">
            <v>208446</v>
          </cell>
          <cell r="DQ46">
            <v>23289</v>
          </cell>
          <cell r="DR46">
            <v>26207</v>
          </cell>
          <cell r="DS46">
            <v>28154</v>
          </cell>
          <cell r="DT46">
            <v>22285</v>
          </cell>
          <cell r="DU46">
            <v>27361</v>
          </cell>
          <cell r="DV46">
            <v>23327</v>
          </cell>
          <cell r="DW46">
            <v>0</v>
          </cell>
          <cell r="DX46">
            <v>0</v>
          </cell>
          <cell r="DY46">
            <v>0</v>
          </cell>
          <cell r="DZ46">
            <v>0</v>
          </cell>
          <cell r="EA46">
            <v>0</v>
          </cell>
          <cell r="EB46">
            <v>0</v>
          </cell>
          <cell r="EC46">
            <v>150623</v>
          </cell>
          <cell r="ED46">
            <v>150623</v>
          </cell>
          <cell r="EE46" t="str">
            <v>Base de datos de peticiones registradas en  canales no presenciales en el Sistema Distrital de Gestión de Peticiones Ciudadanas.</v>
          </cell>
          <cell r="EF46" t="str">
            <v>Base de datos de peticiones registradas en  canales no presenciales en el Sistema Distrital de Gestión de Peticiones Ciudadanas.</v>
          </cell>
          <cell r="EG46" t="str">
            <v>Base de datos de peticiones registradas en  canales no presenciales en el Sistema Distrital de Gestión de Peticiones Ciudadanas.</v>
          </cell>
          <cell r="EH46" t="str">
            <v>Base de datos de peticiones registradas en  canales no presenciales en el Sistema Distrital de Gestión de Peticiones Ciudadanas.</v>
          </cell>
          <cell r="EI46" t="str">
            <v>Base de datos de peticiones registradas en  canales no presenciales en el Sistema Distrital de Gestión de Peticiones Ciudadanas.</v>
          </cell>
          <cell r="EJ46" t="str">
            <v>Base de datos de peticiones registradas en  canales no presenciales en el Sistema Distrital de Gestión de Peticiones Ciudadanas.</v>
          </cell>
          <cell r="EK46" t="str">
            <v>Base de datos de peticiones registradas en  canales no presenciales en el Sistema Distrital de Gestión de Peticiones Ciudadanas.</v>
          </cell>
          <cell r="EL46" t="str">
            <v>Base de datos de peticiones registradas en  canales no presenciales en el Sistema Distrital de Gestión de Peticiones Ciudadanas.</v>
          </cell>
          <cell r="EM46" t="str">
            <v>Base de datos de peticiones registradas en  canales no presenciales en el Sistema Distrital de Gestión de Peticiones Ciudadanas.</v>
          </cell>
          <cell r="EN46" t="str">
            <v>Base de datos de peticiones registradas en  canales no presenciales en el Sistema Distrital de Gestión de Peticiones Ciudadanas.</v>
          </cell>
          <cell r="EO46" t="str">
            <v>Base de datos de peticiones registradas en  canales no presenciales en el Sistema Distrital de Gestión de Peticiones Ciudadanas.</v>
          </cell>
          <cell r="EP46" t="str">
            <v>Base de datos de peticiones registradas en  canales no presenciales en el Sistema Distrital de Gestión de Peticiones Ciudadanas.</v>
          </cell>
          <cell r="EQ46" t="str">
            <v>Base de datos de peticiones registradas en enero en canales no presenciales en el Sistema Distrital de Gestión de Peticiones Ciudadanas.</v>
          </cell>
          <cell r="ER46" t="str">
            <v>Base de datos de peticiones registradas en  canales no presenciales en el Sistema Distrital de Gestión de Peticiones Ciudadanas.</v>
          </cell>
          <cell r="ES46" t="str">
            <v>Base de datos de peticiones registradas en  marzo en canales no presenciales en el Sistema Distrital de Gestión de Peticiones Ciudadanas.</v>
          </cell>
          <cell r="ET46" t="str">
            <v>Base de datos de peticiones registradas en  abril en canales no presenciales en el Sistema Distrital de Gestión de Peticiones Ciudadanas.</v>
          </cell>
          <cell r="EU46" t="str">
            <v>Base de datos de peticiones registradas en  canales no presenciales en el Sistema Distrital de Gestión de Peticiones Ciudadanas.</v>
          </cell>
          <cell r="EV46" t="str">
            <v>Base de datos de peticiones registradas en  canales no presenciales en el Sistema Distrital de Gestión de Peticiones Ciudadanas.</v>
          </cell>
          <cell r="EW46">
            <v>0</v>
          </cell>
          <cell r="EX46">
            <v>0</v>
          </cell>
          <cell r="EY46">
            <v>0</v>
          </cell>
          <cell r="EZ46">
            <v>0</v>
          </cell>
          <cell r="FA46">
            <v>0</v>
          </cell>
          <cell r="FB46">
            <v>0</v>
          </cell>
          <cell r="FC46" t="str">
            <v>N/A</v>
          </cell>
          <cell r="FD46" t="str">
            <v>N/A</v>
          </cell>
          <cell r="FE46" t="str">
            <v>N/A</v>
          </cell>
          <cell r="FF46" t="str">
            <v>N/A</v>
          </cell>
          <cell r="FG46" t="str">
            <v>N/A</v>
          </cell>
          <cell r="FH46" t="str">
            <v>N/A</v>
          </cell>
          <cell r="FI46" t="str">
            <v>N/A</v>
          </cell>
          <cell r="FJ46" t="str">
            <v>N/A</v>
          </cell>
          <cell r="FK46" t="str">
            <v>N/A</v>
          </cell>
          <cell r="FL46" t="str">
            <v>N/A</v>
          </cell>
          <cell r="FM46" t="str">
            <v>N/A</v>
          </cell>
          <cell r="FN46" t="str">
            <v>N/A</v>
          </cell>
          <cell r="FO46" t="str">
            <v>N/A</v>
          </cell>
          <cell r="FP46" t="str">
            <v>N/A</v>
          </cell>
          <cell r="FQ46" t="str">
            <v>N/A</v>
          </cell>
          <cell r="FR46" t="str">
            <v>N/A</v>
          </cell>
          <cell r="FS46" t="str">
            <v>N/A</v>
          </cell>
          <cell r="FT46" t="str">
            <v>N/A</v>
          </cell>
          <cell r="FU46" t="str">
            <v>N/A</v>
          </cell>
          <cell r="FV46" t="str">
            <v>N/A</v>
          </cell>
          <cell r="FW46" t="str">
            <v>N/A</v>
          </cell>
          <cell r="FX46" t="str">
            <v>N/A</v>
          </cell>
          <cell r="FY46" t="str">
            <v>N/A</v>
          </cell>
          <cell r="FZ46" t="str">
            <v>N/A</v>
          </cell>
          <cell r="GA46" t="str">
            <v>N/A</v>
          </cell>
          <cell r="GB46" t="str">
            <v>N/A</v>
          </cell>
          <cell r="GC46" t="str">
            <v>N/A</v>
          </cell>
          <cell r="GD46" t="str">
            <v>N/A</v>
          </cell>
          <cell r="GE46" t="str">
            <v>N/A</v>
          </cell>
          <cell r="GF46" t="str">
            <v>N/A</v>
          </cell>
          <cell r="GG46" t="str">
            <v>N/A</v>
          </cell>
          <cell r="GH46" t="str">
            <v>N/A</v>
          </cell>
          <cell r="GI46" t="str">
            <v>N/A</v>
          </cell>
          <cell r="GJ46" t="str">
            <v>N/A</v>
          </cell>
          <cell r="GK46" t="str">
            <v>N/A</v>
          </cell>
          <cell r="GL46" t="str">
            <v>N/A</v>
          </cell>
          <cell r="GM46" t="str">
            <v>N/A</v>
          </cell>
          <cell r="GN46" t="str">
            <v>N/A</v>
          </cell>
          <cell r="GO46" t="str">
            <v>N/A</v>
          </cell>
          <cell r="GP46" t="str">
            <v>N/A</v>
          </cell>
          <cell r="GQ46" t="str">
            <v>N/A</v>
          </cell>
          <cell r="GR46" t="str">
            <v>N/A</v>
          </cell>
          <cell r="GS46" t="str">
            <v>N/A</v>
          </cell>
          <cell r="GT46" t="str">
            <v>N/A</v>
          </cell>
          <cell r="GU46" t="str">
            <v>N/A</v>
          </cell>
          <cell r="GV46" t="str">
            <v>N/A</v>
          </cell>
          <cell r="GW46" t="str">
            <v>N/A</v>
          </cell>
          <cell r="GX46" t="str">
            <v>N/A</v>
          </cell>
          <cell r="GY46" t="str">
            <v>N/A</v>
          </cell>
          <cell r="GZ46" t="str">
            <v>N/A</v>
          </cell>
          <cell r="HA46" t="str">
            <v>N/A</v>
          </cell>
          <cell r="HB46" t="str">
            <v>N/A</v>
          </cell>
          <cell r="HC46" t="str">
            <v>N/A</v>
          </cell>
          <cell r="HD46" t="str">
            <v>N/A</v>
          </cell>
          <cell r="HE46" t="str">
            <v>N/A</v>
          </cell>
          <cell r="HF46" t="str">
            <v>N/A</v>
          </cell>
          <cell r="HG46" t="str">
            <v>N/A</v>
          </cell>
          <cell r="HH46" t="str">
            <v>N/A</v>
          </cell>
          <cell r="HI46" t="str">
            <v>N/A</v>
          </cell>
          <cell r="HJ46" t="str">
            <v>N/A</v>
          </cell>
          <cell r="HK46" t="str">
            <v>N/A</v>
          </cell>
          <cell r="HL46" t="str">
            <v>N/A</v>
          </cell>
          <cell r="HM46" t="str">
            <v>N/A</v>
          </cell>
          <cell r="HN46" t="str">
            <v>N/A</v>
          </cell>
          <cell r="HO46" t="str">
            <v>N/A</v>
          </cell>
          <cell r="HP46" t="str">
            <v>N/A</v>
          </cell>
          <cell r="HQ46" t="str">
            <v>N/A</v>
          </cell>
          <cell r="HR46" t="str">
            <v>N/A</v>
          </cell>
          <cell r="HS46" t="str">
            <v>N/A</v>
          </cell>
          <cell r="HT46" t="str">
            <v>N/A</v>
          </cell>
          <cell r="HU46" t="str">
            <v>N/A</v>
          </cell>
          <cell r="HV46" t="str">
            <v>N/A</v>
          </cell>
          <cell r="HW46" t="str">
            <v>N/A</v>
          </cell>
          <cell r="HX46" t="str">
            <v>N/A</v>
          </cell>
          <cell r="HY46" t="str">
            <v>N/A</v>
          </cell>
          <cell r="HZ46" t="str">
            <v>N/A</v>
          </cell>
          <cell r="IA46" t="str">
            <v>N/A</v>
          </cell>
          <cell r="IB46" t="str">
            <v>N/A</v>
          </cell>
          <cell r="IC46" t="str">
            <v xml:space="preserve">AVANCES Y LOGROS:
En lo corrido del Plan de Desarrollo, la Secretaría General en cumplimiento del indicador sectorial ha registrado 867.365 Peticiones, Quejas, Reclamos y Solicitudes (PQRS) de la ciudadanía, mediante canales de comunicación no presenciales tales como: canal web, Email, Teléfono, Redes sociales, App aplicación móvil y vídeo llamada.
Dentro de los principales resultados de la vigencia 2023 se encuentran:
•	Se han recibido 150.623 PQRS ciudadanas a través de estos canales de comunicación no presenciales: Canal Web 73.095 (48,53%), Email 61.831 (41,05%), Teléfono 13.371 (8,88%), Redes sociales 2.148 (1,43%), App aplicación móvil 162 (0,11%) y Video llamadas 16 (0,01%) 
•	Los cinco (5) sectores con mayor registro de peticiones a través de otros canales son: Movilidad con  23.425 peticiones, Integración Social con 16.868 peticiones, Ambiente con 15.209 peticiones, Salud con 13.691, Hábitat con 13.133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son función pública y administración con 16.279 peticiones; movilidad, transporte y malla vial con 13.300; salud con 4.374; impuestos tasas y contribuciones con 3.189 peticiones y familia con 2.858. 
•	La tipología con mayor registro es el “Derecho de Petición de Interés Particular” con 86.449 peticiones que representan el 57,39%; en segunda posición se ubica el “Reclamo” con 17.717 peticiones que representan el 11,76%% del total de PQRS recibidas por otros canales en el Distrito Capital
Los principales logros obtenidos en la gestión de PQRS recibidas por otros canales son: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
Beneficios:
La ciudadanía cuenta con canales de interacción no presenciales tales como:  canal web, Email, Redes sociales, App aplicación móvil GAB -Bogotá Te Escucha, que permiten registrar sus peticiones, quejas, reclamos y solicitudes a las entidades distritales, ahorrando en tiempos de desplazamiento y reduciendo costos.
</v>
          </cell>
          <cell r="ID46" t="str">
            <v>En el periodo de reporte no se presentarion retrasos.</v>
          </cell>
          <cell r="IE46" t="str">
            <v/>
          </cell>
          <cell r="IF46" t="str">
            <v xml:space="preserve">En el mes de enero se registraron en el Sistema Distrital para la gestión de peticiones ciudadanas 23.289 peticiones por Canales no presenciales, desagregado de la siguiente forma numérica y porcentual: Web 12.093 equivalente al 51,93%, email 9.140 equivalente al 39,25%, teléfono 1.733 equivalente al 7,44%, Redes sociales 312 equivalente a 1,34%, App Aplicación Móvil 10 equivalente a 0,04%, y vídeo llamada 1 equivalente al 0,00%.
El número de peticiones registradas en enero en el Sistema Distrital para la gestión de peticiones ciudadanas es superior a lo programado; debe aclararse que el resultado del indicador está condicionado a la demanda de la utilización de estos canales no presenciales por parte de la ciudadanía, utilización que fue superior a lo programado para el mes de enero 2023.    </v>
          </cell>
          <cell r="IG46" t="str">
            <v xml:space="preserve">En el mes de febrero se registraron en el Sistema Distrital para la gestión de peticiones ciudadanas 26.207 peticiones por Canales no presenciales, desagregado de la siguiente forma numérica y porcentual: Web 12.732 equivalente al 48,58%, email (10.886) equivalente al 41,54%, teléfono (2.127) equivalente al 8,12%, Redes sociales (434) equivalente a 1,66%, App Aplicación Móvil (25) equivalente a 0,10%, y vídeo llamada (3) equivalente al 0,01%.
Dentro de los principales resultados del mes se encuentran:
•	Los cinco sectores con mayor registro de peticiones a través de otros canales fueron: Movilidad con 4.266 peticiones, Integración Social con 3.223 peticiones, Ambiente con 2.843 peticiones, Hábitat con 2.214 peticiones y Salud con 2.198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siendo los temas más reiterados en estos sectores: movilidad transporte y malla vial con 2.448 peticiones; salud 709 peticiones, familia 580 peticiones, servicios públicos 361,   y ambiente con 279.  
•	La tipología con mayor registro es el “Derecho de Petición de Interés Particular” con 15.387 peticiones que representan el 58,71% del total de peticiones registradas por canales no presenciales en el mes de febrero en Bogotá Te Escucha; y en segunda posición se ubica el “Reclamo” con 2.800 peticiones que representan el 10,68% del total de peticiones registradas por canales no presenciales en el mes de febrero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
</v>
          </cell>
          <cell r="IH46" t="str">
            <v>En el mes de marzo se registraron en el Sistema Distrital para la gestión de peticiones ciudadanas 28.154 peticiones por Canales no presenciales, desagregado de la siguiente forma numérica y porcentual: Web 13.102 equivalente al 46,54%, email (11.867) equivalente al 42,15%, teléfono (2.714) equivalente al 9,64%, Redes sociales (431) equivalente a 1,53%, App Aplicación Móvil (36) equivalente a 0,13%, y vídeo llamada (4) equivalente al 0,01%.
Dentro de los principales resultados del mes se encuentran:
•	Los cinco (5) sectores con mayor registro de peticiones a través de otros canales fueron: Movilidad con 4.029 peticiones, Integración Social con 3.472 peticiones, Ambiente con 2.869 peticiones, Hacienda con 2.841 peticiones y Salud con 2.525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2.188 peticiones; salud 872 peticiones, familia 678 peticiones, impuestos tasas y contribuciones 476, y ambiente con 317 peticiones.  
•	La tipología con mayor registro es el “Derecho de Petición de Interés Particular” con 16.622 peticiones que representan el 59,04% del total de peticiones registradas por canales no presenciales en el mes de marzo en Bogotá Te Escucha; y en segunda posición se ubica el “Reclamo” con 3.236 peticiones que representan el 11,49% del total de peticiones registradas por canales no presenciales en el mes de marzo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II46" t="str">
            <v>En el mes de abril se registraron en el Sistema Distrital para la gestión de peticiones ciudadanas 22.285 peticiones por Canales no presenciales, desagregado de la siguiente forma numérica y porcentual: Web 10.528 equivalente al 47,24%, email 9.301 equivalente al 41,74%, teléfono (2.162) equivalente al 9,70%, Redes sociales (254) equivalente a 1,14%, App Aplicación Móvil (37) equivalente a 0,17%, y vídeo llamada (3) equivalente al 0,01%.
Dentro de los principales resultados del mes se encuentran:
•	Los cinco (5) sectores con mayor registro de peticiones a través de otros canales fueron: Movilidad con 3.386 peticiones, Ambiente con 2.354 peticiones, Integración Social con 2.353 peticiones, Hacienda con 2.223 peticiones y Salud con 1.960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1.894 peticiones; impuestos tasas y contribuciones 572, salud 622 peticiones, familia 312 peticiones, y ambiente con 291 peticiones.  
•La tipología con mayor registro es el “Derecho de Petición de Interés Particular” con 13.144 peticiones que representan el 58,98% del total de peticiones registradas por canales no presenciales en el mes de abril en Bogotá Te Escucha; en segunda posición se ubica el “Reclamo” con 2.771 peticiones que representan el 12,43% del total de peticiones registradas por canales no presenciales en el mes de abril en Bogotá Te Escucha
Las principales acciones desarrolladas en la gestión de PQRS registradas por otros canales fueron: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IJ46" t="str">
            <v>En el mes de mayo se registraron en el Sistema Distrital para la gestión de peticiones ciudadanas 27.361 peticiones por Canales no presenciales, desagregado de la siguiente forma numérica y porcentual: Web 13.131 equivalente al 47,99%, email 11.320 equivalente al 41,37%, teléfono (2.515) equivalente al 9,19%, Redes sociales (369) equivalente a 1,35%, App Aplicación Móvil (26) equivalente a 0,10%.
Dentro de los principales resultados del mes se encuentran:
•	Los cinco (5) sectores con mayor registro de peticiones a través de otros canales fueron: Movilidad con 3.967 peticiones, Ambiente con 2.915 peticiones, Integración Social con 2.713 peticiones, Salud con 2.599 peticiones y Hábitat con 2.365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2.117 peticiones; salud 742 peticiones, familia 301 peticiones, servicios públicos con 342, y ambiente con 286 peticiones.  
•	La tipología con mayor registro es el “Derecho de Petición de Interés Particular” con 15.724 peticiones que representan el 57,47% del total de peticiones registradas por canales no presenciales en el mes de mayo en Bogotá Te Escucha; en segunda posición se ubica el “Reclamo” con 3.371 peticiones que representan el 12,32% del total de peticiones registradas por canales no presenciales en el mes de mayo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IK46" t="str">
            <v>En el mes de junio se registraron en el Sistema Distrital para la gestión de peticiones ciudadanas 23.327 peticiones por Canales no presenciales, desagregado de la siguiente forma numérica y porcentual: Web 11.509 equivalente al 49,34%, email 9.317 equivalente al 39,94%, teléfono 2.120 equivalente al 9,09%, Redes sociales (348) equivalente a 1,49, App Aplicación Móvil (28) equivalente a 0,12% y videollamada (5) equivalente al 0,02%.
Dentro de los principales resultados del mes se encuentran:
•	Los cinco (5) sectores con mayor registro de peticiones a través de otros canales fueron: Movilidad con 3.558 peticiones, Salud con 2.342 peticiones, Ambiente con 2.313 peticiones, y Hacienda con 2.166 peticiones, Hábitat con 2.145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1.996 peticiones; Impuestos tasas y contribuciones 838 peticiones, Salud 802 peticiones, Servicios públicos con 357, y Ambiente con 262 peticiones.  
•	La tipología con mayor registro es el “Derecho de Petición de Interés Particular” con 12.827 peticiones que representan el 54,99% del total de peticiones registradas por canales no presenciales en el mes de junio en Bogotá Te Escucha; en segunda posición se ubica el “Reclamo” con 2.818 peticiones que representan el 12,08% del total de peticiones registradas por canales no presenciales en el mes de mayo en Bogotá Te Escucha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IL46" t="str">
            <v/>
          </cell>
          <cell r="IM46" t="str">
            <v/>
          </cell>
          <cell r="IN46" t="str">
            <v/>
          </cell>
          <cell r="IO46" t="str">
            <v/>
          </cell>
          <cell r="IP46" t="str">
            <v/>
          </cell>
          <cell r="IQ46" t="str">
            <v/>
          </cell>
          <cell r="IR46">
            <v>1.3407599309153713</v>
          </cell>
          <cell r="IS46">
            <v>1.5087507196315486</v>
          </cell>
          <cell r="IT46">
            <v>1.6208405296488198</v>
          </cell>
          <cell r="IU46">
            <v>1.2829591249280368</v>
          </cell>
          <cell r="IV46">
            <v>1.5751871042026482</v>
          </cell>
          <cell r="IW46">
            <v>1.3429476108232585</v>
          </cell>
          <cell r="IX46">
            <v>0</v>
          </cell>
          <cell r="IY46">
            <v>0</v>
          </cell>
          <cell r="IZ46">
            <v>0</v>
          </cell>
          <cell r="JA46">
            <v>0</v>
          </cell>
          <cell r="JB46">
            <v>0</v>
          </cell>
          <cell r="JC46">
            <v>0</v>
          </cell>
          <cell r="JD46">
            <v>0.72259961812651718</v>
          </cell>
          <cell r="JE46">
            <v>11.172677815837195</v>
          </cell>
          <cell r="JF46">
            <v>12.572560759141457</v>
          </cell>
          <cell r="JG46">
            <v>13.506615622271475</v>
          </cell>
          <cell r="JH46">
            <v>10.691018297304817</v>
          </cell>
          <cell r="JI46">
            <v>13.126181361119906</v>
          </cell>
          <cell r="JJ46">
            <v>11.190907956976867</v>
          </cell>
          <cell r="JK46">
            <v>0</v>
          </cell>
          <cell r="JL46">
            <v>0</v>
          </cell>
          <cell r="JM46">
            <v>0</v>
          </cell>
          <cell r="JN46">
            <v>0</v>
          </cell>
          <cell r="JO46">
            <v>0</v>
          </cell>
          <cell r="JP46">
            <v>0</v>
          </cell>
          <cell r="JQ46">
            <v>72.25996181265171</v>
          </cell>
          <cell r="JR46">
            <v>11.172677815837195</v>
          </cell>
          <cell r="JS46">
            <v>23.74523857497865</v>
          </cell>
          <cell r="JT46">
            <v>37.251854197250125</v>
          </cell>
          <cell r="JU46">
            <v>47.94287249455494</v>
          </cell>
          <cell r="JV46">
            <v>61.069053855674845</v>
          </cell>
          <cell r="JW46">
            <v>72.25996181265171</v>
          </cell>
          <cell r="JX46">
            <v>72.25996181265171</v>
          </cell>
          <cell r="JY46">
            <v>72.25996181265171</v>
          </cell>
          <cell r="JZ46">
            <v>72.25996181265171</v>
          </cell>
          <cell r="KA46">
            <v>72.25996181265171</v>
          </cell>
          <cell r="KB46">
            <v>72.25996181265171</v>
          </cell>
          <cell r="KC46">
            <v>72.25996181265171</v>
          </cell>
          <cell r="KD46">
            <v>134.07599309153713</v>
          </cell>
          <cell r="KE46">
            <v>150.87507196315485</v>
          </cell>
          <cell r="KF46">
            <v>162.08405296488198</v>
          </cell>
          <cell r="KG46">
            <v>128.29591249280367</v>
          </cell>
          <cell r="KH46">
            <v>157.51871042026482</v>
          </cell>
          <cell r="KI46">
            <v>134.29476108232583</v>
          </cell>
          <cell r="KJ46" t="str">
            <v/>
          </cell>
          <cell r="KK46" t="str">
            <v/>
          </cell>
          <cell r="KL46" t="str">
            <v/>
          </cell>
          <cell r="KM46" t="str">
            <v/>
          </cell>
          <cell r="KN46" t="str">
            <v/>
          </cell>
          <cell r="KO46" t="str">
            <v/>
          </cell>
          <cell r="KP46">
            <v>134.07599309153713</v>
          </cell>
          <cell r="KQ46">
            <v>142.47553252734599</v>
          </cell>
          <cell r="KR46">
            <v>149.01170600652463</v>
          </cell>
          <cell r="KS46">
            <v>143.83275762809438</v>
          </cell>
          <cell r="KT46">
            <v>146.56994818652848</v>
          </cell>
          <cell r="KU46">
            <v>144.52408366916137</v>
          </cell>
          <cell r="KV46" t="str">
            <v/>
          </cell>
          <cell r="KW46" t="str">
            <v/>
          </cell>
          <cell r="KX46" t="str">
            <v/>
          </cell>
          <cell r="KY46" t="str">
            <v/>
          </cell>
          <cell r="KZ46" t="str">
            <v/>
          </cell>
          <cell r="LA46" t="str">
            <v/>
          </cell>
          <cell r="LB46">
            <v>144.52408366916137</v>
          </cell>
          <cell r="LC46" t="str">
            <v>7870_2</v>
          </cell>
          <cell r="LD46" t="str">
            <v>2. Mejorar la calidad del servicio que se presta dentro del modelo multicanal y fortalecer el servic</v>
          </cell>
          <cell r="LE46">
            <v>100</v>
          </cell>
          <cell r="LF46">
            <v>40</v>
          </cell>
          <cell r="LG46">
            <v>100</v>
          </cell>
          <cell r="LH46">
            <v>40</v>
          </cell>
          <cell r="LI46">
            <v>100</v>
          </cell>
          <cell r="LJ46">
            <v>38.125</v>
          </cell>
          <cell r="LK46">
            <v>3656623000</v>
          </cell>
          <cell r="LL46">
            <v>3383542663</v>
          </cell>
          <cell r="LM46">
            <v>1201695041</v>
          </cell>
          <cell r="LN46">
            <v>756106375</v>
          </cell>
          <cell r="LO46">
            <v>736775179</v>
          </cell>
          <cell r="LP46">
            <v>23289</v>
          </cell>
          <cell r="LQ46">
            <v>26207</v>
          </cell>
          <cell r="LR46">
            <v>28153.999999999985</v>
          </cell>
          <cell r="LS46">
            <v>22285</v>
          </cell>
          <cell r="LT46">
            <v>27361</v>
          </cell>
          <cell r="LU46">
            <v>23326.999999999985</v>
          </cell>
          <cell r="LV46" t="str">
            <v/>
          </cell>
          <cell r="LW46" t="str">
            <v/>
          </cell>
          <cell r="LX46" t="str">
            <v/>
          </cell>
          <cell r="LY46" t="str">
            <v/>
          </cell>
          <cell r="LZ46" t="str">
            <v/>
          </cell>
          <cell r="MA46" t="str">
            <v/>
          </cell>
          <cell r="MB46">
            <v>150622.99999999997</v>
          </cell>
          <cell r="MC46">
            <v>150622.99999999997</v>
          </cell>
          <cell r="MD46">
            <v>150622.99999999997</v>
          </cell>
          <cell r="ME46" t="str">
            <v>Oportuno: Se radica en los tiempos establecidos por la Oficina Asesora de Planeación - OAP</v>
          </cell>
          <cell r="MF46" t="str">
            <v>Oportuno: Se radica en los tiempos establecidos por la Oficina Asesora de Planeación - OAP</v>
          </cell>
          <cell r="MG46" t="str">
            <v>Oportuno: Se radica en los tiempos establecidos por la Oficina Asesora de Planeación - OAP</v>
          </cell>
          <cell r="MH46" t="str">
            <v>Oportuno: Se radica en los tiempos establecidos por la Oficina Asesora de Planeación - OAP</v>
          </cell>
          <cell r="MI46" t="str">
            <v>Oportuno: Se radica en los tiempos establecidos por la Oficina Asesora de Planeación - OAP</v>
          </cell>
          <cell r="MJ46">
            <v>0</v>
          </cell>
          <cell r="MK46">
            <v>0</v>
          </cell>
          <cell r="ML46">
            <v>0</v>
          </cell>
          <cell r="MM46">
            <v>0</v>
          </cell>
          <cell r="MN46">
            <v>0</v>
          </cell>
          <cell r="MO46">
            <v>0</v>
          </cell>
          <cell r="MP46">
            <v>0</v>
          </cell>
          <cell r="MQ46" t="str">
            <v>Coherente: La información de avance de la magnitud, consignada en el reporte del periodo, concuerda con la programación realizada, con la información cualitativa presentada, con las actividades establecidas (si aplica) y con los soportes presentados. Esta</v>
          </cell>
          <cell r="MR46" t="str">
            <v>Coherente: La información de avance de la magnitud, consignada en el reporte del periodo, concuerda con la programación realizada, con la información cualitativa presentada, con las actividades establecidas (si aplica) y con los soportes presentados. Esta</v>
          </cell>
          <cell r="MS46" t="str">
            <v>Coherente: La información de avance de la magnitud, consignada en el reporte del periodo, concuerda con la programación realizada, con la información cualitativa presentada, con las actividades establecidas (si aplica) y con los soportes presentados. Esta</v>
          </cell>
          <cell r="MT46"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46" t="str">
            <v>Oportunidad de mejora: La información de avance de la magnitud consignada en el reporte del periodo, respecto a la programación realizada, la información cualitativa presentada, las actividades establecidas (si aplica) y los soportes presentados, presenta</v>
          </cell>
          <cell r="MV46">
            <v>0</v>
          </cell>
          <cell r="MW46">
            <v>0</v>
          </cell>
          <cell r="MX46">
            <v>0</v>
          </cell>
          <cell r="MY46">
            <v>0</v>
          </cell>
          <cell r="MZ46">
            <v>0</v>
          </cell>
          <cell r="NA46">
            <v>0</v>
          </cell>
          <cell r="NB46">
            <v>0</v>
          </cell>
          <cell r="NC46">
            <v>134.07599309153713</v>
          </cell>
          <cell r="ND46">
            <v>142.47553252734599</v>
          </cell>
          <cell r="NE46">
            <v>149.01170600652463</v>
          </cell>
          <cell r="NF46">
            <v>143.83275762809438</v>
          </cell>
          <cell r="NG46">
            <v>146.56994818652848</v>
          </cell>
          <cell r="NH46">
            <v>144.52408366916137</v>
          </cell>
          <cell r="NI46" t="str">
            <v/>
          </cell>
          <cell r="NJ46" t="str">
            <v/>
          </cell>
          <cell r="NK46" t="str">
            <v/>
          </cell>
          <cell r="NL46" t="str">
            <v/>
          </cell>
          <cell r="NM46" t="str">
            <v/>
          </cell>
          <cell r="NN46" t="str">
            <v/>
          </cell>
          <cell r="NO46" t="str">
            <v>No aplica</v>
          </cell>
          <cell r="NP46" t="str">
            <v>No aplica</v>
          </cell>
          <cell r="NQ46" t="str">
            <v>No aplica</v>
          </cell>
          <cell r="NR46" t="str">
            <v>No aplica</v>
          </cell>
          <cell r="NS46" t="str">
            <v>No aplica</v>
          </cell>
          <cell r="NT46">
            <v>0</v>
          </cell>
          <cell r="NU46">
            <v>0</v>
          </cell>
          <cell r="NV46">
            <v>0</v>
          </cell>
          <cell r="NW46">
            <v>0</v>
          </cell>
          <cell r="NX46">
            <v>0</v>
          </cell>
          <cell r="NY46">
            <v>0</v>
          </cell>
          <cell r="NZ46">
            <v>0</v>
          </cell>
          <cell r="OA46" t="str">
            <v>Al corte de  enero de 2023, el indicador sectorial tenía una programación acumulada para atender 17.370 PQRS ciudadanas, a través de canales no presenciales y se atendieron 23.289, es decir, una sobre ejecución de 5.919 PQRS (equivale a 34,07% de cumplimiento).
El resultado del indicador está condicionado a la demanda de la utilización de estos canales por parte de la ciudadanía a nivel Distrital.</v>
          </cell>
          <cell r="OB46" t="str">
            <v xml:space="preserve">Al corte de febrero de la vigencia 2023, el indicador sectorial tenía una programación acumulada de 34.740 orientaciones y solicitudes registradas a través de otros canales y se registraron 49.496, es decir, presenta una sobre ejecución de 14.756 (42,47%). 
El resultado de este indicador está condicionado a la presentación de PQRS por parte de los ciudadanos en los diferentes temas de las entidades distritales, el cual, para el mes de febrero registró un alto volumen de peticiones asociadas principalmente a los siguientes temas: función pública y administración (2.765 peticiones); movilidad transporte y mala vial (2.448 peticiones); salud (709 peticiones), familia (580 peticiones), impuestos, tasas y contribuciones (489 peticiones). </v>
          </cell>
          <cell r="OC46" t="str">
            <v xml:space="preserve">Al corte de marzo de la vigencia 2023, el indicador sectorial tenía una programación acumulada de 52.110 orientaciones y solicitudes registradas a través de otros canales y se registraron 77.650, es decir, presenta una sobre ejecución de 25.540 orientaciones (49,01%). 
El resultado de este indicador está condicionado a la presentación de PQRS por parte de los ciudadanos en los diferentes temas de las entidades distritales, el cual, para el periodo objeto de reporte se registró un alto volumen de peticiones asociadas principalmente a los siguientes temas: función pública y administración 2.982 peticiones; movilidad transporte y malla vial 2.188; salud 872, familia 678, urbanismo y vivienda 593. 
</v>
          </cell>
          <cell r="OD46" t="str">
            <v xml:space="preserve">Al corte de abril de la vigencia 2023, el indicador sectorial tenía una programación acumulada de 69.480 orientaciones y solicitudes registradas a través de otros canales y se registraron 99.935, es decir, presenta una sobre ejecución de 30.455 (43,83%).
El resultado de este indicador está condicionado a la presentación de PQRS por parte de la ciudadanía en los diferentes temas de las entidades distritales, el cual, para el periodo objeto de reporte se registró un alto volumen de peticiones asociadas principalmente a los siguientes temas: función pública y administración 2.209 peticiones; movilidad transporte y malla vial 1.894, salud 622, impuestos tasas y contribuciones 572, urbanismo y vivienda 361. </v>
          </cell>
          <cell r="OE46" t="str">
            <v>Al corte de mayo de la vigencia 2023, el indicador sectorial tenía una programación acumulada de 86.850 orientaciones y solicitudes registradas a través de otros canales y se registraron 127.296, es decir, presenta una sobre ejecución de 40.446 (46,56%).
El resultado de este indicador está condicionado a la presentación de PQRS por parte de la ciudadanía en los diferentes temas de las entidades distritales, el cual, para el periodo objeto de reporte se registró un alto volumen de peticiones asociadas principalmente a los siguientes temas: función pública y administración 3.103 peticiones; movilidad transporte y malla vial 2.117, impuestos tasas y contribuciones 773, salud 742, urbanismo y vivienda 459 peticiones.</v>
          </cell>
          <cell r="OF46">
            <v>0</v>
          </cell>
          <cell r="OG46">
            <v>0</v>
          </cell>
          <cell r="OH46">
            <v>0</v>
          </cell>
          <cell r="OI46">
            <v>0</v>
          </cell>
          <cell r="OJ46">
            <v>0</v>
          </cell>
          <cell r="OK46">
            <v>0</v>
          </cell>
          <cell r="OL46">
            <v>0</v>
          </cell>
          <cell r="OO46" t="str">
            <v>PD83</v>
          </cell>
          <cell r="OP46">
            <v>104220</v>
          </cell>
          <cell r="OQ46" t="str">
            <v>N/A</v>
          </cell>
          <cell r="OR46" t="str">
            <v>N/A</v>
          </cell>
          <cell r="OS46" t="str">
            <v>N/A</v>
          </cell>
          <cell r="OT46" t="str">
            <v>N/A</v>
          </cell>
          <cell r="OU46" t="str">
            <v>N/A</v>
          </cell>
          <cell r="OV46" t="str">
            <v>N/A</v>
          </cell>
          <cell r="OW46" t="str">
            <v>N/A</v>
          </cell>
          <cell r="OX46" t="str">
            <v>N/A</v>
          </cell>
          <cell r="OY46" t="str">
            <v>N/A</v>
          </cell>
          <cell r="OZ46" t="str">
            <v>N/A</v>
          </cell>
          <cell r="PA46" t="str">
            <v>N/A</v>
          </cell>
          <cell r="PB46" t="str">
            <v>N/A</v>
          </cell>
          <cell r="PC46" t="str">
            <v>N/A</v>
          </cell>
          <cell r="PD46" t="str">
            <v>N/A</v>
          </cell>
          <cell r="PE46" t="str">
            <v>N/A</v>
          </cell>
          <cell r="PF46" t="str">
            <v>N/A</v>
          </cell>
          <cell r="PG46" t="str">
            <v>N/A</v>
          </cell>
          <cell r="PH46" t="str">
            <v>N/A</v>
          </cell>
          <cell r="PI46" t="str">
            <v>N/A</v>
          </cell>
          <cell r="PJ46" t="str">
            <v>N/A</v>
          </cell>
          <cell r="PK46" t="str">
            <v>N/A</v>
          </cell>
          <cell r="PL46" t="str">
            <v>N/A</v>
          </cell>
          <cell r="PM46" t="str">
            <v>N/A</v>
          </cell>
          <cell r="PN46" t="str">
            <v>N/A</v>
          </cell>
          <cell r="PO46" t="str">
            <v>N/A</v>
          </cell>
          <cell r="PP46" t="str">
            <v>N/A</v>
          </cell>
          <cell r="PQ46">
            <v>4</v>
          </cell>
          <cell r="PR46">
            <v>756106371</v>
          </cell>
          <cell r="PS46" t="str">
            <v>Meta Sectorial</v>
          </cell>
        </row>
        <row r="47">
          <cell r="A47" t="str">
            <v>PD84</v>
          </cell>
          <cell r="B47">
            <v>7870</v>
          </cell>
          <cell r="C47" t="str">
            <v>7870_MGA_1</v>
          </cell>
          <cell r="D47">
            <v>2020110010186</v>
          </cell>
          <cell r="E47" t="str">
            <v>Un nuevo contrato social y ambiental para la Bogotá del siglo XXI</v>
          </cell>
          <cell r="F47" t="str">
            <v>5. Construir Bogotá región con gobierno abierto, transparente y ciudadanía consciente.</v>
          </cell>
          <cell r="G47" t="str">
            <v>56. Gestión Pública Efectiva</v>
          </cell>
          <cell r="H47" t="str">
            <v>Generar las condiciones necesarias para que la experiencia de la ciudadanía en la interacción con la Administración Distrital sea favorable.</v>
          </cell>
          <cell r="I47" t="str">
            <v>1. Fortalecer la articulación y el seguimiento a nivel distrital de la implementación de los lineamientos en materia de atención al ciudadano.</v>
          </cell>
          <cell r="J47" t="str">
            <v>Servicio a la ciudadanía, moderno, eficiente y de calidad</v>
          </cell>
          <cell r="K47" t="str">
            <v>Subsecretaría de Servicio a la Ciudadanía</v>
          </cell>
          <cell r="L47" t="str">
            <v>Diana Marcela Velasco Rincón</v>
          </cell>
          <cell r="M47" t="str">
            <v>Subsecretaria de Servicio a la Ciudadanía</v>
          </cell>
          <cell r="N47" t="str">
            <v>Subsecretaría de Servicio a la Ciudadanía</v>
          </cell>
          <cell r="O47" t="str">
            <v>Diana Marcela Velasco Rincón</v>
          </cell>
          <cell r="P47" t="str">
            <v>Subsecretaría de Servicio a la Ciudadanía</v>
          </cell>
          <cell r="Q47" t="str">
            <v xml:space="preserve">Marco Aurelio Gomez Gutierrez, Monica Castro Martinez </v>
          </cell>
          <cell r="R47" t="str">
            <v>Sandra Hernández</v>
          </cell>
          <cell r="S47" t="str">
            <v xml:space="preserve">Documentos de evaluación </v>
          </cell>
          <cell r="T47" t="str">
            <v>Documentos de evaluación</v>
          </cell>
          <cell r="AD47" t="str">
            <v>1.1. Documentos de evaluación</v>
          </cell>
          <cell r="AE47" t="str">
            <v>1.1.1. Documentos de evaluación elaborados</v>
          </cell>
          <cell r="AI47" t="str">
            <v xml:space="preserve">PD_producto MGA: 1.1. Documentos de evaluación; PD_ID producto MGA: 1.1.1. Documentos de evaluación elaborados; </v>
          </cell>
          <cell r="AJ47">
            <v>0</v>
          </cell>
          <cell r="AK47">
            <v>44055</v>
          </cell>
          <cell r="AL47">
            <v>1</v>
          </cell>
          <cell r="AM47">
            <v>2023</v>
          </cell>
          <cell r="AN47" t="str">
            <v>Generación de informes de avance del diseño y de la implementación de las estrategias que dan cuenta de la articulación y el seguimiento a nivel distrital de la implementación de los lineamientos en materia de atención a la ciudadanía.</v>
          </cell>
          <cell r="AO47" t="str">
            <v>Fortalecer la apropiación de lineamientos y directrices en servicio a la ciudadanía, a través de la implementación de acciones como; Evaluación (en términos de calidad y calidez) de respuestas registradas en el Sistema de Gestión de Peticiones, realización de visitas de monitoreo para evaluar la prestación del servicio en la Red CADE, Cualificación a servidores públicos y actores del servicio, capacitaciones en la funcionalidad, configuración, manejo y uso general de la herramienta Bogotá te Escucha,   que aumenten la satisfacción de la ciudadanía en la interacción con los diferentes canales dispuestos en el Distrito.</v>
          </cell>
          <cell r="AP47">
            <v>2020</v>
          </cell>
          <cell r="AQ47">
            <v>2024</v>
          </cell>
          <cell r="AR47" t="str">
            <v>Suma</v>
          </cell>
          <cell r="AS47" t="str">
            <v>Eficiencia</v>
          </cell>
          <cell r="AT47" t="str">
            <v>Número</v>
          </cell>
          <cell r="AU47" t="str">
            <v>Producto</v>
          </cell>
          <cell r="AV47" t="str">
            <v>N/D</v>
          </cell>
          <cell r="AW47">
            <v>0</v>
          </cell>
          <cell r="AX47" t="str">
            <v>N/D</v>
          </cell>
          <cell r="AZ47">
            <v>1</v>
          </cell>
          <cell r="BB47" t="str">
            <v xml:space="preserve">Durante la vigencia se realizarán documentos que den cuenta del diseño y la implementación de las estrategias de articulación e implementación de lineamientos dados en materia de servicio a la ciudadanía
La Secretaría General de la Alcaldía Mayor de Bogotá, a través de la Subsecretaría de Servicio a la Ciudadanía, trabajará en el diseño e implementación de las estrategias de articulación y seguimiento a nivel distrital,  para la implementación de lineamientos en materia de atención a la ciudadanía a través de acciones como; mesas de trabajo, reuniones, capacitaciones, ferias de servicio al ciudadano. </v>
          </cell>
          <cell r="BC47" t="str">
            <v>Sumatoria de documentos aprobados por las diferentes instancias a que haya lugar.</v>
          </cell>
          <cell r="BD47" t="str">
            <v>Documentos aprobados por las diferentes instancias a que haya lugar.</v>
          </cell>
          <cell r="BE47" t="str">
            <v>N/A</v>
          </cell>
          <cell r="BF47" t="str">
            <v xml:space="preserve">Documentos aprobados.  </v>
          </cell>
          <cell r="BG47">
            <v>2</v>
          </cell>
          <cell r="BH47">
            <v>44554</v>
          </cell>
          <cell r="BI47" t="str">
            <v>Se modificaron los campos: Beneficios, Efectos o Impactos Esperados, Fórmula del indicador o meta, Variable 1, Fuentes de información verificable, Descripción del método de cálculo del indicador.</v>
          </cell>
          <cell r="BJ47" t="str">
            <v>Establecer variables 1 y/o 2 numéricas</v>
          </cell>
          <cell r="BK47">
            <v>32</v>
          </cell>
          <cell r="BL47">
            <v>4</v>
          </cell>
          <cell r="BM47">
            <v>8</v>
          </cell>
          <cell r="BN47">
            <v>8</v>
          </cell>
          <cell r="BO47">
            <v>8</v>
          </cell>
          <cell r="BP47">
            <v>4</v>
          </cell>
          <cell r="BW47">
            <v>4</v>
          </cell>
          <cell r="BX47">
            <v>8</v>
          </cell>
          <cell r="BY47">
            <v>8</v>
          </cell>
          <cell r="BZ47">
            <v>8</v>
          </cell>
          <cell r="CA47">
            <v>8</v>
          </cell>
          <cell r="CB47">
            <v>8</v>
          </cell>
          <cell r="CC47">
            <v>8</v>
          </cell>
          <cell r="CD47">
            <v>0</v>
          </cell>
          <cell r="CE47" t="str">
            <v>N/A</v>
          </cell>
          <cell r="CF47" t="str">
            <v>N/A</v>
          </cell>
          <cell r="CG47" t="str">
            <v>N/A</v>
          </cell>
          <cell r="CH47" t="str">
            <v>N/A</v>
          </cell>
          <cell r="CI47" t="str">
            <v>N/A</v>
          </cell>
          <cell r="CJ47">
            <v>4</v>
          </cell>
          <cell r="CK47">
            <v>8</v>
          </cell>
          <cell r="CL47">
            <v>8</v>
          </cell>
          <cell r="CM47">
            <v>24</v>
          </cell>
          <cell r="CN47" t="str">
            <v>Suma</v>
          </cell>
          <cell r="CO47">
            <v>0</v>
          </cell>
          <cell r="CP47">
            <v>0</v>
          </cell>
          <cell r="CQ47">
            <v>2</v>
          </cell>
          <cell r="CR47">
            <v>0</v>
          </cell>
          <cell r="CS47">
            <v>0</v>
          </cell>
          <cell r="CT47">
            <v>2</v>
          </cell>
          <cell r="CU47">
            <v>0</v>
          </cell>
          <cell r="CV47">
            <v>0</v>
          </cell>
          <cell r="CW47">
            <v>2</v>
          </cell>
          <cell r="CX47">
            <v>0</v>
          </cell>
          <cell r="CY47">
            <v>0</v>
          </cell>
          <cell r="CZ47">
            <v>2</v>
          </cell>
          <cell r="DA47">
            <v>8</v>
          </cell>
          <cell r="DB47">
            <v>4</v>
          </cell>
          <cell r="DC47">
            <v>4</v>
          </cell>
          <cell r="DD47">
            <v>0</v>
          </cell>
          <cell r="DE47">
            <v>0</v>
          </cell>
          <cell r="DF47">
            <v>0</v>
          </cell>
          <cell r="DG47">
            <v>0</v>
          </cell>
          <cell r="DH47">
            <v>0</v>
          </cell>
          <cell r="DI47">
            <v>0</v>
          </cell>
          <cell r="DJ47">
            <v>0</v>
          </cell>
          <cell r="DK47">
            <v>0</v>
          </cell>
          <cell r="DL47">
            <v>0</v>
          </cell>
          <cell r="DM47">
            <v>0</v>
          </cell>
          <cell r="DN47">
            <v>0</v>
          </cell>
          <cell r="DO47">
            <v>0</v>
          </cell>
          <cell r="DP47">
            <v>8</v>
          </cell>
          <cell r="DQ47">
            <v>0</v>
          </cell>
          <cell r="DR47">
            <v>0</v>
          </cell>
          <cell r="DS47">
            <v>2</v>
          </cell>
          <cell r="DT47">
            <v>0</v>
          </cell>
          <cell r="DU47">
            <v>0</v>
          </cell>
          <cell r="DV47">
            <v>2</v>
          </cell>
          <cell r="DW47">
            <v>0</v>
          </cell>
          <cell r="DX47">
            <v>0</v>
          </cell>
          <cell r="DY47">
            <v>0</v>
          </cell>
          <cell r="DZ47">
            <v>0</v>
          </cell>
          <cell r="EA47">
            <v>0</v>
          </cell>
          <cell r="EB47">
            <v>0</v>
          </cell>
          <cell r="EC47">
            <v>4</v>
          </cell>
          <cell r="ED47">
            <v>4</v>
          </cell>
          <cell r="EE47">
            <v>0</v>
          </cell>
          <cell r="EF47">
            <v>0</v>
          </cell>
          <cell r="EG47"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EH47">
            <v>0</v>
          </cell>
          <cell r="EI47">
            <v>0</v>
          </cell>
          <cell r="EJ47"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EK47">
            <v>0</v>
          </cell>
          <cell r="EL47">
            <v>0</v>
          </cell>
          <cell r="EM47"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EN47">
            <v>0</v>
          </cell>
          <cell r="EO47">
            <v>0</v>
          </cell>
          <cell r="EP47"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EQ47">
            <v>0</v>
          </cell>
          <cell r="ER47">
            <v>0</v>
          </cell>
          <cell r="ES47" t="str">
            <v>1. Documento de avance. Estrategia de fortalecimiento del seguimiento a nivel distrital para la implementación de lineamientos en materia de servicio a la ciudadanía. 
2. Documento de avance. Estrategia de fortalecimiento de la articulación a nivel distrital para implementación de lineamientos en materia de servicio a la ciudadanía</v>
          </cell>
          <cell r="ET47">
            <v>0</v>
          </cell>
          <cell r="EU47">
            <v>0</v>
          </cell>
          <cell r="EV47"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EW47">
            <v>0</v>
          </cell>
          <cell r="EX47">
            <v>0</v>
          </cell>
          <cell r="EY47">
            <v>0</v>
          </cell>
          <cell r="EZ47">
            <v>0</v>
          </cell>
          <cell r="FA47">
            <v>0</v>
          </cell>
          <cell r="FB47">
            <v>0</v>
          </cell>
          <cell r="FC47" t="str">
            <v>N/A</v>
          </cell>
          <cell r="FD47" t="str">
            <v>N/A</v>
          </cell>
          <cell r="FE47" t="str">
            <v>N/A</v>
          </cell>
          <cell r="FF47" t="str">
            <v>N/A</v>
          </cell>
          <cell r="FG47" t="str">
            <v>N/A</v>
          </cell>
          <cell r="FH47" t="str">
            <v>N/A</v>
          </cell>
          <cell r="FI47" t="str">
            <v>N/A</v>
          </cell>
          <cell r="FJ47" t="str">
            <v>N/A</v>
          </cell>
          <cell r="FK47" t="str">
            <v>N/A</v>
          </cell>
          <cell r="FL47" t="str">
            <v>N/A</v>
          </cell>
          <cell r="FM47" t="str">
            <v>N/A</v>
          </cell>
          <cell r="FN47" t="str">
            <v>N/A</v>
          </cell>
          <cell r="FO47" t="str">
            <v>N/A</v>
          </cell>
          <cell r="FP47" t="str">
            <v>N/A</v>
          </cell>
          <cell r="FQ47" t="str">
            <v>N/A</v>
          </cell>
          <cell r="FR47" t="str">
            <v>N/A</v>
          </cell>
          <cell r="FS47" t="str">
            <v>N/A</v>
          </cell>
          <cell r="FT47" t="str">
            <v>N/A</v>
          </cell>
          <cell r="FU47" t="str">
            <v>N/A</v>
          </cell>
          <cell r="FV47" t="str">
            <v>N/A</v>
          </cell>
          <cell r="FW47" t="str">
            <v>N/A</v>
          </cell>
          <cell r="FX47" t="str">
            <v>N/A</v>
          </cell>
          <cell r="FY47" t="str">
            <v>N/A</v>
          </cell>
          <cell r="FZ47" t="str">
            <v>N/A</v>
          </cell>
          <cell r="GA47" t="str">
            <v>N/A</v>
          </cell>
          <cell r="GB47" t="str">
            <v>N/A</v>
          </cell>
          <cell r="GC47" t="str">
            <v>N/A</v>
          </cell>
          <cell r="GD47" t="str">
            <v>N/A</v>
          </cell>
          <cell r="GE47" t="str">
            <v>N/A</v>
          </cell>
          <cell r="GF47" t="str">
            <v>N/A</v>
          </cell>
          <cell r="GG47" t="str">
            <v>N/A</v>
          </cell>
          <cell r="GH47" t="str">
            <v>N/A</v>
          </cell>
          <cell r="GI47" t="str">
            <v>N/A</v>
          </cell>
          <cell r="GJ47" t="str">
            <v>N/A</v>
          </cell>
          <cell r="GK47" t="str">
            <v>N/A</v>
          </cell>
          <cell r="GL47" t="str">
            <v>N/A</v>
          </cell>
          <cell r="GM47" t="str">
            <v>N/A</v>
          </cell>
          <cell r="GN47" t="str">
            <v>N/A</v>
          </cell>
          <cell r="GO47" t="str">
            <v>N/A</v>
          </cell>
          <cell r="GP47" t="str">
            <v>N/A</v>
          </cell>
          <cell r="GQ47" t="str">
            <v>N/A</v>
          </cell>
          <cell r="GR47" t="str">
            <v>N/A</v>
          </cell>
          <cell r="GS47" t="str">
            <v>N/A</v>
          </cell>
          <cell r="GT47" t="str">
            <v>N/A</v>
          </cell>
          <cell r="GU47" t="str">
            <v>N/A</v>
          </cell>
          <cell r="GV47" t="str">
            <v>N/A</v>
          </cell>
          <cell r="GW47" t="str">
            <v>N/A</v>
          </cell>
          <cell r="GX47" t="str">
            <v>N/A</v>
          </cell>
          <cell r="GY47" t="str">
            <v>N/A</v>
          </cell>
          <cell r="GZ47" t="str">
            <v>N/A</v>
          </cell>
          <cell r="HA47" t="str">
            <v>N/A</v>
          </cell>
          <cell r="HB47" t="str">
            <v>N/A</v>
          </cell>
          <cell r="HC47" t="str">
            <v>N/A</v>
          </cell>
          <cell r="HD47" t="str">
            <v>N/A</v>
          </cell>
          <cell r="HE47" t="str">
            <v>N/A</v>
          </cell>
          <cell r="HF47" t="str">
            <v>N/A</v>
          </cell>
          <cell r="HG47" t="str">
            <v>N/A</v>
          </cell>
          <cell r="HH47" t="str">
            <v>N/A</v>
          </cell>
          <cell r="HI47" t="str">
            <v>N/A</v>
          </cell>
          <cell r="HJ47" t="str">
            <v>N/A</v>
          </cell>
          <cell r="HK47" t="str">
            <v>N/A</v>
          </cell>
          <cell r="HL47" t="str">
            <v>N/A</v>
          </cell>
          <cell r="HM47" t="str">
            <v>N/A</v>
          </cell>
          <cell r="HN47" t="str">
            <v>N/A</v>
          </cell>
          <cell r="HO47" t="str">
            <v>N/A</v>
          </cell>
          <cell r="HP47" t="str">
            <v>N/A</v>
          </cell>
          <cell r="HQ47" t="str">
            <v>N/A</v>
          </cell>
          <cell r="HR47" t="str">
            <v>N/A</v>
          </cell>
          <cell r="HS47" t="str">
            <v>N/A</v>
          </cell>
          <cell r="HT47" t="str">
            <v>N/A</v>
          </cell>
          <cell r="HU47" t="str">
            <v>N/A</v>
          </cell>
          <cell r="HV47" t="str">
            <v>N/A</v>
          </cell>
          <cell r="HW47" t="str">
            <v>N/A</v>
          </cell>
          <cell r="HX47" t="str">
            <v>N/A</v>
          </cell>
          <cell r="HY47" t="str">
            <v>N/A</v>
          </cell>
          <cell r="HZ47" t="str">
            <v>N/A</v>
          </cell>
          <cell r="IA47" t="str">
            <v>N/A</v>
          </cell>
          <cell r="IB47" t="str">
            <v>N/A</v>
          </cell>
          <cell r="IC47" t="str">
            <v xml:space="preserve">AVANCES Y LOGROS:
Durante la vigencia de 2023, la Secretaría General de la Alcaldía Mayor de Bogotá D.C., avanzó en la articulación y seguimiento a nivel distrital para la implementación de lineamientos en materia de atención a la ciudadanía la apropiación de los lineamientos en materia de atención al ciudadano e IVC, dentro de los principales avances y logros se encuentran:  
Realización de una reunión de la Comisión Intersectorial de Servicio a la Ciudadanía donde se presentó el Seguimiento a la Política Pública Distrital de Servicio a la Ciudadanía correspondiente al Primer Trimestre de 2023.
Elaboración Tercer Informe de Seguimiento a las estrategias de racionalización 2023, de las 49 entidades distritales con trámites inscritos en el Sistema Único de Información Trámites (SUIT), con el propósito de dar una línea clara de acción para el 2023 en el Programa de dinamización para la racionalización de trámites, otros procedimientos administrativos (OPA) y consultas de acceso a la información pública. 
Realización de reuniones de articulación y socialización con diferentes entidades distritales de rutas de atención y protocolos de atención para personas pertenecientes a comunidades étnicas o LGTBI y personas con discapacidad (general, cognitiva, psicosocial, visual y auditiva).
Realización de campañas que incentivaron la denuncia por posibles actos de corrupción, mediante la publicación de piezas de comunicación en redes sociales, relacionada con los canales y medios de comunicación. 
Beneficios: 
El Fortalecimiento de la apropiación de lineamientos y directrices en servicio a la ciudadanía, de la Secretaría General de la Alcaldía Mayor de Bogotá permitió adelantar acciones para la satisfacción de la ciudadanía y el entrenamiento en habilidades, actitudes y conocimientos de los servidores públicos y otros actores del servicio, contando con herramientas necesarias para materializar adecuadamente la Política Pública Distrital de Servicio a la Ciudadanía. </v>
          </cell>
          <cell r="ID47" t="str">
            <v>En el periodo de reporte no se presentarion retrasos.</v>
          </cell>
          <cell r="IE47" t="str">
            <v/>
          </cell>
          <cell r="IF47" t="str">
            <v/>
          </cell>
          <cell r="IG47" t="str">
            <v/>
          </cell>
          <cell r="IH47" t="str">
            <v xml:space="preserve">En el mes de marzo de 2023, la Secretaría General de la Alcaldía Mayor de Bogotá D.C., avanzó en la articulación y seguimiento a nivel distrital para la implementación de lineamientos en materia de atención a la ciudadanía a través de las siguientes acciones:  
Dentro de los principales resultados y acciones adelantadas se encuentran:  
1.	Construcción de protocolos de atención en el canal telefónico y virtual: construcción del documento que brindará herramientas orientadoras para el manejo de las interacciones de la ciudadanía que se comunica con la Secretaría General de la Alcaldía Mayor de Bogotá D.C., a través del canal telefónico, chat, chatbot y video llamada, y que además establecerá parámetros que permitan la estandarización del servicio y una atención con calidad, calidez y oportunidad. 
2.	Elaboración Tercer Informe de Seguimiento a las estrategias de racionalización 2023, de las 49 entidades distritales con trámites inscritos en el Sistema Único de Información Trámites (SUIT), con el propósito de dar una línea clara de acción para el 2023 en el Programa de dinamización para la racionalización de trámites, otros procedimientos administrativos (OPA) y consultas de acceso a la información pública. 
3. En el marco de la Reformulación de la Política Pública Distrital de Servicio a la Ciudadanía – CONPES 03 de 2019, se desarrolló la fase de acercamiento con la ciudadanía mediante espacios de participación en siete SuperCADE; (Bosa; Américas; Calle 13; Suba; Engativá ; 20 de julio y Manitas) ,con el fin de actualizar el diagnóstico de problemáticas identificadas en el CONPES D.C. 03 de 2019, incluyendo propuestas de solución desde las experiencias de las ciudadanías. </v>
          </cell>
          <cell r="II47" t="str">
            <v/>
          </cell>
          <cell r="IJ47" t="str">
            <v/>
          </cell>
          <cell r="IK47" t="str">
            <v>Durante el segundo trimestre de 2023, la Secretaría General de la Alcaldía Mayor de Bogotá D.C., avanzó en la articulación y seguimiento a nivel distrital para la implementación de lineamientos en materia de atención a la ciudadanía a través de las siguientes acciones:  
Realización de una reunión de la Comisión Intersectorial de Servicio a la Ciudadanía donde se presentó el Seguimiento a la Política Pública Distrital de Servicio a la Ciudadanía correspondiente al Primer Trimestre de 2023.
Se realizaron reuniones con entidades distritales con el fin de identificar necesidades de campañas de salida de llamadas, mails o mensajes de texto que apoyen la divulgación de los trámites y servicios.
Revisión de matriz de monitoreo de video llamadas con el fin de adecuarla para la atención de personas sordas, esto permitirá realizar las evaluaciones de la prestación del servicio incorporando el Enfoque Diferencial para personas con discapacidad auditiva.
Realizaron de siete capacitaciones en la funcionalidad, configuración, manejo y uso general de la herramienta Bogotá te Escucha en las que participaron 437 usuarios y/o administradores de diferentes entidades del Distrito Capital.
Se realizaron sesiones con la Función Pública, con el fin de solicitar acompañamiento para gestionar los pendientes que se tienen con algunas entidades Distritales en inscripción de trámites, relacionados con las mesas realizadas en las vigencias 2021-2022.  Así mismo, se realizó acompañamiento a las entidades distritales en la inscripción y racionalización de trámites.
Se realizaron tres talleres poblacionales en el marco del proceso de reformulación de la Política Pública Distrital de Servicio a la Ciudadanía, con una asistencia de 70 personas.
En cuanto al fortalecimiento del enfoque diferencial, se realizaron reuniones de articulación y socialización con diferentes entidades distritales de rutas de atención, protocolos de atención para personas pertenecientes a comunidades étnicas o LGTBI y personas con discapacidad (general, cognitiva, psicosocial, visual y auditiva).</v>
          </cell>
          <cell r="IL47" t="str">
            <v/>
          </cell>
          <cell r="IM47" t="str">
            <v/>
          </cell>
          <cell r="IN47" t="str">
            <v/>
          </cell>
          <cell r="IO47" t="str">
            <v/>
          </cell>
          <cell r="IP47" t="str">
            <v/>
          </cell>
          <cell r="IQ47" t="str">
            <v/>
          </cell>
          <cell r="IR47">
            <v>0</v>
          </cell>
          <cell r="IS47">
            <v>0</v>
          </cell>
          <cell r="IT47">
            <v>1</v>
          </cell>
          <cell r="IU47">
            <v>0</v>
          </cell>
          <cell r="IV47">
            <v>0</v>
          </cell>
          <cell r="IW47">
            <v>1</v>
          </cell>
          <cell r="IX47">
            <v>0</v>
          </cell>
          <cell r="IY47">
            <v>0</v>
          </cell>
          <cell r="IZ47">
            <v>0</v>
          </cell>
          <cell r="JA47">
            <v>0</v>
          </cell>
          <cell r="JB47">
            <v>0</v>
          </cell>
          <cell r="JC47">
            <v>0</v>
          </cell>
          <cell r="JD47">
            <v>0.5</v>
          </cell>
          <cell r="JE47">
            <v>0</v>
          </cell>
          <cell r="JF47">
            <v>0</v>
          </cell>
          <cell r="JG47">
            <v>25</v>
          </cell>
          <cell r="JH47">
            <v>0</v>
          </cell>
          <cell r="JI47">
            <v>0</v>
          </cell>
          <cell r="JJ47">
            <v>25</v>
          </cell>
          <cell r="JK47">
            <v>0</v>
          </cell>
          <cell r="JL47">
            <v>0</v>
          </cell>
          <cell r="JM47">
            <v>0</v>
          </cell>
          <cell r="JN47">
            <v>0</v>
          </cell>
          <cell r="JO47">
            <v>0</v>
          </cell>
          <cell r="JP47">
            <v>0</v>
          </cell>
          <cell r="JQ47">
            <v>50</v>
          </cell>
          <cell r="JR47">
            <v>0</v>
          </cell>
          <cell r="JS47">
            <v>0</v>
          </cell>
          <cell r="JT47">
            <v>25</v>
          </cell>
          <cell r="JU47">
            <v>25</v>
          </cell>
          <cell r="JV47">
            <v>25</v>
          </cell>
          <cell r="JW47">
            <v>50</v>
          </cell>
          <cell r="JX47">
            <v>50</v>
          </cell>
          <cell r="JY47">
            <v>50</v>
          </cell>
          <cell r="JZ47">
            <v>50</v>
          </cell>
          <cell r="KA47">
            <v>50</v>
          </cell>
          <cell r="KB47">
            <v>50</v>
          </cell>
          <cell r="KC47">
            <v>50</v>
          </cell>
          <cell r="KD47" t="str">
            <v>No Programó</v>
          </cell>
          <cell r="KE47" t="str">
            <v/>
          </cell>
          <cell r="KF47">
            <v>100</v>
          </cell>
          <cell r="KG47" t="str">
            <v/>
          </cell>
          <cell r="KH47" t="str">
            <v/>
          </cell>
          <cell r="KI47">
            <v>100</v>
          </cell>
          <cell r="KJ47" t="str">
            <v/>
          </cell>
          <cell r="KK47" t="str">
            <v/>
          </cell>
          <cell r="KL47" t="str">
            <v/>
          </cell>
          <cell r="KM47" t="str">
            <v/>
          </cell>
          <cell r="KN47" t="str">
            <v/>
          </cell>
          <cell r="KO47" t="str">
            <v/>
          </cell>
          <cell r="KP47" t="str">
            <v>No Programó</v>
          </cell>
          <cell r="KQ47" t="str">
            <v>No Programó</v>
          </cell>
          <cell r="KR47">
            <v>100</v>
          </cell>
          <cell r="KS47">
            <v>100</v>
          </cell>
          <cell r="KT47">
            <v>100</v>
          </cell>
          <cell r="KU47">
            <v>100</v>
          </cell>
          <cell r="KV47" t="str">
            <v/>
          </cell>
          <cell r="KW47" t="str">
            <v/>
          </cell>
          <cell r="KX47" t="str">
            <v/>
          </cell>
          <cell r="KY47" t="str">
            <v/>
          </cell>
          <cell r="KZ47" t="str">
            <v/>
          </cell>
          <cell r="LA47" t="str">
            <v/>
          </cell>
          <cell r="LB47">
            <v>100</v>
          </cell>
          <cell r="LC47" t="str">
            <v>7870_1</v>
          </cell>
          <cell r="LD47" t="str">
            <v>1. Fortalecer la articulación y el seguimiento a nivel distrital de la implementación de los lineami</v>
          </cell>
          <cell r="LE47">
            <v>100</v>
          </cell>
          <cell r="LF47">
            <v>36.25</v>
          </cell>
          <cell r="LG47" t="str">
            <v/>
          </cell>
          <cell r="LH47" t="str">
            <v/>
          </cell>
          <cell r="LI47">
            <v>100</v>
          </cell>
          <cell r="LJ47">
            <v>38.125</v>
          </cell>
          <cell r="LK47">
            <v>3656623000</v>
          </cell>
          <cell r="LL47">
            <v>3383542663</v>
          </cell>
          <cell r="LM47">
            <v>1201695041</v>
          </cell>
          <cell r="LN47">
            <v>756106375</v>
          </cell>
          <cell r="LO47">
            <v>736775179</v>
          </cell>
          <cell r="LP47" t="str">
            <v>No Programó</v>
          </cell>
          <cell r="LQ47" t="str">
            <v>No Programó</v>
          </cell>
          <cell r="LR47">
            <v>2</v>
          </cell>
          <cell r="LS47">
            <v>0</v>
          </cell>
          <cell r="LT47">
            <v>0</v>
          </cell>
          <cell r="LU47">
            <v>2</v>
          </cell>
          <cell r="LV47" t="str">
            <v/>
          </cell>
          <cell r="LW47" t="str">
            <v/>
          </cell>
          <cell r="LX47" t="str">
            <v/>
          </cell>
          <cell r="LY47" t="str">
            <v/>
          </cell>
          <cell r="LZ47" t="str">
            <v/>
          </cell>
          <cell r="MA47" t="str">
            <v/>
          </cell>
          <cell r="MB47">
            <v>4</v>
          </cell>
          <cell r="MC47">
            <v>4</v>
          </cell>
          <cell r="MD47">
            <v>4</v>
          </cell>
          <cell r="ME47" t="str">
            <v>No aplica</v>
          </cell>
          <cell r="MF47" t="str">
            <v>No aplica</v>
          </cell>
          <cell r="MG47" t="str">
            <v>Oportuno: Se radica en los tiempos establecidos por la Oficina Asesora de Planeación - OAP</v>
          </cell>
          <cell r="MH47" t="str">
            <v>No aplica</v>
          </cell>
          <cell r="MI47" t="str">
            <v>No aplica</v>
          </cell>
          <cell r="MJ47">
            <v>0</v>
          </cell>
          <cell r="MK47">
            <v>0</v>
          </cell>
          <cell r="ML47">
            <v>0</v>
          </cell>
          <cell r="MM47">
            <v>0</v>
          </cell>
          <cell r="MN47">
            <v>0</v>
          </cell>
          <cell r="MO47">
            <v>0</v>
          </cell>
          <cell r="MP47">
            <v>0</v>
          </cell>
          <cell r="MQ47" t="str">
            <v>No aplica</v>
          </cell>
          <cell r="MR47" t="str">
            <v>No aplica</v>
          </cell>
          <cell r="MS47" t="str">
            <v>Oportunidad de mejora: La información de avance de la magnitud consignada en el reporte del periodo, respecto a la programación realizada, la información cualitativa presentada, las actividades establecidas (si aplica) y los soportes presentados, presenta</v>
          </cell>
          <cell r="MT47" t="str">
            <v>No aplica</v>
          </cell>
          <cell r="MU47" t="str">
            <v>No aplica</v>
          </cell>
          <cell r="MV47">
            <v>0</v>
          </cell>
          <cell r="MW47">
            <v>0</v>
          </cell>
          <cell r="MX47">
            <v>0</v>
          </cell>
          <cell r="MY47">
            <v>0</v>
          </cell>
          <cell r="MZ47">
            <v>0</v>
          </cell>
          <cell r="NA47">
            <v>0</v>
          </cell>
          <cell r="NB47">
            <v>0</v>
          </cell>
          <cell r="NC47" t="str">
            <v>No Programó</v>
          </cell>
          <cell r="ND47" t="str">
            <v>No Programó</v>
          </cell>
          <cell r="NE47">
            <v>100</v>
          </cell>
          <cell r="NF47">
            <v>100</v>
          </cell>
          <cell r="NG47">
            <v>100</v>
          </cell>
          <cell r="NH47">
            <v>100</v>
          </cell>
          <cell r="NI47" t="str">
            <v/>
          </cell>
          <cell r="NJ47" t="str">
            <v/>
          </cell>
          <cell r="NK47" t="str">
            <v/>
          </cell>
          <cell r="NL47" t="str">
            <v/>
          </cell>
          <cell r="NM47" t="str">
            <v/>
          </cell>
          <cell r="NN47" t="str">
            <v/>
          </cell>
          <cell r="NO47" t="str">
            <v>No aplica</v>
          </cell>
          <cell r="NP47" t="str">
            <v>No aplica</v>
          </cell>
          <cell r="NQ47" t="str">
            <v>No aplica</v>
          </cell>
          <cell r="NR47" t="str">
            <v>No aplica</v>
          </cell>
          <cell r="NS47" t="str">
            <v>No aplica</v>
          </cell>
          <cell r="NT47">
            <v>0</v>
          </cell>
          <cell r="NU47">
            <v>0</v>
          </cell>
          <cell r="NV47">
            <v>0</v>
          </cell>
          <cell r="NW47">
            <v>0</v>
          </cell>
          <cell r="NX47">
            <v>0</v>
          </cell>
          <cell r="NY47">
            <v>0</v>
          </cell>
          <cell r="NZ47">
            <v>0</v>
          </cell>
          <cell r="OA47" t="str">
            <v>No se programó avance para este periodo</v>
          </cell>
          <cell r="OB47" t="str">
            <v>No se programó avance para este periodo</v>
          </cell>
          <cell r="OC47" t="str">
            <v>Se sugiere elaborar plan de acción para el adecuado seguimiento del indicador.</v>
          </cell>
          <cell r="OD47" t="str">
            <v>No se programó avance para este periodo</v>
          </cell>
          <cell r="OE47" t="str">
            <v>No se programó avance para este periodo</v>
          </cell>
          <cell r="OF47">
            <v>0</v>
          </cell>
          <cell r="OG47">
            <v>0</v>
          </cell>
          <cell r="OH47">
            <v>0</v>
          </cell>
          <cell r="OI47">
            <v>0</v>
          </cell>
          <cell r="OJ47">
            <v>0</v>
          </cell>
          <cell r="OK47">
            <v>0</v>
          </cell>
          <cell r="OL47">
            <v>0</v>
          </cell>
          <cell r="OO47" t="str">
            <v>PD84</v>
          </cell>
          <cell r="OP47">
            <v>4</v>
          </cell>
          <cell r="OQ47" t="str">
            <v>N/A</v>
          </cell>
          <cell r="OR47" t="str">
            <v>N/A</v>
          </cell>
          <cell r="OS47" t="str">
            <v>N/A</v>
          </cell>
          <cell r="OT47" t="str">
            <v>N/A</v>
          </cell>
          <cell r="OU47" t="str">
            <v>N/A</v>
          </cell>
          <cell r="OV47" t="str">
            <v>N/A</v>
          </cell>
          <cell r="OW47" t="str">
            <v>N/A</v>
          </cell>
          <cell r="OX47" t="str">
            <v>N/A</v>
          </cell>
          <cell r="OY47" t="str">
            <v>N/A</v>
          </cell>
          <cell r="OZ47" t="str">
            <v>N/A</v>
          </cell>
          <cell r="PA47" t="str">
            <v>N/A</v>
          </cell>
          <cell r="PB47" t="str">
            <v>N/A</v>
          </cell>
          <cell r="PC47" t="str">
            <v>N/A</v>
          </cell>
          <cell r="PD47" t="str">
            <v>N/A</v>
          </cell>
          <cell r="PE47" t="str">
            <v>N/A</v>
          </cell>
          <cell r="PF47" t="str">
            <v>N/A</v>
          </cell>
          <cell r="PG47" t="str">
            <v>N/A</v>
          </cell>
          <cell r="PH47" t="str">
            <v>N/A</v>
          </cell>
          <cell r="PI47" t="str">
            <v>N/A</v>
          </cell>
          <cell r="PJ47" t="str">
            <v>N/A</v>
          </cell>
          <cell r="PK47" t="str">
            <v>N/A</v>
          </cell>
          <cell r="PL47" t="str">
            <v>N/A</v>
          </cell>
          <cell r="PM47" t="str">
            <v>N/A</v>
          </cell>
          <cell r="PN47" t="str">
            <v>N/A</v>
          </cell>
          <cell r="PO47" t="str">
            <v>N/A</v>
          </cell>
          <cell r="PP47" t="str">
            <v>N/A</v>
          </cell>
          <cell r="PQ47">
            <v>4</v>
          </cell>
          <cell r="PR47">
            <v>756106371</v>
          </cell>
          <cell r="PS47" t="str">
            <v>Indicador MGA</v>
          </cell>
        </row>
        <row r="48">
          <cell r="A48" t="str">
            <v>PD85</v>
          </cell>
          <cell r="B48">
            <v>7870</v>
          </cell>
          <cell r="C48" t="str">
            <v>7870_MGA_2</v>
          </cell>
          <cell r="D48">
            <v>2020110010186</v>
          </cell>
          <cell r="E48" t="str">
            <v>Un nuevo contrato social y ambiental para la Bogotá del siglo XXI</v>
          </cell>
          <cell r="F48" t="str">
            <v>5. Construir Bogotá región con gobierno abierto, transparente y ciudadanía consciente.</v>
          </cell>
          <cell r="G48" t="str">
            <v>56. Gestión Pública Efectiva</v>
          </cell>
          <cell r="H48" t="str">
            <v>Generar las condiciones necesarias para que la experiencia de la ciudadanía en la interacción con la Administración Distrital sea favorable.</v>
          </cell>
          <cell r="I48" t="str">
            <v>2. Mejorar la calidad del servicio que se presta dentro del modelo multicanal y fortalecer el servicio y atención a la ciudadanía con enfoque diferencial.</v>
          </cell>
          <cell r="J48" t="str">
            <v>Servicio a la ciudadanía, moderno, eficiente y de calidad</v>
          </cell>
          <cell r="K48" t="str">
            <v>Subsecretaría de Servicio a la Ciudadanía</v>
          </cell>
          <cell r="L48" t="str">
            <v>Diana Marcela Velasco Rincón</v>
          </cell>
          <cell r="M48" t="str">
            <v>Subsecretaria de Servicio a la Ciudadanía</v>
          </cell>
          <cell r="N48" t="str">
            <v>Subsecretaría de Servicio a la Ciudadanía</v>
          </cell>
          <cell r="O48" t="str">
            <v>Diana Marcela Velasco Rincón</v>
          </cell>
          <cell r="P48" t="str">
            <v>Subsecretaría de Servicio a la Ciudadanía</v>
          </cell>
          <cell r="Q48" t="str">
            <v xml:space="preserve">Marco Aurelio Gomez Gutierrez, Monica Castro Martinez </v>
          </cell>
          <cell r="R48" t="str">
            <v>Sandra Hernández</v>
          </cell>
          <cell r="S48" t="str">
            <v>Documentos de lineamientos técnicos realizados</v>
          </cell>
          <cell r="T48" t="str">
            <v>Documentos de lineamientos técnicos realizados</v>
          </cell>
          <cell r="AD48" t="str">
            <v>2.1. Documentos de lineamientos técnicos</v>
          </cell>
          <cell r="AE48" t="str">
            <v>2.1.1. Documentos de lineamientos técnicos realizados</v>
          </cell>
          <cell r="AI48" t="str">
            <v xml:space="preserve">PD_producto MGA: 2.1. Documentos de lineamientos técnicos; PD_ID producto MGA: 2.1.1. Documentos de lineamientos técnicos realizados; </v>
          </cell>
          <cell r="AJ48">
            <v>0</v>
          </cell>
          <cell r="AK48">
            <v>44055</v>
          </cell>
          <cell r="AL48">
            <v>1</v>
          </cell>
          <cell r="AM48">
            <v>2023</v>
          </cell>
          <cell r="AN48" t="str">
            <v>Generación de informes que den cuenta del avance de ejecución de acciones tendientes a mejorar y fortalecer la calidad de la atención y el servicio que se presta dentro del modelo multicanal, con enfoque diferencial.</v>
          </cell>
          <cell r="AO48" t="str">
            <v>Favorecer la experiencia de la ciudadanía en la interacción con los diferentes canales dispuestos en el Distrito a través de la unificación de parámetros, directrices, documentos técnicos y procedimentales que facilite la adecuada y oportuna atención a la ciudadanía.</v>
          </cell>
          <cell r="AP48">
            <v>2020</v>
          </cell>
          <cell r="AQ48">
            <v>2024</v>
          </cell>
          <cell r="AR48" t="str">
            <v>Suma</v>
          </cell>
          <cell r="AS48" t="str">
            <v>Eficiencia</v>
          </cell>
          <cell r="AT48" t="str">
            <v>Número</v>
          </cell>
          <cell r="AU48" t="str">
            <v>Producto</v>
          </cell>
          <cell r="AV48" t="str">
            <v>N/D</v>
          </cell>
          <cell r="AW48">
            <v>0</v>
          </cell>
          <cell r="AX48" t="str">
            <v>N/D</v>
          </cell>
          <cell r="AZ48">
            <v>1</v>
          </cell>
          <cell r="BB48" t="str">
            <v>Sumatoria de los documentos elaborados durante cada vigencia que den cuenta de las acciones ejecutadas para avanzar en la mejora y fortalecimiento de la calidad de la atención y el servicio que se presta dentro del modelo multicanal, con enfoque diferencial.
Mediante la formulación y la actualización de distintos documentos de lineamientos técnicos, encaminados a promover la mejora en la calidad y efectividad en el servicio a la ciudadanía, tales como: directrices, procedimientos, documento de recomendaciones, documentos técnicos e informes.</v>
          </cell>
          <cell r="BC48" t="str">
            <v>Sumatoria de documentos de lineamientos técnicos elaborados</v>
          </cell>
          <cell r="BD48" t="str">
            <v>Documentos de lineamientos técnicos elaborados</v>
          </cell>
          <cell r="BE48" t="str">
            <v>N/A</v>
          </cell>
          <cell r="BF48" t="str">
            <v xml:space="preserve">Documentos aprobados.  </v>
          </cell>
          <cell r="BG48">
            <v>2</v>
          </cell>
          <cell r="BH48">
            <v>44554</v>
          </cell>
          <cell r="BI48" t="str">
            <v>Se modificaron los campos: Beneficios, Efectos o Impactos Esperados, Variable 1, Fuentes de información verificable, Descripción del método de cálculo del indicador.</v>
          </cell>
          <cell r="BJ48" t="str">
            <v>Establecer variables 1 y/o 2 numéricas</v>
          </cell>
          <cell r="BK48">
            <v>16</v>
          </cell>
          <cell r="BL48">
            <v>2</v>
          </cell>
          <cell r="BM48">
            <v>4</v>
          </cell>
          <cell r="BN48">
            <v>4</v>
          </cell>
          <cell r="BO48">
            <v>4</v>
          </cell>
          <cell r="BP48">
            <v>2</v>
          </cell>
          <cell r="BW48">
            <v>2</v>
          </cell>
          <cell r="BX48">
            <v>4</v>
          </cell>
          <cell r="BY48">
            <v>4</v>
          </cell>
          <cell r="BZ48">
            <v>4</v>
          </cell>
          <cell r="CA48">
            <v>4</v>
          </cell>
          <cell r="CB48">
            <v>4</v>
          </cell>
          <cell r="CC48">
            <v>4</v>
          </cell>
          <cell r="CD48">
            <v>0</v>
          </cell>
          <cell r="CE48" t="str">
            <v>N/A</v>
          </cell>
          <cell r="CF48" t="str">
            <v>N/A</v>
          </cell>
          <cell r="CG48" t="str">
            <v>N/A</v>
          </cell>
          <cell r="CH48" t="str">
            <v>N/A</v>
          </cell>
          <cell r="CI48" t="str">
            <v>N/A</v>
          </cell>
          <cell r="CJ48">
            <v>2</v>
          </cell>
          <cell r="CK48">
            <v>4</v>
          </cell>
          <cell r="CL48">
            <v>4</v>
          </cell>
          <cell r="CM48">
            <v>12</v>
          </cell>
          <cell r="CN48" t="str">
            <v>Suma</v>
          </cell>
          <cell r="CO48">
            <v>0</v>
          </cell>
          <cell r="CP48">
            <v>0</v>
          </cell>
          <cell r="CQ48">
            <v>1</v>
          </cell>
          <cell r="CR48">
            <v>0</v>
          </cell>
          <cell r="CS48">
            <v>0</v>
          </cell>
          <cell r="CT48">
            <v>1</v>
          </cell>
          <cell r="CU48">
            <v>0</v>
          </cell>
          <cell r="CV48">
            <v>0</v>
          </cell>
          <cell r="CW48">
            <v>1</v>
          </cell>
          <cell r="CX48">
            <v>0</v>
          </cell>
          <cell r="CY48">
            <v>0</v>
          </cell>
          <cell r="CZ48">
            <v>1</v>
          </cell>
          <cell r="DA48">
            <v>4</v>
          </cell>
          <cell r="DB48">
            <v>2</v>
          </cell>
          <cell r="DC48">
            <v>2</v>
          </cell>
          <cell r="DD48">
            <v>0</v>
          </cell>
          <cell r="DE48">
            <v>0</v>
          </cell>
          <cell r="DF48">
            <v>0</v>
          </cell>
          <cell r="DG48">
            <v>0</v>
          </cell>
          <cell r="DH48">
            <v>0</v>
          </cell>
          <cell r="DI48">
            <v>0</v>
          </cell>
          <cell r="DJ48">
            <v>0</v>
          </cell>
          <cell r="DK48">
            <v>0</v>
          </cell>
          <cell r="DL48">
            <v>0</v>
          </cell>
          <cell r="DM48">
            <v>0</v>
          </cell>
          <cell r="DN48">
            <v>0</v>
          </cell>
          <cell r="DO48">
            <v>0</v>
          </cell>
          <cell r="DP48">
            <v>4</v>
          </cell>
          <cell r="DQ48">
            <v>0</v>
          </cell>
          <cell r="DR48">
            <v>0</v>
          </cell>
          <cell r="DS48">
            <v>1</v>
          </cell>
          <cell r="DT48">
            <v>0</v>
          </cell>
          <cell r="DU48">
            <v>0</v>
          </cell>
          <cell r="DV48">
            <v>1</v>
          </cell>
          <cell r="DW48">
            <v>0</v>
          </cell>
          <cell r="DX48">
            <v>0</v>
          </cell>
          <cell r="DY48">
            <v>0</v>
          </cell>
          <cell r="DZ48">
            <v>0</v>
          </cell>
          <cell r="EA48">
            <v>0</v>
          </cell>
          <cell r="EB48">
            <v>0</v>
          </cell>
          <cell r="EC48">
            <v>2</v>
          </cell>
          <cell r="ED48">
            <v>2</v>
          </cell>
          <cell r="EE48">
            <v>0</v>
          </cell>
          <cell r="EF48">
            <v>0</v>
          </cell>
          <cell r="EG48" t="str">
            <v>1. Documento de avance. Diseño y formulación de documentos de lineamientos técnicos para mejorar la calidad del servicio que se presta dentro del modelo omnicanal.</v>
          </cell>
          <cell r="EH48">
            <v>0</v>
          </cell>
          <cell r="EI48">
            <v>0</v>
          </cell>
          <cell r="EJ48" t="str">
            <v>1. Documento de avance. Diseño y formulación de documentos de lineamientos técnicos para mejorar la calidad del servicio que se presta dentro del modelo omnicanal.</v>
          </cell>
          <cell r="EK48">
            <v>0</v>
          </cell>
          <cell r="EL48">
            <v>0</v>
          </cell>
          <cell r="EM48" t="str">
            <v>1. Documento de avance. Diseño y formulación de documentos de lineamientos técnicos para mejorar la calidad del servicio que se presta dentro del modelo omnicanal.</v>
          </cell>
          <cell r="EN48">
            <v>0</v>
          </cell>
          <cell r="EO48">
            <v>0</v>
          </cell>
          <cell r="EP48" t="str">
            <v>1. Documento de avance. Diseño y formulación de documentos de lineamientos técnicos para mejorar la calidad del servicio que se presta dentro del modelo omnicanal.</v>
          </cell>
          <cell r="EQ48">
            <v>0</v>
          </cell>
          <cell r="ER48">
            <v>0</v>
          </cell>
          <cell r="ES48" t="str">
            <v>1. Documento de avance. Diseño y formulación de documentos de lineamientos técnicos para mejorar la calidad del servicio que se presta dentro del modelo omnicanal</v>
          </cell>
          <cell r="ET48">
            <v>0</v>
          </cell>
          <cell r="EU48">
            <v>0</v>
          </cell>
          <cell r="EV48" t="str">
            <v>1. Documento de avance. Diseño y formulación de documentos de lineamientos técnicos para mejorar la calidad del servicio que se presta dentro del modelo omnicanal.</v>
          </cell>
          <cell r="EW48">
            <v>0</v>
          </cell>
          <cell r="EX48">
            <v>0</v>
          </cell>
          <cell r="EY48">
            <v>0</v>
          </cell>
          <cell r="EZ48">
            <v>0</v>
          </cell>
          <cell r="FA48">
            <v>0</v>
          </cell>
          <cell r="FB48">
            <v>0</v>
          </cell>
          <cell r="FC48" t="str">
            <v>N/A</v>
          </cell>
          <cell r="FD48" t="str">
            <v>N/A</v>
          </cell>
          <cell r="FE48" t="str">
            <v>N/A</v>
          </cell>
          <cell r="FF48" t="str">
            <v>N/A</v>
          </cell>
          <cell r="FG48" t="str">
            <v>N/A</v>
          </cell>
          <cell r="FH48" t="str">
            <v>N/A</v>
          </cell>
          <cell r="FI48" t="str">
            <v>N/A</v>
          </cell>
          <cell r="FJ48" t="str">
            <v>N/A</v>
          </cell>
          <cell r="FK48" t="str">
            <v>N/A</v>
          </cell>
          <cell r="FL48" t="str">
            <v>N/A</v>
          </cell>
          <cell r="FM48" t="str">
            <v>N/A</v>
          </cell>
          <cell r="FN48" t="str">
            <v>N/A</v>
          </cell>
          <cell r="FO48" t="str">
            <v>N/A</v>
          </cell>
          <cell r="FP48" t="str">
            <v>N/A</v>
          </cell>
          <cell r="FQ48" t="str">
            <v>N/A</v>
          </cell>
          <cell r="FR48" t="str">
            <v>N/A</v>
          </cell>
          <cell r="FS48" t="str">
            <v>N/A</v>
          </cell>
          <cell r="FT48" t="str">
            <v>N/A</v>
          </cell>
          <cell r="FU48" t="str">
            <v>N/A</v>
          </cell>
          <cell r="FV48" t="str">
            <v>N/A</v>
          </cell>
          <cell r="FW48" t="str">
            <v>N/A</v>
          </cell>
          <cell r="FX48" t="str">
            <v>N/A</v>
          </cell>
          <cell r="FY48" t="str">
            <v>N/A</v>
          </cell>
          <cell r="FZ48" t="str">
            <v>N/A</v>
          </cell>
          <cell r="GA48" t="str">
            <v>N/A</v>
          </cell>
          <cell r="GB48" t="str">
            <v>N/A</v>
          </cell>
          <cell r="GC48" t="str">
            <v>N/A</v>
          </cell>
          <cell r="GD48" t="str">
            <v>N/A</v>
          </cell>
          <cell r="GE48" t="str">
            <v>N/A</v>
          </cell>
          <cell r="GF48" t="str">
            <v>N/A</v>
          </cell>
          <cell r="GG48" t="str">
            <v>N/A</v>
          </cell>
          <cell r="GH48" t="str">
            <v>N/A</v>
          </cell>
          <cell r="GI48" t="str">
            <v>N/A</v>
          </cell>
          <cell r="GJ48" t="str">
            <v>N/A</v>
          </cell>
          <cell r="GK48" t="str">
            <v>N/A</v>
          </cell>
          <cell r="GL48" t="str">
            <v>N/A</v>
          </cell>
          <cell r="GM48" t="str">
            <v>N/A</v>
          </cell>
          <cell r="GN48" t="str">
            <v>N/A</v>
          </cell>
          <cell r="GO48" t="str">
            <v>N/A</v>
          </cell>
          <cell r="GP48" t="str">
            <v>N/A</v>
          </cell>
          <cell r="GQ48" t="str">
            <v>N/A</v>
          </cell>
          <cell r="GR48" t="str">
            <v>N/A</v>
          </cell>
          <cell r="GS48" t="str">
            <v>N/A</v>
          </cell>
          <cell r="GT48" t="str">
            <v>N/A</v>
          </cell>
          <cell r="GU48" t="str">
            <v>N/A</v>
          </cell>
          <cell r="GV48" t="str">
            <v>N/A</v>
          </cell>
          <cell r="GW48" t="str">
            <v>N/A</v>
          </cell>
          <cell r="GX48" t="str">
            <v>N/A</v>
          </cell>
          <cell r="GY48" t="str">
            <v>N/A</v>
          </cell>
          <cell r="GZ48" t="str">
            <v>N/A</v>
          </cell>
          <cell r="HA48" t="str">
            <v>N/A</v>
          </cell>
          <cell r="HB48" t="str">
            <v>N/A</v>
          </cell>
          <cell r="HC48" t="str">
            <v>N/A</v>
          </cell>
          <cell r="HD48" t="str">
            <v>N/A</v>
          </cell>
          <cell r="HE48" t="str">
            <v>N/A</v>
          </cell>
          <cell r="HF48" t="str">
            <v>N/A</v>
          </cell>
          <cell r="HG48" t="str">
            <v>N/A</v>
          </cell>
          <cell r="HH48" t="str">
            <v>N/A</v>
          </cell>
          <cell r="HI48" t="str">
            <v>N/A</v>
          </cell>
          <cell r="HJ48" t="str">
            <v>N/A</v>
          </cell>
          <cell r="HK48" t="str">
            <v>N/A</v>
          </cell>
          <cell r="HL48" t="str">
            <v>N/A</v>
          </cell>
          <cell r="HM48" t="str">
            <v>N/A</v>
          </cell>
          <cell r="HN48" t="str">
            <v>N/A</v>
          </cell>
          <cell r="HO48" t="str">
            <v>N/A</v>
          </cell>
          <cell r="HP48" t="str">
            <v>N/A</v>
          </cell>
          <cell r="HQ48" t="str">
            <v>N/A</v>
          </cell>
          <cell r="HR48" t="str">
            <v>N/A</v>
          </cell>
          <cell r="HS48" t="str">
            <v>N/A</v>
          </cell>
          <cell r="HT48" t="str">
            <v>N/A</v>
          </cell>
          <cell r="HU48" t="str">
            <v>N/A</v>
          </cell>
          <cell r="HV48" t="str">
            <v>N/A</v>
          </cell>
          <cell r="HW48" t="str">
            <v>N/A</v>
          </cell>
          <cell r="HX48" t="str">
            <v>N/A</v>
          </cell>
          <cell r="HY48" t="str">
            <v>N/A</v>
          </cell>
          <cell r="HZ48" t="str">
            <v>N/A</v>
          </cell>
          <cell r="IA48" t="str">
            <v>N/A</v>
          </cell>
          <cell r="IB48" t="str">
            <v>N/A</v>
          </cell>
          <cell r="IC48" t="str">
            <v xml:space="preserve">AVANCES Y LOGROS:
Durante la vigencia de 2023, la Secretaría General de la Alcaldía Mayor de Bogotá D.C., avanzó en el diseño y formulación. de documentos de lineamientos técnicos para mejorar la calidad del servicio que se presta dentro del modelo multicanal en servicio a la ciudadanía. 
Dentro de los principales avances y logros obtenidos se encuentran: 
Manual operativo del Modelo de relacionamiento con la ciudadanía ajustado, el cual permitirá el fortalecimiento de los conceptos que se requieren para la mejora en la calidad de la atención y el servicio que se presta, con el fin contar con el Decretó Modelo Distrital de Relacionamiento Integral con la Ciudadanía.   
Tres (3) documentos ajustados: (i) Proyecto de decreto versión marzo 2023; (ii) Exposición de motivos versión abril 2023 y (iii) Caracterización del proceso de relacionamiento con la ciudadanía versión marzo 2023, que complementaron el proyecto de decreto.  
Elaboración del  proyecto de acuerdo por el cual se adopta el Reglamento Interno de la Comisión Intersectorial de Servicio a la Ciudadanía.
Realización de mesas de trabajo para la construcción del Protocolo de Atención para Ciudadanía con Discapacidad Psicosocial.
Elaboración propuesta de Ruta de atención presencial para ciudadanía con discapacidad.
Beneficios 
La unificación de parámetros, directrices, documentos técnicos y procedimentales facilita la adecuada y oportuna atención a la ciudadanía en las entidades a nivel distrital, generando un impacto y transformación en las entidades distritales a fin de establecer y garantizar estándares y procedimientos de alta calidad, eficiencia y eficacia en el relacionamiento con el ciudadano. </v>
          </cell>
          <cell r="ID48" t="str">
            <v>En el periodo de reporte no se presentarion retrasos.</v>
          </cell>
          <cell r="IE48" t="str">
            <v/>
          </cell>
          <cell r="IF48" t="str">
            <v/>
          </cell>
          <cell r="IG48" t="str">
            <v/>
          </cell>
          <cell r="IH48" t="str">
            <v xml:space="preserve">En el mes de marzo de 2023, la Secretaría General de la Alcaldía Mayor de Bogotá D.C., avanzó en la formulación y expedición de nuevos lineamientos y directrices en servicio a la ciudadanía permitiendo a las entidades distritales establecer y garantizar estándares y procedimientos de alta calidad, eficiencia y eficacia en el relacionamiento con el ciudadano, a través de:  
Ajustes al manual operativo del Modelo de relacionamiento con la ciudadanía, se incluyó el manual operativo y el decreto que las acciones de implementación se deberían reportar por las entidades distritales en el Plan Anticorrupción y de atención al ciudadano o el que haga sus veces, de acuerdo con las observaciones enviadas por la Alta Consejería de TIC y la Dirección de Desarrollo Institucional.   
Ajuste a los tres (3) documentos: (i) Proyecto de decreto versión marzo 2023; (ii) Exposición de motivos versión abril 2023 y (iii) Caracterización del proceso de relacionamiento con la ciudadanía versión marzo 2023, que complementan el proyecto de decreto, los cuales incluyen las observaciones de la Oficina Jurídica, para continuar el proceso de control de legalidad.  </v>
          </cell>
          <cell r="II48" t="str">
            <v/>
          </cell>
          <cell r="IJ48" t="str">
            <v/>
          </cell>
          <cell r="IK48" t="str">
            <v>Modelo de Relacionamiento Integral con la Ciudadanía: Durante este periodo se apoyó la coordinación con la Oficina Asesora Jurídica y la Dirección de Desarrollo Institucional DDI la revisaron y control de legalidad del proyecto de decreto y exposición de motivos del Modelo de Relacionamiento Integral con la Ciudadanía. De acuerdo con los ajustes y solicitud de la Oficina Asesora Jurídica (OAJ) se envió a revisión a la Dirección de Desarrollo Institucional (DDI) el proyecto de decreto, esta Dirección envío ajustes que fueron incorporados y enviados nuevamente a revisión de la Oficina Jurídica. 
Esta última dependencia solicitó validar los ajustes realizados y la justificación de los cambios realizados, para lo cual se ajustó la exposición de motivos y se solicitó a la Subsecretaria un espacio para revisar la justificación con la OAJ y la DDI de manera simultánea. En junio se realizó esta reunión en la cual se acordaron los ajustes y respuestas a los comentarios, actualmente se está esperando la respuesta a la comunicación oficial por parte de la DDI para radicar nuevamente en la OAJ. 
Reglamento Interno de la Comisión Intersectorial de Servicio a la Ciudadanía: Durante el trimestre se ajustó el acuerdo por el cual se adopta el Reglamento Interno de la Comisión Intersectorial de Servicio a la Ciudadanía, el cual fue revisado por la Dirección Distrital de Desarrollo Institucional, se envió a control de legalidad por parte de la Oficina Asesora Jurídica y fue presentado para consideración de la Comisión Intersectorial de Servicio a la Ciudadanía.
Protocolo de Atención para Ciudadanía con Discapacidad Psicosocial: Se realizaron mesas de articulación con Secretaría de Gobierno y Veeduría Distrital para la estructuración del protocolo.
Ruta de atención presencial para ciudadanía con discapacidad:  Se realizó validación con grupos de interés, a fin de pilotearse en puntos presenciales de Red CADE.</v>
          </cell>
          <cell r="IL48" t="str">
            <v/>
          </cell>
          <cell r="IM48" t="str">
            <v/>
          </cell>
          <cell r="IN48" t="str">
            <v/>
          </cell>
          <cell r="IO48" t="str">
            <v/>
          </cell>
          <cell r="IP48" t="str">
            <v/>
          </cell>
          <cell r="IQ48" t="str">
            <v/>
          </cell>
          <cell r="IR48">
            <v>0</v>
          </cell>
          <cell r="IS48">
            <v>0</v>
          </cell>
          <cell r="IT48">
            <v>1</v>
          </cell>
          <cell r="IU48">
            <v>0</v>
          </cell>
          <cell r="IV48">
            <v>0</v>
          </cell>
          <cell r="IW48">
            <v>1</v>
          </cell>
          <cell r="IX48">
            <v>0</v>
          </cell>
          <cell r="IY48">
            <v>0</v>
          </cell>
          <cell r="IZ48">
            <v>0</v>
          </cell>
          <cell r="JA48">
            <v>0</v>
          </cell>
          <cell r="JB48">
            <v>0</v>
          </cell>
          <cell r="JC48">
            <v>0</v>
          </cell>
          <cell r="JD48">
            <v>0.5</v>
          </cell>
          <cell r="JE48">
            <v>0</v>
          </cell>
          <cell r="JF48">
            <v>0</v>
          </cell>
          <cell r="JG48">
            <v>25</v>
          </cell>
          <cell r="JH48">
            <v>0</v>
          </cell>
          <cell r="JI48">
            <v>0</v>
          </cell>
          <cell r="JJ48">
            <v>25</v>
          </cell>
          <cell r="JK48">
            <v>0</v>
          </cell>
          <cell r="JL48">
            <v>0</v>
          </cell>
          <cell r="JM48">
            <v>0</v>
          </cell>
          <cell r="JN48">
            <v>0</v>
          </cell>
          <cell r="JO48">
            <v>0</v>
          </cell>
          <cell r="JP48">
            <v>0</v>
          </cell>
          <cell r="JQ48">
            <v>50</v>
          </cell>
          <cell r="JR48">
            <v>0</v>
          </cell>
          <cell r="JS48">
            <v>0</v>
          </cell>
          <cell r="JT48">
            <v>25</v>
          </cell>
          <cell r="JU48">
            <v>25</v>
          </cell>
          <cell r="JV48">
            <v>25</v>
          </cell>
          <cell r="JW48">
            <v>50</v>
          </cell>
          <cell r="JX48">
            <v>50</v>
          </cell>
          <cell r="JY48">
            <v>50</v>
          </cell>
          <cell r="JZ48">
            <v>50</v>
          </cell>
          <cell r="KA48">
            <v>50</v>
          </cell>
          <cell r="KB48">
            <v>50</v>
          </cell>
          <cell r="KC48">
            <v>50</v>
          </cell>
          <cell r="KD48" t="str">
            <v>No Programó</v>
          </cell>
          <cell r="KE48" t="str">
            <v/>
          </cell>
          <cell r="KF48">
            <v>100</v>
          </cell>
          <cell r="KG48" t="str">
            <v/>
          </cell>
          <cell r="KH48" t="str">
            <v/>
          </cell>
          <cell r="KI48">
            <v>100</v>
          </cell>
          <cell r="KJ48" t="str">
            <v/>
          </cell>
          <cell r="KK48" t="str">
            <v/>
          </cell>
          <cell r="KL48" t="str">
            <v/>
          </cell>
          <cell r="KM48" t="str">
            <v/>
          </cell>
          <cell r="KN48" t="str">
            <v/>
          </cell>
          <cell r="KO48" t="str">
            <v/>
          </cell>
          <cell r="KP48" t="str">
            <v>No Programó</v>
          </cell>
          <cell r="KQ48" t="str">
            <v>No Programó</v>
          </cell>
          <cell r="KR48">
            <v>100</v>
          </cell>
          <cell r="KS48">
            <v>100</v>
          </cell>
          <cell r="KT48">
            <v>100</v>
          </cell>
          <cell r="KU48">
            <v>100</v>
          </cell>
          <cell r="KV48" t="str">
            <v/>
          </cell>
          <cell r="KW48" t="str">
            <v/>
          </cell>
          <cell r="KX48" t="str">
            <v/>
          </cell>
          <cell r="KY48" t="str">
            <v/>
          </cell>
          <cell r="KZ48" t="str">
            <v/>
          </cell>
          <cell r="LA48" t="str">
            <v/>
          </cell>
          <cell r="LB48">
            <v>100</v>
          </cell>
          <cell r="LC48" t="str">
            <v>7870_2</v>
          </cell>
          <cell r="LD48" t="str">
            <v>2. Mejorar la calidad del servicio que se presta dentro del modelo multicanal y fortalecer el servic</v>
          </cell>
          <cell r="LE48">
            <v>100</v>
          </cell>
          <cell r="LF48">
            <v>40</v>
          </cell>
          <cell r="LG48" t="str">
            <v/>
          </cell>
          <cell r="LH48" t="str">
            <v/>
          </cell>
          <cell r="LI48">
            <v>100</v>
          </cell>
          <cell r="LJ48">
            <v>38.125</v>
          </cell>
          <cell r="LK48">
            <v>3656623000</v>
          </cell>
          <cell r="LL48">
            <v>3383542663</v>
          </cell>
          <cell r="LM48">
            <v>1201695041</v>
          </cell>
          <cell r="LN48">
            <v>756106375</v>
          </cell>
          <cell r="LO48">
            <v>736775179</v>
          </cell>
          <cell r="LP48" t="str">
            <v>No Programó</v>
          </cell>
          <cell r="LQ48" t="str">
            <v>No Programó</v>
          </cell>
          <cell r="LR48">
            <v>1</v>
          </cell>
          <cell r="LS48">
            <v>0</v>
          </cell>
          <cell r="LT48">
            <v>0</v>
          </cell>
          <cell r="LU48">
            <v>1</v>
          </cell>
          <cell r="LV48" t="str">
            <v/>
          </cell>
          <cell r="LW48" t="str">
            <v/>
          </cell>
          <cell r="LX48" t="str">
            <v/>
          </cell>
          <cell r="LY48" t="str">
            <v/>
          </cell>
          <cell r="LZ48" t="str">
            <v/>
          </cell>
          <cell r="MA48" t="str">
            <v/>
          </cell>
          <cell r="MB48">
            <v>2</v>
          </cell>
          <cell r="MC48">
            <v>2</v>
          </cell>
          <cell r="MD48">
            <v>2</v>
          </cell>
          <cell r="ME48" t="str">
            <v>No aplica</v>
          </cell>
          <cell r="MF48" t="str">
            <v>No aplica</v>
          </cell>
          <cell r="MG48" t="str">
            <v>Oportuno: Se radica en los tiempos establecidos por la Oficina Asesora de Planeación - OAP</v>
          </cell>
          <cell r="MH48" t="str">
            <v>No aplica</v>
          </cell>
          <cell r="MI48" t="str">
            <v>No aplica</v>
          </cell>
          <cell r="MJ48">
            <v>0</v>
          </cell>
          <cell r="MK48">
            <v>0</v>
          </cell>
          <cell r="ML48">
            <v>0</v>
          </cell>
          <cell r="MM48">
            <v>0</v>
          </cell>
          <cell r="MN48">
            <v>0</v>
          </cell>
          <cell r="MO48">
            <v>0</v>
          </cell>
          <cell r="MP48">
            <v>0</v>
          </cell>
          <cell r="MQ48" t="str">
            <v>No aplica</v>
          </cell>
          <cell r="MR48" t="str">
            <v>No aplica</v>
          </cell>
          <cell r="MS48" t="str">
            <v>Oportunidad de mejora: La información de avance de la magnitud consignada en el reporte del periodo, respecto a la programación realizada, la información cualitativa presentada, las actividades establecidas (si aplica) y los soportes presentados, presenta</v>
          </cell>
          <cell r="MT48" t="str">
            <v>No aplica</v>
          </cell>
          <cell r="MU48" t="str">
            <v>No aplica</v>
          </cell>
          <cell r="MV48">
            <v>0</v>
          </cell>
          <cell r="MW48">
            <v>0</v>
          </cell>
          <cell r="MX48">
            <v>0</v>
          </cell>
          <cell r="MY48">
            <v>0</v>
          </cell>
          <cell r="MZ48">
            <v>0</v>
          </cell>
          <cell r="NA48">
            <v>0</v>
          </cell>
          <cell r="NB48">
            <v>0</v>
          </cell>
          <cell r="NC48" t="str">
            <v>No Programó</v>
          </cell>
          <cell r="ND48" t="str">
            <v>No Programó</v>
          </cell>
          <cell r="NE48">
            <v>100</v>
          </cell>
          <cell r="NF48">
            <v>100</v>
          </cell>
          <cell r="NG48">
            <v>100</v>
          </cell>
          <cell r="NH48">
            <v>100</v>
          </cell>
          <cell r="NI48" t="str">
            <v/>
          </cell>
          <cell r="NJ48" t="str">
            <v/>
          </cell>
          <cell r="NK48" t="str">
            <v/>
          </cell>
          <cell r="NL48" t="str">
            <v/>
          </cell>
          <cell r="NM48" t="str">
            <v/>
          </cell>
          <cell r="NN48" t="str">
            <v/>
          </cell>
          <cell r="NO48" t="str">
            <v>No aplica</v>
          </cell>
          <cell r="NP48" t="str">
            <v>No aplica</v>
          </cell>
          <cell r="NQ48" t="str">
            <v>No aplica</v>
          </cell>
          <cell r="NR48" t="str">
            <v>No aplica</v>
          </cell>
          <cell r="NS48" t="str">
            <v>No aplica</v>
          </cell>
          <cell r="NT48">
            <v>0</v>
          </cell>
          <cell r="NU48">
            <v>0</v>
          </cell>
          <cell r="NV48">
            <v>0</v>
          </cell>
          <cell r="NW48">
            <v>0</v>
          </cell>
          <cell r="NX48">
            <v>0</v>
          </cell>
          <cell r="NY48">
            <v>0</v>
          </cell>
          <cell r="NZ48">
            <v>0</v>
          </cell>
          <cell r="OA48" t="str">
            <v>No se programó avance para este periodo</v>
          </cell>
          <cell r="OB48" t="str">
            <v>No se programó avance para este periodo</v>
          </cell>
          <cell r="OC48" t="str">
            <v>Se sugiere elaborar plan de acción para el adecuado seguimiento del indicador.</v>
          </cell>
          <cell r="OD48" t="str">
            <v>No se programó avance para este periodo</v>
          </cell>
          <cell r="OE48" t="str">
            <v>No se programó avance para este periodo</v>
          </cell>
          <cell r="OF48">
            <v>0</v>
          </cell>
          <cell r="OG48">
            <v>0</v>
          </cell>
          <cell r="OH48">
            <v>0</v>
          </cell>
          <cell r="OI48">
            <v>0</v>
          </cell>
          <cell r="OJ48">
            <v>0</v>
          </cell>
          <cell r="OK48">
            <v>0</v>
          </cell>
          <cell r="OL48">
            <v>0</v>
          </cell>
          <cell r="OO48" t="str">
            <v>PD85</v>
          </cell>
          <cell r="OP48">
            <v>2</v>
          </cell>
          <cell r="OQ48" t="str">
            <v>N/A</v>
          </cell>
          <cell r="OR48" t="str">
            <v>N/A</v>
          </cell>
          <cell r="OS48" t="str">
            <v>N/A</v>
          </cell>
          <cell r="OT48" t="str">
            <v>N/A</v>
          </cell>
          <cell r="OU48" t="str">
            <v>N/A</v>
          </cell>
          <cell r="OV48" t="str">
            <v>N/A</v>
          </cell>
          <cell r="OW48" t="str">
            <v>N/A</v>
          </cell>
          <cell r="OX48" t="str">
            <v>N/A</v>
          </cell>
          <cell r="OY48" t="str">
            <v>N/A</v>
          </cell>
          <cell r="OZ48" t="str">
            <v>N/A</v>
          </cell>
          <cell r="PA48" t="str">
            <v>N/A</v>
          </cell>
          <cell r="PB48" t="str">
            <v>N/A</v>
          </cell>
          <cell r="PC48" t="str">
            <v>N/A</v>
          </cell>
          <cell r="PD48" t="str">
            <v>N/A</v>
          </cell>
          <cell r="PE48" t="str">
            <v>N/A</v>
          </cell>
          <cell r="PF48" t="str">
            <v>N/A</v>
          </cell>
          <cell r="PG48" t="str">
            <v>N/A</v>
          </cell>
          <cell r="PH48" t="str">
            <v>N/A</v>
          </cell>
          <cell r="PI48" t="str">
            <v>N/A</v>
          </cell>
          <cell r="PJ48" t="str">
            <v>N/A</v>
          </cell>
          <cell r="PK48" t="str">
            <v>N/A</v>
          </cell>
          <cell r="PL48" t="str">
            <v>N/A</v>
          </cell>
          <cell r="PM48" t="str">
            <v>N/A</v>
          </cell>
          <cell r="PN48" t="str">
            <v>N/A</v>
          </cell>
          <cell r="PO48" t="str">
            <v>N/A</v>
          </cell>
          <cell r="PP48" t="str">
            <v>N/A</v>
          </cell>
          <cell r="PQ48">
            <v>4</v>
          </cell>
          <cell r="PR48">
            <v>756106371</v>
          </cell>
          <cell r="PS48" t="str">
            <v>Indicador MGA</v>
          </cell>
        </row>
        <row r="49">
          <cell r="A49" t="str">
            <v>PD86</v>
          </cell>
          <cell r="B49">
            <v>7870</v>
          </cell>
          <cell r="C49" t="str">
            <v>7870_1</v>
          </cell>
          <cell r="D49">
            <v>2020110010186</v>
          </cell>
          <cell r="E49" t="str">
            <v>Un nuevo contrato social y ambiental para la Bogotá del siglo XXI</v>
          </cell>
          <cell r="F49" t="str">
            <v>5. Construir Bogotá región con gobierno abierto, transparente y ciudadanía consciente.</v>
          </cell>
          <cell r="G49" t="str">
            <v>56. Gestión Pública Efectiva</v>
          </cell>
          <cell r="H49" t="str">
            <v>Generar las condiciones necesarias para que la experiencia de la ciudadanía en la interacción con la Administración Distrital sea favorable.</v>
          </cell>
          <cell r="I49" t="str">
            <v>1. Fortalecer la articulación y el seguimiento a nivel distrital de la implementación de los lineamientos en materia de atención al ciudadano.</v>
          </cell>
          <cell r="J49" t="str">
            <v>Servicio a la ciudadanía, moderno, eficiente y de calidad</v>
          </cell>
          <cell r="K49" t="str">
            <v>Subsecretaría de Servicio a la Ciudadanía</v>
          </cell>
          <cell r="L49" t="str">
            <v>Diana Marcela Velasco Rincón</v>
          </cell>
          <cell r="M49" t="str">
            <v>Subsecretaria de Servicio a la Ciudadanía</v>
          </cell>
          <cell r="N49" t="str">
            <v>Subsecretaría de Servicio a la Ciudadanía</v>
          </cell>
          <cell r="O49" t="str">
            <v>Diana Marcela Velasco Rincón</v>
          </cell>
          <cell r="P49" t="str">
            <v>Subsecretaría de Servicio a la Ciudadanía</v>
          </cell>
          <cell r="Q49" t="str">
            <v xml:space="preserve">Marco Aurelio Gomez Gutierrez, Monica Castro Martinez </v>
          </cell>
          <cell r="R49" t="str">
            <v>Sandra Hernández</v>
          </cell>
          <cell r="S49" t="str">
            <v>1. Implementar 100 porciento una estrategia de seguimiento de la efectividad y calidad en la atención a la ciudadanía en las entidades distritales, en el marco de los lineamientos y estándares del modelo de servicio omnicanal.</v>
          </cell>
          <cell r="T49" t="str">
            <v>Implementar 100 porciento una estrategia de seguimiento de la efectividad y calidad en la atención a la ciudadanía en las entidades distritales, en el marco de los lineamientos y estándares del modelo de servicio omnicanal.</v>
          </cell>
          <cell r="AB49" t="str">
            <v>23.1. Porcentaje de implementación de la estrategia de seguimiento de la efectividad y calidad de la atención a la ciudadania.</v>
          </cell>
          <cell r="AC49" t="str">
            <v>1. Implementar 100 porciento una estrategia de seguimiento de la efectividad y calidad en la atención a la ciudadanía en las entidades distritales, en el marco de los lineamientos y estándares del modelo de servicio omnicanal.</v>
          </cell>
          <cell r="AI49" t="str">
            <v xml:space="preserve">PD_PMR: 23.1. Porcentaje de implementación de la estrategia de seguimiento de la efectividad y calidad de la atención a la ciudadania.; PD_Meta Proyecto: 1. Implementar 100 porciento una estrategia de seguimiento de la efectividad y calidad en la atención a la ciudadanía en las entidades distritales, en el marco de los lineamientos y estándares del modelo de servicio omnicanal.; </v>
          </cell>
          <cell r="AJ49">
            <v>0</v>
          </cell>
          <cell r="AK49">
            <v>44055</v>
          </cell>
          <cell r="AL49">
            <v>1</v>
          </cell>
          <cell r="AM49">
            <v>2023</v>
          </cell>
          <cell r="AN49" t="str">
            <v>Diseñar e implementar estrategias que permitan capturar, consolidar,  analizar y emitir informes  relacionados con la caracaterización de usuarios, satisfacción de la ciudadanía y la efectividad  en la prestación del servicio en las Entidades del Distrito Capital.</v>
          </cell>
          <cell r="AO49" t="str">
            <v>Los avances en la elaboración de un Modelo Distrital de Relacionamiento Integral con la Ciudadanía para el Distrito Capital, permiten generar un cambio en el servicio y la forma en que la administración distrital se relaciona con la ciudadanía, estableciendo responsabilidades claras en todos y cada uno de los sectores de la Administración Distrital, y por ende en las entidades que los conforman.</v>
          </cell>
          <cell r="AP49">
            <v>2020</v>
          </cell>
          <cell r="AQ49">
            <v>2024</v>
          </cell>
          <cell r="AR49" t="str">
            <v>Constante</v>
          </cell>
          <cell r="AS49" t="str">
            <v>Eficiencia</v>
          </cell>
          <cell r="AT49" t="str">
            <v>Porcentaje</v>
          </cell>
          <cell r="AU49" t="str">
            <v>Producto</v>
          </cell>
          <cell r="AV49" t="str">
            <v>N/D</v>
          </cell>
          <cell r="AW49">
            <v>0</v>
          </cell>
          <cell r="AX49" t="str">
            <v>N/D</v>
          </cell>
          <cell r="AY49">
            <v>1</v>
          </cell>
          <cell r="BB49" t="str">
            <v>Durante la vigencia se llevaran a cabo actividades para la implementación de las etapas de la estrategia con base en el Documento del modelo integral de servicio a la ciudadanía y el documento  de avance de implementación del instrumento de medición
A través del desarrollo y cumplimiento de las siguientes actividades: Generar e implementar un Modelo Integral de Servicio a la Ciudadanía, mediante la realización de acciones que permitan la caracterización de usuarios y el fortalecimiento de su relación con el Sistema Distrital de Servicio a la Ciudadanía. La medición de la satisfacción de la ciudadanía y la efectividad en la prestación del servicio en las entidades distritales.</v>
          </cell>
          <cell r="BC49" t="str">
            <v>(Etapas de la estrategia de seguimiento de la efectividad y calidad en la atención a la ciudadanía en las entidades distritales ejecutadas / Etapas de la estrategia de seguimiento de la efectividad y calidad en la atención a la ciudadanía en las entidades distritales programadas) * 100</v>
          </cell>
          <cell r="BD49" t="str">
            <v>Etapas de la estrategia de seguimiento de la efectividad y calidad en la atención a la ciudadanía en las entidades distritales ejecutadas</v>
          </cell>
          <cell r="BE49" t="str">
            <v>Etapas de la estrategia de seguimiento de la efectividad y calidad en la atención a la ciudadanía en las entidades distritales programadas</v>
          </cell>
          <cell r="BF49" t="str">
            <v>Informe de avance de la ejecución de las estrategias programadas, generado por la Subsecretaria de Servicio a la Ciudadanía</v>
          </cell>
          <cell r="BG49">
            <v>2</v>
          </cell>
          <cell r="BH49">
            <v>44554</v>
          </cell>
          <cell r="BI49" t="str">
            <v>Se modificaron los campos: Beneficios, Efectos o Impactos Esperados, Fórmula del indicador o meta, Variables, Descripción del método de cálculo del indicador.</v>
          </cell>
          <cell r="BJ49" t="str">
            <v>Plan de acción - proyectos de inversión (actividades)</v>
          </cell>
          <cell r="BK49">
            <v>100</v>
          </cell>
          <cell r="BL49">
            <v>100</v>
          </cell>
          <cell r="BM49">
            <v>100</v>
          </cell>
          <cell r="BN49">
            <v>100</v>
          </cell>
          <cell r="BO49">
            <v>100</v>
          </cell>
          <cell r="BP49">
            <v>100</v>
          </cell>
          <cell r="BQ49">
            <v>2119119460</v>
          </cell>
          <cell r="BR49">
            <v>38722250</v>
          </cell>
          <cell r="BS49">
            <v>763848094</v>
          </cell>
          <cell r="BT49">
            <v>686169319</v>
          </cell>
          <cell r="BU49">
            <v>438747797</v>
          </cell>
          <cell r="BV49">
            <v>191632000</v>
          </cell>
          <cell r="BW49">
            <v>100</v>
          </cell>
          <cell r="BX49">
            <v>100</v>
          </cell>
          <cell r="BY49">
            <v>100</v>
          </cell>
          <cell r="BZ49">
            <v>100</v>
          </cell>
          <cell r="CA49">
            <v>100</v>
          </cell>
          <cell r="CB49">
            <v>100</v>
          </cell>
          <cell r="CC49">
            <v>100</v>
          </cell>
          <cell r="CD49">
            <v>38722250</v>
          </cell>
          <cell r="CE49">
            <v>33042987</v>
          </cell>
          <cell r="CF49">
            <v>763848094</v>
          </cell>
          <cell r="CG49">
            <v>743625785</v>
          </cell>
          <cell r="CH49">
            <v>686169319</v>
          </cell>
          <cell r="CI49">
            <v>589779229</v>
          </cell>
          <cell r="CJ49">
            <v>100</v>
          </cell>
          <cell r="CK49">
            <v>100</v>
          </cell>
          <cell r="CL49">
            <v>100</v>
          </cell>
          <cell r="CM49" t="str">
            <v>No aplica</v>
          </cell>
          <cell r="CN49" t="str">
            <v>Suma</v>
          </cell>
          <cell r="CO49">
            <v>0</v>
          </cell>
          <cell r="CP49">
            <v>0</v>
          </cell>
          <cell r="CQ49">
            <v>10</v>
          </cell>
          <cell r="CR49">
            <v>10</v>
          </cell>
          <cell r="CS49">
            <v>0</v>
          </cell>
          <cell r="CT49">
            <v>12.5</v>
          </cell>
          <cell r="CU49">
            <v>0</v>
          </cell>
          <cell r="CV49">
            <v>10</v>
          </cell>
          <cell r="CW49">
            <v>20</v>
          </cell>
          <cell r="CX49">
            <v>0</v>
          </cell>
          <cell r="CY49">
            <v>10</v>
          </cell>
          <cell r="CZ49">
            <v>27.500000000000004</v>
          </cell>
          <cell r="DA49">
            <v>100</v>
          </cell>
          <cell r="DB49">
            <v>32.5</v>
          </cell>
          <cell r="DC49">
            <v>32.5</v>
          </cell>
          <cell r="DD49">
            <v>0</v>
          </cell>
          <cell r="DE49">
            <v>0</v>
          </cell>
          <cell r="DF49">
            <v>20</v>
          </cell>
          <cell r="DG49">
            <v>20</v>
          </cell>
          <cell r="DH49">
            <v>0</v>
          </cell>
          <cell r="DI49">
            <v>25</v>
          </cell>
          <cell r="DJ49">
            <v>0</v>
          </cell>
          <cell r="DK49">
            <v>20</v>
          </cell>
          <cell r="DL49">
            <v>40</v>
          </cell>
          <cell r="DM49">
            <v>0</v>
          </cell>
          <cell r="DN49">
            <v>20</v>
          </cell>
          <cell r="DO49">
            <v>55</v>
          </cell>
          <cell r="DP49">
            <v>200</v>
          </cell>
          <cell r="DQ49">
            <v>0</v>
          </cell>
          <cell r="DR49">
            <v>0</v>
          </cell>
          <cell r="DS49">
            <v>20</v>
          </cell>
          <cell r="DT49">
            <v>20</v>
          </cell>
          <cell r="DU49">
            <v>0</v>
          </cell>
          <cell r="DV49">
            <v>25</v>
          </cell>
          <cell r="DW49">
            <v>0</v>
          </cell>
          <cell r="DX49">
            <v>0</v>
          </cell>
          <cell r="DY49">
            <v>0</v>
          </cell>
          <cell r="DZ49">
            <v>0</v>
          </cell>
          <cell r="EA49">
            <v>0</v>
          </cell>
          <cell r="EB49">
            <v>0</v>
          </cell>
          <cell r="EC49">
            <v>65</v>
          </cell>
          <cell r="ED49">
            <v>65</v>
          </cell>
          <cell r="EE49">
            <v>0</v>
          </cell>
          <cell r="EF49">
            <v>0</v>
          </cell>
          <cell r="EG49" t="str">
            <v>Documento de avance de implementación del instrumento de medición</v>
          </cell>
          <cell r="EH49" t="str">
            <v>1. Documento de Avance en la adopción del Nuevo Modelo Distrital de Relacionamiento Integral con la Ciudadanía.
2. Documento de avance de  la Implementación del nuevo Modelo Integral de Seguimiento, Acompañamiento y Evaluación del Servicio Prestado a la Ciudadanía.</v>
          </cell>
          <cell r="EI49">
            <v>0</v>
          </cell>
          <cell r="EJ49" t="str">
            <v>1.Documento de avance de implementación del instrumento de medición</v>
          </cell>
          <cell r="EK49">
            <v>0</v>
          </cell>
          <cell r="EL49" t="str">
            <v>1.Documento de Avance en la Implementación del Nuevo Modelo Distrital de Relacionamiento Integral con la Ciudadanía.
2.Documento de avance de  la Implementación del nuevo Modelo Integral de Seguimiento, Acompañamiento y Evaluación del Servicio Prestado a la Ciudadanía.</v>
          </cell>
          <cell r="EM49" t="str">
            <v>1.Informe de la Caracterización de los grupos de valor 2022, en cumplimiento del numeral 3 del artículo 9 del Decreto Distrital 197 de 2014.
2.Documento de avance de implementación del instrumento de medición</v>
          </cell>
          <cell r="EN49">
            <v>0</v>
          </cell>
          <cell r="EO49" t="str">
            <v>Publicación del informe  de la Caracterización de los grupos de valor 2022, en cumplimiento del numeral 3 del artículo 9 del Decreto Distrital 197 de 2014.</v>
          </cell>
          <cell r="EP49" t="str">
            <v>1.Documento final de  la Implementación del Nuevo Modelo Distrital de Relacionamiento Integral con la Ciudadanía.
2. Documento final de  la Implementación del nuevo Modelo Integral de Seguimiento, Acompañamiento y Evaluación del Servicio Prestado a la Ciudadanía.
3.Documento final de implementación del instrumento de medición</v>
          </cell>
          <cell r="EQ49">
            <v>0</v>
          </cell>
          <cell r="ER49">
            <v>0</v>
          </cell>
          <cell r="ES49" t="str">
            <v>Documento de avance de implementación del instrumento de medición</v>
          </cell>
          <cell r="ET49" t="str">
            <v>1. Documento de Avance en la Adopción del Nuevo Modelo Distrital de Relacionamiento Integral con la Ciudadanía.
2. Documento de avance de  la Implementación del nuevo Modelo Integral de Seguimiento, Acompañamiento y Evaluación del Servicio Prestado a la Ciudadanía.</v>
          </cell>
          <cell r="EU49">
            <v>0</v>
          </cell>
          <cell r="EV49" t="str">
            <v>1.Documento de avance de implementación del instrumento de medición</v>
          </cell>
          <cell r="EW49">
            <v>0</v>
          </cell>
          <cell r="EX49">
            <v>0</v>
          </cell>
          <cell r="EY49">
            <v>0</v>
          </cell>
          <cell r="EZ49">
            <v>0</v>
          </cell>
          <cell r="FA49">
            <v>0</v>
          </cell>
          <cell r="FB49">
            <v>0</v>
          </cell>
          <cell r="FC49">
            <v>439626000</v>
          </cell>
          <cell r="FD49">
            <v>439626000</v>
          </cell>
          <cell r="FE49">
            <v>439626000</v>
          </cell>
          <cell r="FF49">
            <v>439626000</v>
          </cell>
          <cell r="FG49">
            <v>439626000</v>
          </cell>
          <cell r="FH49">
            <v>439626000</v>
          </cell>
          <cell r="FI49">
            <v>439626000</v>
          </cell>
          <cell r="FJ49">
            <v>439626000</v>
          </cell>
          <cell r="FK49">
            <v>439626000</v>
          </cell>
          <cell r="FL49">
            <v>439626000</v>
          </cell>
          <cell r="FM49">
            <v>439626000</v>
          </cell>
          <cell r="FN49">
            <v>439626000</v>
          </cell>
          <cell r="FO49">
            <v>439626000</v>
          </cell>
          <cell r="FP49">
            <v>439626000</v>
          </cell>
          <cell r="FQ49">
            <v>439626000</v>
          </cell>
          <cell r="FR49">
            <v>439626000</v>
          </cell>
          <cell r="FS49">
            <v>439626000</v>
          </cell>
          <cell r="FT49">
            <v>438747797</v>
          </cell>
          <cell r="FU49">
            <v>438747797</v>
          </cell>
          <cell r="FV49">
            <v>0</v>
          </cell>
          <cell r="FW49">
            <v>0</v>
          </cell>
          <cell r="FX49">
            <v>0</v>
          </cell>
          <cell r="FY49">
            <v>0</v>
          </cell>
          <cell r="FZ49">
            <v>0</v>
          </cell>
          <cell r="GA49">
            <v>0</v>
          </cell>
          <cell r="GB49">
            <v>438747797</v>
          </cell>
          <cell r="GC49">
            <v>287656372</v>
          </cell>
          <cell r="GD49">
            <v>287656372</v>
          </cell>
          <cell r="GE49">
            <v>387656372</v>
          </cell>
          <cell r="GF49">
            <v>313732602</v>
          </cell>
          <cell r="GG49">
            <v>313732602</v>
          </cell>
          <cell r="GH49">
            <v>339268222</v>
          </cell>
          <cell r="GI49">
            <v>0</v>
          </cell>
          <cell r="GJ49">
            <v>0</v>
          </cell>
          <cell r="GK49">
            <v>0</v>
          </cell>
          <cell r="GL49">
            <v>0</v>
          </cell>
          <cell r="GM49">
            <v>0</v>
          </cell>
          <cell r="GN49">
            <v>0</v>
          </cell>
          <cell r="GO49">
            <v>339268222</v>
          </cell>
          <cell r="GP49">
            <v>0</v>
          </cell>
          <cell r="GQ49">
            <v>2484833</v>
          </cell>
          <cell r="GR49">
            <v>29368606</v>
          </cell>
          <cell r="GS49">
            <v>56252379</v>
          </cell>
          <cell r="GT49">
            <v>73699075</v>
          </cell>
          <cell r="GU49">
            <v>118648243</v>
          </cell>
          <cell r="GV49">
            <v>0</v>
          </cell>
          <cell r="GW49">
            <v>0</v>
          </cell>
          <cell r="GX49">
            <v>0</v>
          </cell>
          <cell r="GY49">
            <v>0</v>
          </cell>
          <cell r="GZ49">
            <v>0</v>
          </cell>
          <cell r="HA49">
            <v>0</v>
          </cell>
          <cell r="HB49">
            <v>118648243</v>
          </cell>
          <cell r="HC49">
            <v>96390090</v>
          </cell>
          <cell r="HD49">
            <v>96390090</v>
          </cell>
          <cell r="HE49">
            <v>96390090</v>
          </cell>
          <cell r="HF49">
            <v>96390090</v>
          </cell>
          <cell r="HG49">
            <v>96390090</v>
          </cell>
          <cell r="HH49">
            <v>96390090</v>
          </cell>
          <cell r="HI49">
            <v>0</v>
          </cell>
          <cell r="HJ49">
            <v>0</v>
          </cell>
          <cell r="HK49">
            <v>0</v>
          </cell>
          <cell r="HL49">
            <v>0</v>
          </cell>
          <cell r="HM49">
            <v>0</v>
          </cell>
          <cell r="HN49">
            <v>0</v>
          </cell>
          <cell r="HO49">
            <v>96390090</v>
          </cell>
          <cell r="HP49">
            <v>0</v>
          </cell>
          <cell r="HQ49">
            <v>26822975</v>
          </cell>
          <cell r="HR49">
            <v>46460289</v>
          </cell>
          <cell r="HS49">
            <v>61599263</v>
          </cell>
          <cell r="HT49">
            <v>76738237</v>
          </cell>
          <cell r="HU49">
            <v>91877211</v>
          </cell>
          <cell r="HV49">
            <v>0</v>
          </cell>
          <cell r="HW49">
            <v>0</v>
          </cell>
          <cell r="HX49">
            <v>0</v>
          </cell>
          <cell r="HY49">
            <v>0</v>
          </cell>
          <cell r="HZ49">
            <v>0</v>
          </cell>
          <cell r="IA49">
            <v>0</v>
          </cell>
          <cell r="IB49">
            <v>91877211</v>
          </cell>
          <cell r="IC49" t="str">
            <v xml:space="preserve">AVANCES Y LOGROS:
En lo corrido del Plan de Desarrollo, la Secretaría General en cumplimiento de la meta, ha implementado la estrategia de seguimiento de la efectividad y calidad en la atención a la ciudadanía en las entidades distritales, en el marco de los lineamientos y estándares del modelo de servicio omnicanal.  En la vigencia 2023 se está adelantando la implementación del nuevo Modelo Integral de Seguimiento, Acompañamiento y Evaluación del Servicio Prestado a la Ciudadanía, que tiene como objetivo evaluar la calidad del servicio prestado a la ciudadanía a través de los distintos canales de atención establecidos por las entidades y organismos distritales. Este modelo se encuentra estructurado en 3 componentes (Evaluación de Calidad, evaluación del servicio en los canales de atención [presencial, virtual y telefónico], analítica de datos de análisis) y se enmarca como un ejercicio de segunda línea de defensa, que va desde la atención de peticiones, quejas y reclamos, hasta la infraestructura y acceso a los canales de atención a la ciudadanía establecidos por las entidades distritales, lo cual permite generar procesos de mejora continua en la implementación de la normativa y lineamientos vigentes en materia de servicio a la ciudadanía.  
Avances componente Evaluación de Calidad:
- Evaluación de 5.603 respuestas a las peticiones ciudadanas (meta/Indicador de Política Pública de servicio a la ciudadanía) de 18.000 programadas
-Elaboración y remisión de 239 Informes a las entidades sobre calidad de las respuestas a las peticiones ciudadanas. 
-27 Planes de Mejoramiento recibidos de entidades que no logran el cumplimiento del 100% en los criterios de calidad de las respuestas y/o presentaron peticiones vencidas.
-Realización de 5 Mesas de trabajo con entidades distritales, teniendo en cuenta los resultados de la evaluación de calidad y oportunidad en la gestión de peticiones ciudadanas.
-Envío de alertas preventivas (2 por mes - periodicidad quincenal). a todas las entidades que presentan peticiones vencidas, pendientes por vencerse y/o pendientes de cargue de acto administrativo motivado cuando se dio el cierre de la petición por desistimiento tácito.
Avances componente Evaluación del servicio en los canales de atención [presencial, virtual y telefónico], Analítica de datos de análisis)
-8 visitas de Monitoreo a Alcaldías Locales 
- 14 visitas de Monitoreo Canal Presencial puntos propios entidades distritales / Secretaría General 
- 14 visitas de Monitoreo Canal Virtual 
- 14 visitas de Monitoreo Canal Telefónico
Avances en la Encuesta de satisfacción ciudadana 2023:
- Se han culminado las fases de diseño y prueba piloto.  Están en ejecución las fases de recolección de datos con un total a la fecha de 14.752 encuestas reales (de las 15.058 aplicadas)  y, procesamiento y análisis.  
Frente al componente de analítica de datos durante el primer cuatrimestre de 2023, se estructuró la consulta a la base de datos de las evaluaciones y un primer acercamiento al modelo de analítica de datos de la evaluación de calidad de respuestas a las peticiones ciudadanas. 
En relación con el Modelo de relacionamiento con la ciudadanía,  en el primer cuatrimestre se continuó con la revisión jurídica de control de legalidad, y en febrero de 2023 se aprobaron por la Comisión intersectorial de gestión y desempeño los documentos presentados en noviembre de 2022. Así midmo, se han realizado las mesas de trabajo con la Subsecretaria de Fortalecimiento Institucional para revisar las orientaciones publicadas sobre los Programas de transparencia y ética pública.
BENEFICIOS:
El Modelo Distrital de Relacionamiento Integral con la Ciudadanía permitirá fortalecer la prestación de servicios, la interacción para una comunicación más transparente, participativa y empática con las necesidades y diversidades de la ciudadanía. 
Así mismo la estrategia de seguimiento de la efectividad y calidad en la atención a la ciudadanía permitira contar con aspectos metodológicos para evaluar la forma en que se está prestando el servicio para su mejora continua, y así mismo, recolectar y analizar información de la fuente primaria, con el fin de conocer las percepciones, opiniones e ideas de la ciudadanía frente a los servicios prestados por las entidades Distritales. 
</v>
          </cell>
          <cell r="ID49" t="str">
            <v>En el periodo de reporte no se presentarion retrasos.</v>
          </cell>
          <cell r="IE49" t="str">
            <v/>
          </cell>
          <cell r="IF49" t="str">
            <v/>
          </cell>
          <cell r="IG49" t="str">
            <v/>
          </cell>
          <cell r="IH49" t="str">
            <v xml:space="preserve">En el mes de marzo de 2023, la Secretaría General de la Alcaldía Mayor de Bogotá D.C., avanzó en la implementación de la estrategia de seguimiento de la efectividad y calidad en la atención a la ciudadanía en las entidades distritales, en el marco de los lineamientos y estándares del modelo de servicio omnicanal. 
Se está adelantando el diseño e implementación de la estrategia para realizar la medición de la satisfacción ciudadana, dentro del cual se destacan las siguientes acciones:  
1.	Avance en la ejecución de la fase de diseño, estando pendiente la aprobación de la Ficha técnica de la Encuesta por parte de la Oficina Asesora de Planeación.   
2.	Avances en la ejecución de la Fase de Prueba piloto, de las cuales se ejecutaron las actividades: Capacitación de encuestadores y realización de la prueba piloto, quedando pendiente la retroalimentación de los resultados de la prueba piloto y los ajustes a que haya lugar. </v>
          </cell>
          <cell r="II49" t="str">
            <v>Modelo de relacionamiento con la ciudadanía:
Se radicó en el mes de marzo el anual operativo del modelo junto con el proyecto de decreto y la exposición de motivos en la Oficina Asesora Jurídica para continuar con el trámite de control de legalidad. De la cual se obtuvo respuesta para continuar con el trámite de aprobación previa inclusión de una nueva sección en la exposición de motivos exponiendo elementos de técnica jurídica, financiamiento, impacto ambiental, y al patrimonio cultural. Realizados estos ajustes se envió de nuevo los documentos. Dentro de la revisión jurídica la Oficina Asesora solicitó la revisión del proyecto de decreto la Oficina Asesora de Planeación y esta Oficina a su vez recomendó remitir por competencia a la Dirección de Desarrollo Institucional. 
Así mismo, durante este periodo se aprobaron en sesión de la Comisión intersectorial de gestión y desempeño los documentos técnicos del Modelo: i) Manual operativo, y ii) Caracterización del proceso de relacionamiento con la ciudadanía. Estos documentos habían sido presentados para revisión de los miembros de la Comisión en noviembre de 2023, y durante la sesión de febrero de 2023 fueron aprobados. 
De otra parte, se propusieron mesas de trabajo con la Subsecretaria de Fortalecimiento Institucional para revisar las orientaciones publicadas sobre los Programas de transparencia y ética pública, y de esta manera articular estos lineamientos al Modelo de relacionamiento. Durante este primer periodo se realizaron tres mesas de trabajo.
Avances componente Evaluación de Calidad:
- Evaluación de 5.603 respuestas a las peticiones ciudadanas (meta/Indicador de Política Pública de servicio a la ciudadanía) de 18.000 programadas
- Elaboración y remisión de 239 Informes a las entidades sobre calidad de las respuestas a las peticiones ciudadanas. 
- 27 Planes de Mejoramiento recibidos de entidades que no logran el cumplimiento del 100% en los criterios de calidad de las respuestas y/o presentaron peticiones vencidas.
- Realización de 5 Mesas de trabajo con entidades distritales, teniendo en cuenta los resultados de la evaluación de calidad y oportunidad en la gestión de peticiones ciudadanas.
- Envío de alertas preventivas (2 por mes - periodicidad quincenal). a todas las entidades que presentan peticiones vencidas, pendientes por vencerse y/o pendientes de cargue de acto administrativo motivado cuando se dio el cierre de la petición por desistimiento tácito.
Avances componente Evaluación del servicio en los canales de atención [presencial, virtual y telefónico], Analítica de datos de análisis)
- 6 visitas de Monitoreo a Alcaldías Locales 
- 14 visitas de Monitoreo Canal Presencial puntos propios entidades distritales / Secretaría General 
- 14 visitas de Monitoreo Canal Virtual 
- 14 visitas de Monitoreo Canal Telefónico
Avances en la Encuesta de satisfacción ciudadana 2023:
- Fases de Diseño, Prueba Piloto, recolección de datos y procesamiento y análisis.  
Frente al componente de analítica de datos durante el primer cuatrimestre de 2023, se estructuró la consulta a la base de datos de las evaluaciones y un primer acercamiento al modelo de analítica de datos de la evaluación de calidad de respuestas a las peticiones ciudadanas.</v>
          </cell>
          <cell r="IJ49" t="str">
            <v/>
          </cell>
          <cell r="IK49" t="str">
            <v xml:space="preserve">Durante el segundo trimestre (abril, mayo y junio) de la vigencia 2023 y según lo estipulado en el cronograma de realización de Encuesta de Satisfacción Ciudadana 2023, se avanzó en la ejecución de la fase de recolección de datos,  ejecutando las siguientes actividades:
- Aplicación de la encuesta en los puntos programados: Esta actividad inició el 1 de abril de 2023 y a la fecha (30 junio) se continúa ejecutando, con un total a la fecha de 14.752 encuestas reales (de las 15.058 aplicadas). 
- Retroalimentación en tiempo real a los encuestadores sobre fallos en la aplicación de la metodología de Encuesta: Esta actividad inició el 1 de abril de 2023 y a la fecha de corte (30 junio) se continúa ejecutando. 
- Normalización y estandarización de datos de la Encuesta: Esta actividad inició el 1 de abril de 2023 y a la fecha (30 junio) se continúa ejecutando. </v>
          </cell>
          <cell r="IL49" t="str">
            <v/>
          </cell>
          <cell r="IM49" t="str">
            <v/>
          </cell>
          <cell r="IN49" t="str">
            <v/>
          </cell>
          <cell r="IO49" t="str">
            <v/>
          </cell>
          <cell r="IP49" t="str">
            <v/>
          </cell>
          <cell r="IQ49" t="str">
            <v/>
          </cell>
          <cell r="IR49">
            <v>0</v>
          </cell>
          <cell r="IS49">
            <v>0</v>
          </cell>
          <cell r="IT49">
            <v>1</v>
          </cell>
          <cell r="IU49">
            <v>1</v>
          </cell>
          <cell r="IV49">
            <v>0</v>
          </cell>
          <cell r="IW49">
            <v>1</v>
          </cell>
          <cell r="IX49">
            <v>0</v>
          </cell>
          <cell r="IY49">
            <v>0</v>
          </cell>
          <cell r="IZ49">
            <v>0</v>
          </cell>
          <cell r="JA49">
            <v>0</v>
          </cell>
          <cell r="JB49">
            <v>0</v>
          </cell>
          <cell r="JC49">
            <v>0</v>
          </cell>
          <cell r="JD49">
            <v>0.32500000000000001</v>
          </cell>
          <cell r="JE49">
            <v>0</v>
          </cell>
          <cell r="JF49">
            <v>0</v>
          </cell>
          <cell r="JG49">
            <v>10</v>
          </cell>
          <cell r="JH49">
            <v>10</v>
          </cell>
          <cell r="JI49">
            <v>0</v>
          </cell>
          <cell r="JJ49">
            <v>12.5</v>
          </cell>
          <cell r="JK49">
            <v>0</v>
          </cell>
          <cell r="JL49">
            <v>0</v>
          </cell>
          <cell r="JM49">
            <v>0</v>
          </cell>
          <cell r="JN49">
            <v>0</v>
          </cell>
          <cell r="JO49">
            <v>0</v>
          </cell>
          <cell r="JP49">
            <v>0</v>
          </cell>
          <cell r="JQ49">
            <v>32.5</v>
          </cell>
          <cell r="JR49">
            <v>0</v>
          </cell>
          <cell r="JS49">
            <v>0</v>
          </cell>
          <cell r="JT49">
            <v>10</v>
          </cell>
          <cell r="JU49">
            <v>20</v>
          </cell>
          <cell r="JV49">
            <v>20</v>
          </cell>
          <cell r="JW49">
            <v>32.5</v>
          </cell>
          <cell r="JX49">
            <v>32.5</v>
          </cell>
          <cell r="JY49">
            <v>32.5</v>
          </cell>
          <cell r="JZ49">
            <v>32.5</v>
          </cell>
          <cell r="KA49">
            <v>32.5</v>
          </cell>
          <cell r="KB49">
            <v>32.5</v>
          </cell>
          <cell r="KC49">
            <v>32.5</v>
          </cell>
          <cell r="KD49" t="str">
            <v>No Programó</v>
          </cell>
          <cell r="KE49" t="str">
            <v/>
          </cell>
          <cell r="KF49">
            <v>100</v>
          </cell>
          <cell r="KG49">
            <v>100</v>
          </cell>
          <cell r="KH49" t="str">
            <v/>
          </cell>
          <cell r="KI49">
            <v>100</v>
          </cell>
          <cell r="KJ49" t="str">
            <v/>
          </cell>
          <cell r="KK49" t="str">
            <v/>
          </cell>
          <cell r="KL49" t="str">
            <v/>
          </cell>
          <cell r="KM49" t="str">
            <v/>
          </cell>
          <cell r="KN49" t="str">
            <v/>
          </cell>
          <cell r="KO49" t="str">
            <v/>
          </cell>
          <cell r="KP49" t="str">
            <v>No Programó</v>
          </cell>
          <cell r="KQ49" t="str">
            <v>No Programó</v>
          </cell>
          <cell r="KR49">
            <v>100</v>
          </cell>
          <cell r="KS49">
            <v>100</v>
          </cell>
          <cell r="KT49">
            <v>100</v>
          </cell>
          <cell r="KU49">
            <v>100</v>
          </cell>
          <cell r="KV49" t="str">
            <v/>
          </cell>
          <cell r="KW49" t="str">
            <v/>
          </cell>
          <cell r="KX49" t="str">
            <v/>
          </cell>
          <cell r="KY49" t="str">
            <v/>
          </cell>
          <cell r="KZ49" t="str">
            <v/>
          </cell>
          <cell r="LA49" t="str">
            <v/>
          </cell>
          <cell r="LB49">
            <v>100</v>
          </cell>
          <cell r="LC49" t="str">
            <v>7870_1</v>
          </cell>
          <cell r="LD49" t="str">
            <v>1. Fortalecer la articulación y el seguimiento a nivel distrital de la implementación de los lineami</v>
          </cell>
          <cell r="LE49">
            <v>100</v>
          </cell>
          <cell r="LF49">
            <v>36.25</v>
          </cell>
          <cell r="LG49" t="str">
            <v/>
          </cell>
          <cell r="LH49" t="str">
            <v/>
          </cell>
          <cell r="LI49">
            <v>100</v>
          </cell>
          <cell r="LJ49">
            <v>38.125</v>
          </cell>
          <cell r="LK49">
            <v>3656623000</v>
          </cell>
          <cell r="LL49">
            <v>3383542663</v>
          </cell>
          <cell r="LM49">
            <v>1201695041</v>
          </cell>
          <cell r="LN49">
            <v>756106375</v>
          </cell>
          <cell r="LO49">
            <v>736775179</v>
          </cell>
          <cell r="LP49" t="str">
            <v>No Programó</v>
          </cell>
          <cell r="LQ49" t="str">
            <v>No Programó</v>
          </cell>
          <cell r="LR49">
            <v>10</v>
          </cell>
          <cell r="LS49">
            <v>10</v>
          </cell>
          <cell r="LT49">
            <v>0</v>
          </cell>
          <cell r="LU49">
            <v>12.5</v>
          </cell>
          <cell r="LV49" t="str">
            <v/>
          </cell>
          <cell r="LW49" t="str">
            <v/>
          </cell>
          <cell r="LX49" t="str">
            <v/>
          </cell>
          <cell r="LY49" t="str">
            <v/>
          </cell>
          <cell r="LZ49" t="str">
            <v/>
          </cell>
          <cell r="MA49" t="str">
            <v/>
          </cell>
          <cell r="MB49">
            <v>32.5</v>
          </cell>
          <cell r="MC49">
            <v>32.5</v>
          </cell>
          <cell r="MD49">
            <v>32.5</v>
          </cell>
          <cell r="ME49" t="str">
            <v>No aplica</v>
          </cell>
          <cell r="MF49" t="str">
            <v>No aplica</v>
          </cell>
          <cell r="MG49" t="str">
            <v>Oportuno: Se radica en los tiempos establecidos por la Oficina Asesora de Planeación - OAP</v>
          </cell>
          <cell r="MH49" t="str">
            <v>Oportuno: Se radica en los tiempos establecidos por la Oficina Asesora de Planeación - OAP</v>
          </cell>
          <cell r="MI49" t="str">
            <v>No aplica</v>
          </cell>
          <cell r="MJ49">
            <v>0</v>
          </cell>
          <cell r="MK49">
            <v>0</v>
          </cell>
          <cell r="ML49">
            <v>0</v>
          </cell>
          <cell r="MM49">
            <v>0</v>
          </cell>
          <cell r="MN49">
            <v>0</v>
          </cell>
          <cell r="MO49">
            <v>0</v>
          </cell>
          <cell r="MP49">
            <v>0</v>
          </cell>
          <cell r="MQ49" t="str">
            <v>No aplica</v>
          </cell>
          <cell r="MR49" t="str">
            <v>No aplica</v>
          </cell>
          <cell r="MS49" t="str">
            <v>Coherente: La información de avance de la magnitud, consignada en el reporte del periodo, concuerda con la programación realizada, con la información cualitativa presentada, con las actividades establecidas (si aplica) y con los soportes presentados. Esta</v>
          </cell>
          <cell r="MT49"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49" t="str">
            <v>No aplica</v>
          </cell>
          <cell r="MV49">
            <v>0</v>
          </cell>
          <cell r="MW49">
            <v>0</v>
          </cell>
          <cell r="MX49">
            <v>0</v>
          </cell>
          <cell r="MY49">
            <v>0</v>
          </cell>
          <cell r="MZ49">
            <v>0</v>
          </cell>
          <cell r="NA49">
            <v>0</v>
          </cell>
          <cell r="NB49">
            <v>0</v>
          </cell>
          <cell r="NC49" t="str">
            <v>No Programó</v>
          </cell>
          <cell r="ND49" t="str">
            <v>No Programó</v>
          </cell>
          <cell r="NE49">
            <v>100</v>
          </cell>
          <cell r="NF49">
            <v>100</v>
          </cell>
          <cell r="NG49">
            <v>100</v>
          </cell>
          <cell r="NH49">
            <v>100</v>
          </cell>
          <cell r="NI49" t="str">
            <v/>
          </cell>
          <cell r="NJ49" t="str">
            <v/>
          </cell>
          <cell r="NK49" t="str">
            <v/>
          </cell>
          <cell r="NL49" t="str">
            <v/>
          </cell>
          <cell r="NM49" t="str">
            <v/>
          </cell>
          <cell r="NN49" t="str">
            <v/>
          </cell>
          <cell r="NO49" t="str">
            <v>La información consignada en el reporte del periodo, coincide con la información registrada en las herramientas presupuestales oficiales.</v>
          </cell>
          <cell r="NP49" t="str">
            <v>La información consignada en el reporte del periodo, coincide con la información registrada en las herramientas presupuestales oficiales.</v>
          </cell>
          <cell r="NQ49" t="str">
            <v>La información consignada en el reporte del periodo, coincide con la información registrada en las herramientas presupuestales oficiales.</v>
          </cell>
          <cell r="NR49" t="str">
            <v>La información consignada en el reporte del periodo, coincide con la información registrada en las herramientas presupuestales oficiales.</v>
          </cell>
          <cell r="NS49" t="str">
            <v>La información consignada en el reporte del periodo, coincide con la información registrada en las herramientas presupuestales oficiales.</v>
          </cell>
          <cell r="NT49">
            <v>0</v>
          </cell>
          <cell r="NU49">
            <v>0</v>
          </cell>
          <cell r="NV49">
            <v>0</v>
          </cell>
          <cell r="NW49">
            <v>0</v>
          </cell>
          <cell r="NX49">
            <v>0</v>
          </cell>
          <cell r="NY49">
            <v>0</v>
          </cell>
          <cell r="NZ49">
            <v>0</v>
          </cell>
          <cell r="OA49" t="str">
            <v>No se programó avance para este periodo</v>
          </cell>
          <cell r="OB49" t="str">
            <v>No se programó avance para este periodo</v>
          </cell>
          <cell r="OC49" t="str">
            <v xml:space="preserve"> No se presentaron dificultades en el período de reporte.</v>
          </cell>
          <cell r="OD49" t="str">
            <v xml:space="preserve">En cuanto al plan de trabajo del Modelo Integral de Relacionamiento con la Ciudadanía, aportado como anexo en abril de 2023, es importante que se revise su alineación con las disposiciones del Decreto de adopción para su implementación y su alineación con la programación de actividades y soportes en el Libro plan de desarrollo del proyecto de inversión. </v>
          </cell>
          <cell r="OE49" t="str">
            <v>No se programó avance para este periodo</v>
          </cell>
          <cell r="OF49">
            <v>0</v>
          </cell>
          <cell r="OG49">
            <v>0</v>
          </cell>
          <cell r="OH49">
            <v>0</v>
          </cell>
          <cell r="OI49">
            <v>0</v>
          </cell>
          <cell r="OJ49">
            <v>0</v>
          </cell>
          <cell r="OK49">
            <v>0</v>
          </cell>
          <cell r="OL49">
            <v>0</v>
          </cell>
          <cell r="OO49" t="str">
            <v>PD86</v>
          </cell>
          <cell r="OP49">
            <v>32.5</v>
          </cell>
          <cell r="OQ49">
            <v>0</v>
          </cell>
          <cell r="OR49">
            <v>0</v>
          </cell>
          <cell r="OS49">
            <v>0</v>
          </cell>
          <cell r="OT49">
            <v>0</v>
          </cell>
          <cell r="OU49">
            <v>0</v>
          </cell>
          <cell r="OV49">
            <v>0</v>
          </cell>
          <cell r="OW49">
            <v>0</v>
          </cell>
          <cell r="OX49">
            <v>0</v>
          </cell>
          <cell r="OY49">
            <v>0</v>
          </cell>
          <cell r="OZ49">
            <v>0</v>
          </cell>
          <cell r="PA49">
            <v>0</v>
          </cell>
          <cell r="PB49">
            <v>0</v>
          </cell>
          <cell r="PC49">
            <v>0</v>
          </cell>
          <cell r="PD49">
            <v>96390090</v>
          </cell>
          <cell r="PE49">
            <v>96390090</v>
          </cell>
          <cell r="PF49">
            <v>96390090</v>
          </cell>
          <cell r="PG49">
            <v>96390090</v>
          </cell>
          <cell r="PH49">
            <v>96390090</v>
          </cell>
          <cell r="PI49">
            <v>96390090</v>
          </cell>
          <cell r="PJ49">
            <v>0</v>
          </cell>
          <cell r="PK49">
            <v>0</v>
          </cell>
          <cell r="PL49">
            <v>0</v>
          </cell>
          <cell r="PM49">
            <v>0</v>
          </cell>
          <cell r="PN49">
            <v>0</v>
          </cell>
          <cell r="PO49">
            <v>0</v>
          </cell>
          <cell r="PP49">
            <v>96390090</v>
          </cell>
          <cell r="PQ49">
            <v>4</v>
          </cell>
          <cell r="PR49">
            <v>756106371</v>
          </cell>
          <cell r="PS49" t="str">
            <v>Meta Proyecto de Inversión</v>
          </cell>
        </row>
        <row r="50">
          <cell r="A50" t="str">
            <v>PD87</v>
          </cell>
          <cell r="B50">
            <v>7870</v>
          </cell>
          <cell r="C50" t="str">
            <v>7870_2</v>
          </cell>
          <cell r="D50">
            <v>2020110010186</v>
          </cell>
          <cell r="E50" t="str">
            <v>Un nuevo contrato social y ambiental para la Bogotá del siglo XXI</v>
          </cell>
          <cell r="F50" t="str">
            <v>5. Construir Bogotá región con gobierno abierto, transparente y ciudadanía consciente.</v>
          </cell>
          <cell r="G50" t="str">
            <v>56. Gestión Pública Efectiva</v>
          </cell>
          <cell r="H50" t="str">
            <v>Generar las condiciones necesarias para que la experiencia de la ciudadanía en la interacción con la Administración Distrital sea favorable.</v>
          </cell>
          <cell r="I50" t="str">
            <v>1. Fortalecer la articulación y el seguimiento a nivel distrital de la implementación de los lineamientos en materia de atención al ciudadano.</v>
          </cell>
          <cell r="J50" t="str">
            <v>Servicio a la ciudadanía, moderno, eficiente y de calidad</v>
          </cell>
          <cell r="K50" t="str">
            <v>Subsecretaría de Servicio a la Ciudadanía</v>
          </cell>
          <cell r="L50" t="str">
            <v>Diana Marcela Velasco Rincón</v>
          </cell>
          <cell r="M50" t="str">
            <v>Subsecretaria de Servicio a la Ciudadanía</v>
          </cell>
          <cell r="N50" t="str">
            <v>Subsecretaría de Servicio a la Ciudadanía</v>
          </cell>
          <cell r="O50" t="str">
            <v>Diana Marcela Velasco Rincón</v>
          </cell>
          <cell r="P50" t="str">
            <v>Subsecretaría de Servicio a la Ciudadanía</v>
          </cell>
          <cell r="Q50" t="str">
            <v xml:space="preserve">Marco Aurelio Gomez Gutierrez, Monica Castro Martinez </v>
          </cell>
          <cell r="R50" t="str">
            <v>Sandra Hernández</v>
          </cell>
          <cell r="S50" t="str">
            <v>2. Implementar 100 porciento las estrategias para la articulación interinstitucional y la apropiación de los lineamientos en materia de atención al ciudadano e IVC</v>
          </cell>
          <cell r="T50" t="str">
            <v>Implementar 100 porciento las estrategias para la articulación interinstitucional y la apropiación de los lineamientos en materia de atención al ciudadano e IVC</v>
          </cell>
          <cell r="AC50" t="str">
            <v>2. Implementar 100 porciento las estrategias para la articulación interinstitucional y la apropiación de los lineamientos en materia de atención al ciudadano e IVC</v>
          </cell>
          <cell r="AI50" t="str">
            <v xml:space="preserve">PD_Meta Proyecto: 2. Implementar 100 porciento las estrategias para la articulación interinstitucional y la apropiación de los lineamientos en materia de atención al ciudadano e IVC; </v>
          </cell>
          <cell r="AJ50">
            <v>0</v>
          </cell>
          <cell r="AK50">
            <v>44055</v>
          </cell>
          <cell r="AL50">
            <v>1</v>
          </cell>
          <cell r="AM50">
            <v>2023</v>
          </cell>
          <cell r="AN50" t="str">
            <v>Diseñar e implementar estrategias que permitan la articulación interinstitucional para el cumplimiento y apropiación de la Política Pública Distrital de Servicio a la Ciudadanía</v>
          </cell>
          <cell r="AO50" t="str">
            <v>Fortalecimiento de la relación del ciudadano con la Administración Distrital, a través de la articulación de las  Entidades Distritales, garantizando el cumplimiento de la normatividad y lineamientos vigentes, para brindar servicios de calidad  por parte de los servidores en las entidades y de las empresas y/o establecimientos de comercio que operan en el Distrito Capital.</v>
          </cell>
          <cell r="AP50">
            <v>2020</v>
          </cell>
          <cell r="AQ50">
            <v>2024</v>
          </cell>
          <cell r="AR50" t="str">
            <v>Constante</v>
          </cell>
          <cell r="AS50" t="str">
            <v>Eficiencia</v>
          </cell>
          <cell r="AT50" t="str">
            <v>Porcentaje</v>
          </cell>
          <cell r="AU50" t="str">
            <v>Producto</v>
          </cell>
          <cell r="AV50" t="str">
            <v>N/D</v>
          </cell>
          <cell r="AW50">
            <v>0</v>
          </cell>
          <cell r="AX50" t="str">
            <v>N/D</v>
          </cell>
          <cell r="AY50">
            <v>1</v>
          </cell>
          <cell r="BB50" t="str">
            <v>Durante la vigencia se llevaran a cabo múltiples actividades para el diseño e implementación de las estrategias contenidas en el Plan de Acción para el cumplimiento y apropiación de los lineamientos en materia de servicio a la ciudadanía e IVC, a saber; mesas de trabajo, jornadas de capacitación y/o socialización, cualificaciones.
Mediante el desarrollo y cumplimiento de las siguientes actividades; Cumplir al 100% el Plan de acción de la Política Pública de Servicio a la Ciudadanía, Fortalecer la articulación con las entidades distritales para la implementación de los lineamientos de servicio a la ciudadanía y el ejercicio de inspección, vigilancia y control y medir el nivel de apropiación de los lineamientos de servicio a la ciudadanía e IVC en las entidades distritales.</v>
          </cell>
          <cell r="BC50" t="str">
            <v>(Actividades ejecutadas de las estrategias para la articulación interinstitucional y la apropiación de los lineamientos en materia de atención al ciudadano e IVC / Actividades programadas de las estrategias para la articulación interinstitucional y la apropiación de los lineamientos en materia de atención al ciudadano e IVC) * 100</v>
          </cell>
          <cell r="BD50" t="str">
            <v xml:space="preserve">Actividades ejecutadas de las estrategias para la articulación interinstitucional y la apropiación de los lineamientos en materia de atención al ciudadano e IVC </v>
          </cell>
          <cell r="BE50" t="str">
            <v xml:space="preserve"> Actividades programadas de las estrategias para la articulación interinstitucional y la apropiación de los lineamientos en materia de atención al ciudadano e IVC</v>
          </cell>
          <cell r="BF50" t="str">
            <v xml:space="preserve">Plan de Acción para el cumplimiento y apropiación de los lineamientos de servicio a la ciudadanía, generado por la Subdirección de Seguimiento a al Gestoión de Inspección, Vigilancia y Control, y por la Subsecretaria de Servicio a la Ciudadanía </v>
          </cell>
          <cell r="BG50">
            <v>2</v>
          </cell>
          <cell r="BH50">
            <v>44554</v>
          </cell>
          <cell r="BI50" t="str">
            <v>Se modificaron los campos: Fórmula del indicador o meta, Variables, Descripción del método de cálculo del indicador, Fuentes de información verificable.</v>
          </cell>
          <cell r="BJ50" t="str">
            <v>Plan de acción - proyectos de inversión (actividades)</v>
          </cell>
          <cell r="BK50">
            <v>100</v>
          </cell>
          <cell r="BL50">
            <v>100</v>
          </cell>
          <cell r="BM50">
            <v>100</v>
          </cell>
          <cell r="BN50">
            <v>100</v>
          </cell>
          <cell r="BO50">
            <v>100</v>
          </cell>
          <cell r="BP50">
            <v>100</v>
          </cell>
          <cell r="BQ50">
            <v>3357429657</v>
          </cell>
          <cell r="BR50">
            <v>128508825</v>
          </cell>
          <cell r="BS50">
            <v>739673866</v>
          </cell>
          <cell r="BT50">
            <v>1062074026</v>
          </cell>
          <cell r="BU50">
            <v>742384940</v>
          </cell>
          <cell r="BV50">
            <v>684788000</v>
          </cell>
          <cell r="BW50">
            <v>100</v>
          </cell>
          <cell r="BX50">
            <v>100</v>
          </cell>
          <cell r="BY50">
            <v>100</v>
          </cell>
          <cell r="BZ50">
            <v>100</v>
          </cell>
          <cell r="CA50">
            <v>100</v>
          </cell>
          <cell r="CB50">
            <v>100.00000000000001</v>
          </cell>
          <cell r="CC50">
            <v>100</v>
          </cell>
          <cell r="CD50">
            <v>128508825</v>
          </cell>
          <cell r="CE50">
            <v>109844699</v>
          </cell>
          <cell r="CF50">
            <v>739673866</v>
          </cell>
          <cell r="CG50">
            <v>711124725</v>
          </cell>
          <cell r="CH50">
            <v>1062074026</v>
          </cell>
          <cell r="CI50">
            <v>875926225</v>
          </cell>
          <cell r="CJ50">
            <v>100</v>
          </cell>
          <cell r="CK50">
            <v>100.00000000000001</v>
          </cell>
          <cell r="CL50">
            <v>100.00000000000001</v>
          </cell>
          <cell r="CM50" t="str">
            <v>No aplica</v>
          </cell>
          <cell r="CN50" t="str">
            <v>Suma</v>
          </cell>
          <cell r="CO50">
            <v>0</v>
          </cell>
          <cell r="CP50">
            <v>8.3333333333333321</v>
          </cell>
          <cell r="CQ50">
            <v>5</v>
          </cell>
          <cell r="CR50">
            <v>10</v>
          </cell>
          <cell r="CS50">
            <v>8.3333333333333321</v>
          </cell>
          <cell r="CT50">
            <v>8.3333333333333321</v>
          </cell>
          <cell r="CU50">
            <v>0</v>
          </cell>
          <cell r="CV50">
            <v>20</v>
          </cell>
          <cell r="CW50">
            <v>10</v>
          </cell>
          <cell r="CX50">
            <v>0</v>
          </cell>
          <cell r="CY50">
            <v>8.3333333333333321</v>
          </cell>
          <cell r="CZ50">
            <v>21.666666666666668</v>
          </cell>
          <cell r="DA50">
            <v>100</v>
          </cell>
          <cell r="DB50">
            <v>40</v>
          </cell>
          <cell r="DC50">
            <v>40</v>
          </cell>
          <cell r="DD50">
            <v>0</v>
          </cell>
          <cell r="DE50">
            <v>25</v>
          </cell>
          <cell r="DF50">
            <v>15</v>
          </cell>
          <cell r="DG50">
            <v>30</v>
          </cell>
          <cell r="DH50">
            <v>25</v>
          </cell>
          <cell r="DI50">
            <v>25</v>
          </cell>
          <cell r="DJ50">
            <v>0</v>
          </cell>
          <cell r="DK50">
            <v>60</v>
          </cell>
          <cell r="DL50">
            <v>30</v>
          </cell>
          <cell r="DM50">
            <v>0</v>
          </cell>
          <cell r="DN50">
            <v>25</v>
          </cell>
          <cell r="DO50">
            <v>65</v>
          </cell>
          <cell r="DP50">
            <v>300</v>
          </cell>
          <cell r="DQ50">
            <v>0</v>
          </cell>
          <cell r="DR50">
            <v>25</v>
          </cell>
          <cell r="DS50">
            <v>15</v>
          </cell>
          <cell r="DT50">
            <v>30</v>
          </cell>
          <cell r="DU50">
            <v>25</v>
          </cell>
          <cell r="DV50">
            <v>25</v>
          </cell>
          <cell r="DW50">
            <v>0</v>
          </cell>
          <cell r="DX50">
            <v>0</v>
          </cell>
          <cell r="DY50">
            <v>0</v>
          </cell>
          <cell r="DZ50">
            <v>0</v>
          </cell>
          <cell r="EA50">
            <v>0</v>
          </cell>
          <cell r="EB50">
            <v>0</v>
          </cell>
          <cell r="EC50">
            <v>120</v>
          </cell>
          <cell r="ED50">
            <v>120</v>
          </cell>
          <cell r="EE50">
            <v>0</v>
          </cell>
          <cell r="EF50" t="str">
            <v>Reporte de Política pública distrital de servicio a la ciudadanía, cierre de la vigencia 2022.</v>
          </cell>
          <cell r="EG50" t="str">
            <v>Informe trimestral de cualificación servidores (as) públicos y otros actores del servicio, de acuerdo a la Guia de Cualificación Distrital</v>
          </cell>
          <cell r="EH50" t="str">
            <v>Informe de seguimiento de actualización normativa y de la implementación del sistema de información de Inspección, Vigilancia y Control - IVC</v>
          </cell>
          <cell r="EI50" t="str">
            <v>Reporte de Política pública distrital de servicio a la ciudadanía</v>
          </cell>
          <cell r="EJ50" t="str">
            <v>Informe trimestral de cualificación servidores (as) públicos y otros actores del servicio, de acuerdo a la Guia de Cualificación Distrital</v>
          </cell>
          <cell r="EK50">
            <v>0</v>
          </cell>
          <cell r="EL50" t="str">
            <v>1.Reporte de Política pública distrital de servicio a la ciudadanía
2.Informe de seguimiento de actualización normativa y de la implementación del sistema de información de Inspección, Vigilancia y Control - IVC</v>
          </cell>
          <cell r="EM50" t="str">
            <v>Informe trimestral de cualificación servidores (as) públicos y otros actores del servicio, de acuerdo a la Guia de Cualificación Distrital</v>
          </cell>
          <cell r="EN50">
            <v>0</v>
          </cell>
          <cell r="EO50" t="str">
            <v>Reporte de Política pública distrital de servicio a la ciudadanía</v>
          </cell>
          <cell r="EP50" t="str">
            <v>1.Informe de seguimiento de actualización normativa y de la implementación del sistema de información de Inspección, Vigilancia y Control - IVC.
2.Informe trimestral de cualificación servidores (as) públicos y otros actores del servicio, de acuerdo a la Guia de Cualificación Distrital</v>
          </cell>
          <cell r="EQ50">
            <v>0</v>
          </cell>
          <cell r="ER50" t="str">
            <v>Reporte de Política pública distrital de servicio a la ciudadanía, cierre de la vigencia 2022.</v>
          </cell>
          <cell r="ES50" t="str">
            <v>Informe trimestral de cualificación servidores (as) públicos y otros actores del servicio, de acuerdo a la Guia de Cualificación Distrital.</v>
          </cell>
          <cell r="ET50" t="str">
            <v>Informe de seguimiento de actualización normativa y de la implementación del sistema de información de Inspección, Vigilancia y Control - IVC</v>
          </cell>
          <cell r="EU50" t="str">
            <v>Reporte de Política pública distrital de servicio a la ciudadanía</v>
          </cell>
          <cell r="EV50" t="str">
            <v>Informe trimestral de cualificación servidores (as) públicos y otros actores del servicio, de acuerdo a la Guia de Cualificación Distrital</v>
          </cell>
          <cell r="EW50">
            <v>0</v>
          </cell>
          <cell r="EX50">
            <v>0</v>
          </cell>
          <cell r="EY50">
            <v>0</v>
          </cell>
          <cell r="EZ50">
            <v>0</v>
          </cell>
          <cell r="FA50">
            <v>0</v>
          </cell>
          <cell r="FB50">
            <v>0</v>
          </cell>
          <cell r="FC50">
            <v>911543000</v>
          </cell>
          <cell r="FD50">
            <v>911543000</v>
          </cell>
          <cell r="FE50">
            <v>911543000</v>
          </cell>
          <cell r="FF50">
            <v>911543000</v>
          </cell>
          <cell r="FG50">
            <v>911543000</v>
          </cell>
          <cell r="FH50">
            <v>911543000</v>
          </cell>
          <cell r="FI50">
            <v>911543000</v>
          </cell>
          <cell r="FJ50">
            <v>911543000</v>
          </cell>
          <cell r="FK50">
            <v>911543000</v>
          </cell>
          <cell r="FL50">
            <v>911543000</v>
          </cell>
          <cell r="FM50">
            <v>911543000</v>
          </cell>
          <cell r="FN50">
            <v>911543000</v>
          </cell>
          <cell r="FO50">
            <v>911543000</v>
          </cell>
          <cell r="FP50">
            <v>911543000</v>
          </cell>
          <cell r="FQ50">
            <v>911543000</v>
          </cell>
          <cell r="FR50">
            <v>911543000</v>
          </cell>
          <cell r="FS50">
            <v>911543000</v>
          </cell>
          <cell r="FT50">
            <v>742384940</v>
          </cell>
          <cell r="FU50">
            <v>742384940</v>
          </cell>
          <cell r="FV50">
            <v>0</v>
          </cell>
          <cell r="FW50">
            <v>0</v>
          </cell>
          <cell r="FX50">
            <v>0</v>
          </cell>
          <cell r="FY50">
            <v>0</v>
          </cell>
          <cell r="FZ50">
            <v>0</v>
          </cell>
          <cell r="GA50">
            <v>0</v>
          </cell>
          <cell r="GB50">
            <v>742384940</v>
          </cell>
          <cell r="GC50">
            <v>203650532</v>
          </cell>
          <cell r="GD50">
            <v>374122996</v>
          </cell>
          <cell r="GE50">
            <v>488185802</v>
          </cell>
          <cell r="GF50">
            <v>366955578</v>
          </cell>
          <cell r="GG50">
            <v>537931361</v>
          </cell>
          <cell r="GH50">
            <v>636108678</v>
          </cell>
          <cell r="GI50">
            <v>0</v>
          </cell>
          <cell r="GJ50">
            <v>0</v>
          </cell>
          <cell r="GK50">
            <v>0</v>
          </cell>
          <cell r="GL50">
            <v>0</v>
          </cell>
          <cell r="GM50">
            <v>0</v>
          </cell>
          <cell r="GN50">
            <v>0</v>
          </cell>
          <cell r="GO50">
            <v>636108678</v>
          </cell>
          <cell r="GP50">
            <v>0</v>
          </cell>
          <cell r="GQ50">
            <v>0</v>
          </cell>
          <cell r="GR50">
            <v>33049594</v>
          </cell>
          <cell r="GS50">
            <v>57704948</v>
          </cell>
          <cell r="GT50">
            <v>92669714</v>
          </cell>
          <cell r="GU50">
            <v>146228430</v>
          </cell>
          <cell r="GV50">
            <v>0</v>
          </cell>
          <cell r="GW50">
            <v>0</v>
          </cell>
          <cell r="GX50">
            <v>0</v>
          </cell>
          <cell r="GY50">
            <v>0</v>
          </cell>
          <cell r="GZ50">
            <v>0</v>
          </cell>
          <cell r="HA50">
            <v>0</v>
          </cell>
          <cell r="HB50">
            <v>146228430</v>
          </cell>
          <cell r="HC50">
            <v>186147801</v>
          </cell>
          <cell r="HD50">
            <v>186147801</v>
          </cell>
          <cell r="HE50">
            <v>186147801</v>
          </cell>
          <cell r="HF50">
            <v>186147801</v>
          </cell>
          <cell r="HG50">
            <v>186147801</v>
          </cell>
          <cell r="HH50">
            <v>186147801</v>
          </cell>
          <cell r="HI50">
            <v>0</v>
          </cell>
          <cell r="HJ50">
            <v>0</v>
          </cell>
          <cell r="HK50">
            <v>0</v>
          </cell>
          <cell r="HL50">
            <v>0</v>
          </cell>
          <cell r="HM50">
            <v>0</v>
          </cell>
          <cell r="HN50">
            <v>0</v>
          </cell>
          <cell r="HO50">
            <v>186147801</v>
          </cell>
          <cell r="HP50">
            <v>0</v>
          </cell>
          <cell r="HQ50">
            <v>57296539</v>
          </cell>
          <cell r="HR50">
            <v>99850619</v>
          </cell>
          <cell r="HS50">
            <v>134917951</v>
          </cell>
          <cell r="HT50">
            <v>164260123</v>
          </cell>
          <cell r="HU50">
            <v>182499851</v>
          </cell>
          <cell r="HV50">
            <v>0</v>
          </cell>
          <cell r="HW50">
            <v>0</v>
          </cell>
          <cell r="HX50">
            <v>0</v>
          </cell>
          <cell r="HY50">
            <v>0</v>
          </cell>
          <cell r="HZ50">
            <v>0</v>
          </cell>
          <cell r="IA50">
            <v>0</v>
          </cell>
          <cell r="IB50">
            <v>182499851</v>
          </cell>
          <cell r="IC50" t="str">
            <v>AVANCES Y LOGROS:
En lo corrido del Plan de Desarrollo, la Secretaría General ha implementado las estrategias para la articulación interinstitucional y la apropiación de los lineamientos en materia de atención al ciudadano e IVC. 
En cumplimiento de su rol como gerente de la Política Pública Distrital de Servicio a la Ciudadanía, elaboró el reporte de avances correspondiente al cuarto trimestre de 2022 en la implementación de los 7 indicadores de resultado y 37 indicadores de producto de la Política Pública Distrital de Servicio a la Ciudadanía a partir de los reportes remitidos por las 51 entidades distritales con compromisos en la política.  Así mismo, elaboró el reporte de avances de la Política Pública Distrital de Servicio a la Ciudadanía (PPDSC) correspondiente al I trimestre de 2023 en la implementación de los 7 indicadores de resultado y 37 indicadores de producto. Lo anterior, tomando como base los reportes realizados por 31 entidades que tienen compromisos en la PPDSC y 8 entidades adicionales que reportaron responder a algunos de los compromisos establecidos por la Política. Así, el equipo realizó la consolidación de la información y las evidencias respectivas suministradas por las entidades y los equipos internos, para consolidar el reporte que fue presentado y validado por OAP y posteriormente remitido a Secretaría de Planeación Distrital.  
En el marco del proceso de cualificación a servidores públicos y otros actores del servicio se destacan los siguientes avances y logros: 
-	Durante el I trimestre de 2023 se realizaron de 46 sesiones de cualificación en las modalidades: presencial (22 sesiones), virtual sincrónico (21 sesiones) y virtual asincrónico -Escuela Virtual (3 sesiones) con enfoque de género, enfoque poblacional y enfoque de derechos. Se cualificaron 956 personas con 1.692 participaciones de servidores(as) públicos y otros actores del servicio de 34 entidades distritales, en los Módulos: Introducción a lo Público; Introducción al Servicio a la Ciudadanía; Introducción a las Políticas Públicas; y Gestión de Peticiones Ciudadanas. Se logró un nivel de satisfacción general del 97% durante el primer trimestre, medido a través de la Encuesta Satisfacción de Cualificaciones a servidores públicos, por parte de los 1565 colaboradores públicos que participaron en modalidad presencial y virtual sincrónica que diligenciaron la encuesta. Desde la Dirección Distrital de Calidad del Servicio se aportó a las Políticas Públicas de: Mujer y Equidad de Género; Envejecimiento y la Vejez, y LGBTI con la realizaron 18 sesiones de cualificación a servidores y colaboradores de la Administración Distrital, en el módulo 2 Introducción en Servicio a la Ciudadanía, en las que se dieron  a conocer conceptos, normas y protocolos enfocados en el servicio a la ciudadanía, socializando los enfoques de género y diferencial, protocolos de atención preferente e incluyente a personas mayores y protocolos de atención para las personas de los sectores LGBTI.
-	Durante el II trimestre de 2023 se realizaron de 78 sesiones de cualificación en las modalidades Presencial (35 sesiones), Virtual sincrónico (37 sesiones) y Virtual asincrónico -Escuela Virtual (6 sesiones); con enfoque de género, enfoque poblacional y enfoque de derechos.  Se cualificaron 1.134 personas con 3.016 participaciones de servidores(as) públicos y otros actores del servicio de 44 entidades distritales, en los Módulos: Ciclo1 (M1. Introducción a lo Público, M2 Introducción al Servicio a la Ciudadanía, M3. Introducción a las Políticas Públicas, M4. Gestión de Peticiones Ciudadanas) Ciclo 2 (M1 Empoderando mis Habilidades para el Servicio, M2. Conflicto y Mediación en el Servicio, M3. Estrategias para el Manejo de la Ciudadanía, M4. Comunicación Asertiva, Lenguaje Claro e Incluyente). Se logró un nivel de satisfacción general del 99% durante el segundo trimestre, medido a través de la Encuesta Satisfacción de Cualificaciones a servidores públicos, por parte de los 2.573 colaboradores públicos que participaron en modalidad presencial y virtual sincrónica que diligenciaron la encuesta. Desde la Dirección Distrital de Calidad del Servicio se aportó a las Políticas Públicas de: Envejecimiento y la Vejez, LGBTI Política Pública de Discapacidad, con la realización de 10 sesiones de cualificación a servidores y colaboradores de la Administración Distrital, en el módulo 2 Introducción en Servicio a la Ciudadanía, en las que se dieron  a conocer conceptos, normas y protocolos enfocados en el servicio a la ciudadanía, socializando los enfoques de género y diferencial, protocolos de atención preferente e incluyente a personas mayores y protocolos de atención para las personas de los sectores LGBTI, socialización de los Protocolos de atención a personas con discapacidad (física, visual, auditiva, intelectual, psicosocial, múltiple).
Adicionalmente, se destacan los siguientes logros: 
La Secretaría General diseñó el Programa de dinamización de la racionalización de trámites del Distrito Capital, que ha permitido cambiar la tendencia de crecimiento de trámites exigibles en el Distrito, pasando de 574 trámites que existían en abril de 2021 a 539 al corte 6 de junio de 2023 (datos suministrados por el Departamento Administrativo de la Función Pública), como se relaciona a continuación:  
Se redujeron los trámites presenciales en un 55% pasando de 259 a 117.  
Se aumentaron los trámites parcialmente presenciales en un 39% pasando de 193 a 268.  
Se aumentaron los trámites completamente en línea en un 57% pasando de 98 a 154 trámites.  
A corte de 6 de junio de 2023 se cuenta con 117 trámites presenciales, 268 trámites parcialmente presenciales y 154 trámites completamente en línea  
Al corte 6 de junio de 2023 se cuenta con 135 acciones de racionalización tecnológicas de las cuales 79 acciones son tecnológicas, 46 son administrativas y 10 son normativas, la cuales se encuentran registradas en el Sistema Único de Información de Trámites - SUIT, lo cual aumentará el número de trámites, OPA (Otros Procedimientos Administrativos) y consultas de acceso a la información pública en línea. 
Se elaboró el tercer Informe de Seguimiento a las estrategias de racionalización 2023, de las 49 entidades distritales con trámites inscritos en el Sistema Único de Información Trámites (SUIT), el cual tiene 4 componentes a saber: estándares de publicación del Plan Anticorrupción y Atención a la Ciudadanía 2023; Estrategia de racionalización de trámites y servicios; Identificación de riesgos de corrupción, y  Transparencia y acceso a la información pública, el informe tiene como propósito en la estandarización de publicación de la información de trámites.   
En relación con el proyecto de reforma del Decreto distrital 809 de 2019, durante el primer cuatrimestre, se recibieron comentarios y observaciones por parte de la Oficina Jurídica y se remitió en abril una versión final a esta oficina.
En relación con la implementación del sistema de información de IVC, se realizó seguimiento a las solicitudes presentadas a la OTIC, relacionadas con el despliegue en ambiente de pruebas y producción, con actualizaciones de información, con correcciones de funcionalidades e igualmente, se realizaron pruebas funcionales. También se remitió la propuesta de acciones de comunicación asociadas al conocimiento y apropiación de la plataforma y se adelantó la revisión del módulo de visitas multidisciplinarias. Se adjuntan las evidencias de las acciones realizadas.
Beneficios 
- La implementación de la Política Pública Distrital de Servicio a la Ciudadanía ha permitido mejorar la calidad del servicio a la ciudadanía, garantizando así un servicio oportuno, claro, cálido, cercano y transparente para la ciudadanía de parte de la administración distrital. 
- Con la simplificación de trámites, la ciudadanía reduce costos de transacción y desplazamiento en la ejecución de trámites y otros procedimientos administrativos.  
- La Política Pública Distrital de Servicio a la Ciudadanía permite contar con servidores y servidoras cualificados para el servicio, reduciendo así la ineficiencia, los tratos discriminatorios y los posibles hechos de corrupción.  
- Entrenamiento en habilidades, actitudes y conocimientos de los servidores públicos y otros actores del servicio en temas de Servicio a la Ciudadanía, buscando fortalecer sus competencias mediante ciclos de cualificación para brindar herramientas con el fin de materializar adecuadamente la Política Pública Distrital de Servicio a la Ciudadanía.
- Se cuenta con una plataforma que permite el seguimiento las actividades de IVC.</v>
          </cell>
          <cell r="ID50" t="str">
            <v>En el periodo de reporte no se presentarion retrasos.</v>
          </cell>
          <cell r="IE50" t="str">
            <v/>
          </cell>
          <cell r="IF50" t="str">
            <v/>
          </cell>
          <cell r="IG50" t="str">
            <v>La Secretaría General de la Alcaldía Mayor de Bogotá D.C., elaboró el reporte de avances correspondiente al cuarto trimestre de 2022 en la implementación de los 7 indicadores de resultado y 37 indicadores de producto de la Política Pública Distrital de Servicio a la Ciudadanía a partir de los reportes remitidos por las 51 entidades distritales con compromisos en la política.  
En el marco del seguimiento realizado se desarrollaron las siguientes acciones:  
- Revisión, solicitud de ajustes y aprobación de los reportes remitidos por las entidades distritales para el cuarto trimestre de 2022. 
- Consolidación del reporte definitivo para su revisión por parte de la Oficina Asesora de Planeación de la Secretaría General
- Revisión y ajuste del reporte a partir de los comentarios y la retroalimentación recibida por parte de la Oficina Asesora de Planeación de la Secretaría General. 
- Entrega del reporte final a la Oficina Asesora de Planeación de la Secretaría General para su entrega a la Secretaría Distrital de Planeación.</v>
          </cell>
          <cell r="IH50" t="str">
            <v xml:space="preserve">Durante el primer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46 sesiones de cualificación a servidores(as) públicos y otros actores del servicio, en los Módulos: M1. Introducción a lo Público, M2 Introducción al Servicio a la Ciudadanía, M3. Introducción a las Políticas Públicas, M4. Gestión de Peticiones Ciudadanas, Modalidades Presencial (22 sesiones), Virtual sincrónico (21 sesiones) y Virtual asincrónico -Escuela Virtual (3 sesiones); con un total de 1.692 participaciones de servidores(as) públicos y otros actores del servicio de 34 entidades distritales. 
Desde la Dirección Distrital de Calidad del Servicio se aportó a Políticas Públicas Distritales con la realización de 18 sesiones de cualificación a servidores y colaboradores de la Administración Distrital, en el Módulo 2. Introducción en Servicio a la Ciudadanía así:   
Política Pública de Mujer y Equidad de Género: Se dieron a conocer conceptos, normas y protocolos enfocados en el servicio a la ciudadanía, socializando los enfoques de género y diferencial, entre otros. 
Política Social para el Envejecimiento y la Vejez: se dieron a conocer conceptos, normas y protocolos enfocados en el servicio a la ciudadanía, incluyendo la socialización de los Protocolos de atención preferente e incluyente a personas mayores 
Política Pública Distrital para las personas LGBTI: Se dieron a conocer conceptos, normas y protocolos de atención para los grupos poblacionales – diferenciales, entre ellos, los protocolos de atención para las personas de los sectores LGBTI.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v>
          </cell>
          <cell r="II50" t="str">
            <v>En relación con el proyecto de reforma del Decreto distrital 809 de 2019, durante el cuatrimestre, se recibieron comentarios y observaciones por parte de la Oficina Jurídica, los cuales fueron respondidos a la misma; igualmente, se complementó el artículo 13° relacionado con la Plataforma Tecnológica y finalmente, se remitió en abril una versión final a la Oficina Jurídica de la Secretaría General, junto con la exposición de motivos, de lo cual se obtuvo retroalimentación en cuanto a la necesidad de ajustar el formato de presentación de la exposición de motivos, de acuerdo con el manual de técnica normativa.
En relación con la implementación del sistema de información de IVC, se realizó seguimiento a las solicitudes presentadas a la OTIC, relacionadas con el despliegue en ambiente de pruebas y producción, con actualizaciones de información, con correcciones de funcionalidades e igualmente, se realizaron pruebas funcionales. También se remitió la propuesta de acciones de comunicación asociadas al conocimiento y apropiación de la plataforma y se adelantó la revisión del módulo de visitas multidisciplinarias. Se adjuntan las evidencias de las acciones realizadas.</v>
          </cell>
          <cell r="IJ50" t="str">
            <v>La Secretaría General de la Alcadía Mayor de Bogotá D.C., elaboró el reporte de avances de la Política Pública Distrital de Servicio a la Ciudadanía (PPDSC) correspondiente al I trimestre de 2023 en la implementación de los 7 indicadores de resultado y 37 indicadores de producto. Lo anterior, tomando como base los reportes realizados por 31 entidades que tienen compromisos en la PPDSC y 8 entidades adicionales que reportaron responder a algunos de los compromisos establecidos por la Política. Así, el equipo realizó la consolidación de la información y las evidencias respectivas suministradas por las entidades y los equipos internos, para consolidar el reporte que fue presentado y validado por OAP y posteriormente remitido a Secretaría de Planeación Distrital. En el marco del seguimiento realizado se desarrollaron las siguientes acciones:  
- Revisión, solicitud de ajustes y aprobación de los reportes remitidos por las entidades distritales para el primer trimestre de 2023. 
- Consolidación del reporte definitivo para su revisión por parte de la Oficina Asesora de Planeación de la Secretaría General.
- Revisión y ajuste del reporte a partir de los comentarios y la retroalimentación recibida por parte de la Oficina Asesora de Planeación de la Secretaría General. 
- Entrega del reporte final a la Oficina Asesora de Planeación de la Secretaría General para su entrega a la Secretaría Distrital de Planeación.</v>
          </cell>
          <cell r="IK50" t="str">
            <v xml:space="preserve">Durante el II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78 sesiones de cualificación a servidores(as) públicos y otros actores del servicio, desarrollando 8 Módulos: Ciclo1 (M1. Introducción a lo Público, M2 Introducción al Servicio a la Ciudadanía, M3. Introducción a las Políticas Públicas, M4. Gestión de Peticiones Ciudadanas) Ciclo 2 (M1 Empoderando mis Habilidades para el Servicio, M2. Conflicto y Mediación en el Servicio, M3. Estrategias para el Manejo de la Ciudadanía, M4. Comunicación Asertiva, Lenguaje Claro e Incluyente). Modalidades Presencial (35 sesiones), Virtual sincrónico (37 sesiones) y Virtual asincrónico -Escuela Virtual (6 sesiones); con un total de 3016 participaciones de servidores(as) públicos y otros actores del servicio de 44 entidades distritales.
Desde la Dirección Distrital de Calidad del Servicio se aportó a las Políticas Públicas Distritales.
-Cualificación en el Módulo 2. Introducción en Servicio a la Ciudadanía, realizando 10 sesiones de cualificación, con participación de 337 servidores públicos y otros actores del servicio, aportando a las siguientes políticas:  
Política Social para el Envejecimiento y la Vejez: se dieron a conocer conceptos, normas y protocolos enfocados en el servicio a la ciudadanía, incluyendo la socialización de los Protocolos de atención preferente e incluyente a personas mayores.
Política Pública Distrital para las personas LGBTI: Se dieron a conocer conceptos, normas y protocolos de atención para los grupos poblacionales – diferenciales, entre ellos, los protocolos de atención para las personas de los sectores LGBTI.
Política Pública de Discapacidad en el cual se dan a conocer conceptos, normas y protocolos enfocados en el servicio a la ciudadanía, incluyendo la socialización de los Protocolos de atención a personas con discapacidad (física, visual, auditiva, intelectual, psicosocial, múltiple).
Adicionalmente en el Módulo 3 del Ciclo 1. Introducción a Políticas Públicas, se presentan algunos aspectos de la Política Pública Distrital de Discapacidad para Bogotá D.C que busca el desarrollo humano, social y sostenible de las personas con discapacidad, sus familias, cuidadoras y cuidadores, así como dos propósitos generales: hacia una inclusión social y hacia la calidad de vida con dignidad.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v>
          </cell>
          <cell r="IL50" t="str">
            <v/>
          </cell>
          <cell r="IM50" t="str">
            <v/>
          </cell>
          <cell r="IN50" t="str">
            <v/>
          </cell>
          <cell r="IO50" t="str">
            <v/>
          </cell>
          <cell r="IP50" t="str">
            <v/>
          </cell>
          <cell r="IQ50" t="str">
            <v/>
          </cell>
          <cell r="IR50">
            <v>0</v>
          </cell>
          <cell r="IS50">
            <v>1</v>
          </cell>
          <cell r="IT50">
            <v>1</v>
          </cell>
          <cell r="IU50">
            <v>1</v>
          </cell>
          <cell r="IV50">
            <v>1</v>
          </cell>
          <cell r="IW50">
            <v>1</v>
          </cell>
          <cell r="IX50">
            <v>0</v>
          </cell>
          <cell r="IY50">
            <v>0</v>
          </cell>
          <cell r="IZ50">
            <v>0</v>
          </cell>
          <cell r="JA50">
            <v>0</v>
          </cell>
          <cell r="JB50">
            <v>0</v>
          </cell>
          <cell r="JC50">
            <v>0</v>
          </cell>
          <cell r="JD50">
            <v>0.4</v>
          </cell>
          <cell r="JE50">
            <v>0</v>
          </cell>
          <cell r="JF50">
            <v>8.3333333333333321</v>
          </cell>
          <cell r="JG50">
            <v>5</v>
          </cell>
          <cell r="JH50">
            <v>10</v>
          </cell>
          <cell r="JI50">
            <v>8.3333333333333321</v>
          </cell>
          <cell r="JJ50">
            <v>8.3333333333333321</v>
          </cell>
          <cell r="JK50">
            <v>0</v>
          </cell>
          <cell r="JL50">
            <v>0</v>
          </cell>
          <cell r="JM50">
            <v>0</v>
          </cell>
          <cell r="JN50">
            <v>0</v>
          </cell>
          <cell r="JO50">
            <v>0</v>
          </cell>
          <cell r="JP50">
            <v>0</v>
          </cell>
          <cell r="JQ50">
            <v>40</v>
          </cell>
          <cell r="JR50">
            <v>0</v>
          </cell>
          <cell r="JS50">
            <v>8.3333333333333321</v>
          </cell>
          <cell r="JT50">
            <v>13.333333333333332</v>
          </cell>
          <cell r="JU50">
            <v>23.333333333333332</v>
          </cell>
          <cell r="JV50">
            <v>31.666666666666664</v>
          </cell>
          <cell r="JW50">
            <v>40</v>
          </cell>
          <cell r="JX50">
            <v>40</v>
          </cell>
          <cell r="JY50">
            <v>40</v>
          </cell>
          <cell r="JZ50">
            <v>40</v>
          </cell>
          <cell r="KA50">
            <v>40</v>
          </cell>
          <cell r="KB50">
            <v>40</v>
          </cell>
          <cell r="KC50">
            <v>40</v>
          </cell>
          <cell r="KD50" t="str">
            <v>No Programó</v>
          </cell>
          <cell r="KE50">
            <v>100</v>
          </cell>
          <cell r="KF50">
            <v>100</v>
          </cell>
          <cell r="KG50">
            <v>100</v>
          </cell>
          <cell r="KH50">
            <v>100</v>
          </cell>
          <cell r="KI50">
            <v>100</v>
          </cell>
          <cell r="KJ50" t="str">
            <v/>
          </cell>
          <cell r="KK50" t="str">
            <v/>
          </cell>
          <cell r="KL50" t="str">
            <v/>
          </cell>
          <cell r="KM50" t="str">
            <v/>
          </cell>
          <cell r="KN50" t="str">
            <v/>
          </cell>
          <cell r="KO50" t="str">
            <v/>
          </cell>
          <cell r="KP50" t="str">
            <v>No Programó</v>
          </cell>
          <cell r="KQ50">
            <v>100</v>
          </cell>
          <cell r="KR50">
            <v>100</v>
          </cell>
          <cell r="KS50">
            <v>100</v>
          </cell>
          <cell r="KT50">
            <v>100</v>
          </cell>
          <cell r="KU50">
            <v>100</v>
          </cell>
          <cell r="KV50" t="str">
            <v/>
          </cell>
          <cell r="KW50" t="str">
            <v/>
          </cell>
          <cell r="KX50" t="str">
            <v/>
          </cell>
          <cell r="KY50" t="str">
            <v/>
          </cell>
          <cell r="KZ50" t="str">
            <v/>
          </cell>
          <cell r="LA50" t="str">
            <v/>
          </cell>
          <cell r="LB50">
            <v>100</v>
          </cell>
          <cell r="LC50" t="str">
            <v>7870_1</v>
          </cell>
          <cell r="LD50" t="str">
            <v>1. Fortalecer la articulación y el seguimiento a nivel distrital de la implementación de los lineami</v>
          </cell>
          <cell r="LE50">
            <v>100</v>
          </cell>
          <cell r="LF50">
            <v>36.25</v>
          </cell>
          <cell r="LG50" t="str">
            <v/>
          </cell>
          <cell r="LH50" t="str">
            <v/>
          </cell>
          <cell r="LI50">
            <v>100</v>
          </cell>
          <cell r="LJ50">
            <v>38.125</v>
          </cell>
          <cell r="LK50">
            <v>3656623000</v>
          </cell>
          <cell r="LL50">
            <v>3383542663</v>
          </cell>
          <cell r="LM50">
            <v>1201695041</v>
          </cell>
          <cell r="LN50">
            <v>756106375</v>
          </cell>
          <cell r="LO50">
            <v>736775179</v>
          </cell>
          <cell r="LP50" t="str">
            <v>No Programó</v>
          </cell>
          <cell r="LQ50">
            <v>8.3333333333333321</v>
          </cell>
          <cell r="LR50">
            <v>5</v>
          </cell>
          <cell r="LS50">
            <v>9.9999999999999964</v>
          </cell>
          <cell r="LT50">
            <v>8.3333333333333357</v>
          </cell>
          <cell r="LU50">
            <v>8.3333333333333357</v>
          </cell>
          <cell r="LV50" t="str">
            <v/>
          </cell>
          <cell r="LW50" t="str">
            <v/>
          </cell>
          <cell r="LX50" t="str">
            <v/>
          </cell>
          <cell r="LY50" t="str">
            <v/>
          </cell>
          <cell r="LZ50" t="str">
            <v/>
          </cell>
          <cell r="MA50" t="str">
            <v/>
          </cell>
          <cell r="MB50">
            <v>40</v>
          </cell>
          <cell r="MC50">
            <v>40</v>
          </cell>
          <cell r="MD50">
            <v>40</v>
          </cell>
          <cell r="ME50" t="str">
            <v>No aplica</v>
          </cell>
          <cell r="MF50" t="str">
            <v>Oportuno: Se radica en los tiempos establecidos por la Oficina Asesora de Planeación - OAP</v>
          </cell>
          <cell r="MG50" t="str">
            <v>Oportuno: Se radica en los tiempos establecidos por la Oficina Asesora de Planeación - OAP</v>
          </cell>
          <cell r="MH50" t="str">
            <v>Oportuno: Se radica en los tiempos establecidos por la Oficina Asesora de Planeación - OAP</v>
          </cell>
          <cell r="MI50" t="str">
            <v>Oportuno: Se radica en los tiempos establecidos por la Oficina Asesora de Planeación - OAP</v>
          </cell>
          <cell r="MJ50">
            <v>0</v>
          </cell>
          <cell r="MK50">
            <v>0</v>
          </cell>
          <cell r="ML50">
            <v>0</v>
          </cell>
          <cell r="MM50">
            <v>0</v>
          </cell>
          <cell r="MN50">
            <v>0</v>
          </cell>
          <cell r="MO50">
            <v>0</v>
          </cell>
          <cell r="MP50">
            <v>0</v>
          </cell>
          <cell r="MQ50" t="str">
            <v>No aplica</v>
          </cell>
          <cell r="MR50" t="str">
            <v>Coherente: La información de avance de la magnitud, consignada en el reporte del periodo, concuerda con la programación realizada, con la información cualitativa presentada, con las actividades establecidas (si aplica) y con los soportes presentados. Esta</v>
          </cell>
          <cell r="MS50" t="str">
            <v>Coherente: La información de avance de la magnitud, consignada en el reporte del periodo, concuerda con la programación realizada, con la información cualitativa presentada, con las actividades establecidas (si aplica) y con los soportes presentados. Esta</v>
          </cell>
          <cell r="MT50"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50" t="str">
            <v>Coherente: La información de avance de la magnitud, consignada en el reporte del periodo, concuerda con la programación realizada, con la información cualitativa presentada, con las actividades establecidas (si aplica) y con los soportes presentados. Esta</v>
          </cell>
          <cell r="MV50">
            <v>0</v>
          </cell>
          <cell r="MW50">
            <v>0</v>
          </cell>
          <cell r="MX50">
            <v>0</v>
          </cell>
          <cell r="MY50">
            <v>0</v>
          </cell>
          <cell r="MZ50">
            <v>0</v>
          </cell>
          <cell r="NA50">
            <v>0</v>
          </cell>
          <cell r="NB50">
            <v>0</v>
          </cell>
          <cell r="NC50" t="str">
            <v>No Programó</v>
          </cell>
          <cell r="ND50">
            <v>100</v>
          </cell>
          <cell r="NE50">
            <v>100</v>
          </cell>
          <cell r="NF50">
            <v>100</v>
          </cell>
          <cell r="NG50">
            <v>100</v>
          </cell>
          <cell r="NH50">
            <v>100</v>
          </cell>
          <cell r="NI50" t="str">
            <v/>
          </cell>
          <cell r="NJ50" t="str">
            <v/>
          </cell>
          <cell r="NK50" t="str">
            <v/>
          </cell>
          <cell r="NL50" t="str">
            <v/>
          </cell>
          <cell r="NM50" t="str">
            <v/>
          </cell>
          <cell r="NN50" t="str">
            <v/>
          </cell>
          <cell r="NO50" t="str">
            <v>La información consignada en el reporte del periodo, coincide con la información registrada en las herramientas presupuestales oficiales.</v>
          </cell>
          <cell r="NP50" t="str">
            <v>La información consignada en el reporte del periodo, coincide con la información registrada en las herramientas presupuestales oficiales.</v>
          </cell>
          <cell r="NQ50" t="str">
            <v>La información consignada en el reporte del periodo, coincide con la información registrada en las herramientas presupuestales oficiales.</v>
          </cell>
          <cell r="NR50" t="str">
            <v>La información consignada en el reporte del periodo, coincide con la información registrada en las herramientas presupuestales oficiales.</v>
          </cell>
          <cell r="NS50" t="str">
            <v>La información consignada en el reporte del periodo, coincide con la información registrada en las herramientas presupuestales oficiales.</v>
          </cell>
          <cell r="NT50">
            <v>0</v>
          </cell>
          <cell r="NU50">
            <v>0</v>
          </cell>
          <cell r="NV50">
            <v>0</v>
          </cell>
          <cell r="NW50">
            <v>0</v>
          </cell>
          <cell r="NX50">
            <v>0</v>
          </cell>
          <cell r="NY50">
            <v>0</v>
          </cell>
          <cell r="NZ50">
            <v>0</v>
          </cell>
          <cell r="OA50" t="str">
            <v>No se programó avance para este periodo</v>
          </cell>
          <cell r="OB50" t="str">
            <v xml:space="preserve"> No se presentaron dificultades en el período de reporte.</v>
          </cell>
          <cell r="OC50" t="str">
            <v xml:space="preserve"> No se presentaron dificultades en el período de reporte.</v>
          </cell>
          <cell r="OD50" t="str">
            <v xml:space="preserve">Se recomienda revisar el plan de trabajo interno que permita identificar de manera puntual el alcance de la meta proyecto 2(PD87), y sus actividades para la vigencia 2023 que le permita validar el contenido de los soportes, con el fin de monitorear su cumplimiento e identificar en el corto plazo acciones de redireccionamiento en casos que se presente un retraso en su ejecución. 
</v>
          </cell>
          <cell r="OE50" t="str">
            <v xml:space="preserve"> No se presentaron dificultades en el período de reporte.</v>
          </cell>
          <cell r="OF50">
            <v>0</v>
          </cell>
          <cell r="OG50">
            <v>0</v>
          </cell>
          <cell r="OH50">
            <v>0</v>
          </cell>
          <cell r="OI50">
            <v>0</v>
          </cell>
          <cell r="OJ50">
            <v>0</v>
          </cell>
          <cell r="OK50">
            <v>0</v>
          </cell>
          <cell r="OL50">
            <v>0</v>
          </cell>
          <cell r="OO50" t="str">
            <v>PD87</v>
          </cell>
          <cell r="OP50">
            <v>40</v>
          </cell>
          <cell r="OQ50">
            <v>0</v>
          </cell>
          <cell r="OR50">
            <v>0</v>
          </cell>
          <cell r="OS50">
            <v>0</v>
          </cell>
          <cell r="OT50">
            <v>0</v>
          </cell>
          <cell r="OU50">
            <v>0</v>
          </cell>
          <cell r="OV50">
            <v>4</v>
          </cell>
          <cell r="OW50">
            <v>0</v>
          </cell>
          <cell r="OX50">
            <v>0</v>
          </cell>
          <cell r="OY50">
            <v>0</v>
          </cell>
          <cell r="OZ50">
            <v>0</v>
          </cell>
          <cell r="PA50">
            <v>0</v>
          </cell>
          <cell r="PB50">
            <v>0</v>
          </cell>
          <cell r="PC50">
            <v>4</v>
          </cell>
          <cell r="PD50">
            <v>186147801</v>
          </cell>
          <cell r="PE50">
            <v>186147801</v>
          </cell>
          <cell r="PF50">
            <v>186147801</v>
          </cell>
          <cell r="PG50">
            <v>186147801</v>
          </cell>
          <cell r="PH50">
            <v>186147801</v>
          </cell>
          <cell r="PI50">
            <v>186147797</v>
          </cell>
          <cell r="PJ50">
            <v>0</v>
          </cell>
          <cell r="PK50">
            <v>0</v>
          </cell>
          <cell r="PL50">
            <v>0</v>
          </cell>
          <cell r="PM50">
            <v>0</v>
          </cell>
          <cell r="PN50">
            <v>0</v>
          </cell>
          <cell r="PO50">
            <v>0</v>
          </cell>
          <cell r="PP50">
            <v>186147797</v>
          </cell>
          <cell r="PQ50">
            <v>4</v>
          </cell>
          <cell r="PR50">
            <v>756106371</v>
          </cell>
          <cell r="PS50" t="str">
            <v>Meta Proyecto de Inversión</v>
          </cell>
        </row>
        <row r="51">
          <cell r="A51" t="str">
            <v>PD88</v>
          </cell>
          <cell r="B51">
            <v>7870</v>
          </cell>
          <cell r="C51" t="str">
            <v>7870_3</v>
          </cell>
          <cell r="D51">
            <v>2020110010186</v>
          </cell>
          <cell r="E51" t="str">
            <v>Un nuevo contrato social y ambiental para la Bogotá del siglo XXI</v>
          </cell>
          <cell r="F51" t="str">
            <v>5. Construir Bogotá región con gobierno abierto, transparente y ciudadanía consciente.</v>
          </cell>
          <cell r="G51" t="str">
            <v>56. Gestión Pública Efectiva</v>
          </cell>
          <cell r="H51" t="str">
            <v>Generar las condiciones necesarias para que la experiencia de la ciudadanía en la interacción con la Administración Distrital sea favorable.</v>
          </cell>
          <cell r="I51" t="str">
            <v>2. Mejorar la calidad del servicio que se presta dentro del modelo multicanal y fortalecer el servicio y atención a la ciudadanía con enfoque diferencial.</v>
          </cell>
          <cell r="J51" t="str">
            <v>Servicio a la ciudadanía, moderno, eficiente y de calidad</v>
          </cell>
          <cell r="K51" t="str">
            <v>Subsecretaría de Servicio a la Ciudadanía</v>
          </cell>
          <cell r="L51" t="str">
            <v>Diana Marcela Velasco Rincón</v>
          </cell>
          <cell r="M51" t="str">
            <v>Subsecretaria de Servicio a la Ciudadanía</v>
          </cell>
          <cell r="N51" t="str">
            <v>Dirección Distrital del Sistema de Servicio a la Ciudadanía</v>
          </cell>
          <cell r="O51" t="str">
            <v>Yanneth Moreno Romero</v>
          </cell>
          <cell r="P51" t="str">
            <v>Directora del Sistema Distrital del Servicio a la Ciudadanía</v>
          </cell>
          <cell r="Q51" t="str">
            <v xml:space="preserve">Marco Aurelio Gomez Gutierrez, Monica Castro Martinez </v>
          </cell>
          <cell r="R51" t="str">
            <v>Sandra Hernández</v>
          </cell>
          <cell r="S51" t="str">
            <v>3. Implementar 100 porciento las estrategias de mejoramiento continuo e innovación en los canales de atención disponibles en la Red Cade.</v>
          </cell>
          <cell r="T51" t="str">
            <v>Implementar 100 porciento las estrategias de mejoramiento continuo e innovación en los canales de atención disponibles en la Red Cade.</v>
          </cell>
          <cell r="AC51" t="str">
            <v>3. Implementar 100 porciento las estrategias de mejoramiento continuo e innovación en los canales de atención disponibles en la Red Cade.</v>
          </cell>
          <cell r="AI51" t="str">
            <v xml:space="preserve">PD_Meta Proyecto: 3. Implementar 100 porciento las estrategias de mejoramiento continuo e innovación en los canales de atención disponibles en la Red Cade.; </v>
          </cell>
          <cell r="AJ51">
            <v>0</v>
          </cell>
          <cell r="AK51">
            <v>44055</v>
          </cell>
          <cell r="AL51">
            <v>1</v>
          </cell>
          <cell r="AM51">
            <v>2023</v>
          </cell>
          <cell r="AN51" t="str">
            <v>Diseñar e implementar estrategias que permitan analizar y emitir informes  relacionados con Enfoque preferencial, diferencial e inclusión,  Incremento de oferta institucional y la efectividad  en la prestación del servicio de las Entidades del Distrito Capital para fortalecer e innovar los canales de atención de la Red CADE con estándares de calidad.</v>
          </cell>
          <cell r="AO51" t="str">
            <v>Implementar estrategias de mejora continua e innovación en la Red CADE a través de los tres canales de atención(presencial, telefónico y virtual); permite que la ciudadanía pueda acceder fácilmente a la oferta de OPAS, trámites y consultas de información de las entidades públicas (nacionales y distritales) y empresas privadas que están vinculadas a esta. Lo anterior conlleva a una mayor interacción de la administración distrital con la ciudadanía en pro de atender sus necesidades específicas disponiendo de diferentes canales para el acceso a información clara y veraz y la solución de sus requerimientos.</v>
          </cell>
          <cell r="AP51">
            <v>2020</v>
          </cell>
          <cell r="AQ51">
            <v>2024</v>
          </cell>
          <cell r="AR51" t="str">
            <v>Constante</v>
          </cell>
          <cell r="AS51" t="str">
            <v>Eficiencia</v>
          </cell>
          <cell r="AT51" t="str">
            <v>Porcentaje</v>
          </cell>
          <cell r="AU51" t="str">
            <v>Producto</v>
          </cell>
          <cell r="AV51" t="str">
            <v>N/D</v>
          </cell>
          <cell r="AW51">
            <v>0</v>
          </cell>
          <cell r="AX51" t="str">
            <v>N/D</v>
          </cell>
          <cell r="AY51">
            <v>1</v>
          </cell>
          <cell r="BB51" t="str">
            <v>Durante la vigencia se llevaran a cabo múltiples actividades para la implementación de las estrategias contenidas en el Plan de Acción de Mejoramiento e Innovación del servicio a la ciudadanía en la Red Cade.
Mediante el desarrollo y cumplimiento de las siguientes actividades; Facilitar la atención con calidad a la ciudadanía en la Red CADE con enfoque diferencial y preferencial. Fortalecer e implementar en los canales de atención disponibles en la Red CADE, estrategias de atención de servicio a la ciudadanía acorde a sus características poblacional y particulares.</v>
          </cell>
          <cell r="BC51" t="str">
            <v>(Actividades ejecutadas de las estrategias de mejoramiento continuo e innovación en los canales de atención disponibles en la Red Cade / Actividades programadas de las estrategias de mejoramiento continuo e innovación en los canales de atención disponibles en la Red Cade) * 100</v>
          </cell>
          <cell r="BD51" t="str">
            <v xml:space="preserve">Actividades ejecutadas de las estrategias de mejoramiento continuo e innovación en los canales de atención disponibles en la Red Cade </v>
          </cell>
          <cell r="BE51" t="str">
            <v>Actividades programadas de las estrategias de mejoramiento continuo e innovación en los canales de atención disponibles en la Red Cade</v>
          </cell>
          <cell r="BF51" t="str">
            <v>Plan de Acción de Mejoramiento o Innovación del servicio a la ciudadanía, generado por Dirección del Sistema Distrital  de Servicio  a la Ciudadanía de la Subsecretaria de Servicio a la Ciudadanía.</v>
          </cell>
          <cell r="BG51">
            <v>2</v>
          </cell>
          <cell r="BH51">
            <v>44554</v>
          </cell>
          <cell r="BI51" t="str">
            <v>Se modificaron los campos: Descripción del Indicador, Beneficios, Efectos o Impactos Esperados, Fórmula del indicador o meta, Variables, Fuentes de información verificable, Descripción del método de cálculo del indicador.</v>
          </cell>
          <cell r="BJ51" t="str">
            <v>Plan de acción - proyectos de inversión (actividades)</v>
          </cell>
          <cell r="BK51">
            <v>100</v>
          </cell>
          <cell r="BL51">
            <v>100</v>
          </cell>
          <cell r="BM51">
            <v>100</v>
          </cell>
          <cell r="BN51">
            <v>100</v>
          </cell>
          <cell r="BO51">
            <v>100</v>
          </cell>
          <cell r="BP51">
            <v>100</v>
          </cell>
          <cell r="BQ51">
            <v>23653299380</v>
          </cell>
          <cell r="BR51">
            <v>2318165731</v>
          </cell>
          <cell r="BS51">
            <v>3032260040</v>
          </cell>
          <cell r="BT51">
            <v>3598837655</v>
          </cell>
          <cell r="BU51">
            <v>2475490263</v>
          </cell>
          <cell r="BV51">
            <v>12228545691</v>
          </cell>
          <cell r="BW51">
            <v>100</v>
          </cell>
          <cell r="BX51">
            <v>100</v>
          </cell>
          <cell r="BY51">
            <v>100</v>
          </cell>
          <cell r="BZ51">
            <v>100</v>
          </cell>
          <cell r="CA51">
            <v>100</v>
          </cell>
          <cell r="CB51">
            <v>100</v>
          </cell>
          <cell r="CC51">
            <v>100</v>
          </cell>
          <cell r="CD51">
            <v>2187373586</v>
          </cell>
          <cell r="CE51">
            <v>1798847347</v>
          </cell>
          <cell r="CF51">
            <v>3031515978</v>
          </cell>
          <cell r="CG51">
            <v>2775134328</v>
          </cell>
          <cell r="CH51">
            <v>3598812410</v>
          </cell>
          <cell r="CI51">
            <v>3125243926</v>
          </cell>
          <cell r="CJ51">
            <v>100</v>
          </cell>
          <cell r="CK51">
            <v>100</v>
          </cell>
          <cell r="CL51">
            <v>100</v>
          </cell>
          <cell r="CM51" t="str">
            <v>No aplica</v>
          </cell>
          <cell r="CN51" t="str">
            <v>Suma</v>
          </cell>
          <cell r="CO51">
            <v>0</v>
          </cell>
          <cell r="CP51">
            <v>0</v>
          </cell>
          <cell r="CQ51">
            <v>15</v>
          </cell>
          <cell r="CR51">
            <v>0</v>
          </cell>
          <cell r="CS51">
            <v>0</v>
          </cell>
          <cell r="CT51">
            <v>25</v>
          </cell>
          <cell r="CU51">
            <v>0</v>
          </cell>
          <cell r="CV51">
            <v>0</v>
          </cell>
          <cell r="CW51">
            <v>30</v>
          </cell>
          <cell r="CX51">
            <v>0</v>
          </cell>
          <cell r="CY51">
            <v>0</v>
          </cell>
          <cell r="CZ51">
            <v>30</v>
          </cell>
          <cell r="DA51">
            <v>100</v>
          </cell>
          <cell r="DB51">
            <v>40</v>
          </cell>
          <cell r="DC51">
            <v>40</v>
          </cell>
          <cell r="DD51">
            <v>0</v>
          </cell>
          <cell r="DE51">
            <v>0</v>
          </cell>
          <cell r="DF51">
            <v>30</v>
          </cell>
          <cell r="DG51">
            <v>0</v>
          </cell>
          <cell r="DH51">
            <v>0</v>
          </cell>
          <cell r="DI51">
            <v>50</v>
          </cell>
          <cell r="DJ51">
            <v>0</v>
          </cell>
          <cell r="DK51">
            <v>0</v>
          </cell>
          <cell r="DL51">
            <v>60</v>
          </cell>
          <cell r="DM51">
            <v>0</v>
          </cell>
          <cell r="DN51">
            <v>0</v>
          </cell>
          <cell r="DO51">
            <v>60</v>
          </cell>
          <cell r="DP51">
            <v>200</v>
          </cell>
          <cell r="DQ51">
            <v>0</v>
          </cell>
          <cell r="DR51">
            <v>0</v>
          </cell>
          <cell r="DS51">
            <v>30</v>
          </cell>
          <cell r="DT51">
            <v>0</v>
          </cell>
          <cell r="DU51">
            <v>0</v>
          </cell>
          <cell r="DV51">
            <v>50</v>
          </cell>
          <cell r="DW51">
            <v>0</v>
          </cell>
          <cell r="DX51">
            <v>0</v>
          </cell>
          <cell r="DY51">
            <v>0</v>
          </cell>
          <cell r="DZ51">
            <v>0</v>
          </cell>
          <cell r="EA51">
            <v>0</v>
          </cell>
          <cell r="EB51">
            <v>0</v>
          </cell>
          <cell r="EC51">
            <v>80</v>
          </cell>
          <cell r="ED51">
            <v>80</v>
          </cell>
          <cell r="EE51">
            <v>0</v>
          </cell>
          <cell r="EF51">
            <v>0</v>
          </cell>
          <cell r="EG51"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EH51">
            <v>0</v>
          </cell>
          <cell r="EI51">
            <v>0</v>
          </cell>
          <cell r="EJ51"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EK51">
            <v>0</v>
          </cell>
          <cell r="EL51">
            <v>0</v>
          </cell>
          <cell r="EM51"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EN51">
            <v>0</v>
          </cell>
          <cell r="EO51">
            <v>0</v>
          </cell>
          <cell r="EP51" t="str">
            <v xml:space="preserve">1. Informe final de avance de las actividades para facilitar la atención con calidad a la ciudadanía en la  RED CADE, bajo un enfoque diferencial y preferencial.
2. Informe final  de avance de las actividades para fortalecer la atención en  los canales de la Red CADE.
</v>
          </cell>
          <cell r="EQ51">
            <v>0</v>
          </cell>
          <cell r="ER51">
            <v>0</v>
          </cell>
          <cell r="ES51"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ET51">
            <v>0</v>
          </cell>
          <cell r="EU51">
            <v>0</v>
          </cell>
          <cell r="EV51"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EW51">
            <v>0</v>
          </cell>
          <cell r="EX51">
            <v>0</v>
          </cell>
          <cell r="EY51">
            <v>0</v>
          </cell>
          <cell r="EZ51">
            <v>0</v>
          </cell>
          <cell r="FA51">
            <v>0</v>
          </cell>
          <cell r="FB51">
            <v>0</v>
          </cell>
          <cell r="FC51">
            <v>2305454000</v>
          </cell>
          <cell r="FD51">
            <v>2305454000</v>
          </cell>
          <cell r="FE51">
            <v>2305454000</v>
          </cell>
          <cell r="FF51">
            <v>2305454000</v>
          </cell>
          <cell r="FG51">
            <v>2305454000</v>
          </cell>
          <cell r="FH51">
            <v>2305454000</v>
          </cell>
          <cell r="FI51">
            <v>2305454000</v>
          </cell>
          <cell r="FJ51">
            <v>2305454000</v>
          </cell>
          <cell r="FK51">
            <v>2305454000</v>
          </cell>
          <cell r="FL51">
            <v>2305454000</v>
          </cell>
          <cell r="FM51">
            <v>2305454000</v>
          </cell>
          <cell r="FN51">
            <v>2305454000</v>
          </cell>
          <cell r="FO51">
            <v>2305454000</v>
          </cell>
          <cell r="FP51">
            <v>2305454000</v>
          </cell>
          <cell r="FQ51">
            <v>2305454000</v>
          </cell>
          <cell r="FR51">
            <v>2305454000</v>
          </cell>
          <cell r="FS51">
            <v>2305454000</v>
          </cell>
          <cell r="FT51">
            <v>2475490263</v>
          </cell>
          <cell r="FU51">
            <v>2475490263</v>
          </cell>
          <cell r="FV51">
            <v>0</v>
          </cell>
          <cell r="FW51">
            <v>0</v>
          </cell>
          <cell r="FX51">
            <v>0</v>
          </cell>
          <cell r="FY51">
            <v>0</v>
          </cell>
          <cell r="FZ51">
            <v>0</v>
          </cell>
          <cell r="GA51">
            <v>0</v>
          </cell>
          <cell r="GB51">
            <v>2475490263</v>
          </cell>
          <cell r="GC51">
            <v>1236812203</v>
          </cell>
          <cell r="GD51">
            <v>1436735487</v>
          </cell>
          <cell r="GE51">
            <v>1614533190</v>
          </cell>
          <cell r="GF51">
            <v>1864533190</v>
          </cell>
          <cell r="GG51">
            <v>1893399544</v>
          </cell>
          <cell r="GH51">
            <v>2408165763</v>
          </cell>
          <cell r="GI51">
            <v>0</v>
          </cell>
          <cell r="GJ51">
            <v>0</v>
          </cell>
          <cell r="GK51">
            <v>0</v>
          </cell>
          <cell r="GL51">
            <v>0</v>
          </cell>
          <cell r="GM51">
            <v>0</v>
          </cell>
          <cell r="GN51">
            <v>0</v>
          </cell>
          <cell r="GO51">
            <v>2408165763</v>
          </cell>
          <cell r="GP51">
            <v>0</v>
          </cell>
          <cell r="GQ51">
            <v>16310019</v>
          </cell>
          <cell r="GR51">
            <v>145309839</v>
          </cell>
          <cell r="GS51">
            <v>286415974</v>
          </cell>
          <cell r="GT51">
            <v>441057151</v>
          </cell>
          <cell r="GU51">
            <v>936818368</v>
          </cell>
          <cell r="GV51">
            <v>0</v>
          </cell>
          <cell r="GW51">
            <v>0</v>
          </cell>
          <cell r="GX51">
            <v>0</v>
          </cell>
          <cell r="GY51">
            <v>0</v>
          </cell>
          <cell r="GZ51">
            <v>0</v>
          </cell>
          <cell r="HA51">
            <v>0</v>
          </cell>
          <cell r="HB51">
            <v>936818368</v>
          </cell>
          <cell r="HC51">
            <v>473568484</v>
          </cell>
          <cell r="HD51">
            <v>473568484</v>
          </cell>
          <cell r="HE51">
            <v>473568484</v>
          </cell>
          <cell r="HF51">
            <v>473568484</v>
          </cell>
          <cell r="HG51">
            <v>473568484</v>
          </cell>
          <cell r="HH51">
            <v>473568484</v>
          </cell>
          <cell r="HI51">
            <v>0</v>
          </cell>
          <cell r="HJ51">
            <v>0</v>
          </cell>
          <cell r="HK51">
            <v>0</v>
          </cell>
          <cell r="HL51">
            <v>0</v>
          </cell>
          <cell r="HM51">
            <v>0</v>
          </cell>
          <cell r="HN51">
            <v>0</v>
          </cell>
          <cell r="HO51">
            <v>473568484</v>
          </cell>
          <cell r="HP51">
            <v>0</v>
          </cell>
          <cell r="HQ51">
            <v>118427791</v>
          </cell>
          <cell r="HR51">
            <v>205459795</v>
          </cell>
          <cell r="HS51">
            <v>234431885</v>
          </cell>
          <cell r="HT51">
            <v>444158384</v>
          </cell>
          <cell r="HU51">
            <v>462398113</v>
          </cell>
          <cell r="HV51">
            <v>0</v>
          </cell>
          <cell r="HW51">
            <v>0</v>
          </cell>
          <cell r="HX51">
            <v>0</v>
          </cell>
          <cell r="HY51">
            <v>0</v>
          </cell>
          <cell r="HZ51">
            <v>0</v>
          </cell>
          <cell r="IA51">
            <v>0</v>
          </cell>
          <cell r="IB51">
            <v>462398113</v>
          </cell>
          <cell r="IC51" t="str">
            <v xml:space="preserve">AVANCES Y LOGROS:
En lo corrido de la vigencia 2023, la Secretaría General ha implementado las estrategias de mejoramiento continuo e innovación en los canales de atención disponibles en la Red Cade. 
Los principales logros obtenidos en la RedCade son: 
Se garantizó presencia institucional en los puntos de atención CADE y SuperCADE atendiendo entre 2020 y 2023 un total de 8.066.309 turnos (Vigencia 2020: 1.630.469; Vigencia 2021: 1.981.210; vigencia 2022: 2.929.121; Vigencia 2023: 1.525.509).  
Se han realizado un total de 49 ferias de servicio a la ciudadanía (15 en 2021, 25 en 2022 y 9 en 2023), alcanzando la atención de 113.820 atenciones (24.517 en 2023), que permiten el acercamiento de información a la ciudadanía en cuanto a trámites y servicios. 
Durante el I trimestre y II trimestre de 2023, se diseñaron e imprimieron 21 avisos correspondientes a los identificadores de entidades participantes en la feria. 
La Estrategia Intégrate está dirigida a los nuevos bogotanos para la atención e integración social, económica y cultural y se desarrolla en 3 puntos de la Red CADE (Super Cade CAD, Suba y Engativá), esta iniciativa cuenta con el compromiso de la Administración Distrital, la Presidencia de la República, la Agencia de los Estados Unidos para el Desarrollo Internacional – USAID y la Organización Internacional para las Migraciones – OIM.  
Se cuenta con una ventanilla única para que la población pueda gestionar el Permiso por Protección Temporal, recibir orientación de los programas de formación del SENA, registrarse en la Agencia pública de empleo, conocer los requisitos para acceder a la oferta de servicios del Distrito, conocer la oferta educativa, entre otros. 
Cifras de atención en la Red Cade de la Estrategia Intégrate: 
•	Se han atendido 712.512 trámites y solicitudes de la población migrante durante los años 2021 a 2023, de los cuales en la vigencia 2023 se atendieron 85.632.
•	Se han realizado 396.248 registros biométricos durante los años 2021 a 2023, en la vigencia 2023 se realizaron 46.800.
•	Se han entregaron cerca de 91.095 permisos por protección temporal durante los años 2021 a 2023, de los cuales, en 2023 se entregaron 26.541. 
Desarrollo de actividades de cualificación a la ciudadanía y de difusión de información relacionada con la Red CADE, según plan de campañas relacionadas con Ferias móviles de servicio al ciudadano - SuperCADE móvil y oferta de servicios de entidades participantes 2023. Desarrolladas en el primer trimestre de 2023 en la cual participaron 6.109 personas y en el segundo trimestre de 2023 participaron 11.622 con el propósito de brindar información a aquellos servicios y/o trámites que se ofertan desde la Red CADE que requieren difusión y capacitaciones especiales a la ciudadanía, y aquellos recurrentes en los cuales las y los ciudadanos tienen mayor dificultad en su desarrollo.  
- Nueve sensibilizaciones para los servidores públicos de planta y contratistas de los canales de atención, en relación con los trámites y servicios de la administración distrital así:  dos sensibilizaciones orientadas por la Dirección de Calidad del Servicio de la Secretaría General, con relación a gestión de peticiones, con la participación de 63 servidores; siete sensibilizaciones de soporte funcional de Bogotá te escucha, con la participación de 437 servidores."
Desarrollo de la parametrización de quejas en Bogotá te Escucha por presuntos actos de discriminación como lo relacionado con información y orientación a mujeres para la garantía del derecho a una vida libre de violencias, rutas y protocolos de atención y se podrá brindar información general y orientación acerca de los trámites y servicios de las entidades vinculadas a la Red CADE. Además, se articularon capacitaciones con otras entidades en relación con lenguaje claro, incluyente, enfoque de género y diferencial, generando directriz para los puntos de atención. 
Así mismo se destacan los siguientes logros para la atención a la ciudadanía con enfoque preferencial y diferencial: 
Durante el primer trimestre de 2023 se desarrollaron 2 sesiones de sensibilización direccionadas sobre la comunicación no sexista y con enfoque diferencial con apoyo de la Secretaría de la Mujer, el 1 y 2 de marzo de 2023 y, dirigidas a 45 servidores. 
Es así como, entre los meses de enero y marzo se desarrollaron actividades correspondientes a difusión en redes sociales (Twitter y Facebook) de la Secretaría General de la Alcaldía Mayor de Bogotá referentes a: Promoción puntos SuperCADE, los servicios del Sisbén; uso de los kioscos de auto consulta, difusión de los puntos de atención SuperCADE, oferta de servicios y trámites de Vanti, atención prioritaria, uso de sillas preferenciales, wifi gratuito en los puntos de la red, SuperCADE Móvil. 
Beneficios 
Con la implementación de los planes de acción aprobados se contribuye a generar condiciones necesarias para que la experiencia de la ciudadanía en la interacción con la Administración Distrital sea favorable, mediante una atención cálida, eficiente y oportuna a través de los canales de atención de la Red CADE, así como el desarrollo de campañas comunicacionales de cualificación que le permiten a la ciudadanía conocer la oferta de trámites y servicios de las entidades distritales,  en cumplimiento de la Política Pública de Servicio a la Ciudadanía establecida mediante Decreto 197 de 2014.
</v>
          </cell>
          <cell r="ID51" t="str">
            <v>En el periodo de reporte no se presentarion retrasos.</v>
          </cell>
          <cell r="IE51" t="str">
            <v/>
          </cell>
          <cell r="IF51" t="str">
            <v/>
          </cell>
          <cell r="IG51" t="str">
            <v/>
          </cell>
          <cell r="IH51" t="str">
            <v xml:space="preserve">Durante el primer trimestre de 2023 se avanzó en la implementación de las estrategias de mejoramiento continuo e innovación en los canales de atención disponibles en la Red Cade en el 15% de las actividades establecidas en los planes de acción aprobados por la gerencia del proyecto de inversión 7870, que hacen parte de las evidencias de este reporte. 
Los principales resultados y acciones desarrolladas fueron: 
En el trimestre se realización de 5 ferias de servicio a la ciudadanía - SuperCADE Móvil en las localidades de Ciudad Bolívar, San Cristóbal y Rafael Uribe Uribe. 
Plan de comunicación para la promoción de oferta de trámites y servicios y funcionamiento de atención preferencial y diferencial en la Red CADE. 
Se realizaron 6 sensibilizaciones con corte a 31 de marzo, para los servidores públicos de planta y contratistas de los canales de atención, en relación con los trámites y servicios de la administración distrital así:  
En marzo se realizaron 2 sensibilizaciones orientadas por la Secretaría Distrital de la Mujer, 01 de marzo con la participación de 24 servidores y el 2 de marzo con la participación de 21 servidores.  
En febrero, se realizaron 4 sensibilizaciones brindadas por la entidad de Colpensiones, los días 16,20,23 y 28 de febrero de 2023, con la participación de 51 servidores. </v>
          </cell>
          <cell r="II51" t="str">
            <v/>
          </cell>
          <cell r="IJ51" t="str">
            <v/>
          </cell>
          <cell r="IK51" t="str">
            <v>Durante el segundo trimestre de 2023 se avanzó en la implementación de las estrategias de mejoramiento continuo e innovación en los canales de atención disponibles en la Red Cade en el 25% de las actividades establecidas en los planes de acción aprobados por la gerencia del proyecto de inversión 7870, que hacen parte de las evidencias de este reporte. 
Los principales resultados y acciones desarrolladas fueron: 
- Cuatro ferias de servicio a la ciudadanía - SuperCADE Móvil en las localidades de Suba, Engativa, Bosa y Usaquen. 
- Plan de comunicación para la promoción de oferta de trámites y servicios y funcionamiento de atención preferencial y diferencial en la Red CADE. 
- Nueve sensibilizaciones para los servidores públicos de planta y contratistas de los canales de atención, en relación con los trámites y servicios de la administración distrital así:  dos sensibilizaciones orientadas por la Dirección de Calidad del Servicio de la Secretaría General, con relación a gestión de peticiones, con la participación de 63 servidores; siete sensibilizaciones de soporte funcional de Bogotá te escucha, con la participación de 437 servidores</v>
          </cell>
          <cell r="IL51" t="str">
            <v/>
          </cell>
          <cell r="IM51" t="str">
            <v/>
          </cell>
          <cell r="IN51" t="str">
            <v/>
          </cell>
          <cell r="IO51" t="str">
            <v/>
          </cell>
          <cell r="IP51" t="str">
            <v/>
          </cell>
          <cell r="IQ51" t="str">
            <v/>
          </cell>
          <cell r="IR51">
            <v>0</v>
          </cell>
          <cell r="IS51">
            <v>0</v>
          </cell>
          <cell r="IT51">
            <v>1</v>
          </cell>
          <cell r="IU51">
            <v>0</v>
          </cell>
          <cell r="IV51">
            <v>0</v>
          </cell>
          <cell r="IW51">
            <v>1</v>
          </cell>
          <cell r="IX51">
            <v>0</v>
          </cell>
          <cell r="IY51">
            <v>0</v>
          </cell>
          <cell r="IZ51">
            <v>0</v>
          </cell>
          <cell r="JA51">
            <v>0</v>
          </cell>
          <cell r="JB51">
            <v>0</v>
          </cell>
          <cell r="JC51">
            <v>0</v>
          </cell>
          <cell r="JD51">
            <v>0.4</v>
          </cell>
          <cell r="JE51">
            <v>0</v>
          </cell>
          <cell r="JF51">
            <v>0</v>
          </cell>
          <cell r="JG51">
            <v>15</v>
          </cell>
          <cell r="JH51">
            <v>0</v>
          </cell>
          <cell r="JI51">
            <v>0</v>
          </cell>
          <cell r="JJ51">
            <v>25</v>
          </cell>
          <cell r="JK51">
            <v>0</v>
          </cell>
          <cell r="JL51">
            <v>0</v>
          </cell>
          <cell r="JM51">
            <v>0</v>
          </cell>
          <cell r="JN51">
            <v>0</v>
          </cell>
          <cell r="JO51">
            <v>0</v>
          </cell>
          <cell r="JP51">
            <v>0</v>
          </cell>
          <cell r="JQ51">
            <v>40</v>
          </cell>
          <cell r="JR51">
            <v>0</v>
          </cell>
          <cell r="JS51">
            <v>0</v>
          </cell>
          <cell r="JT51">
            <v>15</v>
          </cell>
          <cell r="JU51">
            <v>15</v>
          </cell>
          <cell r="JV51">
            <v>15</v>
          </cell>
          <cell r="JW51">
            <v>40</v>
          </cell>
          <cell r="JX51">
            <v>40</v>
          </cell>
          <cell r="JY51">
            <v>40</v>
          </cell>
          <cell r="JZ51">
            <v>40</v>
          </cell>
          <cell r="KA51">
            <v>40</v>
          </cell>
          <cell r="KB51">
            <v>40</v>
          </cell>
          <cell r="KC51">
            <v>40</v>
          </cell>
          <cell r="KD51" t="str">
            <v>No Programó</v>
          </cell>
          <cell r="KE51" t="str">
            <v/>
          </cell>
          <cell r="KF51">
            <v>100</v>
          </cell>
          <cell r="KG51" t="str">
            <v/>
          </cell>
          <cell r="KH51" t="str">
            <v/>
          </cell>
          <cell r="KI51">
            <v>100</v>
          </cell>
          <cell r="KJ51" t="str">
            <v/>
          </cell>
          <cell r="KK51" t="str">
            <v/>
          </cell>
          <cell r="KL51" t="str">
            <v/>
          </cell>
          <cell r="KM51" t="str">
            <v/>
          </cell>
          <cell r="KN51" t="str">
            <v/>
          </cell>
          <cell r="KO51" t="str">
            <v/>
          </cell>
          <cell r="KP51" t="str">
            <v>No Programó</v>
          </cell>
          <cell r="KQ51" t="str">
            <v>No Programó</v>
          </cell>
          <cell r="KR51">
            <v>100</v>
          </cell>
          <cell r="KS51">
            <v>100</v>
          </cell>
          <cell r="KT51">
            <v>100</v>
          </cell>
          <cell r="KU51">
            <v>100</v>
          </cell>
          <cell r="KV51" t="str">
            <v/>
          </cell>
          <cell r="KW51" t="str">
            <v/>
          </cell>
          <cell r="KX51" t="str">
            <v/>
          </cell>
          <cell r="KY51" t="str">
            <v/>
          </cell>
          <cell r="KZ51" t="str">
            <v/>
          </cell>
          <cell r="LA51" t="str">
            <v/>
          </cell>
          <cell r="LB51">
            <v>100</v>
          </cell>
          <cell r="LC51" t="str">
            <v>7870_2</v>
          </cell>
          <cell r="LD51" t="str">
            <v>2. Mejorar la calidad del servicio que se presta dentro del modelo multicanal y fortalecer el servic</v>
          </cell>
          <cell r="LE51">
            <v>100</v>
          </cell>
          <cell r="LF51">
            <v>40</v>
          </cell>
          <cell r="LG51" t="str">
            <v/>
          </cell>
          <cell r="LH51" t="str">
            <v/>
          </cell>
          <cell r="LI51">
            <v>100</v>
          </cell>
          <cell r="LJ51">
            <v>38.125</v>
          </cell>
          <cell r="LK51">
            <v>3656623000</v>
          </cell>
          <cell r="LL51">
            <v>3383542663</v>
          </cell>
          <cell r="LM51">
            <v>1201695041</v>
          </cell>
          <cell r="LN51">
            <v>756106375</v>
          </cell>
          <cell r="LO51">
            <v>736775179</v>
          </cell>
          <cell r="LP51" t="str">
            <v>No Programó</v>
          </cell>
          <cell r="LQ51" t="str">
            <v>No Programó</v>
          </cell>
          <cell r="LR51">
            <v>15</v>
          </cell>
          <cell r="LS51">
            <v>0</v>
          </cell>
          <cell r="LT51">
            <v>0</v>
          </cell>
          <cell r="LU51">
            <v>25</v>
          </cell>
          <cell r="LV51" t="str">
            <v/>
          </cell>
          <cell r="LW51" t="str">
            <v/>
          </cell>
          <cell r="LX51" t="str">
            <v/>
          </cell>
          <cell r="LY51" t="str">
            <v/>
          </cell>
          <cell r="LZ51" t="str">
            <v/>
          </cell>
          <cell r="MA51" t="str">
            <v/>
          </cell>
          <cell r="MB51">
            <v>40</v>
          </cell>
          <cell r="MC51">
            <v>40</v>
          </cell>
          <cell r="MD51">
            <v>40</v>
          </cell>
          <cell r="ME51" t="str">
            <v>No aplica</v>
          </cell>
          <cell r="MF51" t="str">
            <v>No aplica</v>
          </cell>
          <cell r="MG51" t="str">
            <v>Oportuno: Se radica en los tiempos establecidos por la Oficina Asesora de Planeación - OAP</v>
          </cell>
          <cell r="MH51" t="str">
            <v>No aplica</v>
          </cell>
          <cell r="MI51" t="str">
            <v>No aplica</v>
          </cell>
          <cell r="MJ51">
            <v>0</v>
          </cell>
          <cell r="MK51">
            <v>0</v>
          </cell>
          <cell r="ML51">
            <v>0</v>
          </cell>
          <cell r="MM51">
            <v>0</v>
          </cell>
          <cell r="MN51">
            <v>0</v>
          </cell>
          <cell r="MO51">
            <v>0</v>
          </cell>
          <cell r="MP51">
            <v>0</v>
          </cell>
          <cell r="MQ51" t="str">
            <v>No aplica</v>
          </cell>
          <cell r="MR51" t="str">
            <v>No aplica</v>
          </cell>
          <cell r="MS51" t="str">
            <v>Coherente: La información de avance de la magnitud, consignada en el reporte del periodo, concuerda con la programación realizada, con la información cualitativa presentada, con las actividades establecidas (si aplica) y con los soportes presentados. Esta</v>
          </cell>
          <cell r="MT51" t="str">
            <v>No aplica</v>
          </cell>
          <cell r="MU51" t="str">
            <v>No aplica</v>
          </cell>
          <cell r="MV51">
            <v>0</v>
          </cell>
          <cell r="MW51">
            <v>0</v>
          </cell>
          <cell r="MX51">
            <v>0</v>
          </cell>
          <cell r="MY51">
            <v>0</v>
          </cell>
          <cell r="MZ51">
            <v>0</v>
          </cell>
          <cell r="NA51">
            <v>0</v>
          </cell>
          <cell r="NB51">
            <v>0</v>
          </cell>
          <cell r="NC51" t="str">
            <v>No Programó</v>
          </cell>
          <cell r="ND51" t="str">
            <v>No Programó</v>
          </cell>
          <cell r="NE51">
            <v>100</v>
          </cell>
          <cell r="NF51">
            <v>100</v>
          </cell>
          <cell r="NG51">
            <v>100</v>
          </cell>
          <cell r="NH51">
            <v>100</v>
          </cell>
          <cell r="NI51" t="str">
            <v/>
          </cell>
          <cell r="NJ51" t="str">
            <v/>
          </cell>
          <cell r="NK51" t="str">
            <v/>
          </cell>
          <cell r="NL51" t="str">
            <v/>
          </cell>
          <cell r="NM51" t="str">
            <v/>
          </cell>
          <cell r="NN51" t="str">
            <v/>
          </cell>
          <cell r="NO51" t="str">
            <v>La información consignada en el reporte del periodo, coincide con la información registrada en las herramientas presupuestales oficiales.</v>
          </cell>
          <cell r="NP51" t="str">
            <v>La información consignada en el reporte del periodo, coincide con la información registrada en las herramientas presupuestales oficiales.</v>
          </cell>
          <cell r="NQ51" t="str">
            <v>La información consignada en el reporte del periodo, coincide con la información registrada en las herramientas presupuestales oficiales.</v>
          </cell>
          <cell r="NR51" t="str">
            <v>La información consignada en el reporte del periodo, coincide con la información registrada en las herramientas presupuestales oficiales.</v>
          </cell>
          <cell r="NS51" t="str">
            <v>La información consignada en el reporte del periodo, coincide con la información registrada en las herramientas presupuestales oficiales.</v>
          </cell>
          <cell r="NT51">
            <v>0</v>
          </cell>
          <cell r="NU51">
            <v>0</v>
          </cell>
          <cell r="NV51">
            <v>0</v>
          </cell>
          <cell r="NW51">
            <v>0</v>
          </cell>
          <cell r="NX51">
            <v>0</v>
          </cell>
          <cell r="NY51">
            <v>0</v>
          </cell>
          <cell r="NZ51">
            <v>0</v>
          </cell>
          <cell r="OA51" t="str">
            <v>No se programó avance para este periodo</v>
          </cell>
          <cell r="OB51" t="str">
            <v>No se programó avance para este periodo</v>
          </cell>
          <cell r="OC51" t="str">
            <v xml:space="preserve"> No se presentaron dificultades en el período de reporte.</v>
          </cell>
          <cell r="OD51" t="str">
            <v>No se programó avance para este periodo</v>
          </cell>
          <cell r="OE51" t="str">
            <v>No se programó avance para este periodo</v>
          </cell>
          <cell r="OF51">
            <v>0</v>
          </cell>
          <cell r="OG51">
            <v>0</v>
          </cell>
          <cell r="OH51">
            <v>0</v>
          </cell>
          <cell r="OI51">
            <v>0</v>
          </cell>
          <cell r="OJ51">
            <v>0</v>
          </cell>
          <cell r="OK51">
            <v>0</v>
          </cell>
          <cell r="OL51">
            <v>0</v>
          </cell>
          <cell r="OO51" t="str">
            <v>PD88</v>
          </cell>
          <cell r="OP51">
            <v>40</v>
          </cell>
          <cell r="OQ51">
            <v>0</v>
          </cell>
          <cell r="OR51">
            <v>0</v>
          </cell>
          <cell r="OS51">
            <v>0</v>
          </cell>
          <cell r="OT51">
            <v>0</v>
          </cell>
          <cell r="OU51">
            <v>0</v>
          </cell>
          <cell r="OV51">
            <v>0</v>
          </cell>
          <cell r="OW51">
            <v>0</v>
          </cell>
          <cell r="OX51">
            <v>0</v>
          </cell>
          <cell r="OY51">
            <v>0</v>
          </cell>
          <cell r="OZ51">
            <v>0</v>
          </cell>
          <cell r="PA51">
            <v>0</v>
          </cell>
          <cell r="PB51">
            <v>0</v>
          </cell>
          <cell r="PC51">
            <v>0</v>
          </cell>
          <cell r="PD51">
            <v>473568484</v>
          </cell>
          <cell r="PE51">
            <v>473568484</v>
          </cell>
          <cell r="PF51">
            <v>473568484</v>
          </cell>
          <cell r="PG51">
            <v>473568484</v>
          </cell>
          <cell r="PH51">
            <v>473568484</v>
          </cell>
          <cell r="PI51">
            <v>473568484</v>
          </cell>
          <cell r="PJ51">
            <v>0</v>
          </cell>
          <cell r="PK51">
            <v>0</v>
          </cell>
          <cell r="PL51">
            <v>0</v>
          </cell>
          <cell r="PM51">
            <v>0</v>
          </cell>
          <cell r="PN51">
            <v>0</v>
          </cell>
          <cell r="PO51">
            <v>0</v>
          </cell>
          <cell r="PP51">
            <v>473568484</v>
          </cell>
          <cell r="PQ51">
            <v>4</v>
          </cell>
          <cell r="PR51">
            <v>756106371</v>
          </cell>
          <cell r="PS51" t="str">
            <v>Meta Proyecto de Inversión</v>
          </cell>
        </row>
        <row r="52">
          <cell r="A52" t="str">
            <v>PD89</v>
          </cell>
          <cell r="B52">
            <v>7870</v>
          </cell>
          <cell r="C52" t="str">
            <v>7870_MGA_3</v>
          </cell>
          <cell r="D52">
            <v>2020110010186</v>
          </cell>
          <cell r="E52" t="str">
            <v>Un nuevo contrato social y ambiental para la Bogotá del siglo XXI</v>
          </cell>
          <cell r="F52" t="str">
            <v>5. Construir Bogotá región con gobierno abierto, transparente y ciudadanía consciente.</v>
          </cell>
          <cell r="G52" t="str">
            <v>56. Gestión Pública Efectiva</v>
          </cell>
          <cell r="H52" t="str">
            <v>Generar las condiciones necesarias para que la experiencia de la ciudadanía en la interacción con la Administración Distrital sea favorable.</v>
          </cell>
          <cell r="I52" t="str">
            <v>N/A</v>
          </cell>
          <cell r="J52" t="str">
            <v>Servicio a la ciudadanía, moderno, eficiente y de calidad</v>
          </cell>
          <cell r="K52" t="str">
            <v>Subsecretaría de Servicio a la Ciudadanía</v>
          </cell>
          <cell r="L52" t="str">
            <v>Diana Marcela Velasco Rincón</v>
          </cell>
          <cell r="M52" t="str">
            <v>Subsecretaria de Servicio a la Ciudadanía</v>
          </cell>
          <cell r="N52" t="str">
            <v>Dirección Distrital de Calidad del Servicio</v>
          </cell>
          <cell r="O52" t="str">
            <v>Dorian de Jesús Coquíes Maestre</v>
          </cell>
          <cell r="P52" t="str">
            <v>Director Distrital de Calidad del Servicio</v>
          </cell>
          <cell r="Q52" t="str">
            <v xml:space="preserve">Marco Aurelio Gomez Gutierrez, Monica Castro Martinez </v>
          </cell>
          <cell r="R52" t="str">
            <v>Sandra Hernández</v>
          </cell>
          <cell r="S52" t="str">
            <v>Atención de Peticiones, Quejas, Reclamos, Sugerencias y Consultas recibidas y atendidas</v>
          </cell>
          <cell r="T52" t="str">
            <v>Atención de Peticiones, Quejas, Reclamos, Sugerencias y Consultas recibidas y atendidas</v>
          </cell>
          <cell r="AF52" t="str">
            <v>Atención de Peticiones, Quejas, Reclamos, Sugerencias y Consultas recibidas y atendidas</v>
          </cell>
          <cell r="AI52" t="str">
            <v xml:space="preserve">PD_Gestion MGA: Atención de Peticiones, Quejas, Reclamos, Sugerencias y Consultas recibidas y atendidas; </v>
          </cell>
          <cell r="AJ52">
            <v>0</v>
          </cell>
          <cell r="AK52">
            <v>44055</v>
          </cell>
          <cell r="AL52">
            <v>1</v>
          </cell>
          <cell r="AM52">
            <v>2023</v>
          </cell>
          <cell r="AN52" t="str">
            <v>Medir el porcentaje de atención de las peticiones ciudadanas (entiéndase como cualquier actuación efectuada en el marco de la Ley 1755 de 2015 o normativa vigente para la gestión), recibidas por la Secretaría General de la Alcaldía Mayor de Bogotá.</v>
          </cell>
          <cell r="AO52" t="str">
            <v>Identificación de la oportunidad en la respuesta a la ciudadanía, mediante el seguimiento a los términos establecidos normativamente para la respuesta de las peticiones, quejas, reclamos y sugerencias en el Sistema Distrital de Gestión de Peticiones Ciudadanas, como insumo para la mejora continua de la atención de PQRS por parte de la entidades a nivel Distrital.</v>
          </cell>
          <cell r="AP52">
            <v>2020</v>
          </cell>
          <cell r="AQ52">
            <v>2024</v>
          </cell>
          <cell r="AR52" t="str">
            <v>Constante</v>
          </cell>
          <cell r="AS52" t="str">
            <v>Efectividad</v>
          </cell>
          <cell r="AT52" t="str">
            <v>Porcentaje</v>
          </cell>
          <cell r="AU52" t="str">
            <v>Gestión</v>
          </cell>
          <cell r="AV52" t="str">
            <v>N/D</v>
          </cell>
          <cell r="AW52">
            <v>0</v>
          </cell>
          <cell r="AX52" t="str">
            <v>N/D</v>
          </cell>
          <cell r="AZ52">
            <v>1</v>
          </cell>
          <cell r="BB52" t="str">
            <v>El cálculo de este indicador medirá el porcentaje de las peticiones que son atendidas por periodo oportunamente, de conformidad con los términos de la normatividad vigente.
Teniendo en cuenta que el indicador evalúa de manera independiente la gestión de cada periodo, no es acumulada, ni puede sumarse en los diferentes periodos.
Esto quiere decir que es una meta constante para todos los periodos de cada vigencia.
Registro en base de datos de Peticiones, Quejas, Reclamos, Sugerencias y Consultas recibidas y atendidas, en el Sistema Distrital de Gestión de Peticiones Ciudadanas, el cual emite alertas tempranas por medio de notificaciones automáticas, con el fin de prevenir el vencimiento de peticiones en los términos establecidos en la normatividad vigente.</v>
          </cell>
          <cell r="BC52" t="str">
            <v>(Número de peticiones atendidas en términos de ley. / Número de Peticiones que deben ser atendidas durante el periodo en términos de ley)* 100</v>
          </cell>
          <cell r="BD52" t="str">
            <v>Número de peticiones atendidas en términos de ley.</v>
          </cell>
          <cell r="BE52" t="str">
            <v>Número de peticiones que deben ser atendidas durante el periodo en términos de ley</v>
          </cell>
          <cell r="BF52" t="str">
            <v xml:space="preserve">Base de datos de peticiones ingresadas y atendidas en el periodo, en el Sistema Distrital de Gestión de Peticiones Ciudadanas. </v>
          </cell>
          <cell r="BG52">
            <v>3</v>
          </cell>
          <cell r="BH52">
            <v>44554</v>
          </cell>
          <cell r="BI52" t="str">
            <v>Se modificaron los campos: Beneficios, Efectos o Impactos Esperados, Fuentes de información verificable, Descripción del método de cálculo del indicador.</v>
          </cell>
          <cell r="BJ52" t="str">
            <v>Establecer variables 1 y/o 2 numéricas</v>
          </cell>
          <cell r="BK52">
            <v>100</v>
          </cell>
          <cell r="BL52">
            <v>100</v>
          </cell>
          <cell r="BM52">
            <v>100</v>
          </cell>
          <cell r="BN52">
            <v>100</v>
          </cell>
          <cell r="BO52">
            <v>100</v>
          </cell>
          <cell r="BP52">
            <v>100</v>
          </cell>
          <cell r="BW52">
            <v>100</v>
          </cell>
          <cell r="BX52">
            <v>100</v>
          </cell>
          <cell r="BY52">
            <v>100</v>
          </cell>
          <cell r="BZ52">
            <v>100</v>
          </cell>
          <cell r="CA52">
            <v>100</v>
          </cell>
          <cell r="CB52">
            <v>99.38833333333335</v>
          </cell>
          <cell r="CC52">
            <v>100</v>
          </cell>
          <cell r="CD52">
            <v>0</v>
          </cell>
          <cell r="CE52" t="str">
            <v>N/A</v>
          </cell>
          <cell r="CF52" t="str">
            <v>N/A</v>
          </cell>
          <cell r="CG52" t="str">
            <v>N/A</v>
          </cell>
          <cell r="CH52" t="str">
            <v>N/A</v>
          </cell>
          <cell r="CI52" t="str">
            <v>N/A</v>
          </cell>
          <cell r="CJ52">
            <v>87.636666666666656</v>
          </cell>
          <cell r="CK52">
            <v>99.626666666666665</v>
          </cell>
          <cell r="CL52">
            <v>99.38833333333335</v>
          </cell>
          <cell r="CM52" t="str">
            <v>No aplica</v>
          </cell>
          <cell r="CN52" t="str">
            <v>Constante</v>
          </cell>
          <cell r="CO52">
            <v>100</v>
          </cell>
          <cell r="CP52">
            <v>100</v>
          </cell>
          <cell r="CQ52">
            <v>100</v>
          </cell>
          <cell r="CR52">
            <v>100</v>
          </cell>
          <cell r="CS52">
            <v>100</v>
          </cell>
          <cell r="CT52">
            <v>100</v>
          </cell>
          <cell r="CU52">
            <v>100</v>
          </cell>
          <cell r="CV52">
            <v>100</v>
          </cell>
          <cell r="CW52">
            <v>100</v>
          </cell>
          <cell r="CX52">
            <v>100</v>
          </cell>
          <cell r="CY52">
            <v>100</v>
          </cell>
          <cell r="CZ52">
            <v>100</v>
          </cell>
          <cell r="DA52">
            <v>100</v>
          </cell>
          <cell r="DB52">
            <v>100</v>
          </cell>
          <cell r="DC52">
            <v>100</v>
          </cell>
          <cell r="DD52">
            <v>100</v>
          </cell>
          <cell r="DE52">
            <v>100</v>
          </cell>
          <cell r="DF52">
            <v>100</v>
          </cell>
          <cell r="DG52">
            <v>100</v>
          </cell>
          <cell r="DH52">
            <v>100</v>
          </cell>
          <cell r="DI52">
            <v>100</v>
          </cell>
          <cell r="DJ52">
            <v>100</v>
          </cell>
          <cell r="DK52">
            <v>100</v>
          </cell>
          <cell r="DL52">
            <v>100</v>
          </cell>
          <cell r="DM52">
            <v>100</v>
          </cell>
          <cell r="DN52">
            <v>100</v>
          </cell>
          <cell r="DO52">
            <v>100</v>
          </cell>
          <cell r="DP52" t="str">
            <v/>
          </cell>
          <cell r="DQ52">
            <v>99.83</v>
          </cell>
          <cell r="DR52">
            <v>99.92</v>
          </cell>
          <cell r="DS52">
            <v>99.97</v>
          </cell>
          <cell r="DT52">
            <v>99.98</v>
          </cell>
          <cell r="DU52">
            <v>99.69</v>
          </cell>
          <cell r="DV52">
            <v>99.86</v>
          </cell>
          <cell r="DW52">
            <v>0</v>
          </cell>
          <cell r="DX52">
            <v>0</v>
          </cell>
          <cell r="DY52">
            <v>0</v>
          </cell>
          <cell r="DZ52">
            <v>0</v>
          </cell>
          <cell r="EA52">
            <v>0</v>
          </cell>
          <cell r="EB52">
            <v>0</v>
          </cell>
          <cell r="EC52">
            <v>599.25</v>
          </cell>
          <cell r="ED52" t="str">
            <v/>
          </cell>
          <cell r="EE52" t="str">
            <v>Base de datos de peticiones atendidas en el mes de Enero, en el Sistema Distrital de Gestión de Peticiones Ciudadanas</v>
          </cell>
          <cell r="EF52" t="str">
            <v>Base de datos de peticiones atendidas en el mes de Febrero, en el Sistema Distrital de Gestión de Peticiones Ciudadanas</v>
          </cell>
          <cell r="EG52" t="str">
            <v>Base de datos de peticiones atendidas en el mes de Marzo, en el Sistema Distrital de Gestión de Peticiones Ciudadanas</v>
          </cell>
          <cell r="EH52" t="str">
            <v>Base de datos de peticiones atendidas en el mes de Abril, en el Sistema Distrital de Gestión de Peticiones Ciudadanas</v>
          </cell>
          <cell r="EI52" t="str">
            <v>Base de datos de peticiones atendidas en el mes de Mayo, en el Sistema Distrital de Gestión de Peticiones Ciudadanas</v>
          </cell>
          <cell r="EJ52" t="str">
            <v>Base de datos de peticiones atendidas en el mes de Junio, en el Sistema Distrital de Gestión de Peticiones Ciudadanas</v>
          </cell>
          <cell r="EK52" t="str">
            <v>Base de datos de peticiones atendidas en el mes de Julio, en el Sistema Distrital de Gestión de Peticiones Ciudadanas</v>
          </cell>
          <cell r="EL52" t="str">
            <v>Base de datos de peticiones atendidas en el mes de Agosto, en el Sistema Distrital de Gestión de Peticiones Ciudadanas</v>
          </cell>
          <cell r="EM52" t="str">
            <v>Base de datos de peticiones atendidas en el mes de Septiembre, en el Sistema Distrital de Gestión de Peticiones Ciudadanas</v>
          </cell>
          <cell r="EN52" t="str">
            <v>Base de datos de peticiones atendidas en el mes de Octubre, en el Sistema Distrital de Gestión de Peticiones Ciudadanas</v>
          </cell>
          <cell r="EO52" t="str">
            <v>Base de datos de peticiones atendidas en el mes de Noviembre, en el Sistema Distrital de Gestión de Peticiones Ciudadanas</v>
          </cell>
          <cell r="EP52" t="str">
            <v>Base de datos de peticiones atendidas en el mes de Diciembre, en el Sistema Distrital de Gestión de Peticiones Ciudadanas</v>
          </cell>
          <cell r="EQ52" t="str">
            <v>Base de datos de peticiones atendidas en el mes de Enero, en el Sistema Distrital de Gestión de Peticiones Ciudadanas</v>
          </cell>
          <cell r="ER52" t="str">
            <v>Base de datos de peticiones atendidas en el mes de Febrero, en el Sistema Distrital de Gestión de Peticiones Ciudadanas</v>
          </cell>
          <cell r="ES52" t="str">
            <v>Base de datos de peticiones atendidas en el mes de marzo, en el Sistema Distrital de Gestión de Peticiones Ciudadanas</v>
          </cell>
          <cell r="ET52" t="str">
            <v>Base de datos de peticiones atendidas en el mes de abril, en el Sistema Distrital de Gestión de Peticiones Ciudadanas</v>
          </cell>
          <cell r="EU52" t="str">
            <v>Base de datos de peticiones atendidas en el mes de Mayo, en el Sistema Distrital de Gestión de Peticiones Ciudadanas</v>
          </cell>
          <cell r="EV52" t="str">
            <v>Base de datos de peticiones atendidas en el mes de Junio, en el Sistema Distrital de Gestión de Peticiones Ciudadanas</v>
          </cell>
          <cell r="EW52">
            <v>0</v>
          </cell>
          <cell r="EX52">
            <v>0</v>
          </cell>
          <cell r="EY52">
            <v>0</v>
          </cell>
          <cell r="EZ52">
            <v>0</v>
          </cell>
          <cell r="FA52">
            <v>0</v>
          </cell>
          <cell r="FB52">
            <v>0</v>
          </cell>
          <cell r="FC52" t="str">
            <v>N/A</v>
          </cell>
          <cell r="FD52" t="str">
            <v>N/A</v>
          </cell>
          <cell r="FE52" t="str">
            <v>N/A</v>
          </cell>
          <cell r="FF52" t="str">
            <v>N/A</v>
          </cell>
          <cell r="FG52" t="str">
            <v>N/A</v>
          </cell>
          <cell r="FH52" t="str">
            <v>N/A</v>
          </cell>
          <cell r="FI52" t="str">
            <v>N/A</v>
          </cell>
          <cell r="FJ52" t="str">
            <v>N/A</v>
          </cell>
          <cell r="FK52" t="str">
            <v>N/A</v>
          </cell>
          <cell r="FL52" t="str">
            <v>N/A</v>
          </cell>
          <cell r="FM52" t="str">
            <v>N/A</v>
          </cell>
          <cell r="FN52" t="str">
            <v>N/A</v>
          </cell>
          <cell r="FO52" t="str">
            <v>N/A</v>
          </cell>
          <cell r="FP52" t="str">
            <v>N/A</v>
          </cell>
          <cell r="FQ52" t="str">
            <v>N/A</v>
          </cell>
          <cell r="FR52" t="str">
            <v>N/A</v>
          </cell>
          <cell r="FS52" t="str">
            <v>N/A</v>
          </cell>
          <cell r="FT52" t="str">
            <v>N/A</v>
          </cell>
          <cell r="FU52" t="str">
            <v>N/A</v>
          </cell>
          <cell r="FV52" t="str">
            <v>N/A</v>
          </cell>
          <cell r="FW52" t="str">
            <v>N/A</v>
          </cell>
          <cell r="FX52" t="str">
            <v>N/A</v>
          </cell>
          <cell r="FY52" t="str">
            <v>N/A</v>
          </cell>
          <cell r="FZ52" t="str">
            <v>N/A</v>
          </cell>
          <cell r="GA52" t="str">
            <v>N/A</v>
          </cell>
          <cell r="GB52" t="str">
            <v>N/A</v>
          </cell>
          <cell r="GC52" t="str">
            <v>N/A</v>
          </cell>
          <cell r="GD52" t="str">
            <v>N/A</v>
          </cell>
          <cell r="GE52" t="str">
            <v>N/A</v>
          </cell>
          <cell r="GF52" t="str">
            <v>N/A</v>
          </cell>
          <cell r="GG52" t="str">
            <v>N/A</v>
          </cell>
          <cell r="GH52" t="str">
            <v>N/A</v>
          </cell>
          <cell r="GI52" t="str">
            <v>N/A</v>
          </cell>
          <cell r="GJ52" t="str">
            <v>N/A</v>
          </cell>
          <cell r="GK52" t="str">
            <v>N/A</v>
          </cell>
          <cell r="GL52" t="str">
            <v>N/A</v>
          </cell>
          <cell r="GM52" t="str">
            <v>N/A</v>
          </cell>
          <cell r="GN52" t="str">
            <v>N/A</v>
          </cell>
          <cell r="GO52" t="str">
            <v>N/A</v>
          </cell>
          <cell r="GP52" t="str">
            <v>N/A</v>
          </cell>
          <cell r="GQ52" t="str">
            <v>N/A</v>
          </cell>
          <cell r="GR52" t="str">
            <v>N/A</v>
          </cell>
          <cell r="GS52" t="str">
            <v>N/A</v>
          </cell>
          <cell r="GT52" t="str">
            <v>N/A</v>
          </cell>
          <cell r="GU52" t="str">
            <v>N/A</v>
          </cell>
          <cell r="GV52" t="str">
            <v>N/A</v>
          </cell>
          <cell r="GW52" t="str">
            <v>N/A</v>
          </cell>
          <cell r="GX52" t="str">
            <v>N/A</v>
          </cell>
          <cell r="GY52" t="str">
            <v>N/A</v>
          </cell>
          <cell r="GZ52" t="str">
            <v>N/A</v>
          </cell>
          <cell r="HA52" t="str">
            <v>N/A</v>
          </cell>
          <cell r="HB52" t="str">
            <v>N/A</v>
          </cell>
          <cell r="HC52" t="str">
            <v>N/A</v>
          </cell>
          <cell r="HD52" t="str">
            <v>N/A</v>
          </cell>
          <cell r="HE52" t="str">
            <v>N/A</v>
          </cell>
          <cell r="HF52" t="str">
            <v>N/A</v>
          </cell>
          <cell r="HG52" t="str">
            <v>N/A</v>
          </cell>
          <cell r="HH52" t="str">
            <v>N/A</v>
          </cell>
          <cell r="HI52" t="str">
            <v>N/A</v>
          </cell>
          <cell r="HJ52" t="str">
            <v>N/A</v>
          </cell>
          <cell r="HK52" t="str">
            <v>N/A</v>
          </cell>
          <cell r="HL52" t="str">
            <v>N/A</v>
          </cell>
          <cell r="HM52" t="str">
            <v>N/A</v>
          </cell>
          <cell r="HN52" t="str">
            <v>N/A</v>
          </cell>
          <cell r="HO52" t="str">
            <v>N/A</v>
          </cell>
          <cell r="HP52" t="str">
            <v>N/A</v>
          </cell>
          <cell r="HQ52" t="str">
            <v>N/A</v>
          </cell>
          <cell r="HR52" t="str">
            <v>N/A</v>
          </cell>
          <cell r="HS52" t="str">
            <v>N/A</v>
          </cell>
          <cell r="HT52" t="str">
            <v>N/A</v>
          </cell>
          <cell r="HU52" t="str">
            <v>N/A</v>
          </cell>
          <cell r="HV52" t="str">
            <v>N/A</v>
          </cell>
          <cell r="HW52" t="str">
            <v>N/A</v>
          </cell>
          <cell r="HX52" t="str">
            <v>N/A</v>
          </cell>
          <cell r="HY52" t="str">
            <v>N/A</v>
          </cell>
          <cell r="HZ52" t="str">
            <v>N/A</v>
          </cell>
          <cell r="IA52" t="str">
            <v>N/A</v>
          </cell>
          <cell r="IB52" t="str">
            <v>N/A</v>
          </cell>
          <cell r="IC52" t="str">
            <v xml:space="preserve">AVANCES Y LOGROS:
En el marco de la Metodología General Ajustada (MGA) del proyecto de inversión 7870, la Secretaría General de la Alcaldía Mayor de Bogotá, a través del Sistema Distrital de Gestión de Peticiones Ciudadanas - Bogotá Te Escucha, gestionó 31.656 Peticiones, Quejas, Reclamos, Sugerencias y Consultas, durante la vigencia 2023 con un volumen de respuesta oportuna de 31.618 equivalentes a un porcentaje total de respuesta oportuna del 99,88%. 
Dentro de los resultados obtenidos en lo corrido de la vigencia 2023 se encuentran: 
•	El tiempo promedio acumulado de respuesta fue 1,67 días.
•	En las peticiones gestionadas durante la vigencia 2023, las tipologías más utilizadas por la ciudadanía para interponer peticiones son: el “Derecho de Petición de Interés Particular” con 17.830 peticiones que representan el 56,33% y el Derecho de petición de interés general con 6.842 (21,61%), Reclamo con 2.302 (7,27%), Queja 2.122 (6,70%), y Consulta con 1.249 (3,95%). 
•	En cuanto a la participación por localidades, las cifras de peticiones gestionadas durante la vigencia 2023 muestran que las localidades de Suba, Kennedy y Engativá son las más relacionadas con las peticiones interpuestas por la ciudadanía, las cuales acumulan el 34,23% de las peticiones en las que se reportó ubicación.
•	Tomando como base las peticiones gestionadas durante la vigencia 2023, se encuentra que los subtemas más reiterados en la Secretaría General son: “Traslado a entidades Distritales con 27.735 peticiones que representan el 88,76%, “Traslado a entidades Nacionales y/o territoriales con 959 peticiones (3,07%), “Aclaración, ampliación” con 460 peticiones (1,47%), “Ayuda/Atención Humanitaria Inmediata AHÍ” con 296 peticiones (0,95%), “Participación en general” con 246 (0,79%). 
•	En la vigencia 2023 (con corte al 30 junio) ninguna petición se encuentra sin respuesta a final de mes; no obstante, 7 peticiones presentaron cierre en junio por fuera de términos legales. 
El principal logro obtenido en la gestión de peticiones ciudadanas durante la vigencia es el tiempo promedio acumulado de respuesta, que estuvo en 1,67 días.
Beneficios:
Seguimiento a la atención de las PQRS en el Sistema Distrital para la gestión de peticiones ciudadanas, revisando los tiempos establecidos normativamente, con objeto de emitir alertas tempranas para lograr la mejora continua de la gestión en la respuesta oportuna a la ciudadanía.
</v>
          </cell>
          <cell r="ID52" t="str">
            <v xml:space="preserve">A corte de 30 junio de 2023, la meta tenía programado el 100% de avance y ejecutó el 99,88%, es decir, presenta un rezago del 0,12% en la gestión de las peticiones debido al no cumplimiento de los términos legales por parte de las dependencias áreas de la Secretaría General. 
Es importante resaltar que el cumplimiento de los términos legales en la atención de las PQRS,  depende de manera exclusiva de la dependencia competente para dar respuesta a la petición, en ese sentido desde la Dirección Distrital de Calidad del Servicio, se vienen realizando  acciones con el fin de brindar a las áreas, información frente a las fechas de vencimiento de los términos para dar respuesta a la peticiones ciudadanas, dentro de las cuales se encuentran las siguientes: a través del Sistema Distrital para la Gestión de Peticiones Ciudadanas se emiten alertas tempranas por medio de notificaciones automáticas, con el fin de que las peticiones sean contestadas dentro de los términos establecidos en la normatividad vigente,  se remite a cada una de las áreas de manera quincenal un correo de alerta preventiva en el cual se incluyen las peticiones vencidas, las que se encuentran próximas a vencer y los  traslados extemporáneos y, de manera mensual se remite informe de calidad y oportunidad en relación con las respuestas definitivas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IE52" t="str">
            <v/>
          </cell>
          <cell r="IF52" t="str">
            <v xml:space="preserve">En el Sistema Distrital para la gestión de peticiones ciudadanas se registraron a la Secretaria General  3.557 Peticiones, Quejas, Reclamos, Sugerencias y Consultas gestionadas en el mes de enero, de las cuales se tramitaron oportunamente 3.551 para un cumplimiento del 99,83%, de acuerdo a los tiempos establecidos por norma; así mismo, se gestionaron de manera extemporánea 4 peticiones ciudadanas, quedando pendientes de respuesta 2 peticiones.               </v>
          </cell>
          <cell r="IG52" t="str">
            <v xml:space="preserve">En el Sistema Distrital para la gestión de peticiones ciudadanas se registraron 6.456 Peticiones, Quejas, Reclamos, Sugerencias y Consultas gestionadas en el mes de febrero, de las cuales se gestionaron oportunamente 6.451, para un cumplimiento 
del 99,92%, de acuerdo con los tiempos establecidos por norma; así mismo, se dio respuesta extemporánea, es decir fuera de los términos legales, a 4 peticiones ciudadanas, y quedó pendiente de respuesta 1 petición. Dentro de los cuales se destacan los siguientes resultados:
•	Las dependencias que gestionaron el mayor número de peticiones fueron: La Dirección Distrital de Calidad del Servicio a través de la Central Sistema Distrital para la Gestión de Peticiones Ciudadanas con 4.861 peticiones que representan 75,29%, la Dirección del Sistema Distrital de Servicio a la Ciudadanía a través de la Línea 195 con 484 respuestas (7,50%), la Subsecretaría de Servicio a la Ciudadanía a través de la Central de Registro de Redes Sociales con 461 peticiones (7,14%), Oficina de Alta Consejería de Paz Víctimas y reconciliación con 146 peticiones (2,26%), Oficina Jurídica con 140 que representan el 2,17% del total gestionado en la entidad. Hay que mencionar que estas cinco dependencias emitieron el 94,36% del total de peticiones gestionadas en la Secretaría General en el mes.
•	El tiempo promedio de gestión en febrero fue 1,84 días.
•	En el mes de febrero, una dependencia (Dirección del Sistema Distrital de Servicio a la Ciudadanía) presenta una petición vencida y sin respuesta a final de mes. 
•	Tomando como base las peticiones gestionadas en el mes de febrero, las cifras muestran que las tipologías más utilizadas por la ciudadanía para interponer peticiones son: el “Derecho de Petición de Interés Particular” con 4.078 peticiones que representan el 63,17%, el derecho de petición de interés general con 1.231 (19,07%), reclamo con 455 (7,05%), queja 292 (4,52%), y Consulta con 169 (2,62%). 
•	Con respecto a la participación por localidades, las cifras de peticiones gestionadas en febrero muestran que las localidades de Suba, Fontibón y Kennedy son las más relacionadas con las peticiones interpuestas por la ciudadanía, las cuales acumulan el 32,58% de las peticiones en las que se reportó ubicación en el mes de febrero 2023.
•	Tomando como base las peticiones gestionadas en el mes de febrero, se encuentra que los subtemas más reiterados en la Secretaría General son: “Traslado a entidades Distritales con 5.659 peticiones que representan el 88,16%, “Traslado a entidades Nacionales y/o territoriales con 166 peticiones (2,59%), “Ética buen gobierno y transparencia” con 134 (2,09%), Aclaración ampliación con 98 peticiones (1,53%), y Ayuda/Atención Humanitaria Inmediata AHI, con 75 peticiones (1,17%).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IH52" t="str">
            <v xml:space="preserve">En el Sistema Distrital para la gestión de peticiones ciudadanas se registraron 6.087 Peticiones, Quejas, Reclamos, Sugerencias y Consultas gestionadas en el mes de marzo, de las cuales se gestionaron oportunamente 6.085, para un cumplimiento 
del 99,97%, de acuerdo con los tiempos establecidos por norma; así mismo, se dio respuesta extemporánea, es decir fuera de los términos legales, a 2 peticiones ciudadanas, y no quedó ninguna petición pendiente de respuesta. Dentro de los cuales se destacan los siguientes resultados:
•	Las dependencias que gestionaron el mayor número de peticiones fueron: La Dirección Distrital de Calidad del Servicio a través de la Central Sistema Distrital para la Gestión de Peticiones Ciudadanas con 4.331 peticiones que representan 71,15%, la Dirección del Sistema Distrital de Servicio a la Ciudadanía a través de la Línea 195 con 679 respuestas (11,15%), la Subsecretaría de Servicio a la Ciudadanía a través de la Central de Registro de Redes Sociales con 399 peticiones (6,55%), la Dirección del Sistema Distrital de Servicio a la Ciudadanía con 177 peticiones (2,91%), Oficina de Alta Consejería de Paz Víctimas y reconciliación con 119 peticiones (1,95%). Hay que mencionar que estas cinco dependencias emitieron el 93,72% del total de peticiones gestionadas en la Secretaría General en el mes.
•	El tiempo promedio de gestión en marzo fue 1,7 días.
•	En el mes de marzo, se dio respuesta extemporánea, es decir fuera de los términos legales, a 2 peticiones ciudadanas.
•	Tomando como base las peticiones gestionadas en el mes de marzo, las cifras muestran que las tipologías más utilizadas por la ciudadanía para interponer peticiones son: el “Derecho de Petición de Interés Particular” con 3.419 peticiones que representan el 56,17%, el derecho de petición de interés general con 1.368 (22,47%), reclamo con 415 (6,82%), queja 377 (6,19%), y Consulta con 249 (4,09%). 
•	Con respecto a la participación por localidades, las cifras de peticiones gestionadas en marzo muestran que las localidades de Suba, Kennedy y Bosa son las más relacionadas con las peticiones interpuestas por la ciudadanía, las cuales acumulan el 33,23% de las peticiones en las que se reportó ubicación en el mes de marzo 2023.
•	Tomando como base las peticiones gestionadas en el mes de marzo, se encuentra que los subtemas más reiterados en la Secretaría General son: “Traslado a entidades Distritales con 5.333 peticiones que representan el 88,91%, “Traslado a entidades Nacionales y/o territoriales con 167 peticiones (2,78%), Aclaración ampliación con 92 peticiones (1,53%), Ayuda/Atención Humanitaria Inmediata AHI, con 64 peticiones (1,07%), “Manejo y funcionalidad del Sistema Distrital para la Gestión de peticiones ciudadanas” con 44 (0,73%).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II52" t="str">
            <v xml:space="preserve">En el Sistema Distrital para la gestión de peticiones ciudadanas se registraron 4.995 Peticiones, Quejas, Reclamos, Sugerencias y Consultas gestionadas en el mes de abril, de las cuales se gestionaron oportunamente 4.994, para un cumplimiento del 99,98%, de acuerdo con los tiempos establecidos por norma; así mismo, se dio respuesta extemporánea, es decir fuera de los términos legales, a 1 petición ciudadana, y no quedó ninguna petición pendiente de respuesta. Dentro de los cuales se destacan los siguientes resultados:
•	Las dependencias que gestionaron el mayor número de peticiones fueron: La Dirección Distrital de Calidad del Servicio a través de la Central Sistema Distrital para la Gestión de Peticiones Ciudadanas con 3.510 peticiones que representan 70,27%, la Dirección del Sistema Distrital de Servicio a la Ciudadanía a través de la Línea 195 con 696 respuestas (13,93%), la Subsecretaría de Servicio a la Ciudadanía a través de la Central de Registro de Redes Sociales con 302 peticiones (6,05%), la Dirección del Sistema Distrital de Servicio a la Ciudadanía con 124 peticiones (2,48%), Oficina de Alta Consejería de Paz Víctimas y reconciliación con 108 peticiones (2,16%). Hay que mencionar que estas cinco dependencias emitieron el 94,89% del total de peticiones gestionadas en la Secretaría General en el mes de abril.
•	El tiempo promedio de gestión en abril fue 1,5 días.
•	En el mes de abril, se dio respuesta extemporánea, es decir fuera de los términos legales, a 1 petición ciudadana.
•	Tomando como base las peticiones gestionadas en el mes de abril, las cifras muestran que las tipologías más utilizadas por la ciudadanía para interponer peticiones son: el “Derecho de petición de interés particular” con 2.754 peticiones que representan el 55,14%, el Derecho de petición de interés general con 1.068 peticiones (21,38%), Queja con 422 (8,45%), Reclamo con 303 (6,07%), y Consulta con 250 (5,01%). 
•	En cuanto a la participación por localidades, las cifras de peticiones gestionadas en abril muestran que las localidades de Suba, Kennedy y Bosa son las más relacionadas con las peticiones interpuestas por la ciudadanía, las cuales acumulan el 36,18% de las peticiones en las que se reportó ubicación en el mes de abril 2023.
•	Tomando como base las peticiones gestionadas en el mes de abril, se encuentra que los subtemas más reiterados en la Secretaría General son: “Traslado a entidades Distritales con 4.427 peticiones que representan el 89,94%, “Traslado a entidades Nacionales y/o territoriales con 179 peticiones (3,64%), Aclaración ampliación con 50 peticiones (1,02%), Ayuda/Atención Humanitaria Inmediata AHI, con 35 peticiones (0,71%), “Manejo y funcionalidad del Sistema Distrital para la Gestión de peticiones ciudadanas” con 35 (0,71%).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IJ52" t="str">
            <v xml:space="preserve">En el Sistema Distrital para la gestión de peticiones ciudadanas se registraron 5.434 Peticiones, Quejas, Reclamos, Sugerencias y Consultas gestionadas en el mes de mayo, de las cuales se gestionaron oportunamente 5.417, para un cumplimiento del 99,69%, de acuerdo con los tiempos establecidos por norma; así mismo, se dio respuesta extemporánea, es decir fuera de los términos legales, a 17 peticiones ciudadanas, y no quedó ninguna petición pendiente de respuesta; se destacan los siguientes resultados:
•	Las dependencias que gestionaron el mayor número de peticiones fueron: La Dirección Distrital de Calidad del Servicio a través de la Central Sistema Distrital para la Gestión de Peticiones Ciudadanas con 3.908 peticiones que representan 72,14%, la Dirección del Sistema Distrital de Servicio a la Ciudadanía a través de la Línea 195 con 707 respuestas (13,05%), la Subsecretaría de Servicio a la Ciudadanía a través de la Central de Registro de Redes Sociales con 268 peticiones (4,95%), la Dirección del Sistema Distrital de Servicio a la Ciudadanía con 166 peticiones (3,06%), Oficina de Alta Consejería de Paz Víctimas y reconciliación con 122 peticiones (2,25%). Hay que mencionar que estas cinco dependencias emitieron el 95,46% del total de peticiones gestionadas en la Secretaría General en el mes de mayo.
•	El tiempo promedio de gestión en mayo fue 1,6 días.
•	En el mes de mayo, se dio respuesta extemporánea, es decir fuera de los términos legales, a 17 peticiones ciudadanas.
•	Tomando como base las peticiones gestionadas en el mes de mayo, las cifras muestran que las tipologías más utilizadas por la ciudadanía para interponer peticiones son: el “Derecho de petición de interés particular” con 2.829 peticiones que representan el 52,06%, el Derecho de petición de interés general con 1.211 peticiones (22,29%), Reclamo con 469 (8,63%), Queja con 448 (8,24%), y Consulta con 231 (4,25%). 
•	En cuanto a la participación por localidades, las cifras de peticiones gestionadas en mayo muestran que las localidades de Suba, Kennedy y Usaquén son las más relacionadas con las peticiones interpuestas por la ciudadanía, las cuales acumulan el 36,51% de las peticiones en las que se reportó ubicación en el mes de mayo 2023.
•	Tomando como base las peticiones gestionadas en el mes de mayo, se encuentra que los subtemas más reiterados en la Secretaría General son: “Traslado a entidades Distritales con 4.739 peticiones que representan el 89,55, “Traslado a entidades Nacionales y/o territoriales con 154 peticiones (2,91%), Aclaración ampliación con 89 peticiones (1,68%), Participación en general con 67 peticiones (1,27%) y Ayuda/Atención Humanitaria Inmediata AHI, con 44 peticiones (0,83%).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IK52" t="str">
            <v xml:space="preserve">En el Sistema Distrital para la gestión de peticiones ciudadanas se registraron 5.127 Peticiones, Quejas, Reclamos, Sugerencias y Consultas gestionadas en el mes de junio, de las cuales se gestionaron oportunamente 5.120, para un cumplimiento 
del 99,86%, de acuerdo con los tiempos establecidos por norma; así mismo, se dio respuesta extemporánea, es decir fuera de los términos legales, a 7 peticiones ciudadanas,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3.780 peticiones que representan 73,73%, la Dirección del Sistema Distrital de Servicio a la Ciudadanía a través de la Línea 195 con 555 respuestas (10,83%), la Subsecretaría de Servicio a la Ciudadanía a través de la Central de Registro de Redes Sociales con 279 peticiones (5,44%), la Dirección del Sistema Distrital de Servicio a la Ciudadanía con 139 peticiones (2,71%), Oficina de Alta Consejería de Paz Víctimas y reconciliación con 136 peticiones (2,65%). Hay que mencionar que estas cinco dependencias emitieron el 95,36% del total de peticiones gestionadas en la Secretaría General en el mes de junio.
•	El tiempo promedio de gestión en junio fue 1,6 días.
•	En el mes de junio, se dio respuesta extemporánea, es decir fuera de los términos legales, a 7 peticiones ciudadanas.
•	Tomando como base las peticiones gestionadas en el mes de junio, las cifras muestran que las tipologías más utilizadas por la ciudadanía para interponer peticiones son: el “Derecho de petición de interés particular” con 2.745 peticiones que representan el 53,54%, el Derecho de petición de interés general con 1.128 peticiones (22,00%), Reclamo con 402 (7,84%), Queja con 390 (7,61%), y Consulta con 241 (4,70%). 
•	En cuanto a la participación por localidades, las cifras de peticiones gestionadas en junio muestran que las localidades de Kennedy, Suba y Usaquén son las más relacionadas con las peticiones interpuestas por la ciudadanía, las cuales acumulan el 34,82% de las peticiones en las que se reportó ubicación en el mes de junio 2023.
•	Tomando como base las peticiones gestionadas en el mes de junio, se encuentra que los subtemas más reiterados en la Secretaría General son: “Traslado a entidades Distritales con 4.504 peticiones que representan el 90,22, “Traslado a entidades Nacionales y/o territoriales con 154 peticiones (3,08%), Aclaración ampliación con 63 peticiones (1,26%), Participación en general con 40 peticiones (0,80%) y Ayuda/Atención Humanitaria en otras, con 36 peticiones (0,72%).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IL52" t="str">
            <v/>
          </cell>
          <cell r="IM52" t="str">
            <v/>
          </cell>
          <cell r="IN52" t="str">
            <v/>
          </cell>
          <cell r="IO52" t="str">
            <v/>
          </cell>
          <cell r="IP52" t="str">
            <v/>
          </cell>
          <cell r="IQ52" t="str">
            <v/>
          </cell>
          <cell r="IR52">
            <v>0.99829999999999997</v>
          </cell>
          <cell r="IS52">
            <v>0.99919999999999998</v>
          </cell>
          <cell r="IT52">
            <v>0.99970000000000003</v>
          </cell>
          <cell r="IU52">
            <v>0.99980000000000002</v>
          </cell>
          <cell r="IV52">
            <v>0.99690000000000001</v>
          </cell>
          <cell r="IW52">
            <v>0.99860000000000004</v>
          </cell>
          <cell r="IX52">
            <v>0</v>
          </cell>
          <cell r="IY52">
            <v>0</v>
          </cell>
          <cell r="IZ52">
            <v>0</v>
          </cell>
          <cell r="JA52">
            <v>0</v>
          </cell>
          <cell r="JB52">
            <v>0</v>
          </cell>
          <cell r="JC52">
            <v>0</v>
          </cell>
          <cell r="JD52">
            <v>599.25</v>
          </cell>
          <cell r="JE52">
            <v>99.83</v>
          </cell>
          <cell r="JF52">
            <v>99.92</v>
          </cell>
          <cell r="JG52">
            <v>99.97</v>
          </cell>
          <cell r="JH52">
            <v>99.98</v>
          </cell>
          <cell r="JI52">
            <v>99.69</v>
          </cell>
          <cell r="JJ52">
            <v>99.86</v>
          </cell>
          <cell r="JK52">
            <v>0</v>
          </cell>
          <cell r="JL52">
            <v>0</v>
          </cell>
          <cell r="JM52">
            <v>0</v>
          </cell>
          <cell r="JN52">
            <v>0</v>
          </cell>
          <cell r="JO52">
            <v>0</v>
          </cell>
          <cell r="JP52">
            <v>0</v>
          </cell>
          <cell r="JQ52">
            <v>99.875</v>
          </cell>
          <cell r="JR52">
            <v>99.83</v>
          </cell>
          <cell r="JS52">
            <v>99.875</v>
          </cell>
          <cell r="JT52">
            <v>99.90666666666668</v>
          </cell>
          <cell r="JU52">
            <v>99.925000000000011</v>
          </cell>
          <cell r="JV52">
            <v>99.878000000000014</v>
          </cell>
          <cell r="JW52">
            <v>99.875</v>
          </cell>
          <cell r="JX52" t="str">
            <v/>
          </cell>
          <cell r="JY52" t="str">
            <v/>
          </cell>
          <cell r="JZ52" t="str">
            <v/>
          </cell>
          <cell r="KA52" t="str">
            <v/>
          </cell>
          <cell r="KB52" t="str">
            <v/>
          </cell>
          <cell r="KC52">
            <v>99.875</v>
          </cell>
          <cell r="KD52">
            <v>99.83</v>
          </cell>
          <cell r="KE52">
            <v>99.92</v>
          </cell>
          <cell r="KF52">
            <v>99.97</v>
          </cell>
          <cell r="KG52">
            <v>99.98</v>
          </cell>
          <cell r="KH52">
            <v>99.69</v>
          </cell>
          <cell r="KI52">
            <v>99.86</v>
          </cell>
          <cell r="KJ52" t="str">
            <v/>
          </cell>
          <cell r="KK52" t="str">
            <v/>
          </cell>
          <cell r="KL52" t="str">
            <v/>
          </cell>
          <cell r="KM52" t="str">
            <v/>
          </cell>
          <cell r="KN52" t="str">
            <v/>
          </cell>
          <cell r="KO52" t="str">
            <v/>
          </cell>
          <cell r="KP52">
            <v>99.83</v>
          </cell>
          <cell r="KQ52">
            <v>99.875</v>
          </cell>
          <cell r="KR52">
            <v>99.90666666666668</v>
          </cell>
          <cell r="KS52">
            <v>99.925000000000011</v>
          </cell>
          <cell r="KT52">
            <v>99.878000000000014</v>
          </cell>
          <cell r="KU52">
            <v>99.875</v>
          </cell>
          <cell r="KV52" t="str">
            <v/>
          </cell>
          <cell r="KW52" t="str">
            <v/>
          </cell>
          <cell r="KX52" t="str">
            <v/>
          </cell>
          <cell r="KY52" t="str">
            <v/>
          </cell>
          <cell r="KZ52" t="str">
            <v/>
          </cell>
          <cell r="LA52" t="str">
            <v/>
          </cell>
          <cell r="LB52">
            <v>99.875</v>
          </cell>
          <cell r="LC52" t="str">
            <v>7870_N</v>
          </cell>
          <cell r="LD52" t="str">
            <v>N/A</v>
          </cell>
          <cell r="LE52" t="str">
            <v>No programó</v>
          </cell>
          <cell r="LF52" t="str">
            <v/>
          </cell>
          <cell r="LG52" t="str">
            <v/>
          </cell>
          <cell r="LH52" t="str">
            <v/>
          </cell>
          <cell r="LI52">
            <v>100</v>
          </cell>
          <cell r="LJ52">
            <v>38.125</v>
          </cell>
          <cell r="LK52">
            <v>3656623000</v>
          </cell>
          <cell r="LL52">
            <v>3383542663</v>
          </cell>
          <cell r="LM52">
            <v>1201695041</v>
          </cell>
          <cell r="LN52">
            <v>756106375</v>
          </cell>
          <cell r="LO52">
            <v>736775179</v>
          </cell>
          <cell r="LP52">
            <v>99.83</v>
          </cell>
          <cell r="LQ52">
            <v>99.875</v>
          </cell>
          <cell r="LR52">
            <v>99.90666666666668</v>
          </cell>
          <cell r="LS52">
            <v>99.925000000000011</v>
          </cell>
          <cell r="LT52">
            <v>99.878000000000014</v>
          </cell>
          <cell r="LU52">
            <v>99.875</v>
          </cell>
          <cell r="LV52" t="str">
            <v/>
          </cell>
          <cell r="LW52" t="str">
            <v/>
          </cell>
          <cell r="LX52" t="str">
            <v/>
          </cell>
          <cell r="LY52" t="str">
            <v/>
          </cell>
          <cell r="LZ52" t="str">
            <v/>
          </cell>
          <cell r="MA52" t="str">
            <v/>
          </cell>
          <cell r="MB52">
            <v>99.875</v>
          </cell>
          <cell r="MC52">
            <v>99.875</v>
          </cell>
          <cell r="MD52">
            <v>99.875</v>
          </cell>
          <cell r="ME52" t="str">
            <v>Oportuno: Se radica en los tiempos establecidos por la Oficina Asesora de Planeación - OAP</v>
          </cell>
          <cell r="MF52" t="str">
            <v>Oportuno: Se radica en los tiempos establecidos por la Oficina Asesora de Planeación - OAP</v>
          </cell>
          <cell r="MG52" t="str">
            <v>Oportuno: Se radica en los tiempos establecidos por la Oficina Asesora de Planeación - OAP</v>
          </cell>
          <cell r="MH52" t="str">
            <v>Oportuno: Se radica en los tiempos establecidos por la Oficina Asesora de Planeación - OAP</v>
          </cell>
          <cell r="MI52" t="str">
            <v>Oportuno: Se radica en los tiempos establecidos por la Oficina Asesora de Planeación - OAP</v>
          </cell>
          <cell r="MJ52">
            <v>0</v>
          </cell>
          <cell r="MK52">
            <v>0</v>
          </cell>
          <cell r="ML52">
            <v>0</v>
          </cell>
          <cell r="MM52">
            <v>0</v>
          </cell>
          <cell r="MN52">
            <v>0</v>
          </cell>
          <cell r="MO52">
            <v>0</v>
          </cell>
          <cell r="MP52">
            <v>0</v>
          </cell>
          <cell r="MQ52" t="str">
            <v>Coherente: La información de avance de la magnitud, consignada en el reporte del periodo, concuerda con la programación realizada, con la información cualitativa presentada, con las actividades establecidas (si aplica) y con los soportes presentados. Esta</v>
          </cell>
          <cell r="MR52" t="str">
            <v>Coherente: La información de avance de la magnitud, consignada en el reporte del periodo, concuerda con la programación realizada, con la información cualitativa presentada, con las actividades establecidas (si aplica) y con los soportes presentados. Esta</v>
          </cell>
          <cell r="MS52" t="str">
            <v>Coherente: La información de avance de la magnitud, consignada en el reporte del periodo, concuerda con la programación realizada, con la información cualitativa presentada, con las actividades establecidas (si aplica) y con los soportes presentados. Esta</v>
          </cell>
          <cell r="MT5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52" t="str">
            <v>Coherente: La información de avance de la magnitud, consignada en el reporte del periodo, concuerda con la programación realizada, con la información cualitativa presentada, con las actividades establecidas (si aplica) y con los soportes presentados. Esta</v>
          </cell>
          <cell r="MV52">
            <v>0</v>
          </cell>
          <cell r="MW52">
            <v>0</v>
          </cell>
          <cell r="MX52">
            <v>0</v>
          </cell>
          <cell r="MY52">
            <v>0</v>
          </cell>
          <cell r="MZ52">
            <v>0</v>
          </cell>
          <cell r="NA52">
            <v>0</v>
          </cell>
          <cell r="NB52">
            <v>0</v>
          </cell>
          <cell r="NC52">
            <v>99.83</v>
          </cell>
          <cell r="ND52">
            <v>99.875</v>
          </cell>
          <cell r="NE52">
            <v>99.90666666666668</v>
          </cell>
          <cell r="NF52">
            <v>99.925000000000011</v>
          </cell>
          <cell r="NG52">
            <v>99.878000000000014</v>
          </cell>
          <cell r="NH52">
            <v>99.875</v>
          </cell>
          <cell r="NI52" t="str">
            <v/>
          </cell>
          <cell r="NJ52" t="str">
            <v/>
          </cell>
          <cell r="NK52" t="str">
            <v/>
          </cell>
          <cell r="NL52" t="str">
            <v/>
          </cell>
          <cell r="NM52" t="str">
            <v/>
          </cell>
          <cell r="NN52" t="str">
            <v/>
          </cell>
          <cell r="NO52" t="str">
            <v>No aplica</v>
          </cell>
          <cell r="NP52" t="str">
            <v>No aplica</v>
          </cell>
          <cell r="NQ52" t="str">
            <v>No aplica</v>
          </cell>
          <cell r="NR52" t="str">
            <v>No aplica</v>
          </cell>
          <cell r="NS52" t="str">
            <v>No aplica</v>
          </cell>
          <cell r="NT52">
            <v>0</v>
          </cell>
          <cell r="NU52">
            <v>0</v>
          </cell>
          <cell r="NV52">
            <v>0</v>
          </cell>
          <cell r="NW52">
            <v>0</v>
          </cell>
          <cell r="NX52">
            <v>0</v>
          </cell>
          <cell r="NY52">
            <v>0</v>
          </cell>
          <cell r="NZ52">
            <v>0</v>
          </cell>
          <cell r="OA52" t="str">
            <v xml:space="preserve">Al corte de enero de 2023, la meta tenía programada la atención del 100%  (3.557) de PQRS y ejecutó el 99,83% (3.551), es decir, presenta un rezago del 0.17% (6) en la atención de peticiones en los términos establecidos por la ley. No obstante, la Subsecretaría de Servicio a la Ciudadanía a través del Sistema Distrital para la Gestión de Peticiones Ciudadanas, emitió alertas tempranas por medio de notificaciones automáticas, con el fin de que las peticiones fueran contestadas dentro de los términos establecidos en la normatividad vigente.
Así mismo, a través de la Dirección Distrital de Calidad del Servicio se remitió a cada una de las Entidades de manera quincenal un correo de alerta preventiva, en la cual, se incluyeron las respuestas y traslados extemporáneos y las peticiones próximas a vencer y de manera mensual se remite informe de calidad y oportunidad en la gestión de las peticiones ciudadanas. </v>
          </cell>
          <cell r="OB52" t="str">
            <v xml:space="preserve">Al corte de 28 febrero de 2023, el indicador de gestión MGA tenía programado la atención del 100% (10.013)  de PQRS y ejecutó el 99,87% (10.002), es decir, presenta un rezago del 0,13% (11) en la gestión de las respuestas de la peticiones, debido al no cumplimiento en la atención de peticiones en los términos legales, por parte de las dependencias de la Secretaría General. 
Es importante continuar trabajando con las dependencias en relación con las fechas de vencimiento de los términos para dar respuesta a las peticiones ciudadanas.
</v>
          </cell>
          <cell r="OC52" t="str">
            <v xml:space="preserve">Al corte de 31 marzo de 2023, el indicador de gestión MGA tenía programado la atención del 100% (16.100) de avance y ejecutó el 99,91% (16.087), es decir, presenta un rezago del 0,09% (13) en la gestión de las peticiones debido al no cumplimiento en la atención de peticiones en los términos legales, por parte de las dependencias de la Secretaría General. 
Es importante continuar trabajando con las dependencias en relación con las fechas de vencimiento de los términos para dar respuesta a las peticiones ciudadanas.
</v>
          </cell>
          <cell r="OD52" t="str">
            <v>A corte de 30 abril de 2023, el indicador de gestión MGA tenía programado la atención del 100% (21.093) de peticiones, quejas, reclamos,  y ejecutó el 99,93%( 21.079), es decir, presenta un rezago del 0,07% (14) debido al no cumplimiento de los términos legales por parte de algunas dependencias de la Secretaría General. 
Es importante continuar trabajando con las dependencias en relación con las fechas de vencimiento de los términos para dar respuesta a las peticiones ciudadanas</v>
          </cell>
          <cell r="OE52" t="str">
            <v xml:space="preserve">"A corte de 31 mayo de 2023, el indicador de gestión MGA tenía programado la atención del 100% (26.529) de peticiones, quejas, reclamos, y ejecutó el 99,88% (26.498), es decir, presenta un rezago del 0,12% (31) debido al no cumplimiento de los términos legales por parte de algunas dependencias de la Secretaría General. 
Es importante continuar trabajando con las dependencias en relación con las fechas de vencimiento de los términos para dar respuesta a las peticiones ciudadanas"
</v>
          </cell>
          <cell r="OF52">
            <v>0</v>
          </cell>
          <cell r="OG52">
            <v>0</v>
          </cell>
          <cell r="OH52">
            <v>0</v>
          </cell>
          <cell r="OI52">
            <v>0</v>
          </cell>
          <cell r="OJ52">
            <v>0</v>
          </cell>
          <cell r="OK52">
            <v>0</v>
          </cell>
          <cell r="OL52">
            <v>0</v>
          </cell>
          <cell r="OO52" t="str">
            <v>PD89</v>
          </cell>
          <cell r="OP52">
            <v>100</v>
          </cell>
          <cell r="OQ52" t="str">
            <v>N/A</v>
          </cell>
          <cell r="OR52" t="str">
            <v>N/A</v>
          </cell>
          <cell r="OS52" t="str">
            <v>N/A</v>
          </cell>
          <cell r="OT52" t="str">
            <v>N/A</v>
          </cell>
          <cell r="OU52" t="str">
            <v>N/A</v>
          </cell>
          <cell r="OV52" t="str">
            <v>N/A</v>
          </cell>
          <cell r="OW52" t="str">
            <v>N/A</v>
          </cell>
          <cell r="OX52" t="str">
            <v>N/A</v>
          </cell>
          <cell r="OY52" t="str">
            <v>N/A</v>
          </cell>
          <cell r="OZ52" t="str">
            <v>N/A</v>
          </cell>
          <cell r="PA52" t="str">
            <v>N/A</v>
          </cell>
          <cell r="PB52" t="str">
            <v>N/A</v>
          </cell>
          <cell r="PC52" t="str">
            <v>N/A</v>
          </cell>
          <cell r="PD52" t="str">
            <v>N/A</v>
          </cell>
          <cell r="PE52" t="str">
            <v>N/A</v>
          </cell>
          <cell r="PF52" t="str">
            <v>N/A</v>
          </cell>
          <cell r="PG52" t="str">
            <v>N/A</v>
          </cell>
          <cell r="PH52" t="str">
            <v>N/A</v>
          </cell>
          <cell r="PI52" t="str">
            <v>N/A</v>
          </cell>
          <cell r="PJ52" t="str">
            <v>N/A</v>
          </cell>
          <cell r="PK52" t="str">
            <v>N/A</v>
          </cell>
          <cell r="PL52" t="str">
            <v>N/A</v>
          </cell>
          <cell r="PM52" t="str">
            <v>N/A</v>
          </cell>
          <cell r="PN52" t="str">
            <v>N/A</v>
          </cell>
          <cell r="PO52" t="str">
            <v>N/A</v>
          </cell>
          <cell r="PP52" t="str">
            <v>N/A</v>
          </cell>
          <cell r="PQ52">
            <v>4</v>
          </cell>
          <cell r="PR52">
            <v>756106371</v>
          </cell>
          <cell r="PS52" t="str">
            <v>Indicador Gestión</v>
          </cell>
        </row>
        <row r="53">
          <cell r="A53" t="str">
            <v>PD90</v>
          </cell>
          <cell r="B53">
            <v>7870</v>
          </cell>
          <cell r="D53">
            <v>2020110010186</v>
          </cell>
          <cell r="E53" t="str">
            <v>Un nuevo contrato social y ambiental para la Bogotá del siglo XXI</v>
          </cell>
          <cell r="F53" t="str">
            <v>5. Construir Bogotá región con gobierno abierto, transparente y ciudadanía consciente.</v>
          </cell>
          <cell r="G53" t="str">
            <v>56. Gestión Pública Efectiva</v>
          </cell>
          <cell r="H53" t="str">
            <v>Generar las condiciones necesarias para que la experiencia de la ciudadanía en la interacción con la Administración Distrital sea favorable.</v>
          </cell>
          <cell r="I53" t="str">
            <v>N/A</v>
          </cell>
          <cell r="J53" t="str">
            <v>Servicio a la ciudadanía, moderno, eficiente y de calidad</v>
          </cell>
          <cell r="K53" t="str">
            <v>Subsecretaría de Servicio a la Ciudadanía</v>
          </cell>
          <cell r="L53" t="str">
            <v>Diana Marcela Velasco Rincón</v>
          </cell>
          <cell r="M53" t="str">
            <v>Subsecretaria de Servicio a la Ciudadanía</v>
          </cell>
          <cell r="N53" t="str">
            <v>Subsecretaría de Servicio a la Ciudadanía</v>
          </cell>
          <cell r="O53" t="str">
            <v>Diana Marcela Velasco Rincón</v>
          </cell>
          <cell r="P53" t="str">
            <v>Subsecretaría de Servicio a la Ciudadanía</v>
          </cell>
          <cell r="Q53" t="str">
            <v xml:space="preserve">Marco Aurelio Gomez Gutierrez, Monica Castro Martinez </v>
          </cell>
          <cell r="R53" t="str">
            <v>Sandra Hernández</v>
          </cell>
          <cell r="S53" t="str">
            <v>Satisfacción ciudadana con respecto a los puntos de servicio de la Red CADE</v>
          </cell>
          <cell r="T53" t="str">
            <v>Nivel de satisfacción ciudadana con respecto a los puntos de servicio de la Red CADE</v>
          </cell>
          <cell r="AB53" t="str">
            <v>Satisfacción ciudadana con respecto a los puntos de servicio de la Red CADE</v>
          </cell>
          <cell r="AI53" t="str">
            <v xml:space="preserve">PD_PMR: Satisfacción ciudadana con respecto a los puntos de servicio de la Red CADE; </v>
          </cell>
          <cell r="AJ53">
            <v>0</v>
          </cell>
          <cell r="AK53">
            <v>44245</v>
          </cell>
          <cell r="AL53">
            <v>1</v>
          </cell>
          <cell r="AM53">
            <v>2023</v>
          </cell>
          <cell r="AN53" t="str">
            <v>Medir el nivel de satisfacción de los ciudadanos respecto al servicio prestado en cada uno de los puntos de atención programados por la entidad (Red CADE)</v>
          </cell>
          <cell r="AO53" t="str">
            <v>Medir la satisfacción de la ciudadanía resulta relevante para
identificar los aspectos positivos y las oportunidades de mejora en la prestación del servicio. De tal manera, se indaga por la percepción de la calidad del servicio en los diferentes momentos de verdad del ciclo del servicio, con el fin de identificar el grado de satisfacción de la ciudadanía con la prestación del servicio.</v>
          </cell>
          <cell r="AP53">
            <v>2021</v>
          </cell>
          <cell r="AQ53">
            <v>2024</v>
          </cell>
          <cell r="AR53" t="str">
            <v>Constante</v>
          </cell>
          <cell r="AS53" t="str">
            <v>Efectividad</v>
          </cell>
          <cell r="AT53" t="str">
            <v>Porcentaje</v>
          </cell>
          <cell r="AU53" t="str">
            <v>Resultado</v>
          </cell>
          <cell r="AV53">
            <v>2019</v>
          </cell>
          <cell r="AW53">
            <v>94.93</v>
          </cell>
          <cell r="AX53" t="str">
            <v>Informe con resultados de encuesta de satisfacción ciudadana</v>
          </cell>
          <cell r="AZ53">
            <v>1</v>
          </cell>
          <cell r="BB53" t="str">
            <v>Se aplicarán encuestas en cuestionarios estructurados en los puntos de la Red CADE, en la cual se medirá la satisfacción de la ciudadanía respecto a la prestación del servicio en cada uno de los puntos.
Posteriormente se realizará un analisis de datos y se entregará un informe con los resultados de la encuesta de satisfacción ciudadana 2021.</v>
          </cell>
          <cell r="BC53" t="str">
            <v>(Sumatoria de ciudadanos encuestados que califican el servicio prestado en la Red CADE en términos de "excelente", "muy bueno" o "bueno" / Sumatoria de ciudadanos encuestados que califican el servicio prestado en la Red CADE) *100</v>
          </cell>
          <cell r="BD53" t="str">
            <v xml:space="preserve">Sumatoria de ciudadanos encuestados que califican el servicio prestado en la Red CADE en términos de "excelente", "muy bueno" o "bueno" </v>
          </cell>
          <cell r="BE53" t="str">
            <v>Sumatoria de ciudadanos encuestados que califican el servicio prestado en la Red CADE) *100</v>
          </cell>
          <cell r="BF53" t="str">
            <v>Informe con resultados de encuesta de satisfacción ciudadana</v>
          </cell>
          <cell r="BG53">
            <v>2</v>
          </cell>
          <cell r="BH53">
            <v>44554</v>
          </cell>
          <cell r="BI53" t="str">
            <v>Se modificó la descripción del método de cálculo del indicador.</v>
          </cell>
          <cell r="BJ53" t="str">
            <v>Establecer variables 1 y/o 2 numéricas</v>
          </cell>
          <cell r="BK53">
            <v>90</v>
          </cell>
          <cell r="BL53">
            <v>0</v>
          </cell>
          <cell r="BM53">
            <v>90</v>
          </cell>
          <cell r="BN53">
            <v>90</v>
          </cell>
          <cell r="BO53">
            <v>90</v>
          </cell>
          <cell r="BP53">
            <v>90</v>
          </cell>
          <cell r="BW53">
            <v>0</v>
          </cell>
          <cell r="BX53">
            <v>90</v>
          </cell>
          <cell r="BY53">
            <v>90</v>
          </cell>
          <cell r="BZ53">
            <v>90</v>
          </cell>
          <cell r="CA53">
            <v>90</v>
          </cell>
          <cell r="CB53">
            <v>96.269999999999982</v>
          </cell>
          <cell r="CC53">
            <v>90</v>
          </cell>
          <cell r="CD53">
            <v>0</v>
          </cell>
          <cell r="CE53" t="str">
            <v>N/A</v>
          </cell>
          <cell r="CF53" t="str">
            <v>N/A</v>
          </cell>
          <cell r="CG53" t="str">
            <v>N/A</v>
          </cell>
          <cell r="CH53" t="str">
            <v>N/A</v>
          </cell>
          <cell r="CI53" t="str">
            <v>N/A</v>
          </cell>
          <cell r="CJ53">
            <v>0</v>
          </cell>
          <cell r="CK53">
            <v>96.54</v>
          </cell>
          <cell r="CL53">
            <v>96.269999999999982</v>
          </cell>
          <cell r="CM53" t="str">
            <v>No aplica</v>
          </cell>
          <cell r="CN53" t="str">
            <v>Suma</v>
          </cell>
          <cell r="CO53">
            <v>0</v>
          </cell>
          <cell r="CP53">
            <v>0</v>
          </cell>
          <cell r="CQ53">
            <v>0</v>
          </cell>
          <cell r="CR53">
            <v>0</v>
          </cell>
          <cell r="CS53">
            <v>0</v>
          </cell>
          <cell r="CT53">
            <v>0</v>
          </cell>
          <cell r="CU53">
            <v>0</v>
          </cell>
          <cell r="CV53">
            <v>0</v>
          </cell>
          <cell r="CW53">
            <v>0</v>
          </cell>
          <cell r="CX53">
            <v>0</v>
          </cell>
          <cell r="CY53">
            <v>0</v>
          </cell>
          <cell r="CZ53">
            <v>90</v>
          </cell>
          <cell r="DA53">
            <v>90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90</v>
          </cell>
          <cell r="DP53">
            <v>90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t="str">
            <v>Informe Encuesta de  Satisfacción Ciudadana 2023.</v>
          </cell>
          <cell r="EQ53">
            <v>0</v>
          </cell>
          <cell r="ER53">
            <v>0</v>
          </cell>
          <cell r="ES53">
            <v>0</v>
          </cell>
          <cell r="ET53">
            <v>0</v>
          </cell>
          <cell r="EU53">
            <v>0</v>
          </cell>
          <cell r="EV53">
            <v>0</v>
          </cell>
          <cell r="EW53">
            <v>0</v>
          </cell>
          <cell r="EX53">
            <v>0</v>
          </cell>
          <cell r="EY53">
            <v>0</v>
          </cell>
          <cell r="EZ53">
            <v>0</v>
          </cell>
          <cell r="FA53">
            <v>0</v>
          </cell>
          <cell r="FB53">
            <v>0</v>
          </cell>
          <cell r="FC53" t="str">
            <v>N/A</v>
          </cell>
          <cell r="FD53" t="str">
            <v>N/A</v>
          </cell>
          <cell r="FE53" t="str">
            <v>N/A</v>
          </cell>
          <cell r="FF53" t="str">
            <v>N/A</v>
          </cell>
          <cell r="FG53" t="str">
            <v>N/A</v>
          </cell>
          <cell r="FH53" t="str">
            <v>N/A</v>
          </cell>
          <cell r="FI53" t="str">
            <v>N/A</v>
          </cell>
          <cell r="FJ53" t="str">
            <v>N/A</v>
          </cell>
          <cell r="FK53" t="str">
            <v>N/A</v>
          </cell>
          <cell r="FL53" t="str">
            <v>N/A</v>
          </cell>
          <cell r="FM53" t="str">
            <v>N/A</v>
          </cell>
          <cell r="FN53" t="str">
            <v>N/A</v>
          </cell>
          <cell r="FO53" t="str">
            <v>N/A</v>
          </cell>
          <cell r="FP53" t="str">
            <v>N/A</v>
          </cell>
          <cell r="FQ53" t="str">
            <v>N/A</v>
          </cell>
          <cell r="FR53" t="str">
            <v>N/A</v>
          </cell>
          <cell r="FS53" t="str">
            <v>N/A</v>
          </cell>
          <cell r="FT53" t="str">
            <v>N/A</v>
          </cell>
          <cell r="FU53" t="str">
            <v>N/A</v>
          </cell>
          <cell r="FV53" t="str">
            <v>N/A</v>
          </cell>
          <cell r="FW53" t="str">
            <v>N/A</v>
          </cell>
          <cell r="FX53" t="str">
            <v>N/A</v>
          </cell>
          <cell r="FY53" t="str">
            <v>N/A</v>
          </cell>
          <cell r="FZ53" t="str">
            <v>N/A</v>
          </cell>
          <cell r="GA53" t="str">
            <v>N/A</v>
          </cell>
          <cell r="GB53" t="str">
            <v>N/A</v>
          </cell>
          <cell r="GC53" t="str">
            <v>N/A</v>
          </cell>
          <cell r="GD53" t="str">
            <v>N/A</v>
          </cell>
          <cell r="GE53" t="str">
            <v>N/A</v>
          </cell>
          <cell r="GF53" t="str">
            <v>N/A</v>
          </cell>
          <cell r="GG53" t="str">
            <v>N/A</v>
          </cell>
          <cell r="GH53" t="str">
            <v>N/A</v>
          </cell>
          <cell r="GI53" t="str">
            <v>N/A</v>
          </cell>
          <cell r="GJ53" t="str">
            <v>N/A</v>
          </cell>
          <cell r="GK53" t="str">
            <v>N/A</v>
          </cell>
          <cell r="GL53" t="str">
            <v>N/A</v>
          </cell>
          <cell r="GM53" t="str">
            <v>N/A</v>
          </cell>
          <cell r="GN53" t="str">
            <v>N/A</v>
          </cell>
          <cell r="GO53" t="str">
            <v>N/A</v>
          </cell>
          <cell r="GP53" t="str">
            <v>N/A</v>
          </cell>
          <cell r="GQ53" t="str">
            <v>N/A</v>
          </cell>
          <cell r="GR53" t="str">
            <v>N/A</v>
          </cell>
          <cell r="GS53" t="str">
            <v>N/A</v>
          </cell>
          <cell r="GT53" t="str">
            <v>N/A</v>
          </cell>
          <cell r="GU53" t="str">
            <v>N/A</v>
          </cell>
          <cell r="GV53" t="str">
            <v>N/A</v>
          </cell>
          <cell r="GW53" t="str">
            <v>N/A</v>
          </cell>
          <cell r="GX53" t="str">
            <v>N/A</v>
          </cell>
          <cell r="GY53" t="str">
            <v>N/A</v>
          </cell>
          <cell r="GZ53" t="str">
            <v>N/A</v>
          </cell>
          <cell r="HA53" t="str">
            <v>N/A</v>
          </cell>
          <cell r="HB53" t="str">
            <v>N/A</v>
          </cell>
          <cell r="HC53" t="str">
            <v>N/A</v>
          </cell>
          <cell r="HD53" t="str">
            <v>N/A</v>
          </cell>
          <cell r="HE53" t="str">
            <v>N/A</v>
          </cell>
          <cell r="HF53" t="str">
            <v>N/A</v>
          </cell>
          <cell r="HG53" t="str">
            <v>N/A</v>
          </cell>
          <cell r="HH53" t="str">
            <v>N/A</v>
          </cell>
          <cell r="HI53" t="str">
            <v>N/A</v>
          </cell>
          <cell r="HJ53" t="str">
            <v>N/A</v>
          </cell>
          <cell r="HK53" t="str">
            <v>N/A</v>
          </cell>
          <cell r="HL53" t="str">
            <v>N/A</v>
          </cell>
          <cell r="HM53" t="str">
            <v>N/A</v>
          </cell>
          <cell r="HN53" t="str">
            <v>N/A</v>
          </cell>
          <cell r="HO53" t="str">
            <v>N/A</v>
          </cell>
          <cell r="HP53" t="str">
            <v>N/A</v>
          </cell>
          <cell r="HQ53" t="str">
            <v>N/A</v>
          </cell>
          <cell r="HR53" t="str">
            <v>N/A</v>
          </cell>
          <cell r="HS53" t="str">
            <v>N/A</v>
          </cell>
          <cell r="HT53" t="str">
            <v>N/A</v>
          </cell>
          <cell r="HU53" t="str">
            <v>N/A</v>
          </cell>
          <cell r="HV53" t="str">
            <v>N/A</v>
          </cell>
          <cell r="HW53" t="str">
            <v>N/A</v>
          </cell>
          <cell r="HX53" t="str">
            <v>N/A</v>
          </cell>
          <cell r="HY53" t="str">
            <v>N/A</v>
          </cell>
          <cell r="HZ53" t="str">
            <v>N/A</v>
          </cell>
          <cell r="IA53" t="str">
            <v>N/A</v>
          </cell>
          <cell r="IB53" t="str">
            <v>N/A</v>
          </cell>
          <cell r="IC53" t="str">
            <v/>
          </cell>
          <cell r="ID53" t="str">
            <v/>
          </cell>
          <cell r="IE53" t="str">
            <v/>
          </cell>
          <cell r="IF53" t="str">
            <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t="str">
            <v>No Programó</v>
          </cell>
          <cell r="KE53" t="str">
            <v/>
          </cell>
          <cell r="KF53" t="str">
            <v/>
          </cell>
          <cell r="KG53" t="str">
            <v/>
          </cell>
          <cell r="KH53" t="str">
            <v/>
          </cell>
          <cell r="KI53" t="str">
            <v/>
          </cell>
          <cell r="KJ53" t="str">
            <v/>
          </cell>
          <cell r="KK53" t="str">
            <v/>
          </cell>
          <cell r="KL53" t="str">
            <v/>
          </cell>
          <cell r="KM53" t="str">
            <v/>
          </cell>
          <cell r="KN53" t="str">
            <v/>
          </cell>
          <cell r="KO53" t="str">
            <v/>
          </cell>
          <cell r="KP53" t="str">
            <v>No Programó</v>
          </cell>
          <cell r="KQ53" t="str">
            <v>No Programó</v>
          </cell>
          <cell r="KR53" t="str">
            <v>No Programó</v>
          </cell>
          <cell r="KS53" t="str">
            <v>No Programó</v>
          </cell>
          <cell r="KT53" t="str">
            <v>No Programó</v>
          </cell>
          <cell r="KU53" t="str">
            <v>No Programó</v>
          </cell>
          <cell r="KV53" t="str">
            <v/>
          </cell>
          <cell r="KW53" t="str">
            <v/>
          </cell>
          <cell r="KX53" t="str">
            <v/>
          </cell>
          <cell r="KY53" t="str">
            <v/>
          </cell>
          <cell r="KZ53" t="str">
            <v/>
          </cell>
          <cell r="LA53" t="str">
            <v/>
          </cell>
          <cell r="LB53" t="str">
            <v>No Programó</v>
          </cell>
          <cell r="LC53" t="str">
            <v>7870_N</v>
          </cell>
          <cell r="LD53" t="str">
            <v>N/A</v>
          </cell>
          <cell r="LE53" t="str">
            <v>No programó</v>
          </cell>
          <cell r="LF53" t="str">
            <v/>
          </cell>
          <cell r="LG53" t="str">
            <v/>
          </cell>
          <cell r="LH53" t="str">
            <v/>
          </cell>
          <cell r="LI53">
            <v>100</v>
          </cell>
          <cell r="LJ53">
            <v>38.125</v>
          </cell>
          <cell r="LK53">
            <v>3656623000</v>
          </cell>
          <cell r="LL53">
            <v>3383542663</v>
          </cell>
          <cell r="LM53">
            <v>1201695041</v>
          </cell>
          <cell r="LN53">
            <v>756106375</v>
          </cell>
          <cell r="LO53">
            <v>736775179</v>
          </cell>
          <cell r="LP53" t="str">
            <v>No Programó</v>
          </cell>
          <cell r="LQ53" t="str">
            <v>No Programó</v>
          </cell>
          <cell r="LR53" t="str">
            <v>No Programó</v>
          </cell>
          <cell r="LS53" t="str">
            <v>No Programó</v>
          </cell>
          <cell r="LT53" t="str">
            <v>No Programó</v>
          </cell>
          <cell r="LU53" t="str">
            <v>No Programó</v>
          </cell>
          <cell r="LV53" t="str">
            <v/>
          </cell>
          <cell r="LW53" t="str">
            <v/>
          </cell>
          <cell r="LX53" t="str">
            <v/>
          </cell>
          <cell r="LY53" t="str">
            <v/>
          </cell>
          <cell r="LZ53" t="str">
            <v/>
          </cell>
          <cell r="MA53" t="str">
            <v/>
          </cell>
          <cell r="MB53">
            <v>0</v>
          </cell>
          <cell r="MC53">
            <v>0</v>
          </cell>
          <cell r="MD53">
            <v>0</v>
          </cell>
          <cell r="ME53" t="str">
            <v>No aplica</v>
          </cell>
          <cell r="MF53" t="str">
            <v>No aplica</v>
          </cell>
          <cell r="MG53" t="str">
            <v>No aplica</v>
          </cell>
          <cell r="MH53" t="str">
            <v>No aplica</v>
          </cell>
          <cell r="MI53" t="str">
            <v>No aplica</v>
          </cell>
          <cell r="MJ53">
            <v>0</v>
          </cell>
          <cell r="MK53">
            <v>0</v>
          </cell>
          <cell r="ML53">
            <v>0</v>
          </cell>
          <cell r="MM53">
            <v>0</v>
          </cell>
          <cell r="MN53">
            <v>0</v>
          </cell>
          <cell r="MO53">
            <v>0</v>
          </cell>
          <cell r="MP53">
            <v>0</v>
          </cell>
          <cell r="MQ53" t="str">
            <v>No aplica</v>
          </cell>
          <cell r="MR53" t="str">
            <v>No aplica</v>
          </cell>
          <cell r="MS53" t="str">
            <v>No aplica</v>
          </cell>
          <cell r="MT53" t="str">
            <v>No aplica</v>
          </cell>
          <cell r="MU53" t="str">
            <v>No aplica</v>
          </cell>
          <cell r="MV53">
            <v>0</v>
          </cell>
          <cell r="MW53">
            <v>0</v>
          </cell>
          <cell r="MX53">
            <v>0</v>
          </cell>
          <cell r="MY53">
            <v>0</v>
          </cell>
          <cell r="MZ53">
            <v>0</v>
          </cell>
          <cell r="NA53">
            <v>0</v>
          </cell>
          <cell r="NB53">
            <v>0</v>
          </cell>
          <cell r="NC53" t="str">
            <v>No Programó</v>
          </cell>
          <cell r="ND53" t="str">
            <v>No Programó</v>
          </cell>
          <cell r="NE53" t="str">
            <v>No Programó</v>
          </cell>
          <cell r="NF53" t="str">
            <v>No Programó</v>
          </cell>
          <cell r="NG53" t="str">
            <v>No Programó</v>
          </cell>
          <cell r="NH53" t="str">
            <v>No Programó</v>
          </cell>
          <cell r="NI53" t="str">
            <v/>
          </cell>
          <cell r="NJ53" t="str">
            <v/>
          </cell>
          <cell r="NK53" t="str">
            <v/>
          </cell>
          <cell r="NL53" t="str">
            <v/>
          </cell>
          <cell r="NM53" t="str">
            <v/>
          </cell>
          <cell r="NN53" t="str">
            <v/>
          </cell>
          <cell r="NO53" t="str">
            <v>No aplica</v>
          </cell>
          <cell r="NP53" t="str">
            <v>No aplica</v>
          </cell>
          <cell r="NQ53" t="str">
            <v>No aplica</v>
          </cell>
          <cell r="NR53" t="str">
            <v>No aplica</v>
          </cell>
          <cell r="NS53" t="str">
            <v>No aplica</v>
          </cell>
          <cell r="NT53">
            <v>0</v>
          </cell>
          <cell r="NU53">
            <v>0</v>
          </cell>
          <cell r="NV53">
            <v>0</v>
          </cell>
          <cell r="NW53">
            <v>0</v>
          </cell>
          <cell r="NX53">
            <v>0</v>
          </cell>
          <cell r="NY53">
            <v>0</v>
          </cell>
          <cell r="NZ53">
            <v>0</v>
          </cell>
          <cell r="OA53" t="str">
            <v>No se programó avance para este periodo</v>
          </cell>
          <cell r="OB53" t="str">
            <v>No se programó avance para este periodo</v>
          </cell>
          <cell r="OC53" t="str">
            <v>No se programó avance para este periodo</v>
          </cell>
          <cell r="OD53" t="str">
            <v>No se programó avance para este periodo</v>
          </cell>
          <cell r="OE53" t="str">
            <v>No se programó avance para este periodo</v>
          </cell>
          <cell r="OF53">
            <v>0</v>
          </cell>
          <cell r="OG53">
            <v>0</v>
          </cell>
          <cell r="OH53">
            <v>0</v>
          </cell>
          <cell r="OI53">
            <v>0</v>
          </cell>
          <cell r="OJ53">
            <v>0</v>
          </cell>
          <cell r="OK53">
            <v>0</v>
          </cell>
          <cell r="OL53">
            <v>0</v>
          </cell>
          <cell r="OO53" t="str">
            <v>PD90</v>
          </cell>
          <cell r="OP53">
            <v>0</v>
          </cell>
          <cell r="OQ53" t="str">
            <v>N/A</v>
          </cell>
          <cell r="OR53" t="str">
            <v>N/A</v>
          </cell>
          <cell r="OS53" t="str">
            <v>N/A</v>
          </cell>
          <cell r="OT53" t="str">
            <v>N/A</v>
          </cell>
          <cell r="OU53" t="str">
            <v>N/A</v>
          </cell>
          <cell r="OV53" t="str">
            <v>N/A</v>
          </cell>
          <cell r="OW53" t="str">
            <v>N/A</v>
          </cell>
          <cell r="OX53" t="str">
            <v>N/A</v>
          </cell>
          <cell r="OY53" t="str">
            <v>N/A</v>
          </cell>
          <cell r="OZ53" t="str">
            <v>N/A</v>
          </cell>
          <cell r="PA53" t="str">
            <v>N/A</v>
          </cell>
          <cell r="PB53" t="str">
            <v>N/A</v>
          </cell>
          <cell r="PC53" t="str">
            <v>N/A</v>
          </cell>
          <cell r="PD53" t="str">
            <v>N/A</v>
          </cell>
          <cell r="PE53" t="str">
            <v>N/A</v>
          </cell>
          <cell r="PF53" t="str">
            <v>N/A</v>
          </cell>
          <cell r="PG53" t="str">
            <v>N/A</v>
          </cell>
          <cell r="PH53" t="str">
            <v>N/A</v>
          </cell>
          <cell r="PI53" t="str">
            <v>N/A</v>
          </cell>
          <cell r="PJ53" t="str">
            <v>N/A</v>
          </cell>
          <cell r="PK53" t="str">
            <v>N/A</v>
          </cell>
          <cell r="PL53" t="str">
            <v>N/A</v>
          </cell>
          <cell r="PM53" t="str">
            <v>N/A</v>
          </cell>
          <cell r="PN53" t="str">
            <v>N/A</v>
          </cell>
          <cell r="PO53" t="str">
            <v>N/A</v>
          </cell>
          <cell r="PP53" t="str">
            <v>N/A</v>
          </cell>
          <cell r="PQ53">
            <v>4</v>
          </cell>
          <cell r="PR53">
            <v>756106371</v>
          </cell>
          <cell r="PS53" t="str">
            <v>Indicador PMR</v>
          </cell>
        </row>
        <row r="54">
          <cell r="A54" t="str">
            <v>PD100</v>
          </cell>
          <cell r="B54">
            <v>7871</v>
          </cell>
          <cell r="C54" t="str">
            <v>7871_1</v>
          </cell>
          <cell r="D54">
            <v>2020110010188</v>
          </cell>
          <cell r="E54" t="str">
            <v>Un nuevo contrato social y ambiental para la Bogotá del siglo XXI</v>
          </cell>
          <cell r="F54" t="str">
            <v>3. Inspirar confianza y legitimidad para vivir sin miedo y ser epicentro de cultura ciudadana, paz y reconciliación.</v>
          </cell>
          <cell r="G54" t="str">
            <v>39.  Bogotá territorio de paz y atención integral a las víctimas del conflicto armado.</v>
          </cell>
          <cell r="H54" t="str">
            <v>Mejorar la integración de las acciones, servicios y escenarios que dan respuesta a las obligaciones derivadas de ley para las víctimas, el Acuerdo de Paz, y los demás compromisos distritales en materia de memoria, reparación, paz y reconciliación.</v>
          </cell>
          <cell r="I54" t="str">
            <v>1. Aumentar la apropiación social de la memoria y la verdad históricas, por parte de la ciudadanía, como herramientas fundamentales en la construcción de paz, reconciliación y la profundización de la democracia</v>
          </cell>
          <cell r="J54" t="str">
            <v>Construcción de Bogotá-región como territorio de paz para las víctimas y la reconciliación</v>
          </cell>
          <cell r="K54" t="str">
            <v>Oficina de Alta Consejería de Paz, Víctimas y Reconciliación</v>
          </cell>
          <cell r="L54" t="str">
            <v>Diego Fernando Peña</v>
          </cell>
          <cell r="M54" t="str">
            <v>Alto Consejero de Paz, Víctimas y Reconciliación</v>
          </cell>
          <cell r="N54" t="str">
            <v>Oficina de Alta Consejería de Paz, Víctimas y Reconciliación</v>
          </cell>
          <cell r="O54" t="str">
            <v>Diego Fernando Peña</v>
          </cell>
          <cell r="P54" t="str">
            <v>Alto Consejero de Paz, Víctimas y Reconciliación</v>
          </cell>
          <cell r="Q54" t="str">
            <v>Ehimy Duque, Juan Guillermo Becerra Jimenez</v>
          </cell>
          <cell r="R54" t="str">
            <v>Lucero Molina</v>
          </cell>
          <cell r="S54" t="str">
            <v>1. Ejecutar 100 porciento de la estrategia de promoción de la memoria, para la construcción de paz, la reconciliación y la democracia, en la ciudad región.</v>
          </cell>
          <cell r="T54" t="str">
            <v>Ejecutar 100 porciento de la estrategia de promoción de la memoria, para la construcción de paz, la reconciliación y la democracia, en la ciudad región.</v>
          </cell>
          <cell r="AB54" t="str">
            <v xml:space="preserve">20.4. Porcentaje de ejecución de la estrategia de promoción de la memoria, para la construcción de paz, la reconciliación y la democracia. </v>
          </cell>
          <cell r="AC54" t="str">
            <v>1. Ejecutar 100 porciento de la estrategia de promoción de la memoria, para la construcción de paz, la reconciliación y la democracia, en la ciudad región.</v>
          </cell>
          <cell r="AI54" t="str">
            <v xml:space="preserve">PD_PMR: 20.4. Porcentaje de ejecución de la estrategia de promoción de la memoria, para la construcción de paz, la reconciliación y la democracia. ; PD_Meta Proyecto: 1. Ejecutar 100 porciento de la estrategia de promoción de la memoria, para la construcción de paz, la reconciliación y la democracia, en la ciudad región.; </v>
          </cell>
          <cell r="AJ54">
            <v>0</v>
          </cell>
          <cell r="AK54">
            <v>44466</v>
          </cell>
          <cell r="AL54">
            <v>2</v>
          </cell>
          <cell r="AM54">
            <v>2023</v>
          </cell>
          <cell r="AN54" t="str">
            <v>La estrategia consiste en la transformación y el posicionamiento del Centro de Memoria, Paz y Reconciliación - CMPR-  como instrumento, eje cultural y equipamiento de la ciudad para la promoción, construcción, circulación y apropiación social de prácticas artísticas, culturales, pedagógicas, académicas y conmemorativas; relacionadas con la memoria, paz y reconciliación, con miras a la construcción del nuevo contrato social para el Siglo XXI.  
La estrategia se desarrolla a través de dos dimensiones: 
(i) Apropiación social a través de estrategias de comunicación: Pretende el posicionamiento del CMPR, la divulgación del conocimiento que se produce en materia de memoria, así como la promoción de debates alrededor de la memoria en la ciudadanía.  
(ii) Político-institucional: Pretende garantizar el funcionamiento logístico, operativo y técnico del CMPR, a través del fortalecimiento de la capacidad de gestión, de su visibilidad orgánica dentro de la estructura general de la Alcaldía Mayor de Bogotá y de su incidencia en el debate y ejecución de acciones de política pública en materia de memoria.</v>
          </cell>
          <cell r="AO54" t="str">
            <v xml:space="preserve"> - La ciudadanía cuenta con un equipamiento especializado en materia de memoria, paz y reconciliación.
-La ciudadanía cuenta con recursos técnicos, logísticos y humanos especializados para el fortalecimiento de sus iniciativas de memoria.
-La ciudad dispone de espacios de diálogo, encuentro y reflexión alrededor de la memoria para la paz y la reconciliación.
-El Distrito cuenta con un órgano especializado para asesorar e incidir en la construcción de las políticas públicas que contemplen acciones en memoria para la paz y la reconciliación.</v>
          </cell>
          <cell r="AP54">
            <v>2020</v>
          </cell>
          <cell r="AQ54">
            <v>2024</v>
          </cell>
          <cell r="AR54" t="str">
            <v>Creciente</v>
          </cell>
          <cell r="AS54" t="str">
            <v>Eficacia</v>
          </cell>
          <cell r="AT54" t="str">
            <v>Porcentaje</v>
          </cell>
          <cell r="AU54" t="str">
            <v>Producto</v>
          </cell>
          <cell r="AV54" t="str">
            <v>N/D</v>
          </cell>
          <cell r="AW54" t="str">
            <v>N/D</v>
          </cell>
          <cell r="AX54" t="str">
            <v>N/D</v>
          </cell>
          <cell r="AY54">
            <v>1</v>
          </cell>
          <cell r="BB54" t="str">
            <v>La meta se cumplirá a través de la programación y ejecución de las acciones o actividades asociadas a la meta del proyecto de inversión, las cuales se programarán anualmente y se les hará seguimiento mensualmente. El peso de las actividades asociadas a la meta puede variar dependiendo de las prioridades definidas para cada vigencia, de conformidad con el plan interno de trabajo de la Oficina Alta Consejería de Paz, Víctimas y Reconciliación.</v>
          </cell>
          <cell r="BC54" t="str">
            <v>(Sumatoria de acciones o actividades ejecutadas/Sumatoria de acciones o actividades programadas)*100</v>
          </cell>
          <cell r="BD54" t="str">
            <v>Sumatoria de acciones o actividades ejecutadas</v>
          </cell>
          <cell r="BE54" t="str">
            <v>Sumatoria de acciones o actividades programadas</v>
          </cell>
          <cell r="BF54" t="str">
            <v>Soportes de cumplimiento de las acciones o actividades ralacionadas con la estrategia de promoción de la memoria, para la construcción de paz, la reconciliación y la democracia.</v>
          </cell>
          <cell r="BG54">
            <v>3</v>
          </cell>
          <cell r="BH54">
            <v>44644</v>
          </cell>
          <cell r="BI54" t="str">
            <v>Radicado 3-2022-9977 del 24/03/2022</v>
          </cell>
          <cell r="BJ54" t="str">
            <v>Plan de acción - proyectos de inversión (actividades)</v>
          </cell>
          <cell r="BK54">
            <v>100</v>
          </cell>
          <cell r="BL54">
            <v>5</v>
          </cell>
          <cell r="BM54">
            <v>20</v>
          </cell>
          <cell r="BN54">
            <v>55</v>
          </cell>
          <cell r="BO54">
            <v>90</v>
          </cell>
          <cell r="BP54">
            <v>100</v>
          </cell>
          <cell r="BQ54">
            <v>1685719448</v>
          </cell>
          <cell r="BR54">
            <v>180922950</v>
          </cell>
          <cell r="BS54">
            <v>495099654</v>
          </cell>
          <cell r="BT54">
            <v>465276844</v>
          </cell>
          <cell r="BU54">
            <v>401742000</v>
          </cell>
          <cell r="BV54">
            <v>142678000</v>
          </cell>
          <cell r="BW54">
            <v>5</v>
          </cell>
          <cell r="BX54">
            <v>20</v>
          </cell>
          <cell r="BY54">
            <v>55</v>
          </cell>
          <cell r="BZ54">
            <v>90</v>
          </cell>
          <cell r="CA54">
            <v>15</v>
          </cell>
          <cell r="CB54">
            <v>35</v>
          </cell>
          <cell r="CC54">
            <v>35</v>
          </cell>
          <cell r="CD54">
            <v>175113988</v>
          </cell>
          <cell r="CE54">
            <v>152400934</v>
          </cell>
          <cell r="CF54">
            <v>495099654</v>
          </cell>
          <cell r="CG54" t="str">
            <v xml:space="preserve">
 $393.612.888 
</v>
          </cell>
          <cell r="CH54">
            <v>465276024</v>
          </cell>
          <cell r="CI54">
            <v>456869889</v>
          </cell>
          <cell r="CJ54">
            <v>5</v>
          </cell>
          <cell r="CK54">
            <v>20</v>
          </cell>
          <cell r="CL54">
            <v>55</v>
          </cell>
          <cell r="CM54">
            <v>69.777000000000001</v>
          </cell>
          <cell r="CN54" t="str">
            <v>Suma</v>
          </cell>
          <cell r="CO54">
            <v>0</v>
          </cell>
          <cell r="CP54">
            <v>0</v>
          </cell>
          <cell r="CQ54">
            <v>3.8884999999999996</v>
          </cell>
          <cell r="CR54">
            <v>3.5</v>
          </cell>
          <cell r="CS54">
            <v>0</v>
          </cell>
          <cell r="CT54">
            <v>7.3884999999999996</v>
          </cell>
          <cell r="CU54">
            <v>3.5</v>
          </cell>
          <cell r="CV54">
            <v>0</v>
          </cell>
          <cell r="CW54">
            <v>3.8884999999999996</v>
          </cell>
          <cell r="CX54">
            <v>3.5</v>
          </cell>
          <cell r="CY54">
            <v>0</v>
          </cell>
          <cell r="CZ54">
            <v>9.3345000000000002</v>
          </cell>
          <cell r="DA54">
            <v>90</v>
          </cell>
          <cell r="DB54">
            <v>14.776999999999999</v>
          </cell>
          <cell r="DC54">
            <v>14.776999999999999</v>
          </cell>
          <cell r="DD54">
            <v>0</v>
          </cell>
          <cell r="DE54">
            <v>0</v>
          </cell>
          <cell r="DF54">
            <v>22.22</v>
          </cell>
          <cell r="DG54">
            <v>20</v>
          </cell>
          <cell r="DH54">
            <v>0</v>
          </cell>
          <cell r="DI54">
            <v>42.22</v>
          </cell>
          <cell r="DJ54">
            <v>20</v>
          </cell>
          <cell r="DK54">
            <v>0</v>
          </cell>
          <cell r="DL54">
            <v>22.22</v>
          </cell>
          <cell r="DM54">
            <v>20</v>
          </cell>
          <cell r="DN54">
            <v>0</v>
          </cell>
          <cell r="DO54">
            <v>53.34</v>
          </cell>
          <cell r="DP54">
            <v>200</v>
          </cell>
          <cell r="DQ54">
            <v>0</v>
          </cell>
          <cell r="DR54">
            <v>0</v>
          </cell>
          <cell r="DS54">
            <v>22.22</v>
          </cell>
          <cell r="DT54">
            <v>20</v>
          </cell>
          <cell r="DU54">
            <v>0</v>
          </cell>
          <cell r="DV54">
            <v>42.22</v>
          </cell>
          <cell r="DW54">
            <v>0</v>
          </cell>
          <cell r="DX54">
            <v>0</v>
          </cell>
          <cell r="DY54">
            <v>0</v>
          </cell>
          <cell r="DZ54">
            <v>0</v>
          </cell>
          <cell r="EA54">
            <v>0</v>
          </cell>
          <cell r="EB54">
            <v>0</v>
          </cell>
          <cell r="EC54">
            <v>84.44</v>
          </cell>
          <cell r="ED54">
            <v>84.44</v>
          </cell>
          <cell r="EE54" t="str">
            <v>No Programó</v>
          </cell>
          <cell r="EF54" t="str">
            <v>No Programó</v>
          </cell>
          <cell r="EG54" t="str">
            <v>1.1.2. Informe de Gestión Administrativa del CMPR</v>
          </cell>
          <cell r="EH54" t="str">
            <v>1.1.1.2 Reporte de seguimiento a políticas públicas</v>
          </cell>
          <cell r="EI54" t="str">
            <v>No Programó</v>
          </cell>
          <cell r="EJ54" t="str">
            <v>1.1.1.1 Informe de gesión del CMPR
1.1.2. Informe de Gestión Administrativa del CMPR</v>
          </cell>
          <cell r="EK54" t="str">
            <v>1.1.1.2 Reporte de seguimiento a políticas públicas</v>
          </cell>
          <cell r="EL54" t="str">
            <v>No programó</v>
          </cell>
          <cell r="EM54" t="str">
            <v>1.1.2. Informe de Gestión Administrativa del CMPR</v>
          </cell>
          <cell r="EN54" t="str">
            <v>1.1.1.2 Reporte de seguimiento a políticas públicas</v>
          </cell>
          <cell r="EO54" t="str">
            <v>No programó</v>
          </cell>
          <cell r="EP54" t="str">
            <v>1.1.1.1 Informe de gesión del CMPR
1.1.2. Informe de Gestión Administrativa del CMPR</v>
          </cell>
          <cell r="EQ54" t="str">
            <v>No Programó</v>
          </cell>
          <cell r="ER54" t="str">
            <v>No Programó</v>
          </cell>
          <cell r="ES54" t="str">
            <v>• 1.1.2 INFORME GESTIÓN ADMINISTRATIVA CMPR
• 1.1.2 ANEXOS ADTIVO CMMPR
• 1.1.2 INFORME GESTIÓN ADMINISTRATIVA CMPR
• 1.1.2 ANEXOS ADTIVO CMMPR</v>
          </cell>
          <cell r="ET54" t="str">
            <v>• 1.1.1.2 REPORTE PCA PUB TRIM CMPR</v>
          </cell>
          <cell r="EU54" t="str">
            <v>No Programó</v>
          </cell>
          <cell r="EV54" t="str">
            <v>• 1.1.1.1 INFORME GESTIÓN CMPR
• 1.1.2. INFORME ADTIVO CMPR</v>
          </cell>
          <cell r="EW54">
            <v>0</v>
          </cell>
          <cell r="EX54">
            <v>0</v>
          </cell>
          <cell r="EY54">
            <v>0</v>
          </cell>
          <cell r="EZ54">
            <v>0</v>
          </cell>
          <cell r="FA54">
            <v>0</v>
          </cell>
          <cell r="FB54">
            <v>0</v>
          </cell>
          <cell r="FC54">
            <v>401742000</v>
          </cell>
          <cell r="FD54">
            <v>401742000</v>
          </cell>
          <cell r="FE54">
            <v>401742000</v>
          </cell>
          <cell r="FF54">
            <v>401742000</v>
          </cell>
          <cell r="FG54">
            <v>401742000</v>
          </cell>
          <cell r="FH54">
            <v>401742000</v>
          </cell>
          <cell r="FI54">
            <v>401742000</v>
          </cell>
          <cell r="FJ54">
            <v>401742000</v>
          </cell>
          <cell r="FK54">
            <v>401742000</v>
          </cell>
          <cell r="FL54">
            <v>401742000</v>
          </cell>
          <cell r="FM54">
            <v>401742000</v>
          </cell>
          <cell r="FN54">
            <v>401742000</v>
          </cell>
          <cell r="FO54">
            <v>401742000</v>
          </cell>
          <cell r="FP54">
            <v>401742000</v>
          </cell>
          <cell r="FQ54">
            <v>401742000</v>
          </cell>
          <cell r="FR54">
            <v>401742000</v>
          </cell>
          <cell r="FS54">
            <v>401742000</v>
          </cell>
          <cell r="FT54">
            <v>401742000</v>
          </cell>
          <cell r="FU54">
            <v>401742000</v>
          </cell>
          <cell r="FV54">
            <v>0</v>
          </cell>
          <cell r="FW54">
            <v>0</v>
          </cell>
          <cell r="FX54">
            <v>0</v>
          </cell>
          <cell r="FY54">
            <v>0</v>
          </cell>
          <cell r="FZ54">
            <v>0</v>
          </cell>
          <cell r="GA54">
            <v>0</v>
          </cell>
          <cell r="GB54">
            <v>401742000</v>
          </cell>
          <cell r="GC54">
            <v>261700450</v>
          </cell>
          <cell r="GD54">
            <v>261700450</v>
          </cell>
          <cell r="GE54">
            <v>261700450</v>
          </cell>
          <cell r="GF54">
            <v>401740450</v>
          </cell>
          <cell r="GG54">
            <v>401740450</v>
          </cell>
          <cell r="GH54">
            <v>401740450</v>
          </cell>
          <cell r="GI54">
            <v>0</v>
          </cell>
          <cell r="GJ54">
            <v>0</v>
          </cell>
          <cell r="GK54">
            <v>0</v>
          </cell>
          <cell r="GL54">
            <v>0</v>
          </cell>
          <cell r="GM54">
            <v>0</v>
          </cell>
          <cell r="GN54">
            <v>0</v>
          </cell>
          <cell r="GO54">
            <v>401740450</v>
          </cell>
          <cell r="GP54">
            <v>0</v>
          </cell>
          <cell r="GQ54">
            <v>4705321</v>
          </cell>
          <cell r="GR54">
            <v>30875366</v>
          </cell>
          <cell r="GS54">
            <v>57045411</v>
          </cell>
          <cell r="GT54">
            <v>83215456</v>
          </cell>
          <cell r="GU54">
            <v>109385501</v>
          </cell>
          <cell r="GV54">
            <v>0</v>
          </cell>
          <cell r="GW54">
            <v>0</v>
          </cell>
          <cell r="GX54">
            <v>0</v>
          </cell>
          <cell r="GY54">
            <v>0</v>
          </cell>
          <cell r="GZ54">
            <v>0</v>
          </cell>
          <cell r="HA54">
            <v>0</v>
          </cell>
          <cell r="HB54">
            <v>109385501</v>
          </cell>
          <cell r="HC54">
            <v>8406135</v>
          </cell>
          <cell r="HD54">
            <v>8406135</v>
          </cell>
          <cell r="HE54">
            <v>8406135</v>
          </cell>
          <cell r="HF54">
            <v>8406135</v>
          </cell>
          <cell r="HG54">
            <v>8406135</v>
          </cell>
          <cell r="HH54">
            <v>8406135</v>
          </cell>
          <cell r="HI54">
            <v>0</v>
          </cell>
          <cell r="HJ54">
            <v>0</v>
          </cell>
          <cell r="HK54">
            <v>0</v>
          </cell>
          <cell r="HL54">
            <v>0</v>
          </cell>
          <cell r="HM54">
            <v>0</v>
          </cell>
          <cell r="HN54">
            <v>0</v>
          </cell>
          <cell r="HO54">
            <v>8406135</v>
          </cell>
          <cell r="HP54">
            <v>0</v>
          </cell>
          <cell r="HQ54">
            <v>8406135</v>
          </cell>
          <cell r="HR54">
            <v>8406135</v>
          </cell>
          <cell r="HS54">
            <v>8406135</v>
          </cell>
          <cell r="HT54">
            <v>8406135</v>
          </cell>
          <cell r="HU54">
            <v>8406135</v>
          </cell>
          <cell r="HV54">
            <v>0</v>
          </cell>
          <cell r="HW54">
            <v>0</v>
          </cell>
          <cell r="HX54">
            <v>0</v>
          </cell>
          <cell r="HY54">
            <v>0</v>
          </cell>
          <cell r="HZ54">
            <v>0</v>
          </cell>
          <cell r="IA54">
            <v>0</v>
          </cell>
          <cell r="IB54">
            <v>8406135</v>
          </cell>
          <cell r="IC54" t="str">
            <v>Para la meta de implementación de la estrategia de promoción de la memoria, para la construcción de paz, la reconciliación y la democracia, en la ciudad región, durante lo corrido de la vigencia 2023, con corte al 30 del mes de junio se avanzó en:
• Se construyó el informe de la gestión del CMPR, entre 2020 y 2023, como parte de los primeros borradores de Informe de Empalme de la Alta Consejería de Paz, Víctimas y Reconciliación. Dicho informe da cuenta del avance en la implementación de la Estrategia de promoción de la memoria, de la transformación institucional, el posicionamiento y la reformulación de procedimientos.
• 3 actividades de gestión administrativa del Centro: una relacionada con solicitud de impresos para apoyo a la gestión de actividades, otra relacionada con el mantenimiento de la Sede y finalmente, se hizo gestión para la operación logística y la elaboración de informes de operador logístico para el desarrollo de actividades en el marco del proyecto 'Colegios como lugares de memoria' del CMPR.
• 1 reporte de la gestión y cumplimiento de los compromisos del CMPR en las políticas públicas distritales en las que tiene comprometidos productos, y que dan cuenta de la realización de actividades y de una oferta específica para promover la memoria, la paz y la reconciliación en los y las ciudadanas jóvenes.
• Se presenta el avance en el cumplimiento de los compromisos de la Dirección del Centro de Memoria, Paz y Reconciliación en la Política Pública Distrital de Juventud en el marco del resultado específico “Jóvenes comprometidos con la construcción de paz y reconciliación” De la política, y se materializan en los siguientes productos: 
i) 6.7.1 Acciones culturales y pedagógicas en torno a memoria, paz y reconciliación para los y las jóvenes del distrito capital implementadas: Durante el primer trimestre del año se llevaron a cabo cinco (5) acciones culturales y pedagógicas en torno a memoria, paz y reconciliación, para los y las jóvenes del distrito capital. 
ii) 6.7.2 Jóvenes, y colectivos de jóvenes que participan en el plan de recorridos guiados y montajes expositivos realizados en el Centro Memoria, Paz y Reconciliación - CMPR: Durante el primer trimestre se realizaron 23 visitas guiadas en el marco de la Estrategia General de Visitas Guiadas.
• Se llevó a cabo el mantenimiento, adecuación y actualización tecnológica de la exposición central del Centro de Memoria, Paz y Reconciliación, 'Resisto, Luego Existo'.</v>
          </cell>
          <cell r="ID54" t="str">
            <v/>
          </cell>
          <cell r="IE54" t="str">
            <v/>
          </cell>
          <cell r="IF54" t="str">
            <v>No Programó</v>
          </cell>
          <cell r="IG54" t="str">
            <v>No Programó</v>
          </cell>
          <cell r="IH54" t="str">
            <v>Este indicador está compuesto por el reporte de las acciones para el desarrollo de la estrategia para la promoción de la memoria, para la construcción de paz y reconciliación de Bogotá-Región, según las cuales, para el mes de diciembre se reportaron (2) actividades de (2) programadas:
1. Gestión administrativa para la impresión de materiales que garantizan el funcionamiento de actividades en el CMPR, a través de la bolsa de impresos de la Oficina de Comunicaciones de la Secretaría General.
2. Gestión administrativa para el mantenimiento de cerrajería de dos espacios del CMPR.
BENEFICIOS
• Se garantizó, a través de la gestión administrativa realizada, el uso de espacios y la posibilidad de fortalecer iniciativas ciudadanas de memoria en el CMPR, de acuerdo a la misionalidad del mismo.
• Se garantizó el adecuado funcionamiento de las instalaciones del CMPR, que redunda en el beneficio de la ciudadanía que usa el espacio, así como en beneficio de quienes prestan sus servicios profesionales y técnicos en la Dirección.</v>
          </cell>
          <cell r="II54" t="str">
            <v>Este indicador está compuesto por el reporte de las acciones para el desarrollo de la estrategia para la promoción de la memoria, para la construcción de paz y reconciliación de Bogotá-Región, según las cuales, para el mes de abril se reportó (1) actividad de (1) programada:
1. Se construyó el informe de seguimiento políticas públicas que da cuenta del avance en la implementación de compromisos del CMPR en el marco de la política pública de juventud, durante el primer trimestre de 2023.
BENEFICIOS
• Las entidades distritales y organizaciones de veeduría cuentan con información clara sobre el cumplimiento de los compromisos del CMPR en las políticas públicas distritales. 
Por otro lado, las y los jóvenes de la ciudad han contado con una oferta amplia, convocante y diversa de actividades para la reflexión y vinculación con la memoria, como elemento de construcción de ciudadanía, paz y reconciliación.</v>
          </cell>
          <cell r="IJ54" t="str">
            <v>No Programó</v>
          </cell>
          <cell r="IK54" t="str">
            <v>Este indicador está compuesto por el reporte de las acciones para el desarrollo de la estrategia para la promoción de la memoria, para la construcción de paz y reconciliación de Bogotá-Región, según las cuales, para el mes de junio se reportaron (2) actividades de (2) programadas:
1. Se construyó el informe de la gestión del CMPR, entre 2020 y 2023, como parte de los primeros borradores de Informe de Empalme de la Alta Consejería de Paz, Víctimas y Reconciliación. Dicho informe da cuenta del avance en la implementación de la Estrategia de promoción de la memoria, de la transformación institucional, el posicionamiento y la reformulación de procedimientos.
2. Se adelantaron gestiones administrativas para garantizar el adecuado funcionamiento de las líneas de trabajo del CMPR. En particular, se realizó la gestión administrativa para la operación logística y la elaboración de informes de operador logístico para el desarrollo de actividades en el marco del proyecto 'Colegios como lugares de memoria' del CMPR.
3. Se llevó a cabo el mantenimiento, adecuación y actualización tecnológica de la exposición central del Centro de Memoria, Paz y Reconciliación, 'Resisto, Luego Existo'.
BENEFICIOS
• El informe de gestión administrativa da cuenta de cómo ha sido el trabajo del CMPR, en función del fortalecimiento de apuestas de memoria agenciadas por y para organizaciones sociales, organizaciones de víctimas, organizaciones de derechos humanos e iniciativas ciudadanas de paz, y en general en beneficio de los y las bogotanas.
• La gestión administrativa para garantizar el funcionamiento de las líneas de trabajo del CMPR, particularmente en el mes de junio, fortaleció a niños, niñas y sus cuidadores, integrantes de la comunidad educativa del colegio Gustavo Rojas Pinilla (IED).
• La actualización, mantenimiento y adecuación de la exposición 'Resisto, Luego Existo' beneficia en general a todas las personas que visitan el CMPR y tienen acceso a este dispositivo; en particular, se benefician de esta acción aquellas personas que hacen parte de la oferta de recorridos guiados al CMPR (en su mayoría adolescentes y jóvenes).</v>
          </cell>
          <cell r="IL54" t="str">
            <v/>
          </cell>
          <cell r="IM54" t="str">
            <v/>
          </cell>
          <cell r="IN54" t="str">
            <v/>
          </cell>
          <cell r="IO54" t="str">
            <v/>
          </cell>
          <cell r="IP54" t="str">
            <v/>
          </cell>
          <cell r="IQ54" t="str">
            <v/>
          </cell>
          <cell r="IR54">
            <v>0</v>
          </cell>
          <cell r="IS54">
            <v>0</v>
          </cell>
          <cell r="IT54">
            <v>1</v>
          </cell>
          <cell r="IU54">
            <v>1</v>
          </cell>
          <cell r="IV54">
            <v>0</v>
          </cell>
          <cell r="IW54">
            <v>1</v>
          </cell>
          <cell r="IX54">
            <v>0</v>
          </cell>
          <cell r="IY54">
            <v>0</v>
          </cell>
          <cell r="IZ54">
            <v>0</v>
          </cell>
          <cell r="JA54">
            <v>0</v>
          </cell>
          <cell r="JB54">
            <v>0</v>
          </cell>
          <cell r="JC54">
            <v>0</v>
          </cell>
          <cell r="JD54">
            <v>0.42219999999999996</v>
          </cell>
          <cell r="JE54">
            <v>0</v>
          </cell>
          <cell r="JF54">
            <v>0</v>
          </cell>
          <cell r="JG54">
            <v>11.11</v>
          </cell>
          <cell r="JH54">
            <v>10</v>
          </cell>
          <cell r="JI54">
            <v>0</v>
          </cell>
          <cell r="JJ54">
            <v>21.11</v>
          </cell>
          <cell r="JK54">
            <v>0</v>
          </cell>
          <cell r="JL54">
            <v>0</v>
          </cell>
          <cell r="JM54">
            <v>0</v>
          </cell>
          <cell r="JN54">
            <v>0</v>
          </cell>
          <cell r="JO54">
            <v>0</v>
          </cell>
          <cell r="JP54">
            <v>0</v>
          </cell>
          <cell r="JQ54">
            <v>42.22</v>
          </cell>
          <cell r="JR54">
            <v>0</v>
          </cell>
          <cell r="JS54">
            <v>0</v>
          </cell>
          <cell r="JT54">
            <v>11.11</v>
          </cell>
          <cell r="JU54">
            <v>21.11</v>
          </cell>
          <cell r="JV54">
            <v>21.11</v>
          </cell>
          <cell r="JW54">
            <v>42.22</v>
          </cell>
          <cell r="JX54">
            <v>42.22</v>
          </cell>
          <cell r="JY54">
            <v>42.22</v>
          </cell>
          <cell r="JZ54">
            <v>42.22</v>
          </cell>
          <cell r="KA54">
            <v>42.22</v>
          </cell>
          <cell r="KB54">
            <v>42.22</v>
          </cell>
          <cell r="KC54">
            <v>42.22</v>
          </cell>
          <cell r="KD54" t="str">
            <v>No Programó</v>
          </cell>
          <cell r="KE54" t="str">
            <v/>
          </cell>
          <cell r="KF54">
            <v>100</v>
          </cell>
          <cell r="KG54">
            <v>100</v>
          </cell>
          <cell r="KH54" t="str">
            <v/>
          </cell>
          <cell r="KI54">
            <v>100</v>
          </cell>
          <cell r="KJ54" t="str">
            <v/>
          </cell>
          <cell r="KK54" t="str">
            <v/>
          </cell>
          <cell r="KL54" t="str">
            <v/>
          </cell>
          <cell r="KM54" t="str">
            <v/>
          </cell>
          <cell r="KN54" t="str">
            <v/>
          </cell>
          <cell r="KO54" t="str">
            <v/>
          </cell>
          <cell r="KP54" t="str">
            <v>No Programó</v>
          </cell>
          <cell r="KQ54" t="str">
            <v>No Programó</v>
          </cell>
          <cell r="KR54">
            <v>100</v>
          </cell>
          <cell r="KS54">
            <v>100</v>
          </cell>
          <cell r="KT54">
            <v>100</v>
          </cell>
          <cell r="KU54">
            <v>100</v>
          </cell>
          <cell r="KV54" t="str">
            <v/>
          </cell>
          <cell r="KW54" t="str">
            <v/>
          </cell>
          <cell r="KX54" t="str">
            <v/>
          </cell>
          <cell r="KY54" t="str">
            <v/>
          </cell>
          <cell r="KZ54" t="str">
            <v/>
          </cell>
          <cell r="LA54" t="str">
            <v/>
          </cell>
          <cell r="LB54">
            <v>100</v>
          </cell>
          <cell r="LC54" t="str">
            <v>7871_1</v>
          </cell>
          <cell r="LD54" t="str">
            <v xml:space="preserve">1. Aumentar la apropiación social de la memoria y la verdad históricas, por parte de la ciudadanía, </v>
          </cell>
          <cell r="LE54">
            <v>100</v>
          </cell>
          <cell r="LF54">
            <v>41.56937239117471</v>
          </cell>
          <cell r="LG54">
            <v>100</v>
          </cell>
          <cell r="LH54">
            <v>41.56937239117471</v>
          </cell>
          <cell r="LI54">
            <v>99.259397560368427</v>
          </cell>
          <cell r="LJ54">
            <v>79.782521690760007</v>
          </cell>
          <cell r="LK54">
            <v>24341513000</v>
          </cell>
          <cell r="LL54">
            <v>23799665292</v>
          </cell>
          <cell r="LM54">
            <v>8358079540</v>
          </cell>
          <cell r="LN54">
            <v>3250406264</v>
          </cell>
          <cell r="LO54">
            <v>3114713912</v>
          </cell>
          <cell r="LP54" t="str">
            <v>No Programó</v>
          </cell>
          <cell r="LQ54" t="str">
            <v>No Programó</v>
          </cell>
          <cell r="LR54">
            <v>3.8884999999999996</v>
          </cell>
          <cell r="LS54">
            <v>3.4999999999999991</v>
          </cell>
          <cell r="LT54">
            <v>0</v>
          </cell>
          <cell r="LU54">
            <v>7.3884999999999987</v>
          </cell>
          <cell r="LV54" t="str">
            <v/>
          </cell>
          <cell r="LW54" t="str">
            <v/>
          </cell>
          <cell r="LX54" t="str">
            <v/>
          </cell>
          <cell r="LY54" t="str">
            <v/>
          </cell>
          <cell r="LZ54" t="str">
            <v/>
          </cell>
          <cell r="MA54" t="str">
            <v/>
          </cell>
          <cell r="MB54">
            <v>14.776999999999997</v>
          </cell>
          <cell r="MC54">
            <v>14.776999999999997</v>
          </cell>
          <cell r="MD54">
            <v>69.777000000000001</v>
          </cell>
          <cell r="ME54">
            <v>0</v>
          </cell>
          <cell r="MF54" t="str">
            <v>No aplica</v>
          </cell>
          <cell r="MG54" t="str">
            <v>Oportuno: Se radica en los tiempos establecidos por la Oficina Asesora de Planeación - OAP</v>
          </cell>
          <cell r="MH54" t="str">
            <v>Oportuno: Se radica en los tiempos establecidos por la Oficina Asesora de Planeación - OAP</v>
          </cell>
          <cell r="MI54" t="str">
            <v>Oportuno: Se radica en los tiempos establecidos por la Oficina Asesora de Planeación - OAP</v>
          </cell>
          <cell r="MJ54">
            <v>0</v>
          </cell>
          <cell r="MK54">
            <v>0</v>
          </cell>
          <cell r="ML54">
            <v>0</v>
          </cell>
          <cell r="MM54">
            <v>0</v>
          </cell>
          <cell r="MN54">
            <v>0</v>
          </cell>
          <cell r="MO54">
            <v>0</v>
          </cell>
          <cell r="MP54">
            <v>0</v>
          </cell>
          <cell r="MQ54">
            <v>0</v>
          </cell>
          <cell r="MR54" t="str">
            <v>No aplica</v>
          </cell>
          <cell r="MS54" t="str">
            <v>Coherente: La información de avance de la magnitud, consignada en el reporte del periodo, concuerda con la programación realizada, con la información cualitativa presentada, con las actividades establecidas (si aplica) y con los soportes presentados. Esta</v>
          </cell>
          <cell r="MT54" t="str">
            <v>Coherente: La información de avance de la magnitud, consignada en el reporte del periodo, concuerda con la programación realizada, con la información cualitativa presentada, con las actividades establecidas (si aplica) y con los soportes presentados. Esta</v>
          </cell>
          <cell r="MU54" t="str">
            <v>Coherente: La información de avance de la magnitud, consignada en el reporte del periodo, concuerda con la programación realizada, con la información cualitativa presentada, con las actividades establecidas (si aplica) y con los soportes presentados. Esta</v>
          </cell>
          <cell r="MV54">
            <v>0</v>
          </cell>
          <cell r="MW54">
            <v>0</v>
          </cell>
          <cell r="MX54">
            <v>0</v>
          </cell>
          <cell r="MY54">
            <v>0</v>
          </cell>
          <cell r="MZ54">
            <v>0</v>
          </cell>
          <cell r="NA54">
            <v>0</v>
          </cell>
          <cell r="NB54">
            <v>0</v>
          </cell>
          <cell r="NC54" t="str">
            <v>No Programó</v>
          </cell>
          <cell r="ND54" t="str">
            <v>No Programó</v>
          </cell>
          <cell r="NE54">
            <v>100</v>
          </cell>
          <cell r="NF54">
            <v>100</v>
          </cell>
          <cell r="NG54">
            <v>100</v>
          </cell>
          <cell r="NH54">
            <v>100</v>
          </cell>
          <cell r="NI54" t="str">
            <v/>
          </cell>
          <cell r="NJ54" t="str">
            <v/>
          </cell>
          <cell r="NK54" t="str">
            <v/>
          </cell>
          <cell r="NL54" t="str">
            <v/>
          </cell>
          <cell r="NM54" t="str">
            <v/>
          </cell>
          <cell r="NN54" t="str">
            <v/>
          </cell>
          <cell r="NO54">
            <v>0</v>
          </cell>
          <cell r="NP54" t="str">
            <v xml:space="preserve">No aplica </v>
          </cell>
          <cell r="NQ54" t="str">
            <v xml:space="preserve">No aplica </v>
          </cell>
          <cell r="NR54" t="str">
            <v xml:space="preserve">No aplica </v>
          </cell>
          <cell r="NS54" t="str">
            <v xml:space="preserve">No aplica </v>
          </cell>
          <cell r="NT54">
            <v>0</v>
          </cell>
          <cell r="NU54">
            <v>0</v>
          </cell>
          <cell r="NV54">
            <v>0</v>
          </cell>
          <cell r="NW54">
            <v>0</v>
          </cell>
          <cell r="NX54">
            <v>0</v>
          </cell>
          <cell r="NY54">
            <v>0</v>
          </cell>
          <cell r="NZ54">
            <v>0</v>
          </cell>
          <cell r="OA54">
            <v>0</v>
          </cell>
          <cell r="OB54" t="str">
            <v xml:space="preserve">No aplica </v>
          </cell>
          <cell r="OC54" t="str">
            <v xml:space="preserve">No aplica </v>
          </cell>
          <cell r="OD54" t="str">
            <v xml:space="preserve">No aplica </v>
          </cell>
          <cell r="OE54" t="str">
            <v xml:space="preserve">No aplica </v>
          </cell>
          <cell r="OF54">
            <v>0</v>
          </cell>
          <cell r="OG54">
            <v>0</v>
          </cell>
          <cell r="OH54">
            <v>0</v>
          </cell>
          <cell r="OI54">
            <v>0</v>
          </cell>
          <cell r="OJ54">
            <v>0</v>
          </cell>
          <cell r="OK54">
            <v>0</v>
          </cell>
          <cell r="OL54">
            <v>0</v>
          </cell>
          <cell r="OM54" t="str">
            <v xml:space="preserve">1. Aumentar la apropiación social de la memoria y la verdad históricas, por parte de la ciudadanía, como herramientas fundamentales en la construcción de paz, reconciliación y la profundización de la democracia
2. Fortalecer la articulación institucional y el otorgamiento de servicios  que dan respuesta a las obligaciones y retos en materia de asistencia, atención y reparación a víctimas en Bogotá-región; así como otros efectos particulares ,asociados al conflicto.
3. Incrementar las acciones integrales de coordinación territorial, para atender las necesidades de la población afectada por el conflicto armado, así como de las víctimas, reincorporados y reintegrados residentes en Bogotá-región
</v>
          </cell>
          <cell r="ON54" t="str">
            <v>Oficina de Alta Consejería de Paz, Víctimas y Reconciliación</v>
          </cell>
          <cell r="OO54" t="str">
            <v>PD100</v>
          </cell>
          <cell r="OP54">
            <v>34.777000000000001</v>
          </cell>
          <cell r="OQ54">
            <v>0</v>
          </cell>
          <cell r="OR54">
            <v>0</v>
          </cell>
          <cell r="OS54">
            <v>0</v>
          </cell>
          <cell r="OT54">
            <v>0</v>
          </cell>
          <cell r="OU54">
            <v>0</v>
          </cell>
          <cell r="OV54">
            <v>0</v>
          </cell>
          <cell r="OW54">
            <v>0</v>
          </cell>
          <cell r="OX54">
            <v>0</v>
          </cell>
          <cell r="OY54">
            <v>0</v>
          </cell>
          <cell r="OZ54">
            <v>0</v>
          </cell>
          <cell r="PA54">
            <v>0</v>
          </cell>
          <cell r="PB54">
            <v>0</v>
          </cell>
          <cell r="PC54">
            <v>0</v>
          </cell>
          <cell r="PD54">
            <v>8406135</v>
          </cell>
          <cell r="PE54">
            <v>8406135</v>
          </cell>
          <cell r="PF54">
            <v>8406135</v>
          </cell>
          <cell r="PG54">
            <v>8406135</v>
          </cell>
          <cell r="PH54">
            <v>8406135</v>
          </cell>
          <cell r="PI54">
            <v>8406135</v>
          </cell>
          <cell r="PJ54">
            <v>0</v>
          </cell>
          <cell r="PK54">
            <v>0</v>
          </cell>
          <cell r="PL54">
            <v>0</v>
          </cell>
          <cell r="PM54">
            <v>0</v>
          </cell>
          <cell r="PN54">
            <v>0</v>
          </cell>
          <cell r="PO54">
            <v>0</v>
          </cell>
          <cell r="PP54">
            <v>8406135</v>
          </cell>
          <cell r="PQ54">
            <v>11658315</v>
          </cell>
          <cell r="PR54">
            <v>3238747949</v>
          </cell>
          <cell r="PS54" t="str">
            <v>Meta Proyecto de Inversión</v>
          </cell>
        </row>
        <row r="55">
          <cell r="A55" t="str">
            <v>PD101</v>
          </cell>
          <cell r="B55">
            <v>7871</v>
          </cell>
          <cell r="C55" t="str">
            <v>7871_2</v>
          </cell>
          <cell r="D55">
            <v>2020110010188</v>
          </cell>
          <cell r="E55" t="str">
            <v>Un nuevo contrato social y ambiental para la Bogotá del siglo XXI</v>
          </cell>
          <cell r="F55" t="str">
            <v>3. Inspirar confianza y legitimidad para vivir sin miedo y ser epicentro de cultura ciudadana, paz y reconciliación.</v>
          </cell>
          <cell r="G55" t="str">
            <v>39.  Bogotá territorio de paz y atención integral a las víctimas del conflicto armado.</v>
          </cell>
          <cell r="H55" t="str">
            <v>Mejorar la integración de las acciones, servicios y escenarios que dan respuesta a las obligaciones derivadas de ley para las víctimas, el Acuerdo de Paz, y los demás compromisos distritales en materia de memoria, reparación, paz y reconciliación.</v>
          </cell>
          <cell r="I55" t="str">
            <v>1. Aumentar la apropiación social de la memoria y la verdad históricas, por parte de la ciudadanía, como herramientas fundamentales en la construcción de paz, reconciliación y la profundización de la democracia</v>
          </cell>
          <cell r="J55" t="str">
            <v>Construcción de Bogotá-región como territorio de paz para las víctimas y la reconciliación</v>
          </cell>
          <cell r="K55" t="str">
            <v>Oficina de Alta Consejería de Paz, Víctimas y Reconciliación</v>
          </cell>
          <cell r="L55" t="str">
            <v>Diego Fernando Peña</v>
          </cell>
          <cell r="M55" t="str">
            <v>Alto Consejero de Paz, Víctimas y Reconciliación</v>
          </cell>
          <cell r="N55" t="str">
            <v>Oficina de Alta Consejería de Paz, Víctimas y Reconciliación</v>
          </cell>
          <cell r="O55" t="str">
            <v>Diego Fernando Peña</v>
          </cell>
          <cell r="P55" t="str">
            <v>Alto Consejero de Paz, Víctimas y Reconciliación</v>
          </cell>
          <cell r="Q55" t="str">
            <v>Ehimy Duque, Juan Guillermo Becerra Jimenez</v>
          </cell>
          <cell r="R55" t="str">
            <v>Lucero Molina</v>
          </cell>
          <cell r="S55" t="str">
            <v>2. Realizar 1030 procesos pedagógicos para el fortalecimiento de iniciativas ciudadanas, que conduzcan al debate y la apropiación social de la paz, la memoria y la reconciliación, que se construye en los territorios ciudad región.</v>
          </cell>
          <cell r="T55" t="str">
            <v>Realizar 1030 procesos pedagógicos para el fortalecimiento de iniciativas ciudadanas, que conduzcan al debate y la apropiación social de la paz, la memoria y la reconciliación, que se construye en los territorios ciudad región.</v>
          </cell>
          <cell r="AC55" t="str">
            <v>2. Realizar 1030 procesos pedagógicos para el fortalecimiento de iniciativas ciudadanas, que conduzcan al debate y la apropiación social de la paz, la memoria y la reconciliación, que se construye en los territorios ciudad región.</v>
          </cell>
          <cell r="AI55" t="str">
            <v xml:space="preserve">PD_Meta Proyecto: 2. Realizar 1030 procesos pedagógicos para el fortalecimiento de iniciativas ciudadanas, que conduzcan al debate y la apropiación social de la paz, la memoria y la reconciliación, que se construye en los territorios ciudad región.; </v>
          </cell>
          <cell r="AJ55">
            <v>0</v>
          </cell>
          <cell r="AK55">
            <v>44466</v>
          </cell>
          <cell r="AL55">
            <v>2</v>
          </cell>
          <cell r="AM55">
            <v>2023</v>
          </cell>
          <cell r="AN55" t="str">
            <v>Este indicador evidencia la creación de 1030 procesos pedagógicos para el fortalecimiento de iniciativas ciudadanas, que conduzcan al debate y la apropiación social de la paz, la memoria y la reconciliación, que se construye en los territorios ciudad región desde el Centro de Memoria, Paz y Reconciliación -CMPR- 
El eje central de estos procesos pedagógicos es el fortalecimiento de las iniciativas ciudadanas de distinto índole: aquellas que moviliza la ciudadanía organizada, aquellas que surgen en la escuela, o aquellas que surgen de forma autónoma y no orgánica. Los procesos pedagógicos para el fortalecimiento de estas iniciativas ciudadanas incluyen: 
(a) El servicio de visitas guiadas que el CMPR moviliza con distintos actores
(b) Acciones de fortalecimiento a iniciativas ciudadanas de memoria para la paz y la reconciliación
(c) Apoyo en la realización de acciones memoriales y conmemorativas 
(d) La gestión, dinamización y asistencia técnica para el uso de los espacios del CMPR por parte de las iniciativas ciudadanas de memoria, paz y reconciliación.
Estos procesos circulan y se reproducen socialmente a partir de discursos y mensajes que permiten transformar imaginarios de violencia y concientizar, sensibilizar y visibilizar la importancia sobre los derechos humanos.</v>
          </cell>
          <cell r="AO55" t="str">
            <v>La promoción de unas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 torno a la memoria, la paz y la reconciliación; 
La promoción y consolidación del CMPR y sus espacios como un referente en la ciudad para la construcción de memoria, para la paz y la reconciliación.</v>
          </cell>
          <cell r="AP55">
            <v>2020</v>
          </cell>
          <cell r="AQ55">
            <v>2024</v>
          </cell>
          <cell r="AR55" t="str">
            <v>Suma</v>
          </cell>
          <cell r="AS55" t="str">
            <v>Eficacia</v>
          </cell>
          <cell r="AT55" t="str">
            <v>Número</v>
          </cell>
          <cell r="AU55" t="str">
            <v>Producto</v>
          </cell>
          <cell r="AV55" t="str">
            <v>N/D</v>
          </cell>
          <cell r="AW55" t="str">
            <v>N/D</v>
          </cell>
          <cell r="AX55" t="str">
            <v>N/D</v>
          </cell>
          <cell r="AZ55">
            <v>1</v>
          </cell>
          <cell r="BB55" t="str">
            <v>Este indicador se calcula a través de la sumatoria de procesos pedagógicos realizados para el fortalecimiento de iniciativas, de conformidad con el plan interno de trabajo de la Oficina Alta Consejería de Paz, Víctimas y Reconciliación.</v>
          </cell>
          <cell r="BC55" t="str">
            <v>Sumatoria de procesos pedagógicos para el fortalecimiento de iniciativas ciudadanas realizados</v>
          </cell>
          <cell r="BD55" t="str">
            <v>Procesos pedagógicos para el fortalecimiento de iniciativas ciudadanas realizados</v>
          </cell>
          <cell r="BE55" t="str">
            <v>N/A</v>
          </cell>
          <cell r="BF55" t="str">
            <v>Soportes que evidencian el cumplimiento de procesos pedagógicos.</v>
          </cell>
          <cell r="BG55">
            <v>3</v>
          </cell>
          <cell r="BH55">
            <v>44644</v>
          </cell>
          <cell r="BI55" t="str">
            <v>Radicado 3-2022-9977 del 24/03/2022</v>
          </cell>
          <cell r="BJ55" t="str">
            <v>Establecer variables 1 y/o 2 numéricas</v>
          </cell>
          <cell r="BK55">
            <v>1030</v>
          </cell>
          <cell r="BL55">
            <v>104</v>
          </cell>
          <cell r="BM55">
            <v>310</v>
          </cell>
          <cell r="BN55">
            <v>258</v>
          </cell>
          <cell r="BO55">
            <v>258</v>
          </cell>
          <cell r="BP55">
            <v>100</v>
          </cell>
          <cell r="BQ55">
            <v>1945668142</v>
          </cell>
          <cell r="BR55">
            <v>125460615</v>
          </cell>
          <cell r="BS55">
            <v>720347527</v>
          </cell>
          <cell r="BT55">
            <v>619022000</v>
          </cell>
          <cell r="BU55">
            <v>285492000</v>
          </cell>
          <cell r="BV55">
            <v>195346000</v>
          </cell>
          <cell r="BW55">
            <v>30</v>
          </cell>
          <cell r="BX55">
            <v>95</v>
          </cell>
          <cell r="BY55">
            <v>258</v>
          </cell>
          <cell r="BZ55">
            <v>258</v>
          </cell>
          <cell r="CA55">
            <v>310</v>
          </cell>
          <cell r="CB55">
            <v>258</v>
          </cell>
          <cell r="CC55">
            <v>258</v>
          </cell>
          <cell r="CD55">
            <v>125460090</v>
          </cell>
          <cell r="CE55">
            <v>125460090</v>
          </cell>
          <cell r="CF55">
            <v>705347527</v>
          </cell>
          <cell r="CG55">
            <v>664347527</v>
          </cell>
          <cell r="CH55">
            <v>619020540</v>
          </cell>
          <cell r="CI55">
            <v>619020540</v>
          </cell>
          <cell r="CJ55">
            <v>103.99999999999999</v>
          </cell>
          <cell r="CK55">
            <v>310</v>
          </cell>
          <cell r="CL55">
            <v>258</v>
          </cell>
          <cell r="CM55">
            <v>787</v>
          </cell>
          <cell r="CN55" t="str">
            <v>Suma</v>
          </cell>
          <cell r="CO55">
            <v>0</v>
          </cell>
          <cell r="CP55">
            <v>10</v>
          </cell>
          <cell r="CQ55">
            <v>30</v>
          </cell>
          <cell r="CR55">
            <v>30</v>
          </cell>
          <cell r="CS55">
            <v>30</v>
          </cell>
          <cell r="CT55">
            <v>15</v>
          </cell>
          <cell r="CU55">
            <v>15</v>
          </cell>
          <cell r="CV55">
            <v>30</v>
          </cell>
          <cell r="CW55">
            <v>30</v>
          </cell>
          <cell r="CX55">
            <v>30</v>
          </cell>
          <cell r="CY55">
            <v>30</v>
          </cell>
          <cell r="CZ55">
            <v>8</v>
          </cell>
          <cell r="DA55">
            <v>258</v>
          </cell>
          <cell r="DB55">
            <v>115</v>
          </cell>
          <cell r="DC55">
            <v>115</v>
          </cell>
          <cell r="DD55">
            <v>0</v>
          </cell>
          <cell r="DE55">
            <v>10</v>
          </cell>
          <cell r="DF55">
            <v>30</v>
          </cell>
          <cell r="DG55">
            <v>30</v>
          </cell>
          <cell r="DH55">
            <v>30</v>
          </cell>
          <cell r="DI55">
            <v>15</v>
          </cell>
          <cell r="DJ55">
            <v>15</v>
          </cell>
          <cell r="DK55">
            <v>30</v>
          </cell>
          <cell r="DL55">
            <v>30</v>
          </cell>
          <cell r="DM55">
            <v>30</v>
          </cell>
          <cell r="DN55">
            <v>30</v>
          </cell>
          <cell r="DO55">
            <v>8</v>
          </cell>
          <cell r="DP55">
            <v>258</v>
          </cell>
          <cell r="DQ55">
            <v>0</v>
          </cell>
          <cell r="DR55">
            <v>10</v>
          </cell>
          <cell r="DS55">
            <v>30</v>
          </cell>
          <cell r="DT55">
            <v>30</v>
          </cell>
          <cell r="DU55">
            <v>30</v>
          </cell>
          <cell r="DV55">
            <v>15</v>
          </cell>
          <cell r="DW55">
            <v>0</v>
          </cell>
          <cell r="DX55">
            <v>0</v>
          </cell>
          <cell r="DY55">
            <v>0</v>
          </cell>
          <cell r="DZ55">
            <v>0</v>
          </cell>
          <cell r="EA55">
            <v>0</v>
          </cell>
          <cell r="EB55">
            <v>0</v>
          </cell>
          <cell r="EC55">
            <v>115</v>
          </cell>
          <cell r="ED55">
            <v>115</v>
          </cell>
          <cell r="EE55" t="str">
            <v>No programó</v>
          </cell>
          <cell r="EF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G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H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I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J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K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L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M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N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O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P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Q55" t="str">
            <v>No Programó</v>
          </cell>
          <cell r="ER55" t="str">
            <v>• 1.2.1 REPORTE ACCIONES DE FORTALECIMIENTO A IMH
• 1.2.1 ANEXOS FORTALECIMIENTO IMH
• 1.2.2 REPORTE VISITAS GUIADAS
• 1.2.2 ANEXOS VISITAS GUIADAS</v>
          </cell>
          <cell r="ES55" t="str">
            <v>• 1.2.1 REPORTE ACCIONES DE FORTALECIMIENTO A IMH
• 1.2.1 ANEXOS FORTALECIMIENTO IMH
• 1.2.2 REPORTE VISITAS GUIADAS
• 1.2.2 ANEXOS VISITAS GUIADAS</v>
          </cell>
          <cell r="ET55" t="str">
            <v>• 1.2.1 REPORTE ACCIONES DE FORTALECIMIENTO A IMH
• 1.2.1 ANEXOS FORTALECIMIENTO IMH
• 1.2.2 REPORTE VISITAS GUIADAS
• 1.2.2 ANEXOS VISITAS GUIADAS</v>
          </cell>
          <cell r="EU55" t="str">
            <v>• 1.2.1 REPORTE ACCIONES DE FORTALECIMIENTO A IMH
• 1.2.1 ANEXOS FORTALECIMIENTO IMH
• 1.2.2 REPORTE VISITAS GUIADAS
• 1.2.2 ANEXOS VISITAS GUIADAS</v>
          </cell>
          <cell r="EV55" t="str">
            <v>• 1.2.1 REPORTE ACCIONES DE FORTALECIMIENTO A IMH
• 1.2.1 ANEXOS FORTALECIMIENTO IMH
• 1.2.2 REPORTE VISITAS GUIADAS
• 1.2.2 ANEXOS VISITAS GUIADAS</v>
          </cell>
          <cell r="EW55">
            <v>0</v>
          </cell>
          <cell r="EX55">
            <v>0</v>
          </cell>
          <cell r="EY55">
            <v>0</v>
          </cell>
          <cell r="EZ55">
            <v>0</v>
          </cell>
          <cell r="FA55">
            <v>0</v>
          </cell>
          <cell r="FB55">
            <v>0</v>
          </cell>
          <cell r="FC55">
            <v>285492000</v>
          </cell>
          <cell r="FD55">
            <v>285492000</v>
          </cell>
          <cell r="FE55">
            <v>285492000</v>
          </cell>
          <cell r="FF55">
            <v>285492000</v>
          </cell>
          <cell r="FG55">
            <v>285492000</v>
          </cell>
          <cell r="FH55">
            <v>285492000</v>
          </cell>
          <cell r="FI55">
            <v>285492000</v>
          </cell>
          <cell r="FJ55">
            <v>285492000</v>
          </cell>
          <cell r="FK55">
            <v>285492000</v>
          </cell>
          <cell r="FL55">
            <v>285492000</v>
          </cell>
          <cell r="FM55">
            <v>285492000</v>
          </cell>
          <cell r="FN55">
            <v>285492000</v>
          </cell>
          <cell r="FO55">
            <v>285492000</v>
          </cell>
          <cell r="FP55">
            <v>285492000</v>
          </cell>
          <cell r="FQ55">
            <v>285492000</v>
          </cell>
          <cell r="FR55">
            <v>285492000</v>
          </cell>
          <cell r="FS55">
            <v>285492000</v>
          </cell>
          <cell r="FT55">
            <v>285492000</v>
          </cell>
          <cell r="FU55">
            <v>285492000</v>
          </cell>
          <cell r="FV55">
            <v>0</v>
          </cell>
          <cell r="FW55">
            <v>0</v>
          </cell>
          <cell r="FX55">
            <v>0</v>
          </cell>
          <cell r="FY55">
            <v>0</v>
          </cell>
          <cell r="FZ55">
            <v>0</v>
          </cell>
          <cell r="GA55">
            <v>0</v>
          </cell>
          <cell r="GB55">
            <v>285492000</v>
          </cell>
          <cell r="GC55">
            <v>285491400</v>
          </cell>
          <cell r="GD55">
            <v>285491400</v>
          </cell>
          <cell r="GE55">
            <v>285491400</v>
          </cell>
          <cell r="GF55">
            <v>285491400</v>
          </cell>
          <cell r="GG55">
            <v>285491400</v>
          </cell>
          <cell r="GH55">
            <v>285491400</v>
          </cell>
          <cell r="GI55">
            <v>0</v>
          </cell>
          <cell r="GJ55">
            <v>0</v>
          </cell>
          <cell r="GK55">
            <v>0</v>
          </cell>
          <cell r="GL55">
            <v>0</v>
          </cell>
          <cell r="GM55">
            <v>0</v>
          </cell>
          <cell r="GN55">
            <v>0</v>
          </cell>
          <cell r="GO55">
            <v>285491400</v>
          </cell>
          <cell r="GP55">
            <v>0</v>
          </cell>
          <cell r="GQ55">
            <v>7137285</v>
          </cell>
          <cell r="GR55">
            <v>35686425</v>
          </cell>
          <cell r="GS55">
            <v>64235565</v>
          </cell>
          <cell r="GT55">
            <v>92784705</v>
          </cell>
          <cell r="GU55">
            <v>121333845</v>
          </cell>
          <cell r="GV55">
            <v>0</v>
          </cell>
          <cell r="GW55">
            <v>0</v>
          </cell>
          <cell r="GX55">
            <v>0</v>
          </cell>
          <cell r="GY55">
            <v>0</v>
          </cell>
          <cell r="GZ55">
            <v>0</v>
          </cell>
          <cell r="HA55">
            <v>0</v>
          </cell>
          <cell r="HB55">
            <v>121333845</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t="str">
            <v>Para la meta de realizar 1030 procesos pedagógicos para el fortalecimiento de iniciativas ciudadanas, que conduzcan al debate y la apropiación social de la paz, la memoria y la reconciliación, que se construye en los territorios ciudad región, se programaron 258 procesos para la vigencia 2023. Con corte al mes de junio se programó realizar 115, de los cuales se realizaron 115, de la siguiente manera:
• Acompañamientos técnicos para la realización de 25 conmemoraciones y otras iniciativas de memoria, entre las que se destacan trabajos alrededor de la conmemoración y dignificación de niñas víctimas violencia sexual, concientización sobre el reclutamiento forzado, las violaciones a derechos humanos en la ciudad, la visibilización de procesos de memoria con enfoque de género, el fortalecimiento de apuestas, el debate alrededor de la persecución a operadores de justicia, la visibilización de la victimización y de la labor de quienes han sido perseguidos por su labor sindical, la visibilización de las víctimas de violencia sexual,  de la labor de memoria de las víctimas de ejecuciones extrajudiciales y alrededor de los hechos ocurridos en Bogotá durante las movilizaciones sociales y el estallido social en 2021 - especialmente en lo que respecta a la victimización de jóvenes por cuenta del abuso policial, además del fortalecimiento y promoción del debate sobre  memoria con la Fuerza Pública, las persecusión a líderes ambientales, y los hitos de paz producidos alrededor de la firma e implementación del Acuerdo Final de Paz.
• 90 visitas guiadas al Centro Memoria, Paz y Reconciliación -CMPR, de la siguiente manera:
- 67 visitas dentro de la estrategia general de visitas guiadas, de la que se beneficiaron colegios, instituciones de educación superior y delegaciones internacionales
- 22 visitas guiadas estrategia "camino a casa" especializada para niñas y niños. de las que se han beneficiado cuidadores y cuidadoras."
- 1 intercambio educativo con Fomento LEO de la Secretaría de Educación del Distrito y el Centro Regional para el Fomento del Libro en América Latina - CERLAC</v>
          </cell>
          <cell r="ID55" t="str">
            <v/>
          </cell>
          <cell r="IE55" t="str">
            <v/>
          </cell>
          <cell r="IF55" t="str">
            <v>No Programó</v>
          </cell>
          <cell r="IG55"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febrero se reportaron (10) procesos pedagógicos de (10) programados:
• Se brindó acompañamiento técnico, y se articuló con familiares y u organizaciones, para la realización de (2) conmemoraciones:
1. Conmemoración del Día de las Manos Rojas
2. Conmemoración Sandra Catalina Vásquez
• Se brindaron (3) asistencias técnicas para el fortalecimiento de iniciativas de memoria, paz y reconciliación:
3. Asistencia técnica palabreras y callejeras
4. Asistencia técnica Casa de la Memoria Suba y Casa de la Memoria Usaquén
5. Asistencia técnica familiares Dubán Barros.
• Se reportaron (5) visitas guiadas al CMPR e intercambios con actores educativos, sociales, institucionales y ciudadanos de (5) programadas, de la siguiente manera:
6 al 9.  (4) visitas guiadas en el marco de la estrategia general de visitas guiadas,  5 instituciones de educación superior, y 1 organización social y 2 instituciones educativas, además de aquellas visitas guiadas que beneficiaron al público en general.
10.  (1) visita guiada en el marco de la estrategia especializada para niños y niñas ‘Camino a Casa’, en las que participaron cuidadores y cuidadoras en formación de la Universidad del Tolima.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febrero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febrero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v>
          </cell>
          <cell r="IH55"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marzo se reportaron (30) procesos pedagógicos de (30) programados:
• Se brindó acompañamiento técnico, y se articuló con familiares y u organizaciones, para la realización de (2) conmemoraciones:
1. Conmemoración del homicidio de la firmante de paz Astrid Conde
2. Conmemoración del homicidio del líder político José Antequera
• Se brindaron (3) asistencias técnicas para el fortalecimiento de iniciativas de memoria, paz y reconciliación:
3. Asistencia técnica "La mesa como palimsesto"
4. Asistencia técnica proceso de memoria "Barrio Policarpa"
5. Asistencia técnica "La Yerbas de todos"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y cuidadores y cuidadoras en formación.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marzo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marzo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v>
          </cell>
          <cell r="II55"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abril se reportaron (30) procesos pedagógicos de (30) programados:
• Se brindó acompañamiento técnico, y se articuló con familiares y u organizaciones, para la realización de (4) conmemoraciones:
1. Acción pública realizada en el Parque de Verbenal en conmemoración de las víctimas de abuso y brutalidad policial
2. Acción conmemorativa por el asesinato de Guillermo Rivera Fúquene, 15 años
3. Acción conmemorativa de la muerte de Carlos Pizarro, 33 años.
4. Acción conmemorativa acerca de las luchas de Rodrigo Lara Bonilla y Enrique Low Murtra contra el narcotráfico."
• Se brindó (1) asistencia técnica para el fortalecimiento de iniciativas de memoria, paz y reconciliación:
5. Asistencia técnica a la Unidad Policial para la Edificación de la Paz (UNIPEP), tras la articulación con el Grupo de Memoria Histórica del Comando General de las Fuerzas Militares.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1 entidad distrital y universidades públicas y privadas.
BENEFICIOS
• Las acciones desarrolladas en abril permitieron visibilizar y abrir canales de discusión y apropiación pública sobre la persecución que han sufrido sindicalistas, operadores judiciales y personas que han participado de procesos de paz por posicionar agendas políticas alrededor de la justicia, la dignidad y la paz. También se apoyaron conmemoraciones sobre los hechos ocurridos en Bogotá en 2021, del cual fueron víctimas jóvenes en la ciudad.
• Las acciones de fortalecimiento a iniciativas de memoria permitieron el robustecer el trabajo de organizaciones de víctimas de distintos actores armados, instituciones,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abril permitieron fortalecer y sostener debates con instituciones como la Policía Nacional, acerca del sentido de la construcción de memoria, en un horizonte misional de construcción y sostenimiento de la paz.
• Niños, niñas, adolescentes y jóvenes de la ciudad cuentan con una oferta pedagógica para pensar y debatir acerca de la memoria, la paz y la reconciliación. </v>
          </cell>
          <cell r="IJ55"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mayo se reportaron (30) procesos pedagógicos de (30) programados:
• Se brindó acompañamiento técnico, y se articuló con familiares y u organizaciones, para la realización de (5) conmemoraciones:
1. Conmemoración Acción II Festival por la Memoria, organizado por la Ruta de la Memoria de la Universidad Pedagógica en conmemoración de Darío Betancourt
2. Acción conmemorativa por el asesinato de Mario, Elsa y Carlos
3. Acción conmemorativa Día Nacional por la Dignidad de las Mujeres Víctimas de Violencia Sexual con Jineth Bedoya Lima.
4. Fortalecimiento a la Casa de la Memoria de Suba. 
5. Fortalecimiento a la iniciativa de memoria del OBSURDH - Observatorio Surcolombiano de Derechos Humanos.
• Se reportaron (25) visitas guiadas al CMPR e intercambios con actores educativos, sociales, institucionales y ciudadanos de (25) programadas, de la siguiente manera:
6 a 23. (18) visitas guiadas en el marco de la estrategia general de visitas guiadas, en las que participaron más de 8 colegios, 6 instituciones de educación superior, 3 organizaciones sociales y una estrategia de la Secretaría de Integración Social, además de aquellas visitas guiadas que beneficiaron al público en general.
24 a 29. (6) visitas guiadas en el marco de la estrategia especializada para niños y niñas ‘Camino a Casa’, en las que participaron 4 colegios públicos y privados, una (1) enmarcada en instituciones de educación superior públicas y una (1) estrategia de la Secretaría de Integración Social.
30. (1) intercambio con actores educativos, sociales, institucionales y ciudadanos,  el taller “Memoria y Verdad”, en alianza con Fomento LEO de la Secretaría de Educación del Distrito y el Centro Regional para el Fomento del Libro en América Latina - CERLAC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mayo permitieron visibilizar y abrir canales de discusión y apropiación pública sobre la persecución a docentes e investigadores, así como a defensores del medio ambiente. También se lññlevaro a cabo acciones conmemorativas para visibilizar la agencia de las víctimas de violencia sexual, frente a la búsqueda de justicia y reparación.
• Las acciones de fortalecimiento a iniciativas de memoria permitieron el robustecer el trabajo de organizaciones de víctimas de distintos actores, en particular instituciones de las fuerzas armadas, y jóvenes organizados alrededor de las reivindicciones de las víctimas violencia policial en el marco de las movilizaciones sociales en Bogotá en el año 2021. Estas acciones, además, posibilitaron aumentar visibilidad del trabajo desarrollado por estos actores.
• Niños, niñas, adolescentes y jóvenes de la ciudad cuentan con una oferta pedagógica para pensar y debatir acerca de la memoria, la paz y la reconciliación.
• De forma particular, durante el mes de mayo se fortalecieron los y las gestoras que estarán encargados de más de 190 bibliotecas escolares del distrito, a través de estrategias de promoción de lectura, para fortalecer sus propuestas de narrar la paz y apropiar el legado de la Comisión de la Verdad.</v>
          </cell>
          <cell r="IK55"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junio se reportaron (15) procesos pedagógicos de (15) programados:
• Se brindó acompañamiento técnico, y se articuló con familiares y u organizaciones, para la realización de (5) conmemoraciones:
1. Conmemoración Kimy Pernía Domincó en la Cuenca de la Chiguaza  
2. Conmemoración de 1 año del Informe Final de la Comisión de la Verdad.
3. Conmemoración de un año de “La escuela abraza la verdad”.4. Fortalecimiento a la Casa de la Memoria de Suba. 
4. Ruta de la Memoria Portal Resistencia
5. Apoyo a Iniciativas de memoria en el Sector la Mariposa (Usaquén).
• Se reportaron (10) visitas guiadas al CMPR e intercambios con actores educativos, sociales, institucionales y ciudadanos de (10) programadas, de la siguiente manera:
6 a 12. (07) visitas guiadas en el marco de la estrategia general de visitas guiadas, en las que participaron cinco (5) colegios, (1) institución de educación superior y una (1) estrategia de la Secretaría de Integración Social, además de aquellas visitas guiadas que beneficiaron al público en general
13 a 15. (3) visitas guiadas en el marco de la estrategia especializada para niños y niñas ‘Camino a Casa’, en las que participaron (1) colegio público, una (1) enmarcada en instituciones de educación superior públicas y una (1) estrategia de la Secretaría de Educación del Distrito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 Niños, niñas, adolescentes y jóvenes de la ciudad cuentan con una oferta pedagógica para pensar y debatir acerca de la memoria, la paz y la reconciliación.</v>
          </cell>
          <cell r="IL55" t="str">
            <v/>
          </cell>
          <cell r="IM55" t="str">
            <v/>
          </cell>
          <cell r="IN55" t="str">
            <v/>
          </cell>
          <cell r="IO55" t="str">
            <v/>
          </cell>
          <cell r="IP55" t="str">
            <v/>
          </cell>
          <cell r="IQ55" t="str">
            <v/>
          </cell>
          <cell r="IR55">
            <v>0</v>
          </cell>
          <cell r="IS55">
            <v>1</v>
          </cell>
          <cell r="IT55">
            <v>1</v>
          </cell>
          <cell r="IU55">
            <v>1</v>
          </cell>
          <cell r="IV55">
            <v>1</v>
          </cell>
          <cell r="IW55">
            <v>1</v>
          </cell>
          <cell r="IX55">
            <v>0</v>
          </cell>
          <cell r="IY55">
            <v>0</v>
          </cell>
          <cell r="IZ55">
            <v>0</v>
          </cell>
          <cell r="JA55">
            <v>0</v>
          </cell>
          <cell r="JB55">
            <v>0</v>
          </cell>
          <cell r="JC55">
            <v>0</v>
          </cell>
          <cell r="JD55">
            <v>0.44573643410852715</v>
          </cell>
          <cell r="JE55">
            <v>0</v>
          </cell>
          <cell r="JF55">
            <v>3.8759689922480618</v>
          </cell>
          <cell r="JG55">
            <v>11.627906976744185</v>
          </cell>
          <cell r="JH55">
            <v>11.627906976744185</v>
          </cell>
          <cell r="JI55">
            <v>11.627906976744185</v>
          </cell>
          <cell r="JJ55">
            <v>5.8139534883720927</v>
          </cell>
          <cell r="JK55">
            <v>0</v>
          </cell>
          <cell r="JL55">
            <v>0</v>
          </cell>
          <cell r="JM55">
            <v>0</v>
          </cell>
          <cell r="JN55">
            <v>0</v>
          </cell>
          <cell r="JO55">
            <v>0</v>
          </cell>
          <cell r="JP55">
            <v>0</v>
          </cell>
          <cell r="JQ55">
            <v>44.573643410852711</v>
          </cell>
          <cell r="JR55">
            <v>0</v>
          </cell>
          <cell r="JS55">
            <v>3.8759689922480618</v>
          </cell>
          <cell r="JT55">
            <v>15.503875968992247</v>
          </cell>
          <cell r="JU55">
            <v>27.131782945736433</v>
          </cell>
          <cell r="JV55">
            <v>38.759689922480618</v>
          </cell>
          <cell r="JW55">
            <v>44.573643410852711</v>
          </cell>
          <cell r="JX55">
            <v>44.573643410852711</v>
          </cell>
          <cell r="JY55">
            <v>44.573643410852711</v>
          </cell>
          <cell r="JZ55">
            <v>44.573643410852711</v>
          </cell>
          <cell r="KA55">
            <v>44.573643410852711</v>
          </cell>
          <cell r="KB55">
            <v>44.573643410852711</v>
          </cell>
          <cell r="KC55">
            <v>44.573643410852711</v>
          </cell>
          <cell r="KD55" t="str">
            <v>No Programó</v>
          </cell>
          <cell r="KE55">
            <v>99.999999999999986</v>
          </cell>
          <cell r="KF55">
            <v>99.999999999999986</v>
          </cell>
          <cell r="KG55">
            <v>99.999999999999986</v>
          </cell>
          <cell r="KH55">
            <v>99.999999999999986</v>
          </cell>
          <cell r="KI55">
            <v>99.999999999999986</v>
          </cell>
          <cell r="KJ55" t="str">
            <v/>
          </cell>
          <cell r="KK55" t="str">
            <v/>
          </cell>
          <cell r="KL55" t="str">
            <v/>
          </cell>
          <cell r="KM55" t="str">
            <v/>
          </cell>
          <cell r="KN55" t="str">
            <v/>
          </cell>
          <cell r="KO55" t="str">
            <v/>
          </cell>
          <cell r="KP55" t="str">
            <v>No Programó</v>
          </cell>
          <cell r="KQ55">
            <v>99.999999999999986</v>
          </cell>
          <cell r="KR55">
            <v>99.999999999999986</v>
          </cell>
          <cell r="KS55">
            <v>99.999999999999986</v>
          </cell>
          <cell r="KT55">
            <v>99.999999999999986</v>
          </cell>
          <cell r="KU55">
            <v>99.999999999999986</v>
          </cell>
          <cell r="KV55" t="str">
            <v/>
          </cell>
          <cell r="KW55" t="str">
            <v/>
          </cell>
          <cell r="KX55" t="str">
            <v/>
          </cell>
          <cell r="KY55" t="str">
            <v/>
          </cell>
          <cell r="KZ55" t="str">
            <v/>
          </cell>
          <cell r="LA55" t="str">
            <v/>
          </cell>
          <cell r="LB55">
            <v>99.999999999999986</v>
          </cell>
          <cell r="LC55" t="str">
            <v>7871_1</v>
          </cell>
          <cell r="LD55" t="str">
            <v xml:space="preserve">1. Aumentar la apropiación social de la memoria y la verdad históricas, por parte de la ciudadanía, </v>
          </cell>
          <cell r="LE55">
            <v>100</v>
          </cell>
          <cell r="LF55">
            <v>41.56937239117471</v>
          </cell>
          <cell r="LG55" t="str">
            <v/>
          </cell>
          <cell r="LH55" t="str">
            <v/>
          </cell>
          <cell r="LI55">
            <v>99.259397560368427</v>
          </cell>
          <cell r="LJ55">
            <v>79.782521690760007</v>
          </cell>
          <cell r="LK55">
            <v>24341513000</v>
          </cell>
          <cell r="LL55">
            <v>23799665292</v>
          </cell>
          <cell r="LM55">
            <v>8358079540</v>
          </cell>
          <cell r="LN55">
            <v>3250406264</v>
          </cell>
          <cell r="LO55">
            <v>3114713912</v>
          </cell>
          <cell r="LP55" t="str">
            <v>No Programó</v>
          </cell>
          <cell r="LQ55">
            <v>9.9999999999999982</v>
          </cell>
          <cell r="LR55">
            <v>29.999999999999993</v>
          </cell>
          <cell r="LS55">
            <v>29.999999999999993</v>
          </cell>
          <cell r="LT55">
            <v>30</v>
          </cell>
          <cell r="LU55">
            <v>15</v>
          </cell>
          <cell r="LV55" t="str">
            <v/>
          </cell>
          <cell r="LW55" t="str">
            <v/>
          </cell>
          <cell r="LX55" t="str">
            <v/>
          </cell>
          <cell r="LY55" t="str">
            <v/>
          </cell>
          <cell r="LZ55" t="str">
            <v/>
          </cell>
          <cell r="MA55" t="str">
            <v/>
          </cell>
          <cell r="MB55">
            <v>114.99999999999999</v>
          </cell>
          <cell r="MC55">
            <v>114.99999999999999</v>
          </cell>
          <cell r="MD55">
            <v>114.99999999999999</v>
          </cell>
          <cell r="ME55">
            <v>0</v>
          </cell>
          <cell r="MF55" t="str">
            <v>Oportuno: Se radica en los tiempos establecidos por la Oficina Asesora de Planeación - OAP</v>
          </cell>
          <cell r="MG55" t="str">
            <v>Oportuno: Se radica en los tiempos establecidos por la Oficina Asesora de Planeación - OAP</v>
          </cell>
          <cell r="MH55" t="str">
            <v>Oportuno: Se radica en los tiempos establecidos por la Oficina Asesora de Planeación - OAP</v>
          </cell>
          <cell r="MI55" t="str">
            <v>Oportuno: Se radica en los tiempos establecidos por la Oficina Asesora de Planeación - OAP</v>
          </cell>
          <cell r="MJ55">
            <v>0</v>
          </cell>
          <cell r="MK55">
            <v>0</v>
          </cell>
          <cell r="ML55">
            <v>0</v>
          </cell>
          <cell r="MM55">
            <v>0</v>
          </cell>
          <cell r="MN55">
            <v>0</v>
          </cell>
          <cell r="MO55">
            <v>0</v>
          </cell>
          <cell r="MP55">
            <v>0</v>
          </cell>
          <cell r="MQ55">
            <v>0</v>
          </cell>
          <cell r="MR55" t="str">
            <v>Coherente: La información de avance de la magnitud, consignada en el reporte del periodo, concuerda con la programación realizada, con la información cualitativa presentada, con las actividades establecidas (si aplica) y con los soportes presentados. Esta</v>
          </cell>
          <cell r="MS55" t="str">
            <v>Coherente: La información de avance de la magnitud, consignada en el reporte del periodo, concuerda con la programación realizada, con la información cualitativa presentada, con las actividades establecidas (si aplica) y con los soportes presentados. Esta</v>
          </cell>
          <cell r="MT55" t="str">
            <v>Coherente: La información de avance de la magnitud, consignada en el reporte del periodo, concuerda con la programación realizada, con la información cualitativa presentada, con las actividades establecidas (si aplica) y con los soportes presentados. Esta</v>
          </cell>
          <cell r="MU55" t="str">
            <v>Coherente: La información de avance de la magnitud, consignada en el reporte del periodo, concuerda con la programación realizada, con la información cualitativa presentada, con las actividades establecidas (si aplica) y con los soportes presentados. Esta</v>
          </cell>
          <cell r="MV55">
            <v>0</v>
          </cell>
          <cell r="MW55">
            <v>0</v>
          </cell>
          <cell r="MX55">
            <v>0</v>
          </cell>
          <cell r="MY55">
            <v>0</v>
          </cell>
          <cell r="MZ55">
            <v>0</v>
          </cell>
          <cell r="NA55">
            <v>0</v>
          </cell>
          <cell r="NB55">
            <v>0</v>
          </cell>
          <cell r="NC55" t="str">
            <v>No Programó</v>
          </cell>
          <cell r="ND55">
            <v>99.999999999999986</v>
          </cell>
          <cell r="NE55">
            <v>99.999999999999986</v>
          </cell>
          <cell r="NF55">
            <v>99.999999999999986</v>
          </cell>
          <cell r="NG55">
            <v>99.999999999999986</v>
          </cell>
          <cell r="NH55">
            <v>99.999999999999986</v>
          </cell>
          <cell r="NI55" t="str">
            <v/>
          </cell>
          <cell r="NJ55" t="str">
            <v/>
          </cell>
          <cell r="NK55" t="str">
            <v/>
          </cell>
          <cell r="NL55" t="str">
            <v/>
          </cell>
          <cell r="NM55" t="str">
            <v/>
          </cell>
          <cell r="NN55" t="str">
            <v/>
          </cell>
          <cell r="NO55">
            <v>0</v>
          </cell>
          <cell r="NP55" t="str">
            <v xml:space="preserve">No Aplica </v>
          </cell>
          <cell r="NQ55" t="str">
            <v xml:space="preserve">No Aplica </v>
          </cell>
          <cell r="NR55" t="str">
            <v xml:space="preserve">No Aplica </v>
          </cell>
          <cell r="NS55" t="str">
            <v xml:space="preserve">No Aplica </v>
          </cell>
          <cell r="NT55">
            <v>0</v>
          </cell>
          <cell r="NU55">
            <v>0</v>
          </cell>
          <cell r="NV55">
            <v>0</v>
          </cell>
          <cell r="NW55">
            <v>0</v>
          </cell>
          <cell r="NX55">
            <v>0</v>
          </cell>
          <cell r="NY55">
            <v>0</v>
          </cell>
          <cell r="NZ55">
            <v>0</v>
          </cell>
          <cell r="OA55">
            <v>0</v>
          </cell>
          <cell r="OB55" t="str">
            <v xml:space="preserve">No Aplica </v>
          </cell>
          <cell r="OC55" t="str">
            <v xml:space="preserve">No Aplica </v>
          </cell>
          <cell r="OD55" t="str">
            <v xml:space="preserve">No Aplica </v>
          </cell>
          <cell r="OE55" t="str">
            <v xml:space="preserve">No Aplica </v>
          </cell>
          <cell r="OF55">
            <v>0</v>
          </cell>
          <cell r="OG55">
            <v>0</v>
          </cell>
          <cell r="OH55">
            <v>0</v>
          </cell>
          <cell r="OI55">
            <v>0</v>
          </cell>
          <cell r="OJ55">
            <v>0</v>
          </cell>
          <cell r="OK55">
            <v>0</v>
          </cell>
          <cell r="OL55">
            <v>0</v>
          </cell>
          <cell r="OO55" t="str">
            <v>PD101</v>
          </cell>
          <cell r="OP55">
            <v>115</v>
          </cell>
          <cell r="OQ55">
            <v>0</v>
          </cell>
          <cell r="OR55">
            <v>0</v>
          </cell>
          <cell r="OS55">
            <v>0</v>
          </cell>
          <cell r="OT55">
            <v>0</v>
          </cell>
          <cell r="OU55">
            <v>0</v>
          </cell>
          <cell r="OV55">
            <v>0</v>
          </cell>
          <cell r="OW55">
            <v>0</v>
          </cell>
          <cell r="OX55">
            <v>0</v>
          </cell>
          <cell r="OY55">
            <v>0</v>
          </cell>
          <cell r="OZ55">
            <v>0</v>
          </cell>
          <cell r="PA55">
            <v>0</v>
          </cell>
          <cell r="PB55">
            <v>0</v>
          </cell>
          <cell r="PC55">
            <v>0</v>
          </cell>
          <cell r="PD55">
            <v>0</v>
          </cell>
          <cell r="PE55">
            <v>0</v>
          </cell>
          <cell r="PF55">
            <v>0</v>
          </cell>
          <cell r="PG55">
            <v>0</v>
          </cell>
          <cell r="PH55">
            <v>0</v>
          </cell>
          <cell r="PI55">
            <v>0</v>
          </cell>
          <cell r="PJ55">
            <v>0</v>
          </cell>
          <cell r="PK55">
            <v>0</v>
          </cell>
          <cell r="PL55">
            <v>0</v>
          </cell>
          <cell r="PM55">
            <v>0</v>
          </cell>
          <cell r="PN55">
            <v>0</v>
          </cell>
          <cell r="PO55">
            <v>0</v>
          </cell>
          <cell r="PP55">
            <v>0</v>
          </cell>
          <cell r="PQ55">
            <v>11658315</v>
          </cell>
          <cell r="PR55">
            <v>3238747949</v>
          </cell>
          <cell r="PS55" t="str">
            <v>Meta Proyecto de Inversión</v>
          </cell>
        </row>
        <row r="56">
          <cell r="A56" t="str">
            <v>PD102</v>
          </cell>
          <cell r="B56">
            <v>7871</v>
          </cell>
          <cell r="C56" t="str">
            <v>7871_3</v>
          </cell>
          <cell r="D56">
            <v>2020110010188</v>
          </cell>
          <cell r="E56" t="str">
            <v>Un nuevo contrato social y ambiental para la Bogotá del siglo XXI</v>
          </cell>
          <cell r="F56" t="str">
            <v>3. Inspirar confianza y legitimidad para vivir sin miedo y ser epicentro de cultura ciudadana, paz y reconciliación.</v>
          </cell>
          <cell r="G56" t="str">
            <v>39.  Bogotá territorio de paz y atención integral a las víctimas del conflicto armado.</v>
          </cell>
          <cell r="H56" t="str">
            <v>Mejorar la integración de las acciones, servicios y escenarios que dan respuesta a las obligaciones derivadas de ley para las víctimas, el Acuerdo de Paz, y los demás compromisos distritales en materia de memoria, reparación, paz y reconciliación.</v>
          </cell>
          <cell r="I56" t="str">
            <v>1. Aumentar la apropiación social de la memoria y la verdad históricas, por parte de la ciudadanía, como herramientas fundamentales en la construcción de paz, reconciliación y la profundización de la democracia</v>
          </cell>
          <cell r="J56" t="str">
            <v>Construcción de Bogotá-región como territorio de paz para las víctimas y la reconciliación</v>
          </cell>
          <cell r="K56" t="str">
            <v>Oficina de Alta Consejería de Paz, Víctimas y Reconciliación</v>
          </cell>
          <cell r="L56" t="str">
            <v>Diego Fernando Peña</v>
          </cell>
          <cell r="M56" t="str">
            <v>Alto Consejero de Paz, Víctimas y Reconciliación</v>
          </cell>
          <cell r="N56" t="str">
            <v>Oficina de Alta Consejería de Paz, Víctimas y Reconciliación</v>
          </cell>
          <cell r="O56" t="str">
            <v>Diego Fernando Peña</v>
          </cell>
          <cell r="P56" t="str">
            <v>Alto Consejero de Paz, Víctimas y Reconciliación</v>
          </cell>
          <cell r="Q56" t="str">
            <v>Ehimy Duque, Juan Guillermo Becerra Jimenez</v>
          </cell>
          <cell r="R56" t="str">
            <v>Lucero Molina</v>
          </cell>
          <cell r="S56" t="str">
            <v>3. Implementar 300 productos de pedagogía social y gestión del conocimiento, para el debate y la apropiación social de la paz, la memoria y la  reconciliación, que se construye en los territorios ciudad región.</v>
          </cell>
          <cell r="T56" t="str">
            <v>Implementar 300 productos de pedagogía social y gestión del conocimiento, para el debate y la apropiación social de la paz, la memoria y la  reconciliación, que se construye en los territorios ciudad región.</v>
          </cell>
          <cell r="AB56" t="str">
            <v>20.2. Numero de productos de pedagogía social y gestión del conocimiento implementados.</v>
          </cell>
          <cell r="AC56" t="str">
            <v>3. Implementar 300 productos de pedagogía social y gestión del conocimiento, para el debate y la apropiación social de la paz, la memoria y la  reconciliación, que se construye en los territorios ciudad región.</v>
          </cell>
          <cell r="AI56" t="str">
            <v xml:space="preserve">PD_PMR: 20.2. Numero de productos de pedagogía social y gestión del conocimiento implementados.; PD_Meta Proyecto: 3. Implementar 300 productos de pedagogía social y gestión del conocimiento, para el debate y la apropiación social de la paz, la memoria y la  reconciliación, que se construye en los territorios ciudad región.; </v>
          </cell>
          <cell r="AJ56">
            <v>0</v>
          </cell>
          <cell r="AK56">
            <v>44466</v>
          </cell>
          <cell r="AL56">
            <v>2</v>
          </cell>
          <cell r="AM56">
            <v>2023</v>
          </cell>
          <cell r="AN56" t="str">
            <v>Un producto de pedagogías social y gestión del conocimiento, para el debate y la apropiación social de la paz, la memoria y la reconciliación son todas aquellas acciones, dispositivos, productos, herramientas, publicaciones, que se construyen para divulgar el conocimiento en memoria que circula en la ciudad, y aquellos que buscan construir, circular o difundir la memoria sobre asuntos relevantes en la ciudad en materia de memoria, paz y reconciliación.
Dentro de los productos de pedagogía social y de gestión del conocimiento se encuentran, por ejemplo las publicaciones que contienen los resultados de investigaciones o procesos de memoria; herramientas metodológicas; franjas de debate, conversación o circulación de memoria; exposiciones; laboratorios de creación; entre otros.
Este indicador evidencia los productos de pedagogía social agenciados por el Centro de Memoria, Paz y Reconciliación -CMPR- para la apropiación, circulación y construcción de la memoria, que contribuya al fortalecimiento democrático, a la transformación de imaginarios y la construcción de paz y reconciliación.</v>
          </cell>
          <cell r="AO56" t="str">
            <v>Puesta en disposición de la ciudadanía de herramientas para la apropiación social de la memoria que contribuyan a la construcción de ciudadanías críticas que le apuesten a la memoria y la construcción de paz.
Ofertar a la ciudadanía materiales pedagógicos para que puedan agenciar procesos propios de memoria.
Visibilizar la memoria sobre el conflicto armado, sobre la violencia política, sobre las apuestas de construcción de paz y reconciliación en la ciudad.
Disponer del CMPR como una plataforma para la circulación de los debates y el conocimiento de memoria que se construye en la ciudad - región.</v>
          </cell>
          <cell r="AP56">
            <v>2020</v>
          </cell>
          <cell r="AQ56">
            <v>2024</v>
          </cell>
          <cell r="AR56" t="str">
            <v>Suma</v>
          </cell>
          <cell r="AS56" t="str">
            <v>Eficacia</v>
          </cell>
          <cell r="AT56" t="str">
            <v>Número</v>
          </cell>
          <cell r="AU56" t="str">
            <v>Producto</v>
          </cell>
          <cell r="AV56" t="str">
            <v>N/D</v>
          </cell>
          <cell r="AW56" t="str">
            <v>N/D</v>
          </cell>
          <cell r="AX56" t="str">
            <v>N/D</v>
          </cell>
          <cell r="AZ56">
            <v>1</v>
          </cell>
          <cell r="BB56" t="str">
            <v>Este indicador se calcula a través de la sumatoria de productos pedagógicos implementados, de conformidad con el plan interno de trabajo de la Oficina Alta Consejería de Paz, Víctimas y Reconciliación</v>
          </cell>
          <cell r="BC56" t="str">
            <v>Sumatoria de productos pedagógicos implementados</v>
          </cell>
          <cell r="BD56" t="str">
            <v>Productos pedagógicos implementados</v>
          </cell>
          <cell r="BE56" t="str">
            <v>N/A</v>
          </cell>
          <cell r="BF56" t="str">
            <v>Soportes que evidencian el cumplimiento de productos pedagógicos implementados.</v>
          </cell>
          <cell r="BG56">
            <v>3</v>
          </cell>
          <cell r="BH56">
            <v>44644</v>
          </cell>
          <cell r="BI56" t="str">
            <v>Radicado 3-2022-9977 del 24/03/2022</v>
          </cell>
          <cell r="BJ56" t="str">
            <v>Establecer variables 1 y/o 2 numéricas</v>
          </cell>
          <cell r="BK56">
            <v>300</v>
          </cell>
          <cell r="BL56">
            <v>75</v>
          </cell>
          <cell r="BM56">
            <v>73</v>
          </cell>
          <cell r="BN56">
            <v>70</v>
          </cell>
          <cell r="BO56">
            <v>65</v>
          </cell>
          <cell r="BP56">
            <v>17</v>
          </cell>
          <cell r="BQ56">
            <v>3833402557</v>
          </cell>
          <cell r="BR56">
            <v>343596383</v>
          </cell>
          <cell r="BS56">
            <v>1162264350</v>
          </cell>
          <cell r="BT56">
            <v>972259824</v>
          </cell>
          <cell r="BU56">
            <v>769243000</v>
          </cell>
          <cell r="BV56">
            <v>586039000</v>
          </cell>
          <cell r="BW56">
            <v>32</v>
          </cell>
          <cell r="BX56">
            <v>34</v>
          </cell>
          <cell r="BY56">
            <v>70</v>
          </cell>
          <cell r="BZ56">
            <v>65</v>
          </cell>
          <cell r="CA56">
            <v>73</v>
          </cell>
          <cell r="CB56">
            <v>70</v>
          </cell>
          <cell r="CC56">
            <v>65</v>
          </cell>
          <cell r="CD56">
            <v>343595433</v>
          </cell>
          <cell r="CE56">
            <v>343595433</v>
          </cell>
          <cell r="CF56">
            <v>1162264350</v>
          </cell>
          <cell r="CG56">
            <v>1077880574</v>
          </cell>
          <cell r="CH56">
            <v>972256822</v>
          </cell>
          <cell r="CI56">
            <v>967895148</v>
          </cell>
          <cell r="CJ56">
            <v>74.999999999999986</v>
          </cell>
          <cell r="CK56">
            <v>73</v>
          </cell>
          <cell r="CL56">
            <v>70</v>
          </cell>
          <cell r="CM56">
            <v>248</v>
          </cell>
          <cell r="CN56" t="str">
            <v>Suma</v>
          </cell>
          <cell r="CO56">
            <v>0</v>
          </cell>
          <cell r="CP56">
            <v>4</v>
          </cell>
          <cell r="CQ56">
            <v>6</v>
          </cell>
          <cell r="CR56">
            <v>7</v>
          </cell>
          <cell r="CS56">
            <v>6</v>
          </cell>
          <cell r="CT56">
            <v>7</v>
          </cell>
          <cell r="CU56">
            <v>6</v>
          </cell>
          <cell r="CV56">
            <v>7</v>
          </cell>
          <cell r="CW56">
            <v>6</v>
          </cell>
          <cell r="CX56">
            <v>7</v>
          </cell>
          <cell r="CY56">
            <v>6</v>
          </cell>
          <cell r="CZ56">
            <v>3</v>
          </cell>
          <cell r="DA56">
            <v>65</v>
          </cell>
          <cell r="DB56">
            <v>30</v>
          </cell>
          <cell r="DC56">
            <v>30</v>
          </cell>
          <cell r="DD56">
            <v>0</v>
          </cell>
          <cell r="DE56">
            <v>4</v>
          </cell>
          <cell r="DF56">
            <v>6</v>
          </cell>
          <cell r="DG56">
            <v>7</v>
          </cell>
          <cell r="DH56">
            <v>6</v>
          </cell>
          <cell r="DI56">
            <v>7</v>
          </cell>
          <cell r="DJ56">
            <v>6</v>
          </cell>
          <cell r="DK56">
            <v>7</v>
          </cell>
          <cell r="DL56">
            <v>6</v>
          </cell>
          <cell r="DM56">
            <v>7</v>
          </cell>
          <cell r="DN56">
            <v>6</v>
          </cell>
          <cell r="DO56">
            <v>3</v>
          </cell>
          <cell r="DP56">
            <v>65</v>
          </cell>
          <cell r="DQ56">
            <v>0</v>
          </cell>
          <cell r="DR56">
            <v>4</v>
          </cell>
          <cell r="DS56">
            <v>6</v>
          </cell>
          <cell r="DT56">
            <v>7</v>
          </cell>
          <cell r="DU56">
            <v>6</v>
          </cell>
          <cell r="DV56">
            <v>7</v>
          </cell>
          <cell r="DW56">
            <v>0</v>
          </cell>
          <cell r="DX56">
            <v>0</v>
          </cell>
          <cell r="DY56">
            <v>0</v>
          </cell>
          <cell r="DZ56">
            <v>0</v>
          </cell>
          <cell r="EA56">
            <v>0</v>
          </cell>
          <cell r="EB56">
            <v>0</v>
          </cell>
          <cell r="EC56">
            <v>30</v>
          </cell>
          <cell r="ED56">
            <v>30</v>
          </cell>
          <cell r="EE56" t="str">
            <v>No programó</v>
          </cell>
          <cell r="EF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G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H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I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J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K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L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M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N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O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P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Q56" t="str">
            <v>No Programó</v>
          </cell>
          <cell r="ER56" t="str">
            <v>• 1.3.1.1 REPORTE ACCIONES ASESORIA Y DIVULGACIÓN GCM
• 1.3.1.1 ANEXOS ACCIONES ASESORIA GCM
• 1.3.2.1 REPORTE ACCIONES POSICIONAMIENTO MPR
• 1.3.2.1 ANEXOS POSICIONAMIENTO MPR
• 1.3.3.2 INFORME ACCIONES MPR
• 1.3.3.2 ANEXOS ACCIONES TERRITORIALES</v>
          </cell>
          <cell r="ES56" t="str">
            <v>• 1.3.1.1 REPORTE ACCIONES ASESORIA Y DIVULGACIÓN GCM
• 1.3.1.1 ANEXOS ACCIONES ASESORIA GCM
• 1.3.2.1 REPORTE ACCIONES POSICIONAMIENTO MPR
• 1.3.2.1 ANEXOS POSICIONAMIENTO MPR
• 1.3.3.1 RESEÑA PODCAST "BARRIOS CON MEMORIAS"</v>
          </cell>
          <cell r="ET56" t="str">
            <v>• 1.3.1.1 REPORTE ACCIONES ASESORIA Y DIVULGACIÓN GCM
• 1.3.1.1 ANEXOS ACCIONES ASESORIA GCM
• 1.3.2.1 REPORTE ACCIONES POSICIONAMIENTO MPR
• 1.3.2.1 ANEXOS POSICIONAMIENTO MPR
• 1.3.3.1 RESEÑA PODCAST "BARRIOS CON MEMORIAS"</v>
          </cell>
          <cell r="EU56" t="str">
            <v>• 1.3.1.1 REPORTE ACCIONES ASESORIA Y DIVULGACIÓN GCM
• 1.3.1.1 ANEXOS ACCIONES ASESORIA GCM
• 1.3.2.1 REPORTE ACCIONES POSICIONAMIENTO MPR
• 1.3.2.1 INFORME ACCIONES POSICIONAMIENTO
• 1.3.2.1 ANEXOS POSICIONAMIENTO MPR
• 1.3.3.1 RESEÑA PODCAST "BARRIOS CON MEMORIAS"</v>
          </cell>
          <cell r="EV56" t="str">
            <v>• 1.3.1.1 REPORTE ACCIONES ASESORIA Y DIVULGACIÓN GCM
• 1.3.1.1 ANEXOS ACCIONES ASESORIA Y DIVULGACION GCM
• 1.3.2.1 REPORTE ACCIONES POSICIONAMIENTO MPR
• 1.3.2.1 ANEXOS POSICIONAMIENTO MPR
• 1.3.3.1 RESEÑA PODCAST "BARRIOS CON MEMORIAS"</v>
          </cell>
          <cell r="EW56">
            <v>0</v>
          </cell>
          <cell r="EX56">
            <v>0</v>
          </cell>
          <cell r="EY56">
            <v>0</v>
          </cell>
          <cell r="EZ56">
            <v>0</v>
          </cell>
          <cell r="FA56">
            <v>0</v>
          </cell>
          <cell r="FB56">
            <v>0</v>
          </cell>
          <cell r="FC56">
            <v>769243000</v>
          </cell>
          <cell r="FD56">
            <v>769243000</v>
          </cell>
          <cell r="FE56">
            <v>769243000</v>
          </cell>
          <cell r="FF56">
            <v>769243000</v>
          </cell>
          <cell r="FG56">
            <v>769243000</v>
          </cell>
          <cell r="FH56">
            <v>769243000</v>
          </cell>
          <cell r="FI56">
            <v>769243000</v>
          </cell>
          <cell r="FJ56">
            <v>769243000</v>
          </cell>
          <cell r="FK56">
            <v>769243000</v>
          </cell>
          <cell r="FL56">
            <v>769243000</v>
          </cell>
          <cell r="FM56">
            <v>769243000</v>
          </cell>
          <cell r="FN56">
            <v>769243000</v>
          </cell>
          <cell r="FO56">
            <v>769243000</v>
          </cell>
          <cell r="FP56">
            <v>769243000</v>
          </cell>
          <cell r="FQ56">
            <v>769243000</v>
          </cell>
          <cell r="FR56">
            <v>769243000</v>
          </cell>
          <cell r="FS56">
            <v>769243000</v>
          </cell>
          <cell r="FT56">
            <v>769243000</v>
          </cell>
          <cell r="FU56">
            <v>769243000</v>
          </cell>
          <cell r="FV56">
            <v>0</v>
          </cell>
          <cell r="FW56">
            <v>0</v>
          </cell>
          <cell r="FX56">
            <v>0</v>
          </cell>
          <cell r="FY56">
            <v>0</v>
          </cell>
          <cell r="FZ56">
            <v>0</v>
          </cell>
          <cell r="GA56">
            <v>0</v>
          </cell>
          <cell r="GB56">
            <v>769243000</v>
          </cell>
          <cell r="GC56">
            <v>547191840</v>
          </cell>
          <cell r="GD56">
            <v>769240710</v>
          </cell>
          <cell r="GE56">
            <v>769240710</v>
          </cell>
          <cell r="GF56">
            <v>769240710</v>
          </cell>
          <cell r="GG56">
            <v>769240710</v>
          </cell>
          <cell r="GH56">
            <v>769240710</v>
          </cell>
          <cell r="GI56">
            <v>0</v>
          </cell>
          <cell r="GJ56">
            <v>0</v>
          </cell>
          <cell r="GK56">
            <v>0</v>
          </cell>
          <cell r="GL56">
            <v>0</v>
          </cell>
          <cell r="GM56">
            <v>0</v>
          </cell>
          <cell r="GN56">
            <v>0</v>
          </cell>
          <cell r="GO56">
            <v>769240710</v>
          </cell>
          <cell r="GP56">
            <v>0</v>
          </cell>
          <cell r="GQ56">
            <v>16653665</v>
          </cell>
          <cell r="GR56">
            <v>83030415</v>
          </cell>
          <cell r="GS56">
            <v>159954486</v>
          </cell>
          <cell r="GT56">
            <v>236878557</v>
          </cell>
          <cell r="GU56">
            <v>313802628</v>
          </cell>
          <cell r="GV56">
            <v>0</v>
          </cell>
          <cell r="GW56">
            <v>0</v>
          </cell>
          <cell r="GX56">
            <v>0</v>
          </cell>
          <cell r="GY56">
            <v>0</v>
          </cell>
          <cell r="GZ56">
            <v>0</v>
          </cell>
          <cell r="HA56">
            <v>0</v>
          </cell>
          <cell r="HB56">
            <v>313802628</v>
          </cell>
          <cell r="HC56">
            <v>4361674</v>
          </cell>
          <cell r="HD56">
            <v>4361674</v>
          </cell>
          <cell r="HE56">
            <v>4361674</v>
          </cell>
          <cell r="HF56">
            <v>4361674</v>
          </cell>
          <cell r="HG56">
            <v>4361674</v>
          </cell>
          <cell r="HH56">
            <v>4361674</v>
          </cell>
          <cell r="HI56">
            <v>0</v>
          </cell>
          <cell r="HJ56">
            <v>0</v>
          </cell>
          <cell r="HK56">
            <v>0</v>
          </cell>
          <cell r="HL56">
            <v>0</v>
          </cell>
          <cell r="HM56">
            <v>0</v>
          </cell>
          <cell r="HN56">
            <v>0</v>
          </cell>
          <cell r="HO56">
            <v>4361674</v>
          </cell>
          <cell r="HP56">
            <v>0</v>
          </cell>
          <cell r="HQ56">
            <v>4361674</v>
          </cell>
          <cell r="HR56">
            <v>4361674</v>
          </cell>
          <cell r="HS56">
            <v>4361674</v>
          </cell>
          <cell r="HT56">
            <v>4361674</v>
          </cell>
          <cell r="HU56">
            <v>4361674</v>
          </cell>
          <cell r="HV56">
            <v>0</v>
          </cell>
          <cell r="HW56">
            <v>0</v>
          </cell>
          <cell r="HX56">
            <v>0</v>
          </cell>
          <cell r="HY56">
            <v>0</v>
          </cell>
          <cell r="HZ56">
            <v>0</v>
          </cell>
          <cell r="IA56">
            <v>0</v>
          </cell>
          <cell r="IB56">
            <v>4361674</v>
          </cell>
          <cell r="IC56" t="str">
            <v>Para la meta de implementar 300 productos de pedagogía social y gestión del conocimiento, para el debate y la apropiación social de la paz, la memoria y la reconciliación, que se construye en los territorios ciudad región, se programaron 65 productos de los cuales, con corte al mes de junio, se programaron 30 productos, de los cuales se realizaron 30, que se centran en:
• 5 acciones de construcción, intercambio y visibilización de la memoria sectorial, poblacional y territorial que se construye en Bogotá-Región, a través de la estrategia "Barrios con Memoria" mediante la experiencia de organización social de la localidad de Ciudad Bolívar y la producción y divulgación de la ruta para el préstamo de la exposición itinerante “Resisto Luego Existo”.
• 14 acciones de creación, producción y circulación de prácticas artísticas y culturales que promueven la memoria, la paz y la reconciliación en la ciudad, que incluyeron obras de teatro, proyección de audiovisuales y las exposiciones "Otros Futuros Posibles", agenciada por la Red Nacional de Mujeres, y "Camino de Paz" agenciada por OXFAM en el espacio de Sala Temporal, así como la circulación de propuestas ganadoras de estímulos, en el marco de la alianza entre la ACPVR y la Secretaría de Cultura en 2022. En particular se destaca la realizaición del proceso de creación colectiva Kompaz, ejercicio de experimentación con jóvenes, combinando técnicas teatrales y del rap, producto del cual se produjo el musical de rap KOMPAZ (Kultura y Arte, Homenaje y Memoria por la PAZ).
• 11 actividades relacionadas con el Desarrollo de productos, investigaciones, diálogos y acciones de dinamización del conocimiento en memoria que se produce en la ciudad, entre las que se destaca el Primer encuentro de diálogo territorial sobre la Cátedra de Paz y la participación política de NNAJ, memoria y democracia; la producción y divulgación del material “Lugares de memoria de Bogotá”; la presentación a la ciudadanía del micrositio web 'Paz Total' como herramienta de seguimiento y análisis para la comprensión y discusión de la política de Paz Total que viene implementando el actual gobierno y Producción, postproducción y divulgación del Podcast Barrios con Memorias "Las Montañas Dignas: El Museo de la Ciudad Autoconstruida"</v>
          </cell>
          <cell r="ID56" t="str">
            <v/>
          </cell>
          <cell r="IE56" t="str">
            <v/>
          </cell>
          <cell r="IF56" t="str">
            <v>No Programó</v>
          </cell>
          <cell r="IG56" t="str">
            <v>Este indicador está compuesto por el reporte de los productos de pedagogía social y gestión del conocimiento, para el debate y la apropiación social de la paz, la memoria y la reconciliación, que se construye en los territorios ciudad región. Para el mes de febrero se reportaron (4) productos de (4) programados:
1.Se llevó a cabo la presentación del material “Lugares de Memoria de Bogotá”
2. En el marco de la agenda cultural del CMPR se presentó: a. Nombre de la actividad: "Presentación Musical La maravilla campesina". Fecha: 25 de febrero.
3. En el marco de la agenda circulación de ganadores de premios de la Convocatoria de Estímulos 2022 se llevó a cabo la circulación de: a. Nombre de propuesta ganadora: Tejidos Chakana. Fechas: 2, 9, 16 y 23 de febrero.
4. Producción y divulgación de la ruta para el préstamo de la exposición itinerante "Resisto, luego existo"
NOTA: Las acciones terrtoriales de memoria se desarrollan a través de varias territoriales de distinto índole, no necesariamente son siempre enmarcadas en la estrategia de Podcast Barrios con Memorias. Por esta razón, y como se ha hecho en otras ocasiones, cuando la acción no está enmarcada en la estrategia Barrios cpn Memoria (como es el caso de este mes), se usa el tipo de soporte enunciado como "Informe de acciones de construcción,  intercambio y visibilización de la memoria sectorial, poblacional y territorial que se construye en Bogotá-Región", mientras que cuando la acción a reportar si se enmarca en la estrategia del 'Barrios con Memorias' se reporta el tipo de soporte enunciado Reseña Podcast "Barrios con Memorias". Cuando se acordaron los soportes a entregar, nunca se consideró que era obligatorio que estos dos tipos de soportes tendrían que ser los que se reportaran siempre, sino, cuando sea el caso, de acuerdo a la acción desarrollada durante el mes.
BENEFICIOS
• La ciudadanía en general se benefició de la oferta de gestión de conocimiento y de formación en materia de memoria, paz y reconciliación. En particular y en alianza con el Centro Nacional de Memoria Histórica, se buscó visibilizar los lugares de memoria que existen en la ciudad, específicamente aquellos del Eje de la Memoria y la carrera séptima.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v>
          </cell>
          <cell r="IH56" t="str">
            <v>Este indicador está compuesto por el reporte de los productos de pedagogía social y gestión del conocimiento, para el debate y la apropiación social de la paz, la memoria y la reconciliación, que se construye en los territorios ciudad región. Para el mes de marzo se reportaron (6) productos de (6) programados:
1. Conversatorio "La memoria florece. Jardines de la memoria en Bogotá", acerca de procesos de memoria de organizaciones sociales, a través de la construcción y conservación de jardines.
2. Conversatorio sobre la relación entre la Cátedra de Paz y la participación política de niños, niñas, adolescentes y jóvenes.
3. Actividades de la Agenda Cultural: 1. Presentación Obra de teatro EL LAZARILLO (Marzo 16) y 2. Taller “Introducción a las lecturas dramáticas” (Marzo 30).
4. Actividades de la Agenda de proyección de audiovisuales: 1. 1. Función privada del documental Biabu Chupea (Marzo 14); 2. Función Documental El Estallido (Marzo 22); y 3. “Nunca invisibles, Mujeres Farianas, Adiós a la guerra” (Marzo 29).
5. Se realizó el montaje de la exposición "Otros Futuros Posibles", agenciada por la Red Nacional de Mujeres, en el espacio de Sala Temporal.
6. Producción, postproducción y divulgación del Podcast Barrios con Memorias "Las Montañas Dignas: La Montaña con Memoria"
BENEFICIOS
• La ciudadanía en general se benefició de la oferta de gestión de conocimiento y de formación en materia de memoria, paz y reconciliación. En particular y en alianza con el Centro Nacional de Memoria Histórica, se buscó visibilizar los lugares de memoria que existen en la ciudad, específicamente aquellos del Eje de la Memoria y la carrera séptima.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 De forma particular, en el mes de marzo, se buscó visibilizar las memorias de procesos organizativos y de resistencia de la localidad de Ciudad Bolívar y el esfuerzo de puesta en marcha del Museo de la Ciudad Autoconstruida.</v>
          </cell>
          <cell r="II56" t="str">
            <v>Este indicador está compuesto por el reporte de los productos de pedagogía social y gestión del conocimiento, para el debate y la apropiación social de la paz, la memoria y la reconciliación, que se construye en los territorios ciudad región. Para el mes de abril se reportaron (7) productos de (7) programados:
1. Conversatorio "Lugares de memoria: diálogos en torno a los lugares de memoria en Bogotá sobre el muralismo y el grafiti como expresiones artísticas de memoria”.
2. Presentación del Minisitio web “Paz total”, como herramienta de seguimiento y análisis para la comprensión y discusión de la política de Paz Total que viene implementando el actual gobierno.
3. Jornada de lectura en voz alta de fragmentos de los libros Agua corriente y Naturaleza común, publicados por el CMPR, en la Casa de la Paz.
4. Actividades de la Agenda Cultural: a. Clase de Danza Española y Flamenco y presentación de “Mi Cuerpo, Mi Territorio” Presentación (abril 17) y b. Concierto disfrazado: En casa de la abuela (Abril 29)
5. Actividades de la Agenda de proyección de audiovisuales: a. Proyección del documental Ruta de la Memoria, Localidad de San Cristóbal (Abril 20); y b. Taller de Animación para cine y Proyección documental “Operación Berlín: la niñez que peleó la guerra en Colombia” Función Documental El Estallido (Abril 27)
6. Actividades de circulación de las propuestas ganadoras de convocatorias, en el marco de la alianza con el Programa Distrital de Estímulos: a. Lanzamiento Exposición Tejidos Chakana (Abril 12); y De la Guerra al Arte. Concierto Desorden Social y Obra de Teatro “6 pasos para caer” (Abril 28). 
7. Producción, postproducción y divulgación del Podcast Barrios con Memorias "Las Montañas Dignas: Patrimonios barriales"
BENEFICIOS
• La ciudadanía en general se benefició de la oferta de gestión de conocimiento, divulgación y de formación en materia de memoria, paz y reconciliación. En particular y en alianza apuestas de memoria a través del muralismo agenciadas por colectivos artísticos,  organizaciones sociales y de víctimas e instituciones de educación superior, se logró abrir un debate sobre la importancia del muralismo como dispositivo de memoria y como estrategia para la visibilidad de lugares de memoria en la ciudad.
Adicionalmente, se presentó a la ciudadanía un micrositio con información de actualidad acerca de la estrategia de paz del gobierno nacional, que se plantea como herramienta analítica e informativa para aquellos y aquellas bogotanas interesadas en el tema.
También se dispuso de espacios para la socialización de otros productos de memoria producidos por el CMPR, en esta ocasión en alianza con firmantes de paz y sus espacios culturales.
• La ciudadanía contó con una agenda cultural y artística para el bebate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abril se buscó visibilizar las memorias de procesos organizativos y de resistencia de la localidad de Ciudad Bolívar, a través de lugares emblemáticos para estas acciones de organización.</v>
          </cell>
          <cell r="IJ56" t="str">
            <v>Este indicador está compuesto por el reporte de los productos de pedagogía social y gestión del conocimiento, para el debate y la apropiación social de la paz, la memoria y la reconciliación, que se construye en los territorios ciudad región. Para el mes de mayo se reportaron (6) productos de (6) programados:
1. Conversatorio “Lugares de memoria: mapas contra el olvido” 
2. Conversatorio “¿Cómo va la mesa de negociación entre el gobierno y el ELN?”3. Jornada de lectura en voz alta de fragmentos de los libros Agua corriente y Naturaleza común, publicados por el CMPR, en la Casa de la Paz.
3. Actividades de la Agenda de proyección de audiovisuales: a. Lanzamiento Radio Paz. Proyección del documental Radio Paz, producido por RTVC (Mayo 16).
4. Actividades de la agenda expositiva. Inauguración de la exposición "Camino de Paz" de la organización internacional OXFAM  (Mayo 18).
5. Se realizó la clausura del proceso de creación colectiva Kompaz.  El proceso se desarrolló entre marzo y mayo, y buscó un ejercicio de experimentación combinando técnicas teatrales y del rap. El resultado, KOMPAZ (Kultura y Arte, Homenaje y Memoria por la PAZ), fue un musical de rap, presentado el 19 de mayo de 2023 en el auditorio del CMPR.
6. Producción, postproducción y divulgación del Podcast Barrios con Memorias "Las Montañas Dignas: Mujeres construyendo patrimonio"
BENEFICIOS
• La ciudadanía en general se benefició de la oferta de gestión de conocimiento, divulgación y de formación en materia de memoria, paz y reconciliación. En particular y en alianza con apuestas de memoria a través de la cartografía agenciadas por colectivos artísticos, organizaciones estudiantiles y organizaciones de víctimas, se logró visibilizar apuestas por la reflexión sobre lugares significativos de memoria en la ciudad y los sentidos de la construcción de ejercicios cartográficos.
Adicionalmente, se propició un diálogo reflexivo, para que la ciudadanía se acercara a distintas perspectivas cruciales en el contexto actual de la paz total, y en particular, acerca de cómo van las negociaciones de paz con el ELN.
• La ciudadanía contó con una agenda cultural y artística para el debate alrededor de la memoria, y los retos de la ciudad y el país con relación a la construcción de democracia, reconciliación y paz.
De forma particular, el proceso de creación colectiva Kompaz buscó generar herramientas desde el arte, para la reflexión alrededor de la paz y la memoria, especialmente dirigidos a jóvenes en la ciudad.</v>
          </cell>
          <cell r="IK56" t="str">
            <v>Este indicador está compuesto por el reporte de los productos de pedagogía social y gestión del conocimiento, para el debate y la apropiación social de la paz, la memoria y la reconciliación, que se construye en los territorios ciudad región. Para el mes de junio se reportaron (7) productos de (7) programados:
1. Conversatorio “¿Cómo aterrizan en la Paz Total las estructuras criminales de alto impacto?”
2. Conversatorio “Disputando las memorias en el espacio público: Monumentos y Contramonumentos”  
3. Publicación digital del documento de metodologías especializadas para niños y niñas “Un árbol para florecer. Talleres pedagógicos de la sala Camino a Casa del Centro de Memoria, Paz y Reconciliación”  
4. Actividades en el marco de la Agenda Cultural del CMPR: a. Taller de escritura creativa para los firmantes de paz y el público de la Casa de la paz – la trocha (Junio 16).
5. Actividades de la Agenda de proyección de audiovisuales: i) Proyección documental “Nunca Invisibles, Mujeres Farianas, Adiós a la Guerra” a estudiantes del Colegio República Dominicana (Junio 14). ii) Proyección documental “Nunca Invisibles, Mujeres Farianas, Adiós a la Guerra” en la Casa de la Memoria de Suba (Junio 24).
6. Actividades de la agenda de circulación de las propuestas ganadoras de convocatorias, en el marco de la alianza con el Programa Distrital de Estímulos: i) Circulación ganadores MOVICE y presentación del libro “Jaime Garzón: Mi hermano del alma” (Junio 13). ii) Documental “Álbumes de Memoria UP”, exposición fotográfica y concierto "Canto Por" (Junio 21).
7. Producción, postproducción y divulgación del Podcast Barrios con Memorias "Las Montañas Dignas: El Museo de la Ciudad Autoconstruida"
BENEFICIOS
• La ciudadanía en general se benefició de la oferta de gestión de conocimiento, divulgación y de formación en materia de memoria, paz y reconciliación. En particular y en alianza con apuestas de memoria que han cuestionado la puesta pública de los monumentos o que agencian apuestas de contramonumentalización, se logró visibilizar el debato en la ciudad acerca de los monumentos y los contramonumentos, como lugares de memoria en la ciudad.
• Se propició un diálogo reflexivo, para que la ciudadanía se acercara a distintas perspectivas cruciales en el contexto actual de la paz total, y en particular, acerca dela relación entre la apuesta de paz total y las estructuras criminales de alto impacto.
• Se puso a disposición de la ciudadanía un material de corte metodológico, a partir de la experiencia de la Sala Camino a Casa del CMPR, que puede beneficiar a niños y niñas en la ciudad, así como cuidadores y docentes interesados en la exploración de temáticas de memoria, paz y reconciliación.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junio se buscó visibilizar las memorias de procesos organizativos y de resistencia de la localidad de Ciudad Bolívar, a través de lugares emblemáticos para estas acciones de organización, como lo es el Museo de la Ciudad Autoconstruida.</v>
          </cell>
          <cell r="IL56" t="str">
            <v/>
          </cell>
          <cell r="IM56" t="str">
            <v/>
          </cell>
          <cell r="IN56" t="str">
            <v/>
          </cell>
          <cell r="IO56" t="str">
            <v/>
          </cell>
          <cell r="IP56" t="str">
            <v/>
          </cell>
          <cell r="IQ56" t="str">
            <v/>
          </cell>
          <cell r="IR56">
            <v>0</v>
          </cell>
          <cell r="IS56">
            <v>1</v>
          </cell>
          <cell r="IT56">
            <v>1</v>
          </cell>
          <cell r="IU56">
            <v>1</v>
          </cell>
          <cell r="IV56">
            <v>1</v>
          </cell>
          <cell r="IW56">
            <v>1</v>
          </cell>
          <cell r="IX56">
            <v>0</v>
          </cell>
          <cell r="IY56">
            <v>0</v>
          </cell>
          <cell r="IZ56">
            <v>0</v>
          </cell>
          <cell r="JA56">
            <v>0</v>
          </cell>
          <cell r="JB56">
            <v>0</v>
          </cell>
          <cell r="JC56">
            <v>0</v>
          </cell>
          <cell r="JD56">
            <v>0.46153846153846156</v>
          </cell>
          <cell r="JE56">
            <v>0</v>
          </cell>
          <cell r="JF56">
            <v>6.1538461538461542</v>
          </cell>
          <cell r="JG56">
            <v>9.2307692307692317</v>
          </cell>
          <cell r="JH56">
            <v>10.76923076923077</v>
          </cell>
          <cell r="JI56">
            <v>9.2307692307692317</v>
          </cell>
          <cell r="JJ56">
            <v>10.76923076923077</v>
          </cell>
          <cell r="JK56">
            <v>0</v>
          </cell>
          <cell r="JL56">
            <v>0</v>
          </cell>
          <cell r="JM56">
            <v>0</v>
          </cell>
          <cell r="JN56">
            <v>0</v>
          </cell>
          <cell r="JO56">
            <v>0</v>
          </cell>
          <cell r="JP56">
            <v>0</v>
          </cell>
          <cell r="JQ56">
            <v>46.15384615384616</v>
          </cell>
          <cell r="JR56">
            <v>0</v>
          </cell>
          <cell r="JS56">
            <v>6.1538461538461542</v>
          </cell>
          <cell r="JT56">
            <v>15.384615384615387</v>
          </cell>
          <cell r="JU56">
            <v>26.153846153846157</v>
          </cell>
          <cell r="JV56">
            <v>35.384615384615387</v>
          </cell>
          <cell r="JW56">
            <v>46.15384615384616</v>
          </cell>
          <cell r="JX56">
            <v>46.15384615384616</v>
          </cell>
          <cell r="JY56">
            <v>46.15384615384616</v>
          </cell>
          <cell r="JZ56">
            <v>46.15384615384616</v>
          </cell>
          <cell r="KA56">
            <v>46.15384615384616</v>
          </cell>
          <cell r="KB56">
            <v>46.15384615384616</v>
          </cell>
          <cell r="KC56">
            <v>46.15384615384616</v>
          </cell>
          <cell r="KD56" t="str">
            <v>No Programó</v>
          </cell>
          <cell r="KE56">
            <v>100</v>
          </cell>
          <cell r="KF56">
            <v>100</v>
          </cell>
          <cell r="KG56">
            <v>100</v>
          </cell>
          <cell r="KH56">
            <v>100</v>
          </cell>
          <cell r="KI56">
            <v>100</v>
          </cell>
          <cell r="KJ56" t="str">
            <v/>
          </cell>
          <cell r="KK56" t="str">
            <v/>
          </cell>
          <cell r="KL56" t="str">
            <v/>
          </cell>
          <cell r="KM56" t="str">
            <v/>
          </cell>
          <cell r="KN56" t="str">
            <v/>
          </cell>
          <cell r="KO56" t="str">
            <v/>
          </cell>
          <cell r="KP56" t="str">
            <v>No Programó</v>
          </cell>
          <cell r="KQ56">
            <v>100</v>
          </cell>
          <cell r="KR56">
            <v>100.00000000000001</v>
          </cell>
          <cell r="KS56">
            <v>100</v>
          </cell>
          <cell r="KT56">
            <v>100</v>
          </cell>
          <cell r="KU56">
            <v>100.00000000000001</v>
          </cell>
          <cell r="KV56" t="str">
            <v/>
          </cell>
          <cell r="KW56" t="str">
            <v/>
          </cell>
          <cell r="KX56" t="str">
            <v/>
          </cell>
          <cell r="KY56" t="str">
            <v/>
          </cell>
          <cell r="KZ56" t="str">
            <v/>
          </cell>
          <cell r="LA56" t="str">
            <v/>
          </cell>
          <cell r="LB56">
            <v>100.00000000000001</v>
          </cell>
          <cell r="LC56" t="str">
            <v>7871_1</v>
          </cell>
          <cell r="LD56" t="str">
            <v xml:space="preserve">1. Aumentar la apropiación social de la memoria y la verdad históricas, por parte de la ciudadanía, </v>
          </cell>
          <cell r="LE56">
            <v>100</v>
          </cell>
          <cell r="LF56">
            <v>41.56937239117471</v>
          </cell>
          <cell r="LG56" t="str">
            <v/>
          </cell>
          <cell r="LH56" t="str">
            <v/>
          </cell>
          <cell r="LI56">
            <v>99.259397560368427</v>
          </cell>
          <cell r="LJ56">
            <v>79.782521690760007</v>
          </cell>
          <cell r="LK56">
            <v>24341513000</v>
          </cell>
          <cell r="LL56">
            <v>23799665292</v>
          </cell>
          <cell r="LM56">
            <v>8358079540</v>
          </cell>
          <cell r="LN56">
            <v>3250406264</v>
          </cell>
          <cell r="LO56">
            <v>3114713912</v>
          </cell>
          <cell r="LP56" t="str">
            <v>No Programó</v>
          </cell>
          <cell r="LQ56">
            <v>4</v>
          </cell>
          <cell r="LR56">
            <v>6.0000000000000018</v>
          </cell>
          <cell r="LS56">
            <v>6.9999999999999982</v>
          </cell>
          <cell r="LT56">
            <v>6</v>
          </cell>
          <cell r="LU56">
            <v>7.0000000000000036</v>
          </cell>
          <cell r="LV56" t="str">
            <v/>
          </cell>
          <cell r="LW56" t="str">
            <v/>
          </cell>
          <cell r="LX56" t="str">
            <v/>
          </cell>
          <cell r="LY56" t="str">
            <v/>
          </cell>
          <cell r="LZ56" t="str">
            <v/>
          </cell>
          <cell r="MA56" t="str">
            <v/>
          </cell>
          <cell r="MB56">
            <v>30.000000000000004</v>
          </cell>
          <cell r="MC56">
            <v>30.000000000000004</v>
          </cell>
          <cell r="MD56">
            <v>30.000000000000004</v>
          </cell>
          <cell r="ME56">
            <v>0</v>
          </cell>
          <cell r="MF56" t="str">
            <v>Oportuno: Se radica en los tiempos establecidos por la Oficina Asesora de Planeación - OAP</v>
          </cell>
          <cell r="MG56" t="str">
            <v>Oportuno: Se radica en los tiempos establecidos por la Oficina Asesora de Planeación - OAP</v>
          </cell>
          <cell r="MH56" t="str">
            <v>Oportuno: Se radica en los tiempos establecidos por la Oficina Asesora de Planeación - OAP</v>
          </cell>
          <cell r="MI56" t="str">
            <v>Oportuno: Se radica en los tiempos establecidos por la Oficina Asesora de Planeación - OAP</v>
          </cell>
          <cell r="MJ56">
            <v>0</v>
          </cell>
          <cell r="MK56">
            <v>0</v>
          </cell>
          <cell r="ML56">
            <v>0</v>
          </cell>
          <cell r="MM56">
            <v>0</v>
          </cell>
          <cell r="MN56">
            <v>0</v>
          </cell>
          <cell r="MO56">
            <v>0</v>
          </cell>
          <cell r="MP56">
            <v>0</v>
          </cell>
          <cell r="MQ56">
            <v>0</v>
          </cell>
          <cell r="MR56" t="str">
            <v>Coherente: La información de avance de la magnitud, consignada en el reporte del periodo, concuerda con la programación realizada, con la información cualitativa presentada, con las actividades establecidas (si aplica) y con los soportes presentados. Esta</v>
          </cell>
          <cell r="MS56" t="str">
            <v>Coherente: La información de avance de la magnitud, consignada en el reporte del periodo, concuerda con la programación realizada, con la información cualitativa presentada, con las actividades establecidas (si aplica) y con los soportes presentados. Esta</v>
          </cell>
          <cell r="MT56" t="str">
            <v>Coherente: La información de avance de la magnitud, consignada en el reporte del periodo, concuerda con la programación realizada, con la información cualitativa presentada, con las actividades establecidas (si aplica) y con los soportes presentados. Esta</v>
          </cell>
          <cell r="MU56" t="str">
            <v>Coherente: La información de avance de la magnitud, consignada en el reporte del periodo, concuerda con la programación realizada, con la información cualitativa presentada, con las actividades establecidas (si aplica) y con los soportes presentados. Esta</v>
          </cell>
          <cell r="MV56">
            <v>0</v>
          </cell>
          <cell r="MW56">
            <v>0</v>
          </cell>
          <cell r="MX56">
            <v>0</v>
          </cell>
          <cell r="MY56">
            <v>0</v>
          </cell>
          <cell r="MZ56">
            <v>0</v>
          </cell>
          <cell r="NA56">
            <v>0</v>
          </cell>
          <cell r="NB56">
            <v>0</v>
          </cell>
          <cell r="NC56" t="str">
            <v>No Programó</v>
          </cell>
          <cell r="ND56">
            <v>100</v>
          </cell>
          <cell r="NE56">
            <v>100.00000000000001</v>
          </cell>
          <cell r="NF56">
            <v>100</v>
          </cell>
          <cell r="NG56">
            <v>100</v>
          </cell>
          <cell r="NH56">
            <v>100.00000000000001</v>
          </cell>
          <cell r="NI56" t="str">
            <v/>
          </cell>
          <cell r="NJ56" t="str">
            <v/>
          </cell>
          <cell r="NK56" t="str">
            <v/>
          </cell>
          <cell r="NL56" t="str">
            <v/>
          </cell>
          <cell r="NM56" t="str">
            <v/>
          </cell>
          <cell r="NN56" t="str">
            <v/>
          </cell>
          <cell r="NO56">
            <v>0</v>
          </cell>
          <cell r="NP56" t="str">
            <v xml:space="preserve">No aplica </v>
          </cell>
          <cell r="NQ56" t="str">
            <v xml:space="preserve">No aplica </v>
          </cell>
          <cell r="NR56" t="str">
            <v xml:space="preserve">No aplica </v>
          </cell>
          <cell r="NS56" t="str">
            <v xml:space="preserve">No aplica </v>
          </cell>
          <cell r="NT56">
            <v>0</v>
          </cell>
          <cell r="NU56">
            <v>0</v>
          </cell>
          <cell r="NV56">
            <v>0</v>
          </cell>
          <cell r="NW56">
            <v>0</v>
          </cell>
          <cell r="NX56">
            <v>0</v>
          </cell>
          <cell r="NY56">
            <v>0</v>
          </cell>
          <cell r="NZ56">
            <v>0</v>
          </cell>
          <cell r="OA56">
            <v>0</v>
          </cell>
          <cell r="OB56" t="str">
            <v xml:space="preserve">No aplica </v>
          </cell>
          <cell r="OC56" t="str">
            <v xml:space="preserve">No aplica </v>
          </cell>
          <cell r="OD56" t="str">
            <v xml:space="preserve">No aplica </v>
          </cell>
          <cell r="OE56" t="str">
            <v xml:space="preserve">No aplica </v>
          </cell>
          <cell r="OF56">
            <v>0</v>
          </cell>
          <cell r="OG56">
            <v>0</v>
          </cell>
          <cell r="OH56">
            <v>0</v>
          </cell>
          <cell r="OI56">
            <v>0</v>
          </cell>
          <cell r="OJ56">
            <v>0</v>
          </cell>
          <cell r="OK56">
            <v>0</v>
          </cell>
          <cell r="OL56">
            <v>0</v>
          </cell>
          <cell r="OO56" t="str">
            <v>PD102</v>
          </cell>
          <cell r="OP56">
            <v>30</v>
          </cell>
          <cell r="OQ56">
            <v>0</v>
          </cell>
          <cell r="OR56">
            <v>0</v>
          </cell>
          <cell r="OS56">
            <v>0</v>
          </cell>
          <cell r="OT56">
            <v>0</v>
          </cell>
          <cell r="OU56">
            <v>0</v>
          </cell>
          <cell r="OV56">
            <v>0</v>
          </cell>
          <cell r="OW56">
            <v>0</v>
          </cell>
          <cell r="OX56">
            <v>0</v>
          </cell>
          <cell r="OY56">
            <v>0</v>
          </cell>
          <cell r="OZ56">
            <v>0</v>
          </cell>
          <cell r="PA56">
            <v>0</v>
          </cell>
          <cell r="PB56">
            <v>0</v>
          </cell>
          <cell r="PC56">
            <v>0</v>
          </cell>
          <cell r="PD56">
            <v>4361674</v>
          </cell>
          <cell r="PE56">
            <v>4361674</v>
          </cell>
          <cell r="PF56">
            <v>4361674</v>
          </cell>
          <cell r="PG56">
            <v>4361674</v>
          </cell>
          <cell r="PH56">
            <v>4361674</v>
          </cell>
          <cell r="PI56">
            <v>4361674</v>
          </cell>
          <cell r="PJ56">
            <v>0</v>
          </cell>
          <cell r="PK56">
            <v>0</v>
          </cell>
          <cell r="PL56">
            <v>0</v>
          </cell>
          <cell r="PM56">
            <v>0</v>
          </cell>
          <cell r="PN56">
            <v>0</v>
          </cell>
          <cell r="PO56">
            <v>0</v>
          </cell>
          <cell r="PP56">
            <v>4361674</v>
          </cell>
          <cell r="PQ56">
            <v>11658315</v>
          </cell>
          <cell r="PR56">
            <v>3238747949</v>
          </cell>
          <cell r="PS56" t="str">
            <v>Meta Proyecto de Inversión</v>
          </cell>
        </row>
        <row r="57">
          <cell r="A57" t="str">
            <v>PD103</v>
          </cell>
          <cell r="B57">
            <v>7871</v>
          </cell>
          <cell r="C57" t="str">
            <v>7871_4</v>
          </cell>
          <cell r="D57">
            <v>2020110010188</v>
          </cell>
          <cell r="E57" t="str">
            <v>Un nuevo contrato social y ambiental para la Bogotá del siglo XXI</v>
          </cell>
          <cell r="F57" t="str">
            <v>3. Inspirar confianza y legitimidad para vivir sin miedo y ser epicentro de cultura ciudadana, paz y reconciliación.</v>
          </cell>
          <cell r="G57" t="str">
            <v>39.  Bogotá territorio de paz y atención integral a las víctimas del conflicto armado.</v>
          </cell>
          <cell r="H57" t="str">
            <v>Mejorar la integración de las acciones, servicios y escenarios que dan respuesta a las obligaciones derivadas de ley para las víctimas, el Acuerdo de Paz, y los demás compromisos distritales en materia de memoria, reparación, paz y reconciliación.</v>
          </cell>
          <cell r="I57" t="str">
            <v>1. Aumentar la apropiación social de la memoria y la verdad históricas, por parte de la ciudadanía, como herramientas fundamentales en la construcción de paz, reconciliación y la profundización de la democracia</v>
          </cell>
          <cell r="J57" t="str">
            <v>Construcción de Bogotá-región como territorio de paz para las víctimas y la reconciliación</v>
          </cell>
          <cell r="K57" t="str">
            <v>Oficina de Alta Consejería de Paz, Víctimas y Reconciliación</v>
          </cell>
          <cell r="L57" t="str">
            <v>Diego Fernando Peña</v>
          </cell>
          <cell r="M57" t="str">
            <v>Alto Consejero de Paz, Víctimas y Reconciliación</v>
          </cell>
          <cell r="N57" t="str">
            <v>Oficina de Alta Consejería de Paz, Víctimas y Reconciliación</v>
          </cell>
          <cell r="O57" t="str">
            <v>Diego Fernando Peña</v>
          </cell>
          <cell r="P57" t="str">
            <v>Alto Consejero de Paz, Víctimas y Reconciliación</v>
          </cell>
          <cell r="Q57" t="str">
            <v>Ehimy Duque, Juan Guillermo Becerra Jimenez</v>
          </cell>
          <cell r="R57" t="str">
            <v>Lucero Molina</v>
          </cell>
          <cell r="S57" t="str">
            <v>4. Implementar 100 porciento de la formulación y puesta en marcha de la política pública distrital de Paz, Reconciliación, Convivencia y No Estigmatización.</v>
          </cell>
          <cell r="T57" t="str">
            <v>Implementar 100 porciento de la formulación y puesta en marcha de la política pública distrital de Paz, Reconciliación, Convivencia y No Estigmatización.</v>
          </cell>
          <cell r="AC57" t="str">
            <v>4. Implementar 100 porciento de la formulación y puesta en marcha de la política pública distrital de Paz, Reconciliación, Convivencia y No Estigmatización.</v>
          </cell>
          <cell r="AI57" t="str">
            <v xml:space="preserve">PD_Meta Proyecto: 4. Implementar 100 porciento de la formulación y puesta en marcha de la política pública distrital de Paz, Reconciliación, Convivencia y No Estigmatización.; </v>
          </cell>
          <cell r="AJ57">
            <v>0</v>
          </cell>
          <cell r="AK57">
            <v>44466</v>
          </cell>
          <cell r="AL57">
            <v>2</v>
          </cell>
          <cell r="AM57">
            <v>2023</v>
          </cell>
          <cell r="AN57" t="str">
            <v xml:space="preserve">Este indicador evidencia el porcentaje de avance en la formulación e implementación de la política pública distrital de Paz, Reconciliación, Convivencia y No Estigmatización, cumpliendo las siguientes fases estratégicas: 
i) Fase de Agenda pública: que estará enmarcada en el diseño de la estrategia territorial de participación ciudadana, así como en la construcción y lectura colectiva sobre la construcción de paz, memoria y reconciliación.
ii) Fase de Formulación: que centrará sus esfuerzos en el diseño de un documento de política que aborde los enfoques de derechos humanos, género, poblacional-diferencial, territorial y ambiental.
iii) Fase de Implementación: que se enfocará en la ejecución de la política conforme a la agenda pública definida. </v>
          </cell>
          <cell r="AO57" t="str">
            <v>Se prevé la construcción participativa de los documentos en concordancia con:
(i) Los principios sobre políticas públicas de memoria de las Américas de la Comisión Interamericana de Derechos Humanos
(ii) Lo contemplado en el Acuerdo Final de Paz
(iii) La Ley de Víctimas y Restitución de Tierras. 
Dichos componentes buscarán brindar marcos garantistas para que la sociedad pueda crear, dialogar y transformar, a partir de la construcción de memoria; brindar mayor autonomía a quienes movilizan la memoria en la ciudad; refrendar compromisos de la institucionalidad distrital alrededor de la memoria, y establecer unos marcos que blinden la memoria de la ciudad de pretensiones negacionistas o restrictivas de la circulación de memorias.</v>
          </cell>
          <cell r="AP57">
            <v>2020</v>
          </cell>
          <cell r="AQ57">
            <v>2024</v>
          </cell>
          <cell r="AR57" t="str">
            <v>Creciente</v>
          </cell>
          <cell r="AS57" t="str">
            <v>Eficacia</v>
          </cell>
          <cell r="AT57" t="str">
            <v>Porcentaje</v>
          </cell>
          <cell r="AU57" t="str">
            <v>Producto</v>
          </cell>
          <cell r="AV57" t="str">
            <v>N/D</v>
          </cell>
          <cell r="AW57" t="str">
            <v>N/D</v>
          </cell>
          <cell r="AX57" t="str">
            <v>N/D</v>
          </cell>
          <cell r="AY57">
            <v>1</v>
          </cell>
          <cell r="BB57" t="str">
            <v>La meta se cumplirá a través de la programación y ejecución de las acciones o actividades asociadas al cronograma de política pública aprobado, las cuales se programarán y harán seguimiento, de conformidad con el plan interno de trabajo de la Oficina Alta Consejería de Paz, Víctimas y Reconciliación.</v>
          </cell>
          <cell r="BC57" t="str">
            <v>(Sumatoria de acciones o actividades ejecutadas/Sumatoria de acciones o actividades programadas)*100</v>
          </cell>
          <cell r="BD57" t="str">
            <v>Sumatoria de acciones o actividades ejecutadas</v>
          </cell>
          <cell r="BE57" t="str">
            <v>Sumatoria de acciones o actividades programadas</v>
          </cell>
          <cell r="BF57" t="str">
            <v>Cronograma y soportes de las acciones desarrolladas para la formulación y puesta en marcha de la política pública distrital de Paz, Reconciliación, Convivencia y No Estigmatización.</v>
          </cell>
          <cell r="BG57">
            <v>3</v>
          </cell>
          <cell r="BH57">
            <v>44644</v>
          </cell>
          <cell r="BI57" t="str">
            <v>Radicado 3-2022-9977 del 24/03/2022</v>
          </cell>
          <cell r="BJ57" t="str">
            <v>Plan de acción - proyectos de inversión (actividades)</v>
          </cell>
          <cell r="BK57">
            <v>100</v>
          </cell>
          <cell r="BL57">
            <v>5</v>
          </cell>
          <cell r="BM57">
            <v>20</v>
          </cell>
          <cell r="BN57">
            <v>55</v>
          </cell>
          <cell r="BO57">
            <v>90</v>
          </cell>
          <cell r="BP57">
            <v>100</v>
          </cell>
          <cell r="BQ57">
            <v>931310937</v>
          </cell>
          <cell r="BR57">
            <v>85190000</v>
          </cell>
          <cell r="BS57">
            <v>194239893</v>
          </cell>
          <cell r="BT57">
            <v>95957000</v>
          </cell>
          <cell r="BU57">
            <v>184883044</v>
          </cell>
          <cell r="BV57">
            <v>371041000</v>
          </cell>
          <cell r="BW57">
            <v>5</v>
          </cell>
          <cell r="BX57">
            <v>20</v>
          </cell>
          <cell r="BY57">
            <v>55</v>
          </cell>
          <cell r="BZ57">
            <v>90</v>
          </cell>
          <cell r="CA57">
            <v>15</v>
          </cell>
          <cell r="CB57">
            <v>35</v>
          </cell>
          <cell r="CC57">
            <v>35</v>
          </cell>
          <cell r="CD57">
            <v>85188950</v>
          </cell>
          <cell r="CE57">
            <v>85188950</v>
          </cell>
          <cell r="CF57">
            <v>194239893</v>
          </cell>
          <cell r="CG57">
            <v>189798916</v>
          </cell>
          <cell r="CH57">
            <v>95956828</v>
          </cell>
          <cell r="CI57">
            <v>95956828</v>
          </cell>
          <cell r="CJ57">
            <v>5</v>
          </cell>
          <cell r="CK57">
            <v>20</v>
          </cell>
          <cell r="CL57">
            <v>55</v>
          </cell>
          <cell r="CM57">
            <v>66.665499999999994</v>
          </cell>
          <cell r="CN57" t="str">
            <v>Suma</v>
          </cell>
          <cell r="CO57">
            <v>0</v>
          </cell>
          <cell r="CP57">
            <v>0</v>
          </cell>
          <cell r="CQ57">
            <v>0</v>
          </cell>
          <cell r="CR57">
            <v>11.6655</v>
          </cell>
          <cell r="CS57">
            <v>0</v>
          </cell>
          <cell r="CT57">
            <v>0</v>
          </cell>
          <cell r="CU57">
            <v>0</v>
          </cell>
          <cell r="CV57">
            <v>11.6655</v>
          </cell>
          <cell r="CW57">
            <v>0</v>
          </cell>
          <cell r="CX57">
            <v>0</v>
          </cell>
          <cell r="CY57">
            <v>0</v>
          </cell>
          <cell r="CZ57">
            <v>11.669</v>
          </cell>
          <cell r="DA57">
            <v>90</v>
          </cell>
          <cell r="DB57">
            <v>11.6655</v>
          </cell>
          <cell r="DC57">
            <v>11.6655</v>
          </cell>
          <cell r="DD57">
            <v>0</v>
          </cell>
          <cell r="DE57">
            <v>0</v>
          </cell>
          <cell r="DF57">
            <v>0</v>
          </cell>
          <cell r="DG57">
            <v>33.33</v>
          </cell>
          <cell r="DH57">
            <v>0</v>
          </cell>
          <cell r="DI57">
            <v>0</v>
          </cell>
          <cell r="DJ57">
            <v>0</v>
          </cell>
          <cell r="DK57">
            <v>33.33</v>
          </cell>
          <cell r="DL57">
            <v>0</v>
          </cell>
          <cell r="DM57">
            <v>0</v>
          </cell>
          <cell r="DN57">
            <v>0</v>
          </cell>
          <cell r="DO57">
            <v>33.340000000000003</v>
          </cell>
          <cell r="DP57">
            <v>100</v>
          </cell>
          <cell r="DQ57">
            <v>0</v>
          </cell>
          <cell r="DR57">
            <v>0</v>
          </cell>
          <cell r="DS57">
            <v>0</v>
          </cell>
          <cell r="DT57">
            <v>33.33</v>
          </cell>
          <cell r="DU57">
            <v>0</v>
          </cell>
          <cell r="DV57">
            <v>0</v>
          </cell>
          <cell r="DW57">
            <v>0</v>
          </cell>
          <cell r="DX57">
            <v>0</v>
          </cell>
          <cell r="DY57">
            <v>0</v>
          </cell>
          <cell r="DZ57">
            <v>0</v>
          </cell>
          <cell r="EA57">
            <v>0</v>
          </cell>
          <cell r="EB57">
            <v>0</v>
          </cell>
          <cell r="EC57">
            <v>33.33</v>
          </cell>
          <cell r="ED57">
            <v>33.33</v>
          </cell>
          <cell r="EE57" t="str">
            <v>No programó</v>
          </cell>
          <cell r="EF57" t="str">
            <v>No programó</v>
          </cell>
          <cell r="EG57" t="str">
            <v>No programó</v>
          </cell>
          <cell r="EH57" t="str">
            <v xml:space="preserve">1.4.1.1 Informe de avance de la fase de agenda pública y alistamiento de la fase de formulación
</v>
          </cell>
          <cell r="EI57" t="str">
            <v>No programó</v>
          </cell>
          <cell r="EJ57" t="str">
            <v>No programó</v>
          </cell>
          <cell r="EK57" t="str">
            <v>No programó</v>
          </cell>
          <cell r="EL57" t="str">
            <v>1.4.1.2 Informe de la fase de formulación, documento CONPES D.C. y el plan de acción de la política</v>
          </cell>
          <cell r="EM57" t="str">
            <v>No programó</v>
          </cell>
          <cell r="EN57" t="str">
            <v>No programó</v>
          </cell>
          <cell r="EO57" t="str">
            <v>No programó</v>
          </cell>
          <cell r="EP57" t="str">
            <v>1.4.1.3 Informe de avance de la implementación de la Política Pública Distrital de Paz, Reconciliación,  No estigmatización y Transformación de Conflictos</v>
          </cell>
          <cell r="EQ57" t="str">
            <v>No Programó</v>
          </cell>
          <cell r="ER57" t="str">
            <v>No Programó</v>
          </cell>
          <cell r="ES57" t="str">
            <v xml:space="preserve">• Informe de actividades PP de Paz
• ANEXOS
1. Anexo No. 1 Diagnóstico e identificación de factores estratégicos 
2. Anexo No. 2 Remisión Diagnóstico Política Pública de Paz - V2
3. Anexo No. 3 Plan de acción avances
4. Anexo No. 4 Documento soporte Conpes decreto avance
• Actas y soportes de reuniones.
1. 010323 Acta Mesa Técnica SDSCJ - Alta Consejería - SDP
2. 130323 Acta Mesa de trabajo 2 SDSCJ-ACPVR
3. Evidencia De Reunió́n 6 de Febrero 2023 revisión de objetivos
4. Evidencia De Reunió́n 9 de febrero 2023 etiquetas Políticas
5. Evidencia De Reunió́n 17 de enero 2023 Revisión concepto PP
6. Evidencia Reunión PPPaz Planeación 1303 </v>
          </cell>
          <cell r="ET57" t="str">
            <v>• Informe Avance PP de Paz 042023
• ANEXOS</v>
          </cell>
          <cell r="EU57" t="str">
            <v>• Anexo 1. 16 de mayo2023_Plantilla documento de soporte Decreto Distrital)_PPDSCJ+JN
• Anexo 2. Fichas 25 de mayo Plan_Accion_ PPDSCJ Y CPR_ajustado (12-05-23) - VF2
• Anexo 3. Matriz 25 de mayo Plan_Accion_ PPDSCJ Y CPR_ajustado (12-05-23) - VF2 2
• Anexo 4. V2180523_CONPES_PPDSCJyCPR-2.pptx
• Actas: 16 de mayo articulación Secretaría de Seguridad y Presentación PP 2 de mayo entidades</v>
          </cell>
          <cell r="EV57" t="str">
            <v>No programó</v>
          </cell>
          <cell r="EW57">
            <v>0</v>
          </cell>
          <cell r="EX57">
            <v>0</v>
          </cell>
          <cell r="EY57">
            <v>0</v>
          </cell>
          <cell r="EZ57">
            <v>0</v>
          </cell>
          <cell r="FA57">
            <v>0</v>
          </cell>
          <cell r="FB57">
            <v>0</v>
          </cell>
          <cell r="FC57">
            <v>196779000</v>
          </cell>
          <cell r="FD57">
            <v>196779000</v>
          </cell>
          <cell r="FE57">
            <v>196779000</v>
          </cell>
          <cell r="FF57">
            <v>196779000</v>
          </cell>
          <cell r="FG57">
            <v>196779000</v>
          </cell>
          <cell r="FH57">
            <v>196779000</v>
          </cell>
          <cell r="FI57">
            <v>196779000</v>
          </cell>
          <cell r="FJ57">
            <v>196779000</v>
          </cell>
          <cell r="FK57">
            <v>196779000</v>
          </cell>
          <cell r="FL57">
            <v>196779000</v>
          </cell>
          <cell r="FM57">
            <v>196779000</v>
          </cell>
          <cell r="FN57">
            <v>196779000</v>
          </cell>
          <cell r="FO57">
            <v>196779000</v>
          </cell>
          <cell r="FP57">
            <v>184883044</v>
          </cell>
          <cell r="FQ57">
            <v>184883044</v>
          </cell>
          <cell r="FR57">
            <v>184883044</v>
          </cell>
          <cell r="FS57">
            <v>184883044</v>
          </cell>
          <cell r="FT57">
            <v>184883044</v>
          </cell>
          <cell r="FU57">
            <v>184883044</v>
          </cell>
          <cell r="FV57">
            <v>0</v>
          </cell>
          <cell r="FW57">
            <v>0</v>
          </cell>
          <cell r="FX57">
            <v>0</v>
          </cell>
          <cell r="FY57">
            <v>0</v>
          </cell>
          <cell r="FZ57">
            <v>0</v>
          </cell>
          <cell r="GA57">
            <v>0</v>
          </cell>
          <cell r="GB57">
            <v>184883044</v>
          </cell>
          <cell r="GC57">
            <v>72641699</v>
          </cell>
          <cell r="GD57">
            <v>98811743</v>
          </cell>
          <cell r="GE57">
            <v>98811743</v>
          </cell>
          <cell r="GF57">
            <v>133811743</v>
          </cell>
          <cell r="GG57">
            <v>133811743</v>
          </cell>
          <cell r="GH57">
            <v>133811743</v>
          </cell>
          <cell r="GI57">
            <v>0</v>
          </cell>
          <cell r="GJ57">
            <v>0</v>
          </cell>
          <cell r="GK57">
            <v>0</v>
          </cell>
          <cell r="GL57">
            <v>0</v>
          </cell>
          <cell r="GM57">
            <v>0</v>
          </cell>
          <cell r="GN57">
            <v>0</v>
          </cell>
          <cell r="GO57">
            <v>133811743</v>
          </cell>
          <cell r="GP57">
            <v>0</v>
          </cell>
          <cell r="GQ57">
            <v>5048968</v>
          </cell>
          <cell r="GR57">
            <v>27650370</v>
          </cell>
          <cell r="GS57">
            <v>54613446</v>
          </cell>
          <cell r="GT57">
            <v>81576522</v>
          </cell>
          <cell r="GU57">
            <v>98811743</v>
          </cell>
          <cell r="GV57">
            <v>0</v>
          </cell>
          <cell r="GW57">
            <v>0</v>
          </cell>
          <cell r="GX57">
            <v>0</v>
          </cell>
          <cell r="GY57">
            <v>0</v>
          </cell>
          <cell r="GZ57">
            <v>0</v>
          </cell>
          <cell r="HA57">
            <v>0</v>
          </cell>
          <cell r="HB57">
            <v>98811743</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t="str">
            <v>Los avances en el proceso se surtieron en el marco del proceso actual de formulación de la Política pública distrital de seguridad, convivencia ciudadana, acceso a la justicia y construcción de paz y reconciliación 2023-2038, que de acuerdo con los lineamientos emitidos la inicialmente Política de paz, reconciliación, no estigmatización y transformación de conflictos fue unificada con la Política de seguridad; esto teniendo en cuenta que no se puede contemplar la paz estable y duradera sin promover las condiciones de seguridad, convivencia y justicia que hagan sostenibles las acciones del Acuerdo de Paz. 
Con corte al mes de mayo, se presentó el Informe de avance de la fase de agenda pública y alistamiento de la fase de formulación, en el cual se describen las siguientes actividades realizadas:
Se avanzó en el proceso de formulación de la Política pública distrital de seguridad, convivencia,  justicia y construcción de paz y reconciliación 2023-2038. Esto se refleja en la radicación del documento soporte Conpes, Decreto y Plan de Acción ante la Secretaría de Planeación: 
a. Formulación objetivo general y los objetivos específicos, resultados e indicadores de resultados: formulados.
b. Plan de Acción: En construcción. se han desarrollado ajustes con base en la revisión; se cuenta con una versión en un 90% de avance.
c. Estimación los costos indicativos de los productos: se está desarrollando con base en la propuesta de productos en un 90% de avance.
d. Asociación de las metas y productos definidos en el plan de acción con los Objetivos de Desarrollo Sostenible: Desarrollado.
e. Estructuración y proyección del Documento CONPES: avanzado en un 90% en versión preliminar
f. Revisión CONPES Distrital: se encuentra en revisión y solicitud de observaciones a las entidades distritales.
En el mes de mayo se realizó la sesión de observaciones de las entidades del distrito, con base en los documentos soporte entregados y se procedió con los ajustes de acuerdo con los conceptos emitidos. Estos ajustes fueron remitidos a la Secretaría de Seguridad para su consolidación.
La Alta Consejería continuará con la articulación en el proceso de formulación en el marco del liderazgo del objetivo 4 de la Política.</v>
          </cell>
          <cell r="ID57" t="str">
            <v/>
          </cell>
          <cell r="IE57" t="str">
            <v/>
          </cell>
          <cell r="IF57" t="str">
            <v>No Programó</v>
          </cell>
          <cell r="IG57" t="str">
            <v>Con corte al mes de febrero, se han adelantado las siguientes actividades:
El proceso de construcción de la Política se está desarrollando con base en los lineamientos técnicos establecidos en la guía para la formulación e implementación de políticas públicas del distrito. En este sentido, se cuenta con avances en el cierre de la fase de agenda pública a través de la entrega del documento de diagnóstico y factores estratégicos, en el mes de enero se realizó el ajuste del documento toda vez que fue requerido con base en las observaciones remitidas por la Secretaría Distrital de Planeación emitiendo concepto no favorable.
Para el mes de febrero se avanzó en la entrega del documento de diagnóstico y factores estratégicos ajustado, lo cual se realizó a través del ajuste de cada capítulo y dándole una estructura más orientada al abordaje de la problemática central identificada, se fortaleció el capítulo de marco conceptual, cualitativo cuantitativo, análisis de políticas, enfoques diferenciales, estrategia de participación, puntos y críticos y factores estratégicos.
Asimismo, se avanzó en el proceso de formulación, el cual bajo la guía de formulación de políticas públicas incluye la construcción del plan de acción de la Política con los respectivos productos, desarrollando ajustes y espacios articulación bilaterales con las entidades del distrito.</v>
          </cell>
          <cell r="IH57" t="str">
            <v>Durante el mes de marzo se adelantaron las siguientes actividades, aun cuando no se realizó programación de las mismas:
Los avances en el proceso se surtieron en el marco del proceso actual de formulación de la Política pública distrital de seguridad, convivencia ciudadana, acceso a la justicia y construcción de paz y reconciliación 2023-2038, que de acuerdo con los lineamientos emitidos la inicialmente Política de paz, reconciliación, no estigmatización y transformación de conflictos fue unificada con la Política de seguridad; esto teniendo en cuenta que no se puede contemplar la paz estable y duradera sin promover las condiciones de seguridad, convivencia y justicia que hagan sostenibles las acciones del Acuerdo de Paz. 
En este sentido en el marco del proceso de formulación de la Política Distrital de Paz, Reconciliación, No Estigmatización y Transformación de Conflictos; y acorde al cronograma aprobado para tal fin:
I. Fase preparatoria: Terminada
II. Fase de Agenda pública – Presentado el documento de diagnóstico e identificación de factores estratégicos--
a) Construcción de documento Diagnóstico y Factores estratégicos – 100%
b) Estrategia territorial de participación ciudadana – 100%
c) El documento fue radicado ante la Secretaría Distrital de Planeación- SDP, se recibieron conceptos de las entidades y con base en esto se efectuó el ajuste del documento de diagnóstico para nuevamente ser radicado ante la SDP.
Fase de Formulación: 
a. Formulación objetivo general y los objetivos específicos, resultados e indicadores de resultados: formulados.
b. Plan de Acción: en construcción; se han desarrollado ajustes con base en la revisión, se cuenta con una versión en un 80% de avance.
c. Estimación los costos indicativos de los productos: se está desarrollando con base en la propuesta de productos en un 80% de avance.
d. Asociación de las metas y productos definidos en el plan de acción con los Objetivos de Desarrollo Sostenible: Desarrollado.
e. Estructuración y proyección del Documento CONPES: avanzado en un 80% en versión preliminar
f. Revisión CONPES Distrital: para entrega el 14 de abril a la SDP.
Es importante mencionar que de acuerdo con la guía para la formulación de las políticas públicas la fase de formulación implica el desarrollo del documento Conpes soporte, es importante precisar que esta Política unificada tiene una viabilidad vía decreto, sin embargo, debe contar con el documento Conpes.
DIFICULTADES
Se logró avanzar en las fechas acordadas con la oficina asesora de la planeación. Sin embargo, la unificación de Políticas implicó ajustar el cronograma previsto.
BENEFICIOS
Los productos planteados en el plan de acción contemplan las diferentes necesidades recogidas en los escenarios de participación en el marco de la fase de agenda pública, desarrollan en enfoque diferencial y de género y el enfoque territorial.</v>
          </cell>
          <cell r="II57" t="str">
            <v>Para el mes de abril se reportó (1) producto de (1) programado:
1. Informe de avance de la fase de agenda pública y alistamiento de la fase de formulación:
Se avanzó en el proceso de formulación de la Política pública distrital de seguridad, convivencia,  justicia y construcción de paz y reconciliación 2023-2038. Esto se refleja en la radicación del documento soporte Conpes, Decreto y Plan de Acción ante la Secretaría de Planeación: 
a. Formulación objetivo general y los objetivos específicos, resultados e indicadores de resultados: formulados.
b. Plan de Acción: En construcción. se han desarrollado ajustes con base en la revisión; se cuenta con una versión en un 90% de avance.
c. Estimación los costos indicativos de los productos: se está desarrollando con base en la propuesta de productos en un 90% de avance.
d. Asociación de las metas y productos definidos en el plan de acción con los Objetivos de Desarrollo Sostenible: Desarrollado.
e. Estructuración y proyección del Documento CONPES: avanzado en un 90% en versión preliminar
f. Revisión CONPES Distrital: se encuentra en revisión y solicitud de observaciones a las entidades distritales.
Para el mes de mayo se realizará la sesión de observaciones de las entidades del distrito, con base en los documentos soporte entregados. 
La Alta Consejería continuará con la articulación en el proceso de formulación en el marco del liderazgo del objetivo 4 de la Política.
DIFICULTADES
Se logró avanzar en las fechas acordadas con la oficina asesora de la planeación. Sin embargo, la unificación de Políticas implicó ajustar el cronograma previsto.
BENEFICIOS
Los productos planteados en el plan de acción contemplan las diferentes necesidades recogidas en los escenarios de participación en el marco de la fase de agenda pública, desarrollan en enfoque diferencial y de género y el enfoque territorial.</v>
          </cell>
          <cell r="IJ57" t="str">
            <v>Durante el mes de mayo se adelantaron las siguientes actividades, aun cuando no se realizó programación de las mismas:
Se avanzó en el proceso de formulación de la Política pública distrital de seguridad, convivencia,  justicia y construcción de paz y reconciliación 2023-2038; se realizó la sesión de observaciones de las entidades del distrito, con base en los documentos soporte entregados y se procedió con los ajustes de acuerdo con los conceptos emitidos. Estos ajustes fueron remitidos a la Secretaría de Seguridad para su consolidación.
La Alta Consejería continuará con la articulación en el proceso de formulación en el marco del liderazgo del objetivo 4 de la Política.
BENEFICIOS
Los productos planteados en el plan de acción contemplan las diferentes necesidades recogidas en los escenarios de participación en el marco de la fase de agenda pública, desarrollan en enfoque diferencial y de género y el enfoque territorial.</v>
          </cell>
          <cell r="IK57" t="str">
            <v>No programó</v>
          </cell>
          <cell r="IL57" t="str">
            <v/>
          </cell>
          <cell r="IM57" t="str">
            <v/>
          </cell>
          <cell r="IN57" t="str">
            <v/>
          </cell>
          <cell r="IO57" t="str">
            <v/>
          </cell>
          <cell r="IP57" t="str">
            <v/>
          </cell>
          <cell r="IQ57" t="str">
            <v/>
          </cell>
          <cell r="IR57">
            <v>0</v>
          </cell>
          <cell r="IS57">
            <v>0</v>
          </cell>
          <cell r="IT57">
            <v>0</v>
          </cell>
          <cell r="IU57">
            <v>1</v>
          </cell>
          <cell r="IV57">
            <v>0</v>
          </cell>
          <cell r="IW57">
            <v>0</v>
          </cell>
          <cell r="IX57">
            <v>0</v>
          </cell>
          <cell r="IY57">
            <v>0</v>
          </cell>
          <cell r="IZ57">
            <v>0</v>
          </cell>
          <cell r="JA57">
            <v>0</v>
          </cell>
          <cell r="JB57">
            <v>0</v>
          </cell>
          <cell r="JC57">
            <v>0</v>
          </cell>
          <cell r="JD57">
            <v>0.33329999999999999</v>
          </cell>
          <cell r="JE57">
            <v>0</v>
          </cell>
          <cell r="JF57">
            <v>0</v>
          </cell>
          <cell r="JG57">
            <v>0</v>
          </cell>
          <cell r="JH57">
            <v>33.33</v>
          </cell>
          <cell r="JI57">
            <v>0</v>
          </cell>
          <cell r="JJ57">
            <v>0</v>
          </cell>
          <cell r="JK57">
            <v>0</v>
          </cell>
          <cell r="JL57">
            <v>0</v>
          </cell>
          <cell r="JM57">
            <v>0</v>
          </cell>
          <cell r="JN57">
            <v>0</v>
          </cell>
          <cell r="JO57">
            <v>0</v>
          </cell>
          <cell r="JP57">
            <v>0</v>
          </cell>
          <cell r="JQ57">
            <v>33.33</v>
          </cell>
          <cell r="JR57">
            <v>0</v>
          </cell>
          <cell r="JS57">
            <v>0</v>
          </cell>
          <cell r="JT57">
            <v>0</v>
          </cell>
          <cell r="JU57">
            <v>33.33</v>
          </cell>
          <cell r="JV57">
            <v>33.33</v>
          </cell>
          <cell r="JW57">
            <v>33.33</v>
          </cell>
          <cell r="JX57">
            <v>33.33</v>
          </cell>
          <cell r="JY57">
            <v>33.33</v>
          </cell>
          <cell r="JZ57">
            <v>33.33</v>
          </cell>
          <cell r="KA57">
            <v>33.33</v>
          </cell>
          <cell r="KB57">
            <v>33.33</v>
          </cell>
          <cell r="KC57">
            <v>33.33</v>
          </cell>
          <cell r="KD57" t="str">
            <v>No Programó</v>
          </cell>
          <cell r="KE57" t="str">
            <v/>
          </cell>
          <cell r="KF57" t="str">
            <v/>
          </cell>
          <cell r="KG57">
            <v>100</v>
          </cell>
          <cell r="KH57" t="str">
            <v/>
          </cell>
          <cell r="KI57" t="str">
            <v/>
          </cell>
          <cell r="KJ57" t="str">
            <v/>
          </cell>
          <cell r="KK57" t="str">
            <v/>
          </cell>
          <cell r="KL57" t="str">
            <v/>
          </cell>
          <cell r="KM57" t="str">
            <v/>
          </cell>
          <cell r="KN57" t="str">
            <v/>
          </cell>
          <cell r="KO57" t="str">
            <v/>
          </cell>
          <cell r="KP57" t="str">
            <v>No Programó</v>
          </cell>
          <cell r="KQ57" t="str">
            <v>No Programó</v>
          </cell>
          <cell r="KR57" t="str">
            <v>No Programó</v>
          </cell>
          <cell r="KS57">
            <v>100</v>
          </cell>
          <cell r="KT57">
            <v>100</v>
          </cell>
          <cell r="KU57">
            <v>100</v>
          </cell>
          <cell r="KV57" t="str">
            <v/>
          </cell>
          <cell r="KW57" t="str">
            <v/>
          </cell>
          <cell r="KX57" t="str">
            <v/>
          </cell>
          <cell r="KY57" t="str">
            <v/>
          </cell>
          <cell r="KZ57" t="str">
            <v/>
          </cell>
          <cell r="LA57" t="str">
            <v/>
          </cell>
          <cell r="LB57">
            <v>100</v>
          </cell>
          <cell r="LC57" t="str">
            <v>7871_1</v>
          </cell>
          <cell r="LD57" t="str">
            <v xml:space="preserve">1. Aumentar la apropiación social de la memoria y la verdad históricas, por parte de la ciudadanía, </v>
          </cell>
          <cell r="LE57">
            <v>100</v>
          </cell>
          <cell r="LF57">
            <v>41.56937239117471</v>
          </cell>
          <cell r="LG57" t="str">
            <v/>
          </cell>
          <cell r="LH57" t="str">
            <v/>
          </cell>
          <cell r="LI57">
            <v>99.259397560368427</v>
          </cell>
          <cell r="LJ57">
            <v>79.782521690760007</v>
          </cell>
          <cell r="LK57">
            <v>24341513000</v>
          </cell>
          <cell r="LL57">
            <v>23799665292</v>
          </cell>
          <cell r="LM57">
            <v>8358079540</v>
          </cell>
          <cell r="LN57">
            <v>3250406264</v>
          </cell>
          <cell r="LO57">
            <v>3114713912</v>
          </cell>
          <cell r="LP57" t="str">
            <v>No Programó</v>
          </cell>
          <cell r="LQ57" t="str">
            <v>No Programó</v>
          </cell>
          <cell r="LR57" t="str">
            <v>No Programó</v>
          </cell>
          <cell r="LS57">
            <v>11.6655</v>
          </cell>
          <cell r="LT57">
            <v>0</v>
          </cell>
          <cell r="LU57">
            <v>0</v>
          </cell>
          <cell r="LV57" t="str">
            <v/>
          </cell>
          <cell r="LW57" t="str">
            <v/>
          </cell>
          <cell r="LX57" t="str">
            <v/>
          </cell>
          <cell r="LY57" t="str">
            <v/>
          </cell>
          <cell r="LZ57" t="str">
            <v/>
          </cell>
          <cell r="MA57" t="str">
            <v/>
          </cell>
          <cell r="MB57">
            <v>11.6655</v>
          </cell>
          <cell r="MC57">
            <v>11.6655</v>
          </cell>
          <cell r="MD57">
            <v>66.665499999999994</v>
          </cell>
          <cell r="ME57">
            <v>0</v>
          </cell>
          <cell r="MF57" t="str">
            <v>No aplica</v>
          </cell>
          <cell r="MG57" t="str">
            <v>No aplica</v>
          </cell>
          <cell r="MH57" t="str">
            <v>Oportuno: Se radica en los tiempos establecidos por la Oficina Asesora de Planeación - OAP</v>
          </cell>
          <cell r="MI57" t="str">
            <v>Oportuno: Se radica en los tiempos establecidos por la Oficina Asesora de Planeación - OAP</v>
          </cell>
          <cell r="MJ57">
            <v>0</v>
          </cell>
          <cell r="MK57">
            <v>0</v>
          </cell>
          <cell r="ML57">
            <v>0</v>
          </cell>
          <cell r="MM57">
            <v>0</v>
          </cell>
          <cell r="MN57">
            <v>0</v>
          </cell>
          <cell r="MO57">
            <v>0</v>
          </cell>
          <cell r="MP57">
            <v>0</v>
          </cell>
          <cell r="MQ57">
            <v>0</v>
          </cell>
          <cell r="MR57" t="str">
            <v>No aplica</v>
          </cell>
          <cell r="MS57" t="str">
            <v>No aplica</v>
          </cell>
          <cell r="MT57" t="str">
            <v>Oportunidad de mejora: La información de avance de la magnitud consignada en el reporte del periodo, respecto a la programación realizada, la información cualitativa presentada, las actividades establecidas (si aplica) y los soportes presentados, presenta</v>
          </cell>
          <cell r="MU57" t="str">
            <v>Oportunidad de mejora: La información de avance de la magnitud consignada en el reporte del periodo, respecto a la programación realizada, la información cualitativa presentada, las actividades establecidas (si aplica) y los soportes presentados, presenta</v>
          </cell>
          <cell r="MV57">
            <v>0</v>
          </cell>
          <cell r="MW57">
            <v>0</v>
          </cell>
          <cell r="MX57">
            <v>0</v>
          </cell>
          <cell r="MY57">
            <v>0</v>
          </cell>
          <cell r="MZ57">
            <v>0</v>
          </cell>
          <cell r="NA57">
            <v>0</v>
          </cell>
          <cell r="NB57">
            <v>0</v>
          </cell>
          <cell r="NC57" t="str">
            <v>No Programó</v>
          </cell>
          <cell r="ND57" t="str">
            <v>No Programó</v>
          </cell>
          <cell r="NE57" t="str">
            <v>No Programó</v>
          </cell>
          <cell r="NF57">
            <v>100</v>
          </cell>
          <cell r="NG57">
            <v>100</v>
          </cell>
          <cell r="NH57">
            <v>100</v>
          </cell>
          <cell r="NI57" t="str">
            <v/>
          </cell>
          <cell r="NJ57" t="str">
            <v/>
          </cell>
          <cell r="NK57" t="str">
            <v/>
          </cell>
          <cell r="NL57" t="str">
            <v/>
          </cell>
          <cell r="NM57" t="str">
            <v/>
          </cell>
          <cell r="NN57" t="str">
            <v/>
          </cell>
          <cell r="NO57">
            <v>0</v>
          </cell>
          <cell r="NP57" t="str">
            <v xml:space="preserve">No aplica </v>
          </cell>
          <cell r="NQ57" t="str">
            <v xml:space="preserve">No aplica </v>
          </cell>
          <cell r="NR57" t="str">
            <v xml:space="preserve">No aplica </v>
          </cell>
          <cell r="NS57" t="str">
            <v xml:space="preserve">No aplica </v>
          </cell>
          <cell r="NT57">
            <v>0</v>
          </cell>
          <cell r="NU57">
            <v>0</v>
          </cell>
          <cell r="NV57">
            <v>0</v>
          </cell>
          <cell r="NW57">
            <v>0</v>
          </cell>
          <cell r="NX57">
            <v>0</v>
          </cell>
          <cell r="NY57">
            <v>0</v>
          </cell>
          <cell r="NZ57">
            <v>0</v>
          </cell>
          <cell r="OA57">
            <v>0</v>
          </cell>
          <cell r="OB57" t="str">
            <v xml:space="preserve">No aplica </v>
          </cell>
          <cell r="OC57" t="str">
            <v xml:space="preserve">No aplica </v>
          </cell>
          <cell r="OD57" t="str">
            <v xml:space="preserve">No aplica </v>
          </cell>
          <cell r="OE57" t="str">
            <v xml:space="preserve">No aplica </v>
          </cell>
          <cell r="OF57">
            <v>0</v>
          </cell>
          <cell r="OG57">
            <v>0</v>
          </cell>
          <cell r="OH57">
            <v>0</v>
          </cell>
          <cell r="OI57">
            <v>0</v>
          </cell>
          <cell r="OJ57">
            <v>0</v>
          </cell>
          <cell r="OK57">
            <v>0</v>
          </cell>
          <cell r="OL57">
            <v>0</v>
          </cell>
          <cell r="OO57" t="str">
            <v>PD103</v>
          </cell>
          <cell r="OP57">
            <v>31.665500000000002</v>
          </cell>
          <cell r="OQ57">
            <v>0</v>
          </cell>
          <cell r="OR57">
            <v>0</v>
          </cell>
          <cell r="OS57">
            <v>0</v>
          </cell>
          <cell r="OT57">
            <v>0</v>
          </cell>
          <cell r="OU57">
            <v>0</v>
          </cell>
          <cell r="OV57">
            <v>0</v>
          </cell>
          <cell r="OW57">
            <v>0</v>
          </cell>
          <cell r="OX57">
            <v>0</v>
          </cell>
          <cell r="OY57">
            <v>0</v>
          </cell>
          <cell r="OZ57">
            <v>0</v>
          </cell>
          <cell r="PA57">
            <v>0</v>
          </cell>
          <cell r="PB57">
            <v>0</v>
          </cell>
          <cell r="PC57">
            <v>0</v>
          </cell>
          <cell r="PD57">
            <v>0</v>
          </cell>
          <cell r="PE57">
            <v>0</v>
          </cell>
          <cell r="PF57">
            <v>0</v>
          </cell>
          <cell r="PG57">
            <v>0</v>
          </cell>
          <cell r="PH57">
            <v>0</v>
          </cell>
          <cell r="PI57">
            <v>0</v>
          </cell>
          <cell r="PJ57">
            <v>0</v>
          </cell>
          <cell r="PK57">
            <v>0</v>
          </cell>
          <cell r="PL57">
            <v>0</v>
          </cell>
          <cell r="PM57">
            <v>0</v>
          </cell>
          <cell r="PN57">
            <v>0</v>
          </cell>
          <cell r="PO57">
            <v>0</v>
          </cell>
          <cell r="PP57">
            <v>0</v>
          </cell>
          <cell r="PQ57">
            <v>11658315</v>
          </cell>
          <cell r="PR57">
            <v>3238747949</v>
          </cell>
          <cell r="PS57" t="str">
            <v>Meta Proyecto de Inversión</v>
          </cell>
        </row>
        <row r="58">
          <cell r="A58" t="str">
            <v>PD104</v>
          </cell>
          <cell r="B58">
            <v>7871</v>
          </cell>
          <cell r="C58" t="str">
            <v>7871_5</v>
          </cell>
          <cell r="D58">
            <v>2020110010188</v>
          </cell>
          <cell r="E58" t="str">
            <v>Un nuevo contrato social y ambiental para la Bogotá del siglo XXI</v>
          </cell>
          <cell r="F58" t="str">
            <v>3. Inspirar confianza y legitimidad para vivir sin miedo y ser epicentro de cultura ciudadana, paz y reconciliación.</v>
          </cell>
          <cell r="G58" t="str">
            <v>39.  Bogotá territorio de paz y atención integral a las víctimas del conflicto armado.</v>
          </cell>
          <cell r="H58" t="str">
            <v>Mejorar la integración de las acciones, servicios y escenarios que dan respuesta a las obligaciones derivadas de ley para las víctimas, el Acuerdo de Paz, y los demás compromisos distritales en materia de memoria, reparación, paz y reconciliación.</v>
          </cell>
          <cell r="I58" t="str">
            <v>2. Fortalecer la articulación institucional y el otorgamiento de servicios  que dan respuesta a las obligaciones y retos en materia de asistencia, atención y reparación a víctimas en Bogotá-región; así como otros efectos particulares ,asociados al conflicto.</v>
          </cell>
          <cell r="J58" t="str">
            <v>Construcción de Bogotá-región como territorio de paz para las víctimas y la reconciliación</v>
          </cell>
          <cell r="K58" t="str">
            <v>Oficina de Alta Consejería de Paz, Víctimas y Reconciliación</v>
          </cell>
          <cell r="L58" t="str">
            <v>Diego Fernando Peña</v>
          </cell>
          <cell r="M58" t="str">
            <v>Alto Consejero de Paz, Víctimas y Reconciliación</v>
          </cell>
          <cell r="N58" t="str">
            <v>Oficina de Alta Consejería de Paz, Víctimas y Reconciliación</v>
          </cell>
          <cell r="O58" t="str">
            <v>Diego Fernando Peña</v>
          </cell>
          <cell r="P58" t="str">
            <v>Alto Consejero de Paz, Víctimas y Reconciliación</v>
          </cell>
          <cell r="Q58" t="str">
            <v>Ehimy Duque, Juan Guillermo Becerra Jimenez</v>
          </cell>
          <cell r="R58" t="str">
            <v>Lucero Molina</v>
          </cell>
          <cell r="S58" t="str">
            <v>5. Implementar 100 porciento de una ruta de reparación integral para las víctimas del conflicto armado, acorde con las competencias del distrito capital.</v>
          </cell>
          <cell r="T58" t="str">
            <v>Implementar 100 porciento de una ruta de reparación integral para las víctimas del conflicto armado, acorde con las competencias del distrito capital.</v>
          </cell>
          <cell r="AB58" t="str">
            <v>20.3. Porcentaje de implementación  de la ruta de reparación integral para las víctimas del conflicto armado.</v>
          </cell>
          <cell r="AC58" t="str">
            <v>5. Implementar 100 porciento de una ruta de reparación integral para las víctimas del conflicto armado, acorde con las competencias del distrito capital.</v>
          </cell>
          <cell r="AI58" t="str">
            <v xml:space="preserve">PD_PMR: 20.3. Porcentaje de implementación  de la ruta de reparación integral para las víctimas del conflicto armado.; PD_Meta Proyecto: 5. Implementar 100 porciento de una ruta de reparación integral para las víctimas del conflicto armado, acorde con las competencias del distrito capital.; </v>
          </cell>
          <cell r="AJ58">
            <v>0</v>
          </cell>
          <cell r="AK58">
            <v>44466</v>
          </cell>
          <cell r="AL58">
            <v>2</v>
          </cell>
          <cell r="AM58">
            <v>2023</v>
          </cell>
          <cell r="AN58"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se desarrollarán las siguientes actividades: 
-	Implementar y hacer seguimiento a las acciones establecidas en el acuerdo de paz, relacionadas con el sistema integral de Verdad, Justicia, Reparación y No repetición.
-	Generar procesos para el  desarrollo social y productivo sostenible que contribuyan a la generación de ingresos para la población víctima del conflicto armado
-	Implementar y monitorear las medidas y acciones del plan de reparación colectiva de acuerdo con los compromisos adquiridos por el Distrito Capital.
-	Implementar y hacer seguimiento a la ruta de reparación individual en la ciudad de Bogotá.</v>
          </cell>
          <cell r="AO58" t="str">
            <v>Fortalecer la articulación institucional y el otorgamiento de servicios que dan respuesta a las obligaciones y retos en materia de asistencia, atención y reparación a víctimas en Bogotá-región; así como otros efectos particulares, asociados al conflicto.</v>
          </cell>
          <cell r="AP58">
            <v>2020</v>
          </cell>
          <cell r="AQ58">
            <v>2024</v>
          </cell>
          <cell r="AR58" t="str">
            <v>Constante</v>
          </cell>
          <cell r="AS58" t="str">
            <v>Eficacia</v>
          </cell>
          <cell r="AT58" t="str">
            <v>Porcentaje</v>
          </cell>
          <cell r="AU58" t="str">
            <v>Producto</v>
          </cell>
          <cell r="AV58">
            <v>2019</v>
          </cell>
          <cell r="AW58">
            <v>99.73</v>
          </cell>
          <cell r="AX58" t="str">
            <v xml:space="preserve">Proyecto de inversión 1156_x000D_
	</v>
          </cell>
          <cell r="AZ58">
            <v>1</v>
          </cell>
          <cell r="BB58" t="str">
            <v>El indicador se calculará a través de la relación entre las acciones o actividades ejecutadas y programadas en el periodo para el seguimiento de la ruta de reparación integral, de conformidad con el plan interno de trabajo de la Oficina Alta Consejería de Paz, Víctimas y Reconciliación.</v>
          </cell>
          <cell r="BC58" t="str">
            <v>(Valor porcentual asignado al total de las acciones o actividades ejecutadas en el periodo/Valor porcentual asignado al total de las acciones o actividades programadas en el periodo)*100</v>
          </cell>
          <cell r="BD58" t="str">
            <v>Valor porcentual asignado al total de las acciones o actividades ejecutadas en el periodo</v>
          </cell>
          <cell r="BE58" t="str">
            <v>Valor porcentual asignado al total de las acciones o actividades programadas en el periodo</v>
          </cell>
          <cell r="BF58" t="str">
            <v xml:space="preserve">Reporte de medidas entregadas de Asistencia y Ayuda Humanitaria Inmediata (AAHI)
Informe reporte de seguimiento a  victimas del conflicto armado residentes en Bogotá </v>
          </cell>
          <cell r="BG58">
            <v>3</v>
          </cell>
          <cell r="BH58">
            <v>44644</v>
          </cell>
          <cell r="BI58" t="str">
            <v>Radicado 3-2022-9977 del 24/03/2022</v>
          </cell>
          <cell r="BJ58" t="str">
            <v>Establecer variables 1 y/o 2 numéricas</v>
          </cell>
          <cell r="BK58">
            <v>100</v>
          </cell>
          <cell r="BL58">
            <v>100</v>
          </cell>
          <cell r="BM58">
            <v>100</v>
          </cell>
          <cell r="BN58">
            <v>100</v>
          </cell>
          <cell r="BO58">
            <v>100</v>
          </cell>
          <cell r="BP58">
            <v>100</v>
          </cell>
          <cell r="BQ58">
            <v>12728497538</v>
          </cell>
          <cell r="BR58">
            <v>3467954773</v>
          </cell>
          <cell r="BS58">
            <v>3546876294</v>
          </cell>
          <cell r="BT58">
            <v>2550705721</v>
          </cell>
          <cell r="BU58">
            <v>1532583750</v>
          </cell>
          <cell r="BV58">
            <v>1630377000</v>
          </cell>
          <cell r="BW58">
            <v>100</v>
          </cell>
          <cell r="BX58">
            <v>100</v>
          </cell>
          <cell r="BY58">
            <v>100</v>
          </cell>
          <cell r="BZ58">
            <v>100</v>
          </cell>
          <cell r="CA58">
            <v>100</v>
          </cell>
          <cell r="CB58">
            <v>100</v>
          </cell>
          <cell r="CC58">
            <v>100</v>
          </cell>
          <cell r="CD58">
            <v>3462596902</v>
          </cell>
          <cell r="CE58">
            <v>2937564744</v>
          </cell>
          <cell r="CF58">
            <v>3538001100</v>
          </cell>
          <cell r="CG58" t="str">
            <v xml:space="preserve">
 $3.094.242.978 
</v>
          </cell>
          <cell r="CH58">
            <v>2550704181</v>
          </cell>
          <cell r="CI58">
            <v>2370577784</v>
          </cell>
          <cell r="CJ58">
            <v>100</v>
          </cell>
          <cell r="CK58">
            <v>97.916666666666657</v>
          </cell>
          <cell r="CL58">
            <v>100</v>
          </cell>
          <cell r="CM58" t="str">
            <v>No aplica</v>
          </cell>
          <cell r="CN58" t="str">
            <v>Constante</v>
          </cell>
          <cell r="CO58">
            <v>100</v>
          </cell>
          <cell r="CP58">
            <v>100</v>
          </cell>
          <cell r="CQ58">
            <v>100</v>
          </cell>
          <cell r="CR58">
            <v>100</v>
          </cell>
          <cell r="CS58">
            <v>100</v>
          </cell>
          <cell r="CT58">
            <v>100</v>
          </cell>
          <cell r="CU58">
            <v>100</v>
          </cell>
          <cell r="CV58">
            <v>100</v>
          </cell>
          <cell r="CW58">
            <v>100</v>
          </cell>
          <cell r="CX58">
            <v>100</v>
          </cell>
          <cell r="CY58">
            <v>100</v>
          </cell>
          <cell r="CZ58">
            <v>100</v>
          </cell>
          <cell r="DA58">
            <v>100</v>
          </cell>
          <cell r="DB58">
            <v>100</v>
          </cell>
          <cell r="DC58">
            <v>100</v>
          </cell>
          <cell r="DD58">
            <v>4.17</v>
          </cell>
          <cell r="DE58">
            <v>4.17</v>
          </cell>
          <cell r="DF58">
            <v>8.32</v>
          </cell>
          <cell r="DG58">
            <v>10.41</v>
          </cell>
          <cell r="DH58">
            <v>4.17</v>
          </cell>
          <cell r="DI58">
            <v>14.58</v>
          </cell>
          <cell r="DJ58">
            <v>4.17</v>
          </cell>
          <cell r="DK58">
            <v>10.42</v>
          </cell>
          <cell r="DL58">
            <v>10.42</v>
          </cell>
          <cell r="DM58">
            <v>4.17</v>
          </cell>
          <cell r="DN58">
            <v>4.17</v>
          </cell>
          <cell r="DO58">
            <v>20.83</v>
          </cell>
          <cell r="DP58" t="str">
            <v/>
          </cell>
          <cell r="DQ58">
            <v>4.17</v>
          </cell>
          <cell r="DR58">
            <v>4.17</v>
          </cell>
          <cell r="DS58">
            <v>8.32</v>
          </cell>
          <cell r="DT58">
            <v>10.41</v>
          </cell>
          <cell r="DU58">
            <v>4.17</v>
          </cell>
          <cell r="DV58">
            <v>14.58</v>
          </cell>
          <cell r="DW58">
            <v>0</v>
          </cell>
          <cell r="DX58">
            <v>0</v>
          </cell>
          <cell r="DY58">
            <v>0</v>
          </cell>
          <cell r="DZ58">
            <v>0</v>
          </cell>
          <cell r="EA58">
            <v>0</v>
          </cell>
          <cell r="EB58">
            <v>0</v>
          </cell>
          <cell r="EC58">
            <v>45.82</v>
          </cell>
          <cell r="ED58" t="str">
            <v/>
          </cell>
          <cell r="EE58" t="str">
            <v>2.1.4.2 Informe mensual de seguimiento a las víctimas en la ruta de reparación individual
2.1.2 Matriz de Seguimiento Estabilización Socioeconómica</v>
          </cell>
          <cell r="EF58" t="str">
            <v>2.1.4.2 Informe mensual de seguimiento a las víctimas en la ruta de reparación individual
2.1.2 Matriz de Seguimiento Estabilización Socioeconómica</v>
          </cell>
          <cell r="EG58" t="str">
            <v>2.1.4.2 Informe mensual de seguimiento a las víctimas en la ruta de reparación individual
2.1.4.1 Informe Plan de Retornos y Reubicaciones no étnico 
2.1.2 Matriz de Seguimiento Estabilización Socioeconómica</v>
          </cell>
          <cell r="EH58" t="str">
            <v>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v>
          </cell>
          <cell r="EI58" t="str">
            <v>2.1.4.2 Informe mensual de seguimiento a las víctimas en la ruta de reparación individual
2.1.2 Matriz de Seguimiento Estabilización Socioeconómica</v>
          </cell>
          <cell r="EJ58" t="str">
            <v>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v>
          </cell>
          <cell r="EK58" t="str">
            <v>2.1.4.2 Informe mensual de seguimiento a las víctimas en la ruta de reparación individual
2.1.2 Matriz de Seguimiento Estabilización Socioeconómica</v>
          </cell>
          <cell r="EL58" t="str">
            <v>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v>
          </cell>
          <cell r="EM58" t="str">
            <v>2.1.4.2 Informe mensual de seguimiento a las víctimas en la ruta de reparación individual
2.1.4.1 Informe Plan de Retornos y Reubicaciones no étnico 
2.1.2 Matriz de Seguimiento Estabilización Socioeconómica</v>
          </cell>
          <cell r="EN58" t="str">
            <v>2.1.4.2 Informe mensual de seguimiento a las víctimas en la ruta de reparación individual
2.1.2 Matriz de Seguimiento Estabilización Socioeconómica</v>
          </cell>
          <cell r="EO58" t="str">
            <v>2.1.4.2 Informe mensual de seguimiento a las víctimas en la ruta de reparación individual
2.1.2 Matriz de Seguimiento Estabilización Socioeconómica</v>
          </cell>
          <cell r="EP58" t="str">
            <v>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2.1.3 Informe cuatrimestral de gestión y seguimiento a la implementación de los PIRC territorializados con la consolidación de soportes por cada medida (actas de reunión, concertación y cierre)</v>
          </cell>
          <cell r="EQ58" t="str">
            <v>• 2.1.2_Matriz_de_Seguimiento_Estabilizacion_Socioeconómica
• Anexo1. Caracterización Enero 2023
• 2.1.4.2 Informe mensual segumiento víctimas en Bogotá ENERO 2023</v>
          </cell>
          <cell r="ER58" t="str">
            <v>• 2.1.4.2 Informe mensual de seguimiento a las víctimas en la ruta de reparación individual FEBRERO
• 2.1.2 Matriz de Seguimiento Estabilización Socioeconómica
• Caracterizaciones FEBRERO</v>
          </cell>
          <cell r="ES58" t="str">
            <v>• 2.1.4.1 Informe Plan de Retornos y Reubicaciones no étnico y anexos
• 2.1.4.2 Informe mensual de seguimiento a las víctimas en la ruta de reparación individual
• 2.1.2 Matriz de Seguimiento Estabilización Socioeconómica CONSOLIDADO</v>
          </cell>
          <cell r="ET58" t="str">
            <v>• 2.1.2 Matriz de Seguimiento Estabilización Socioeconómica CONSOLIDADO 2023
• 2.1.2 Matriz de Seguimiento Estabilización Socioeconómica (Caracterizados Abril)
• 2.1.3 Informe cuatrimestral de gestión y seguimiento a la implementación de los PIRC territorializados con la consolidación de soportes por cada medida
• 2.1.3.1 Anexos
• 2.1.3.2 Anexos
• 2.1.3.3 Anexos
• 2.1.4.2 Informe mensual de seguimiento a las víctimas en la ruta de reparación individual
• Anexos Informe</v>
          </cell>
          <cell r="EU58" t="str">
            <v>• 2.1.2 Matriz de Seguimiento Estabilización Socioeconómica CONSOLIDADO 2023
• 2.1.2 Matriz de Seguimiento Estabilización Socioeconómica (Caracterizados Mayo)
• 2.1.4.2 Informe mensual de seguimiento a las víctimas en la ruta de reparación individual
• 2.1.4.2 Anexos</v>
          </cell>
          <cell r="EV58" t="str">
            <v>• 2.1.1 Informe de avance sobre los procesos de justicia restaurativa en Bogotá Región para los procesos de reparación de la ACPVR.
• 2.1.1.1. Metodología de Pedagogía _Justicia Restaurativa. 
• 2.1.1.2 Metodología de Pedagogía _Reparación. 
• 2.1.1.3 Propuesta para Diplomado sobre los derechos de las víctimas. 
• 2.1.1.4 Listados de asistencia de jornadas de pedagogía.
• 2.1.2 Matriz de Seguimiento Estabilización Socioeconómica CONSOLIDADO 2023
• 2.1.2 Matriz de Seguimiento Estabilización Socioeconómica (Caracterizados Junio)
• 2.1.2 Matriz de Seguimiento Estabilización Socioeconómica. Remitidos tercer trimestre
• 2.1.2 Matriz de Seguimiento Estabilización Socioeconómica. Seguimiento primer semestre
• 2.1.4.1 Informe Plan de Retornos y Reubicaciones no étnico
• 2.1.4.2 Informe mensual de seguimiento a las víctimas en la ruta de reparación individual
• 2.1.4.2 Informe mensual de seguimiento a las víctimas en la ruta de reparación individual</v>
          </cell>
          <cell r="EW58">
            <v>0</v>
          </cell>
          <cell r="EX58">
            <v>0</v>
          </cell>
          <cell r="EY58">
            <v>0</v>
          </cell>
          <cell r="EZ58">
            <v>0</v>
          </cell>
          <cell r="FA58">
            <v>0</v>
          </cell>
          <cell r="FB58">
            <v>0</v>
          </cell>
          <cell r="FC58">
            <v>1558793000</v>
          </cell>
          <cell r="FD58">
            <v>1558793000</v>
          </cell>
          <cell r="FE58">
            <v>1558793000</v>
          </cell>
          <cell r="FF58">
            <v>1558793000</v>
          </cell>
          <cell r="FG58">
            <v>1558793000</v>
          </cell>
          <cell r="FH58">
            <v>1558793000</v>
          </cell>
          <cell r="FI58">
            <v>1558793000</v>
          </cell>
          <cell r="FJ58">
            <v>1558793000</v>
          </cell>
          <cell r="FK58">
            <v>1558793000</v>
          </cell>
          <cell r="FL58">
            <v>1558793000</v>
          </cell>
          <cell r="FM58">
            <v>1558793000</v>
          </cell>
          <cell r="FN58">
            <v>1558793000</v>
          </cell>
          <cell r="FO58">
            <v>1558793000</v>
          </cell>
          <cell r="FP58">
            <v>1598444380</v>
          </cell>
          <cell r="FQ58">
            <v>1550862480</v>
          </cell>
          <cell r="FR58">
            <v>1532583750</v>
          </cell>
          <cell r="FS58">
            <v>1532583750</v>
          </cell>
          <cell r="FT58">
            <v>1532583750</v>
          </cell>
          <cell r="FU58">
            <v>1532583750</v>
          </cell>
          <cell r="FV58">
            <v>0</v>
          </cell>
          <cell r="FW58">
            <v>0</v>
          </cell>
          <cell r="FX58">
            <v>0</v>
          </cell>
          <cell r="FY58">
            <v>0</v>
          </cell>
          <cell r="FZ58">
            <v>0</v>
          </cell>
          <cell r="GA58">
            <v>0</v>
          </cell>
          <cell r="GB58">
            <v>1532583750</v>
          </cell>
          <cell r="GC58">
            <v>420216790</v>
          </cell>
          <cell r="GD58">
            <v>444007740</v>
          </cell>
          <cell r="GE58">
            <v>444007740</v>
          </cell>
          <cell r="GF58">
            <v>714893328</v>
          </cell>
          <cell r="GG58">
            <v>714893328</v>
          </cell>
          <cell r="GH58">
            <v>1214893328</v>
          </cell>
          <cell r="GI58">
            <v>0</v>
          </cell>
          <cell r="GJ58">
            <v>0</v>
          </cell>
          <cell r="GK58">
            <v>0</v>
          </cell>
          <cell r="GL58">
            <v>0</v>
          </cell>
          <cell r="GM58">
            <v>0</v>
          </cell>
          <cell r="GN58">
            <v>0</v>
          </cell>
          <cell r="GO58">
            <v>1214893328</v>
          </cell>
          <cell r="GP58">
            <v>0</v>
          </cell>
          <cell r="GQ58">
            <v>10468019</v>
          </cell>
          <cell r="GR58">
            <v>49643784</v>
          </cell>
          <cell r="GS58">
            <v>100715024</v>
          </cell>
          <cell r="GT58">
            <v>145124798</v>
          </cell>
          <cell r="GU58">
            <v>394861339</v>
          </cell>
          <cell r="GV58">
            <v>0</v>
          </cell>
          <cell r="GW58">
            <v>0</v>
          </cell>
          <cell r="GX58">
            <v>0</v>
          </cell>
          <cell r="GY58">
            <v>0</v>
          </cell>
          <cell r="GZ58">
            <v>0</v>
          </cell>
          <cell r="HA58">
            <v>0</v>
          </cell>
          <cell r="HB58">
            <v>394861339</v>
          </cell>
          <cell r="HC58">
            <v>180126397</v>
          </cell>
          <cell r="HD58">
            <v>180126397</v>
          </cell>
          <cell r="HE58">
            <v>180126397</v>
          </cell>
          <cell r="HF58">
            <v>180126397</v>
          </cell>
          <cell r="HG58">
            <v>180126397</v>
          </cell>
          <cell r="HH58">
            <v>180126397</v>
          </cell>
          <cell r="HI58">
            <v>0</v>
          </cell>
          <cell r="HJ58">
            <v>0</v>
          </cell>
          <cell r="HK58">
            <v>0</v>
          </cell>
          <cell r="HL58">
            <v>0</v>
          </cell>
          <cell r="HM58">
            <v>0</v>
          </cell>
          <cell r="HN58">
            <v>0</v>
          </cell>
          <cell r="HO58">
            <v>180126397</v>
          </cell>
          <cell r="HP58">
            <v>0</v>
          </cell>
          <cell r="HQ58">
            <v>12815393</v>
          </cell>
          <cell r="HR58">
            <v>13783596</v>
          </cell>
          <cell r="HS58">
            <v>16289388</v>
          </cell>
          <cell r="HT58">
            <v>19013692</v>
          </cell>
          <cell r="HU58">
            <v>104475096</v>
          </cell>
          <cell r="HV58">
            <v>0</v>
          </cell>
          <cell r="HW58">
            <v>0</v>
          </cell>
          <cell r="HX58">
            <v>0</v>
          </cell>
          <cell r="HY58">
            <v>0</v>
          </cell>
          <cell r="HZ58">
            <v>0</v>
          </cell>
          <cell r="IA58">
            <v>0</v>
          </cell>
          <cell r="IB58">
            <v>104475096</v>
          </cell>
          <cell r="IC58" t="str">
            <v>Para la meta de Implementar 100 porciento de una ruta de reparación integral para las víctimas del conflicto armado, acorde con las competencias del distrito capital, con corte al mes de junio se programó realizar en total 22 actividades, de las cuales se ejecutaron 22, logrando avanzar por temas de la siguiente manera:
• Implementar y hacer seguimiento a las acciones establecidas en el acuerdo de paz, relacionadas con el sistema integral de Verdad, Justicia, Reparación y no repetición.
Referente a los Espacios de articulación sobre los procesos de justicia restaurativa en Bogotá - Región para los procesos de reparación de la ACPVR, entre enero y junio de 2023, se han desarrollado las siguientes acciones:
A. En el marco del convenio interadministrativo firmado entre la Alta Consejería de Paz, Víctimas y Reconciliación de la Alcaldía de Bogotá y la Jurisdicción Especial para la Paz, la ACPVR se compromete a construir y gestionar escenarios pedagógicos con víctimas, especialmente con mujeres, afrodescendientes, indígenas, niños, jóvenes, personas en condición de discapacidad y personas de la tercera edad para divulgar los propósitos y procedimientos de la participación efectiva de las víctimas en la JEP. 
En cumplimiento de estos compromisos, se formularon propuestas metodológicas para el desarrollo de acciones de pedagogía sobre el mandato de la JEP, y se desarrollaron 3 jornadas de pedagogía sobre dicha temática. En dichos espacios de pedagogía se procura dejar claras las diferencias entre las entidades que integral, así como entre el Sistema y las disposiciones que se derivan de la Ley 1448 de 2011; además, se pretende establecer diálogos sobre la noción de justicia restaurativa que orienta los principios de la JEP. Como resultado de lo anterior, se consolidó una relación de colaboración con aliados estratégicos –como la JEP y la Procuraduría delegada ante la JEP– para el desarrollo de jornadas de pedagogía que conlleven a la participación de las víctimas a través de la acreditación ante la JEP. 
Adicionalmente, se programaron espacios de pedagogía para fortalecer la acreditación, en localidades estratégicas como Sumapaz, o en los Centros de Encuentro para la Paz y la Integración Social de las víctimas. 
B. Como parte de un convenio firmado entre la ACPVR y una organización de cooperación internacional, se diseñó una propuesta técnica y metodológica para la formulación de un diplomado sobre la reparación integral de las víctimas, que se constituye como una oferta integral de acciones pedagógicas sobre los derechos de las víctimas, incluyendo los que se materializan en el Sistema Integral para la Paz. 
• Ruta de inclusión socio-productiva y orientación ocupacional a las víctimas del conflicto armado residentes en Bogotá: 3.677 personas víctimas del conflicto armado caracterizadas a través de la línea 195 y 99.972 remisiones de datos realizadas a entidades públicas o privadas para ser integradas a procesos de emprendimiento, empleabilidad y formación, y aportar en el mejoramiento de las condiciones de la calidad de vida de esta población. Las remisiones se desagregaron de la siguiente manera: línea de Emprendimiento 28.065, línea de Empleabilidad 32.028 y línea de Formación 39.879. En cuanto al seguimiento semestral se reporta 4.473 datos de los cuales 2.434 son beneficiarios de programa de atenea, 965 están en la convocatoria 5 de jóvenes a la u de Atenea y están en estado elegibles, 632 vinculados en cursos cortos de Centro social nazareth, y 56 personas participaron de la feria 9 abril con sus emprendimientos, en cuanto a empleabilidad se encuentra el aliado fundación texmodas con un reporte de 277 datos en los que informa que 95 asistieron a entrevista o el espacio indicado, 84 cumplieron con el requisto pero no asistieron al espacio citado, y 98 se inscribieron pero no cumplen con algún requisito solicitado. 
• Retornos y Reubicación: 363 personas de los 4 conjuntos residenciales (Manzana 52, Villa Karen I y II, Terranova) participaron en los encuentros periódicos realizados en el marco del plan de retornos y reubicaciones no étnico, con el fin de brindarles asistencia técnica para la implementación de las 11 iniciativas comunitarias para la integración local propuestas a finales de la vigencia 2022. De otra parte, 255 personas de estos mismos conjuntos participaron en los encuentros colaborativos para el acompañamiento psicosocial a la integración local que se brinda, en los cuales se trabajaron temáticas relacionadas con el fortalecimiento de capacidades comunitarias, restablecimiento de las condiciones ciudadanas, y fortalecimiento del tejido social.
• Orientación Jurídica: 6.868 atenciones jurídicas brindadas beneficiando a 4.479: 3.082 orientaciones en materia jurídica para el acceso a derechos, 3.700 apoyos para la proyección de documentos (derechos de petición, acciones de tutela, entre otros), 33 apoyos para la activación de rutas y 53 acciones pedagógicas realizadas para brindar información sobre las rutas de acceso a la oferta de servicios del nivel distrital y nacional.""
• Reparación Colectiva: La ACPVR, tiene a cargo la tarea de implementar y hacer seguimiento a las medidas particularizadas y acciones de los Planes Integrales de Reparación Colectiva (PIRC) territorializados en el distrito de los siguientes sujetos de reparación colectiva (en adelante SRC): 
i) Gestión y seguimiento a las medidas a cargo de ACPVR
- Asociación Nacional de Mujeres Campesinas, Negras e Indígenas (Anmucic)
Se realizó reunión con la Unidad para las Víctimas, bajo el balance general que se realizó al PIRC desde ACPVR, con el objetivo de actualizar las herramientas de información.
• Asociación de Mujeres Afro por la Paz (en adelante AFROMUPAZ)
Se realizó ejercicio de planeación para la implementación de las medidas en la vigencia 2023, articulado con la Unidad para las Víctimas, bajo el balance general que se realizó al PIRC.
Se concertó la medida que se implementará por parte de ACPVR, donde se brinda asistencia técnica para la formulación de la propuesta y estructura de costos.
• Pueblo Rrom
Se realizó reunión con la Unidad para las Víctimas, bajo el balance general que se realizó al PIRC desde ACPVR, con el objetivo de actualizar las herramientas de información y, diseñar una estrategia para impulsar las medidas que se encuentran pendientes.
• Grupo Distrital de Seguimiento Incidencia al Auto 092 (en adelante GDSIA092)
Se concertó y socializaron las medidas que se implementará por parte de ACPVR, donde se brinda asistencia técnica para la formulación de la propuesta y estructura de costos.
ii) Gestiones a cargo de otras entidades y Alta Consejería
• Asociación de Mujeres Afro por la Paz (en adelante AFROMUPAZ)
Se realizó asistencia técnica a IDPAC, para concertar la implementación de la meta PAD en la vigencia 2023.
• Grupo Distrital de Seguimiento Incidencia al Auto 092 (en adelante GDSIA092)
Se realiza en articulación con la Unidad de Victimas el balance de las medidas pendientes, para presentar una propuesta de implementación al SRC.
• Pueblo Rrom
Se articula con la Unidad para las Víctimas, estrategia de avance para la medida 5.1, teniendo en cuenta que el alcance de la misma, ya se cumplió por parte de ACPVR.
iii) Gestiones de otras entidades. 
• Asociación de Mujeres Afro por la Paz (en adelante AFROMUPAZ)
Se definió el plan de trabajo de las medidas que se implementaran en la vigencia 2023.</v>
          </cell>
          <cell r="ID58" t="str">
            <v/>
          </cell>
          <cell r="IE58" t="str">
            <v/>
          </cell>
          <cell r="IF58"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enero se desarrollaron las siguientes (2) actividades de (2) programadas:
• Implementar y hacer seguimiento a la ruta de reparación individual en la ciudad de Bogotá.
1. Presentación de informe de seguimiento a las víctimas en ruta de reparación en la ciudad de Bogotá
Se generó reporte de las acciones realizadas con la población que ingresó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2. Reporte número de personas caracterizadas en el módulo de estabilización socioeconómica
En el mes de enero se caracterizaron socioeconómicamente 131 personas.
Es importante indicar que el número de remisiones realizadas a las líneas de formación. emprendimiento y empleabilidad se reportará trimestralmente.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v>
          </cell>
          <cell r="IG58" t="str">
            <v xml:space="preserve">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febrero se desarrollaron las siguientes (2) actividades de (2) programadas:
• Implementar y hacer seguimiento a la ruta de reparación individual en la ciudad de Bogotá.
1. Presentación de informe de seguimiento a las víctimas en ruta de reparación en la ciudad de Bogotá: Se generó reporte de las acciones realizadas con la población que ingresó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2. Reporte número de personas caracterizadas en el módulo de estabilización socioeconómica
En el mes de febrero se caracterizaron socioeconómicamente 867 personas .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v>
          </cell>
          <cell r="IH58"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marzo se desarrollaron las siguientes (4) actividades de (4) programadas:
• Implementar y hacer seguimiento a la ruta de reparación individual en la ciudad de Bogotá.
1. Para formular y ejecutar plan de trabajo de la ruta de Retorno Reubicaciones hacia y desde otros entes territoriales e Integración Local No étnica se realizaron acciones de articulación institucional de la siguiente manera:
i) Apoyo en la difusión de convocatorias locales  promovidas por el fondo de desarrollo local de Bosa dirigidas al fortalecimiento productivo, participación comunal, memoria, paz y reconciliación en los conjuntos vinculados  a la implementación del Plan Distrital de Retornos y Reubicaciones, esto dio como resultado 4 jornadas de divulgación de la información y la postulación de 5 iniciativas formuladas por la población víctima que reside en dichos conjuntos que hacen parte del banco de iniciativas de la alcaldía local.
Por parte de la ACPVR, se apoyaron 11 iniciativas comunitarias para la integración local.
ii) Desarrollo de una jornada de socialización y difusión del Plan Distrital de Retornos y Reubicaciones ante el subcomité de prevención protección y garantías de no repetición, así como de la estrategia de acompañamiento para la integración local desarrollada por la Alta Consejería con las personas y hogares vinculados a la ruta las entidades que conforman Socialización en espacios institucionales PPGNR.
2.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3. Reporte número de personas caracterizadas en el módulo de estabilización socioeconómica: 
Durante el mes de marzo se caracterizaron por primera vez 463 personas que informan residir en Bogotá y aceptan el uso y tratamiento de datos.
4. Remisión de la población a las ofertas en las líneas de formación, empleabilidad y emprendimiento
Durante el primer trimestre 2023 se remitieron 54.415 datos de la siguiente forma: EMPLEABILIDAD: 22.327; EMPRENDIMIENTO: 24.951 y FORMACIÓN: 7.137
Es importante mencionar que estos datos que se reportan son de los que se envían de la DRI-OACPVR a los aliados; sin embargo, en este reporte no aparecen los datos que son obtenidos por lo aliados en los Centros de Encuentro, dado que ellos reportan mes vencido. 
BENEFICIOS
• Población víctima de desplazamiento forzado de cuatro proyectos de vivienda en Bosa Porvenir que hacen parte de la Estrategia de Integración Local.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v>
          </cell>
          <cell r="II58"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abril se desarrollaron las siguientes (5) actividades de (5) programadas:
• Generar procesos para el desarrollo social y productivo sostenible que contribuyan a la generación de ingresos para la población víctima del conflicto armado
1. Reporte número de personas caracterizadas en el módulo de estabilización socioeconómica: 
Durante el mes de abril se caracterizaron por primera vez 698 personas que informan residir en Bogotá y aceptan el uso y tratamiento de datos.
2.  Gestión y seguimiento a las medidas y acciones a cargo de la ACPVR a los PIRC territorializados
Frente a las acciones de Reparación Colectiva, La ACPVR, tiene a cargo la tarea de implementar y hacer seguimiento a las medidas particularizadas y acciones de los Planes Integrales de Reparación Colectiva (PIRC) territorializados en el distrito de los siguientes sujetos de reparación colectiva (en adelante SRC): 
i) Gestión y seguimiento a las medidas a cargo de ACPVR
- Asociación Nacional de Mujeres Campesinas, Negras e Indígenas (Anmucic)
Se realizó reunión con la Unidad para las Víctimas, bajo el balance general que se realizó al PIRC desde ACPVR, con el objetivo de actualizar las herramientas de información.
• Asociación de Mujeres Afro por la Paz (en adelante AFROMUPAZ)
Se realizó ejercicio de planeación para la implementación de las medidas en la vigencia 2023, articulado con la Unidad para las Víctimas, bajo el balance general que se realizó al PIRC.
Se concertó la medida que se implementará por parte de ACPVR, donde se brinda asistencia técnica para la formulación de la propuesta y estructura de costos.
• Pueblo Rrom
Se realizó reunión con la Unidad para las Víctimas, bajo el balance general que se realizó al PIRC desde ACPVR, con el objetivo de actualizar las herramientas de información y, diseñar una estrategia para impulsar las medidas que se encuentran pedientes.
• Grupo Distrital de Seguimiento Incidencia al Auto 092 (en adelante GDSIA092)
Se concertó y socializaron las medidas que se implementará por parte de ACPVR, donde se brinda asistencia técnica para la formulación de la propuesta y estructura de costos.
ii) Gestiones a cargo de otras entidades y Alta Consejería
• Asociación de Mujeres Afro por la Paz (en adelante AFROMUPAZ)
Se realizó asistencia técnica a IDPAC, para concertar la implementación de la meta PAD en la vigencia 2023.
• Grupo Distrital de Seguimiento Incidencia al Auto 092 (en adelante GDSIA092)
Se realiza en articulación con la Unidad de Victimas el balance de las medidas pendientes, para presentar una propuesta de implementación al SRC.
• Pueblo Rrom
Se articula con la Unidad para las Víctimas, estrategia de avance para la medida 5.1, teniendo en cuenta que el alcance de la misma, ya se cumplió por parte de ACPVR.
 iii) Gestiones de otras entidades.  
• Asociación de Mujeres Afro por la Paz (en adelante AFROMUPAZ)
Se definió el plan de trabajo de las medidas que se implementaran en la vigencia 2023.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IJ58"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mayo se desarrollaron las siguientes (2) actividades de (2) programadas:
• Generar procesos para el desarrollo social y productivo sostenible que contribuyan a la generación de ingresos para la población víctima del conflicto armado
1. Reporte número de personas caracterizadas en el módulo de estabilización socioeconómica: 
Durante el mes de mayo se caracterizaron por primera vez 1.337 personas que informan residir en Bogotá y aceptan el uso y tratamiento de datos.
• Implementar y hacer seguimiento a la ruta de reparación individual en la ciudad de Bogotá.
2. Presentación de informe de seguimiento a las víctimas en ruta de reparación en la ciudad de Bogotá: Se realiza reporte de las acciones realizadas con la población que ingresó en ruta de atención, asistencia y reparación, de acuerdo con el seguimiento de población que accedió a los servicios en cabeza de la Dirección de Reparación Integral de la ACPVR.
BENEFICIOS
• La caracterización socioeconómica le brinda la posibilidad a la población de acceder a ofertas en tres líneas: emprendimiento, empleo y formación.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IK58"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junio se desarrollaron las siguientes (7) actividades de (7) programadas:
1. Espacios de articulación sobre los procesos de justicia restaurativa en Bogotá - Región para los procesos de reparación de la ACPVR.
Entre enero y junio de 2023, se han desarrollado las siguientes acciones: 
A. En el marco del convenio interadministrativo firmado entre la Alta Consejería de Paz, Víctimas y Reconciliación de la Alcaldía de Bogotá y la Jurisdicción Especial para la Paz, la ACPVR se compromete a construir y gestionar escenarios pedagógicos con víctimas, especialmente con mujeres, afrodescendientes, indígenas, niños, jóvenes, personas en condición de discapacidad y personas de la tercera edad para divulgar los propósitos y procedimientos de la participación efectiva de las víctimas en la JEP. 
En cumplimiento de estos compromisos, se formularon propuestas metodológicas para el desarrollo de acciones de pedagogía sobre el mandato de la JEP, y se desarrollaron 3 jornadas de pedagogía sobre dicha temática. En dichos espacios de pedagogía se procura dejar claras las diferencias entre las entidades que integral, así como entre el Sistema y las disposiciones que se derivan de la Ley 1448 de 2011; además, se pretende establecer diálogos sobre la noción de justicia restaurativa que orienta los principios de la JEP. Como resultado de lo anterior, se consolidó una relación de colaboración con aliados estratégicos –como la JEP y la Procuraduría delegada ante la JEP– para el desarrollo de jornadas de pedagogía que conlleven a la participación de las víctimas a través de la acreditación ante la JEP. 
Adicionalmente, se programaron espacios de pedagogía para fortalecer la acreditación, en localidades estratégicas como Sumapaz, o en los Centros de Encuentro para la Paz y la Integración Social de las víctimas. 
B. Como parte de un convenio firmado entre la ACPVR y una organización de cooperación internacional, se diseñó una propuesta técnica y metodológica para la formulación de un diplomado sobre la reparación integral de las víctimas, que se constituye como una oferta integral de acciones pedagógicas sobre los derechos de las víctimas, incluyendo los que se materializan en el Sistema Integral para la Paz. 
DIFICULTADES
Para el desarrollo de las actividades mencionadas, se identificaron barreras de tipo logístico, así como cruces de agenda que suelen dificultar la programación de las jornadas correspondientes. 
Es pertinente adelantar otro tipo de estrategias de pedagogía, con el fin de promover la acreditación de víctimas ante la JEP. 
En el segundo semestre de 2023, se adelantarán las acciones más estratégicas, enmarcadas en el convenio establecido con la OIM, para la ejecución de un diplomado sobre los derechos de las víctimas del conflicto. 
2. Reporte número de personas caracterizadas en el módulo de estabilización socioeconómica: 
En el mes de junio se caracterizaron 181 personas que indicaron vivir en Bogotá y aceptaron el uso y tratamiento de datos. Es importante aclarar que durante este mes se comenzó a realizar actualización de datos de las personas caracterizadas en los años 2021 y 2022.
3. Remisión de la población a las ofertas en las líneas de formación, empleabilidad y emprendimiento
Durante el segundo trimestre de 2023 se remitieron 45.557 datos de la siguiente forma: EMPLEABILIDAD: 9.701; EMPRENDIMIENTO: 3.114 y FORMACIÓN: 32.742
Es importante mencionar que los datos que se evidencian son cantidades generales, es decir datos remitidos, pero no son datos de personas únicas, por lo que una persona pudo ser remitida a varias convocatorias. Por otra parte, en este apartado no solo se cuentan los remitidos por la DRI sino también se hace cruce de información sobre los datos de población que accedió a la convocatoria por medio de los aliados.    
4. Reporte de seguimiento a población focalizada para las ofertas remitidas en las líneas de formación, empleabilidad y emprendimiento.
En cuanto al seguimiento semestral realizado se reportan 4.473 datos de los cuales en Formación son 3.508 beneficiarios del programa de Atenea, 632 vinculados en cursos cortos del Centro Social Nazareth; en Emprendimiento 56 personas participaron de la feria 9 abril y, en cuanto a Empleabilidad se encuentra el aliado fundación Texmodas con un reporte de 277 datos en los que informa que 95 asistieron a entrevista o el espacio indicado, 84 cumplieron con el requisito, pero no asistieron al espacio citado y 98 se inscribieron, pero no cumplen con algún requisito solicitado.
Es importante mencionar que los aliados con quienes se ha firmado actas de entendimiento no tienen obligación para que los aliados cumplan con el envío de información de contra referencia, por ello, es preciso anotar que la OACPVR no puede exigir retroalimentación de las remisiones. Por tanto, la información que se consolida de seguimiento se tarda en entregarse por que se da por voluntad y por procesos internos de cada aliado o entidad.
5. Formular y ejecutar plan de trabajo de la ruta de Retorno Reubicaciones hacia y desde otros entes territoriales e Integración Local No étnica
Durante el periodo comprendido entre el 1 de abril y el 30 de junio de 2023 se realizó el cierre formal del acompañamiento desarrollado desde la Dirección de Reparación Integral de la ACPVR a las 1062 familias residentes en los 4 conjuntos residenciales vinculados a la estrategia de acompañamiento a la integración local del Plan Distrital de Retornos y Reubicaciones.
Igualmente, se desarrollaron 6 encuentros de socialización de la estrategia de acompañamiento a la integración local del plan distrital de retornos y reubicaciones; con administraciones, consejos de administración líderes, lideresas y comunidad en general de residente en los conjuntos Margaritas I y Margaritas II ubicados en la localidad de Kennedy. 
6.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7. Gestiones en el marco del retorno y reubicación étnico (RyR)
Se realizaron reuniones para la socialización de la Resolución de la UARIV para RyR Étnicos, asimismo, se propuso el Plan RyR Étnico por la Dirección de Reparación Integral de la ACPVR.
DIFICULTADES
Se identifica dentro de las dificultades en el caso de la población Indígena que para mantener la supervivencia de los pueblos no se cuenta con un territorio con características propias para dicho fin y, por otro lado, la falta de un lineamiento por parte de la UARIV para la reubicación en contexto urbano.
BENEFICIOS
• El Distrito cuenta con una propuesta metodológica formulada para el desarrollo de un diplomado sobre los derechos de las víctimas, incluyendo los que se materializan en el Sistema Integral para la Paz. 
• Víctimas del conflicto, incluidas las que pertenecen a instancias de participación, han sido beneficiarias de procesos de pedagogía sobre la participación de las víctimas en la JEP, y sobre el proceso de acreditación ante la Jurisdicción. 
• La caracterización socioeconómica le brinda la posibilidad a la población de acceder a ofertas en tres líneas: emprendimiento, empleo y formación.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
• Población focalizada por el Plan de Retornos y Reubicaciones no étnico ubicados en proyectos de vivienda donde vive mayoritariamente población víctima de desplazamiento forzado.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población étnica que desee retornar o reubicarse contará con una ruta distrital para que pueda ser orientada con este fin</v>
          </cell>
          <cell r="IL58" t="str">
            <v/>
          </cell>
          <cell r="IM58" t="str">
            <v/>
          </cell>
          <cell r="IN58" t="str">
            <v/>
          </cell>
          <cell r="IO58" t="str">
            <v/>
          </cell>
          <cell r="IP58" t="str">
            <v/>
          </cell>
          <cell r="IQ58" t="str">
            <v/>
          </cell>
          <cell r="IR58">
            <v>1</v>
          </cell>
          <cell r="IS58">
            <v>1</v>
          </cell>
          <cell r="IT58">
            <v>1</v>
          </cell>
          <cell r="IU58">
            <v>1</v>
          </cell>
          <cell r="IV58">
            <v>1</v>
          </cell>
          <cell r="IW58">
            <v>1</v>
          </cell>
          <cell r="IX58">
            <v>0</v>
          </cell>
          <cell r="IY58">
            <v>0</v>
          </cell>
          <cell r="IZ58">
            <v>0</v>
          </cell>
          <cell r="JA58">
            <v>0</v>
          </cell>
          <cell r="JB58">
            <v>0</v>
          </cell>
          <cell r="JC58">
            <v>0</v>
          </cell>
          <cell r="JD58">
            <v>45.82</v>
          </cell>
          <cell r="JE58">
            <v>100</v>
          </cell>
          <cell r="JF58">
            <v>100</v>
          </cell>
          <cell r="JG58">
            <v>100</v>
          </cell>
          <cell r="JH58">
            <v>100</v>
          </cell>
          <cell r="JI58">
            <v>100</v>
          </cell>
          <cell r="JJ58">
            <v>100</v>
          </cell>
          <cell r="JK58">
            <v>0</v>
          </cell>
          <cell r="JL58">
            <v>0</v>
          </cell>
          <cell r="JM58">
            <v>0</v>
          </cell>
          <cell r="JN58">
            <v>0</v>
          </cell>
          <cell r="JO58">
            <v>0</v>
          </cell>
          <cell r="JP58">
            <v>0</v>
          </cell>
          <cell r="JQ58">
            <v>100</v>
          </cell>
          <cell r="JR58">
            <v>100</v>
          </cell>
          <cell r="JS58">
            <v>100</v>
          </cell>
          <cell r="JT58">
            <v>100</v>
          </cell>
          <cell r="JU58">
            <v>100</v>
          </cell>
          <cell r="JV58">
            <v>100</v>
          </cell>
          <cell r="JW58">
            <v>100</v>
          </cell>
          <cell r="JX58" t="str">
            <v/>
          </cell>
          <cell r="JY58" t="str">
            <v/>
          </cell>
          <cell r="JZ58" t="str">
            <v/>
          </cell>
          <cell r="KA58" t="str">
            <v/>
          </cell>
          <cell r="KB58" t="str">
            <v/>
          </cell>
          <cell r="KC58">
            <v>100</v>
          </cell>
          <cell r="KD58">
            <v>100</v>
          </cell>
          <cell r="KE58">
            <v>100</v>
          </cell>
          <cell r="KF58">
            <v>100</v>
          </cell>
          <cell r="KG58">
            <v>100</v>
          </cell>
          <cell r="KH58">
            <v>100</v>
          </cell>
          <cell r="KI58">
            <v>100</v>
          </cell>
          <cell r="KJ58" t="str">
            <v/>
          </cell>
          <cell r="KK58" t="str">
            <v/>
          </cell>
          <cell r="KL58" t="str">
            <v/>
          </cell>
          <cell r="KM58" t="str">
            <v/>
          </cell>
          <cell r="KN58" t="str">
            <v/>
          </cell>
          <cell r="KO58" t="str">
            <v/>
          </cell>
          <cell r="KP58">
            <v>100</v>
          </cell>
          <cell r="KQ58">
            <v>100</v>
          </cell>
          <cell r="KR58">
            <v>100</v>
          </cell>
          <cell r="KS58">
            <v>100</v>
          </cell>
          <cell r="KT58">
            <v>100</v>
          </cell>
          <cell r="KU58">
            <v>100</v>
          </cell>
          <cell r="KV58" t="str">
            <v/>
          </cell>
          <cell r="KW58" t="str">
            <v/>
          </cell>
          <cell r="KX58" t="str">
            <v/>
          </cell>
          <cell r="KY58" t="str">
            <v/>
          </cell>
          <cell r="KZ58" t="str">
            <v/>
          </cell>
          <cell r="LA58" t="str">
            <v/>
          </cell>
          <cell r="LB58">
            <v>100</v>
          </cell>
          <cell r="LC58" t="str">
            <v>7871_2</v>
          </cell>
          <cell r="LD58" t="str">
            <v xml:space="preserve">2. Fortalecer la articulación institucional y el otorgamiento de servicios  que dan respuesta a las </v>
          </cell>
          <cell r="LE58">
            <v>100</v>
          </cell>
          <cell r="LF58">
            <v>100</v>
          </cell>
          <cell r="LG58">
            <v>100</v>
          </cell>
          <cell r="LH58">
            <v>100</v>
          </cell>
          <cell r="LI58">
            <v>99.259397560368427</v>
          </cell>
          <cell r="LJ58">
            <v>79.782521690760007</v>
          </cell>
          <cell r="LK58">
            <v>24341513000</v>
          </cell>
          <cell r="LL58">
            <v>23799665292</v>
          </cell>
          <cell r="LM58">
            <v>8358079540</v>
          </cell>
          <cell r="LN58">
            <v>3250406264</v>
          </cell>
          <cell r="LO58">
            <v>3114713912</v>
          </cell>
          <cell r="LP58">
            <v>100</v>
          </cell>
          <cell r="LQ58">
            <v>100</v>
          </cell>
          <cell r="LR58">
            <v>100</v>
          </cell>
          <cell r="LS58">
            <v>100</v>
          </cell>
          <cell r="LT58">
            <v>100</v>
          </cell>
          <cell r="LU58">
            <v>100</v>
          </cell>
          <cell r="LV58" t="str">
            <v/>
          </cell>
          <cell r="LW58" t="str">
            <v/>
          </cell>
          <cell r="LX58" t="str">
            <v/>
          </cell>
          <cell r="LY58" t="str">
            <v/>
          </cell>
          <cell r="LZ58" t="str">
            <v/>
          </cell>
          <cell r="MA58" t="str">
            <v/>
          </cell>
          <cell r="MB58">
            <v>100</v>
          </cell>
          <cell r="MC58">
            <v>100</v>
          </cell>
          <cell r="MD58">
            <v>100</v>
          </cell>
          <cell r="ME58" t="str">
            <v>Oportuno: Se radica en los tiempos establecidos por la Oficina Asesora de Planeación - OAP</v>
          </cell>
          <cell r="MF58" t="str">
            <v>Oportuno: Se radica en los tiempos establecidos por la Oficina Asesora de Planeación - OAP</v>
          </cell>
          <cell r="MG58" t="str">
            <v>Oportuno: Se radica en los tiempos establecidos por la Oficina Asesora de Planeación - OAP</v>
          </cell>
          <cell r="MH58" t="str">
            <v>Oportuno: Se radica en los tiempos establecidos por la Oficina Asesora de Planeación - OAP</v>
          </cell>
          <cell r="MI58" t="str">
            <v>Oportuno: Se radica en los tiempos establecidos por la Oficina Asesora de Planeación - OAP</v>
          </cell>
          <cell r="MJ58">
            <v>0</v>
          </cell>
          <cell r="MK58">
            <v>0</v>
          </cell>
          <cell r="ML58">
            <v>0</v>
          </cell>
          <cell r="MM58">
            <v>0</v>
          </cell>
          <cell r="MN58">
            <v>0</v>
          </cell>
          <cell r="MO58">
            <v>0</v>
          </cell>
          <cell r="MP58">
            <v>0</v>
          </cell>
          <cell r="MQ58" t="str">
            <v>Coherente: La información de avance de la magnitud, consignada en el reporte del periodo, concuerda con la programación realizada, con la información cualitativa presentada, con las actividades establecidas (si aplica) y con los soportes presentados. Esta</v>
          </cell>
          <cell r="MR58" t="str">
            <v>Coherente: La información de avance de la magnitud, consignada en el reporte del periodo, concuerda con la programación realizada, con la información cualitativa presentada, con las actividades establecidas (si aplica) y con los soportes presentados. Esta</v>
          </cell>
          <cell r="MS58">
            <v>0</v>
          </cell>
          <cell r="MT58" t="str">
            <v>Coherente: La información de avance de la magnitud, consignada en el reporte del periodo, concuerda con la programación realizada, con la información cualitativa presentada, con las actividades establecidas (si aplica) y con los soportes presentados. Esta</v>
          </cell>
          <cell r="MU58" t="str">
            <v>Coherente: La información de avance de la magnitud, consignada en el reporte del periodo, concuerda con la programación realizada, con la información cualitativa presentada, con las actividades establecidas (si aplica) y con los soportes presentados. Esta</v>
          </cell>
          <cell r="MV58">
            <v>0</v>
          </cell>
          <cell r="MW58">
            <v>0</v>
          </cell>
          <cell r="MX58">
            <v>0</v>
          </cell>
          <cell r="MY58">
            <v>0</v>
          </cell>
          <cell r="MZ58">
            <v>0</v>
          </cell>
          <cell r="NA58">
            <v>0</v>
          </cell>
          <cell r="NB58">
            <v>0</v>
          </cell>
          <cell r="NC58">
            <v>100</v>
          </cell>
          <cell r="ND58">
            <v>100</v>
          </cell>
          <cell r="NE58">
            <v>100</v>
          </cell>
          <cell r="NF58">
            <v>100</v>
          </cell>
          <cell r="NG58">
            <v>100</v>
          </cell>
          <cell r="NH58">
            <v>100</v>
          </cell>
          <cell r="NI58" t="str">
            <v/>
          </cell>
          <cell r="NJ58" t="str">
            <v/>
          </cell>
          <cell r="NK58" t="str">
            <v/>
          </cell>
          <cell r="NL58" t="str">
            <v/>
          </cell>
          <cell r="NM58" t="str">
            <v/>
          </cell>
          <cell r="NN58" t="str">
            <v/>
          </cell>
          <cell r="NO58" t="str">
            <v>NA</v>
          </cell>
          <cell r="NP58" t="str">
            <v xml:space="preserve">No aplica </v>
          </cell>
          <cell r="NQ58" t="str">
            <v xml:space="preserve">No aplica </v>
          </cell>
          <cell r="NR58" t="str">
            <v xml:space="preserve">No aplica </v>
          </cell>
          <cell r="NS58" t="str">
            <v xml:space="preserve">No aplica </v>
          </cell>
          <cell r="NT58">
            <v>0</v>
          </cell>
          <cell r="NU58">
            <v>0</v>
          </cell>
          <cell r="NV58">
            <v>0</v>
          </cell>
          <cell r="NW58">
            <v>0</v>
          </cell>
          <cell r="NX58">
            <v>0</v>
          </cell>
          <cell r="NY58">
            <v>0</v>
          </cell>
          <cell r="NZ58">
            <v>0</v>
          </cell>
          <cell r="OA58" t="str">
            <v>NA</v>
          </cell>
          <cell r="OB58" t="str">
            <v xml:space="preserve">No aplica </v>
          </cell>
          <cell r="OC58" t="str">
            <v xml:space="preserve">No aplica </v>
          </cell>
          <cell r="OD58" t="str">
            <v xml:space="preserve">No aplica </v>
          </cell>
          <cell r="OE58" t="str">
            <v xml:space="preserve">No aplica </v>
          </cell>
          <cell r="OF58">
            <v>0</v>
          </cell>
          <cell r="OG58">
            <v>0</v>
          </cell>
          <cell r="OH58">
            <v>0</v>
          </cell>
          <cell r="OI58">
            <v>0</v>
          </cell>
          <cell r="OJ58">
            <v>0</v>
          </cell>
          <cell r="OK58">
            <v>0</v>
          </cell>
          <cell r="OL58">
            <v>0</v>
          </cell>
          <cell r="OO58" t="str">
            <v>PD104</v>
          </cell>
          <cell r="OP58">
            <v>100</v>
          </cell>
          <cell r="OQ58">
            <v>0</v>
          </cell>
          <cell r="OR58">
            <v>0</v>
          </cell>
          <cell r="OS58">
            <v>0</v>
          </cell>
          <cell r="OT58">
            <v>0</v>
          </cell>
          <cell r="OU58">
            <v>0</v>
          </cell>
          <cell r="OV58">
            <v>0</v>
          </cell>
          <cell r="OW58">
            <v>0</v>
          </cell>
          <cell r="OX58">
            <v>0</v>
          </cell>
          <cell r="OY58">
            <v>0</v>
          </cell>
          <cell r="OZ58">
            <v>0</v>
          </cell>
          <cell r="PA58">
            <v>0</v>
          </cell>
          <cell r="PB58">
            <v>0</v>
          </cell>
          <cell r="PC58">
            <v>0</v>
          </cell>
          <cell r="PD58">
            <v>180126397</v>
          </cell>
          <cell r="PE58">
            <v>180126397</v>
          </cell>
          <cell r="PF58">
            <v>180126397</v>
          </cell>
          <cell r="PG58">
            <v>180126397</v>
          </cell>
          <cell r="PH58">
            <v>180126397</v>
          </cell>
          <cell r="PI58">
            <v>180126397</v>
          </cell>
          <cell r="PJ58">
            <v>0</v>
          </cell>
          <cell r="PK58">
            <v>0</v>
          </cell>
          <cell r="PL58">
            <v>0</v>
          </cell>
          <cell r="PM58">
            <v>0</v>
          </cell>
          <cell r="PN58">
            <v>0</v>
          </cell>
          <cell r="PO58">
            <v>0</v>
          </cell>
          <cell r="PP58">
            <v>180126397</v>
          </cell>
          <cell r="PQ58">
            <v>11658315</v>
          </cell>
          <cell r="PR58">
            <v>3238747949</v>
          </cell>
          <cell r="PS58" t="str">
            <v>Meta Proyecto de Inversión</v>
          </cell>
        </row>
        <row r="59">
          <cell r="A59" t="str">
            <v>PD105</v>
          </cell>
          <cell r="B59">
            <v>7871</v>
          </cell>
          <cell r="C59" t="str">
            <v>7871_6</v>
          </cell>
          <cell r="D59">
            <v>2020110010188</v>
          </cell>
          <cell r="E59" t="str">
            <v>Un nuevo contrato social y ambiental para la Bogotá del siglo XXI</v>
          </cell>
          <cell r="F59" t="str">
            <v>3. Inspirar confianza y legitimidad para vivir sin miedo y ser epicentro de cultura ciudadana, paz y reconciliación.</v>
          </cell>
          <cell r="G59" t="str">
            <v>39.  Bogotá territorio de paz y atención integral a las víctimas del conflicto armado.</v>
          </cell>
          <cell r="H59" t="str">
            <v>Mejorar la integración de las acciones, servicios y escenarios que dan respuesta a las obligaciones derivadas de ley para las víctimas, el Acuerdo de Paz, y los demás compromisos distritales en materia de memoria, reparación, paz y reconciliación.</v>
          </cell>
          <cell r="I59" t="str">
            <v>2. Fortalecer la articulación institucional y el otorgamiento de servicios  que dan respuesta a las obligaciones y retos en materia de asistencia, atención y reparación a víctimas en Bogotá-región; así como otros efectos particulares ,asociados al conflicto.</v>
          </cell>
          <cell r="J59" t="str">
            <v>Construcción de Bogotá-región como territorio de paz para las víctimas y la reconciliación</v>
          </cell>
          <cell r="K59" t="str">
            <v>Oficina de Alta Consejería de Paz, Víctimas y Reconciliación</v>
          </cell>
          <cell r="L59" t="str">
            <v>Diego Fernando Peña</v>
          </cell>
          <cell r="M59" t="str">
            <v>Alto Consejero de Paz, Víctimas y Reconciliación</v>
          </cell>
          <cell r="N59" t="str">
            <v>Oficina de Alta Consejería de Paz, Víctimas y Reconciliación</v>
          </cell>
          <cell r="O59" t="str">
            <v>Diego Fernando Peña</v>
          </cell>
          <cell r="P59" t="str">
            <v>Alto Consejero de Paz, Víctimas y Reconciliación</v>
          </cell>
          <cell r="Q59" t="str">
            <v>Ehimy Duque, Juan Guillermo Becerra Jimenez</v>
          </cell>
          <cell r="R59" t="str">
            <v>Lucero Molina</v>
          </cell>
          <cell r="S59" t="str">
            <v>6. Otorgar 100 porciento de medidas de ayuda humanitaria inmediata en el distrito capital, conforme a los requisitos establecidos  por la legislación vigente.</v>
          </cell>
          <cell r="T59" t="str">
            <v>Otorgar 100 porciento de medidas de ayuda humanitaria inmediata en el distrito capital, conforme a los requisitos establecidos  por la legislación vigente.</v>
          </cell>
          <cell r="AB59" t="str">
            <v>20.1. Porcentaje de ayuda humanitaria otorgadas en los términos establecidos en la Ley  vigente.</v>
          </cell>
          <cell r="AC59" t="str">
            <v>6. Otorgar 100 porciento de medidas de ayuda humanitaria inmediata en el distrito capital, conforme a los requisitos establecidos  por la legislación vigente.</v>
          </cell>
          <cell r="AH59" t="str">
            <v>16. Paz, justicia e instituciones sólidas</v>
          </cell>
          <cell r="AI59" t="str">
            <v xml:space="preserve">PD_PMR: 20.1. Porcentaje de ayuda humanitaria otorgadas en los términos establecidos en la Ley  vigente.; PD_Meta Proyecto: 6. Otorgar 100 porciento de medidas de ayuda humanitaria inmediata en el distrito capital, conforme a los requisitos establecidos  por la legislación vigente.; ODS: 16. Paz, justicia e instituciones sólidas; </v>
          </cell>
          <cell r="AJ59">
            <v>0</v>
          </cell>
          <cell r="AK59">
            <v>44466</v>
          </cell>
          <cell r="AL59">
            <v>2</v>
          </cell>
          <cell r="AM59">
            <v>2023</v>
          </cell>
          <cell r="AN59" t="str">
            <v xml:space="preserve">Se contempla asistir y atender a las personas que declaren haber sufrido hechos recientes en el marco del conflicto armado que lleguen al Distrito Capital a través de los servicios de los Centros de Encuentro para la Paz, en coordinación y articulación con las entidades distritales y nacionales.
El otorgamiento de ayuda o atención humanitaria inmediata, está dirigida a todas aquellas personas que llegan o residen en la ciudad de Bogotá y que manifiestan haber sido desplazadas y encontrarse en situación de vulnerabilidad. 
Para la entrega de esta medida, la persona o núcleo familiar deberá realizar previamente la declaración del hecho victimizante ante Personería, Procuraduría o Defensoría, luego se realizará una evaluación de su situación de vulnerabilidad y verificación del cumplimiento de requisitos de ley para establecer el otorgamiento. 
Para garantizar la subsistencia mínima el tipo de medidas a entregar en la ayuda humanitaria inmediata son: las de Alimentación, Alojamiento Transitorio, Manejo de abastecimiento (Kits Habitacionales: Cocina, Dormitorio y Vajilla), Transporte de Emergencia y asistencia funeraria. 
Para el cumplimiento de esta meta se desarrollarán las siguientes actividades:  
- Gestionar el funcionamiento administrativo y operativo  para el otorgamiento de la ayuda humanitaria.
- Articular la oferta de bienes y servicios de las entidades, en el marco de  los centros de encuentro para la paz.
- Efectuar acciones de reconstrucción del tejido social que contribuyan a la convivencia y a la reconciliación. </v>
          </cell>
          <cell r="AO59" t="str">
            <v>Garantizar el derecho a la subsistencia mínima a toda persona que se ha visto forzada a migrar dentro del territorio nacional, abandonando su localidad de residencia o actividades económicas habituales, porque su vida, su integridad física, su seguridad o libertad personales han sido vulneradas o se encuentran directamente amenazadas, con ocasión de las violaciones a las que se refiere el artículo 3° de la Ley 1448 de 2011.</v>
          </cell>
          <cell r="AP59">
            <v>2020</v>
          </cell>
          <cell r="AQ59">
            <v>2024</v>
          </cell>
          <cell r="AR59" t="str">
            <v>Constante</v>
          </cell>
          <cell r="AS59" t="str">
            <v>Eficiencia</v>
          </cell>
          <cell r="AT59" t="str">
            <v>Porcentaje</v>
          </cell>
          <cell r="AU59" t="str">
            <v>Producto</v>
          </cell>
          <cell r="AV59">
            <v>2019</v>
          </cell>
          <cell r="AW59">
            <v>1</v>
          </cell>
          <cell r="AX59" t="str">
            <v xml:space="preserve">Proyecto de inversión 1156	_x000D_
	</v>
          </cell>
          <cell r="AZ59">
            <v>1</v>
          </cell>
          <cell r="BB59" t="str">
            <v>La meta se cumplirá a partir del otorgamiento de medidas de acuerdo con las competencias institucionales de la Alta Consejería de Paz, Victimas y Reconciliación -ACPVR- y que cumplan con los requisitos de ley vigentes, desde los enfoques poblacionales y diferenciales. Es una meta por demanda que depende de las solicitudes derivadas de los casos que sean puestos en conocimiento a la ACPVR. 
Para el cálculo de este indicador se sumarán las siguientes medidas:
• Alimentación
• Alojamiento Transitorio (kits aseo en la modalidad de albergue)
• Manejo de abastecimiento (Kits Habitacionales: Cocina, Dormitorio y Vajilla)
• Transporte de Emergencia 
• Asistencia funeraria.</v>
          </cell>
          <cell r="BC59" t="str">
            <v>(Número de medidas de ayuda o atención humanitaria inmediata otorgadas a víctimas del conflicto armado que cumplan los requisitos de ley / Número de medidas de ayuda o atención humanitaria inmediata solicitadas por víctimas del conflicto armado que cumplan los requisitos de ley)*100</v>
          </cell>
          <cell r="BD59" t="str">
            <v>Número de medidas de ayuda o atención humanitaria inmediata otorgadas a víctimas del conflicto armado que cumplan los requisitos de ley</v>
          </cell>
          <cell r="BE59" t="str">
            <v>Número de medidas de ayuda o atención humanitaria inmediata solicitadas por víctimas del conflicto armado que cumplan los requisitos de ley</v>
          </cell>
          <cell r="BF59" t="str">
            <v>Reporte de medidas de Asistencia y Ayuda Humanitaria Inmediata -AAHI otorgadas
Informe de Seguimiento a Víctimas del conflicto armado residentes en Bogotá</v>
          </cell>
          <cell r="BG59">
            <v>3</v>
          </cell>
          <cell r="BH59">
            <v>44644</v>
          </cell>
          <cell r="BI59" t="str">
            <v>Radicado 3-2022-9977 del 24/03/2022</v>
          </cell>
          <cell r="BJ59" t="str">
            <v>Establecer variables 1 y/o 2 numéricas</v>
          </cell>
          <cell r="BK59">
            <v>100</v>
          </cell>
          <cell r="BL59">
            <v>100</v>
          </cell>
          <cell r="BM59">
            <v>100</v>
          </cell>
          <cell r="BN59">
            <v>100</v>
          </cell>
          <cell r="BO59">
            <v>100</v>
          </cell>
          <cell r="BP59">
            <v>100</v>
          </cell>
          <cell r="BQ59">
            <v>49912772385</v>
          </cell>
          <cell r="BR59">
            <v>6063449331</v>
          </cell>
          <cell r="BS59">
            <v>9394898913</v>
          </cell>
          <cell r="BT59">
            <v>16428215641</v>
          </cell>
          <cell r="BU59">
            <v>13945943500</v>
          </cell>
          <cell r="BV59">
            <v>4080265000</v>
          </cell>
          <cell r="BW59">
            <v>100</v>
          </cell>
          <cell r="BX59">
            <v>100</v>
          </cell>
          <cell r="BY59">
            <v>100</v>
          </cell>
          <cell r="BZ59">
            <v>100</v>
          </cell>
          <cell r="CA59">
            <v>100</v>
          </cell>
          <cell r="CB59">
            <v>100</v>
          </cell>
          <cell r="CC59">
            <v>100</v>
          </cell>
          <cell r="CD59">
            <v>5983011963</v>
          </cell>
          <cell r="CE59">
            <v>4429568836</v>
          </cell>
          <cell r="CF59">
            <v>9388090217</v>
          </cell>
          <cell r="CG59">
            <v>7664010308</v>
          </cell>
          <cell r="CH59">
            <v>16420566205</v>
          </cell>
          <cell r="CI59">
            <v>13790742445</v>
          </cell>
          <cell r="CJ59">
            <v>100</v>
          </cell>
          <cell r="CK59">
            <v>100</v>
          </cell>
          <cell r="CL59">
            <v>100</v>
          </cell>
          <cell r="CM59" t="str">
            <v>No aplica</v>
          </cell>
          <cell r="CN59" t="str">
            <v>Constante</v>
          </cell>
          <cell r="CO59">
            <v>100</v>
          </cell>
          <cell r="CP59">
            <v>100</v>
          </cell>
          <cell r="CQ59">
            <v>100</v>
          </cell>
          <cell r="CR59">
            <v>100</v>
          </cell>
          <cell r="CS59">
            <v>100</v>
          </cell>
          <cell r="CT59">
            <v>100</v>
          </cell>
          <cell r="CU59">
            <v>100</v>
          </cell>
          <cell r="CV59">
            <v>100</v>
          </cell>
          <cell r="CW59">
            <v>100</v>
          </cell>
          <cell r="CX59">
            <v>100</v>
          </cell>
          <cell r="CY59">
            <v>100</v>
          </cell>
          <cell r="CZ59">
            <v>100</v>
          </cell>
          <cell r="DA59">
            <v>100</v>
          </cell>
          <cell r="DB59">
            <v>100</v>
          </cell>
          <cell r="DC59">
            <v>100</v>
          </cell>
          <cell r="DD59">
            <v>2019</v>
          </cell>
          <cell r="DE59">
            <v>2480</v>
          </cell>
          <cell r="DF59">
            <v>2435</v>
          </cell>
          <cell r="DG59">
            <v>2113</v>
          </cell>
          <cell r="DH59">
            <v>2795</v>
          </cell>
          <cell r="DI59">
            <v>2707</v>
          </cell>
          <cell r="DJ59">
            <v>0</v>
          </cell>
          <cell r="DK59">
            <v>0</v>
          </cell>
          <cell r="DL59">
            <v>0</v>
          </cell>
          <cell r="DM59">
            <v>0</v>
          </cell>
          <cell r="DN59">
            <v>0</v>
          </cell>
          <cell r="DO59">
            <v>0</v>
          </cell>
          <cell r="DP59" t="str">
            <v/>
          </cell>
          <cell r="DQ59">
            <v>2019</v>
          </cell>
          <cell r="DR59">
            <v>2480</v>
          </cell>
          <cell r="DS59">
            <v>2435</v>
          </cell>
          <cell r="DT59">
            <v>2113</v>
          </cell>
          <cell r="DU59">
            <v>2795</v>
          </cell>
          <cell r="DV59">
            <v>2707</v>
          </cell>
          <cell r="DW59">
            <v>0</v>
          </cell>
          <cell r="DX59">
            <v>0</v>
          </cell>
          <cell r="DY59">
            <v>0</v>
          </cell>
          <cell r="DZ59">
            <v>0</v>
          </cell>
          <cell r="EA59">
            <v>0</v>
          </cell>
          <cell r="EB59">
            <v>0</v>
          </cell>
          <cell r="EC59">
            <v>14549</v>
          </cell>
          <cell r="ED59" t="str">
            <v/>
          </cell>
          <cell r="EE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F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G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H59"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I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J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K59"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L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M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N59"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O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P59"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Q59" t="str">
            <v>• 2.2.1_Matriz_excel_con_información_mensual_de_otorgamiento_de_ayuda_humanitaria_inmediata_AHÍ
• 2.2.3.1 Matriz_excel_con_información_mensual_de_acciones_de_acompañamiento_a_víctimas
• Anexo1. PERSONAS ATENDIDAS PSICOSOCIAL ENERO 2023
• 2.2.3.2 Informe de seguimiento a las víctimas en la ruta de reparación individual ENERO 2023</v>
          </cell>
          <cell r="ER59" t="str">
            <v>• 2.2.1 Matriz excel con información mensual de otorgamiento de ayuda humanitaria inmediata AHÍ
• 2.2.3.1 Matriz excel con información mensual de acciones de acompañamiento a víctimas</v>
          </cell>
          <cell r="ES59" t="str">
            <v>• 2.2.1 Matriz excel con información mensual de otorgamiento de ayuda humanitaria inmediata AHÍ
• 2.2.3.1 Matriz excel con información mensual de acciones de acompañamiento a víctimas
• 2.2.3.2 Informe de seguimiento a las víctimas en la ruta de reparación individual</v>
          </cell>
          <cell r="ET59" t="str">
            <v>• 2.2.1 Matriz excel con información mensual de otorgamiento de ayuda humanitaria inmediata AHÍ
• Informe mensual de seguimiento a víctimas
• Anexos Informe
• 2.2.2 Informe de Estrategia Territorial.
• Anexo 1.  Evidencias de Reunión en Centros de Encuentro.
• Anexo 2. DOFA
• 2.2.3.1 Matriz excel con información mensual de acciones de acompañamiento a víctimas
• Anexos 1 Acciones Psicosociales</v>
          </cell>
          <cell r="EU59" t="str">
            <v>• 2.2.1 Matriz excel con información mensual de otorgamiento de ayuda humanitaria inmediata AHÍ
• 2.2.3.1 Matriz excel con información mensual de acciones de acompañamiento a víctimas
• Anexos 1 Acciones Psicosociales</v>
          </cell>
          <cell r="EV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W59">
            <v>0</v>
          </cell>
          <cell r="EX59">
            <v>0</v>
          </cell>
          <cell r="EY59">
            <v>0</v>
          </cell>
          <cell r="EZ59">
            <v>0</v>
          </cell>
          <cell r="FA59">
            <v>0</v>
          </cell>
          <cell r="FB59">
            <v>0</v>
          </cell>
          <cell r="FC59">
            <v>13873833000</v>
          </cell>
          <cell r="FD59">
            <v>13873833000</v>
          </cell>
          <cell r="FE59">
            <v>13873833000</v>
          </cell>
          <cell r="FF59">
            <v>13873833000</v>
          </cell>
          <cell r="FG59">
            <v>13873833000</v>
          </cell>
          <cell r="FH59">
            <v>13873833000</v>
          </cell>
          <cell r="FI59">
            <v>13873833000</v>
          </cell>
          <cell r="FJ59">
            <v>13873833000</v>
          </cell>
          <cell r="FK59">
            <v>13873833000</v>
          </cell>
          <cell r="FL59">
            <v>13873833000</v>
          </cell>
          <cell r="FM59">
            <v>13873833000</v>
          </cell>
          <cell r="FN59">
            <v>13873833000</v>
          </cell>
          <cell r="FO59">
            <v>13873833000</v>
          </cell>
          <cell r="FP59">
            <v>13832864227</v>
          </cell>
          <cell r="FQ59">
            <v>13880446127</v>
          </cell>
          <cell r="FR59">
            <v>13945943500</v>
          </cell>
          <cell r="FS59">
            <v>13945943500</v>
          </cell>
          <cell r="FT59">
            <v>13945943500</v>
          </cell>
          <cell r="FU59">
            <v>13945943500</v>
          </cell>
          <cell r="FV59">
            <v>0</v>
          </cell>
          <cell r="FW59">
            <v>0</v>
          </cell>
          <cell r="FX59">
            <v>0</v>
          </cell>
          <cell r="FY59">
            <v>0</v>
          </cell>
          <cell r="FZ59">
            <v>0</v>
          </cell>
          <cell r="GA59">
            <v>0</v>
          </cell>
          <cell r="GB59">
            <v>13945943500</v>
          </cell>
          <cell r="GC59">
            <v>3406774735</v>
          </cell>
          <cell r="GD59">
            <v>3704528048</v>
          </cell>
          <cell r="GE59">
            <v>9560867748</v>
          </cell>
          <cell r="GF59">
            <v>9627482408</v>
          </cell>
          <cell r="GG59">
            <v>13909946937</v>
          </cell>
          <cell r="GH59">
            <v>13924221507</v>
          </cell>
          <cell r="GI59">
            <v>0</v>
          </cell>
          <cell r="GJ59">
            <v>0</v>
          </cell>
          <cell r="GK59">
            <v>0</v>
          </cell>
          <cell r="GL59">
            <v>0</v>
          </cell>
          <cell r="GM59">
            <v>0</v>
          </cell>
          <cell r="GN59">
            <v>0</v>
          </cell>
          <cell r="GO59">
            <v>13924221507</v>
          </cell>
          <cell r="GP59">
            <v>0</v>
          </cell>
          <cell r="GQ59">
            <v>98626042</v>
          </cell>
          <cell r="GR59">
            <v>653290053</v>
          </cell>
          <cell r="GS59">
            <v>1818501827</v>
          </cell>
          <cell r="GT59">
            <v>3025874715</v>
          </cell>
          <cell r="GU59">
            <v>4383684153</v>
          </cell>
          <cell r="GV59">
            <v>0</v>
          </cell>
          <cell r="GW59">
            <v>0</v>
          </cell>
          <cell r="GX59">
            <v>0</v>
          </cell>
          <cell r="GY59">
            <v>0</v>
          </cell>
          <cell r="GZ59">
            <v>0</v>
          </cell>
          <cell r="HA59">
            <v>0</v>
          </cell>
          <cell r="HB59">
            <v>4383684153</v>
          </cell>
          <cell r="HC59">
            <v>2629823760</v>
          </cell>
          <cell r="HD59">
            <v>2629823760</v>
          </cell>
          <cell r="HE59">
            <v>2629823760</v>
          </cell>
          <cell r="HF59">
            <v>2629823760</v>
          </cell>
          <cell r="HG59">
            <v>2629823760</v>
          </cell>
          <cell r="HH59">
            <v>2629823760</v>
          </cell>
          <cell r="HI59">
            <v>0</v>
          </cell>
          <cell r="HJ59">
            <v>0</v>
          </cell>
          <cell r="HK59">
            <v>0</v>
          </cell>
          <cell r="HL59">
            <v>0</v>
          </cell>
          <cell r="HM59">
            <v>0</v>
          </cell>
          <cell r="HN59">
            <v>0</v>
          </cell>
          <cell r="HO59">
            <v>2629823760</v>
          </cell>
          <cell r="HP59">
            <v>408664051</v>
          </cell>
          <cell r="HQ59">
            <v>1134790185</v>
          </cell>
          <cell r="HR59">
            <v>2409186932</v>
          </cell>
          <cell r="HS59">
            <v>2616662505</v>
          </cell>
          <cell r="HT59">
            <v>2616662505</v>
          </cell>
          <cell r="HU59">
            <v>2616662505</v>
          </cell>
          <cell r="HV59">
            <v>0</v>
          </cell>
          <cell r="HW59">
            <v>0</v>
          </cell>
          <cell r="HX59">
            <v>0</v>
          </cell>
          <cell r="HY59">
            <v>0</v>
          </cell>
          <cell r="HZ59">
            <v>0</v>
          </cell>
          <cell r="IA59">
            <v>0</v>
          </cell>
          <cell r="IB59">
            <v>2616662505</v>
          </cell>
          <cell r="IC59" t="str">
            <v>Para la meta de otorgar el 100% de medidas de ayuda humanitaria inmediata en el Distrito Capital, conforme a los requisitos establecidos por la legislación vigente con corte al mes de junio se otorgaron en total 14.549 medidas de ayuda humanitaria inmediata que beneficiaron a 4.465 personas, las cuales se discriminan por tipo de medida de la siguiente manera:
1. Atención o Ayuda Humanitaria Inmediata:  
• Medidas de Albergue: 708 • Medidas de Arriendo: 2587 • Medidas Unidades de Redención Alimentarias: 2837 • Medidas de auxilio funerario: 1 • Medidas transporte de emergencia: 21 • Kits Cocina: 1211 • Kits Dormitorio: 2855  • Kits Vajilla: 2798 • Kits Aseo personal: 1531
2. Acompañamiento Psicosocial: 
En lo corrido de la vigencia 2023, se atendieron 4.634 personas y se realizaron un total de 9.913 acciones de acompañamiento psicosocial, discriminadas de la siguiente manera: 3.565 Orientaciones Psicosociales y atenciones en crisis; 4.253 Procesos de acompañamiento psicosocial y 2.095 Acciones Grupales y Conmemoraciones.
3. Estrategia Territorial: 
Durante el periodo del reporte se ha brindado un total de 56.137 atenciones en los Centros de Encuentro, unidad móvil y puntos de atención por parte de las entidades que hacen presencia Institucional. De otra parte, se realizaron 60 Acciones de Articulación Interinstitucional ACPVR - Entidades con el fin de realizar seguimiento a las acciones programadas, 1 Jornada de Empleabilidad, 28 Acciones de socialización y sensibilización con población víctima en sala de espera CE, 148 casos de referencia y contrarreferencia con las solicitudes de trámites y servicios de la Secretaría de Educación del Distrito – SED, 2 participaciones en ferias de servicios organizadas por la Secretaría General y 2 Reuniones Alternativa de Emprendimiento Social – IPES alternativa de Generación de Ingresos Emprendimiento Social, entre otras acciones. (Datos con corte a marzo de 2023, teniendo en cuenta que la consolidación de información requiere un mayor número de días)</v>
          </cell>
          <cell r="ID59" t="str">
            <v/>
          </cell>
          <cell r="IE59" t="str">
            <v/>
          </cell>
          <cell r="IF59" t="str">
            <v>Para el cumplimiento de esta meta, en el mes de enero se desarrollaron las siguientes (12) actividades de (12) programadas: 
De acuerdo con lo dispuesto por la Ley 1448 de 2011 y sus decretos reglamentarios, para el mes de enero de 2023 se otorgaron (9) tipos de medidas de (9) programadas; se realizó evaluación de situación de vulnerabilidad acentuada a un total de 1.067 familias, de las cuales 64 tuvieron como resultado “No procede”, por tanto, el total de las medidas otorgadas de Ayuda o Atención Humanitaria Inmediata (AAHI) es de 2.019 y se clasifican de la siguiente manera:
1. Medidas de Albergue otorgadas: 110
2. Medidas de Arriendo otorgadas: 422
3. Medidas Unidades de Redención Alimentarias otorgadas: 466
4. Medidas de auxilio funerario otorgadas: 0
5. Medidas transporte de emergencia otorgadas: 5
6. Kits Cocina otorgadas: 138
7. Kits Dormitorio otorgadas: 328
8. Kits Vajilla otorgadas: 311
9. Kits Aseo personal otorgados: 239
La sumatoria de medidas del mes de enero de 2023 benefició a 1.450 personas para un acumulado de 1.341 personas en la vigencia 2023.
10. Orientaciones Psicosociales y atenciones en crisis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ESTABILIZACIÓN: 
• El equipo implementador continua en el proceso de acompañamiento telefónico a los y las estudiantes de las cohortes vigentes.
11. Procesos de acompañamiento psicosocial
• Se llevan a cabo 2 mesas de seguimiento psicosocial con el operador del contrato de albergue en la cual se analizaron casos que requieren de articulación con la estrategia de centros de encuentro y línea psicosocial para su proceso de atención. Total 5 casos abiertos para próximo encuentro.
ESTABILIZACIÓN: 
• El equipo implementador continua en el proceso de acompañamiento telefónico a los y las estudiantes de las cohortes vigentes.
12. Acciones Grupales y conmemoraciones
INMEDIATEZ Y EMERGENCIA: 
• En el Centro de Encuentro de Bosa se dio continuidad a las acciones psicosociales comunitarias en el marco de la estrategia de la huerta de la esperanza, en total se realizaron 3 encuentro y se contó con la participación de 79 personas. 
• Se inició la etapa de proyección metodológica para la conmemoración del 12 de febrero- manitos rojas.
ESTABILIZACIÓN:
• Se tiene previsto realizar la jornada de bienvenida a los nuevos estudiantes del FES en el primer semestre del 2023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G59" t="str">
            <v>Para el cumplimiento de esta meta, en el mes de febrero se desarrollaron las siguientes (12) actividades de (12) programadas: 
Para el mes de febrero se presentaron (9) productos de (9) programados:
De acuerdo con lo dispuesto por la Ley 1448 de 2011 y sus decretos reglamentarios; se realizó evaluación de situación de vulnerabilidad acentuada a un total de 1.119 familias, de las cuales 60 tuvieron como resultado “No procede”; por tanto, el total de las medidas otorgadas de Ayuda o Atención Humanitaria Inmediata (AAHI) es de 2.480 y se clasifican de la siguiente manera:
1. Medidas de Albergue otorgadas: 99
2. Medidas de Arriendo otorgadas: 450
3. Medidas Unidades de Redención Alimentarias otorgadas: 506
4. Medidas de auxilio funerario otorgadas: 0
5. Medidas transporte de emergencia otorgadas: 4
6. Kits Cocina otorgadas: 214
7. Kits Dormitorio otorgadas: 494
8. Kits Vajilla otorgadas: 489
9. Kits Aseo personal otorgados: 224
Las medidas otorgadas han beneficiado un total de 2.020 personas en lo corrido de 2023.
10. Orientaciones Psicosociales y atenciones en crisis
• Desde el componente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653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llevaron a cabo 2 mesas de seguimiento psicosocial con el operador del contrato de albergue en la cual se analizaron casos que requieren de articulación con la estrategia de centros de encuentro y línea psicosocial para su proceso de atención. Total 7 casos abiertos para próximo encuentro.
• Se reportaron 594 casos de procesos de acompañamiento psicosocial.
12. Acciones Grupales y conmemoraciones
• El 12 de febrero se implementaron acciones de conmemoración en el marco del día internacional de las manos rojas, en los Centros de Encuentro y alojamiento principal. 
• En el Centro de Encuentro de Bosa se dio continuidad a las acciones psicosociales comunitarias en el marco de la estrategia de la huerta de la esperanza, en total se realizaron 3 encuentros. 
• En los Centros de Encuentro de Patio Bonito y Rafael Uribe se dio continuidad a las acciones de seguimiento psicosocial por medio de encuentros familiares
Total de acciones grupales y conmemoraciones: 559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H59" t="str">
            <v>Para el cumplimiento de esta meta, en el mes de marzo se desarrollaron las siguientes (12) actividades de (12) programadas: 
Para el mes de marzo se presentaron (9) productos de (9) programados:
De acuerdo con lo dispuesto por la Ley 1448 de 2011 y sus decretos reglamentarios; se realizó evaluación de situación de vulnerabilidad acentuada a un total de 1.269 familias, de las cuales 109 tuvieron como resultado “No procede”; por tanto, el total de las medidas otorgadas de Ayuda o Atención Humanitaria Inmediata (AAHI) es de 2.435 y se clasifican de la siguiente manera:
1. Medidas de Albergue otorgadas: 144
2. Medidas de Arriendo otorgadas: 489
3. Medidas Unidades de Redención Alimentarias otorgadas: 522
4. Medidas de auxilio funerario otorgadas: 1
5. Medidas transporte de emergencia otorgadas: 4
6. Kits Cocina otorgadas: 170
7. Kits Dormitorio otorgadas: 410
8. Kits Vajilla otorgadas: 403
9. Kits Aseo personal otorgados: 292
Las medidas otorgadas han beneficiado un total de 2.608 personas en lo corrido de 2023.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619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En el mes de marzo se dio continuidad a la estrategia de fortalecimiento técnico institucional en temas relacionados con el proceso de otorgamiento de AHI y atención psicosocial en los CE de Ciudad Bolívar y PAV Usme. 
• En el mes de marzo se llevó a cabo fortalecimiento técnico institucional al equipo delegado de víctimas de Villavicencio como parte del compromiso de articulación institucional de los entes territoriales. 
• Se reportaron 735 casos de procesos de acompañamiento psicosocial.
12. Acciones Grupales y conmemoraciones
• El 08 de marzo se implementaron acciones de conmemoración en el marco del día internacional por los derechos de las mujeres, en los Centros de Encuentro y alojamiento principal , sin embargo, el impacto generado tuvo un alcance superior a esta cifra, el cual no se ve reflejado debido a que no todas las personas firman los listados de asistencia. 
 • En el Centro de Encuentro de Bosa se dio continuidad a las acciones psicosociales comunitarias en el marco de la estrategia de la huerta de la esperanza. En total se realizaron 4 encuentros.
• En los Centros de Encuentro de Patio Bonito y alojamiento principal se dio continuidad a las acciones de seguimiento psicosocial por medio de encuentros familiares y acciones grupales.
• Se inició la etapa de proyección metodológica y planeación de las acciones de conmemoración del 9 de abril, día nacional por la memoria y solidaridad con las víctimas
• Se reportaron 305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I59" t="str">
            <v>Para el cumplimiento de esta meta, en el mes de abril se desarrollaron las siguientes (13) actividades de (13) programadas: 
De acuerdo con lo dispuesto por la Ley 1448 de 2011 y sus decretos reglamentarios; ; se realizó evaluación de situación de vulnerabilidad acentuada a un total de 991 familias, de las cuales 60 tuvieron como resultado “No procede”, por tanto, el total de las medidas otorgadas de Ayuda o Atención Humanitaria Inmediata (AAHI) es de 2.113 y se clasifican de la siguiente manera:
1. Medidas de Albergue otorgadas: 103
2. Medidas de Arriendo otorgadas: 394
3. Medidas Unidades de Redención Alimentarias otorgadas: 430
4. Medidas de auxilio funerario otorgadas: 0
5. Medidas transporte de emergencia otorgadas: 4
6. Kits Cocina otorgadas: 169
7. Kits Dormitorio otorgadas: 394
8. Kits Vajilla otorgadas: 384
9. Kits Aseo personal otorgados: 235
Las medidas otorgadas han beneficiado un total de 3.083 personas en lo corrido de 2023.
10. Articular la oferta de bienes y servicios de las entidades, en el marco de los centros locales de atención.
En el marco de los procesos adelantados para la asistencia, atención y reparación integral de la población victima que llega a la ciudad de Bogotá, se presenta el Informe del primer trimestre de las acciones adelantadas en los Centros de Encuentro para la Paz y la Integración Local (CE) Enero – marzo 2023, entre los logros y avances se destacan:
• (60) Acciones de Articulación Interinstitucional ACPVR - Entidades: La ACPVR ha gestionado la presencia institucional de diferentes entidades del SDARIV y el SNARIV en los Centros de Encuentro, donde se articulan conforme a la competencia de cada entidad, procesos de seguimiento periódico de la prestación de servicios dirigido a la población víctima del conflicto armado residente en Bogotá. 
• (1) Jornada de Empleabilidad:  Desde los Centros de Encuentro para la Paz y la Integración local de Víctimas del Conflicto Armado, la ACPVR en articulación con la Agencia de Empleo, Colsubsidio y Fomento Empresarial Compensar, llevó a cabo jornadas de empleabilidad donde se gestionan con empresas y entidades enganche laboral a población víctima de 18 a 40 años de edad y se realizan actividades de preinscripción, seguimiento a la vinculación, asesoría y capacitación sobre las inquietudes que presente la población.
• (56.137)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(28)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(69)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(1)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 (148) casos de referencia y contrarreferencia con las solicitudes de trámites y servicios de la Secretaría de Educación del Distrito – SED
• (2) Ferias de servicios, participación en ferias de servicios organizadas por la Secretaría General –Servicio al ciudadano- del Distrito, las alcaldías locales, entre otras entidades.
• (1) asignación del Enlace Territorial Secretaría Distrital del Hábitat.
• (2) Reuniones Alternativa de Emprendimiento Social – IPES alternativa de Generación de Ingresos Emprendimiento Social
NOTA: Datos con corte a marzo de 2023, teniendo en cuenta que la consolidación de información requiere un mayor número de días.
11.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552 acciones de orientaciones psicosociales y atenciones en crisis.
12. Procesos de acompañamiento psicosocial
• El equipo implementador dio respuesta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reportaron 467 casos de procesos de acompañamiento psicosocial.
13. Acciones Grupales y conmemoraciones
• En el marco del 9 de abril, día de la memoria y solidaridad con las víctimas se llevaron acciones simbólicas con carácter reparador los días 9,10 y 11 de abril en plaza de Bolívar, 
•  En el Centro de Encuentro de Bosa se dio continuidad a las acciones psicosociales comunitarias en el marco de la estrategia de la huerta de la esperanza, en total se realizaron 4 encuentro y se contó con la participación de 254 personas. 
• En los Centros de Encuentro de RUU, Patio Bonito, Suba y alojamiento principal se dio continuidad a las acciones psicosociales colectivas por medio de encuentros familiares y acciones grupales: Total 116 participantes
• Se inicia la etapa de proyección metodológica y planeación de las acciones de conmemoración del 25 de mayo: Día nacional por la dignidad de las mujeres víctimas de delitos sexuales y semana del detenido desaparecido
• Se reportaron 284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J59" t="str">
            <v>Para el cumplimiento de esta meta, en el mes de mayo se desarrollaron las siguientes (12) actividades de (12) programadas: 
De acuerdo con lo dispuesto por la Ley 1448 de 2011 y sus decretos reglamentarios, para el mes de mayo de 2023 se otorgaron (9) tipos de medidas de (9) programadas; se realizó evaluación de situación de vulnerabilidad acentuada a un total de 1.142 familias, de las cuales 126 tuvieron como resultado “No procede”, por tanto, el total de las medidas otorgadas de Ayuda o Atención Humanitaria Inmediata (AAHI) fue de 2.795 y se clasifican de la siguiente manera:
1. Medidas de Albergue otorgadas: 127
2. Medidas de Arriendo otorgadas: 428
3. Medidas Unidades de Redención Alimentarias otorgadas: 459
4. Medidas de auxilio funerario otorgadas: 0
5. Medidas transporte de emergencia otorgadas: 2
6. Kits Cocina otorgadas: 264
7. Kits Dormitorio otorgadas: 624
8. Kits Vajilla otorgadas: 608
9. Kits Aseo personal otorgados: 283
En la vigencia 2023 se han beneficiado un total de 3.810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mayo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09 casos abiertos para el próximo encuentro.
En el mes de mayo se reportaron 1.239 Procesos de acompañamiento psicosocial.
12. Acciones Grupales y conmemoraciones
INMEDIATEZ Y EMERGENCIA: 
• En el mes de mayo se realizaron acciones de conmemoración en el marco del 25 de mayo "Día nacional por la dignidad de las mujeres víctima de delitos sexuales", 22 de mayo "Semana del detenido desaparecido" y día de la afrocolombianidad; en total participaron 504 personas en los diferentes espacios de CE, PAV y alojamiento principal. 
• En el Centro de Encuentro de Bosa se dio continuidad a las acciones psicosociales comunitarias en el marco de la estrategia de la huerta de la esperanza, en total se realizaron 4 encuentros y se contó con la participación de: 213 personas. 
• En los Centros de Encuentro de Suba, Chapinero, RUU, Bosa, Patio Bonito y alojamiento principal se dio continuidad a las acciones psicosociales colectivas por medio de encuentros familiares y acciones grupales: Total 194 participantes.
En el mes de mayo se reportaron 430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IK59" t="str">
            <v>Para el cumplimiento de esta meta, en el mes de junio se desarrollaron las siguientes (12) actividades de (12) programadas: 
De acuerdo con lo dispuesto por la Ley 1448 de 2011 y sus decretos reglamentarios, para el mes de junio de 2023 se otorgaron (9) tipos de medidas de (9) programadas; se realizó evaluación de situación de vulnerabilidad acentuada a un total de 1.085 familias, de las cuales 100 tuvieron como resultado “No procede”, por tanto, el total de las medidas otorgadas de Ayuda o Atención Humanitaria Inmediata (AAHI) es de 2.707 y se clasifican de la siguiente manera:
1. Medidas de Albergue otorgadas: 125
2. Medidas de Arriendo otorgadas: 404
3. Medidas Unidades de Redención Alimentarias otorgadas: 454
4. Medidas de auxilio funerario otorgadas: 0
5. Medidas transporte de emergencia otorgadas: 2
6. Kits Cocina otorgadas: 256
7. Kits Dormitorio otorgadas: 605
8. Kits Vajilla otorgadas: 603
9. Kits Aseo personal otorgados: 258
En la vigencia 2023 se han beneficiado un total de 3.469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junio se reportaron 787 Orientaciones Psicosociales y atenciones en crisis.En el mes de junio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junio se reportaron 973 Procesos de acompañamiento psicosocial.
12. Acciones Grupales y conmemoraciones
INMEDIATEZ Y EMERGENCIA: 
• En el mes de junio no se realizaron acciones de conmemoración, dado que para este mes no hay fechas priorizadas.
• En el Centro de Encuentro de Bosa se dio continuidad a las acciones psicosociales comunitarias en el marco de la estrategia de la huerta de la esperanza, en total se realizaron 3 encuentros y se contó con la participación de 208 personas. 
• En los Centros de Encuentro de Suba, Chapinero, Patio Bonito y alojamiento principal se dio continuidad a las acciones psicosociales colectivas por medio de encuentros familiares y acciones grupales: Total 98 participantes
ESTABILIZACIÓN:
• Durante el mes de junio se realizó la implementación psicosocial de la Ruta Bochica de la siguiente manera: a) En junio 06 se implementó el tramo 03 "Creándonos, construyendo y reparándonos", con los beneficiarios de la cohorte 2020-2 y b) Junio 8 y 9 se implementó el tramo 2 "Encuentro con mis estrategias que le aportan a la paz", con los beneficiarios de las cohortes 2021-1, 2021-2 y 2022-1, entre los tres encuentros participaron 65 personas.
• Se continuó con el seguimiento psicosocial a los beneficiarios del FES por parte de los implementadores de los Centros de Encuentro.
En el mes de junio se reportaron 431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v>
          </cell>
          <cell r="IL59" t="str">
            <v/>
          </cell>
          <cell r="IM59" t="str">
            <v/>
          </cell>
          <cell r="IN59" t="str">
            <v/>
          </cell>
          <cell r="IO59" t="str">
            <v/>
          </cell>
          <cell r="IP59" t="str">
            <v/>
          </cell>
          <cell r="IQ59" t="str">
            <v/>
          </cell>
          <cell r="IR59">
            <v>1</v>
          </cell>
          <cell r="IS59">
            <v>1</v>
          </cell>
          <cell r="IT59">
            <v>1</v>
          </cell>
          <cell r="IU59">
            <v>1</v>
          </cell>
          <cell r="IV59">
            <v>1</v>
          </cell>
          <cell r="IW59">
            <v>1</v>
          </cell>
          <cell r="IX59">
            <v>0</v>
          </cell>
          <cell r="IY59">
            <v>0</v>
          </cell>
          <cell r="IZ59">
            <v>0</v>
          </cell>
          <cell r="JA59">
            <v>0</v>
          </cell>
          <cell r="JB59">
            <v>0</v>
          </cell>
          <cell r="JC59">
            <v>0</v>
          </cell>
          <cell r="JD59">
            <v>14549</v>
          </cell>
          <cell r="JE59">
            <v>100</v>
          </cell>
          <cell r="JF59">
            <v>100</v>
          </cell>
          <cell r="JG59">
            <v>100</v>
          </cell>
          <cell r="JH59">
            <v>100</v>
          </cell>
          <cell r="JI59">
            <v>100</v>
          </cell>
          <cell r="JJ59">
            <v>100</v>
          </cell>
          <cell r="JK59">
            <v>0</v>
          </cell>
          <cell r="JL59">
            <v>0</v>
          </cell>
          <cell r="JM59">
            <v>0</v>
          </cell>
          <cell r="JN59">
            <v>0</v>
          </cell>
          <cell r="JO59">
            <v>0</v>
          </cell>
          <cell r="JP59">
            <v>0</v>
          </cell>
          <cell r="JQ59">
            <v>100</v>
          </cell>
          <cell r="JR59">
            <v>100</v>
          </cell>
          <cell r="JS59">
            <v>100</v>
          </cell>
          <cell r="JT59">
            <v>100</v>
          </cell>
          <cell r="JU59">
            <v>100</v>
          </cell>
          <cell r="JV59">
            <v>100</v>
          </cell>
          <cell r="JW59">
            <v>100</v>
          </cell>
          <cell r="JX59" t="str">
            <v/>
          </cell>
          <cell r="JY59" t="str">
            <v/>
          </cell>
          <cell r="JZ59" t="str">
            <v/>
          </cell>
          <cell r="KA59" t="str">
            <v/>
          </cell>
          <cell r="KB59" t="str">
            <v/>
          </cell>
          <cell r="KC59">
            <v>100</v>
          </cell>
          <cell r="KD59">
            <v>100</v>
          </cell>
          <cell r="KE59">
            <v>100</v>
          </cell>
          <cell r="KF59">
            <v>100</v>
          </cell>
          <cell r="KG59">
            <v>100</v>
          </cell>
          <cell r="KH59">
            <v>100</v>
          </cell>
          <cell r="KI59">
            <v>100</v>
          </cell>
          <cell r="KJ59" t="str">
            <v/>
          </cell>
          <cell r="KK59" t="str">
            <v/>
          </cell>
          <cell r="KL59" t="str">
            <v/>
          </cell>
          <cell r="KM59" t="str">
            <v/>
          </cell>
          <cell r="KN59" t="str">
            <v/>
          </cell>
          <cell r="KO59" t="str">
            <v/>
          </cell>
          <cell r="KP59">
            <v>100</v>
          </cell>
          <cell r="KQ59">
            <v>100</v>
          </cell>
          <cell r="KR59">
            <v>100</v>
          </cell>
          <cell r="KS59">
            <v>100</v>
          </cell>
          <cell r="KT59">
            <v>100</v>
          </cell>
          <cell r="KU59">
            <v>100</v>
          </cell>
          <cell r="KV59" t="str">
            <v/>
          </cell>
          <cell r="KW59" t="str">
            <v/>
          </cell>
          <cell r="KX59" t="str">
            <v/>
          </cell>
          <cell r="KY59" t="str">
            <v/>
          </cell>
          <cell r="KZ59" t="str">
            <v/>
          </cell>
          <cell r="LA59" t="str">
            <v/>
          </cell>
          <cell r="LB59">
            <v>100</v>
          </cell>
          <cell r="LC59" t="str">
            <v>7871_2</v>
          </cell>
          <cell r="LD59" t="str">
            <v xml:space="preserve">2. Fortalecer la articulación institucional y el otorgamiento de servicios  que dan respuesta a las </v>
          </cell>
          <cell r="LE59">
            <v>100</v>
          </cell>
          <cell r="LF59">
            <v>100</v>
          </cell>
          <cell r="LG59" t="str">
            <v/>
          </cell>
          <cell r="LH59" t="str">
            <v/>
          </cell>
          <cell r="LI59">
            <v>99.259397560368427</v>
          </cell>
          <cell r="LJ59">
            <v>79.782521690760007</v>
          </cell>
          <cell r="LK59">
            <v>24341513000</v>
          </cell>
          <cell r="LL59">
            <v>23799665292</v>
          </cell>
          <cell r="LM59">
            <v>8358079540</v>
          </cell>
          <cell r="LN59">
            <v>3250406264</v>
          </cell>
          <cell r="LO59">
            <v>3114713912</v>
          </cell>
          <cell r="LP59">
            <v>100</v>
          </cell>
          <cell r="LQ59">
            <v>100</v>
          </cell>
          <cell r="LR59">
            <v>100</v>
          </cell>
          <cell r="LS59">
            <v>100</v>
          </cell>
          <cell r="LT59">
            <v>100</v>
          </cell>
          <cell r="LU59">
            <v>100</v>
          </cell>
          <cell r="LV59" t="str">
            <v/>
          </cell>
          <cell r="LW59" t="str">
            <v/>
          </cell>
          <cell r="LX59" t="str">
            <v/>
          </cell>
          <cell r="LY59" t="str">
            <v/>
          </cell>
          <cell r="LZ59" t="str">
            <v/>
          </cell>
          <cell r="MA59" t="str">
            <v/>
          </cell>
          <cell r="MB59">
            <v>100</v>
          </cell>
          <cell r="MC59">
            <v>100</v>
          </cell>
          <cell r="MD59">
            <v>100</v>
          </cell>
          <cell r="ME59" t="str">
            <v>Oportuno: Se radica en los tiempos establecidos por la Oficina Asesora de Planeación - OAP</v>
          </cell>
          <cell r="MF59" t="str">
            <v>Oportuno: Se radica en los tiempos establecidos por la Oficina Asesora de Planeación - OAP</v>
          </cell>
          <cell r="MG59" t="str">
            <v>Oportuno: Se radica en los tiempos establecidos por la Oficina Asesora de Planeación - OAP</v>
          </cell>
          <cell r="MH59" t="str">
            <v>Oportuno: Se radica en los tiempos establecidos por la Oficina Asesora de Planeación - OAP</v>
          </cell>
          <cell r="MI59" t="str">
            <v>Oportuno: Se radica en los tiempos establecidos por la Oficina Asesora de Planeación - OAP</v>
          </cell>
          <cell r="MJ59">
            <v>0</v>
          </cell>
          <cell r="MK59">
            <v>0</v>
          </cell>
          <cell r="ML59">
            <v>0</v>
          </cell>
          <cell r="MM59">
            <v>0</v>
          </cell>
          <cell r="MN59">
            <v>0</v>
          </cell>
          <cell r="MO59">
            <v>0</v>
          </cell>
          <cell r="MP59">
            <v>0</v>
          </cell>
          <cell r="MQ59" t="str">
            <v>Coherente: La información de avance de la magnitud, consignada en el reporte del periodo, concuerda con la programación realizada, con la información cualitativa presentada, con las actividades establecidas (si aplica) y con los soportes presentados. Esta</v>
          </cell>
          <cell r="MR59" t="str">
            <v>Coherente: La información de avance de la magnitud, consignada en el reporte del periodo, concuerda con la programación realizada, con la información cualitativa presentada, con las actividades establecidas (si aplica) y con los soportes presentados. Esta</v>
          </cell>
          <cell r="MS59" t="str">
            <v>Coherente: La información de avance de la magnitud, consignada en el reporte del periodo, concuerda con la programación realizada, con la información cualitativa presentada, con las actividades establecidas (si aplica) y con los soportes presentados. Esta</v>
          </cell>
          <cell r="MT59" t="str">
            <v>Coherente: La información de avance de la magnitud, consignada en el reporte del periodo, concuerda con la programación realizada, con la información cualitativa presentada, con las actividades establecidas (si aplica) y con los soportes presentados. Esta</v>
          </cell>
          <cell r="MU59" t="str">
            <v>Coherente: La información de avance de la magnitud, consignada en el reporte del periodo, concuerda con la programación realizada, con la información cualitativa presentada, con las actividades establecidas (si aplica) y con los soportes presentados. Esta</v>
          </cell>
          <cell r="MV59">
            <v>0</v>
          </cell>
          <cell r="MW59">
            <v>0</v>
          </cell>
          <cell r="MX59">
            <v>0</v>
          </cell>
          <cell r="MY59">
            <v>0</v>
          </cell>
          <cell r="MZ59">
            <v>0</v>
          </cell>
          <cell r="NA59">
            <v>0</v>
          </cell>
          <cell r="NB59">
            <v>0</v>
          </cell>
          <cell r="NC59">
            <v>100</v>
          </cell>
          <cell r="ND59">
            <v>100</v>
          </cell>
          <cell r="NE59">
            <v>100</v>
          </cell>
          <cell r="NF59">
            <v>100</v>
          </cell>
          <cell r="NG59">
            <v>100</v>
          </cell>
          <cell r="NH59">
            <v>100</v>
          </cell>
          <cell r="NI59" t="str">
            <v/>
          </cell>
          <cell r="NJ59" t="str">
            <v/>
          </cell>
          <cell r="NK59" t="str">
            <v/>
          </cell>
          <cell r="NL59" t="str">
            <v/>
          </cell>
          <cell r="NM59" t="str">
            <v/>
          </cell>
          <cell r="NN59" t="str">
            <v/>
          </cell>
          <cell r="NO59" t="str">
            <v>NA</v>
          </cell>
          <cell r="NP59" t="str">
            <v xml:space="preserve">No aplica </v>
          </cell>
          <cell r="NQ59" t="str">
            <v xml:space="preserve">No aplica </v>
          </cell>
          <cell r="NR59" t="str">
            <v xml:space="preserve">No aplica </v>
          </cell>
          <cell r="NS59" t="str">
            <v xml:space="preserve">No aplica </v>
          </cell>
          <cell r="NT59">
            <v>0</v>
          </cell>
          <cell r="NU59">
            <v>0</v>
          </cell>
          <cell r="NV59">
            <v>0</v>
          </cell>
          <cell r="NW59">
            <v>0</v>
          </cell>
          <cell r="NX59">
            <v>0</v>
          </cell>
          <cell r="NY59">
            <v>0</v>
          </cell>
          <cell r="NZ59">
            <v>0</v>
          </cell>
          <cell r="OA59" t="str">
            <v>NA</v>
          </cell>
          <cell r="OB59" t="str">
            <v xml:space="preserve">No aplica </v>
          </cell>
          <cell r="OC59" t="str">
            <v xml:space="preserve">No aplica </v>
          </cell>
          <cell r="OD59" t="str">
            <v xml:space="preserve">No aplica </v>
          </cell>
          <cell r="OE59" t="str">
            <v xml:space="preserve">No aplica </v>
          </cell>
          <cell r="OF59">
            <v>0</v>
          </cell>
          <cell r="OG59">
            <v>0</v>
          </cell>
          <cell r="OH59">
            <v>0</v>
          </cell>
          <cell r="OI59">
            <v>0</v>
          </cell>
          <cell r="OJ59">
            <v>0</v>
          </cell>
          <cell r="OK59">
            <v>0</v>
          </cell>
          <cell r="OL59">
            <v>0</v>
          </cell>
          <cell r="OO59" t="str">
            <v>PD105</v>
          </cell>
          <cell r="OP59">
            <v>100</v>
          </cell>
          <cell r="OQ59">
            <v>0</v>
          </cell>
          <cell r="OR59">
            <v>0</v>
          </cell>
          <cell r="OS59">
            <v>0</v>
          </cell>
          <cell r="OT59">
            <v>5175643</v>
          </cell>
          <cell r="OU59">
            <v>10092439</v>
          </cell>
          <cell r="OV59">
            <v>11367536</v>
          </cell>
          <cell r="OW59">
            <v>0</v>
          </cell>
          <cell r="OX59">
            <v>0</v>
          </cell>
          <cell r="OY59">
            <v>0</v>
          </cell>
          <cell r="OZ59">
            <v>0</v>
          </cell>
          <cell r="PA59">
            <v>0</v>
          </cell>
          <cell r="PB59">
            <v>0</v>
          </cell>
          <cell r="PC59">
            <v>11367536</v>
          </cell>
          <cell r="PD59">
            <v>2629823760</v>
          </cell>
          <cell r="PE59">
            <v>2629823760</v>
          </cell>
          <cell r="PF59">
            <v>2629823760</v>
          </cell>
          <cell r="PG59">
            <v>2624648117</v>
          </cell>
          <cell r="PH59">
            <v>2619731321</v>
          </cell>
          <cell r="PI59">
            <v>2618456224</v>
          </cell>
          <cell r="PJ59">
            <v>0</v>
          </cell>
          <cell r="PK59">
            <v>0</v>
          </cell>
          <cell r="PL59">
            <v>0</v>
          </cell>
          <cell r="PM59">
            <v>0</v>
          </cell>
          <cell r="PN59">
            <v>0</v>
          </cell>
          <cell r="PO59">
            <v>0</v>
          </cell>
          <cell r="PP59">
            <v>2618456224</v>
          </cell>
          <cell r="PQ59">
            <v>11658315</v>
          </cell>
          <cell r="PR59">
            <v>3238747949</v>
          </cell>
          <cell r="PS59" t="str">
            <v>Meta Proyecto de Inversión</v>
          </cell>
        </row>
        <row r="60">
          <cell r="A60" t="str">
            <v>PD106</v>
          </cell>
          <cell r="B60">
            <v>7871</v>
          </cell>
          <cell r="C60" t="str">
            <v>7871_7</v>
          </cell>
          <cell r="D60">
            <v>2020110010188</v>
          </cell>
          <cell r="E60" t="str">
            <v>Un nuevo contrato social y ambiental para la Bogotá del siglo XXI</v>
          </cell>
          <cell r="F60" t="str">
            <v>3. Inspirar confianza y legitimidad para vivir sin miedo y ser epicentro de cultura ciudadana, paz y reconciliación.</v>
          </cell>
          <cell r="G60" t="str">
            <v>39.  Bogotá territorio de paz y atención integral a las víctimas del conflicto armado.</v>
          </cell>
          <cell r="H60" t="str">
            <v>Mejorar la integración de las acciones, servicios y escenarios que dan respuesta a las obligaciones derivadas de ley para las víctimas, el Acuerdo de Paz, y los demás compromisos distritales en materia de memoria, reparación, paz y reconciliación.</v>
          </cell>
          <cell r="I60"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0" t="str">
            <v>Construcción de Bogotá-región como territorio de paz para las víctimas y la reconciliación</v>
          </cell>
          <cell r="K60" t="str">
            <v>Oficina de Alta Consejería de Paz, Víctimas y Reconciliación</v>
          </cell>
          <cell r="L60" t="str">
            <v>Diego Fernando Peña</v>
          </cell>
          <cell r="M60" t="str">
            <v>Alto Consejero de Paz, Víctimas y Reconciliación</v>
          </cell>
          <cell r="N60" t="str">
            <v>Oficina de Alta Consejería de Paz, Víctimas y Reconciliación</v>
          </cell>
          <cell r="O60" t="str">
            <v>Diego Fernando Peña</v>
          </cell>
          <cell r="P60" t="str">
            <v>Alto Consejero de Paz, Víctimas y Reconciliación</v>
          </cell>
          <cell r="Q60" t="str">
            <v>Ehimy Duque, Juan Guillermo Becerra Jimenez</v>
          </cell>
          <cell r="R60" t="str">
            <v>Lucero Molina</v>
          </cell>
          <cell r="S60" t="str">
            <v>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T60" t="str">
            <v>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AC60" t="str">
            <v>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AH60" t="str">
            <v>16. Paz, justicia e instituciones sólidas</v>
          </cell>
          <cell r="AI60" t="str">
            <v xml:space="preserve">PD_Meta Proyecto: 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ODS: 16. Paz, justicia e instituciones sólidas; </v>
          </cell>
          <cell r="AJ60">
            <v>0</v>
          </cell>
          <cell r="AK60">
            <v>44466</v>
          </cell>
          <cell r="AL60">
            <v>2</v>
          </cell>
          <cell r="AM60">
            <v>2023</v>
          </cell>
          <cell r="AN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este indicador, y si bien la ACPVR no tiene competencias específicas en materia de protección, orienta su gestión para que a través de la articulación Distrito-Nación, se cuente con mecanismos claros, accesibles y rápidos para que las personas, colectivos y organizaciones de víctimas del conflicto armado que se encuentren en situación de riesgo en el ejercicio de sus derechos, así como los sujetos de reparación colectiva, puedan acceder a las rutas de protección con las que cuenta el Estado en el marco de la política pública de prevención y protección. La recepción de los casos se da por medio de remisiones de otras entidades del orden nacional o distrital. También por solicitud directa de la o las personas en los Centros de Encuentro y por los canales telefónicos y/o virtuales que la ACPVR tiene dispuestos para ello. A continuación se citan los enrutamientos de acuerdo a las entidades:
1. Subsecretaría para la Gobernabilidad y la Garantía de Derechos en la Dirección de Derechos Humanos de la Secretaria de Gobierno.  
1.1 Ruta de Atención a Víctimas de Violencia(s)en Razón a su Orientación Sexual e Identidad de Género LGBTI que cumplan requisitos y soliciten atención. 
1.2. Ruta de atención y protección de defensoras y defensores de derechos humanos, que cumplan requisitos y soliciten atención  
1.3. Ruta de atención a víctimas del delito de trata de personas que cumplan requisitos y soliciten atención. 
2.Secretaria Distrital de la Mujer 
Bogotá cuenta con la Ruta Única de Atención para mujeres víctimas de violencias, a través de la cual las mujeres víctimas y la ciudadanía en general, pueden informarse sobre a dónde acudir en casos de violencias de género, cómo y dónde solicitar orientación, atención en salud, medidas de protección o cómo acceder efectivamente a la justicia.  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3. Enrutamiento a programa de protección de la Unidad Nacional de Protección 
La Unidad Nacional de Protección -UNP- articula, coordina y ejecuta la prestación del servicio de protección de los derechos a la vida, la libertad, la integridad y la seguridad de personas, grupos y comunidades que se encuentran en situación de riesgo extraordinario o extremo, como consecuencia directa del ejercicio de sus actividades o funciones políticas, públicas, sociales o humanitarias.
La ACPVR en ruta los casos de víctimas del conflicto armado que sean parte de la población objetivo de los programas de protección, que se reciban desde entidades del orden nacional, distrital o que lleguen directamente a los centros de encuentro. Desde allí se apoya a los ciudadanos con el diligenciamiento del formulario de inscripción al programa y en el envío de los documentos. Igualmente, se realiza un seguimiento directo con la UNP para verificar el avance de la solicitud de estudio de riesgo.</v>
          </cell>
          <cell r="AO60" t="str">
            <v>Identificación oportuna de riesgos para las víctimas del Conflicto Armado en la ciudad de Bogotá D.C. y sus impactos, en atención a los enfoques poblacionales y diferenciales.
Fortalecimiento de rutas e instrumentos en el Distrito para la prevención temprana, urgente y protección de acuerdo con las competencias de la entidad.
Implementación de estrategias y acciones en materia de prevención, protección y garantías de no repetición en el Distrito.</v>
          </cell>
          <cell r="AP60">
            <v>2020</v>
          </cell>
          <cell r="AQ60">
            <v>2024</v>
          </cell>
          <cell r="AR60" t="str">
            <v>Constante</v>
          </cell>
          <cell r="AS60" t="str">
            <v>Eficacia</v>
          </cell>
          <cell r="AT60" t="str">
            <v>Porcentaje</v>
          </cell>
          <cell r="AU60" t="str">
            <v>Producto</v>
          </cell>
          <cell r="AV60">
            <v>2019</v>
          </cell>
          <cell r="AW60">
            <v>1</v>
          </cell>
          <cell r="AX60" t="str">
            <v xml:space="preserve">Proyecto de inversión 1156	_x000D_
	</v>
          </cell>
          <cell r="AZ60">
            <v>1</v>
          </cell>
          <cell r="BB60" t="str">
            <v>El indicador se calculará a través de la relación entre las acciones o actividades ejecutadas y programadas para la gestión de medidas de prevención y protección a victimas del conflicto armado, de conformidad con el plan interno de trabajo de la Oficina Alta Consejería de Paz, Víctimas y Reconciliación.</v>
          </cell>
          <cell r="BC60" t="str">
            <v>(Valor porcentual asignado al total de las acciones o actividades ejecutadas en el periodo/Valor porcentual asignado al total de las acciones o actividades programadas en el periodo)*100</v>
          </cell>
          <cell r="BD60" t="str">
            <v>Valor porcentual asignado al total de las acciones o actividades ejecutadas en el periodo</v>
          </cell>
          <cell r="BE60" t="str">
            <v>Valor porcentual asignado al total de las acciones o actividades programadas en el periodo</v>
          </cell>
          <cell r="BF60" t="str">
            <v>Soportes de las actividades realizadas para la gestión de medidas de prevención y protección a victimas del conflicto armado, realizadas por la Oficina Alta Consejería de Paz, Víctimas y Reconciliación.</v>
          </cell>
          <cell r="BG60">
            <v>3</v>
          </cell>
          <cell r="BH60">
            <v>44644</v>
          </cell>
          <cell r="BI60" t="str">
            <v>Radicado 3-2022-9977 del 24/03/2022</v>
          </cell>
          <cell r="BJ60" t="str">
            <v>Establecer variables 1 y/o 2 numéricas</v>
          </cell>
          <cell r="BK60">
            <v>100</v>
          </cell>
          <cell r="BL60">
            <v>100</v>
          </cell>
          <cell r="BM60">
            <v>100</v>
          </cell>
          <cell r="BN60">
            <v>100</v>
          </cell>
          <cell r="BO60">
            <v>100</v>
          </cell>
          <cell r="BP60">
            <v>100</v>
          </cell>
          <cell r="BQ60">
            <v>2762642915</v>
          </cell>
          <cell r="BR60">
            <v>334173018</v>
          </cell>
          <cell r="BS60">
            <v>795622254</v>
          </cell>
          <cell r="BT60">
            <v>810056643</v>
          </cell>
          <cell r="BU60">
            <v>420308000</v>
          </cell>
          <cell r="BV60">
            <v>402483000</v>
          </cell>
          <cell r="BW60">
            <v>100</v>
          </cell>
          <cell r="BX60">
            <v>100</v>
          </cell>
          <cell r="BY60">
            <v>100</v>
          </cell>
          <cell r="BZ60">
            <v>100</v>
          </cell>
          <cell r="CA60">
            <v>100</v>
          </cell>
          <cell r="CB60">
            <v>99.999999999999986</v>
          </cell>
          <cell r="CC60">
            <v>100</v>
          </cell>
          <cell r="CD60">
            <v>334173018</v>
          </cell>
          <cell r="CE60">
            <v>281510760</v>
          </cell>
          <cell r="CF60">
            <v>791181274</v>
          </cell>
          <cell r="CG60">
            <v>773787446</v>
          </cell>
          <cell r="CH60">
            <v>810055434</v>
          </cell>
          <cell r="CI60">
            <v>788828616</v>
          </cell>
          <cell r="CJ60">
            <v>100</v>
          </cell>
          <cell r="CK60">
            <v>100</v>
          </cell>
          <cell r="CL60">
            <v>99.999999999999986</v>
          </cell>
          <cell r="CM60" t="str">
            <v>No aplica</v>
          </cell>
          <cell r="CN60" t="str">
            <v>Constante</v>
          </cell>
          <cell r="CO60">
            <v>100</v>
          </cell>
          <cell r="CP60">
            <v>100</v>
          </cell>
          <cell r="CQ60">
            <v>100</v>
          </cell>
          <cell r="CR60">
            <v>100</v>
          </cell>
          <cell r="CS60">
            <v>100</v>
          </cell>
          <cell r="CT60">
            <v>100</v>
          </cell>
          <cell r="CU60">
            <v>100</v>
          </cell>
          <cell r="CV60">
            <v>100</v>
          </cell>
          <cell r="CW60">
            <v>100</v>
          </cell>
          <cell r="CX60">
            <v>100</v>
          </cell>
          <cell r="CY60">
            <v>100</v>
          </cell>
          <cell r="CZ60">
            <v>100</v>
          </cell>
          <cell r="DA60">
            <v>100</v>
          </cell>
          <cell r="DB60">
            <v>100</v>
          </cell>
          <cell r="DC60">
            <v>100</v>
          </cell>
          <cell r="DD60">
            <v>6.45</v>
          </cell>
          <cell r="DE60">
            <v>6.45</v>
          </cell>
          <cell r="DF60">
            <v>9.69</v>
          </cell>
          <cell r="DG60">
            <v>6.45</v>
          </cell>
          <cell r="DH60">
            <v>6.45</v>
          </cell>
          <cell r="DI60">
            <v>16.13</v>
          </cell>
          <cell r="DJ60">
            <v>6.45</v>
          </cell>
          <cell r="DK60">
            <v>6.45</v>
          </cell>
          <cell r="DL60">
            <v>9.68</v>
          </cell>
          <cell r="DM60">
            <v>6.45</v>
          </cell>
          <cell r="DN60">
            <v>6.45</v>
          </cell>
          <cell r="DO60">
            <v>12.9</v>
          </cell>
          <cell r="DP60" t="str">
            <v/>
          </cell>
          <cell r="DQ60">
            <v>6.45</v>
          </cell>
          <cell r="DR60">
            <v>6.45</v>
          </cell>
          <cell r="DS60">
            <v>9.69</v>
          </cell>
          <cell r="DT60">
            <v>6.45</v>
          </cell>
          <cell r="DU60">
            <v>6.45</v>
          </cell>
          <cell r="DV60">
            <v>16.13</v>
          </cell>
          <cell r="DW60">
            <v>0</v>
          </cell>
          <cell r="DX60">
            <v>0</v>
          </cell>
          <cell r="DY60">
            <v>0</v>
          </cell>
          <cell r="DZ60">
            <v>0</v>
          </cell>
          <cell r="EA60">
            <v>0</v>
          </cell>
          <cell r="EB60">
            <v>0</v>
          </cell>
          <cell r="EC60">
            <v>51.620000000000005</v>
          </cell>
          <cell r="ED60" t="str">
            <v/>
          </cell>
          <cell r="EE60" t="str">
            <v>2.3.1 Informe acciones Unidad Móvil
2.3.2.4 Matriz seguimiento Prevención y Protección</v>
          </cell>
          <cell r="EF60" t="str">
            <v>2.3.1 Informe acciones Unidad Móvil
2.3.2.4 Matriz seguimiento Prevención y Protección</v>
          </cell>
          <cell r="EG60" t="str">
            <v>2.3.1 Informe acciones Unidad Móvil
2.3.2.4 Matriz seguimiento Prevención y Protección
2.3.2.1 Informe de Espacios de formación y difusión y talleres Integrales para el fortalecimiento de habilidades en materia de prevención y protección.</v>
          </cell>
          <cell r="EH60" t="str">
            <v>2.3.1 Informe acciones Unidad Móvil
2.3.2.4 Matriz seguimiento Prevención y Protección</v>
          </cell>
          <cell r="EI60" t="str">
            <v>2.3.1 Informe Informe acciones Unidad Móvil
2.3.2.4 Matriz seguimiento Prevención y Protección</v>
          </cell>
          <cell r="EJ60" t="str">
            <v>2.3.1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v>
          </cell>
          <cell r="EK60" t="str">
            <v>2.3.1 Informe acciones Unidad Móvil
2.3.2.4 Matriz seguimiento Prevención y Protección</v>
          </cell>
          <cell r="EL60" t="str">
            <v>2.3.1 Informe acciones Unidad Móvil
2.3.2.4 Matriz seguimiento Prevención y Protección</v>
          </cell>
          <cell r="EM60" t="str">
            <v>2.3.1 Informe acciones Unidad Móvil
2.3.2.4 Matriz seguimiento Prevención y Protección
2.3.2.1 Informe de Espacios de formación y difusión y talleres Integrales para el fortalecimiento de habilidades en materia de prevención y protección.</v>
          </cell>
          <cell r="EN60" t="str">
            <v>2.3.1 Informe acciones Unidad Móvil
2.3.2.4 Matriz seguimiento Prevención y Protección</v>
          </cell>
          <cell r="EO60" t="str">
            <v>2.3.1 Informe acciones Unidad Móvil
2.3.2.4 Matriz seguimiento Prevención y Protección</v>
          </cell>
          <cell r="EP60" t="str">
            <v>2.3.1 Informe acciones Unidad Móvil
2.3.2.4 Matriz seguimiento Prevención y Protección
2.3.2.1 Informe de Espacios de formación y difusión y talleres Integrales para el fortalecimiento de habilidades en materia de prevención y protección.
2.3.2.3 Informe de asistencias e incidencias con participacion de la ACPVR.</v>
          </cell>
          <cell r="EQ60" t="str">
            <v>• 2.3.1 Informe acciones Unidad Móvil
• 2.3.2.4 Matriz_Seguimiento_Prevencion_Proteccion</v>
          </cell>
          <cell r="ER60" t="str">
            <v>• 2.3.1 Informe Informe acciones Unidad Móvil
• Anexos
• 2.3.2.4 Matriz seguimiento Prevención y Protección FEBRERO
• Anexos</v>
          </cell>
          <cell r="ES60" t="str">
            <v>• 2.3.1 Informe acciones Unidad Móvil
• Anexos
• 2.3.2.1 Informe de Espacios de formación y difusión y talleres Integrales para el fortalecimiento de habilidades en materia de prevención y protección.
• 2.3.2.4 Matriz seguimiento Prevención y Protección MARZO
• Anexos</v>
          </cell>
          <cell r="ET60" t="str">
            <v>• 2.3.1 Informe acciones Unidad Móvil
• Anexos
• 2.3.2.4. CORREO DE VALIDACION EN SIVIC</v>
          </cell>
          <cell r="EU60" t="str">
            <v>• 2.3.1 Informe acciones Unidad Móvil
• 2.3.1 Anexos
• 2.3.2.4 Matriz seguimiento Prevención y Protección</v>
          </cell>
          <cell r="EV60" t="str">
            <v>•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v>
          </cell>
          <cell r="EW60">
            <v>0</v>
          </cell>
          <cell r="EX60">
            <v>0</v>
          </cell>
          <cell r="EY60">
            <v>0</v>
          </cell>
          <cell r="EZ60">
            <v>0</v>
          </cell>
          <cell r="FA60">
            <v>0</v>
          </cell>
          <cell r="FB60">
            <v>0</v>
          </cell>
          <cell r="FC60">
            <v>420308000</v>
          </cell>
          <cell r="FD60">
            <v>420308000</v>
          </cell>
          <cell r="FE60">
            <v>420308000</v>
          </cell>
          <cell r="FF60">
            <v>420308000</v>
          </cell>
          <cell r="FG60">
            <v>420308000</v>
          </cell>
          <cell r="FH60">
            <v>420308000</v>
          </cell>
          <cell r="FI60">
            <v>420308000</v>
          </cell>
          <cell r="FJ60">
            <v>420308000</v>
          </cell>
          <cell r="FK60">
            <v>420308000</v>
          </cell>
          <cell r="FL60">
            <v>420308000</v>
          </cell>
          <cell r="FM60">
            <v>420308000</v>
          </cell>
          <cell r="FN60">
            <v>420308000</v>
          </cell>
          <cell r="FO60">
            <v>420308000</v>
          </cell>
          <cell r="FP60">
            <v>420308000</v>
          </cell>
          <cell r="FQ60">
            <v>420308000</v>
          </cell>
          <cell r="FR60">
            <v>420308000</v>
          </cell>
          <cell r="FS60">
            <v>420308000</v>
          </cell>
          <cell r="FT60">
            <v>420308000</v>
          </cell>
          <cell r="FU60">
            <v>420308000</v>
          </cell>
          <cell r="FV60">
            <v>0</v>
          </cell>
          <cell r="FW60">
            <v>0</v>
          </cell>
          <cell r="FX60">
            <v>0</v>
          </cell>
          <cell r="FY60">
            <v>0</v>
          </cell>
          <cell r="FZ60">
            <v>0</v>
          </cell>
          <cell r="GA60">
            <v>0</v>
          </cell>
          <cell r="GB60">
            <v>420308000</v>
          </cell>
          <cell r="GC60">
            <v>364794570</v>
          </cell>
          <cell r="GD60">
            <v>420306790</v>
          </cell>
          <cell r="GE60">
            <v>420306790</v>
          </cell>
          <cell r="GF60">
            <v>420306790</v>
          </cell>
          <cell r="GG60">
            <v>399476490</v>
          </cell>
          <cell r="GH60">
            <v>420095316</v>
          </cell>
          <cell r="GI60">
            <v>0</v>
          </cell>
          <cell r="GJ60">
            <v>0</v>
          </cell>
          <cell r="GK60">
            <v>0</v>
          </cell>
          <cell r="GL60">
            <v>0</v>
          </cell>
          <cell r="GM60">
            <v>0</v>
          </cell>
          <cell r="GN60">
            <v>0</v>
          </cell>
          <cell r="GO60">
            <v>420095316</v>
          </cell>
          <cell r="GP60">
            <v>0</v>
          </cell>
          <cell r="GQ60">
            <v>2326226</v>
          </cell>
          <cell r="GR60">
            <v>47978416</v>
          </cell>
          <cell r="GS60">
            <v>90009095</v>
          </cell>
          <cell r="GT60">
            <v>132039774</v>
          </cell>
          <cell r="GU60">
            <v>172167177</v>
          </cell>
          <cell r="GV60">
            <v>0</v>
          </cell>
          <cell r="GW60">
            <v>0</v>
          </cell>
          <cell r="GX60">
            <v>0</v>
          </cell>
          <cell r="GY60">
            <v>0</v>
          </cell>
          <cell r="GZ60">
            <v>0</v>
          </cell>
          <cell r="HA60">
            <v>0</v>
          </cell>
          <cell r="HB60">
            <v>172167177</v>
          </cell>
          <cell r="HC60">
            <v>21226818</v>
          </cell>
          <cell r="HD60">
            <v>21226818</v>
          </cell>
          <cell r="HE60">
            <v>21226818</v>
          </cell>
          <cell r="HF60">
            <v>21226818</v>
          </cell>
          <cell r="HG60">
            <v>21226818</v>
          </cell>
          <cell r="HH60">
            <v>21226818</v>
          </cell>
          <cell r="HI60">
            <v>0</v>
          </cell>
          <cell r="HJ60">
            <v>0</v>
          </cell>
          <cell r="HK60">
            <v>0</v>
          </cell>
          <cell r="HL60">
            <v>0</v>
          </cell>
          <cell r="HM60">
            <v>0</v>
          </cell>
          <cell r="HN60">
            <v>0</v>
          </cell>
          <cell r="HO60">
            <v>21226818</v>
          </cell>
          <cell r="HP60">
            <v>0</v>
          </cell>
          <cell r="HQ60">
            <v>18424772</v>
          </cell>
          <cell r="HR60">
            <v>20486655</v>
          </cell>
          <cell r="HS60">
            <v>20486655</v>
          </cell>
          <cell r="HT60">
            <v>20486655</v>
          </cell>
          <cell r="HU60">
            <v>20486655</v>
          </cell>
          <cell r="HV60">
            <v>0</v>
          </cell>
          <cell r="HW60">
            <v>0</v>
          </cell>
          <cell r="HX60">
            <v>0</v>
          </cell>
          <cell r="HY60">
            <v>0</v>
          </cell>
          <cell r="HZ60">
            <v>0</v>
          </cell>
          <cell r="IA60">
            <v>0</v>
          </cell>
          <cell r="IB60">
            <v>20486655</v>
          </cell>
          <cell r="IC60" t="str">
            <v>Con el propósito de evidenciar el avance de esta meta, a continuación, se reportan las acciones de manera acumulada en lo que va corrido de la vigencia en los siguientes componentes:
Funcionamiento administrativo y operativo:  
• Ferias de servicio:  
En lo corrido del año, el equipo de la unidad Móvil ha participó en una (1) feria de servicio, con el objetivo favorecer el acceso a la oferta de servicios de la ACPVR en espacios y zonas del Distrito diferentes a los Centros de Encuentro y Puntos de Atención, en el marco de lo establecido en la ley 1448 de 2011, con un total de 37 personas atendidas durante lo corrido de la vigencia 2023. 
• Atención y Ayuda Humanitaria: 
En lo corrido del año, el equipo de la unidad móvil ha realizó 324 evaluaciones de vulnerabilidad que definieron el otorgamiento de AHÍ. Esto teniendo en cuenta que el equipo de la Unidad Móvil apoya en dos líneas: a) Proceso de evaluación de vulnerabilidad de los casos de declaración que son remitidos por Ministerio Publico, para el caso concreto: Procuraduría General y b) Evaluación de vulnerabilidad para otorgar sustitución de medida a las personas que se encuentran en los alojamientos transitorios dispuestos por la ACPVR.
• Acciones psicosociales colectivas: 
En lo corrido del 2023 se han realizaron 9 encuentros en el marco de la implementación de la estrategia de mitigación del riesgo psicosocial, en los cuales han participado 196 personas, lo cual permitió generar un espacio de confianza entre los facilitadores y los beneficiarios, facilitar herramientas para la regulación emocional, así como facilitar la identificación de los recursos de afrontamiento. 
• Acciones jurídicas colectivas: 
Se realizaron 3 jornadas de Capacitación en “Derechos de la población víctima del conflicto armado y vías de exigibilidad”, con la participación de 38 personas, con el fin de socializar con la población a la ruta de atención y reparación individual, sus medidas y las entidades competentes en la implementación de la ruta, apoyó la identificación casos individuales que requerían acompañamiento jurídico. 
Con respecto a las gestiones en cabeza de la OACPVR, se realizó la actualización del Plan de Contingencia para la Atención de Emergencias Humanitarias incluyendo las rutas de atención a Desplazamientos Masivos y a las víctimas de atentados terroristas en la ciudad. (este avance se dejará en el mes en que se encuentre programado). 
• Prevención y Protección:  
Se realizaron 9 espacios de formación y difusión y talleres Integrales para el fortalecimiento de habilidades en materia de prevención y protección, con la participación de 153 personas.
La gestión de medidas de prevención y protección contribuyen a las Garantías de No Repetición de las víctimas en el Distrito, ha realizado la atención a casos de prevención y protección un total de 13 personas y remisión a la ruta nacional de la Unidad Nacional de Protección a 2 personas.</v>
          </cell>
          <cell r="ID60" t="str">
            <v/>
          </cell>
          <cell r="IE60" t="str">
            <v/>
          </cell>
          <cell r="IF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enero se realizaron (2) actividades de (2) programadas, para la activación de las rutas de prevención temprana, prevención urgente y protección, así:
1. Acciones y atenciones Unidad Móvil
• El equipo de la Unidad Móvil atendiendo a las ausencias de profesionales en los Centros de Encuentro, producto de los procesos propios de la contratación estatal, asume en los Centros de Encuentro el procedimiento de otorgamiento de Atención/ayuda humanitaria a la población declarante que solicitó atención. 
• El equipo atiende situaciones de conflictividad social lideradas por beneficiarios que se encuentran en el marco de la ruta y trabaja de manera articulada con entidades de gobierno nacional y ministerio público, con el objetivo de contribuir al restablecimiento de derechos de la población, así como la eliminación de barreras de acceso a derechos.
2. Atención a casos de prevención y protección y remisiones a rutas distritales y nacionales que apliquen.
Desde Centro de Encuentro se realizó la orientación, acompañamiento y remisión a la ruta nacional de la Unidad Nacional de Protección, a un sistema familiar compuesto por dos (2) personas.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v>
          </cell>
          <cell r="IG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febrero se realizaron (2) actividades de (2) programadas, para la activación de las rutas de prevención temprana, prevención urgente y protección, así:
1. Acciones y atenciones Unidad Móvil
• El equipo de la Unidad Móvil retomó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participó en ferias de servicio realizadas en la Localidad de Kennedy, donde se atiende población víctima del conflicto armado en el marco de lo establecido en la Ley 1448 de 2011.
2.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v>
          </cell>
          <cell r="IH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marzo se realizaron (3) actividades de (3) programadas, para la activación de las rutas de prevención temprana, prevención urgente y protección, así:
1. Acciones y atenciones Unidad Móvil:
•  El equipo de la Unidad Móvil continua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hace presencia de manera permanente en el Centro de Encuentro - RUU, con el objetivo de garantizar la prestación del servicio a la población que asiste al Centro, así como la atención a los ciudadanos que se encuentra liderando la situación de conflictividad social. 
2. Espacios de formación y difusión y talleres Integrales para el fortalecimiento de habilidades en materia de prevención y protección:
Se logró convocar, organizar y realizar en el mes de marzo 3 espacios de difusión virtual en donde se expusieron: i) El Plan de retornos y reubicaciones, expuesto por la Dirección de Reparación Integral; ii) Las rutas de atención de la Dirección de Derechos Humanos de la Secretaría de Gobierno y; iii) La sensibilización sobre el Plan de Contingencia por parte de la UARIV
3.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v>
          </cell>
          <cell r="II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abril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tal como se relacionó en el proceso de atención de la población proveniente del municipio de Cunday – Tolima. 
• Ruta de atención humanitaria Inmediata: Se realizaron acciones de trabajo individual, familiar y comunitario, a través de las cuales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En el presente periodo no se recibieron solicitudes para la gestión para medidas de protección de personas y, en consecuencia, tampoco hubo remisiones desde los Centros de Encuentro para el seguimiento de las solicitudes realizadas.
Nota: Se evidencia en el SIVIC que en el mes de abril no se presentó demanda de servicios de orientación, atención y remisión a rutas distritales o nacionales.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IJ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mayo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lo cual evitó la consolidación de tres vías de hecho.
• Ruta de atención humanitaria Inmediata: Se realizó orientación y acompañamiento a la población declarante de hechos victimizantes en el marco del conflicto armado colombiano que se encuentran en la ciudad de Bogotá. En tal sentido, el equipo realizó las siguientes acciones: acompañamiento psicosocial, activaciones de oferta, atención y orientación jurídica, otorgamientos y atenciones en el marco de la inmediatez de AHI, de la población que se encuentra alojada en los albergues temporales dispuestos por la ACPVR en el marco de la ruta de AHI.
2. Atención a casos de prevención y protección y remisiones a rutas distritales y nacionales que apliquen: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Se realizaron atenciones con base en las solicitudes recibidas por las personas víctimas, así como la información solicitada por las entidades en clave de atención a los riesgos manifestados por las víctimas.
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IK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junio se realizaron (5) actividades de (5) programadas, para la activación de las rutas de prevención temprana, prevención urgente y protección, así:
1. Acciones y atenciones Unidad Móvil:
Atención a emergencias humanitarias:
• La Unidad Móvil de la Dirección de Reparación integral de la Alta Consejería de Paz, Víctimas y Reconciliación desarrolló acciones de trabajo en materia de atención a emergencias humanitarias lo cual evito la consolidación de una vía de hecho por parte de la población Emberá Katió. 
Ruta de atención humanitaria Inmediata:
•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 la ruta de AHI.
DIFICULTADES
El equipo no ha logrado participar en todas las ferias de servicios a las que ha sido convocado, dado que el número de profesionales del equipo se redujo y se encuentra atendiendo las emergencias humanitarias y las actividades propias de la ruta de atención humanitaria inmediata.
Adicional a esto, se ha asignado al equipo a apoyar Centros de Encuentro lo cual retrasa los procesos misionales de la Unidad Móvil.
2. Espacios de formación y difusión y talleres Integrales para el fortalecimiento de habilidades en materia de prevención y protección.
En el mes de junio se realizaron 3 espacios de difusión y difusión, sumando a la fecha 9 espacios de difusión de rutas.
3. Actualización Plan de Contingencia para la atención de emergencias humanitarias.
La actualización del Plan de Contingencia y las rutas ya se encuentra realizado por parte del equipo de PPGNR; sin embargo, se está a la espera de la convocatoria del Comité Distrital de Justicia Transicional para su aprobación en este escenario.
4.  Asistencias e incidencias con participación de la ACPVR.
Se ha participado en la Mesa PRUNNA y el Comité de Prevención de acuerdo con lo manifestado en el informe anexo de este avance.
5. Atención a casos de prevención y protección y remisiones a rutas distritales y nacionales que apliquen.
Se realizaron 6 atenciones a personas que solicitaron orientación ante casos de Prevención y Protección.
BENEFICIOS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v>
          </cell>
          <cell r="IL60" t="str">
            <v/>
          </cell>
          <cell r="IM60" t="str">
            <v/>
          </cell>
          <cell r="IN60" t="str">
            <v/>
          </cell>
          <cell r="IO60" t="str">
            <v/>
          </cell>
          <cell r="IP60" t="str">
            <v/>
          </cell>
          <cell r="IQ60" t="str">
            <v/>
          </cell>
          <cell r="IR60">
            <v>1</v>
          </cell>
          <cell r="IS60">
            <v>1</v>
          </cell>
          <cell r="IT60">
            <v>1</v>
          </cell>
          <cell r="IU60">
            <v>1</v>
          </cell>
          <cell r="IV60">
            <v>1</v>
          </cell>
          <cell r="IW60">
            <v>1</v>
          </cell>
          <cell r="IX60">
            <v>0</v>
          </cell>
          <cell r="IY60">
            <v>0</v>
          </cell>
          <cell r="IZ60">
            <v>0</v>
          </cell>
          <cell r="JA60">
            <v>0</v>
          </cell>
          <cell r="JB60">
            <v>0</v>
          </cell>
          <cell r="JC60">
            <v>0</v>
          </cell>
          <cell r="JD60">
            <v>51.620000000000005</v>
          </cell>
          <cell r="JE60">
            <v>100</v>
          </cell>
          <cell r="JF60">
            <v>100</v>
          </cell>
          <cell r="JG60">
            <v>100</v>
          </cell>
          <cell r="JH60">
            <v>100</v>
          </cell>
          <cell r="JI60">
            <v>100</v>
          </cell>
          <cell r="JJ60">
            <v>100</v>
          </cell>
          <cell r="JK60">
            <v>0</v>
          </cell>
          <cell r="JL60">
            <v>0</v>
          </cell>
          <cell r="JM60">
            <v>0</v>
          </cell>
          <cell r="JN60">
            <v>0</v>
          </cell>
          <cell r="JO60">
            <v>0</v>
          </cell>
          <cell r="JP60">
            <v>0</v>
          </cell>
          <cell r="JQ60">
            <v>100</v>
          </cell>
          <cell r="JR60">
            <v>100</v>
          </cell>
          <cell r="JS60">
            <v>100</v>
          </cell>
          <cell r="JT60">
            <v>100</v>
          </cell>
          <cell r="JU60">
            <v>100</v>
          </cell>
          <cell r="JV60">
            <v>100</v>
          </cell>
          <cell r="JW60">
            <v>100</v>
          </cell>
          <cell r="JX60" t="str">
            <v/>
          </cell>
          <cell r="JY60" t="str">
            <v/>
          </cell>
          <cell r="JZ60" t="str">
            <v/>
          </cell>
          <cell r="KA60" t="str">
            <v/>
          </cell>
          <cell r="KB60" t="str">
            <v/>
          </cell>
          <cell r="KC60">
            <v>100</v>
          </cell>
          <cell r="KD60">
            <v>100</v>
          </cell>
          <cell r="KE60">
            <v>100</v>
          </cell>
          <cell r="KF60">
            <v>100</v>
          </cell>
          <cell r="KG60">
            <v>100</v>
          </cell>
          <cell r="KH60">
            <v>100</v>
          </cell>
          <cell r="KI60">
            <v>100</v>
          </cell>
          <cell r="KJ60" t="str">
            <v/>
          </cell>
          <cell r="KK60" t="str">
            <v/>
          </cell>
          <cell r="KL60" t="str">
            <v/>
          </cell>
          <cell r="KM60" t="str">
            <v/>
          </cell>
          <cell r="KN60" t="str">
            <v/>
          </cell>
          <cell r="KO60" t="str">
            <v/>
          </cell>
          <cell r="KP60">
            <v>100</v>
          </cell>
          <cell r="KQ60">
            <v>100</v>
          </cell>
          <cell r="KR60">
            <v>100</v>
          </cell>
          <cell r="KS60">
            <v>100</v>
          </cell>
          <cell r="KT60">
            <v>100</v>
          </cell>
          <cell r="KU60">
            <v>100</v>
          </cell>
          <cell r="KV60" t="str">
            <v/>
          </cell>
          <cell r="KW60" t="str">
            <v/>
          </cell>
          <cell r="KX60" t="str">
            <v/>
          </cell>
          <cell r="KY60" t="str">
            <v/>
          </cell>
          <cell r="KZ60" t="str">
            <v/>
          </cell>
          <cell r="LA60" t="str">
            <v/>
          </cell>
          <cell r="LB60">
            <v>100</v>
          </cell>
          <cell r="LC60" t="str">
            <v>7871_2</v>
          </cell>
          <cell r="LD60" t="str">
            <v xml:space="preserve">2. Fortalecer la articulación institucional y el otorgamiento de servicios  que dan respuesta a las </v>
          </cell>
          <cell r="LE60">
            <v>100</v>
          </cell>
          <cell r="LF60">
            <v>100</v>
          </cell>
          <cell r="LG60" t="str">
            <v/>
          </cell>
          <cell r="LH60" t="str">
            <v/>
          </cell>
          <cell r="LI60">
            <v>99.259397560368427</v>
          </cell>
          <cell r="LJ60">
            <v>79.782521690760007</v>
          </cell>
          <cell r="LK60">
            <v>24341513000</v>
          </cell>
          <cell r="LL60">
            <v>23799665292</v>
          </cell>
          <cell r="LM60">
            <v>8358079540</v>
          </cell>
          <cell r="LN60">
            <v>3250406264</v>
          </cell>
          <cell r="LO60">
            <v>3114713912</v>
          </cell>
          <cell r="LP60">
            <v>100</v>
          </cell>
          <cell r="LQ60">
            <v>100</v>
          </cell>
          <cell r="LR60">
            <v>100</v>
          </cell>
          <cell r="LS60">
            <v>100</v>
          </cell>
          <cell r="LT60">
            <v>100</v>
          </cell>
          <cell r="LU60">
            <v>100</v>
          </cell>
          <cell r="LV60" t="str">
            <v/>
          </cell>
          <cell r="LW60" t="str">
            <v/>
          </cell>
          <cell r="LX60" t="str">
            <v/>
          </cell>
          <cell r="LY60" t="str">
            <v/>
          </cell>
          <cell r="LZ60" t="str">
            <v/>
          </cell>
          <cell r="MA60" t="str">
            <v/>
          </cell>
          <cell r="MB60">
            <v>100</v>
          </cell>
          <cell r="MC60">
            <v>100</v>
          </cell>
          <cell r="MD60">
            <v>100</v>
          </cell>
          <cell r="ME60" t="str">
            <v>Oportuno: Se radica en los tiempos establecidos por la Oficina Asesora de Planeación - OAP</v>
          </cell>
          <cell r="MF60" t="str">
            <v>Oportuno: Se radica en los tiempos establecidos por la Oficina Asesora de Planeación - OAP</v>
          </cell>
          <cell r="MG60" t="str">
            <v>Oportuno: Se radica en los tiempos establecidos por la Oficina Asesora de Planeación - OAP</v>
          </cell>
          <cell r="MH60" t="str">
            <v>Oportuno: Se radica en los tiempos establecidos por la Oficina Asesora de Planeación - OAP</v>
          </cell>
          <cell r="MI60" t="str">
            <v>Oportuno: Se radica en los tiempos establecidos por la Oficina Asesora de Planeación - OAP</v>
          </cell>
          <cell r="MJ60">
            <v>0</v>
          </cell>
          <cell r="MK60">
            <v>0</v>
          </cell>
          <cell r="ML60">
            <v>0</v>
          </cell>
          <cell r="MM60">
            <v>0</v>
          </cell>
          <cell r="MN60">
            <v>0</v>
          </cell>
          <cell r="MO60">
            <v>0</v>
          </cell>
          <cell r="MP60">
            <v>0</v>
          </cell>
          <cell r="MQ60" t="str">
            <v>Coherente: La información de avance de la magnitud, consignada en el reporte del periodo, concuerda con la programación realizada, con la información cualitativa presentada, con las actividades establecidas (si aplica) y con los soportes presentados. Esta</v>
          </cell>
          <cell r="MR60" t="str">
            <v>Coherente: La información de avance de la magnitud, consignada en el reporte del periodo, concuerda con la programación realizada, con la información cualitativa presentada, con las actividades establecidas (si aplica) y con los soportes presentados. Esta</v>
          </cell>
          <cell r="MS60" t="str">
            <v>Coherente: La información de avance de la magnitud, consignada en el reporte del periodo, concuerda con la programación realizada, con la información cualitativa presentada, con las actividades establecidas (si aplica) y con los soportes presentados. Esta</v>
          </cell>
          <cell r="MT60" t="str">
            <v>Coherente: La información de avance de la magnitud, consignada en el reporte del periodo, concuerda con la programación realizada, con la información cualitativa presentada, con las actividades establecidas (si aplica) y con los soportes presentados. Esta</v>
          </cell>
          <cell r="MU60" t="str">
            <v>Coherente: La información de avance de la magnitud, consignada en el reporte del periodo, concuerda con la programación realizada, con la información cualitativa presentada, con las actividades establecidas (si aplica) y con los soportes presentados. Esta</v>
          </cell>
          <cell r="MV60">
            <v>0</v>
          </cell>
          <cell r="MW60">
            <v>0</v>
          </cell>
          <cell r="MX60">
            <v>0</v>
          </cell>
          <cell r="MY60">
            <v>0</v>
          </cell>
          <cell r="MZ60">
            <v>0</v>
          </cell>
          <cell r="NA60">
            <v>0</v>
          </cell>
          <cell r="NB60">
            <v>0</v>
          </cell>
          <cell r="NC60">
            <v>100</v>
          </cell>
          <cell r="ND60">
            <v>100</v>
          </cell>
          <cell r="NE60">
            <v>100</v>
          </cell>
          <cell r="NF60">
            <v>100</v>
          </cell>
          <cell r="NG60">
            <v>100</v>
          </cell>
          <cell r="NH60">
            <v>100</v>
          </cell>
          <cell r="NI60" t="str">
            <v/>
          </cell>
          <cell r="NJ60" t="str">
            <v/>
          </cell>
          <cell r="NK60" t="str">
            <v/>
          </cell>
          <cell r="NL60" t="str">
            <v/>
          </cell>
          <cell r="NM60" t="str">
            <v/>
          </cell>
          <cell r="NN60" t="str">
            <v/>
          </cell>
          <cell r="NO60" t="str">
            <v>NA</v>
          </cell>
          <cell r="NP60" t="str">
            <v xml:space="preserve">No aplica </v>
          </cell>
          <cell r="NQ60" t="str">
            <v xml:space="preserve">No aplica </v>
          </cell>
          <cell r="NR60" t="str">
            <v xml:space="preserve">No aplica </v>
          </cell>
          <cell r="NS60" t="str">
            <v xml:space="preserve">No aplica </v>
          </cell>
          <cell r="NT60">
            <v>0</v>
          </cell>
          <cell r="NU60">
            <v>0</v>
          </cell>
          <cell r="NV60">
            <v>0</v>
          </cell>
          <cell r="NW60">
            <v>0</v>
          </cell>
          <cell r="NX60">
            <v>0</v>
          </cell>
          <cell r="NY60">
            <v>0</v>
          </cell>
          <cell r="NZ60">
            <v>0</v>
          </cell>
          <cell r="OA60" t="str">
            <v>NA</v>
          </cell>
          <cell r="OB60" t="str">
            <v xml:space="preserve">No aplica </v>
          </cell>
          <cell r="OC60" t="str">
            <v xml:space="preserve">No aplica </v>
          </cell>
          <cell r="OD60" t="str">
            <v xml:space="preserve">No aplica </v>
          </cell>
          <cell r="OE60" t="str">
            <v xml:space="preserve">No aplica </v>
          </cell>
          <cell r="OF60">
            <v>0</v>
          </cell>
          <cell r="OG60">
            <v>0</v>
          </cell>
          <cell r="OH60">
            <v>0</v>
          </cell>
          <cell r="OI60">
            <v>0</v>
          </cell>
          <cell r="OJ60">
            <v>0</v>
          </cell>
          <cell r="OK60">
            <v>0</v>
          </cell>
          <cell r="OL60">
            <v>0</v>
          </cell>
          <cell r="OO60" t="str">
            <v>PD106</v>
          </cell>
          <cell r="OP60">
            <v>100</v>
          </cell>
          <cell r="OQ60">
            <v>0</v>
          </cell>
          <cell r="OR60">
            <v>0</v>
          </cell>
          <cell r="OS60">
            <v>0</v>
          </cell>
          <cell r="OT60">
            <v>0</v>
          </cell>
          <cell r="OU60">
            <v>0</v>
          </cell>
          <cell r="OV60">
            <v>0</v>
          </cell>
          <cell r="OW60">
            <v>0</v>
          </cell>
          <cell r="OX60">
            <v>0</v>
          </cell>
          <cell r="OY60">
            <v>0</v>
          </cell>
          <cell r="OZ60">
            <v>0</v>
          </cell>
          <cell r="PA60">
            <v>0</v>
          </cell>
          <cell r="PB60">
            <v>0</v>
          </cell>
          <cell r="PC60">
            <v>0</v>
          </cell>
          <cell r="PD60">
            <v>21226818</v>
          </cell>
          <cell r="PE60">
            <v>21226818</v>
          </cell>
          <cell r="PF60">
            <v>21226818</v>
          </cell>
          <cell r="PG60">
            <v>21226818</v>
          </cell>
          <cell r="PH60">
            <v>21226818</v>
          </cell>
          <cell r="PI60">
            <v>21226818</v>
          </cell>
          <cell r="PJ60">
            <v>0</v>
          </cell>
          <cell r="PK60">
            <v>0</v>
          </cell>
          <cell r="PL60">
            <v>0</v>
          </cell>
          <cell r="PM60">
            <v>0</v>
          </cell>
          <cell r="PN60">
            <v>0</v>
          </cell>
          <cell r="PO60">
            <v>0</v>
          </cell>
          <cell r="PP60">
            <v>21226818</v>
          </cell>
          <cell r="PQ60">
            <v>11658315</v>
          </cell>
          <cell r="PR60">
            <v>3238747949</v>
          </cell>
          <cell r="PS60" t="str">
            <v>Meta Proyecto de Inversión</v>
          </cell>
        </row>
        <row r="61">
          <cell r="A61" t="str">
            <v>PD107</v>
          </cell>
          <cell r="B61">
            <v>7871</v>
          </cell>
          <cell r="C61" t="str">
            <v>7871_8</v>
          </cell>
          <cell r="D61">
            <v>2020110010188</v>
          </cell>
          <cell r="E61" t="str">
            <v>Un nuevo contrato social y ambiental para la Bogotá del siglo XXI</v>
          </cell>
          <cell r="F61" t="str">
            <v>3. Inspirar confianza y legitimidad para vivir sin miedo y ser epicentro de cultura ciudadana, paz y reconciliación.</v>
          </cell>
          <cell r="G61" t="str">
            <v>39.  Bogotá territorio de paz y atención integral a las víctimas del conflicto armado.</v>
          </cell>
          <cell r="H61" t="str">
            <v>Mejorar la integración de las acciones, servicios y escenarios que dan respuesta a las obligaciones derivadas de ley para las víctimas, el Acuerdo de Paz, y los demás compromisos distritales en materia de memoria, reparación, paz y reconciliación.</v>
          </cell>
          <cell r="I61"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1" t="str">
            <v>Construcción de Bogotá-región como territorio de paz para las víctimas y la reconciliación</v>
          </cell>
          <cell r="K61" t="str">
            <v>Oficina de Alta Consejería de Paz, Víctimas y Reconciliación</v>
          </cell>
          <cell r="L61" t="str">
            <v>Diego Fernando Peña</v>
          </cell>
          <cell r="M61" t="str">
            <v>Alto Consejero de Paz, Víctimas y Reconciliación</v>
          </cell>
          <cell r="N61" t="str">
            <v>Oficina de Alta Consejería de Paz, Víctimas y Reconciliación</v>
          </cell>
          <cell r="O61" t="str">
            <v>Diego Fernando Peña</v>
          </cell>
          <cell r="P61" t="str">
            <v>Alto Consejero de Paz, Víctimas y Reconciliación</v>
          </cell>
          <cell r="Q61" t="str">
            <v>Ehimy Duque, Juan Guillermo Becerra Jimenez</v>
          </cell>
          <cell r="R61" t="str">
            <v>Lucero Molina</v>
          </cell>
          <cell r="S61" t="str">
            <v>8. Realizar 100 porciento de los espacios de coordinación y articulación programados con entidades e instancias de orden territorial y nacional, en materia de asistencia, atención y reparación a las víctimas del conflicto armado.​​</v>
          </cell>
          <cell r="T61" t="str">
            <v>Realizar 100 porciento de los espacios de coordinación y articulación programados con entidades e instancias de orden territorial y nacional, en materia de asistencia, atención y reparación a las víctimas del conflicto armado.​​</v>
          </cell>
          <cell r="AC61" t="str">
            <v>8. Realizar 100 porciento de los espacios de coordinación y articulación programados con entidades e instancias de orden territorial y nacional, en materia de asistencia, atención y reparación a las víctimas del conflicto armado.​​</v>
          </cell>
          <cell r="AI61" t="str">
            <v xml:space="preserve">PD_Meta Proyecto: 8. Realizar 100 porciento de los espacios de coordinación y articulación programados con entidades e instancias de orden territorial y nacional, en materia de asistencia, atención y reparación a las víctimas del conflicto armado.​​; </v>
          </cell>
          <cell r="AJ61">
            <v>0</v>
          </cell>
          <cell r="AK61">
            <v>44466</v>
          </cell>
          <cell r="AL61">
            <v>2</v>
          </cell>
          <cell r="AM61">
            <v>2023</v>
          </cell>
          <cell r="AN61" t="str">
            <v xml:space="preserve">Para el cumplimiento de esta meta se contemplan realizar actividades orientadas a fortalecer y desarrollar la coordinación y articulación con las entidades del Sistema Distrital de Atención y Reparación Integral a las Víctimas - SDARIV a través de: _x000D_
i)	La formulación, actualización y seguimiento al Plan de Acción Distrital de Víctimas, Paz y Reconciliación - PAD_x000D_
ii)	La asistencia técnica brindada que requieran las entidades para la actualización, ejecución y seguimiento al PAD. _x000D_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_x000D_
iv)	El ejercicio de secretaría técnica del Comité Distrital de Justicia Transicional, sus subcomités temáticos y los Comités Locales de Justicia Transicional. _x000D_
v)	El desarrollo de acciones necesarias para la coordinación y articulación que permitan la implementación de medidas de prevención, protección y garantías de no repetición en el Distrito. _x000D_
vi)	La gestión de alianzas público - privadas y de cooperación internacional que contribuyan a hacer de Bogotá un territorio de reconciliación y construcción de memoria, verdad, justicia, reparación integral y con garantías de no repetición. _x000D_
vii)	La asistencia técnica brindada a las alcaldías locales y acompañamiento a los Comités Locales de Justicia Transicional para la formulación e implementación de acciones en el nivel local, que contribuyan a la implementación de la política pública de víctimas, paz y reconciliación.     _x000D_
</v>
          </cell>
          <cell r="AO61" t="str">
            <v>Fortalecer la articulación institucional y el otorgamiento de servicios que dan respuesta a las obligaciones y retos en materia de asistencia, atención y reparación a víctimas en Bogotá-región; así como otros efectos particulares, asociados al conflicto.</v>
          </cell>
          <cell r="AP61">
            <v>2020</v>
          </cell>
          <cell r="AQ61">
            <v>2024</v>
          </cell>
          <cell r="AR61" t="str">
            <v>Constante</v>
          </cell>
          <cell r="AS61" t="str">
            <v>Eficacia</v>
          </cell>
          <cell r="AT61" t="str">
            <v>Porcentaje</v>
          </cell>
          <cell r="AU61" t="str">
            <v>Producto</v>
          </cell>
          <cell r="AV61">
            <v>2019</v>
          </cell>
          <cell r="AW61">
            <v>1</v>
          </cell>
          <cell r="AX61" t="str">
            <v xml:space="preserve">Proyecto de inversión 1156	_x000D_
	</v>
          </cell>
          <cell r="AZ61">
            <v>1</v>
          </cell>
          <cell r="BB61" t="str">
            <v xml:space="preserve">La meta se cumplirá a través de la programación y ejecución de las acciones o actividades asociadas a la meta, las cuales se programarán y se les hará seguimiento mensual. Esta meta se mide a través de las actividades programadas, de conformidad con el plan interno de trabajo de la Oficina Alta Consejería de Paz, Víctimas y Reconciliación, en: 
i) La formulación, actualización y seguimiento al Plan de Acción Distrital de Víctimas, Paz y Reconciliación - PAD
ii) La asistencia técnica brindada que requieran las entidades para la actualización, ejecución y seguimiento al PAD.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iv) El ejercicio de secretaría técnica del Comité Distrital de Justicia Transicional, sus subcomités temáticos y los Comités Locales de Justicia Transicional. 
v) El desarrollo de acciones necesarias para la coordinación y articulación que permitan la implementación de medidas de prevención, protección y garantías de no repetición en el Distrito. 
vi) La gestión de alianzas público - privadas y de cooperación internacional que contribuyan a hacer de Bogotá un territorio de reconciliación y construcción de memoria, verdad, justicia, reparación integral y con garantías de no repetición. 
vii) La asistencia técnica brindada a las alcaldías locales y acompañamiento a los Comités Locales de Justicia Transicional para la formulación e implementación de acciones en el nivel local, que contribuyan a la implementación de la política pública de víctimas, paz y reconciliación.     </v>
          </cell>
          <cell r="BC61" t="str">
            <v>(Valor porcentual asignado al total de las acciones o actividades ejecutadas en el periodo/Valor porcentual asignado al total de las acciones o actividades programadas en el periodo)*100</v>
          </cell>
          <cell r="BD61" t="str">
            <v>Valor porcentual asignado al total de las acciones o actividades ejecutadas en el periodo</v>
          </cell>
          <cell r="BE61" t="str">
            <v>Valor porcentual asignado al total de las acciones o actividades programadas en el periodo</v>
          </cell>
          <cell r="BF61" t="str">
            <v>Soportes de las actividades para la coordinación y articulación de espacios con entidades e instancias de orden territorial y nacional, en materia de asistencia, atención y reparación a las víctimas del conflicto armado.​​</v>
          </cell>
          <cell r="BG61">
            <v>3</v>
          </cell>
          <cell r="BH61">
            <v>44644</v>
          </cell>
          <cell r="BI61" t="str">
            <v>Radicado 3-2022-9977 del 24/03/2022</v>
          </cell>
          <cell r="BJ61" t="str">
            <v>Establecer variables 1 y/o 2 numéricas</v>
          </cell>
          <cell r="BK61">
            <v>100</v>
          </cell>
          <cell r="BL61">
            <v>100</v>
          </cell>
          <cell r="BM61">
            <v>100</v>
          </cell>
          <cell r="BN61">
            <v>100</v>
          </cell>
          <cell r="BO61">
            <v>100</v>
          </cell>
          <cell r="BP61">
            <v>100</v>
          </cell>
          <cell r="BQ61">
            <v>5107128212</v>
          </cell>
          <cell r="BR61">
            <v>480155901</v>
          </cell>
          <cell r="BS61">
            <v>1560884515</v>
          </cell>
          <cell r="BT61">
            <v>1726129286</v>
          </cell>
          <cell r="BU61">
            <v>635219510</v>
          </cell>
          <cell r="BV61">
            <v>704739000</v>
          </cell>
          <cell r="BW61">
            <v>100</v>
          </cell>
          <cell r="BX61">
            <v>100</v>
          </cell>
          <cell r="BY61">
            <v>100</v>
          </cell>
          <cell r="BZ61">
            <v>100</v>
          </cell>
          <cell r="CA61">
            <v>100</v>
          </cell>
          <cell r="CB61">
            <v>100</v>
          </cell>
          <cell r="CC61">
            <v>100</v>
          </cell>
          <cell r="CD61">
            <v>480155901</v>
          </cell>
          <cell r="CE61">
            <v>458858665</v>
          </cell>
          <cell r="CF61">
            <v>1560884515</v>
          </cell>
          <cell r="CG61">
            <v>1530273493</v>
          </cell>
          <cell r="CH61">
            <v>1725834535</v>
          </cell>
          <cell r="CI61">
            <v>1709683123</v>
          </cell>
          <cell r="CJ61">
            <v>100</v>
          </cell>
          <cell r="CK61">
            <v>98.5</v>
          </cell>
          <cell r="CL61">
            <v>100</v>
          </cell>
          <cell r="CM61" t="str">
            <v>No aplica</v>
          </cell>
          <cell r="CN61" t="str">
            <v>Constante</v>
          </cell>
          <cell r="CO61">
            <v>100</v>
          </cell>
          <cell r="CP61">
            <v>100</v>
          </cell>
          <cell r="CQ61">
            <v>100</v>
          </cell>
          <cell r="CR61">
            <v>100</v>
          </cell>
          <cell r="CS61">
            <v>100</v>
          </cell>
          <cell r="CT61">
            <v>100</v>
          </cell>
          <cell r="CU61">
            <v>100</v>
          </cell>
          <cell r="CV61">
            <v>100</v>
          </cell>
          <cell r="CW61">
            <v>100</v>
          </cell>
          <cell r="CX61">
            <v>100</v>
          </cell>
          <cell r="CY61">
            <v>100</v>
          </cell>
          <cell r="CZ61">
            <v>100</v>
          </cell>
          <cell r="DA61">
            <v>100</v>
          </cell>
          <cell r="DB61">
            <v>100</v>
          </cell>
          <cell r="DC61">
            <v>100</v>
          </cell>
          <cell r="DD61">
            <v>0</v>
          </cell>
          <cell r="DE61">
            <v>5.17</v>
          </cell>
          <cell r="DF61">
            <v>5.17</v>
          </cell>
          <cell r="DG61">
            <v>6.9</v>
          </cell>
          <cell r="DH61">
            <v>5.17</v>
          </cell>
          <cell r="DI61">
            <v>24.14</v>
          </cell>
          <cell r="DJ61">
            <v>3.45</v>
          </cell>
          <cell r="DK61">
            <v>3.45</v>
          </cell>
          <cell r="DL61">
            <v>3.45</v>
          </cell>
          <cell r="DM61">
            <v>6.9</v>
          </cell>
          <cell r="DN61">
            <v>5.17</v>
          </cell>
          <cell r="DO61">
            <v>31.03</v>
          </cell>
          <cell r="DP61" t="str">
            <v/>
          </cell>
          <cell r="DQ61">
            <v>0</v>
          </cell>
          <cell r="DR61">
            <v>5.17</v>
          </cell>
          <cell r="DS61">
            <v>5.17</v>
          </cell>
          <cell r="DT61">
            <v>6.9</v>
          </cell>
          <cell r="DU61">
            <v>5.17</v>
          </cell>
          <cell r="DV61">
            <v>24.14</v>
          </cell>
          <cell r="DW61">
            <v>0</v>
          </cell>
          <cell r="DX61">
            <v>0</v>
          </cell>
          <cell r="DY61">
            <v>0</v>
          </cell>
          <cell r="DZ61">
            <v>0</v>
          </cell>
          <cell r="EA61">
            <v>0</v>
          </cell>
          <cell r="EB61">
            <v>0</v>
          </cell>
          <cell r="EC61">
            <v>46.550000000000004</v>
          </cell>
          <cell r="ED61" t="str">
            <v/>
          </cell>
          <cell r="EE61" t="str">
            <v>No programó</v>
          </cell>
          <cell r="EF61" t="str">
            <v>2.4.1.1 Informe trimestral seguimiento al PAD
2.4.1.2 Matriz trimestral de seguimiento PAD
2.4.3.4 Boletín Trimestral</v>
          </cell>
          <cell r="EG61" t="str">
            <v>2.4.1.3 Documento Capítulo Informe 9 de Abril 
2.4.3.3 Informe Iged
2.4.2 Actas de reuniónAsistencias técnicas</v>
          </cell>
          <cell r="EH61" t="str">
            <v>2.4.3.1 Tablero Gestión del Conocimiento
2.4.3.2 Informe 9 de abril 
2.4.3.4 Boletín Trimestral
2.4.4.1 Documento de estrategia para el fortalecimiento y el desarrollo del ecosistema de alianzas estrategicas para la vigencia 2023 que incluya actores publicos, privados y de cooperación</v>
          </cell>
          <cell r="EI61" t="str">
            <v>2.4.1.1 Informe trimestral seguimiento al PAD
2.4.1.2 Matriz trimestral de seguimiento PAD
2.4.5.5 Informe de gestión de los Comités Locales de Justicia Transicional</v>
          </cell>
          <cell r="EJ61" t="str">
            <v>2.4.2 Actas de reuniónAsistencias técnicas
2.4.4.2 Informe de la acción de impacto adelantada, en el marco de las alianzas estratégicas gestionadas
2.4.5.1. Matriz de seguimiento POA
2.4.5.2 Actas Subcomités Temáticos
2.4.5.3. Actas Comité Distrital de Justicia Transicional -CDJT
2.4.5.4. Informe instancias de coordinación</v>
          </cell>
          <cell r="EK61" t="str">
            <v>2.4.3.1 Tablero Gestión del Conocimiento
2.4.3.4 Boletín Trimestral</v>
          </cell>
          <cell r="EL61" t="str">
            <v>2.4.1.1 Informe trimestral seguimiento al PAD
2.4.1.2 Matriz trimestral de seguimiento PAD</v>
          </cell>
          <cell r="EM61" t="str">
            <v>2.4.2 Actas de reuniónAsistencias técnicas
2.4.5.5 Informe de gestión de los Comités Locales de Justicia Transicional</v>
          </cell>
          <cell r="EN61" t="str">
            <v>2.4.1.4 Informe anexo 4 Anteproyecto de Presupuesto Distrital
2.4.2 Actas de reuniónAsistencias técnicas
2.4.3.1 Tablero Gestión del Conocimiento
2.4.3.4 Boletín Trimestral</v>
          </cell>
          <cell r="EO61" t="str">
            <v>2.4.1.1 Informe trimestral seguimiento al PAD
2.4.1.2 Matriz trimestral de seguimiento PAD
2.4.2 Actas de reunión Asistencias técnicas</v>
          </cell>
          <cell r="EP61" t="str">
            <v>2.4.1.5 Informe de propuestas víctimas para actualización del PAD 2024
2.4.1.6 Documento actualización PAD 2024
2.4.1.7 Matriz actualización PAD 2024
2.4.2 Actas de reuniónAsistencias técnicas
2.4.5.1. Matriz de seguimiento POA
2.4.5.2 Actas Subcomités Temáticos
2.4.5.3. Actas Comité Distrital de Justicia Transicional -CDJT
2.4.5.4. Informe instancias de coordinación
2.4.5.5 Informe de gestión de los Comités Locales de Justicia Transicional</v>
          </cell>
          <cell r="EQ61" t="str">
            <v>No Programó</v>
          </cell>
          <cell r="ER61" t="str">
            <v>• 2.4.1.1 Informe trimestral seguimiento al PAD
• 2.4.1.2 Matriz trimestral de seguimiento PAD
• 2.4.3.4 Boletín Trimestral
• Anexos</v>
          </cell>
          <cell r="ES61" t="str">
            <v>• 2.4.1.3 Documento Capítulo Informe 9 de Abril
• 2.4.2 Actas de reunión Asistencias Técnicas
• 2.4.3.3 Informe IGED</v>
          </cell>
          <cell r="ET61" t="str">
            <v>• 2.4.3.1 Correo reporte Tablero Control Dimension 4.pdf
• 2.4.3.1 Link Tablero de Control https://app.powerbi.com/view?r=eyJrIjoiMjExNDQyNzMtZDQxNC00NGE3LWIxNWYtZDFkYWZiOGNmZjI1IiwidCI6ImYzNTFhN2NiLWY5NGEtNGRmMC05NjI3LWFlMDMwY2NlZjdjNCIsImMiOjR9
• 2.4.3.2 Informe 9 de abril 2023 vigencia 2022.pdf
• 2.4.3.2 publicacion web  Informe 9 abril 2023.pdf
• 2.4.3.4 Boletín Trimestral diciembre 2022
• 2.4.3.4 Publicacion Boletin Trimestral diciembre 2022.pdf
• 2.4.3.4 correo socializacion Boletin Trimestral diciembre 2022
• 2.4.4.1 Documento de estrategia para el fortalecimiento y el desarrollo del ecosistema de alianzas estratégicas</v>
          </cell>
          <cell r="EU61" t="str">
            <v>• 2.4.1.1 Informe trimestral seguimiento al PAD (Preliminar)
• 2.4.1.2 Matriz trimestral de seguimiento PAD (Preliminar)
• Carpeta con la convocatoria de los 11 Comités Locales de Justicia Transicional desarrollados a corte del 31 de Mayo</v>
          </cell>
          <cell r="EV61" t="str">
            <v xml:space="preserve">• Acta de reunión seguimiento SDH
• Acta de reunión seguimiento SDSCJ
• Acta de reunión IDRD
• Acta de reunión SDSCJ 
• 2.4.4.2 CYF Construye Paz 2.0 - Externa.pptx (1)
• 2.4.4.2 Informe acción impacto AE
• 2.4.4.2 Insumos de difusión convocatoria Code Your Future_ Construye Paz.
• MATRIZ POA 2022-2023_AyA
• MATRIZ POA 2022-2023_MPR
• MATRIZ POA 2022-2023_PPGNR
• MATRIZ POA 2022-2023_RI
• MATRIZ POA 2022-2023_SI
• Acta subcomité temático AyA_24042023
• Acta subcomité temático MPR_25042023
• Acta subcomité temático PPGNR_25042023
• Acta subcomité temático RI_21042023
• Acta subcomité temático SI_21042023
• ACTA CDJT 27042023
• Informe de gestión. Instancias de coordinación </v>
          </cell>
          <cell r="EW61">
            <v>0</v>
          </cell>
          <cell r="EX61">
            <v>0</v>
          </cell>
          <cell r="EY61">
            <v>0</v>
          </cell>
          <cell r="EZ61">
            <v>0</v>
          </cell>
          <cell r="FA61">
            <v>0</v>
          </cell>
          <cell r="FB61">
            <v>0</v>
          </cell>
          <cell r="FC61">
            <v>687561000</v>
          </cell>
          <cell r="FD61">
            <v>687561000</v>
          </cell>
          <cell r="FE61">
            <v>687561000</v>
          </cell>
          <cell r="FF61">
            <v>687561000</v>
          </cell>
          <cell r="FG61">
            <v>687561000</v>
          </cell>
          <cell r="FH61">
            <v>687561000</v>
          </cell>
          <cell r="FI61" t="str">
            <v>2.4.3.4 Boletín Trimestral</v>
          </cell>
          <cell r="FJ61">
            <v>687561000</v>
          </cell>
          <cell r="FK61">
            <v>687561000</v>
          </cell>
          <cell r="FL61">
            <v>687561000</v>
          </cell>
          <cell r="FM61">
            <v>687561000</v>
          </cell>
          <cell r="FN61">
            <v>687561000</v>
          </cell>
          <cell r="FO61">
            <v>687561000</v>
          </cell>
          <cell r="FP61">
            <v>635219510</v>
          </cell>
          <cell r="FQ61">
            <v>635219510</v>
          </cell>
          <cell r="FR61">
            <v>635219510</v>
          </cell>
          <cell r="FS61">
            <v>635219510</v>
          </cell>
          <cell r="FT61">
            <v>635219510</v>
          </cell>
          <cell r="FU61">
            <v>635219510</v>
          </cell>
          <cell r="FV61">
            <v>0</v>
          </cell>
          <cell r="FW61">
            <v>0</v>
          </cell>
          <cell r="FX61">
            <v>0</v>
          </cell>
          <cell r="FY61">
            <v>0</v>
          </cell>
          <cell r="FZ61">
            <v>0</v>
          </cell>
          <cell r="GA61">
            <v>0</v>
          </cell>
          <cell r="GB61">
            <v>635219510</v>
          </cell>
          <cell r="GC61">
            <v>473149128</v>
          </cell>
          <cell r="GD61">
            <v>579415368</v>
          </cell>
          <cell r="GE61">
            <v>634002384</v>
          </cell>
          <cell r="GF61">
            <v>603470667</v>
          </cell>
          <cell r="GG61">
            <v>603470667</v>
          </cell>
          <cell r="GH61">
            <v>603470667</v>
          </cell>
          <cell r="GI61">
            <v>0</v>
          </cell>
          <cell r="GJ61">
            <v>0</v>
          </cell>
          <cell r="GK61">
            <v>0</v>
          </cell>
          <cell r="GL61">
            <v>0</v>
          </cell>
          <cell r="GM61">
            <v>0</v>
          </cell>
          <cell r="GN61">
            <v>0</v>
          </cell>
          <cell r="GO61">
            <v>603470667</v>
          </cell>
          <cell r="GP61">
            <v>0</v>
          </cell>
          <cell r="GQ61">
            <v>11208182</v>
          </cell>
          <cell r="GR61">
            <v>72773873</v>
          </cell>
          <cell r="GS61">
            <v>146155737</v>
          </cell>
          <cell r="GT61">
            <v>219643338</v>
          </cell>
          <cell r="GU61">
            <v>289430125</v>
          </cell>
          <cell r="GV61">
            <v>0</v>
          </cell>
          <cell r="GW61">
            <v>0</v>
          </cell>
          <cell r="GX61">
            <v>0</v>
          </cell>
          <cell r="GY61">
            <v>0</v>
          </cell>
          <cell r="GZ61">
            <v>0</v>
          </cell>
          <cell r="HA61">
            <v>0</v>
          </cell>
          <cell r="HB61">
            <v>289430125</v>
          </cell>
          <cell r="HC61">
            <v>16151412</v>
          </cell>
          <cell r="HD61">
            <v>16151412</v>
          </cell>
          <cell r="HE61">
            <v>16151412</v>
          </cell>
          <cell r="HF61">
            <v>16151412</v>
          </cell>
          <cell r="HG61">
            <v>16151412</v>
          </cell>
          <cell r="HH61">
            <v>16151412</v>
          </cell>
          <cell r="HI61">
            <v>0</v>
          </cell>
          <cell r="HJ61">
            <v>0</v>
          </cell>
          <cell r="HK61">
            <v>0</v>
          </cell>
          <cell r="HL61">
            <v>0</v>
          </cell>
          <cell r="HM61">
            <v>0</v>
          </cell>
          <cell r="HN61">
            <v>0</v>
          </cell>
          <cell r="HO61">
            <v>16151412</v>
          </cell>
          <cell r="HP61">
            <v>0</v>
          </cell>
          <cell r="HQ61">
            <v>16151412</v>
          </cell>
          <cell r="HR61">
            <v>16151412</v>
          </cell>
          <cell r="HS61">
            <v>16151412</v>
          </cell>
          <cell r="HT61">
            <v>16151412</v>
          </cell>
          <cell r="HU61">
            <v>16151412</v>
          </cell>
          <cell r="HV61">
            <v>0</v>
          </cell>
          <cell r="HW61">
            <v>0</v>
          </cell>
          <cell r="HX61">
            <v>0</v>
          </cell>
          <cell r="HY61">
            <v>0</v>
          </cell>
          <cell r="HZ61">
            <v>0</v>
          </cell>
          <cell r="IA61">
            <v>0</v>
          </cell>
          <cell r="IB61">
            <v>16151412</v>
          </cell>
          <cell r="IC61" t="str">
            <v>Para la meta de realizar los espacios de coordinación y articulación programados con entidades del orden distrital y nacional en materia de asistencia y atención, con corte al mes de junio se programaron un total de 14 acciones y se lograron realizar 14 acciones, logrando con ellos avanzar en:
1. Seguimiento PAD:
Se realizaron 2 seguimientos al Plan de Acción Distrital -PAD de víctimas, paz y reconciliación, el cual, consolida la oferta de 21 entidades del Distrito a través de 148 metas dirigidas de manera específica a la población víctima del conflicto armado.  En el primer trimestre del año 2022 las 148 metas programadas presentan un avance físico acumulado que en un nivel de ejecución del 50,8% con corte al 31 de marzo. En cuanto al presupuesto ejecutado, se tiene como resultado un total de $ 312.844.720.197, que representan un 39% de avance con corte al 31 de marzo de la actual vigencia.
Se elaboró insumo para el “Informe 9 de junio”, el cual debe presentarse anualmente ante el Concejo de Bogotá. Este informe brinda un balance de las acciones adelantadas en materia de Política Pública de Víctimas en el marco del Plan Distrital de Desarrollo “Un Nuevo Contrato Social y Ambiental para la Bogotá del Siglo XXI” y el Plan de Acción Distrital (PAD) correspondiente a la vigencia 2022. Para tal fin, fue estructurado el informe de acuerdo con los componentes de la política pública.
2. Brindar asistencia técnica para la formulación, implementación, seguimiento y evaluación a la política pública en el Distrito:
Se realizaron nueve (13) asistencias técnicas dirigidas a entidades del SDARIV con el propósito de brindar lineamientos generales para la elaboración del informe de implementación de la política pública de víctimas de la vigencia 2022 en el marco de la conmemoración del 9 de Abril - Día Nacional de la Memoria y la Solidaridad con las Víctimas del Conflicto Armado y también para brindar lineamientos técnicos relacionados con el seguimiento al PAD.
3. Asesorar y difundir la gestión del conocimiento:
A través del Observatorio Distrital de Víctimas del Conflicto se elaboró y publicó un Boletín con el fin de brindar información sobre la situación de las víctimas en Bogotá, tomando como insumo y fuente de información el Registro Único de Víctimas –RUV- de la Unidad para la Atención y Reparación Integral a las Víctimas-UARIV, así como del seguimiento y recomendaciones a la política pública distrital de atención, asistencia, reparación integral y garantías de no repetición para las víctimas, y a las iniciativas y estrategias para la construcción de paz y reconciliación en la ciudad.
Igualmente, se elaboró el Informe de medición de Indicadores de Goce Efectivo de Derechos -IGED de la población Víctima del Conflicto armado del año 2022, de la vigencia 2021, dando cumplimiento al Acuerdo distrital 587 de 2015. Además, se radicó y presentó ante el Concejo de Bogotá el “Informe 9 de Abril”.  
Se adelantó por el Observatorio de Víctimas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diciembre de 2022, con la que se elaboró el Boletín trimestral junio 2023, publicado en página web.
4. Ejercer la secretaría técnica del Comité Distrital de Justicia Transicional, los Comités Locales de Justicia Transicional y sus espacios respectivos.
En las diferentes localidades durante la vigencia 2023, se han realizado a corte del 31 de mayo un total de 11 CLJT y una sesión extraordinaria, en los cuales se articularon acciones entre las diferentes entidades que lo integran, brindando una oferta institucional más ajustada a las metas de los diferentes Planes de Acción Local.
La ACPVR como coordinadora del SDARIV consolidó el primer seguimiento 2023 de los Planes Operativos Anuales (POA) de los cinco (5) Subcomités Temáticos con los que cuenta la ciudad de Bogotá. Igualmente se realizaron las actas de los mencionados Subcomités Temáticos.
La Alta Consejería de Paz, Víctimas y Reconciliación en calidad de Secretaría Técnica del Comité Distrital de Justicia Transicional (CDJT), realizó envío del acta correspondiente a la primera sesión ordinaria del Comité, celebrado el día 27 de abril de 2023.   
5. Gestionar alianzas con entidades públicas y/o privadas y cooperación internacional para hacer de Bogotá un territorio de reconciliación y construcción de memoria, verdad, justicia, reparación y garantía de no repetición:
Se realizó el lanzamiento del programa “Code your future construye paz” con el aliado Globant, multinacional de tecnología que ofrece 100 cupos de formación para población víctima y/o en reincorporación, a la fecha de corte del reporte se revisa este requisito por parte de la ACPVR para 104 preseleccionados, los cursos darán inicio en julio y durarán aproximadamente 4 meses.</v>
          </cell>
          <cell r="ID61" t="str">
            <v/>
          </cell>
          <cell r="IE61" t="str">
            <v/>
          </cell>
          <cell r="IF61" t="str">
            <v>No Programó</v>
          </cell>
          <cell r="IG61" t="str">
            <v>Con respecto a la meta de realizar 100% de los espacios de coordinación y articulación programados con entidades e instancias de orden territorial y nacional, en materia de asistencia, atención y reparación a las víctimas del conflicto armado con corte a febrero de 2023 se programaron (3) actividades de las cuales se cumplieron (3) a través de:
• Formular, actualizar y hacer seguimiento al Plan de Acción Distrital de víctimas, paz y reconciliación 
1. Informe trimestral seguimiento al PAD
Se consolidó el informe de seguimiento del Plan de Acción Distrital (PAD) del cuarto trimestre del año 2022 con la información acumulada del 1 de enero al 31 de diciembre de 2022. El informe presenta la siguiente información: (i) se relaciona el balance de ejecución física y presupuestal por cada una de las entidades asociadas; (ii) se describe el balance de implementación por componentes de Política Pública, presentando algunos de los principales logros en materia de acceso de la población víctima del conflicto armado a la oferta institucional. En la tercera sección se presenta el comparativo del reporte al Formulario Único Territorial (FUT) con el seguimiento al PAD en lo que respecta a la información de corte presupuestal. Finalmente, se presentan algunas conclusiones y recomendaciones generales.
Es importante precisar que el informe presentado obedece a una versión preliminar; toda vez, la información relacionada con número de beneficiarios se encuentra siendo procesada y analizada con la Unidad para las Víctimas en el marco del proceso de certificación territorial 2022. Esta información estará finiquitada para el próximo reporte. 
2. Matriz trimestral de seguimiento PAD
Se consolidó la matriz de seguimiento PAD 2022 con la totalidad de indicadores. Así las cosas, el avance físico acumulado final con corte al 31 de diciembre presenta una ejecución del 95,7%. En cuanto al presupuesto ejecutado, se tiene como resultado la inversión de $ 799.059.605.453, que representan un 97,4% de ejecución presupuestal, sobre el presupuesto definitivo a diciembre de 2022.
• Asesorar y difundir la gestión del conocimiento en materia de víctimas, paz, reconciliación, e implementación de los acuerdos.
3. Por parte del Observatorio de Víctimas,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con la que  se elaboró el Boletín trimestral febrero 2023, publicado en página web y socializado por correo electrónico con los miembros de las  mesas de víctimas y funcionarios del Ministerio público.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Generar y divulgar información y recomendaciones que contribuyan al mejoramiento y toma de decisiones entorno a la política pública de atención, asistencia, reparación integral y garantías de no repetición para las víctimas del conflicto armado que se ubican en Bogotá.</v>
          </cell>
          <cell r="IH61" t="str">
            <v>Con respecto a la meta de realizar 100% de los espacios de coordinación y articulación programados con entidades e instancias de orden territorial y nacional, en materia de asistencia, atención y reparación a las víctimas del conflicto armado con corte a marzo de 2023 se programaron (3) actividades de las cuales se cumplieron (3) a través de:
• Formular, actualizar y hacer seguimiento al Plan de Acción Distrital de víctimas, paz y reconciliación 
1. Capítulo Informe 9 de Abril:
Se elaboró insumo para el “Informe 9 de abril”, el cual debe presentarse anualmente ante el Concejo de Bogotá. Este informe brinda un balance de las acciones adelantadas en materia de Política Pública de Víctimas en el marco del Plan Distrital de Desarrollo “Un Nuevo Contrato Social y Ambiental para la Bogotá del Siglo XXI” y el Plan de Acción Distrital (PAD) correspondiente a la vigencia 2022. Para tal fin, fue estructurado el informe de acuerdo con los componentes de la política pública, siendo estos:
• Asistencia.
• Atención.
• Prevención, protección y garantías de no repetición.
• Reparación Integral.
• Memoria, paz y reconciliación.
• Ejes transversales.
Así mismo, se presenta lo siguiente:
• Diagnostico población víctima del conflicto en Bogotá
• Implementación del acuerdo de paz en Bogotá y su posicionamiento como epicentro de paz y reconciliación
Es importante precisar que el producto asociado hace referencia a un insumo que se debe remitir al Observatorio Distrital de Víctimas y no a la versión final del informe.
• Brindar asistencia técnica para la formulación, implementación, seguimiento y evaluación a la política pública en el Distrito.
2. Asistencias técnicas para seguimiento PAD:
Se realizaron nueve (9) asistencias técnicas dirigidas a entidades del SDARIV con el propósito de brindar lineamientos generales para la elaboración del informe de implementación de la política pública de víctimas de la vigencia 2022 en el marco de la conmemoración del 9 de abril - Día Nacional de la Memoria y la Solidaridad con las Víctimas del Conflicto Armado. Para ello, se convocó a espacios bilaterales a las siguientes entidades: 
• Instituto Distrital de las Artes.
• Secretaría Distrital de Integración Social.
• Secretaría Distrital de Gobierno.
• Instituto Distrital de Participación y Acción Comunal.
• Secretaría Distrital de Desarrollo Económico. 
• Secretaría Distrital del Hábitat.
• Secretaría Distrital de la Mujer.
• Secretaría Distrital de Salud.
• Secretaría de Educación del Distrito.
Igualmente, se desarrollaron tres (3) asistencias técnicas con el objetivo de brindar lineamientos generales frente al funcionamiento del SDARIV, seguimiento PAD y reportes trimestrales:
• Secretaría de Seguridad, Convivencia y Justicia.
• Secretaría Distrital de Desarrollo Económico.
• Secretaría de Educación del Distrito.
• Asesorar y difundir la gestión del conocimiento en materia de víctimas, paz, reconciliación, e implementación de los acuerdos.
• Asesorar y difundir la gestión del conocimiento en materia de víctimas, paz, reconciliación, e implementación de los acuerdos.
1. Informe IGED:
Por parte del Observatorio de Víctimas se realizó el Informe de medición de Indicadores de Goce Efectivo de Derechos IGED de la población Víctima del Conflicto armado del año 2022, de la vigencia 2021, realizado en marzo del año 2023, dando cumplimiento al Acuerdo distrital 587 de 2015 “Por el cual se adoptan los Indicadores de Goce Efectivo de Derechos como instrumento de seguimiento a la política pública distrital para la Atención, Asistencia y Reparación Integral a las víctimas del conflicto armado interno”, publicado en página web Observatorio de Víctimas.
NOTA: Se adjunta Matriz de Seguimiento al PAD 2022 y el Informe de Seguimiento PAD 2022 en su versión final.
BENEFICIOS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de víctimas en el Distrito.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v>
          </cell>
          <cell r="II61" t="str">
            <v>Con respecto a la meta de realizar 100% de los espacios de coordinación y articulación programados con entidades e instancias de orden territorial y nacional, en materia de asistencia, atención y reparación a las víctimas del conflicto armado con corte a abril de 2023 se programaron (4) actividades de las cuales se cumplieron (4) a través de:
• Asesorar y difundir la gestión del conocimiento en materia de víctimas, paz, reconciliación, e implementación de los acuerdos.
1. Tablero Gestión del Conocimiento
Se realizó el reporte al Tablero de Gestión del Conocimiento para el primer trimestre de 2023 correspondiente Dimensión 4 Bogotá Territorio de Paz y Reconciliación PDED con cifras de Asistencia y Ayuda AAHI al corte 31/03/2023 y de caracterización de Victimas en Bogotá a fecha de corte 01/02/2023
2. Informe 9 de abril
Se radicó y presentó ante el Concejo de Bogotá el “Informe 9 de abril de 2023”.  Este informe debe realizarse de acuerdo con lo establecido en el artículo 8 del Acuerdo 491 de 2012, según el cual, en el Día Nacional de la Memoria y Solidaridad con las Víctimas del Conflicto Armado, se realizará un informe de balance que dé cuenta de la implementación de la Política Pública de Víctimas de la vigencia anterior.  Su contenido brinda un balance de la totalidad de acciones implementadas por la Administración Distrital en materia de atención, asistencia, reparación integral, prevención, protección y garantías de no repetición; memoria, paz y reconciliación. 
3. Boletín Trimestral
Se adelantó por el Observatorio de Víctimas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Diciembre de 2022, con la que se elaboró el Boletín trimestral abril 2023, publicado en página web y socializado por correo electrónico con los miembros de las mesas de víctimas y funcionarios del Ministerio público
4. Gestionar alianzas con entidades públicas y/o privadas y cooperación internacional para hacer de Bogotá un territorio de reconciliación y construcción de memoria, verdad, justicia, reparación y garantía sde no repetición:
Se realizó la construcción del “Documento de estrategia para el fortalecimiento y el desarrollo del ecosistema de alianzas estratégicas para la vigencia 2023 que incluya actores públicos, privados y de cooperación” con sus respectivos avances. Igualmente,  se iniciaron acciones en el marco de la estrategia definida, de la siguiente manera:
Durante los primeros 4 meses de la vigencia se realizó trabajo con la mesa de inclusión productiva liderada por la Cámara de Comercio de Bogotá; en la cual se está definiendo programas de inclusión en materia de empleo y emprendimeinto
se avanzó en trabajo coordinado con la Fundación ANDI para inclusión en directorio de páginas blancas solidarias y participación de nuestros emprendimientos apoyados en ferias el resultado fu la inclusión de 14 emprendimientos en directorios que se socializan con empresarios en los cuales se encuentran sus datos de contacto e información de ubicación. 
Se trabajó conel aliado Globant en su feria interna de emprendedoras en la cual incluyeron 4 emprendimientos de nuestra población objetivo logrando ventas de los 4 emprendimientos, ese dato no se le solicita a los emprendedores.
Se lanzó un programa de formación gratuito para 100 personas en programación en bajo código de  la mano del aliado Soluntech; se trabajó en los preparatorios del programa conjunto a realizar con Globant Construye paz versión 2.0 - 2023 que tiene un alcance de formación en habilidades digitales para  120 personas y los programas inspire para adolescentes que como su nombre lo indica busca interesar o inspirar a jóvenes hacia el mundo de la tecnología. 
Se realizaron acuerdos por validar para cumplimiento con los compromisos de la mesa indígena, a la espera de su respuesta. 
En cuanto a entidades públicas se realizaron aproximaciones con la SDDE para el programa empleo incluyente y se ha iniciado trabajo conjunto para inclusión de emprendimientos en las ferias "Hecho en Bogotá" y con la UARIV para trabajo conjunto en difusión de programas con nuestros aliados. Se han realizado mesas de trabajo y se ha remitido información para inclusión de nuestra población atendida.  
BENEFICIOS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v>
          </cell>
          <cell r="IJ61" t="str">
            <v>Con respecto a la meta de realizar 100% de los espacios de coordinación y articulación programados con entidades e instancias de orden territorial y nacional, en materia de asistencia, atención y reparación a las víctimas del conflicto armado con corte a mayo de 2023 se programaron (3) actividades de las cuales se cumplieron (3) a través de:
• Formular, actualizar y hacer seguimiento al Plan de Acción Distrital de víctimas, paz y reconciliación
1. Informe trimestral seguimiento al PAD
Se consolidó el informe de seguimiento al Plan de Acción Distrital (PAD) del primer trimestre del año 2023 con la información acumulada del 1 de enero al 31 de marzo de la actual vigencia. El informe presenta la siguiente información: se relaciona el balance de ejecución física y presupuestal por cada una de las entidades asociadas;  se describe el balance de implementación por componentes de Política Pública, presentando algunos de los principales logros en materia de acceso de la población víctima del conflicto armado a la oferta institucional, asimismo, se presenta un comparativo del reporte del Formulario Único Territorial (FUT) con el seguimiento al PAD en lo que respecta a la información de corte presupuestal. Finalmente, se presentan algunas conclusiones y recomendaciones generales.
Es importante aclarar que el informe presentado obedece a una versión preliminar toda vez que la información relacionada frente al número de beneficiarios y presupuesto ejecutado está siendo procesada y analizada con las entidades que presentan novedades y algún tipo de retraso en los reportes requeridos. Esta información estará finiquitada para el próximo reporte."
2. Matriz trimestral de seguimiento PAD
Se consolidó la matriz preliminar de seguimiento al PAD con corte al primer trimestre de 2023 con la totalidad de indicadores dispuestos en esta herramienta, el avance físico acumulado presenta un nivel de ejecución del 50,8% con corte al 31 de marzo. En cuanto al presupuesto ejecutado, se tiene como resultado un total de $ 312.844.720.197, que representan un 39% de avance con corte al 31 de marzo de la actual vigencia.
• Ejercer la secretaría técnica del Comité Distrital de Justicia Transicional, los Comités Locales de Justicia Transicional y sus espacios respectivos.
3. Ejercer las acciones requeridas como secretaría técnica de los Comités Locales de Justicia Transicional
Se presenta el informe de gestión de los comités locales de justicia transicional, en el cual se relacionan funciones de la secretaria técnica, el proceso de convocatoria y las sesiones desarrolladas de los Comités Locales de Justicia Transicional durante la vigencia 2023 a corte del 31 de mayo, se han realizado un total de 11 CLJT y una sesión extraordinaria, en los cuales se articularon acciones entre las diferentes entidades que lo integran, brindando una oferta institucional más ajustada a las metas de los diferentes planes de acción local.
DIFICULTADES
• Se presentaron dificultades en el proceso de recepción y consolidación de la información de acuerdo con los cambios que se han presentado en los enlaces para la política pública de víctimas en algunas entidades. Dichos cambios han sucedido durante el periodo correspondiente al reporte del actual informe, situación que ha derivado en retrasos y retrocesos por parte de algunas entidades.
• Diferentes sesiones de los CLJT fueron aplazadas, en su mayoría, por inconvenientes de agenda de los alcaldes y alcaldesas locales, en particular es el caso de las localidades de Usme, Bosa, Barrios Unidos, Teusaquillo y Ciudad Bolívar. El CLJT para esta última localidad estaba programado para el 31 de mayo; sin embargo, a último momento la alcaldesa local lo canceló y aun no se cuenta con fecha estimada para su desarrollo.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a Víctimas.</v>
          </cell>
          <cell r="IK61" t="str">
            <v>Con respecto a la meta de realizar 100% de los espacios de coordinación y articulación programados con entidades e instancias de orden territorial y nacional, en materia de asistencia, atención y reparación a las víctimas del conflicto armado con corte a junio de 2023 se programaron (14) actividades de las cuales se cumplieron (14) a través de:
• Brindar asistencia técnica para la formulación, implementación, seguimiento y evaluación a la política pública en el Distrito.
1. Asistencias técnicas para seguimiento PAD
Durante el último trimestre se brindaron cuatro (4) asistencias técnicas dirigidas a entidades del SDARIV con el objetivo de brindar lineamientos técnicos relacionados con el seguimiento al PAD. A continuación, se relacionan algunos de los temas abordados: 
*Revisión bases de datos de beneficiarios
*Implementación de las metas PAD con las áreas y equipos misionales de la entidad
*Reporte trimestral metas PAD 
*Armonización presupuestal metas PAD
*Articulación para el acceso a la oferta institucional por parte de la población víctima
Las entidades a las cuales se les brindó asistencia técnica fueron: Secretaría Distrital de Seguridad, Convivencia y Justicia (SDSCJ)Secretaría Distrital de Hacienda (SDH) e Instituto Distrital de Recreación y Deporte (IDRD)
• Gestionar alianzas con entidades públicas y/o privadas y cooperación internacional para hacer de Bogotá un territorio de reconciliación y construcción de memoria, verdad, justicia, reparación y garantía de no repetición
2. Realización de 1 acción de impacto que contribuya a materializar la gestión de alianzas estratégicas.
Se realizó el lanzamiento del programa “Code your future construye paz” con el aliado Globant, multinacional de tecnología que ofrece 100 cupos de formación para población víctima y/o en reincorporación, a la fecha de corte del reporte se revisa este requisito por parte de la ACPVR para 104 preseleccionados, los cursos darán inicio en julio y durarán aproximadamente 4 meses.
• Ejercer la secretaría técnica del Comité Distrital de Justicia Transicional, los Comités Locales de Justicia Transicional y sus espacios respectivos
Matriz de seguimiento POA
3 al 7. La ACPVR como coordinadora del SDARIV consolidó el primer seguimiento 2023 de los Planes Operativos Anuales (POA) de los cinco (5) Subcomités Temáticos con los que cuenta la ciudad de Bogotá. 
Los POA son instrumentos de planificación estandarizados adoptados por cada Subcomité Temático. Estos permiten definir los objetivos estratégicos y las líneas de acción de los Subcomités como instancias de coordinación en el marco del Sistema Distrital de Atención y Reparación Integral a las Víctimas (SDARIV). Como su nombre lo indica, son instrumentos con un carácter operativo cuyo contenido debe estar orientado a cumplir con los objetivos de la Política Nacional de Atención y Reparación Integral a las Víctimas y del Plan de Acción Distrital (PAD).
Actualmente, diferentes entidades del SDARIV cuentan con productos asociados a estos planes operativos. 
Los Subcomités Temáticos son:
i) Asistencia y Atención: se encarga de coordinar y articular las acciones y estrategias de entidades del orden Nacional y Distrital, dirigidas a asegurar la disposición de la oferta institucional necesaria para la población víctima que se encuentra en el Distrito Capital.
ii) Reparación Integral: se encarga de coordinar y articular las acciones y estrategias de entidades del orden Nacional y Distrital, encaminadas a garantizar el derecho de las víctimas presentes en la ciudad de Bogotá a la Reparación Integral.
iii) Prevención, Protección y Garantías de No Repetición: se encarga de coordinar y articular las acciones y estrategias de entidades del orden Nacional y Distrital, tendientes a prevenir acciones que puedan aumentar la condición de vulnerabilidad de las víctimas del conflicto armado con presencia en la ciudad de Bogotá.
iv) Memoria, Paz y Reconciliación: se encarga de coordinar y articular las acciones y estrategias para contribuir a la construcción de paz, con la participación de los distintos sectores poblacionales en el territorio, a través de la promoción y fortalecimiento de procesos de memoria que visibilicen las distintas experiencias relacionadas con el conflicto armado, que aporten a la generación de espacios de encuentro y reconciliación para la transformación de imaginarios y apropiación de los Derechos Humanos
v) Sistemas de Información: se encarga de coordinar y articular las estrategias y acciones con entidades del orden Nacional y Distrital para garantizar la interoperabilidad y el flujo eficiente de la información relacionada con la población víctima, logrando un adecuado y oportuno intercambio de información. 
Actas subcomités temáticos
8 al 12. Se elaboran las cinco (5) actas del primer ciclo de Subcomités Temáticos de conformidad con lo establecido en el numeral 4 de artículo 13 de la resolución 036 de 2014: "Artículo 13. Funciones de la Secretaría Técnica. 4. Elaborar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Actas Comité Distrital de Justicia Transicional -CDJT
13. La Alta Consejería de Paz, Víctimas y Reconciliación en calidad de Secretaría Técnica del Comité Distrital de Justicia Transicional (CDJT), realizó envío del acta correspondiente a la primera sesión ordinaria del Comité, celebrado el día 27 de abril de 2023.   
En cumplimiento del artículo 13, numeral 4 de la Resolución 036 de 2014, “la Secretaría Técnica elaborará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De conformidad con lo anterior, se realiza envío del acta el día 10 de mayo de 2023, y se da el plazo para el envío de sugerencias o comentarios al para el día martes 17 de mayo de 2023. 
Informe instancias de coordinación
14. Para el presente mes se relaciona el informe de instancias de coordinación en el cual se cita la sesión ordinaria del Comité Distrital de Justicia Transicional del pasado 27 de abril de 2023. Este informe será publicado en el botón de transparencia de la Secretaría General para acceso público de la ciudadanía según lo dispuesto en la resolución 753 de 2020.
BENEFICIOS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
• La oferta de formación en habilidades digitales a población víctima y en reincorporación.
• Los Subcomités temáticos son espacios de coordinación en el marco del Sistema Distrital de Atención y Reparación Integral a las Víctimas. A éstos concurren los/as delegados/as de las instituciones que integran el Comité y los representantes de las víctimas para diseñar, adecuar la implementación y realizar acciones de seguimiento y evaluación de los planes, programas y proyectos a favor de las víctimas en el Distrito Capital.
• El Comité Distrital de Justicia Transicional es la máxima instancia de articulación Distrital, encargado de elaborar planes de acción en el marco de los planes de desarrollo a fin de lograr la prevención, protección,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
• Por medio del artículo 32 del Acuerdo Distrital 257 de 2006 se establecen el conjunto de políticas, estrategias, instancias y mecanismos que permiten articular la gestión de los organismos y entidades distritales, de manera que se garantice la efectividad y materialización de los derechos humanos, individuales y colectivos, y el adecuado y oportuno suministro de los bienes y la prestación de los servicios de sus habitantes, de esta forma se determina que los reportes correspondientes a la implementación de las políticas distritales se realizan mediante el sistema que integra de forma dinámica y efectiva el funcionamiento de los organismos y las entidades entre si y establece mecanismos de interrelación entre éstos y las formas organizadas de la sociedad. Por tanto, el informe correspondiente a las instancias de coordinación que se desarrolla bajo la implementación de la secretaría técnica del CDJT busca garantizar la transparencia y el acceso a la información pública que se categoriza como información de interés y que permita a la ciudadanía acceder a los temas abordados en este espacio.</v>
          </cell>
          <cell r="IL61" t="str">
            <v/>
          </cell>
          <cell r="IM61" t="str">
            <v/>
          </cell>
          <cell r="IN61" t="str">
            <v/>
          </cell>
          <cell r="IO61" t="str">
            <v/>
          </cell>
          <cell r="IP61" t="str">
            <v/>
          </cell>
          <cell r="IQ61" t="str">
            <v/>
          </cell>
          <cell r="IR61">
            <v>0</v>
          </cell>
          <cell r="IS61">
            <v>1</v>
          </cell>
          <cell r="IT61">
            <v>1</v>
          </cell>
          <cell r="IU61">
            <v>1</v>
          </cell>
          <cell r="IV61">
            <v>1</v>
          </cell>
          <cell r="IW61">
            <v>1</v>
          </cell>
          <cell r="IX61">
            <v>0</v>
          </cell>
          <cell r="IY61">
            <v>0</v>
          </cell>
          <cell r="IZ61">
            <v>0</v>
          </cell>
          <cell r="JA61">
            <v>0</v>
          </cell>
          <cell r="JB61">
            <v>0</v>
          </cell>
          <cell r="JC61">
            <v>0</v>
          </cell>
          <cell r="JD61">
            <v>46.550000000000004</v>
          </cell>
          <cell r="JE61">
            <v>0</v>
          </cell>
          <cell r="JF61">
            <v>100</v>
          </cell>
          <cell r="JG61">
            <v>100</v>
          </cell>
          <cell r="JH61">
            <v>100</v>
          </cell>
          <cell r="JI61">
            <v>100</v>
          </cell>
          <cell r="JJ61">
            <v>100</v>
          </cell>
          <cell r="JK61">
            <v>0</v>
          </cell>
          <cell r="JL61">
            <v>0</v>
          </cell>
          <cell r="JM61">
            <v>0</v>
          </cell>
          <cell r="JN61">
            <v>0</v>
          </cell>
          <cell r="JO61">
            <v>0</v>
          </cell>
          <cell r="JP61">
            <v>0</v>
          </cell>
          <cell r="JQ61">
            <v>100</v>
          </cell>
          <cell r="JR61" t="str">
            <v>No Programó</v>
          </cell>
          <cell r="JS61">
            <v>100</v>
          </cell>
          <cell r="JT61">
            <v>100</v>
          </cell>
          <cell r="JU61">
            <v>100</v>
          </cell>
          <cell r="JV61">
            <v>100</v>
          </cell>
          <cell r="JW61">
            <v>100</v>
          </cell>
          <cell r="JX61" t="str">
            <v/>
          </cell>
          <cell r="JY61" t="str">
            <v/>
          </cell>
          <cell r="JZ61" t="str">
            <v/>
          </cell>
          <cell r="KA61" t="str">
            <v/>
          </cell>
          <cell r="KB61" t="str">
            <v/>
          </cell>
          <cell r="KC61">
            <v>100</v>
          </cell>
          <cell r="KD61" t="str">
            <v>No Programó</v>
          </cell>
          <cell r="KE61">
            <v>100</v>
          </cell>
          <cell r="KF61">
            <v>100</v>
          </cell>
          <cell r="KG61">
            <v>100</v>
          </cell>
          <cell r="KH61">
            <v>100</v>
          </cell>
          <cell r="KI61">
            <v>100</v>
          </cell>
          <cell r="KJ61" t="str">
            <v/>
          </cell>
          <cell r="KK61" t="str">
            <v/>
          </cell>
          <cell r="KL61" t="str">
            <v/>
          </cell>
          <cell r="KM61" t="str">
            <v/>
          </cell>
          <cell r="KN61" t="str">
            <v/>
          </cell>
          <cell r="KO61" t="str">
            <v/>
          </cell>
          <cell r="KP61" t="str">
            <v>No Programó</v>
          </cell>
          <cell r="KQ61">
            <v>100</v>
          </cell>
          <cell r="KR61">
            <v>100</v>
          </cell>
          <cell r="KS61">
            <v>100</v>
          </cell>
          <cell r="KT61">
            <v>100</v>
          </cell>
          <cell r="KU61">
            <v>100</v>
          </cell>
          <cell r="KV61" t="str">
            <v/>
          </cell>
          <cell r="KW61" t="str">
            <v/>
          </cell>
          <cell r="KX61" t="str">
            <v/>
          </cell>
          <cell r="KY61" t="str">
            <v/>
          </cell>
          <cell r="KZ61" t="str">
            <v/>
          </cell>
          <cell r="LA61" t="str">
            <v/>
          </cell>
          <cell r="LB61">
            <v>100</v>
          </cell>
          <cell r="LC61" t="str">
            <v>7871_2</v>
          </cell>
          <cell r="LD61" t="str">
            <v xml:space="preserve">2. Fortalecer la articulación institucional y el otorgamiento de servicios  que dan respuesta a las </v>
          </cell>
          <cell r="LE61">
            <v>100</v>
          </cell>
          <cell r="LF61">
            <v>100</v>
          </cell>
          <cell r="LG61" t="str">
            <v/>
          </cell>
          <cell r="LH61" t="str">
            <v/>
          </cell>
          <cell r="LI61">
            <v>99.259397560368427</v>
          </cell>
          <cell r="LJ61">
            <v>79.782521690760007</v>
          </cell>
          <cell r="LK61">
            <v>24341513000</v>
          </cell>
          <cell r="LL61">
            <v>23799665292</v>
          </cell>
          <cell r="LM61">
            <v>8358079540</v>
          </cell>
          <cell r="LN61">
            <v>3250406264</v>
          </cell>
          <cell r="LO61">
            <v>3114713912</v>
          </cell>
          <cell r="LP61" t="str">
            <v>No Programó</v>
          </cell>
          <cell r="LQ61">
            <v>100</v>
          </cell>
          <cell r="LR61">
            <v>100</v>
          </cell>
          <cell r="LS61">
            <v>100</v>
          </cell>
          <cell r="LT61">
            <v>100</v>
          </cell>
          <cell r="LU61">
            <v>100</v>
          </cell>
          <cell r="LV61" t="str">
            <v/>
          </cell>
          <cell r="LW61" t="str">
            <v/>
          </cell>
          <cell r="LX61" t="str">
            <v/>
          </cell>
          <cell r="LY61" t="str">
            <v/>
          </cell>
          <cell r="LZ61" t="str">
            <v/>
          </cell>
          <cell r="MA61" t="str">
            <v/>
          </cell>
          <cell r="MB61">
            <v>100</v>
          </cell>
          <cell r="MC61">
            <v>100</v>
          </cell>
          <cell r="MD61">
            <v>100</v>
          </cell>
          <cell r="ME61">
            <v>0</v>
          </cell>
          <cell r="MF61" t="str">
            <v>Oportuno: Se radica en los tiempos establecidos por la Oficina Asesora de Planeación - OAP</v>
          </cell>
          <cell r="MG61" t="str">
            <v>Oportuno: Se radica en los tiempos establecidos por la Oficina Asesora de Planeación - OAP</v>
          </cell>
          <cell r="MH61" t="str">
            <v>Oportuno: Se radica en los tiempos establecidos por la Oficina Asesora de Planeación - OAP</v>
          </cell>
          <cell r="MI61" t="str">
            <v>Oportuno: Se radica en los tiempos establecidos por la Oficina Asesora de Planeación - OAP</v>
          </cell>
          <cell r="MJ61">
            <v>0</v>
          </cell>
          <cell r="MK61">
            <v>0</v>
          </cell>
          <cell r="ML61">
            <v>0</v>
          </cell>
          <cell r="MM61">
            <v>0</v>
          </cell>
          <cell r="MN61">
            <v>0</v>
          </cell>
          <cell r="MO61">
            <v>0</v>
          </cell>
          <cell r="MP61">
            <v>0</v>
          </cell>
          <cell r="MQ61">
            <v>0</v>
          </cell>
          <cell r="MR61" t="str">
            <v>Coherente: La información de avance de la magnitud, consignada en el reporte del periodo, concuerda con la programación realizada, con la información cualitativa presentada, con las actividades establecidas (si aplica) y con los soportes presentados. Esta</v>
          </cell>
          <cell r="MS61" t="str">
            <v>Coherente: La información de avance de la magnitud, consignada en el reporte del periodo, concuerda con la programación realizada, con la información cualitativa presentada, con las actividades establecidas (si aplica) y con los soportes presentados. Esta</v>
          </cell>
          <cell r="MT61" t="str">
            <v>Coherente: La información de avance de la magnitud, consignada en el reporte del periodo, concuerda con la programación realizada, con la información cualitativa presentada, con las actividades establecidas (si aplica) y con los soportes presentados. Esta</v>
          </cell>
          <cell r="MU61" t="str">
            <v>Coherente: La información de avance de la magnitud, consignada en el reporte del periodo, concuerda con la programación realizada, con la información cualitativa presentada, con las actividades establecidas (si aplica) y con los soportes presentados. Esta</v>
          </cell>
          <cell r="MV61">
            <v>0</v>
          </cell>
          <cell r="MW61">
            <v>0</v>
          </cell>
          <cell r="MX61">
            <v>0</v>
          </cell>
          <cell r="MY61">
            <v>0</v>
          </cell>
          <cell r="MZ61">
            <v>0</v>
          </cell>
          <cell r="NA61">
            <v>0</v>
          </cell>
          <cell r="NB61">
            <v>0</v>
          </cell>
          <cell r="NC61" t="str">
            <v>No Programó</v>
          </cell>
          <cell r="ND61">
            <v>100</v>
          </cell>
          <cell r="NE61">
            <v>100</v>
          </cell>
          <cell r="NF61">
            <v>100</v>
          </cell>
          <cell r="NG61">
            <v>100</v>
          </cell>
          <cell r="NH61">
            <v>100</v>
          </cell>
          <cell r="NI61" t="str">
            <v/>
          </cell>
          <cell r="NJ61" t="str">
            <v/>
          </cell>
          <cell r="NK61" t="str">
            <v/>
          </cell>
          <cell r="NL61" t="str">
            <v/>
          </cell>
          <cell r="NM61" t="str">
            <v/>
          </cell>
          <cell r="NN61" t="str">
            <v/>
          </cell>
          <cell r="NO61">
            <v>0</v>
          </cell>
          <cell r="NP61" t="str">
            <v xml:space="preserve">No aplica </v>
          </cell>
          <cell r="NQ61" t="str">
            <v xml:space="preserve">No aplica </v>
          </cell>
          <cell r="NR61" t="str">
            <v xml:space="preserve">No aplica </v>
          </cell>
          <cell r="NS61" t="str">
            <v xml:space="preserve">No aplica </v>
          </cell>
          <cell r="NT61">
            <v>0</v>
          </cell>
          <cell r="NU61">
            <v>0</v>
          </cell>
          <cell r="NV61">
            <v>0</v>
          </cell>
          <cell r="NW61">
            <v>0</v>
          </cell>
          <cell r="NX61">
            <v>0</v>
          </cell>
          <cell r="NY61">
            <v>0</v>
          </cell>
          <cell r="NZ61">
            <v>0</v>
          </cell>
          <cell r="OA61">
            <v>0</v>
          </cell>
          <cell r="OB61" t="str">
            <v xml:space="preserve">No aplica </v>
          </cell>
          <cell r="OC61" t="str">
            <v xml:space="preserve">No aplica </v>
          </cell>
          <cell r="OD61" t="str">
            <v xml:space="preserve">No aplica </v>
          </cell>
          <cell r="OE61" t="str">
            <v xml:space="preserve">No aplica </v>
          </cell>
          <cell r="OF61">
            <v>0</v>
          </cell>
          <cell r="OG61">
            <v>0</v>
          </cell>
          <cell r="OH61">
            <v>0</v>
          </cell>
          <cell r="OI61">
            <v>0</v>
          </cell>
          <cell r="OJ61">
            <v>0</v>
          </cell>
          <cell r="OK61">
            <v>0</v>
          </cell>
          <cell r="OL61">
            <v>0</v>
          </cell>
          <cell r="OO61" t="str">
            <v>PD107</v>
          </cell>
          <cell r="OP61">
            <v>100</v>
          </cell>
          <cell r="OQ61">
            <v>0</v>
          </cell>
          <cell r="OR61">
            <v>0</v>
          </cell>
          <cell r="OS61">
            <v>0</v>
          </cell>
          <cell r="OT61">
            <v>0</v>
          </cell>
          <cell r="OU61">
            <v>0</v>
          </cell>
          <cell r="OV61">
            <v>0</v>
          </cell>
          <cell r="OW61">
            <v>0</v>
          </cell>
          <cell r="OX61">
            <v>0</v>
          </cell>
          <cell r="OY61">
            <v>0</v>
          </cell>
          <cell r="OZ61">
            <v>0</v>
          </cell>
          <cell r="PA61">
            <v>0</v>
          </cell>
          <cell r="PB61">
            <v>0</v>
          </cell>
          <cell r="PC61">
            <v>0</v>
          </cell>
          <cell r="PD61">
            <v>16151412</v>
          </cell>
          <cell r="PE61">
            <v>16151412</v>
          </cell>
          <cell r="PF61">
            <v>16151412</v>
          </cell>
          <cell r="PG61">
            <v>16151412</v>
          </cell>
          <cell r="PH61">
            <v>16151412</v>
          </cell>
          <cell r="PI61">
            <v>16151412</v>
          </cell>
          <cell r="PJ61">
            <v>0</v>
          </cell>
          <cell r="PK61">
            <v>0</v>
          </cell>
          <cell r="PL61">
            <v>0</v>
          </cell>
          <cell r="PM61">
            <v>0</v>
          </cell>
          <cell r="PN61">
            <v>0</v>
          </cell>
          <cell r="PO61">
            <v>0</v>
          </cell>
          <cell r="PP61">
            <v>16151412</v>
          </cell>
          <cell r="PQ61">
            <v>11658315</v>
          </cell>
          <cell r="PR61">
            <v>3238747949</v>
          </cell>
          <cell r="PS61" t="str">
            <v>Meta Proyecto de Inversión</v>
          </cell>
        </row>
        <row r="62">
          <cell r="A62" t="str">
            <v>PD108</v>
          </cell>
          <cell r="B62">
            <v>7871</v>
          </cell>
          <cell r="C62" t="str">
            <v>7871_9</v>
          </cell>
          <cell r="D62">
            <v>2020110010188</v>
          </cell>
          <cell r="E62" t="str">
            <v>Un nuevo contrato social y ambiental para la Bogotá del siglo XXI</v>
          </cell>
          <cell r="F62" t="str">
            <v>3. Inspirar confianza y legitimidad para vivir sin miedo y ser epicentro de cultura ciudadana, paz y reconciliación.</v>
          </cell>
          <cell r="G62" t="str">
            <v>39.  Bogotá territorio de paz y atención integral a las víctimas del conflicto armado.</v>
          </cell>
          <cell r="H62" t="str">
            <v>Mejorar la integración de las acciones, servicios y escenarios que dan respuesta a las obligaciones derivadas de ley para las víctimas, el Acuerdo de Paz, y los demás compromisos distritales en materia de memoria, reparación, paz y reconciliación.</v>
          </cell>
          <cell r="I62"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2" t="str">
            <v>Construcción de Bogotá-región como territorio de paz para las víctimas y la reconciliación</v>
          </cell>
          <cell r="K62" t="str">
            <v>Oficina de Alta Consejería de Paz, Víctimas y Reconciliación</v>
          </cell>
          <cell r="L62" t="str">
            <v>Diego Fernando Peña</v>
          </cell>
          <cell r="M62" t="str">
            <v>Alto Consejero de Paz, Víctimas y Reconciliación</v>
          </cell>
          <cell r="N62" t="str">
            <v>Oficina de Alta Consejería de Paz, Víctimas y Reconciliación</v>
          </cell>
          <cell r="O62" t="str">
            <v>Diego Fernando Peña</v>
          </cell>
          <cell r="P62" t="str">
            <v>Alto Consejero de Paz, Víctimas y Reconciliación</v>
          </cell>
          <cell r="Q62" t="str">
            <v>Ehimy Duque, Juan Guillermo Becerra Jimenez</v>
          </cell>
          <cell r="R62" t="str">
            <v>Lucero Molina</v>
          </cell>
          <cell r="S62" t="str">
            <v>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v>
          </cell>
          <cell r="T62" t="str">
            <v>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v>
          </cell>
          <cell r="AC62" t="str">
            <v>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v>
          </cell>
          <cell r="AI62" t="str">
            <v xml:space="preserve">PD_Meta Proyecto: 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 </v>
          </cell>
          <cell r="AJ62">
            <v>0</v>
          </cell>
          <cell r="AK62">
            <v>44466</v>
          </cell>
          <cell r="AL62">
            <v>2</v>
          </cell>
          <cell r="AM62">
            <v>2023</v>
          </cell>
          <cell r="AN62" t="str">
            <v>Implica el apoyo técnico y operativo de la ACPVR a las mesas de participación efectiva y mesas de enfoque diferencial, para la realización de las sesiones ordinarias y extraordinarias de acuerdo al protocolo de participación.  
Estas mesas de participación estan integradas por: 1 mesa distrital, 20 mesas de participación efectiva locales y 3 mesas de enfoque diferencial.
De acuerdo con el protocolo de participación, estas mesas pueden presentar sesiones ordinarias y extraordinarias:
-Sesiones Ordinarias: Son aquellas en las que la mesa desarrolla su plan de trabajo, realiza el estudio, discusión y aprobación de sus iniciativas, entre ellas las relacionadas al Plan de Acción Distrital y que, además, cuentan con quórum.
-Sesiones extraordinarias: Son aquellas sesiones de carácter imprevisible y excepcional que se realizan por fuera del plan de trabajo de la mesa, convocadas para atender situaciones de carácter urgente que no pueden dar espera a una sesión ordinaria.</v>
          </cell>
          <cell r="AO62" t="str">
            <v xml:space="preserve"> -Generar condiciones a nivel de conciencia, capacidades, organización y liderazgo,  para la cualificación del ejercicio de su derecho a la participación efectiva en la toma de decisiones, en la profundización de la democracia, así como el fortalecimiento de las capacidades de las personas, comunidades e instituciones.
-Materialización de una estrategia de formación, que trascienda las Mesas de Participación. 
-Optimizar la incidencia de las víctimas del conflicto armado en las decisiones que las afectan.</v>
          </cell>
          <cell r="AP62">
            <v>2020</v>
          </cell>
          <cell r="AQ62">
            <v>2024</v>
          </cell>
          <cell r="AR62" t="str">
            <v>Constante</v>
          </cell>
          <cell r="AS62" t="str">
            <v>Eficacia</v>
          </cell>
          <cell r="AT62" t="str">
            <v>Porcentaje</v>
          </cell>
          <cell r="AU62" t="str">
            <v>Producto</v>
          </cell>
          <cell r="AV62">
            <v>2019</v>
          </cell>
          <cell r="AW62">
            <v>1</v>
          </cell>
          <cell r="AX62" t="str">
            <v xml:space="preserve">Proyecto de inversión 1156	_x000D_
	</v>
          </cell>
          <cell r="AZ62">
            <v>1</v>
          </cell>
          <cell r="BB62" t="str">
            <v>El indicador se calculará a través de la relación entre las acciones o actividades realizadas y programadas para brindar apoyo técnico y operativo a las mesas de participación efectiva de víctimas, de conformidad con el plan interno de trabajo de la Oficina Alta Consejería de Paz, Víctimas y Reconciliación.</v>
          </cell>
          <cell r="BC62" t="str">
            <v>(Valor porcentual asignado al total de las acciones o actividades ejecutadas en el periodo/Valor porcentual asignado al total de las acciones o actividades programadas en el periodo)*100</v>
          </cell>
          <cell r="BD62" t="str">
            <v>Valor porcentual asignado al total de las acciones o actividades ejecutadas en el periodo</v>
          </cell>
          <cell r="BE62" t="str">
            <v>Valor porcentual asignado al total de las acciones o actividades programadas en el periodo</v>
          </cell>
          <cell r="BF62" t="str">
            <v>Informes de las acciones o actividades ralacionadas con  apoyo técnico y operativo a las mesas de participación efectiva de víctimas.
Evidencias de espacios de capacitación y formación.</v>
          </cell>
          <cell r="BG62">
            <v>3</v>
          </cell>
          <cell r="BH62">
            <v>44644</v>
          </cell>
          <cell r="BI62" t="str">
            <v>Radicado 3-2022-9977 del 24/03/2022</v>
          </cell>
          <cell r="BJ62" t="str">
            <v>Establecer variables 1 y/o 2 numéricas</v>
          </cell>
          <cell r="BK62">
            <v>100</v>
          </cell>
          <cell r="BL62">
            <v>100</v>
          </cell>
          <cell r="BM62">
            <v>100</v>
          </cell>
          <cell r="BN62">
            <v>100</v>
          </cell>
          <cell r="BO62">
            <v>100</v>
          </cell>
          <cell r="BP62">
            <v>100</v>
          </cell>
          <cell r="BQ62">
            <v>5170587283</v>
          </cell>
          <cell r="BR62">
            <v>428092940</v>
          </cell>
          <cell r="BS62">
            <v>1824489579</v>
          </cell>
          <cell r="BT62">
            <v>1327328935</v>
          </cell>
          <cell r="BU62">
            <v>997953829</v>
          </cell>
          <cell r="BV62">
            <v>592722000</v>
          </cell>
          <cell r="BW62">
            <v>100</v>
          </cell>
          <cell r="BX62">
            <v>100</v>
          </cell>
          <cell r="BY62">
            <v>100</v>
          </cell>
          <cell r="BZ62">
            <v>100</v>
          </cell>
          <cell r="CA62">
            <v>100</v>
          </cell>
          <cell r="CB62">
            <v>100</v>
          </cell>
          <cell r="CC62">
            <v>100</v>
          </cell>
          <cell r="CD62">
            <v>428092940</v>
          </cell>
          <cell r="CE62">
            <v>344008448</v>
          </cell>
          <cell r="CF62">
            <v>1812311080</v>
          </cell>
          <cell r="CG62">
            <v>1640649967</v>
          </cell>
          <cell r="CH62">
            <v>1312598022</v>
          </cell>
          <cell r="CI62">
            <v>1295536290</v>
          </cell>
          <cell r="CJ62">
            <v>100</v>
          </cell>
          <cell r="CK62">
            <v>100</v>
          </cell>
          <cell r="CL62">
            <v>100</v>
          </cell>
          <cell r="CM62" t="str">
            <v>No aplica</v>
          </cell>
          <cell r="CN62" t="str">
            <v>Constante</v>
          </cell>
          <cell r="CO62">
            <v>100</v>
          </cell>
          <cell r="CP62">
            <v>100</v>
          </cell>
          <cell r="CQ62">
            <v>100</v>
          </cell>
          <cell r="CR62">
            <v>100</v>
          </cell>
          <cell r="CS62">
            <v>100</v>
          </cell>
          <cell r="CT62">
            <v>100</v>
          </cell>
          <cell r="CU62">
            <v>100</v>
          </cell>
          <cell r="CV62">
            <v>100</v>
          </cell>
          <cell r="CW62">
            <v>100</v>
          </cell>
          <cell r="CX62">
            <v>100</v>
          </cell>
          <cell r="CY62">
            <v>100</v>
          </cell>
          <cell r="CZ62">
            <v>100</v>
          </cell>
          <cell r="DA62">
            <v>100</v>
          </cell>
          <cell r="DB62">
            <v>100</v>
          </cell>
          <cell r="DC62">
            <v>100</v>
          </cell>
          <cell r="DD62">
            <v>0</v>
          </cell>
          <cell r="DE62">
            <v>8.6999999999999993</v>
          </cell>
          <cell r="DF62">
            <v>8.6999999999999993</v>
          </cell>
          <cell r="DG62">
            <v>8.6999999999999993</v>
          </cell>
          <cell r="DH62">
            <v>8.6999999999999993</v>
          </cell>
          <cell r="DI62">
            <v>8.6999999999999993</v>
          </cell>
          <cell r="DJ62">
            <v>8.6999999999999993</v>
          </cell>
          <cell r="DK62">
            <v>8.6999999999999993</v>
          </cell>
          <cell r="DL62">
            <v>8.6999999999999993</v>
          </cell>
          <cell r="DM62">
            <v>8.6999999999999993</v>
          </cell>
          <cell r="DN62">
            <v>13</v>
          </cell>
          <cell r="DO62">
            <v>8.6999999999999993</v>
          </cell>
          <cell r="DP62" t="str">
            <v/>
          </cell>
          <cell r="DQ62">
            <v>0</v>
          </cell>
          <cell r="DR62">
            <v>8.6999999999999993</v>
          </cell>
          <cell r="DS62">
            <v>8.6999999999999993</v>
          </cell>
          <cell r="DT62">
            <v>8.6999999999999993</v>
          </cell>
          <cell r="DU62">
            <v>8.6999999999999993</v>
          </cell>
          <cell r="DV62">
            <v>8.6999999999999993</v>
          </cell>
          <cell r="DW62">
            <v>0</v>
          </cell>
          <cell r="DX62">
            <v>0</v>
          </cell>
          <cell r="DY62">
            <v>0</v>
          </cell>
          <cell r="DZ62">
            <v>0</v>
          </cell>
          <cell r="EA62">
            <v>0</v>
          </cell>
          <cell r="EB62">
            <v>0</v>
          </cell>
          <cell r="EC62">
            <v>43.5</v>
          </cell>
          <cell r="ED62" t="str">
            <v/>
          </cell>
          <cell r="EE62" t="str">
            <v>No programó</v>
          </cell>
          <cell r="EF62" t="str">
            <v xml:space="preserve">2.5.1.1 Informe mensual de acompañamiento y acciones de fortalecimiento realizadas por la OACPVR en el marco del protocolo de participación y demás organizaciones de víctimas del conflicto armado 
</v>
          </cell>
          <cell r="EG62" t="str">
            <v xml:space="preserve">2.5.1.1 Informe mensual de acompañamiento y acciones de fortalecimiento realizadas por la OACPVR en el marco del protocolo de participación y demás organizaciones de víctimas del conflicto armado 
</v>
          </cell>
          <cell r="EH62" t="str">
            <v xml:space="preserve">2.5.1.1 Informe mensual de acompañamiento y acciones de fortalecimiento realizadas por la OACPVR en el marco del protocolo de participación y demás organizaciones de víctimas del conflicto armado </v>
          </cell>
          <cell r="EI62" t="str">
            <v xml:space="preserve">2.5.1.1 Informe mensual de acompañamiento y acciones de fortalecimiento realizadas por la OACPVR en el marco del protocolo de participación y demás organizaciones de víctimas del conflicto armado 
</v>
          </cell>
          <cell r="EJ62" t="str">
            <v xml:space="preserve">2.5.1.1 Informe mensual de acompañamiento y acciones de fortalecimiento realizadas por la OACPVR en el marco del protocolo de participación y demás organizaciones de víctimas del conflicto armado
</v>
          </cell>
          <cell r="EK62" t="str">
            <v xml:space="preserve">2.5.1.1 Informe mensual de acompañamiento y acciones de fortalecimiento realizadas por la OACPVR en el marco del protocolo de participación y demás organizaciones de víctimas del conflicto armado 
</v>
          </cell>
          <cell r="EL62" t="str">
            <v xml:space="preserve">2.5.1.1 Informe mensual de acompañamiento y acciones de fortalecimiento realizadas por la OACPVR en el marco del protocolo de participación y demás organizaciones de víctimas del conflicto armado 
</v>
          </cell>
          <cell r="EM62" t="str">
            <v xml:space="preserve">2.5.1.1 Informe mensual de acompañamiento y acciones de fortalecimiento realizadas por la OACPVR en el marco del protocolo de participación y demás organizaciones de víctimas del conflicto armado 
</v>
          </cell>
          <cell r="EN62" t="str">
            <v xml:space="preserve">2.5.1.1 Informe mensual de acompañamiento y acciones de fortalecimiento realizadas por la OACPVR en el marco del protocolo de participación y demás organizaciones de víctimas del conflicto armado 
</v>
          </cell>
          <cell r="EO62" t="str">
            <v xml:space="preserve">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
</v>
          </cell>
          <cell r="EP62" t="str">
            <v xml:space="preserve">2.5.1.1 Informe mensual de acompañamiento y acciones de fortalecimiento realizadas por la OACPVR en el marco del protocolo de participación y demás organizaciones de víctimas del conflicto armado 
</v>
          </cell>
          <cell r="EQ62" t="str">
            <v>No Programó</v>
          </cell>
          <cell r="ER62" t="str">
            <v>• Inf. acciones protocolo participacion febrero
• Carpeta evidencia de sesiones Mesas 
• Carpeta evidencia  fortalecimiento Organizaciones</v>
          </cell>
          <cell r="ES62" t="str">
            <v>• Inf. acciones protocolo participación marzo
• Carpeta evidencia de sesiones Mesas
• Formato Inscripciones fortalecimiento Organizaciones</v>
          </cell>
          <cell r="ET62" t="str">
            <v>• Inf. acciones protocolo participación abril
• Carpeta evidencia de sesiones Mesas
• Inf. acciones protocolo participacion abril
• Bases fortalecimiento Organizaciones</v>
          </cell>
          <cell r="EU62" t="str">
            <v>• 2.5.1.1 Informe Mensual de acompañamiento y acciones de fortalecimiento Mayo 2023
• Carpeta evidencia de sesiones Mesas
• 2.5.2.1 Informe Obra de Teatro
• 2.5.2.1 Informe Mensual de acompañamiento y acciones de fortalecimiento Mayo 2023</v>
          </cell>
          <cell r="EV62" t="str">
            <v>• 2.5.1.1 Informe Mensual de acompañamiento y acciones de fortalecimiento Junio 2023
• Carpeta evidencia de sesiones Mesas
• Inf. acciones protocolo participacion junio
• Documento Informe Bolsa Logistica Actividad Sumapaz</v>
          </cell>
          <cell r="EW62">
            <v>0</v>
          </cell>
          <cell r="EX62">
            <v>0</v>
          </cell>
          <cell r="EY62">
            <v>0</v>
          </cell>
          <cell r="EZ62">
            <v>0</v>
          </cell>
          <cell r="FA62">
            <v>0</v>
          </cell>
          <cell r="FB62">
            <v>0</v>
          </cell>
          <cell r="FC62">
            <v>1007266000</v>
          </cell>
          <cell r="FD62">
            <v>1007266000</v>
          </cell>
          <cell r="FE62">
            <v>1007266000</v>
          </cell>
          <cell r="FF62">
            <v>1007266000</v>
          </cell>
          <cell r="FG62">
            <v>1007266000</v>
          </cell>
          <cell r="FH62">
            <v>1007266000</v>
          </cell>
          <cell r="FI62">
            <v>1007266000</v>
          </cell>
          <cell r="FJ62">
            <v>1007266000</v>
          </cell>
          <cell r="FK62">
            <v>1007266000</v>
          </cell>
          <cell r="FL62">
            <v>1007266000</v>
          </cell>
          <cell r="FM62">
            <v>1007266000</v>
          </cell>
          <cell r="FN62">
            <v>1007266000</v>
          </cell>
          <cell r="FO62">
            <v>1007266000</v>
          </cell>
          <cell r="FP62">
            <v>1049295756</v>
          </cell>
          <cell r="FQ62">
            <v>1049295756</v>
          </cell>
          <cell r="FR62">
            <v>997953829</v>
          </cell>
          <cell r="FS62">
            <v>997953829</v>
          </cell>
          <cell r="FT62">
            <v>997953829</v>
          </cell>
          <cell r="FU62">
            <v>997953829</v>
          </cell>
          <cell r="FV62">
            <v>0</v>
          </cell>
          <cell r="FW62">
            <v>0</v>
          </cell>
          <cell r="FX62">
            <v>0</v>
          </cell>
          <cell r="FY62">
            <v>0</v>
          </cell>
          <cell r="FZ62">
            <v>0</v>
          </cell>
          <cell r="GA62">
            <v>0</v>
          </cell>
          <cell r="GB62">
            <v>997953829</v>
          </cell>
          <cell r="GC62">
            <v>163185060</v>
          </cell>
          <cell r="GD62">
            <v>701184698</v>
          </cell>
          <cell r="GE62">
            <v>701184698</v>
          </cell>
          <cell r="GF62">
            <v>913027305</v>
          </cell>
          <cell r="GG62">
            <v>913027305</v>
          </cell>
          <cell r="GH62">
            <v>913027305</v>
          </cell>
          <cell r="GI62">
            <v>0</v>
          </cell>
          <cell r="GJ62">
            <v>0</v>
          </cell>
          <cell r="GK62">
            <v>0</v>
          </cell>
          <cell r="GL62">
            <v>0</v>
          </cell>
          <cell r="GM62">
            <v>0</v>
          </cell>
          <cell r="GN62">
            <v>0</v>
          </cell>
          <cell r="GO62">
            <v>913027305</v>
          </cell>
          <cell r="GP62">
            <v>0</v>
          </cell>
          <cell r="GQ62">
            <v>13866784</v>
          </cell>
          <cell r="GR62">
            <v>76749261</v>
          </cell>
          <cell r="GS62">
            <v>143503959</v>
          </cell>
          <cell r="GT62">
            <v>208803857</v>
          </cell>
          <cell r="GU62">
            <v>275507951</v>
          </cell>
          <cell r="GV62">
            <v>0</v>
          </cell>
          <cell r="GW62">
            <v>0</v>
          </cell>
          <cell r="GX62">
            <v>0</v>
          </cell>
          <cell r="GY62">
            <v>0</v>
          </cell>
          <cell r="GZ62">
            <v>0</v>
          </cell>
          <cell r="HA62">
            <v>0</v>
          </cell>
          <cell r="HB62">
            <v>275507951</v>
          </cell>
          <cell r="HC62">
            <v>17061732</v>
          </cell>
          <cell r="HD62">
            <v>17061732</v>
          </cell>
          <cell r="HE62">
            <v>17061732</v>
          </cell>
          <cell r="HF62">
            <v>17061732</v>
          </cell>
          <cell r="HG62">
            <v>17061732</v>
          </cell>
          <cell r="HH62">
            <v>17061732</v>
          </cell>
          <cell r="HI62">
            <v>0</v>
          </cell>
          <cell r="HJ62">
            <v>0</v>
          </cell>
          <cell r="HK62">
            <v>0</v>
          </cell>
          <cell r="HL62">
            <v>0</v>
          </cell>
          <cell r="HM62">
            <v>0</v>
          </cell>
          <cell r="HN62">
            <v>0</v>
          </cell>
          <cell r="HO62">
            <v>17061732</v>
          </cell>
          <cell r="HP62">
            <v>0</v>
          </cell>
          <cell r="HQ62">
            <v>14740157</v>
          </cell>
          <cell r="HR62">
            <v>14740157</v>
          </cell>
          <cell r="HS62">
            <v>14804472</v>
          </cell>
          <cell r="HT62">
            <v>14804472</v>
          </cell>
          <cell r="HU62">
            <v>14804472</v>
          </cell>
          <cell r="HV62">
            <v>0</v>
          </cell>
          <cell r="HW62">
            <v>0</v>
          </cell>
          <cell r="HX62">
            <v>0</v>
          </cell>
          <cell r="HY62">
            <v>0</v>
          </cell>
          <cell r="HZ62">
            <v>0</v>
          </cell>
          <cell r="IA62">
            <v>0</v>
          </cell>
          <cell r="IB62">
            <v>14804472</v>
          </cell>
          <cell r="IC62" t="str">
            <v>Para el cumplimiento de la meta de Implementar 100 por ciento de las acciones que son competencia de la ACPVR según el protocolo de participación efectiva de las víctimas del conflicto armado, a corte al 31 de junio, se programaron 10 actividades y se ejecutaron 10 actividades, logrando con ello avanzar en: 
• Apoyo técnico y operativo mesas de participación
Se brindó asistencia técnica a 24 mesas de participación efectiva de las víctimas del conflicto armado: 20 mesas locales, 3 mesas de enfoque diferencial (Afro, Mujeres, Indígena) y la Mesa Distrital en sus sesiones ordinarias y extraordinarias. 
Consolidado a corte del mes de junio se han apoyado las siguientes sesiones ordinarias:
- 93 sesiones ordinarias de mesas locales
- 15 sesiones de mesas de enfoque diferencial (afro, mujeres, indígenas)
- 5 Sesiones ordinarias de la Mesa Distrital
Sesiones extraordinarias 
Febrero: 3 sesiones extraordinarias (Teusaquillo, Tunjuelito y mesa distrital)
Marzo: 4 sesiones extraordinarias (San Cristóbal, suba, Afro e Indígena)
Abril: 1 sesión de la Mesa de Enfoque Diferencial de Mujeres
Mayo: 2 sesiones extraordinarias (Mesa local de Puente Aranda y Mesa Distrital)
Junio: 7 sesiones extraordinarias (Usaquen, san cristobal, kennedy, Engativa, Barrios Unidos, la candelaria y Mesa Afro)
• Formación y capacitación de las mesas de participación efectiva: Se apoyaron actividades en el desarrollo del 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artísticos, quienes tuvieron la oportunidad de ofertar y vender sus productos generando ingresos. 
En el mes de Mayo se apoyó la presentación el día 25 de mayo en el Centro de Encuentro de la localidad de Bosa la Obra Mujeres Sobrevivientes la cual es desarrollada por mujeres de organizaciones de víctimas pertenecientes a las Mesas de Victimas reconocidas en el Distrito Capital.
En el mes de Junio desde la Alta Consejería acompaño la jornada desarrollada el día 4 de junio en la vereda San Juan, en dicha jornada participaron entidades del orden distrital y nacional. Este proceso se realiza en el marco del fortalecimiento que se genera por parte de la A ACPVR a las mesas de Victimas y organizaciones de Victimas que hacen parte del Distrito Capital.
• Contrato de Operador Logístico y resoluciones de apoyo compensatorio:
A 30 de junio se han realizado las siguientes consignaciones por derecho al reconocimiento de garantías a los delegados asistentes a los espacios de participación:
- 1006 reconocimientos por compensatorios – incentivo a la participación 
- 1051 reconocimientos por transporte
- 554 reconocimiento de almuerzo y refrigerios (sesiones de más de 6 horas)
- 425 reconocimiento refrigerios (sesiones de menos de 6 horas)</v>
          </cell>
          <cell r="ID62" t="str">
            <v/>
          </cell>
          <cell r="IE62" t="str">
            <v/>
          </cell>
          <cell r="IF62" t="str">
            <v>No Programó</v>
          </cell>
          <cell r="IG62"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en el mes de febrero se adelantaron (2) actividades de (2) programadas: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describen las siguientes actividades:
1. Se brindó apoyo técnico y operativo para las sesiones desarrolladas en el mes de febrero. Durante este periodo sesionaron 18 de las 24 Mesas de Participación Efectiva de Victimas, así: 14 mesas locales, tres mesas de enfoque diferencial (Afro, indígena y mujeres) y la Mesa Distrital. Adicional a ello se desarrollaron 3 sesiones extraordinarias de las mesas de Teusaquillo, Tunjuelito y mesa distrital.  Las mesas que no sesionaron fueron: Usme, Santa Fe, Barrios Unidos, Rafael Uribe Uribe, Fontibón y Suba.
2. En dicho informe, también se menciona el proceso que se ha adelantado frente a las acciones de fortalecimiento a las Mesas de participación y enfoque diferencial, a las organizaciones de víctimas formales y no formales. En relación con los procesos de formación y fortalecimiento de las mesas de participación efectiva, las víctimas y sus organizaciones formales y no formales desde el equipo de Participación e Incidencia, en el marco del fortalecimiento de las Mesas y de las Organizaciones de Víctimas, se realizó la socialización de la programación de la conmemoración del día 9 abril del 2023, especialmente lo relacionado con la Feria artística y de emprendimientos liderada por la Alta Consejería de Paz, Víctimas y Reconciliación, con el objetivo de identificar las víctimas u organizaciones de víctimas en la ciudad que posiblemente participen en la Feria.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v>
          </cell>
          <cell r="IH62" t="str">
            <v xml:space="preserve">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Se presentó el informe Mensual de acompañamiento y acciones de fortalecimiento realizadas por la OACPVR en el marco del protocolo de participación y demás organizaciones de víctimas del conflicto armado. En dicho informe se menciona el proceso que se ha adelantado durante el periodo en relación con el acompañamiento que se realiza desde el equipo de Participación e Incidencia Territorial a las Mesas de Participación Efectiva de Víctimas y las acciones que se adelantan en el marco del proceso de fortalecimiento que se lleva con las organizaciones de víctimas organizadas y no organizadas, dentro de las cuales en el mes de marzo se adelantaron (2) actividades de (2) programadas:
1. Se brindó apoyo técnico y operativo para las sesiones desarrolladas en el mes de marzo, durante este periodo sesionaron las 22 Mesas de Participación Efectiva de Victimas, 18 mesas locales (No sesionaron de manera ordina Suba y Barrios Unidos), tres mesas de enfoque diferencial (Afro, indígena y mujeres) y la Mesa Distrital. Adicional a ello se desarrollaron 3 sesiones extraordinarias de las mesas de San Cristóbal y las Mesas de Enfoque diferencial Afro e indígena.
2. En relación con los procesos de formación y fortalecimiento de las mesas de participación efectiva, las víctimas y sus organizaciones formales y no formales desde el equipo de Participación e Incidencia Territorial se apoyaron actividades en el marco del fortalecimiento de las Mesas y de las Organizaciones de Víctimas y se ha venido adelantando el proceso de inscripción de los emprendimientos y grupos artísticos para el día de la conmemoración de las víctimas del conflicto armado, que se realizará los días 10 y 11 de abril en la Plaza de Bolívar con SUMAPAZ territorio de Paz como localidad invitada.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v>
          </cell>
          <cell r="II62"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abril se adelantaron (2) actividades de (2) programadas:
1. Se brindó apoyo técnico y operativo para las sesiones desarrolladas en el mes de abril, durante este periodo sesionaron las 23 Mesas de Participación Efectiva de Victimas, 19 mesas locales (No sesiono la mesa local de Fontibón), tres mesas de enfoque diferencial (Afro, indígena y mujeres) y la Mesa Distrital. Adicional a ello se desarrolló 1 sesión extraordinaria de las mesas de Enfoque Diferencial de Mujeres.
2. En relación con los procesos de formación y fortalecimiento de las mesas de participación efectiva, las víctimas y sus organizaciones formales y no formales desde el equipo de Participación e Incidencia Territorial se apoyaron actividades en el desarrollo del 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artisticos, quienes tuvieron la oportunidad de ofertar y vender sus productos generando ingresos.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desarrollada el 10 y el 11 de abril.</v>
          </cell>
          <cell r="IJ62"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mayo se adelantaron (2) actividades de (2) programadas:
1. Se brindó apoyo técnico y operativo para las sesiones desarrolladas en el mes de mayo. Durante este periodo sesionaron las 24 Mesas de Participación Efectiva de Victimas, 20 mesas locales, tres mesas de enfoque diferencial (Afro, indígena y mujeres) y la Mesa Distrital. Adicional a ello se desarrollaron 2 sesiones extraordinarias de la mesa local de Puente Aranda y la Mesa Distrital.
2. En relación con los procesos de formación y fortalecimiento de las mesas de participación efectiva, las víctimas y sus organizaciones formales y no formales, desde el equipo de Participación e Incidencia Territorial se apoyó la presentación de la obra “Mujeres Sobrevivientes” la cual es desarrollada por mujeres de organizaciones de víctimas pertenecientes a las Mesas de Victimas reconocidas en el Distrito Capital. Este proceso tuvo como objetivo desarrollar actividades que rescaten la memoria y de paso, dinamicen la necesidad de realizar actividades sociales que apunten a consolidar ejercicios de reconciliación y que además promuevan la no repetición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mayo.</v>
          </cell>
          <cell r="IK62"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junio se adelantaron (2) actividades de (2) programadas:
1. Se brindó apoyo técnico y operativo para las sesiones desarrolladas en el mes de junio, durante este periodo sesionaron 22 Mesas de Participación Efectiva de Victimas, 18 mesas locales, tres mesas de enfoque diferencial (Afro, indígena y mujeres) y la Mesa Distrital. Adicional a ello se desarrollaron 7 sesiones extraordinaria.
2. En relación con los procesos de formación y fortalecimiento de las mesas de participación efectiva, las víctimas y sus organizaciones formales y no formales desde el equipo de Participación e Incidencia Territorial se apoyó la jornada desarrollada el día 4 de junio en la vereda San Juan, localidad Sumapaz, en dicha jornada participaron entidades del orden distrital y nacional. Este proceso se realiza en el marco del fortalecimiento que se genera por parte de la ACPVR a las mesas de Victimas y organizaciones de Victimas que hacen parte del Distrito. Este proceso tuvo como objetivo desarrollar actividades que rescaten la memoria y de paso, dinamicen la necesidad de realizar actividades sociales que apunten a consolidar ejercicios de reconciliación y que además promuevan la no repetición.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junio.</v>
          </cell>
          <cell r="IL62" t="str">
            <v/>
          </cell>
          <cell r="IM62" t="str">
            <v/>
          </cell>
          <cell r="IN62" t="str">
            <v/>
          </cell>
          <cell r="IO62" t="str">
            <v/>
          </cell>
          <cell r="IP62" t="str">
            <v/>
          </cell>
          <cell r="IQ62" t="str">
            <v/>
          </cell>
          <cell r="IR62">
            <v>0</v>
          </cell>
          <cell r="IS62">
            <v>1</v>
          </cell>
          <cell r="IT62">
            <v>1</v>
          </cell>
          <cell r="IU62">
            <v>1</v>
          </cell>
          <cell r="IV62">
            <v>1</v>
          </cell>
          <cell r="IW62">
            <v>1</v>
          </cell>
          <cell r="IX62">
            <v>0</v>
          </cell>
          <cell r="IY62">
            <v>0</v>
          </cell>
          <cell r="IZ62">
            <v>0</v>
          </cell>
          <cell r="JA62">
            <v>0</v>
          </cell>
          <cell r="JB62">
            <v>0</v>
          </cell>
          <cell r="JC62">
            <v>0</v>
          </cell>
          <cell r="JD62">
            <v>43.5</v>
          </cell>
          <cell r="JE62">
            <v>0</v>
          </cell>
          <cell r="JF62">
            <v>100</v>
          </cell>
          <cell r="JG62">
            <v>100</v>
          </cell>
          <cell r="JH62">
            <v>100</v>
          </cell>
          <cell r="JI62">
            <v>100</v>
          </cell>
          <cell r="JJ62">
            <v>100</v>
          </cell>
          <cell r="JK62">
            <v>0</v>
          </cell>
          <cell r="JL62">
            <v>0</v>
          </cell>
          <cell r="JM62">
            <v>0</v>
          </cell>
          <cell r="JN62">
            <v>0</v>
          </cell>
          <cell r="JO62">
            <v>0</v>
          </cell>
          <cell r="JP62">
            <v>0</v>
          </cell>
          <cell r="JQ62">
            <v>100</v>
          </cell>
          <cell r="JR62" t="str">
            <v>No Programó</v>
          </cell>
          <cell r="JS62">
            <v>100</v>
          </cell>
          <cell r="JT62">
            <v>100</v>
          </cell>
          <cell r="JU62">
            <v>100</v>
          </cell>
          <cell r="JV62">
            <v>100</v>
          </cell>
          <cell r="JW62">
            <v>100</v>
          </cell>
          <cell r="JX62" t="str">
            <v/>
          </cell>
          <cell r="JY62" t="str">
            <v/>
          </cell>
          <cell r="JZ62" t="str">
            <v/>
          </cell>
          <cell r="KA62" t="str">
            <v/>
          </cell>
          <cell r="KB62" t="str">
            <v/>
          </cell>
          <cell r="KC62">
            <v>100</v>
          </cell>
          <cell r="KD62" t="str">
            <v>No Programó</v>
          </cell>
          <cell r="KE62">
            <v>100</v>
          </cell>
          <cell r="KF62">
            <v>100</v>
          </cell>
          <cell r="KG62">
            <v>100</v>
          </cell>
          <cell r="KH62">
            <v>100</v>
          </cell>
          <cell r="KI62">
            <v>100</v>
          </cell>
          <cell r="KJ62" t="str">
            <v/>
          </cell>
          <cell r="KK62" t="str">
            <v/>
          </cell>
          <cell r="KL62" t="str">
            <v/>
          </cell>
          <cell r="KM62" t="str">
            <v/>
          </cell>
          <cell r="KN62" t="str">
            <v/>
          </cell>
          <cell r="KO62" t="str">
            <v/>
          </cell>
          <cell r="KP62" t="str">
            <v>No Programó</v>
          </cell>
          <cell r="KQ62">
            <v>100</v>
          </cell>
          <cell r="KR62">
            <v>100</v>
          </cell>
          <cell r="KS62">
            <v>100</v>
          </cell>
          <cell r="KT62">
            <v>100</v>
          </cell>
          <cell r="KU62">
            <v>100</v>
          </cell>
          <cell r="KV62" t="str">
            <v/>
          </cell>
          <cell r="KW62" t="str">
            <v/>
          </cell>
          <cell r="KX62" t="str">
            <v/>
          </cell>
          <cell r="KY62" t="str">
            <v/>
          </cell>
          <cell r="KZ62" t="str">
            <v/>
          </cell>
          <cell r="LA62" t="str">
            <v/>
          </cell>
          <cell r="LB62">
            <v>100</v>
          </cell>
          <cell r="LC62" t="str">
            <v>7871_2</v>
          </cell>
          <cell r="LD62" t="str">
            <v xml:space="preserve">2. Fortalecer la articulación institucional y el otorgamiento de servicios  que dan respuesta a las </v>
          </cell>
          <cell r="LE62">
            <v>100</v>
          </cell>
          <cell r="LF62">
            <v>100</v>
          </cell>
          <cell r="LG62" t="str">
            <v/>
          </cell>
          <cell r="LH62" t="str">
            <v/>
          </cell>
          <cell r="LI62">
            <v>99.259397560368427</v>
          </cell>
          <cell r="LJ62">
            <v>79.782521690760007</v>
          </cell>
          <cell r="LK62">
            <v>24341513000</v>
          </cell>
          <cell r="LL62">
            <v>23799665292</v>
          </cell>
          <cell r="LM62">
            <v>8358079540</v>
          </cell>
          <cell r="LN62">
            <v>3250406264</v>
          </cell>
          <cell r="LO62">
            <v>3114713912</v>
          </cell>
          <cell r="LP62" t="str">
            <v>No Programó</v>
          </cell>
          <cell r="LQ62">
            <v>100</v>
          </cell>
          <cell r="LR62">
            <v>100</v>
          </cell>
          <cell r="LS62">
            <v>100</v>
          </cell>
          <cell r="LT62">
            <v>100</v>
          </cell>
          <cell r="LU62">
            <v>100</v>
          </cell>
          <cell r="LV62" t="str">
            <v/>
          </cell>
          <cell r="LW62" t="str">
            <v/>
          </cell>
          <cell r="LX62" t="str">
            <v/>
          </cell>
          <cell r="LY62" t="str">
            <v/>
          </cell>
          <cell r="LZ62" t="str">
            <v/>
          </cell>
          <cell r="MA62" t="str">
            <v/>
          </cell>
          <cell r="MB62">
            <v>100</v>
          </cell>
          <cell r="MC62">
            <v>100</v>
          </cell>
          <cell r="MD62">
            <v>100</v>
          </cell>
          <cell r="ME62">
            <v>0</v>
          </cell>
          <cell r="MF62" t="str">
            <v>Oportuno: Se radica en los tiempos establecidos por la Oficina Asesora de Planeación - OAP</v>
          </cell>
          <cell r="MG62" t="str">
            <v>Oportuno: Se radica en los tiempos establecidos por la Oficina Asesora de Planeación - OAP</v>
          </cell>
          <cell r="MH62" t="str">
            <v>Oportuno: Se radica en los tiempos establecidos por la Oficina Asesora de Planeación - OAP</v>
          </cell>
          <cell r="MI62" t="str">
            <v>Oportuno: Se radica en los tiempos establecidos por la Oficina Asesora de Planeación - OAP</v>
          </cell>
          <cell r="MJ62">
            <v>0</v>
          </cell>
          <cell r="MK62">
            <v>0</v>
          </cell>
          <cell r="ML62">
            <v>0</v>
          </cell>
          <cell r="MM62">
            <v>0</v>
          </cell>
          <cell r="MN62">
            <v>0</v>
          </cell>
          <cell r="MO62">
            <v>0</v>
          </cell>
          <cell r="MP62">
            <v>0</v>
          </cell>
          <cell r="MQ62">
            <v>0</v>
          </cell>
          <cell r="MR62" t="str">
            <v>Coherente: La información de avance de la magnitud, consignada en el reporte del periodo, concuerda con la programación realizada, con la información cualitativa presentada, con las actividades establecidas (si aplica) y con los soportes presentados. Esta</v>
          </cell>
          <cell r="MS62" t="str">
            <v>Coherente: La información de avance de la magnitud, consignada en el reporte del periodo, concuerda con la programación realizada, con la información cualitativa presentada, con las actividades establecidas (si aplica) y con los soportes presentados. Esta</v>
          </cell>
          <cell r="MT62" t="str">
            <v>Coherente: La información de avance de la magnitud, consignada en el reporte del periodo, concuerda con la programación realizada, con la información cualitativa presentada, con las actividades establecidas (si aplica) y con los soportes presentados. Esta</v>
          </cell>
          <cell r="MU62" t="str">
            <v>Coherente: La información de avance de la magnitud, consignada en el reporte del periodo, concuerda con la programación realizada, con la información cualitativa presentada, con las actividades establecidas (si aplica) y con los soportes presentados. Esta</v>
          </cell>
          <cell r="MV62">
            <v>0</v>
          </cell>
          <cell r="MW62">
            <v>0</v>
          </cell>
          <cell r="MX62">
            <v>0</v>
          </cell>
          <cell r="MY62">
            <v>0</v>
          </cell>
          <cell r="MZ62">
            <v>0</v>
          </cell>
          <cell r="NA62">
            <v>0</v>
          </cell>
          <cell r="NB62">
            <v>0</v>
          </cell>
          <cell r="NC62" t="str">
            <v>No Programó</v>
          </cell>
          <cell r="ND62">
            <v>100</v>
          </cell>
          <cell r="NE62">
            <v>100</v>
          </cell>
          <cell r="NF62">
            <v>100</v>
          </cell>
          <cell r="NG62">
            <v>100</v>
          </cell>
          <cell r="NH62">
            <v>100</v>
          </cell>
          <cell r="NI62" t="str">
            <v/>
          </cell>
          <cell r="NJ62" t="str">
            <v/>
          </cell>
          <cell r="NK62" t="str">
            <v/>
          </cell>
          <cell r="NL62" t="str">
            <v/>
          </cell>
          <cell r="NM62" t="str">
            <v/>
          </cell>
          <cell r="NN62" t="str">
            <v/>
          </cell>
          <cell r="NO62">
            <v>0</v>
          </cell>
          <cell r="NP62" t="str">
            <v xml:space="preserve">No aplica </v>
          </cell>
          <cell r="NQ62" t="str">
            <v xml:space="preserve">No aplica </v>
          </cell>
          <cell r="NR62" t="str">
            <v xml:space="preserve">No aplica </v>
          </cell>
          <cell r="NS62" t="str">
            <v xml:space="preserve">No aplica </v>
          </cell>
          <cell r="NT62">
            <v>0</v>
          </cell>
          <cell r="NU62">
            <v>0</v>
          </cell>
          <cell r="NV62">
            <v>0</v>
          </cell>
          <cell r="NW62">
            <v>0</v>
          </cell>
          <cell r="NX62">
            <v>0</v>
          </cell>
          <cell r="NY62">
            <v>0</v>
          </cell>
          <cell r="NZ62">
            <v>0</v>
          </cell>
          <cell r="OA62">
            <v>0</v>
          </cell>
          <cell r="OB62" t="str">
            <v xml:space="preserve">No aplica </v>
          </cell>
          <cell r="OC62" t="str">
            <v xml:space="preserve">No aplica </v>
          </cell>
          <cell r="OD62" t="str">
            <v xml:space="preserve">No aplica </v>
          </cell>
          <cell r="OE62" t="str">
            <v xml:space="preserve">No aplica </v>
          </cell>
          <cell r="OF62">
            <v>0</v>
          </cell>
          <cell r="OG62">
            <v>0</v>
          </cell>
          <cell r="OH62">
            <v>0</v>
          </cell>
          <cell r="OI62">
            <v>0</v>
          </cell>
          <cell r="OJ62">
            <v>0</v>
          </cell>
          <cell r="OK62">
            <v>0</v>
          </cell>
          <cell r="OL62">
            <v>0</v>
          </cell>
          <cell r="OO62" t="str">
            <v>PD108</v>
          </cell>
          <cell r="OP62">
            <v>100</v>
          </cell>
          <cell r="OQ62">
            <v>0</v>
          </cell>
          <cell r="OR62">
            <v>0</v>
          </cell>
          <cell r="OS62">
            <v>0</v>
          </cell>
          <cell r="OT62">
            <v>0</v>
          </cell>
          <cell r="OU62">
            <v>0</v>
          </cell>
          <cell r="OV62">
            <v>0</v>
          </cell>
          <cell r="OW62">
            <v>0</v>
          </cell>
          <cell r="OX62">
            <v>0</v>
          </cell>
          <cell r="OY62">
            <v>0</v>
          </cell>
          <cell r="OZ62">
            <v>0</v>
          </cell>
          <cell r="PA62">
            <v>0</v>
          </cell>
          <cell r="PB62">
            <v>0</v>
          </cell>
          <cell r="PC62">
            <v>0</v>
          </cell>
          <cell r="PD62">
            <v>17061732</v>
          </cell>
          <cell r="PE62">
            <v>17061732</v>
          </cell>
          <cell r="PF62">
            <v>17061732</v>
          </cell>
          <cell r="PG62">
            <v>17061732</v>
          </cell>
          <cell r="PH62">
            <v>17061732</v>
          </cell>
          <cell r="PI62">
            <v>17061732</v>
          </cell>
          <cell r="PJ62">
            <v>0</v>
          </cell>
          <cell r="PK62">
            <v>0</v>
          </cell>
          <cell r="PL62">
            <v>0</v>
          </cell>
          <cell r="PM62">
            <v>0</v>
          </cell>
          <cell r="PN62">
            <v>0</v>
          </cell>
          <cell r="PO62">
            <v>0</v>
          </cell>
          <cell r="PP62">
            <v>17061732</v>
          </cell>
          <cell r="PQ62">
            <v>11658315</v>
          </cell>
          <cell r="PR62">
            <v>3238747949</v>
          </cell>
          <cell r="PS62" t="str">
            <v>Meta Proyecto de Inversión</v>
          </cell>
        </row>
        <row r="63">
          <cell r="A63" t="str">
            <v>PD109</v>
          </cell>
          <cell r="B63">
            <v>7871</v>
          </cell>
          <cell r="C63" t="str">
            <v>7871_10</v>
          </cell>
          <cell r="D63">
            <v>2020110010188</v>
          </cell>
          <cell r="E63" t="str">
            <v>Un nuevo contrato social y ambiental para la Bogotá del siglo XXI</v>
          </cell>
          <cell r="F63" t="str">
            <v>3. Inspirar confianza y legitimidad para vivir sin miedo y ser epicentro de cultura ciudadana, paz y reconciliación.</v>
          </cell>
          <cell r="G63" t="str">
            <v>39.  Bogotá territorio de paz y atención integral a las víctimas del conflicto armado.</v>
          </cell>
          <cell r="H63" t="str">
            <v>Mejorar la integración de las acciones, servicios y escenarios que dan respuesta a las obligaciones derivadas de ley para las víctimas, el Acuerdo de Paz, y los demás compromisos distritales en materia de memoria, reparación, paz y reconciliación.</v>
          </cell>
          <cell r="I63" t="str">
            <v>3. Incrementar las acciones integrales de coordinación territorial, para atender las necesidades de la población afectada por el conflicto armado, así como de las víctimas, reincorporados y reintegrados residentes en Bogotá-región</v>
          </cell>
          <cell r="J63" t="str">
            <v>Construcción de Bogotá-región como territorio de paz para las víctimas y la reconciliación</v>
          </cell>
          <cell r="K63" t="str">
            <v>Oficina de Alta Consejería de Paz, Víctimas y Reconciliación</v>
          </cell>
          <cell r="L63" t="str">
            <v>Diego Fernando Peña</v>
          </cell>
          <cell r="M63" t="str">
            <v>Alto Consejero de Paz, Víctimas y Reconciliación</v>
          </cell>
          <cell r="N63" t="str">
            <v>Oficina de Alta Consejería de Paz, Víctimas y Reconciliación</v>
          </cell>
          <cell r="O63" t="str">
            <v>Diego Fernando Peña</v>
          </cell>
          <cell r="P63" t="str">
            <v>Alto Consejero de Paz, Víctimas y Reconciliación</v>
          </cell>
          <cell r="Q63" t="str">
            <v>Ehimy Duque, Juan Guillermo Becerra Jimenez</v>
          </cell>
          <cell r="R63" t="str">
            <v>Lucero Molina</v>
          </cell>
          <cell r="S63" t="str">
            <v>10. Ejecutar 100 porciento de la estrategia de reconciliación para la construcción de paz, que contribuya al fortalecimiento del tejido social en los territorios ciudad región.​​</v>
          </cell>
          <cell r="T63" t="str">
            <v>Ejecutar 100 porciento de la estrategia de reconciliación para la construcción de paz, que contribuya al fortalecimiento del tejido social en los territorios ciudad región.​​</v>
          </cell>
          <cell r="AC63" t="str">
            <v>10. Ejecutar 100 porciento de la estrategia de reconciliación para la construcción de paz, que contribuya al fortalecimiento del tejido social en los territorios ciudad región.​​</v>
          </cell>
          <cell r="AI63" t="str">
            <v xml:space="preserve">PD_Meta Proyecto: 10. Ejecutar 100 porciento de la estrategia de reconciliación para la construcción de paz, que contribuya al fortalecimiento del tejido social en los territorios ciudad región.​​; </v>
          </cell>
          <cell r="AJ63">
            <v>0</v>
          </cell>
          <cell r="AK63">
            <v>44466</v>
          </cell>
          <cell r="AL63">
            <v>2</v>
          </cell>
          <cell r="AM63">
            <v>2023</v>
          </cell>
          <cell r="AN63" t="str">
            <v xml:space="preserve">Este indicador mide el diseño y la implementación de la estrategia de reconciliación para la construcción de paz, la cual esta integrada por cuatro (4) lineas de acción:
1)	Diálogo social y reconciliación territorial 
2)	Educación para la paz y pedagogía de paz
3)	Fortalecimiento de capacidades para fomento productivo y de reactivación económica.
4)	Justicia Transicional y Justicia Restaurativa. </v>
          </cell>
          <cell r="AO63" t="str">
            <v xml:space="preserve">A través de la implementación de las acciones de la estrategia se fortalecerá la reconstrucción de tejido social, el fortalecimiento de  capacidades para la reconciliación de actores claves en los territorios bogotanos como son líderes y lideresas sociales, población víctima, población ex combatiente, organizaciones de jóvenes, culturales, ambientales, entornos educativos, entre otras. </v>
          </cell>
          <cell r="AP63">
            <v>2020</v>
          </cell>
          <cell r="AQ63">
            <v>2024</v>
          </cell>
          <cell r="AR63" t="str">
            <v>Constante</v>
          </cell>
          <cell r="AS63" t="str">
            <v>Eficacia</v>
          </cell>
          <cell r="AT63" t="str">
            <v>Porcentaje</v>
          </cell>
          <cell r="AU63" t="str">
            <v>Producto</v>
          </cell>
          <cell r="AV63" t="str">
            <v>N/D</v>
          </cell>
          <cell r="AW63" t="str">
            <v>N/D</v>
          </cell>
          <cell r="AX63" t="str">
            <v>N/D</v>
          </cell>
          <cell r="AZ63">
            <v>1</v>
          </cell>
          <cell r="BB63" t="str">
            <v>El indicador se calculará a través de la relación entre las acciones o actividades ejecutadas y programadas para el diseño e implementación de la estrategia de reconciliación para la construcción de paz, de conformidad con el plan interno de trabajo de la Oficina Alta Consejería de Paz, Víctimas y Reconciliación.</v>
          </cell>
          <cell r="BC63" t="str">
            <v>(Valor porcentual asignado al total de las acciones o actividades ejecutadas en el periodo/Valor porcentual asignado al total de las acciones o actividades programadas en el periodo)*100</v>
          </cell>
          <cell r="BD63" t="str">
            <v>Valor porcentual asignado al total de las acciones o actividades ejecutadas en el periodo</v>
          </cell>
          <cell r="BE63" t="str">
            <v>Valor porcentual asignado al total de las acciones o actividades programadas en el periodo</v>
          </cell>
          <cell r="BF63" t="str">
            <v>Soportes de cumplimiento de las acciones o actividades ralacionadas con el diseño e implementación de la estrategia de reconciliación para la construcción de paz.</v>
          </cell>
          <cell r="BG63">
            <v>3</v>
          </cell>
          <cell r="BH63">
            <v>44644</v>
          </cell>
          <cell r="BI63" t="str">
            <v>Radicado 3-2022-9977 del 24/03/2022</v>
          </cell>
          <cell r="BJ63" t="str">
            <v>Establecer variables 1 y/o 2 numéricas</v>
          </cell>
          <cell r="BK63">
            <v>100</v>
          </cell>
          <cell r="BL63">
            <v>100</v>
          </cell>
          <cell r="BM63">
            <v>100</v>
          </cell>
          <cell r="BN63">
            <v>100</v>
          </cell>
          <cell r="BO63">
            <v>100</v>
          </cell>
          <cell r="BP63">
            <v>100</v>
          </cell>
          <cell r="BQ63">
            <v>20057776255</v>
          </cell>
          <cell r="BR63">
            <v>3061033688</v>
          </cell>
          <cell r="BS63">
            <v>5950295294</v>
          </cell>
          <cell r="BT63">
            <v>4946640896</v>
          </cell>
          <cell r="BU63">
            <v>3526892377</v>
          </cell>
          <cell r="BV63">
            <v>2572914000</v>
          </cell>
          <cell r="BW63">
            <v>100</v>
          </cell>
          <cell r="BX63">
            <v>100</v>
          </cell>
          <cell r="BY63">
            <v>100</v>
          </cell>
          <cell r="BZ63">
            <v>100</v>
          </cell>
          <cell r="CA63">
            <v>100</v>
          </cell>
          <cell r="CB63">
            <v>100</v>
          </cell>
          <cell r="CC63">
            <v>100</v>
          </cell>
          <cell r="CD63">
            <v>3039152519</v>
          </cell>
          <cell r="CE63">
            <v>2654219777</v>
          </cell>
          <cell r="CF63">
            <v>5950083818</v>
          </cell>
          <cell r="CG63">
            <v>5349403187</v>
          </cell>
          <cell r="CH63">
            <v>4939749498</v>
          </cell>
          <cell r="CI63">
            <v>4677876039</v>
          </cell>
          <cell r="CJ63">
            <v>100</v>
          </cell>
          <cell r="CK63">
            <v>100</v>
          </cell>
          <cell r="CL63">
            <v>100</v>
          </cell>
          <cell r="CM63" t="str">
            <v>No aplica</v>
          </cell>
          <cell r="CN63" t="str">
            <v>Constante</v>
          </cell>
          <cell r="CO63">
            <v>100</v>
          </cell>
          <cell r="CP63">
            <v>100</v>
          </cell>
          <cell r="CQ63">
            <v>100</v>
          </cell>
          <cell r="CR63">
            <v>100</v>
          </cell>
          <cell r="CS63">
            <v>100</v>
          </cell>
          <cell r="CT63">
            <v>100</v>
          </cell>
          <cell r="CU63">
            <v>100</v>
          </cell>
          <cell r="CV63">
            <v>100</v>
          </cell>
          <cell r="CW63">
            <v>100</v>
          </cell>
          <cell r="CX63">
            <v>100</v>
          </cell>
          <cell r="CY63">
            <v>100</v>
          </cell>
          <cell r="CZ63">
            <v>100</v>
          </cell>
          <cell r="DA63">
            <v>100</v>
          </cell>
          <cell r="DB63">
            <v>100</v>
          </cell>
          <cell r="DC63">
            <v>100</v>
          </cell>
          <cell r="DD63">
            <v>7.14</v>
          </cell>
          <cell r="DE63">
            <v>10.71</v>
          </cell>
          <cell r="DF63">
            <v>7.14</v>
          </cell>
          <cell r="DG63">
            <v>10.71</v>
          </cell>
          <cell r="DH63">
            <v>7.15</v>
          </cell>
          <cell r="DI63">
            <v>10.71</v>
          </cell>
          <cell r="DJ63">
            <v>3.57</v>
          </cell>
          <cell r="DK63">
            <v>7.14</v>
          </cell>
          <cell r="DL63">
            <v>7.14</v>
          </cell>
          <cell r="DM63">
            <v>10.72</v>
          </cell>
          <cell r="DN63">
            <v>10.72</v>
          </cell>
          <cell r="DO63">
            <v>7.15</v>
          </cell>
          <cell r="DP63" t="str">
            <v/>
          </cell>
          <cell r="DQ63">
            <v>7.14</v>
          </cell>
          <cell r="DR63">
            <v>10.71</v>
          </cell>
          <cell r="DS63">
            <v>7.14</v>
          </cell>
          <cell r="DT63">
            <v>10.71</v>
          </cell>
          <cell r="DU63">
            <v>7.15</v>
          </cell>
          <cell r="DV63">
            <v>7.14</v>
          </cell>
          <cell r="DW63">
            <v>0</v>
          </cell>
          <cell r="DX63">
            <v>0</v>
          </cell>
          <cell r="DY63">
            <v>0</v>
          </cell>
          <cell r="DZ63">
            <v>0</v>
          </cell>
          <cell r="EA63">
            <v>0</v>
          </cell>
          <cell r="EB63">
            <v>0</v>
          </cell>
          <cell r="EC63">
            <v>49.99</v>
          </cell>
          <cell r="ED63" t="str">
            <v/>
          </cell>
          <cell r="EE63"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EF63"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EG63" t="str">
            <v>3.1.1.2 Informe de avance sobre las asistencias técnicas
3.1.3.1 Matriz con acciones de gestión administrativa para la construcción de paz y reconciliación</v>
          </cell>
          <cell r="EH63"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EI63" t="str">
            <v>3.1.1.1 Documento de avance metodológico del modelo formativo y pedagógico integral para la reconciliación
3.1.3.1 Matriz con acciones de gestión administrativa para la construcción de paz y reconciliación</v>
          </cell>
          <cell r="EJ63" t="str">
            <v>3.1.1.2 Informe de avance sobre las asistencias técnicas
3.1.2.2 Informe de avance sobre las acciones distritales para el proceso de reincorporación en la ciudad de Bogotá
3.1.2.3 Infome de avances sobre iniciativas productivas para población excombatiente</v>
          </cell>
          <cell r="EK63" t="str">
            <v>3.1.3.1 Matriz con acciones de gestión administrativa para la construcción de paz y reconciliación</v>
          </cell>
          <cell r="EL63" t="str">
            <v>3.1.1.1 Documento de avance metodológico del modelo formativo y pedagógico integral para la reconciliación
3.1.2.2 Informe de avance sobre las acciones distritales para el proceso de reincorporación en la ciudad de Bogotá</v>
          </cell>
          <cell r="EM63" t="str">
            <v>3.1.1.1 Documento de avance metodológico del modelo formativo y pedagógico integral para la reconciliación
3.1.3.1 Matriz con acciones de gestión administrativa para la construcción de paz y reconciliación</v>
          </cell>
          <cell r="EN63" t="str">
            <v>3.1.1.1 Documento de avance metodológico del modelo formativo y pedagógico integral para la reconciliación
3.1.1.2 Informe de avance sobre las asistencias técnicas
3.1.2.2 Informe de avance sobre las acciones distritales para el proceso de reincorporación en la ciudad de Bogotá</v>
          </cell>
          <cell r="EO63" t="str">
            <v>3.1.1.1 Documento de avance metodológico del modelo formativo y pedagógico integral para la reconciliación
3.1.2.3 Informe de avances sobre iniciativas productivas para población excombatiente
3.1.3.1 Matriz con acciones de gestión administrativa para la construcción de paz y reconciliación</v>
          </cell>
          <cell r="EP63" t="str">
            <v>3.1.1.1 Documento de avance metodológico del modelo formativo y pedagógico integral para la reconciliación
3.1.2.2 Informe de avance sobre las acciones distritales para el proceso de reincorporación en la ciudad de Bogotá</v>
          </cell>
          <cell r="EQ63" t="str">
            <v>• Soporte 3.1.1.2 Informe de avance sobre las asistencias técnicas
• Soporte 3.1.3.1 Matriz de acciones administrativas (incluye anexos de matriz de seguimiento radicados, memorandos de aprobación de polizas e inicio, matriz de seguimiento a la contratación, Matriz de seguimiento ejecución contractual DPR
y acta de evidencia de reunion de fecha 31 de enero de 2023)</v>
          </cell>
          <cell r="ER63" t="str">
            <v>• 3.1.1.1 Documento modelo pedagógico para la reconciliación
• 3.1.1.2 Informe de avance asistencias técnicas
• 3.1.2.2. Acta articulación ACPVR- INVIMA 29022023
• 3.1.2.2. Acta articulación ACPVR-SDG 16022023</v>
          </cell>
          <cell r="ES63" t="str">
            <v>• 3.1.1.2 Informe de avance sobre las asistencias técnicas
• 3.1.3.1 Matriz de acciones administrativas</v>
          </cell>
          <cell r="ET63" t="str">
            <v>• 3.1.1.1 Documento de avance metodológico del modelo formativo y pedagógico integral para la reconciliación.
• 3.1.1.2 Informe de avance sobre las asistencias técnicas
• 3.1.2.2.1  (19-04-23) Acta Mesa Distrital de Reincorporación 
• 3.1.2.2.2 (16.04.23) Acta de articulación con Consejo Nacional de Reincorporación.
• 3.1.2.2.3 (21.04.23) Acta de reunión socialización oferta de servicios del Distrito a facilitadores de la ARN</v>
          </cell>
          <cell r="EU63" t="str">
            <v>• 3.1.1.1.Informe de avance. Estrategia de Reconciliación. Mayo 2023.
• 3.1.1.1.1 Informe de avance. Estrategia de Reconciliación. Mayo 2023.1Matriz Normativa. Actualización.
• 3.1.1.1.2 Matriz referencias bibliográficas
• 3.1.3.1 Matriz de acciones administrativas (incluye anexos de matriz de seguimiento radicados, memorandos de aprobación de pólizas e inicio, matriz de seguimiento a la contratación, Matriz de seguimiento ejecución contractual DPR</v>
          </cell>
          <cell r="EV63" t="str">
            <v>• 3.1.2.2 Informe de avance sobre las acciones distritales para el proceso de reincorporación en la ciudad de Bogotá.
• 3.1.2.3 Informe de iniciativas productivas 
• 3.1.2.3.1 Acta articulación INVIMA - ACPVR febrero 22 de 2023 
• 3.1.2.3.2 Acta de reunión seguimiento componente 2 proyecto 1937 FDL ciudad bolívar.
• 3.1.2.3.3 Ayuda de memoria y listado de asistencia jornada de formación SDDE y ACPVR para PPR.</v>
          </cell>
          <cell r="EW63">
            <v>0</v>
          </cell>
          <cell r="EX63">
            <v>0</v>
          </cell>
          <cell r="EY63">
            <v>0</v>
          </cell>
          <cell r="EZ63">
            <v>0</v>
          </cell>
          <cell r="FA63">
            <v>0</v>
          </cell>
          <cell r="FB63">
            <v>0</v>
          </cell>
          <cell r="FC63">
            <v>3499244000</v>
          </cell>
          <cell r="FD63">
            <v>3499244000</v>
          </cell>
          <cell r="FE63">
            <v>3499244000</v>
          </cell>
          <cell r="FF63">
            <v>3499244000</v>
          </cell>
          <cell r="FG63">
            <v>3499244000</v>
          </cell>
          <cell r="FH63">
            <v>3499244000</v>
          </cell>
          <cell r="FI63">
            <v>3499244000</v>
          </cell>
          <cell r="FJ63">
            <v>3499244000</v>
          </cell>
          <cell r="FK63">
            <v>3499244000</v>
          </cell>
          <cell r="FL63">
            <v>3499244000</v>
          </cell>
          <cell r="FM63">
            <v>3499244000</v>
          </cell>
          <cell r="FN63">
            <v>3499244000</v>
          </cell>
          <cell r="FO63">
            <v>3499244000</v>
          </cell>
          <cell r="FP63">
            <v>3522769093</v>
          </cell>
          <cell r="FQ63">
            <v>3522769093</v>
          </cell>
          <cell r="FR63">
            <v>3526892377</v>
          </cell>
          <cell r="FS63">
            <v>3526892377</v>
          </cell>
          <cell r="FT63">
            <v>3526892377</v>
          </cell>
          <cell r="FU63">
            <v>3526892377</v>
          </cell>
          <cell r="FV63">
            <v>0</v>
          </cell>
          <cell r="FW63">
            <v>0</v>
          </cell>
          <cell r="FX63">
            <v>0</v>
          </cell>
          <cell r="FY63">
            <v>0</v>
          </cell>
          <cell r="FZ63">
            <v>0</v>
          </cell>
          <cell r="GA63">
            <v>0</v>
          </cell>
          <cell r="GB63">
            <v>3526892377</v>
          </cell>
          <cell r="GC63">
            <v>2315059874</v>
          </cell>
          <cell r="GD63">
            <v>2818610881</v>
          </cell>
          <cell r="GE63">
            <v>2645677103</v>
          </cell>
          <cell r="GF63">
            <v>2899188205</v>
          </cell>
          <cell r="GG63">
            <v>2961044678</v>
          </cell>
          <cell r="GH63">
            <v>3492765946</v>
          </cell>
          <cell r="GI63">
            <v>0</v>
          </cell>
          <cell r="GJ63">
            <v>0</v>
          </cell>
          <cell r="GK63">
            <v>0</v>
          </cell>
          <cell r="GL63">
            <v>0</v>
          </cell>
          <cell r="GM63">
            <v>0</v>
          </cell>
          <cell r="GN63">
            <v>0</v>
          </cell>
          <cell r="GO63">
            <v>3492765946</v>
          </cell>
          <cell r="GP63">
            <v>36220663</v>
          </cell>
          <cell r="GQ63">
            <v>88084938</v>
          </cell>
          <cell r="GR63">
            <v>368785223</v>
          </cell>
          <cell r="GS63">
            <v>663532368</v>
          </cell>
          <cell r="GT63">
            <v>1134462628</v>
          </cell>
          <cell r="GU63">
            <v>1571280934</v>
          </cell>
          <cell r="GV63">
            <v>0</v>
          </cell>
          <cell r="GW63">
            <v>0</v>
          </cell>
          <cell r="GX63">
            <v>0</v>
          </cell>
          <cell r="GY63">
            <v>0</v>
          </cell>
          <cell r="GZ63">
            <v>0</v>
          </cell>
          <cell r="HA63">
            <v>0</v>
          </cell>
          <cell r="HB63">
            <v>1571280934</v>
          </cell>
          <cell r="HC63">
            <v>261873459</v>
          </cell>
          <cell r="HD63">
            <v>261873459</v>
          </cell>
          <cell r="HE63">
            <v>261873459</v>
          </cell>
          <cell r="HF63">
            <v>261873459</v>
          </cell>
          <cell r="HG63">
            <v>261873459</v>
          </cell>
          <cell r="HH63">
            <v>261873459</v>
          </cell>
          <cell r="HI63">
            <v>0</v>
          </cell>
          <cell r="HJ63">
            <v>0</v>
          </cell>
          <cell r="HK63">
            <v>0</v>
          </cell>
          <cell r="HL63">
            <v>0</v>
          </cell>
          <cell r="HM63">
            <v>0</v>
          </cell>
          <cell r="HN63">
            <v>0</v>
          </cell>
          <cell r="HO63">
            <v>261873459</v>
          </cell>
          <cell r="HP63">
            <v>3436471</v>
          </cell>
          <cell r="HQ63">
            <v>124927196</v>
          </cell>
          <cell r="HR63">
            <v>193432460</v>
          </cell>
          <cell r="HS63">
            <v>220993015</v>
          </cell>
          <cell r="HT63">
            <v>239107766</v>
          </cell>
          <cell r="HU63">
            <v>253772680</v>
          </cell>
          <cell r="HV63">
            <v>0</v>
          </cell>
          <cell r="HW63">
            <v>0</v>
          </cell>
          <cell r="HX63">
            <v>0</v>
          </cell>
          <cell r="HY63">
            <v>0</v>
          </cell>
          <cell r="HZ63">
            <v>0</v>
          </cell>
          <cell r="IA63">
            <v>0</v>
          </cell>
          <cell r="IB63">
            <v>253772680</v>
          </cell>
          <cell r="IC63" t="str">
            <v xml:space="preserve">Para el cumplimiento de la meta de implementación de la estrategia de reconciliación, a corte del mes de junio, se programaron y ejecutaron 14 actividades logrando obtener los siguientes avances: 
*En el marco de elaboración del documento de actualización de la estrategia de reconciliación y la incorporación de los componentes que la integran, y después de haber avanzado en el tema de reincorporación a corte junio se tienen adelantos sobre la estructura del documento respecto a la tabla de materias y el contenido sobre el tema del Sistema Integral de Paz en el aparte conceptual. De igual manera, fue actualizada la matriz correspondiente al marco normativo y fue creada la matriz de referencias bibliográficas, la cuál será actualizada a medida que se avanza en el documento de actualización de la estrategia de reconciliación. 
 *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 Apoyo a acciones distritales al proceso de reincorporación y reintegración:  
En el marco de la estrategia distrital de apoyo al proceso de reincorporación y reintegración se realizaron procesos de articulación con entidades del orden nacional y distrital (Agencia para la Reincorporación y Normalización, Secretaría Desarrollo Económico, Alcaldía Local de Bosa, SENA )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para el mes de marzo dirigida a emprendimientos de firmantes de paz sobre los requisitos sanitarios por productos alimenticios y bebidas alcohólicas, etiquetados y fichas técnicas, así como la excepción de pagos a microempresarios para registros de productos determinados.
Así mismo, en el mes de abril se desarrolló la primera sesión del 2023 de la Mesa Distrital de Reincorporación. En esta Mesa se presentó el balance de implementación del plan operativo del 2022 destacando un porcentaje de cumplimiento del 94% y respecto a los avances alcanzados y los retos identificados en la vigencia 2022 se actualizó el plan operativo 2023 de la Mesa Distrital de Reincorporación, incluyendo 32 acciones de 13 entidades distritales, las cuales serán realizadas con el apoyo técnico y los procesos de articulación con entidades de orden nacional requeridas.  
En el marco de la Estrategia Psicosocial de Atención Diferencial de la Secretaría Distrital de Salud, cuyo objetivo es implementar procesos de acompañamiento psicosocial y en salud integral a personas en proceso de reintegración y reincorporación, se establece el apoyo en la ampliación de la convocatoria para ampliar el número de personas beneficiarias de la misma, así como el canal pertinente para la remisión de casos cuando se requiera. 
Igualmente,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durante los meses de febrero, abril y junio. 
Durante el mes de junio se llevó a cabo una sesión de trabajo específica para temas relacionados con seguridad, prevención y protección de población firmante del AFP, en cumplimiento de las recomendaciones de las Alertas Tempranas 05 y 010 correspondientes a las localidades de Sumapaz y ciudad bolívar, en las que se identificó un nivel de riesgo alto para la PPR.
*Iniciativas productivas en el proceso de reincorporación y reintegración: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Se adelanta un proceso de fortalecimiento a las capacidades productivas de la PPR tanto para los proyectos productivos colectivos e individuales, con un proceso de formación general en competencias y habilidades blandas; adicionalmente en la localidad de ciudad bolívar se adelanta la ejecución del componente 2 del proyecto 1937 del FDL, que apunta a promover la asociatividad para la productividad en la PPR, con espacios formativos, de formulación, capitalización e implementación de iniciativas propias de la PPR que integran a las comunidades de acogida.
* En el marco de la gestión administrativa se han realizado las siguientes actividades a corte junio:
1. Preparación y formulación de Insumos para respuesta a los radicados interpuestos a la Dirección de Paz y Reconciliación en la plataforma SIGA de noventa (90) solicitudes referentes principalmente a solicitudes de concepto acto administrativo para Consejos Locales de Paz, solicitudes de concepto de política pública,  proposición del Concejo de Bogotá y peticiones generales.
2. Apoyo en los procesos de gestión contractual de la Dirección de Paz que involucren la formulación de procesos y el seguimiento a los mismos: 
3. Apoyo en los procesos de supervisión de los contratos suscritos por la Dirección de Paz:
4. Ejecución de reuniones de equipo para la programación y seguimiento a las actividades de la Dirección de Paz y Reconciliación: Se realiza reunión de equipo en el marco del comité de autocontrol mensual de la Dirección con la participación de todos los contratistas y personal de planta. </v>
          </cell>
          <cell r="ID63" t="str">
            <v>Durante el presente mes no se realizaron acciones de Asistencia técnica y articulación intersectorial y local para el desarrollo de procesos de Paz y la Reconciliación, por cuanto el convenio 730 de 2022 culminó su ejecución y se encuentra en proceso de liquidación.
No obstante lo anterior se celebró el CONVENIO CON ORGANIZACIÓN INTERNACIONAL PARA LAS MIGRACIONES – OIM ROF-001-002 con el objeto de aunar esfuerzos técnicos, humanos, administrativos y financieros entre la Alta Consejería de Paz, Víctimas y Reconciliación de la Secretaría General de la Alcaldía Mayor de Bogotá, y la Organización internacional para las migraciones – OIM, para adelantar acciones de integración local, pedagogía para la paz, memoria, no estigmatización y  justicia restaurativa, en el marco de la estrategia de reconciliación y construcción de paz territorial, para la consolidación de Bogotá-Región como epicentro de paz y reconciliación. Este convenio se encuentra en la acción No. 1 Contratación del equipo técnico y administrativo acorde con el cronograma.
Por lo anterior reprogramamos el reporte para el mes de julio a fin de contar con acciones y soportes que aporten al cumplimiento de la meta.</v>
          </cell>
          <cell r="IE63" t="str">
            <v/>
          </cell>
          <cell r="IF63" t="str">
            <v>Este indicador mide el diseño y la implementación de la estrategia de reconciliación para la construcción de paz, la cual está integrada por cuatro 4 líneas de acción de las cuales, en el mes de enero se realizaron (2) actividades de (2) programadas, así:
1. Asistencia técnica y gestión de procesos a nivel intersectorial y local para el desarrollo de procesos de Paz y la Reconciliación: se han desarrollado las siguientes actividades durante el mes de diciembre: 
• Convenio ACPVR – OEI:
Por medio del convenio de cooperación 762-2022 celebrado entre la Organización de Estados Iberoamericanos-OEI y la Alta Consejería de Paz, Víctimas y Reconciliación- ACPVR, cuyo objeto es “Aunar esfuerzos técnicos, humanos, administrativos y financieros entre la Alta Consejería de Paz, Víctimas y Reconciliación de la Secretaría General de la Alcaldía Mayor de Bogotá, y la Organización de Estados Iberoamericanos (OEI), para la promoción del diálogo social, procesos de justicia restaurativa, y reparación integral a las víctimas, en el marco de las estrategias de reconciliación y de construcción de paz territorial", se desarrolló asistencia técnica para las iniciativas que hacen parte del convenio el día 27 de enero de 2023, en el marco de la estrategia de reconciliación y construcción de paz.
Durante esta reunión se realizó asistencia Técnica a una iniciativa dennomindada Corporación Humanitaria Reencuentros quienes han articulado con la Alcaldía Local de Usme para el desarrollo de su iniciativa, la cual consiste en elaborar una metodología para la búsqueda de personas dadas por desaparecidas. Esta articulación tiene como propósito establecer contacto con la comunidad de Usme para explorar el interés de participación en la construcción y la apropiación de la misma por las personas víctimas de este crimen.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catorce (14) radicados interpuestos a la Dirección de Paz y Reconciliación en la plataforma SIGA, de las cuales dos (2) corresponden a solicitudes de concepto de política pública, una (1) proposición del Concejo de Bogotá y once (11) peticiones.
•  Apoyo en los procesos de gestión contractual de la Dirección de Paz que involucren la formulación de procesos y el seguimiento a los mismos: Se realiza la gestión para la celebración de 13 contratos de prestación de servicios de la Dirección de Paz y Reconciliación que se encontraban programados en el Plan Anual de Adquisiciones, de los cuales se cuenta con aprobación de póliza e inicio en el mes de enero a 10 de éstos.
•  Apoyo en los procesos de supervisión de los contratos suscritos por la Dirección de Paz: Se realiza la supervisión de seis (6) contratos suscritos durante la vigencia 2022 y que contaron con prórroga para el mes de enero 2023. Así mismo se realiza la supervisión de la primera cuenta de cobro presentada por diez (10) contratistas correspondientes a los contratos suscritos durante el mes de enero de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v>
          </cell>
          <cell r="IG63" t="str">
            <v>Este indicador mide el diseño y la implementación de la estrategia de reconciliación para la construcción de paz. En el mes de febrero se realizaron (3) actividades de (3) programadas, así:
• Ajuste del modelo formativo y pedagógico integral y fortalecimiento de capacidades para el desarrollo de iniciativas de reconciliación  
1. En el último año del actual gobierno distrital, se elabora un documento que integra las/los diferentes acciones y procesos en reconciliación que se desarrollan en el seno de la Dirección de Paz y Reconciliación (DPR) de la Alta Consejería de Paz, Víctimas y Reconciliación (ACPVR). Con ese objetivo, se reporta el avance obtenido hasta el corriente mes. Desde la lectura de los documentos que integran la estrategia de reconciliación, pasando por reuniones de definición y de socialización del mismo, se presentan entonces los avances junto con las evidencias- soporte de los mismos.
• Asistencia técnica y articulación intersectorial y local para el desarrollo de procesos de Paz y la Reconciliación.
2. Desde la Dirección de paz y reconciliación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 Apoyo a acciones distritales para el proceso de reincorporación en la ciudad de Bogotá:
3.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algunas organizaciones hicieron caso omiso a los requerimientos por parte de los enlaces de la OEI y de la Dirección de Paz y Reconciliación, se presentaron demoras en la firma de los acuerdos y en el envío de los planes de trabajo. Para avanzar con el desembolso, algunas enviaron sus informes después del plazo establecido lo que atrasó los trámites administrativos internos de la OEI. Para esto, desde la Dirección de Paz y Reconciliación hemos fortalecido la comunicación con los representantes de las organizaciones y se les ha propuesto ir hasta sus territorios para recoger la documentación solicitada y apoyarlos en lo que necesiten en tiempo real.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y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DPR para convertir a Bogotá en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v>
          </cell>
          <cell r="IH63" t="str">
            <v>Este indicador mide el diseño y la implementación de la estrategia de reconciliación para la construcción de paz. En el mes de marzo se realizaron (2) actividades de (2) programadas, así:
1. Asistencia técnica y articulación intersectorial y local para el desarrollo de procesos de Paz y la Reconciliación.
Desde la Dirección de paz y reconciliación, en el marco del convenio 762 de 2022 suscrito entre la Alta Consejería de Paz, Víctimas y Reconciliación y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y el respectivo seguimiento al cumplimiento de las actividades allí previstas.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Sumado a lo anterior, dentro del seguimiento realizado desde la Dirección de Paz y Reconciliación al convenio suscrito con la Secretaría de Cultura, Recreación y Deporte, frente a la ejecución de las dos Becas “Expresiones culturales y artísticas de Justicia Restaurativa”, y las tres becas  “Diálogos necesarios: Espacios culturales de Paz, Memoria y Reconciliación” se realizó un encuentro presencial para conocer los avances en la ejecución del cronograma señalado por cada organización ganadora. 
En este espacio, los asistentes realizaron una presentación con las respectivas evidencias del cumplimiento de las actividades desarrolladas y compartieron los retos o dificultades que se han presentado para el cumplimiento del cronograma para brindar posibles soluciones a través de la gestión de la Alta Consejería.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cincuenta (50) radicados interpuestos a la Dirección de Paz y Reconciliación en la plataforma SIGA, de las cuales nueve (9) corresponden a solicitudes de concepto de política pública, cinco (5) proposiciones del Concejo de Bogotá y (36) peticiones.
• Apoyo en los procesos de gestión contractual de la Dirección de Paz que involucren la formulación de procesos y el seguimiento a los mismos: Se realiza la gestión para la celebración de (2) contratos de prestación de servicios de la Dirección que se encontraban programados en el Plan Anual de Adquisiciones -PAA, de los cuales se cuenta con aprobación de póliza e inicio en el mes de enero a (10) contratos.
• Apoyo en los procesos de supervisión de los contratos suscritos por la Dirección de Paz: Se realiza la supervisión de catorce (14) contratos suscritos durante la vigencia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algunas organizaciones hicieron caso omiso a los requerimientos por parte de los enlaces de la OEI y de la Dirección de Paz y Reconciliación -DPR, se presentaron demoras en la firma de los acuerdos y en el envío de los planes de trabajo y, para avanzar con el desembolso, algunas enviaron sus informes después del plazo establecido lo que atrasó los trámites administrativos internos de la OEI. Para esto, desde la DPR hemos fortalecido la comunicación con los representantes de las organizaciones y se les ha propuesto ir hasta sus territorios para recoger la documentación solicitada y apoyarlos en lo que necesiten en tiempo real. 
Ahora bien, con relación al seguimiento a la ejecución de las becas artísticas y culturales, la comunicación con cuatro de las cinco organizaciones ganadoras ha fluido de forma positiva, y han cumplido con los compromisos pactados frente al cronograma; sin embargo, no se ha podido establecer comunicación con una de las organizaciones, se intentó contactar a los representantes de acuerdo con la información suministrada en su inscripción, pero no han reportado avance alguno. 
BENEFICIOS
• Por una parte,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El desarrollo de las actividades administrativas favorece al fortalecimiento institucional de la Dirección de Paz y Reconciliación para el cumplimiento de sus actividades misionales, lo que redundará en un beneficio para la ciudadanía.</v>
          </cell>
          <cell r="II63" t="str">
            <v>Este indicador mide el diseño y la implementación de la estrategia de reconciliación para la construcción de paz. En el mes de abril se realizaron (3) actividades de (3)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se avanzó: en el marco normativo; el contenido y la definición de los aspectos que orientan el marco conceptual; y el contenido y la definición de los aspectos que orientan los componentes de la estrategia de reconciliación. Respecto a estos dos últimos aspectos, los avances se desarrollaron especialmente respecto al componente de reincorporación, presentado los siguientes productos:
- Reporte de avance del documento de integración.
- Documento de avance del documento de integración.
- Matriz Normativa. Actualización.
2. Asistencia técnica y articulación intersectorial y local para el desarrollo de procesos de Paz y la Reconciliación.
Con relación al proceso formativo hacia el fortalecimiento de capacidades de las organizaciones con emprendimientos, se diseñó un proceso pedagógico que constó de 6 sesiones metodológicas, esto derivado del diagnóstico de capacidades organizativas.
Como resultado de las sesiones realizadas, se construyó el instrumento que brinda herramientas valiosas para identificar las fortalezas y debilidades de las organizaciones y así generar conocimientos que les permitan mejorar su capacidad de planear, ejecutar y fortalecer sus emprendimientos. De esta manera se busca contribuir a la construcción de paz y reconciliación en el distrito. 
Esta sistematización de experiencias contó con encuentros que se desarrollaron de manera virtual. En la primera sesión participaron 61 personas. Su propósito fue reconocer e interpretar el camino transitado durante el desarrollo de iniciativas desde una mirada crítica, con el fin de identificar algunas potencialidades y dificultades que generan cambios significativos de la experiencia. Por ello, se aprovecharon herramientas como la fotografía y medios audiovisuales posibilitando situar experiencias vividas.
Se diseñó e implementó la segunda sesión de sistematización de experiencias, denominada “Las herramientas para reflexionar nuestra experiencia”, con una participación de 31 personas. Su propósito fue explorar la fundamentación conceptual de la primera sesión, acercar a las personas participantes a diferentes herramientas que se han construido y que pueden utilizarse para procesos de sistematización de experiencias.
Se diseñó e implementó la sesión de formación en enfoques, denominada Enfoque de género, diferenciales y por orientación sexual “aprendiendo desde la diferencia”, esta se desarrolló de manera presencial en el Archivo Distrital, con una participación de 32 personas. Su propósito fue generar un espacio de reflexión y aprendizaje alrededor de la importancia de incorporar los enfoques diferenciales en las iniciativas, buscando entablar diálogos que contribuyan a desmontar mitos y estereotipos a través de los cuales se puede reproducir la violencia y generar vulneraciones.
Adicionalmente, se desarrolló una sesión que tuvo como propósito generar un espacio de diálogo y reflexión sobre las experiencias en comunicación para el cambio social como apuesta para incidir en la transformación de nuestros territorios; así como para apropiar algunos recursos comunicativos en las iniciativas, aprovechando herramientas físicas como el cuerpo y tecnológicas como los teléfonos para crear contenido de valor que contribuyan a este cambio. Otra de las sesiones, tuvo como finalidad crear un producto audiovisual en colectivo utilizando herramientas básicas de creación y edición de contenidos y poniendo en práctica los conocimientos construidos sobre comunicación para el cambio social.
Con relación al proceso formativo en temas de resolución de conflictos, construcción de paz y pedagogía en articulación con el Consejo Distrital de Paz, se prepararon talleres en los siguientes temas: 1. Derechos Humanos, DIH, mecanismos de protección. 2. Liderazgo en transformación de conflictos. 3. Política Pública Nacional de Reconciliación, No estigmatización y Convivencia. 4. Encuentro de memoria. 5. Estrategias de diálogo y acciones enfocadas en paz y convivencia. 6. Ruta TOAR. 7. Programas de Desarrollo con Enfoque Territorial (PDET); con el propósito de fortalecer las capacidades de las personas que participan en este lugar de convergencia y que representan a más de 40 sectores de la sociedad civil con el fin de encaminar el logro y mantenimiento de la paz, generando una cultura de reconciliación y transformación de conflictos en Bogotá.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Cada documento cuenta con las metodologías para el fortalecimiento de iniciativas así:
- Módulo de emprendimiento: contiene la presentación del apartado, sus 6 metodologías, el anexo de sistematización y las referencias bibliográficas.
- Módulo de fortalecimiento de capacidades en reconciliación: contiene la presentación del apartado, sus 13 metodologías, el anexo de sistematización y las referencias bibliográficas.
- Módulo de fortalecimiento al Consejo Distrital de Paz: contiene la presentación del apartado, sus 6 metodologías, el anexo de sistematización y las referencias bibliográficas. 
Para finalizar,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En dichos talleres se indagó sobre tres aspectos: 1. Las actitudes y acciones de estigmatización o discriminación a las que se ven expuestas las personas en proceso de reincorporación, reintegración y comparecientes de la fuerza pública y los ámbitos en los que se presentan estas actitudes. 2. Las afectaciones que tienen estas acciones en la dimensión individual, familiar y comunitaria de estas personas. 3. Las propuestas hacia la eliminación de la estigmatización y discriminación que sufre esta población. Así las cosas, para abril se consolidó un documento con el contexto de la estrategia, la ruta para la implementación en el distrito, los componentes y acciones, y recomendaciones para el desarrollo de esta.  
Adicionalmente,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El proceso de acompañamiento se llevó a cabo sobre la convocatoria, selección y asesoría a la formulación de iniciativas y acciones concretas, de las modalidades 1, 2 y 3, que serían desarrolladas con el fin de impactar entornos comunitarios e institucionales en la búsqueda de construcción de paz y reconciliación.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Ahora bien, para la Modalidad 4 no se llevó a cabo una convocatoria abierta, puesto que se seleccionaron tres (3) organizaciones cuyas iniciativas y acciones específicas estuvieran encaminadas a fortalecer el proceso de implementación del punto 5 del Acuerdo de Paz (Acuerdo sobre las víctimas del conflicto); además de apoyar la implementación de la ruta TOAR de manera anticipada y/o en el marco de las sanciones impuestas por la Jurisdicción Especial para la Paz (JEP). Esta modalidad contó con $75 millones de pesos en total.
De esta forma, se seleccionaron tres iniciativas que se articularían con el proyecto piloto desarrollado durante el primer semestre del 2022 en la localidad de Usme, el cual tuvo como resultado la formulación y ejecución de proyectos con contenido restaurador - reparador. 
Así las cosas, el acompañamiento al proceso de la ruta de Trabajos, Obras, Actividades con contenido Reparador – Restaurador (TOAR) en Usme, se llevó a cabo a partir de la interlocución con las organizaciones: 1. ASOCUNT - Firmantes de paz. 2. Kabala Teatro – Sociedad civil / comunidad. 3. LIVIS sobre ruedas - Organización de la mesa de Víctimas de Usme; por medio de la asesoría en materia de los instrumentos y herramientas a utilizar para la legalización de sus desembolsos en perspectiva de la radicación de documentos y cuentas de cobro para los desembolsos. 
Como resultado de lo anteriormente mencionado, el 31 de marzo se llevó a cabo el evento de socialización de resultados de la implementación de todas las iniciativas en el Archivo Distrital, al que asistieron 25 personas. Este se realizó en el marco de un conversatorio en el que cinco representantes de las cuatro modalidades compartieron los principales retos en la realización de las actividades de sus iniciativas, y expusieron cuáles serían los principales desafíos y/o recomendaciones para otras organizaciones que están pensando en presentarse a futuras convocatorias que le apuesten a la construcción de paz territorial.
Por otra parte, la Dirección de Paz y Reconciliación realizó el seguimiento y asistencia técnica del convenio 905 suscrito con la Secretaría Distrital de Cultura, Recreación y Deporte, el cual contó con dos tipos de Becas:
- Expresiones culturales y artísticas de Justicia Restaurativa: Diaz Collective y, Escuela de Artes y Derechos Humanos.
- Diálogos necesarios - Espacios culturales de Paz, Memoria y Reconciliación: Las huellas del arte en la guerra, Arte y Cultura Vive y, el Club de Fútbol de Amputados Gladiadores Bogotá. 
Se realizó el encuentro presencial el 7 de marzo en el Archivo Distrital, con el propósito de conocer los avances en la ejecución del cronograma señalado por cada organización ganadora y resolver inquietudes frente a la elaboración del informe final que se debía entregar en abril. 
En este espacio, asistieron cuatro de las cinco organizaciones ganadoras de las becas (faltó la organización Arte y Cultura Vive), cada una realizó una presentación con las respectivas evidencias del cumplimiento de las actividades desarrolladas y compartieron los retos o dificultades que se han presentado para el cumplimiento del cronograma y así brindar posibles soluciones a través de la gestión de la Alta Consejería. Como resultado de este encuentro, las organizaciones pudieron conocerse entre ellas para intercambiar información y aunar esfuerzos para llevar a cabo acciones futuras en sus localidades (como Ciudad Bolívar). De esta manera, desde la ACPRV se facilitó la articulación entre ellos para seguir construyendo paz desde lo local.
Desde la Dirección se visitaron las actividades de seguimiento y de cierre de todas las organizaciones. Para abril, se acompañó la exposición “Las huellas del arte en la guerra” en el Museo de la Ciudad Autoconstruida en Ciudad Bolívar; se visitó una actividad con niños y niñas de “Restaurando el recuerdo” en la misma localidad; se acompañó una obra de arte con los jóvenes de “Arte y cultura vive” en Kennedy, la cual fue protagonizada por personas con discapacidad cognitiva; se acompañó el simposio Respeto por la Diferencia, en el que se proyectaron los resultados del proyecto “Arte de acción y Justicia Restaurativa” en el centro comercial Nuestro Bogotá; y se acompañó el torneo de futbol de cierre del “Club de Fútbol de Amputados Gladiadores Bogotá”. 
De esta manera, se hizo el respectivo seguimiento en territorio a las actividades reportadas por las organizaciones, verificando de primera mano los asistentes a cada espacio, el recibimiento por parte de la población beneficiaria y el impacto de las actividades desarrolladas en las distintas localidades. No obstante, sólo tres de las cinco organizaciones entregaron los informes finales (faltaron Gladiadores y la Escuela de Artes y DDHH), los cuales fueron aprobados por el Centro de Memoria y contienen las evidencias de todas las actividades realizadas y finalizadas en abril.
Se espera contar con los dos informes finales de las organizaciones que faltan para el mes de mayo.
3. Apoyo a acciones distritales para el proceso de reincorporación en Bogotá
En el mes de abril se desarrolló la primera sesión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solo falta una organización de la Modalidad 2 por entregar la documentación completa y así proceder a realizar el último desembolso, la Fundación Legados Tejiendo Vida, Paz y Memoria. A pesar de la insistencia por parte de la ACPVR y la OEI, en el proceso no cumplieron con los plazos establecidos. 
Con relación al seguimiento a la ejecución de las becas culturales y artísticas, para la entrega del informe final dos de las cinco organizaciones dejaron de responder llamadas, correos o mensajes. Por esta razón visitamos en abril las sedes del Club de Fútbol Gladiadores en Kennedy, y de la Escuela de Artes y Derechos Humanos en Ciudad Bolívar, pero siguen en mora con la entrega del informe de cierre. Esto tiene relación con una nueva beca de “Es Cultura Local” que inició Gladiadores y ha retrasado el cierre de las actividades y, la situación actual de Alisson, representante de la Escuela de Artes, que tiene un contrato de prestación de servicios con el Distrito y manifiesta estar muy ocupada.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v>
          </cell>
          <cell r="IJ63" t="str">
            <v>Este indicador mide el diseño y la implementación de la estrategia de reconciliación para la construcción de paz. En el mes de mayo se realizaron (2) actividades de (2)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y después de haber avanzado en el tema de reincorporación, en el mes de mayo se avanzó respecto a la tabla de materias y el contenido sobre el tema del Sistema Integral de Paz en el aparte conceptual. De igual manera, fue actualizada la matriz correspondiente al marco normativo y fue creada la matriz de referencias bibliográficas, la cuál será actualizada a medida que se avanza en el documento de actualización de la estrategia de reconciliación. 
2. Acciones para garantizar el funcionamiento administrativo y operativo para la construcción de paz y reconciliación.
Las actividades realizadas en el marco de la gestión administrativa durante los meses de abril y mayo fueron:
• Preparación y formulación de Insumos para respuesta a los radicados interpuestos a la Dirección de Paz y Reconciliación en la plataforma SIGA: Se realizó la preparación y formulación de insumos para respuesta de cuarenta y un (41) radicados interpuestos a la Dirección de Paz y Reconciliación en la plataforma SIGA, de  las cuales nueve (9) corresponden a solicitudes de concepto acto administrativo para Consejos Locales de Paz, cuatro (4) proposición del Concejo de Bogotá y veintisiete (27) peticiones.
• Apoyo en los procesos de gestión contractual de la Dirección de Paz que involucren la formulación de procesos y el seguimiento a los mismos: Se realiza la gestión para la celebración de 13  contratos de prestación de servicios de la Dirección que se encontraban programados en el PAA, de los cuales se cuenta con aprobación de póliza e inicio en el mes de enero a  10.
• Apoyo en los procesos de supervisión de los contratos suscritos por la Dirección de Paz: Se realiza la supervisión de catorce(14) contratos suscritos durante la vigencia 2022 y que contaron con prorroga para el mes de enero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El desarrollo de las actividades administrativas favorecen el fortalecimiento institucional de la Dirección de Paz y Reconciliación para el cumplimiento de sus actividades misionales, lo que redundara en un beneficio para la ciudadanía.</v>
          </cell>
          <cell r="IK63" t="str">
            <v xml:space="preserve">Este indicador mide el diseño y la implementación de la estrategia de reconciliación para la construcción de paz. En el mes de junio se realizaron (2) actividades de (3) programadas, así:
• Asistencia técnica y articulación intersectorial y local para el desarrollo de procesos de Paz y la Reconciliación.
Durante el presente mes no se realizaron acciones de Asistencia técnica y articulación intersectorial y local para el desarrollo de procesos de Paz y la Reconciliación, por cuanto el convenio 730 de 2022 culminó su ejecución y se encuentra en proceso de liquidación.
No obstante lo anterior se celebró el CONVENIO CON ORGANIZACIÓN INTERNACIONAL PARA LAS MIGRACIONES – OIM ROF-001-002 con el objeto de aunar esfuerzos técnicos, humanos, administrativos y financieros entre la Alta Consejería de Paz, Víctimas y Reconciliación de la Secretaría General de la Alcaldía Mayor de Bogotá, y la Organización internacional para las migraciones – OIM, para adelantar acciones de integración local, pedagogía para la paz, memoria, no estigmatización y  justicia restaurativa, en el marco de la estrategia de reconciliación y construcción de paz territorial, para la consolidación de Bogotá-Región como epicentro de paz y reconciliación. Este convenio se encuentra en la acción No. 1 Contratación del equipo técnico y administrativo acorde con el cronograma.
Por lo anterior reprogramamos el reporte para el mes de julio a fin de contar con acciones y soportes que aporten al cumplimiento de la meta.
1. Informe de avance sobre las acciones distritales para el proceso de reincorporación en la ciudad de Bogotá.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dentro de las dinámicas de la mesa distrital de reincorporación; en el mes de abril se desarrolló la primera sesión del 2023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el marco de la Estrategia Psicosocial de Atención Diferencial de la Secretaría Distrital de Salud, cuyo objetivo es implementar procesos de acompañamiento psicosocial y en salud integral a personas en proceso de reintegración y reincorporación, sus familias y colectivos que residen en Bogotá, orientados a la mitigación de las afectaciones generadas en el marco del conflicto armado que contribuyan a su vez a la reconciliación y a la construcción de una paz estable y duradera, se establece el apoyo en la ampliación de la convocatoria para ampliar el número de personas beneficiarias de  la misma, así como el canal pertinente para la remisión de casos cuando se requiera. 
Igualmente,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durante los meses de febrero, abril y junio.  
Durante el mes de junio se llevó a cabo una sesión de trabajo específica para temas relacionados con seguridad, prevención y protección de población firmante del AFP, en cumplimiento de las recomendaciones de las Alertas Tempranas 05 y 010 correspondientes a las localidades de Sumapaz y ciudad bolívar, en las que se identificó un nivel de riesgo alto para la PPR.
DIFICULTADES
• El principal reto está en seguir mejorando los canales de comunicación con las entidades distritales para el reporte de avance de las acciones contenidas en el Plan Operativo de la MDR, que se viene construyendo permanentemente, generando una oportunidad en términos de la permanente ampliación de la oferta para la atención a la PPR residente en Bogotá.   
2. Asistencia técnica a iniciativas productivas que promuevan la integración social y comunitaria para población en proceso de reincorporación.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Se adelanta un proceso de fortalecimiento a las capacidades productivas de la PPR tanto para los proyectos productivos colectivos e individuales, con un proceso de formación general en competencias y habilidades blandas; adicionalmente en la localidad de ciudad bolívar se adelanta la ejecución del componente 2 del proyecto 1937 del FDL, que apunta a promover la asociatividad  para la productividad en la PPR, con espacios formativos, de formulación, capitalización e implementación de iniciativas propias de la PPR que integran a las comunidades de acogida.
DIFICULTADES
• La principal dificultad está asociada a los riesgos de seguridad que presenta la PPR residente en la localidad de ciudad bolívar que genera retrasos en la implementación de las iniciativas productivas. Para esto se adelantó la mesa de trabajo en temas de seguridad, prevención y protección, con el fin de articular acciones interinstitucionales para proteger la vida de la PPR residente en Bogotá.
Adicionalmente, se presenta una dificultad en términos de los contenidos y la oferta formativa de la SDDE que no siempre responde a las necesidades puntuales de los emprendimientos de la PPR. Para esto se adelanta una revisión y actualización de la oferta institucional y se avanza en la construcción de contenidos pertinentes.
Finalmente es necesario fortalecer la gestión de recursos para el apalancamiento de los emprendimientos de la PPR, vinculando al sector privado en estas acciones.
BENEFICIOS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v>
          </cell>
          <cell r="IL63" t="str">
            <v/>
          </cell>
          <cell r="IM63" t="str">
            <v/>
          </cell>
          <cell r="IN63" t="str">
            <v/>
          </cell>
          <cell r="IO63" t="str">
            <v/>
          </cell>
          <cell r="IP63" t="str">
            <v/>
          </cell>
          <cell r="IQ63" t="str">
            <v/>
          </cell>
          <cell r="IR63">
            <v>1</v>
          </cell>
          <cell r="IS63">
            <v>1</v>
          </cell>
          <cell r="IT63">
            <v>1</v>
          </cell>
          <cell r="IU63">
            <v>1</v>
          </cell>
          <cell r="IV63">
            <v>1</v>
          </cell>
          <cell r="IW63">
            <v>0.66666666666666663</v>
          </cell>
          <cell r="IX63">
            <v>0</v>
          </cell>
          <cell r="IY63">
            <v>0</v>
          </cell>
          <cell r="IZ63">
            <v>0</v>
          </cell>
          <cell r="JA63">
            <v>0</v>
          </cell>
          <cell r="JB63">
            <v>0</v>
          </cell>
          <cell r="JC63">
            <v>0</v>
          </cell>
          <cell r="JD63">
            <v>49.99</v>
          </cell>
          <cell r="JE63">
            <v>100</v>
          </cell>
          <cell r="JF63">
            <v>100</v>
          </cell>
          <cell r="JG63">
            <v>100</v>
          </cell>
          <cell r="JH63">
            <v>100</v>
          </cell>
          <cell r="JI63">
            <v>100</v>
          </cell>
          <cell r="JJ63">
            <v>66.666666666666657</v>
          </cell>
          <cell r="JK63">
            <v>0</v>
          </cell>
          <cell r="JL63">
            <v>0</v>
          </cell>
          <cell r="JM63">
            <v>0</v>
          </cell>
          <cell r="JN63">
            <v>0</v>
          </cell>
          <cell r="JO63">
            <v>0</v>
          </cell>
          <cell r="JP63">
            <v>0</v>
          </cell>
          <cell r="JQ63">
            <v>94.444444444444443</v>
          </cell>
          <cell r="JR63">
            <v>100</v>
          </cell>
          <cell r="JS63">
            <v>100</v>
          </cell>
          <cell r="JT63">
            <v>100</v>
          </cell>
          <cell r="JU63">
            <v>100</v>
          </cell>
          <cell r="JV63">
            <v>100</v>
          </cell>
          <cell r="JW63">
            <v>93.334578043315901</v>
          </cell>
          <cell r="JX63" t="str">
            <v/>
          </cell>
          <cell r="JY63" t="str">
            <v/>
          </cell>
          <cell r="JZ63" t="str">
            <v/>
          </cell>
          <cell r="KA63" t="str">
            <v/>
          </cell>
          <cell r="KB63" t="str">
            <v/>
          </cell>
          <cell r="KC63">
            <v>93.334578043315901</v>
          </cell>
          <cell r="KD63">
            <v>100</v>
          </cell>
          <cell r="KE63">
            <v>100</v>
          </cell>
          <cell r="KF63">
            <v>100</v>
          </cell>
          <cell r="KG63">
            <v>100</v>
          </cell>
          <cell r="KH63">
            <v>100</v>
          </cell>
          <cell r="KI63">
            <v>66.666666666666657</v>
          </cell>
          <cell r="KJ63" t="str">
            <v/>
          </cell>
          <cell r="KK63" t="str">
            <v/>
          </cell>
          <cell r="KL63" t="str">
            <v/>
          </cell>
          <cell r="KM63" t="str">
            <v/>
          </cell>
          <cell r="KN63" t="str">
            <v/>
          </cell>
          <cell r="KO63" t="str">
            <v/>
          </cell>
          <cell r="KP63">
            <v>100</v>
          </cell>
          <cell r="KQ63">
            <v>100</v>
          </cell>
          <cell r="KR63">
            <v>100</v>
          </cell>
          <cell r="KS63">
            <v>100</v>
          </cell>
          <cell r="KT63">
            <v>100</v>
          </cell>
          <cell r="KU63">
            <v>93.334578043315901</v>
          </cell>
          <cell r="KV63" t="str">
            <v/>
          </cell>
          <cell r="KW63" t="str">
            <v/>
          </cell>
          <cell r="KX63" t="str">
            <v/>
          </cell>
          <cell r="KY63" t="str">
            <v/>
          </cell>
          <cell r="KZ63" t="str">
            <v/>
          </cell>
          <cell r="LA63" t="str">
            <v/>
          </cell>
          <cell r="LB63">
            <v>93.334578043315901</v>
          </cell>
          <cell r="LC63" t="str">
            <v>7871_3</v>
          </cell>
          <cell r="LD63" t="str">
            <v xml:space="preserve">3. Incrementar las acciones integrales de coordinación territorial, para atender las necesidades de </v>
          </cell>
          <cell r="LE63">
            <v>97.778192681105295</v>
          </cell>
          <cell r="LF63">
            <v>97.778192681105295</v>
          </cell>
          <cell r="LG63">
            <v>97.778192681105295</v>
          </cell>
          <cell r="LH63">
            <v>97.778192681105295</v>
          </cell>
          <cell r="LI63">
            <v>99.259397560368427</v>
          </cell>
          <cell r="LJ63">
            <v>79.782521690760007</v>
          </cell>
          <cell r="LK63">
            <v>24341513000</v>
          </cell>
          <cell r="LL63">
            <v>23799665292</v>
          </cell>
          <cell r="LM63">
            <v>8358079540</v>
          </cell>
          <cell r="LN63">
            <v>3250406264</v>
          </cell>
          <cell r="LO63">
            <v>3114713912</v>
          </cell>
          <cell r="LP63">
            <v>100</v>
          </cell>
          <cell r="LQ63">
            <v>100</v>
          </cell>
          <cell r="LR63">
            <v>100</v>
          </cell>
          <cell r="LS63">
            <v>100</v>
          </cell>
          <cell r="LT63">
            <v>100</v>
          </cell>
          <cell r="LU63">
            <v>93.334578043315901</v>
          </cell>
          <cell r="LV63" t="str">
            <v/>
          </cell>
          <cell r="LW63" t="str">
            <v/>
          </cell>
          <cell r="LX63" t="str">
            <v/>
          </cell>
          <cell r="LY63" t="str">
            <v/>
          </cell>
          <cell r="LZ63" t="str">
            <v/>
          </cell>
          <cell r="MA63" t="str">
            <v/>
          </cell>
          <cell r="MB63">
            <v>93.334578043315901</v>
          </cell>
          <cell r="MC63">
            <v>93.334578043315901</v>
          </cell>
          <cell r="MD63">
            <v>93.334578043315901</v>
          </cell>
          <cell r="ME63" t="str">
            <v>Oportuno: Se radica en los tiempos establecidos por la Oficina Asesora de Planeación - OAP</v>
          </cell>
          <cell r="MF63" t="str">
            <v>Oportuno: Se radica en los tiempos establecidos por la Oficina Asesora de Planeación - OAP</v>
          </cell>
          <cell r="MG63" t="str">
            <v>Oportuno: Se radica en los tiempos establecidos por la Oficina Asesora de Planeación - OAP</v>
          </cell>
          <cell r="MH63" t="str">
            <v>Oportuno: Se radica en los tiempos establecidos por la Oficina Asesora de Planeación - OAP</v>
          </cell>
          <cell r="MI63" t="str">
            <v>Oportuno: Se radica en los tiempos establecidos por la Oficina Asesora de Planeación - OAP</v>
          </cell>
          <cell r="MJ63">
            <v>0</v>
          </cell>
          <cell r="MK63">
            <v>0</v>
          </cell>
          <cell r="ML63">
            <v>0</v>
          </cell>
          <cell r="MM63">
            <v>0</v>
          </cell>
          <cell r="MN63">
            <v>0</v>
          </cell>
          <cell r="MO63">
            <v>0</v>
          </cell>
          <cell r="MP63">
            <v>0</v>
          </cell>
          <cell r="MQ63" t="str">
            <v>Coherente: La información de avance de la magnitud, consignada en el reporte del periodo, concuerda con la programación realizada, con la información cualitativa presentada, con las actividades establecidas (si aplica) y con los soportes presentados. Esta</v>
          </cell>
          <cell r="MR63" t="str">
            <v>Coherente: La información de avance de la magnitud, consignada en el reporte del periodo, concuerda con la programación realizada, con la información cualitativa presentada, con las actividades establecidas (si aplica) y con los soportes presentados. Esta</v>
          </cell>
          <cell r="MS63" t="str">
            <v>Coherente: La información de avance de la magnitud, consignada en el reporte del periodo, concuerda con la programación realizada, con la información cualitativa presentada, con las actividades establecidas (si aplica) y con los soportes presentados. Esta</v>
          </cell>
          <cell r="MT63" t="str">
            <v>Coherente: La información de avance de la magnitud, consignada en el reporte del periodo, concuerda con la programación realizada, con la información cualitativa presentada, con las actividades establecidas (si aplica) y con los soportes presentados. Esta</v>
          </cell>
          <cell r="MU63" t="str">
            <v>Coherente: La información de avance de la magnitud, consignada en el reporte del periodo, concuerda con la programación realizada, con la información cualitativa presentada, con las actividades establecidas (si aplica) y con los soportes presentados. Esta</v>
          </cell>
          <cell r="MV63">
            <v>0</v>
          </cell>
          <cell r="MW63">
            <v>0</v>
          </cell>
          <cell r="MX63">
            <v>0</v>
          </cell>
          <cell r="MY63">
            <v>0</v>
          </cell>
          <cell r="MZ63">
            <v>0</v>
          </cell>
          <cell r="NA63">
            <v>0</v>
          </cell>
          <cell r="NB63">
            <v>0</v>
          </cell>
          <cell r="NC63">
            <v>100</v>
          </cell>
          <cell r="ND63">
            <v>100</v>
          </cell>
          <cell r="NE63">
            <v>100</v>
          </cell>
          <cell r="NF63">
            <v>100</v>
          </cell>
          <cell r="NG63">
            <v>100</v>
          </cell>
          <cell r="NH63">
            <v>93.334578043315901</v>
          </cell>
          <cell r="NI63" t="str">
            <v/>
          </cell>
          <cell r="NJ63" t="str">
            <v/>
          </cell>
          <cell r="NK63" t="str">
            <v/>
          </cell>
          <cell r="NL63" t="str">
            <v/>
          </cell>
          <cell r="NM63" t="str">
            <v/>
          </cell>
          <cell r="NN63" t="str">
            <v/>
          </cell>
          <cell r="NO63" t="str">
            <v>NA</v>
          </cell>
          <cell r="NP63" t="str">
            <v xml:space="preserve">No aplica </v>
          </cell>
          <cell r="NQ63" t="str">
            <v xml:space="preserve">No aplica </v>
          </cell>
          <cell r="NR63" t="str">
            <v xml:space="preserve">No aplica </v>
          </cell>
          <cell r="NS63" t="str">
            <v xml:space="preserve">No aplica </v>
          </cell>
          <cell r="NT63">
            <v>0</v>
          </cell>
          <cell r="NU63">
            <v>0</v>
          </cell>
          <cell r="NV63">
            <v>0</v>
          </cell>
          <cell r="NW63">
            <v>0</v>
          </cell>
          <cell r="NX63">
            <v>0</v>
          </cell>
          <cell r="NY63">
            <v>0</v>
          </cell>
          <cell r="NZ63">
            <v>0</v>
          </cell>
          <cell r="OA63" t="str">
            <v>NA</v>
          </cell>
          <cell r="OB63" t="str">
            <v xml:space="preserve">No aplica </v>
          </cell>
          <cell r="OC63" t="str">
            <v xml:space="preserve">No aplica </v>
          </cell>
          <cell r="OD63" t="str">
            <v xml:space="preserve">No aplica </v>
          </cell>
          <cell r="OE63" t="str">
            <v xml:space="preserve">No aplica </v>
          </cell>
          <cell r="OF63">
            <v>0</v>
          </cell>
          <cell r="OG63">
            <v>0</v>
          </cell>
          <cell r="OH63">
            <v>0</v>
          </cell>
          <cell r="OI63">
            <v>0</v>
          </cell>
          <cell r="OJ63">
            <v>0</v>
          </cell>
          <cell r="OK63">
            <v>0</v>
          </cell>
          <cell r="OL63">
            <v>0</v>
          </cell>
          <cell r="OO63" t="str">
            <v>PD109</v>
          </cell>
          <cell r="OP63">
            <v>100</v>
          </cell>
          <cell r="OQ63">
            <v>0</v>
          </cell>
          <cell r="OR63">
            <v>0</v>
          </cell>
          <cell r="OS63">
            <v>0</v>
          </cell>
          <cell r="OT63">
            <v>290779</v>
          </cell>
          <cell r="OU63">
            <v>290779</v>
          </cell>
          <cell r="OV63">
            <v>290779</v>
          </cell>
          <cell r="OW63">
            <v>0</v>
          </cell>
          <cell r="OX63">
            <v>0</v>
          </cell>
          <cell r="OY63">
            <v>0</v>
          </cell>
          <cell r="OZ63">
            <v>0</v>
          </cell>
          <cell r="PA63">
            <v>0</v>
          </cell>
          <cell r="PB63">
            <v>0</v>
          </cell>
          <cell r="PC63">
            <v>290779</v>
          </cell>
          <cell r="PD63">
            <v>261873459</v>
          </cell>
          <cell r="PE63">
            <v>261873459</v>
          </cell>
          <cell r="PF63">
            <v>261873459</v>
          </cell>
          <cell r="PG63">
            <v>261582680</v>
          </cell>
          <cell r="PH63">
            <v>261582680</v>
          </cell>
          <cell r="PI63">
            <v>261582680</v>
          </cell>
          <cell r="PJ63">
            <v>0</v>
          </cell>
          <cell r="PK63">
            <v>0</v>
          </cell>
          <cell r="PL63">
            <v>0</v>
          </cell>
          <cell r="PM63">
            <v>0</v>
          </cell>
          <cell r="PN63">
            <v>0</v>
          </cell>
          <cell r="PO63">
            <v>0</v>
          </cell>
          <cell r="PP63">
            <v>261582680</v>
          </cell>
          <cell r="PQ63">
            <v>11658315</v>
          </cell>
          <cell r="PR63">
            <v>3238747949</v>
          </cell>
          <cell r="PS63" t="str">
            <v>Meta Proyecto de Inversión</v>
          </cell>
        </row>
        <row r="64">
          <cell r="A64" t="str">
            <v>PD110</v>
          </cell>
          <cell r="B64">
            <v>7871</v>
          </cell>
          <cell r="C64" t="str">
            <v>7871_11</v>
          </cell>
          <cell r="D64">
            <v>2020110010188</v>
          </cell>
          <cell r="E64" t="str">
            <v>Un nuevo contrato social y ambiental para la Bogotá del siglo XXI</v>
          </cell>
          <cell r="F64" t="str">
            <v>3. Inspirar confianza y legitimidad para vivir sin miedo y ser epicentro de cultura ciudadana, paz y reconciliación.</v>
          </cell>
          <cell r="G64" t="str">
            <v>39.  Bogotá territorio de paz y atención integral a las víctimas del conflicto armado.</v>
          </cell>
          <cell r="H64" t="str">
            <v>Mejorar la integración de las acciones, servicios y escenarios que dan respuesta a las obligaciones derivadas de ley para las víctimas, el Acuerdo de Paz, y los demás compromisos distritales en materia de memoria, reparación, paz y reconciliación.</v>
          </cell>
          <cell r="I64" t="str">
            <v>3. Incrementar las acciones integrales de coordinación territorial, para atender las necesidades de la población afectada por el conflicto armado, así como de las víctimas, reincorporados y reintegrados residentes en Bogotá-región</v>
          </cell>
          <cell r="J64" t="str">
            <v>Construcción de Bogotá-región como territorio de paz para las víctimas y la reconciliación</v>
          </cell>
          <cell r="K64" t="str">
            <v>Oficina de Alta Consejería de Paz, Víctimas y Reconciliación</v>
          </cell>
          <cell r="L64" t="str">
            <v>Diego Fernando Peña</v>
          </cell>
          <cell r="M64" t="str">
            <v>Alto Consejero de Paz, Víctimas y Reconciliación</v>
          </cell>
          <cell r="N64" t="str">
            <v>Oficina de Alta Consejería de Paz, Víctimas y Reconciliación</v>
          </cell>
          <cell r="O64" t="str">
            <v>Diego Fernando Peña</v>
          </cell>
          <cell r="P64" t="str">
            <v>Alto Consejero de Paz, Víctimas y Reconciliación</v>
          </cell>
          <cell r="Q64" t="str">
            <v>Ehimy Duque, Juan Guillermo Becerra Jimenez</v>
          </cell>
          <cell r="R64" t="str">
            <v>Lucero Molina</v>
          </cell>
          <cell r="S64" t="str">
            <v>11. Realizar 100 porciento de los espacios de coordinación y articulación, acordados con entidades e instancias de orden territorial y nacional, para la implementación de acciones de integración social y territorial.</v>
          </cell>
          <cell r="T64" t="str">
            <v>Realizar 100 porciento de los espacios de coordinación y articulación, acordados con entidades e instancias de orden territorial y nacional, para la implementación de acciones de integración social y territorial.</v>
          </cell>
          <cell r="AC64" t="str">
            <v>11. Realizar 100 porciento de los espacios de coordinación y articulación, acordados con entidades e instancias de orden territorial y nacional, para la implementación de acciones de integración social y territorial.</v>
          </cell>
          <cell r="AI64" t="str">
            <v xml:space="preserve">PD_Meta Proyecto: 11. Realizar 100 porciento de los espacios de coordinación y articulación, acordados con entidades e instancias de orden territorial y nacional, para la implementación de acciones de integración social y territorial.; </v>
          </cell>
          <cell r="AJ64">
            <v>0</v>
          </cell>
          <cell r="AK64">
            <v>44466</v>
          </cell>
          <cell r="AL64">
            <v>2</v>
          </cell>
          <cell r="AM64">
            <v>2023</v>
          </cell>
          <cell r="AN64" t="str">
            <v>Este indicador se medirá a través de la realización y acompañamiento de los espacios de participación coordinados y articulados con las entidades de orden distrital y nacional en el marco de las rutas que se trabajen para el cumplimiento del acuerdo de paz. 
Esta articulación y acompañamiento se realizará en particular con las instancias que conforman el Sistema Integral de Verdad, Justicia, Reparación y Garantías de No Repetición (SIVJRNR).</v>
          </cell>
          <cell r="AO64" t="str">
            <v>Poner al servicio de las víctimas, sus organizaciones y de las comunidades, las iniciativas y/o rutas de acceso a los servicios de los diferentes componentes y medidas que integran el Sistema Integral de Verdad, Justicia, Reparación y No Repetición. Ello, con el fin de contribuir al necesario proceso de información y promoción de los espacios de participación de esta población, en los diferentes componentes y medidas que integran el sistema.</v>
          </cell>
          <cell r="AP64">
            <v>2020</v>
          </cell>
          <cell r="AQ64">
            <v>2024</v>
          </cell>
          <cell r="AR64" t="str">
            <v>Constante</v>
          </cell>
          <cell r="AS64" t="str">
            <v>Eficacia</v>
          </cell>
          <cell r="AT64" t="str">
            <v>Porcentaje</v>
          </cell>
          <cell r="AU64" t="str">
            <v>Producto</v>
          </cell>
          <cell r="AV64" t="str">
            <v>N/D</v>
          </cell>
          <cell r="AW64" t="str">
            <v>N/D</v>
          </cell>
          <cell r="AX64" t="str">
            <v>N/D</v>
          </cell>
          <cell r="AZ64">
            <v>1</v>
          </cell>
          <cell r="BB64" t="str">
            <v>El indicador se calculará a través de la relación entre las acciones o actividades ejecutadas y programadas para la realización de espacios de coordinación y articulación con entidades e instancias del orden nacional y territorial, de conformidad con el plan interno de trabajo de la Oficina Alta Consejería de Paz, Víctimas y Reconciliación.</v>
          </cell>
          <cell r="BC64" t="str">
            <v>(Valor porcentual asignado al total de las acciones o actividades ejecutadas en el periodo/Valor porcentual asignado al total de las acciones o actividades programadas en el periodo)*100</v>
          </cell>
          <cell r="BD64" t="str">
            <v>Valor porcentual asignado al total de las acciones o actividades ejecutadas en el periodo</v>
          </cell>
          <cell r="BE64" t="str">
            <v>Valor porcentual asignado al total de las acciones o actividades programadas en el periodo</v>
          </cell>
          <cell r="BF64" t="str">
            <v>Soportes de cumplimiento de las acciones o actividades ralacionadas con la realización de espacios de coordinación y articulación con entidades e instancias del orden nacional y territorial.</v>
          </cell>
          <cell r="BG64">
            <v>3</v>
          </cell>
          <cell r="BH64">
            <v>44644</v>
          </cell>
          <cell r="BI64" t="str">
            <v>Radicado 3-2022-9977 del 24/03/2022</v>
          </cell>
          <cell r="BJ64" t="str">
            <v>Establecer variables 1 y/o 2 numéricas</v>
          </cell>
          <cell r="BK64">
            <v>100</v>
          </cell>
          <cell r="BL64">
            <v>100</v>
          </cell>
          <cell r="BM64">
            <v>100</v>
          </cell>
          <cell r="BN64">
            <v>100</v>
          </cell>
          <cell r="BO64">
            <v>100</v>
          </cell>
          <cell r="BP64">
            <v>100</v>
          </cell>
          <cell r="BQ64">
            <v>3580691984</v>
          </cell>
          <cell r="BR64">
            <v>227209248</v>
          </cell>
          <cell r="BS64">
            <v>700537751</v>
          </cell>
          <cell r="BT64">
            <v>1015847615</v>
          </cell>
          <cell r="BU64">
            <v>589223370</v>
          </cell>
          <cell r="BV64">
            <v>1047874000</v>
          </cell>
          <cell r="BW64">
            <v>100</v>
          </cell>
          <cell r="BX64">
            <v>100</v>
          </cell>
          <cell r="BY64">
            <v>100</v>
          </cell>
          <cell r="BZ64">
            <v>100</v>
          </cell>
          <cell r="CA64">
            <v>100</v>
          </cell>
          <cell r="CB64">
            <v>100</v>
          </cell>
          <cell r="CC64">
            <v>100</v>
          </cell>
          <cell r="CD64">
            <v>221671973</v>
          </cell>
          <cell r="CE64">
            <v>206880074</v>
          </cell>
          <cell r="CF64">
            <v>700194104</v>
          </cell>
          <cell r="CG64">
            <v>692052312</v>
          </cell>
          <cell r="CH64">
            <v>1015847147</v>
          </cell>
          <cell r="CI64">
            <v>1003819499</v>
          </cell>
          <cell r="CJ64">
            <v>100</v>
          </cell>
          <cell r="CK64">
            <v>100</v>
          </cell>
          <cell r="CL64">
            <v>100</v>
          </cell>
          <cell r="CM64" t="str">
            <v>No aplica</v>
          </cell>
          <cell r="CN64" t="str">
            <v>Constante</v>
          </cell>
          <cell r="CO64">
            <v>100</v>
          </cell>
          <cell r="CP64">
            <v>100</v>
          </cell>
          <cell r="CQ64">
            <v>100</v>
          </cell>
          <cell r="CR64">
            <v>100</v>
          </cell>
          <cell r="CS64">
            <v>100</v>
          </cell>
          <cell r="CT64">
            <v>100</v>
          </cell>
          <cell r="CU64">
            <v>100</v>
          </cell>
          <cell r="CV64">
            <v>100</v>
          </cell>
          <cell r="CW64">
            <v>100</v>
          </cell>
          <cell r="CX64">
            <v>100</v>
          </cell>
          <cell r="CY64">
            <v>100</v>
          </cell>
          <cell r="CZ64">
            <v>100</v>
          </cell>
          <cell r="DA64">
            <v>100</v>
          </cell>
          <cell r="DB64">
            <v>100</v>
          </cell>
          <cell r="DC64">
            <v>100</v>
          </cell>
          <cell r="DD64">
            <v>0</v>
          </cell>
          <cell r="DE64">
            <v>0</v>
          </cell>
          <cell r="DF64">
            <v>21.05</v>
          </cell>
          <cell r="DG64">
            <v>5.26</v>
          </cell>
          <cell r="DH64">
            <v>0</v>
          </cell>
          <cell r="DI64">
            <v>21.05</v>
          </cell>
          <cell r="DJ64">
            <v>0</v>
          </cell>
          <cell r="DK64">
            <v>5.26</v>
          </cell>
          <cell r="DL64">
            <v>21.05</v>
          </cell>
          <cell r="DM64">
            <v>0</v>
          </cell>
          <cell r="DN64">
            <v>10.53</v>
          </cell>
          <cell r="DO64">
            <v>15.8</v>
          </cell>
          <cell r="DP64" t="str">
            <v/>
          </cell>
          <cell r="DQ64">
            <v>0</v>
          </cell>
          <cell r="DR64">
            <v>0</v>
          </cell>
          <cell r="DS64">
            <v>21.05</v>
          </cell>
          <cell r="DT64">
            <v>5.26</v>
          </cell>
          <cell r="DU64">
            <v>0</v>
          </cell>
          <cell r="DV64">
            <v>21.05</v>
          </cell>
          <cell r="DW64">
            <v>0</v>
          </cell>
          <cell r="DX64">
            <v>0</v>
          </cell>
          <cell r="DY64">
            <v>0</v>
          </cell>
          <cell r="DZ64">
            <v>0</v>
          </cell>
          <cell r="EA64">
            <v>0</v>
          </cell>
          <cell r="EB64">
            <v>0</v>
          </cell>
          <cell r="EC64">
            <v>47.36</v>
          </cell>
          <cell r="ED64" t="str">
            <v/>
          </cell>
          <cell r="EE64" t="str">
            <v>No programó</v>
          </cell>
          <cell r="EF64" t="str">
            <v>No programó</v>
          </cell>
          <cell r="EG64" t="str">
            <v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
</v>
          </cell>
          <cell r="EH64" t="str">
            <v>3.2.1.2 Actas de reunión o evidencias de Reunión Gestión de acciones para la territorialización del legado de la Comisión  para el Esclarecimiento de la Verdad adelantados por ACPVR</v>
          </cell>
          <cell r="EI64" t="str">
            <v>No programó</v>
          </cell>
          <cell r="EJ64" t="str">
            <v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
</v>
          </cell>
          <cell r="EK64" t="str">
            <v>No programó</v>
          </cell>
          <cell r="EL64" t="str">
            <v>3.2.1.2 Informe de avance sobre las acciones para la territorialización del legado de la Comisión para el Esclarecimiento de la Verdad adelantados por ACPVR.</v>
          </cell>
          <cell r="EM64" t="str">
            <v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
</v>
          </cell>
          <cell r="EN64" t="str">
            <v>No programó</v>
          </cell>
          <cell r="EO64" t="str">
            <v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3.2.1.2 Informe de avance sobre las acciones para la territorialización del legado de la Comisión para el Esclarecimiento de la Verdad adelantados por ACPVR.
</v>
          </cell>
          <cell r="EP64" t="str">
            <v>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v>
          </cell>
          <cell r="EQ64">
            <v>0</v>
          </cell>
          <cell r="ER64" t="str">
            <v>No programó</v>
          </cell>
          <cell r="ES64" t="str">
            <v>• 3.2.1.1 Informe de Gestión justicia restaurativa
• 3.2.1.3 Informe trimestral de búsqueda de personas
• 3.2.2.1 Borrador actas de sesiones y registro de asistencia 29032023
• 3.2.3.1 Plan de acción Mesa Intersectorial y registro de asistencia mesa PDET
• 3.2.3.130-03-2023 PPT_Mesa temática PDET B-R Versión Final</v>
          </cell>
          <cell r="ET64" t="str">
            <v>• 3.2.1.2.1. Evidencia de reunión y listado de asistencia de planeación interna sobre inclusión de contenidos relacionados con el Informe de la Comisión de la Verdad en planeación del Diplomado. 
• 3.2.1.2.2. Evidencia de reunión y listado de asistencia de planeación conjunta con CMPR sobre inclusión de contenidos relacionados con el Informe de la Comisión de la Verdad en planeación del Diplomado.
• 3.2.1.2.3. Presentación Mesa Temática Intersectorial – sobre Sistema Integral de Paz 
• 3.2.1.2.6. Registro de asistencia – Mesa Temática Sistema Integral de Paz.</v>
          </cell>
          <cell r="EU64" t="str">
            <v>No programó</v>
          </cell>
          <cell r="EV64" t="str">
            <v>• 3.2.1.1 Informe de Gestión para la implementación de procesos de justicia restaurativa
• 3.2.1.3 Informe de avance en el desarrollo de acciones para el fortalecimiento de la búsqueda de personas dadas por desaparecidas. Evidencia de reunión y listado de asistencia de jornada de exploración de interés. 
• 3.2.1.3.1 Evidencia de reunión y listado de asistencia sobre grupo focal familiares Usme
• 3.2.1.3.2 Evidencia de reunión y listado de asistencia – Grupo Focal Las Margaritas. 
• 3.2.1.3.3 Metodología y listado de asistencia – Grupo focal con firmantes de la Corporación Reencuentros. 
• 3.2.1.3.4 Evidencia de reunión – Entrevistas a profundidad. 
• 3.2.1.3.5 Evidencia de reunión – Documentación de casos – Margaritas. 
• 3.2.1.3.6 Evidencia de Reunión – Pedagogía CE UM y Terminal. 
• 3.2.1.3.7 Listado de asistencia – Pedagogía CE UBPD UM y Terminal 
• 3.2.1.3.8 Evidencia de Reunión – CE Bosa.
• 3.2.2.1 Informe CDP
Relatoría 2 Sesión Ordinaria del Consejo Distrital de Paz. 15/06/2023
Relatoría de Foro encantos y desafíos de la paz urbana en Bogotá 21/06/2023
• 3.2.3.1 Informe acompañamiento técnico a las instancias para la implementación del Acuerdo de Paz en Bogotá.</v>
          </cell>
          <cell r="EW64">
            <v>0</v>
          </cell>
          <cell r="EX64">
            <v>0</v>
          </cell>
          <cell r="EY64">
            <v>0</v>
          </cell>
          <cell r="EZ64">
            <v>0</v>
          </cell>
          <cell r="FA64">
            <v>0</v>
          </cell>
          <cell r="FB64">
            <v>0</v>
          </cell>
          <cell r="FC64">
            <v>605084000</v>
          </cell>
          <cell r="FD64">
            <v>605084000</v>
          </cell>
          <cell r="FE64">
            <v>605084000</v>
          </cell>
          <cell r="FF64">
            <v>605084000</v>
          </cell>
          <cell r="FG64">
            <v>605084000</v>
          </cell>
          <cell r="FH64">
            <v>605084000</v>
          </cell>
          <cell r="FI64">
            <v>605084000</v>
          </cell>
          <cell r="FJ64">
            <v>605084000</v>
          </cell>
          <cell r="FK64">
            <v>605084000</v>
          </cell>
          <cell r="FL64">
            <v>605084000</v>
          </cell>
          <cell r="FM64">
            <v>605084000</v>
          </cell>
          <cell r="FN64">
            <v>605084000</v>
          </cell>
          <cell r="FO64">
            <v>605084000</v>
          </cell>
          <cell r="FP64">
            <v>589223370</v>
          </cell>
          <cell r="FQ64">
            <v>589223370</v>
          </cell>
          <cell r="FR64">
            <v>589223370</v>
          </cell>
          <cell r="FS64">
            <v>589223370</v>
          </cell>
          <cell r="FT64">
            <v>589223370</v>
          </cell>
          <cell r="FU64">
            <v>589223370</v>
          </cell>
          <cell r="FV64">
            <v>0</v>
          </cell>
          <cell r="FW64">
            <v>0</v>
          </cell>
          <cell r="FX64">
            <v>0</v>
          </cell>
          <cell r="FY64">
            <v>0</v>
          </cell>
          <cell r="FZ64">
            <v>0</v>
          </cell>
          <cell r="GA64">
            <v>0</v>
          </cell>
          <cell r="GB64">
            <v>589223370</v>
          </cell>
          <cell r="GC64">
            <v>588878885</v>
          </cell>
          <cell r="GD64">
            <v>588878885</v>
          </cell>
          <cell r="GE64">
            <v>588878885</v>
          </cell>
          <cell r="GF64">
            <v>588878885</v>
          </cell>
          <cell r="GG64">
            <v>588878885</v>
          </cell>
          <cell r="GH64">
            <v>588878885</v>
          </cell>
          <cell r="GI64">
            <v>0</v>
          </cell>
          <cell r="GJ64">
            <v>0</v>
          </cell>
          <cell r="GK64">
            <v>0</v>
          </cell>
          <cell r="GL64">
            <v>0</v>
          </cell>
          <cell r="GM64">
            <v>0</v>
          </cell>
          <cell r="GN64">
            <v>0</v>
          </cell>
          <cell r="GO64">
            <v>588878885</v>
          </cell>
          <cell r="GP64">
            <v>0</v>
          </cell>
          <cell r="GQ64">
            <v>10970271</v>
          </cell>
          <cell r="GR64">
            <v>68861583</v>
          </cell>
          <cell r="GS64">
            <v>126752895</v>
          </cell>
          <cell r="GT64">
            <v>184644207</v>
          </cell>
          <cell r="GU64">
            <v>242535519</v>
          </cell>
          <cell r="GV64">
            <v>0</v>
          </cell>
          <cell r="GW64">
            <v>0</v>
          </cell>
          <cell r="GX64">
            <v>0</v>
          </cell>
          <cell r="GY64">
            <v>0</v>
          </cell>
          <cell r="GZ64">
            <v>0</v>
          </cell>
          <cell r="HA64">
            <v>0</v>
          </cell>
          <cell r="HB64">
            <v>242535519</v>
          </cell>
          <cell r="HC64">
            <v>12027648</v>
          </cell>
          <cell r="HD64">
            <v>12027648</v>
          </cell>
          <cell r="HE64">
            <v>12027648</v>
          </cell>
          <cell r="HF64">
            <v>12027648</v>
          </cell>
          <cell r="HG64">
            <v>12027648</v>
          </cell>
          <cell r="HH64">
            <v>12027648</v>
          </cell>
          <cell r="HI64">
            <v>0</v>
          </cell>
          <cell r="HJ64">
            <v>0</v>
          </cell>
          <cell r="HK64">
            <v>0</v>
          </cell>
          <cell r="HL64">
            <v>0</v>
          </cell>
          <cell r="HM64">
            <v>0</v>
          </cell>
          <cell r="HN64">
            <v>0</v>
          </cell>
          <cell r="HO64">
            <v>12027648</v>
          </cell>
          <cell r="HP64">
            <v>0</v>
          </cell>
          <cell r="HQ64">
            <v>12027648</v>
          </cell>
          <cell r="HR64">
            <v>12027648</v>
          </cell>
          <cell r="HS64">
            <v>12027648</v>
          </cell>
          <cell r="HT64">
            <v>12027648</v>
          </cell>
          <cell r="HU64">
            <v>12027648</v>
          </cell>
          <cell r="HV64">
            <v>0</v>
          </cell>
          <cell r="HW64">
            <v>0</v>
          </cell>
          <cell r="HX64">
            <v>0</v>
          </cell>
          <cell r="HY64">
            <v>0</v>
          </cell>
          <cell r="HZ64">
            <v>0</v>
          </cell>
          <cell r="IA64">
            <v>0</v>
          </cell>
          <cell r="IB64">
            <v>12027648</v>
          </cell>
          <cell r="IC64" t="str">
            <v xml:space="preserve">Para el cumplimiento de la meta de realizar los espacios de coordinación y articulación, acordados con entidades e instancias de orden territorial y nacional, con corte al mes de junio se programaron 9 y ejecutaron 9 actividades, logrando obtener los siguientes avances:  
*Procesos de justicia restaurativa:  
Para la articulación con el sector justicia del Sistema Integral de Paz, la Dirección de Paz y Reconciliación se propuso construir herramientas metodológicas e instrumentos de medición aplicables para el distrito y replicables en otros entes territoriales para acompañar la ejecución de Trabajos, Obras o Actividades de Contenido Reparador – Restaurativo (TOAR), que deben adelantar actores del conflicto para contribuir a la reparación de las víctimas.
Durante la vigencia 2023, la Dirección de Paz y Reconciliación viene adelantando proceso de alistamiento para la implementación del piloto de la Ruta TOAR en la localidad de Usme lo cual ha permitido al Distrito acompañar la iniciativa de comparecientes ante la JEP de realizar procesos de TOAR por medio de encuentros dialógicos con personas víctimas del conflicto, promoviendo también la reconciliación en la ciudad. 
La fase de alistamiento de los proyectos, que consiste en la preparación de espacios y actividades necesarias que permitan desarrollar las actividades y productos planteados, entre otros, la compra de los materiales, la adecuación de espacios y de infraestructura necesaria para el desarrollo de las actividades dependiendo del objetivo de cada uno de los siguientes proyectos:
a. La Escuela Granja Agroecológica Tibares “Sembrando Paz”: Se realizó la cartilla 1 sobre las generalidades de la justicia restaurativa y la ruta TOAR.
b. Escuela de teatro comunitario “Arte entre montañas”: Se adelanta el proceso de diseño y ejecución de una obra de teatro en la cual participaron representantes de la mesa local de víctimas de Usme y firmantes del acuerdo de paz.
c. Fortalecimiento a escuelas de fútbol “Campeonato por la Vida”. En el proyecto de fortalecimiento a escuelas de fútbol “Campeonato por la vida”: Se articuló el diseño y elaboración de los uniformes y se programa la entrega de para el próximo 23 de abril de 2023 en el marco de un torneo de futbol.
Las fases propuestas en la Ruta TOAR fácilmente pueden adaptarse a diferentes proyectos y territorios y ello ha permitido que actualmente también se esté implementando en las localidades de Kennedy y Ciudad Bolívar con el apoyo de las respectivas Alcaldías Locales que tomaron esta iniciativa para promover el fortalecimiento del tejido social y la construcción de paz. 
* Resultados acciones personas dadas por desaparecidas:
Entre enero y junio de 2023, se han desarrollado las siguientes acciones: 
A.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ese sentido se desarrollaron las siguientes actividades: 
1.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2.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3.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4. Acompañamiento a documentación de casos. Luego de la realización de los grupos focales, se ha ofrecido acompañamiento individual y asesoría para la documentación de información por parte de los participantes. 
5. Documentación de Casos. Entre marzo y junio de 2023, se acompañó la documentación de 3 casos de desaparición forzada para presentar a la UBPD. 
Entre marzo y enero de 2023, a través de la formulación de un convenio de ejecución entre la ACPVR y una organización de Cooperación internacional, se espera dar continuidad a este proceso y replicar la experiencia metodológica en otras localidades. Al respecto, se han adelantado gestiones por parte de la ACPVR para la materialización de dicho convenio. 
B. Como parte del convenio interadministrativo firmado entre la ACVPVR y la UBPD, se han fortalecido las capacidades de funcionarios del Distrito sobre temas asociados a la participación de las víctimas en la UBPD. Al respecto, entre marzo y julio de 2023, se adelantaron dos jornadas de fortalecimiento a funcionarios, en el Centro de Encuentro de Bosa y para los equipos del Punto de Atención Terminal y de la Unidad Móvil. Además, se adelantaron gestiones para el fortalecimiento técnico de funcionarios del PAPSIVI, que se adelantarán en el 3 trimestre del año. 
C. Entre marzo y junio de 2023, se acompañaron espacios de memorialización sobre la desaparición forzada, liderados por organizaciones sociales. 
* Consejo Distrital de Paz, Reconciliación, Convivencia y Transformación de conflictos:
Entre las actividades que dan cuenta de los avances desarrolladas en relación a este importante escenario de participación, articulación y diálogo entre la sociedad civil y la institucionalidad, se encuentran:
- La segunda sesión ordinaria del Consejo Distrital de Paz, en la cual se realizó un proceso de balance de los avances y las dificultades que se han presentado cada una de las comisiones de trabajo conformadas para llevar a cabo el plan de acción formulado por la misma instancia. De la misma manera los organismos internos (Comité Ejecutivo, Comité de Ética y Convivencia y Secretaría Técnica) realizaron el mismo balance y algunas recomendaciones estratégicas para que sean tenidas en cuenta por parte de la Administración Distrital.
- Los Consejeros y Consejeras Distritales de Paz, bajo el liderazgo de la Comisión de Educación, llevaron a cabo el Foro Encantos y Desafíos de la Paz Urbana en Bogotá, este foro contó con la participación de personalidades del orden nacional y distrital, y establecieron algunos elementos, que son insumos para iniciar la construcción de una agenda de paz, conceptual y práctica en territorios y comunidades de Bogotá.
* Resultado del acompañamiento de mesas temáticas de la Mesa Intersectorial:
Durante el año 2023 no se han llevado a cabo sesiones de la Mesa Intersectorial para la implementación del acuerdo de paz, sin embargo es preciso aclarar que dicha esta Mesa cuenta con instancias que funcionan como espacios técnicos donde se discuten, diseñan y elaboran insumos que harán parte de la Mesa Intersectorial dichas instancias son: Mesa Temática para los Planes de Desarrollo con Enfoque Territorial – PDET, Mesa Distrital de Reincorporación y Mesa del Sistema Integral para la Paz, las cuales para su funcionamiento elaboran un plan operativo concertado con las diferentes entidades del D.C. en el que se contemplan las acciones a implementar según la naturaleza y temática de cada instancia.
Por consiguiente, durante los meses de enero a junio de 2023, las instancias mencionadas que a su vez conforman la mesa intersectorial han sesionado según lo establecido en el Decreto 489 de 2021 como se indica a continuación:
Mesa Temática PDET: Sesiono el día 30 de marzo de 2023, a la de corte del presente informe (30 de junio de 2023) el PDET se encuentra en su fase de implementación de productos de corto y en etapa de formulación de productos de mediana y larga ejecución, lo cual está acorde con lo establecido en el plan operativo.
Mesa Distrital de Reincorporación: Sesiono el día 19 de abril de 2023, como resultado las entidades participantes indicaron las acciones que han visto desarrollando con la población firmante del acuerdo de paz, es importante destacar que dando cumplimiento a lo establecido en el plan operativo se está implementado la estrategia de estigmatización, cuya población objetivo en esta fase son las funcionarias/os públicos.
Mesa Sistema Integral para la Paz: sesiono el 23 de abril de 2023 en este espacio se dieron a conocer se expusieron los objetivos de la Mesa Temática, y el desarrollo de esta en cumplimiento del Decreto 489 de 2021 y adicionalmente se expuso las líneas de acción estratégicas en relación con la articulación con el Sistema las cuales son: i) acompañamiento a procesos de justicia restaurativa; ii) educación y pedagogía para la paz; iii) Socialización del Informe de la Comisión de la Verdad, y iv) acciones que contribuyen a la búsqueda de personas desaparecidas. </v>
          </cell>
          <cell r="ID64" t="str">
            <v/>
          </cell>
          <cell r="IE64" t="str">
            <v/>
          </cell>
          <cell r="IF64" t="str">
            <v>No Programó</v>
          </cell>
          <cell r="IG64" t="str">
            <v>No programó</v>
          </cell>
          <cell r="IH64" t="str">
            <v>Este indicador visibiliza la realización y acompañamiento de los espacios de participación coordinados y articulados con las entidades de orden distrital y nacional en el marco de las rutas que se trabajen para el cumplimiento del acuerdo de paz. Para el mes de diciembre se realizaron (4) actividades de (4) programadas:
1.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Ruta TOAR fue validada a través de una experiencia territorial llevada a cabo en la localidad de Usme. Para ello se realizaron 19 encuentros donde se contó con la participación de 67 firmantes de paz de las antiguas FARC – EP y 19 representantes de organizaciones de la Mesa de Participación de Víctimas de Usme, quienes voluntariamente aceptaron participar de este proyecto y pusieron sus voces y su corazón para que la propuesta generada por técnicos se fuera ajustando a sus sentires y necesidades.  
Como resultado del piloto se formularon los siguientes proyectos: (i) Salud con enfoque de género y transgeneracional: El primer respondiente; (ii) Escuela de formación en teatro comunitario; (iii) Fortalecimiento a escuelas de futbol; (iv) Escuela Agroecológica, las cuales ya empezaron a ejecutarse con la participación de los diferentes actores del piloto. 
Las fases propuestas en la Ruta TOAR fácilmente pueden adaptarse a diferentes proyectos y territorios y ello ha permitido que actualmente también se esté implementando en las localidades de Kennedy y Ciudad Bolívar con el apoyo de las respectivas Alcaldías Locales que tomaron esta iniciativa para promover el fortalecimiento del tejido social y la construcción de paz. 
Durante el primer trimestre de 2023 se desarrolló la fase de alistamiento de os proyectos, que consiste en la preparación de espacios y actividades necesarias que permitan desarrollar las actividades y productos planteados, entre otros, la compra de los materiales, la adecuación de espacios y de infraestructura necesaria para el desarrollo de las actividades dependiendo del objetivo de cada proyecto, que se encuentran descritos en el informe de gestión soportes de la meta.  
En el caso del proyecto con la Fundación Renacer para Vivir en Paz “REVIPAZ", se está desarrollando un primer producto que tiene que ver con un libro titulado: “Relatos de un futuro imaginado: REVIPAZ. Renacer para Vivir en Paz”.
Así las cosas, las tres rutas TOAR adelantadas en la ciudad de Bogotá han demostrado cómo las historias fragmentadas por la guerra pueden encontrarse y generar acuerdos, cuando se logran espacios que permiten el diálogo y el reconocimiento del otro a partir de su historia y de su humanidad. Han permitido mostrar cómo a pesar de las memorias desgarradas, existe un anhelo común de dignidad, de querer transformar las vidas y darles un mejor futuro a las generaciones venideras.
2.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ese sentido se desarrollaron las siguientes actividades: 
•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 Acompañamiento a documentación de casos. Luego de la realización de los grupos focales, se ha ofrecido acompañamiento individual y asesoría para la documentación de información por parte de los participantes. 
3. Gestionar la reactivación y puesta en marcha del Consejo Distrital de Paz.
Mediante el Acuerdo 809 de 2021, por medio del cual se reactiva el Consejo Distrital de Paz, Reconciliación, Convivencia y Transformación de Conflictos, el Concejo de Bogotá aprueba de manera unánime este nuevo escenario de participación social.
Durante el año el 2023, el Consejo Distrital de Paz, Reconciliación, Convivencia y Transformación de Conflictos ha venido desarrollando acciones tanto internas, como externas; hacia adentro, el trabajo de los integrantes de esta instancia se relaciona con todo lo concerniente a la conformación de su estructura interna de funcionamientos, así como la elaboración de su propio reglamento interno; hacia los territorios y comunidades el Consejo ha venido desarrollando un fuerte ritmo de trabajo acompañando, apoyando y articulando diferentes acciones desarrolladas en territorios de Bogotá y de diferente índole y nivel que serán expuestos a continuación en una breve línea de tiempo que se expone a continuación.
Durante el I semestre se desarrolló la I Sesión del Consejo de Paz el día 29 de marzo en las Aulas Barule, con la participación activa de los Consejeros y de las instituciones
4. Ejercer la secretaría técnica de las instancias de articulación con las entidades de la nación , del distrito y de la cooperación internacional para la puesta en marcha del propósito de Bogotá epicentro de paz y reconciliación:
La Mesa Intersectorial tiene como función Ejercer como una instancia de coordinación de las acciones entre las entidades del Distrito que conforman la Mesa Intersectorial, así como generar escenarios de trabajo con entidades del orden nacional, en este sentido se han desarrollado las siguientes acciones: 
Durante el I trimestre del 2023 no se programó sesión de la Mesa Intersectorial, pero se avanzó en la construcción de Plan de acción, el cual se adjunta al presente informe.
No obstante, lo anterior, la Mesa Temática para los PDET B-R sesionó el 30 de marzo 2023en el Centro de Memoria con el objetivo de avanzar con su entidad en la formulación de productos de implementación de iniciativas (previamente socializadas en las sesiones temáticas y en las sesiones ordinarias de la Mesa Intersectorial desarrolladas en el 2022). 
Así mismo para cumplir con el objetivo de la mesa temática, se realizó un breve contexto sobre la formulación de los PDET B-R, los resultados de la ruta de planeación participativa, así como de las generalidades de los Planes Estratégicos en cuanto a las iniciativas que contempla y sus temáticas, para profundizar en las actividades de la Ruta de Gestión para la Implementación de las iniciativas de los PDET B-R. 
DIFICULTADES
•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definen las condiciones para dar continuidad a los procesos adelantados.  A pesar de lo anterior, se ha dado cumplimiento a las actividades planeadas como parte del proyecto de documentación sobre el fenómeno de desaparición. 
• Debido a que la sesión del Consejo Distrital de Paz, Reconciliación, Convivencia y Transformación de Conflictos se desarrolló el 29 de marzo presentamos el borrador el acta y los listados de asistencia.
• Debido a que la sesión de la Mesa Temática para los PDET B-R desarrolló el 30 de marzo presentamos solo los listados de asistencia ya que el acta se encuentra en construcción.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(PDD, Propósito 3).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 Con estas actividades, se fortalecen las capacidades de familiares de personas dadas por desaparecidas en los mecanismos del Sistema Integral de Paz, como parte de la implementación del acuerdo de paz y más ampliamente dentro del proceso de reconciliación.  
• El Consejo Distrital de Paz, Reconciliación, Convivencia y Transformación de Conflictos tiene como función fomentar la participación social como una instancia de coordinación de las acciones entre las entidades del Distrito lo que facilita los escenarios de dialogo con la sociedad civil.
• La Mesa Intersectorial tiene como función Ejercer como una instancia de coordinación de las acciones entre las entidades del Distrito que conforman la Mesa Intersectorial, así como generar escenarios de trabajo con entidades del orden nacional, lo que beneficia a la comunicada en general al lograr espacios de dialogo y articulación.</v>
          </cell>
          <cell r="II64" t="str">
            <v>Este indicador visibiliza la realización y acompañamiento de los espacios de participación coordinados y articulados con las entidades de orden distrital y nacional en el marco de las rutas que se trabajen para el cumplimiento del acuerdo de paz. Para el mes de abril se realizó (1) actividad de (1) programada:
1. Gestión de acciones para la territorialización del legado de la Comisión para el Esclarecimiento de la Verdad adelantados por ACPVR.
Se realizó la formulación de los lineamientos técnicos del convenio de cooperación internacional que la ACPVR se encuentra gestionado, con el fin de contribuir a materializar acciones de pedagogía sobre los derechos de las víctimas en el Sistema Integral para la Paz en el Distrito, para lo cual se construyó una propuesta de Diplomado, cuyos contenidos incluyen espacios de socialización y reflexión sobre el legado de la Comisión de la Verdad. 
Para la construcción de dicha propuesta, se desarrollaron dos sesiones de trabajo de planeación del diplomado, en la que se identificaron las necesidades de pedagogía en las actividades de la Alta Consejería de Paz, Víctimas y Reconciliación, incluyendo iniciativas PDET y responsabilidades relacionadas con la socialización del legado de la Comisión de la Verdad. 
Como resultado de dichas mesas de trabajo, se elaboró una propuesta de contenidos para el diplomado, así como un costeo de este, dirigido a población y organizaciones sociales que habitan en los territorios PDET, que incorpora 3 espacios de reflexión sobre el Informe de la Comisión de la Verdad. 
Estos espacios serían: 
La importancia de la verdad para la construcción de paz: narrativa histórica de la CEV sobre el conflicto armado
Impactos del conflicto armado en Bogotá: ¿qué dice la CEV sobre Bogotá?
Impactos del conflicto armado en población diferenciales  
De manera adicional a lo anterior, se desarrolló una labor intersectorial con el objetivo de articular la oferta distrital relacionada con la socialización del Informe de la Comisión de la Verdad. Lo anterior, en el marco de la Mesa Temática Intersectorial de articulación con el Sistema Integral para la Paz. 
DIFICULTADES
Los cuellos de botella en el desarrollo de las actividades propuestas tienen que ver con la gestión administrativa que permitirá el inicio del diplomado propuesto y, con él, la realización de espacios de reflexión sobre el Informe de la Comisión de la Verdad.
BENEFICIOS
• Con el desarrollo del Diplomado, la ciudad contará con una oferta pedagógica integral acerca de los derechos de las víctimas del conflicto armado a la Verdad, a la Justicia, a la Reparación y a la No – Repetición, incluyendo espacios de reflexión y socialización sobre el Informe de la Comisión de la Verdad</v>
          </cell>
          <cell r="IJ64" t="str">
            <v>No programó</v>
          </cell>
          <cell r="IK64" t="str">
            <v xml:space="preserve">Este indicador visibiliza la realización y acompañamiento de los espacios de participación coordinados y articulados con las entidades de orden distrital y nacional en el marco de las rutas que se trabajen para el cumplimiento del acuerdo de paz. Para el mes de junio se realizaron (4) actividades de (4) programadas:
1. Gestión para la implementación de la participación o acreditación de víctimas ante la JEP o de los procesos de justicia restaurativa y/o de los Trabajos, Obras y Actividades con contenido Restaurador y Reparador (TOAR) que se planeen y realicen en Bogotá-región en articulación con la JEP
Desde la Dirección de Paz y Reconciliación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Ruta TOAR fue validada a través de una experiencia territorial llevada a cabo en la localidad de Usme. Para ello se realizaron 19 encuentros donde se contó con la participación de 67 firmantes de paz de las antiguas FARC – EP y 19 representantes de organizaciones de la Mesa de Participación de Víctimas de Usme, quienes voluntariamente aceptaron participar de este proyecto y pusieron sus voces y su corazón para que la propuesta generada por técnicos se fuera ajustando a sus sentires y necesidades.  
Como resultado del piloto se formularon los siguientes proyectos: (i) Salud con enfoque de género y transgeneracional: El primer respondiente; (ii) Escuela de formación en teatro comunitario; (iii) Fortalecimiento a escuelas de futbol; (iv) Escuela Agroecológica, las cuales ya empezaron a ejecutarse con la participación de los diferentes actores del piloto. 
Las fases propuestas en la Ruta TOAR fácilmente pueden adaptarse a diferentes proyectos y territorios y ello ha permitido que actualmente también se esté implementando en las localidades de Kennedy y Ciudad Bolívar con el apoyo de las respectivas Alcaldías Locales que tomaron esta iniciativa para promover el fortalecimiento del tejido social y la construcción de paz. 
Así las cosas, las tres rutas TOAR adelantadas en la ciudad de Bogotá han demostrado cómo las historias fragmentadas por la guerra pueden encontrarse y generar acuerdos, cuando se logran espacios que permiten el diálogo y el reconocimiento del otro a partir de su historia y de su humanidad. Han permitido mostrar cómo a pesar de las memorias desgarradas, existe un anhelo común de dignidad, de querer transformar las vidas y darles un mejor futuro a las generaciones venideras. 
DIFICULTADES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2. Apoyo a acciones que contribuyan a la búsqueda de personas dadas por desaparecidas en el marco y en el contexto del conflicto armado,  en articulación con la Unidad para la Búsqueda de Personas dadas por Desaparecidas (UBPD)
Entre enero y junio de 2023, se han desarrollado las siguientes acciones: 
A.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ese sentido se desarrollaron las siguientes actividades: 
i)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ii)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iii)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iv) Acompañamiento a documentación de casos. Luego de la realización de los grupos focales, se ha ofrecido acompañamiento individual y asesoría para la documentación de información por parte de los participantes. 
v) Documentación de Casos. Entre marzo y junio de 2023, se acompañó la documentación de 3 casos de desaparición forzada para presentar a la UBPD. 
Entre marzo y enero de 2023, a través de la formulación de un convenio de ejecución entre la ACPVR y una organización de Cooperación internacional, se espera dar continuidad a este proceso y replicar la experiencia metodológica en otras localidades. Al respecto, se han adelantado gestiones por parte de la ACPVR para la materialización de dicho convenio. 
B. Como parte del convenio interadministrativo firmado entre la ACVPVR y la UBPD, se han fortalecido las capacidades de funcionarios del Distrito sobre temas asociados a la participación de las víctimas en la UBPD. Al respecto, entre marzo y julio de 2023, se adelantaron dos jornadas de fortalecimiento a funcionarios, en el Centro de Encuentro de Bosa y para los equipos del Punto de Atención Terminal y de la Unidad Móvil. Además, se adelantaron gestiones para el fortalecimiento técnico de funcionarios del PAPSIVI, que se adelantarán en el 3 trimestre del año. 
C. Entre marzo y junio de 2023, se acompañaron espacios de memorialización sobre la desaparición forzada, liderados por organizaciones sociales. 
Se adjuntan las evidencias correspondientes. 
DIFICULTADES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definen las condiciones para dar continuidad a los procesos adelantados. A pesar de las gestiones de la APCVR para la firma de un nuevo convenio que permita la continuidad de las actividades planteadas, demoras administrativas han impedido continuar con las actividades, tal y como fueron planeadas, por lo que los avances en la materia han sido menores o han estado suplidos por otras líneas de trabajo estratégicas. 
3. Acompañamiento técnico a las sesiones del Consejo Distrital de Paz, Reconciliación, Convivencia y Transformación de Conflictos (CDPRCTC).
Entre las actividades que dan cuenta de los avances desarrolladas en relación a este importante escenario de participación, articulación y diálogo entre la sociedad civil y la institucionalidad, se encuentran:
i) La segunda sesión ordinaria del Consejo Distrital de Paz, en la cual se realizó un proceso de balance de los avances y las dificultades que se han presentado cada una de las comisiones de trabajo conformadas para llevar a cabo el plan de acción formulado por la misma instancia. De la misma manera los organismos internos (Comité Ejecutivo, Comité de Ética y Convivencia y Secretaría Técnica) realizaron el mismo balance y algunas recomendaciones estratégicas para que sean tenidas en cuenta por parte de la Administración Distrital.
ii) Los Consejeros y Consejeras Distritales de Paz, bajo el liderazgo de la Comisión de Educación, llevaron a cabo el Foro Encantos y Desafíos de la Paz Urbana en Bogotá, este foro contó con la participación de personalidades del orden nacional y distrital, y establecieron algunos elementos, que son insumos para iniciar la construcción de una agenda de paz, conceptual y práctica en territorios y comunidades de Bogotá.
4. Acompañamiento técnico a las instancias para la implementación del Acuerdo de Paz en Bogotá
Durante el año 2023  no se han llevado a cabo sesiones de la Mesa Intersectorial para la implementación del acuerdo de paz, sin embargo es preciso aclarar que dicha esta Mesa cuenta con instancias  que funcionan  como espacios técnicos donde se discuten, diseñan y elaboran insumos que harán parte de la Mesa Intersectorial dichas instancias son: Mesa Temática para los Planes de Desarrollo con Enfoque Territorial – PDET, Mesa Distrital de Reincorporación y Mesa del Sistema Integral para la Paz, las cuales para su funcionamiento elaboran un plan operativo concertado con las diferentes entidades del D.C. en el que se contemplan las acciones a implementar según la naturaleza y temática de cada instancia.
Por consiguiente, durante los meses de enero a junio de 2023, las instancias mencionadas que a su vez conforman la mesa intersectorial han sesionado según lo establecido en el Decreto 489 de 2021 como se indica a continuación:
Mesa Temática PDET:  Sesiono el día 30 de marzo de 2023, a la de corte del presente informe (30 de junio de 2023) el PDET se encuentra en su fase de implementación de productos de corto y en etapa de formulación de productos de mediana y larga ejecución, lo cual está acorde con lo establecido en el plan operativo.
Mesa Distrital de Reincorporación: Sesiono el día 19 de abril de 2023, como resultado las entidades participantes indicaron las acciones que han visto desarrollando con la población firmante del acuerdo de paz, es importante destacar que dando cumplimiento a lo establecido en el plan operativo se está implementado la estrategia de estigmatización, cuya población objetivo en esta fase son las funcionarias/os públicos.
Mesa Sistema Integral para la Paz: sesiono el 23 de abril de 2023 en este espacio  se dieron a conocer se expusieron los objetivos de la Mesa Temática, y el desarrollo de esta en cumplimiento del Decreto 489 de 2021 y adicionalmente se expuso las líneas de acción estratégicas en relación con la articulación con el Sistema las cuales son: i) acompañamiento a procesos de justicia restaurativa; ii) educación y pedagogía para la paz; iii) Socialización del Informe de la Comisión de la Verdad, y iv) acciones que contribuyen a la búsqueda de personas desaparecidas. 
DIFICULTADES
Durante lo transcurrido del año 2023 la Mesa Intersectorial para la implementación del Acuerdo de Paz  no ha sesionado en razón a que  las instancias que la componen (Mesa PDET- Mesa Sistema Integral de Paz, Mesa Distrital de Reincorporación)  estaban realizado sus correspondientes reuniones de trabajo con el objetivo de construir y validar sus respectivos planes operativos los cuales según lo establecido en el Decreto 489 de 2021 deben ser presentados y aprobados en las sesiones de la Mesa Intersectorial 
En este sentido y una vez agotada la etapa de elaboración de los planes operativos la Mesa sesionará el día miércoles 19 de julio de 2023 y se llevará a cabo siguiente agenda: 
1. Presentación de planes operativos (Mesa Temática de los Planes de Desarrollo con Enfoque Territorial, Mesa del Sistema Integral para la Paz y Mesa Distrital de Reincorporación) a cargo de la Alta Consejería de Paz, Víctimas y Reconciliación.
2. Aprobación de los planes operativos
3. Logros y retos para la Implementación del Acuerdo de Paz en Bogotá en materia de PDET, Sistema Integral de Paz y Reincorporación - Espacio abierto para todas las entidades presentes en la instancia. Para este punto invitamos a las entidades a preparar sus intervenciones de máximo 3 minutos.
4. Presentación de la Estrategia de Paz y Convivencia Región Administrativa y de Planificación Especial - RAPE
5. Varios
6. Cierre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(PDD, Propósito 3).
• La actual administración en cabeza de la Dra. Claudia López ya ha iniciado el diseño y puesta en marcha de diferentes instrumentos que contribuirán con la materialización de este propósito, en su conjunta entendidos como la Agenda Distrital de Construcción de Paz Territorial, para la consolidación de Bogotá como epicentro de paz y reconciliación, en la que se destaca el proceso de formulación e implementación de des Programas de Desarrollo con Enfoque Territorial (PDET), Bogota-Región. Los cuales fueron incluidos en hoja de ruta de la administración distrital por voluntad política y decisión propia del Gobierno de la Ciudad: la implementación de estrategias para la reconciliación; la estrategia de apropiación social de la memoria para la paz y la reconciliación; la mesa intersectorial de seguimiento a la implementación del acuerdo de paz; las rutas para la territorialización de acciones que le aporten a la construcción de verdad, justicia, reparación y no repetición en el marco de la coordinación y articulación con el Sistema Integral de Verdad, Justicia y Reparación, Y Garantías de No Repetición-SIVURNR-; y el fortalecimiento en la ejecución de la ley 1448 de 2011 y sus decretos en el Distrito para avanzar en la reparación y la integración local de víctimas del conflicto en el marco de los planes de retornos y reubicaciones; y finalmente, y en el marco del cumplimiento del mandato del artículo 55 del PDD, está la formulación y puesta en marcha de una política pública de paz, reconciliación, convivencia y no estigmatización, que permitirá orientar estratégicamente las entidades y órganos del Distrito para que tanto en el corto, mediano y largo plazo, se trabaje de mantera armonizada, con la finalidad de cumplir con una apuesta de ciudad que requerirá del esfuerzo de futuras administraciones para dar continuidad a su implementación, de conformidad con lo establecido en el artículo 1º de la Ley 434 de 1998, modificada por el Decreto Nacional 885 de 2017.
• La Alta Consejería de Paz, Victimas y Reconciliación tiene la misión de formular y desarrollar estrategias que permitan articular acompañar la implementación del Acuerdo de Paz, con las entidades del Distrito y otros entes del orden nacional y regional para lograr esta importante apuesta. Entre estos se destaca el Sistema Integral de Verdad, Justicia, Reparación y Garantías de No Repetición (desde ahora SIVIANR),con el que se busca gestionar acciones para garantizar la efectiva participación y adopción y seguimiento de las políticas públicas que propendan por la garantía de los en los derechos de las víctimas, así como en las estrategias que se generen entorno al cumplimiento de los Acuerdos de Paz.
• Para garantizar el cumplimiento de esa función, la ACPVR el 25 de agosto de 2020, suscribió un Convenio interadministrativo con la Jurisdicción Especial de Paz (JEP), a fin de aunar esfuerzos para el fortalecimiento y la priorización de estrategias, programas, proyectos y acciones específicas encaminadas a fortalecer el proceso de implementación del punto 5 del Acuerdo de Paz (Acuerdo sobre las víctimas del conflicto) en Bogotá-Región.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Con estas actividades, se fortalecen las capacidades de familiares de personas dadas por desaparecidas en los mecanismos del Sistema Integral de Paz, como parte de la implementación del acuerdo de paz y más ampliamente dentro del proceso de reconciliación.  
• Funcionarios del Distrito se han fortalecido en los mecanismos de participación de las víctimas que buscan personas desaparecidas, ampliando así las capacidades del Distrito de orientar y atender personas con estos hechos victimizantes. 
• El desarrollo de las funciones establecidas para el del Consejo Distrital de Paz en el marco del Acuerdo Distrital 809, contribuye en gran manera a generar un escenario de diálogo incidente entre las ciudadanías y la institucionalidad, desde una mirada proyectada que busca generar caminos hacia escenarios reales de convivencia y transformación pacífica de conflictos en la ciudad.
• Con la ejecución de las acciones contempladas en los planes operativos de las instancias de la Mesa Intersectorial se contribuye en la construcción de paz en la ciudad, en la materialización de ejercicios de reconciliación y construcción del tejido social, así como en la puesta en marcha de las iniciativas de los PDET, lo cual evidencia que Bogotá está comprometida con la construcción de paz.
</v>
          </cell>
          <cell r="IL64" t="str">
            <v/>
          </cell>
          <cell r="IM64" t="str">
            <v/>
          </cell>
          <cell r="IN64" t="str">
            <v/>
          </cell>
          <cell r="IO64" t="str">
            <v/>
          </cell>
          <cell r="IP64" t="str">
            <v/>
          </cell>
          <cell r="IQ64" t="str">
            <v/>
          </cell>
          <cell r="IR64">
            <v>0</v>
          </cell>
          <cell r="IS64">
            <v>0</v>
          </cell>
          <cell r="IT64">
            <v>1</v>
          </cell>
          <cell r="IU64">
            <v>1</v>
          </cell>
          <cell r="IV64">
            <v>0</v>
          </cell>
          <cell r="IW64">
            <v>1</v>
          </cell>
          <cell r="IX64">
            <v>0</v>
          </cell>
          <cell r="IY64">
            <v>0</v>
          </cell>
          <cell r="IZ64">
            <v>0</v>
          </cell>
          <cell r="JA64">
            <v>0</v>
          </cell>
          <cell r="JB64">
            <v>0</v>
          </cell>
          <cell r="JC64">
            <v>0</v>
          </cell>
          <cell r="JD64">
            <v>47.36</v>
          </cell>
          <cell r="JE64">
            <v>0</v>
          </cell>
          <cell r="JF64">
            <v>0</v>
          </cell>
          <cell r="JG64">
            <v>100</v>
          </cell>
          <cell r="JH64">
            <v>100</v>
          </cell>
          <cell r="JI64">
            <v>0</v>
          </cell>
          <cell r="JJ64">
            <v>100</v>
          </cell>
          <cell r="JK64">
            <v>0</v>
          </cell>
          <cell r="JL64">
            <v>0</v>
          </cell>
          <cell r="JM64">
            <v>0</v>
          </cell>
          <cell r="JN64">
            <v>0</v>
          </cell>
          <cell r="JO64">
            <v>0</v>
          </cell>
          <cell r="JP64">
            <v>0</v>
          </cell>
          <cell r="JQ64">
            <v>100</v>
          </cell>
          <cell r="JR64" t="str">
            <v>No Programó</v>
          </cell>
          <cell r="JS64" t="str">
            <v>No Programó</v>
          </cell>
          <cell r="JT64">
            <v>100</v>
          </cell>
          <cell r="JU64">
            <v>100</v>
          </cell>
          <cell r="JV64">
            <v>100</v>
          </cell>
          <cell r="JW64">
            <v>100</v>
          </cell>
          <cell r="JX64" t="str">
            <v/>
          </cell>
          <cell r="JY64" t="str">
            <v/>
          </cell>
          <cell r="JZ64" t="str">
            <v/>
          </cell>
          <cell r="KA64" t="str">
            <v/>
          </cell>
          <cell r="KB64" t="str">
            <v/>
          </cell>
          <cell r="KC64">
            <v>100</v>
          </cell>
          <cell r="KD64" t="str">
            <v>No Programó</v>
          </cell>
          <cell r="KE64" t="str">
            <v/>
          </cell>
          <cell r="KF64">
            <v>100</v>
          </cell>
          <cell r="KG64">
            <v>100</v>
          </cell>
          <cell r="KH64" t="str">
            <v/>
          </cell>
          <cell r="KI64">
            <v>100</v>
          </cell>
          <cell r="KJ64" t="str">
            <v/>
          </cell>
          <cell r="KK64" t="str">
            <v/>
          </cell>
          <cell r="KL64" t="str">
            <v/>
          </cell>
          <cell r="KM64" t="str">
            <v/>
          </cell>
          <cell r="KN64" t="str">
            <v/>
          </cell>
          <cell r="KO64" t="str">
            <v/>
          </cell>
          <cell r="KP64" t="str">
            <v>No Programó</v>
          </cell>
          <cell r="KQ64" t="str">
            <v>No Programó</v>
          </cell>
          <cell r="KR64">
            <v>100</v>
          </cell>
          <cell r="KS64">
            <v>100</v>
          </cell>
          <cell r="KT64">
            <v>100</v>
          </cell>
          <cell r="KU64">
            <v>100</v>
          </cell>
          <cell r="KV64" t="str">
            <v/>
          </cell>
          <cell r="KW64" t="str">
            <v/>
          </cell>
          <cell r="KX64" t="str">
            <v/>
          </cell>
          <cell r="KY64" t="str">
            <v/>
          </cell>
          <cell r="KZ64" t="str">
            <v/>
          </cell>
          <cell r="LA64" t="str">
            <v/>
          </cell>
          <cell r="LB64">
            <v>100</v>
          </cell>
          <cell r="LC64" t="str">
            <v>7871_3</v>
          </cell>
          <cell r="LD64" t="str">
            <v xml:space="preserve">3. Incrementar las acciones integrales de coordinación territorial, para atender las necesidades de </v>
          </cell>
          <cell r="LE64">
            <v>97.778192681105295</v>
          </cell>
          <cell r="LF64">
            <v>97.778192681105295</v>
          </cell>
          <cell r="LG64" t="str">
            <v/>
          </cell>
          <cell r="LH64" t="str">
            <v/>
          </cell>
          <cell r="LI64">
            <v>99.259397560368427</v>
          </cell>
          <cell r="LJ64">
            <v>79.782521690760007</v>
          </cell>
          <cell r="LK64">
            <v>24341513000</v>
          </cell>
          <cell r="LL64">
            <v>23799665292</v>
          </cell>
          <cell r="LM64">
            <v>8358079540</v>
          </cell>
          <cell r="LN64">
            <v>3250406264</v>
          </cell>
          <cell r="LO64">
            <v>3114713912</v>
          </cell>
          <cell r="LP64" t="str">
            <v>No Programó</v>
          </cell>
          <cell r="LQ64" t="str">
            <v>No Programó</v>
          </cell>
          <cell r="LR64">
            <v>100</v>
          </cell>
          <cell r="LS64">
            <v>100</v>
          </cell>
          <cell r="LT64">
            <v>100</v>
          </cell>
          <cell r="LU64">
            <v>100</v>
          </cell>
          <cell r="LV64" t="str">
            <v/>
          </cell>
          <cell r="LW64" t="str">
            <v/>
          </cell>
          <cell r="LX64" t="str">
            <v/>
          </cell>
          <cell r="LY64" t="str">
            <v/>
          </cell>
          <cell r="LZ64" t="str">
            <v/>
          </cell>
          <cell r="MA64" t="str">
            <v/>
          </cell>
          <cell r="MB64">
            <v>100</v>
          </cell>
          <cell r="MC64">
            <v>100</v>
          </cell>
          <cell r="MD64">
            <v>100</v>
          </cell>
          <cell r="ME64" t="str">
            <v>No aplica</v>
          </cell>
          <cell r="MF64" t="str">
            <v>No aplica</v>
          </cell>
          <cell r="MG64" t="str">
            <v>Oportuno: Se radica en los tiempos establecidos por la Oficina Asesora de Planeación - OAP</v>
          </cell>
          <cell r="MH64" t="str">
            <v>Oportuno: Se radica en los tiempos establecidos por la Oficina Asesora de Planeación - OAP</v>
          </cell>
          <cell r="MI64" t="str">
            <v>Oportuno: Se radica en los tiempos establecidos por la Oficina Asesora de Planeación - OAP</v>
          </cell>
          <cell r="MJ64">
            <v>0</v>
          </cell>
          <cell r="MK64">
            <v>0</v>
          </cell>
          <cell r="ML64">
            <v>0</v>
          </cell>
          <cell r="MM64">
            <v>0</v>
          </cell>
          <cell r="MN64">
            <v>0</v>
          </cell>
          <cell r="MO64">
            <v>0</v>
          </cell>
          <cell r="MP64">
            <v>0</v>
          </cell>
          <cell r="MQ64" t="str">
            <v>No aplica</v>
          </cell>
          <cell r="MR64" t="str">
            <v>No aplica</v>
          </cell>
          <cell r="MS64" t="str">
            <v>Coherente: La información de avance de la magnitud, consignada en el reporte del periodo, concuerda con la programación realizada, con la información cualitativa presentada, con las actividades establecidas (si aplica) y con los soportes presentados. Esta</v>
          </cell>
          <cell r="MT64" t="str">
            <v>Coherente: La información de avance de la magnitud, consignada en el reporte del periodo, concuerda con la programación realizada, con la información cualitativa presentada, con las actividades establecidas (si aplica) y con los soportes presentados. Esta</v>
          </cell>
          <cell r="MU64" t="str">
            <v>Coherente: La información de avance de la magnitud, consignada en el reporte del periodo, concuerda con la programación realizada, con la información cualitativa presentada, con las actividades establecidas (si aplica) y con los soportes presentados. Esta</v>
          </cell>
          <cell r="MV64">
            <v>0</v>
          </cell>
          <cell r="MW64">
            <v>0</v>
          </cell>
          <cell r="MX64">
            <v>0</v>
          </cell>
          <cell r="MY64">
            <v>0</v>
          </cell>
          <cell r="MZ64">
            <v>0</v>
          </cell>
          <cell r="NA64">
            <v>0</v>
          </cell>
          <cell r="NB64">
            <v>0</v>
          </cell>
          <cell r="NC64" t="str">
            <v>No Programó</v>
          </cell>
          <cell r="ND64" t="str">
            <v>No Programó</v>
          </cell>
          <cell r="NE64">
            <v>100</v>
          </cell>
          <cell r="NF64">
            <v>100</v>
          </cell>
          <cell r="NG64">
            <v>100</v>
          </cell>
          <cell r="NH64">
            <v>100</v>
          </cell>
          <cell r="NI64" t="str">
            <v/>
          </cell>
          <cell r="NJ64" t="str">
            <v/>
          </cell>
          <cell r="NK64" t="str">
            <v/>
          </cell>
          <cell r="NL64" t="str">
            <v/>
          </cell>
          <cell r="NM64" t="str">
            <v/>
          </cell>
          <cell r="NN64" t="str">
            <v/>
          </cell>
          <cell r="NO64" t="str">
            <v>NA</v>
          </cell>
          <cell r="NP64" t="str">
            <v xml:space="preserve">No aplica </v>
          </cell>
          <cell r="NQ64" t="str">
            <v xml:space="preserve">No aplica </v>
          </cell>
          <cell r="NR64" t="str">
            <v xml:space="preserve">No aplica </v>
          </cell>
          <cell r="NS64" t="str">
            <v xml:space="preserve">No aplica </v>
          </cell>
          <cell r="NT64">
            <v>0</v>
          </cell>
          <cell r="NU64">
            <v>0</v>
          </cell>
          <cell r="NV64">
            <v>0</v>
          </cell>
          <cell r="NW64">
            <v>0</v>
          </cell>
          <cell r="NX64">
            <v>0</v>
          </cell>
          <cell r="NY64">
            <v>0</v>
          </cell>
          <cell r="NZ64">
            <v>0</v>
          </cell>
          <cell r="OA64" t="str">
            <v>NA</v>
          </cell>
          <cell r="OB64" t="str">
            <v xml:space="preserve">No aplica </v>
          </cell>
          <cell r="OC64" t="str">
            <v xml:space="preserve">No aplica </v>
          </cell>
          <cell r="OD64" t="str">
            <v xml:space="preserve">No aplica </v>
          </cell>
          <cell r="OE64" t="str">
            <v xml:space="preserve">No aplica </v>
          </cell>
          <cell r="OF64">
            <v>0</v>
          </cell>
          <cell r="OG64">
            <v>0</v>
          </cell>
          <cell r="OH64">
            <v>0</v>
          </cell>
          <cell r="OI64">
            <v>0</v>
          </cell>
          <cell r="OJ64">
            <v>0</v>
          </cell>
          <cell r="OK64">
            <v>0</v>
          </cell>
          <cell r="OL64">
            <v>0</v>
          </cell>
          <cell r="OO64" t="str">
            <v>PD110</v>
          </cell>
          <cell r="OP64">
            <v>100</v>
          </cell>
          <cell r="OQ64">
            <v>0</v>
          </cell>
          <cell r="OR64">
            <v>0</v>
          </cell>
          <cell r="OS64">
            <v>0</v>
          </cell>
          <cell r="OT64">
            <v>0</v>
          </cell>
          <cell r="OU64">
            <v>0</v>
          </cell>
          <cell r="OV64">
            <v>0</v>
          </cell>
          <cell r="OW64">
            <v>0</v>
          </cell>
          <cell r="OX64">
            <v>0</v>
          </cell>
          <cell r="OY64">
            <v>0</v>
          </cell>
          <cell r="OZ64">
            <v>0</v>
          </cell>
          <cell r="PA64">
            <v>0</v>
          </cell>
          <cell r="PB64">
            <v>0</v>
          </cell>
          <cell r="PC64">
            <v>0</v>
          </cell>
          <cell r="PD64">
            <v>12027648</v>
          </cell>
          <cell r="PE64">
            <v>12027648</v>
          </cell>
          <cell r="PF64">
            <v>12027648</v>
          </cell>
          <cell r="PG64">
            <v>12027648</v>
          </cell>
          <cell r="PH64">
            <v>12027648</v>
          </cell>
          <cell r="PI64">
            <v>12027648</v>
          </cell>
          <cell r="PJ64">
            <v>0</v>
          </cell>
          <cell r="PK64">
            <v>0</v>
          </cell>
          <cell r="PL64">
            <v>0</v>
          </cell>
          <cell r="PM64">
            <v>0</v>
          </cell>
          <cell r="PN64">
            <v>0</v>
          </cell>
          <cell r="PO64">
            <v>0</v>
          </cell>
          <cell r="PP64">
            <v>12027648</v>
          </cell>
          <cell r="PQ64">
            <v>11658315</v>
          </cell>
          <cell r="PR64">
            <v>3238747949</v>
          </cell>
          <cell r="PS64" t="str">
            <v>Meta Proyecto de Inversión</v>
          </cell>
        </row>
        <row r="65">
          <cell r="A65" t="str">
            <v>PD111</v>
          </cell>
          <cell r="B65">
            <v>7871</v>
          </cell>
          <cell r="C65" t="str">
            <v>7871_12</v>
          </cell>
          <cell r="D65">
            <v>2020110010188</v>
          </cell>
          <cell r="E65" t="str">
            <v>Un nuevo contrato social y ambiental para la Bogotá del siglo XXI</v>
          </cell>
          <cell r="F65" t="str">
            <v>3. Inspirar confianza y legitimidad para vivir sin miedo y ser epicentro de cultura ciudadana, paz y reconciliación.</v>
          </cell>
          <cell r="G65" t="str">
            <v>39.  Bogotá territorio de paz y atención integral a las víctimas del conflicto armado.</v>
          </cell>
          <cell r="H65" t="str">
            <v>Mejorar la integración de las acciones, servicios y escenarios que dan respuesta a las obligaciones derivadas de ley para las víctimas, el Acuerdo de Paz, y los demás compromisos distritales en materia de memoria, reparación, paz y reconciliación.</v>
          </cell>
          <cell r="I65" t="str">
            <v>3. Incrementar las acciones integrales de coordinación territorial, para atender las necesidades de la población afectada por el conflicto armado, así como de las víctimas, reincorporados y reintegrados residentes en Bogotá-región</v>
          </cell>
          <cell r="J65" t="str">
            <v>Construcción de Bogotá-región como territorio de paz para las víctimas y la reconciliación</v>
          </cell>
          <cell r="K65" t="str">
            <v>Oficina de Alta Consejería de Paz, Víctimas y Reconciliación</v>
          </cell>
          <cell r="L65" t="str">
            <v>Diego Fernando Peña</v>
          </cell>
          <cell r="M65" t="str">
            <v>Alto Consejero de Paz, Víctimas y Reconciliación</v>
          </cell>
          <cell r="N65" t="str">
            <v>Oficina de Alta Consejería de Paz, Víctimas y Reconciliación</v>
          </cell>
          <cell r="O65" t="str">
            <v>Diego Fernando Peña</v>
          </cell>
          <cell r="P65" t="str">
            <v>Alto Consejero de Paz, Víctimas y Reconciliación</v>
          </cell>
          <cell r="Q65" t="str">
            <v>Ehimy Duque, Juan Guillermo Becerra Jimenez</v>
          </cell>
          <cell r="R65" t="str">
            <v>Lucero Molina</v>
          </cell>
          <cell r="S65" t="str">
            <v>12. Formular 100 porciento de los Programas de Desarrollo con Enfoque Territorial (PDET),  para la promoción de una adecuada integración social y territorial.</v>
          </cell>
          <cell r="T65" t="str">
            <v>Formular 100 porciento de los Programas de Desarrollo con Enfoque Territorial (PDET),  para la promoción de una adecuada integración social y territorial.</v>
          </cell>
          <cell r="AC65" t="str">
            <v>12. Formular 100 porciento de los Programas de Desarrollo con Enfoque Territorial (PDET),  para la promoción de una adecuada integración social y territorial.</v>
          </cell>
          <cell r="AI65" t="str">
            <v xml:space="preserve">PD_Meta Proyecto: 12. Formular 100 porciento de los Programas de Desarrollo con Enfoque Territorial (PDET),  para la promoción de una adecuada integración social y territorial.; </v>
          </cell>
          <cell r="AJ65">
            <v>0</v>
          </cell>
          <cell r="AK65">
            <v>44466</v>
          </cell>
          <cell r="AL65">
            <v>2</v>
          </cell>
          <cell r="AM65">
            <v>2023</v>
          </cell>
          <cell r="AN65" t="str">
            <v>Se medirá a través del diseño y formulación de dos (2) Programas de Desarrollo con Enfoque Territorial Bogotá- Región, uno urbano y uno rural; el urbano comprende las localidades de Ciudad Bolívar y Bosa en el borde con Soacha, y el PDET rural comprende toda la localidad de Sumapaz.
Estos PDET contemplan las siguientes fases:
i)  Diseño y alistamiento 
ii)  Formulación participativa
iii) Gestión para la implementación
iv) Seguimiento participativo</v>
          </cell>
          <cell r="AO65" t="str">
            <v>Los Programas se harán en conjunto con la ciudadanía y la institucionalidad local, a través de un proceso de planeación participativa, de la orientación de las inversiones, de las políticas públicas y demás instrumentos de planeación. 
Se buscará el desarrollo integral, la promoción de la equidad, la disminución de la pobreza y de las brechas de desigualdad entre lo urbano y lo rural, así como la reparación de las víctimas del conflicto armado. Todo esto como parte fundamental de la implementación del Acuerdo Final para la Terminación del Conflicto y la Construcción de una Paz Estable y Duradera – AFP – en la Región Central.</v>
          </cell>
          <cell r="AP65">
            <v>2020</v>
          </cell>
          <cell r="AQ65">
            <v>2024</v>
          </cell>
          <cell r="AR65" t="str">
            <v>Creciente</v>
          </cell>
          <cell r="AS65" t="str">
            <v>Eficacia</v>
          </cell>
          <cell r="AT65" t="str">
            <v>Porcentaje</v>
          </cell>
          <cell r="AU65" t="str">
            <v>Producto</v>
          </cell>
          <cell r="AV65" t="str">
            <v>N/D</v>
          </cell>
          <cell r="AW65" t="str">
            <v>N/D</v>
          </cell>
          <cell r="AX65" t="str">
            <v>N/D</v>
          </cell>
          <cell r="AY65">
            <v>1</v>
          </cell>
          <cell r="BB65" t="str">
            <v>El indicador se calculará a través de la relación entre las acciones o actividades ejecutadas y programadas para el diseño y formulación de los PDET, de conformidad con el plan interno de trabajo de la Oficina Alta Consejería de Paz, Víctimas y Reconciliación.</v>
          </cell>
          <cell r="BC65" t="str">
            <v>(Sumatoria de acciones o actividades ejecutadas/Sumatoria de acciones o actividades programadas)*100</v>
          </cell>
          <cell r="BD65" t="str">
            <v>Sumatoria de acciones o actividades ejecutadas</v>
          </cell>
          <cell r="BE65" t="str">
            <v>Sumatoria de acciones o actividades programadas</v>
          </cell>
          <cell r="BF65" t="str">
            <v>Soportes de cumplimiento de las acciones o actividades realizadas para el diseño y formulación de los PDET.</v>
          </cell>
          <cell r="BG65">
            <v>3</v>
          </cell>
          <cell r="BH65">
            <v>44644</v>
          </cell>
          <cell r="BI65" t="str">
            <v>Radicado 3-2022-9977 del 24/03/2022</v>
          </cell>
          <cell r="BJ65" t="str">
            <v>Plan de acción - proyectos de inversión (actividades)</v>
          </cell>
          <cell r="BK65">
            <v>100</v>
          </cell>
          <cell r="BL65">
            <v>10</v>
          </cell>
          <cell r="BM65">
            <v>40</v>
          </cell>
          <cell r="BN65">
            <v>70</v>
          </cell>
          <cell r="BO65">
            <v>90</v>
          </cell>
          <cell r="BP65">
            <v>100</v>
          </cell>
          <cell r="BQ65">
            <v>9229667763</v>
          </cell>
          <cell r="BR65">
            <v>1333761153</v>
          </cell>
          <cell r="BS65">
            <v>3209087825</v>
          </cell>
          <cell r="BT65">
            <v>2062977595</v>
          </cell>
          <cell r="BU65">
            <v>1052028620</v>
          </cell>
          <cell r="BV65">
            <v>1571812570</v>
          </cell>
          <cell r="BW65">
            <v>10</v>
          </cell>
          <cell r="BX65">
            <v>40</v>
          </cell>
          <cell r="BY65">
            <v>70</v>
          </cell>
          <cell r="BZ65">
            <v>90</v>
          </cell>
          <cell r="CA65">
            <v>30</v>
          </cell>
          <cell r="CB65">
            <v>30.000000000000004</v>
          </cell>
          <cell r="CC65">
            <v>20</v>
          </cell>
          <cell r="CD65">
            <v>1333761153</v>
          </cell>
          <cell r="CE65">
            <v>1236538856</v>
          </cell>
          <cell r="CF65">
            <v>3208876350</v>
          </cell>
          <cell r="CG65">
            <v>2993578375</v>
          </cell>
          <cell r="CH65">
            <v>2057743587</v>
          </cell>
          <cell r="CI65">
            <v>1958396358</v>
          </cell>
          <cell r="CJ65">
            <v>10.454545454545455</v>
          </cell>
          <cell r="CK65">
            <v>40</v>
          </cell>
          <cell r="CL65">
            <v>70</v>
          </cell>
          <cell r="CM65">
            <v>78.55</v>
          </cell>
          <cell r="CN65" t="str">
            <v>Suma</v>
          </cell>
          <cell r="CO65">
            <v>0</v>
          </cell>
          <cell r="CP65">
            <v>1.33</v>
          </cell>
          <cell r="CQ65">
            <v>1.33</v>
          </cell>
          <cell r="CR65">
            <v>1.33</v>
          </cell>
          <cell r="CS65">
            <v>1.1399999999999999</v>
          </cell>
          <cell r="CT65">
            <v>3.42</v>
          </cell>
          <cell r="CU65">
            <v>1.1399999999999999</v>
          </cell>
          <cell r="CV65">
            <v>1.1399999999999999</v>
          </cell>
          <cell r="CW65">
            <v>3.42</v>
          </cell>
          <cell r="CX65">
            <v>0</v>
          </cell>
          <cell r="CY65">
            <v>2.33</v>
          </cell>
          <cell r="CZ65">
            <v>3.42</v>
          </cell>
          <cell r="DA65">
            <v>90</v>
          </cell>
          <cell r="DB65">
            <v>8.5500000000000007</v>
          </cell>
          <cell r="DC65">
            <v>8.5500000000000007</v>
          </cell>
          <cell r="DD65">
            <v>0</v>
          </cell>
          <cell r="DE65">
            <v>1</v>
          </cell>
          <cell r="DF65">
            <v>1</v>
          </cell>
          <cell r="DG65">
            <v>2</v>
          </cell>
          <cell r="DH65">
            <v>1</v>
          </cell>
          <cell r="DI65">
            <v>2</v>
          </cell>
          <cell r="DJ65">
            <v>0</v>
          </cell>
          <cell r="DK65">
            <v>0</v>
          </cell>
          <cell r="DL65">
            <v>0</v>
          </cell>
          <cell r="DM65">
            <v>0</v>
          </cell>
          <cell r="DN65">
            <v>0</v>
          </cell>
          <cell r="DO65">
            <v>0</v>
          </cell>
          <cell r="DP65">
            <v>7</v>
          </cell>
          <cell r="DQ65">
            <v>0</v>
          </cell>
          <cell r="DR65">
            <v>1</v>
          </cell>
          <cell r="DS65">
            <v>1</v>
          </cell>
          <cell r="DT65">
            <v>2</v>
          </cell>
          <cell r="DU65">
            <v>1</v>
          </cell>
          <cell r="DV65">
            <v>2</v>
          </cell>
          <cell r="DW65">
            <v>0</v>
          </cell>
          <cell r="DX65">
            <v>0</v>
          </cell>
          <cell r="DY65">
            <v>0</v>
          </cell>
          <cell r="DZ65">
            <v>0</v>
          </cell>
          <cell r="EA65">
            <v>0</v>
          </cell>
          <cell r="EB65">
            <v>0</v>
          </cell>
          <cell r="EC65">
            <v>7</v>
          </cell>
          <cell r="ED65">
            <v>7</v>
          </cell>
          <cell r="EE65" t="str">
            <v>No programó</v>
          </cell>
          <cell r="EF65" t="str">
            <v>3.3.4.1 Matriz programación y seguimiento productos iniciativas implementación temprana consolidada y/o actualizaciones</v>
          </cell>
          <cell r="EG65" t="str">
            <v>3.3.3.1 Informe avance PDET BR: formulación fichas de productos de iniciativas de los PDET B-R</v>
          </cell>
          <cell r="EH65" t="str">
            <v>3.3.4.1 Matriz programación y seguimiento productos iniciativas implementación temprana consolidada y/o actualizaciones
3.3.4.2 Informe avance PDET BR: Implementación de productos de iniciativas de los PDET B-R</v>
          </cell>
          <cell r="EI65" t="str">
            <v>3.3.4.3 Informe de avance sobre las acciones  para el Seguimiento participativo</v>
          </cell>
          <cell r="EJ65" t="str">
            <v>3.3.3.1 Informe avance PDET BR: formulación fichas de productos de iniciativas de los PDET B-R
3.3.3.2 Informe de avance del acompañamiento a la formulación y/o actualización y/o ejecución de proyectos derivados de las iniciativas PDET B-R
3.3.4.1 Matriz programación y seguimiento productos iniciativas implementación temprana consolidada y/o actualizaciones</v>
          </cell>
          <cell r="EK65" t="str">
            <v>3.3.4.2 Informe avance PDET BR: Implementación de productos de iniciativas de los PDET B-R</v>
          </cell>
          <cell r="EL65" t="str">
            <v>3.3.4.3 Informe de avance sobre las acciones  para el Seguimiento participativo</v>
          </cell>
          <cell r="EM65" t="str">
            <v>3.3.3.1 Informe avance PDET BR: formulación fichas de productos de iniciativas de los PDET B-R
3.3.3.2 Informe de avance del acompañamiento a la formulación y/o actualización y/o ejecución de proyectos derivados de las iniciativas PDET B-R
3.3.4.1 Matriz programación y seguimiento productos iniciativas implementación temprana consolidada y/o actualizaciones</v>
          </cell>
          <cell r="EN65" t="str">
            <v>No programó</v>
          </cell>
          <cell r="EO65" t="str">
            <v>3.3.4.2 Informe avance PDET BR: Implementación de productos de iniciativas de los PDET B-R
3.3.4.3 Informe de avance sobre las acciones  para el Seguimiento participativo</v>
          </cell>
          <cell r="EP65" t="str">
            <v>3.3.3.1 Informe avance PDET BR: formulación fichas de productos de iniciativas de los PDET B-R
3.3.3.2 Informe de avance del acompañamiento a la formulación y/o actualización y/o ejecución de proyectos derivados de las iniciativas PDET B-R
3.3.4.1 Matriz programación y seguimiento productos iniciativas implementación temprana consolidada y/o actualizaciones</v>
          </cell>
          <cell r="EQ65" t="str">
            <v>No Programó</v>
          </cell>
          <cell r="ER65" t="str">
            <v>• 3.3.4.1 Matriz programación y seguimiento PDET</v>
          </cell>
          <cell r="ES65" t="str">
            <v>• 3.3.3.1 Informe avance PDET BR: formulación fichas de productos de iniciativas de los PDET B-R</v>
          </cell>
          <cell r="ET65" t="str">
            <v>• 3.3.4.1 Matriz programación y seguimiento productos iniciativas implementación temprana consolidada y/o actualizaciones
• 3.3.4.2 Informe avance PDET BR</v>
          </cell>
          <cell r="EU65" t="str">
            <v>• 3.3.4.3 Informe de avance sobre las acciones para el Seguimiento participativo
 y Evidencias de reunión seguimiento participativo</v>
          </cell>
          <cell r="EV65" t="str">
            <v>• 3.3.4.1 Matriz programación y seguimiento productos iniciativas implementación temprana consolidada y/o actualizaciones
• 3.3.4.1 Matriz programación y seguimiento productos iniciativas implementación temprana consolidada y/o actualizaciones</v>
          </cell>
          <cell r="EW65">
            <v>0</v>
          </cell>
          <cell r="EX65">
            <v>0</v>
          </cell>
          <cell r="EY65">
            <v>0</v>
          </cell>
          <cell r="EZ65">
            <v>0</v>
          </cell>
          <cell r="FA65">
            <v>0</v>
          </cell>
          <cell r="FB65">
            <v>0</v>
          </cell>
          <cell r="FC65">
            <v>1036168000</v>
          </cell>
          <cell r="FD65">
            <v>1036168000</v>
          </cell>
          <cell r="FE65">
            <v>1036168000</v>
          </cell>
          <cell r="FF65">
            <v>1036168000</v>
          </cell>
          <cell r="FG65">
            <v>1036168000</v>
          </cell>
          <cell r="FH65">
            <v>1036168000</v>
          </cell>
          <cell r="FI65">
            <v>1036168000</v>
          </cell>
          <cell r="FJ65">
            <v>1036168000</v>
          </cell>
          <cell r="FK65">
            <v>1036168000</v>
          </cell>
          <cell r="FL65">
            <v>1036168000</v>
          </cell>
          <cell r="FM65">
            <v>1036168000</v>
          </cell>
          <cell r="FN65">
            <v>1036168000</v>
          </cell>
          <cell r="FO65">
            <v>1036168000</v>
          </cell>
          <cell r="FP65">
            <v>1052028620</v>
          </cell>
          <cell r="FQ65">
            <v>1052028620</v>
          </cell>
          <cell r="FR65">
            <v>1052028620</v>
          </cell>
          <cell r="FS65">
            <v>1052028620</v>
          </cell>
          <cell r="FT65">
            <v>1052028620</v>
          </cell>
          <cell r="FU65">
            <v>1052028620</v>
          </cell>
          <cell r="FV65">
            <v>0</v>
          </cell>
          <cell r="FW65">
            <v>0</v>
          </cell>
          <cell r="FX65">
            <v>0</v>
          </cell>
          <cell r="FY65">
            <v>0</v>
          </cell>
          <cell r="FZ65">
            <v>0</v>
          </cell>
          <cell r="GA65">
            <v>0</v>
          </cell>
          <cell r="GB65">
            <v>1052028620</v>
          </cell>
          <cell r="GC65">
            <v>452028040</v>
          </cell>
          <cell r="GD65">
            <v>452028040</v>
          </cell>
          <cell r="GE65">
            <v>452028040</v>
          </cell>
          <cell r="GF65">
            <v>552028040</v>
          </cell>
          <cell r="GG65">
            <v>552028040</v>
          </cell>
          <cell r="GH65">
            <v>1052028035</v>
          </cell>
          <cell r="GI65">
            <v>0</v>
          </cell>
          <cell r="GJ65">
            <v>0</v>
          </cell>
          <cell r="GK65">
            <v>0</v>
          </cell>
          <cell r="GL65">
            <v>0</v>
          </cell>
          <cell r="GM65">
            <v>0</v>
          </cell>
          <cell r="GN65">
            <v>0</v>
          </cell>
          <cell r="GO65">
            <v>1052028035</v>
          </cell>
          <cell r="GP65">
            <v>0</v>
          </cell>
          <cell r="GQ65">
            <v>4467411</v>
          </cell>
          <cell r="GR65">
            <v>49670215</v>
          </cell>
          <cell r="GS65">
            <v>94873019</v>
          </cell>
          <cell r="GT65">
            <v>140075823</v>
          </cell>
          <cell r="GU65">
            <v>385278625</v>
          </cell>
          <cell r="GV65">
            <v>0</v>
          </cell>
          <cell r="GW65">
            <v>0</v>
          </cell>
          <cell r="GX65">
            <v>0</v>
          </cell>
          <cell r="GY65">
            <v>0</v>
          </cell>
          <cell r="GZ65">
            <v>0</v>
          </cell>
          <cell r="HA65">
            <v>0</v>
          </cell>
          <cell r="HB65">
            <v>385278625</v>
          </cell>
          <cell r="HC65">
            <v>99347229</v>
          </cell>
          <cell r="HD65">
            <v>99347229</v>
          </cell>
          <cell r="HE65">
            <v>99347229</v>
          </cell>
          <cell r="HF65">
            <v>99347229</v>
          </cell>
          <cell r="HG65">
            <v>99347229</v>
          </cell>
          <cell r="HH65">
            <v>99347229</v>
          </cell>
          <cell r="HI65">
            <v>0</v>
          </cell>
          <cell r="HJ65">
            <v>0</v>
          </cell>
          <cell r="HK65">
            <v>0</v>
          </cell>
          <cell r="HL65">
            <v>0</v>
          </cell>
          <cell r="HM65">
            <v>0</v>
          </cell>
          <cell r="HN65">
            <v>0</v>
          </cell>
          <cell r="HO65">
            <v>99347229</v>
          </cell>
          <cell r="HP65">
            <v>0</v>
          </cell>
          <cell r="HQ65">
            <v>4467412</v>
          </cell>
          <cell r="HR65">
            <v>4467412</v>
          </cell>
          <cell r="HS65">
            <v>4467412</v>
          </cell>
          <cell r="HT65">
            <v>4467412</v>
          </cell>
          <cell r="HU65">
            <v>51907320</v>
          </cell>
          <cell r="HV65">
            <v>0</v>
          </cell>
          <cell r="HW65">
            <v>0</v>
          </cell>
          <cell r="HX65">
            <v>0</v>
          </cell>
          <cell r="HY65">
            <v>0</v>
          </cell>
          <cell r="HZ65">
            <v>0</v>
          </cell>
          <cell r="IA65">
            <v>0</v>
          </cell>
          <cell r="IB65">
            <v>51907320</v>
          </cell>
          <cell r="IC65" t="str">
            <v>Para el cumplimiento del 100% de los Programas de Desarrollo con Enfoque Territorial (PDET-BR), se han desarrollado las siguientes acciones:
* Consolidación y actualización instrumento de programación y seguimiento a las iniciativas de implementación temprana de los PDET B-R: 
La Dirección de Paz y Reconciliación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siendo iniciativas que se materializan con las actividades misionales a cargo de la Consejería de Paz, Víctimas y Reconciliación, formulando un total de (17) productos. 
Igualmente, se hizo el ejercicio de revisión de los instrumentos de planeación, programación y seguimiento con la Secretaría Distrital del Hábitat, que también formuló un total de (3) productos para la implementación de iniciativas de los PDET B-R.
Los primeros productos de implementación de iniciativas formulados fueron consolidados en la matriz que se adjunta, sobre la cual se está trabajando con el equipo de reincorporación de la DPR para el ajuste del producto diseñado el año pasado e igualmente se adelantó sesión de trabajo con la Alta Consejería TIC de la Secretaría General para la formulación de productos de implementación. (Ver evidencias de reunión sesiones de trabajo). 
A febrero de 2023, se cuenta con 20 productos formulados que abarcan la implementación de iniciativas de los componentes de Memoria, Paz, Reconciliación y Reparación Integral a Víctimas, Inclusión Social y Ordenamiento Social del Territorio.
A 30 de junio de 2023 se avanzó en la formulación de 41 productos que abarcan la implementación de 124 iniciativas de los PDET B-R.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El detalle de los productos se describe en el informe anexo de evidencia, así como en la matriz de programación y seguimiento a los productos. 
*Gestión intersectorial para la elaboración de rutas de implementación de iniciativas de los PDET B-R:
La Alta Consejería de Paz, Víctimas y Reconciliación,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se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 marzo de 2023 se han realizado sesiones de trabajo sectorial e intersectorial con diferentes entidades del orden distrital, tales como la Secretaría General de la Alcaldía Mayor de Bogotá y sus oficinas la Alta Consejería de Paz, Victimas y Reconciliación y la Alta Consejería de Tecnologías de la Información y la Comunicación, la Secretaría Distrital de Hábitat para la formulación de (30) productos para la implementación de iniciativas de los Planes Estratégicos PDET B-R.
A su vez, se han identificado iniciativas de implementación temprana estratégicas con las alcaldías locales de Ciudad Bolívar, Bosa y Sumapaz y se han planteado productos de implementación integrales que convocan la concurrencia de diferentes entidades distritales e incluso nacionales con las alcaldías locales de Ciudad Bolívar y Sumapaz. En lo concerniente a la Alcaldía de Bosa, esta alcaldía está analizando incorporar sus acciones en algunos productos ya formulados y se encuentra en el proceso de formulación de actividades concretas para dichos productos, por lo cual, no hay productos a le fecha formulados con dicha alcaldía.
Por otro lado, a partir de un convenio con la OEI, la ACPVR de la Secretaría General ha estructurado (4) perfiles de proyecto que agrupan iniciativas de diferentes componentes de los dos Planes Estratégicos (Urbano y Rural), para la formulación de dichos proyectos, su presentación a potenciales fuentes de financiación y su ejecución, se recomienda la concurrencia de todas las entidades distritales que tienen relación con las iniciativas de los Planes Estratégicos que contiene dichos perfiles de proyecto.
Por su parte, se ha avanzado en propuestas de formulación de productos con otras entidades, tales como, la Secretaría Distrital de Salud, la Agencia Distrital para la Educación Superior, la Ciencia y la Tecnología, la Secretaría Distrital de Seguridad, Convivencia y Justicia y la Unidad Administrativa Especial de Servicios Públicos, con las cuales a marzo de 2023, no se tienen los productos formulados.
Como una importante fuente de financiación de las iniciativas de los Planes Estratégicos, se encuentra el Sistema General de Regalías, y es a partir de esta fuente de recursos y de la coordinación intersectorial que se encuentran en ejecución (3) proyectos estratégicos en los territorios PDET B-R. Se sugiere seguir aunando esfuerzos para formular proyectos que puedan acceder al SGR. 
A junio de 2023 el SGR financia 3 proyectos estratégicos para la implementación de iniciativas de los PDET B-R de los cuales 2 proyectos a saber: Mejoramiento Integral de Barrios en la Localidad de Ciudad Bolívar Bogotá y el proyecto Implementación de servicios de conectividad 3G4G y zonas públicas WIFI en la Bogotá-Región del Sumapaz Bogotá, se encuentran en ejecución, mientras que, el proyecto Mejoramiento de los sistemas de tratamiento de agua potable de acueductos comunitarios, finalizó su ejecución en el mes de octubre del 2022. 
Con relación al acompañamiento a la ejecución del proyecto Implementación de servicios de conectividad 3G4G y zonas públicas WIFI en la Bogotá-Región del Sumapaz Bogotá, la Altan Consejería de Paz realiza este proceso a través de la coordinación de acciones con la Alta Consejería TIC de la Secretaría General, entidad ejecutora, e igualmente, esta entidad remite información cualitativa de avance en la ejecución en una matriz de seguimiento, previamente concertada con al Alta Consejería TIC. 
Por su parte, el seguimiento al proyecto Mejoramiento Integral de Barrios en la Localidad de Ciudad Bolívar Bogotá se realiza a través de la consulta de la información que la Secretaría Distrital de Hábitat reporta en el Sistema GESPROY. 
*Consolidación y actualización instrumento de programación y seguimiento a las iniciativas de implementación temprana de los PDET B-R.  
La Oficina Alta Consejería de Paz, Víctimas y Reconciliación -OACPVR,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el mes de abril de 2023, consolidó la formulación de (30) productos de implementación así: 
ACPVR: (17) productos de implementación de iniciativas del componente de Memoria, Paz, Reconciliación y Reparación a víctimas.
ACPVR: (4) productos asociados a la estructuración de (4) proyectos que incorporan iniciativas de diferentes componentes.
Secretaría Distrital de Hábitat: (3) productos de los componentes de Inclusión Social y Ordenamiento Social del Territorio. 
Alta Consejería para las Tecnologías de la Información y Comunicación: (2) productos para implementación de iniciativas del componente de Inclusión Social.
Alcaldía Local de Sumapaz y ACPVR: (1) producto de implementación en torno a la Gestión para la Formalización de la Propiedad Rural.
Alcaldía Local de Ciudad Bolívar: (2) productos de implementación de diferentes componentes PDET B-R. En este punto es importante mencionar que para marzo de 2023 se había avanzado en la formulación de (3) productos con esta Alcaldía, entre estos el producto denominado: Estrategia para la protección y conservación ambiental en territorios PDET B-R Urbanos, no obstante, a partir del trabajo articulado con la Secretaría Distrital de Ambiente, se decidió trabajar este producto para las dos localidades PDET B-R y que quedara a cargo de esta secretaría, por lo tanto, a cargo de la Alcaldía Local, solo quedan dos productos y el producto ambiental (PROD_30) se modifica así:
Secretaría Distrital de Ambiente: (1) producto de implementación del componente de Medio Ambiente y Desarrollo Sostenible.
Los ajustes realizados sobre los productos se actualizan en cada una de las Fichas de Programación incorporadas en la Matriz de programación y seguimiento productos iniciativas implementación temprana consolidada-actualizaciones  (Pestañas 2 a la 31).
A su vez, se avanza en el seguimiento cualitativo y cuantitativo del avance a la implementación de productos formulados e implementados en el año 2022, logrando el reporte de un total de (11) productos con seguimiento a la implementación, información que se incorpora en la Matriz de programación y seguimiento productos iniciativas implementación temprana consolidada-actualizaciones (Pestaña 1)
De esta forma, al 30 de abril del 2023 se cuenta con información de implementación de 11 productos (2 de la Secretaría Distrital de Hábitat y 9 a cargo de la ACPVR). La información sobre la implementación de estos productos se consolida en la matriz de programación y seguimiento, así como en el informe de avance de implementación de productos que se reporta como evidencias de estas actividades.  
A la fecha sólo 12 entidades distritales se han sumado a la implementación de los PDET B-R, razón por la cual, en el marco de la sesión ordinaria de la Mesa Intersectorial programada para el mes del julio del 2023 se solicitará a las entidades asistentes coordinar con la Alta Consejería de Paz la armonización de las estrategias sectoriales con la implementación de iniciativas y así proyectar la formulación de productos. 
Igualmente, la Alta Consejería de Paz se encuentra adelantando gestiones con la Secretaría de Educación Distrital, la UAESP y la Secretará de Integración Social para lograr la formulación de nuevos productos de implementación por parte de estas entidades. 
*Reporte de avance de la implementación de los productos de las iniciativas de los PDET B-R: 
La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De acuerdo con los productos formulados, se avanzó con la ejecución de actividades programadas a fin de dar alcance a las metas dispuestas en la ficha de producto. Respecto a los productos formulados con meta en 2022 y lo reportado a la fecha en la matriz de seguimiento a la implementación , se tiene que los (11) productos que se enuncian a continuación, cumplieron la meta establecidas para 2022 de forma satisfactoria. 
Los productos implementados en 2022 sobre los cuales se presenta reporte de avance de implementación son los siguientes:
• Pedagogía para la participación efectiva de víctimas ante la JEP: Se realizan (2) procesos de Pedagogía para la participación efectiva de víctimas ante la JEP, en las localidades de Ciudad Bolívar y en la localidad de Sumapaz.
• Acciones para la apropiación social de la verdad en Sumapaz: Se acompaña la construcción y entrega del informe: “Bogotá rural: Sumapaz- Usme región herida por el conflicto armado” presentado ante la Jurisdicción Especial para la Paz -JEP-.
• Organizaciones sociales fortalecidas en memoria, paz y reconciliación en los territorios PDET: Se fortalecieron (14) organizaciones comunitarias en temas de memoria, paz y reconciliación, realizando fortalecimiento de capacidades comunitarias y entrega de estímulos económicos, por medio de convocatoria pública a partir de convenios con el Programa de las Naciones Unidas para el Desarrollo y la Secretaría Distrital de Cultura. Favoreciendo organizaciones en las tres localidades PDET B-R, así:
Sumapaz: (6) organizaciones
Ciudad Bolívar: (4) organizaciones
Bosa: (4) organizaciones
• Iniciativas locales de memoria construidas o fortalecidas: A partir de la entrega de un estímulo económico de $20.000.000  entregado a la organización Consejo Local de Sabios y Sabias de Sumapaz y gracias al acompañamiento realizado por el equipo técnico de la ACVPR,  se trabajó en la recopilación de relatos de líderes comunitarios de la localidad de Sumapaz y la elaboración de un audio libro denominado Historia y Relatos Mayores: Remembranzas de los sabios y sabias de Sumapaz.
• Proyecto parara la estrategia de comunicación para la difusión de ejercicios de memoria, paz, reconciliación, garantías de no repetición realizados por las organizaciones sociales y comunitarias: Se avanzó en el 20% del producto de acuerdo con la meta programada para 2022,  respecto a la perfilación del proyecto, avanzando en la identificación de las problemáticas, de los objetivos específicos, de la selección de productos del catálogo del DNP, de la determinación de actividades para la ejecución de proyecto, de la elaboración de un presupuesto y un cronograma de actividades. la ficha de perfil de proyecto.
• Proyecto para el fortalecimiento de la agricultura, las prácticas agroecológicas y la soberanía alimentaria en los territorios PDET-BR: Se avanzó en el 20% del producto de acuerdo con la meta programada para 2022,  respecto a la perfilación del proyecto, avanzando en la identificación de las problemáticas, de los objetivos específicos, de la selección de productos del catálogo del DNP, de la determinación de actividades para la ejecución de proyecto, de la elaboración de un presupuesto y un cronograma de actividades. la ficha de perfil de proyecto.
• Proyecto para la adecuación, mejoramiento y equipamiento de los espacios comunitarios en la localidad de Sumapaz para el desarrollo de los procesos artísticos, educativos, deportivos, culturales, económicos que contribuyan al fortalecimiento de las capacidades de reconciliación y a la inclusión social: Se avanzó en el 20% del producto de acuerdo con la meta programada para 2022,  respecto a la perfilación del proyecto, avanzando en la identificación de las problemáticas, de los objetivos específicos, de la selección de productos del catálogo del DNP, de la determinación de actividades para la ejecución de proyecto, de la elaboración de un presupuesto y un cronograma de actividades. la ficha de perfil de proyecto.
• Proyecto para la generación de energías alternativas en la localidad de Sumapaz: Se avanzó en el 20% del producto de acuerdo con la meta programada para 2022,  respecto a la perfilación del proyecto, avanzando en la identificación de las problemáticas, de los objetivos específicos, de la selección de productos del catálogo del DNP, de la determinación de actividades para la ejecución de proyecto, de la elaboración de un presupuesto y un cronograma de actividades. la ficha de perfil de proyecto.
Gestión para la formalización de la propiedad rural para Sumapaz: Se avanzó en la gestión intersectorial con la Alcaldía Local de Sumapaz, la Agencia Nacional de Tierras, la Unidad de Catastro Distrital y la Universidad Distrital para el proceso de formalización de la propiedad rural para Sumapaz con el fin de aunar esfuerzos en el marco de esta acción.
• Estrategia de pedagogía y priorización para acceso a subsidios de vivienda para las comunidades que habitan en los territorios PDET: Se implementó (1) estrategia de pedagogía y priorización para acceso a subsidios de vivienda para las comunidades que habitan en los territorios PDET de Bosa y Ciudad Bolívar, realizando (2) jornadas de pedagogía dirigida a las comunidades de los territorios PDET de ambas localidades.
• Asociaciones comunitarias prestadoras del servicio de acueducto fortalecidas en aspectos técnicos, operativos, organizativos y jurídicos: La implementación de este producto, consistió en el fortalecimiento de  (3) asociaciones comunitarias prestadoras del servicio de acueducto en aspectos técnicos, operativos, organizativos y jurídicos por medio del Proyecto del Sistema General de Regalías: BPIN 2021011010002:  “Mejoramiento de los sistemas de tratamiento de agua potable de acueductos comunitarios”, acompañado por la Alta Consejería de Paz, Víctimas y Reconciliación y la Secretaría Distrital de Hábitat. Beneficiando a específicamente en la localidad de Sumapaz a 531 personas, usuarios de 3 acueductos comunitarios (ASOUAN, ASOPERABECA y AGUAS CLARAS).</v>
          </cell>
          <cell r="ID65" t="str">
            <v/>
          </cell>
          <cell r="IE65" t="str">
            <v/>
          </cell>
          <cell r="IF65" t="str">
            <v>No Programó</v>
          </cell>
          <cell r="IG65"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febrero se realizó (1) actividad de (1) programada, conforme se muestra a continuación:
1. Consolidación y actualización instrumento de programación y seguimiento a las iniciativas de implementación temprana de los PDET B-R: 
La Dirección de Paz y Reconciliación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Igualmente, se hizo el ejercicio de revisión de los instrumentos de planeación, programación y seguimiento con la Secretaría Distrital del Hábitat, que también formuló productos para la implementación de iniciativas de los PDET B-R. 
Los primeros productos de implementación de iniciativas formulados fueron consolidados en la matriz que se adjunta, sobre la cual se está trabajando con el equipo de reincorporación de la DPR para el ajuste del producto diseñado el año pasado e igualmente se adelantó sesión de trabajo con la Alta Consejería TIC de la Secretaría General para la formulación de productos de implementación. (Ver evidencias de reunión sesiones de trabajo). 
A febrero de 2023, se cuenta con 20 productos formulados que abarcan la implementación de 60 iniciativas categorizadas en implementación temprana.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IH65"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marzo se realizaron (1) actividad de (1) programada, conforme se muestra a continuación:
La Alta Consejería de Paz, Víctimas y Reconciliación,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se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 marzo de 2023 se han formulado (30) productos para la implementación de (93) iniciativas de los Planes Estrategicos PDET B-R, a partir de sesiones de trabajo sectorial e intersectorial con diferentes entidades del orden distrital, tales como la Secretaría General de la Alcaldía Mayor de Bogotá y sus oficinas la Alta Consejería de Paz, Victimas y Reconciliación y la Alta Consejería de Tecnologías de la Información y la Comunicación, la Secretaría Distrital de Hábitat. A su vez, se han identificado iniciativas de implementación temprana estratégicas con las alcaldías locales de Ciudad Bolívar, Bosa y Sumapaz y se han planteado productos de implementación integrales que convocan la concurrencia de diferentes entidades distritales e incluso nacionales con las alcaldías locales de Ciudad Bolívar y Sumapaz. En lo concerniente a la Alcaldía de Bosa, esta alcaldía esta analizando incorporar sus acciones en algunos productos ya formulados y se encuentra en el proceso de formulación de actividades concretas para dichos productos, por lo cual, no hay
productos a le fecha formulados con dicha alcaldía.
Por otro lado, a partir de un convenio con la OEI, la ACPVR de la Secretaría General ha estructurado (4) perfiles de proyecto que agrupan un total de (20) iniciativas de diferentes componentes de los dos Planes Estrategicos (Urbano y Rural), para la formulación de dichos proyectos, su presentación a potenciales fuentes de financiación y su ejecución, se recomienda la concurrencia de todas las entidades distritales que tienen relación con las iniciativas de los Planes Estrategicos que contiene dichos perfiles de proyecto.
Por su parte, se ha avanzado en propuestas de formulación de productos con otras entidades, tales como, la Secretaría Distrital de Salud, la Agencia Distrital para la Educación Superior, la Ciencia y la Tecnología, la Secretaría Distrital de Seguridad, Convivencia y Justicia y la Unidad Administrativa Especial de Servicios Públicos, con las cuales a marzo de 2023, no se tienen los productos formulados.
Como una importante fuente de financiación de las iniciativas de los Planes Estrategicos, se encuentra el Sistema General de Regalías, y es a partir de esta fuente de recursos y de la coordinación intersectorial que se encuentran en ejecución (3) proyectos estratégicos en los territorios PDET B-R. Se sugiere seguir aunando esfuerzos para formular proyectos que puedan acceder al SGR. 
DIFICULTADES
A marzo del 2023, la meta programada de iniciativas de implementación temprana con productos formulados no presenta retrasos, no obstante, en el marco de la mesa temática para la implementación de los PDET B-R de la Mesa Intersectorial realizada el 30 de marzo del 2023, se evidenció un cambio sustancial de los enlaces institucionales con quienes se venían trabajando las actividades de la Ruta de Gestión para la Implementación de las iniciativas. 
Lo anterior, podría generar un retraso en la formulación de nuevos productos de implementación de iniciativas, no obstante, en la mesa temática se dejó claro el compromiso de las entidades distritales con la implementación de los PDET B-R y la necesidad de promover la formulación de productos acorde con las metas o estrategias sectoriales programadas para este año y se insistió en la necesidad de que al 30 de abril, las entidades distritales deberán formular los productos a su cargo para avanzar en la implementación de las iniciativas y generar los primeros reportes de la información durante el II trimestre del 2023. 
En este punto es importante recordar que, la ACPVR como entidad coordinadora de la implementación de los PDET B-R ya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no manera autónoma a la ACPVR y no supeditar sus compromisos a la gestión de la ACPVR.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II65"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abril se realizaron (2) actividades de (2) programadas, conforme se muestra a continuación:
1. Consolidación y actualización instrumento de programación y seguimiento a las iniciativas de implementación temprana de los PDET B-R
La Oficina Alta Consejería de Paz, Víctimas y Reconciliación -OACPVR,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-ACPVR-. 
Igualmente, se trabajó con la Secretaría Distrital de Hábitat en la formulación de 3 productos de los componentes de ordenamiento social del territorio y de inclusión social. 
Así las cosas, a 31 de diciembre del 2022 se formularon 25 productos para la implementación de iniciativas de los Planes Estratégicos de los PDET B-R, de los cuales como se mencionó en los párrafos anteriores, 22 están a cargo de la ACPVR, mientras que, los 3 restantes son liderados por la Secretaría Distrital de Hábitat. 
De estos 25 productos, al 30 de abril del 2023 se cuenta con información de implementación de los 11 productos (2 de la Secretaría Distrital de Hábitat y 9 a cargo de la ACPVR). La información sobre la implementación de estos productos se consolida en la matriz de programación y seguimiento, así como en el informe de avance de implementación de productos que se reporta como evidencias de estas actividades.   
2.  Reporte de avance de la implementación de los productos de las inciativas de los PDET B-R
La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-ACPVR-. 
Igualmente, se trabajó con la Secretaría Distrital de Hábitat en la formulación de 3 productos de los componentes de ordenamiento social del territorio y de inclusión social. 
Así las cosas, a 31 de diciembre del 2022 se formularon 25 productos para la implementación de iniciativas de los Planes Estratégicos de los PDET B-R, de los cuales como se mencionó en los párrafos anteriores, 22 están a cargo de la ACPVR, mientras que, los 3 restantes son liderados por la Secretaría Distrital de Hábitat. 
De estos 25 productos, al 30 de abril del 2023 se cuenta con información de implementación de los 11 productos (2 de la Secretaría Distrital de Hábitat y 9 a cargo de la ACPVR). La información sobre la implementación de estos productos se consolida en la matriz de programación y seguimiento, así como en el informe de avance de implementación de productos que se reporta como evidencias de estas actividades.   
DIFICULTADES
1. En este punto es importante recordar que, la 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(11) productos sobre los cuales se tiene reporte a la fecha de corte, lo cual no significa que no se haya avanzado en la implementación de otros productos adicionales, sin embargo por las dificultades presentadas en el proceso de reporte, se hace seguimiento según la información disponible y en la medida que se logre consolidar reporte de otros productos implementados en el 2022, se actualizará el presente informe de seguimiento.
Se espera continuar avanzando en el proceso de formulación de productos e igualmente, avanzar en la consolidación del instrumento de programación y seguimiento para generar en el mes de Julio del 2023 reporte de implementación de productos formulados y programados para este año. 
2. En este punto es importante recordar que, la 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(11) productos sobre los cuales se tiene reporte a la fecha de corte, lo cual no significa que no se haya avanzado en la implementación de otros productos adicionales, sin embargo por las dificultades presentadas en el proceso de reporte, se hace seguimiento según la información disponible y en la medida que se logre consolidar reporte de otros productos implementados en el 2022, se actualizará el presente informe de seguimiento.
Se espera continuar avanzando en el proceso de formulación de productos e igualmente, avanzar en la consolidación del instrumento de programación y seguimiento para generar en el mes de Julio del 2023 reporte de implementación de productos formulados y programados para este año.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IJ65" t="str">
            <v xml:space="preserve">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mayo se realizó (1) actividad de (1) programada, conforme se muestra a continuación:
1. Acciones para el seguimiento participativo a la implementación de los productos de las iniciativas de implementación temprana de los PDET B-R
Entre enero - mayo de 2023 se adelantaron 5 acciones de seguimiento participativo tanto con líderes de la comunidad como con delegados del proceso participativo para la formulación de los PDET B-R. 
En esa medida, el 22 de marzo con dieciséis (16) integrantes integrantes de la Junta de Acción Local -JAL- de Sumpaz se realizó una primera jornada sobre los resultados del proceso participativo para la formulación del PDET Rural en donde se presentaron las generalidades del plan estratégico del PDET B-R, así como los avances en el marco de la ruta de gestión para la implementación de las iniciativas del instrumento. 
En esa jornada se dio claridad sobre las actividades de implementación de las iniciativas recogidas en la ruta de gestión e igualmente se socializaron las actividades de implementación de productos del PDET Rural que se realizaron a 31 de diciembre del 2022 (Ver evidencia de reunión y PPT). 
Igualmente, el 22 de mayo con diez (10) asistentes en la vereda de concepción de la localidad de Sumapaz, se avanzó en la presentación de los avances de la implementación de las iniciativas del Plan Estratégico del PDET Rural y se hizo entrega formal del instrumento a los líderes de la comunidad. Igualmente, se socializaron las gestiones de articulación intersectorial entorno al proyecto de adecuación de la Casona de Concepción como equipamiento para la memoria y la reconciliación. 
En el desarrolla de esta acción están participando diferentes entidades distritales entre las que se puede mencionar a la Alcaldía Local de Sumapaz; la Secretaría Distrital de Cultura, Recreación y Deporte; la Dirección Local de Educación de la Secretaría Distrital de Educación; El Instituto Distrital de Patrimonio Cultural - IDPC y la Alta Consejería de Paz, Víctimas y Reconciliación - ACPVR). La gestión de esta apuesta se está desarrollando en el marco de la gestión para la implementación de la iniciativa: “realizar alianzas estratégicas con entidades del nivel nacional, distrital y/o regional para la implementación de la Casa de la Memoria Histórica Rural de la Localidad de Sumapaz, para que sea un espacio donde repose la historia del territorio, se planeen y desarrollen acciones de reconciliación, sanación y perdón y se realicen procesos que aporten a la justicia restaurativa”.
De acuerdo con lo anterior, se usa el escenario de entrega del Plan Estratégico para informar a la comunidad sobres las apuestas institucionales que se tienen para la adecuación del espacio de la casona de Concepción como un futuro escenario de Casa de la Memoria para Sumapaz. 
De otro lado, con relación al PDET Urbano se realizaron jornadas con los delegados del proceso participativo de las localidades de Ciudad Bolívar y Bosa el 23 y 24 de mayo. En estas sesiones de trabajo se socializaron las generalidades del Plan Estratégico del PDET Urbano, se socializaron las actividades de la ruta de gestión para la implementación y se realizó la entrega formal de los planes a los delegados.
Finalmente, para el 31 de mayo se tiene programado en el marco de ASOJUNTAS de Sumapaz otro espacio de entrega del Plan Estratégico del PDET Rural a cada uno de los presidentes de las Juntas de Acción Comunal de las 27 veredas de la localidad ejercicio con el que se finalizaría las acciones formales de entrega de los planes estratégicos con la asistencia de 70 personas
BENEFICIOS
• Las acciones de seguimiento participativo permiten informar a la comunidad las actividades de implementación que se van a trabajar en las localidades PDET B-R. Igualmente, facilitan la coordinación de las estrategias con los líderes y lideresas de los territorios, para que hagan parte de la implementación de las iniciativas de los planes estratégicos y de esta manera puedan seguir apropiando el instrumento de planeación territorial con enfoque de paz y reconciliación que se materializa en los PDET B-R. 
Igualmente, los espacios de seguimiento participativo permiten recoger las propuestas de mejora a la implementación de las iniciativas de los PDET B-R y generar procesos de corresponsabilidad entre las comunidades y las entidades distritales encargadas de la implementación de las iniciativas. </v>
          </cell>
          <cell r="IK65"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junio se realizó (2) actividades de (2) programadas, conforme se muestra a continuación:
1. Consolidación y actualización instrumento de programación y seguimiento a las iniciativas de implementación temprana de los PDET B-R
A 30 de junio de 2023 se avanzó en la formulación de 41 productos que abarcan la implementación de 124 iniciativas de los PDET B-R.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(Ver fichas productos implementación iniciativas).
DIFICULTADES
A la fecha sólo 12 entidades distritales se han sumado a la implementación de los PDET B-R, razón por la cual, en el marco de la sesión ordinaria de la Mesa Intersectorial programada para el mes de julio del 2023 se solicitará a las entidades asistentes coordinar con la Alta Consejería de Paz la armonización de las estrategias sectoriales con la implementación de iniciativas y así proyectar la formulación de productos.  
 Igualmente, la Alta Consejería de Paz se encuentra adelantando gestiones con la Secretaría de Educación Distrital, la UAESP y la Secretará de Integración Social para lograr la formulación de nuevos productos de implementación por parte de estas entidades.  
2. A 30 de junio de 2023 se avanzó en la formulación de 41 productos que abarcan la implementación de 124 iniciativas de los PDET B-R.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(Ver fichas productos implementación iniciativas)
DIFICULTADES
A la fecha sólo 12 entidades distritales se han sumado a la implementación de los PDET B-R, razón por la cual, en el marco de la sesión ordinaria de la Mesa Intersectorial programada para el mes del julio del 2023 se solicitará a las entidades asistentes coordinar con la Alta Consejería de Paz la armonización de las estrategias sectoriales con la implementación de iniciativas y así proyectar la formulación de productos.  
 Igualmente, la Alta Consejería de Paz se encuentra adelantando gestiones con la Secretaría de Educación Distrital, la UAESP y la Secretará de Integración Social para lograr la formulación de nuevos productos de implementación por parte de estas entidades.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IL65" t="str">
            <v/>
          </cell>
          <cell r="IM65" t="str">
            <v/>
          </cell>
          <cell r="IN65" t="str">
            <v/>
          </cell>
          <cell r="IO65" t="str">
            <v/>
          </cell>
          <cell r="IP65" t="str">
            <v/>
          </cell>
          <cell r="IQ65" t="str">
            <v/>
          </cell>
          <cell r="IR65">
            <v>0</v>
          </cell>
          <cell r="IS65">
            <v>1</v>
          </cell>
          <cell r="IT65">
            <v>1</v>
          </cell>
          <cell r="IU65">
            <v>1</v>
          </cell>
          <cell r="IV65">
            <v>1</v>
          </cell>
          <cell r="IW65">
            <v>1</v>
          </cell>
          <cell r="IX65">
            <v>0</v>
          </cell>
          <cell r="IY65">
            <v>0</v>
          </cell>
          <cell r="IZ65">
            <v>0</v>
          </cell>
          <cell r="JA65">
            <v>0</v>
          </cell>
          <cell r="JB65">
            <v>0</v>
          </cell>
          <cell r="JC65">
            <v>0</v>
          </cell>
          <cell r="JD65">
            <v>1</v>
          </cell>
          <cell r="JE65">
            <v>0</v>
          </cell>
          <cell r="JF65">
            <v>14.285714285714285</v>
          </cell>
          <cell r="JG65">
            <v>14.285714285714285</v>
          </cell>
          <cell r="JH65">
            <v>28.571428571428569</v>
          </cell>
          <cell r="JI65">
            <v>14.285714285714285</v>
          </cell>
          <cell r="JJ65">
            <v>28.571428571428569</v>
          </cell>
          <cell r="JK65">
            <v>0</v>
          </cell>
          <cell r="JL65">
            <v>0</v>
          </cell>
          <cell r="JM65">
            <v>0</v>
          </cell>
          <cell r="JN65">
            <v>0</v>
          </cell>
          <cell r="JO65">
            <v>0</v>
          </cell>
          <cell r="JP65">
            <v>0</v>
          </cell>
          <cell r="JQ65">
            <v>99.999999999999986</v>
          </cell>
          <cell r="JR65">
            <v>0</v>
          </cell>
          <cell r="JS65">
            <v>14.285714285714285</v>
          </cell>
          <cell r="JT65">
            <v>28.571428571428569</v>
          </cell>
          <cell r="JU65">
            <v>57.142857142857139</v>
          </cell>
          <cell r="JV65">
            <v>71.428571428571416</v>
          </cell>
          <cell r="JW65">
            <v>99.999999999999986</v>
          </cell>
          <cell r="JX65">
            <v>99.999999999999986</v>
          </cell>
          <cell r="JY65">
            <v>99.999999999999986</v>
          </cell>
          <cell r="JZ65">
            <v>99.999999999999986</v>
          </cell>
          <cell r="KA65">
            <v>99.999999999999986</v>
          </cell>
          <cell r="KB65">
            <v>99.999999999999986</v>
          </cell>
          <cell r="KC65">
            <v>99.999999999999986</v>
          </cell>
          <cell r="KD65" t="str">
            <v>No Programó</v>
          </cell>
          <cell r="KE65">
            <v>100</v>
          </cell>
          <cell r="KF65">
            <v>100</v>
          </cell>
          <cell r="KG65">
            <v>100</v>
          </cell>
          <cell r="KH65">
            <v>100</v>
          </cell>
          <cell r="KI65">
            <v>100</v>
          </cell>
          <cell r="KJ65" t="str">
            <v/>
          </cell>
          <cell r="KK65" t="str">
            <v/>
          </cell>
          <cell r="KL65" t="str">
            <v/>
          </cell>
          <cell r="KM65" t="str">
            <v/>
          </cell>
          <cell r="KN65" t="str">
            <v/>
          </cell>
          <cell r="KO65" t="str">
            <v/>
          </cell>
          <cell r="KP65" t="str">
            <v>No Programó</v>
          </cell>
          <cell r="KQ65">
            <v>100</v>
          </cell>
          <cell r="KR65">
            <v>100</v>
          </cell>
          <cell r="KS65">
            <v>100</v>
          </cell>
          <cell r="KT65">
            <v>100</v>
          </cell>
          <cell r="KU65">
            <v>100</v>
          </cell>
          <cell r="KV65" t="str">
            <v/>
          </cell>
          <cell r="KW65" t="str">
            <v/>
          </cell>
          <cell r="KX65" t="str">
            <v/>
          </cell>
          <cell r="KY65" t="str">
            <v/>
          </cell>
          <cell r="KZ65" t="str">
            <v/>
          </cell>
          <cell r="LA65" t="str">
            <v/>
          </cell>
          <cell r="LB65">
            <v>100</v>
          </cell>
          <cell r="LC65" t="str">
            <v>7871_3</v>
          </cell>
          <cell r="LD65" t="str">
            <v xml:space="preserve">3. Incrementar las acciones integrales de coordinación territorial, para atender las necesidades de </v>
          </cell>
          <cell r="LE65">
            <v>97.778192681105295</v>
          </cell>
          <cell r="LF65">
            <v>97.778192681105295</v>
          </cell>
          <cell r="LG65" t="str">
            <v/>
          </cell>
          <cell r="LH65" t="str">
            <v/>
          </cell>
          <cell r="LI65">
            <v>99.259397560368427</v>
          </cell>
          <cell r="LJ65">
            <v>79.782521690760007</v>
          </cell>
          <cell r="LK65">
            <v>24341513000</v>
          </cell>
          <cell r="LL65">
            <v>23799665292</v>
          </cell>
          <cell r="LM65">
            <v>8358079540</v>
          </cell>
          <cell r="LN65">
            <v>3250406264</v>
          </cell>
          <cell r="LO65">
            <v>3114713912</v>
          </cell>
          <cell r="LP65" t="str">
            <v>No Programó</v>
          </cell>
          <cell r="LQ65">
            <v>1.33</v>
          </cell>
          <cell r="LR65">
            <v>1.33</v>
          </cell>
          <cell r="LS65">
            <v>1.33</v>
          </cell>
          <cell r="LT65">
            <v>1.1399999999999997</v>
          </cell>
          <cell r="LU65">
            <v>3.4200000000000008</v>
          </cell>
          <cell r="LV65" t="str">
            <v/>
          </cell>
          <cell r="LW65" t="str">
            <v/>
          </cell>
          <cell r="LX65" t="str">
            <v/>
          </cell>
          <cell r="LY65" t="str">
            <v/>
          </cell>
          <cell r="LZ65" t="str">
            <v/>
          </cell>
          <cell r="MA65" t="str">
            <v/>
          </cell>
          <cell r="MB65">
            <v>8.5500000000000007</v>
          </cell>
          <cell r="MC65">
            <v>8.5500000000000007</v>
          </cell>
          <cell r="MD65">
            <v>78.55</v>
          </cell>
          <cell r="ME65">
            <v>0</v>
          </cell>
          <cell r="MF65" t="str">
            <v>Oportuno: Se radica en los tiempos establecidos por la Oficina Asesora de Planeación - OAP</v>
          </cell>
          <cell r="MG65" t="str">
            <v>Oportuno: Se radica en los tiempos establecidos por la Oficina Asesora de Planeación - OAP</v>
          </cell>
          <cell r="MH65" t="str">
            <v>Oportuno: Se radica en los tiempos establecidos por la Oficina Asesora de Planeación - OAP</v>
          </cell>
          <cell r="MI65" t="str">
            <v>Oportuno: Se radica en los tiempos establecidos por la Oficina Asesora de Planeación - OAP</v>
          </cell>
          <cell r="MJ65">
            <v>0</v>
          </cell>
          <cell r="MK65">
            <v>0</v>
          </cell>
          <cell r="ML65">
            <v>0</v>
          </cell>
          <cell r="MM65">
            <v>0</v>
          </cell>
          <cell r="MN65">
            <v>0</v>
          </cell>
          <cell r="MO65">
            <v>0</v>
          </cell>
          <cell r="MP65">
            <v>0</v>
          </cell>
          <cell r="MQ65">
            <v>0</v>
          </cell>
          <cell r="MR65" t="str">
            <v>Coherente: La información de avance de la magnitud, consignada en el reporte del periodo, concuerda con la programación realizada, con la información cualitativa presentada, con las actividades establecidas (si aplica) y con los soportes presentados. Esta</v>
          </cell>
          <cell r="MS65" t="str">
            <v>Coherente: La información de avance de la magnitud, consignada en el reporte del periodo, concuerda con la programación realizada, con la información cualitativa presentada, con las actividades establecidas (si aplica) y con los soportes presentados. Esta</v>
          </cell>
          <cell r="MT65" t="str">
            <v>Coherente: La información de avance de la magnitud, consignada en el reporte del periodo, concuerda con la programación realizada, con la información cualitativa presentada, con las actividades establecidas (si aplica) y con los soportes presentados. Esta</v>
          </cell>
          <cell r="MU65" t="str">
            <v>Coherente: La información de avance de la magnitud, consignada en el reporte del periodo, concuerda con la programación realizada, con la información cualitativa presentada, con las actividades establecidas (si aplica) y con los soportes presentados. Esta</v>
          </cell>
          <cell r="MV65">
            <v>0</v>
          </cell>
          <cell r="MW65">
            <v>0</v>
          </cell>
          <cell r="MX65">
            <v>0</v>
          </cell>
          <cell r="MY65">
            <v>0</v>
          </cell>
          <cell r="MZ65">
            <v>0</v>
          </cell>
          <cell r="NA65">
            <v>0</v>
          </cell>
          <cell r="NB65">
            <v>0</v>
          </cell>
          <cell r="NC65" t="str">
            <v>No Programó</v>
          </cell>
          <cell r="ND65">
            <v>100</v>
          </cell>
          <cell r="NE65">
            <v>100</v>
          </cell>
          <cell r="NF65">
            <v>100</v>
          </cell>
          <cell r="NG65">
            <v>100</v>
          </cell>
          <cell r="NH65">
            <v>100</v>
          </cell>
          <cell r="NI65" t="str">
            <v/>
          </cell>
          <cell r="NJ65" t="str">
            <v/>
          </cell>
          <cell r="NK65" t="str">
            <v/>
          </cell>
          <cell r="NL65" t="str">
            <v/>
          </cell>
          <cell r="NM65" t="str">
            <v/>
          </cell>
          <cell r="NN65" t="str">
            <v/>
          </cell>
          <cell r="NO65">
            <v>0</v>
          </cell>
          <cell r="NP65" t="str">
            <v xml:space="preserve">No aplica </v>
          </cell>
          <cell r="NQ65" t="str">
            <v xml:space="preserve">No aplica </v>
          </cell>
          <cell r="NR65" t="str">
            <v xml:space="preserve">No aplica </v>
          </cell>
          <cell r="NS65" t="str">
            <v xml:space="preserve">No aplica </v>
          </cell>
          <cell r="NT65">
            <v>0</v>
          </cell>
          <cell r="NU65">
            <v>0</v>
          </cell>
          <cell r="NV65">
            <v>0</v>
          </cell>
          <cell r="NW65">
            <v>0</v>
          </cell>
          <cell r="NX65">
            <v>0</v>
          </cell>
          <cell r="NY65">
            <v>0</v>
          </cell>
          <cell r="NZ65">
            <v>0</v>
          </cell>
          <cell r="OA65">
            <v>0</v>
          </cell>
          <cell r="OB65" t="str">
            <v xml:space="preserve">No aplica </v>
          </cell>
          <cell r="OC65" t="str">
            <v xml:space="preserve">No aplica </v>
          </cell>
          <cell r="OD65" t="str">
            <v xml:space="preserve">No aplica </v>
          </cell>
          <cell r="OE65" t="str">
            <v xml:space="preserve">No aplica </v>
          </cell>
          <cell r="OF65">
            <v>0</v>
          </cell>
          <cell r="OG65">
            <v>0</v>
          </cell>
          <cell r="OH65">
            <v>0</v>
          </cell>
          <cell r="OI65">
            <v>0</v>
          </cell>
          <cell r="OJ65">
            <v>0</v>
          </cell>
          <cell r="OK65">
            <v>0</v>
          </cell>
          <cell r="OL65">
            <v>0</v>
          </cell>
          <cell r="OO65" t="str">
            <v>PD111</v>
          </cell>
          <cell r="OP65">
            <v>48.55</v>
          </cell>
          <cell r="OQ65">
            <v>0</v>
          </cell>
          <cell r="OR65">
            <v>0</v>
          </cell>
          <cell r="OS65">
            <v>0</v>
          </cell>
          <cell r="OT65">
            <v>0</v>
          </cell>
          <cell r="OU65">
            <v>0</v>
          </cell>
          <cell r="OV65">
            <v>0</v>
          </cell>
          <cell r="OW65">
            <v>0</v>
          </cell>
          <cell r="OX65">
            <v>0</v>
          </cell>
          <cell r="OY65">
            <v>0</v>
          </cell>
          <cell r="OZ65">
            <v>0</v>
          </cell>
          <cell r="PA65">
            <v>0</v>
          </cell>
          <cell r="PB65">
            <v>0</v>
          </cell>
          <cell r="PC65">
            <v>0</v>
          </cell>
          <cell r="PD65">
            <v>99347229</v>
          </cell>
          <cell r="PE65">
            <v>99347229</v>
          </cell>
          <cell r="PF65">
            <v>99347229</v>
          </cell>
          <cell r="PG65">
            <v>99347229</v>
          </cell>
          <cell r="PH65">
            <v>99347229</v>
          </cell>
          <cell r="PI65">
            <v>99347229</v>
          </cell>
          <cell r="PJ65">
            <v>0</v>
          </cell>
          <cell r="PK65">
            <v>0</v>
          </cell>
          <cell r="PL65">
            <v>0</v>
          </cell>
          <cell r="PM65">
            <v>0</v>
          </cell>
          <cell r="PN65">
            <v>0</v>
          </cell>
          <cell r="PO65">
            <v>0</v>
          </cell>
          <cell r="PP65">
            <v>99347229</v>
          </cell>
          <cell r="PQ65">
            <v>11658315</v>
          </cell>
          <cell r="PR65">
            <v>3238747949</v>
          </cell>
          <cell r="PS65" t="str">
            <v>Meta Proyecto de Inversión</v>
          </cell>
        </row>
        <row r="66">
          <cell r="A66" t="str">
            <v>PD112</v>
          </cell>
          <cell r="B66">
            <v>7871</v>
          </cell>
          <cell r="D66">
            <v>2020110010188</v>
          </cell>
          <cell r="E66" t="str">
            <v>Un nuevo contrato social y ambiental para la Bogotá del siglo XXI</v>
          </cell>
          <cell r="F66" t="str">
            <v>3. Inspirar confianza y legitimidad para vivir sin miedo y ser epicentro de cultura ciudadana, paz y reconciliación.</v>
          </cell>
          <cell r="G66" t="str">
            <v>39.  Bogotá territorio de paz y atención integral a las víctimas del conflicto armado.</v>
          </cell>
          <cell r="H66" t="str">
            <v>Mejorar la integración de las acciones, servicios y escenarios que dan respuesta a las obligaciones derivadas de ley para las víctimas, el Acuerdo de Paz, y los demás compromisos distritales en materia de memoria, reparación, paz y reconciliación.</v>
          </cell>
          <cell r="I66" t="str">
            <v>N/A</v>
          </cell>
          <cell r="J66" t="str">
            <v>Construcción de Bogotá-región como territorio de paz para las víctimas y la reconciliación</v>
          </cell>
          <cell r="K66" t="str">
            <v>Oficina de Alta Consejería de Paz, Víctimas y Reconciliación</v>
          </cell>
          <cell r="L66" t="str">
            <v>Diego Fernando Peña</v>
          </cell>
          <cell r="M66" t="str">
            <v>Alto Consejero de Paz, Víctimas y Reconciliación</v>
          </cell>
          <cell r="N66" t="str">
            <v>Oficina de Alta Consejería de Paz, Víctimas y Reconciliación</v>
          </cell>
          <cell r="O66" t="str">
            <v>Diego Fernando Peña</v>
          </cell>
          <cell r="P66" t="str">
            <v>Alto Consejero de Paz, Víctimas y Reconciliación</v>
          </cell>
          <cell r="Q66" t="str">
            <v>Ehimy Duque, Juan Guillermo Becerra Jimenez</v>
          </cell>
          <cell r="R66" t="str">
            <v>Lucero Molina</v>
          </cell>
          <cell r="S66" t="str">
            <v>299. Desarrollar acciones y procesos de asistencia, atención, reparación integral y participación para las víctimas del conflicto armado, en concordancia con las obligaciones y disposiciones legales establecidas para el Distrito Capital.</v>
          </cell>
          <cell r="T66" t="str">
            <v>317. Porcentaje de avance en las  acciones y procesos de asistencia, atención, reparación integral y participación para las víctimas del conflicto armado, otorgados por el Distrito Capital, desarrollados</v>
          </cell>
          <cell r="Z66" t="str">
            <v>299. Desarrollar acciones y procesos de asistencia, atención, reparación integral y participación para las víctimas del conflicto armado, en concordancia con las obligaciones y disposiciones legales establecidas para el Distrito Capital.</v>
          </cell>
          <cell r="AA66" t="str">
            <v>317. Porcentaje de avance en las  acciones y procesos de asistencia, atención, reparación integral y participación para las víctimas del conflicto armado, otorgados por el Distrito Capital, desarrollados</v>
          </cell>
          <cell r="AH66" t="str">
            <v>16. Paz, justicia e instituciones sólidas</v>
          </cell>
          <cell r="AI66"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317. Porcentaje de avance en las  acciones y procesos de asistencia, atención, reparación integral y participación para las víctimas del conflicto armado, otorgados por el Distrito Capital, desarrollados; ODS: 16. Paz, justicia e instituciones sólidas; </v>
          </cell>
          <cell r="AJ66">
            <v>0</v>
          </cell>
          <cell r="AK66">
            <v>44466</v>
          </cell>
          <cell r="AL66">
            <v>2</v>
          </cell>
          <cell r="AM66">
            <v>2023</v>
          </cell>
          <cell r="AN66" t="str">
            <v xml:space="preserve">Para contribuir en consolidar a Bogotá como líder en la implementación del Acuerdo de Paz, la reconciliación y el cuidado, desde el Sector Gestión Pública se contempla el desarrollo de acciones y procesos de asistencia, atención, con énfasis en la reparación integral y la participación para las víctimas del conflicto armado, en concordancia con las obligaciones y disposiciones legales establecidas para el Distrito Capital. Para ello se han contemplado las siguientes metas proyecto de inversión: _x000D_
_x000D_
2.1.	Implementar el 100% de la ruta de reparación integral para las víctimas del conflicto armado, acorde con las competencias del distrito capital._x000D_
2.2.	Otorgar el 100% de medidas de ayuda humanitaria inmediata en el distrito capital, conforme a los requisitos establecidos por la legislación vigente._x000D_
2.3.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Reconciliación._x000D_
2.4.	Realizar el 100% de los espacios de coordinación y articulación programados con entidades e instancias de orden territorial y nacional, en materia de asistencia, atención y reparación a las víctimas del conflicto armado._x000D_
2.5.	Implementar 100%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Capital._x000D_
</v>
          </cell>
          <cell r="AO66" t="str">
            <v>Fortalecer la articulación institucional y el otorgamiento de servicios que dan respuesta a las obligaciones y retos en materia de asistencia, atención y reparación a víctimas en Bogotá</v>
          </cell>
          <cell r="AP66">
            <v>2020</v>
          </cell>
          <cell r="AQ66">
            <v>2024</v>
          </cell>
          <cell r="AR66" t="str">
            <v>Constante</v>
          </cell>
          <cell r="AS66" t="str">
            <v>Eficacia</v>
          </cell>
          <cell r="AT66" t="str">
            <v>Porcentaje</v>
          </cell>
          <cell r="AU66" t="str">
            <v>Producto</v>
          </cell>
          <cell r="AV66">
            <v>2019</v>
          </cell>
          <cell r="AW66">
            <v>1</v>
          </cell>
          <cell r="AX66" t="str">
            <v>Proyecto de inversión 1156</v>
          </cell>
          <cell r="AZ66">
            <v>1</v>
          </cell>
          <cell r="BB66" t="str">
            <v>La meta se cumplirá a través del cumplimiento de las metas asociadas al componente del Plan Distrital de Desarrollo relacionado con Reparación. Para tal fin, la medición se realizará con las metas del proyecto de inversión que lideran estos enfoques, los cuales se relacionan a continuación:
-Implementar el 100% de la ruta de reparación integral para las víctimas del conflicto armado, acorde con las competencias del distrito capital (ID PD104).
-Otorgar el 100% de medidas de ayuda humanitaria inmediata en el distrito capital, conforme a los requisitos establecidos por la legislación vigente (ID PD105).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(ID PD106).
-Realizar el 100% de los espacios de coordinación y articulación programados con entidades e instancias de orden territorial y nacional, en materia de asistencia, atención y reparación a las víctimas del conflicto armado (ID PD107).
-Implementar 100%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(ID PD108).</v>
          </cell>
          <cell r="BC66" t="str">
            <v>(Sumatoria del cumplimiento mensual de las metas del componente de reparación / Sumatoria del cumplimiento mensual esperado de las metas del componente de reparación)*100</v>
          </cell>
          <cell r="BD66" t="str">
            <v>Sumatoria del cumplimiento mensual de las metas del componente de reparación</v>
          </cell>
          <cell r="BE66" t="str">
            <v>Sumatoria del cumplimiento mensual esperado de las metas del componente de reparación</v>
          </cell>
          <cell r="BF66" t="str">
            <v>Soportes de las acciones y procesos de asistencia, atención, reparación integral y participación para las víctimas del conflicto armado, otorgados por el Distrito Capital, desarrollados.</v>
          </cell>
          <cell r="BG66">
            <v>3</v>
          </cell>
          <cell r="BH66">
            <v>44644</v>
          </cell>
          <cell r="BI66" t="str">
            <v>Radicado 3-2022-9977 del 24/03/2022</v>
          </cell>
          <cell r="BJ66" t="str">
            <v>Establecer variables 1 y/o 2 numéricas</v>
          </cell>
          <cell r="BK66">
            <v>100</v>
          </cell>
          <cell r="BL66">
            <v>100</v>
          </cell>
          <cell r="BM66">
            <v>100</v>
          </cell>
          <cell r="BN66">
            <v>100</v>
          </cell>
          <cell r="BO66">
            <v>100</v>
          </cell>
          <cell r="BP66">
            <v>100</v>
          </cell>
          <cell r="BW66">
            <v>100</v>
          </cell>
          <cell r="BX66">
            <v>100</v>
          </cell>
          <cell r="BY66">
            <v>100</v>
          </cell>
          <cell r="BZ66">
            <v>100</v>
          </cell>
          <cell r="CA66">
            <v>100</v>
          </cell>
          <cell r="CB66">
            <v>100.00122432987122</v>
          </cell>
          <cell r="CC66">
            <v>100</v>
          </cell>
          <cell r="CD66">
            <v>0</v>
          </cell>
          <cell r="CE66">
            <v>0</v>
          </cell>
          <cell r="CF66">
            <v>0</v>
          </cell>
          <cell r="CG66">
            <v>0</v>
          </cell>
          <cell r="CH66" t="str">
            <v>N/A</v>
          </cell>
          <cell r="CI66" t="str">
            <v>N/A</v>
          </cell>
          <cell r="CJ66">
            <v>100</v>
          </cell>
          <cell r="CK66">
            <v>87.433500000000009</v>
          </cell>
          <cell r="CL66">
            <v>100.00122432987122</v>
          </cell>
          <cell r="CM66" t="str">
            <v>No aplica</v>
          </cell>
          <cell r="CN66" t="str">
            <v>Constante</v>
          </cell>
          <cell r="CO66">
            <v>100</v>
          </cell>
          <cell r="CP66">
            <v>100</v>
          </cell>
          <cell r="CQ66">
            <v>100</v>
          </cell>
          <cell r="CR66">
            <v>100</v>
          </cell>
          <cell r="CS66">
            <v>100</v>
          </cell>
          <cell r="CT66">
            <v>100</v>
          </cell>
          <cell r="CU66">
            <v>100</v>
          </cell>
          <cell r="CV66">
            <v>100</v>
          </cell>
          <cell r="CW66">
            <v>100</v>
          </cell>
          <cell r="CX66">
            <v>100</v>
          </cell>
          <cell r="CY66">
            <v>100</v>
          </cell>
          <cell r="CZ66">
            <v>100</v>
          </cell>
          <cell r="DA66">
            <v>100</v>
          </cell>
          <cell r="DB66">
            <v>100</v>
          </cell>
          <cell r="DC66">
            <v>100</v>
          </cell>
          <cell r="DD66">
            <v>500</v>
          </cell>
          <cell r="DE66">
            <v>500</v>
          </cell>
          <cell r="DF66">
            <v>500</v>
          </cell>
          <cell r="DG66">
            <v>500</v>
          </cell>
          <cell r="DH66">
            <v>500</v>
          </cell>
          <cell r="DI66">
            <v>500</v>
          </cell>
          <cell r="DJ66">
            <v>500</v>
          </cell>
          <cell r="DK66">
            <v>500</v>
          </cell>
          <cell r="DL66">
            <v>500</v>
          </cell>
          <cell r="DM66">
            <v>500</v>
          </cell>
          <cell r="DN66">
            <v>500</v>
          </cell>
          <cell r="DO66">
            <v>500</v>
          </cell>
          <cell r="DP66" t="str">
            <v/>
          </cell>
          <cell r="DQ66">
            <v>500</v>
          </cell>
          <cell r="DR66">
            <v>500</v>
          </cell>
          <cell r="DS66">
            <v>500</v>
          </cell>
          <cell r="DT66">
            <v>500</v>
          </cell>
          <cell r="DU66">
            <v>500</v>
          </cell>
          <cell r="DV66">
            <v>500</v>
          </cell>
          <cell r="DW66" t="str">
            <v/>
          </cell>
          <cell r="DX66" t="str">
            <v/>
          </cell>
          <cell r="DY66" t="str">
            <v/>
          </cell>
          <cell r="DZ66" t="str">
            <v/>
          </cell>
          <cell r="EA66" t="str">
            <v/>
          </cell>
          <cell r="EB66" t="str">
            <v/>
          </cell>
          <cell r="EC66">
            <v>3000</v>
          </cell>
          <cell r="ED66" t="str">
            <v/>
          </cell>
          <cell r="EE66"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v>
          </cell>
          <cell r="EF66"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G66" t="str">
            <v>2.1.4.2 Informe mensual de seguimiento a las víctimas en la ruta de reparación individual
2.1.4.1 Informe Plan de Retornos y Reubicaciones no étnico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2.3.2.1 Informe de Espacios de formación y difusión y talleres Integrales para el fortalecimiento de habilidades en materia de prevención y protección.
2.4.1.3 Documento Capítulo Informe 9 de Abril 
2.4.3.3 Informe Iged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H66" t="str">
            <v>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2.4.2 Actas de reuniónAsistencias técnicas
2.4.3.1 Tablero Gestión del Conocimiento
2.4.3.2 Informe 9 de abril 
2.4.3.4 Boletín Trimestral
2.4.4.1 Documento de estrategia para el fortalecimiento y el desarrollo del ecosistema de alianzas estrategicas para la vigencia 2023 que incluya actores publicos, privados y de cooperación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I66"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J66" t="str">
            <v>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2.2.1 Matriz excel con información mensual de otorgamiento de ayuda humanitaria inmediata AHÍ
2.2.3.1 Matriz excel con información mensual de acciones de acompañamiento a víctimas
2.3.1 Informe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
2.4.2 Actas de reuniónAsistencias técnicas
2.4.4.2 Informe de la acción de impacto adelantada, en el marco de las alianzas estratégicas gestionadas
2.4.5.1. Matriz de seguimiento POA
2.4.5.2 Actas Subcomités Temáticos
2.4.5.3. Actas Comité Distrital de Justicia Transicional -CDJT
2.4.5.4. Informe instancias de coordinación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K66"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2.4.3.1 Tablero Gestión del Conocimiento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L66" t="str">
            <v>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M66" t="str">
            <v>2.1.4.2 Informe mensual de seguimiento a las víctimas en la ruta de reparación individual
2.1.4.1 Informe Plan de Retornos y Reubicaciones no étnico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2.3.2.1 Informe de Espacios de formación y difusión y talleres Integrales para el fortalecimiento de habilidades en materia de prevención y protección
2.4.2 Actas de reuniónAsistencias técnicas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N66"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2.4.1.4 Informe anexo 4 Anteproyecto de Presupuesto Distrital
2.4.2 Actas de reuniónAsistencias técnicas
2.4.3.1 Tablero Gestión del Conocimiento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O66"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2.4.2 Actas de reunión Asistencias técnicas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P66" t="str">
            <v>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2.4.1.5 Informe de propuestas víctimas para actualización del PAD 2024
2.4.1.6 Documento actualización PAD 2024
2.4.1.7 Matriz actualización PAD 2024
2.4.2 Actas de reuniónAsistencias técnicas
2.4.5.1. Matriz de seguimiento POA
2.4.5.2 Actas Subcomités Temáticos
2.4.5.3. Actas Comité Distrital de Justicia Transicional -CDJT
2.4.5.4. Informe instancias de coordinación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Q66" t="str">
            <v>• 2.1.2_Matriz_de_Seguimiento_Estabilizacion_Socioeconómica
• Anexo1. Caracterización Enero 2023
• 2.1.4.2 Informe mensual seguimiento víctimas en Bogotá ENERO 2023
•2.2.1_Matriz_excel_con_información_mensual_de_otorgamiento_de_ayuda_humanitaria_inmediata_AHÍ
• 2.2.3.1 Matriz_excel_con_información_mensual_de_acciones_de_acompañamiento_a_víctimas
• Anexo1. PERSONAS ATENDIDAS PSICOSOCIAL ENERO 2023
• 2.3.1 Informe acciones Unidad Móvil
• 2.3.2.4 Matriz_Seguimiento_Prevencion_Proteccion</v>
          </cell>
          <cell r="ER66" t="str">
            <v>• 2.1.4.2 Informe mensual de seguimiento a las víctimas en la ruta de reparación individual FEBRERO
• 2.1.2 Matriz de Seguimiento Estabilización Socioeconómica
• Caracterizaciones FEBRERO
• 2.2.1 Matriz excel con información mensual de otorgamiento de ayuda humanitaria inmediata AHÍ
• 2.2.3.1 Matriz excel con información mensual de acciones de acompañamiento a víctimas
• 2.3.1 Informe Informe acciones Unidad Móvil
• Anexos
• 2.3.2.4 Matriz seguimiento Prevención y Protección FEBRERO
• Anexos
• 2.4.1.1 Informe trimestral seguimiento al PAD
• 2.4.1.2 Matriz trimestral de seguimiento PAD
• 2.4.3.4 Boletín Trimestral
• Anexos
• Inf. acciones protocolo participacion febrero
• Carpeta evidencia de sesiones Mesas 
• Carpeta evidencia  fortalecimiento Organizaciones</v>
          </cell>
          <cell r="ES66" t="str">
            <v>• 2.1.4.1 Informe Plan de Retornos y Reubicaciones no étnico y anexos
• 2.1.4.2 Informe mensual de seguimiento a las víctimas en la ruta de reparación individual
• 2.1.2 Matriz de Seguimiento Estabilización Socioeconómica CONSOLIDADO
• 2.2.1 Matriz excel con información mensual de otorgamiento de ayuda humanitaria inmediata AHÍ
• 2.2.3.1 Matriz excel con información mensual de acciones de acompañamiento a víctimas
• 2.2.3.2 Informe de seguimiento a las víctimas en la ruta de reparación individual
• 2.3.1 Informe acciones Unidad Móvil
• Anexos
• 2.3.2.1 Informe de Espacios de formación y difusión y talleres Integrales para el fortalecimiento de habilidades en materia de prevención y protección.
• 2.3.2.4 Matriz seguimiento Prevención y Protección MARZO
• Anexos
• 2.4.1.3 Documento Capítulo Informe 9 de Abril
• 2.4.2 Actas de reunión Asistencias Técnicas
• 2.4.3.3 Informe IGED
• Inf. acciones protocolo participación marzo
• Carpeta evidencia de sesiones Mesas
• Formato Inscripciones fortalecimiento Organizaciones</v>
          </cell>
          <cell r="ET66" t="str">
            <v>• 2.1.2 Matriz de Seguimiento Estabilización Socioeconómica CONSOLIDADO 2023
• 2.1.2 Matriz de Seguimiento Estabilización Socioeconómica (Caracterizados Abril)
• 2.1.3 Informe cuatrimestral de gestión y seguimiento a la implementación de los PIRC territorializados con la consolidación de soportes por cada medida
• 2.1.3.1 Anexos
• 2.1.3.2 Anexos
• 2.1.3.3 Anexos
• 2.1.4.2 Informe mensual de seguimiento a las víctimas en la ruta de reparación individual
• Anexos Informe
• 2.2.1 Matriz excel con información mensual de otorgamiento de ayuda humanitaria inmediata AHÍ
• 2.2.2 Informe de Estrategia Territorial.
• Anexo 1.  Evidencias de Reunión en Centros de Encuentro.
• Anexo 2. DOFA
• 2.2.3.1 Matriz excel con información mensual de acciones de acompañamiento a víctimas
• Anexos 1 Acciones Psicosociales
• 2.3.1 Informe acciones Unidad Móvil
• Anexos
• 2.3.2.4. CORREO DE VALIDACION EN SIVIC
• 2.4.3.1 Correo reporte Tablero Control Dimension 4.pdf
• 2.4.3.1 Link Tablero de Control https://app.powerbi.com/view?r=eyJrIjoiMjExNDQyNzMtZDQxNC00NGE3LWIxNWYtZDFkYWZiOGNmZjI1IiwidCI6ImYzNTFhN2NiLWY5NGEtNGRmMC05NjI3LWFlMDMwY2NlZjdjNCIsImMiOjR9
• 2.4.3.2 Informe 9 de abril 2023 vigencia 2022.pdf
• 2.4.3.2 publicacion web  Informe 9 abril 2023.pdf
• 2.4.3.4 Boletín Trimestral diciembre 2022
• 2.4.3.4 Publicacion Boletin Trimestral diciembre 2022.pdf
• 2.4.3.4 correo socializacion Boletin Trimestral diciembre 2022
• 2.4.4.1 Documento de estrategia para el fortalecimiento y el desarrollo del ecosistema de alianzas estratégicas
• Inf. acciones protocolo participación abril
• Carpeta evidencia de sesiones Mesas
• Inf. acciones protocolo participacion abril
• Bases fortalecimiento Organizaciones</v>
          </cell>
          <cell r="EU66" t="str">
            <v>• 2.1.2 Matriz de Seguimiento Estabilización Socioeconómica CONSOLIDADO 2023
• 2.1.2 Matriz de Seguimiento Estabilización Socioeconómica (Caracterizados Mayo)
• 2.1.4.2 Informe mensual de seguimiento a las víctimas en la ruta de reparación individual
• 2.1.4.2 Anexos
• 2.2.1 Matriz excel con información mensual de otorgamiento de ayuda humanitaria inmediata AHÍ
• 2.2.3.1 Matriz excel con información mensual de acciones de acompañamiento a víctimas
• Anexos 1 Acciones Psicosociales
• 2.3.1 Informe acciones Unidad Móvil
• 2.3.1 Anexos
• 2.3.2.4 Matriz seguimiento Prevención y Protección
• 2.4.1.1 Informe trimestral seguimiento al PAD (Preliminar)
• 2.4.1.2 Matriz trimestral de seguimiento PAD (Preliminar)
• Carpeta con la convocatoria de los 11 Comités Locales de Justicia Transicional desarrollados a corte del 31 de Mayo
• 2.5.1.1 Informe Mensual de acompañamiento y acciones de fortalecimiento Mayo 2023
• Carpeta evidencia de sesiones Mesas
• 2.5.2.1 Informe Obra de Teatro
• 2.5.2.1 Informe Mensual de acompañamiento y acciones de fortalecimiento Mayo 2023</v>
          </cell>
          <cell r="EV66" t="str">
            <v>• 2.1.1 Informe de avance sobre los procesos de justicia restaurativa en Bogotá Región para los procesos de reparación de la ACPVR.
• 2.1.1.1. Metodología de Pedagogía _Justicia Restaurativa. 
• 2.1.1.2 Metodología de Pedagogía _Reparación. 
• 2.1.1.3 Propuesta para Diplomado sobre los derechos de las víctimas. 
• 2.1.1.4 Listados de asistencia de jornadas de pedagogía.
• 2.1.2 Matriz de Seguimiento Estabilización Socioeconómica CONSOLIDADO 2023
• 2.1.2 Matriz de Seguimiento Estabilización Socioeconómica (Caracterizados Junio)
• 2.1.2 Matriz de Seguimiento Estabilización Socioeconómica. Remitidos tercer trimestre
• 2.1.2 Matriz de Seguimiento Estabilización Socioeconómica. Seguimiento primer semestre
• 2.1.4.1 Informe Plan de Retornos y Reubicaciones no étnico
• 2.1.4.2 Informe mensual de seguimiento a las víctimas en la ruta de reparación individual
• 2.1.4.2 Informe mensual de seguimiento a las víctimas en la ruta de reparación individual
• 2.2.1 Matriz excel con información mensual de otorgamiento de ayuda humanitaria inmediata AHÍ
• 2.2.3.1 Matriz excel con información mensual de acciones de acompañamiento a víctimas
• 2.2.3.1 Anexos 
•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
• Acta de reunión seguimiento SDH
• Acta de reunión seguimiento SDSCJ
• Acta de reunión IDRD
• Acta de reunión SDSCJ 
• 2.4.4.2 CYF Construye Paz 2.0 - Externa.pptx (1)
• 2.4.4.2 Informe acción impacto AE
• 2.4.4.2 Insumos de difusión convocatoria Code Your Future_ Construye Paz.
• MATRIZ POA 2022-2023_AyA
• MATRIZ POA 2022-2023_MPR
• MATRIZ POA 2022-2023_PPGNR
• MATRIZ POA 2022-2023_RI
• MATRIZ POA 2022-2023_SI
• Acta subcomité temático AyA_24042023
• Acta subcomité temático MPR_25042023
• Acta subcomité temático PPGNR_25042023
• Acta subcomité temático RI_21042023
• Acta subcomité temático SI_21042023
• ACTA CDJT 27042023
• Informe de gestión. Instancias de coordinación 
• 2.5.1.1 Informe Mensual de acompañamiento y acciones de fortalecimiento Junio 2023
• Carpeta evidencia de sesiones Mesas
• Inf. acciones protocolo participacion junio
• Documento Informe Bolsa Logistica Actividad Sumapaz</v>
          </cell>
          <cell r="EW66">
            <v>0</v>
          </cell>
          <cell r="EX66">
            <v>0</v>
          </cell>
          <cell r="EY66">
            <v>0</v>
          </cell>
          <cell r="EZ66">
            <v>0</v>
          </cell>
          <cell r="FA66">
            <v>0</v>
          </cell>
          <cell r="FB66">
            <v>0</v>
          </cell>
          <cell r="FC66" t="str">
            <v>N/A</v>
          </cell>
          <cell r="FD66" t="str">
            <v>N/A</v>
          </cell>
          <cell r="FE66" t="str">
            <v>N/A</v>
          </cell>
          <cell r="FF66" t="str">
            <v>N/A</v>
          </cell>
          <cell r="FG66" t="str">
            <v>N/A</v>
          </cell>
          <cell r="FH66" t="str">
            <v>N/A</v>
          </cell>
          <cell r="FI66" t="str">
            <v>N/A</v>
          </cell>
          <cell r="FJ66" t="str">
            <v>N/A</v>
          </cell>
          <cell r="FK66" t="str">
            <v>N/A</v>
          </cell>
          <cell r="FL66" t="str">
            <v>N/A</v>
          </cell>
          <cell r="FM66" t="str">
            <v>N/A</v>
          </cell>
          <cell r="FN66" t="str">
            <v>N/A</v>
          </cell>
          <cell r="FO66" t="str">
            <v>N/A</v>
          </cell>
          <cell r="FP66" t="str">
            <v>N/A</v>
          </cell>
          <cell r="FQ66" t="str">
            <v>N/A</v>
          </cell>
          <cell r="FR66" t="str">
            <v>N/A</v>
          </cell>
          <cell r="FS66" t="str">
            <v>N/A</v>
          </cell>
          <cell r="FT66" t="str">
            <v>N/A</v>
          </cell>
          <cell r="FU66" t="str">
            <v>N/A</v>
          </cell>
          <cell r="FV66" t="str">
            <v>N/A</v>
          </cell>
          <cell r="FW66" t="str">
            <v>N/A</v>
          </cell>
          <cell r="FX66" t="str">
            <v>N/A</v>
          </cell>
          <cell r="FY66" t="str">
            <v>N/A</v>
          </cell>
          <cell r="FZ66" t="str">
            <v>N/A</v>
          </cell>
          <cell r="GA66" t="str">
            <v>N/A</v>
          </cell>
          <cell r="GB66" t="str">
            <v>N/A</v>
          </cell>
          <cell r="GC66" t="str">
            <v>N/A</v>
          </cell>
          <cell r="GD66" t="str">
            <v>N/A</v>
          </cell>
          <cell r="GE66" t="str">
            <v>N/A</v>
          </cell>
          <cell r="GF66" t="str">
            <v>N/A</v>
          </cell>
          <cell r="GG66" t="str">
            <v>N/A</v>
          </cell>
          <cell r="GH66" t="str">
            <v>N/A</v>
          </cell>
          <cell r="GI66" t="str">
            <v>N/A</v>
          </cell>
          <cell r="GJ66" t="str">
            <v>N/A</v>
          </cell>
          <cell r="GK66" t="str">
            <v>N/A</v>
          </cell>
          <cell r="GL66" t="str">
            <v>N/A</v>
          </cell>
          <cell r="GM66" t="str">
            <v>N/A</v>
          </cell>
          <cell r="GN66" t="str">
            <v>N/A</v>
          </cell>
          <cell r="GO66" t="str">
            <v>N/A</v>
          </cell>
          <cell r="GP66" t="str">
            <v>N/A</v>
          </cell>
          <cell r="GQ66" t="str">
            <v>N/A</v>
          </cell>
          <cell r="GR66" t="str">
            <v>N/A</v>
          </cell>
          <cell r="GS66" t="str">
            <v>N/A</v>
          </cell>
          <cell r="GT66" t="str">
            <v>N/A</v>
          </cell>
          <cell r="GU66" t="str">
            <v>N/A</v>
          </cell>
          <cell r="GV66" t="str">
            <v>N/A</v>
          </cell>
          <cell r="GW66" t="str">
            <v>N/A</v>
          </cell>
          <cell r="GX66" t="str">
            <v>N/A</v>
          </cell>
          <cell r="GY66" t="str">
            <v>N/A</v>
          </cell>
          <cell r="GZ66" t="str">
            <v>N/A</v>
          </cell>
          <cell r="HA66" t="str">
            <v>N/A</v>
          </cell>
          <cell r="HB66" t="str">
            <v>N/A</v>
          </cell>
          <cell r="HC66" t="str">
            <v>N/A</v>
          </cell>
          <cell r="HD66" t="str">
            <v>N/A</v>
          </cell>
          <cell r="HE66" t="str">
            <v>N/A</v>
          </cell>
          <cell r="HF66" t="str">
            <v>N/A</v>
          </cell>
          <cell r="HG66" t="str">
            <v>N/A</v>
          </cell>
          <cell r="HH66" t="str">
            <v>N/A</v>
          </cell>
          <cell r="HI66" t="str">
            <v>N/A</v>
          </cell>
          <cell r="HJ66" t="str">
            <v>N/A</v>
          </cell>
          <cell r="HK66" t="str">
            <v>N/A</v>
          </cell>
          <cell r="HL66" t="str">
            <v>N/A</v>
          </cell>
          <cell r="HM66" t="str">
            <v>N/A</v>
          </cell>
          <cell r="HN66" t="str">
            <v>N/A</v>
          </cell>
          <cell r="HO66" t="str">
            <v>N/A</v>
          </cell>
          <cell r="HP66" t="str">
            <v>N/A</v>
          </cell>
          <cell r="HQ66" t="str">
            <v>N/A</v>
          </cell>
          <cell r="HR66" t="str">
            <v>N/A</v>
          </cell>
          <cell r="HS66" t="str">
            <v>N/A</v>
          </cell>
          <cell r="HT66" t="str">
            <v>N/A</v>
          </cell>
          <cell r="HU66" t="str">
            <v>N/A</v>
          </cell>
          <cell r="HV66" t="str">
            <v>N/A</v>
          </cell>
          <cell r="HW66" t="str">
            <v>N/A</v>
          </cell>
          <cell r="HX66" t="str">
            <v>N/A</v>
          </cell>
          <cell r="HY66" t="str">
            <v>N/A</v>
          </cell>
          <cell r="HZ66" t="str">
            <v>N/A</v>
          </cell>
          <cell r="IA66" t="str">
            <v>N/A</v>
          </cell>
          <cell r="IB66" t="str">
            <v>N/A</v>
          </cell>
          <cell r="IC66"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la vigencia 2023, con corte al 30 de junio:
REPARACION INTEGRAL
Se logró realizar caracterización socioeconómica durante el periodo de corte a 3.677 personas. El reporte de remisiones relacionado con las personas a cada una de las líneas ofertadas de EMPLEABILIDAD son 32.028, EMPRENDIMIENTO son 28.065 y FORMACIÓN son 39.879 para el primer trimestre del 2023. 
Se generó reporte de las acciones realizadas con la población que ingresó en ruta de atención, asistencia y reparación, de acuerdo con el seguimiento de población que accedió a los servicios en cabeza de la Dirección de Reparación Integral de la ACPVR.
ASISTENCIA Y ATENCION
Se otorgaron 14.549 medidas de Ayuda o Atención Humanitaria Inmediata (AAHI), beneficiando a 4.465 personas. 
Frente al acompañamiento psicosocial, se atendieron 4.634 personas y se realizaron un total de 9.913 acciones de acompañamiento psicosocial, discriminadas de la siguiente manera: 3.565 Orientaciones Psicosociales y atenciones en crisis; 4.253 Procesos de acompañamiento psicosocial y 2.095 Acciones Grupales y Conmemoraciones.
Con la Estrategia Territorial se ha brindado un total de 56.137 atenciones en los Centros de Encuentro, unidad móvil y puntos de atención por parte de las entidades que hacen presencia Institucional.
PREVENCIÓN Y PROTECCION
El otorgamiento de medidas de prevención y protección que contribuyan a las Garantías de No Repetición de las víctimas en el Distrito, se realizó la atención de casos de prevención y protección a (13) personas y remisión a la ruta nacional de la Unidad Nacional de Protección a (2) personas.
ESPACIOS DE COORDINACIÓN Y ARTICULACIÓN
Se realizaron 2 seguimientos al Plan de Acción Distrital -PAD de víctimas, paz y reconciliación, el cual, consolida la oferta de 21 entidades del Distrito a través de 148 metas dirigidas de manera específica a la población víctima del conflicto armado.  En el primer trimestre del año 2022 las 148 metas programadas presentan un avance físico acumulado que en un nivel de ejecución del 50,8% con corte al 31 de marzo. En cuanto al presupuesto ejecutado, se tiene como resultado un total de $ 312.844.720.197, que representan un 39% de avance con corte al 31 de marzo de la actual vigencia.
Igualmente, se elaboró el Informe de medición de Indicadores de Goce Efectivo de Derechos -IGED de la población Víctima del Conflicto armado del año 2022, de la vigencia 2021, dando cumplimiento al Acuerdo distrital 587 de 2015. Además, se radicó y presentó ante el Concejo de Bogotá el “Informe 9 de Abril”.  
En las diferentes localidades durante la vigencia 2023, se han realizado a corte del 31 de mayo un total de 11 CLJT y una sesión extraordinaria, en los cuales se articularon acciones entre las diferentes entidades que lo integran, brindando una oferta institucional más ajustada a las metas de los diferentes Planes de Acción Local.
La ACPVR como coordinadora del SDARIV consolidó el primer seguimiento 2023 de los Planes Operativos Anuales (POA) de los cinco (5) Subcomités Temáticos con los que cuenta la ciudad de Bogotá. Igualmente se realizaron las actas de los mencionados Subcomités Temáticos.
La Alta Consejería de Paz, Víctimas y Reconciliación en calidad de Secretaría Técnica del Comité Distrital de Justicia Transicional (CDJT), realizó envío del acta correspondiente a la primera sesión ordinaria del Comité, celebrado el día 27 de abril de 2023.   
PARTICIPACION
Se brindó asistencia técnica a 24 mesas de participación efectiva de las víctimas del conflicto armado: 20 mesas locales, 3 mesas de enfoque diferencial (Afro, Mujeres, Indígena) y la Mesa Distrital en sus sesiones ordinarias y extraordinarias. 
Consolidado a corte del mes de junio se han apoyado las siguientes sesiones ordinarias:
- 93 sesiones ordinarias de mesas locales
- 15 sesiones de mesas de enfoque diferencial (afro, mujeres, indígenas)
- 5 Sesiones ordinarias de la Mesa Distrital
Sesiones extraordinarias 
Febrero: 3 sesiones extraordinarias (Teusaquillo, Tunjuelito y mesa distrital)
Marzo: 4 sesiones extraordinarias (San Cristóbal, suba, Afro e Indígena)
Abril: 1 sesión de la Mesa de Enfoque Diferencial de Mujeres
Mayo: 2 sesiones extraordinarias (Mesa local de Puente Aranda y Mesa Distrital)
Junio: 7 sesiones extraordinarias (Usaquen, san cristobal, kennedy, Engativa, Barrios Unidos, la candelaria y Mesa Afro)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
• En el marco de la conmemoración del Día Nacional de la Memoria y la Solidaridad con las Víctimas del Conflicto Armado en Colombia, el “Informe del 9 de mayo” constituye el instrumento bajo el cual la Administración Distrital presenta a la población víctima del conflicto armado, y en general, a toda la ciudadanía, el avance de la implementación de la Política Pública de Víctimas en la ciudad de Bogotá.
• La OACPVR como coordinadora del SDARIV realiza un seguimiento trimestral al PAD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de víctimas en el Distrito.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v>
          </cell>
          <cell r="ID66" t="str">
            <v/>
          </cell>
          <cell r="IE66" t="str">
            <v/>
          </cell>
          <cell r="IF66"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enero, así: 
REPARACION INTEGRAL
Se logró caracterizar a 131 personas víctimas del conflicto armado a través de la Línea 195. Es importante indicar que el número de remisiones realizadas a las líneas de formación. emprendimiento y empleabilidad se reportará trimestralmente.
Se generó reporte de las acciones realizadas con la población que ingresó en ruta de atención, asistencia y reparación, de acuerdo con el seguimiento de población que accedió a los servicios en cabeza de la Dirección de Reparación Integral de la ACPVR.
ASISTENCIA Y ATENCION
Se otorgaron 2.019 medidas de Ayuda o Atención Humanitaria Inmediata (AAHI), beneficiando a 1.341 personas. 
En lo corrido de la vigencia 2023, se realizaron un total de 569 acciones de acompañamiento psicosocial, discriminadas de la siguiente manera: 238 Orientaciones Psicosociales y atenciones en crisis; 245 Procesos de acompañamiento psicosocial y 86 Acciones Grupales y conmemoraciones.
PREVENCIÓN Y PROTECCION
El otorgamiento de medidas de prevención y protección que contribuyan a las Garantías de No Repetición de las víctimas en el Distrito, que se programó 1 acción y se realizó un total de 1, que corresponde a la atención a casos de prevención y protección y remisiones a rutas distritales y nacionales que apliquen, que desde Centro de Encuentro se realizó la orientación, acompañamiento y remisión a la ruta nacional de la Unidad Nacional de Protección, a un sistema familiar compuesto por dos (2) personas.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v>
          </cell>
          <cell r="IG66"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febrero, así: 
REPARACION INTEGRAL
Se logró caracterizar a 867 personas víctimas del conflicto armado a través de la Línea 195.
Se generó reporte de las acciones realizadas con la población que ingresó en ruta de atención, asistencia y reparación, de acuerdo con el seguimiento de población que accedió a los servicios en cabeza de la Dirección de Reparación Integral de la ACPVR.
ASISTENCIA Y ATENCION
Se otorgaron 2.480 medidas de Ayuda o Atención Humanitaria Inmediata (AAHI), beneficiando a 2.020 personas en lo corrido de la vigencia. 
Se realizaron un total de 1.806 acciones de acompañamiento psicosocial, discriminadas de la siguiente manera: 653 Orientaciones Psicosociales y atenciones en crisis; 594 Procesos de acompañamiento psicosocial y 559 Acciones Grupales y conmemoraciones.
PREVENCIÓN Y PROTECCION
El otorgamiento de medidas de prevención y protección que contribuyan a las Garantías de No Repetición de las víctimas en el Distrito, que se programó 1 acción y se realizó un total de 1, que corresponde a la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han adelantado actividades en los siguientes temas:
• Actualización y seguimiento al PAD: Se consolidó el informe de seguimiento del Plan de Acción Distrital (PAD) del cuarto trimestre del año 2022 con la información acumulada del 1 de enero al 31 de diciembre de 2022, el cual obedece a una versión preliminar, toda vez, la información relacionada con número de beneficiarios se encuentra siendo procesada y analizada con la Unidad para las Víctimas en el marco del proceso de certificación territorial 2022. Igualmente, se consolidó la matriz de seguimiento PAD 2022 con la totalidad de indicadores. 
• Asesorar y difundir la gestión del conocimiento en materia de víctimas, paz, reconciliación, e implementación de los acuerdos: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PARTICIPACION
Se brindó apoyo técnico y operativo para las sesiones desarrolladas en el mes de febrero. Durante este periodo sesionaron 18 de las 24 Mesas de Participación Efectiva de Victimas, así: 14 mesas locales, tres mesas de enfoque diferencial (Afro, indígena y mujeres) y la Mesa Distrital. Adicional a ello se desarrollaron 3 sesiones extraordinarias de las mesas de Teusaquillo, Tunjuelito y mesa distrital.  Las mesas que no sesionaron fueron: Usme, Santa Fe, Barrios Unidos, Rafael Uribe Uribe, Fontibón y Suba. Igualmente, en el marco del fortalecimiento de las Mesas y de las Organizaciones de Víctimas, se realizó la socialización de la programación de la conmemoración del día 9 abril del 2023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Generar y divulgar información y recomendaciones que contribuyan al mejoramiento y toma de decisiones entorno a la política pública de atención, asistencia, reparación integral y garantías de no repetición para las víctimas del conflicto armado que se ubican en Bogotá.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v>
          </cell>
          <cell r="IH66"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marzo, así: 
REPARACION INTEGRAL
Se logró caracterizar a 463 personas víctimas del conflicto armado a través de la Línea 195.
Se generó reporte de las acciones realizadas con la población que ingresó en ruta de atención, asistencia y reparación, de acuerdo con el seguimiento de población que accedió a los servicios en cabeza de la Dirección de Reparación Integral de la ACPVR.
Durante el primer trimestre 2023 se remitieron 54.415 datos de la siguiente forma: EMPLEABILIDAD: 22.327; EMPRENDIMIENTO: 24.951 y FORMACIÓN: 7.137
ASISTENCIA Y ATENCION
Se otorgaron 2.435 medidas de Ayuda o Atención Humanitaria Inmediata (AAHI), beneficiando a 2.608 personas en lo corrido de la vigencia. 
Se realizaron un total de 1.659 acciones de acompañamiento psicosocial, discriminadas de la siguiente manera: 619 Orientaciones Psicosociales y atenciones en crisis; 735 Procesos de acompañamiento psicosocial y 305 Acciones Grupales y conmemoraciones.
PREVENCIÓN Y PROTECCION
El otorgamiento de medidas de prevención y protección que contribuyan a las Garantías de No Repetición de las víctimas en el Distrito, que se programaron 3 acciones y se realizaron un total de 3 , que corresponde a la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han adelantado actividades en los siguientes temas:
• Actualización y seguimiento al PAD: Se consolidó el informe de seguimiento del Plan de Acción Distrital (PAD) del cuarto trimestre del año 2022 con la información acumulada del 1 de enero al 31 de diciembre de 2022, el cual obedece a una versión preliminar, toda vez, la información relacionada con número de beneficiarios se encuentra siendo procesada y analizada con la Unidad para las Víctimas en el marco del proceso de certificación territorial 2022. Igualmente, se consolidó la matriz de seguimiento PAD 2022 con la totalidad de indicadores. 
Se elaboró insumo para el “Informe 9 de abril”, el cual debe presentarse anualmente ante el Concejo de Bogotá.
• Asesorar y difundir la gestión del conocimiento en materia de víctimas, paz, reconciliación, e implementación de los acuerdos: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Por parte del Observatorio de Víctimas se realizó el Informe de medición de Indicadores de Goce Efectivo de Derechos IGED de la población Víctima del Conflicto armado del año 2022.
PARTICIPACION
Se brindó apoyo técnico y operativo para las sesiones desarrolladas en el mes de marzo, durante este periodo sesionaron las 22 Mesas de Participación Efectiva de Victimas, 18 mesas locales (No sesionaron de manera ordina Suba y Barrios Unidos), tres mesas de enfoque diferencial (Afro, indígena y mujeres) y la Mesa Distrital. Adicional a ello se desarrollaron 3 sesiones extraordinarias de las mesas de San Cristóbal y las Mesas de Enfoque diferencial Afro e indígena.
En relación con los procesos de formación y fortalecimiento de las mesas de participación efectiva, las víctimas y sus organizaciones formales y no formales se ha venido adelantando el proceso de inscripción de los emprendimientos y grupos artísticos para el día de la conmemoración de las víctimas del conflicto armado.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de víctimas en el Distrito.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a ser desarrollada el 10 y el 11 de abril.</v>
          </cell>
          <cell r="II66" t="str">
            <v xml:space="preserve">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abril, así: 
REPARACION INTEGRAL
Se logró caracterizar a 698 personas víctimas del conflicto armado a través de la Línea 195.
Frente a las acciones de Reparación Colectiva: La ACPVR, tiene a cargo la tarea de implementar y hacer seguimiento a las medidas particularizadas y acciones de los Planes Integrales de Reparación Colectiva (PIRC) territorializados en el distrito de los siguientes sujetos de reparación colectiva (en adelante SRC): 
i) Gestión y seguimiento a las medidas a cargo de ACPVR
- Asociación Nacional de Mujeres Campesinas, Negras e Indígenas (Anmucic)
Se realizó reunión con la Unidad para las Víctimas, bajo el balance general que se realizó al PIRC desde ACPVR, con el objetivo de actualizar las herramientas de información.
• Asociación de Mujeres Afro por la Paz (en adelante AFROMUPAZ)
Se realizó ejercicio de planeación para la implementación de las medidas en la vigencia 2023, articulado con la Unidad para las Víctimas, bajo el balance general que se realizó al PIRC.
Se concertó la medida que se implementará por parte de ACPVR, donde se brinda asistencia técnica para la formulación de la propuesta y estructura de costos.
• Pueblo Rrom
Se realizó reunión con la Unidad para las Víctimas, bajo el balance general que se realizó al PIRC desde ACPVR, con el objetivo de actualizar las herramientas de información y, diseñar una estrategia para impulsar las medidas que se encuentran pedientes.
• Grupo Distrital de Seguimiento Incidencia al Auto 092 (en adelante GDSIA092)
Se concertó y socializaron las medidas que se implementará por parte de ACPVR, donde se brinda asistencia técnica para la formulación de la propuesta y estructura de costos.
ii) Gestiones a cargo de otras entidades y Alta Consejería
• Asociación de Mujeres Afro por la Paz (en adelante AFROMUPAZ)
Se realizó asistencia técnica a IDPAC, para concertar la implementación de la meta PAD en la vigencia 2023.
• Grupo Distrital de Seguimiento Incidencia al Auto 092 (en adelante GDSIA092)
Se realiza en articulación con la Unidad de Victimas el balance de las medidas pendientes, para presentar una propuesta de implementación al SRC.
• Pueblo Rrom
Se articula con la Unidad para las Víctimas, estrategia de avance para la medida 5.1, teniendo en cuenta que el alcance de la misma, ya se cumplió por parte de ACPVR.
 iii) Gestiones de otras entidades.  
• Asociación de Mujeres Afro por la Paz (en adelante AFROMUPAZ)
Se definió el plan de trabajo de las medidas que se implementaran en la vigencia 2023.
ASISTENCIA Y ATENCION
Se otorgaron 2.113 medidas de Ayuda o Atención Humanitaria Inmediata (AAHI), beneficiando a 3.083 personas en lo corrido de la vigencia. 
Se realizaron un total de 1.806 acciones de acompañamiento psicosocial, discriminadas de la siguiente manera: 552 Orientaciones Psicosociales y atenciones en crisis; 467 Procesos de acompañamiento psicosocial y 284 Acciones Grupales y conmemoraciones.
Se adelantaron en los Centros de Encuentro para la Paz y la Integración Local (CE) Enero – marzo 2023, entre las que se destacan: (60) Acciones de Articulación Interinstitucional ACPVR – Entidades y (56.137) Atenciones que facilitan y promueven el acceso de la población a la oferta institucional
PREVENCIÓN Y PROTECCION
En el presente periodo no se recibieron solicitudes para la gestión para medidas de protección de personas y, en consecuencia, tampoco hubo remisiones desde los Centros de Encuentro para el seguimiento de las solicitudes realizadas.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Asesorar y difundir la gestión del conocimiento en materia de víctimas, paz, reconciliación, e implementación de los acuerdos: Se realizó el reporte al Tablero de Gestión del Conocimiento para el primer trimestre de 2023; se radicó y presentó ante el Concejo de Bogotá el “Informe 9 de abril de 2023; se elaboró el Boletín trimestral abril 2023 y se realizó la construcción del “Documento de estrategia para el fortalecimiento y el desarrollo del ecosistema de alianzas estratégicas para la vigencia 2023.
PARTICIPACION
Se brindó apoyo técnico y operativo para las sesiones desarrolladas en el mes de abril, durante este periodo sesionaron las 23 Mesas de Participación Efectiva de Victimas, 19 mesas locales (No sesiono la mesa local de Fontibón), tres mesas de enfoque diferencial (Afro, indígena y mujeres) y la Mesa Distrital. Adicional a ello se desarrolló 1 sesión extraordinaria de las mesas de Enfoque Diferencial de Mujeres.
En relación con los procesos de formación y fortalecimiento de las mesas de participación efectiva, las víctimas y sus organizaciones formales y no formales desde el equipo de Participación e Incidencia Territorial se apoyaron actividades en el desarrollo del 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artisticos, quienes tuvieron la oportunidad de ofertar y vender sus productos generando ingresos.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desarrollada el 10 y el 11 de abril.
</v>
          </cell>
          <cell r="IJ66"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mayo, así: 
REPARACION INTEGRAL
Se logró caracterizar a 1.337 personas víctimas del conflicto armado a través de la Línea 195.
ASISTENCIA Y ATENCION
Se otorgaron 2.795 medidas de Ayuda o Atención Humanitaria Inmediata (AAHI), beneficiando a 3.810 personas en lo corrido de la vigencia. 
Se realizaron un total de 2.385 acciones de acompañamiento psicosocial, discriminadas de la siguiente manera: 716 Orientaciones Psicosociales y atenciones en crisis; 1.239 Procesos de acompañamiento psicosocial y 430 Acciones Grupales y conmemoraciones.
Se adelantaron en los Centros de Encuentro para la Paz y la Integración Local (CE) Enero – marzo 2023, entre las que se destacan: (60) Acciones de Articulación Interinstitucional ACPVR – Entidades y (56.137) Atenciones que facilitan y promueven el acceso de la población a la oferta institucional
PREVENCIÓN Y PROTECCION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Formular, actualizar y hacer seguimiento al Plan de Acción Distrital de víctimas, paz y reconciliación: Se consolidó el informe de seguimiento al Plan de Acción Distrital (PAD) del primer trimestre del año 2023 con la información acumulada del 1 de enero al 31 de marzo de la actual vigencia. Se consolidó la matriz preliminar de seguimiento al PAD con corte al primer trimestre de 2023 con la totalidad de indicadores dispuestos en esta herramienta, el avance físico acumulado presenta un nivel de ejecución del 50,8% con corte al 31 de marzo. En cuanto al presupuesto ejecutado, se tiene como resultado un total de $ 312.844.720.197, que representan un 39% de avance con corte al 31 de marzo de la actual vigencia.
• Ejercer la secretaría técnica del Comité Distrital de Justicia Transicional, los Comités Locales de Justicia Transicional y sus espacios respectivos: Se relacionan funciones de la secretaria técnica, el proceso de convocatoria y las sesiones desarrolladas de los Comités Locales de Justicia Transicional durante la vigencia 2023. A corte del 31 de mayo, se han realizado un total de 11 CLJT y 1 sesión extraordinaria.
PARTICIPACION
Se brindó apoyo técnico y operativo para las sesiones desarrolladas en el mes de mayo. Durante este periodo sesionaron las 24 Mesas de Participación Efectiva de Victimas, 20 mesas locales, tres mesas de enfoque diferencial (Afro, indígena y mujeres) y la Mesa Distrital. Adicional a ello se desarrollaron 2 sesiones extraordinarias de la mesa local de Puente Aranda y la Mesa Distrital.
En relación con los procesos de formación y fortalecimiento de las mesas de participación efectiva, las víctimas y sus organizaciones formales y no formales, desde el equipo de Participación e Incidencia Territorial se apoyó la presentación de la obra “Mujeres Sobrevivientes” la cual es desarrollada por mujeres de organizaciones de víctimas pertenecientes a las Mesas de Victimas reconocidas en el Distrito Capital. Este proceso tuvo como objetivo desarrollar actividades que rescaten la memoria y de paso, dinamicen la necesidad de realizar actividades sociales que apunten a consolidar ejercicios de reconciliación y que además promuevan la no repetición.
DIFICULTADES
• Se presentaron dificultades en el proceso de recepción y consolidación de la información para el seguimiento al PAD, de acuerdo con los cambios que se han presentado en los enlaces para la política pública de víctimas en algunas entidades. Dichos cambios han sucedido durante el periodo correspondiente al reporte del actual informe, situación que ha derivado en retrasos y retrocesos por parte de algunas entidades.
• Diferentes sesiones de los CLJT fueron aplazadas, en su mayoría, por inconvenientes de agenda de los alcaldes y alcaldesas locales, en particular es el caso de las localidades de Usme, Bosa, Barrios Unidos, Teusaquillo y Ciudad Bolívar. El CLJT para esta última localidad estaba programado para el 31 de mayo; sin embargo, a último momento la alcaldesa local lo canceló y aun no se cuenta con fecha estimada para su desarrollo.
BENEFICIOS
• La caracterización socioeconómica le brinda la posibilidad a la población de acceder a ofertas en tres líneas: emprendimiento, empleo y formación.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a Víctimas.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mayo.</v>
          </cell>
          <cell r="IK66"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junio, así: 
REPARACION INTEGRAL
Se logró caracterizar a 181 personas víctimas del conflicto armado a través de la Línea 195.
Durante el segundo trimestre de 2023 se remitieron 45.557 datos de la siguiente forma: EMPLEABILIDAD: 9.701; EMPRENDIMIENTO: 3.114 y FORMACIÓN: 32.742
ASISTENCIA Y ATENCION
Se otorgaron 2.707 medidas de Ayuda o Atención Humanitaria Inmediata (AAHI), beneficiando a 3.810 personas en lo corrido de la vigencia. 
Se realizaron un total de 2.191 acciones de acompañamiento psicosocial, discriminadas de la siguiente manera: 787 Orientaciones Psicosociales y atenciones en crisis; 973 Procesos de acompañamiento psicosocial y 431 Acciones Grupales y conmemoraciones.
PREVENCIÓN Y PROTECCION
La gestión de medidas de prevención y protección contribuyen a las Garantías de No Repetición de las víctimas en el Distrito, se realizaron 6 atenciones a personas que solicitaron orientación ante casos de Prevención y Protección.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Asistencias técnicas para seguimiento PAD: Durante el último trimestre se brindaron cuatro (4) asistencias técnicas dirigidas a entidades del SDARIV con el objetivo de brindar lineamientos técnicos relacionados con el seguimiento al PAD. 
• Realización de 1 acción de impacto que contribuya a materializar la gestión de alianzas estratégicas: Se realizó el lanzamiento del programa “Code your future construye paz” con el aliado Globant, multinacional de tecnología que ofrece 100 cupos de formación para población víctima y/o en reincorporación
• Ejercer la secretaría técnica del Comité Distrital de Justicia Transicional -CDJT, los Comités Locales de Justicia Transicional -CLJT y sus espacios respectivos: La ACPVR como coordinadora del SDARIV consolidó el primer seguimiento 2023 de los Planes Operativos Anuales (POA) de los cinco (5) Subcomités Temáticos con los que cuenta la ciudad de Bogotá y elaboró las actas de los mismos. Igualmente realizó envío del acta correspondiente a la primera sesión ordinaria del CLJT, celebrado el día 27 de abril de 2023.
PARTICIPACION
Se brindó apoyo técnico y operativo para las sesiones desarrolladas en el mes de junio, durante este periodo sesionaron 22 Mesas de Participación Efectiva de Victimas, 18 mesas locales, tres mesas de enfoque diferencial (Afro, indígena y mujeres) y la Mesa Distrital. Adicional a ello se desarrollaron 7 sesiones extraordinaria.
En relación con los procesos de formación y fortalecimiento de las mesas de participación efectiva, las víctimas y sus organizaciones formales y no formales desde el equipo de Participación e Incidencia Territorial se apoyó la jornada desarrollada el día 4 de junio en la vereda San Juan, localidad Sumapaz, en dicha jornada participaron entidades del orden distrital y nacional. Este proceso se realiza en el marco del fortalecimiento que se genera por parte de la ACPVR a las mesas de Victimas y organizaciones de Victimas que hacen parte del Distrito. Este proceso tuvo como objetivo desarrollar actividades que rescaten la memoria y de paso, dinamicen la necesidad de realizar actividades sociales que apunten a consolidar ejercicios de reconciliación y que además promuevan la no repetición.
DIFICULTADES
• Se identifica dentro de las dificultades en el caso de la población Indígena que para mantener la supervivencia de los pueblos no se cuenta con un territorio con características propias para dicho fin y, por otro lado, la falta de un lineamiento por parte de la UARIV para la reubicación en contexto urbano.
BENEFICIOS
• El Distrito cuenta con una propuesta metodológica formulada para el desarrollo de un diplomado sobre los derechos de las víctimas, incluyendo los que se materializan en el Sistema Integral para la Paz. 
• Víctimas del conflicto, incluidas las que pertenecen a instancias de participación, han sido beneficiarias de procesos de pedagogía sobre la participación de las víctimas en la JEP, y sobre el proceso de acreditación ante la Jurisdicción. 
• La caracterización socioeconómica le brinda la posibilidad a la población de acceder a ofertas en tres líneas: emprendimiento, empleo y formación.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
• Población focalizada por el Plan de Retornos y Reubicaciones no étnico ubicados en proyectos de vivienda donde vive mayoritariamente población víctima de desplazamiento forzado.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población étnica que desee retornar o reubicarse contará con una ruta distrital para que pueda ser orientada con este fin.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
• La oferta de formación en habilidades digitales a población víctima y en reincorporación.
• Los Subcomités temáticos son espacios de coordinación en el marco del Sistema Distrital de Atención y Reparación Integral a las Víctimas. A éstos concurren los/as delegados/as de las instituciones que integran el Comité y los representantes de las víctimas para diseñar, adecuar la implementación y realizar acciones de seguimiento y evaluación de los planes, programas y proyectos a favor de las víctimas en el Distrito Capital.
• El Comité Distrital de Justicia Transicional es la máxima instancia de articulación Distrital, encargado de elaborar planes de acción en el marco de los planes de desarrollo a fin de lograr la prevención, protección,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
• Por medio del artículo 32 del Acuerdo Distrital 257 de 2006 se establecen el conjunto de políticas, estrategias, instancias y mecanismos que permiten articular la gestión de los organismos y entidades distritales, de manera que se garantice la efectividad y materialización de los derechos humanos, individuales y colectivos, y el adecuado y oportuno suministro de los bienes y la prestación de los servicios de sus habitantes, de esta forma se determina que los reportes correspondientes a la implementación de las políticas distritales se realizan mediante el sistema que integra de forma dinámica y efectiva el funcionamiento de los organismos y las entidades entre si y establece mecanismos de interrelación entre éstos y las formas organizadas de la sociedad. Por tanto, el informe correspondiente a las instancias de coordinación que se desarrolla bajo la implementación de la secretaría técnica del CDJT busca garantizar la transparencia y el acceso a la información pública que se categoriza como información de interés y que permita a la ciudadanía acceder a los temas abordados en este espacio.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junio.</v>
          </cell>
          <cell r="IL66" t="str">
            <v/>
          </cell>
          <cell r="IM66" t="str">
            <v/>
          </cell>
          <cell r="IN66" t="str">
            <v/>
          </cell>
          <cell r="IO66" t="str">
            <v/>
          </cell>
          <cell r="IP66" t="str">
            <v/>
          </cell>
          <cell r="IQ66" t="str">
            <v/>
          </cell>
          <cell r="IR66">
            <v>1</v>
          </cell>
          <cell r="IS66">
            <v>1</v>
          </cell>
          <cell r="IT66">
            <v>1</v>
          </cell>
          <cell r="IU66">
            <v>1</v>
          </cell>
          <cell r="IV66">
            <v>1</v>
          </cell>
          <cell r="IW66">
            <v>1</v>
          </cell>
          <cell r="IX66" t="str">
            <v/>
          </cell>
          <cell r="IY66" t="str">
            <v/>
          </cell>
          <cell r="IZ66" t="str">
            <v/>
          </cell>
          <cell r="JA66" t="str">
            <v/>
          </cell>
          <cell r="JB66" t="str">
            <v/>
          </cell>
          <cell r="JC66" t="str">
            <v/>
          </cell>
          <cell r="JD66">
            <v>3000</v>
          </cell>
          <cell r="JE66">
            <v>100</v>
          </cell>
          <cell r="JF66">
            <v>100</v>
          </cell>
          <cell r="JG66">
            <v>100</v>
          </cell>
          <cell r="JH66">
            <v>100</v>
          </cell>
          <cell r="JI66">
            <v>100</v>
          </cell>
          <cell r="JJ66">
            <v>100</v>
          </cell>
          <cell r="JK66">
            <v>0</v>
          </cell>
          <cell r="JL66">
            <v>0</v>
          </cell>
          <cell r="JM66">
            <v>0</v>
          </cell>
          <cell r="JN66">
            <v>0</v>
          </cell>
          <cell r="JO66">
            <v>0</v>
          </cell>
          <cell r="JP66">
            <v>0</v>
          </cell>
          <cell r="JQ66">
            <v>100</v>
          </cell>
          <cell r="JR66">
            <v>100</v>
          </cell>
          <cell r="JS66">
            <v>100</v>
          </cell>
          <cell r="JT66">
            <v>100</v>
          </cell>
          <cell r="JU66">
            <v>100</v>
          </cell>
          <cell r="JV66">
            <v>100</v>
          </cell>
          <cell r="JW66">
            <v>100</v>
          </cell>
          <cell r="JX66" t="str">
            <v/>
          </cell>
          <cell r="JY66" t="str">
            <v/>
          </cell>
          <cell r="JZ66" t="str">
            <v/>
          </cell>
          <cell r="KA66" t="str">
            <v/>
          </cell>
          <cell r="KB66" t="str">
            <v/>
          </cell>
          <cell r="KC66">
            <v>100</v>
          </cell>
          <cell r="KD66">
            <v>100</v>
          </cell>
          <cell r="KE66">
            <v>100</v>
          </cell>
          <cell r="KF66">
            <v>100</v>
          </cell>
          <cell r="KG66">
            <v>100</v>
          </cell>
          <cell r="KH66">
            <v>100</v>
          </cell>
          <cell r="KI66">
            <v>100</v>
          </cell>
          <cell r="KJ66" t="str">
            <v/>
          </cell>
          <cell r="KK66" t="str">
            <v/>
          </cell>
          <cell r="KL66" t="str">
            <v/>
          </cell>
          <cell r="KM66" t="str">
            <v/>
          </cell>
          <cell r="KN66" t="str">
            <v/>
          </cell>
          <cell r="KO66" t="str">
            <v/>
          </cell>
          <cell r="KP66">
            <v>100</v>
          </cell>
          <cell r="KQ66">
            <v>100</v>
          </cell>
          <cell r="KR66">
            <v>100</v>
          </cell>
          <cell r="KS66">
            <v>100</v>
          </cell>
          <cell r="KT66">
            <v>100</v>
          </cell>
          <cell r="KU66">
            <v>100</v>
          </cell>
          <cell r="KV66" t="str">
            <v/>
          </cell>
          <cell r="KW66" t="str">
            <v/>
          </cell>
          <cell r="KX66" t="str">
            <v/>
          </cell>
          <cell r="KY66" t="str">
            <v/>
          </cell>
          <cell r="KZ66" t="str">
            <v/>
          </cell>
          <cell r="LA66" t="str">
            <v/>
          </cell>
          <cell r="LB66">
            <v>100</v>
          </cell>
          <cell r="LC66" t="str">
            <v>7871_N</v>
          </cell>
          <cell r="LD66" t="str">
            <v>N/A</v>
          </cell>
          <cell r="LE66" t="str">
            <v>No programó</v>
          </cell>
          <cell r="LF66" t="str">
            <v/>
          </cell>
          <cell r="LG66" t="str">
            <v/>
          </cell>
          <cell r="LH66" t="str">
            <v/>
          </cell>
          <cell r="LI66">
            <v>99.259397560368427</v>
          </cell>
          <cell r="LJ66">
            <v>79.782521690760007</v>
          </cell>
          <cell r="LK66">
            <v>24341513000</v>
          </cell>
          <cell r="LL66">
            <v>23799665292</v>
          </cell>
          <cell r="LM66">
            <v>8358079540</v>
          </cell>
          <cell r="LN66">
            <v>3250406264</v>
          </cell>
          <cell r="LO66">
            <v>3114713912</v>
          </cell>
          <cell r="LP66">
            <v>100</v>
          </cell>
          <cell r="LQ66">
            <v>100</v>
          </cell>
          <cell r="LR66">
            <v>100</v>
          </cell>
          <cell r="LS66">
            <v>100</v>
          </cell>
          <cell r="LT66">
            <v>100</v>
          </cell>
          <cell r="LU66">
            <v>100</v>
          </cell>
          <cell r="LV66" t="str">
            <v/>
          </cell>
          <cell r="LW66" t="str">
            <v/>
          </cell>
          <cell r="LX66" t="str">
            <v/>
          </cell>
          <cell r="LY66" t="str">
            <v/>
          </cell>
          <cell r="LZ66" t="str">
            <v/>
          </cell>
          <cell r="MA66" t="str">
            <v/>
          </cell>
          <cell r="MB66">
            <v>100</v>
          </cell>
          <cell r="MC66">
            <v>100</v>
          </cell>
          <cell r="MD66">
            <v>100</v>
          </cell>
          <cell r="ME66" t="str">
            <v>Oportuno: Se radica en los tiempos establecidos por la Oficina Asesora de Planeación - OAP</v>
          </cell>
          <cell r="MF66" t="str">
            <v>Oportuno: Se radica en los tiempos establecidos por la Oficina Asesora de Planeación - OAP</v>
          </cell>
          <cell r="MG66" t="str">
            <v>Oportuno: Se radica en los tiempos establecidos por la Oficina Asesora de Planeación - OAP</v>
          </cell>
          <cell r="MH66" t="str">
            <v>Oportuno: Se radica en los tiempos establecidos por la Oficina Asesora de Planeación - OAP</v>
          </cell>
          <cell r="MI66" t="str">
            <v>Oportuno: Se radica en los tiempos establecidos por la Oficina Asesora de Planeación - OAP</v>
          </cell>
          <cell r="MJ66">
            <v>0</v>
          </cell>
          <cell r="MK66">
            <v>0</v>
          </cell>
          <cell r="ML66">
            <v>0</v>
          </cell>
          <cell r="MM66">
            <v>0</v>
          </cell>
          <cell r="MN66">
            <v>0</v>
          </cell>
          <cell r="MO66">
            <v>0</v>
          </cell>
          <cell r="MP66">
            <v>0</v>
          </cell>
          <cell r="MQ66" t="str">
            <v>Coherente: La información de avance de la magnitud, consignada en el reporte del periodo, concuerda con la programación realizada, con la información cualitativa presentada, con las actividades establecidas (si aplica) y con los soportes presentados. Esta</v>
          </cell>
          <cell r="MR66" t="str">
            <v>Coherente: La información de avance de la magnitud, consignada en el reporte del periodo, concuerda con la programación realizada, con la información cualitativa presentada, con las actividades establecidas (si aplica) y con los soportes presentados. Esta</v>
          </cell>
          <cell r="MS66" t="str">
            <v>Coherente: La información de avance de la magnitud, consignada en el reporte del periodo, concuerda con la programación realizada, con la información cualitativa presentada, con las actividades establecidas (si aplica) y con los soportes presentados. Esta</v>
          </cell>
          <cell r="MT66" t="str">
            <v>Coherente: La información de avance de la magnitud, consignada en el reporte del periodo, concuerda con la programación realizada, con la información cualitativa presentada, con las actividades establecidas (si aplica) y con los soportes presentados. Esta</v>
          </cell>
          <cell r="MU66" t="str">
            <v>Coherente: La información de avance de la magnitud, consignada en el reporte del periodo, concuerda con la programación realizada, con la información cualitativa presentada, con las actividades establecidas (si aplica) y con los soportes presentados. Esta</v>
          </cell>
          <cell r="MV66">
            <v>0</v>
          </cell>
          <cell r="MW66">
            <v>0</v>
          </cell>
          <cell r="MX66">
            <v>0</v>
          </cell>
          <cell r="MY66">
            <v>0</v>
          </cell>
          <cell r="MZ66">
            <v>0</v>
          </cell>
          <cell r="NA66">
            <v>0</v>
          </cell>
          <cell r="NB66">
            <v>0</v>
          </cell>
          <cell r="NC66">
            <v>100</v>
          </cell>
          <cell r="ND66">
            <v>100</v>
          </cell>
          <cell r="NE66">
            <v>100</v>
          </cell>
          <cell r="NF66">
            <v>100</v>
          </cell>
          <cell r="NG66">
            <v>100</v>
          </cell>
          <cell r="NH66">
            <v>100</v>
          </cell>
          <cell r="NI66" t="str">
            <v/>
          </cell>
          <cell r="NJ66" t="str">
            <v/>
          </cell>
          <cell r="NK66" t="str">
            <v/>
          </cell>
          <cell r="NL66" t="str">
            <v/>
          </cell>
          <cell r="NM66" t="str">
            <v/>
          </cell>
          <cell r="NN66" t="str">
            <v/>
          </cell>
          <cell r="NO66" t="str">
            <v>NA</v>
          </cell>
          <cell r="NP66" t="str">
            <v xml:space="preserve">No aplica </v>
          </cell>
          <cell r="NQ66" t="str">
            <v xml:space="preserve">No aplica </v>
          </cell>
          <cell r="NR66" t="str">
            <v xml:space="preserve">No aplica </v>
          </cell>
          <cell r="NS66" t="str">
            <v xml:space="preserve">No aplica </v>
          </cell>
          <cell r="NT66">
            <v>0</v>
          </cell>
          <cell r="NU66">
            <v>0</v>
          </cell>
          <cell r="NV66">
            <v>0</v>
          </cell>
          <cell r="NW66">
            <v>0</v>
          </cell>
          <cell r="NX66">
            <v>0</v>
          </cell>
          <cell r="NY66">
            <v>0</v>
          </cell>
          <cell r="NZ66">
            <v>0</v>
          </cell>
          <cell r="OA66" t="str">
            <v>NA</v>
          </cell>
          <cell r="OB66" t="str">
            <v xml:space="preserve">No aplica </v>
          </cell>
          <cell r="OC66" t="str">
            <v xml:space="preserve">No aplica </v>
          </cell>
          <cell r="OD66" t="str">
            <v xml:space="preserve">No aplica </v>
          </cell>
          <cell r="OE66" t="str">
            <v xml:space="preserve">No aplica </v>
          </cell>
          <cell r="OF66">
            <v>0</v>
          </cell>
          <cell r="OG66">
            <v>0</v>
          </cell>
          <cell r="OH66">
            <v>0</v>
          </cell>
          <cell r="OI66">
            <v>0</v>
          </cell>
          <cell r="OJ66">
            <v>0</v>
          </cell>
          <cell r="OK66">
            <v>0</v>
          </cell>
          <cell r="OL66">
            <v>0</v>
          </cell>
          <cell r="OO66" t="str">
            <v>PD112</v>
          </cell>
          <cell r="OP66">
            <v>100</v>
          </cell>
          <cell r="OQ66" t="str">
            <v>N/A</v>
          </cell>
          <cell r="OR66" t="str">
            <v>N/A</v>
          </cell>
          <cell r="OS66" t="str">
            <v>N/A</v>
          </cell>
          <cell r="OT66" t="str">
            <v>N/A</v>
          </cell>
          <cell r="OU66" t="str">
            <v>N/A</v>
          </cell>
          <cell r="OV66" t="str">
            <v>N/A</v>
          </cell>
          <cell r="OW66" t="str">
            <v>N/A</v>
          </cell>
          <cell r="OX66" t="str">
            <v>N/A</v>
          </cell>
          <cell r="OY66" t="str">
            <v>N/A</v>
          </cell>
          <cell r="OZ66" t="str">
            <v>N/A</v>
          </cell>
          <cell r="PA66" t="str">
            <v>N/A</v>
          </cell>
          <cell r="PB66" t="str">
            <v>N/A</v>
          </cell>
          <cell r="PC66" t="str">
            <v>N/A</v>
          </cell>
          <cell r="PD66" t="str">
            <v>N/A</v>
          </cell>
          <cell r="PE66" t="str">
            <v>N/A</v>
          </cell>
          <cell r="PF66" t="str">
            <v>N/A</v>
          </cell>
          <cell r="PG66" t="str">
            <v>N/A</v>
          </cell>
          <cell r="PH66" t="str">
            <v>N/A</v>
          </cell>
          <cell r="PI66" t="str">
            <v>N/A</v>
          </cell>
          <cell r="PJ66" t="str">
            <v>N/A</v>
          </cell>
          <cell r="PK66" t="str">
            <v>N/A</v>
          </cell>
          <cell r="PL66" t="str">
            <v>N/A</v>
          </cell>
          <cell r="PM66" t="str">
            <v>N/A</v>
          </cell>
          <cell r="PN66" t="str">
            <v>N/A</v>
          </cell>
          <cell r="PO66" t="str">
            <v>N/A</v>
          </cell>
          <cell r="PP66" t="str">
            <v>N/A</v>
          </cell>
          <cell r="PQ66">
            <v>11658315</v>
          </cell>
          <cell r="PR66">
            <v>3238747949</v>
          </cell>
          <cell r="PS66" t="str">
            <v>Meta Sectorial</v>
          </cell>
        </row>
        <row r="67">
          <cell r="A67" t="str">
            <v>PD112A</v>
          </cell>
          <cell r="B67">
            <v>7871</v>
          </cell>
          <cell r="D67">
            <v>2020110010188</v>
          </cell>
          <cell r="E67" t="str">
            <v>Un nuevo contrato social y ambiental para la Bogotá del siglo XXI</v>
          </cell>
          <cell r="F67" t="str">
            <v>3. Inspirar confianza y legitimidad para vivir sin miedo y ser epicentro de cultura ciudadana, paz y reconciliación.</v>
          </cell>
          <cell r="G67" t="str">
            <v>39.  Bogotá territorio de paz y atención integral a las víctimas del conflicto armado.</v>
          </cell>
          <cell r="H67" t="str">
            <v>Mejorar la integración de las acciones, servicios y escenarios que dan respuesta a las obligaciones derivadas de ley para las víctimas, el Acuerdo de Paz, y los demás compromisos distritales en materia de memoria, reparación, paz y reconciliación.</v>
          </cell>
          <cell r="I67" t="str">
            <v>N/A</v>
          </cell>
          <cell r="J67" t="str">
            <v>Construcción de Bogotá-región como territorio de paz para las víctimas y la reconciliación</v>
          </cell>
          <cell r="K67" t="str">
            <v>Oficina de Alta Consejería de Paz, Víctimas y Reconciliación</v>
          </cell>
          <cell r="L67" t="str">
            <v>Diego Fernando Peña</v>
          </cell>
          <cell r="M67" t="str">
            <v>Alto Consejero de Paz, Víctimas y Reconciliación</v>
          </cell>
          <cell r="N67" t="str">
            <v>Oficina de Alta Consejería de Paz, Víctimas y Reconciliación</v>
          </cell>
          <cell r="O67" t="str">
            <v>Diego Fernando Peña</v>
          </cell>
          <cell r="P67" t="str">
            <v>Alto Consejero de Paz, Víctimas y Reconciliación</v>
          </cell>
          <cell r="Q67" t="str">
            <v>Ehimy Duque, Juan Guillermo Becerra Jimenez</v>
          </cell>
          <cell r="R67" t="str">
            <v>Lucero Molina</v>
          </cell>
          <cell r="S67" t="str">
            <v>299. Desarrollar acciones y procesos de asistencia, atención, reparación integral y participación para las víctimas del conflicto armado, en concordancia con las obligaciones y disposiciones legales establecidas para el Distrito Capital.</v>
          </cell>
          <cell r="T67" t="str">
            <v>318. Porcentaje de medidas de ayuda humanitaria inmediata en el distrito capital, conforme a los requisitos establecidos por la legislación vigente, otorgadas.</v>
          </cell>
          <cell r="Z67" t="str">
            <v>299. Desarrollar acciones y procesos de asistencia, atención, reparación integral y participación para las víctimas del conflicto armado, en concordancia con las obligaciones y disposiciones legales establecidas para el Distrito Capital.</v>
          </cell>
          <cell r="AA67" t="str">
            <v>318. Porcentaje de medidas de ayuda humanitaria inmediata en el distrito capital, conforme a los requisitos establecidos por la legislación vigente, otorgadas.</v>
          </cell>
          <cell r="AH67" t="str">
            <v>16. Paz, justicia e instituciones sólidas</v>
          </cell>
          <cell r="AI67"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318. Porcentaje de medidas de ayuda humanitaria inmediata en el distrito capital, conforme a los requisitos establecidos por la legislación vigente, otorgadas.; ODS: 16. Paz, justicia e instituciones sólidas; </v>
          </cell>
          <cell r="AJ67">
            <v>0</v>
          </cell>
          <cell r="AK67">
            <v>44466</v>
          </cell>
          <cell r="AL67">
            <v>2</v>
          </cell>
          <cell r="AM67">
            <v>2023</v>
          </cell>
          <cell r="AN67" t="str">
            <v xml:space="preserve">Se contempla asistir y atender a las personas que declaren haber sufrido hechos recientes en el marco del conflicto armado que lleguen al Distrito Capital a través de los servicios de los Centros de Encuentro para la Paz, en coordinación y articulación con las entidades distritales y nacionales.
El otorgamiento de ayuda o atención humanitaria inmediata, está dirigida a todas aquellas personas que llegan o residen en la ciudad de Bogotá y que manifiestan haber sido desplazadas y encontrarse en situación de vulnerabilidad. 
Para la entrega de esta medida, la persona o núcleo familiar deberá realizar previamente la declaración del hecho victimizante ante Personería, Procuraduría o Defensoría, luego se realizará una evaluación de su situación de vulnerabilidad y verificación del cumplimiento de requisitos de ley para establecer el otorgamiento. 
Para garantizar la subsistencia mínima el tipo de medidas a entregar en la ayuda humanitaria inmediata son: las de Alimentación, Alojamiento Transitorio, Manejo de abastecimiento (Kits Habitacionales: Cocina, Dormitorio y Vajilla), Transporte de Emergencia y asistencia funeraria. 
Para el cumplimiento de esta meta se desarrollarán las siguientes actividades:  
- Gestionar el funcionamiento administrativo y operativo  para el otorgamiento de la ayuda humanitaria.
- Articular la oferta de bienes y servicios de las entidades, en el marco de  los centros de encuentro para la paz.
- Efectuar acciones de reconstrucción del tejido social que contribuyan a la convivencia y a la reconciliación. </v>
          </cell>
          <cell r="AO67" t="str">
            <v>Garantizar el derecho a la subsistencia mínima a toda persona que se ha visto forzada a migrar dentro del territorio nacional, abandonando su localidad de residencia o actividades económicas habituales, porque su vida, su integridad física, su seguridad o libertad personales han sido vulneradas o se encuentran directamente amenazadas, con ocasión de las violaciones a las que se refiere el artículo 3° de la Ley 1448 de 2011.</v>
          </cell>
          <cell r="AP67">
            <v>2020</v>
          </cell>
          <cell r="AQ67">
            <v>2024</v>
          </cell>
          <cell r="AR67" t="str">
            <v>Constante</v>
          </cell>
          <cell r="AS67" t="str">
            <v>Eficiencia</v>
          </cell>
          <cell r="AT67" t="str">
            <v>Porcentaje</v>
          </cell>
          <cell r="AU67" t="str">
            <v>Producto</v>
          </cell>
          <cell r="AV67">
            <v>2019</v>
          </cell>
          <cell r="AW67">
            <v>1</v>
          </cell>
          <cell r="AX67" t="str">
            <v>Proyecto de inversión 1156</v>
          </cell>
          <cell r="AZ67">
            <v>1</v>
          </cell>
          <cell r="BB67" t="str">
            <v>La meta se cumplirá a partir del otorgamiento de medidas de acuerdo con las competencias institucionales de la Alta Consejería de Paz, Victimas y Reconciliación -ACPVR- y que cumplan con los requisitos de ley vigentes, desde los enfoques poblacionales y diferenciales. Es una meta por demanda que depende de las solicitudes derivadas de los casos que sean puestos en conocimiento a la ACPVR. 
Para el cálculo de este indicador se sumarán las siguientes medidas, las cuales se encuentran consolidadas en la meta ID PD105 y son:
• Alimentación
• Alojamiento Transitorio (kits aseo en la modalidad de albergue)
• Manejo de abastecimiento (Kits Habitacionales: Cocina, Dormitorio y Vajilla)
• Transporte de Emergencia 
• Asistencia funeraria.</v>
          </cell>
          <cell r="BC67" t="str">
            <v>(Número de medidas de ayuda o atención humanitaria inmediata a víctimas del conflicto armado otorgadas que cumplan los requisitos de ley / Número de medidas de ayuda o atención humanitaria inmediata a víctimas del conflicto armado solicitadas que cumplan los requisitos de ley)*100</v>
          </cell>
          <cell r="BD67" t="str">
            <v>Número de medidas de ayuda o atención humanitaria Inmediata a víctimas del conflicto armado otorgadas que cumplan los requisitos de ley</v>
          </cell>
          <cell r="BE67" t="str">
            <v>Número de medidas de ayuda o atención humanitaria inmediata a víctimas del conflicto armado solicitadas que cumplan los requisitos de ley</v>
          </cell>
          <cell r="BF67" t="str">
            <v>Reporte de medidas de Asistencia y Ayuda Humanitaria Inmediata -AAHI otorgadas
Informe de Seguimiento a Víctimas del conflicto armado residentes en Bogotá</v>
          </cell>
          <cell r="BG67">
            <v>3</v>
          </cell>
          <cell r="BH67">
            <v>44644</v>
          </cell>
          <cell r="BI67" t="str">
            <v>Radicado 3-2022-9977 del 24/03/2022</v>
          </cell>
          <cell r="BJ67" t="str">
            <v>Establecer variables 1 y/o 2 numéricas</v>
          </cell>
          <cell r="BK67">
            <v>100</v>
          </cell>
          <cell r="BL67">
            <v>100</v>
          </cell>
          <cell r="BM67">
            <v>100</v>
          </cell>
          <cell r="BN67">
            <v>100</v>
          </cell>
          <cell r="BO67">
            <v>100</v>
          </cell>
          <cell r="BP67">
            <v>100</v>
          </cell>
          <cell r="BW67">
            <v>100</v>
          </cell>
          <cell r="BX67">
            <v>100</v>
          </cell>
          <cell r="BY67">
            <v>100</v>
          </cell>
          <cell r="BZ67">
            <v>100</v>
          </cell>
          <cell r="CA67">
            <v>100</v>
          </cell>
          <cell r="CB67">
            <v>100</v>
          </cell>
          <cell r="CC67">
            <v>100</v>
          </cell>
          <cell r="CD67">
            <v>0</v>
          </cell>
          <cell r="CE67">
            <v>0</v>
          </cell>
          <cell r="CF67">
            <v>0</v>
          </cell>
          <cell r="CG67">
            <v>0</v>
          </cell>
          <cell r="CH67" t="str">
            <v>N/A</v>
          </cell>
          <cell r="CI67" t="str">
            <v>N/A</v>
          </cell>
          <cell r="CJ67">
            <v>100</v>
          </cell>
          <cell r="CK67">
            <v>100</v>
          </cell>
          <cell r="CL67">
            <v>100</v>
          </cell>
          <cell r="CM67" t="str">
            <v>No aplica</v>
          </cell>
          <cell r="CN67" t="str">
            <v>Constante</v>
          </cell>
          <cell r="CO67">
            <v>100</v>
          </cell>
          <cell r="CP67">
            <v>100</v>
          </cell>
          <cell r="CQ67">
            <v>100</v>
          </cell>
          <cell r="CR67">
            <v>100</v>
          </cell>
          <cell r="CS67">
            <v>100</v>
          </cell>
          <cell r="CT67">
            <v>100</v>
          </cell>
          <cell r="CU67">
            <v>100</v>
          </cell>
          <cell r="CV67">
            <v>100</v>
          </cell>
          <cell r="CW67">
            <v>100</v>
          </cell>
          <cell r="CX67">
            <v>100</v>
          </cell>
          <cell r="CY67">
            <v>100</v>
          </cell>
          <cell r="CZ67">
            <v>100</v>
          </cell>
          <cell r="DA67">
            <v>100</v>
          </cell>
          <cell r="DB67">
            <v>100</v>
          </cell>
          <cell r="DC67">
            <v>100</v>
          </cell>
          <cell r="DD67">
            <v>2019</v>
          </cell>
          <cell r="DE67">
            <v>2480</v>
          </cell>
          <cell r="DF67">
            <v>2435</v>
          </cell>
          <cell r="DG67">
            <v>2113</v>
          </cell>
          <cell r="DH67">
            <v>2795</v>
          </cell>
          <cell r="DI67">
            <v>2707</v>
          </cell>
          <cell r="DJ67" t="str">
            <v/>
          </cell>
          <cell r="DK67" t="str">
            <v/>
          </cell>
          <cell r="DL67" t="str">
            <v/>
          </cell>
          <cell r="DM67" t="str">
            <v/>
          </cell>
          <cell r="DN67" t="str">
            <v/>
          </cell>
          <cell r="DO67" t="str">
            <v/>
          </cell>
          <cell r="DP67" t="str">
            <v/>
          </cell>
          <cell r="DQ67">
            <v>2019</v>
          </cell>
          <cell r="DR67">
            <v>2480</v>
          </cell>
          <cell r="DS67">
            <v>2435</v>
          </cell>
          <cell r="DT67">
            <v>2113</v>
          </cell>
          <cell r="DU67">
            <v>2795</v>
          </cell>
          <cell r="DV67">
            <v>2707</v>
          </cell>
          <cell r="DW67" t="str">
            <v/>
          </cell>
          <cell r="DX67" t="str">
            <v/>
          </cell>
          <cell r="DY67" t="str">
            <v/>
          </cell>
          <cell r="DZ67" t="str">
            <v/>
          </cell>
          <cell r="EA67" t="str">
            <v/>
          </cell>
          <cell r="EB67" t="str">
            <v/>
          </cell>
          <cell r="EC67">
            <v>14549</v>
          </cell>
          <cell r="ED67" t="str">
            <v/>
          </cell>
          <cell r="EE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F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G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H67"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I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J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K67"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L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M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N67"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O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P67"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Q67" t="str">
            <v>• 2.2.1_Matriz_excel_con_información_mensual_de_otorgamiento_de_ayuda_humanitaria_inmediata_AHÍ
• 2.2.3.1 Matriz_excel_con_información_mensual_de_acciones_de_acompañamiento_a_víctimas
• Anexo1. PERSONAS ATENDIDAS PSICOSOCIAL ENERO 2023
• 2.2.3.2 Informe de seguimiento a las víctimas en la ruta de reparación individual ENERO 2023</v>
          </cell>
          <cell r="ER67" t="str">
            <v>• 2.2.1 Matriz excel con información mensual de otorgamiento de ayuda humanitaria inmediata AHÍ
• 2.2.3.1 Matriz excel con información mensual de acciones de acompañamiento a víctimas</v>
          </cell>
          <cell r="ES67" t="str">
            <v>• 2.2.1 Matriz excel con información mensual de otorgamiento de ayuda humanitaria inmediata AHÍ
• 2.2.3.1 Matriz excel con información mensual de acciones de acompañamiento a víctimas
• 2.2.3.2 Informe de seguimiento a las víctimas en la ruta de reparación individual</v>
          </cell>
          <cell r="ET67" t="str">
            <v>• 2.2.1 Matriz excel con información mensual de otorgamiento de ayuda humanitaria inmediata AHÍ
• Informe mensual de seguimiento a víctimas
• Anexos Informe
• 2.2.2 Informe de Estrategia Territorial.
• Anexo 1.  Evidencias de Reunión en Centros de Encuentro.
• Anexo 2. DOFA
• 2.2.3.1 Matriz excel con información mensual de acciones de acompañamiento a víctimas
• Anexos 1 Acciones Psicosociales</v>
          </cell>
          <cell r="EU67" t="str">
            <v>• 2.2.1 Matriz excel con información mensual de otorgamiento de ayuda humanitaria inmediata AHÍ
• 2.2.3.1 Matriz excel con información mensual de acciones de acompañamiento a víctimas
• Anexos 1 Acciones Psicosociales</v>
          </cell>
          <cell r="EV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W67" t="str">
            <v/>
          </cell>
          <cell r="EX67" t="str">
            <v/>
          </cell>
          <cell r="EY67" t="str">
            <v/>
          </cell>
          <cell r="EZ67" t="str">
            <v/>
          </cell>
          <cell r="FA67" t="str">
            <v/>
          </cell>
          <cell r="FB67" t="str">
            <v/>
          </cell>
          <cell r="FC67" t="str">
            <v>N/A</v>
          </cell>
          <cell r="FD67" t="str">
            <v>N/A</v>
          </cell>
          <cell r="FE67" t="str">
            <v>N/A</v>
          </cell>
          <cell r="FF67" t="str">
            <v>N/A</v>
          </cell>
          <cell r="FG67" t="str">
            <v>N/A</v>
          </cell>
          <cell r="FH67" t="str">
            <v>N/A</v>
          </cell>
          <cell r="FI67" t="str">
            <v>N/A</v>
          </cell>
          <cell r="FJ67" t="str">
            <v>N/A</v>
          </cell>
          <cell r="FK67" t="str">
            <v>N/A</v>
          </cell>
          <cell r="FL67" t="str">
            <v>N/A</v>
          </cell>
          <cell r="FM67" t="str">
            <v>N/A</v>
          </cell>
          <cell r="FN67" t="str">
            <v>N/A</v>
          </cell>
          <cell r="FO67" t="str">
            <v>N/A</v>
          </cell>
          <cell r="FP67" t="str">
            <v>N/A</v>
          </cell>
          <cell r="FQ67" t="str">
            <v>N/A</v>
          </cell>
          <cell r="FR67" t="str">
            <v>N/A</v>
          </cell>
          <cell r="FS67" t="str">
            <v>N/A</v>
          </cell>
          <cell r="FT67" t="str">
            <v>N/A</v>
          </cell>
          <cell r="FU67" t="str">
            <v>N/A</v>
          </cell>
          <cell r="FV67" t="str">
            <v>N/A</v>
          </cell>
          <cell r="FW67" t="str">
            <v>N/A</v>
          </cell>
          <cell r="FX67" t="str">
            <v>N/A</v>
          </cell>
          <cell r="FY67" t="str">
            <v>N/A</v>
          </cell>
          <cell r="FZ67" t="str">
            <v>N/A</v>
          </cell>
          <cell r="GA67" t="str">
            <v>N/A</v>
          </cell>
          <cell r="GB67" t="str">
            <v>N/A</v>
          </cell>
          <cell r="GC67" t="str">
            <v>N/A</v>
          </cell>
          <cell r="GD67" t="str">
            <v>N/A</v>
          </cell>
          <cell r="GE67" t="str">
            <v>N/A</v>
          </cell>
          <cell r="GF67" t="str">
            <v>N/A</v>
          </cell>
          <cell r="GG67" t="str">
            <v>N/A</v>
          </cell>
          <cell r="GH67" t="str">
            <v>N/A</v>
          </cell>
          <cell r="GI67" t="str">
            <v>N/A</v>
          </cell>
          <cell r="GJ67" t="str">
            <v>N/A</v>
          </cell>
          <cell r="GK67" t="str">
            <v>N/A</v>
          </cell>
          <cell r="GL67" t="str">
            <v>N/A</v>
          </cell>
          <cell r="GM67" t="str">
            <v>N/A</v>
          </cell>
          <cell r="GN67" t="str">
            <v>N/A</v>
          </cell>
          <cell r="GO67" t="str">
            <v>N/A</v>
          </cell>
          <cell r="GP67" t="str">
            <v>N/A</v>
          </cell>
          <cell r="GQ67" t="str">
            <v>N/A</v>
          </cell>
          <cell r="GR67" t="str">
            <v>N/A</v>
          </cell>
          <cell r="GS67" t="str">
            <v>N/A</v>
          </cell>
          <cell r="GT67" t="str">
            <v>N/A</v>
          </cell>
          <cell r="GU67" t="str">
            <v>N/A</v>
          </cell>
          <cell r="GV67" t="str">
            <v>N/A</v>
          </cell>
          <cell r="GW67" t="str">
            <v>N/A</v>
          </cell>
          <cell r="GX67" t="str">
            <v>N/A</v>
          </cell>
          <cell r="GY67" t="str">
            <v>N/A</v>
          </cell>
          <cell r="GZ67" t="str">
            <v>N/A</v>
          </cell>
          <cell r="HA67" t="str">
            <v>N/A</v>
          </cell>
          <cell r="HB67" t="str">
            <v>N/A</v>
          </cell>
          <cell r="HC67" t="str">
            <v>N/A</v>
          </cell>
          <cell r="HD67" t="str">
            <v>N/A</v>
          </cell>
          <cell r="HE67" t="str">
            <v>N/A</v>
          </cell>
          <cell r="HF67" t="str">
            <v>N/A</v>
          </cell>
          <cell r="HG67" t="str">
            <v>N/A</v>
          </cell>
          <cell r="HH67" t="str">
            <v>N/A</v>
          </cell>
          <cell r="HI67" t="str">
            <v>N/A</v>
          </cell>
          <cell r="HJ67" t="str">
            <v>N/A</v>
          </cell>
          <cell r="HK67" t="str">
            <v>N/A</v>
          </cell>
          <cell r="HL67" t="str">
            <v>N/A</v>
          </cell>
          <cell r="HM67" t="str">
            <v>N/A</v>
          </cell>
          <cell r="HN67" t="str">
            <v>N/A</v>
          </cell>
          <cell r="HO67" t="str">
            <v>N/A</v>
          </cell>
          <cell r="HP67" t="str">
            <v>N/A</v>
          </cell>
          <cell r="HQ67" t="str">
            <v>N/A</v>
          </cell>
          <cell r="HR67" t="str">
            <v>N/A</v>
          </cell>
          <cell r="HS67" t="str">
            <v>N/A</v>
          </cell>
          <cell r="HT67" t="str">
            <v>N/A</v>
          </cell>
          <cell r="HU67" t="str">
            <v>N/A</v>
          </cell>
          <cell r="HV67" t="str">
            <v>N/A</v>
          </cell>
          <cell r="HW67" t="str">
            <v>N/A</v>
          </cell>
          <cell r="HX67" t="str">
            <v>N/A</v>
          </cell>
          <cell r="HY67" t="str">
            <v>N/A</v>
          </cell>
          <cell r="HZ67" t="str">
            <v>N/A</v>
          </cell>
          <cell r="IA67" t="str">
            <v>N/A</v>
          </cell>
          <cell r="IB67" t="str">
            <v>N/A</v>
          </cell>
          <cell r="IC67" t="str">
            <v>Para la meta de otorgar el 100% de medidas de ayuda humanitaria inmediata en el Distrito Capital, conforme a los requisitos establecidos por la legislación vigente con corte al mes de junio se otorgaron en total 14.549 medidas de ayuda humanitaria inmediata que beneficiaron a 4.465 personas, las cuales se discriminan por tipo de medida de la siguiente manera:
1. Atención o Ayuda Humanitaria Inmediata:  
• Medidas de Albergue: 708 • Medidas de Arriendo: 2587 • Medidas Unidades de Redención Alimentarias: 2837 • Medidas de auxilio funerario: 1 • Medidas transporte de emergencia: 21 • Kits Cocina: 1211 • Kits Dormitorio: 2855  • Kits Vajilla: 2798 • Kits Aseo personal: 1531
2. Acompañamiento Psicosocial: 
En lo corrido de la vigencia 2023, se atendieron 4.634 personas y se realizaron un total de 9.913 acciones de acompañamiento psicosocial, discriminadas de la siguiente manera: 3.565 Orientaciones Psicosociales y atenciones en crisis; 4.253 Procesos de acompañamiento psicosocial y 2.095 Acciones Grupales y Conmemoraciones.
3. Estrategia Territorial: 
Durante el periodo del reporte se ha brindado un total de 56.137 atenciones en los Centros de Encuentro, unidad móvil y puntos de atención por parte de las entidades que hacen presencia Institucional. De otra parte, se realizaron 60 Acciones de Articulación Interinstitucional ACPVR - Entidades con el fin de realizar seguimiento a las acciones programadas, 1 Jornada de Empleabilidad, 28 Acciones de socialización y sensibilización con población víctima en sala de espera CE, 148 casos de referencia y contrarreferencia con las solicitudes de trámites y servicios de la Secretaría de Educación del Distrito – SED, 2 participaciones en ferias de servicios organizadas por la Secretaría General y 2 Reuniones Alternativa de Emprendimiento Social – IPES alternativa de Generación de Ingresos Emprendimiento Social, entre otras acciones. (Datos con corte a marzo de 2023, teniendo en cuenta que la consolidación de información requiere un mayor número de días)</v>
          </cell>
          <cell r="ID67" t="str">
            <v/>
          </cell>
          <cell r="IE67" t="str">
            <v/>
          </cell>
          <cell r="IF67" t="str">
            <v>Para el cumplimiento de esta meta, en el mes de enero se desarrollaron las siguientes (12) actividades de (12) programadas: 
De acuerdo con lo dispuesto por la Ley 1448 de 2011 y sus decretos reglamentarios, para el mes de enero de 2023 se otorgaron (9) tipos de medidas de (9) programadas; se realizó evaluación de situación de vulnerabilidad acentuada a un total de 1.067 familias, de las cuales 64 tuvieron como resultado “No procede”, por tanto, el total de las medidas otorgadas de Ayuda o Atención Humanitaria Inmediata (AAHI) es de 2.019 y se clasifican de la siguiente manera:
1. Medidas de Albergue otorgadas: 110
2. Medidas de Arriendo otorgadas: 422
3. Medidas Unidades de Redención Alimentarias otorgadas: 466
4. Medidas de auxilio funerario otorgadas: 0
5. Medidas transporte de emergencia otorgadas: 5
6. Kits Cocina otorgadas: 138
7. Kits Dormitorio otorgadas: 328
8. Kits Vajilla otorgadas: 311
9. Kits Aseo personal otorgados: 239
La sumatoria de medidas del mes de enero de 2023 benefició a 1.450 personas para un acumulado de 1.341 personas en la vigencia 2023.
10. Orientaciones Psicosociales y atenciones en crisis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ESTABILIZACIÓN: 
• El equipo implementador continua en el proceso de acompañamiento telefónico a los y las estudiantes de las cohortes vigentes.
11. Procesos de acompañamiento psicosocial
• Se llevan a cabo 2 mesas de seguimiento psicosocial con el operador del contrato de albergue en la cual se analizaron casos que requieren de articulación con la estrategia de centros de encuentro y línea psicosocial para su proceso de atención. Total 5 casos abiertos para próximo encuentro.
ESTABILIZACIÓN: 
• El equipo implementador continua en el proceso de acompañamiento telefónico a los y las estudiantes de las cohortes vigentes.
12. Acciones Grupales y conmemoraciones
INMEDIATEZ Y EMERGENCIA: 
• En el Centro de Encuentro de Bosa se dio continuidad a las acciones psicosociales comunitarias en el marco de la estrategia de la huerta de la esperanza, en total se realizaron 3 encuentro y se contó con la participación de 79 personas. 
• Se inició la etapa de proyección metodológica para la conmemoración del 12 de febrero- manitos rojas.
ESTABILIZACIÓN:
• Se tiene previsto realizar la jornada de bienvenida a los nuevos estudiantes del FES en el primer semestre del 2023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G67" t="str">
            <v>Para el cumplimiento de esta meta, en el mes de febrero se desarrollaron las siguientes (12) actividades de (12) programadas: 
Para el mes de febrero se presentaron (9) productos de (9) programados:
De acuerdo con lo dispuesto por la Ley 1448 de 2011 y sus decretos reglamentarios; se realizó evaluación de situación de vulnerabilidad acentuada a un total de 1.119 familias, de las cuales 60 tuvieron como resultado “No procede”; por tanto, el total de las medidas otorgadas de Ayuda o Atención Humanitaria Inmediata (AAHI) es de 2.480 y se clasifican de la siguiente manera:
1. Medidas de Albergue otorgadas: 99
2. Medidas de Arriendo otorgadas: 450
3. Medidas Unidades de Redención Alimentarias otorgadas: 506
4. Medidas de auxilio funerario otorgadas: 0
5. Medidas transporte de emergencia otorgadas: 4
6. Kits Cocina otorgadas: 214
7. Kits Dormitorio otorgadas: 494
8. Kits Vajilla otorgadas: 489
9. Kits Aseo personal otorgados: 224
Las medidas otorgadas han beneficiado un total de 2.020 personas en lo corrido de 2023.
10. Orientaciones Psicosociales y atenciones en crisis
• Desde el componente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653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llevaron a cabo 2 mesas de seguimiento psicosocial con el operador del contrato de albergue en la cual se analizaron casos que requieren de articulación con la estrategia de centros de encuentro y línea psicosocial para su proceso de atención. Total 7 casos abiertos para próximo encuentro.
• Se reportaron 594 casos de procesos de acompañamiento psicosocial.
12. Acciones Grupales y conmemoraciones
• El 12 de febrero se implementaron acciones de conmemoración en el marco del día internacional de las manos rojas, en los Centros de Encuentro y alojamiento principal. 
• En el Centro de Encuentro de Bosa se dio continuidad a las acciones psicosociales comunitarias en el marco de la estrategia de la huerta de la esperanza, en total se realizaron 3 encuentros. 
• En los Centros de Encuentro de Patio Bonito y Rafael Uribe se dio continuidad a las acciones de seguimiento psicosocial por medio de encuentros familiares
Total de acciones grupales y conmemoraciones: 559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H67" t="str">
            <v>Para el cumplimiento de esta meta, en el mes de marzo se desarrollaron las siguientes (12) actividades de (12) programadas: 
Para el mes de marzo se presentaron (9) productos de (9) programados:
De acuerdo con lo dispuesto por la Ley 1448 de 2011 y sus decretos reglamentarios; se realizó evaluación de situación de vulnerabilidad acentuada a un total de 1.269 familias, de las cuales 109 tuvieron como resultado “No procede”; por tanto, el total de las medidas otorgadas de Ayuda o Atención Humanitaria Inmediata (AAHI) es de 2.435 y se clasifican de la siguiente manera:
1. Medidas de Albergue otorgadas: 144
2. Medidas de Arriendo otorgadas: 489
3. Medidas Unidades de Redención Alimentarias otorgadas: 522
4. Medidas de auxilio funerario otorgadas: 1
5. Medidas transporte de emergencia otorgadas: 4
6. Kits Cocina otorgadas: 170
7. Kits Dormitorio otorgadas: 410
8. Kits Vajilla otorgadas: 403
9. Kits Aseo personal otorgados: 292
Las medidas otorgadas han beneficiado un total de 2.608 personas en lo corrido de 2023.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619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En el mes de marzo se dio continuidad a la estrategia de fortalecimiento técnico institucional en temas relacionados con el proceso de otorgamiento de AHI y atención psicosocial en los CE de Ciudad Bolívar y PAV Usme. 
• En el mes de marzo se llevó a cabo fortalecimiento técnico institucional al equipo delegado de víctimas de Villavicencio como parte del compromiso de articulación institucional de los entes territoriales. 
• Se reportaron 735 casos de procesos de acompañamiento psicosocial.
12. Acciones Grupales y conmemoraciones
• El 08 de marzo se implementaron acciones de conmemoración en el marco del día internacional por los derechos de las mujeres, en los Centros de Encuentro y alojamiento principal , sin embargo, el impacto generado tuvo un alcance superior a esta cifra, el cual no se ve reflejado debido a que no todas las personas firman los listados de asistencia. 
 • En el Centro de Encuentro de Bosa se dio continuidad a las acciones psicosociales comunitarias en el marco de la estrategia de la huerta de la esperanza. En total se realizaron 4 encuentros.
• En los Centros de Encuentro de Patio Bonito y alojamiento principal se dio continuidad a las acciones de seguimiento psicosocial por medio de encuentros familiares y acciones grupales.
• Se inició la etapa de proyección metodológica y planeación de las acciones de conmemoración del 9 de abril, día nacional por la memoria y solidaridad con las víctimas
• Se reportaron 305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I67" t="str">
            <v>Para el cumplimiento de esta meta, en el mes de abril se desarrollaron las siguientes (13) actividades de (13) programadas: 
De acuerdo con lo dispuesto por la Ley 1448 de 2011 y sus decretos reglamentarios; ; se realizó evaluación de situación de vulnerabilidad acentuada a un total de 991 familias, de las cuales 60 tuvieron como resultado “No procede”, por tanto, el total de las medidas otorgadas de Ayuda o Atención Humanitaria Inmediata (AAHI) es de 2.113 y se clasifican de la siguiente manera:
1. Medidas de Albergue otorgadas: 103
2. Medidas de Arriendo otorgadas: 394
3. Medidas Unidades de Redención Alimentarias otorgadas: 430
4. Medidas de auxilio funerario otorgadas: 0
5. Medidas transporte de emergencia otorgadas: 4
6. Kits Cocina otorgadas: 169
7. Kits Dormitorio otorgadas: 394
8. Kits Vajilla otorgadas: 384
9. Kits Aseo personal otorgados: 235
Las medidas otorgadas han beneficiado un total de 3.083 personas en lo corrido de 2023.
10. Articular la oferta de bienes y servicios de las entidades, en el marco de los centros locales de atención.
En el marco de los procesos adelantados para la asistencia, atención y reparación integral de la población victima que llega a la ciudad de Bogotá, se presenta el Informe del primer trimestre de las acciones adelantadas en los Centros de Encuentro para la Paz y la Integración Local (CE) Enero – marzo 2023, entre los logros y avances se destacan:
• (60) Acciones de Articulación Interinstitucional ACPVR - Entidades: La ACPVR ha gestionado la presencia institucional de diferentes entidades del SDARIV y el SNARIV en los Centros de Encuentro, donde se articulan conforme a la competencia de cada entidad, procesos de seguimiento periódico de la prestación de servicios dirigido a la población víctima del conflicto armado residente en Bogotá. 
• (1) Jornada de Empleabilidad:  Desde los Centros de Encuentro para la Paz y la Integración local de Víctimas del Conflicto Armado, la ACPVR en articulación con la Agencia de Empleo, Colsubsidio y Fomento Empresarial Compensar, llevó a cabo jornadas de empleabilidad donde se gestionan con empresas y entidades enganche laboral a población víctima de 18 a 40 años de edad y se realizan actividades de preinscripción, seguimiento a la vinculación, asesoría y capacitación sobre las inquietudes que presente la población.
• (56.137)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(28)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(69)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(1)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 (148) casos de referencia y contrarreferencia con las solicitudes de trámites y servicios de la Secretaría de Educación del Distrito – SED
• (2) Ferias de servicios, participación en ferias de servicios organizadas por la Secretaría General –Servicio al ciudadano- del Distrito, las alcaldías locales, entre otras entidades.
• (1) asignación del Enlace Territorial Secretaría Distrital del Hábitat.
• (2) Reuniones Alternativa de Emprendimiento Social – IPES alternativa de Generación de Ingresos Emprendimiento Social
NOTA: Datos con corte a marzo de 2023, teniendo en cuenta que la consolidación de información requiere un mayor número de días.
11.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552 acciones de orientaciones psicosociales y atenciones en crisis.
12. Procesos de acompañamiento psicosocial
• El equipo implementador dio respuesta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reportaron 467 casos de procesos de acompañamiento psicosocial.
13. Acciones Grupales y conmemoraciones
• En el marco del 9 de abril, día de la memoria y solidaridad con las víctimas se llevaron acciones simbólicas con carácter reparador los días 9,10 y 11 de abril en plaza de Bolívar, 
•  En el Centro de Encuentro de Bosa se dio continuidad a las acciones psicosociales comunitarias en el marco de la estrategia de la huerta de la esperanza, en total se realizaron 4 encuentro y se contó con la participación de 254 personas. 
• En los Centros de Encuentro de RUU, Patio Bonito, Suba y alojamiento principal se dio continuidad a las acciones psicosociales colectivas por medio de encuentros familiares y acciones grupales: Total 116 participantes
• Se inicia la etapa de proyección metodológica y planeación de las acciones de conmemoración del 25 de mayo: Día nacional por la dignidad de las mujeres víctimas de delitos sexuales y semana del detenido desaparecido
• Se reportaron 284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J67" t="str">
            <v>Para el cumplimiento de esta meta, en el mes de mayo se desarrollaron las siguientes (12) actividades de (12) programadas: 
De acuerdo con lo dispuesto por la Ley 1448 de 2011 y sus decretos reglamentarios, para el mes de mayo de 2023 se otorgaron (9) tipos de medidas de (9) programadas; se realizó evaluación de situación de vulnerabilidad acentuada a un total de 1.142 familias, de las cuales 126 tuvieron como resultado “No procede”, por tanto, el total de las medidas otorgadas de Ayuda o Atención Humanitaria Inmediata (AAHI) fue de 2.795 y se clasifican de la siguiente manera:
1. Medidas de Albergue otorgadas: 127
2. Medidas de Arriendo otorgadas: 428
3. Medidas Unidades de Redención Alimentarias otorgadas: 459
4. Medidas de auxilio funerario otorgadas: 0
5. Medidas transporte de emergencia otorgadas: 2
6. Kits Cocina otorgadas: 264
7. Kits Dormitorio otorgadas: 624
8. Kits Vajilla otorgadas: 608
9. Kits Aseo personal otorgados: 283
En la vigencia 2023 se han beneficiado un total de 3.810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mayo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09 casos abiertos para el próximo encuentro.
En el mes de mayo se reportaron 1.239 Procesos de acompañamiento psicosocial.
12. Acciones Grupales y conmemoraciones
INMEDIATEZ Y EMERGENCIA: 
• En el mes de mayo se realizaron acciones de conmemoración en el marco del 25 de mayo "Día nacional por la dignidad de las mujeres víctima de delitos sexuales", 22 de mayo "Semana del detenido desaparecido" y día de la afrocolombianidad; en total participaron 504 personas en los diferentes espacios de CE, PAV y alojamiento principal. 
• En el Centro de Encuentro de Bosa se dio continuidad a las acciones psicosociales comunitarias en el marco de la estrategia de la huerta de la esperanza, en total se realizaron 4 encuentros y se contó con la participación de: 213 personas. 
• En los Centros de Encuentro de Suba, Chapinero, RUU, Bosa, Patio Bonito y alojamiento principal se dio continuidad a las acciones psicosociales colectivas por medio de encuentros familiares y acciones grupales: Total 194 participantes.
En el mes de mayo se reportaron 430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IK67" t="str">
            <v>Para el cumplimiento de esta meta, en el mes de junio se desarrollaron las siguientes (12) actividades de (12) programadas: 
De acuerdo con lo dispuesto por la Ley 1448 de 2011 y sus decretos reglamentarios, para el mes de junio de 2023 se otorgaron (9) tipos de medidas de (9) programadas; se realizó evaluación de situación de vulnerabilidad acentuada a un total de 1.085 familias, de las cuales 100 tuvieron como resultado “No procede”, por tanto, el total de las medidas otorgadas de Ayuda o Atención Humanitaria Inmediata (AAHI) es de 2.707 y se clasifican de la siguiente manera:
1. Medidas de Albergue otorgadas: 125
2. Medidas de Arriendo otorgadas: 404
3. Medidas Unidades de Redención Alimentarias otorgadas: 454
4. Medidas de auxilio funerario otorgadas: 0
5. Medidas transporte de emergencia otorgadas: 2
6. Kits Cocina otorgadas: 256
7. Kits Dormitorio otorgadas: 605
8. Kits Vajilla otorgadas: 603
9. Kits Aseo personal otorgados: 258
En la vigencia 2023 se han beneficiado un total de 3.469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junio se reportaron 787 Orientaciones Psicosociales y atenciones en crisis.En el mes de junio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junio se reportaron 973 Procesos de acompañamiento psicosocial.
12. Acciones Grupales y conmemoraciones
INMEDIATEZ Y EMERGENCIA: 
• En el mes de junio no se realizaron acciones de conmemoración, dado que para este mes no hay fechas priorizadas.
• En el Centro de Encuentro de Bosa se dio continuidad a las acciones psicosociales comunitarias en el marco de la estrategia de la huerta de la esperanza, en total se realizaron 3 encuentros y se contó con la participación de 208 personas. 
• En los Centros de Encuentro de Suba, Chapinero, Patio Bonito y alojamiento principal se dio continuidad a las acciones psicosociales colectivas por medio de encuentros familiares y acciones grupales: Total 98 participantes
ESTABILIZACIÓN:
• Durante el mes de junio se realizó la implementación psicosocial de la Ruta Bochica de la siguiente manera: a) En junio 06 se implementó el tramo 03 "Creándonos, construyendo y reparándonos", con los beneficiarios de la cohorte 2020-2 y b) Junio 8 y 9 se implementó el tramo 2 "Encuentro con mis estrategias que le aportan a la paz", con los beneficiarios de las cohortes 2021-1, 2021-2 y 2022-1, entre los tres encuentros participaron 65 personas.
• Se continuó con el seguimiento psicosocial a los beneficiarios del FES por parte de los implementadores de los Centros de Encuentro.
En el mes de junio se reportaron 431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v>
          </cell>
          <cell r="IL67" t="str">
            <v/>
          </cell>
          <cell r="IM67" t="str">
            <v/>
          </cell>
          <cell r="IN67" t="str">
            <v/>
          </cell>
          <cell r="IO67" t="str">
            <v/>
          </cell>
          <cell r="IP67" t="str">
            <v/>
          </cell>
          <cell r="IQ67" t="str">
            <v/>
          </cell>
          <cell r="IR67">
            <v>1</v>
          </cell>
          <cell r="IS67">
            <v>1</v>
          </cell>
          <cell r="IT67">
            <v>1</v>
          </cell>
          <cell r="IU67">
            <v>1</v>
          </cell>
          <cell r="IV67">
            <v>1</v>
          </cell>
          <cell r="IW67">
            <v>1</v>
          </cell>
          <cell r="IX67" t="str">
            <v/>
          </cell>
          <cell r="IY67" t="str">
            <v/>
          </cell>
          <cell r="IZ67" t="str">
            <v/>
          </cell>
          <cell r="JA67" t="str">
            <v/>
          </cell>
          <cell r="JB67" t="str">
            <v/>
          </cell>
          <cell r="JC67" t="str">
            <v/>
          </cell>
          <cell r="JD67">
            <v>14549</v>
          </cell>
          <cell r="JE67">
            <v>100</v>
          </cell>
          <cell r="JF67">
            <v>100</v>
          </cell>
          <cell r="JG67">
            <v>100</v>
          </cell>
          <cell r="JH67">
            <v>100</v>
          </cell>
          <cell r="JI67">
            <v>100</v>
          </cell>
          <cell r="JJ67">
            <v>100</v>
          </cell>
          <cell r="JK67">
            <v>0</v>
          </cell>
          <cell r="JL67">
            <v>0</v>
          </cell>
          <cell r="JM67">
            <v>0</v>
          </cell>
          <cell r="JN67">
            <v>0</v>
          </cell>
          <cell r="JO67">
            <v>0</v>
          </cell>
          <cell r="JP67">
            <v>0</v>
          </cell>
          <cell r="JQ67">
            <v>100</v>
          </cell>
          <cell r="JR67">
            <v>100</v>
          </cell>
          <cell r="JS67">
            <v>100</v>
          </cell>
          <cell r="JT67">
            <v>100</v>
          </cell>
          <cell r="JU67">
            <v>100</v>
          </cell>
          <cell r="JV67">
            <v>100</v>
          </cell>
          <cell r="JW67">
            <v>100</v>
          </cell>
          <cell r="JX67" t="str">
            <v/>
          </cell>
          <cell r="JY67" t="str">
            <v/>
          </cell>
          <cell r="JZ67" t="str">
            <v/>
          </cell>
          <cell r="KA67" t="str">
            <v/>
          </cell>
          <cell r="KB67" t="str">
            <v/>
          </cell>
          <cell r="KC67">
            <v>100</v>
          </cell>
          <cell r="KD67">
            <v>100</v>
          </cell>
          <cell r="KE67">
            <v>100</v>
          </cell>
          <cell r="KF67">
            <v>100</v>
          </cell>
          <cell r="KG67">
            <v>100</v>
          </cell>
          <cell r="KH67">
            <v>100</v>
          </cell>
          <cell r="KI67">
            <v>100</v>
          </cell>
          <cell r="KJ67" t="str">
            <v/>
          </cell>
          <cell r="KK67" t="str">
            <v/>
          </cell>
          <cell r="KL67" t="str">
            <v/>
          </cell>
          <cell r="KM67" t="str">
            <v/>
          </cell>
          <cell r="KN67" t="str">
            <v/>
          </cell>
          <cell r="KO67" t="str">
            <v/>
          </cell>
          <cell r="KP67">
            <v>100</v>
          </cell>
          <cell r="KQ67">
            <v>100</v>
          </cell>
          <cell r="KR67">
            <v>100</v>
          </cell>
          <cell r="KS67">
            <v>100</v>
          </cell>
          <cell r="KT67">
            <v>100</v>
          </cell>
          <cell r="KU67">
            <v>100</v>
          </cell>
          <cell r="KV67" t="str">
            <v/>
          </cell>
          <cell r="KW67" t="str">
            <v/>
          </cell>
          <cell r="KX67" t="str">
            <v/>
          </cell>
          <cell r="KY67" t="str">
            <v/>
          </cell>
          <cell r="KZ67" t="str">
            <v/>
          </cell>
          <cell r="LA67" t="str">
            <v/>
          </cell>
          <cell r="LB67">
            <v>100</v>
          </cell>
          <cell r="LC67" t="str">
            <v>7871_N</v>
          </cell>
          <cell r="LD67" t="str">
            <v>N/A</v>
          </cell>
          <cell r="LE67" t="str">
            <v>No programó</v>
          </cell>
          <cell r="LF67" t="str">
            <v/>
          </cell>
          <cell r="LG67" t="str">
            <v/>
          </cell>
          <cell r="LH67" t="str">
            <v/>
          </cell>
          <cell r="LI67">
            <v>99.259397560368427</v>
          </cell>
          <cell r="LJ67">
            <v>79.782521690760007</v>
          </cell>
          <cell r="LK67">
            <v>24341513000</v>
          </cell>
          <cell r="LL67">
            <v>23799665292</v>
          </cell>
          <cell r="LM67">
            <v>8358079540</v>
          </cell>
          <cell r="LN67">
            <v>3250406264</v>
          </cell>
          <cell r="LO67">
            <v>3114713912</v>
          </cell>
          <cell r="LP67">
            <v>100</v>
          </cell>
          <cell r="LQ67">
            <v>100</v>
          </cell>
          <cell r="LR67">
            <v>100</v>
          </cell>
          <cell r="LS67">
            <v>100</v>
          </cell>
          <cell r="LT67">
            <v>100</v>
          </cell>
          <cell r="LU67">
            <v>100</v>
          </cell>
          <cell r="LV67" t="str">
            <v/>
          </cell>
          <cell r="LW67" t="str">
            <v/>
          </cell>
          <cell r="LX67" t="str">
            <v/>
          </cell>
          <cell r="LY67" t="str">
            <v/>
          </cell>
          <cell r="LZ67" t="str">
            <v/>
          </cell>
          <cell r="MA67" t="str">
            <v/>
          </cell>
          <cell r="MB67">
            <v>100</v>
          </cell>
          <cell r="MC67">
            <v>100</v>
          </cell>
          <cell r="MD67">
            <v>100</v>
          </cell>
          <cell r="ME67" t="str">
            <v>Oportuno: Se radica en los tiempos establecidos por la Oficina Asesora de Planeación - OAP</v>
          </cell>
          <cell r="MF67" t="str">
            <v>Oportuno: Se radica en los tiempos establecidos por la Oficina Asesora de Planeación - OAP</v>
          </cell>
          <cell r="MG67" t="str">
            <v>Oportuno: Se radica en los tiempos establecidos por la Oficina Asesora de Planeación - OAP</v>
          </cell>
          <cell r="MH67" t="str">
            <v>Oportuno: Se radica en los tiempos establecidos por la Oficina Asesora de Planeación - OAP</v>
          </cell>
          <cell r="MI67" t="str">
            <v>Oportuno: Se radica en los tiempos establecidos por la Oficina Asesora de Planeación - OAP</v>
          </cell>
          <cell r="MJ67">
            <v>0</v>
          </cell>
          <cell r="MK67">
            <v>0</v>
          </cell>
          <cell r="ML67">
            <v>0</v>
          </cell>
          <cell r="MM67">
            <v>0</v>
          </cell>
          <cell r="MN67">
            <v>0</v>
          </cell>
          <cell r="MO67">
            <v>0</v>
          </cell>
          <cell r="MP67">
            <v>0</v>
          </cell>
          <cell r="MQ67" t="str">
            <v>Coherente: La información de avance de la magnitud, consignada en el reporte del periodo, concuerda con la programación realizada, con la información cualitativa presentada, con las actividades establecidas (si aplica) y con los soportes presentados. Esta</v>
          </cell>
          <cell r="MR67" t="str">
            <v>Coherente: La información de avance de la magnitud, consignada en el reporte del periodo, concuerda con la programación realizada, con la información cualitativa presentada, con las actividades establecidas (si aplica) y con los soportes presentados. Esta</v>
          </cell>
          <cell r="MS67" t="str">
            <v>Coherente: La información de avance de la magnitud, consignada en el reporte del periodo, concuerda con la programación realizada, con la información cualitativa presentada, con las actividades establecidas (si aplica) y con los soportes presentados. Esta</v>
          </cell>
          <cell r="MT67" t="str">
            <v>Coherente: La información de avance de la magnitud, consignada en el reporte del periodo, concuerda con la programación realizada, con la información cualitativa presentada, con las actividades establecidas (si aplica) y con los soportes presentados. Esta</v>
          </cell>
          <cell r="MU67" t="str">
            <v>Coherente: La información de avance de la magnitud, consignada en el reporte del periodo, concuerda con la programación realizada, con la información cualitativa presentada, con las actividades establecidas (si aplica) y con los soportes presentados. Esta</v>
          </cell>
          <cell r="MV67">
            <v>0</v>
          </cell>
          <cell r="MW67">
            <v>0</v>
          </cell>
          <cell r="MX67">
            <v>0</v>
          </cell>
          <cell r="MY67">
            <v>0</v>
          </cell>
          <cell r="MZ67">
            <v>0</v>
          </cell>
          <cell r="NA67">
            <v>0</v>
          </cell>
          <cell r="NB67">
            <v>0</v>
          </cell>
          <cell r="NC67">
            <v>100</v>
          </cell>
          <cell r="ND67">
            <v>100</v>
          </cell>
          <cell r="NE67">
            <v>100</v>
          </cell>
          <cell r="NF67">
            <v>100</v>
          </cell>
          <cell r="NG67">
            <v>100</v>
          </cell>
          <cell r="NH67">
            <v>100</v>
          </cell>
          <cell r="NI67" t="str">
            <v/>
          </cell>
          <cell r="NJ67" t="str">
            <v/>
          </cell>
          <cell r="NK67" t="str">
            <v/>
          </cell>
          <cell r="NL67" t="str">
            <v/>
          </cell>
          <cell r="NM67" t="str">
            <v/>
          </cell>
          <cell r="NN67" t="str">
            <v/>
          </cell>
          <cell r="NO67" t="str">
            <v>NA</v>
          </cell>
          <cell r="NP67" t="str">
            <v xml:space="preserve">No aplica </v>
          </cell>
          <cell r="NQ67" t="str">
            <v xml:space="preserve">No aplica </v>
          </cell>
          <cell r="NR67" t="str">
            <v xml:space="preserve">No aplica </v>
          </cell>
          <cell r="NS67" t="str">
            <v xml:space="preserve">No aplica </v>
          </cell>
          <cell r="NT67">
            <v>0</v>
          </cell>
          <cell r="NU67">
            <v>0</v>
          </cell>
          <cell r="NV67">
            <v>0</v>
          </cell>
          <cell r="NW67">
            <v>0</v>
          </cell>
          <cell r="NX67">
            <v>0</v>
          </cell>
          <cell r="NY67">
            <v>0</v>
          </cell>
          <cell r="NZ67">
            <v>0</v>
          </cell>
          <cell r="OA67" t="str">
            <v>NA</v>
          </cell>
          <cell r="OB67" t="str">
            <v xml:space="preserve">No aplica </v>
          </cell>
          <cell r="OC67" t="str">
            <v xml:space="preserve">No aplica </v>
          </cell>
          <cell r="OD67" t="str">
            <v xml:space="preserve">No aplica </v>
          </cell>
          <cell r="OE67" t="str">
            <v xml:space="preserve">No aplica </v>
          </cell>
          <cell r="OF67">
            <v>0</v>
          </cell>
          <cell r="OG67">
            <v>0</v>
          </cell>
          <cell r="OH67">
            <v>0</v>
          </cell>
          <cell r="OI67">
            <v>0</v>
          </cell>
          <cell r="OJ67">
            <v>0</v>
          </cell>
          <cell r="OK67">
            <v>0</v>
          </cell>
          <cell r="OL67">
            <v>0</v>
          </cell>
          <cell r="OO67" t="str">
            <v>PD112A</v>
          </cell>
          <cell r="OP67">
            <v>100</v>
          </cell>
          <cell r="OQ67" t="str">
            <v>N/A</v>
          </cell>
          <cell r="OR67" t="str">
            <v>N/A</v>
          </cell>
          <cell r="OS67" t="str">
            <v>N/A</v>
          </cell>
          <cell r="OT67" t="str">
            <v>N/A</v>
          </cell>
          <cell r="OU67" t="str">
            <v>N/A</v>
          </cell>
          <cell r="OV67" t="str">
            <v>N/A</v>
          </cell>
          <cell r="OW67" t="str">
            <v>N/A</v>
          </cell>
          <cell r="OX67" t="str">
            <v>N/A</v>
          </cell>
          <cell r="OY67" t="str">
            <v>N/A</v>
          </cell>
          <cell r="OZ67" t="str">
            <v>N/A</v>
          </cell>
          <cell r="PA67" t="str">
            <v>N/A</v>
          </cell>
          <cell r="PB67" t="str">
            <v>N/A</v>
          </cell>
          <cell r="PC67" t="str">
            <v>N/A</v>
          </cell>
          <cell r="PD67" t="str">
            <v>N/A</v>
          </cell>
          <cell r="PE67" t="str">
            <v>N/A</v>
          </cell>
          <cell r="PF67" t="str">
            <v>N/A</v>
          </cell>
          <cell r="PG67" t="str">
            <v>N/A</v>
          </cell>
          <cell r="PH67" t="str">
            <v>N/A</v>
          </cell>
          <cell r="PI67" t="str">
            <v>N/A</v>
          </cell>
          <cell r="PJ67" t="str">
            <v>N/A</v>
          </cell>
          <cell r="PK67" t="str">
            <v>N/A</v>
          </cell>
          <cell r="PL67" t="str">
            <v>N/A</v>
          </cell>
          <cell r="PM67" t="str">
            <v>N/A</v>
          </cell>
          <cell r="PN67" t="str">
            <v>N/A</v>
          </cell>
          <cell r="PO67" t="str">
            <v>N/A</v>
          </cell>
          <cell r="PP67" t="str">
            <v>N/A</v>
          </cell>
          <cell r="PQ67">
            <v>11658315</v>
          </cell>
          <cell r="PR67">
            <v>3238747949</v>
          </cell>
          <cell r="PS67" t="str">
            <v>Meta Sectorial</v>
          </cell>
        </row>
        <row r="68">
          <cell r="A68" t="str">
            <v>PD112B</v>
          </cell>
          <cell r="B68">
            <v>7871</v>
          </cell>
          <cell r="D68">
            <v>2020110010188</v>
          </cell>
          <cell r="E68" t="str">
            <v>Un nuevo contrato social y ambiental para la Bogotá del siglo XXI</v>
          </cell>
          <cell r="F68" t="str">
            <v>3. Inspirar confianza y legitimidad para vivir sin miedo y ser epicentro de cultura ciudadana, paz y reconciliación.</v>
          </cell>
          <cell r="G68" t="str">
            <v>39.  Bogotá territorio de paz y atención integral a las víctimas del conflicto armado.</v>
          </cell>
          <cell r="H68" t="str">
            <v>Mejorar la integración de las acciones, servicios y escenarios que dan respuesta a las obligaciones derivadas de ley para las víctimas, el Acuerdo de Paz, y los demás compromisos distritales en materia de memoria, reparación, paz y reconciliación.</v>
          </cell>
          <cell r="I68" t="str">
            <v>N/A</v>
          </cell>
          <cell r="J68" t="str">
            <v>Construcción de Bogotá-región como territorio de paz para las víctimas y la reconciliación</v>
          </cell>
          <cell r="K68" t="str">
            <v>Oficina de Alta Consejería de Paz, Víctimas y Reconciliación</v>
          </cell>
          <cell r="L68" t="str">
            <v>Diego Fernando Peña</v>
          </cell>
          <cell r="M68" t="str">
            <v>Alto Consejero de Paz, Víctimas y Reconciliación</v>
          </cell>
          <cell r="N68" t="str">
            <v>Oficina de Alta Consejería de Paz, Víctimas y Reconciliación</v>
          </cell>
          <cell r="O68" t="str">
            <v>Diego Fernando Peña</v>
          </cell>
          <cell r="P68" t="str">
            <v>Alto Consejero de Paz, Víctimas y Reconciliación</v>
          </cell>
          <cell r="Q68" t="str">
            <v>Ehimy Duque, Juan Guillermo Becerra Jimenez</v>
          </cell>
          <cell r="R68" t="str">
            <v>Lucero Molina</v>
          </cell>
          <cell r="S68" t="str">
            <v>299. Desarrollar acciones y procesos de asistencia, atención, reparación integral y participación para las víctimas del conflicto armado, en concordancia con las obligaciones y disposiciones legales establecidas para el Distrito Capital.</v>
          </cell>
          <cell r="T68" t="str">
            <v xml:space="preserve">319. Porcentaje de medidas de prevención, protección, asistencia y atención distintas a la ayuda humanitaria inmediata, acorde a las competencias institucionales de la Alta consejería para las víctimas, la paz y la reconciliación de la Secretaría General, otorgadas. </v>
          </cell>
          <cell r="Z68" t="str">
            <v>299. Desarrollar acciones y procesos de asistencia, atención, reparación integral y participación para las víctimas del conflicto armado, en concordancia con las obligaciones y disposiciones legales establecidas para el Distrito Capital.</v>
          </cell>
          <cell r="AA68" t="str">
            <v xml:space="preserve">319.  Porcentaje de medidas de prevención, protección, asistencia y atención distintas a la ayuda humanitaria inmediata, acorde a las competencias institucionales de la Alta consejería para las víctimas, la paz y la reconciliación de la Secretaría General, otorgadas. </v>
          </cell>
          <cell r="AH68" t="str">
            <v>16. Paz, justicia e instituciones sólidas</v>
          </cell>
          <cell r="AI68"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319.  Porcentaje de medidas de prevención, protección, asistencia y atención distintas a la ayuda humanitaria inmediata, acorde a las competencias institucionales de la Alta consejería para las víctimas, la paz y la reconciliación de la Secretaría General, otorgadas. ; ODS: 16. Paz, justicia e instituciones sólidas; </v>
          </cell>
          <cell r="AJ68">
            <v>0</v>
          </cell>
          <cell r="AK68">
            <v>44466</v>
          </cell>
          <cell r="AL68">
            <v>2</v>
          </cell>
          <cell r="AM68">
            <v>2023</v>
          </cell>
          <cell r="AN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este indicador, y si bien la ACPVR no tiene competencias específicas en materia de protección, orienta su gestión para que a través de la articulación Distrito-Nación, se cuente con mecanismos claros, accesibles y rápidos para que las personas, colectivos y organizaciones de víctimas del conflicto armado que se encuentren en situación de riesgo en el ejercicio de sus derechos, así como los sujetos de reparación colectiva, puedan acceder a las rutas de protección con las que cuenta el Estado en el marco de la política pública de prevención y protección. 
La recepción de los casos se da por medio de remisiones de otras entidades del orden nacional o distrital. También por solicitud directa de la o las personas en los Centros de Encuentro y por los canales telefónicos y/o virtuales que la ACPVR tiene dispuestos para ello. A continuación se citan los enrutamientos de acuerdo a las entidades:
1). Subsecretaría para la Gobernabilidad y la Garantía de Derechos en la Dirección de Derechos Humanos de la Secretaria de Gobierno.  
1.1 Ruta de Atención a Víctimas de Violencia(s)en Razón a su Orientación Sexual e Identidad de Género LGBTI que cumplan requisitos y soliciten atención. 
1.2. Ruta de atención y protección de defensoras y defensores de derechos humanos, que cumplan requisitos y soliciten atención  
1.3. Ruta de atención a víctimas del delito de trata de personas que cumplan requisitos y soliciten atención. 
2).Secretaria Distrital de la Mujer 
 Bogotá cuenta con la Ruta Única de Atención para mujeres víctimas de violencias, a través de la cual las mujeres víctimas y la ciudadanía en general, pueden informarse sobre a dónde acudir en casos de violencias de género, cómo y dónde solicitar orientación, atención en salud, medidas de protección o cómo acceder efectivamente a la justicia.  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3). Enrutamiento a programa de protección de la Unidad Nacional de Protección 
La Unidad Nacional de Protección -UNP- articula, coordina y ejecuta la prestación del servicio de protección de los derechos a la vida, la libertad, la integridad y la seguridad de personas, grupos y comunidades que se encuentran en situación de riesgo extraordinario o extremo, como consecuencia directa del ejercicio de sus actividades o funciones políticas, públicas, sociales o humanitarias.
La ACPVR en ruta los casos de víctimas del conflicto armado que sean parte de la población objetivo de los programas de protección, que se reciban desde entidades del orden nacional, distrital o que lleguen directamente a los centros de encuentro. Desde allí se apoya a los ciudadanos con el diligenciamiento del formulario de inscripción al programa y en el envío de los documentos.
Igualmente, se realiza un seguimiento directo con la UNP para verificar el avance de la solicitud de estudio de riesgo.</v>
          </cell>
          <cell r="AO68" t="str">
            <v>Identificación oportuna de riesgos para las víctimas del Conflicto Armado en la ciudad de Bogotá D.C. y sus impactos, en atención a los enfoques poblacionales y diferenciales.
Fortalecimiento de rutas e instrumentos en el Distrito para la prevención temprana, urgente y protección de acuerdo con las competencias de la entidad.
Implementación de estrategias y acciones en materia de prevención, protección y garantías de no repetición en el Distrito.</v>
          </cell>
          <cell r="AP68">
            <v>2020</v>
          </cell>
          <cell r="AQ68">
            <v>2024</v>
          </cell>
          <cell r="AR68" t="str">
            <v>Constante</v>
          </cell>
          <cell r="AS68" t="str">
            <v>Eficacia</v>
          </cell>
          <cell r="AT68" t="str">
            <v>Porcentaje</v>
          </cell>
          <cell r="AU68" t="str">
            <v>Producto</v>
          </cell>
          <cell r="AV68">
            <v>2019</v>
          </cell>
          <cell r="AW68">
            <v>1</v>
          </cell>
          <cell r="AX68" t="str">
            <v>Proyecto de inversión 1156</v>
          </cell>
          <cell r="AZ68">
            <v>1</v>
          </cell>
          <cell r="BB68" t="str">
            <v>El indicador se calculará a través de la relación entre las acciones o actividades ejecutadas y programadas para la gestión de medidas de prevención y protección a victimas del conflicto armado, de conformidad con el plan interno de trabajo de la Oficina Alta Consejería de Paz, Víctimas y Reconciliación.</v>
          </cell>
          <cell r="BC68" t="str">
            <v>(Valor porcentual asignado al total de las acciones o actividades ejecutadas en el periodo/Valor porcentual asignado al total de las acciones o actividades programadas en el periodo)*100</v>
          </cell>
          <cell r="BD68" t="str">
            <v>Valor porcentual asignado al total de las acciones o actividades ejecutadas en el periodo</v>
          </cell>
          <cell r="BE68" t="str">
            <v>Valor porcentual asignado al total de las acciones o actividades programadas en el periodo</v>
          </cell>
          <cell r="BF68" t="str">
            <v>Soportes de las actividades realizadas para la gestión de medidas de prevención y protección a victimas del conflicto armado, realizadas por la Oficina Alta Consejería de Paz, Víctimas y Reconciliación.</v>
          </cell>
          <cell r="BG68">
            <v>3</v>
          </cell>
          <cell r="BH68">
            <v>44644</v>
          </cell>
          <cell r="BI68" t="str">
            <v>Radicado 3-2022-9977 del 24/03/2022</v>
          </cell>
          <cell r="BJ68" t="str">
            <v>Establecer variables 1 y/o 2 numéricas</v>
          </cell>
          <cell r="BK68">
            <v>100</v>
          </cell>
          <cell r="BL68">
            <v>100</v>
          </cell>
          <cell r="BM68">
            <v>100</v>
          </cell>
          <cell r="BN68">
            <v>100</v>
          </cell>
          <cell r="BO68">
            <v>100</v>
          </cell>
          <cell r="BP68">
            <v>100</v>
          </cell>
          <cell r="BW68">
            <v>100</v>
          </cell>
          <cell r="BX68">
            <v>100</v>
          </cell>
          <cell r="BY68">
            <v>100</v>
          </cell>
          <cell r="BZ68">
            <v>100</v>
          </cell>
          <cell r="CA68">
            <v>100</v>
          </cell>
          <cell r="CB68">
            <v>99.999999999999986</v>
          </cell>
          <cell r="CC68">
            <v>100</v>
          </cell>
          <cell r="CD68">
            <v>0</v>
          </cell>
          <cell r="CE68">
            <v>0</v>
          </cell>
          <cell r="CF68">
            <v>0</v>
          </cell>
          <cell r="CG68">
            <v>0</v>
          </cell>
          <cell r="CH68" t="str">
            <v>N/A</v>
          </cell>
          <cell r="CI68" t="str">
            <v>N/A</v>
          </cell>
          <cell r="CJ68">
            <v>100</v>
          </cell>
          <cell r="CK68">
            <v>100</v>
          </cell>
          <cell r="CL68">
            <v>99.999999999999986</v>
          </cell>
          <cell r="CM68" t="str">
            <v>No aplica</v>
          </cell>
          <cell r="CN68" t="str">
            <v>Constante</v>
          </cell>
          <cell r="CO68">
            <v>100</v>
          </cell>
          <cell r="CP68">
            <v>100</v>
          </cell>
          <cell r="CQ68">
            <v>100</v>
          </cell>
          <cell r="CR68">
            <v>100</v>
          </cell>
          <cell r="CS68">
            <v>100</v>
          </cell>
          <cell r="CT68">
            <v>100</v>
          </cell>
          <cell r="CU68">
            <v>100</v>
          </cell>
          <cell r="CV68">
            <v>100</v>
          </cell>
          <cell r="CW68">
            <v>100</v>
          </cell>
          <cell r="CX68">
            <v>100</v>
          </cell>
          <cell r="CY68">
            <v>100</v>
          </cell>
          <cell r="CZ68">
            <v>100</v>
          </cell>
          <cell r="DA68">
            <v>100</v>
          </cell>
          <cell r="DB68">
            <v>100</v>
          </cell>
          <cell r="DC68">
            <v>100</v>
          </cell>
          <cell r="DD68">
            <v>6.45</v>
          </cell>
          <cell r="DE68">
            <v>6.45</v>
          </cell>
          <cell r="DF68">
            <v>9.69</v>
          </cell>
          <cell r="DG68">
            <v>6.45</v>
          </cell>
          <cell r="DH68">
            <v>6.45</v>
          </cell>
          <cell r="DI68">
            <v>16.13</v>
          </cell>
          <cell r="DJ68">
            <v>6.45</v>
          </cell>
          <cell r="DK68">
            <v>6.45</v>
          </cell>
          <cell r="DL68">
            <v>9.68</v>
          </cell>
          <cell r="DM68">
            <v>6.45</v>
          </cell>
          <cell r="DN68">
            <v>6.45</v>
          </cell>
          <cell r="DO68">
            <v>12.9</v>
          </cell>
          <cell r="DP68" t="str">
            <v/>
          </cell>
          <cell r="DQ68">
            <v>6.45</v>
          </cell>
          <cell r="DR68">
            <v>6.45</v>
          </cell>
          <cell r="DS68">
            <v>9.69</v>
          </cell>
          <cell r="DT68">
            <v>6.45</v>
          </cell>
          <cell r="DU68">
            <v>6.45</v>
          </cell>
          <cell r="DV68">
            <v>16.13</v>
          </cell>
          <cell r="DW68" t="str">
            <v/>
          </cell>
          <cell r="DX68" t="str">
            <v/>
          </cell>
          <cell r="DY68" t="str">
            <v/>
          </cell>
          <cell r="DZ68" t="str">
            <v/>
          </cell>
          <cell r="EA68" t="str">
            <v/>
          </cell>
          <cell r="EB68" t="str">
            <v/>
          </cell>
          <cell r="EC68">
            <v>51.620000000000005</v>
          </cell>
          <cell r="ED68" t="str">
            <v/>
          </cell>
          <cell r="EE68" t="str">
            <v>2.3.1 Informe Informe acciones Unidad Móvil
2.3.2.4 Matriz seguimiento Prevención y Protección</v>
          </cell>
          <cell r="EF68" t="str">
            <v>2.3.1 Informe Informe acciones Unidad Móvil
2.3.2.4 Matriz seguimiento Prevención y Protección</v>
          </cell>
          <cell r="EG68" t="str">
            <v>2.3.1 Informe Informe acciones Unidad Móvil
2.3.2.4 Matriz seguimiento Prevención y Protección
2.3.2.1 Informe de Espacios de formación y difusión y talleres Integrales para el fortalecimiento de habilidades en materia de prevención y protección.</v>
          </cell>
          <cell r="EH68" t="str">
            <v>2.3.1 Informe Informe acciones Unidad Móvil
2.3.2.4 Matriz seguimiento Prevención y Protección</v>
          </cell>
          <cell r="EI68" t="str">
            <v>2.3.1 Informe Informe acciones Unidad Móvil
2.3.2.4 Matriz seguimiento Prevención y Protección</v>
          </cell>
          <cell r="EJ68" t="str">
            <v>2.3.1 Informe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v>
          </cell>
          <cell r="EK68" t="str">
            <v>2.3.1 Informe Informe acciones Unidad Móvil
2.3.2.4 Matriz seguimiento Prevención y Protección</v>
          </cell>
          <cell r="EL68" t="str">
            <v>2.3.1 Informe Informe acciones Unidad Móvil
2.3.2.4 Matriz seguimiento Prevención y Protección</v>
          </cell>
          <cell r="EM68" t="str">
            <v>2.3.1 Informe Informe acciones Unidad Móvil
2.3.2.4 Matriz seguimiento Prevención y Protección
2.3.2.1 Informe de Espacios de formación y difusión y talleres Integrales para el fortalecimiento de habilidades en materia de prevención y protección.</v>
          </cell>
          <cell r="EN68" t="str">
            <v>2.3.1 Informe Informe acciones Unidad Móvil
2.3.2.4 Matriz seguimiento Prevención y Protección</v>
          </cell>
          <cell r="EO68" t="str">
            <v>2.3.1 Informe Informe acciones Unidad Móvil
2.3.2.4 Matriz seguimiento Prevención y Protección</v>
          </cell>
          <cell r="EP68" t="str">
            <v>2.3.1 Informe Informe acciones Unidad Móvil
2.3.2.4 Matriz seguimiento Prevención y Protección
2.3.2.1 Informe de Espacios de formación y difusión y talleres Integrales para el fortalecimiento de habilidades en materia de prevención y protección.
2.3.2.3 Informe de asistencias e incidencias con participacion de la ACPVR.</v>
          </cell>
          <cell r="EQ68" t="str">
            <v>• 2.3.1 Informe acciones Unidad Móvil
• 2.3.2.4 Matriz_Seguimiento_Prevencion_Proteccion</v>
          </cell>
          <cell r="ER68" t="str">
            <v>• 2.3.1 Informe Informe acciones Unidad Móvil
• Anexos
• 2.3.2.4 Matriz seguimiento Prevención y Protección FEBRERO
• Anexos</v>
          </cell>
          <cell r="ES68" t="str">
            <v>• 2.3.1 Informe acciones Unidad Móvil
• Anexos
• 2.3.2.1 Informe de Espacios de formación y difusión y talleres Integrales para el fortalecimiento de habilidades en materia de prevención y protección.
• 2.3.2.4 Matriz seguimiento Prevención y Protección MARZO
• Anexos</v>
          </cell>
          <cell r="ET68" t="str">
            <v>• 2.3.1 Informe acciones Unidad Móvil
• Anexos
• 2.3.2.4. CORREO DE VALIDACION EN SIVIC</v>
          </cell>
          <cell r="EU68" t="str">
            <v>• 2.3.1 Informe acciones Unidad Móvil
• 2.3.1 Anexos
• 2.3.2.4 Matriz seguimiento Prevención y Protección</v>
          </cell>
          <cell r="EV68" t="str">
            <v>•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v>
          </cell>
          <cell r="EW68" t="str">
            <v/>
          </cell>
          <cell r="EX68" t="str">
            <v/>
          </cell>
          <cell r="EY68" t="str">
            <v/>
          </cell>
          <cell r="EZ68" t="str">
            <v/>
          </cell>
          <cell r="FA68" t="str">
            <v/>
          </cell>
          <cell r="FB68" t="str">
            <v/>
          </cell>
          <cell r="FC68" t="str">
            <v>N/A</v>
          </cell>
          <cell r="FD68" t="str">
            <v>N/A</v>
          </cell>
          <cell r="FE68" t="str">
            <v>N/A</v>
          </cell>
          <cell r="FF68" t="str">
            <v>N/A</v>
          </cell>
          <cell r="FG68" t="str">
            <v>N/A</v>
          </cell>
          <cell r="FH68" t="str">
            <v>N/A</v>
          </cell>
          <cell r="FI68" t="str">
            <v>N/A</v>
          </cell>
          <cell r="FJ68" t="str">
            <v>N/A</v>
          </cell>
          <cell r="FK68" t="str">
            <v>N/A</v>
          </cell>
          <cell r="FL68" t="str">
            <v>N/A</v>
          </cell>
          <cell r="FM68" t="str">
            <v>N/A</v>
          </cell>
          <cell r="FN68" t="str">
            <v>N/A</v>
          </cell>
          <cell r="FO68" t="str">
            <v>N/A</v>
          </cell>
          <cell r="FP68" t="str">
            <v>N/A</v>
          </cell>
          <cell r="FQ68" t="str">
            <v>N/A</v>
          </cell>
          <cell r="FR68" t="str">
            <v>N/A</v>
          </cell>
          <cell r="FS68" t="str">
            <v>N/A</v>
          </cell>
          <cell r="FT68" t="str">
            <v>N/A</v>
          </cell>
          <cell r="FU68" t="str">
            <v>N/A</v>
          </cell>
          <cell r="FV68" t="str">
            <v>N/A</v>
          </cell>
          <cell r="FW68" t="str">
            <v>N/A</v>
          </cell>
          <cell r="FX68" t="str">
            <v>N/A</v>
          </cell>
          <cell r="FY68" t="str">
            <v>N/A</v>
          </cell>
          <cell r="FZ68" t="str">
            <v>N/A</v>
          </cell>
          <cell r="GA68" t="str">
            <v>N/A</v>
          </cell>
          <cell r="GB68" t="str">
            <v>N/A</v>
          </cell>
          <cell r="GC68" t="str">
            <v>N/A</v>
          </cell>
          <cell r="GD68" t="str">
            <v>N/A</v>
          </cell>
          <cell r="GE68" t="str">
            <v>N/A</v>
          </cell>
          <cell r="GF68" t="str">
            <v>N/A</v>
          </cell>
          <cell r="GG68" t="str">
            <v>N/A</v>
          </cell>
          <cell r="GH68" t="str">
            <v>N/A</v>
          </cell>
          <cell r="GI68" t="str">
            <v>N/A</v>
          </cell>
          <cell r="GJ68" t="str">
            <v>N/A</v>
          </cell>
          <cell r="GK68" t="str">
            <v>N/A</v>
          </cell>
          <cell r="GL68" t="str">
            <v>N/A</v>
          </cell>
          <cell r="GM68" t="str">
            <v>N/A</v>
          </cell>
          <cell r="GN68" t="str">
            <v>N/A</v>
          </cell>
          <cell r="GO68" t="str">
            <v>N/A</v>
          </cell>
          <cell r="GP68" t="str">
            <v>N/A</v>
          </cell>
          <cell r="GQ68" t="str">
            <v>N/A</v>
          </cell>
          <cell r="GR68" t="str">
            <v>N/A</v>
          </cell>
          <cell r="GS68" t="str">
            <v>N/A</v>
          </cell>
          <cell r="GT68" t="str">
            <v>N/A</v>
          </cell>
          <cell r="GU68" t="str">
            <v>N/A</v>
          </cell>
          <cell r="GV68" t="str">
            <v>N/A</v>
          </cell>
          <cell r="GW68" t="str">
            <v>N/A</v>
          </cell>
          <cell r="GX68" t="str">
            <v>N/A</v>
          </cell>
          <cell r="GY68" t="str">
            <v>N/A</v>
          </cell>
          <cell r="GZ68" t="str">
            <v>N/A</v>
          </cell>
          <cell r="HA68" t="str">
            <v>N/A</v>
          </cell>
          <cell r="HB68" t="str">
            <v>N/A</v>
          </cell>
          <cell r="HC68" t="str">
            <v>N/A</v>
          </cell>
          <cell r="HD68" t="str">
            <v>N/A</v>
          </cell>
          <cell r="HE68" t="str">
            <v>N/A</v>
          </cell>
          <cell r="HF68" t="str">
            <v>N/A</v>
          </cell>
          <cell r="HG68" t="str">
            <v>N/A</v>
          </cell>
          <cell r="HH68" t="str">
            <v>N/A</v>
          </cell>
          <cell r="HI68" t="str">
            <v>N/A</v>
          </cell>
          <cell r="HJ68" t="str">
            <v>N/A</v>
          </cell>
          <cell r="HK68" t="str">
            <v>N/A</v>
          </cell>
          <cell r="HL68" t="str">
            <v>N/A</v>
          </cell>
          <cell r="HM68" t="str">
            <v>N/A</v>
          </cell>
          <cell r="HN68" t="str">
            <v>N/A</v>
          </cell>
          <cell r="HO68" t="str">
            <v>N/A</v>
          </cell>
          <cell r="HP68" t="str">
            <v>N/A</v>
          </cell>
          <cell r="HQ68" t="str">
            <v>N/A</v>
          </cell>
          <cell r="HR68" t="str">
            <v>N/A</v>
          </cell>
          <cell r="HS68" t="str">
            <v>N/A</v>
          </cell>
          <cell r="HT68" t="str">
            <v>N/A</v>
          </cell>
          <cell r="HU68" t="str">
            <v>N/A</v>
          </cell>
          <cell r="HV68" t="str">
            <v>N/A</v>
          </cell>
          <cell r="HW68" t="str">
            <v>N/A</v>
          </cell>
          <cell r="HX68" t="str">
            <v>N/A</v>
          </cell>
          <cell r="HY68" t="str">
            <v>N/A</v>
          </cell>
          <cell r="HZ68" t="str">
            <v>N/A</v>
          </cell>
          <cell r="IA68" t="str">
            <v>N/A</v>
          </cell>
          <cell r="IB68" t="str">
            <v>N/A</v>
          </cell>
          <cell r="IC68" t="str">
            <v>Con el propósito de evidenciar el avance de esta meta, a continuación, se reportan las acciones de manera acumulada en lo que va corrido de la vigencia en los siguientes componentes:
Funcionamiento administrativo y operativo:  
• Ferias de servicio:  
En lo corrido del año, el equipo de la unidad Móvil ha participó en una (1) feria de servicio, con el objetivo favorecer el acceso a la oferta de servicios de la ACPVR en espacios y zonas del Distrito diferentes a los Centros de Encuentro y Puntos de Atención, en el marco de lo establecido en la ley 1448 de 2011, con un total de 37 personas atendidas durante lo corrido de la vigencia 2023. 
• Atención y Ayuda Humanitaria: 
En lo corrido del año, el equipo de la unidad móvil ha realizó 324 evaluaciones de vulnerabilidad que definieron el otorgamiento de AHÍ. Esto teniendo en cuenta que el equipo de la Unidad Móvil apoya en dos líneas: a) Proceso de evaluación de vulnerabilidad de los casos de declaración que son remitidos por Ministerio Publico, para el caso concreto: Procuraduría General y b) Evaluación de vulnerabilidad para otorgar sustitución de medida a las personas que se encuentran en los alojamientos transitorios dispuestos por la ACPVR.
• Acciones psicosociales colectivas: 
En lo corrido del 2023 se han realizaron 9 encuentros en el marco de la implementación de la estrategia de mitigación del riesgo psicosocial, en los cuales han participado 196 personas, lo cual permitió generar un espacio de confianza entre los facilitadores y los beneficiarios, facilitar herramientas para la regulación emocional, así como facilitar la identificación de los recursos de afrontamiento. 
• Acciones jurídicas colectivas: 
Se realizaron 3 jornadas de Capacitación en “Derechos de la población víctima del conflicto armado y vías de exigibilidad”, con la participación de 38 personas, con el fin de socializar con la población a la ruta de atención y reparación individual, sus medidas y las entidades competentes en la implementación de la ruta, apoyó la identificación casos individuales que requerían acompañamiento jurídico. 
Con respecto a las gestiones en cabeza de la OACPVR, se realizó la actualización del Plan de Contingencia para la Atención de Emergencias Humanitarias incluyendo las rutas de atención a Desplazamientos Masivos y a las víctimas de atentados terroristas en la ciudad. (este avance se dejará en el mes en que se encuentre programado). 
• Prevención y Protección:  
Se realizaron 9 espacios de formación y difusión y talleres Integrales para el fortalecimiento de habilidades en materia de prevención y protección, con la participación de 153 personas.
La gestión de medidas de prevención y protección contribuyen a las Garantías de No Repetición de las víctimas en el Distrito, ha realizado la atención a casos de prevención y protección un total de 13 personas y remisión a la ruta nacional de la Unidad Nacional de Protección a 2 personas.</v>
          </cell>
          <cell r="ID68" t="str">
            <v/>
          </cell>
          <cell r="IE68" t="str">
            <v/>
          </cell>
          <cell r="IF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enero se realizaron (2) actividades de (2) programadas, para la activación de las rutas de prevención temprana, prevención urgente y protección, así:
1. Acciones y atenciones Unidad Móvil
• El equipo de la Unidad Móvil atendiendo a las ausencias de profesionales en los Centros de Encuentro, producto de los procesos propios de la contratación estatal, asume en los Centros de Encuentro el procedimiento de otorgamiento de Atención/ayuda humanitaria a la población declarante que solicitó atención. 
• El equipo atiende situaciones de conflictividad social lideradas por beneficiarios que se encuentran en el marco de la ruta y trabaja de manera articulada con entidades de gobierno nacional y ministerio público, con el objetivo de contribuir al restablecimiento de derechos de la población, así como la eliminación de barreras de acceso a derechos.
2. Atención a casos de prevención y protección y remisiones a rutas distritales y nacionales que apliquen.
Desde Centro de Encuentro se realizó la orientación, acompañamiento y remisión a la ruta nacional de la Unidad Nacional de Protección, a un sistema familiar compuesto por dos (2) personas.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v>
          </cell>
          <cell r="IG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febrero se realizaron (2) actividades de (2) programadas, para la activación de las rutas de prevención temprana, prevención urgente y protección, así:
1. Acciones y atenciones Unidad Móvil
• El equipo de la Unidad Móvil retomó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participó en ferias de servicio realizadas en la Localidad de Kennedy, donde se atiende población víctima del conflicto armado en el marco de lo establecido en la Ley 1448 de 2011.
2.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v>
          </cell>
          <cell r="IH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marzo se realizaron (3) actividades de (3) programadas, para la activación de las rutas de prevención temprana, prevención urgente y protección, así:
1. Acciones y atenciones Unidad Móvil:
•  El equipo de la Unidad Móvil continua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hace presencia de manera permanente en el Centro de Encuentro - RUU, con el objetivo de garantizar la prestación del servicio a la población que asiste al Centro, así como la atención a los ciudadanos que se encuentra liderando la situación de conflictividad social. 
2. Espacios de formación y difusión y talleres Integrales para el fortalecimiento de habilidades en materia de prevención y protección:
Se logró convocar, organizar y realizar en el mes de marzo 3 espacios de difusión virtual en donde se expusieron: i) El Plan de retornos y reubicaciones, expuesto por la Dirección de Reparación Integral; ii) Las rutas de atención de la Dirección de Derechos Humanos de la Secretaría de Gobierno y; iii) La sensibilización sobre el Plan de Contingencia por parte de la UARIV
3.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v>
          </cell>
          <cell r="II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abril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tal como se relacionó en el proceso de atención de la población proveniente del municipio de Cunday – Tolima. 
• Ruta de atención humanitaria Inmediata: Se realizaron acciones de trabajo individual, familiar y comunitario, a través de las cuales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En el presente periodo no se recibieron solicitudes para la gestión para medidas de protección de personas y, en consecuencia, tampoco hubo remisiones desde los Centros de Encuentro para el seguimiento de las solicitudes realizadas.
Nota: Se evidencia en el SIVIC que en el mes de abril no se presentó demanda de servicios de orientación, atención y remisión a rutas distritales o nacionales.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IJ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mayo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lo cual evitó la consolidación de tres vías de hecho.
• Ruta de atención humanitaria Inmediata: Se realizó orientación y acompañamiento a la población declarante de hechos victimizantes en el marco del conflicto armado colombiano que se encuentran en la ciudad de Bogotá. En tal sentido, el equipo realizó las siguientes acciones: acompañamiento psicosocial, activaciones de oferta, atención y orientación jurídica, otorgamientos y atenciones en el marco de la inmediatez de AHI, de la población que se encuentra alojada en los albergues temporales dispuestos por la ACPVR en el marco de la ruta de AHI.
2. Atención a casos de prevención y protección y remisiones a rutas distritales y nacionales que apliquen: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Se realizaron atenciones con base en las solicitudes recibidas por las personas víctimas, así como la información solicitada por las entidades en clave de atención a los riesgos manifestados por las víctimas.
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IK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junio se realizaron (5) actividades de (5) programadas, para la activación de las rutas de prevención temprana, prevención urgente y protección, así:
1. Acciones y atenciones Unidad Móvil:
Atención a emergencias humanitarias:
• La Unidad Móvil de la Dirección de Reparación integral de la Alta Consejería de Paz, Víctimas y Reconciliación desarrolló acciones de trabajo en materia de atención a emergencias humanitarias lo cual evito la consolidación de una vía de hecho por parte de la población Emberá Katió. 
Ruta de atención humanitaria Inmediata:
•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 la ruta de AHI.
DIFICULTADES
El equipo no ha logrado participar en todas las ferias de servicios a las que ha sido convocado, dado que el número de profesionales del equipo se redujo y se encuentra atendiendo las emergencias humanitarias y las actividades propias de la ruta de atención humanitaria inmediata.
Adicional a esto, se ha asignado al equipo a apoyar Centros de Encuentro lo cual retrasa los procesos misionales de la Unidad Móvil.
2. Espacios de formación y difusión y talleres Integrales para el fortalecimiento de habilidades en materia de prevención y protección.
En el mes de junio se realizaron 3 espacios de difusión y difusión, sumando a la fecha 9 espacios de difusión de rutas.
3. Actualización Plan de Contingencia para la atención de emergencias humanitarias.
La actualización del Plan de Contingencia y las rutas ya se encuentra realizado por parte del equipo de PPGNR; sin embargo, se está a la espera de la convocatoria del Comité Distrital de Justicia Transicional para su aprobación en este escenario.
4.  Asistencias e incidencias con participación de la ACPVR.
Se ha participado en la Mesa PRUNNA y el Comité de Prevención de acuerdo con lo manifestado en el informe anexo de este avance.
5. Atención a casos de prevención y protección y remisiones a rutas distritales y nacionales que apliquen.
Se realizaron 6 atenciones a personas que solicitaron orientación ante casos de Prevención y Protección.
BENEFICIOS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v>
          </cell>
          <cell r="IL68" t="str">
            <v/>
          </cell>
          <cell r="IM68" t="str">
            <v/>
          </cell>
          <cell r="IN68" t="str">
            <v/>
          </cell>
          <cell r="IO68" t="str">
            <v/>
          </cell>
          <cell r="IP68" t="str">
            <v/>
          </cell>
          <cell r="IQ68" t="str">
            <v/>
          </cell>
          <cell r="IR68">
            <v>1</v>
          </cell>
          <cell r="IS68">
            <v>1</v>
          </cell>
          <cell r="IT68">
            <v>1</v>
          </cell>
          <cell r="IU68">
            <v>1</v>
          </cell>
          <cell r="IV68">
            <v>1</v>
          </cell>
          <cell r="IW68">
            <v>1</v>
          </cell>
          <cell r="IX68" t="str">
            <v/>
          </cell>
          <cell r="IY68" t="str">
            <v/>
          </cell>
          <cell r="IZ68" t="str">
            <v/>
          </cell>
          <cell r="JA68" t="str">
            <v/>
          </cell>
          <cell r="JB68" t="str">
            <v/>
          </cell>
          <cell r="JC68" t="str">
            <v/>
          </cell>
          <cell r="JD68">
            <v>51.620000000000005</v>
          </cell>
          <cell r="JE68">
            <v>100</v>
          </cell>
          <cell r="JF68">
            <v>100</v>
          </cell>
          <cell r="JG68">
            <v>100</v>
          </cell>
          <cell r="JH68">
            <v>100</v>
          </cell>
          <cell r="JI68">
            <v>100</v>
          </cell>
          <cell r="JJ68">
            <v>100</v>
          </cell>
          <cell r="JK68">
            <v>0</v>
          </cell>
          <cell r="JL68">
            <v>0</v>
          </cell>
          <cell r="JM68">
            <v>0</v>
          </cell>
          <cell r="JN68">
            <v>0</v>
          </cell>
          <cell r="JO68">
            <v>0</v>
          </cell>
          <cell r="JP68">
            <v>0</v>
          </cell>
          <cell r="JQ68">
            <v>100</v>
          </cell>
          <cell r="JR68">
            <v>100</v>
          </cell>
          <cell r="JS68">
            <v>100</v>
          </cell>
          <cell r="JT68">
            <v>100</v>
          </cell>
          <cell r="JU68">
            <v>100</v>
          </cell>
          <cell r="JV68">
            <v>100</v>
          </cell>
          <cell r="JW68">
            <v>100</v>
          </cell>
          <cell r="JX68" t="str">
            <v/>
          </cell>
          <cell r="JY68" t="str">
            <v/>
          </cell>
          <cell r="JZ68" t="str">
            <v/>
          </cell>
          <cell r="KA68" t="str">
            <v/>
          </cell>
          <cell r="KB68" t="str">
            <v/>
          </cell>
          <cell r="KC68">
            <v>100</v>
          </cell>
          <cell r="KD68">
            <v>100</v>
          </cell>
          <cell r="KE68">
            <v>100</v>
          </cell>
          <cell r="KF68">
            <v>100</v>
          </cell>
          <cell r="KG68">
            <v>100</v>
          </cell>
          <cell r="KH68">
            <v>100</v>
          </cell>
          <cell r="KI68">
            <v>100</v>
          </cell>
          <cell r="KJ68" t="str">
            <v/>
          </cell>
          <cell r="KK68" t="str">
            <v/>
          </cell>
          <cell r="KL68" t="str">
            <v/>
          </cell>
          <cell r="KM68" t="str">
            <v/>
          </cell>
          <cell r="KN68" t="str">
            <v/>
          </cell>
          <cell r="KO68" t="str">
            <v/>
          </cell>
          <cell r="KP68">
            <v>100</v>
          </cell>
          <cell r="KQ68">
            <v>100</v>
          </cell>
          <cell r="KR68">
            <v>100</v>
          </cell>
          <cell r="KS68">
            <v>100</v>
          </cell>
          <cell r="KT68">
            <v>100</v>
          </cell>
          <cell r="KU68">
            <v>100</v>
          </cell>
          <cell r="KV68" t="str">
            <v/>
          </cell>
          <cell r="KW68" t="str">
            <v/>
          </cell>
          <cell r="KX68" t="str">
            <v/>
          </cell>
          <cell r="KY68" t="str">
            <v/>
          </cell>
          <cell r="KZ68" t="str">
            <v/>
          </cell>
          <cell r="LA68" t="str">
            <v/>
          </cell>
          <cell r="LB68">
            <v>100</v>
          </cell>
          <cell r="LC68" t="str">
            <v>7871_N</v>
          </cell>
          <cell r="LD68" t="str">
            <v>N/A</v>
          </cell>
          <cell r="LE68" t="str">
            <v>No programó</v>
          </cell>
          <cell r="LF68" t="str">
            <v/>
          </cell>
          <cell r="LG68" t="str">
            <v/>
          </cell>
          <cell r="LH68" t="str">
            <v/>
          </cell>
          <cell r="LI68">
            <v>99.259397560368427</v>
          </cell>
          <cell r="LJ68">
            <v>79.782521690760007</v>
          </cell>
          <cell r="LK68">
            <v>24341513000</v>
          </cell>
          <cell r="LL68">
            <v>23799665292</v>
          </cell>
          <cell r="LM68">
            <v>8358079540</v>
          </cell>
          <cell r="LN68">
            <v>3250406264</v>
          </cell>
          <cell r="LO68">
            <v>3114713912</v>
          </cell>
          <cell r="LP68">
            <v>100</v>
          </cell>
          <cell r="LQ68">
            <v>100</v>
          </cell>
          <cell r="LR68">
            <v>100</v>
          </cell>
          <cell r="LS68">
            <v>100</v>
          </cell>
          <cell r="LT68">
            <v>100</v>
          </cell>
          <cell r="LU68">
            <v>100</v>
          </cell>
          <cell r="LV68" t="str">
            <v/>
          </cell>
          <cell r="LW68" t="str">
            <v/>
          </cell>
          <cell r="LX68" t="str">
            <v/>
          </cell>
          <cell r="LY68" t="str">
            <v/>
          </cell>
          <cell r="LZ68" t="str">
            <v/>
          </cell>
          <cell r="MA68" t="str">
            <v/>
          </cell>
          <cell r="MB68">
            <v>100</v>
          </cell>
          <cell r="MC68">
            <v>100</v>
          </cell>
          <cell r="MD68">
            <v>100</v>
          </cell>
          <cell r="ME68" t="str">
            <v>Oportuno: Se radica en los tiempos establecidos por la Oficina Asesora de Planeación - OAP</v>
          </cell>
          <cell r="MF68" t="str">
            <v>Oportuno: Se radica en los tiempos establecidos por la Oficina Asesora de Planeación - OAP</v>
          </cell>
          <cell r="MG68" t="str">
            <v>Oportuno: Se radica en los tiempos establecidos por la Oficina Asesora de Planeación - OAP</v>
          </cell>
          <cell r="MH68" t="str">
            <v>Oportuno: Se radica en los tiempos establecidos por la Oficina Asesora de Planeación - OAP</v>
          </cell>
          <cell r="MI68" t="str">
            <v>Oportuno: Se radica en los tiempos establecidos por la Oficina Asesora de Planeación - OAP</v>
          </cell>
          <cell r="MJ68">
            <v>0</v>
          </cell>
          <cell r="MK68">
            <v>0</v>
          </cell>
          <cell r="ML68">
            <v>0</v>
          </cell>
          <cell r="MM68">
            <v>0</v>
          </cell>
          <cell r="MN68">
            <v>0</v>
          </cell>
          <cell r="MO68">
            <v>0</v>
          </cell>
          <cell r="MP68">
            <v>0</v>
          </cell>
          <cell r="MQ68" t="str">
            <v>Coherente: La información de avance de la magnitud, consignada en el reporte del periodo, concuerda con la programación realizada, con la información cualitativa presentada, con las actividades establecidas (si aplica) y con los soportes presentados. Esta</v>
          </cell>
          <cell r="MR68" t="str">
            <v>Coherente: La información de avance de la magnitud, consignada en el reporte del periodo, concuerda con la programación realizada, con la información cualitativa presentada, con las actividades establecidas (si aplica) y con los soportes presentados. Esta</v>
          </cell>
          <cell r="MS68" t="str">
            <v>Coherente: La información de avance de la magnitud, consignada en el reporte del periodo, concuerda con la programación realizada, con la información cualitativa presentada, con las actividades establecidas (si aplica) y con los soportes presentados. Esta</v>
          </cell>
          <cell r="MT68" t="str">
            <v>Coherente: La información de avance de la magnitud, consignada en el reporte del periodo, concuerda con la programación realizada, con la información cualitativa presentada, con las actividades establecidas (si aplica) y con los soportes presentados. Esta</v>
          </cell>
          <cell r="MU68" t="str">
            <v>Coherente: La información de avance de la magnitud, consignada en el reporte del periodo, concuerda con la programación realizada, con la información cualitativa presentada, con las actividades establecidas (si aplica) y con los soportes presentados. Esta</v>
          </cell>
          <cell r="MV68">
            <v>0</v>
          </cell>
          <cell r="MW68">
            <v>0</v>
          </cell>
          <cell r="MX68">
            <v>0</v>
          </cell>
          <cell r="MY68">
            <v>0</v>
          </cell>
          <cell r="MZ68">
            <v>0</v>
          </cell>
          <cell r="NA68">
            <v>0</v>
          </cell>
          <cell r="NB68">
            <v>0</v>
          </cell>
          <cell r="NC68">
            <v>100</v>
          </cell>
          <cell r="ND68">
            <v>100</v>
          </cell>
          <cell r="NE68">
            <v>100</v>
          </cell>
          <cell r="NF68">
            <v>100</v>
          </cell>
          <cell r="NG68">
            <v>100</v>
          </cell>
          <cell r="NH68">
            <v>100</v>
          </cell>
          <cell r="NI68" t="str">
            <v/>
          </cell>
          <cell r="NJ68" t="str">
            <v/>
          </cell>
          <cell r="NK68" t="str">
            <v/>
          </cell>
          <cell r="NL68" t="str">
            <v/>
          </cell>
          <cell r="NM68" t="str">
            <v/>
          </cell>
          <cell r="NN68" t="str">
            <v/>
          </cell>
          <cell r="NO68" t="str">
            <v>NA</v>
          </cell>
          <cell r="NP68" t="str">
            <v xml:space="preserve">No aplica </v>
          </cell>
          <cell r="NQ68" t="str">
            <v xml:space="preserve">No aplica </v>
          </cell>
          <cell r="NR68" t="str">
            <v xml:space="preserve">No aplica </v>
          </cell>
          <cell r="NS68" t="str">
            <v xml:space="preserve">No aplica </v>
          </cell>
          <cell r="NT68">
            <v>0</v>
          </cell>
          <cell r="NU68">
            <v>0</v>
          </cell>
          <cell r="NV68">
            <v>0</v>
          </cell>
          <cell r="NW68">
            <v>0</v>
          </cell>
          <cell r="NX68">
            <v>0</v>
          </cell>
          <cell r="NY68">
            <v>0</v>
          </cell>
          <cell r="NZ68">
            <v>0</v>
          </cell>
          <cell r="OA68" t="str">
            <v>NA</v>
          </cell>
          <cell r="OB68" t="str">
            <v xml:space="preserve">No aplica </v>
          </cell>
          <cell r="OC68" t="str">
            <v xml:space="preserve">No aplica </v>
          </cell>
          <cell r="OD68" t="str">
            <v xml:space="preserve">No aplica </v>
          </cell>
          <cell r="OE68" t="str">
            <v xml:space="preserve">No aplica </v>
          </cell>
          <cell r="OF68">
            <v>0</v>
          </cell>
          <cell r="OG68">
            <v>0</v>
          </cell>
          <cell r="OH68">
            <v>0</v>
          </cell>
          <cell r="OI68">
            <v>0</v>
          </cell>
          <cell r="OJ68">
            <v>0</v>
          </cell>
          <cell r="OK68">
            <v>0</v>
          </cell>
          <cell r="OL68">
            <v>0</v>
          </cell>
          <cell r="OO68" t="str">
            <v>PD112B</v>
          </cell>
          <cell r="OP68">
            <v>100</v>
          </cell>
          <cell r="OQ68" t="str">
            <v>N/A</v>
          </cell>
          <cell r="OR68" t="str">
            <v>N/A</v>
          </cell>
          <cell r="OS68" t="str">
            <v>N/A</v>
          </cell>
          <cell r="OT68" t="str">
            <v>N/A</v>
          </cell>
          <cell r="OU68" t="str">
            <v>N/A</v>
          </cell>
          <cell r="OV68" t="str">
            <v>N/A</v>
          </cell>
          <cell r="OW68" t="str">
            <v>N/A</v>
          </cell>
          <cell r="OX68" t="str">
            <v>N/A</v>
          </cell>
          <cell r="OY68" t="str">
            <v>N/A</v>
          </cell>
          <cell r="OZ68" t="str">
            <v>N/A</v>
          </cell>
          <cell r="PA68" t="str">
            <v>N/A</v>
          </cell>
          <cell r="PB68" t="str">
            <v>N/A</v>
          </cell>
          <cell r="PC68" t="str">
            <v>N/A</v>
          </cell>
          <cell r="PD68" t="str">
            <v>N/A</v>
          </cell>
          <cell r="PE68" t="str">
            <v>N/A</v>
          </cell>
          <cell r="PF68" t="str">
            <v>N/A</v>
          </cell>
          <cell r="PG68" t="str">
            <v>N/A</v>
          </cell>
          <cell r="PH68" t="str">
            <v>N/A</v>
          </cell>
          <cell r="PI68" t="str">
            <v>N/A</v>
          </cell>
          <cell r="PJ68" t="str">
            <v>N/A</v>
          </cell>
          <cell r="PK68" t="str">
            <v>N/A</v>
          </cell>
          <cell r="PL68" t="str">
            <v>N/A</v>
          </cell>
          <cell r="PM68" t="str">
            <v>N/A</v>
          </cell>
          <cell r="PN68" t="str">
            <v>N/A</v>
          </cell>
          <cell r="PO68" t="str">
            <v>N/A</v>
          </cell>
          <cell r="PP68" t="str">
            <v>N/A</v>
          </cell>
          <cell r="PQ68">
            <v>11658315</v>
          </cell>
          <cell r="PR68">
            <v>3238747949</v>
          </cell>
          <cell r="PS68" t="str">
            <v>Meta Sectorial</v>
          </cell>
        </row>
        <row r="69">
          <cell r="A69" t="str">
            <v>PD113</v>
          </cell>
          <cell r="B69">
            <v>7871</v>
          </cell>
          <cell r="D69">
            <v>2020110010188</v>
          </cell>
          <cell r="E69" t="str">
            <v>Un nuevo contrato social y ambiental para la Bogotá del siglo XXI</v>
          </cell>
          <cell r="F69" t="str">
            <v>3. Inspirar confianza y legitimidad para vivir sin miedo y ser epicentro de cultura ciudadana, paz y reconciliación.</v>
          </cell>
          <cell r="G69" t="str">
            <v>39.  Bogotá territorio de paz y atención integral a las víctimas del conflicto armado.</v>
          </cell>
          <cell r="H69" t="str">
            <v>Mejorar la integración de las acciones, servicios y escenarios que dan respuesta a las obligaciones derivadas de ley para las víctimas, el Acuerdo de Paz, y los demás compromisos distritales en materia de memoria, reparación, paz y reconciliación.</v>
          </cell>
          <cell r="I69" t="str">
            <v>N/A</v>
          </cell>
          <cell r="J69" t="str">
            <v>Construcción de Bogotá-región como territorio de paz para las víctimas y la reconciliación</v>
          </cell>
          <cell r="K69" t="str">
            <v>Oficina de Alta Consejería de Paz, Víctimas y Reconciliación</v>
          </cell>
          <cell r="L69" t="str">
            <v>Diego Fernando Peña</v>
          </cell>
          <cell r="M69" t="str">
            <v>Alto Consejero de Paz, Víctimas y Reconciliación</v>
          </cell>
          <cell r="N69" t="str">
            <v>Oficina de Alta Consejería de Paz, Víctimas y Reconciliación</v>
          </cell>
          <cell r="O69" t="str">
            <v>Diego Fernando Peña</v>
          </cell>
          <cell r="P69" t="str">
            <v>Alto Consejero de Paz, Víctimas y Reconciliación</v>
          </cell>
          <cell r="Q69" t="str">
            <v>Ehimy Duque, Juan Guillermo Becerra Jimenez</v>
          </cell>
          <cell r="R69" t="str">
            <v>Lucero Molina</v>
          </cell>
          <cell r="S69" t="str">
            <v>300. Formular e implementar una estrategia para la apropiación social de la memoria, para la paz y la reconciliación en los territorios ciudad región, a través de la pedagogía social y la gestión del conocimiento.</v>
          </cell>
          <cell r="T69" t="str">
            <v>320. Porcentaje de avance en la implementación de la estrategia para la apropiación social de la memoria, para la paz y la reconciliación en los territorios ciudad región a través de la pedagogía social y la gestión del conocimiento</v>
          </cell>
          <cell r="X69" t="str">
            <v>83. Formular e implementar una estrategia para la apropiación social de la memoria, para la paz y la reconciliación en los territorios ciudad región, a través de la pedagogía social y la gestión del conocimiento.</v>
          </cell>
          <cell r="Y69" t="str">
            <v>Porcentaje (%) de avance en la implementación de la estrategia para la apropiación social de la memoria, para la paz y la reconciliación en los territorios ciudad región, a través de la pedagogía social y la gestión del conocimiento.</v>
          </cell>
          <cell r="Z69" t="str">
            <v>300. Formular e implementar una estrategia para la apropiación social de la memoria, para la paz y la reconciliación en los territorios ciudad región, a través de la pedagogía social y la gestión del conocimiento.</v>
          </cell>
          <cell r="AA69" t="str">
            <v>320. Porcentaje de avance en la implementación de la estrategia para la apropiación social de la memoria, para la paz y la reconciliación en los territorios ciudad región, a través de la pedagogía social y la gestión del conocimiento.</v>
          </cell>
          <cell r="AH69" t="str">
            <v>16. Paz, justicia e instituciones sólidas</v>
          </cell>
          <cell r="AI69" t="str">
            <v xml:space="preserve">PD_Meta Estratégica: 83. Formular e implementar una estrategia para la apropiación social de la memoria, para la paz y la reconciliación en los territorios ciudad región, a través de la pedagogía social y la gestión del conocimiento.; PD_ID Meta Estratégica: Porcentaje (%) de avance en la implementación de la estrategia para la apropiación social de la memoria, para la paz y la reconciliación en los territorios ciudad región, a través de la pedagogía social y la gestión del conocimiento.; PD_Meta Sectorial: 300. Formular e implementar una estrategia para la apropiación social de la memoria, para la paz y la reconciliación en los territorios ciudad región, a través de la pedagogía social y la gestión del conocimiento.; PD_Indicador Meta sector: 320. Porcentaje de avance en la implementación de la estrategia para la apropiación social de la memoria, para la paz y la reconciliación en los territorios ciudad región, a través de la pedagogía social y la gestión del conocimiento.; ODS: 16. Paz, justicia e instituciones sólidas; </v>
          </cell>
          <cell r="AJ69">
            <v>0</v>
          </cell>
          <cell r="AK69">
            <v>44466</v>
          </cell>
          <cell r="AL69">
            <v>2</v>
          </cell>
          <cell r="AM69">
            <v>2023</v>
          </cell>
          <cell r="AN69" t="str">
            <v>La estrategia consiste en la transformación y el posicionamiento del Centro de Memoria, Paz y Reconciliación - CMPR-  como instrumento, eje cultural y equipamiento de la ciudad para la promoción, construcción, circulación y apropiación social de prácticas artísticas, culturales, pedagógicas, académicas y conmemorativas; relacionadas con la memoria, paz y reconciliación, con miras a la construcción del nuevo contrato social para el Siglo XXI.  
La estrategia se desarrolla a través de dos dimensiones: 
(i) Apropiación social a través de estrategias de comunicación: Pretende el posicionamiento del CMPR, la divulgación del conocimiento que se produce en materia de memoria, así como la promoción de debates alrededor de la memoria en la ciudadanía.  
(ii) Político-institucional: Pretende garantizar el funcionamiento logístico, operativo y técnico del CMPR, a través del fortalecimiento de la capacidad de gestión, de su visibilidad orgánica dentro de la estructura general de la Alcaldía Mayor de Bogotá y de su incidencia en el debate y ejecución de acciones de política pública en materia de memoria.</v>
          </cell>
          <cell r="AO69" t="str">
            <v>- La ciudadanía cuenta con un equipamiento especializado en materia de memoria, paz y reconciliación.
-La ciudadanía cuenta con recursos técnicos, logísticos y humanos especializados para el fortalecimiento de sus iniciativas de memoria.
-La ciudad dispone de espacios de diálogo, encuentro y reflexión alrededor de la memoria para la paz y la reconciliación.
-El Distrito cuenta con un órgano especializado para asesorar e incidir en la construcción de las políticas públicas que contemplen acciones en memoria para la paz y la reconciliación.</v>
          </cell>
          <cell r="AP69">
            <v>2020</v>
          </cell>
          <cell r="AQ69">
            <v>2024</v>
          </cell>
          <cell r="AR69" t="str">
            <v>Creciente</v>
          </cell>
          <cell r="AS69" t="str">
            <v>Eficacia</v>
          </cell>
          <cell r="AT69" t="str">
            <v>Porcentaje</v>
          </cell>
          <cell r="AU69" t="str">
            <v>Producto</v>
          </cell>
          <cell r="AV69" t="str">
            <v>N/D</v>
          </cell>
          <cell r="AW69" t="str">
            <v>N/D</v>
          </cell>
          <cell r="AX69" t="str">
            <v>N/D</v>
          </cell>
          <cell r="AZ69">
            <v>1</v>
          </cell>
          <cell r="BB69" t="str">
            <v>La meta se cumplirá a través de la programación y ejecución de las acciones o actividades asociadas a la meta del proyecto de inversión, las cuales se programarán anualmente y se les hará seguimiento mensualmente. El peso de las actividades asociadas a la meta puede variar dependiendo de las prioridades definidas para cada la vigencia (ID PD100), de conformidad con el plan interno de trabajo de la Oficina Alta Consejería de Paz, Víctimas y Reconciliación.</v>
          </cell>
          <cell r="BC69" t="str">
            <v>(Sumatoria de acciones o actividades ejecutadas/Sumatoria de acciones o actividades programadas)*100</v>
          </cell>
          <cell r="BD69" t="str">
            <v>Sumatoria de acciones o actividades ejecutadas</v>
          </cell>
          <cell r="BE69" t="str">
            <v>Sumatoria de acciones o actividades programadas</v>
          </cell>
          <cell r="BF69" t="str">
            <v>Soportes de cumplimiento de las acciones o actividades ralacionadas con la estrategia de promoción de la memoria, para la construcción de paz, la reconciliación y la democracia.</v>
          </cell>
          <cell r="BG69">
            <v>3</v>
          </cell>
          <cell r="BH69">
            <v>44644</v>
          </cell>
          <cell r="BI69" t="str">
            <v>Radicado 3-2022-9977 del 24/03/2022</v>
          </cell>
          <cell r="BJ69" t="str">
            <v>Establecer variables 1 y/o 2 numéricas</v>
          </cell>
          <cell r="BK69">
            <v>100</v>
          </cell>
          <cell r="BL69">
            <v>5</v>
          </cell>
          <cell r="BM69">
            <v>20</v>
          </cell>
          <cell r="BN69">
            <v>55</v>
          </cell>
          <cell r="BO69">
            <v>90</v>
          </cell>
          <cell r="BP69">
            <v>100</v>
          </cell>
          <cell r="BW69">
            <v>5</v>
          </cell>
          <cell r="BX69">
            <v>20</v>
          </cell>
          <cell r="BY69">
            <v>55</v>
          </cell>
          <cell r="BZ69">
            <v>90</v>
          </cell>
          <cell r="CA69">
            <v>15</v>
          </cell>
          <cell r="CB69">
            <v>35</v>
          </cell>
          <cell r="CC69">
            <v>35</v>
          </cell>
          <cell r="CD69">
            <v>0</v>
          </cell>
          <cell r="CE69">
            <v>0</v>
          </cell>
          <cell r="CF69">
            <v>0</v>
          </cell>
          <cell r="CG69">
            <v>0</v>
          </cell>
          <cell r="CH69" t="str">
            <v>N/A</v>
          </cell>
          <cell r="CI69" t="str">
            <v>N/A</v>
          </cell>
          <cell r="CJ69">
            <v>5</v>
          </cell>
          <cell r="CK69">
            <v>20</v>
          </cell>
          <cell r="CL69">
            <v>55</v>
          </cell>
          <cell r="CM69">
            <v>69.777000000000001</v>
          </cell>
          <cell r="CN69" t="str">
            <v>Suma</v>
          </cell>
          <cell r="CO69">
            <v>0</v>
          </cell>
          <cell r="CP69">
            <v>0</v>
          </cell>
          <cell r="CQ69">
            <v>3.8884999999999996</v>
          </cell>
          <cell r="CR69">
            <v>3.5</v>
          </cell>
          <cell r="CS69">
            <v>0</v>
          </cell>
          <cell r="CT69">
            <v>7.3884999999999996</v>
          </cell>
          <cell r="CU69">
            <v>3.5</v>
          </cell>
          <cell r="CV69">
            <v>0</v>
          </cell>
          <cell r="CW69">
            <v>3.8884999999999996</v>
          </cell>
          <cell r="CX69">
            <v>3.5</v>
          </cell>
          <cell r="CY69">
            <v>0</v>
          </cell>
          <cell r="CZ69">
            <v>9.3345000000000002</v>
          </cell>
          <cell r="DA69">
            <v>90</v>
          </cell>
          <cell r="DB69">
            <v>14.776999999999999</v>
          </cell>
          <cell r="DC69">
            <v>14.776999999999999</v>
          </cell>
          <cell r="DD69">
            <v>0</v>
          </cell>
          <cell r="DE69">
            <v>0</v>
          </cell>
          <cell r="DF69">
            <v>22.22</v>
          </cell>
          <cell r="DG69">
            <v>20</v>
          </cell>
          <cell r="DH69">
            <v>0</v>
          </cell>
          <cell r="DI69">
            <v>42.22</v>
          </cell>
          <cell r="DJ69">
            <v>20</v>
          </cell>
          <cell r="DK69">
            <v>0</v>
          </cell>
          <cell r="DL69">
            <v>22.22</v>
          </cell>
          <cell r="DM69">
            <v>20</v>
          </cell>
          <cell r="DN69">
            <v>0</v>
          </cell>
          <cell r="DO69">
            <v>53.34</v>
          </cell>
          <cell r="DP69">
            <v>200</v>
          </cell>
          <cell r="DQ69">
            <v>0</v>
          </cell>
          <cell r="DR69">
            <v>0</v>
          </cell>
          <cell r="DS69">
            <v>22.22</v>
          </cell>
          <cell r="DT69">
            <v>20</v>
          </cell>
          <cell r="DU69">
            <v>0</v>
          </cell>
          <cell r="DV69">
            <v>42.22</v>
          </cell>
          <cell r="DW69">
            <v>0</v>
          </cell>
          <cell r="DX69">
            <v>0</v>
          </cell>
          <cell r="DY69">
            <v>0</v>
          </cell>
          <cell r="DZ69">
            <v>0</v>
          </cell>
          <cell r="EA69">
            <v>0</v>
          </cell>
          <cell r="EB69">
            <v>0</v>
          </cell>
          <cell r="EC69">
            <v>84.44</v>
          </cell>
          <cell r="ED69">
            <v>84.44</v>
          </cell>
          <cell r="EE69" t="str">
            <v>No Programó</v>
          </cell>
          <cell r="EF69" t="str">
            <v>No Programó</v>
          </cell>
          <cell r="EG69" t="str">
            <v>1.1.2. Informe de Gestión Administrativa del CMPR</v>
          </cell>
          <cell r="EH69" t="str">
            <v>1.1.1.2 Reporte de seguimiento a políticas públicas</v>
          </cell>
          <cell r="EI69" t="str">
            <v>No Programó</v>
          </cell>
          <cell r="EJ69" t="str">
            <v>1.1.1.1 Informe de gesión del CMPR
1.1.2. Informe de Gestión Administrativa del CMPR</v>
          </cell>
          <cell r="EK69" t="str">
            <v>1.1.1.2 Reporte de seguimiento a políticas públicas</v>
          </cell>
          <cell r="EL69" t="str">
            <v>No programó</v>
          </cell>
          <cell r="EM69" t="str">
            <v>1.1.2. Informe de Gestión Administrativa del CMPR</v>
          </cell>
          <cell r="EN69" t="str">
            <v>1.1.1.2 Reporte de seguimiento a políticas públicas</v>
          </cell>
          <cell r="EO69" t="str">
            <v>No programó</v>
          </cell>
          <cell r="EP69" t="str">
            <v>1.1.1.1 Informe de gesión del CMPR
1.1.2. Informe de Gestión Administrativa del CMPR</v>
          </cell>
          <cell r="EQ69" t="str">
            <v>No Programó</v>
          </cell>
          <cell r="ER69" t="str">
            <v>No Programó</v>
          </cell>
          <cell r="ES69" t="str">
            <v>• 1.1.2 INFORME GESTIÓN ADMINISTRATIVA CMPR
• 1.1.2 ANEXOS ADTIVO CMMPR
• 1.1.2 INFORME GESTIÓN ADMINISTRATIVA CMPR
• 1.1.2 ANEXOS ADTIVO CMMPR</v>
          </cell>
          <cell r="ET69" t="str">
            <v>• 1.1.1.2 REPORTE PCA PUB TRIM CMPR</v>
          </cell>
          <cell r="EU69" t="str">
            <v>No Programó</v>
          </cell>
          <cell r="EV69" t="str">
            <v>• 1.1.1.1 INFORME GESTIÓN CMPR
• 1.1.2. INFORME ADTIVO CMPR</v>
          </cell>
          <cell r="EW69" t="str">
            <v/>
          </cell>
          <cell r="EX69" t="str">
            <v/>
          </cell>
          <cell r="EY69" t="str">
            <v/>
          </cell>
          <cell r="EZ69" t="str">
            <v/>
          </cell>
          <cell r="FA69" t="str">
            <v/>
          </cell>
          <cell r="FB69" t="str">
            <v/>
          </cell>
          <cell r="FC69" t="str">
            <v>N/A</v>
          </cell>
          <cell r="FD69" t="str">
            <v>N/A</v>
          </cell>
          <cell r="FE69" t="str">
            <v>N/A</v>
          </cell>
          <cell r="FF69" t="str">
            <v>N/A</v>
          </cell>
          <cell r="FG69" t="str">
            <v>N/A</v>
          </cell>
          <cell r="FH69" t="str">
            <v>N/A</v>
          </cell>
          <cell r="FI69" t="str">
            <v>N/A</v>
          </cell>
          <cell r="FJ69" t="str">
            <v>N/A</v>
          </cell>
          <cell r="FK69" t="str">
            <v>N/A</v>
          </cell>
          <cell r="FL69" t="str">
            <v>N/A</v>
          </cell>
          <cell r="FM69" t="str">
            <v>N/A</v>
          </cell>
          <cell r="FN69" t="str">
            <v>N/A</v>
          </cell>
          <cell r="FO69" t="str">
            <v>N/A</v>
          </cell>
          <cell r="FP69" t="str">
            <v>N/A</v>
          </cell>
          <cell r="FQ69" t="str">
            <v>N/A</v>
          </cell>
          <cell r="FR69" t="str">
            <v>N/A</v>
          </cell>
          <cell r="FS69" t="str">
            <v>N/A</v>
          </cell>
          <cell r="FT69" t="str">
            <v>N/A</v>
          </cell>
          <cell r="FU69" t="str">
            <v>N/A</v>
          </cell>
          <cell r="FV69" t="str">
            <v>N/A</v>
          </cell>
          <cell r="FW69" t="str">
            <v>N/A</v>
          </cell>
          <cell r="FX69" t="str">
            <v>N/A</v>
          </cell>
          <cell r="FY69" t="str">
            <v>N/A</v>
          </cell>
          <cell r="FZ69" t="str">
            <v>N/A</v>
          </cell>
          <cell r="GA69" t="str">
            <v>N/A</v>
          </cell>
          <cell r="GB69" t="str">
            <v>N/A</v>
          </cell>
          <cell r="GC69" t="str">
            <v>N/A</v>
          </cell>
          <cell r="GD69" t="str">
            <v>N/A</v>
          </cell>
          <cell r="GE69" t="str">
            <v>N/A</v>
          </cell>
          <cell r="GF69" t="str">
            <v>N/A</v>
          </cell>
          <cell r="GG69" t="str">
            <v>N/A</v>
          </cell>
          <cell r="GH69" t="str">
            <v>N/A</v>
          </cell>
          <cell r="GI69" t="str">
            <v>N/A</v>
          </cell>
          <cell r="GJ69" t="str">
            <v>N/A</v>
          </cell>
          <cell r="GK69" t="str">
            <v>N/A</v>
          </cell>
          <cell r="GL69" t="str">
            <v>N/A</v>
          </cell>
          <cell r="GM69" t="str">
            <v>N/A</v>
          </cell>
          <cell r="GN69" t="str">
            <v>N/A</v>
          </cell>
          <cell r="GO69" t="str">
            <v>N/A</v>
          </cell>
          <cell r="GP69" t="str">
            <v>N/A</v>
          </cell>
          <cell r="GQ69" t="str">
            <v>N/A</v>
          </cell>
          <cell r="GR69" t="str">
            <v>N/A</v>
          </cell>
          <cell r="GS69" t="str">
            <v>N/A</v>
          </cell>
          <cell r="GT69" t="str">
            <v>N/A</v>
          </cell>
          <cell r="GU69" t="str">
            <v>N/A</v>
          </cell>
          <cell r="GV69" t="str">
            <v>N/A</v>
          </cell>
          <cell r="GW69" t="str">
            <v>N/A</v>
          </cell>
          <cell r="GX69" t="str">
            <v>N/A</v>
          </cell>
          <cell r="GY69" t="str">
            <v>N/A</v>
          </cell>
          <cell r="GZ69" t="str">
            <v>N/A</v>
          </cell>
          <cell r="HA69" t="str">
            <v>N/A</v>
          </cell>
          <cell r="HB69" t="str">
            <v>N/A</v>
          </cell>
          <cell r="HC69" t="str">
            <v>N/A</v>
          </cell>
          <cell r="HD69" t="str">
            <v>N/A</v>
          </cell>
          <cell r="HE69" t="str">
            <v>N/A</v>
          </cell>
          <cell r="HF69" t="str">
            <v>N/A</v>
          </cell>
          <cell r="HG69" t="str">
            <v>N/A</v>
          </cell>
          <cell r="HH69" t="str">
            <v>N/A</v>
          </cell>
          <cell r="HI69" t="str">
            <v>N/A</v>
          </cell>
          <cell r="HJ69" t="str">
            <v>N/A</v>
          </cell>
          <cell r="HK69" t="str">
            <v>N/A</v>
          </cell>
          <cell r="HL69" t="str">
            <v>N/A</v>
          </cell>
          <cell r="HM69" t="str">
            <v>N/A</v>
          </cell>
          <cell r="HN69" t="str">
            <v>N/A</v>
          </cell>
          <cell r="HO69" t="str">
            <v>N/A</v>
          </cell>
          <cell r="HP69" t="str">
            <v>N/A</v>
          </cell>
          <cell r="HQ69" t="str">
            <v>N/A</v>
          </cell>
          <cell r="HR69" t="str">
            <v>N/A</v>
          </cell>
          <cell r="HS69" t="str">
            <v>N/A</v>
          </cell>
          <cell r="HT69" t="str">
            <v>N/A</v>
          </cell>
          <cell r="HU69" t="str">
            <v>N/A</v>
          </cell>
          <cell r="HV69" t="str">
            <v>N/A</v>
          </cell>
          <cell r="HW69" t="str">
            <v>N/A</v>
          </cell>
          <cell r="HX69" t="str">
            <v>N/A</v>
          </cell>
          <cell r="HY69" t="str">
            <v>N/A</v>
          </cell>
          <cell r="HZ69" t="str">
            <v>N/A</v>
          </cell>
          <cell r="IA69" t="str">
            <v>N/A</v>
          </cell>
          <cell r="IB69" t="str">
            <v>N/A</v>
          </cell>
          <cell r="IC69" t="str">
            <v>Para la meta de implementación de la estrategia de promoción de la memoria, para la construcción de paz, la reconciliación y la democracia, en la ciudad región, durante lo corrido de la vigencia 2023, con corte al 30 del mes de junio se avanzó en:
• Se construyó el informe de la gestión del CMPR, entre 2020 y 2023, como parte de los primeros borradores de Informe de Empalme de la Alta Consejería de Paz, Víctimas y Reconciliación. Dicho informe da cuenta del avance en la implementación de la Estrategia de promoción de la memoria, de la transformación institucional, el posicionamiento y la reformulación de procedimientos.
• 3 actividades de gestión administrativa del Centro: una relacionada con solicitud de impresos para apoyo a la gestión de actividades, otra relacionada con el mantenimiento de la Sede y finalmente, se hizo gestión para la operación logística y la elaboración de informes de operador logístico para el desarrollo de actividades en el marco del proyecto 'Colegios como lugares de memoria' del CMPR.
• 1 reporte de la gestión y cumplimiento de los compromisos del CMPR en las políticas públicas distritales en las que tiene comprometidos productos, y que dan cuenta de la realización de actividades y de una oferta específica para promover la memoria, la paz y la reconciliación en los y las ciudadanas jóvenes.
• Se presenta el avance en el cumplimiento de los compromisos de la Dirección del Centro de Memoria, Paz y Reconciliación en la Política Pública Distrital de Juventud en el marco del resultado específico “Jóvenes comprometidos con la construcción de paz y reconciliación” De la política, y se materializan en los siguientes productos: 
i) 6.7.1 Acciones culturales y pedagógicas en torno a memoria, paz y reconciliación para los y las jóvenes del distrito capital implementadas: Durante el primer trimestre del año se llevaron a cabo cinco (5) acciones culturales y pedagógicas en torno a memoria, paz y reconciliación, para los y las jóvenes del distrito capital. 
ii) 6.7.2 Jóvenes, y colectivos de jóvenes que participan en el plan de recorridos guiados y montajes expositivos realizados en el Centro Memoria, Paz y Reconciliación - CMPR: Durante el primer trimestre se realizaron 23 visitas guiadas en el marco de la Estrategia General de Visitas Guiadas.
• Se llevó a cabo el mantenimiento, adecuación y actualización tecnológica de la exposición central del Centro de Memoria, Paz y Reconciliación, 'Resisto, Luego Existo'.</v>
          </cell>
          <cell r="ID69" t="str">
            <v/>
          </cell>
          <cell r="IE69" t="str">
            <v/>
          </cell>
          <cell r="IF69" t="str">
            <v>No Programó</v>
          </cell>
          <cell r="IG69" t="str">
            <v>No Programó</v>
          </cell>
          <cell r="IH69" t="str">
            <v>Este indicador está compuesto por el reporte de las acciones para el desarrollo de la estrategia para la promoción de la memoria, para la construcción de paz y reconciliación de Bogotá-Región, según las cuales, para el mes de diciembre se reportaron (2) actividades de (2) programadas:
1. Gestión administrativa para la impresión de materiales que garantizan el funcionamiento de actividades en el CMPR, a través de la bolsa de impresos de la Oficina de Comunicaciones de la Secretaría General.
2. Gestión administrativa para el mantenimiento de cerrajería de dos espacios del CMPR.
BENEFICIOS
• Se garantizó, a través de la gestión administrativa realizada, el uso de espacios y la posibilidad de fortalecer iniciativas ciudadanas de memoria en el CMPR, de acuerdo a la misionalidad del mismo.
• Se garantizó el adecuado funcionamiento de las instalaciones del CMPR, que redunda en el beneficio de la ciudadanía que usa el espacio, así como en beneficio de quienes prestan sus servicios profesionales y técnicos en la Dirección.</v>
          </cell>
          <cell r="II69" t="str">
            <v>Este indicador está compuesto por el reporte de las acciones para el desarrollo de la estrategia para la promoción de la memoria, para la construcción de paz y reconciliación de Bogotá-Región, según las cuales, para el mes de abril se reportó (1) actividad de (1) programada:
1. Se construyó el informe de seguimiento políticas públicas que da cuenta del avance en la implementación de compromisos del CMPR en el marco de la política pública de juventud, durante el primer trimestre de 2023.
BENEFICIOS
• Las entidades distritales y organizaciones de veeduría cuentan con información clara sobre el cumplimiento de los compromisos del CMPR en las políticas públicas distritales. 
Por otro lado, las y los jóvenes de la ciudad han contado con una oferta amplia, convocante y diversa de actividades para la reflexión y vinculación con la memoria, como elemento de construcción de ciudadanía, paz y reconciliación.</v>
          </cell>
          <cell r="IJ69" t="str">
            <v>No Programó</v>
          </cell>
          <cell r="IK69" t="str">
            <v>Este indicador está compuesto por el reporte de las acciones para el desarrollo de la estrategia para la promoción de la memoria, para la construcción de paz y reconciliación de Bogotá-Región, según las cuales, para el mes de junio se reportaron (2) actividades de (2) programadas:
1. Se construyó el informe de la gestión del CMPR, entre 2020 y 2023, como parte de los primeros borradores de Informe de Empalme de la Alta Consejería de Paz, Víctimas y Reconciliación. Dicho informe da cuenta del avance en la implementación de la Estrategia de promoción de la memoria, de la transformación institucional, el posicionamiento y la reformulación de procedimientos.
2. Se adelantaron gestiones administrativas para garantizar el adecuado funcionamiento de las líneas de trabajo del CMPR. En particular, se realizó la gestión administrativa para la operación logística y la elaboración de informes de operador logístico para el desarrollo de actividades en el marco del proyecto 'Colegios como lugares de memoria' del CMPR.
3. Se llevó a cabo el mantenimiento, adecuación y actualización tecnológica de la exposición central del Centro de Memoria, Paz y Reconciliación, 'Resisto, Luego Existo'.
BENEFICIOS
• El informe de gestión administrativa da cuenta de cómo ha sido el trabajo del CMPR, en función del fortalecimiento de apuestas de memoria agenciadas por y para organizaciones sociales, organizaciones de víctimas, organizaciones de derechos humanos e iniciativas ciudadanas de paz, y en general en beneficio de los y las bogotanas.
• La gestión administrativa para garantizar el funcionamiento de las líneas de trabajo del CMPR, particularmente en el mes de junio, fortaleció a niños, niñas y sus cuidadores, integrantes de la comunidad educativa del colegio Gustavo Rojas Pinilla (IED).
• La actualización, mantenimiento y adecuación de la exposición 'Resisto, Luego Existo' beneficia en general a todas las personas que visitan el CMPR y tienen acceso a este dispositivo; en particular, se benefician de esta acción aquellas personas que hacen parte de la oferta de recorridos guiados al CMPR (en su mayoría adolescentes y jóvenes).</v>
          </cell>
          <cell r="IL69" t="str">
            <v/>
          </cell>
          <cell r="IM69" t="str">
            <v/>
          </cell>
          <cell r="IN69" t="str">
            <v/>
          </cell>
          <cell r="IO69" t="str">
            <v/>
          </cell>
          <cell r="IP69" t="str">
            <v/>
          </cell>
          <cell r="IQ69" t="str">
            <v/>
          </cell>
          <cell r="IR69">
            <v>0</v>
          </cell>
          <cell r="IS69">
            <v>0</v>
          </cell>
          <cell r="IT69">
            <v>1</v>
          </cell>
          <cell r="IU69">
            <v>1</v>
          </cell>
          <cell r="IV69">
            <v>0</v>
          </cell>
          <cell r="IW69">
            <v>1</v>
          </cell>
          <cell r="IX69">
            <v>0</v>
          </cell>
          <cell r="IY69">
            <v>0</v>
          </cell>
          <cell r="IZ69">
            <v>0</v>
          </cell>
          <cell r="JA69">
            <v>0</v>
          </cell>
          <cell r="JB69">
            <v>0</v>
          </cell>
          <cell r="JC69">
            <v>0</v>
          </cell>
          <cell r="JD69">
            <v>0.42219999999999996</v>
          </cell>
          <cell r="JE69">
            <v>0</v>
          </cell>
          <cell r="JF69">
            <v>0</v>
          </cell>
          <cell r="JG69">
            <v>11.11</v>
          </cell>
          <cell r="JH69">
            <v>10</v>
          </cell>
          <cell r="JI69">
            <v>0</v>
          </cell>
          <cell r="JJ69">
            <v>21.11</v>
          </cell>
          <cell r="JK69">
            <v>0</v>
          </cell>
          <cell r="JL69">
            <v>0</v>
          </cell>
          <cell r="JM69">
            <v>0</v>
          </cell>
          <cell r="JN69">
            <v>0</v>
          </cell>
          <cell r="JO69">
            <v>0</v>
          </cell>
          <cell r="JP69">
            <v>0</v>
          </cell>
          <cell r="JQ69">
            <v>42.22</v>
          </cell>
          <cell r="JR69">
            <v>0</v>
          </cell>
          <cell r="JS69">
            <v>0</v>
          </cell>
          <cell r="JT69">
            <v>11.11</v>
          </cell>
          <cell r="JU69">
            <v>21.11</v>
          </cell>
          <cell r="JV69">
            <v>21.11</v>
          </cell>
          <cell r="JW69">
            <v>42.22</v>
          </cell>
          <cell r="JX69">
            <v>42.22</v>
          </cell>
          <cell r="JY69">
            <v>42.22</v>
          </cell>
          <cell r="JZ69">
            <v>42.22</v>
          </cell>
          <cell r="KA69">
            <v>42.22</v>
          </cell>
          <cell r="KB69">
            <v>42.22</v>
          </cell>
          <cell r="KC69">
            <v>42.22</v>
          </cell>
          <cell r="KD69" t="str">
            <v>No Programó</v>
          </cell>
          <cell r="KE69" t="str">
            <v/>
          </cell>
          <cell r="KF69">
            <v>100</v>
          </cell>
          <cell r="KG69">
            <v>100</v>
          </cell>
          <cell r="KH69" t="str">
            <v/>
          </cell>
          <cell r="KI69">
            <v>100</v>
          </cell>
          <cell r="KJ69" t="str">
            <v/>
          </cell>
          <cell r="KK69" t="str">
            <v/>
          </cell>
          <cell r="KL69" t="str">
            <v/>
          </cell>
          <cell r="KM69" t="str">
            <v/>
          </cell>
          <cell r="KN69" t="str">
            <v/>
          </cell>
          <cell r="KO69" t="str">
            <v/>
          </cell>
          <cell r="KP69" t="str">
            <v>No Programó</v>
          </cell>
          <cell r="KQ69" t="str">
            <v>No Programó</v>
          </cell>
          <cell r="KR69">
            <v>100</v>
          </cell>
          <cell r="KS69">
            <v>100</v>
          </cell>
          <cell r="KT69">
            <v>100</v>
          </cell>
          <cell r="KU69">
            <v>100</v>
          </cell>
          <cell r="KV69" t="str">
            <v/>
          </cell>
          <cell r="KW69" t="str">
            <v/>
          </cell>
          <cell r="KX69" t="str">
            <v/>
          </cell>
          <cell r="KY69" t="str">
            <v/>
          </cell>
          <cell r="KZ69" t="str">
            <v/>
          </cell>
          <cell r="LA69" t="str">
            <v/>
          </cell>
          <cell r="LB69">
            <v>100</v>
          </cell>
          <cell r="LC69" t="str">
            <v>7871_N</v>
          </cell>
          <cell r="LD69" t="str">
            <v>N/A</v>
          </cell>
          <cell r="LE69" t="str">
            <v>No programó</v>
          </cell>
          <cell r="LF69" t="str">
            <v/>
          </cell>
          <cell r="LG69" t="str">
            <v/>
          </cell>
          <cell r="LH69" t="str">
            <v/>
          </cell>
          <cell r="LI69">
            <v>99.259397560368427</v>
          </cell>
          <cell r="LJ69">
            <v>79.782521690760007</v>
          </cell>
          <cell r="LK69">
            <v>24341513000</v>
          </cell>
          <cell r="LL69">
            <v>23799665292</v>
          </cell>
          <cell r="LM69">
            <v>8358079540</v>
          </cell>
          <cell r="LN69">
            <v>3250406264</v>
          </cell>
          <cell r="LO69">
            <v>3114713912</v>
          </cell>
          <cell r="LP69" t="str">
            <v>No Programó</v>
          </cell>
          <cell r="LQ69" t="str">
            <v>No Programó</v>
          </cell>
          <cell r="LR69">
            <v>3.8884999999999996</v>
          </cell>
          <cell r="LS69">
            <v>3.4999999999999991</v>
          </cell>
          <cell r="LT69">
            <v>0</v>
          </cell>
          <cell r="LU69">
            <v>7.3884999999999987</v>
          </cell>
          <cell r="LV69" t="str">
            <v/>
          </cell>
          <cell r="LW69" t="str">
            <v/>
          </cell>
          <cell r="LX69" t="str">
            <v/>
          </cell>
          <cell r="LY69" t="str">
            <v/>
          </cell>
          <cell r="LZ69" t="str">
            <v/>
          </cell>
          <cell r="MA69" t="str">
            <v/>
          </cell>
          <cell r="MB69">
            <v>14.776999999999997</v>
          </cell>
          <cell r="MC69">
            <v>14.776999999999997</v>
          </cell>
          <cell r="MD69">
            <v>69.777000000000001</v>
          </cell>
          <cell r="ME69" t="str">
            <v>Oportuno: Se radica en los tiempos establecidos por la Oficina Asesora de Planeación - OAP</v>
          </cell>
          <cell r="MF69" t="str">
            <v>Oportuno: Se radica en los tiempos establecidos por la Oficina Asesora de Planeación - OAP</v>
          </cell>
          <cell r="MG69" t="str">
            <v>Oportuno: Se radica en los tiempos establecidos por la Oficina Asesora de Planeación - OAP</v>
          </cell>
          <cell r="MH69" t="str">
            <v>Oportuno: Se radica en los tiempos establecidos por la Oficina Asesora de Planeación - OAP</v>
          </cell>
          <cell r="MI69" t="str">
            <v>Oportuno: Se radica en los tiempos establecidos por la Oficina Asesora de Planeación - OAP</v>
          </cell>
          <cell r="MJ69">
            <v>0</v>
          </cell>
          <cell r="MK69">
            <v>0</v>
          </cell>
          <cell r="ML69">
            <v>0</v>
          </cell>
          <cell r="MM69">
            <v>0</v>
          </cell>
          <cell r="MN69">
            <v>0</v>
          </cell>
          <cell r="MO69">
            <v>0</v>
          </cell>
          <cell r="MP69">
            <v>0</v>
          </cell>
          <cell r="MQ69" t="str">
            <v>Coherente: La información de avance de la magnitud, consignada en el reporte del periodo, concuerda con la programación realizada, con la información cualitativa presentada, con las actividades establecidas (si aplica) y con los soportes presentados. Esta</v>
          </cell>
          <cell r="MR69" t="str">
            <v>Coherente: La información de avance de la magnitud, consignada en el reporte del periodo, concuerda con la programación realizada, con la información cualitativa presentada, con las actividades establecidas (si aplica) y con los soportes presentados. Esta</v>
          </cell>
          <cell r="MS69" t="str">
            <v>Coherente: La información de avance de la magnitud, consignada en el reporte del periodo, concuerda con la programación realizada, con la información cualitativa presentada, con las actividades establecidas (si aplica) y con los soportes presentados. Esta</v>
          </cell>
          <cell r="MT69" t="str">
            <v>Coherente: La información de avance de la magnitud, consignada en el reporte del periodo, concuerda con la programación realizada, con la información cualitativa presentada, con las actividades establecidas (si aplica) y con los soportes presentados. Esta</v>
          </cell>
          <cell r="MU69" t="str">
            <v>Coherente: La información de avance de la magnitud, consignada en el reporte del periodo, concuerda con la programación realizada, con la información cualitativa presentada, con las actividades establecidas (si aplica) y con los soportes presentados. Esta</v>
          </cell>
          <cell r="MV69">
            <v>0</v>
          </cell>
          <cell r="MW69">
            <v>0</v>
          </cell>
          <cell r="MX69">
            <v>0</v>
          </cell>
          <cell r="MY69">
            <v>0</v>
          </cell>
          <cell r="MZ69">
            <v>0</v>
          </cell>
          <cell r="NA69">
            <v>0</v>
          </cell>
          <cell r="NB69">
            <v>0</v>
          </cell>
          <cell r="NC69" t="str">
            <v>No Programó</v>
          </cell>
          <cell r="ND69" t="str">
            <v>No Programó</v>
          </cell>
          <cell r="NE69">
            <v>100</v>
          </cell>
          <cell r="NF69">
            <v>100</v>
          </cell>
          <cell r="NG69">
            <v>100</v>
          </cell>
          <cell r="NH69">
            <v>100</v>
          </cell>
          <cell r="NI69" t="str">
            <v/>
          </cell>
          <cell r="NJ69" t="str">
            <v/>
          </cell>
          <cell r="NK69" t="str">
            <v/>
          </cell>
          <cell r="NL69" t="str">
            <v/>
          </cell>
          <cell r="NM69" t="str">
            <v/>
          </cell>
          <cell r="NN69" t="str">
            <v/>
          </cell>
          <cell r="NO69" t="str">
            <v>NA</v>
          </cell>
          <cell r="NP69" t="str">
            <v xml:space="preserve">No aplica </v>
          </cell>
          <cell r="NQ69" t="str">
            <v xml:space="preserve">No aplica </v>
          </cell>
          <cell r="NR69" t="str">
            <v xml:space="preserve">No aplica </v>
          </cell>
          <cell r="NS69" t="str">
            <v xml:space="preserve">No aplica </v>
          </cell>
          <cell r="NT69">
            <v>0</v>
          </cell>
          <cell r="NU69">
            <v>0</v>
          </cell>
          <cell r="NV69">
            <v>0</v>
          </cell>
          <cell r="NW69">
            <v>0</v>
          </cell>
          <cell r="NX69">
            <v>0</v>
          </cell>
          <cell r="NY69">
            <v>0</v>
          </cell>
          <cell r="NZ69">
            <v>0</v>
          </cell>
          <cell r="OA69" t="str">
            <v>NA</v>
          </cell>
          <cell r="OB69" t="str">
            <v xml:space="preserve">No aplica </v>
          </cell>
          <cell r="OC69" t="str">
            <v xml:space="preserve">No aplica </v>
          </cell>
          <cell r="OD69" t="str">
            <v xml:space="preserve">No aplica </v>
          </cell>
          <cell r="OE69" t="str">
            <v xml:space="preserve">No aplica </v>
          </cell>
          <cell r="OF69">
            <v>0</v>
          </cell>
          <cell r="OG69">
            <v>0</v>
          </cell>
          <cell r="OH69">
            <v>0</v>
          </cell>
          <cell r="OI69">
            <v>0</v>
          </cell>
          <cell r="OJ69">
            <v>0</v>
          </cell>
          <cell r="OK69">
            <v>0</v>
          </cell>
          <cell r="OL69">
            <v>0</v>
          </cell>
          <cell r="OO69" t="str">
            <v>PD113</v>
          </cell>
          <cell r="OP69">
            <v>34.777000000000001</v>
          </cell>
          <cell r="OQ69" t="str">
            <v>N/A</v>
          </cell>
          <cell r="OR69" t="str">
            <v>N/A</v>
          </cell>
          <cell r="OS69" t="str">
            <v>N/A</v>
          </cell>
          <cell r="OT69" t="str">
            <v>N/A</v>
          </cell>
          <cell r="OU69" t="str">
            <v>N/A</v>
          </cell>
          <cell r="OV69" t="str">
            <v>N/A</v>
          </cell>
          <cell r="OW69" t="str">
            <v>N/A</v>
          </cell>
          <cell r="OX69" t="str">
            <v>N/A</v>
          </cell>
          <cell r="OY69" t="str">
            <v>N/A</v>
          </cell>
          <cell r="OZ69" t="str">
            <v>N/A</v>
          </cell>
          <cell r="PA69" t="str">
            <v>N/A</v>
          </cell>
          <cell r="PB69" t="str">
            <v>N/A</v>
          </cell>
          <cell r="PC69" t="str">
            <v>N/A</v>
          </cell>
          <cell r="PD69" t="str">
            <v>N/A</v>
          </cell>
          <cell r="PE69" t="str">
            <v>N/A</v>
          </cell>
          <cell r="PF69" t="str">
            <v>N/A</v>
          </cell>
          <cell r="PG69" t="str">
            <v>N/A</v>
          </cell>
          <cell r="PH69" t="str">
            <v>N/A</v>
          </cell>
          <cell r="PI69" t="str">
            <v>N/A</v>
          </cell>
          <cell r="PJ69" t="str">
            <v>N/A</v>
          </cell>
          <cell r="PK69" t="str">
            <v>N/A</v>
          </cell>
          <cell r="PL69" t="str">
            <v>N/A</v>
          </cell>
          <cell r="PM69" t="str">
            <v>N/A</v>
          </cell>
          <cell r="PN69" t="str">
            <v>N/A</v>
          </cell>
          <cell r="PO69" t="str">
            <v>N/A</v>
          </cell>
          <cell r="PP69" t="str">
            <v>N/A</v>
          </cell>
          <cell r="PQ69">
            <v>11658315</v>
          </cell>
          <cell r="PR69">
            <v>3238747949</v>
          </cell>
          <cell r="PS69" t="str">
            <v>Meta Estratégica</v>
          </cell>
        </row>
        <row r="70">
          <cell r="A70" t="str">
            <v>PD114</v>
          </cell>
          <cell r="B70">
            <v>7871</v>
          </cell>
          <cell r="D70">
            <v>2020110010188</v>
          </cell>
          <cell r="E70" t="str">
            <v>Un nuevo contrato social y ambiental para la Bogotá del siglo XXI</v>
          </cell>
          <cell r="F70" t="str">
            <v>3. Inspirar confianza y legitimidad para vivir sin miedo y ser epicentro de cultura ciudadana, paz y reconciliación.</v>
          </cell>
          <cell r="G70" t="str">
            <v>39.  Bogotá territorio de paz y atención integral a las víctimas del conflicto armado.</v>
          </cell>
          <cell r="H70" t="str">
            <v>Mejorar la integración de las acciones, servicios y escenarios que dan respuesta a las obligaciones derivadas de ley para las víctimas, el Acuerdo de Paz, y los demás compromisos distritales en materia de memoria, reparación, paz y reconciliación.</v>
          </cell>
          <cell r="I70" t="str">
            <v>N/A</v>
          </cell>
          <cell r="J70" t="str">
            <v>Construcción de Bogotá-región como territorio de paz para las víctimas y la reconciliación</v>
          </cell>
          <cell r="K70" t="str">
            <v>Oficina de Alta Consejería de Paz, Víctimas y Reconciliación</v>
          </cell>
          <cell r="L70" t="str">
            <v>Diego Fernando Peña</v>
          </cell>
          <cell r="M70" t="str">
            <v>Alto Consejero de Paz, Víctimas y Reconciliación</v>
          </cell>
          <cell r="N70" t="str">
            <v>Oficina de Alta Consejería de Paz, Víctimas y Reconciliación</v>
          </cell>
          <cell r="O70" t="str">
            <v>Diego Fernando Peña</v>
          </cell>
          <cell r="P70" t="str">
            <v>Alto Consejero de Paz, Víctimas y Reconciliación</v>
          </cell>
          <cell r="Q70" t="str">
            <v>Ehimy Duque, Juan Guillermo Becerra Jimenez</v>
          </cell>
          <cell r="R70" t="str">
            <v>Lucero Molina</v>
          </cell>
          <cell r="S70" t="str">
            <v>301. Formular e implementar una estrategia para la consolidación de Bogotá - Región, como epicentro de paz y reconciliación, a través de la implementación de los Acuerdos de Paz en el Distrito.</v>
          </cell>
          <cell r="T70" t="str">
            <v>321. Porcentaje de avance en la implementación de una estrategia para la consolidación de Bogotá - Región, como epicentro de paz y reconciliación, a través de la implementación de los Acuerdos de Paz en el Distrito</v>
          </cell>
          <cell r="X70" t="str">
            <v>82. Formular e implementar una estrategia para la consolidación de Bogotá - Región, como epicentro de paz y reconciliación, a través de la implementación de los Acuerdos de Paz en el Distrito.</v>
          </cell>
          <cell r="Y70" t="str">
            <v>Porcentaje (%) de avance en la implementación de una estrategia para la consolidación de Bogotá - Región, como epicentro de paz y reconciliación, a través de la implementación de los Acuerdos de Paz en el Distrito.</v>
          </cell>
          <cell r="Z70" t="str">
            <v>301. Formular e implementar una estrategia para la consolidación de Bogotá - Región, como epicentro de paz y reconciliación, a través de la implementación de los Acuerdos de Paz en el Distrito.</v>
          </cell>
          <cell r="AA70" t="str">
            <v>321. Porcentaje de avance en la implementación de una estrategia para la consolidación de Bogotá - Región, como epicentro de paz y reconciliación, a través de la implementación de los Acuerdos de Paz en el Distrito.</v>
          </cell>
          <cell r="AH70" t="str">
            <v>16. Paz, justicia e instituciones sólidas</v>
          </cell>
          <cell r="AI70" t="str">
            <v xml:space="preserve">PD_Meta Estratégica: 82. Formular e implementar una estrategia para la consolidación de Bogotá - Región, como epicentro de paz y reconciliación, a través de la implementación de los Acuerdos de Paz en el Distrito.; PD_ID Meta Estratégica: Porcentaje (%) de avance en la implementación de una estrategia para la consolidación de Bogotá - Región, como epicentro de paz y reconciliación, a través de la implementación de los Acuerdos de Paz en el Distrito.; PD_Meta Sectorial: 301. Formular e implementar una estrategia para la consolidación de Bogotá - Región, como epicentro de paz y reconciliación, a través de la implementación de los Acuerdos de Paz en el Distrito.; PD_Indicador Meta sector: 321. Porcentaje de avance en la implementación de una estrategia para la consolidación de Bogotá - Región, como epicentro de paz y reconciliación, a través de la implementación de los Acuerdos de Paz en el Distrito.; ODS: 16. Paz, justicia e instituciones sólidas; </v>
          </cell>
          <cell r="AJ70">
            <v>0</v>
          </cell>
          <cell r="AK70">
            <v>44466</v>
          </cell>
          <cell r="AL70">
            <v>2</v>
          </cell>
          <cell r="AM70">
            <v>2023</v>
          </cell>
          <cell r="AN70" t="str">
            <v xml:space="preserve">Este indicador mide el diseño y la implementación de la estrategia de reconciliación para la construcción de paz, la cual esta integrada por cuatro (4) lineas de acción:
1)	Diálogo social y reconciliación territorial 
2)	Educación para la paz y pedagogía de paz
3)	Fortalecimiento de capacidades para fomento productivo y de reactivación económica.
4)	Justicia Transicional y Justicia Restaurativa. </v>
          </cell>
          <cell r="AO70" t="str">
            <v xml:space="preserve">A través de la implementación de las acciones de la estrategia se fortalecerá la reconstrucción de tejido social, el fortalecimiento de  capacidades para la reconciliación de actores claves en los territorios bogotanos como son líderes y lideresas sociales, población víctima, población ex combatientes, organizaciones de jóvenes, culturales, ambientales, entornos educativos, entre otras. </v>
          </cell>
          <cell r="AP70">
            <v>2020</v>
          </cell>
          <cell r="AQ70">
            <v>2024</v>
          </cell>
          <cell r="AR70" t="str">
            <v>Creciente</v>
          </cell>
          <cell r="AS70" t="str">
            <v>Eficacia</v>
          </cell>
          <cell r="AT70" t="str">
            <v>Porcentaje</v>
          </cell>
          <cell r="AU70" t="str">
            <v>Producto</v>
          </cell>
          <cell r="AV70" t="str">
            <v>N/D</v>
          </cell>
          <cell r="AW70" t="str">
            <v>N/D</v>
          </cell>
          <cell r="AX70" t="str">
            <v>N/D</v>
          </cell>
          <cell r="AZ70">
            <v>1</v>
          </cell>
          <cell r="BB70" t="str">
            <v>El indicador se calculará a traves de la relación entre las acciones o actividades ejecutadas y programadas para el diseño e implementación de la estrategia de reconciliación para la construcción de paz (ID PD109), de conformidad con el plan interno de trabajo de la Oficina Alta Consejería de Paz, Víctimas y Reconciliación.</v>
          </cell>
          <cell r="BC70" t="str">
            <v>(Valor porcentual asignado al total de las acciones o actividades ejecutadas en el periodo/Valor porcentual asignado al total de las acciones o actividades programadas en el periodo)*100</v>
          </cell>
          <cell r="BD70" t="str">
            <v>Valor porcentual asignado al total de las acciones o actividades ejecutadas en el periodo</v>
          </cell>
          <cell r="BE70" t="str">
            <v>Valor porcentual asignado al total de las acciones o actividades programadas en el periodo</v>
          </cell>
          <cell r="BF70" t="str">
            <v>Soporte de cumplimiento de las acciones o actividades ralacionadas con el diseño e implementación de la estrategia de reconciliación para la construcción de paz.</v>
          </cell>
          <cell r="BG70">
            <v>3</v>
          </cell>
          <cell r="BH70">
            <v>44644</v>
          </cell>
          <cell r="BI70" t="str">
            <v>Radicado 3-2022-9977 del 24/03/2022</v>
          </cell>
          <cell r="BJ70" t="str">
            <v>Establecer variables 1 y/o 2 numéricas</v>
          </cell>
          <cell r="BK70">
            <v>100</v>
          </cell>
          <cell r="BL70">
            <v>5</v>
          </cell>
          <cell r="BM70">
            <v>20</v>
          </cell>
          <cell r="BN70">
            <v>55</v>
          </cell>
          <cell r="BO70">
            <v>90</v>
          </cell>
          <cell r="BP70">
            <v>100</v>
          </cell>
          <cell r="BW70">
            <v>5</v>
          </cell>
          <cell r="BX70">
            <v>20</v>
          </cell>
          <cell r="BY70">
            <v>55</v>
          </cell>
          <cell r="BZ70">
            <v>90</v>
          </cell>
          <cell r="CA70">
            <v>15</v>
          </cell>
          <cell r="CB70">
            <v>35</v>
          </cell>
          <cell r="CC70">
            <v>35</v>
          </cell>
          <cell r="CD70">
            <v>0</v>
          </cell>
          <cell r="CE70">
            <v>0</v>
          </cell>
          <cell r="CF70">
            <v>0</v>
          </cell>
          <cell r="CG70">
            <v>0</v>
          </cell>
          <cell r="CH70" t="str">
            <v>N/A</v>
          </cell>
          <cell r="CI70" t="str">
            <v>N/A</v>
          </cell>
          <cell r="CJ70">
            <v>5</v>
          </cell>
          <cell r="CK70">
            <v>20</v>
          </cell>
          <cell r="CL70">
            <v>55</v>
          </cell>
          <cell r="CM70">
            <v>72.500233383121724</v>
          </cell>
          <cell r="CN70" t="str">
            <v>Suma</v>
          </cell>
          <cell r="CO70">
            <v>2.5</v>
          </cell>
          <cell r="CP70">
            <v>3.75</v>
          </cell>
          <cell r="CQ70">
            <v>2.5</v>
          </cell>
          <cell r="CR70">
            <v>3.75</v>
          </cell>
          <cell r="CS70">
            <v>2.5</v>
          </cell>
          <cell r="CT70">
            <v>3.75</v>
          </cell>
          <cell r="CU70">
            <v>1.25</v>
          </cell>
          <cell r="CV70">
            <v>2.5</v>
          </cell>
          <cell r="CW70">
            <v>2.5</v>
          </cell>
          <cell r="CX70">
            <v>3.75</v>
          </cell>
          <cell r="CY70">
            <v>3.75</v>
          </cell>
          <cell r="CZ70">
            <v>2.5</v>
          </cell>
          <cell r="DA70">
            <v>90</v>
          </cell>
          <cell r="DB70">
            <v>18.75</v>
          </cell>
          <cell r="DC70">
            <v>18.75</v>
          </cell>
          <cell r="DD70">
            <v>7.14</v>
          </cell>
          <cell r="DE70">
            <v>10.71</v>
          </cell>
          <cell r="DF70">
            <v>7.14</v>
          </cell>
          <cell r="DG70">
            <v>10.71</v>
          </cell>
          <cell r="DH70">
            <v>7.15</v>
          </cell>
          <cell r="DI70">
            <v>10.71</v>
          </cell>
          <cell r="DJ70">
            <v>3.57</v>
          </cell>
          <cell r="DK70">
            <v>7.14</v>
          </cell>
          <cell r="DL70">
            <v>7.14</v>
          </cell>
          <cell r="DM70">
            <v>10.72</v>
          </cell>
          <cell r="DN70">
            <v>10.72</v>
          </cell>
          <cell r="DO70">
            <v>7.15</v>
          </cell>
          <cell r="DP70">
            <v>100</v>
          </cell>
          <cell r="DQ70">
            <v>7.14</v>
          </cell>
          <cell r="DR70">
            <v>10.71</v>
          </cell>
          <cell r="DS70">
            <v>7.14</v>
          </cell>
          <cell r="DT70">
            <v>10.71</v>
          </cell>
          <cell r="DU70">
            <v>7.15</v>
          </cell>
          <cell r="DV70">
            <v>7.14</v>
          </cell>
          <cell r="DW70" t="str">
            <v/>
          </cell>
          <cell r="DX70" t="str">
            <v/>
          </cell>
          <cell r="DY70" t="str">
            <v/>
          </cell>
          <cell r="DZ70" t="str">
            <v/>
          </cell>
          <cell r="EA70" t="str">
            <v/>
          </cell>
          <cell r="EB70" t="str">
            <v/>
          </cell>
          <cell r="EC70">
            <v>49.99</v>
          </cell>
          <cell r="ED70">
            <v>49.99</v>
          </cell>
          <cell r="EE70" t="str">
            <v xml:space="preserve">3.1.1.2 Informe de avance sobre las asistencias técnicas
3.1.3.1 Matriz con acciones de gestión administrativa  para la construcción de paz y reconciliación
</v>
          </cell>
          <cell r="EF70"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EG70" t="str">
            <v>3.1.1.2 Informe de avance sobre las asistencias técnicas
3.1.3.1 Matriz con acciones de gestión administrativa  para la construcción de paz y reconciliación</v>
          </cell>
          <cell r="EH70"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EI70" t="str">
            <v>3.1.1.1 Documento de avance metodológico del modelo formativo y pedagógico integral para la reconciliación
3.1.3.1 Matriz con acciones de gestión administrativa  para la construcción de paz y reconciliación</v>
          </cell>
          <cell r="EJ70" t="str">
            <v xml:space="preserve">3.1.1.2 Informe de avance sobre las asistencias técnicas
3.1.2.2 Actas y/o evidencias de reunión Apoyo a acciones distritales para el proceso de reincorporación en la ciudad de Bogotá
3.1.2.3 Infome de avances sobre iniciativas productivas para población excombatiente
</v>
          </cell>
          <cell r="EK70" t="str">
            <v>3.1.3.1 Matriz con acciones de gestión administrativa  para la construcción de paz y reconciliación</v>
          </cell>
          <cell r="EL70" t="str">
            <v>3.1.1.1 Documento de avance metodológico del modelo formativo y pedagógico integral para la reconciliación
3.1.2.2 Actas y/o evidencias de reunión Apoyo a acciones distritales para el proceso de reincorporación en la ciudad de Bogotá</v>
          </cell>
          <cell r="EM70" t="str">
            <v>3.1.1.1 Documento de avance metodológico del modelo formativo y pedagógico integral para la reconciliación
3.1.3.1 Matriz con acciones de gestión administrativa  para la construcción de paz y reconciliación</v>
          </cell>
          <cell r="EN70"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EO70" t="str">
            <v>3.1.1.1 Documento de avance metodológico del modelo formativo y pedagógico integral para la reconciliación
3.1.2.3 Infome de avances sobre iniciativas productivas para población excombatiente
3.1.3.1 Matriz con acciones de gestión administrativa  para la construcción de paz y reconciliación</v>
          </cell>
          <cell r="EP70" t="str">
            <v>3.1.1.1 Documento de avance metodológico del modelo formativo y pedagógico integral para la reconciliación
3.1.2.2 Actas y/o evidencias de reunión Apoyo a acciones distritales para el proceso de reincorporación en la ciudad de Bogotá</v>
          </cell>
          <cell r="EQ70" t="str">
            <v>• Soporte 3.1.1.2 Informe de avance sobre las asistencias técnicas
• Soporte 3.1.3.1 Matriz de acciones administrativas (incluye anexos de matriz de seguimiento radicados, memorandos de aprobación de polizas e inicio, matriz de seguimiento a la contratación, Matriz de seguimiento ejecución contractual DPR
y acta de evidencia de reunion de fecha 31 de enero de 2023)</v>
          </cell>
          <cell r="ER70" t="str">
            <v>• 3.1.1.1 Documento modelo pedagógico para la reconciliación
• 3.1.1.2 Informe de avance asistencias técnicas
• 3.1.2.2. Acta articulación ACPVR- INVIMA 29022023
• 3.1.2.2. Acta articulación ACPVR-SDG 16022023</v>
          </cell>
          <cell r="ES70" t="str">
            <v>• 3.1.1.2 Informe de avance sobre las asistencias técnicas
• 3.1.3.1 Matriz de acciones administrativas</v>
          </cell>
          <cell r="ET70" t="str">
            <v>• 3.1.1.1 Documento de avance metodológico del modelo formativo y pedagógico integral para la reconciliación.
• 3.1.1.2 Informe de avance sobre las asistencias técnicas
• 3.1.2.2.1  (19-04-23) Acta Mesa Distrital de Reincorporación 
• 3.1.2.2.2 (16.04.23) Acta de articulación con Consejo Nacional de Reincorporación.
• 3.1.2.2.3 (21.04.23) Acta de reunión socialización oferta de servicios del Distrito a facilitadores de la ARN</v>
          </cell>
          <cell r="EU70" t="str">
            <v>• 3.1.1.1.Informe de avance. Estrategia de Reconciliación. Mayo 2023.
• 3.1.1.1.1 Informe de avance. Estrategia de Reconciliación. Mayo 2023.1Matriz Normativa. Actualización.
• 3.1.1.1.2 Matriz referencias bibliográficas
• 3.1.3.1 Matriz de acciones administrativas (incluye anexos de matriz de seguimiento radicados, memorandos de aprobación de pólizas e inicio, matriz de seguimiento a la contratación, Matriz de seguimiento ejecución contractual DPR</v>
          </cell>
          <cell r="EV70" t="str">
            <v>• 3.1.2.2 Informe de avance sobre las acciones distritales para el proceso de reincorporación en la ciudad de Bogotá.
• 3.1.2.3 Informe de iniciativas productivas 
• 3.1.2.3.1 Acta articulación INVIMA - ACPVR febrero 22 de 2023 
• 3.1.2.3.2 Acta de reunión seguimiento componente 2 proyecto 1937 FDL ciudad bolívar.
• 3.1.2.3.3 Ayuda de memoria y listado de asistencia jornada de formación SDDE y ACPVR para PPR.</v>
          </cell>
          <cell r="EW70" t="str">
            <v/>
          </cell>
          <cell r="EX70" t="str">
            <v/>
          </cell>
          <cell r="EY70" t="str">
            <v/>
          </cell>
          <cell r="EZ70" t="str">
            <v/>
          </cell>
          <cell r="FA70" t="str">
            <v/>
          </cell>
          <cell r="FB70" t="str">
            <v/>
          </cell>
          <cell r="FC70" t="str">
            <v>N/A</v>
          </cell>
          <cell r="FD70" t="str">
            <v>N/A</v>
          </cell>
          <cell r="FE70" t="str">
            <v>N/A</v>
          </cell>
          <cell r="FF70" t="str">
            <v>N/A</v>
          </cell>
          <cell r="FG70" t="str">
            <v>N/A</v>
          </cell>
          <cell r="FH70" t="str">
            <v>N/A</v>
          </cell>
          <cell r="FI70" t="str">
            <v>N/A</v>
          </cell>
          <cell r="FJ70" t="str">
            <v>N/A</v>
          </cell>
          <cell r="FK70" t="str">
            <v>N/A</v>
          </cell>
          <cell r="FL70" t="str">
            <v>N/A</v>
          </cell>
          <cell r="FM70" t="str">
            <v>N/A</v>
          </cell>
          <cell r="FN70" t="str">
            <v>N/A</v>
          </cell>
          <cell r="FO70" t="str">
            <v>N/A</v>
          </cell>
          <cell r="FP70" t="str">
            <v>N/A</v>
          </cell>
          <cell r="FQ70" t="str">
            <v>N/A</v>
          </cell>
          <cell r="FR70" t="str">
            <v>N/A</v>
          </cell>
          <cell r="FS70" t="str">
            <v>N/A</v>
          </cell>
          <cell r="FT70" t="str">
            <v>N/A</v>
          </cell>
          <cell r="FU70" t="str">
            <v>N/A</v>
          </cell>
          <cell r="FV70" t="str">
            <v>N/A</v>
          </cell>
          <cell r="FW70" t="str">
            <v>N/A</v>
          </cell>
          <cell r="FX70" t="str">
            <v>N/A</v>
          </cell>
          <cell r="FY70" t="str">
            <v>N/A</v>
          </cell>
          <cell r="FZ70" t="str">
            <v>N/A</v>
          </cell>
          <cell r="GA70" t="str">
            <v>N/A</v>
          </cell>
          <cell r="GB70" t="str">
            <v>N/A</v>
          </cell>
          <cell r="GC70" t="str">
            <v>N/A</v>
          </cell>
          <cell r="GD70" t="str">
            <v>N/A</v>
          </cell>
          <cell r="GE70" t="str">
            <v>N/A</v>
          </cell>
          <cell r="GF70" t="str">
            <v>N/A</v>
          </cell>
          <cell r="GG70" t="str">
            <v>N/A</v>
          </cell>
          <cell r="GH70" t="str">
            <v>N/A</v>
          </cell>
          <cell r="GI70" t="str">
            <v>N/A</v>
          </cell>
          <cell r="GJ70" t="str">
            <v>N/A</v>
          </cell>
          <cell r="GK70" t="str">
            <v>N/A</v>
          </cell>
          <cell r="GL70" t="str">
            <v>N/A</v>
          </cell>
          <cell r="GM70" t="str">
            <v>N/A</v>
          </cell>
          <cell r="GN70" t="str">
            <v>N/A</v>
          </cell>
          <cell r="GO70" t="str">
            <v>N/A</v>
          </cell>
          <cell r="GP70" t="str">
            <v>N/A</v>
          </cell>
          <cell r="GQ70" t="str">
            <v>N/A</v>
          </cell>
          <cell r="GR70" t="str">
            <v>N/A</v>
          </cell>
          <cell r="GS70" t="str">
            <v>N/A</v>
          </cell>
          <cell r="GT70" t="str">
            <v>N/A</v>
          </cell>
          <cell r="GU70" t="str">
            <v>N/A</v>
          </cell>
          <cell r="GV70" t="str">
            <v>N/A</v>
          </cell>
          <cell r="GW70" t="str">
            <v>N/A</v>
          </cell>
          <cell r="GX70" t="str">
            <v>N/A</v>
          </cell>
          <cell r="GY70" t="str">
            <v>N/A</v>
          </cell>
          <cell r="GZ70" t="str">
            <v>N/A</v>
          </cell>
          <cell r="HA70" t="str">
            <v>N/A</v>
          </cell>
          <cell r="HB70" t="str">
            <v>N/A</v>
          </cell>
          <cell r="HC70" t="str">
            <v>N/A</v>
          </cell>
          <cell r="HD70" t="str">
            <v>N/A</v>
          </cell>
          <cell r="HE70" t="str">
            <v>N/A</v>
          </cell>
          <cell r="HF70" t="str">
            <v>N/A</v>
          </cell>
          <cell r="HG70" t="str">
            <v>N/A</v>
          </cell>
          <cell r="HH70" t="str">
            <v>N/A</v>
          </cell>
          <cell r="HI70" t="str">
            <v>N/A</v>
          </cell>
          <cell r="HJ70" t="str">
            <v>N/A</v>
          </cell>
          <cell r="HK70" t="str">
            <v>N/A</v>
          </cell>
          <cell r="HL70" t="str">
            <v>N/A</v>
          </cell>
          <cell r="HM70" t="str">
            <v>N/A</v>
          </cell>
          <cell r="HN70" t="str">
            <v>N/A</v>
          </cell>
          <cell r="HO70" t="str">
            <v>N/A</v>
          </cell>
          <cell r="HP70" t="str">
            <v>N/A</v>
          </cell>
          <cell r="HQ70" t="str">
            <v>N/A</v>
          </cell>
          <cell r="HR70" t="str">
            <v>N/A</v>
          </cell>
          <cell r="HS70" t="str">
            <v>N/A</v>
          </cell>
          <cell r="HT70" t="str">
            <v>N/A</v>
          </cell>
          <cell r="HU70" t="str">
            <v>N/A</v>
          </cell>
          <cell r="HV70" t="str">
            <v>N/A</v>
          </cell>
          <cell r="HW70" t="str">
            <v>N/A</v>
          </cell>
          <cell r="HX70" t="str">
            <v>N/A</v>
          </cell>
          <cell r="HY70" t="str">
            <v>N/A</v>
          </cell>
          <cell r="HZ70" t="str">
            <v>N/A</v>
          </cell>
          <cell r="IA70" t="str">
            <v>N/A</v>
          </cell>
          <cell r="IB70" t="str">
            <v>N/A</v>
          </cell>
          <cell r="IC70" t="str">
            <v>Para el cumplimiento de la meta de implementación de la estrategia de reconciliación, a corte del mes de marzo, se programaron 7 actividades y se ejecutaron 7, logrando obtener los siguientes avances: 
* Asistencias técnicas  y articulación intersectorial y local para el desarrollo de procesos de Paz y la Reconciliación.
 Desde la Dirección de paz y reconciliación y en el marco del convenio 762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 Apoyo a acciones distritales:  
En el marco de la estrategia distrital de apoyó al proceso de reincorporación y reintegración, se realizaron procesos de articulación con entidades del orden nacional y distrital (Agencia para la Reincorporación y Normalización, Secretaria Desarrollo Económico, Acaldía Local de Bosa, SENA )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para el mes de marzo dirigida a emprendimientos de firmantes de paz sobre los requisitos sanitarios por productos alimenticios y bebidas alcohólicas, etiquetados y fichas técnicas, así como la excepción de pagos a microempresarios para registros de productos determinados.
 * Programas de Desarrollo con Enfoque Territorial (PDET-BR):
Para el cumplimiento del 100% de los Programas de Desarrollo con Enfoque Territorial (PDET-BR), para la promoción de una adecuada integración social y territorial se diseñó y formulo  2 Programas de Desarrollo con Enfoque Territorial Bogotá- Región, uno urbano y uno rural en la vigencia 2021; el urbano comprende las localidades de Ciudad Bolívar y Bosa en el borde con Soacha, y el PDET rural comprende la localidad de Sumapaz; en la vigencia 2022 se logró avanzar en la formulación de 354 iniciativas (152 iniciativas PDET urbanas y 202 iniciativas PDET rural), con la participación de 1.112 personas (599 mujeres y 224 jóvenes) mediante 28 encuentros. Adicionalmente se realizó acompañamiento técnico para formulación y ejecución de 3 proyectos que responden a iniciativas PDET-BR, así: 
Mejoramiento de los sistemas de tratamiento de agua potable de acueductos comunitarios en el área rural del distrito capital Bogotá (Sumapaz, Usme y Ciudad Bolívar),  "Mejoramiento Integral de Barrios en la Localidad de Ciudad Bolívar Bogotá” Y Conectividad 3G/4G y zonas públicas WIFI en la Bogotá-Región del Sumapaz” 
En la vigencia 2023 se avanza junto con las entidades del distrito en la formulación de 30 productos para la implementación de 93 iniciativas.
De otra parte, con el propósito de gestionar otras fuentes de financiación y en el marco del convenio 762 de 2022 Suscrito entre la ACPVR y la Organización de Estados Iberoamericanos, se ha trabajado en la estructuración de 4 perfiles de proyecto para ser presentados a organismos de cooperación internacional: I) Estrategia de comunicación para la difusión de ejercicios de memoria, paz, reconciliación, garantías de no repetición realizados por las organizaciones sociales y comunitarias, II) Fortalecimiento de la agricultura, las prácticas agroecológicas y la soberanía alimentaria en los territorios PDET-BR y, III) Energías alternativas para el uso doméstico, productivo y comunitario en la localidad de Sumapaz i IV) Adecuación y equipamiento de espacios comunitario para el desarrollo de actividades culturales, artísticas, de memoria y de reconciliación.</v>
          </cell>
          <cell r="ID70" t="str">
            <v>Durante el presente mes no se realizaron acciones de Asistencia técnica y articulación intersectorial y local para el desarrollo de procesos de Paz y la Reconciliación, por cuanto el convenio 730 de 2022 culminó su ejecución y se encuentra en proceso de liquidación.
No obstante lo anterior se celebró el CONVENIO CON ORGANIZACIÓN INTERNACIONAL PARA LAS MIGRACIONES – OIM ROF-001-002 con el objeto de aunar esfuerzos técnicos, humanos, administrativos y financieros entre la Alta Consejería de Paz, Víctimas y Reconciliación de la Secretaría General de la Alcaldía Mayor de Bogotá, y la Organización internacional para las migraciones – OIM, para adelantar acciones de integración local, pedagogía para la paz, memoria, no estigmatización y  justicia restaurativa, en el marco de la estrategia de reconciliación y construcción de paz territorial, para la consolidación de Bogotá-Región como epicentro de paz y reconciliación. Este convenio se encuentra en la acción No. 1 Contratación del equipo técnico y administrativo acorde con el cronograma.
Por lo anterior reprogramamos el reporte para el mes de julio a fin de contar con acciones y soportes que aporten al cumplimiento de la meta.</v>
          </cell>
          <cell r="IE70" t="str">
            <v/>
          </cell>
          <cell r="IF70" t="str">
            <v>Este indicador mide el diseño y la implementación de la estrategia de reconciliación para la construcción de paz, la cual está integrada por cuatro 4 líneas de acción de las cuales, en el mes de enero se realizaron (2) actividades de (2) programadas, así:
1. Asistencia técnica y gestión de procesos a nivel intersectorial y local para el desarrollo de procesos de Paz y la Reconciliación: se han desarrollado las siguientes actividades durante el mes de diciembre: 
• Convenio ACPVR – OEI:
Por medio del convenio de cooperación 762-2022 celebrado entre la Organización de Estados Iberoamericanos-OEI y la Alta Consejería de Paz, Víctimas y Reconciliación- ACPVR, cuyo objeto es “Aunar esfuerzos técnicos, humanos, administrativos y financieros entre la Alta Consejería de Paz, Víctimas y Reconciliación de la Secretaría General de la Alcaldía Mayor de Bogotá, y la Organización de Estados Iberoamericanos (OEI), para la promoción del diálogo social, procesos de justicia restaurativa, y reparación integral a las víctimas, en el marco de las estrategias de reconciliación y de construcción de paz territorial", se desarrolló asistencia técnica para las iniciativas que hacen parte del convenio el día 27 de enero de 2023, en el marco de la estrategia de reconciliación y construcción de paz.
Durante esta reunión se realizó asistencia Técnica a una iniciativa dennomindada Corporación Humanitaria Reencuentros quienes han articulado con la Alcaldía Local de Usme para el desarrollo de su iniciativa, la cual consiste en elaborar una metodología para la búsqueda de personas dadas por desaparecidas. Esta articulación tiene como propósito establecer contacto con la comunidad de Usme para explorar el interés de participación en la construcción y la apropiación de la misma por las personas víctimas de este crimen.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catorce (14) radicados interpuestos a la Dirección de Paz y Reconciliación en la plataforma SIGA, de las cuales dos (2) corresponden a solicitudes de concepto de política pública, una (1) proposición del Concejo de Bogotá y once (11) peticiones.
•  Apoyo en los procesos de gestión contractual de la Dirección de Paz que involucren la formulación de procesos y el seguimiento a los mismos: Se realiza la gestión para la celebración de 13 contratos de prestación de servicios de la Dirección de Paz y Reconciliación que se encontraban programados en el Plan Anual de Adquisiciones, de los cuales se cuenta con aprobación de póliza e inicio en el mes de enero a 10 de éstos.
•  Apoyo en los procesos de supervisión de los contratos suscritos por la Dirección de Paz: Se realiza la supervisión de seis (6) contratos suscritos durante la vigencia 2022 y que contaron con prórroga para el mes de enero 2023. Así mismo se realiza la supervisión de la primera cuenta de cobro presentada por diez (10) contratistas correspondientes a los contratos suscritos durante el mes de enero de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v>
          </cell>
          <cell r="IG70" t="str">
            <v>Este indicador mide el diseño y la implementación de la estrategia de reconciliación para la construcción de paz. En el mes de febrero se realizaron (3) actividades de (3) programadas, así:
• Ajuste del modelo formativo y pedagógico integral y fortalecimiento de capacidades para el desarrollo de iniciativas de reconciliación  
1. En el último año del actual gobierno distrital, se elabora un documento que integra las/los diferentes acciones y procesos en reconciliación que se desarrollan en el seno de la Dirección de Paz y Reconciliación (DPR) de la Alta Consejería de Paz, Víctimas y Reconciliación (ACPVR). Con ese objetivo, se reporta el avance obtenido hasta el corriente mes. Desde la lectura de los documentos que integran la estrategia de reconciliación, pasando por reuniones de definición y de socialización del mismo, se presentan entonces los avances junto con las evidencias- soporte de los mismos.
• Asistencia técnica y articulación intersectorial y local para el desarrollo de procesos de Paz y la Reconciliación.
2. Desde la Dirección de paz y reconciliación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 Apoyo a acciones distritales para el proceso de reincorporación en la ciudad de Bogotá:
3.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algunas organizaciones hicieron caso omiso a los requerimientos por parte de los enlaces de la OEI y de la Dirección de Paz y Reconciliación, se presentaron demoras en la firma de los acuerdos y en el envío de los planes de trabajo. Para avanzar con el desembolso, algunas enviaron sus informes después del plazo establecido lo que atrasó los trámites administrativos internos de la OEI. Para esto, desde la Dirección de Paz y Reconciliación hemos fortalecido la comunicación con los representantes de las organizaciones y se les ha propuesto ir hasta sus territorios para recoger la documentación solicitada y apoyarlos en lo que necesiten en tiempo real.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y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DPR para convertir a Bogotá en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v>
          </cell>
          <cell r="IH70" t="str">
            <v>Este indicador mide el diseño y la implementación de la estrategia de reconciliación para la construcción de paz. En el mes de marzo se realizaron (2) actividades de (2) programadas, así:
1. Asistencia técnica y articulación intersectorial y local para el desarrollo de procesos de Paz y la Reconciliación.
Desde la Dirección de paz y reconciliación, en el marco del convenio 762 de 2022 suscrito entre la Alta Consejería de Paz, Víctimas y Reconciliación y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y el respectivo seguimiento al cumplimiento de las actividades allí previstas.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Sumado a lo anterior, dentro del seguimiento realizado desde la Dirección de Paz y Reconciliación al convenio suscrito con la Secretaría de Cultura, Recreación y Deporte, frente a la ejecución de las dos Becas “Expresiones culturales y artísticas de Justicia Restaurativa”, y las tres becas  “Diálogos necesarios: Espacios culturales de Paz, Memoria y Reconciliación” se realizó un encuentro presencial para conocer los avances en la ejecución del cronograma señalado por cada organización ganadora. 
En este espacio, los asistentes realizaron una presentación con las respectivas evidencias del cumplimiento de las actividades desarrolladas y compartieron los retos o dificultades que se han presentado para el cumplimiento del cronograma para brindar posibles soluciones a través de la gestión de la Alta Consejería.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cincuenta (50) radicados interpuestos a la Dirección de Paz y Reconciliación en la plataforma SIGA, de las cuales nueve (9) corresponden a solicitudes de concepto de política pública, cinco (5) proposiciones del Concejo de Bogotá y (36) peticiones.
• Apoyo en los procesos de gestión contractual de la Dirección de Paz que involucren la formulación de procesos y el seguimiento a los mismos: Se realiza la gestión para la celebración de (2) contratos de prestación de servicios de la Dirección que se encontraban programados en el Plan Anual de Adquisiciones -PAA, de los cuales se cuenta con aprobación de póliza e inicio en el mes de enero a (10) contratos.
• Apoyo en los procesos de supervisión de los contratos suscritos por la Dirección de Paz: Se realiza la supervisión de catorce (14) contratos suscritos durante la vigencia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algunas organizaciones hicieron caso omiso a los requerimientos por parte de los enlaces de la OEI y de la Dirección de Paz y Reconciliación -DPR, se presentaron demoras en la firma de los acuerdos y en el envío de los planes de trabajo y, para avanzar con el desembolso, algunas enviaron sus informes después del plazo establecido lo que atrasó los trámites administrativos internos de la OEI. Para esto, desde la DPR hemos fortalecido la comunicación con los representantes de las organizaciones y se les ha propuesto ir hasta sus territorios para recoger la documentación solicitada y apoyarlos en lo que necesiten en tiempo real. 
Ahora bien, con relación al seguimiento a la ejecución de las becas artísticas y culturales, la comunicación con cuatro de las cinco organizaciones ganadoras ha fluido de forma positiva, y han cumplido con los compromisos pactados frente al cronograma; sin embargo, no se ha podido establecer comunicación con una de las organizaciones, se intentó contactar a los representantes de acuerdo con la información suministrada en su inscripción, pero no han reportado avance alguno. 
BENEFICIOS
• Por una parte,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El desarrollo de las actividades administrativas favorece al fortalecimiento institucional de la Dirección de Paz y Reconciliación para el cumplimiento de sus actividades misionales, lo que redundará en un beneficio para la ciudadanía.</v>
          </cell>
          <cell r="II70" t="str">
            <v>Este indicador mide el diseño y la implementación de la estrategia de reconciliación para la construcción de paz. En el mes de abril se realizaron (3) actividades de (3)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se avanzó: en el marco normativo; el contenido y la definición de los aspectos que orientan el marco conceptual; y el contenido y la definición de los aspectos que orientan los componentes de la estrategia de reconciliación. Respecto a estos dos últimos aspectos, los avances se desarrollaron especialmente respecto al componente de reincorporación, presentado los siguientes productos:
- Reporte de avance del documento de integración.
- Documento de avance del documento de integración.
- Matriz Normativa. Actualización.
2. Asistencia técnica y articulación intersectorial y local para el desarrollo de procesos de Paz y la Reconciliación.
Con relación al proceso formativo hacia el fortalecimiento de capacidades de las organizaciones con emprendimientos, se diseñó un proceso pedagógico que constó de 6 sesiones metodológicas, esto derivado del diagnóstico de capacidades organizativas.
Como resultado de las sesiones realizadas, se construyó el instrumento que brinda herramientas valiosas para identificar las fortalezas y debilidades de las organizaciones y así generar conocimientos que les permitan mejorar su capacidad de planear, ejecutar y fortalecer sus emprendimientos. De esta manera se busca contribuir a la construcción de paz y reconciliación en el distrito. 
Esta sistematización de experiencias contó con encuentros que se desarrollaron de manera virtual. En la primera sesión participaron 61 personas. Su propósito fue reconocer e interpretar el camino transitado durante el desarrollo de iniciativas desde una mirada crítica, con el fin de identificar algunas potencialidades y dificultades que generan cambios significativos de la experiencia. Por ello, se aprovecharon herramientas como la fotografía y medios audiovisuales posibilitando situar experiencias vividas.
Se diseñó e implementó la segunda sesión de sistematización de experiencias, denominada “Las herramientas para reflexionar nuestra experiencia”, con una participación de 31 personas. Su propósito fue explorar la fundamentación conceptual de la primera sesión, acercar a las personas participantes a diferentes herramientas que se han construido y que pueden utilizarse para procesos de sistematización de experiencias.
Se diseñó e implementó la sesión de formación en enfoques, denominada Enfoque de género, diferenciales y por orientación sexual “aprendiendo desde la diferencia”, esta se desarrolló de manera presencial en el Archivo Distrital, con una participación de 32 personas. Su propósito fue generar un espacio de reflexión y aprendizaje alrededor de la importancia de incorporar los enfoques diferenciales en las iniciativas, buscando entablar diálogos que contribuyan a desmontar mitos y estereotipos a través de los cuales se puede reproducir la violencia y generar vulneraciones.
Adicionalmente, se desarrolló una sesión que tuvo como propósito generar un espacio de diálogo y reflexión sobre las experiencias en comunicación para el cambio social como apuesta para incidir en la transformación de nuestros territorios; así como para apropiar algunos recursos comunicativos en las iniciativas, aprovechando herramientas físicas como el cuerpo y tecnológicas como los teléfonos para crear contenido de valor que contribuyan a este cambio. Otra de las sesiones, tuvo como finalidad crear un producto audiovisual en colectivo utilizando herramientas básicas de creación y edición de contenidos y poniendo en práctica los conocimientos construidos sobre comunicación para el cambio social.
Con relación al proceso formativo en temas de resolución de conflictos, construcción de paz y pedagogía en articulación con el Consejo Distrital de Paz, se prepararon talleres en los siguientes temas: 1. Derechos Humanos, DIH, mecanismos de protección. 2. Liderazgo en transformación de conflictos. 3. Política Pública Nacional de Reconciliación, No estigmatización y Convivencia. 4. Encuentro de memoria. 5. Estrategias de diálogo y acciones enfocadas en paz y convivencia. 6. Ruta TOAR. 7. Programas de Desarrollo con Enfoque Territorial (PDET); con el propósito de fortalecer las capacidades de las personas que participan en este lugar de convergencia y que representan a más de 40 sectores de la sociedad civil con el fin de encaminar el logro y mantenimiento de la paz, generando una cultura de reconciliación y transformación de conflictos en Bogotá.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Cada documento cuenta con las metodologías para el fortalecimiento de iniciativas así:
- Módulo de emprendimiento: contiene la presentación del apartado, sus 6 metodologías, el anexo de sistematización y las referencias bibliográficas.
- Módulo de fortalecimiento de capacidades en reconciliación: contiene la presentación del apartado, sus 13 metodologías, el anexo de sistematización y las referencias bibliográficas.
- Módulo de fortalecimiento al Consejo Distrital de Paz: contiene la presentación del apartado, sus 6 metodologías, el anexo de sistematización y las referencias bibliográficas. 
Para finalizar,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En dichos talleres se indagó sobre tres aspectos: 1. Las actitudes y acciones de estigmatización o discriminación a las que se ven expuestas las personas en proceso de reincorporación, reintegración y comparecientes de la fuerza pública y los ámbitos en los que se presentan estas actitudes. 2. Las afectaciones que tienen estas acciones en la dimensión individual, familiar y comunitaria de estas personas. 3. Las propuestas hacia la eliminación de la estigmatización y discriminación que sufre esta población. Así las cosas, para abril se consolidó un documento con el contexto de la estrategia, la ruta para la implementación en el distrito, los componentes y acciones, y recomendaciones para el desarrollo de esta.  
Adicionalmente,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El proceso de acompañamiento se llevó a cabo sobre la convocatoria, selección y asesoría a la formulación de iniciativas y acciones concretas, de las modalidades 1, 2 y 3, que serían desarrolladas con el fin de impactar entornos comunitarios e institucionales en la búsqueda de construcción de paz y reconciliación.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Ahora bien, para la Modalidad 4 no se llevó a cabo una convocatoria abierta, puesto que se seleccionaron tres (3) organizaciones cuyas iniciativas y acciones específicas estuvieran encaminadas a fortalecer el proceso de implementación del punto 5 del Acuerdo de Paz (Acuerdo sobre las víctimas del conflicto); además de apoyar la implementación de la ruta TOAR de manera anticipada y/o en el marco de las sanciones impuestas por la Jurisdicción Especial para la Paz (JEP). Esta modalidad contó con $75 millones de pesos en total.
De esta forma, se seleccionaron tres iniciativas que se articularían con el proyecto piloto desarrollado durante el primer semestre del 2022 en la localidad de Usme, el cual tuvo como resultado la formulación y ejecución de proyectos con contenido restaurador - reparador. 
Así las cosas, el acompañamiento al proceso de la ruta de Trabajos, Obras, Actividades con contenido Reparador – Restaurador (TOAR) en Usme, se llevó a cabo a partir de la interlocución con las organizaciones: 1. ASOCUNT - Firmantes de paz. 2. Kabala Teatro – Sociedad civil / comunidad. 3. LIVIS sobre ruedas - Organización de la mesa de Víctimas de Usme; por medio de la asesoría en materia de los instrumentos y herramientas a utilizar para la legalización de sus desembolsos en perspectiva de la radicación de documentos y cuentas de cobro para los desembolsos. 
Como resultado de lo anteriormente mencionado, el 31 de marzo se llevó a cabo el evento de socialización de resultados de la implementación de todas las iniciativas en el Archivo Distrital, al que asistieron 25 personas. Este se realizó en el marco de un conversatorio en el que cinco representantes de las cuatro modalidades compartieron los principales retos en la realización de las actividades de sus iniciativas, y expusieron cuáles serían los principales desafíos y/o recomendaciones para otras organizaciones que están pensando en presentarse a futuras convocatorias que le apuesten a la construcción de paz territorial.
Por otra parte, la Dirección de Paz y Reconciliación realizó el seguimiento y asistencia técnica del convenio 905 suscrito con la Secretaría Distrital de Cultura, Recreación y Deporte, el cual contó con dos tipos de Becas:
- Expresiones culturales y artísticas de Justicia Restaurativa: Diaz Collective y, Escuela de Artes y Derechos Humanos.
- Diálogos necesarios - Espacios culturales de Paz, Memoria y Reconciliación: Las huellas del arte en la guerra, Arte y Cultura Vive y, el Club de Fútbol de Amputados Gladiadores Bogotá. 
Se realizó el encuentro presencial el 7 de marzo en el Archivo Distrital, con el propósito de conocer los avances en la ejecución del cronograma señalado por cada organización ganadora y resolver inquietudes frente a la elaboración del informe final que se debía entregar en abril. 
En este espacio, asistieron cuatro de las cinco organizaciones ganadoras de las becas (faltó la organización Arte y Cultura Vive), cada una realizó una presentación con las respectivas evidencias del cumplimiento de las actividades desarrolladas y compartieron los retos o dificultades que se han presentado para el cumplimiento del cronograma y así brindar posibles soluciones a través de la gestión de la Alta Consejería. Como resultado de este encuentro, las organizaciones pudieron conocerse entre ellas para intercambiar información y aunar esfuerzos para llevar a cabo acciones futuras en sus localidades (como Ciudad Bolívar). De esta manera, desde la ACPRV se facilitó la articulación entre ellos para seguir construyendo paz desde lo local.
Desde la Dirección se visitaron las actividades de seguimiento y de cierre de todas las organizaciones. Para abril, se acompañó la exposición “Las huellas del arte en la guerra” en el Museo de la Ciudad Autoconstruida en Ciudad Bolívar; se visitó una actividad con niños y niñas de “Restaurando el recuerdo” en la misma localidad; se acompañó una obra de arte con los jóvenes de “Arte y cultura vive” en Kennedy, la cual fue protagonizada por personas con discapacidad cognitiva; se acompañó el simposio Respeto por la Diferencia, en el que se proyectaron los resultados del proyecto “Arte de acción y Justicia Restaurativa” en el centro comercial Nuestro Bogotá; y se acompañó el torneo de futbol de cierre del “Club de Fútbol de Amputados Gladiadores Bogotá”. 
De esta manera, se hizo el respectivo seguimiento en territorio a las actividades reportadas por las organizaciones, verificando de primera mano los asistentes a cada espacio, el recibimiento por parte de la población beneficiaria y el impacto de las actividades desarrolladas en las distintas localidades. No obstante, sólo tres de las cinco organizaciones entregaron los informes finales (faltaron Gladiadores y la Escuela de Artes y DDHH), los cuales fueron aprobados por el Centro de Memoria y contienen las evidencias de todas las actividades realizadas y finalizadas en abril.
Se espera contar con los dos informes finales de las organizaciones que faltan para el mes de mayo.
3. Apoyo a acciones distritales para el proceso de reincorporación en Bogotá
En el mes de abril se desarrolló la primera sesión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solo falta una organización de la Modalidad 2 por entregar la documentación completa y así proceder a realizar el último desembolso, la Fundación Legados Tejiendo Vida, Paz y Memoria. A pesar de la insistencia por parte de la ACPVR y la OEI, en el proceso no cumplieron con los plazos establecidos. 
Con relación al seguimiento a la ejecución de las becas culturales y artísticas, para la entrega del informe final dos de las cinco organizaciones dejaron de responder llamadas, correos o mensajes. Por esta razón visitamos en abril las sedes del Club de Fútbol Gladiadores en Kennedy, y de la Escuela de Artes y Derechos Humanos en Ciudad Bolívar, pero siguen en mora con la entrega del informe de cierre. Esto tiene relación con una nueva beca de “Es Cultura Local” que inició Gladiadores y ha retrasado el cierre de las actividades y, la situación actual de Alisson, representante de la Escuela de Artes, que tiene un contrato de prestación de servicios con el Distrito y manifiesta estar muy ocupada.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v>
          </cell>
          <cell r="IJ70" t="str">
            <v>Este indicador mide el diseño y la implementación de la estrategia de reconciliación para la construcción de paz. En el mes de mayo se realizaron (2) actividades de (2)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y después de haber avanzado en el tema de reincorporación, en el mes de mayo se avanzó respecto a la tabla de materias y el contenido sobre el tema del Sistema Integral de Paz en el aparte conceptual. De igual manera, fue actualizada la matriz correspondiente al marco normativo y fue creada la matriz de referencias bibliográficas, la cuál será actualizada a medida que se avanza en el documento de actualización de la estrategia de reconciliación. 
2. Acciones para garantizar el funcionamiento administrativo y operativo para la construcción de paz y reconciliación.
Las actividades realizadas en el marco de la gestión administrativa durante los meses de abril y mayo fueron:
• Preparación y formulación de Insumos para respuesta a los radicados interpuestos a la Dirección de Paz y Reconciliación en la plataforma SIGA: Se realizó la preparación y formulación de insumos para respuesta de cuarenta y un (41) radicados interpuestos a la Dirección de Paz y Reconciliación en la plataforma SIGA, de  las cuales nueve (9) corresponden a solicitudes de concepto acto administrativo para Consejos Locales de Paz, cuatro (4) proposición del Concejo de Bogotá y veintisiete (27) peticiones.
• Apoyo en los procesos de gestión contractual de la Dirección de Paz que involucren la formulación de procesos y el seguimiento a los mismos: Se realiza la gestión para la celebración de 13  contratos de prestación de servicios de la Dirección que se encontraban programados en el PAA, de los cuales se cuenta con aprobación de póliza e inicio en el mes de enero a  10.
• Apoyo en los procesos de supervisión de los contratos suscritos por la Dirección de Paz: Se realiza la supervisión de catorce(14) contratos suscritos durante la vigencia 2022 y que contaron con prorroga para el mes de enero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El desarrollo de las actividades administrativas favorecen el fortalecimiento institucional de la Dirección de Paz y Reconciliación para el cumplimiento de sus actividades misionales, lo que redundara en un beneficio para la ciudadanía.</v>
          </cell>
          <cell r="IK70" t="str">
            <v xml:space="preserve">Este indicador mide el diseño y la implementación de la estrategia de reconciliación para la construcción de paz. En el mes de junio se realizaron (2) actividades de (3) programadas, así:
• Asistencia técnica y articulación intersectorial y local para el desarrollo de procesos de Paz y la Reconciliación.
Durante el presente mes no se realizaron acciones de Asistencia técnica y articulación intersectorial y local para el desarrollo de procesos de Paz y la Reconciliación, por cuanto el convenio 730 de 2022 culminó su ejecución y se encuentra en proceso de liquidación.
No obstante lo anterior se celebró el CONVENIO CON ORGANIZACIÓN INTERNACIONAL PARA LAS MIGRACIONES – OIM ROF-001-002 con el objeto de aunar esfuerzos técnicos, humanos, administrativos y financieros entre la Alta Consejería de Paz, Víctimas y Reconciliación de la Secretaría General de la Alcaldía Mayor de Bogotá, y la Organización internacional para las migraciones – OIM, para adelantar acciones de integración local, pedagogía para la paz, memoria, no estigmatización y  justicia restaurativa, en el marco de la estrategia de reconciliación y construcción de paz territorial, para la consolidación de Bogotá-Región como epicentro de paz y reconciliación. Este convenio se encuentra en la acción No. 1 Contratación del equipo técnico y administrativo acorde con el cronograma.
Por lo anterior reprogramamos el reporte para el mes de julio a fin de contar con acciones y soportes que aporten al cumplimiento de la meta.
1. Informe de avance sobre las acciones distritales para el proceso de reincorporación en la ciudad de Bogotá.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dentro de las dinámicas de la mesa distrital de reincorporación; en el mes de abril se desarrolló la primera sesión del 2023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el marco de la Estrategia Psicosocial de Atención Diferencial de la Secretaría Distrital de Salud, cuyo objetivo es implementar procesos de acompañamiento psicosocial y en salud integral a personas en proceso de reintegración y reincorporación, sus familias y colectivos que residen en Bogotá, orientados a la mitigación de las afectaciones generadas en el marco del conflicto armado que contribuyan a su vez a la reconciliación y a la construcción de una paz estable y duradera, se establece el apoyo en la ampliación de la convocatoria para ampliar el número de personas beneficiarias de  la misma, así como el canal pertinente para la remisión de casos cuando se requiera. 
Igualmente,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durante los meses de febrero, abril y junio.  
Durante el mes de junio se llevó a cabo una sesión de trabajo específica para temas relacionados con seguridad, prevención y protección de población firmante del AFP, en cumplimiento de las recomendaciones de las Alertas Tempranas 05 y 010 correspondientes a las localidades de Sumapaz y ciudad bolívar, en las que se identificó un nivel de riesgo alto para la PPR.
DIFICULTADES
• El principal reto está en seguir mejorando los canales de comunicación con las entidades distritales para el reporte de avance de las acciones contenidas en el Plan Operativo de la MDR, que se viene construyendo permanentemente, generando una oportunidad en términos de la permanente ampliación de la oferta para la atención a la PPR residente en Bogotá.   
2. Asistencia técnica a iniciativas productivas que promuevan la integración social y comunitaria para población en proceso de reincorporación.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Se adelanta un proceso de fortalecimiento a las capacidades productivas de la PPR tanto para los proyectos productivos colectivos e individuales, con un proceso de formación general en competencias y habilidades blandas; adicionalmente en la localidad de ciudad bolívar se adelanta la ejecución del componente 2 del proyecto 1937 del FDL, que apunta a promover la asociatividad  para la productividad en la PPR, con espacios formativos, de formulación, capitalización e implementación de iniciativas propias de la PPR que integran a las comunidades de acogida.
DIFICULTADES
• La principal dificultad está asociada a los riesgos de seguridad que presenta la PPR residente en la localidad de ciudad bolívar que genera retrasos en la implementación de las iniciativas productivas. Para esto se adelantó la mesa de trabajo en temas de seguridad, prevención y protección, con el fin de articular acciones interinstitucionales para proteger la vida de la PPR residente en Bogotá.
Adicionalmente, se presenta una dificultad en términos de los contenidos y la oferta formativa de la SDDE que no siempre responde a las necesidades puntuales de los emprendimientos de la PPR. Para esto se adelanta una revisión y actualización de la oferta institucional y se avanza en la construcción de contenidos pertinentes.
Finalmente es necesario fortalecer la gestión de recursos para el apalancamiento de los emprendimientos de la PPR, vinculando al sector privado en estas acciones.
BENEFICIOS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v>
          </cell>
          <cell r="IL70" t="str">
            <v/>
          </cell>
          <cell r="IM70" t="str">
            <v/>
          </cell>
          <cell r="IN70" t="str">
            <v/>
          </cell>
          <cell r="IO70" t="str">
            <v/>
          </cell>
          <cell r="IP70" t="str">
            <v/>
          </cell>
          <cell r="IQ70" t="str">
            <v/>
          </cell>
          <cell r="IR70">
            <v>1</v>
          </cell>
          <cell r="IS70">
            <v>1</v>
          </cell>
          <cell r="IT70">
            <v>1</v>
          </cell>
          <cell r="IU70">
            <v>1</v>
          </cell>
          <cell r="IV70">
            <v>1</v>
          </cell>
          <cell r="IW70">
            <v>0.66666666666666663</v>
          </cell>
          <cell r="IX70" t="str">
            <v/>
          </cell>
          <cell r="IY70" t="str">
            <v/>
          </cell>
          <cell r="IZ70" t="str">
            <v/>
          </cell>
          <cell r="JA70" t="str">
            <v/>
          </cell>
          <cell r="JB70" t="str">
            <v/>
          </cell>
          <cell r="JC70" t="str">
            <v/>
          </cell>
          <cell r="JD70">
            <v>0.49990000000000001</v>
          </cell>
          <cell r="JE70">
            <v>7.1399999999999988</v>
          </cell>
          <cell r="JF70">
            <v>10.71</v>
          </cell>
          <cell r="JG70">
            <v>7.1399999999999988</v>
          </cell>
          <cell r="JH70">
            <v>10.71</v>
          </cell>
          <cell r="JI70">
            <v>7.15</v>
          </cell>
          <cell r="JJ70">
            <v>7.1399999999999988</v>
          </cell>
          <cell r="JK70">
            <v>0</v>
          </cell>
          <cell r="JL70">
            <v>0</v>
          </cell>
          <cell r="JM70">
            <v>0</v>
          </cell>
          <cell r="JN70">
            <v>0</v>
          </cell>
          <cell r="JO70">
            <v>0</v>
          </cell>
          <cell r="JP70">
            <v>0</v>
          </cell>
          <cell r="JQ70">
            <v>49.99</v>
          </cell>
          <cell r="JR70">
            <v>7.1399999999999988</v>
          </cell>
          <cell r="JS70">
            <v>17.850000000000001</v>
          </cell>
          <cell r="JT70">
            <v>24.990000000000002</v>
          </cell>
          <cell r="JU70">
            <v>35.700000000000003</v>
          </cell>
          <cell r="JV70">
            <v>42.85</v>
          </cell>
          <cell r="JW70">
            <v>49.99</v>
          </cell>
          <cell r="JX70">
            <v>49.99</v>
          </cell>
          <cell r="JY70">
            <v>49.99</v>
          </cell>
          <cell r="JZ70">
            <v>49.99</v>
          </cell>
          <cell r="KA70">
            <v>49.99</v>
          </cell>
          <cell r="KB70">
            <v>49.99</v>
          </cell>
          <cell r="KC70">
            <v>49.99</v>
          </cell>
          <cell r="KD70">
            <v>100</v>
          </cell>
          <cell r="KE70">
            <v>100</v>
          </cell>
          <cell r="KF70">
            <v>100</v>
          </cell>
          <cell r="KG70">
            <v>100</v>
          </cell>
          <cell r="KH70">
            <v>100</v>
          </cell>
          <cell r="KI70">
            <v>66.666666666666657</v>
          </cell>
          <cell r="KJ70" t="str">
            <v/>
          </cell>
          <cell r="KK70" t="str">
            <v/>
          </cell>
          <cell r="KL70" t="str">
            <v/>
          </cell>
          <cell r="KM70" t="str">
            <v/>
          </cell>
          <cell r="KN70" t="str">
            <v/>
          </cell>
          <cell r="KO70" t="str">
            <v/>
          </cell>
          <cell r="KP70">
            <v>100</v>
          </cell>
          <cell r="KQ70">
            <v>100</v>
          </cell>
          <cell r="KR70">
            <v>100</v>
          </cell>
          <cell r="KS70">
            <v>100</v>
          </cell>
          <cell r="KT70">
            <v>100</v>
          </cell>
          <cell r="KU70">
            <v>93.334578043315901</v>
          </cell>
          <cell r="KV70" t="str">
            <v/>
          </cell>
          <cell r="KW70" t="str">
            <v/>
          </cell>
          <cell r="KX70" t="str">
            <v/>
          </cell>
          <cell r="KY70" t="str">
            <v/>
          </cell>
          <cell r="KZ70" t="str">
            <v/>
          </cell>
          <cell r="LA70" t="str">
            <v/>
          </cell>
          <cell r="LB70">
            <v>93.334578043315901</v>
          </cell>
          <cell r="LC70" t="str">
            <v>7871_N</v>
          </cell>
          <cell r="LD70" t="str">
            <v>N/A</v>
          </cell>
          <cell r="LE70" t="str">
            <v>No programó</v>
          </cell>
          <cell r="LF70" t="str">
            <v/>
          </cell>
          <cell r="LG70" t="str">
            <v/>
          </cell>
          <cell r="LH70" t="str">
            <v/>
          </cell>
          <cell r="LI70">
            <v>99.259397560368427</v>
          </cell>
          <cell r="LJ70">
            <v>79.782521690760007</v>
          </cell>
          <cell r="LK70">
            <v>24341513000</v>
          </cell>
          <cell r="LL70">
            <v>23799665292</v>
          </cell>
          <cell r="LM70">
            <v>8358079540</v>
          </cell>
          <cell r="LN70">
            <v>3250406264</v>
          </cell>
          <cell r="LO70">
            <v>3114713912</v>
          </cell>
          <cell r="LP70">
            <v>2.5</v>
          </cell>
          <cell r="LQ70">
            <v>3.75</v>
          </cell>
          <cell r="LR70">
            <v>2.5</v>
          </cell>
          <cell r="LS70">
            <v>3.75</v>
          </cell>
          <cell r="LT70">
            <v>2.5</v>
          </cell>
          <cell r="LU70">
            <v>2.5002333831217314</v>
          </cell>
          <cell r="LV70" t="str">
            <v/>
          </cell>
          <cell r="LW70" t="str">
            <v/>
          </cell>
          <cell r="LX70" t="str">
            <v/>
          </cell>
          <cell r="LY70" t="str">
            <v/>
          </cell>
          <cell r="LZ70" t="str">
            <v/>
          </cell>
          <cell r="MA70" t="str">
            <v/>
          </cell>
          <cell r="MB70">
            <v>17.500233383121731</v>
          </cell>
          <cell r="MC70">
            <v>17.500233383121731</v>
          </cell>
          <cell r="MD70">
            <v>72.500233383121724</v>
          </cell>
          <cell r="ME70" t="str">
            <v>Oportuno: Se radica en los tiempos establecidos por la Oficina Asesora de Planeación - OAP</v>
          </cell>
          <cell r="MF70" t="str">
            <v>Oportuno: Se radica en los tiempos establecidos por la Oficina Asesora de Planeación - OAP</v>
          </cell>
          <cell r="MG70" t="str">
            <v>Oportuno: Se radica en los tiempos establecidos por la Oficina Asesora de Planeación - OAP</v>
          </cell>
          <cell r="MH70" t="str">
            <v>Oportuno: Se radica en los tiempos establecidos por la Oficina Asesora de Planeación - OAP</v>
          </cell>
          <cell r="MI70" t="str">
            <v>Oportuno: Se radica en los tiempos establecidos por la Oficina Asesora de Planeación - OAP</v>
          </cell>
          <cell r="MJ70">
            <v>0</v>
          </cell>
          <cell r="MK70">
            <v>0</v>
          </cell>
          <cell r="ML70">
            <v>0</v>
          </cell>
          <cell r="MM70">
            <v>0</v>
          </cell>
          <cell r="MN70">
            <v>0</v>
          </cell>
          <cell r="MO70">
            <v>0</v>
          </cell>
          <cell r="MP70">
            <v>0</v>
          </cell>
          <cell r="MQ70" t="str">
            <v>Coherente: La información de avance de la magnitud, consignada en el reporte del periodo, concuerda con la programación realizada, con la información cualitativa presentada, con las actividades establecidas (si aplica) y con los soportes presentados. Esta</v>
          </cell>
          <cell r="MR70" t="str">
            <v>Coherente: La información de avance de la magnitud, consignada en el reporte del periodo, concuerda con la programación realizada, con la información cualitativa presentada, con las actividades establecidas (si aplica) y con los soportes presentados. Esta</v>
          </cell>
          <cell r="MS70" t="str">
            <v>Coherente: La información de avance de la magnitud, consignada en el reporte del periodo, concuerda con la programación realizada, con la información cualitativa presentada, con las actividades establecidas (si aplica) y con los soportes presentados. Esta</v>
          </cell>
          <cell r="MT70" t="str">
            <v>Coherente: La información de avance de la magnitud, consignada en el reporte del periodo, concuerda con la programación realizada, con la información cualitativa presentada, con las actividades establecidas (si aplica) y con los soportes presentados. Esta</v>
          </cell>
          <cell r="MU70" t="str">
            <v>Coherente: La información de avance de la magnitud, consignada en el reporte del periodo, concuerda con la programación realizada, con la información cualitativa presentada, con las actividades establecidas (si aplica) y con los soportes presentados. Esta</v>
          </cell>
          <cell r="MV70">
            <v>0</v>
          </cell>
          <cell r="MW70">
            <v>0</v>
          </cell>
          <cell r="MX70">
            <v>0</v>
          </cell>
          <cell r="MY70">
            <v>0</v>
          </cell>
          <cell r="MZ70">
            <v>0</v>
          </cell>
          <cell r="NA70">
            <v>0</v>
          </cell>
          <cell r="NB70">
            <v>0</v>
          </cell>
          <cell r="NC70">
            <v>100</v>
          </cell>
          <cell r="ND70">
            <v>100</v>
          </cell>
          <cell r="NE70">
            <v>100</v>
          </cell>
          <cell r="NF70">
            <v>100</v>
          </cell>
          <cell r="NG70">
            <v>100</v>
          </cell>
          <cell r="NH70">
            <v>93.334578043315901</v>
          </cell>
          <cell r="NI70" t="str">
            <v/>
          </cell>
          <cell r="NJ70" t="str">
            <v/>
          </cell>
          <cell r="NK70" t="str">
            <v/>
          </cell>
          <cell r="NL70" t="str">
            <v/>
          </cell>
          <cell r="NM70" t="str">
            <v/>
          </cell>
          <cell r="NN70" t="str">
            <v/>
          </cell>
          <cell r="NO70" t="str">
            <v>NA</v>
          </cell>
          <cell r="NP70" t="str">
            <v xml:space="preserve">No aplica </v>
          </cell>
          <cell r="NQ70" t="str">
            <v xml:space="preserve">No aplica </v>
          </cell>
          <cell r="NR70" t="str">
            <v xml:space="preserve">No aplica </v>
          </cell>
          <cell r="NS70" t="str">
            <v xml:space="preserve">No aplica </v>
          </cell>
          <cell r="NT70">
            <v>0</v>
          </cell>
          <cell r="NU70">
            <v>0</v>
          </cell>
          <cell r="NV70">
            <v>0</v>
          </cell>
          <cell r="NW70">
            <v>0</v>
          </cell>
          <cell r="NX70">
            <v>0</v>
          </cell>
          <cell r="NY70">
            <v>0</v>
          </cell>
          <cell r="NZ70">
            <v>0</v>
          </cell>
          <cell r="OA70" t="str">
            <v>NA</v>
          </cell>
          <cell r="OB70" t="str">
            <v xml:space="preserve">No aplica </v>
          </cell>
          <cell r="OC70" t="str">
            <v xml:space="preserve">No aplica </v>
          </cell>
          <cell r="OD70" t="str">
            <v xml:space="preserve">No aplica </v>
          </cell>
          <cell r="OE70" t="str">
            <v xml:space="preserve">No aplica </v>
          </cell>
          <cell r="OF70">
            <v>0</v>
          </cell>
          <cell r="OG70">
            <v>0</v>
          </cell>
          <cell r="OH70">
            <v>0</v>
          </cell>
          <cell r="OI70">
            <v>0</v>
          </cell>
          <cell r="OJ70">
            <v>0</v>
          </cell>
          <cell r="OK70">
            <v>0</v>
          </cell>
          <cell r="OL70">
            <v>0</v>
          </cell>
          <cell r="OO70" t="str">
            <v>PD114</v>
          </cell>
          <cell r="OP70">
            <v>38.75</v>
          </cell>
          <cell r="OQ70" t="str">
            <v>N/A</v>
          </cell>
          <cell r="OR70" t="str">
            <v>N/A</v>
          </cell>
          <cell r="OS70" t="str">
            <v>N/A</v>
          </cell>
          <cell r="OT70" t="str">
            <v>N/A</v>
          </cell>
          <cell r="OU70" t="str">
            <v>N/A</v>
          </cell>
          <cell r="OV70" t="str">
            <v>N/A</v>
          </cell>
          <cell r="OW70" t="str">
            <v>N/A</v>
          </cell>
          <cell r="OX70" t="str">
            <v>N/A</v>
          </cell>
          <cell r="OY70" t="str">
            <v>N/A</v>
          </cell>
          <cell r="OZ70" t="str">
            <v>N/A</v>
          </cell>
          <cell r="PA70" t="str">
            <v>N/A</v>
          </cell>
          <cell r="PB70" t="str">
            <v>N/A</v>
          </cell>
          <cell r="PC70" t="str">
            <v>N/A</v>
          </cell>
          <cell r="PD70" t="str">
            <v>N/A</v>
          </cell>
          <cell r="PE70" t="str">
            <v>N/A</v>
          </cell>
          <cell r="PF70" t="str">
            <v>N/A</v>
          </cell>
          <cell r="PG70" t="str">
            <v>N/A</v>
          </cell>
          <cell r="PH70" t="str">
            <v>N/A</v>
          </cell>
          <cell r="PI70" t="str">
            <v>N/A</v>
          </cell>
          <cell r="PJ70" t="str">
            <v>N/A</v>
          </cell>
          <cell r="PK70" t="str">
            <v>N/A</v>
          </cell>
          <cell r="PL70" t="str">
            <v>N/A</v>
          </cell>
          <cell r="PM70" t="str">
            <v>N/A</v>
          </cell>
          <cell r="PN70" t="str">
            <v>N/A</v>
          </cell>
          <cell r="PO70" t="str">
            <v>N/A</v>
          </cell>
          <cell r="PP70" t="str">
            <v>N/A</v>
          </cell>
          <cell r="PQ70">
            <v>11658315</v>
          </cell>
          <cell r="PR70">
            <v>3238747949</v>
          </cell>
          <cell r="PS70" t="str">
            <v>Meta Estratégica</v>
          </cell>
        </row>
        <row r="71">
          <cell r="A71" t="str">
            <v>PD115</v>
          </cell>
          <cell r="B71">
            <v>7871</v>
          </cell>
          <cell r="C71" t="str">
            <v>7871_MGA_1</v>
          </cell>
          <cell r="D71">
            <v>2020110010188</v>
          </cell>
          <cell r="E71" t="str">
            <v>Un nuevo contrato social y ambiental para la Bogotá del siglo XXI</v>
          </cell>
          <cell r="F71" t="str">
            <v>3. Inspirar confianza y legitimidad para vivir sin miedo y ser epicentro de cultura ciudadana, paz y reconciliación.</v>
          </cell>
          <cell r="G71" t="str">
            <v>39.  Bogotá territorio de paz y atención integral a las víctimas del conflicto armado.</v>
          </cell>
          <cell r="H71" t="str">
            <v>Mejorar la integración de las acciones, servicios y escenarios que dan respuesta a las obligaciones derivadas de ley para las víctimas, el Acuerdo de Paz, y los demás compromisos distritales en materia de memoria, reparación, paz y reconciliación.</v>
          </cell>
          <cell r="I71" t="str">
            <v>N/A</v>
          </cell>
          <cell r="J71" t="str">
            <v>Construcción de Bogotá-región como territorio de paz para las víctimas y la reconciliación</v>
          </cell>
          <cell r="K71" t="str">
            <v>Oficina de Alta Consejería de Paz, Víctimas y Reconciliación</v>
          </cell>
          <cell r="L71" t="str">
            <v>Diego Fernando Peña</v>
          </cell>
          <cell r="M71" t="str">
            <v>Alto Consejero de Paz, Víctimas y Reconciliación</v>
          </cell>
          <cell r="N71" t="str">
            <v>Oficina de Alta Consejería de Paz, Víctimas y Reconciliación</v>
          </cell>
          <cell r="O71" t="str">
            <v>Diego Fernando Peña</v>
          </cell>
          <cell r="P71" t="str">
            <v>Alto Consejero de Paz, Víctimas y Reconciliación</v>
          </cell>
          <cell r="Q71" t="str">
            <v>Ehimy Duque, Juan Guillermo Becerra Jimenez</v>
          </cell>
          <cell r="R71" t="str">
            <v>Lucero Molina</v>
          </cell>
          <cell r="S71" t="str">
            <v>Servicio de asistencia técnica para la realización_x000D_
de iniciativas de memoria histórica</v>
          </cell>
          <cell r="T71" t="str">
            <v>Iniciativas de memoria histórica_x000D_
asistidas técnicamente</v>
          </cell>
          <cell r="AD71" t="str">
            <v>1.1. Servicio de asistencia técnica para la realización de iniciativas de memoria históricade iniciativas de memoria histórica</v>
          </cell>
          <cell r="AE71" t="str">
            <v>1.1.1. Iniciativas de memoria histórica asistidas técnicamente</v>
          </cell>
          <cell r="AI71" t="str">
            <v xml:space="preserve">PD_producto MGA: 1.1. Servicio de asistencia técnica para la realización de iniciativas de memoria históricade iniciativas de memoria histórica; PD_ID producto MGA: 1.1.1. Iniciativas de memoria histórica asistidas técnicamente; </v>
          </cell>
          <cell r="AJ71">
            <v>0</v>
          </cell>
          <cell r="AK71">
            <v>44466</v>
          </cell>
          <cell r="AL71">
            <v>2</v>
          </cell>
          <cell r="AM71">
            <v>2023</v>
          </cell>
          <cell r="AN71" t="str">
            <v>Este indicador evidencia la creación de 1030 procesos pedagógicos para el fortalecimiento de iniciativas ciudadanas, que conduzcan al debate y la apropiación social de la paz, la memoria y la reconciliación, que se construye en los territorios ciudad región desde el Centro de Memoria, Paz y Reconciliación -CMPR- 
El eje central de estos procesos pedagógicos es el fortalecimiento de las iniciativas ciudadanas de distinto índole: aquellas que moviliza la ciudadanía organizada, aquellas que surgen en la escuela, o aquellas que surgen de forma autónoma y no orgánica. Los procesos pedagógicos para el fortalecimiento de estas iniciativas ciudadanas incluyen: 
(a) El servicio de visitas guiadas que el CMPR moviliza con distintos actores
(b) Acciones de fortalecimiento a iniciativas ciudadanas de memoria para la paz y la reconciliación
(c) Apoyo en la realización de acciones memoriales y conmemorativas 
(d) La gestión, dinamización y asistencia técnica para el uso de los espacios del CMPR por parte de las iniciativas ciudadanas de memoria, paz y reconciliación.
Estos procesos circulan y se reproducen socialmente a partir de discursos y mensajes que permiten transformar imaginarios de violencia y concientizar, sensibilizar y visibilizar la importancia sobre los derechos humanos.</v>
          </cell>
          <cell r="AO71" t="str">
            <v xml:space="preserve">La promoción de unas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 torno a la memoria, la paz y la reconciliación; 
La promoción y consolidación del CMPR y sus espacios como un referente en la ciudad para la construcción de memoria, para la paz y la reconciliación.
</v>
          </cell>
          <cell r="AP71">
            <v>2020</v>
          </cell>
          <cell r="AQ71">
            <v>2024</v>
          </cell>
          <cell r="AR71" t="str">
            <v>Suma</v>
          </cell>
          <cell r="AS71" t="str">
            <v>Eficacia</v>
          </cell>
          <cell r="AT71" t="str">
            <v>Número</v>
          </cell>
          <cell r="AU71" t="str">
            <v>Producto</v>
          </cell>
          <cell r="AV71" t="str">
            <v>N/D</v>
          </cell>
          <cell r="AW71" t="str">
            <v>N/D</v>
          </cell>
          <cell r="AX71" t="str">
            <v>N/D</v>
          </cell>
          <cell r="AZ71">
            <v>1</v>
          </cell>
          <cell r="BB71" t="str">
            <v>Este indicador se calcula a través de la sumatoria de procesos pedagógicos realizados para el fortalecimiento de iniciativas (ID PD101), de conformidad con el plan interno de trabajo de la Oficina Alta Consejería de Paz, Víctimas y Reconciliación.</v>
          </cell>
          <cell r="BC71" t="str">
            <v>Sumatoria de procesos pedagógicos para el fortalecimiento de iniciativas ciudadanas realizados</v>
          </cell>
          <cell r="BD71" t="str">
            <v>Procesos pedagógicos para el fortalecimiento de iniciativas ciudadanas realizados</v>
          </cell>
          <cell r="BE71" t="str">
            <v>N/A</v>
          </cell>
          <cell r="BF71" t="str">
            <v>Soportes que evidencian el cumplimiento de procesos pedagógicos.</v>
          </cell>
          <cell r="BG71">
            <v>3</v>
          </cell>
          <cell r="BH71">
            <v>44644</v>
          </cell>
          <cell r="BI71" t="str">
            <v>Radicado 3-2022-9977 del 24/03/2022</v>
          </cell>
          <cell r="BJ71" t="str">
            <v>Establecer variables 1 y/o 2 numéricas</v>
          </cell>
          <cell r="BK71">
            <v>1030</v>
          </cell>
          <cell r="BL71">
            <v>104</v>
          </cell>
          <cell r="BM71">
            <v>310</v>
          </cell>
          <cell r="BN71">
            <v>258</v>
          </cell>
          <cell r="BO71">
            <v>258</v>
          </cell>
          <cell r="BP71">
            <v>100</v>
          </cell>
          <cell r="BW71">
            <v>30</v>
          </cell>
          <cell r="BX71">
            <v>95</v>
          </cell>
          <cell r="BY71">
            <v>258</v>
          </cell>
          <cell r="BZ71">
            <v>258</v>
          </cell>
          <cell r="CA71">
            <v>310</v>
          </cell>
          <cell r="CB71">
            <v>258</v>
          </cell>
          <cell r="CC71">
            <v>258</v>
          </cell>
          <cell r="CD71">
            <v>0</v>
          </cell>
          <cell r="CE71">
            <v>0</v>
          </cell>
          <cell r="CF71">
            <v>0</v>
          </cell>
          <cell r="CG71">
            <v>0</v>
          </cell>
          <cell r="CH71" t="str">
            <v>N/A</v>
          </cell>
          <cell r="CI71" t="str">
            <v>N/A</v>
          </cell>
          <cell r="CJ71">
            <v>103.99999999999999</v>
          </cell>
          <cell r="CK71">
            <v>310</v>
          </cell>
          <cell r="CL71">
            <v>258</v>
          </cell>
          <cell r="CM71">
            <v>787</v>
          </cell>
          <cell r="CN71" t="str">
            <v>Suma</v>
          </cell>
          <cell r="CO71">
            <v>0</v>
          </cell>
          <cell r="CP71">
            <v>10</v>
          </cell>
          <cell r="CQ71">
            <v>30</v>
          </cell>
          <cell r="CR71">
            <v>30</v>
          </cell>
          <cell r="CS71">
            <v>30</v>
          </cell>
          <cell r="CT71">
            <v>15</v>
          </cell>
          <cell r="CU71">
            <v>15</v>
          </cell>
          <cell r="CV71">
            <v>30</v>
          </cell>
          <cell r="CW71">
            <v>30</v>
          </cell>
          <cell r="CX71">
            <v>30</v>
          </cell>
          <cell r="CY71">
            <v>30</v>
          </cell>
          <cell r="CZ71">
            <v>8</v>
          </cell>
          <cell r="DA71">
            <v>258</v>
          </cell>
          <cell r="DB71">
            <v>115</v>
          </cell>
          <cell r="DC71">
            <v>115</v>
          </cell>
          <cell r="DD71" t="str">
            <v/>
          </cell>
          <cell r="DE71">
            <v>10</v>
          </cell>
          <cell r="DF71">
            <v>30</v>
          </cell>
          <cell r="DG71">
            <v>30</v>
          </cell>
          <cell r="DH71">
            <v>30</v>
          </cell>
          <cell r="DI71">
            <v>15</v>
          </cell>
          <cell r="DJ71">
            <v>15</v>
          </cell>
          <cell r="DK71">
            <v>30</v>
          </cell>
          <cell r="DL71">
            <v>30</v>
          </cell>
          <cell r="DM71">
            <v>30</v>
          </cell>
          <cell r="DN71">
            <v>30</v>
          </cell>
          <cell r="DO71">
            <v>8</v>
          </cell>
          <cell r="DP71">
            <v>258</v>
          </cell>
          <cell r="DQ71" t="str">
            <v/>
          </cell>
          <cell r="DR71">
            <v>10</v>
          </cell>
          <cell r="DS71">
            <v>30</v>
          </cell>
          <cell r="DT71">
            <v>30</v>
          </cell>
          <cell r="DU71">
            <v>30</v>
          </cell>
          <cell r="DV71">
            <v>15</v>
          </cell>
          <cell r="DW71" t="str">
            <v/>
          </cell>
          <cell r="DX71" t="str">
            <v/>
          </cell>
          <cell r="DY71" t="str">
            <v/>
          </cell>
          <cell r="DZ71" t="str">
            <v/>
          </cell>
          <cell r="EA71" t="str">
            <v/>
          </cell>
          <cell r="EB71" t="str">
            <v/>
          </cell>
          <cell r="EC71">
            <v>115</v>
          </cell>
          <cell r="ED71">
            <v>115</v>
          </cell>
          <cell r="EE71" t="str">
            <v>No programó</v>
          </cell>
          <cell r="EF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G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H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I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J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K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L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M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N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O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P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Q71" t="str">
            <v>No Programó</v>
          </cell>
          <cell r="ER71" t="str">
            <v>• 1.2.1 REPORTE ACCIONES DE FORTALECIMIENTO A IMH
• 1.2.1 ANEXOS FORTALECIMIENTO IMH
• 1.2.2 REPORTE VISITAS GUIADAS
• 1.2.2 ANEXOS VISITAS GUIADAS</v>
          </cell>
          <cell r="ES71" t="str">
            <v>• 1.2.1 REPORTE ACCIONES DE FORTALECIMIENTO A IMH
• 1.2.1 ANEXOS FORTALECIMIENTO IMH
• 1.2.2 REPORTE VISITAS GUIADAS
• 1.2.2 ANEXOS VISITAS GUIADAS</v>
          </cell>
          <cell r="ET71" t="str">
            <v>• 1.2.1 REPORTE ACCIONES DE FORTALECIMIENTO A IMH
• 1.2.1 ANEXOS FORTALECIMIENTO IMH
• 1.2.2 REPORTE VISITAS GUIADAS
• 1.2.2 ANEXOS VISITAS GUIADAS</v>
          </cell>
          <cell r="EU71" t="str">
            <v>• 1.2.1 REPORTE ACCIONES DE FORTALECIMIENTO A IMH
• 1.2.1 ANEXOS FORTALECIMIENTO IMH
• 1.2.2 REPORTE VISITAS GUIADAS
• 1.2.2 ANEXOS VISITAS GUIADAS</v>
          </cell>
          <cell r="EV71" t="str">
            <v>• 1.2.1 REPORTE ACCIONES DE FORTALECIMIENTO A IMH
• 1.2.1 ANEXOS FORTALECIMIENTO IMH
• 1.2.2 REPORTE VISITAS GUIADAS
• 1.2.2 ANEXOS VISITAS GUIADAS</v>
          </cell>
          <cell r="EW71" t="str">
            <v/>
          </cell>
          <cell r="EX71" t="str">
            <v/>
          </cell>
          <cell r="EY71" t="str">
            <v/>
          </cell>
          <cell r="EZ71" t="str">
            <v/>
          </cell>
          <cell r="FA71" t="str">
            <v/>
          </cell>
          <cell r="FB71" t="str">
            <v/>
          </cell>
          <cell r="FC71" t="str">
            <v>N/A</v>
          </cell>
          <cell r="FD71" t="str">
            <v>N/A</v>
          </cell>
          <cell r="FE71" t="str">
            <v>N/A</v>
          </cell>
          <cell r="FF71" t="str">
            <v>N/A</v>
          </cell>
          <cell r="FG71" t="str">
            <v>N/A</v>
          </cell>
          <cell r="FH71" t="str">
            <v>N/A</v>
          </cell>
          <cell r="FI71" t="str">
            <v>N/A</v>
          </cell>
          <cell r="FJ71" t="str">
            <v>N/A</v>
          </cell>
          <cell r="FK71" t="str">
            <v>N/A</v>
          </cell>
          <cell r="FL71" t="str">
            <v>N/A</v>
          </cell>
          <cell r="FM71" t="str">
            <v>N/A</v>
          </cell>
          <cell r="FN71" t="str">
            <v>N/A</v>
          </cell>
          <cell r="FO71" t="str">
            <v>N/A</v>
          </cell>
          <cell r="FP71" t="str">
            <v>N/A</v>
          </cell>
          <cell r="FQ71" t="str">
            <v>N/A</v>
          </cell>
          <cell r="FR71" t="str">
            <v>N/A</v>
          </cell>
          <cell r="FS71" t="str">
            <v>N/A</v>
          </cell>
          <cell r="FT71" t="str">
            <v>N/A</v>
          </cell>
          <cell r="FU71" t="str">
            <v>N/A</v>
          </cell>
          <cell r="FV71" t="str">
            <v>N/A</v>
          </cell>
          <cell r="FW71" t="str">
            <v>N/A</v>
          </cell>
          <cell r="FX71" t="str">
            <v>N/A</v>
          </cell>
          <cell r="FY71" t="str">
            <v>N/A</v>
          </cell>
          <cell r="FZ71" t="str">
            <v>N/A</v>
          </cell>
          <cell r="GA71" t="str">
            <v>N/A</v>
          </cell>
          <cell r="GB71" t="str">
            <v>N/A</v>
          </cell>
          <cell r="GC71" t="str">
            <v>N/A</v>
          </cell>
          <cell r="GD71" t="str">
            <v>N/A</v>
          </cell>
          <cell r="GE71" t="str">
            <v>N/A</v>
          </cell>
          <cell r="GF71" t="str">
            <v>N/A</v>
          </cell>
          <cell r="GG71" t="str">
            <v>N/A</v>
          </cell>
          <cell r="GH71" t="str">
            <v>N/A</v>
          </cell>
          <cell r="GI71" t="str">
            <v>N/A</v>
          </cell>
          <cell r="GJ71" t="str">
            <v>N/A</v>
          </cell>
          <cell r="GK71" t="str">
            <v>N/A</v>
          </cell>
          <cell r="GL71" t="str">
            <v>N/A</v>
          </cell>
          <cell r="GM71" t="str">
            <v>N/A</v>
          </cell>
          <cell r="GN71" t="str">
            <v>N/A</v>
          </cell>
          <cell r="GO71" t="str">
            <v>N/A</v>
          </cell>
          <cell r="GP71" t="str">
            <v>N/A</v>
          </cell>
          <cell r="GQ71" t="str">
            <v>N/A</v>
          </cell>
          <cell r="GR71" t="str">
            <v>N/A</v>
          </cell>
          <cell r="GS71" t="str">
            <v>N/A</v>
          </cell>
          <cell r="GT71" t="str">
            <v>N/A</v>
          </cell>
          <cell r="GU71" t="str">
            <v>N/A</v>
          </cell>
          <cell r="GV71" t="str">
            <v>N/A</v>
          </cell>
          <cell r="GW71" t="str">
            <v>N/A</v>
          </cell>
          <cell r="GX71" t="str">
            <v>N/A</v>
          </cell>
          <cell r="GY71" t="str">
            <v>N/A</v>
          </cell>
          <cell r="GZ71" t="str">
            <v>N/A</v>
          </cell>
          <cell r="HA71" t="str">
            <v>N/A</v>
          </cell>
          <cell r="HB71" t="str">
            <v>N/A</v>
          </cell>
          <cell r="HC71" t="str">
            <v>N/A</v>
          </cell>
          <cell r="HD71" t="str">
            <v>N/A</v>
          </cell>
          <cell r="HE71" t="str">
            <v>N/A</v>
          </cell>
          <cell r="HF71" t="str">
            <v>N/A</v>
          </cell>
          <cell r="HG71" t="str">
            <v>N/A</v>
          </cell>
          <cell r="HH71" t="str">
            <v>N/A</v>
          </cell>
          <cell r="HI71" t="str">
            <v>N/A</v>
          </cell>
          <cell r="HJ71" t="str">
            <v>N/A</v>
          </cell>
          <cell r="HK71" t="str">
            <v>N/A</v>
          </cell>
          <cell r="HL71" t="str">
            <v>N/A</v>
          </cell>
          <cell r="HM71" t="str">
            <v>N/A</v>
          </cell>
          <cell r="HN71" t="str">
            <v>N/A</v>
          </cell>
          <cell r="HO71" t="str">
            <v>N/A</v>
          </cell>
          <cell r="HP71" t="str">
            <v>N/A</v>
          </cell>
          <cell r="HQ71" t="str">
            <v>N/A</v>
          </cell>
          <cell r="HR71" t="str">
            <v>N/A</v>
          </cell>
          <cell r="HS71" t="str">
            <v>N/A</v>
          </cell>
          <cell r="HT71" t="str">
            <v>N/A</v>
          </cell>
          <cell r="HU71" t="str">
            <v>N/A</v>
          </cell>
          <cell r="HV71" t="str">
            <v>N/A</v>
          </cell>
          <cell r="HW71" t="str">
            <v>N/A</v>
          </cell>
          <cell r="HX71" t="str">
            <v>N/A</v>
          </cell>
          <cell r="HY71" t="str">
            <v>N/A</v>
          </cell>
          <cell r="HZ71" t="str">
            <v>N/A</v>
          </cell>
          <cell r="IA71" t="str">
            <v>N/A</v>
          </cell>
          <cell r="IB71" t="str">
            <v>N/A</v>
          </cell>
          <cell r="IC71" t="str">
            <v>Para la meta de realizar 1030 procesos pedagógicos para el fortalecimiento de iniciativas ciudadanas, que conduzcan al debate y la apropiación social de la paz, la memoria y la reconciliación, que se construye en los territorios ciudad región, se programaron 258 procesos para la vigencia 2023. Con corte al mes de junio se programó realizar 115, de los cuales se realizaron 115, de la siguiente manera:
• Acompañamientos técnicos para la realización de 25 conmemoraciones y otras iniciativas de memoria, entre las que se destacan trabajos alrededor de la conmemoración y dignificación de niñas víctimas violencia sexual, concientización sobre el reclutamiento forzado, las violaciones a derechos humanos en la ciudad, la visibilización de procesos de memoria con enfoque de género, el fortalecimiento de apuestas, el debate alrededor de la persecución a operadores de justicia, la visibilización de la victimización y de la labor de quienes han sido perseguidos por su labor sindical, la visibilización de las víctimas de violencia sexual,  de la labor de memoria de las víctimas de ejecuciones extrajudiciales y alrededor de los hechos ocurridos en Bogotá durante las movilizaciones sociales y el estallido social en 2021 - especialmente en lo que respecta a la victimización de jóvenes por cuenta del abuso policial, además del fortalecimiento y promoción del debate sobre  memoria con la Fuerza Pública, las persecusión a líderes ambientales, y los hitos de paz producidos alrededor de la firma e implementación del Acuerdo Final de Paz.
• 90 visitas guiadas al Centro Memoria, Paz y Reconciliación -CMPR, de la siguiente manera:
- 67 visitas dentro de la estrategia general de visitas guiadas, de la que se beneficiaron colegios, instituciones de educación superior y delegaciones internacionales
- 22 visitas guiadas estrategia "camino a casa" especializada para niñas y niños. de las que se han beneficiado cuidadores y cuidadoras."
- 1 intercambio educativo con Fomento LEO de la Secretaría de Educación del Distrito y el Centro Regional para el Fomento del Libro en América Latina - CERLAC</v>
          </cell>
          <cell r="ID71" t="str">
            <v/>
          </cell>
          <cell r="IE71" t="str">
            <v/>
          </cell>
          <cell r="IF71" t="str">
            <v>No Programó</v>
          </cell>
          <cell r="IG7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febrero se reportaron (10) procesos pedagógicos de (10) programados:
• Se brindó acompañamiento técnico, y se articuló con familiares y u organizaciones, para la realización de (2) conmemoraciones:
1. Conmemoración del Día de las Manos Rojas
2. Conmemoración Sandra Catalina Vásquez
• Se brindaron (3) asistencias técnicas para el fortalecimiento de iniciativas de memoria, paz y reconciliación:
3. Asistencia técnica palabreras y callejeras
4. Asistencia técnica Casa de la Memoria Suba y Casa de la Memoria Usaquén
5. Asistencia técnica familiares Dubán Barros.
• Se reportaron (5) visitas guiadas al CMPR e intercambios con actores educativos, sociales, institucionales y ciudadanos de (5) programadas, de la siguiente manera:
6 al 9.  (4) visitas guiadas en el marco de la estrategia general de visitas guiadas,  5 instituciones de educación superior, y 1 organización social y 2 instituciones educativas, además de aquellas visitas guiadas que beneficiaron al público en general.
10.  (1) visita guiada en el marco de la estrategia especializada para niños y niñas ‘Camino a Casa’, en las que participaron cuidadores y cuidadoras en formación de la Universidad del Tolima.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febrero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febrero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v>
          </cell>
          <cell r="IH7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marzo se reportaron (30) procesos pedagógicos de (30) programados:
• Se brindó acompañamiento técnico, y se articuló con familiares y u organizaciones, para la realización de (2) conmemoraciones:
1. Conmemoración del homicidio de la firmante de paz Astrid Conde
2. Conmemoración del homicidio del líder político José Antequera
• Se brindaron (3) asistencias técnicas para el fortalecimiento de iniciativas de memoria, paz y reconciliación:
3. Asistencia técnica "La mesa como palimsesto"
4. Asistencia técnica proceso de memoria "Barrio Policarpa"
5. Asistencia técnica "La Yerbas de todos"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y cuidadores y cuidadoras en formación.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marzo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marzo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v>
          </cell>
          <cell r="II71"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abril se reportaron (30) procesos pedagógicos de (30) programados:
• Se brindó acompañamiento técnico, y se articuló con familiares y u organizaciones, para la realización de (4) conmemoraciones:
1. Acción pública realizada en el Parque de Verbenal en conmemoración de las víctimas de abuso y brutalidad policial
2. Acción conmemorativa por el asesinato de Guillermo Rivera Fúquene, 15 años
3. Acción conmemorativa de la muerte de Carlos Pizarro, 33 años.
4. Acción conmemorativa acerca de las luchas de Rodrigo Lara Bonilla y Enrique Low Murtra contra el narcotráfico."
• Se brindó (1) asistencia técnica para el fortalecimiento de iniciativas de memoria, paz y reconciliación:
5. Asistencia técnica a la Unidad Policial para la Edificación de la Paz (UNIPEP), tras la articulación con el Grupo de Memoria Histórica del Comando General de las Fuerzas Militares.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1 entidad distrital y universidades públicas y privadas.
BENEFICIOS
• Las acciones desarrolladas en abril permitieron visibilizar y abrir canales de discusión y apropiación pública sobre la persecución que han sufrido sindicalistas, operadores judiciales y personas que han participado de procesos de paz por posicionar agendas políticas alrededor de la justicia, la dignidad y la paz. También se apoyaron conmemoraciones sobre los hechos ocurridos en Bogotá en 2021, del cual fueron víctimas jóvenes en la ciudad.
• Las acciones de fortalecimiento a iniciativas de memoria permitieron el robustecer el trabajo de organizaciones de víctimas de distintos actores armados, instituciones,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abril permitieron fortalecer y sostener debates con instituciones como la Policía Nacional, acerca del sentido de la construcción de memoria, en un horizonte misional de construcción y sostenimiento de la paz.
• Niños, niñas, adolescentes y jóvenes de la ciudad cuentan con una oferta pedagógica para pensar y debatir acerca de la memoria, la paz y la reconciliación. </v>
          </cell>
          <cell r="IJ7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mayo se reportaron (30) procesos pedagógicos de (30) programados:
• Se brindó acompañamiento técnico, y se articuló con familiares y u organizaciones, para la realización de (5) conmemoraciones:
1. Conmemoración Acción II Festival por la Memoria, organizado por la Ruta de la Memoria de la Universidad Pedagógica en conmemoración de Darío Betancourt
2. Acción conmemorativa por el asesinato de Mario, Elsa y Carlos
3. Acción conmemorativa Día Nacional por la Dignidad de las Mujeres Víctimas de Violencia Sexual con Jineth Bedoya Lima.
4. Fortalecimiento a la Casa de la Memoria de Suba. 
5. Fortalecimiento a la iniciativa de memoria del OBSURDH - Observatorio Surcolombiano de Derechos Humanos.
• Se reportaron (25) visitas guiadas al CMPR e intercambios con actores educativos, sociales, institucionales y ciudadanos de (25) programadas, de la siguiente manera:
6 a 23. (18) visitas guiadas en el marco de la estrategia general de visitas guiadas, en las que participaron más de 8 colegios, 6 instituciones de educación superior, 3 organizaciones sociales y una estrategia de la Secretaría de Integración Social, además de aquellas visitas guiadas que beneficiaron al público en general.
24 a 29. (6) visitas guiadas en el marco de la estrategia especializada para niños y niñas ‘Camino a Casa’, en las que participaron 4 colegios públicos y privados, una (1) enmarcada en instituciones de educación superior públicas y una (1) estrategia de la Secretaría de Integración Social.
30. (1) intercambio con actores educativos, sociales, institucionales y ciudadanos,  el taller “Memoria y Verdad”, en alianza con Fomento LEO de la Secretaría de Educación del Distrito y el Centro Regional para el Fomento del Libro en América Latina - CERLAC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mayo permitieron visibilizar y abrir canales de discusión y apropiación pública sobre la persecución a docentes e investigadores, así como a defensores del medio ambiente. También se lññlevaro a cabo acciones conmemorativas para visibilizar la agencia de las víctimas de violencia sexual, frente a la búsqueda de justicia y reparación.
• Las acciones de fortalecimiento a iniciativas de memoria permitieron el robustecer el trabajo de organizaciones de víctimas de distintos actores, en particular instituciones de las fuerzas armadas, y jóvenes organizados alrededor de las reivindicciones de las víctimas violencia policial en el marco de las movilizaciones sociales en Bogotá en el año 2021. Estas acciones, además, posibilitaron aumentar visibilidad del trabajo desarrollado por estos actores.
• Niños, niñas, adolescentes y jóvenes de la ciudad cuentan con una oferta pedagógica para pensar y debatir acerca de la memoria, la paz y la reconciliación.
• De forma particular, durante el mes de mayo se fortalecieron los y las gestoras que estarán encargados de más de 190 bibliotecas escolares del distrito, a través de estrategias de promoción de lectura, para fortalecer sus propuestas de narrar la paz y apropiar el legado de la Comisión de la Verdad.</v>
          </cell>
          <cell r="IK7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junio se reportaron (15) procesos pedagógicos de (15) programados:
• Se brindó acompañamiento técnico, y se articuló con familiares y u organizaciones, para la realización de (5) conmemoraciones:
1. Conmemoración Kimy Pernía Domincó en la Cuenca de la Chiguaza  
2. Conmemoración de 1 año del Informe Final de la Comisión de la Verdad.
3. Conmemoración de un año de “La escuela abraza la verdad”.4. Fortalecimiento a la Casa de la Memoria de Suba. 
4. Ruta de la Memoria Portal Resistencia
5. Apoyo a Iniciativas de memoria en el Sector la Mariposa (Usaquén).
• Se reportaron (10) visitas guiadas al CMPR e intercambios con actores educativos, sociales, institucionales y ciudadanos de (10) programadas, de la siguiente manera:
6 a 12. (07) visitas guiadas en el marco de la estrategia general de visitas guiadas, en las que participaron cinco (5) colegios, (1) institución de educación superior y una (1) estrategia de la Secretaría de Integración Social, además de aquellas visitas guiadas que beneficiaron al público en general
13 a 15. (3) visitas guiadas en el marco de la estrategia especializada para niños y niñas ‘Camino a Casa’, en las que participaron (1) colegio público, una (1) enmarcada en instituciones de educación superior públicas y una (1) estrategia de la Secretaría de Educación del Distrito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 Niños, niñas, adolescentes y jóvenes de la ciudad cuentan con una oferta pedagógica para pensar y debatir acerca de la memoria, la paz y la reconciliación.</v>
          </cell>
          <cell r="IL71" t="str">
            <v/>
          </cell>
          <cell r="IM71" t="str">
            <v/>
          </cell>
          <cell r="IN71" t="str">
            <v/>
          </cell>
          <cell r="IO71" t="str">
            <v/>
          </cell>
          <cell r="IP71" t="str">
            <v/>
          </cell>
          <cell r="IQ71" t="str">
            <v/>
          </cell>
          <cell r="IR71" t="str">
            <v/>
          </cell>
          <cell r="IS71">
            <v>1</v>
          </cell>
          <cell r="IT71">
            <v>1</v>
          </cell>
          <cell r="IU71">
            <v>1</v>
          </cell>
          <cell r="IV71">
            <v>1</v>
          </cell>
          <cell r="IW71">
            <v>1</v>
          </cell>
          <cell r="IX71" t="str">
            <v/>
          </cell>
          <cell r="IY71" t="str">
            <v/>
          </cell>
          <cell r="IZ71" t="str">
            <v/>
          </cell>
          <cell r="JA71" t="str">
            <v/>
          </cell>
          <cell r="JB71" t="str">
            <v/>
          </cell>
          <cell r="JC71" t="str">
            <v/>
          </cell>
          <cell r="JD71">
            <v>0.44573643410852715</v>
          </cell>
          <cell r="JE71">
            <v>0</v>
          </cell>
          <cell r="JF71">
            <v>3.8759689922480618</v>
          </cell>
          <cell r="JG71">
            <v>11.627906976744185</v>
          </cell>
          <cell r="JH71">
            <v>11.627906976744185</v>
          </cell>
          <cell r="JI71">
            <v>11.627906976744185</v>
          </cell>
          <cell r="JJ71">
            <v>5.8139534883720927</v>
          </cell>
          <cell r="JK71">
            <v>0</v>
          </cell>
          <cell r="JL71">
            <v>0</v>
          </cell>
          <cell r="JM71">
            <v>0</v>
          </cell>
          <cell r="JN71">
            <v>0</v>
          </cell>
          <cell r="JO71">
            <v>0</v>
          </cell>
          <cell r="JP71">
            <v>0</v>
          </cell>
          <cell r="JQ71">
            <v>44.573643410852711</v>
          </cell>
          <cell r="JR71">
            <v>0</v>
          </cell>
          <cell r="JS71">
            <v>3.8759689922480618</v>
          </cell>
          <cell r="JT71">
            <v>15.503875968992247</v>
          </cell>
          <cell r="JU71">
            <v>27.131782945736433</v>
          </cell>
          <cell r="JV71">
            <v>38.759689922480618</v>
          </cell>
          <cell r="JW71">
            <v>44.573643410852711</v>
          </cell>
          <cell r="JX71">
            <v>44.573643410852711</v>
          </cell>
          <cell r="JY71">
            <v>44.573643410852711</v>
          </cell>
          <cell r="JZ71">
            <v>44.573643410852711</v>
          </cell>
          <cell r="KA71">
            <v>44.573643410852711</v>
          </cell>
          <cell r="KB71">
            <v>44.573643410852711</v>
          </cell>
          <cell r="KC71">
            <v>44.573643410852711</v>
          </cell>
          <cell r="KD71" t="str">
            <v>No Programó</v>
          </cell>
          <cell r="KE71">
            <v>99.999999999999986</v>
          </cell>
          <cell r="KF71">
            <v>99.999999999999986</v>
          </cell>
          <cell r="KG71">
            <v>99.999999999999986</v>
          </cell>
          <cell r="KH71">
            <v>99.999999999999986</v>
          </cell>
          <cell r="KI71">
            <v>99.999999999999986</v>
          </cell>
          <cell r="KJ71" t="str">
            <v/>
          </cell>
          <cell r="KK71" t="str">
            <v/>
          </cell>
          <cell r="KL71" t="str">
            <v/>
          </cell>
          <cell r="KM71" t="str">
            <v/>
          </cell>
          <cell r="KN71" t="str">
            <v/>
          </cell>
          <cell r="KO71" t="str">
            <v/>
          </cell>
          <cell r="KP71" t="str">
            <v>No Programó</v>
          </cell>
          <cell r="KQ71">
            <v>99.999999999999986</v>
          </cell>
          <cell r="KR71">
            <v>99.999999999999986</v>
          </cell>
          <cell r="KS71">
            <v>99.999999999999986</v>
          </cell>
          <cell r="KT71">
            <v>99.999999999999986</v>
          </cell>
          <cell r="KU71">
            <v>99.999999999999986</v>
          </cell>
          <cell r="KV71" t="str">
            <v/>
          </cell>
          <cell r="KW71" t="str">
            <v/>
          </cell>
          <cell r="KX71" t="str">
            <v/>
          </cell>
          <cell r="KY71" t="str">
            <v/>
          </cell>
          <cell r="KZ71" t="str">
            <v/>
          </cell>
          <cell r="LA71" t="str">
            <v/>
          </cell>
          <cell r="LB71">
            <v>99.999999999999986</v>
          </cell>
          <cell r="LC71" t="str">
            <v>7871_N</v>
          </cell>
          <cell r="LD71" t="str">
            <v>N/A</v>
          </cell>
          <cell r="LE71" t="str">
            <v>No programó</v>
          </cell>
          <cell r="LF71" t="str">
            <v/>
          </cell>
          <cell r="LG71" t="str">
            <v/>
          </cell>
          <cell r="LH71" t="str">
            <v/>
          </cell>
          <cell r="LI71">
            <v>99.259397560368427</v>
          </cell>
          <cell r="LJ71">
            <v>79.782521690760007</v>
          </cell>
          <cell r="LK71">
            <v>24341513000</v>
          </cell>
          <cell r="LL71">
            <v>23799665292</v>
          </cell>
          <cell r="LM71">
            <v>8358079540</v>
          </cell>
          <cell r="LN71">
            <v>3250406264</v>
          </cell>
          <cell r="LO71">
            <v>3114713912</v>
          </cell>
          <cell r="LP71" t="str">
            <v>No Programó</v>
          </cell>
          <cell r="LQ71">
            <v>9.9999999999999982</v>
          </cell>
          <cell r="LR71">
            <v>29.999999999999993</v>
          </cell>
          <cell r="LS71">
            <v>29.999999999999993</v>
          </cell>
          <cell r="LT71">
            <v>30</v>
          </cell>
          <cell r="LU71">
            <v>15</v>
          </cell>
          <cell r="LV71" t="str">
            <v/>
          </cell>
          <cell r="LW71" t="str">
            <v/>
          </cell>
          <cell r="LX71" t="str">
            <v/>
          </cell>
          <cell r="LY71" t="str">
            <v/>
          </cell>
          <cell r="LZ71" t="str">
            <v/>
          </cell>
          <cell r="MA71" t="str">
            <v/>
          </cell>
          <cell r="MB71">
            <v>114.99999999999999</v>
          </cell>
          <cell r="MC71">
            <v>114.99999999999999</v>
          </cell>
          <cell r="MD71">
            <v>114.99999999999999</v>
          </cell>
          <cell r="ME71">
            <v>0</v>
          </cell>
          <cell r="MF71" t="str">
            <v>Oportuno: Se radica en los tiempos establecidos por la Oficina Asesora de Planeación - OAP</v>
          </cell>
          <cell r="MG71" t="str">
            <v>Oportuno: Se radica en los tiempos establecidos por la Oficina Asesora de Planeación - OAP</v>
          </cell>
          <cell r="MH71" t="str">
            <v>Oportuno: Se radica en los tiempos establecidos por la Oficina Asesora de Planeación - OAP</v>
          </cell>
          <cell r="MI71" t="str">
            <v>Oportuno: Se radica en los tiempos establecidos por la Oficina Asesora de Planeación - OAP</v>
          </cell>
          <cell r="MJ71">
            <v>0</v>
          </cell>
          <cell r="MK71">
            <v>0</v>
          </cell>
          <cell r="ML71">
            <v>0</v>
          </cell>
          <cell r="MM71">
            <v>0</v>
          </cell>
          <cell r="MN71">
            <v>0</v>
          </cell>
          <cell r="MO71">
            <v>0</v>
          </cell>
          <cell r="MP71">
            <v>0</v>
          </cell>
          <cell r="MQ71">
            <v>0</v>
          </cell>
          <cell r="MR71" t="str">
            <v>Coherente: La información de avance de la magnitud, consignada en el reporte del periodo, concuerda con la programación realizada, con la información cualitativa presentada, con las actividades establecidas (si aplica) y con los soportes presentados. Esta</v>
          </cell>
          <cell r="MS71" t="str">
            <v>Coherente: La información de avance de la magnitud, consignada en el reporte del periodo, concuerda con la programación realizada, con la información cualitativa presentada, con las actividades establecidas (si aplica) y con los soportes presentados. Esta</v>
          </cell>
          <cell r="MT71" t="str">
            <v>Coherente: La información de avance de la magnitud, consignada en el reporte del periodo, concuerda con la programación realizada, con la información cualitativa presentada, con las actividades establecidas (si aplica) y con los soportes presentados. Esta</v>
          </cell>
          <cell r="MU71" t="str">
            <v>Coherente: La información de avance de la magnitud, consignada en el reporte del periodo, concuerda con la programación realizada, con la información cualitativa presentada, con las actividades establecidas (si aplica) y con los soportes presentados. Esta</v>
          </cell>
          <cell r="MV71">
            <v>0</v>
          </cell>
          <cell r="MW71">
            <v>0</v>
          </cell>
          <cell r="MX71">
            <v>0</v>
          </cell>
          <cell r="MY71">
            <v>0</v>
          </cell>
          <cell r="MZ71">
            <v>0</v>
          </cell>
          <cell r="NA71">
            <v>0</v>
          </cell>
          <cell r="NB71">
            <v>0</v>
          </cell>
          <cell r="NC71" t="str">
            <v>No Programó</v>
          </cell>
          <cell r="ND71">
            <v>99.999999999999986</v>
          </cell>
          <cell r="NE71">
            <v>99.999999999999986</v>
          </cell>
          <cell r="NF71">
            <v>99.999999999999986</v>
          </cell>
          <cell r="NG71">
            <v>99.999999999999986</v>
          </cell>
          <cell r="NH71">
            <v>99.999999999999986</v>
          </cell>
          <cell r="NI71" t="str">
            <v/>
          </cell>
          <cell r="NJ71" t="str">
            <v/>
          </cell>
          <cell r="NK71" t="str">
            <v/>
          </cell>
          <cell r="NL71" t="str">
            <v/>
          </cell>
          <cell r="NM71" t="str">
            <v/>
          </cell>
          <cell r="NN71" t="str">
            <v/>
          </cell>
          <cell r="NO71">
            <v>0</v>
          </cell>
          <cell r="NP71" t="str">
            <v xml:space="preserve">No aplica </v>
          </cell>
          <cell r="NQ71" t="str">
            <v xml:space="preserve">No aplica </v>
          </cell>
          <cell r="NR71" t="str">
            <v xml:space="preserve">No aplica </v>
          </cell>
          <cell r="NS71" t="str">
            <v xml:space="preserve">No aplica </v>
          </cell>
          <cell r="NT71">
            <v>0</v>
          </cell>
          <cell r="NU71">
            <v>0</v>
          </cell>
          <cell r="NV71">
            <v>0</v>
          </cell>
          <cell r="NW71">
            <v>0</v>
          </cell>
          <cell r="NX71">
            <v>0</v>
          </cell>
          <cell r="NY71">
            <v>0</v>
          </cell>
          <cell r="NZ71">
            <v>0</v>
          </cell>
          <cell r="OA71">
            <v>0</v>
          </cell>
          <cell r="OB71" t="str">
            <v xml:space="preserve">No aplica </v>
          </cell>
          <cell r="OC71" t="str">
            <v xml:space="preserve">No aplica </v>
          </cell>
          <cell r="OD71" t="str">
            <v xml:space="preserve">No aplica </v>
          </cell>
          <cell r="OE71" t="str">
            <v xml:space="preserve">No aplica </v>
          </cell>
          <cell r="OF71">
            <v>0</v>
          </cell>
          <cell r="OG71">
            <v>0</v>
          </cell>
          <cell r="OH71">
            <v>0</v>
          </cell>
          <cell r="OI71">
            <v>0</v>
          </cell>
          <cell r="OJ71">
            <v>0</v>
          </cell>
          <cell r="OK71">
            <v>0</v>
          </cell>
          <cell r="OL71">
            <v>0</v>
          </cell>
          <cell r="OO71" t="str">
            <v>PD115</v>
          </cell>
          <cell r="OP71">
            <v>115</v>
          </cell>
          <cell r="OQ71" t="str">
            <v>N/A</v>
          </cell>
          <cell r="OR71" t="str">
            <v>N/A</v>
          </cell>
          <cell r="OS71" t="str">
            <v>N/A</v>
          </cell>
          <cell r="OT71" t="str">
            <v>N/A</v>
          </cell>
          <cell r="OU71" t="str">
            <v>N/A</v>
          </cell>
          <cell r="OV71" t="str">
            <v>N/A</v>
          </cell>
          <cell r="OW71" t="str">
            <v>N/A</v>
          </cell>
          <cell r="OX71" t="str">
            <v>N/A</v>
          </cell>
          <cell r="OY71" t="str">
            <v>N/A</v>
          </cell>
          <cell r="OZ71" t="str">
            <v>N/A</v>
          </cell>
          <cell r="PA71" t="str">
            <v>N/A</v>
          </cell>
          <cell r="PB71" t="str">
            <v>N/A</v>
          </cell>
          <cell r="PC71" t="str">
            <v>N/A</v>
          </cell>
          <cell r="PD71" t="str">
            <v>N/A</v>
          </cell>
          <cell r="PE71" t="str">
            <v>N/A</v>
          </cell>
          <cell r="PF71" t="str">
            <v>N/A</v>
          </cell>
          <cell r="PG71" t="str">
            <v>N/A</v>
          </cell>
          <cell r="PH71" t="str">
            <v>N/A</v>
          </cell>
          <cell r="PI71" t="str">
            <v>N/A</v>
          </cell>
          <cell r="PJ71" t="str">
            <v>N/A</v>
          </cell>
          <cell r="PK71" t="str">
            <v>N/A</v>
          </cell>
          <cell r="PL71" t="str">
            <v>N/A</v>
          </cell>
          <cell r="PM71" t="str">
            <v>N/A</v>
          </cell>
          <cell r="PN71" t="str">
            <v>N/A</v>
          </cell>
          <cell r="PO71" t="str">
            <v>N/A</v>
          </cell>
          <cell r="PP71" t="str">
            <v>N/A</v>
          </cell>
          <cell r="PQ71">
            <v>11658315</v>
          </cell>
          <cell r="PR71">
            <v>3238747949</v>
          </cell>
          <cell r="PS71" t="str">
            <v>Indicador MGA</v>
          </cell>
        </row>
        <row r="72">
          <cell r="A72" t="str">
            <v>PD116</v>
          </cell>
          <cell r="B72">
            <v>7871</v>
          </cell>
          <cell r="C72" t="str">
            <v>7871_MGA_2</v>
          </cell>
          <cell r="D72">
            <v>2020110010188</v>
          </cell>
          <cell r="E72" t="str">
            <v>Un nuevo contrato social y ambiental para la Bogotá del siglo XXI</v>
          </cell>
          <cell r="F72" t="str">
            <v>3. Inspirar confianza y legitimidad para vivir sin miedo y ser epicentro de cultura ciudadana, paz y reconciliación.</v>
          </cell>
          <cell r="G72" t="str">
            <v>39.  Bogotá territorio de paz y atención integral a las víctimas del conflicto armado.</v>
          </cell>
          <cell r="H72" t="str">
            <v>Mejorar la integración de las acciones, servicios y escenarios que dan respuesta a las obligaciones derivadas de ley para las víctimas, el Acuerdo de Paz, y los demás compromisos distritales en materia de memoria, reparación, paz y reconciliación.</v>
          </cell>
          <cell r="I72" t="str">
            <v>N/A</v>
          </cell>
          <cell r="J72" t="str">
            <v>Construcción de Bogotá-región como territorio de paz para las víctimas y la reconciliación</v>
          </cell>
          <cell r="K72" t="str">
            <v>Oficina de Alta Consejería de Paz, Víctimas y Reconciliación</v>
          </cell>
          <cell r="L72" t="str">
            <v>Diego Fernando Peña</v>
          </cell>
          <cell r="M72" t="str">
            <v>Alto Consejero de Paz, Víctimas y Reconciliación</v>
          </cell>
          <cell r="N72" t="str">
            <v>Oficina de Alta Consejería de Paz, Víctimas y Reconciliación</v>
          </cell>
          <cell r="O72" t="str">
            <v>Diego Fernando Peña</v>
          </cell>
          <cell r="P72" t="str">
            <v>Alto Consejero de Paz, Víctimas y Reconciliación</v>
          </cell>
          <cell r="Q72" t="str">
            <v>Ehimy Duque, Juan Guillermo Becerra Jimenez</v>
          </cell>
          <cell r="R72" t="str">
            <v>Lucero Molina</v>
          </cell>
          <cell r="S72" t="str">
            <v>Servicio de ayuda y atención humanitaria</v>
          </cell>
          <cell r="T72" t="str">
            <v>Personas con asistencia_x000D_ humanitaria</v>
          </cell>
          <cell r="AD72" t="str">
            <v>2.1. Servicio de ayuda y atención humanitaria</v>
          </cell>
          <cell r="AE72" t="str">
            <v>2.1.1 Personas con asistencia humanitaria</v>
          </cell>
          <cell r="AI72" t="str">
            <v xml:space="preserve">PD_producto MGA: 2.1. Servicio de ayuda y atención humanitaria; PD_ID producto MGA: 2.1.1 Personas con asistencia humanitaria; </v>
          </cell>
          <cell r="AJ72" t="str">
            <v>Solicitud No 1.  Se solicita hacer ajuste en la magnitud mensual programada a partir del mes de mayo y hasta el mes de diciembre de 2023 para la siguiente meta, identificada en el libro de programación y seguimiento a metas e indicadores del Plan Distrital de Desarrollo de la Secretaría General con el código:  
• PD116 - "Servicio de ayuda y atención humanitaria"
Solicitud No 2.  Se solicita hacer ajuste en la magnitud programada para la vigencia 2023 y, en consecuencia, en el total programado para el cuatrienio para la siguiente meta, identificada en el libro de programación y seguimiento a metas e indicadores del Plan Distrital de Desarrollo de la Secretaría General con el código:  
• PD116 - "Servicio de ayuda y atención humanitaria"</v>
          </cell>
          <cell r="AK72">
            <v>44466</v>
          </cell>
          <cell r="AL72">
            <v>2</v>
          </cell>
          <cell r="AM72">
            <v>2023</v>
          </cell>
          <cell r="AN72" t="str">
            <v>Es el producto asociado al catálogo de la Metodología General Ajustada -MGA- y que corresponde a la Meta del Sector “Desarrollar acciones y procesos de asistencia, atención, reparación integral y participación para las víctimas del conflicto armado, en concordancia con las obligaciones y disposiciones legales establecidas para el Distrito Capital". 
Este indicador mide el número de personas que acceden a los servicios ofertados por la ACPVR, en el desarrollo de las siguientes metas del proyecto de inversión: 
-Implementar el 100% de la ruta de reparación integral para las víctimas del conflicto armado, acorde con las competencias del distrito capital.
-Otorgar el 100% de medidas de ayuda humanitaria inmediata en el distrito capital, conforme a los requisitos establecidos por la legislación vigente.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AO72" t="str">
            <v>Fortalecer la articulación institucional y el otorgamiento de servicios que dan respuesta a las obligaciones y retos en materia de asistencia, atención y reparación a víctimas en Bogotá</v>
          </cell>
          <cell r="AP72">
            <v>2020</v>
          </cell>
          <cell r="AQ72">
            <v>2024</v>
          </cell>
          <cell r="AR72" t="str">
            <v>Suma</v>
          </cell>
          <cell r="AS72" t="str">
            <v>Eficacia</v>
          </cell>
          <cell r="AT72" t="str">
            <v>Número</v>
          </cell>
          <cell r="AU72" t="str">
            <v>Producto</v>
          </cell>
          <cell r="AV72">
            <v>2019</v>
          </cell>
          <cell r="AW72">
            <v>1</v>
          </cell>
          <cell r="AX72" t="str">
            <v>Proyecto de inversión 1156</v>
          </cell>
          <cell r="AZ72">
            <v>1</v>
          </cell>
          <cell r="BB72" t="str">
            <v>Este indicador se mide a través de sumatoria de personas únicas por servicio o acciones realizadas por la entidad de la siguiente manera:
- Personas caracterizadas socioeconómicamente por primera vez y actualizadas.
- Personas en proceso de retornos, reubicación e integración local. 
- Personas atendidas con acompañamiento psicosocial.
- Personas atendidas con orientación jurídica.
- Personas atendidas con ayuda o atención humanitaria inmediata.
- Personas atendidas con gestiones realizadas en Prevención y protección.</v>
          </cell>
          <cell r="BC72" t="str">
            <v xml:space="preserve">Sumatoria de personas que acceden a los servicios o acciones que realiza la Alta Consejería de Paz, Victimas y Reconciliación </v>
          </cell>
          <cell r="BD72" t="str">
            <v xml:space="preserve">Personas que acceden a los servicios o acciones que realiza la Alta Consejería de Paz, Victimas y Reconciliación </v>
          </cell>
          <cell r="BE72" t="str">
            <v>N/A</v>
          </cell>
          <cell r="BF72" t="str">
            <v>Informe mensual de seguimiento de Victimas del conflicto armado residentes en Bogotá
Matriz de seguimiento MGA</v>
          </cell>
          <cell r="BG72">
            <v>3</v>
          </cell>
          <cell r="BH72">
            <v>44644</v>
          </cell>
          <cell r="BI72" t="str">
            <v>Radicado 3-2021-24143 del 08/09/2021
Radicado 3-2021-24873 del 15/09/2021</v>
          </cell>
          <cell r="BJ72" t="str">
            <v>Establecer variables 1 y/o 2 numéricas</v>
          </cell>
          <cell r="BK72">
            <v>144569</v>
          </cell>
          <cell r="BL72">
            <v>1221</v>
          </cell>
          <cell r="BM72">
            <v>35229</v>
          </cell>
          <cell r="BN72">
            <v>49961</v>
          </cell>
          <cell r="BO72">
            <v>50886</v>
          </cell>
          <cell r="BP72">
            <v>7272</v>
          </cell>
          <cell r="BW72">
            <v>3000</v>
          </cell>
          <cell r="BX72">
            <v>25000</v>
          </cell>
          <cell r="BY72">
            <v>25500</v>
          </cell>
          <cell r="BZ72">
            <v>25500</v>
          </cell>
          <cell r="CA72">
            <v>35229</v>
          </cell>
          <cell r="CB72">
            <v>50028.000000000007</v>
          </cell>
          <cell r="CC72">
            <v>50886</v>
          </cell>
          <cell r="CD72">
            <v>0</v>
          </cell>
          <cell r="CE72">
            <v>0</v>
          </cell>
          <cell r="CF72">
            <v>0</v>
          </cell>
          <cell r="CG72">
            <v>0</v>
          </cell>
          <cell r="CH72" t="str">
            <v>N/A</v>
          </cell>
          <cell r="CI72" t="str">
            <v>N/A</v>
          </cell>
          <cell r="CJ72">
            <v>1228</v>
          </cell>
          <cell r="CK72">
            <v>38671</v>
          </cell>
          <cell r="CL72">
            <v>50028.000000000007</v>
          </cell>
          <cell r="CM72">
            <v>115613</v>
          </cell>
          <cell r="CN72" t="str">
            <v>Suma</v>
          </cell>
          <cell r="CO72">
            <v>1200</v>
          </cell>
          <cell r="CP72">
            <v>1650</v>
          </cell>
          <cell r="CQ72">
            <v>2300</v>
          </cell>
          <cell r="CR72">
            <v>2300</v>
          </cell>
          <cell r="CS72">
            <v>5848</v>
          </cell>
          <cell r="CT72">
            <v>6148</v>
          </cell>
          <cell r="CU72">
            <v>5848</v>
          </cell>
          <cell r="CV72">
            <v>5171</v>
          </cell>
          <cell r="CW72">
            <v>7119</v>
          </cell>
          <cell r="CX72">
            <v>4440</v>
          </cell>
          <cell r="CY72">
            <v>4590</v>
          </cell>
          <cell r="CZ72">
            <v>4272</v>
          </cell>
          <cell r="DA72">
            <v>50886</v>
          </cell>
          <cell r="DB72">
            <v>19446</v>
          </cell>
          <cell r="DC72">
            <v>19446</v>
          </cell>
          <cell r="DD72">
            <v>1200</v>
          </cell>
          <cell r="DE72">
            <v>1650</v>
          </cell>
          <cell r="DF72">
            <v>2300</v>
          </cell>
          <cell r="DG72">
            <v>2300</v>
          </cell>
          <cell r="DH72">
            <v>5848</v>
          </cell>
          <cell r="DI72">
            <v>6148</v>
          </cell>
          <cell r="DJ72">
            <v>5848</v>
          </cell>
          <cell r="DK72">
            <v>5171</v>
          </cell>
          <cell r="DL72">
            <v>7119</v>
          </cell>
          <cell r="DM72">
            <v>4440</v>
          </cell>
          <cell r="DN72">
            <v>4590</v>
          </cell>
          <cell r="DO72">
            <v>4272</v>
          </cell>
          <cell r="DP72">
            <v>50886</v>
          </cell>
          <cell r="DQ72">
            <v>2678</v>
          </cell>
          <cell r="DR72">
            <v>4541</v>
          </cell>
          <cell r="DS72">
            <v>4967</v>
          </cell>
          <cell r="DT72">
            <v>4001</v>
          </cell>
          <cell r="DU72">
            <v>5483</v>
          </cell>
          <cell r="DV72">
            <v>4016</v>
          </cell>
          <cell r="DW72">
            <v>0</v>
          </cell>
          <cell r="DX72">
            <v>0</v>
          </cell>
          <cell r="DY72">
            <v>0</v>
          </cell>
          <cell r="DZ72">
            <v>0</v>
          </cell>
          <cell r="EA72">
            <v>0</v>
          </cell>
          <cell r="EB72">
            <v>0</v>
          </cell>
          <cell r="EC72">
            <v>25686</v>
          </cell>
          <cell r="ED72">
            <v>25686</v>
          </cell>
          <cell r="EE72" t="str">
            <v>Matriz de reporte MGA
Informe mensual de Seguimiento a Víctimas</v>
          </cell>
          <cell r="EF72" t="str">
            <v>Matriz de reporte MGA
Informe mensual de Seguimiento a Víctimas</v>
          </cell>
          <cell r="EG72" t="str">
            <v>Matriz de reporte MGA
Informe mensual de Seguimiento a Víctimas</v>
          </cell>
          <cell r="EH72" t="str">
            <v>Matriz de reporte MGA
Informe mensual de Seguimiento a Víctimas</v>
          </cell>
          <cell r="EI72" t="str">
            <v>Matriz de reporte MGA
Informe mensual de Seguimiento a Víctimas</v>
          </cell>
          <cell r="EJ72" t="str">
            <v>Matriz de reporte MGA
Informe mensual de Seguimiento a Víctimas</v>
          </cell>
          <cell r="EK72" t="str">
            <v>Matriz de reporte MGA
Informe mensual de Seguimiento a Víctimas</v>
          </cell>
          <cell r="EL72" t="str">
            <v>Matriz de reporte MGA
Informe mensual de Seguimiento a Víctimas</v>
          </cell>
          <cell r="EM72" t="str">
            <v>Matriz de reporte MGA
Informe mensual de Seguimiento a Víctimas</v>
          </cell>
          <cell r="EN72" t="str">
            <v>Matriz de reporte MGA
Informe mensual de Seguimiento a Víctimas</v>
          </cell>
          <cell r="EO72" t="str">
            <v>Matriz de reporte MGA
Informe mensual de Seguimiento a Víctimas</v>
          </cell>
          <cell r="EP72" t="str">
            <v>Matriz de reporte MGA
Informe mensual de Seguimiento a Víctimas</v>
          </cell>
          <cell r="EQ72" t="str">
            <v>•	Matriz de seguimiento MGA 2023
•	Informe de seguimiento a víctimas ENERO 2023</v>
          </cell>
          <cell r="ER72" t="str">
            <v>•	Matriz de seguimiento MGA 2023
•	Informe de seguimiento a víctimas FEBRERO 2023</v>
          </cell>
          <cell r="ES72" t="str">
            <v>• Matriz de seguimiento MGA 2023
• Informe de seguimiento a víctimas MARZO 2023</v>
          </cell>
          <cell r="ET72" t="str">
            <v>• Matriz de seguimiento MGA 2023
• Informe de seguimiento a víctimas ABRIL 2023</v>
          </cell>
          <cell r="EU72" t="str">
            <v>• Matriz de seguimiento MGA 2023
• Informe de seguimiento a víctimas MAYO 2023
• Anexos_informe</v>
          </cell>
          <cell r="EV72" t="str">
            <v>• Matriz de seguimiento MGA 2023
• Informe de seguimiento a víctimas JUNIO 2023
• Anexos_informe</v>
          </cell>
          <cell r="EW72">
            <v>0</v>
          </cell>
          <cell r="EX72">
            <v>0</v>
          </cell>
          <cell r="EY72">
            <v>0</v>
          </cell>
          <cell r="EZ72">
            <v>0</v>
          </cell>
          <cell r="FA72">
            <v>0</v>
          </cell>
          <cell r="FB72">
            <v>0</v>
          </cell>
          <cell r="FC72" t="str">
            <v>N/A</v>
          </cell>
          <cell r="FD72" t="str">
            <v>N/A</v>
          </cell>
          <cell r="FE72" t="str">
            <v>N/A</v>
          </cell>
          <cell r="FF72" t="str">
            <v>N/A</v>
          </cell>
          <cell r="FG72" t="str">
            <v>N/A</v>
          </cell>
          <cell r="FH72" t="str">
            <v>N/A</v>
          </cell>
          <cell r="FI72" t="str">
            <v>N/A</v>
          </cell>
          <cell r="FJ72" t="str">
            <v>N/A</v>
          </cell>
          <cell r="FK72" t="str">
            <v>N/A</v>
          </cell>
          <cell r="FL72" t="str">
            <v>N/A</v>
          </cell>
          <cell r="FM72" t="str">
            <v>N/A</v>
          </cell>
          <cell r="FN72" t="str">
            <v>N/A</v>
          </cell>
          <cell r="FO72" t="str">
            <v>N/A</v>
          </cell>
          <cell r="FP72" t="str">
            <v>N/A</v>
          </cell>
          <cell r="FQ72" t="str">
            <v>N/A</v>
          </cell>
          <cell r="FR72" t="str">
            <v>N/A</v>
          </cell>
          <cell r="FS72" t="str">
            <v>N/A</v>
          </cell>
          <cell r="FT72" t="str">
            <v>N/A</v>
          </cell>
          <cell r="FU72" t="str">
            <v>N/A</v>
          </cell>
          <cell r="FV72" t="str">
            <v>N/A</v>
          </cell>
          <cell r="FW72" t="str">
            <v>N/A</v>
          </cell>
          <cell r="FX72" t="str">
            <v>N/A</v>
          </cell>
          <cell r="FY72" t="str">
            <v>N/A</v>
          </cell>
          <cell r="FZ72" t="str">
            <v>N/A</v>
          </cell>
          <cell r="GA72" t="str">
            <v>N/A</v>
          </cell>
          <cell r="GB72" t="str">
            <v>N/A</v>
          </cell>
          <cell r="GC72" t="str">
            <v>N/A</v>
          </cell>
          <cell r="GD72" t="str">
            <v>N/A</v>
          </cell>
          <cell r="GE72" t="str">
            <v>N/A</v>
          </cell>
          <cell r="GF72" t="str">
            <v>N/A</v>
          </cell>
          <cell r="GG72" t="str">
            <v>N/A</v>
          </cell>
          <cell r="GH72" t="str">
            <v>N/A</v>
          </cell>
          <cell r="GI72" t="str">
            <v>N/A</v>
          </cell>
          <cell r="GJ72" t="str">
            <v>N/A</v>
          </cell>
          <cell r="GK72" t="str">
            <v>N/A</v>
          </cell>
          <cell r="GL72" t="str">
            <v>N/A</v>
          </cell>
          <cell r="GM72" t="str">
            <v>N/A</v>
          </cell>
          <cell r="GN72" t="str">
            <v>N/A</v>
          </cell>
          <cell r="GO72" t="str">
            <v>N/A</v>
          </cell>
          <cell r="GP72" t="str">
            <v>N/A</v>
          </cell>
          <cell r="GQ72" t="str">
            <v>N/A</v>
          </cell>
          <cell r="GR72" t="str">
            <v>N/A</v>
          </cell>
          <cell r="GS72" t="str">
            <v>N/A</v>
          </cell>
          <cell r="GT72" t="str">
            <v>N/A</v>
          </cell>
          <cell r="GU72" t="str">
            <v>N/A</v>
          </cell>
          <cell r="GV72" t="str">
            <v>N/A</v>
          </cell>
          <cell r="GW72" t="str">
            <v>N/A</v>
          </cell>
          <cell r="GX72" t="str">
            <v>N/A</v>
          </cell>
          <cell r="GY72" t="str">
            <v>N/A</v>
          </cell>
          <cell r="GZ72" t="str">
            <v>N/A</v>
          </cell>
          <cell r="HA72" t="str">
            <v>N/A</v>
          </cell>
          <cell r="HB72" t="str">
            <v>N/A</v>
          </cell>
          <cell r="HC72" t="str">
            <v>N/A</v>
          </cell>
          <cell r="HD72" t="str">
            <v>N/A</v>
          </cell>
          <cell r="HE72" t="str">
            <v>N/A</v>
          </cell>
          <cell r="HF72" t="str">
            <v>N/A</v>
          </cell>
          <cell r="HG72" t="str">
            <v>N/A</v>
          </cell>
          <cell r="HH72" t="str">
            <v>N/A</v>
          </cell>
          <cell r="HI72" t="str">
            <v>N/A</v>
          </cell>
          <cell r="HJ72" t="str">
            <v>N/A</v>
          </cell>
          <cell r="HK72" t="str">
            <v>N/A</v>
          </cell>
          <cell r="HL72" t="str">
            <v>N/A</v>
          </cell>
          <cell r="HM72" t="str">
            <v>N/A</v>
          </cell>
          <cell r="HN72" t="str">
            <v>N/A</v>
          </cell>
          <cell r="HO72" t="str">
            <v>N/A</v>
          </cell>
          <cell r="HP72" t="str">
            <v>N/A</v>
          </cell>
          <cell r="HQ72" t="str">
            <v>N/A</v>
          </cell>
          <cell r="HR72" t="str">
            <v>N/A</v>
          </cell>
          <cell r="HS72" t="str">
            <v>N/A</v>
          </cell>
          <cell r="HT72" t="str">
            <v>N/A</v>
          </cell>
          <cell r="HU72" t="str">
            <v>N/A</v>
          </cell>
          <cell r="HV72" t="str">
            <v>N/A</v>
          </cell>
          <cell r="HW72" t="str">
            <v>N/A</v>
          </cell>
          <cell r="HX72" t="str">
            <v>N/A</v>
          </cell>
          <cell r="HY72" t="str">
            <v>N/A</v>
          </cell>
          <cell r="HZ72" t="str">
            <v>N/A</v>
          </cell>
          <cell r="IA72" t="str">
            <v>N/A</v>
          </cell>
          <cell r="IB72" t="str">
            <v>N/A</v>
          </cell>
          <cell r="IC72" t="str">
            <v xml:space="preserve">Con corte al mes de junio de 2023, se atendieron un total 25.686 personas con servicio de asistencia humanitaria, así:
• Personas caracterizadas encuesta socioeconómica Línea 195: 3.677
• Personas en plan retornos y reubicación: 407
• Personas atendidas con Ayuda Humanitaria inmediata (AHÍ): 9.222
• Personas con Orientación Jurídica: 5.621
• Personas con acompañamiento psicosocial: 6.748
• Personas con servicio prevención y protección: 11
BENEFICIOS
• En el marco de la implementación de piloto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Realización de jornadas de fortalecimiento técnico, lo cual brinda a la población victima una mejor redistribución de los espacios locativos con buena iluminación y ventilación.
• Espacios grandes y acogedores en algunos CE, que se prestan para reuniones de víctimas, lideres e instituciones distritales y nacionales. 
• Pese al bajo número de profesionales psicosociales y jurídicos asignados al CE, se da respuesta oportuna a la atención de AHI y atención psicosocial.
• Fortalecimiento de la atención telefónica a la población que se encuentra en la ruta de AHÍ.
• Los procesos adelantados (huerta de la esperanza y jardín la esperanza) ayudan a posicionar de manera positiva y cambiar los imaginarios de la población.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			</v>
          </cell>
          <cell r="ID72" t="str">
            <v>Se presenta rezago frente a l reprogramación solicitada para el mes de junio, teniendo en cuenta que el comportamiento acumulado hasta el mismo mes presenta un mayor valor esperado. Por tal razón se solicitú reprogramación a partir del mes de mayo.</v>
          </cell>
          <cell r="IE72" t="str">
            <v/>
          </cell>
          <cell r="IF72" t="str">
            <v>Durante el mes de enero, se otorgó servicio de asistencia humanitaria a 2.678 personas, así:
• Personas caracterizadas encuesta socioeconómica Línea 195: 131
• Personas en plan retornos y reubicación: 0
• Personas atendidas con Ayuda Humanitaria inmediata (AHÍ): 450
• Personas con Orientación Jurídica: 625
• Personas con acompañamiento psicosocial: 470
• Personas con servicio prevención y protección: 2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G72" t="str">
            <v>Durante el mes de febrero, se otorgó servicio de asistencia humanitaria a 4.541 personas, así:
• Personas caracterizadas encuesta socioeconómica Línea 195: 867
• Personas en plan retornos y reubicación: 0
• Personas atendidas con Ayuda Humanitaria inmediata (AHÍ): 1.538
• Personas con Orientación Jurídica: 971
• Personas con acompañamiento psicosocial: 1.164
• Personas con servicio prevención y protección: 1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H72" t="str">
            <v>Durante el mes de marzo, se otorgó servicio de asistencia humanitaria a 4.967 personas, así:
• Personas caracterizadas encuesta socioeconómica Línea 195: 463
• Personas en plan retornos y reubicación: 363
• Personas atendidas con Ayuda Humanitaria inmediata (AHÍ): 1.776
• Personas con Orientación Jurídica: 1.115
• Personas con acompañamiento psicosocial: 1.249
• Personas con servicio prevención y protección: 1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I72" t="str">
            <v>Durante el mes de abril, se otorgó servicio de asistencia humanitaria a 4.001 personas, así:
• Personas caracterizadas encuesta socioeconómica Línea 195: 698
• Personas en plan retornos y reubicación: 0
• Personas atendidas con Ayuda Humanitaria inmediata (AHÍ): 1.407
• Personas con Orientación Jurídica: 987
• Personas con acompañamiento psicosocial: 909
• Personas con servicio prevención y protección: 0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J72" t="str">
            <v>Durante el mes de mayo, se otorgó servicio de asistencia humanitaria a 5.483 personas, así:
• Personas caracterizadas encuesta socioeconómica Línea 195: 1.337
• Personas en plan retornos y reubicación: 0
• Personas atendidas con Ayuda Humanitaria inmediata (AHÍ): 1.571
• Personas con Orientación Jurídica: 1.060
• Personas con acompañamiento psicosocial: 1.511
• Personas con servicio prevención y protección: 4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K72" t="str">
            <v>Durante el mes de junio, se otorgó servicio de asistencia humanitaria a 4.016 personas, así:
• Personas caracterizadas encuesta socioeconómica Línea 195: 181
• Personas en plan retornos y reubicación: 44
• Personas atendidas con Ayuda Humanitaria inmediata (AHÍ): 1.480
• Personas con Orientación Jurídica: 863
• Personas con acompañamiento psicosocial: 1.445
• Personas con servicio prevención y protección: 3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L72" t="str">
            <v/>
          </cell>
          <cell r="IM72" t="str">
            <v/>
          </cell>
          <cell r="IN72" t="str">
            <v/>
          </cell>
          <cell r="IO72" t="str">
            <v/>
          </cell>
          <cell r="IP72" t="str">
            <v/>
          </cell>
          <cell r="IQ72" t="str">
            <v/>
          </cell>
          <cell r="IR72">
            <v>2.2316666666666665</v>
          </cell>
          <cell r="IS72">
            <v>2.752121212121212</v>
          </cell>
          <cell r="IT72">
            <v>2.1595652173913042</v>
          </cell>
          <cell r="IU72">
            <v>1.7395652173913043</v>
          </cell>
          <cell r="IV72">
            <v>0.93758549931600543</v>
          </cell>
          <cell r="IW72">
            <v>0.653220559531555</v>
          </cell>
          <cell r="IX72">
            <v>0</v>
          </cell>
          <cell r="IY72">
            <v>0</v>
          </cell>
          <cell r="IZ72">
            <v>0</v>
          </cell>
          <cell r="JA72">
            <v>0</v>
          </cell>
          <cell r="JB72">
            <v>0</v>
          </cell>
          <cell r="JC72">
            <v>0</v>
          </cell>
          <cell r="JD72">
            <v>0.50477538026176161</v>
          </cell>
          <cell r="JE72">
            <v>5.2627441732500095</v>
          </cell>
          <cell r="JF72">
            <v>8.9238690406005592</v>
          </cell>
          <cell r="JG72">
            <v>9.7610344692056756</v>
          </cell>
          <cell r="JH72">
            <v>7.8626734268757614</v>
          </cell>
          <cell r="JI72">
            <v>10.775065833431592</v>
          </cell>
          <cell r="JJ72">
            <v>7.8921510828125614</v>
          </cell>
          <cell r="JK72">
            <v>0</v>
          </cell>
          <cell r="JL72">
            <v>0</v>
          </cell>
          <cell r="JM72">
            <v>0</v>
          </cell>
          <cell r="JN72">
            <v>0</v>
          </cell>
          <cell r="JO72">
            <v>0</v>
          </cell>
          <cell r="JP72">
            <v>0</v>
          </cell>
          <cell r="JQ72">
            <v>50.477538026176163</v>
          </cell>
          <cell r="JR72">
            <v>5.2627441732500095</v>
          </cell>
          <cell r="JS72">
            <v>14.186613213850569</v>
          </cell>
          <cell r="JT72">
            <v>23.947647683056246</v>
          </cell>
          <cell r="JU72">
            <v>31.810321109932008</v>
          </cell>
          <cell r="JV72">
            <v>42.585386943363602</v>
          </cell>
          <cell r="JW72">
            <v>50.477538026176163</v>
          </cell>
          <cell r="JX72">
            <v>50.477538026176163</v>
          </cell>
          <cell r="JY72">
            <v>50.477538026176163</v>
          </cell>
          <cell r="JZ72">
            <v>50.477538026176163</v>
          </cell>
          <cell r="KA72">
            <v>50.477538026176163</v>
          </cell>
          <cell r="KB72">
            <v>50.477538026176163</v>
          </cell>
          <cell r="KC72">
            <v>50.477538026176163</v>
          </cell>
          <cell r="KD72">
            <v>223.16666666666666</v>
          </cell>
          <cell r="KE72">
            <v>275.21212121212125</v>
          </cell>
          <cell r="KF72">
            <v>215.95652173913044</v>
          </cell>
          <cell r="KG72">
            <v>173.95652173913044</v>
          </cell>
          <cell r="KH72">
            <v>93.758549931600541</v>
          </cell>
          <cell r="KI72">
            <v>65.322055953155498</v>
          </cell>
          <cell r="KJ72" t="str">
            <v/>
          </cell>
          <cell r="KK72" t="str">
            <v/>
          </cell>
          <cell r="KL72" t="str">
            <v/>
          </cell>
          <cell r="KM72" t="str">
            <v/>
          </cell>
          <cell r="KN72" t="str">
            <v/>
          </cell>
          <cell r="KO72" t="str">
            <v/>
          </cell>
          <cell r="KP72">
            <v>223.16666666666666</v>
          </cell>
          <cell r="KQ72">
            <v>253.2982456140351</v>
          </cell>
          <cell r="KR72">
            <v>236.62135922330097</v>
          </cell>
          <cell r="KS72">
            <v>217.27516778523491</v>
          </cell>
          <cell r="KT72">
            <v>162.95683561437812</v>
          </cell>
          <cell r="KU72">
            <v>132.08886146251157</v>
          </cell>
          <cell r="KV72" t="str">
            <v/>
          </cell>
          <cell r="KW72" t="str">
            <v/>
          </cell>
          <cell r="KX72" t="str">
            <v/>
          </cell>
          <cell r="KY72" t="str">
            <v/>
          </cell>
          <cell r="KZ72" t="str">
            <v/>
          </cell>
          <cell r="LA72" t="str">
            <v/>
          </cell>
          <cell r="LB72">
            <v>132.08886146251157</v>
          </cell>
          <cell r="LC72" t="str">
            <v>7871_N</v>
          </cell>
          <cell r="LD72" t="str">
            <v>N/A</v>
          </cell>
          <cell r="LE72" t="str">
            <v>No programó</v>
          </cell>
          <cell r="LF72" t="str">
            <v/>
          </cell>
          <cell r="LG72" t="str">
            <v/>
          </cell>
          <cell r="LH72" t="str">
            <v/>
          </cell>
          <cell r="LI72">
            <v>99.259397560368427</v>
          </cell>
          <cell r="LJ72">
            <v>79.782521690760007</v>
          </cell>
          <cell r="LK72">
            <v>24341513000</v>
          </cell>
          <cell r="LL72">
            <v>23799665292</v>
          </cell>
          <cell r="LM72">
            <v>8358079540</v>
          </cell>
          <cell r="LN72">
            <v>3250406264</v>
          </cell>
          <cell r="LO72">
            <v>3114713912</v>
          </cell>
          <cell r="LP72">
            <v>2678</v>
          </cell>
          <cell r="LQ72">
            <v>4541</v>
          </cell>
          <cell r="LR72">
            <v>4967</v>
          </cell>
          <cell r="LS72">
            <v>4001</v>
          </cell>
          <cell r="LT72">
            <v>5483.0000000000036</v>
          </cell>
          <cell r="LU72">
            <v>4015.9999999999964</v>
          </cell>
          <cell r="LV72" t="str">
            <v/>
          </cell>
          <cell r="LW72" t="str">
            <v/>
          </cell>
          <cell r="LX72" t="str">
            <v/>
          </cell>
          <cell r="LY72" t="str">
            <v/>
          </cell>
          <cell r="LZ72" t="str">
            <v/>
          </cell>
          <cell r="MA72" t="str">
            <v/>
          </cell>
          <cell r="MB72">
            <v>25686</v>
          </cell>
          <cell r="MC72">
            <v>25686</v>
          </cell>
          <cell r="MD72">
            <v>25686</v>
          </cell>
          <cell r="ME72" t="str">
            <v>Oportuno: Se radica en los tiempos establecidos por la Oficina Asesora de Planeación - OAP</v>
          </cell>
          <cell r="MF72" t="str">
            <v>Oportuno: Se radica en los tiempos establecidos por la Oficina Asesora de Planeación - OAP</v>
          </cell>
          <cell r="MG72" t="str">
            <v>Oportuno: Se radica en los tiempos establecidos por la Oficina Asesora de Planeación - OAP</v>
          </cell>
          <cell r="MH72" t="str">
            <v>Oportuno: Se radica en los tiempos establecidos por la Oficina Asesora de Planeación - OAP</v>
          </cell>
          <cell r="MI72" t="str">
            <v>Oportuno: Se radica en los tiempos establecidos por la Oficina Asesora de Planeación - OAP</v>
          </cell>
          <cell r="MJ72">
            <v>0</v>
          </cell>
          <cell r="MK72">
            <v>0</v>
          </cell>
          <cell r="ML72">
            <v>0</v>
          </cell>
          <cell r="MM72">
            <v>0</v>
          </cell>
          <cell r="MN72">
            <v>0</v>
          </cell>
          <cell r="MO72">
            <v>0</v>
          </cell>
          <cell r="MP72">
            <v>0</v>
          </cell>
          <cell r="MQ72" t="str">
            <v>Coherente: La información de avance de la magnitud, consignada en el reporte del periodo, concuerda con la programación realizada, con la información cualitativa presentada, con las actividades establecidas (si aplica) y con los soportes presentados. Esta</v>
          </cell>
          <cell r="MR72" t="str">
            <v>Coherente: La información de avance de la magnitud, consignada en el reporte del periodo, concuerda con la programación realizada, con la información cualitativa presentada, con las actividades establecidas (si aplica) y con los soportes presentados. Esta</v>
          </cell>
          <cell r="MS72" t="str">
            <v>Coherente: La información de avance de la magnitud, consignada en el reporte del periodo, concuerda con la programación realizada, con la información cualitativa presentada, con las actividades establecidas (si aplica) y con los soportes presentados. Esta</v>
          </cell>
          <cell r="MT72" t="str">
            <v>Coherente: La información de avance de la magnitud, consignada en el reporte del periodo, concuerda con la programación realizada, con la información cualitativa presentada, con las actividades establecidas (si aplica) y con los soportes presentados. Esta</v>
          </cell>
          <cell r="MU72" t="str">
            <v>Coherente: La información de avance de la magnitud, consignada en el reporte del periodo, concuerda con la programación realizada, con la información cualitativa presentada, con las actividades establecidas (si aplica) y con los soportes presentados. Esta</v>
          </cell>
          <cell r="MV72">
            <v>0</v>
          </cell>
          <cell r="MW72">
            <v>0</v>
          </cell>
          <cell r="MX72">
            <v>0</v>
          </cell>
          <cell r="MY72">
            <v>0</v>
          </cell>
          <cell r="MZ72">
            <v>0</v>
          </cell>
          <cell r="NA72">
            <v>0</v>
          </cell>
          <cell r="NB72">
            <v>0</v>
          </cell>
          <cell r="NC72">
            <v>223.16666666666666</v>
          </cell>
          <cell r="ND72">
            <v>253.2982456140351</v>
          </cell>
          <cell r="NE72">
            <v>236.62135922330097</v>
          </cell>
          <cell r="NF72">
            <v>217.27516778523491</v>
          </cell>
          <cell r="NG72">
            <v>162.95683561437812</v>
          </cell>
          <cell r="NH72">
            <v>132.08886146251157</v>
          </cell>
          <cell r="NI72" t="str">
            <v/>
          </cell>
          <cell r="NJ72" t="str">
            <v/>
          </cell>
          <cell r="NK72" t="str">
            <v/>
          </cell>
          <cell r="NL72" t="str">
            <v/>
          </cell>
          <cell r="NM72" t="str">
            <v/>
          </cell>
          <cell r="NN72" t="str">
            <v/>
          </cell>
          <cell r="NO72" t="str">
            <v>NA</v>
          </cell>
          <cell r="NP72" t="str">
            <v xml:space="preserve">No aplica </v>
          </cell>
          <cell r="NQ72" t="str">
            <v xml:space="preserve">No aplica </v>
          </cell>
          <cell r="NR72" t="str">
            <v xml:space="preserve">No aplica </v>
          </cell>
          <cell r="NS72" t="str">
            <v xml:space="preserve">No aplica </v>
          </cell>
          <cell r="NT72">
            <v>0</v>
          </cell>
          <cell r="NU72">
            <v>0</v>
          </cell>
          <cell r="NV72">
            <v>0</v>
          </cell>
          <cell r="NW72">
            <v>0</v>
          </cell>
          <cell r="NX72">
            <v>0</v>
          </cell>
          <cell r="NY72">
            <v>0</v>
          </cell>
          <cell r="NZ72">
            <v>0</v>
          </cell>
          <cell r="OA72" t="str">
            <v xml:space="preserve">A corte enero de 2023, la meta tenía programado atender a 1.200 personas  con servicios de asistencia humanitaria y atendió a 2.678, es decir, presenta una sobre ejecución de 1.478 (113%) personas debido al aumento en la atención para el mes. En la medida que el indicador depende de la demanda se recomienda revisar el motivo del incremento en la atención.
Pese a que su proyección se realiza teniendo en cuenta los históricos, presentando entonces  un comportamiento diferente en comparación con años anteriores
Al respecto se analizará si se debe reprogramar para lo cual se tendra en cuenta la tendencia del primer trimestre del año. </v>
          </cell>
          <cell r="OB72" t="str">
            <v xml:space="preserve">Durante lo corrido de la vigencia se programó atender a 25.500 personas con servicios de asistencia humanitaria y atendió 7219 personas, con un avance del 28.31%. A corte febrero se programó atender a 2.850 personas con servicios de asistencia humanitaria y atendió a 7.219, es decir, presenta una sobre ejecución de 4.369 (153%) manteniendo una tendencia más alta de atención a la proyectada. En la medida que el indicador depende de la demanda se recomienda revisar el motivo del incremento en la atención y realizar monitoreo constante hasta el mes de junio para identificar el comportamiento de la atención y de esta manera poder identificar la pertinencia de reprogramación.  </v>
          </cell>
          <cell r="OC72" t="str">
            <v xml:space="preserve">Durante lo corrido de la vigencia se programó atender a 25.500 personas con servicios de asistencia humanitaria y atendió 12.186 personas, con un avance del 47.79%. A corte marzo se programó atender a 5.150 personas con servicios de asistencia humanitaria y atendió a 12.186, es decir, presenta una sobre ejecución de 7.036 (137%) manteniendo una tendencia más alta de atención a la proyectada.
En la medida que el indicador depende de la demanda se recomienda revisar el motivo del incremento en la atención y realizar monitoreo constante hasta el mes de junio para identificar el comportamiento de la atención y de esta manera poder identificar la pertinencia de reprogramación.  </v>
          </cell>
          <cell r="OD72" t="str">
            <v>Durante lo corrido de la vigencia se programó atender a 25.500 personas con servicios de asistencia humanitaria. Al corte abril, se programó atender a 7.450 personas con servicios de asistencia humanitaria y atendió a 16.187, es decir, presenta una sobre ejecución de 8.737 (117%) manteniendo una tendencia más alta de atención a la proyectada debido al aumento de la atención de personas víctimas que cumplen con los requisitos de ley para otorgarles medidas de ayuda humanitaria, así como personas beneficiadas con el plan de retorno y reubicaciòn no étnico.
Se recomienda continuar con el monitoreo a la prestación de servicios de ayuda y atención humanitaria.</v>
          </cell>
          <cell r="OE72" t="str">
            <v xml:space="preserve">Durante lo corrido de la vigencia se programó atender a 50.886 personas con servicios de asistencia humanitaria. Al corte mayo, se programó atender a 13.298 personas con servicios de asistencia humanitaria y se atendió a 21.670, es decir, presenta una sobre ejecución de 8.372 (163%)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
A corte mayo se realizó la reprogramación de la magnitud teniendo en cuenta el comportamiento de la atención durante los primeros 4 meses de la vigencia, por lo que se espera que de manera progresiva se estabilice el avance de la magnitud de acuerdo con lo programado.   
</v>
          </cell>
          <cell r="OF72">
            <v>0</v>
          </cell>
          <cell r="OG72">
            <v>0</v>
          </cell>
          <cell r="OH72">
            <v>0</v>
          </cell>
          <cell r="OI72">
            <v>0</v>
          </cell>
          <cell r="OJ72">
            <v>0</v>
          </cell>
          <cell r="OK72">
            <v>0</v>
          </cell>
          <cell r="OL72">
            <v>0</v>
          </cell>
          <cell r="OO72" t="str">
            <v>PD116</v>
          </cell>
          <cell r="OP72">
            <v>19446</v>
          </cell>
          <cell r="OQ72" t="str">
            <v>N/A</v>
          </cell>
          <cell r="OR72" t="str">
            <v>N/A</v>
          </cell>
          <cell r="OS72" t="str">
            <v>N/A</v>
          </cell>
          <cell r="OT72" t="str">
            <v>N/A</v>
          </cell>
          <cell r="OU72" t="str">
            <v>N/A</v>
          </cell>
          <cell r="OV72" t="str">
            <v>N/A</v>
          </cell>
          <cell r="OW72" t="str">
            <v>N/A</v>
          </cell>
          <cell r="OX72" t="str">
            <v>N/A</v>
          </cell>
          <cell r="OY72" t="str">
            <v>N/A</v>
          </cell>
          <cell r="OZ72" t="str">
            <v>N/A</v>
          </cell>
          <cell r="PA72" t="str">
            <v>N/A</v>
          </cell>
          <cell r="PB72" t="str">
            <v>N/A</v>
          </cell>
          <cell r="PC72" t="str">
            <v>N/A</v>
          </cell>
          <cell r="PD72" t="str">
            <v>N/A</v>
          </cell>
          <cell r="PE72" t="str">
            <v>N/A</v>
          </cell>
          <cell r="PF72" t="str">
            <v>N/A</v>
          </cell>
          <cell r="PG72" t="str">
            <v>N/A</v>
          </cell>
          <cell r="PH72" t="str">
            <v>N/A</v>
          </cell>
          <cell r="PI72" t="str">
            <v>N/A</v>
          </cell>
          <cell r="PJ72" t="str">
            <v>N/A</v>
          </cell>
          <cell r="PK72" t="str">
            <v>N/A</v>
          </cell>
          <cell r="PL72" t="str">
            <v>N/A</v>
          </cell>
          <cell r="PM72" t="str">
            <v>N/A</v>
          </cell>
          <cell r="PN72" t="str">
            <v>N/A</v>
          </cell>
          <cell r="PO72" t="str">
            <v>N/A</v>
          </cell>
          <cell r="PP72" t="str">
            <v>N/A</v>
          </cell>
          <cell r="PQ72">
            <v>11658315</v>
          </cell>
          <cell r="PR72">
            <v>3238747949</v>
          </cell>
          <cell r="PS72" t="str">
            <v>Indicador MGA</v>
          </cell>
        </row>
        <row r="73">
          <cell r="A73" t="str">
            <v>PD117</v>
          </cell>
          <cell r="B73">
            <v>7871</v>
          </cell>
          <cell r="C73" t="str">
            <v>7871_MGA_3</v>
          </cell>
          <cell r="D73">
            <v>2020110010188</v>
          </cell>
          <cell r="E73" t="str">
            <v>Un nuevo contrato social y ambiental para la Bogotá del siglo XXI</v>
          </cell>
          <cell r="F73" t="str">
            <v>3. Inspirar confianza y legitimidad para vivir sin miedo y ser epicentro de cultura ciudadana, paz y reconciliación.</v>
          </cell>
          <cell r="G73" t="str">
            <v>39.  Bogotá territorio de paz y atención integral a las víctimas del conflicto armado.</v>
          </cell>
          <cell r="H73" t="str">
            <v>Mejorar la integración de las acciones, servicios y escenarios que dan respuesta a las obligaciones derivadas de ley para las víctimas, el Acuerdo de Paz, y los demás compromisos distritales en materia de memoria, reparación, paz y reconciliación.</v>
          </cell>
          <cell r="I73" t="str">
            <v>N/A</v>
          </cell>
          <cell r="J73" t="str">
            <v>Construcción de Bogotá-región como territorio de paz para las víctimas y la reconciliación</v>
          </cell>
          <cell r="K73" t="str">
            <v>Oficina de Alta Consejería de Paz, Víctimas y Reconciliación</v>
          </cell>
          <cell r="L73" t="str">
            <v>Diego Fernando Peña</v>
          </cell>
          <cell r="M73" t="str">
            <v>Alto Consejero de Paz, Víctimas y Reconciliación</v>
          </cell>
          <cell r="N73" t="str">
            <v>Oficina de Alta Consejería de Paz, Víctimas y Reconciliación</v>
          </cell>
          <cell r="O73" t="str">
            <v>Diego Fernando Peña</v>
          </cell>
          <cell r="P73" t="str">
            <v>Alto Consejero de Paz, Víctimas y Reconciliación</v>
          </cell>
          <cell r="Q73" t="str">
            <v>Ehimy Duque, Juan Guillermo Becerra Jimenez</v>
          </cell>
          <cell r="R73" t="str">
            <v>Lucero Molina</v>
          </cell>
          <cell r="S73" t="str">
            <v>Servicio de asistencia técnica a comunidades en temas de fortalecimiento del tejido social y construcción de escenarios comunitarios protectores de derechos</v>
          </cell>
          <cell r="T73" t="str">
            <v>Acciones ejecutadas con las_x000D_ comunidades</v>
          </cell>
          <cell r="AD73" t="str">
            <v>3.1. Servicio de asistencia técnica a comunidades en temas de fortalecimiento del tejido social y construcción de escenarios comunitarios protectores de derechos</v>
          </cell>
          <cell r="AE73" t="str">
            <v>3.1.1 Acciones ejecutadas con las comunidades</v>
          </cell>
          <cell r="AI73" t="str">
            <v xml:space="preserve">PD_producto MGA: 3.1. Servicio de asistencia técnica a comunidades en temas de fortalecimiento del tejido social y construcción de escenarios comunitarios protectores de derechos; PD_ID producto MGA: 3.1.1 Acciones ejecutadas con las comunidades; </v>
          </cell>
          <cell r="AJ73">
            <v>0</v>
          </cell>
          <cell r="AK73">
            <v>44466</v>
          </cell>
          <cell r="AL73">
            <v>2</v>
          </cell>
          <cell r="AM73">
            <v>2023</v>
          </cell>
          <cell r="AN73" t="str">
            <v>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v>
          </cell>
          <cell r="AO73" t="str">
            <v>Las comunidades se fortalecerán a través de la asistencia y acompañamiento técnico, con herramientas y fortalecimiento de capacidades para la reconciliación y la convivencia pacífica entre distintos grupos poblacionales, incorporando el enfoque diferencial y territorial.</v>
          </cell>
          <cell r="AP73">
            <v>2020</v>
          </cell>
          <cell r="AQ73">
            <v>2024</v>
          </cell>
          <cell r="AR73" t="str">
            <v>Suma</v>
          </cell>
          <cell r="AS73" t="str">
            <v>Eficacia</v>
          </cell>
          <cell r="AT73" t="str">
            <v>Número</v>
          </cell>
          <cell r="AU73" t="str">
            <v>Producto</v>
          </cell>
          <cell r="AV73" t="str">
            <v>N/D</v>
          </cell>
          <cell r="AW73" t="str">
            <v>N/D</v>
          </cell>
          <cell r="AX73" t="str">
            <v>N/D</v>
          </cell>
          <cell r="AZ73">
            <v>1</v>
          </cell>
          <cell r="BB73" t="str">
            <v>Este indicador se calcula con la suma de los productos de  asistencia técnica brindados a las comunidades e instancias que lo requieran, de conformidad con el plan interno de trabajo de la Oficina Alta Consejería de Paz, Víctimas y Reconciliación.</v>
          </cell>
          <cell r="BC73" t="str">
            <v>Sumatoria del número de productos de asistencia técnica ejecutados con las comunidades e instancias</v>
          </cell>
          <cell r="BD73" t="str">
            <v>Número de productos de asistencia técnica ejecutados con las comunidades e instancias</v>
          </cell>
          <cell r="BE73" t="str">
            <v>N/A</v>
          </cell>
          <cell r="BF73" t="str">
            <v>Informe de acciones realizadas con las comunidades e instancias</v>
          </cell>
          <cell r="BG73">
            <v>3</v>
          </cell>
          <cell r="BH73">
            <v>44644</v>
          </cell>
          <cell r="BI73" t="str">
            <v>Radicado 3-2021-24143 del 08/09/2021
Radicado 3-2021-24873 del 15/09/2021</v>
          </cell>
          <cell r="BJ73" t="str">
            <v>Establecer variables 1 y/o 2 numéricas</v>
          </cell>
          <cell r="BK73">
            <v>9</v>
          </cell>
          <cell r="BL73">
            <v>1</v>
          </cell>
          <cell r="BM73">
            <v>3</v>
          </cell>
          <cell r="BN73">
            <v>2</v>
          </cell>
          <cell r="BO73">
            <v>2</v>
          </cell>
          <cell r="BP73">
            <v>1</v>
          </cell>
          <cell r="BW73">
            <v>1</v>
          </cell>
          <cell r="BX73">
            <v>1</v>
          </cell>
          <cell r="BY73">
            <v>2</v>
          </cell>
          <cell r="BZ73">
            <v>2</v>
          </cell>
          <cell r="CA73">
            <v>3</v>
          </cell>
          <cell r="CB73">
            <v>2</v>
          </cell>
          <cell r="CC73">
            <v>2</v>
          </cell>
          <cell r="CD73">
            <v>0</v>
          </cell>
          <cell r="CE73">
            <v>0</v>
          </cell>
          <cell r="CF73">
            <v>0</v>
          </cell>
          <cell r="CG73">
            <v>0</v>
          </cell>
          <cell r="CH73" t="str">
            <v>N/A</v>
          </cell>
          <cell r="CI73" t="str">
            <v>N/A</v>
          </cell>
          <cell r="CJ73">
            <v>1</v>
          </cell>
          <cell r="CK73">
            <v>2.9999999999999996</v>
          </cell>
          <cell r="CL73">
            <v>2</v>
          </cell>
          <cell r="CM73">
            <v>7</v>
          </cell>
          <cell r="CN73" t="str">
            <v>Suma</v>
          </cell>
          <cell r="CO73">
            <v>0</v>
          </cell>
          <cell r="CP73">
            <v>0</v>
          </cell>
          <cell r="CQ73">
            <v>0</v>
          </cell>
          <cell r="CR73">
            <v>0</v>
          </cell>
          <cell r="CS73">
            <v>0</v>
          </cell>
          <cell r="CT73">
            <v>1</v>
          </cell>
          <cell r="CU73">
            <v>0</v>
          </cell>
          <cell r="CV73">
            <v>0</v>
          </cell>
          <cell r="CW73">
            <v>0</v>
          </cell>
          <cell r="CX73">
            <v>0</v>
          </cell>
          <cell r="CY73">
            <v>0</v>
          </cell>
          <cell r="CZ73">
            <v>1</v>
          </cell>
          <cell r="DA73">
            <v>2</v>
          </cell>
          <cell r="DB73">
            <v>1</v>
          </cell>
          <cell r="DC73">
            <v>1</v>
          </cell>
          <cell r="DD73">
            <v>0</v>
          </cell>
          <cell r="DE73">
            <v>0</v>
          </cell>
          <cell r="DF73">
            <v>0</v>
          </cell>
          <cell r="DG73">
            <v>0</v>
          </cell>
          <cell r="DH73">
            <v>0</v>
          </cell>
          <cell r="DI73">
            <v>1</v>
          </cell>
          <cell r="DJ73">
            <v>0</v>
          </cell>
          <cell r="DK73">
            <v>0</v>
          </cell>
          <cell r="DL73">
            <v>0</v>
          </cell>
          <cell r="DM73">
            <v>0</v>
          </cell>
          <cell r="DN73">
            <v>0</v>
          </cell>
          <cell r="DO73">
            <v>1</v>
          </cell>
          <cell r="DP73">
            <v>2</v>
          </cell>
          <cell r="DQ73">
            <v>0</v>
          </cell>
          <cell r="DR73">
            <v>0</v>
          </cell>
          <cell r="DS73">
            <v>0</v>
          </cell>
          <cell r="DT73">
            <v>0</v>
          </cell>
          <cell r="DU73">
            <v>0</v>
          </cell>
          <cell r="DV73">
            <v>1</v>
          </cell>
          <cell r="DW73">
            <v>0</v>
          </cell>
          <cell r="DX73">
            <v>0</v>
          </cell>
          <cell r="DY73">
            <v>0</v>
          </cell>
          <cell r="DZ73">
            <v>0</v>
          </cell>
          <cell r="EA73">
            <v>0</v>
          </cell>
          <cell r="EB73">
            <v>0</v>
          </cell>
          <cell r="EC73">
            <v>1</v>
          </cell>
          <cell r="ED73">
            <v>1</v>
          </cell>
          <cell r="EE73" t="str">
            <v>No Programó</v>
          </cell>
          <cell r="EF73" t="str">
            <v>No Programó</v>
          </cell>
          <cell r="EG73" t="str">
            <v>No Programó</v>
          </cell>
          <cell r="EH73" t="str">
            <v>No Programó</v>
          </cell>
          <cell r="EI73" t="str">
            <v>No Programó</v>
          </cell>
          <cell r="EJ73" t="str">
            <v>Informe de acciones realizadas con las comunidades e instancias</v>
          </cell>
          <cell r="EK73" t="str">
            <v>No Programó</v>
          </cell>
          <cell r="EL73" t="str">
            <v>No Programó</v>
          </cell>
          <cell r="EM73" t="str">
            <v>No Programó</v>
          </cell>
          <cell r="EN73" t="str">
            <v>No Programó</v>
          </cell>
          <cell r="EO73" t="str">
            <v>No Programó</v>
          </cell>
          <cell r="EP73" t="str">
            <v>Informe de acciones realizadas con las comunidades e instancias</v>
          </cell>
          <cell r="EQ73" t="str">
            <v>No Programó</v>
          </cell>
          <cell r="ER73" t="str">
            <v>No Programó</v>
          </cell>
          <cell r="ES73" t="str">
            <v>n</v>
          </cell>
          <cell r="ET73" t="str">
            <v>No Programó</v>
          </cell>
          <cell r="EU73" t="str">
            <v>No Programó</v>
          </cell>
          <cell r="EV73" t="str">
            <v>• Reporte MGA117 Asistencias Tecnicas I semestre
• ANEXO_STREAMING_Guion - Webinar socialización resultados Asistencias Técnicas OEI final</v>
          </cell>
          <cell r="EW73">
            <v>0</v>
          </cell>
          <cell r="EX73">
            <v>0</v>
          </cell>
          <cell r="EY73">
            <v>0</v>
          </cell>
          <cell r="EZ73">
            <v>0</v>
          </cell>
          <cell r="FA73">
            <v>0</v>
          </cell>
          <cell r="FB73">
            <v>0</v>
          </cell>
          <cell r="FC73" t="str">
            <v>N/A</v>
          </cell>
          <cell r="FD73" t="str">
            <v>N/A</v>
          </cell>
          <cell r="FE73" t="str">
            <v>N/A</v>
          </cell>
          <cell r="FF73" t="str">
            <v>N/A</v>
          </cell>
          <cell r="FG73" t="str">
            <v>N/A</v>
          </cell>
          <cell r="FH73">
            <v>0</v>
          </cell>
          <cell r="FI73" t="str">
            <v>N/A</v>
          </cell>
          <cell r="FJ73" t="str">
            <v>N/A</v>
          </cell>
          <cell r="FK73" t="str">
            <v>N/A</v>
          </cell>
          <cell r="FL73" t="str">
            <v>N/A</v>
          </cell>
          <cell r="FM73" t="str">
            <v>N/A</v>
          </cell>
          <cell r="FN73" t="str">
            <v>N/A</v>
          </cell>
          <cell r="FO73" t="str">
            <v>N/A</v>
          </cell>
          <cell r="FP73" t="str">
            <v>N/A</v>
          </cell>
          <cell r="FQ73" t="str">
            <v>N/A</v>
          </cell>
          <cell r="FR73" t="str">
            <v>N/A</v>
          </cell>
          <cell r="FS73" t="str">
            <v>N/A</v>
          </cell>
          <cell r="FT73" t="str">
            <v>N/A</v>
          </cell>
          <cell r="FU73">
            <v>0</v>
          </cell>
          <cell r="FV73" t="str">
            <v>N/A</v>
          </cell>
          <cell r="FW73" t="str">
            <v>N/A</v>
          </cell>
          <cell r="FX73" t="str">
            <v>N/A</v>
          </cell>
          <cell r="FY73" t="str">
            <v>N/A</v>
          </cell>
          <cell r="FZ73" t="str">
            <v>N/A</v>
          </cell>
          <cell r="GA73" t="str">
            <v>N/A</v>
          </cell>
          <cell r="GB73" t="str">
            <v>N/A</v>
          </cell>
          <cell r="GC73" t="str">
            <v>N/A</v>
          </cell>
          <cell r="GD73" t="str">
            <v>N/A</v>
          </cell>
          <cell r="GE73" t="str">
            <v>N/A</v>
          </cell>
          <cell r="GF73" t="str">
            <v>N/A</v>
          </cell>
          <cell r="GG73" t="str">
            <v>N/A</v>
          </cell>
          <cell r="GH73">
            <v>0</v>
          </cell>
          <cell r="GI73" t="str">
            <v>N/A</v>
          </cell>
          <cell r="GJ73" t="str">
            <v>N/A</v>
          </cell>
          <cell r="GK73" t="str">
            <v>N/A</v>
          </cell>
          <cell r="GL73" t="str">
            <v>N/A</v>
          </cell>
          <cell r="GM73" t="str">
            <v>N/A</v>
          </cell>
          <cell r="GN73" t="str">
            <v>N/A</v>
          </cell>
          <cell r="GO73" t="str">
            <v>N/A</v>
          </cell>
          <cell r="GP73" t="str">
            <v>N/A</v>
          </cell>
          <cell r="GQ73" t="str">
            <v>N/A</v>
          </cell>
          <cell r="GR73" t="str">
            <v>N/A</v>
          </cell>
          <cell r="GS73" t="str">
            <v>N/A</v>
          </cell>
          <cell r="GT73" t="str">
            <v>N/A</v>
          </cell>
          <cell r="GU73">
            <v>0</v>
          </cell>
          <cell r="GV73" t="str">
            <v>N/A</v>
          </cell>
          <cell r="GW73" t="str">
            <v>N/A</v>
          </cell>
          <cell r="GX73" t="str">
            <v>N/A</v>
          </cell>
          <cell r="GY73" t="str">
            <v>N/A</v>
          </cell>
          <cell r="GZ73" t="str">
            <v>N/A</v>
          </cell>
          <cell r="HA73" t="str">
            <v>N/A</v>
          </cell>
          <cell r="HB73" t="str">
            <v>N/A</v>
          </cell>
          <cell r="HC73" t="str">
            <v>N/A</v>
          </cell>
          <cell r="HD73" t="str">
            <v>N/A</v>
          </cell>
          <cell r="HE73" t="str">
            <v>N/A</v>
          </cell>
          <cell r="HF73" t="str">
            <v>N/A</v>
          </cell>
          <cell r="HG73" t="str">
            <v>N/A</v>
          </cell>
          <cell r="HH73">
            <v>0</v>
          </cell>
          <cell r="HI73" t="str">
            <v>N/A</v>
          </cell>
          <cell r="HJ73" t="str">
            <v>N/A</v>
          </cell>
          <cell r="HK73" t="str">
            <v>N/A</v>
          </cell>
          <cell r="HL73" t="str">
            <v>N/A</v>
          </cell>
          <cell r="HM73" t="str">
            <v>N/A</v>
          </cell>
          <cell r="HN73" t="str">
            <v>N/A</v>
          </cell>
          <cell r="HO73" t="str">
            <v>N/A</v>
          </cell>
          <cell r="HP73" t="str">
            <v>N/A</v>
          </cell>
          <cell r="HQ73" t="str">
            <v>N/A</v>
          </cell>
          <cell r="HR73" t="str">
            <v>N/A</v>
          </cell>
          <cell r="HS73" t="str">
            <v>N/A</v>
          </cell>
          <cell r="HT73" t="str">
            <v>N/A</v>
          </cell>
          <cell r="HU73">
            <v>0</v>
          </cell>
          <cell r="HV73" t="str">
            <v>N/A</v>
          </cell>
          <cell r="HW73" t="str">
            <v>N/A</v>
          </cell>
          <cell r="HX73" t="str">
            <v>N/A</v>
          </cell>
          <cell r="HY73" t="str">
            <v>N/A</v>
          </cell>
          <cell r="HZ73" t="str">
            <v>N/A</v>
          </cell>
          <cell r="IA73" t="str">
            <v>N/A</v>
          </cell>
          <cell r="IB73" t="str">
            <v>N/A</v>
          </cell>
          <cell r="IC73" t="str">
            <v>En el marco de la implementación de la estrategia de reconciliación, a corte del mes de junio, se adelantaron actividades relacionadas con el servicio de asistencia técnica a comunidades en temas de fortalecimiento del tejido social y construcción de escenarios comunitarios protectores de derechos, las cuales fueron realizadas por la Dirección de Paz y Reconciliación de la Oficina Alta Consejería de Paz, Víctimas y Reconciliación.
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
De esta manera, las comunidades se fortalecerán a través de la asistencia y acompañamiento técnico, con herramientas y fortalecimiento de capacidades para la reconciliación y la convivencia pacífica entre distintos grupos poblacionales, incorporando el enfoque diferencial y territorial.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BENEFICIOS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v>
          </cell>
          <cell r="ID73" t="str">
            <v/>
          </cell>
          <cell r="IE73" t="str">
            <v/>
          </cell>
          <cell r="IF73" t="str">
            <v>No Programó</v>
          </cell>
          <cell r="IG73" t="str">
            <v>No Programó</v>
          </cell>
          <cell r="IH73" t="str">
            <v>No Programó</v>
          </cell>
          <cell r="II73" t="str">
            <v>No Programó</v>
          </cell>
          <cell r="IJ73" t="str">
            <v>No Programó</v>
          </cell>
          <cell r="IK73" t="str">
            <v>En el marco de la implementación de la estrategia de reconciliación, a corte del mes de junio, se adelantaron actividades relacionadas con el servicio de asistencia técnica a comunidades en temas de fortalecimiento del tejido social y construcción de escenarios comunitarios protectores de derechos, las cuales fueron realizadas por la Dirección de Paz y Reconciliación de la Oficina Alta Consejería de Paz, Víctimas y Reconciliación.
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
De esta manera, las comunidades se fortalecerán a través de la asistencia y acompañamiento técnico, con herramientas y fortalecimiento de capacidades para la reconciliación y la convivencia pacífica entre distintos grupos poblacionales, incorporando el enfoque diferencial y territorial.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BENEFICIOS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v>
          </cell>
          <cell r="IL73" t="str">
            <v/>
          </cell>
          <cell r="IM73" t="str">
            <v/>
          </cell>
          <cell r="IN73" t="str">
            <v/>
          </cell>
          <cell r="IO73" t="str">
            <v/>
          </cell>
          <cell r="IP73" t="str">
            <v/>
          </cell>
          <cell r="IQ73" t="str">
            <v/>
          </cell>
          <cell r="IR73">
            <v>0</v>
          </cell>
          <cell r="IS73">
            <v>0</v>
          </cell>
          <cell r="IT73">
            <v>0</v>
          </cell>
          <cell r="IU73">
            <v>0</v>
          </cell>
          <cell r="IV73">
            <v>0</v>
          </cell>
          <cell r="IW73">
            <v>1</v>
          </cell>
          <cell r="IX73">
            <v>0</v>
          </cell>
          <cell r="IY73">
            <v>0</v>
          </cell>
          <cell r="IZ73">
            <v>0</v>
          </cell>
          <cell r="JA73">
            <v>0</v>
          </cell>
          <cell r="JB73">
            <v>0</v>
          </cell>
          <cell r="JC73">
            <v>0</v>
          </cell>
          <cell r="JD73">
            <v>0.5</v>
          </cell>
          <cell r="JE73">
            <v>0</v>
          </cell>
          <cell r="JF73">
            <v>0</v>
          </cell>
          <cell r="JG73">
            <v>0</v>
          </cell>
          <cell r="JH73">
            <v>0</v>
          </cell>
          <cell r="JI73">
            <v>0</v>
          </cell>
          <cell r="JJ73">
            <v>50</v>
          </cell>
          <cell r="JK73">
            <v>0</v>
          </cell>
          <cell r="JL73">
            <v>0</v>
          </cell>
          <cell r="JM73">
            <v>0</v>
          </cell>
          <cell r="JN73">
            <v>0</v>
          </cell>
          <cell r="JO73">
            <v>0</v>
          </cell>
          <cell r="JP73">
            <v>0</v>
          </cell>
          <cell r="JQ73">
            <v>50</v>
          </cell>
          <cell r="JR73">
            <v>0</v>
          </cell>
          <cell r="JS73">
            <v>0</v>
          </cell>
          <cell r="JT73">
            <v>0</v>
          </cell>
          <cell r="JU73">
            <v>0</v>
          </cell>
          <cell r="JV73">
            <v>0</v>
          </cell>
          <cell r="JW73">
            <v>50</v>
          </cell>
          <cell r="JX73">
            <v>50</v>
          </cell>
          <cell r="JY73">
            <v>50</v>
          </cell>
          <cell r="JZ73">
            <v>50</v>
          </cell>
          <cell r="KA73">
            <v>50</v>
          </cell>
          <cell r="KB73">
            <v>50</v>
          </cell>
          <cell r="KC73">
            <v>50</v>
          </cell>
          <cell r="KD73" t="str">
            <v>No Programó</v>
          </cell>
          <cell r="KE73" t="str">
            <v/>
          </cell>
          <cell r="KF73" t="str">
            <v/>
          </cell>
          <cell r="KG73" t="str">
            <v/>
          </cell>
          <cell r="KH73" t="str">
            <v/>
          </cell>
          <cell r="KI73">
            <v>100</v>
          </cell>
          <cell r="KJ73" t="str">
            <v/>
          </cell>
          <cell r="KK73" t="str">
            <v/>
          </cell>
          <cell r="KL73" t="str">
            <v/>
          </cell>
          <cell r="KM73" t="str">
            <v/>
          </cell>
          <cell r="KN73" t="str">
            <v/>
          </cell>
          <cell r="KO73" t="str">
            <v/>
          </cell>
          <cell r="KP73" t="str">
            <v>No Programó</v>
          </cell>
          <cell r="KQ73" t="str">
            <v>No Programó</v>
          </cell>
          <cell r="KR73" t="str">
            <v>No Programó</v>
          </cell>
          <cell r="KS73" t="str">
            <v>No Programó</v>
          </cell>
          <cell r="KT73" t="str">
            <v>No Programó</v>
          </cell>
          <cell r="KU73">
            <v>100</v>
          </cell>
          <cell r="KV73" t="str">
            <v/>
          </cell>
          <cell r="KW73" t="str">
            <v/>
          </cell>
          <cell r="KX73" t="str">
            <v/>
          </cell>
          <cell r="KY73" t="str">
            <v/>
          </cell>
          <cell r="KZ73" t="str">
            <v/>
          </cell>
          <cell r="LA73" t="str">
            <v/>
          </cell>
          <cell r="LB73">
            <v>100</v>
          </cell>
          <cell r="LC73" t="str">
            <v>7871_N</v>
          </cell>
          <cell r="LD73" t="str">
            <v>N/A</v>
          </cell>
          <cell r="LE73" t="str">
            <v>No programó</v>
          </cell>
          <cell r="LF73" t="str">
            <v/>
          </cell>
          <cell r="LG73" t="str">
            <v/>
          </cell>
          <cell r="LH73" t="str">
            <v/>
          </cell>
          <cell r="LI73">
            <v>99.259397560368427</v>
          </cell>
          <cell r="LJ73">
            <v>79.782521690760007</v>
          </cell>
          <cell r="LK73">
            <v>24341513000</v>
          </cell>
          <cell r="LL73">
            <v>23799665292</v>
          </cell>
          <cell r="LM73">
            <v>8358079540</v>
          </cell>
          <cell r="LN73">
            <v>3250406264</v>
          </cell>
          <cell r="LO73">
            <v>3114713912</v>
          </cell>
          <cell r="LP73" t="str">
            <v>No Programó</v>
          </cell>
          <cell r="LQ73" t="str">
            <v>No Programó</v>
          </cell>
          <cell r="LR73" t="str">
            <v>No Programó</v>
          </cell>
          <cell r="LS73" t="str">
            <v>No Programó</v>
          </cell>
          <cell r="LT73" t="str">
            <v>No Programó</v>
          </cell>
          <cell r="LU73">
            <v>1</v>
          </cell>
          <cell r="LV73" t="str">
            <v/>
          </cell>
          <cell r="LW73" t="str">
            <v/>
          </cell>
          <cell r="LX73" t="str">
            <v/>
          </cell>
          <cell r="LY73" t="str">
            <v/>
          </cell>
          <cell r="LZ73" t="str">
            <v/>
          </cell>
          <cell r="MA73" t="str">
            <v/>
          </cell>
          <cell r="MB73">
            <v>1</v>
          </cell>
          <cell r="MC73">
            <v>1</v>
          </cell>
          <cell r="MD73">
            <v>1</v>
          </cell>
          <cell r="ME73" t="str">
            <v>No aplica</v>
          </cell>
          <cell r="MF73" t="str">
            <v>No aplica</v>
          </cell>
          <cell r="MG73" t="str">
            <v>No aplica</v>
          </cell>
          <cell r="MH73" t="str">
            <v>No aplica</v>
          </cell>
          <cell r="MI73" t="str">
            <v>No aplica</v>
          </cell>
          <cell r="MJ73">
            <v>0</v>
          </cell>
          <cell r="MK73">
            <v>0</v>
          </cell>
          <cell r="ML73">
            <v>0</v>
          </cell>
          <cell r="MM73">
            <v>0</v>
          </cell>
          <cell r="MN73">
            <v>0</v>
          </cell>
          <cell r="MO73">
            <v>0</v>
          </cell>
          <cell r="MP73">
            <v>0</v>
          </cell>
          <cell r="MQ73" t="str">
            <v>No aplica</v>
          </cell>
          <cell r="MR73" t="str">
            <v>No aplica</v>
          </cell>
          <cell r="MS73" t="str">
            <v>No aplica</v>
          </cell>
          <cell r="MT73" t="str">
            <v>No aplica</v>
          </cell>
          <cell r="MU73" t="str">
            <v>No aplica</v>
          </cell>
          <cell r="MV73">
            <v>0</v>
          </cell>
          <cell r="MW73">
            <v>0</v>
          </cell>
          <cell r="MX73">
            <v>0</v>
          </cell>
          <cell r="MY73">
            <v>0</v>
          </cell>
          <cell r="MZ73">
            <v>0</v>
          </cell>
          <cell r="NA73">
            <v>0</v>
          </cell>
          <cell r="NB73">
            <v>0</v>
          </cell>
          <cell r="NC73" t="str">
            <v>No Programó</v>
          </cell>
          <cell r="ND73" t="str">
            <v>No Programó</v>
          </cell>
          <cell r="NE73" t="str">
            <v>No Programó</v>
          </cell>
          <cell r="NF73" t="str">
            <v>No Programó</v>
          </cell>
          <cell r="NG73" t="str">
            <v>No Programó</v>
          </cell>
          <cell r="NH73">
            <v>100</v>
          </cell>
          <cell r="NI73" t="str">
            <v/>
          </cell>
          <cell r="NJ73" t="str">
            <v/>
          </cell>
          <cell r="NK73" t="str">
            <v/>
          </cell>
          <cell r="NL73" t="str">
            <v/>
          </cell>
          <cell r="NM73" t="str">
            <v/>
          </cell>
          <cell r="NN73" t="str">
            <v/>
          </cell>
          <cell r="NO73" t="str">
            <v>NA</v>
          </cell>
          <cell r="NP73" t="str">
            <v>No aplica</v>
          </cell>
          <cell r="NQ73" t="str">
            <v>No aplica</v>
          </cell>
          <cell r="NR73" t="str">
            <v>No aplica</v>
          </cell>
          <cell r="NS73" t="str">
            <v>No aplica</v>
          </cell>
          <cell r="NT73">
            <v>0</v>
          </cell>
          <cell r="NU73">
            <v>0</v>
          </cell>
          <cell r="NV73">
            <v>0</v>
          </cell>
          <cell r="NW73">
            <v>0</v>
          </cell>
          <cell r="NX73">
            <v>0</v>
          </cell>
          <cell r="NY73">
            <v>0</v>
          </cell>
          <cell r="NZ73">
            <v>0</v>
          </cell>
          <cell r="OA73" t="str">
            <v>NA</v>
          </cell>
          <cell r="OB73" t="str">
            <v>No aplica</v>
          </cell>
          <cell r="OC73" t="str">
            <v>No aplica</v>
          </cell>
          <cell r="OD73" t="str">
            <v>No aplica</v>
          </cell>
          <cell r="OE73" t="str">
            <v>No aplica</v>
          </cell>
          <cell r="OF73">
            <v>0</v>
          </cell>
          <cell r="OG73">
            <v>0</v>
          </cell>
          <cell r="OH73">
            <v>0</v>
          </cell>
          <cell r="OI73">
            <v>0</v>
          </cell>
          <cell r="OJ73">
            <v>0</v>
          </cell>
          <cell r="OK73">
            <v>0</v>
          </cell>
          <cell r="OL73">
            <v>0</v>
          </cell>
          <cell r="OO73" t="str">
            <v>PD117</v>
          </cell>
          <cell r="OP73">
            <v>1</v>
          </cell>
          <cell r="OQ73" t="str">
            <v>N/A</v>
          </cell>
          <cell r="OR73" t="str">
            <v>N/A</v>
          </cell>
          <cell r="OS73" t="str">
            <v>N/A</v>
          </cell>
          <cell r="OT73" t="str">
            <v>N/A</v>
          </cell>
          <cell r="OU73" t="str">
            <v>N/A</v>
          </cell>
          <cell r="OV73">
            <v>0</v>
          </cell>
          <cell r="OW73" t="str">
            <v>N/A</v>
          </cell>
          <cell r="OX73" t="str">
            <v>N/A</v>
          </cell>
          <cell r="OY73" t="str">
            <v>N/A</v>
          </cell>
          <cell r="OZ73" t="str">
            <v>N/A</v>
          </cell>
          <cell r="PA73" t="str">
            <v>N/A</v>
          </cell>
          <cell r="PB73" t="str">
            <v>N/A</v>
          </cell>
          <cell r="PC73" t="str">
            <v>N/A</v>
          </cell>
          <cell r="PD73" t="str">
            <v>N/A</v>
          </cell>
          <cell r="PE73" t="str">
            <v>N/A</v>
          </cell>
          <cell r="PF73" t="str">
            <v>N/A</v>
          </cell>
          <cell r="PG73" t="str">
            <v>N/A</v>
          </cell>
          <cell r="PH73" t="str">
            <v>N/A</v>
          </cell>
          <cell r="PI73">
            <v>0</v>
          </cell>
          <cell r="PJ73" t="str">
            <v>N/A</v>
          </cell>
          <cell r="PK73" t="str">
            <v>N/A</v>
          </cell>
          <cell r="PL73" t="str">
            <v>N/A</v>
          </cell>
          <cell r="PM73" t="str">
            <v>N/A</v>
          </cell>
          <cell r="PN73" t="str">
            <v>N/A</v>
          </cell>
          <cell r="PO73" t="str">
            <v>N/A</v>
          </cell>
          <cell r="PP73" t="str">
            <v>N/A</v>
          </cell>
          <cell r="PQ73">
            <v>11658315</v>
          </cell>
          <cell r="PR73">
            <v>3238747949</v>
          </cell>
          <cell r="PS73" t="str">
            <v>Indicador MGA</v>
          </cell>
        </row>
        <row r="74">
          <cell r="A74" t="str">
            <v>PD118</v>
          </cell>
          <cell r="B74">
            <v>7871</v>
          </cell>
          <cell r="C74" t="str">
            <v>7871_MGA_4</v>
          </cell>
          <cell r="D74">
            <v>2020110010188</v>
          </cell>
          <cell r="E74" t="str">
            <v>Un nuevo contrato social y ambiental para la Bogotá del siglo XXI</v>
          </cell>
          <cell r="F74" t="str">
            <v>3. Inspirar confianza y legitimidad para vivir sin miedo y ser epicentro de cultura ciudadana, paz y reconciliación.</v>
          </cell>
          <cell r="G74" t="str">
            <v>39.  Bogotá territorio de paz y atención integral a las víctimas del conflicto armado.</v>
          </cell>
          <cell r="H74" t="str">
            <v>Mejorar la integración de las acciones, servicios y escenarios que dan respuesta a las obligaciones derivadas de ley para las víctimas, el Acuerdo de Paz, y los demás compromisos distritales en materia de memoria, reparación, paz y reconciliación.</v>
          </cell>
          <cell r="I74" t="str">
            <v>N/A</v>
          </cell>
          <cell r="J74" t="str">
            <v>Construcción de Bogotá-región como territorio de paz para las víctimas y la reconciliación</v>
          </cell>
          <cell r="K74" t="str">
            <v>Oficina de Alta Consejería de Paz, Víctimas y Reconciliación</v>
          </cell>
          <cell r="L74" t="str">
            <v>Diego Fernando Peña</v>
          </cell>
          <cell r="M74" t="str">
            <v>Alto Consejero de Paz, Víctimas y Reconciliación</v>
          </cell>
          <cell r="N74" t="str">
            <v>Oficina de Alta Consejería de Paz, Víctimas y Reconciliación</v>
          </cell>
          <cell r="O74" t="str">
            <v>Diego Fernando Peña</v>
          </cell>
          <cell r="P74" t="str">
            <v>Alto Consejero de Paz, Víctimas y Reconciliación</v>
          </cell>
          <cell r="Q74" t="str">
            <v>Ehimy Duque, Juan Guillermo Becerra Jimenez</v>
          </cell>
          <cell r="R74" t="str">
            <v>Lucero Molina</v>
          </cell>
          <cell r="S74" t="str">
            <v>Documentos de análisis cuantitativo sobre la medición de los indicadores relacionados con el  Goce Efectivo de Derechos de las víctimas residentes en Bogotá, emitidos</v>
          </cell>
          <cell r="T74" t="str">
            <v>Número de documentos publicados sobre la medición de los indicadores del Goce Efectivo de Derechos de las víctimas.</v>
          </cell>
          <cell r="AF74" t="str">
            <v>Número de documentos publicados sobre la medición de los indicadores del Goce Efectivo de Derechos de las víctimas.</v>
          </cell>
          <cell r="AI74" t="str">
            <v xml:space="preserve">PD_Gestion MGA: Número de documentos publicados sobre la medición de los indicadores del Goce Efectivo de Derechos de las víctimas.; </v>
          </cell>
          <cell r="AJ74">
            <v>0</v>
          </cell>
          <cell r="AK74">
            <v>44466</v>
          </cell>
          <cell r="AL74">
            <v>2</v>
          </cell>
          <cell r="AM74">
            <v>2023</v>
          </cell>
          <cell r="AN74" t="str">
            <v>El Observatorio Distrital de Víctimas del Conflicto Armado (ODVCA) es un organismo de carácter público bajo la coordinación de la Alta Consejería de Paz, Victimas y Reconciliación (ACDVPR), de la Secretaría General de la Alcaldía Mayor de Bogotá;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v>
          </cell>
          <cell r="AO74" t="str">
            <v>El análisis de los indicadores que miden el Goce Efectivo de Derechos, le permite a las entidades u organismos involucrados la toma de decisiones.
Adicionalmente, la publicación de estos indicadores le permite a las entidades públicas, privadas y ONG, realizar un monitoreo de la garantía de derechos y seguimiento a la población victima del conflicto armado.</v>
          </cell>
          <cell r="AP74">
            <v>2020</v>
          </cell>
          <cell r="AQ74">
            <v>2024</v>
          </cell>
          <cell r="AR74" t="str">
            <v>Suma</v>
          </cell>
          <cell r="AS74" t="str">
            <v>Eficacia</v>
          </cell>
          <cell r="AT74" t="str">
            <v>Número</v>
          </cell>
          <cell r="AU74" t="str">
            <v>Gestión</v>
          </cell>
          <cell r="AV74" t="str">
            <v>N/D</v>
          </cell>
          <cell r="AW74" t="str">
            <v>N/D</v>
          </cell>
          <cell r="AX74" t="str">
            <v>N/D</v>
          </cell>
          <cell r="AZ74">
            <v>1</v>
          </cell>
          <cell r="BB74" t="str">
            <v>Este indicador se calcula a través de la suma de los documentos elaborados y publicados que contengan el análisis cuantitativo sobre el Goce Efectivo de Derechos de las Víctimas del Conflicto Armado residentes en Bogotá, de conformidad con el plan interno de trabajo de la Oficina Alta Consejería de Paz, Víctimas y Reconciliación.</v>
          </cell>
          <cell r="BC74" t="str">
            <v>Sumatoria del número de documentos elaborados y publicados sobre la medición de los indicadores del Goce Efectivo de Derechos de las víctimas.</v>
          </cell>
          <cell r="BD74" t="str">
            <v>Número de documentos elaborados y publicados sobre la medición de los indicadores del Goce Efectivo de Derechos de las víctimas.</v>
          </cell>
          <cell r="BE74" t="str">
            <v>N/A</v>
          </cell>
          <cell r="BF74" t="str">
            <v>Documentos elaborados y publicados que contengan el análisis cuantitativo sobre el Goce Efectivo de Derechos de las Víctimas del Conflicto Armado residentes en Bogotá.</v>
          </cell>
          <cell r="BG74">
            <v>3</v>
          </cell>
          <cell r="BH74">
            <v>44644</v>
          </cell>
          <cell r="BI74" t="str">
            <v>Radicado 3-2021-24143 del 08/09/2021
Radicado 3-2021-24873 del 15/09/2021</v>
          </cell>
          <cell r="BJ74" t="str">
            <v>Establecer variables 1 y/o 2 numéricas</v>
          </cell>
          <cell r="BK74">
            <v>5</v>
          </cell>
          <cell r="BL74">
            <v>1</v>
          </cell>
          <cell r="BM74">
            <v>1</v>
          </cell>
          <cell r="BN74">
            <v>1</v>
          </cell>
          <cell r="BO74">
            <v>1</v>
          </cell>
          <cell r="BP74">
            <v>1</v>
          </cell>
          <cell r="BW74">
            <v>1</v>
          </cell>
          <cell r="BX74">
            <v>1</v>
          </cell>
          <cell r="BY74">
            <v>1</v>
          </cell>
          <cell r="BZ74">
            <v>1</v>
          </cell>
          <cell r="CA74">
            <v>1</v>
          </cell>
          <cell r="CB74">
            <v>1</v>
          </cell>
          <cell r="CC74">
            <v>1</v>
          </cell>
          <cell r="CD74">
            <v>0</v>
          </cell>
          <cell r="CE74">
            <v>0</v>
          </cell>
          <cell r="CF74">
            <v>0</v>
          </cell>
          <cell r="CG74">
            <v>0</v>
          </cell>
          <cell r="CH74" t="str">
            <v>N/A</v>
          </cell>
          <cell r="CI74" t="str">
            <v>N/A</v>
          </cell>
          <cell r="CJ74">
            <v>1</v>
          </cell>
          <cell r="CK74">
            <v>1</v>
          </cell>
          <cell r="CL74">
            <v>1</v>
          </cell>
          <cell r="CM74">
            <v>4</v>
          </cell>
          <cell r="CN74" t="str">
            <v>Suma</v>
          </cell>
          <cell r="CO74">
            <v>0</v>
          </cell>
          <cell r="CP74">
            <v>0</v>
          </cell>
          <cell r="CQ74">
            <v>1</v>
          </cell>
          <cell r="CR74">
            <v>0</v>
          </cell>
          <cell r="CS74">
            <v>0</v>
          </cell>
          <cell r="CT74">
            <v>0</v>
          </cell>
          <cell r="CU74">
            <v>0</v>
          </cell>
          <cell r="CV74">
            <v>0</v>
          </cell>
          <cell r="CW74">
            <v>0</v>
          </cell>
          <cell r="CX74">
            <v>0</v>
          </cell>
          <cell r="CY74">
            <v>0</v>
          </cell>
          <cell r="CZ74">
            <v>0</v>
          </cell>
          <cell r="DA74">
            <v>1</v>
          </cell>
          <cell r="DB74">
            <v>1</v>
          </cell>
          <cell r="DC74">
            <v>1</v>
          </cell>
          <cell r="DD74">
            <v>0</v>
          </cell>
          <cell r="DE74">
            <v>0</v>
          </cell>
          <cell r="DF74">
            <v>1</v>
          </cell>
          <cell r="DG74">
            <v>0</v>
          </cell>
          <cell r="DH74">
            <v>0</v>
          </cell>
          <cell r="DI74">
            <v>0</v>
          </cell>
          <cell r="DJ74">
            <v>0</v>
          </cell>
          <cell r="DK74">
            <v>0</v>
          </cell>
          <cell r="DL74">
            <v>0</v>
          </cell>
          <cell r="DM74">
            <v>0</v>
          </cell>
          <cell r="DN74">
            <v>0</v>
          </cell>
          <cell r="DO74">
            <v>0</v>
          </cell>
          <cell r="DP74">
            <v>1</v>
          </cell>
          <cell r="DQ74">
            <v>0</v>
          </cell>
          <cell r="DR74">
            <v>0</v>
          </cell>
          <cell r="DS74">
            <v>1</v>
          </cell>
          <cell r="DT74">
            <v>0</v>
          </cell>
          <cell r="DU74">
            <v>0</v>
          </cell>
          <cell r="DV74">
            <v>0</v>
          </cell>
          <cell r="DW74">
            <v>0</v>
          </cell>
          <cell r="DX74">
            <v>0</v>
          </cell>
          <cell r="DY74">
            <v>0</v>
          </cell>
          <cell r="DZ74">
            <v>0</v>
          </cell>
          <cell r="EA74">
            <v>0</v>
          </cell>
          <cell r="EB74">
            <v>0</v>
          </cell>
          <cell r="EC74">
            <v>1</v>
          </cell>
          <cell r="ED74">
            <v>1</v>
          </cell>
          <cell r="EE74" t="str">
            <v>No Programó</v>
          </cell>
          <cell r="EF74" t="str">
            <v>No Programó</v>
          </cell>
          <cell r="EG74" t="str">
            <v>Informe IGED</v>
          </cell>
          <cell r="EH74" t="str">
            <v>No Programó</v>
          </cell>
          <cell r="EI74" t="str">
            <v>No Programó</v>
          </cell>
          <cell r="EJ74" t="str">
            <v>No Programó</v>
          </cell>
          <cell r="EK74" t="str">
            <v>No Programó</v>
          </cell>
          <cell r="EL74" t="str">
            <v>No Programó</v>
          </cell>
          <cell r="EM74" t="str">
            <v>No Programó</v>
          </cell>
          <cell r="EN74" t="str">
            <v>No Programó</v>
          </cell>
          <cell r="EO74" t="str">
            <v>No Programó</v>
          </cell>
          <cell r="EP74" t="str">
            <v>No Programó</v>
          </cell>
          <cell r="EQ74" t="str">
            <v>No Programó</v>
          </cell>
          <cell r="ER74" t="str">
            <v>No Programó</v>
          </cell>
          <cell r="ES74" t="str">
            <v xml:space="preserve">• 2.4.3.3 Informe IGED	</v>
          </cell>
          <cell r="ET74">
            <v>0</v>
          </cell>
          <cell r="EU74" t="str">
            <v>No Programó</v>
          </cell>
          <cell r="EV74" t="str">
            <v>No Programó</v>
          </cell>
          <cell r="EW74">
            <v>0</v>
          </cell>
          <cell r="EX74">
            <v>0</v>
          </cell>
          <cell r="EY74">
            <v>0</v>
          </cell>
          <cell r="EZ74">
            <v>0</v>
          </cell>
          <cell r="FA74">
            <v>0</v>
          </cell>
          <cell r="FB74">
            <v>0</v>
          </cell>
          <cell r="FC74" t="str">
            <v>N/A</v>
          </cell>
          <cell r="FD74" t="str">
            <v>N/A</v>
          </cell>
          <cell r="FE74" t="str">
            <v>N/A</v>
          </cell>
          <cell r="FF74" t="str">
            <v>N/A</v>
          </cell>
          <cell r="FG74" t="str">
            <v>N/A</v>
          </cell>
          <cell r="FH74" t="str">
            <v>N/A</v>
          </cell>
          <cell r="FI74" t="str">
            <v>N/A</v>
          </cell>
          <cell r="FJ74" t="str">
            <v>N/A</v>
          </cell>
          <cell r="FK74" t="str">
            <v>N/A</v>
          </cell>
          <cell r="FL74" t="str">
            <v>N/A</v>
          </cell>
          <cell r="FM74" t="str">
            <v>N/A</v>
          </cell>
          <cell r="FN74" t="str">
            <v>N/A</v>
          </cell>
          <cell r="FO74" t="str">
            <v>N/A</v>
          </cell>
          <cell r="FP74" t="str">
            <v>N/A</v>
          </cell>
          <cell r="FQ74" t="str">
            <v>N/A</v>
          </cell>
          <cell r="FR74" t="str">
            <v>N/A</v>
          </cell>
          <cell r="FS74" t="str">
            <v>N/A</v>
          </cell>
          <cell r="FT74" t="str">
            <v>N/A</v>
          </cell>
          <cell r="FU74" t="str">
            <v>N/A</v>
          </cell>
          <cell r="FV74" t="str">
            <v>N/A</v>
          </cell>
          <cell r="FW74" t="str">
            <v>N/A</v>
          </cell>
          <cell r="FX74" t="str">
            <v>N/A</v>
          </cell>
          <cell r="FY74" t="str">
            <v>N/A</v>
          </cell>
          <cell r="FZ74" t="str">
            <v>N/A</v>
          </cell>
          <cell r="GA74" t="str">
            <v>N/A</v>
          </cell>
          <cell r="GB74" t="str">
            <v>N/A</v>
          </cell>
          <cell r="GC74" t="str">
            <v>N/A</v>
          </cell>
          <cell r="GD74" t="str">
            <v>N/A</v>
          </cell>
          <cell r="GE74" t="str">
            <v>N/A</v>
          </cell>
          <cell r="GF74" t="str">
            <v>N/A</v>
          </cell>
          <cell r="GG74" t="str">
            <v>N/A</v>
          </cell>
          <cell r="GH74" t="str">
            <v>N/A</v>
          </cell>
          <cell r="GI74" t="str">
            <v>N/A</v>
          </cell>
          <cell r="GJ74" t="str">
            <v>N/A</v>
          </cell>
          <cell r="GK74" t="str">
            <v>N/A</v>
          </cell>
          <cell r="GL74" t="str">
            <v>N/A</v>
          </cell>
          <cell r="GM74" t="str">
            <v>N/A</v>
          </cell>
          <cell r="GN74" t="str">
            <v>N/A</v>
          </cell>
          <cell r="GO74" t="str">
            <v>N/A</v>
          </cell>
          <cell r="GP74" t="str">
            <v>N/A</v>
          </cell>
          <cell r="GQ74" t="str">
            <v>N/A</v>
          </cell>
          <cell r="GR74" t="str">
            <v>N/A</v>
          </cell>
          <cell r="GS74" t="str">
            <v>N/A</v>
          </cell>
          <cell r="GT74" t="str">
            <v>N/A</v>
          </cell>
          <cell r="GU74" t="str">
            <v>N/A</v>
          </cell>
          <cell r="GV74" t="str">
            <v>N/A</v>
          </cell>
          <cell r="GW74" t="str">
            <v>N/A</v>
          </cell>
          <cell r="GX74" t="str">
            <v>N/A</v>
          </cell>
          <cell r="GY74" t="str">
            <v>N/A</v>
          </cell>
          <cell r="GZ74" t="str">
            <v>N/A</v>
          </cell>
          <cell r="HA74" t="str">
            <v>N/A</v>
          </cell>
          <cell r="HB74" t="str">
            <v>N/A</v>
          </cell>
          <cell r="HC74" t="str">
            <v>N/A</v>
          </cell>
          <cell r="HD74" t="str">
            <v>N/A</v>
          </cell>
          <cell r="HE74" t="str">
            <v>N/A</v>
          </cell>
          <cell r="HF74" t="str">
            <v>N/A</v>
          </cell>
          <cell r="HG74" t="str">
            <v>N/A</v>
          </cell>
          <cell r="HH74" t="str">
            <v>N/A</v>
          </cell>
          <cell r="HI74" t="str">
            <v>N/A</v>
          </cell>
          <cell r="HJ74" t="str">
            <v>N/A</v>
          </cell>
          <cell r="HK74" t="str">
            <v>N/A</v>
          </cell>
          <cell r="HL74" t="str">
            <v>N/A</v>
          </cell>
          <cell r="HM74" t="str">
            <v>N/A</v>
          </cell>
          <cell r="HN74" t="str">
            <v>N/A</v>
          </cell>
          <cell r="HO74" t="str">
            <v>N/A</v>
          </cell>
          <cell r="HP74" t="str">
            <v>N/A</v>
          </cell>
          <cell r="HQ74" t="str">
            <v>N/A</v>
          </cell>
          <cell r="HR74" t="str">
            <v>N/A</v>
          </cell>
          <cell r="HS74" t="str">
            <v>N/A</v>
          </cell>
          <cell r="HT74" t="str">
            <v>N/A</v>
          </cell>
          <cell r="HU74" t="str">
            <v>N/A</v>
          </cell>
          <cell r="HV74" t="str">
            <v>N/A</v>
          </cell>
          <cell r="HW74" t="str">
            <v>N/A</v>
          </cell>
          <cell r="HX74" t="str">
            <v>N/A</v>
          </cell>
          <cell r="HY74" t="str">
            <v>N/A</v>
          </cell>
          <cell r="HZ74" t="str">
            <v>N/A</v>
          </cell>
          <cell r="IA74" t="str">
            <v>N/A</v>
          </cell>
          <cell r="IB74" t="str">
            <v>N/A</v>
          </cell>
          <cell r="IC74" t="str">
            <v>El Observatorio Distrital de Víctimas del Conflicto Armado (ODVCA) bajo la coordinación de la Alta Consejería de Paz, Victimas y Reconciliación (ACPVR),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 
Con corte al 30 de jumio de 2023, se programó y realizó la entrega del Informe de medición de Indicadores de Goce Efectivo de Derechos -IGED de la población Víctima del Conflicto armado del año 2022, de la vigencia 2021, dando cumplimiento al Acuerdo distrital 587 de 2015. Así las cosas, se dio cumplimiento con lo programado en la meta para la vigencia 2023.
BENEFICIOS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v>
          </cell>
          <cell r="ID74" t="str">
            <v/>
          </cell>
          <cell r="IE74" t="str">
            <v/>
          </cell>
          <cell r="IF74" t="str">
            <v>No Programó</v>
          </cell>
          <cell r="IG74" t="str">
            <v>No Programó</v>
          </cell>
          <cell r="IH74" t="str">
            <v>El Observatorio Distrital de Víctimas del Conflicto Armado (ODVCA) bajo la coordinación de la Alta Consejería de Paz, Victimas y Reconciliación (ACPVR),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 
Con corte al 31 de marzo de 2023, se programó y realizó la entrega del Informe de medición de Indicadores de Goce Efectivo de Derechos -IGED de la población Víctima del Conflicto armado del año 2022, de la vigencia 2021, dando cumplimiento al Acuerdo distrital 587 de 2015. Así las cosas, se dio cumplimiento con lo programado en la meta para la vigencia 2023.
BENEFICIOS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v>
          </cell>
          <cell r="II74" t="str">
            <v>No Programó</v>
          </cell>
          <cell r="IJ74" t="str">
            <v>No Programó</v>
          </cell>
          <cell r="IK74" t="str">
            <v>No programó</v>
          </cell>
          <cell r="IL74" t="str">
            <v/>
          </cell>
          <cell r="IM74" t="str">
            <v/>
          </cell>
          <cell r="IN74" t="str">
            <v/>
          </cell>
          <cell r="IO74" t="str">
            <v/>
          </cell>
          <cell r="IP74" t="str">
            <v/>
          </cell>
          <cell r="IQ74" t="str">
            <v/>
          </cell>
          <cell r="IR74">
            <v>0</v>
          </cell>
          <cell r="IS74">
            <v>0</v>
          </cell>
          <cell r="IT74">
            <v>1</v>
          </cell>
          <cell r="IU74">
            <v>0</v>
          </cell>
          <cell r="IV74">
            <v>0</v>
          </cell>
          <cell r="IW74">
            <v>0</v>
          </cell>
          <cell r="IX74">
            <v>0</v>
          </cell>
          <cell r="IY74">
            <v>0</v>
          </cell>
          <cell r="IZ74">
            <v>0</v>
          </cell>
          <cell r="JA74">
            <v>0</v>
          </cell>
          <cell r="JB74">
            <v>0</v>
          </cell>
          <cell r="JC74">
            <v>0</v>
          </cell>
          <cell r="JD74">
            <v>1</v>
          </cell>
          <cell r="JE74">
            <v>0</v>
          </cell>
          <cell r="JF74">
            <v>0</v>
          </cell>
          <cell r="JG74">
            <v>100</v>
          </cell>
          <cell r="JH74">
            <v>0</v>
          </cell>
          <cell r="JI74">
            <v>0</v>
          </cell>
          <cell r="JJ74">
            <v>0</v>
          </cell>
          <cell r="JK74">
            <v>0</v>
          </cell>
          <cell r="JL74">
            <v>0</v>
          </cell>
          <cell r="JM74">
            <v>0</v>
          </cell>
          <cell r="JN74">
            <v>0</v>
          </cell>
          <cell r="JO74">
            <v>0</v>
          </cell>
          <cell r="JP74">
            <v>0</v>
          </cell>
          <cell r="JQ74">
            <v>100</v>
          </cell>
          <cell r="JR74">
            <v>0</v>
          </cell>
          <cell r="JS74">
            <v>0</v>
          </cell>
          <cell r="JT74">
            <v>100</v>
          </cell>
          <cell r="JU74">
            <v>100</v>
          </cell>
          <cell r="JV74">
            <v>100</v>
          </cell>
          <cell r="JW74">
            <v>100</v>
          </cell>
          <cell r="JX74">
            <v>100</v>
          </cell>
          <cell r="JY74">
            <v>100</v>
          </cell>
          <cell r="JZ74">
            <v>100</v>
          </cell>
          <cell r="KA74">
            <v>100</v>
          </cell>
          <cell r="KB74">
            <v>100</v>
          </cell>
          <cell r="KC74">
            <v>100</v>
          </cell>
          <cell r="KD74" t="str">
            <v>No Programó</v>
          </cell>
          <cell r="KE74" t="str">
            <v/>
          </cell>
          <cell r="KF74">
            <v>100</v>
          </cell>
          <cell r="KG74" t="str">
            <v/>
          </cell>
          <cell r="KH74" t="str">
            <v/>
          </cell>
          <cell r="KI74" t="str">
            <v/>
          </cell>
          <cell r="KJ74" t="str">
            <v/>
          </cell>
          <cell r="KK74" t="str">
            <v/>
          </cell>
          <cell r="KL74" t="str">
            <v/>
          </cell>
          <cell r="KM74" t="str">
            <v/>
          </cell>
          <cell r="KN74" t="str">
            <v/>
          </cell>
          <cell r="KO74" t="str">
            <v/>
          </cell>
          <cell r="KP74" t="str">
            <v>No Programó</v>
          </cell>
          <cell r="KQ74" t="str">
            <v>No Programó</v>
          </cell>
          <cell r="KR74">
            <v>100</v>
          </cell>
          <cell r="KS74">
            <v>100</v>
          </cell>
          <cell r="KT74">
            <v>100</v>
          </cell>
          <cell r="KU74">
            <v>100</v>
          </cell>
          <cell r="KV74" t="str">
            <v/>
          </cell>
          <cell r="KW74" t="str">
            <v/>
          </cell>
          <cell r="KX74" t="str">
            <v/>
          </cell>
          <cell r="KY74" t="str">
            <v/>
          </cell>
          <cell r="KZ74" t="str">
            <v/>
          </cell>
          <cell r="LA74" t="str">
            <v/>
          </cell>
          <cell r="LB74">
            <v>100</v>
          </cell>
          <cell r="LC74" t="str">
            <v>7871_N</v>
          </cell>
          <cell r="LD74" t="str">
            <v>N/A</v>
          </cell>
          <cell r="LE74" t="str">
            <v>No programó</v>
          </cell>
          <cell r="LF74" t="str">
            <v/>
          </cell>
          <cell r="LG74" t="str">
            <v/>
          </cell>
          <cell r="LH74" t="str">
            <v/>
          </cell>
          <cell r="LI74">
            <v>99.259397560368427</v>
          </cell>
          <cell r="LJ74">
            <v>79.782521690760007</v>
          </cell>
          <cell r="LK74">
            <v>24341513000</v>
          </cell>
          <cell r="LL74">
            <v>23799665292</v>
          </cell>
          <cell r="LM74">
            <v>8358079540</v>
          </cell>
          <cell r="LN74">
            <v>3250406264</v>
          </cell>
          <cell r="LO74">
            <v>3114713912</v>
          </cell>
          <cell r="LP74" t="str">
            <v>No Programó</v>
          </cell>
          <cell r="LQ74" t="str">
            <v>No Programó</v>
          </cell>
          <cell r="LR74">
            <v>1</v>
          </cell>
          <cell r="LS74">
            <v>0</v>
          </cell>
          <cell r="LT74">
            <v>0</v>
          </cell>
          <cell r="LU74">
            <v>0</v>
          </cell>
          <cell r="LV74" t="str">
            <v/>
          </cell>
          <cell r="LW74" t="str">
            <v/>
          </cell>
          <cell r="LX74" t="str">
            <v/>
          </cell>
          <cell r="LY74" t="str">
            <v/>
          </cell>
          <cell r="LZ74" t="str">
            <v/>
          </cell>
          <cell r="MA74" t="str">
            <v/>
          </cell>
          <cell r="MB74">
            <v>1</v>
          </cell>
          <cell r="MC74">
            <v>1</v>
          </cell>
          <cell r="MD74">
            <v>1</v>
          </cell>
          <cell r="ME74" t="str">
            <v>No aplica</v>
          </cell>
          <cell r="MF74" t="str">
            <v>No aplica</v>
          </cell>
          <cell r="MG74" t="str">
            <v>Oportuno: Se radica en los tiempos establecidos por la Oficina Asesora de Planeación - OAP</v>
          </cell>
          <cell r="MH74" t="str">
            <v>No aplica</v>
          </cell>
          <cell r="MI74" t="str">
            <v>No aplica</v>
          </cell>
          <cell r="MJ74">
            <v>0</v>
          </cell>
          <cell r="MK74">
            <v>0</v>
          </cell>
          <cell r="ML74">
            <v>0</v>
          </cell>
          <cell r="MM74">
            <v>0</v>
          </cell>
          <cell r="MN74">
            <v>0</v>
          </cell>
          <cell r="MO74">
            <v>0</v>
          </cell>
          <cell r="MP74">
            <v>0</v>
          </cell>
          <cell r="MQ74" t="str">
            <v>No aplica</v>
          </cell>
          <cell r="MR74" t="str">
            <v>No aplica</v>
          </cell>
          <cell r="MS74" t="str">
            <v>Coherente: La información de avance de la magnitud, consignada en el reporte del periodo, concuerda con la programación realizada, con la información cualitativa presentada, con las actividades establecidas (si aplica) y con los soportes presentados. Esta</v>
          </cell>
          <cell r="MT74" t="str">
            <v>No aplica</v>
          </cell>
          <cell r="MU74" t="str">
            <v>No aplica</v>
          </cell>
          <cell r="MV74">
            <v>0</v>
          </cell>
          <cell r="MW74">
            <v>0</v>
          </cell>
          <cell r="MX74">
            <v>0</v>
          </cell>
          <cell r="MY74">
            <v>0</v>
          </cell>
          <cell r="MZ74">
            <v>0</v>
          </cell>
          <cell r="NA74">
            <v>0</v>
          </cell>
          <cell r="NB74">
            <v>0</v>
          </cell>
          <cell r="NC74" t="str">
            <v>No Programó</v>
          </cell>
          <cell r="ND74" t="str">
            <v>No Programó</v>
          </cell>
          <cell r="NE74">
            <v>100</v>
          </cell>
          <cell r="NF74">
            <v>100</v>
          </cell>
          <cell r="NG74">
            <v>100</v>
          </cell>
          <cell r="NH74">
            <v>100</v>
          </cell>
          <cell r="NI74" t="str">
            <v/>
          </cell>
          <cell r="NJ74" t="str">
            <v/>
          </cell>
          <cell r="NK74" t="str">
            <v/>
          </cell>
          <cell r="NL74" t="str">
            <v/>
          </cell>
          <cell r="NM74" t="str">
            <v/>
          </cell>
          <cell r="NN74" t="str">
            <v/>
          </cell>
          <cell r="NO74" t="str">
            <v>NA</v>
          </cell>
          <cell r="NP74" t="str">
            <v>No aplica</v>
          </cell>
          <cell r="NQ74" t="str">
            <v>No aplica</v>
          </cell>
          <cell r="NR74" t="str">
            <v>No aplica</v>
          </cell>
          <cell r="NS74" t="str">
            <v>No aplica</v>
          </cell>
          <cell r="NT74">
            <v>0</v>
          </cell>
          <cell r="NU74">
            <v>0</v>
          </cell>
          <cell r="NV74">
            <v>0</v>
          </cell>
          <cell r="NW74">
            <v>0</v>
          </cell>
          <cell r="NX74">
            <v>0</v>
          </cell>
          <cell r="NY74">
            <v>0</v>
          </cell>
          <cell r="NZ74">
            <v>0</v>
          </cell>
          <cell r="OA74" t="str">
            <v>NA</v>
          </cell>
          <cell r="OB74" t="str">
            <v>No aplica</v>
          </cell>
          <cell r="OC74" t="str">
            <v>No aplica</v>
          </cell>
          <cell r="OD74" t="str">
            <v>No aplica</v>
          </cell>
          <cell r="OE74" t="str">
            <v>No aplica</v>
          </cell>
          <cell r="OF74">
            <v>0</v>
          </cell>
          <cell r="OG74">
            <v>0</v>
          </cell>
          <cell r="OH74">
            <v>0</v>
          </cell>
          <cell r="OI74">
            <v>0</v>
          </cell>
          <cell r="OJ74">
            <v>0</v>
          </cell>
          <cell r="OK74">
            <v>0</v>
          </cell>
          <cell r="OL74">
            <v>0</v>
          </cell>
          <cell r="OO74" t="str">
            <v>PD118</v>
          </cell>
          <cell r="OP74">
            <v>1</v>
          </cell>
          <cell r="OQ74" t="str">
            <v>N/A</v>
          </cell>
          <cell r="OR74" t="str">
            <v>N/A</v>
          </cell>
          <cell r="OS74" t="str">
            <v>N/A</v>
          </cell>
          <cell r="OT74" t="str">
            <v>N/A</v>
          </cell>
          <cell r="OU74" t="str">
            <v>N/A</v>
          </cell>
          <cell r="OV74" t="str">
            <v>N/A</v>
          </cell>
          <cell r="OW74" t="str">
            <v>N/A</v>
          </cell>
          <cell r="OX74" t="str">
            <v>N/A</v>
          </cell>
          <cell r="OY74" t="str">
            <v>N/A</v>
          </cell>
          <cell r="OZ74" t="str">
            <v>N/A</v>
          </cell>
          <cell r="PA74" t="str">
            <v>N/A</v>
          </cell>
          <cell r="PB74" t="str">
            <v>N/A</v>
          </cell>
          <cell r="PC74" t="str">
            <v>N/A</v>
          </cell>
          <cell r="PD74" t="str">
            <v>N/A</v>
          </cell>
          <cell r="PE74" t="str">
            <v>N/A</v>
          </cell>
          <cell r="PF74" t="str">
            <v>N/A</v>
          </cell>
          <cell r="PG74" t="str">
            <v>N/A</v>
          </cell>
          <cell r="PH74" t="str">
            <v>N/A</v>
          </cell>
          <cell r="PI74" t="str">
            <v>N/A</v>
          </cell>
          <cell r="PJ74" t="str">
            <v>N/A</v>
          </cell>
          <cell r="PK74" t="str">
            <v>N/A</v>
          </cell>
          <cell r="PL74" t="str">
            <v>N/A</v>
          </cell>
          <cell r="PM74" t="str">
            <v>N/A</v>
          </cell>
          <cell r="PN74" t="str">
            <v>N/A</v>
          </cell>
          <cell r="PO74" t="str">
            <v>N/A</v>
          </cell>
          <cell r="PP74" t="str">
            <v>N/A</v>
          </cell>
          <cell r="PQ74">
            <v>11658315</v>
          </cell>
          <cell r="PR74">
            <v>3238747949</v>
          </cell>
          <cell r="PS74" t="str">
            <v>Indicador Gestión</v>
          </cell>
        </row>
        <row r="75">
          <cell r="A75" t="str">
            <v>PD130</v>
          </cell>
          <cell r="B75">
            <v>7872</v>
          </cell>
          <cell r="D75">
            <v>2020110010185</v>
          </cell>
          <cell r="E75" t="str">
            <v>Un nuevo contrato social y ambiental para la Bogotá del siglo XXI</v>
          </cell>
          <cell r="F75" t="str">
            <v>5. Construir Bogotá región con gobierno abierto, transparente y ciudadanía consciente.</v>
          </cell>
          <cell r="G75" t="str">
            <v>54. Transformación digital y gestión de TIC para un territorio inteligente</v>
          </cell>
          <cell r="H75" t="str">
            <v>Generar valor público para la ciudadanía, la Secretaria General y sus grupos de interes, mediante el uso y aprovechamiento estratégico de TIC.</v>
          </cell>
          <cell r="I75" t="str">
            <v>N/A</v>
          </cell>
          <cell r="J75" t="str">
            <v>Transformación digital y gestión TIC</v>
          </cell>
          <cell r="K75" t="str">
            <v>Oficina de Alta Consejería Distrital de Tecnologías de Información y Comunicaciones - TIC</v>
          </cell>
          <cell r="L75" t="str">
            <v>Iván Mauricio Durán Pabón</v>
          </cell>
          <cell r="M75" t="str">
            <v>Alto Consejero Distrital de Tecnologías de Información y Comunicaciones - TIC</v>
          </cell>
          <cell r="N75" t="str">
            <v>Oficina de Alta Consejería Distrital de Tecnologías de Información y Comunicaciones - TIC</v>
          </cell>
          <cell r="O75" t="str">
            <v>Iván Mauricio Durán Pabón</v>
          </cell>
          <cell r="P75" t="str">
            <v>Alto Consejero Distrital de Tecnologías de Información y Comunicaciones - TIC</v>
          </cell>
          <cell r="Q75" t="str">
            <v>Luisa Fernanda Ortega</v>
          </cell>
          <cell r="R75" t="str">
            <v>Jenny Torres</v>
          </cell>
          <cell r="S75" t="str">
            <v>(FINALIZADO POR CUMPLIMIENTO) Artículo 57 PDD. Comisión Distrital de Transformación Digital</v>
          </cell>
          <cell r="T75" t="str">
            <v>(FINALIZADO POR CUMPLIMIENTO)Proceso de transformación de la Comisión Distrital de Sistemas a la Comisión Distrital de Transformación Digital  acompañado.</v>
          </cell>
          <cell r="U75" t="str">
            <v>Artículo 57 PDD. Comisión Distrital de Transformación Digital</v>
          </cell>
          <cell r="AI75" t="str">
            <v xml:space="preserve">PD_artículo: Artículo 57 PDD. Comisión Distrital de Transformación Digital; </v>
          </cell>
          <cell r="AJ75">
            <v>0</v>
          </cell>
          <cell r="AK75">
            <v>44055</v>
          </cell>
          <cell r="AL75">
            <v>1</v>
          </cell>
          <cell r="AM75">
            <v>2023</v>
          </cell>
          <cell r="AN75" t="str">
            <v>Con este indicador se busca plasmar todas las acciones y actividades que desde la Secretaría técnica de la Comisión Distrital de Sistemas - CDS, promuevan  y generen el tránsito a la Comisión Disitral de Transformación Digital.</v>
          </cell>
          <cell r="AO75" t="str">
            <v>La comision será la maxima instancia de coordinación y articulación de todas la iniciativas que promuevan la transformación Digital en la Ciudad.</v>
          </cell>
          <cell r="AP75">
            <v>2020</v>
          </cell>
          <cell r="AQ75">
            <v>2020</v>
          </cell>
          <cell r="AR75" t="str">
            <v>Suma</v>
          </cell>
          <cell r="AS75" t="str">
            <v>Eficacia</v>
          </cell>
          <cell r="AT75" t="str">
            <v>Número</v>
          </cell>
          <cell r="AU75" t="str">
            <v>Gestión</v>
          </cell>
          <cell r="AV75" t="str">
            <v>N/D</v>
          </cell>
          <cell r="AW75" t="str">
            <v>N/D</v>
          </cell>
          <cell r="AX75" t="str">
            <v>N/D</v>
          </cell>
          <cell r="AZ75">
            <v>1</v>
          </cell>
          <cell r="BB75" t="str">
            <v>Lograr la conformación de la Comisión Distrial de Transformación Digital.</v>
          </cell>
          <cell r="BC75" t="str">
            <v>Sumatoria de Actos Administrativos de confomación de la Comisión</v>
          </cell>
          <cell r="BD75" t="str">
            <v>Numero de  Actos Administrativos de confomación de la Comisión</v>
          </cell>
          <cell r="BE75" t="str">
            <v>N/A</v>
          </cell>
          <cell r="BF75" t="str">
            <v>Acto Administrativo de conformación de la Comisión Distrial de Transformación Digital.</v>
          </cell>
          <cell r="BG75">
            <v>1</v>
          </cell>
          <cell r="BH75">
            <v>44055</v>
          </cell>
          <cell r="BI75">
            <v>0</v>
          </cell>
          <cell r="BJ75" t="str">
            <v>Establecer variables 1 y/o 2 numéricas</v>
          </cell>
          <cell r="BK75">
            <v>1</v>
          </cell>
          <cell r="BL75">
            <v>1</v>
          </cell>
          <cell r="BM75">
            <v>0</v>
          </cell>
          <cell r="BN75">
            <v>0</v>
          </cell>
          <cell r="BO75">
            <v>0</v>
          </cell>
          <cell r="BP75">
            <v>0</v>
          </cell>
          <cell r="BW75">
            <v>1</v>
          </cell>
          <cell r="BX75">
            <v>0</v>
          </cell>
          <cell r="BY75">
            <v>0</v>
          </cell>
          <cell r="BZ75">
            <v>0</v>
          </cell>
          <cell r="CA75">
            <v>0</v>
          </cell>
          <cell r="CB75">
            <v>0</v>
          </cell>
          <cell r="CC75" t="str">
            <v/>
          </cell>
          <cell r="CD75">
            <v>0</v>
          </cell>
          <cell r="CE75">
            <v>0</v>
          </cell>
          <cell r="CF75">
            <v>0</v>
          </cell>
          <cell r="CG75">
            <v>0</v>
          </cell>
          <cell r="CH75" t="str">
            <v/>
          </cell>
          <cell r="CI75" t="str">
            <v/>
          </cell>
          <cell r="CJ75">
            <v>1</v>
          </cell>
          <cell r="CK75">
            <v>0</v>
          </cell>
          <cell r="CL75">
            <v>0</v>
          </cell>
          <cell r="CM75">
            <v>1</v>
          </cell>
          <cell r="CN75" t="str">
            <v>Suma</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v>0</v>
          </cell>
          <cell r="DC75">
            <v>0</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v>0</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cell r="JD75">
            <v>0</v>
          </cell>
          <cell r="JE75" t="str">
            <v>No programó</v>
          </cell>
          <cell r="JF75" t="str">
            <v>No programó</v>
          </cell>
          <cell r="JG75" t="str">
            <v>No programó</v>
          </cell>
          <cell r="JH75" t="str">
            <v>No programó</v>
          </cell>
          <cell r="JI75" t="str">
            <v>No programó</v>
          </cell>
          <cell r="JJ75" t="str">
            <v>No programó</v>
          </cell>
          <cell r="JK75" t="str">
            <v>No programó</v>
          </cell>
          <cell r="JL75" t="str">
            <v>No programó</v>
          </cell>
          <cell r="JM75" t="str">
            <v>No programó</v>
          </cell>
          <cell r="JN75" t="str">
            <v>No programó</v>
          </cell>
          <cell r="JO75" t="str">
            <v>No programó</v>
          </cell>
          <cell r="JP75" t="str">
            <v>No programó</v>
          </cell>
          <cell r="JQ75">
            <v>0</v>
          </cell>
          <cell r="JR75">
            <v>0</v>
          </cell>
          <cell r="JS75">
            <v>0</v>
          </cell>
          <cell r="JT75">
            <v>0</v>
          </cell>
          <cell r="JU75">
            <v>0</v>
          </cell>
          <cell r="JV75">
            <v>0</v>
          </cell>
          <cell r="JW75">
            <v>0</v>
          </cell>
          <cell r="JX75">
            <v>0</v>
          </cell>
          <cell r="JY75">
            <v>0</v>
          </cell>
          <cell r="JZ75">
            <v>0</v>
          </cell>
          <cell r="KA75">
            <v>0</v>
          </cell>
          <cell r="KB75">
            <v>0</v>
          </cell>
          <cell r="KC75">
            <v>0</v>
          </cell>
          <cell r="KD75" t="str">
            <v>No Programó</v>
          </cell>
          <cell r="KE75" t="str">
            <v/>
          </cell>
          <cell r="KF75" t="str">
            <v/>
          </cell>
          <cell r="KG75" t="str">
            <v/>
          </cell>
          <cell r="KH75" t="str">
            <v/>
          </cell>
          <cell r="KI75" t="str">
            <v/>
          </cell>
          <cell r="KJ75" t="str">
            <v/>
          </cell>
          <cell r="KK75" t="str">
            <v/>
          </cell>
          <cell r="KL75" t="str">
            <v/>
          </cell>
          <cell r="KM75" t="str">
            <v/>
          </cell>
          <cell r="KN75" t="str">
            <v/>
          </cell>
          <cell r="KO75" t="str">
            <v/>
          </cell>
          <cell r="KP75" t="str">
            <v>No Programó</v>
          </cell>
          <cell r="KQ75" t="str">
            <v>No Programó</v>
          </cell>
          <cell r="KR75" t="str">
            <v>No Programó</v>
          </cell>
          <cell r="KS75" t="str">
            <v>No Programó</v>
          </cell>
          <cell r="KT75" t="str">
            <v>No Programó</v>
          </cell>
          <cell r="KU75" t="str">
            <v>No Programó</v>
          </cell>
          <cell r="KV75" t="str">
            <v/>
          </cell>
          <cell r="KW75" t="str">
            <v/>
          </cell>
          <cell r="KX75" t="str">
            <v/>
          </cell>
          <cell r="KY75" t="str">
            <v/>
          </cell>
          <cell r="KZ75" t="str">
            <v/>
          </cell>
          <cell r="LA75" t="str">
            <v/>
          </cell>
          <cell r="LB75" t="str">
            <v>No Programó</v>
          </cell>
          <cell r="LC75" t="str">
            <v>7872_N</v>
          </cell>
          <cell r="LD75" t="str">
            <v>N/A</v>
          </cell>
          <cell r="LE75" t="str">
            <v>No programó</v>
          </cell>
          <cell r="LF75" t="str">
            <v/>
          </cell>
          <cell r="LG75" t="str">
            <v/>
          </cell>
          <cell r="LH75" t="str">
            <v/>
          </cell>
          <cell r="LI75">
            <v>100</v>
          </cell>
          <cell r="LJ75">
            <v>48.041666666666664</v>
          </cell>
          <cell r="LK75">
            <v>12519771000</v>
          </cell>
          <cell r="LL75">
            <v>10681189500</v>
          </cell>
          <cell r="LM75">
            <v>4798396104</v>
          </cell>
          <cell r="LN75">
            <v>1565116239</v>
          </cell>
          <cell r="LO75">
            <v>1437886230</v>
          </cell>
          <cell r="LP75" t="str">
            <v>No Programó</v>
          </cell>
          <cell r="LQ75" t="str">
            <v>No Programó</v>
          </cell>
          <cell r="LR75" t="str">
            <v>No Programó</v>
          </cell>
          <cell r="LS75" t="str">
            <v>No Programó</v>
          </cell>
          <cell r="LT75" t="str">
            <v>No Programó</v>
          </cell>
          <cell r="LU75" t="str">
            <v>No Programó</v>
          </cell>
          <cell r="LV75" t="str">
            <v/>
          </cell>
          <cell r="LW75" t="str">
            <v/>
          </cell>
          <cell r="LX75" t="str">
            <v/>
          </cell>
          <cell r="LY75" t="str">
            <v/>
          </cell>
          <cell r="LZ75" t="str">
            <v/>
          </cell>
          <cell r="MA75" t="str">
            <v/>
          </cell>
          <cell r="MB75">
            <v>0</v>
          </cell>
          <cell r="MC75">
            <v>0</v>
          </cell>
          <cell r="MD75">
            <v>0</v>
          </cell>
          <cell r="ME75" t="str">
            <v>Oportuno: Se radica en los tiempos establecidos por la Oficina Asesora de Planeación - OAP</v>
          </cell>
          <cell r="MF75" t="str">
            <v>Oportuno: Se radica en los tiempos establecidos por la Oficina Asesora de Planeación - OAP</v>
          </cell>
          <cell r="MG75">
            <v>0</v>
          </cell>
          <cell r="MH75">
            <v>0</v>
          </cell>
          <cell r="MI75">
            <v>0</v>
          </cell>
          <cell r="MJ75">
            <v>0</v>
          </cell>
          <cell r="MK75">
            <v>0</v>
          </cell>
          <cell r="ML75">
            <v>0</v>
          </cell>
          <cell r="MM75">
            <v>0</v>
          </cell>
          <cell r="MN75">
            <v>0</v>
          </cell>
          <cell r="MO75">
            <v>0</v>
          </cell>
          <cell r="MP75">
            <v>0</v>
          </cell>
          <cell r="MQ75" t="str">
            <v>No aplica</v>
          </cell>
          <cell r="MR75" t="str">
            <v>No aplica</v>
          </cell>
          <cell r="MS75">
            <v>0</v>
          </cell>
          <cell r="MT75">
            <v>0</v>
          </cell>
          <cell r="MU75">
            <v>0</v>
          </cell>
          <cell r="MV75">
            <v>0</v>
          </cell>
          <cell r="MW75">
            <v>0</v>
          </cell>
          <cell r="MX75">
            <v>0</v>
          </cell>
          <cell r="MY75">
            <v>0</v>
          </cell>
          <cell r="MZ75">
            <v>0</v>
          </cell>
          <cell r="NA75">
            <v>0</v>
          </cell>
          <cell r="NB75">
            <v>0</v>
          </cell>
          <cell r="NC75" t="str">
            <v>No Programó</v>
          </cell>
          <cell r="ND75" t="str">
            <v>No Programó</v>
          </cell>
          <cell r="NE75" t="str">
            <v>No Programó</v>
          </cell>
          <cell r="NF75" t="str">
            <v>No Programó</v>
          </cell>
          <cell r="NG75" t="str">
            <v>No Programó</v>
          </cell>
          <cell r="NH75" t="str">
            <v>No Programó</v>
          </cell>
          <cell r="NI75" t="str">
            <v/>
          </cell>
          <cell r="NJ75" t="str">
            <v/>
          </cell>
          <cell r="NK75" t="str">
            <v/>
          </cell>
          <cell r="NL75" t="str">
            <v/>
          </cell>
          <cell r="NM75" t="str">
            <v/>
          </cell>
          <cell r="NN75" t="str">
            <v/>
          </cell>
          <cell r="NO75" t="str">
            <v>No aplica</v>
          </cell>
          <cell r="NP75" t="str">
            <v>No aplica</v>
          </cell>
          <cell r="NQ75">
            <v>0</v>
          </cell>
          <cell r="NR75">
            <v>0</v>
          </cell>
          <cell r="NS75">
            <v>0</v>
          </cell>
          <cell r="NT75">
            <v>0</v>
          </cell>
          <cell r="NU75">
            <v>0</v>
          </cell>
          <cell r="NV75">
            <v>0</v>
          </cell>
          <cell r="NW75">
            <v>0</v>
          </cell>
          <cell r="NX75">
            <v>0</v>
          </cell>
          <cell r="NY75">
            <v>0</v>
          </cell>
          <cell r="NZ75">
            <v>0</v>
          </cell>
          <cell r="OA75" t="str">
            <v>No se presentaron problemas o dificultades en el periodo de reporte</v>
          </cell>
          <cell r="OB75" t="str">
            <v>No se presentaron problemas o dificultades en el periodo de reporte</v>
          </cell>
          <cell r="OC75">
            <v>0</v>
          </cell>
          <cell r="OD75">
            <v>0</v>
          </cell>
          <cell r="OE75">
            <v>0</v>
          </cell>
          <cell r="OF75">
            <v>0</v>
          </cell>
          <cell r="OG75">
            <v>0</v>
          </cell>
          <cell r="OH75">
            <v>0</v>
          </cell>
          <cell r="OI75">
            <v>0</v>
          </cell>
          <cell r="OJ75">
            <v>0</v>
          </cell>
          <cell r="OK75">
            <v>0</v>
          </cell>
          <cell r="OL75">
            <v>0</v>
          </cell>
          <cell r="OM75" t="str">
            <v xml:space="preserve">1. Contar con información oportuna y de calidad para la toma de decisiones
2. Contar con servicios digitales que atiendan las necesidades de los grupos de interés
</v>
          </cell>
          <cell r="ON75" t="str">
            <v>Oficina de Alta Consejería Distrital de Tecnologías de Información y Comunicaciones - TIC</v>
          </cell>
          <cell r="OO75" t="str">
            <v>PD130</v>
          </cell>
          <cell r="OP75">
            <v>0</v>
          </cell>
          <cell r="OQ75" t="str">
            <v/>
          </cell>
          <cell r="OR75" t="str">
            <v/>
          </cell>
          <cell r="OS75" t="str">
            <v/>
          </cell>
          <cell r="OT75" t="str">
            <v/>
          </cell>
          <cell r="OU75" t="str">
            <v/>
          </cell>
          <cell r="OV75" t="str">
            <v/>
          </cell>
          <cell r="OW75" t="str">
            <v/>
          </cell>
          <cell r="OX75" t="str">
            <v/>
          </cell>
          <cell r="OY75" t="str">
            <v/>
          </cell>
          <cell r="OZ75" t="str">
            <v/>
          </cell>
          <cell r="PA75" t="str">
            <v/>
          </cell>
          <cell r="PB75" t="str">
            <v/>
          </cell>
          <cell r="PC75" t="str">
            <v/>
          </cell>
          <cell r="PD75" t="str">
            <v/>
          </cell>
          <cell r="PE75" t="str">
            <v/>
          </cell>
          <cell r="PF75" t="str">
            <v/>
          </cell>
          <cell r="PG75" t="str">
            <v/>
          </cell>
          <cell r="PH75" t="str">
            <v/>
          </cell>
          <cell r="PI75" t="str">
            <v/>
          </cell>
          <cell r="PJ75" t="str">
            <v/>
          </cell>
          <cell r="PK75" t="str">
            <v/>
          </cell>
          <cell r="PL75" t="str">
            <v/>
          </cell>
          <cell r="PM75" t="str">
            <v/>
          </cell>
          <cell r="PN75" t="str">
            <v/>
          </cell>
          <cell r="PO75" t="str">
            <v/>
          </cell>
          <cell r="PP75" t="str">
            <v/>
          </cell>
          <cell r="PQ75">
            <v>19675912</v>
          </cell>
          <cell r="PR75">
            <v>1545440327</v>
          </cell>
          <cell r="PS75" t="str">
            <v>Artículo</v>
          </cell>
        </row>
        <row r="76">
          <cell r="A76" t="str">
            <v>PD131</v>
          </cell>
          <cell r="B76">
            <v>7872</v>
          </cell>
          <cell r="D76">
            <v>2020110010185</v>
          </cell>
          <cell r="E76" t="str">
            <v>Un nuevo contrato social y ambiental para la Bogotá del siglo XXI</v>
          </cell>
          <cell r="F76" t="str">
            <v>5. Construir Bogotá región con gobierno abierto, transparente y ciudadanía consciente.</v>
          </cell>
          <cell r="G76" t="str">
            <v>54. Transformación digital y gestión de TIC para un territorio inteligente</v>
          </cell>
          <cell r="H76" t="str">
            <v>Generar valor público para la ciudadanía, la Secretaria General y sus grupos de interes, mediante el uso y aprovechamiento estratégico de TIC.</v>
          </cell>
          <cell r="I76" t="str">
            <v>N/A</v>
          </cell>
          <cell r="J76" t="str">
            <v>Transformación digital y gestión TIC</v>
          </cell>
          <cell r="K76" t="str">
            <v>Oficina de Alta Consejería Distrital de Tecnologías de Información y Comunicaciones - TIC</v>
          </cell>
          <cell r="L76" t="str">
            <v>Iván Mauricio Durán Pabón</v>
          </cell>
          <cell r="M76" t="str">
            <v>Alto Consejero Distrital de Tecnologías de Información y Comunicaciones - TIC</v>
          </cell>
          <cell r="N76" t="str">
            <v>Oficina de Alta Consejería Distrital de Tecnologías de Información y Comunicaciones - TIC</v>
          </cell>
          <cell r="O76" t="str">
            <v>Iván Mauricio Durán Pabón</v>
          </cell>
          <cell r="P76" t="str">
            <v>Alto Consejero Distrital de Tecnologías de Información y Comunicaciones - TIC</v>
          </cell>
          <cell r="Q76" t="str">
            <v>Luisa Fernanda Ortega</v>
          </cell>
          <cell r="R76" t="str">
            <v>Jenny Torres</v>
          </cell>
          <cell r="S76" t="str">
            <v>(FINALIZADO POR CUMPLIMIENTO) Artículo 145 PDD. Agencia de Analítica de Datos del Distrito</v>
          </cell>
          <cell r="T76" t="str">
            <v>Frentes de datos, tecnologia y talento para la creación de la Agencia de Analitica de Datos acompañados.</v>
          </cell>
          <cell r="U76" t="str">
            <v>Artículo 145 PDD. Agencia de Analítica de Datos del Distrito</v>
          </cell>
          <cell r="AI76" t="str">
            <v xml:space="preserve">PD_artículo: Artículo 145 PDD. Agencia de Analítica de Datos del Distrito; </v>
          </cell>
          <cell r="AJ76" t="str">
            <v>Se programa el indicador para dar cumplimiento al indicador, se ajusta en base de datos</v>
          </cell>
          <cell r="AK76">
            <v>44055</v>
          </cell>
          <cell r="AL76">
            <v>1</v>
          </cell>
          <cell r="AM76">
            <v>2023</v>
          </cell>
          <cell r="AN76" t="str">
            <v xml:space="preserve">A través de la creación de la Agencia, se propondrán y realizarán ejecicios analítica descriptiva, predictiva y prescriptiva basados datos estructurados y no estructurados para generar políticas y proyectos basados en evidencia, mejores servicios al ciudadano, combatir la corrupción, promover la transparencia y crear servicios de valor agregado a los ciudadanos y las empresas. A traves de este indicador nos refleja el avance de la creación de la Agencia.
</v>
          </cell>
          <cell r="AO76" t="str">
            <v>Con la creación de la agencia de analítica de datos se contará con Productos y servicios ajustados a las necesidades de los ciudadanos, podrán generar y crear póliticas públicas basadas en datos, se avanzará en Transparencia y lucha contra la corrupción, así como también se crearán oportunidades de capacitación en temas de alto valor agregado para la ciudadanía y los servidores públicos.</v>
          </cell>
          <cell r="AP76">
            <v>2020</v>
          </cell>
          <cell r="AQ76">
            <v>2021</v>
          </cell>
          <cell r="AR76" t="str">
            <v>Constante</v>
          </cell>
          <cell r="AS76" t="str">
            <v>Eficacia</v>
          </cell>
          <cell r="AT76" t="str">
            <v>Porcentaje</v>
          </cell>
          <cell r="AU76" t="str">
            <v>Resultado</v>
          </cell>
          <cell r="AV76" t="str">
            <v>N/D</v>
          </cell>
          <cell r="AW76" t="str">
            <v>N/D</v>
          </cell>
          <cell r="AX76" t="str">
            <v>N/D</v>
          </cell>
          <cell r="AZ76">
            <v>1</v>
          </cell>
          <cell r="BB76" t="str">
            <v>Lograr la creación de la agencia de analítica de datos del distrito</v>
          </cell>
          <cell r="BC76" t="str">
            <v>Sumatoria de actividades realizadas en el acompañamiento de los  frentes de datos tecnologia y talento para la creación de la Agencia de Analitica de Datos</v>
          </cell>
          <cell r="BD76" t="str">
            <v>Numero de actividades realizadas en el acompañamiento de los  frentes de datos tecnologia y talento para la creación de la Agencia de Analitica de Datos</v>
          </cell>
          <cell r="BE76" t="str">
            <v>N/A</v>
          </cell>
          <cell r="BF76" t="str">
            <v>Documentos de avance en el acompañamiento en los  frentes de datos, tecnologia y talento para la creación de la Agencia de Analitica de Datos</v>
          </cell>
          <cell r="BG76">
            <v>1</v>
          </cell>
          <cell r="BH76">
            <v>44055</v>
          </cell>
          <cell r="BI76">
            <v>0</v>
          </cell>
          <cell r="BJ76" t="str">
            <v>Establecer variables 1 y/o 2 numéricas</v>
          </cell>
          <cell r="BK76">
            <v>100</v>
          </cell>
          <cell r="BL76">
            <v>0</v>
          </cell>
          <cell r="BM76">
            <v>100</v>
          </cell>
          <cell r="BN76">
            <v>0</v>
          </cell>
          <cell r="BO76">
            <v>0</v>
          </cell>
          <cell r="BP76">
            <v>0</v>
          </cell>
          <cell r="BW76">
            <v>0</v>
          </cell>
          <cell r="BX76">
            <v>100</v>
          </cell>
          <cell r="BY76">
            <v>0</v>
          </cell>
          <cell r="BZ76">
            <v>0</v>
          </cell>
          <cell r="CA76">
            <v>100</v>
          </cell>
          <cell r="CB76">
            <v>0</v>
          </cell>
          <cell r="CC76" t="str">
            <v/>
          </cell>
          <cell r="CD76">
            <v>0</v>
          </cell>
          <cell r="CE76">
            <v>0</v>
          </cell>
          <cell r="CF76">
            <v>0</v>
          </cell>
          <cell r="CG76">
            <v>0</v>
          </cell>
          <cell r="CH76" t="str">
            <v/>
          </cell>
          <cell r="CI76" t="str">
            <v/>
          </cell>
          <cell r="CJ76">
            <v>0</v>
          </cell>
          <cell r="CK76">
            <v>100</v>
          </cell>
          <cell r="CL76">
            <v>0</v>
          </cell>
          <cell r="CM76" t="str">
            <v>No aplica</v>
          </cell>
          <cell r="CN76" t="str">
            <v>Suma</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v>0</v>
          </cell>
          <cell r="DC76">
            <v>0</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v>0</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v>0</v>
          </cell>
          <cell r="JE76" t="str">
            <v>No programó</v>
          </cell>
          <cell r="JF76" t="str">
            <v>No programó</v>
          </cell>
          <cell r="JG76" t="str">
            <v>No programó</v>
          </cell>
          <cell r="JH76" t="str">
            <v>No programó</v>
          </cell>
          <cell r="JI76" t="str">
            <v>No programó</v>
          </cell>
          <cell r="JJ76" t="str">
            <v>No programó</v>
          </cell>
          <cell r="JK76" t="str">
            <v>No programó</v>
          </cell>
          <cell r="JL76" t="str">
            <v>No programó</v>
          </cell>
          <cell r="JM76" t="str">
            <v>No programó</v>
          </cell>
          <cell r="JN76" t="str">
            <v>No programó</v>
          </cell>
          <cell r="JO76" t="str">
            <v>No programó</v>
          </cell>
          <cell r="JP76" t="str">
            <v>No programó</v>
          </cell>
          <cell r="JQ76">
            <v>0</v>
          </cell>
          <cell r="JR76">
            <v>0</v>
          </cell>
          <cell r="JS76">
            <v>0</v>
          </cell>
          <cell r="JT76">
            <v>0</v>
          </cell>
          <cell r="JU76">
            <v>0</v>
          </cell>
          <cell r="JV76">
            <v>0</v>
          </cell>
          <cell r="JW76">
            <v>0</v>
          </cell>
          <cell r="JX76">
            <v>0</v>
          </cell>
          <cell r="JY76">
            <v>0</v>
          </cell>
          <cell r="JZ76">
            <v>0</v>
          </cell>
          <cell r="KA76">
            <v>0</v>
          </cell>
          <cell r="KB76">
            <v>0</v>
          </cell>
          <cell r="KC76">
            <v>0</v>
          </cell>
          <cell r="KD76" t="str">
            <v>No Programó</v>
          </cell>
          <cell r="KE76" t="str">
            <v/>
          </cell>
          <cell r="KF76" t="str">
            <v/>
          </cell>
          <cell r="KG76" t="str">
            <v/>
          </cell>
          <cell r="KH76" t="str">
            <v/>
          </cell>
          <cell r="KI76" t="str">
            <v/>
          </cell>
          <cell r="KJ76" t="str">
            <v/>
          </cell>
          <cell r="KK76" t="str">
            <v/>
          </cell>
          <cell r="KL76" t="str">
            <v/>
          </cell>
          <cell r="KM76" t="str">
            <v/>
          </cell>
          <cell r="KN76" t="str">
            <v/>
          </cell>
          <cell r="KO76" t="str">
            <v/>
          </cell>
          <cell r="KP76" t="str">
            <v>No Programó</v>
          </cell>
          <cell r="KQ76" t="str">
            <v>No Programó</v>
          </cell>
          <cell r="KR76" t="str">
            <v>No Programó</v>
          </cell>
          <cell r="KS76" t="str">
            <v>No Programó</v>
          </cell>
          <cell r="KT76" t="str">
            <v>No Programó</v>
          </cell>
          <cell r="KU76" t="str">
            <v>No Programó</v>
          </cell>
          <cell r="KV76" t="str">
            <v/>
          </cell>
          <cell r="KW76" t="str">
            <v/>
          </cell>
          <cell r="KX76" t="str">
            <v/>
          </cell>
          <cell r="KY76" t="str">
            <v/>
          </cell>
          <cell r="KZ76" t="str">
            <v/>
          </cell>
          <cell r="LA76" t="str">
            <v/>
          </cell>
          <cell r="LB76" t="str">
            <v>No Programó</v>
          </cell>
          <cell r="LC76" t="str">
            <v>7872_N</v>
          </cell>
          <cell r="LD76" t="str">
            <v>N/A</v>
          </cell>
          <cell r="LE76" t="str">
            <v>No programó</v>
          </cell>
          <cell r="LF76" t="str">
            <v/>
          </cell>
          <cell r="LG76" t="str">
            <v/>
          </cell>
          <cell r="LH76" t="str">
            <v/>
          </cell>
          <cell r="LI76">
            <v>100</v>
          </cell>
          <cell r="LJ76">
            <v>48.041666666666664</v>
          </cell>
          <cell r="LK76">
            <v>12519771000</v>
          </cell>
          <cell r="LL76">
            <v>10681189500</v>
          </cell>
          <cell r="LM76">
            <v>4798396104</v>
          </cell>
          <cell r="LN76">
            <v>1565116239</v>
          </cell>
          <cell r="LO76">
            <v>1437886230</v>
          </cell>
          <cell r="LP76" t="str">
            <v>No Programó</v>
          </cell>
          <cell r="LQ76" t="str">
            <v>No Programó</v>
          </cell>
          <cell r="LR76" t="str">
            <v>No Programó</v>
          </cell>
          <cell r="LS76" t="str">
            <v>No Programó</v>
          </cell>
          <cell r="LT76" t="str">
            <v>No Programó</v>
          </cell>
          <cell r="LU76" t="str">
            <v>No Programó</v>
          </cell>
          <cell r="LV76" t="str">
            <v/>
          </cell>
          <cell r="LW76" t="str">
            <v/>
          </cell>
          <cell r="LX76" t="str">
            <v/>
          </cell>
          <cell r="LY76" t="str">
            <v/>
          </cell>
          <cell r="LZ76" t="str">
            <v/>
          </cell>
          <cell r="MA76" t="str">
            <v/>
          </cell>
          <cell r="MB76">
            <v>0</v>
          </cell>
          <cell r="MC76">
            <v>0</v>
          </cell>
          <cell r="MD76">
            <v>0</v>
          </cell>
          <cell r="ME76" t="str">
            <v>No aplica</v>
          </cell>
          <cell r="MF76" t="str">
            <v>No aplica</v>
          </cell>
          <cell r="MG76" t="str">
            <v>No aplica</v>
          </cell>
          <cell r="MH76" t="str">
            <v>No aplica</v>
          </cell>
          <cell r="MI76" t="str">
            <v>No aplica</v>
          </cell>
          <cell r="MJ76">
            <v>0</v>
          </cell>
          <cell r="MK76">
            <v>0</v>
          </cell>
          <cell r="ML76">
            <v>0</v>
          </cell>
          <cell r="MM76">
            <v>0</v>
          </cell>
          <cell r="MN76">
            <v>0</v>
          </cell>
          <cell r="MO76">
            <v>0</v>
          </cell>
          <cell r="MP76">
            <v>0</v>
          </cell>
          <cell r="MQ76" t="str">
            <v>No aplica</v>
          </cell>
          <cell r="MR76" t="str">
            <v>No aplica</v>
          </cell>
          <cell r="MS76" t="str">
            <v>No aplica</v>
          </cell>
          <cell r="MT76" t="str">
            <v>No aplica</v>
          </cell>
          <cell r="MU76" t="str">
            <v>No aplica</v>
          </cell>
          <cell r="MV76">
            <v>0</v>
          </cell>
          <cell r="MW76">
            <v>0</v>
          </cell>
          <cell r="MX76">
            <v>0</v>
          </cell>
          <cell r="MY76">
            <v>0</v>
          </cell>
          <cell r="MZ76">
            <v>0</v>
          </cell>
          <cell r="NA76">
            <v>0</v>
          </cell>
          <cell r="NB76">
            <v>0</v>
          </cell>
          <cell r="NC76" t="str">
            <v>No Programó</v>
          </cell>
          <cell r="ND76" t="str">
            <v>No Programó</v>
          </cell>
          <cell r="NE76" t="str">
            <v>No Programó</v>
          </cell>
          <cell r="NF76" t="str">
            <v>No Programó</v>
          </cell>
          <cell r="NG76" t="str">
            <v>No Programó</v>
          </cell>
          <cell r="NH76" t="str">
            <v>No Programó</v>
          </cell>
          <cell r="NI76" t="str">
            <v/>
          </cell>
          <cell r="NJ76" t="str">
            <v/>
          </cell>
          <cell r="NK76" t="str">
            <v/>
          </cell>
          <cell r="NL76" t="str">
            <v/>
          </cell>
          <cell r="NM76" t="str">
            <v/>
          </cell>
          <cell r="NN76" t="str">
            <v/>
          </cell>
          <cell r="NO76" t="str">
            <v xml:space="preserve">No aplica </v>
          </cell>
          <cell r="NP76" t="str">
            <v xml:space="preserve">No aplica </v>
          </cell>
          <cell r="NQ76" t="str">
            <v xml:space="preserve">No aplica </v>
          </cell>
          <cell r="NR76" t="str">
            <v xml:space="preserve">No aplica </v>
          </cell>
          <cell r="NS76" t="str">
            <v xml:space="preserve">No aplica </v>
          </cell>
          <cell r="NT76">
            <v>0</v>
          </cell>
          <cell r="NU76">
            <v>0</v>
          </cell>
          <cell r="NV76">
            <v>0</v>
          </cell>
          <cell r="NW76">
            <v>0</v>
          </cell>
          <cell r="NX76">
            <v>0</v>
          </cell>
          <cell r="NY76">
            <v>0</v>
          </cell>
          <cell r="NZ76">
            <v>0</v>
          </cell>
          <cell r="OA76" t="str">
            <v xml:space="preserve">No aplica </v>
          </cell>
          <cell r="OB76" t="str">
            <v xml:space="preserve">No aplica </v>
          </cell>
          <cell r="OC76" t="str">
            <v xml:space="preserve">No aplica </v>
          </cell>
          <cell r="OD76" t="str">
            <v xml:space="preserve">No aplica </v>
          </cell>
          <cell r="OE76" t="str">
            <v xml:space="preserve">No aplica </v>
          </cell>
          <cell r="OF76">
            <v>0</v>
          </cell>
          <cell r="OG76">
            <v>0</v>
          </cell>
          <cell r="OH76">
            <v>0</v>
          </cell>
          <cell r="OI76">
            <v>0</v>
          </cell>
          <cell r="OJ76">
            <v>0</v>
          </cell>
          <cell r="OK76">
            <v>0</v>
          </cell>
          <cell r="OL76">
            <v>0</v>
          </cell>
          <cell r="OO76" t="str">
            <v>PD131</v>
          </cell>
          <cell r="OP76">
            <v>0</v>
          </cell>
          <cell r="OQ76" t="str">
            <v/>
          </cell>
          <cell r="OR76" t="str">
            <v/>
          </cell>
          <cell r="OS76" t="str">
            <v/>
          </cell>
          <cell r="OT76" t="str">
            <v/>
          </cell>
          <cell r="OU76" t="str">
            <v/>
          </cell>
          <cell r="OV76" t="str">
            <v/>
          </cell>
          <cell r="OW76" t="str">
            <v/>
          </cell>
          <cell r="OX76" t="str">
            <v/>
          </cell>
          <cell r="OY76" t="str">
            <v/>
          </cell>
          <cell r="OZ76" t="str">
            <v/>
          </cell>
          <cell r="PA76" t="str">
            <v/>
          </cell>
          <cell r="PB76" t="str">
            <v/>
          </cell>
          <cell r="PC76" t="str">
            <v/>
          </cell>
          <cell r="PD76" t="str">
            <v/>
          </cell>
          <cell r="PE76" t="str">
            <v/>
          </cell>
          <cell r="PF76" t="str">
            <v/>
          </cell>
          <cell r="PG76" t="str">
            <v/>
          </cell>
          <cell r="PH76" t="str">
            <v/>
          </cell>
          <cell r="PI76" t="str">
            <v/>
          </cell>
          <cell r="PJ76" t="str">
            <v/>
          </cell>
          <cell r="PK76" t="str">
            <v/>
          </cell>
          <cell r="PL76" t="str">
            <v/>
          </cell>
          <cell r="PM76" t="str">
            <v/>
          </cell>
          <cell r="PN76" t="str">
            <v/>
          </cell>
          <cell r="PO76" t="str">
            <v/>
          </cell>
          <cell r="PP76" t="str">
            <v/>
          </cell>
          <cell r="PQ76">
            <v>19675912</v>
          </cell>
          <cell r="PR76">
            <v>1545440327</v>
          </cell>
          <cell r="PS76" t="str">
            <v>Artículo</v>
          </cell>
        </row>
        <row r="77">
          <cell r="A77" t="str">
            <v>PD132</v>
          </cell>
          <cell r="B77">
            <v>7872</v>
          </cell>
          <cell r="D77">
            <v>2020110010185</v>
          </cell>
          <cell r="E77" t="str">
            <v>Un nuevo contrato social y ambiental para la Bogotá del siglo XXI</v>
          </cell>
          <cell r="F77" t="str">
            <v>5. Construir Bogotá región con gobierno abierto, transparente y ciudadanía consciente.</v>
          </cell>
          <cell r="G77" t="str">
            <v>54. Transformación digital y gestión de TIC para un territorio inteligente</v>
          </cell>
          <cell r="H77" t="str">
            <v>Generar valor público para la ciudadanía, la Secretaria General y sus grupos de interes, mediante el uso y aprovechamiento estratégico de TIC.</v>
          </cell>
          <cell r="I77" t="str">
            <v>N/A</v>
          </cell>
          <cell r="J77" t="str">
            <v>Transformación digital y gestión TIC</v>
          </cell>
          <cell r="K77" t="str">
            <v>Oficina de Alta Consejería Distrital de Tecnologías de Información y Comunicaciones - TIC</v>
          </cell>
          <cell r="L77" t="str">
            <v>Iván Mauricio Durán Pabón</v>
          </cell>
          <cell r="M77" t="str">
            <v>Alto Consejero Distrital de Tecnologías de Información y Comunicaciones - TIC</v>
          </cell>
          <cell r="N77" t="str">
            <v>Oficina de Alta Consejería Distrital de Tecnologías de Información y Comunicaciones - TIC</v>
          </cell>
          <cell r="O77" t="str">
            <v>Iván Mauricio Durán Pabón</v>
          </cell>
          <cell r="P77" t="str">
            <v>Alto Consejero Distrital de Tecnologías de Información y Comunicaciones - TIC</v>
          </cell>
          <cell r="Q77" t="str">
            <v>Luisa Fernanda Ortega</v>
          </cell>
          <cell r="R77" t="str">
            <v>Jenny Torres</v>
          </cell>
          <cell r="S77" t="str">
            <v>70. Aumentar la posición de Bogotá como territorio inteligente -Smart City-: (incluye: Economía 4.0, Educación para la 4ta Revolución Industrial, agendas de transformación digital sectorial y la Agencia de Analítica de Datos del Distrito)</v>
          </cell>
          <cell r="T77" t="str">
            <v>Índice de innovación pública de Bogotá</v>
          </cell>
          <cell r="V77" t="str">
            <v>70. Aumentar la posición de Bogotá como territorio inteligente -Smart City-: (incluye: Economía 4.0, Educación para la 4ta Revolución Industrial, agendas de transformación digital sectorial y la Agencia de Analítica de Datos del Distrito)</v>
          </cell>
          <cell r="W77" t="str">
            <v>Índice de innovación pública de Bogotá</v>
          </cell>
          <cell r="AH77" t="str">
            <v>17. Alianzas para lograr los objetivos</v>
          </cell>
          <cell r="AI77" t="str">
            <v xml:space="preserve">PD_Meta Trazadora: 70. Aumentar la posición de Bogotá como territorio inteligente -Smart City-: (incluye: Economía 4.0, Educación para la 4ta Revolución Industrial, agendas de transformación digital sectorial y la Agencia de Analítica de Datos del Distrito); PD_ID Meta Trazadora: Índice de innovación pública de Bogotá; ODS: 17. Alianzas para lograr los objetivos; </v>
          </cell>
          <cell r="AJ77">
            <v>0</v>
          </cell>
          <cell r="AK77">
            <v>44055</v>
          </cell>
          <cell r="AL77">
            <v>1</v>
          </cell>
          <cell r="AM77">
            <v>2023</v>
          </cell>
          <cell r="AN77" t="str">
            <v>El índice de innovación pública está compuesto por cuatro componentes, cada  uno  de  los  cuales  está  dividido  en  variables.  A  cada  variable  le corresponden indicadores,  los  cuales  son  obtenidos  a  partir  de preguntas  relacionadas  y,  en algunos  casos,  según  sea  la  respuesta a  la  pregunta, se  habilitan  otras  sub-preguntas  que buscan complementar la  información relacionada  con la  respuesta inicial. Las ponderaciones que  se  dieron  para  cada  aspecto  del  IIP  fueron  discutidas  con  los  diferentes  actores  que aportaron a la retroalimentación del presente ejercicio. 
La medición de este indicador tiene rezago de dos años, por lo tanto el reporte de  2017 se genero en 2019.</v>
          </cell>
          <cell r="AO77" t="str">
            <v>Esta  herramienta,  no fue concebida exclusivamente  para  generar  una  medición  comparativa  entre  entidades  públicas  de  Bogotá, ya   que   fuediseñada   también   teniendo   en   cuenta   un   modelo   de   acompañamiento   y fortalecimiento  de  las  capacidades  innovadoras  de  las  entidades,  buscando  al  final  una  sana competencia  entre  las  mismas,  el  mejoramiento  de  los  servicios  prestados  por las  entidades públicas, así como una mayor aceptación por parte de ciudadanía.</v>
          </cell>
          <cell r="AP77">
            <v>2020</v>
          </cell>
          <cell r="AQ77">
            <v>2024</v>
          </cell>
          <cell r="AR77" t="str">
            <v>Creciente</v>
          </cell>
          <cell r="AS77" t="str">
            <v>Eficacia</v>
          </cell>
          <cell r="AT77" t="str">
            <v>Porcentaje</v>
          </cell>
          <cell r="AU77" t="str">
            <v>Resultado</v>
          </cell>
          <cell r="AV77">
            <v>2017</v>
          </cell>
          <cell r="AW77">
            <v>36.700000000000003</v>
          </cell>
          <cell r="AX77" t="str">
            <v>Veduria Distrial: 
http://veeduriadistrital.gov.co/sites/default/files/files/Publicaciones2019/Informe%20de%20Resultados%20del%20Indice%20de%20Innovacion%20Publica%20(IIP)%20-%20final%20.pdf</v>
          </cell>
          <cell r="BA77">
            <v>1</v>
          </cell>
          <cell r="BB77" t="str">
            <v>Lograr el incremento de 5 puntos porcentuales en el indice de innovación pública.</v>
          </cell>
          <cell r="BC77" t="str">
            <v>El IIP está conformado por componentes, cadauno de los cuales tiene variables y cada una de estas tiene indicadores. Cada componente, variable e indicador tiene una ponderación definida según la importancia en la construcción del IIP. Así, el orden delcálculo se dio en el siguiente orden:(1) indicadores, (2) variables,(3) componentesy (4) valor final del IIP</v>
          </cell>
          <cell r="BD77" t="str">
            <v>Puntos porcentuales obtenidos</v>
          </cell>
          <cell r="BE77" t="str">
            <v>Puntos porcentuales maximos posibles</v>
          </cell>
          <cell r="BF77" t="str">
            <v>Veeduria Distrital</v>
          </cell>
          <cell r="BG77">
            <v>1</v>
          </cell>
          <cell r="BH77">
            <v>44055</v>
          </cell>
          <cell r="BI77">
            <v>0</v>
          </cell>
          <cell r="BJ77" t="str">
            <v>Dato externo (Indiqué cúal)</v>
          </cell>
          <cell r="BK77">
            <v>41.7</v>
          </cell>
          <cell r="BL77">
            <v>37.700000000000003</v>
          </cell>
          <cell r="BM77">
            <v>38.700000000000003</v>
          </cell>
          <cell r="BN77">
            <v>39.700000000000003</v>
          </cell>
          <cell r="BO77">
            <v>40.700000000000003</v>
          </cell>
          <cell r="BP77">
            <v>41.7</v>
          </cell>
          <cell r="BW77">
            <v>37.700000000000003</v>
          </cell>
          <cell r="BX77">
            <v>38.700000000000003</v>
          </cell>
          <cell r="BY77">
            <v>39.700000000000003</v>
          </cell>
          <cell r="BZ77">
            <v>40.700000000000003</v>
          </cell>
          <cell r="CA77">
            <v>38.700000000000003</v>
          </cell>
          <cell r="CB77">
            <v>4.5</v>
          </cell>
          <cell r="CC77">
            <v>0</v>
          </cell>
          <cell r="CD77">
            <v>0</v>
          </cell>
          <cell r="CE77">
            <v>0</v>
          </cell>
          <cell r="CF77">
            <v>0</v>
          </cell>
          <cell r="CG77">
            <v>0</v>
          </cell>
          <cell r="CH77" t="str">
            <v>N/A</v>
          </cell>
          <cell r="CI77" t="str">
            <v>N/A</v>
          </cell>
          <cell r="CJ77">
            <v>0</v>
          </cell>
          <cell r="CK77">
            <v>36.78</v>
          </cell>
          <cell r="CL77">
            <v>41.28</v>
          </cell>
          <cell r="CM77">
            <v>41.28</v>
          </cell>
          <cell r="CN77" t="str">
            <v>Suma</v>
          </cell>
          <cell r="CO77">
            <v>0</v>
          </cell>
          <cell r="CP77">
            <v>0</v>
          </cell>
          <cell r="CQ77">
            <v>0</v>
          </cell>
          <cell r="CR77">
            <v>0</v>
          </cell>
          <cell r="CS77">
            <v>0</v>
          </cell>
          <cell r="CT77">
            <v>0</v>
          </cell>
          <cell r="CU77">
            <v>0</v>
          </cell>
          <cell r="CV77">
            <v>0</v>
          </cell>
          <cell r="CW77">
            <v>0</v>
          </cell>
          <cell r="CX77">
            <v>0</v>
          </cell>
          <cell r="CY77">
            <v>0</v>
          </cell>
          <cell r="CZ77">
            <v>0</v>
          </cell>
          <cell r="DA77">
            <v>40.700000000000003</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40.700000000000003</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t="str">
            <v>Informe Resultado Medición del IIP</v>
          </cell>
          <cell r="EQ77">
            <v>0</v>
          </cell>
          <cell r="ER77">
            <v>0</v>
          </cell>
          <cell r="ES77">
            <v>0</v>
          </cell>
          <cell r="ET77">
            <v>0</v>
          </cell>
          <cell r="EU77">
            <v>0</v>
          </cell>
          <cell r="EV77">
            <v>0</v>
          </cell>
          <cell r="EW77">
            <v>0</v>
          </cell>
          <cell r="EX77">
            <v>0</v>
          </cell>
          <cell r="EY77">
            <v>0</v>
          </cell>
          <cell r="EZ77">
            <v>0</v>
          </cell>
          <cell r="FA77">
            <v>0</v>
          </cell>
          <cell r="FB77">
            <v>0</v>
          </cell>
          <cell r="FC77" t="str">
            <v>N/A</v>
          </cell>
          <cell r="FD77" t="str">
            <v>N/A</v>
          </cell>
          <cell r="FE77" t="str">
            <v>N/A</v>
          </cell>
          <cell r="FF77" t="str">
            <v>N/A</v>
          </cell>
          <cell r="FG77" t="str">
            <v>N/A</v>
          </cell>
          <cell r="FH77" t="str">
            <v>N/A</v>
          </cell>
          <cell r="FI77" t="str">
            <v>N/A</v>
          </cell>
          <cell r="FJ77" t="str">
            <v>N/A</v>
          </cell>
          <cell r="FK77" t="str">
            <v>N/A</v>
          </cell>
          <cell r="FL77" t="str">
            <v>N/A</v>
          </cell>
          <cell r="FM77" t="str">
            <v>N/A</v>
          </cell>
          <cell r="FN77" t="str">
            <v>N/A</v>
          </cell>
          <cell r="FO77" t="str">
            <v>N/A</v>
          </cell>
          <cell r="FP77" t="str">
            <v>N/A</v>
          </cell>
          <cell r="FQ77" t="str">
            <v>N/A</v>
          </cell>
          <cell r="FR77" t="str">
            <v>N/A</v>
          </cell>
          <cell r="FS77" t="str">
            <v>N/A</v>
          </cell>
          <cell r="FT77" t="str">
            <v>N/A</v>
          </cell>
          <cell r="FU77" t="str">
            <v>N/A</v>
          </cell>
          <cell r="FV77" t="str">
            <v>N/A</v>
          </cell>
          <cell r="FW77" t="str">
            <v>N/A</v>
          </cell>
          <cell r="FX77" t="str">
            <v>N/A</v>
          </cell>
          <cell r="FY77" t="str">
            <v>N/A</v>
          </cell>
          <cell r="FZ77" t="str">
            <v>N/A</v>
          </cell>
          <cell r="GA77" t="str">
            <v>N/A</v>
          </cell>
          <cell r="GB77" t="str">
            <v>N/A</v>
          </cell>
          <cell r="GC77" t="str">
            <v>N/A</v>
          </cell>
          <cell r="GD77" t="str">
            <v>N/A</v>
          </cell>
          <cell r="GE77" t="str">
            <v>N/A</v>
          </cell>
          <cell r="GF77" t="str">
            <v>N/A</v>
          </cell>
          <cell r="GG77" t="str">
            <v>N/A</v>
          </cell>
          <cell r="GH77" t="str">
            <v>N/A</v>
          </cell>
          <cell r="GI77" t="str">
            <v>N/A</v>
          </cell>
          <cell r="GJ77" t="str">
            <v>N/A</v>
          </cell>
          <cell r="GK77" t="str">
            <v>N/A</v>
          </cell>
          <cell r="GL77" t="str">
            <v>N/A</v>
          </cell>
          <cell r="GM77" t="str">
            <v>N/A</v>
          </cell>
          <cell r="GN77" t="str">
            <v>N/A</v>
          </cell>
          <cell r="GO77" t="str">
            <v>N/A</v>
          </cell>
          <cell r="GP77" t="str">
            <v>N/A</v>
          </cell>
          <cell r="GQ77" t="str">
            <v>N/A</v>
          </cell>
          <cell r="GR77" t="str">
            <v>N/A</v>
          </cell>
          <cell r="GS77" t="str">
            <v>N/A</v>
          </cell>
          <cell r="GT77" t="str">
            <v>N/A</v>
          </cell>
          <cell r="GU77" t="str">
            <v>N/A</v>
          </cell>
          <cell r="GV77" t="str">
            <v>N/A</v>
          </cell>
          <cell r="GW77" t="str">
            <v>N/A</v>
          </cell>
          <cell r="GX77" t="str">
            <v>N/A</v>
          </cell>
          <cell r="GY77" t="str">
            <v>N/A</v>
          </cell>
          <cell r="GZ77" t="str">
            <v>N/A</v>
          </cell>
          <cell r="HA77" t="str">
            <v>N/A</v>
          </cell>
          <cell r="HB77" t="str">
            <v>N/A</v>
          </cell>
          <cell r="HC77" t="str">
            <v>N/A</v>
          </cell>
          <cell r="HD77" t="str">
            <v>N/A</v>
          </cell>
          <cell r="HE77" t="str">
            <v>N/A</v>
          </cell>
          <cell r="HF77" t="str">
            <v>N/A</v>
          </cell>
          <cell r="HG77" t="str">
            <v>N/A</v>
          </cell>
          <cell r="HH77" t="str">
            <v>N/A</v>
          </cell>
          <cell r="HI77" t="str">
            <v>N/A</v>
          </cell>
          <cell r="HJ77" t="str">
            <v>N/A</v>
          </cell>
          <cell r="HK77" t="str">
            <v>N/A</v>
          </cell>
          <cell r="HL77" t="str">
            <v>N/A</v>
          </cell>
          <cell r="HM77" t="str">
            <v>N/A</v>
          </cell>
          <cell r="HN77" t="str">
            <v>N/A</v>
          </cell>
          <cell r="HO77" t="str">
            <v>N/A</v>
          </cell>
          <cell r="HP77" t="str">
            <v>N/A</v>
          </cell>
          <cell r="HQ77" t="str">
            <v>N/A</v>
          </cell>
          <cell r="HR77" t="str">
            <v>N/A</v>
          </cell>
          <cell r="HS77" t="str">
            <v>N/A</v>
          </cell>
          <cell r="HT77" t="str">
            <v>N/A</v>
          </cell>
          <cell r="HU77" t="str">
            <v>N/A</v>
          </cell>
          <cell r="HV77" t="str">
            <v>N/A</v>
          </cell>
          <cell r="HW77" t="str">
            <v>N/A</v>
          </cell>
          <cell r="HX77" t="str">
            <v>N/A</v>
          </cell>
          <cell r="HY77" t="str">
            <v>N/A</v>
          </cell>
          <cell r="HZ77" t="str">
            <v>N/A</v>
          </cell>
          <cell r="IA77" t="str">
            <v>N/A</v>
          </cell>
          <cell r="IB77" t="str">
            <v>N/A</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t="str">
            <v>No Programó</v>
          </cell>
          <cell r="KE77" t="str">
            <v/>
          </cell>
          <cell r="KF77" t="str">
            <v/>
          </cell>
          <cell r="KG77" t="str">
            <v/>
          </cell>
          <cell r="KH77" t="str">
            <v/>
          </cell>
          <cell r="KI77" t="str">
            <v/>
          </cell>
          <cell r="KJ77" t="str">
            <v/>
          </cell>
          <cell r="KK77" t="str">
            <v/>
          </cell>
          <cell r="KL77" t="str">
            <v/>
          </cell>
          <cell r="KM77" t="str">
            <v/>
          </cell>
          <cell r="KN77" t="str">
            <v/>
          </cell>
          <cell r="KO77" t="str">
            <v/>
          </cell>
          <cell r="KP77" t="str">
            <v>No Programó</v>
          </cell>
          <cell r="KQ77" t="str">
            <v>No Programó</v>
          </cell>
          <cell r="KR77" t="str">
            <v>No Programó</v>
          </cell>
          <cell r="KS77" t="str">
            <v>No Programó</v>
          </cell>
          <cell r="KT77" t="str">
            <v>No Programó</v>
          </cell>
          <cell r="KU77" t="str">
            <v>No Programó</v>
          </cell>
          <cell r="KV77" t="str">
            <v/>
          </cell>
          <cell r="KW77" t="str">
            <v/>
          </cell>
          <cell r="KX77" t="str">
            <v/>
          </cell>
          <cell r="KY77" t="str">
            <v/>
          </cell>
          <cell r="KZ77" t="str">
            <v/>
          </cell>
          <cell r="LA77" t="str">
            <v/>
          </cell>
          <cell r="LB77" t="str">
            <v>No Programó</v>
          </cell>
          <cell r="LC77" t="str">
            <v>7872_N</v>
          </cell>
          <cell r="LD77" t="str">
            <v>N/A</v>
          </cell>
          <cell r="LE77" t="str">
            <v>No programó</v>
          </cell>
          <cell r="LF77" t="str">
            <v/>
          </cell>
          <cell r="LG77" t="str">
            <v/>
          </cell>
          <cell r="LH77" t="str">
            <v/>
          </cell>
          <cell r="LI77">
            <v>100</v>
          </cell>
          <cell r="LJ77">
            <v>48.041666666666664</v>
          </cell>
          <cell r="LK77">
            <v>12519771000</v>
          </cell>
          <cell r="LL77">
            <v>10681189500</v>
          </cell>
          <cell r="LM77">
            <v>4798396104</v>
          </cell>
          <cell r="LN77">
            <v>1565116239</v>
          </cell>
          <cell r="LO77">
            <v>1437886230</v>
          </cell>
          <cell r="LP77" t="str">
            <v>No Programó</v>
          </cell>
          <cell r="LQ77" t="str">
            <v>No Programó</v>
          </cell>
          <cell r="LR77" t="str">
            <v>No Programó</v>
          </cell>
          <cell r="LS77" t="str">
            <v>No Programó</v>
          </cell>
          <cell r="LT77" t="str">
            <v>No Programó</v>
          </cell>
          <cell r="LU77" t="str">
            <v>No Programó</v>
          </cell>
          <cell r="LV77" t="str">
            <v/>
          </cell>
          <cell r="LW77" t="str">
            <v/>
          </cell>
          <cell r="LX77" t="str">
            <v/>
          </cell>
          <cell r="LY77" t="str">
            <v/>
          </cell>
          <cell r="LZ77" t="str">
            <v/>
          </cell>
          <cell r="MA77" t="str">
            <v/>
          </cell>
          <cell r="MB77">
            <v>0</v>
          </cell>
          <cell r="MC77">
            <v>0</v>
          </cell>
          <cell r="MD77">
            <v>41.28</v>
          </cell>
          <cell r="ME77" t="str">
            <v>No aplica</v>
          </cell>
          <cell r="MF77" t="str">
            <v>No aplica</v>
          </cell>
          <cell r="MG77" t="str">
            <v>No aplica</v>
          </cell>
          <cell r="MH77" t="str">
            <v>No aplica</v>
          </cell>
          <cell r="MI77" t="str">
            <v>No aplica</v>
          </cell>
          <cell r="MJ77">
            <v>0</v>
          </cell>
          <cell r="MK77">
            <v>0</v>
          </cell>
          <cell r="ML77">
            <v>0</v>
          </cell>
          <cell r="MM77">
            <v>0</v>
          </cell>
          <cell r="MN77">
            <v>0</v>
          </cell>
          <cell r="MO77">
            <v>0</v>
          </cell>
          <cell r="MP77">
            <v>0</v>
          </cell>
          <cell r="MQ77" t="str">
            <v>No aplica</v>
          </cell>
          <cell r="MR77" t="str">
            <v>No aplica</v>
          </cell>
          <cell r="MS77" t="str">
            <v>No aplica</v>
          </cell>
          <cell r="MT77" t="str">
            <v>No aplica</v>
          </cell>
          <cell r="MU77" t="str">
            <v>No aplica</v>
          </cell>
          <cell r="MV77">
            <v>0</v>
          </cell>
          <cell r="MW77">
            <v>0</v>
          </cell>
          <cell r="MX77">
            <v>0</v>
          </cell>
          <cell r="MY77">
            <v>0</v>
          </cell>
          <cell r="MZ77">
            <v>0</v>
          </cell>
          <cell r="NA77">
            <v>0</v>
          </cell>
          <cell r="NB77">
            <v>0</v>
          </cell>
          <cell r="NC77" t="str">
            <v>No Programó</v>
          </cell>
          <cell r="ND77" t="str">
            <v>No Programó</v>
          </cell>
          <cell r="NE77" t="str">
            <v>No Programó</v>
          </cell>
          <cell r="NF77" t="str">
            <v>No Programó</v>
          </cell>
          <cell r="NG77" t="str">
            <v>No Programó</v>
          </cell>
          <cell r="NH77" t="str">
            <v>No Programó</v>
          </cell>
          <cell r="NI77" t="str">
            <v/>
          </cell>
          <cell r="NJ77" t="str">
            <v/>
          </cell>
          <cell r="NK77" t="str">
            <v/>
          </cell>
          <cell r="NL77" t="str">
            <v/>
          </cell>
          <cell r="NM77" t="str">
            <v/>
          </cell>
          <cell r="NN77" t="str">
            <v/>
          </cell>
          <cell r="NO77" t="str">
            <v xml:space="preserve">No aplica </v>
          </cell>
          <cell r="NP77" t="str">
            <v xml:space="preserve">No aplica </v>
          </cell>
          <cell r="NQ77" t="str">
            <v xml:space="preserve">No aplica </v>
          </cell>
          <cell r="NR77" t="str">
            <v xml:space="preserve">No aplica </v>
          </cell>
          <cell r="NS77" t="str">
            <v xml:space="preserve">No aplica </v>
          </cell>
          <cell r="NT77">
            <v>0</v>
          </cell>
          <cell r="NU77">
            <v>0</v>
          </cell>
          <cell r="NV77">
            <v>0</v>
          </cell>
          <cell r="NW77">
            <v>0</v>
          </cell>
          <cell r="NX77">
            <v>0</v>
          </cell>
          <cell r="NY77">
            <v>0</v>
          </cell>
          <cell r="NZ77">
            <v>0</v>
          </cell>
          <cell r="OA77" t="str">
            <v xml:space="preserve">No aplica </v>
          </cell>
          <cell r="OB77" t="str">
            <v xml:space="preserve">No aplica </v>
          </cell>
          <cell r="OC77" t="str">
            <v xml:space="preserve">No aplica </v>
          </cell>
          <cell r="OD77" t="str">
            <v xml:space="preserve">No aplica </v>
          </cell>
          <cell r="OE77" t="str">
            <v xml:space="preserve">No aplica </v>
          </cell>
          <cell r="OF77">
            <v>0</v>
          </cell>
          <cell r="OG77">
            <v>0</v>
          </cell>
          <cell r="OH77">
            <v>0</v>
          </cell>
          <cell r="OI77">
            <v>0</v>
          </cell>
          <cell r="OJ77">
            <v>0</v>
          </cell>
          <cell r="OK77">
            <v>0</v>
          </cell>
          <cell r="OL77">
            <v>0</v>
          </cell>
          <cell r="OO77" t="str">
            <v>PD132</v>
          </cell>
          <cell r="OP77">
            <v>38.700000000000003</v>
          </cell>
          <cell r="OQ77" t="str">
            <v>N/A</v>
          </cell>
          <cell r="OR77" t="str">
            <v>N/A</v>
          </cell>
          <cell r="OS77" t="str">
            <v>N/A</v>
          </cell>
          <cell r="OT77" t="str">
            <v>N/A</v>
          </cell>
          <cell r="OU77" t="str">
            <v>N/A</v>
          </cell>
          <cell r="OV77" t="str">
            <v>N/A</v>
          </cell>
          <cell r="OW77" t="str">
            <v>N/A</v>
          </cell>
          <cell r="OX77" t="str">
            <v>N/A</v>
          </cell>
          <cell r="OY77" t="str">
            <v>N/A</v>
          </cell>
          <cell r="OZ77" t="str">
            <v>N/A</v>
          </cell>
          <cell r="PA77" t="str">
            <v>N/A</v>
          </cell>
          <cell r="PB77" t="str">
            <v>N/A</v>
          </cell>
          <cell r="PC77" t="str">
            <v>N/A</v>
          </cell>
          <cell r="PD77" t="str">
            <v>N/A</v>
          </cell>
          <cell r="PE77" t="str">
            <v>N/A</v>
          </cell>
          <cell r="PF77" t="str">
            <v>N/A</v>
          </cell>
          <cell r="PG77" t="str">
            <v>N/A</v>
          </cell>
          <cell r="PH77" t="str">
            <v>N/A</v>
          </cell>
          <cell r="PI77" t="str">
            <v>N/A</v>
          </cell>
          <cell r="PJ77" t="str">
            <v>N/A</v>
          </cell>
          <cell r="PK77" t="str">
            <v>N/A</v>
          </cell>
          <cell r="PL77" t="str">
            <v>N/A</v>
          </cell>
          <cell r="PM77" t="str">
            <v>N/A</v>
          </cell>
          <cell r="PN77" t="str">
            <v>N/A</v>
          </cell>
          <cell r="PO77" t="str">
            <v>N/A</v>
          </cell>
          <cell r="PP77" t="str">
            <v>N/A</v>
          </cell>
          <cell r="PQ77">
            <v>19675912</v>
          </cell>
          <cell r="PR77">
            <v>1545440327</v>
          </cell>
          <cell r="PS77" t="str">
            <v>Meta Trazadora</v>
          </cell>
        </row>
        <row r="78">
          <cell r="A78" t="str">
            <v>PD133</v>
          </cell>
          <cell r="B78">
            <v>7872</v>
          </cell>
          <cell r="D78">
            <v>2020110010185</v>
          </cell>
          <cell r="E78" t="str">
            <v>Un nuevo contrato social y ambiental para la Bogotá del siglo XXI</v>
          </cell>
          <cell r="F78" t="str">
            <v>5. Construir Bogotá región con gobierno abierto, transparente y ciudadanía consciente.</v>
          </cell>
          <cell r="G78" t="str">
            <v>54. Transformación digital y gestión de TIC para un territorio inteligente</v>
          </cell>
          <cell r="H78" t="str">
            <v>Generar valor público para la ciudadanía, la Secretaria General y sus grupos de interes, mediante el uso y aprovechamiento estratégico de TIC.</v>
          </cell>
          <cell r="I78" t="str">
            <v>N/A</v>
          </cell>
          <cell r="J78" t="str">
            <v>Transformación digital y gestión TIC</v>
          </cell>
          <cell r="K78" t="str">
            <v>Oficina de Alta Consejería Distrital de Tecnologías de Información y Comunicaciones - TIC</v>
          </cell>
          <cell r="L78" t="str">
            <v>Iván Mauricio Durán Pabón</v>
          </cell>
          <cell r="M78" t="str">
            <v>Alto Consejero Distrital de Tecnologías de Información y Comunicaciones - TIC</v>
          </cell>
          <cell r="N78" t="str">
            <v>Oficina de Alta Consejería Distrital de Tecnologías de Información y Comunicaciones - TIC</v>
          </cell>
          <cell r="O78" t="str">
            <v>Iván Mauricio Durán Pabón</v>
          </cell>
          <cell r="P78" t="str">
            <v>Alto Consejero Distrital de Tecnologías de Información y Comunicaciones - TIC</v>
          </cell>
          <cell r="Q78" t="str">
            <v>Luisa Fernanda Ortega</v>
          </cell>
          <cell r="R78" t="str">
            <v>Jenny Torres</v>
          </cell>
          <cell r="S78" t="str">
            <v>(FINALIZADO POR CUMPLIMIENTO) 468. Formular e implementar las agendas de transformación digital para el Distrito</v>
          </cell>
          <cell r="T78" t="str">
            <v>(FINALIZADO POR CUMPLIMIENTO) 512. Numero de agendas de transformación digital formuladas</v>
          </cell>
          <cell r="Z78" t="str">
            <v>468. Formular e implementar las agendas de transformación digital para el Distrito</v>
          </cell>
          <cell r="AA78" t="str">
            <v>512. Numero de agendas de transformación digital formuladas</v>
          </cell>
          <cell r="AH78" t="str">
            <v>17. Alianzas para Lograr los Objetivos</v>
          </cell>
          <cell r="AI78" t="str">
            <v xml:space="preserve">PD_Meta Sectorial: 468. Formular e implementar las agendas de transformación digital para el Distrito; PD_Indicador Meta sector: 512. Numero de agendas de transformación digital formuladas; ODS: 17. Alianzas para Lograr los Objetivos; </v>
          </cell>
          <cell r="AJ78">
            <v>0</v>
          </cell>
          <cell r="AK78">
            <v>44055</v>
          </cell>
          <cell r="AL78">
            <v>1</v>
          </cell>
          <cell r="AM78">
            <v>2023</v>
          </cell>
          <cell r="AN78" t="str">
            <v>Definir y hacer acompañamiento a la formulación de los proyectos de transformación digital de cada uno de los sectores de la alcaldía para transformar los modelos de atención de las entidades y de esta forma prestar mejores servicios a la ciudadanía.
Se entendera como formulación y actualización el proceso de construcción y  actualización periodica de las agendas</v>
          </cell>
          <cell r="AO78" t="str">
            <v>A través de la formulación  de las 16 agendas de transformación digital los sectores de la Alcaldía Mayor de Bogotá contarán con estrategias de movilidad inteligente, transformación digital de la salud, analítica de datos para el medio ambiente entre otros. De igual manera los organismos de control de la ciudad podran contar con estrategias que les permita realizar su función de manera mucho más óptima.</v>
          </cell>
          <cell r="AP78">
            <v>2020</v>
          </cell>
          <cell r="AQ78">
            <v>2024</v>
          </cell>
          <cell r="AR78" t="str">
            <v>Constante</v>
          </cell>
          <cell r="AS78" t="str">
            <v>Eficacia</v>
          </cell>
          <cell r="AT78" t="str">
            <v>Número</v>
          </cell>
          <cell r="AU78" t="str">
            <v>Producto</v>
          </cell>
          <cell r="AV78" t="str">
            <v>N/D</v>
          </cell>
          <cell r="AW78" t="str">
            <v>N/D</v>
          </cell>
          <cell r="AX78" t="str">
            <v>N/D</v>
          </cell>
          <cell r="AZ78">
            <v>1</v>
          </cell>
          <cell r="BB78" t="str">
            <v>Lograr Formular las 16 agendas de transformación digital para las entidades cabeza de sector del Distito.</v>
          </cell>
          <cell r="BC78" t="str">
            <v>Sumatoria de Agendas de transformación digital para las entidades cabeza de sector del Distito formuladas y actualizadas.</v>
          </cell>
          <cell r="BD78" t="str">
            <v>Numero de Agendas de transformación digital para las entidades cabeza de sector del Distito formuladas y actualizadas.</v>
          </cell>
          <cell r="BE78" t="str">
            <v>N/A</v>
          </cell>
          <cell r="BF78" t="str">
            <v>Documentos de avance de la Formulación de las Agendas</v>
          </cell>
          <cell r="BG78">
            <v>1</v>
          </cell>
          <cell r="BH78">
            <v>44055</v>
          </cell>
          <cell r="BI78">
            <v>0</v>
          </cell>
          <cell r="BJ78" t="str">
            <v>Establecer variables 1 y/o 2 numéricas</v>
          </cell>
          <cell r="BK78">
            <v>16</v>
          </cell>
          <cell r="BL78">
            <v>16</v>
          </cell>
          <cell r="BM78">
            <v>0</v>
          </cell>
          <cell r="BN78">
            <v>0</v>
          </cell>
          <cell r="BO78">
            <v>0</v>
          </cell>
          <cell r="BP78">
            <v>0</v>
          </cell>
          <cell r="BW78">
            <v>16</v>
          </cell>
          <cell r="BX78">
            <v>16</v>
          </cell>
          <cell r="BY78">
            <v>0</v>
          </cell>
          <cell r="BZ78">
            <v>0</v>
          </cell>
          <cell r="CA78" t="str">
            <v/>
          </cell>
          <cell r="CB78" t="str">
            <v>No Programó</v>
          </cell>
          <cell r="CC78" t="str">
            <v/>
          </cell>
          <cell r="CD78">
            <v>0</v>
          </cell>
          <cell r="CE78" t="str">
            <v>N/A</v>
          </cell>
          <cell r="CF78" t="str">
            <v/>
          </cell>
          <cell r="CG78" t="str">
            <v/>
          </cell>
          <cell r="CH78" t="str">
            <v/>
          </cell>
          <cell r="CI78" t="str">
            <v/>
          </cell>
          <cell r="CJ78">
            <v>16</v>
          </cell>
          <cell r="CK78" t="str">
            <v>No Programó</v>
          </cell>
          <cell r="CL78" t="str">
            <v>No Programó</v>
          </cell>
          <cell r="CM78" t="str">
            <v>No aplica</v>
          </cell>
          <cell r="CN78" t="str">
            <v>Constante</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v>0</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v>0</v>
          </cell>
          <cell r="JE78" t="str">
            <v>No programó</v>
          </cell>
          <cell r="JF78" t="str">
            <v>No programó</v>
          </cell>
          <cell r="JG78" t="str">
            <v>No programó</v>
          </cell>
          <cell r="JH78" t="str">
            <v>No programó</v>
          </cell>
          <cell r="JI78" t="str">
            <v>No programó</v>
          </cell>
          <cell r="JJ78" t="str">
            <v>No programó</v>
          </cell>
          <cell r="JK78" t="str">
            <v>No programó</v>
          </cell>
          <cell r="JL78" t="str">
            <v>No programó</v>
          </cell>
          <cell r="JM78" t="str">
            <v>No programó</v>
          </cell>
          <cell r="JN78" t="str">
            <v>No programó</v>
          </cell>
          <cell r="JO78" t="str">
            <v>No programó</v>
          </cell>
          <cell r="JP78" t="str">
            <v>No programó</v>
          </cell>
          <cell r="JQ78" t="str">
            <v/>
          </cell>
          <cell r="JR78" t="str">
            <v>No Programó</v>
          </cell>
          <cell r="JS78" t="str">
            <v>No Programó</v>
          </cell>
          <cell r="JT78" t="str">
            <v>No Programó</v>
          </cell>
          <cell r="JU78" t="str">
            <v>No Programó</v>
          </cell>
          <cell r="JV78" t="str">
            <v>No Programó</v>
          </cell>
          <cell r="JW78" t="str">
            <v>No Programó</v>
          </cell>
          <cell r="JX78" t="str">
            <v/>
          </cell>
          <cell r="JY78" t="str">
            <v/>
          </cell>
          <cell r="JZ78" t="str">
            <v/>
          </cell>
          <cell r="KA78" t="str">
            <v/>
          </cell>
          <cell r="KB78" t="str">
            <v/>
          </cell>
          <cell r="KC78" t="str">
            <v>No Programó</v>
          </cell>
          <cell r="KD78" t="str">
            <v>No Programó</v>
          </cell>
          <cell r="KE78" t="str">
            <v/>
          </cell>
          <cell r="KF78" t="str">
            <v/>
          </cell>
          <cell r="KG78" t="str">
            <v/>
          </cell>
          <cell r="KH78" t="str">
            <v/>
          </cell>
          <cell r="KI78" t="str">
            <v/>
          </cell>
          <cell r="KJ78" t="str">
            <v/>
          </cell>
          <cell r="KK78" t="str">
            <v/>
          </cell>
          <cell r="KL78" t="str">
            <v/>
          </cell>
          <cell r="KM78" t="str">
            <v/>
          </cell>
          <cell r="KN78" t="str">
            <v/>
          </cell>
          <cell r="KO78" t="str">
            <v/>
          </cell>
          <cell r="KP78" t="str">
            <v>No Programó</v>
          </cell>
          <cell r="KQ78" t="str">
            <v>No Programó</v>
          </cell>
          <cell r="KR78" t="str">
            <v>No Programó</v>
          </cell>
          <cell r="KS78" t="str">
            <v>No Programó</v>
          </cell>
          <cell r="KT78" t="str">
            <v>No Programó</v>
          </cell>
          <cell r="KU78" t="str">
            <v>No Programó</v>
          </cell>
          <cell r="KV78" t="str">
            <v/>
          </cell>
          <cell r="KW78" t="str">
            <v/>
          </cell>
          <cell r="KX78" t="str">
            <v/>
          </cell>
          <cell r="KY78" t="str">
            <v/>
          </cell>
          <cell r="KZ78" t="str">
            <v/>
          </cell>
          <cell r="LA78" t="str">
            <v/>
          </cell>
          <cell r="LB78" t="str">
            <v>No Programó</v>
          </cell>
          <cell r="LC78" t="str">
            <v>7872_N</v>
          </cell>
          <cell r="LD78" t="str">
            <v>N/A</v>
          </cell>
          <cell r="LE78" t="str">
            <v>No programó</v>
          </cell>
          <cell r="LF78" t="str">
            <v/>
          </cell>
          <cell r="LG78" t="str">
            <v/>
          </cell>
          <cell r="LH78" t="str">
            <v/>
          </cell>
          <cell r="LI78">
            <v>100</v>
          </cell>
          <cell r="LJ78">
            <v>48.041666666666664</v>
          </cell>
          <cell r="LK78">
            <v>12519771000</v>
          </cell>
          <cell r="LL78">
            <v>10681189500</v>
          </cell>
          <cell r="LM78">
            <v>4798396104</v>
          </cell>
          <cell r="LN78">
            <v>1565116239</v>
          </cell>
          <cell r="LO78">
            <v>1437886230</v>
          </cell>
          <cell r="LP78" t="str">
            <v>No Programó</v>
          </cell>
          <cell r="LQ78" t="str">
            <v>No Programó</v>
          </cell>
          <cell r="LR78" t="str">
            <v>No Programó</v>
          </cell>
          <cell r="LS78" t="str">
            <v>No Programó</v>
          </cell>
          <cell r="LT78" t="str">
            <v>No Programó</v>
          </cell>
          <cell r="LU78" t="str">
            <v>No Programó</v>
          </cell>
          <cell r="LV78" t="str">
            <v/>
          </cell>
          <cell r="LW78" t="str">
            <v/>
          </cell>
          <cell r="LX78" t="str">
            <v/>
          </cell>
          <cell r="LY78" t="str">
            <v/>
          </cell>
          <cell r="LZ78" t="str">
            <v/>
          </cell>
          <cell r="MA78" t="str">
            <v/>
          </cell>
          <cell r="MB78" t="str">
            <v>No Programó</v>
          </cell>
          <cell r="MC78" t="str">
            <v>No Programó</v>
          </cell>
          <cell r="MD78" t="str">
            <v>No Programó</v>
          </cell>
          <cell r="ME78">
            <v>0</v>
          </cell>
          <cell r="MF78">
            <v>0</v>
          </cell>
          <cell r="MG78">
            <v>0</v>
          </cell>
          <cell r="MH78">
            <v>0</v>
          </cell>
          <cell r="MI78">
            <v>0</v>
          </cell>
          <cell r="MJ78">
            <v>0</v>
          </cell>
          <cell r="MK78">
            <v>0</v>
          </cell>
          <cell r="ML78">
            <v>0</v>
          </cell>
          <cell r="MM78">
            <v>0</v>
          </cell>
          <cell r="MN78">
            <v>0</v>
          </cell>
          <cell r="MO78">
            <v>0</v>
          </cell>
          <cell r="MP78">
            <v>0</v>
          </cell>
          <cell r="MQ78">
            <v>0</v>
          </cell>
          <cell r="MR78">
            <v>0</v>
          </cell>
          <cell r="MS78">
            <v>0</v>
          </cell>
          <cell r="MT78">
            <v>0</v>
          </cell>
          <cell r="MU78">
            <v>0</v>
          </cell>
          <cell r="MV78">
            <v>0</v>
          </cell>
          <cell r="MW78">
            <v>0</v>
          </cell>
          <cell r="MX78">
            <v>0</v>
          </cell>
          <cell r="MY78">
            <v>0</v>
          </cell>
          <cell r="MZ78">
            <v>0</v>
          </cell>
          <cell r="NA78">
            <v>0</v>
          </cell>
          <cell r="NB78">
            <v>0</v>
          </cell>
          <cell r="NC78">
            <v>0</v>
          </cell>
          <cell r="ND78">
            <v>0</v>
          </cell>
          <cell r="NE78">
            <v>0</v>
          </cell>
          <cell r="NF78">
            <v>0</v>
          </cell>
          <cell r="NG78">
            <v>0</v>
          </cell>
          <cell r="NH78">
            <v>0</v>
          </cell>
          <cell r="NI78">
            <v>0</v>
          </cell>
          <cell r="NJ78">
            <v>0</v>
          </cell>
          <cell r="NK78">
            <v>0</v>
          </cell>
          <cell r="NL78">
            <v>0</v>
          </cell>
          <cell r="NM78">
            <v>0</v>
          </cell>
          <cell r="NN78">
            <v>0</v>
          </cell>
          <cell r="NO78">
            <v>0</v>
          </cell>
          <cell r="NP78">
            <v>0</v>
          </cell>
          <cell r="NQ78">
            <v>0</v>
          </cell>
          <cell r="NR78">
            <v>0</v>
          </cell>
          <cell r="NS78">
            <v>0</v>
          </cell>
          <cell r="NT78">
            <v>0</v>
          </cell>
          <cell r="NU78">
            <v>0</v>
          </cell>
          <cell r="NV78">
            <v>0</v>
          </cell>
          <cell r="NW78">
            <v>0</v>
          </cell>
          <cell r="NX78">
            <v>0</v>
          </cell>
          <cell r="NY78">
            <v>0</v>
          </cell>
          <cell r="NZ78">
            <v>0</v>
          </cell>
          <cell r="OA78">
            <v>0</v>
          </cell>
          <cell r="OB78">
            <v>0</v>
          </cell>
          <cell r="OC78">
            <v>0</v>
          </cell>
          <cell r="OD78">
            <v>0</v>
          </cell>
          <cell r="OE78">
            <v>0</v>
          </cell>
          <cell r="OF78">
            <v>0</v>
          </cell>
          <cell r="OG78">
            <v>0</v>
          </cell>
          <cell r="OH78">
            <v>0</v>
          </cell>
          <cell r="OI78">
            <v>0</v>
          </cell>
          <cell r="OJ78">
            <v>0</v>
          </cell>
          <cell r="OK78">
            <v>0</v>
          </cell>
          <cell r="OL78">
            <v>0</v>
          </cell>
          <cell r="OO78" t="str">
            <v>PD133</v>
          </cell>
          <cell r="OP78" t="str">
            <v/>
          </cell>
          <cell r="OQ78" t="str">
            <v/>
          </cell>
          <cell r="OR78" t="str">
            <v/>
          </cell>
          <cell r="OS78" t="str">
            <v/>
          </cell>
          <cell r="OT78" t="str">
            <v/>
          </cell>
          <cell r="OU78" t="str">
            <v/>
          </cell>
          <cell r="OV78" t="str">
            <v/>
          </cell>
          <cell r="OW78" t="str">
            <v/>
          </cell>
          <cell r="OX78" t="str">
            <v/>
          </cell>
          <cell r="OY78" t="str">
            <v/>
          </cell>
          <cell r="OZ78" t="str">
            <v/>
          </cell>
          <cell r="PA78" t="str">
            <v/>
          </cell>
          <cell r="PB78" t="str">
            <v/>
          </cell>
          <cell r="PC78" t="str">
            <v/>
          </cell>
          <cell r="PD78" t="str">
            <v/>
          </cell>
          <cell r="PE78" t="str">
            <v/>
          </cell>
          <cell r="PF78" t="str">
            <v/>
          </cell>
          <cell r="PG78" t="str">
            <v/>
          </cell>
          <cell r="PH78" t="str">
            <v/>
          </cell>
          <cell r="PI78" t="str">
            <v/>
          </cell>
          <cell r="PJ78" t="str">
            <v/>
          </cell>
          <cell r="PK78" t="str">
            <v/>
          </cell>
          <cell r="PL78" t="str">
            <v/>
          </cell>
          <cell r="PM78" t="str">
            <v/>
          </cell>
          <cell r="PN78" t="str">
            <v/>
          </cell>
          <cell r="PO78" t="str">
            <v/>
          </cell>
          <cell r="PP78" t="str">
            <v/>
          </cell>
          <cell r="PQ78">
            <v>19675912</v>
          </cell>
          <cell r="PR78">
            <v>1545440327</v>
          </cell>
          <cell r="PS78" t="str">
            <v>Meta Sectorial</v>
          </cell>
        </row>
        <row r="79">
          <cell r="A79" t="str">
            <v>PD134</v>
          </cell>
          <cell r="B79">
            <v>7872</v>
          </cell>
          <cell r="D79">
            <v>2020110010185</v>
          </cell>
          <cell r="E79" t="str">
            <v>Un nuevo contrato social y ambiental para la Bogotá del siglo XXI</v>
          </cell>
          <cell r="F79" t="str">
            <v>5. Construir Bogotá región con gobierno abierto, transparente y ciudadanía consciente.</v>
          </cell>
          <cell r="G79" t="str">
            <v>54. Transformación digital y gestión de TIC para un territorio inteligente</v>
          </cell>
          <cell r="H79" t="str">
            <v>Generar valor público para la ciudadanía, la Secretaria General y sus grupos de interes, mediante el uso y aprovechamiento estratégico de TIC.</v>
          </cell>
          <cell r="I79" t="str">
            <v>N/A</v>
          </cell>
          <cell r="J79" t="str">
            <v>Transformación digital y gestión TIC</v>
          </cell>
          <cell r="K79" t="str">
            <v>Oficina de Alta Consejería Distrital de Tecnologías de Información y Comunicaciones - TIC</v>
          </cell>
          <cell r="L79" t="str">
            <v>Iván Mauricio Durán Pabón</v>
          </cell>
          <cell r="M79" t="str">
            <v>Alto Consejero Distrital de Tecnologías de Información y Comunicaciones - TIC</v>
          </cell>
          <cell r="N79" t="str">
            <v>Oficina de Alta Consejería Distrital de Tecnologías de Información y Comunicaciones - TIC</v>
          </cell>
          <cell r="O79" t="str">
            <v>Iván Mauricio Durán Pabón</v>
          </cell>
          <cell r="P79" t="str">
            <v>Alto Consejero Distrital de Tecnologías de Información y Comunicaciones - TIC</v>
          </cell>
          <cell r="Q79" t="str">
            <v>Luisa Fernanda Ortega</v>
          </cell>
          <cell r="R79" t="str">
            <v>Jenny Torres</v>
          </cell>
          <cell r="S79" t="str">
            <v>469. Formular la política pública de Bogota territoritorio inteligente.</v>
          </cell>
          <cell r="T79" t="str">
            <v>514. Politica Pública TIC formulada</v>
          </cell>
          <cell r="Z79" t="str">
            <v>469. Formular la política pública de Bogota territoritorio inteligente.</v>
          </cell>
          <cell r="AA79" t="str">
            <v>514. Política Pública TIC formulada</v>
          </cell>
          <cell r="AH79" t="str">
            <v>9. Industria, innovación e infraestructura</v>
          </cell>
          <cell r="AI79" t="str">
            <v xml:space="preserve">PD_Meta Sectorial: 469. Formular la política pública de Bogota territoritorio inteligente.; PD_Indicador Meta sector: 514. Política Pública TIC formulada; ODS: 9. Industria, innovación e infraestructura; </v>
          </cell>
          <cell r="AJ79">
            <v>0</v>
          </cell>
          <cell r="AK79">
            <v>44055</v>
          </cell>
          <cell r="AL79">
            <v>1</v>
          </cell>
          <cell r="AM79">
            <v>2023</v>
          </cell>
          <cell r="AN79" t="str">
            <v>La Politica Publica tic formulada corresponde a la formulación  de la Política de Bogotá territorio inteligente para vivir mejor 2020 – 2030 bajo esquemas de cocreación con los diferentes actores relacionados (ciudadanía, academia, sector privado, sociedad civil, organismos gubernamentales, organizaciones internacionales y medios de comunicación), haciendo uso de métodos de innovación para la construcción de política pública, permitiendo identificar los enfoques estratégicos del uso transversal de las TIC y las formas de abordarlos, a fin de integrar los ámbitos urbano, rural y regional, mejorar la calidad de vida de los ciudadanos e involucrarlos en la toma de decisiones públicas. Este indicador mide el avance de formulación durante los primeros dos años. Para el 2022 se tendra el documento de Politica ya formulado.</v>
          </cell>
          <cell r="AO79" t="str">
            <v>La política busca integrar los ámbitos urbano, rural y regional, mejorar la calidad de vida de los ciudadanos e involucrarlos en la toma de decisiones públicas, a través de intervenciones ágiles y orientadas a resultados.</v>
          </cell>
          <cell r="AP79">
            <v>2020</v>
          </cell>
          <cell r="AQ79">
            <v>2022</v>
          </cell>
          <cell r="AR79" t="str">
            <v>Creciente</v>
          </cell>
          <cell r="AS79" t="str">
            <v>Eficacia</v>
          </cell>
          <cell r="AT79" t="str">
            <v>Número</v>
          </cell>
          <cell r="AU79" t="str">
            <v>Producto</v>
          </cell>
          <cell r="AV79" t="str">
            <v>N/D</v>
          </cell>
          <cell r="AW79" t="str">
            <v>N/D</v>
          </cell>
          <cell r="AX79" t="str">
            <v>N/D</v>
          </cell>
          <cell r="AZ79">
            <v>1</v>
          </cell>
          <cell r="BB79" t="str">
            <v>Lograr la formulación de la Politica Publica de Bogota Territorio Inteligente</v>
          </cell>
          <cell r="BC79" t="str">
            <v>(No. de hitos del avance de la fomulación de la politica Publica TIC alcanzados/ Total de hitos del avance de la formulacion de la Politica pública programados)</v>
          </cell>
          <cell r="BD79" t="str">
            <v>No. de hitos del avance de la fomulación de la politica Publica TIC alcanzados</v>
          </cell>
          <cell r="BE79" t="str">
            <v>Total de hitos del avance de la formulacion de la Politica pública programados</v>
          </cell>
          <cell r="BF79" t="str">
            <v>Documento de Formulación de la Política Pública</v>
          </cell>
          <cell r="BG79">
            <v>1</v>
          </cell>
          <cell r="BH79">
            <v>44055</v>
          </cell>
          <cell r="BI79">
            <v>0</v>
          </cell>
          <cell r="BJ79" t="str">
            <v>Establecer variables 1 y/o 2 numéricas</v>
          </cell>
          <cell r="BK79">
            <v>1</v>
          </cell>
          <cell r="BL79">
            <v>0.3</v>
          </cell>
          <cell r="BM79">
            <v>0.6</v>
          </cell>
          <cell r="BN79">
            <v>1</v>
          </cell>
          <cell r="BO79">
            <v>1</v>
          </cell>
          <cell r="BW79">
            <v>0.3</v>
          </cell>
          <cell r="BX79">
            <v>0.6</v>
          </cell>
          <cell r="BY79">
            <v>1</v>
          </cell>
          <cell r="CA79">
            <v>0.3</v>
          </cell>
          <cell r="CB79">
            <v>0.30000000000000004</v>
          </cell>
          <cell r="CC79">
            <v>1</v>
          </cell>
          <cell r="CD79">
            <v>0</v>
          </cell>
          <cell r="CE79" t="str">
            <v>N/A</v>
          </cell>
          <cell r="CF79">
            <v>0</v>
          </cell>
          <cell r="CG79">
            <v>0</v>
          </cell>
          <cell r="CH79" t="str">
            <v>N/A</v>
          </cell>
          <cell r="CI79" t="str">
            <v>N/A</v>
          </cell>
          <cell r="CJ79">
            <v>0.3</v>
          </cell>
          <cell r="CK79">
            <v>0.6</v>
          </cell>
          <cell r="CL79">
            <v>0.9</v>
          </cell>
          <cell r="CM79">
            <v>1</v>
          </cell>
          <cell r="CN79" t="str">
            <v>Suma</v>
          </cell>
          <cell r="CO79">
            <v>0</v>
          </cell>
          <cell r="CP79">
            <v>0</v>
          </cell>
          <cell r="CQ79">
            <v>0</v>
          </cell>
          <cell r="CR79">
            <v>0</v>
          </cell>
          <cell r="CS79">
            <v>0</v>
          </cell>
          <cell r="CT79">
            <v>0.1</v>
          </cell>
          <cell r="CU79">
            <v>0</v>
          </cell>
          <cell r="CV79">
            <v>0</v>
          </cell>
          <cell r="CW79">
            <v>0</v>
          </cell>
          <cell r="CX79">
            <v>0</v>
          </cell>
          <cell r="CY79">
            <v>0</v>
          </cell>
          <cell r="CZ79">
            <v>0</v>
          </cell>
          <cell r="DA79">
            <v>1</v>
          </cell>
          <cell r="DB79">
            <v>0.1</v>
          </cell>
          <cell r="DC79">
            <v>0.1</v>
          </cell>
          <cell r="DD79">
            <v>0</v>
          </cell>
          <cell r="DE79">
            <v>0</v>
          </cell>
          <cell r="DF79">
            <v>0</v>
          </cell>
          <cell r="DG79">
            <v>0</v>
          </cell>
          <cell r="DH79">
            <v>0</v>
          </cell>
          <cell r="DI79">
            <v>0.1</v>
          </cell>
          <cell r="DJ79">
            <v>0</v>
          </cell>
          <cell r="DK79">
            <v>0</v>
          </cell>
          <cell r="DL79">
            <v>0</v>
          </cell>
          <cell r="DM79">
            <v>0</v>
          </cell>
          <cell r="DN79">
            <v>0</v>
          </cell>
          <cell r="DO79">
            <v>0</v>
          </cell>
          <cell r="DP79">
            <v>0.1</v>
          </cell>
          <cell r="DQ79">
            <v>0</v>
          </cell>
          <cell r="DR79">
            <v>0</v>
          </cell>
          <cell r="DS79">
            <v>0</v>
          </cell>
          <cell r="DT79">
            <v>0</v>
          </cell>
          <cell r="DU79">
            <v>0</v>
          </cell>
          <cell r="DV79">
            <v>0.1</v>
          </cell>
          <cell r="DW79">
            <v>0</v>
          </cell>
          <cell r="DX79">
            <v>0</v>
          </cell>
          <cell r="DY79">
            <v>0</v>
          </cell>
          <cell r="DZ79">
            <v>0</v>
          </cell>
          <cell r="EA79">
            <v>0</v>
          </cell>
          <cell r="EB79">
            <v>0</v>
          </cell>
          <cell r="EC79">
            <v>0.1</v>
          </cell>
          <cell r="ED79">
            <v>0.1</v>
          </cell>
          <cell r="EE79">
            <v>0</v>
          </cell>
          <cell r="EF79">
            <v>0</v>
          </cell>
          <cell r="EG79">
            <v>0</v>
          </cell>
          <cell r="EH79">
            <v>0</v>
          </cell>
          <cell r="EI79">
            <v>0</v>
          </cell>
          <cell r="EJ79" t="str">
            <v>* Documento de formulación de la Politica Publica Bogotá Territorio Inteligente
* Plan de Acción Definitivo</v>
          </cell>
          <cell r="EK79">
            <v>0</v>
          </cell>
          <cell r="EL79">
            <v>0</v>
          </cell>
          <cell r="EM79">
            <v>0</v>
          </cell>
          <cell r="EN79">
            <v>0</v>
          </cell>
          <cell r="EO79">
            <v>0</v>
          </cell>
          <cell r="EP79">
            <v>0</v>
          </cell>
          <cell r="EQ79">
            <v>0</v>
          </cell>
          <cell r="ER79">
            <v>0</v>
          </cell>
          <cell r="ES79">
            <v>0</v>
          </cell>
          <cell r="ET79">
            <v>0</v>
          </cell>
          <cell r="EU79">
            <v>0</v>
          </cell>
          <cell r="EV79" t="str">
            <v>* Documento de formulación de la Politica Publica Bogotá Territorio Inteligente
* Plan de Acción Definitivo</v>
          </cell>
          <cell r="EW79">
            <v>0</v>
          </cell>
          <cell r="EX79">
            <v>0</v>
          </cell>
          <cell r="EY79">
            <v>0</v>
          </cell>
          <cell r="EZ79">
            <v>0</v>
          </cell>
          <cell r="FA79">
            <v>0</v>
          </cell>
          <cell r="FB79">
            <v>0</v>
          </cell>
          <cell r="FC79" t="str">
            <v>N/A</v>
          </cell>
          <cell r="FD79" t="str">
            <v>N/A</v>
          </cell>
          <cell r="FE79" t="str">
            <v>N/A</v>
          </cell>
          <cell r="FF79" t="str">
            <v>N/A</v>
          </cell>
          <cell r="FG79" t="str">
            <v>N/A</v>
          </cell>
          <cell r="FH79" t="str">
            <v>N/A</v>
          </cell>
          <cell r="FI79" t="str">
            <v>N/A</v>
          </cell>
          <cell r="FJ79" t="str">
            <v>N/A</v>
          </cell>
          <cell r="FK79" t="str">
            <v>N/A</v>
          </cell>
          <cell r="FL79" t="str">
            <v>N/A</v>
          </cell>
          <cell r="FM79" t="str">
            <v>N/A</v>
          </cell>
          <cell r="FN79" t="str">
            <v>N/A</v>
          </cell>
          <cell r="FO79" t="str">
            <v>N/A</v>
          </cell>
          <cell r="FP79" t="str">
            <v>N/A</v>
          </cell>
          <cell r="FQ79" t="str">
            <v>N/A</v>
          </cell>
          <cell r="FR79" t="str">
            <v>N/A</v>
          </cell>
          <cell r="FS79" t="str">
            <v>N/A</v>
          </cell>
          <cell r="FT79" t="str">
            <v>N/A</v>
          </cell>
          <cell r="FU79" t="str">
            <v>N/A</v>
          </cell>
          <cell r="FV79" t="str">
            <v>N/A</v>
          </cell>
          <cell r="FW79" t="str">
            <v>N/A</v>
          </cell>
          <cell r="FX79" t="str">
            <v>N/A</v>
          </cell>
          <cell r="FY79" t="str">
            <v>N/A</v>
          </cell>
          <cell r="FZ79" t="str">
            <v>N/A</v>
          </cell>
          <cell r="GA79" t="str">
            <v>N/A</v>
          </cell>
          <cell r="GB79" t="str">
            <v>N/A</v>
          </cell>
          <cell r="GC79" t="str">
            <v>N/A</v>
          </cell>
          <cell r="GD79" t="str">
            <v>N/A</v>
          </cell>
          <cell r="GE79" t="str">
            <v>N/A</v>
          </cell>
          <cell r="GF79" t="str">
            <v>N/A</v>
          </cell>
          <cell r="GG79" t="str">
            <v>N/A</v>
          </cell>
          <cell r="GH79" t="str">
            <v>N/A</v>
          </cell>
          <cell r="GI79" t="str">
            <v>N/A</v>
          </cell>
          <cell r="GJ79" t="str">
            <v>N/A</v>
          </cell>
          <cell r="GK79" t="str">
            <v>N/A</v>
          </cell>
          <cell r="GL79" t="str">
            <v>N/A</v>
          </cell>
          <cell r="GM79" t="str">
            <v>N/A</v>
          </cell>
          <cell r="GN79" t="str">
            <v>N/A</v>
          </cell>
          <cell r="GO79" t="str">
            <v>N/A</v>
          </cell>
          <cell r="GP79" t="str">
            <v>N/A</v>
          </cell>
          <cell r="GQ79" t="str">
            <v>N/A</v>
          </cell>
          <cell r="GR79" t="str">
            <v>N/A</v>
          </cell>
          <cell r="GS79" t="str">
            <v>N/A</v>
          </cell>
          <cell r="GT79" t="str">
            <v>N/A</v>
          </cell>
          <cell r="GU79" t="str">
            <v>N/A</v>
          </cell>
          <cell r="GV79" t="str">
            <v>N/A</v>
          </cell>
          <cell r="GW79" t="str">
            <v>N/A</v>
          </cell>
          <cell r="GX79" t="str">
            <v>N/A</v>
          </cell>
          <cell r="GY79" t="str">
            <v>N/A</v>
          </cell>
          <cell r="GZ79" t="str">
            <v>N/A</v>
          </cell>
          <cell r="HA79" t="str">
            <v>N/A</v>
          </cell>
          <cell r="HB79" t="str">
            <v>N/A</v>
          </cell>
          <cell r="HC79" t="str">
            <v>N/A</v>
          </cell>
          <cell r="HD79" t="str">
            <v>N/A</v>
          </cell>
          <cell r="HE79" t="str">
            <v>N/A</v>
          </cell>
          <cell r="HF79" t="str">
            <v>N/A</v>
          </cell>
          <cell r="HG79" t="str">
            <v>N/A</v>
          </cell>
          <cell r="HH79" t="str">
            <v>N/A</v>
          </cell>
          <cell r="HI79" t="str">
            <v>N/A</v>
          </cell>
          <cell r="HJ79" t="str">
            <v>N/A</v>
          </cell>
          <cell r="HK79" t="str">
            <v>N/A</v>
          </cell>
          <cell r="HL79" t="str">
            <v>N/A</v>
          </cell>
          <cell r="HM79" t="str">
            <v>N/A</v>
          </cell>
          <cell r="HN79" t="str">
            <v>N/A</v>
          </cell>
          <cell r="HO79" t="str">
            <v>N/A</v>
          </cell>
          <cell r="HP79" t="str">
            <v>N/A</v>
          </cell>
          <cell r="HQ79" t="str">
            <v>N/A</v>
          </cell>
          <cell r="HR79" t="str">
            <v>N/A</v>
          </cell>
          <cell r="HS79" t="str">
            <v>N/A</v>
          </cell>
          <cell r="HT79" t="str">
            <v>N/A</v>
          </cell>
          <cell r="HU79" t="str">
            <v>N/A</v>
          </cell>
          <cell r="HV79" t="str">
            <v>N/A</v>
          </cell>
          <cell r="HW79" t="str">
            <v>N/A</v>
          </cell>
          <cell r="HX79" t="str">
            <v>N/A</v>
          </cell>
          <cell r="HY79" t="str">
            <v>N/A</v>
          </cell>
          <cell r="HZ79" t="str">
            <v>N/A</v>
          </cell>
          <cell r="IA79" t="str">
            <v>N/A</v>
          </cell>
          <cell r="IB79" t="str">
            <v>N/A</v>
          </cell>
          <cell r="IC79" t="str">
            <v>En lo corrido del Plan Distrital de Desarrollo, en cumplimiento del indicador sectorial, la Secretaría General logró la formulación de la política pública de Bogotá territorio inteligente, con el fin de desarrollar una inteligencia colectiva que use los datos, la tecnología y la innovación para responder de forma integral y eficiente a las problemáticas de ciudad. 
Para el mes de junio se logró la aprobación de la Política pública Bogotá Territorio Inteligente 2023 – 2032 cuyo objetivo general es: “Consolidar a Bogotá como territorio inteligente impulsando el uso y aprovechamiento de los datos, la tecnología y la innovación para resolver las necesidades y problemáticas de las personas y generar oportunidades para mejorar su calidad de vida" en la sesión Conpes del 31 de mayo y publicación con Registro Distrital No. 7754 de fecha 04 de julio de 2023. El plan de acción de la Política cuenta, con 7 objetivos, 7 indicadores de resultado y 36 productos. De éstos, 22 a cargo de Secretaría General (60%) y 15 a cargo de otros sectores y entidades (40%). 
Beneficios
A partir de ello, la política traza la hoja de ruta para los próximos 10 años en materia de datos, tecnología e innovación para Bogotá, en donde se busca:
• Mejorar las capacidades y recursos de la ciudadanía para interactuar con su entorno, de manera que logremos generar mayores oportunidades de educación, de empleo y de emprendimiento, impactando en el mejoramiento de su calidad de vida, sobre todo en grupos poblaciones vulnerables.
• Contar con un sector privado y organizaciones sociales que logren ser mucho más eficientes, productivas e innovadoras aprovechando las oportunidades que traen las tecnologías emergentes y la cuarta revolución industrial.
• Tener un gobierno que responda efectivamente a las necesidades y problemáticas de la ciudadanía, rompiendo las barreras y los silos que hoy no permiten llegar a la ciudadanía de forma oportuna y pertinente e integrándose en lógicas de colaboración que le permitan actuar articuladamente."</v>
          </cell>
          <cell r="ID79" t="str">
            <v/>
          </cell>
          <cell r="IE79" t="str">
            <v/>
          </cell>
          <cell r="IF79" t="str">
            <v/>
          </cell>
          <cell r="IG79" t="str">
            <v/>
          </cell>
          <cell r="IH79" t="str">
            <v/>
          </cell>
          <cell r="II79" t="str">
            <v/>
          </cell>
          <cell r="IJ79" t="str">
            <v/>
          </cell>
          <cell r="IK79" t="str">
            <v>Con corte a 30 de junio de 2023 se logró culminar el proceso de formulación de la Política Bogotá Territorio Inteligente, que fué aprobada en la sesión Conpes del 31 de mayo de 2023</v>
          </cell>
          <cell r="IL79" t="str">
            <v/>
          </cell>
          <cell r="IM79" t="str">
            <v/>
          </cell>
          <cell r="IN79" t="str">
            <v/>
          </cell>
          <cell r="IO79" t="str">
            <v/>
          </cell>
          <cell r="IP79" t="str">
            <v/>
          </cell>
          <cell r="IQ79" t="str">
            <v/>
          </cell>
          <cell r="IR79">
            <v>0</v>
          </cell>
          <cell r="IS79">
            <v>0</v>
          </cell>
          <cell r="IT79">
            <v>0</v>
          </cell>
          <cell r="IU79">
            <v>0</v>
          </cell>
          <cell r="IV79">
            <v>0</v>
          </cell>
          <cell r="IW79">
            <v>1</v>
          </cell>
          <cell r="IX79">
            <v>0</v>
          </cell>
          <cell r="IY79">
            <v>0</v>
          </cell>
          <cell r="IZ79">
            <v>0</v>
          </cell>
          <cell r="JA79">
            <v>0</v>
          </cell>
          <cell r="JB79">
            <v>0</v>
          </cell>
          <cell r="JC79">
            <v>0</v>
          </cell>
          <cell r="JD79">
            <v>1</v>
          </cell>
          <cell r="JE79">
            <v>0</v>
          </cell>
          <cell r="JF79">
            <v>0</v>
          </cell>
          <cell r="JG79">
            <v>0</v>
          </cell>
          <cell r="JH79">
            <v>0</v>
          </cell>
          <cell r="JI79">
            <v>0</v>
          </cell>
          <cell r="JJ79">
            <v>100</v>
          </cell>
          <cell r="JK79">
            <v>0</v>
          </cell>
          <cell r="JL79">
            <v>0</v>
          </cell>
          <cell r="JM79">
            <v>0</v>
          </cell>
          <cell r="JN79">
            <v>0</v>
          </cell>
          <cell r="JO79">
            <v>0</v>
          </cell>
          <cell r="JP79">
            <v>0</v>
          </cell>
          <cell r="JQ79">
            <v>100</v>
          </cell>
          <cell r="JR79">
            <v>0</v>
          </cell>
          <cell r="JS79">
            <v>0</v>
          </cell>
          <cell r="JT79">
            <v>0</v>
          </cell>
          <cell r="JU79">
            <v>0</v>
          </cell>
          <cell r="JV79">
            <v>0</v>
          </cell>
          <cell r="JW79">
            <v>100</v>
          </cell>
          <cell r="JX79">
            <v>100</v>
          </cell>
          <cell r="JY79">
            <v>100</v>
          </cell>
          <cell r="JZ79">
            <v>100</v>
          </cell>
          <cell r="KA79">
            <v>100</v>
          </cell>
          <cell r="KB79">
            <v>100</v>
          </cell>
          <cell r="KC79">
            <v>100</v>
          </cell>
          <cell r="KD79" t="str">
            <v>No Programó</v>
          </cell>
          <cell r="KE79" t="str">
            <v/>
          </cell>
          <cell r="KF79" t="str">
            <v/>
          </cell>
          <cell r="KG79" t="str">
            <v/>
          </cell>
          <cell r="KH79" t="str">
            <v/>
          </cell>
          <cell r="KI79">
            <v>100</v>
          </cell>
          <cell r="KJ79" t="str">
            <v/>
          </cell>
          <cell r="KK79" t="str">
            <v/>
          </cell>
          <cell r="KL79" t="str">
            <v/>
          </cell>
          <cell r="KM79" t="str">
            <v/>
          </cell>
          <cell r="KN79" t="str">
            <v/>
          </cell>
          <cell r="KO79" t="str">
            <v/>
          </cell>
          <cell r="KP79" t="str">
            <v>No Programó</v>
          </cell>
          <cell r="KQ79" t="str">
            <v>No Programó</v>
          </cell>
          <cell r="KR79" t="str">
            <v>No Programó</v>
          </cell>
          <cell r="KS79" t="str">
            <v>No Programó</v>
          </cell>
          <cell r="KT79" t="str">
            <v>No Programó</v>
          </cell>
          <cell r="KU79">
            <v>100</v>
          </cell>
          <cell r="KV79" t="str">
            <v/>
          </cell>
          <cell r="KW79" t="str">
            <v/>
          </cell>
          <cell r="KX79" t="str">
            <v/>
          </cell>
          <cell r="KY79" t="str">
            <v/>
          </cell>
          <cell r="KZ79" t="str">
            <v/>
          </cell>
          <cell r="LA79" t="str">
            <v/>
          </cell>
          <cell r="LB79">
            <v>100</v>
          </cell>
          <cell r="LC79" t="str">
            <v>7872_N</v>
          </cell>
          <cell r="LD79" t="str">
            <v>N/A</v>
          </cell>
          <cell r="LE79" t="str">
            <v>No programó</v>
          </cell>
          <cell r="LF79" t="str">
            <v/>
          </cell>
          <cell r="LG79" t="str">
            <v/>
          </cell>
          <cell r="LH79" t="str">
            <v/>
          </cell>
          <cell r="LI79">
            <v>100</v>
          </cell>
          <cell r="LJ79">
            <v>48.041666666666664</v>
          </cell>
          <cell r="LK79">
            <v>12519771000</v>
          </cell>
          <cell r="LL79">
            <v>10681189500</v>
          </cell>
          <cell r="LM79">
            <v>4798396104</v>
          </cell>
          <cell r="LN79">
            <v>1565116239</v>
          </cell>
          <cell r="LO79">
            <v>1437886230</v>
          </cell>
          <cell r="LP79" t="str">
            <v>No Programó</v>
          </cell>
          <cell r="LQ79" t="str">
            <v>No Programó</v>
          </cell>
          <cell r="LR79" t="str">
            <v>No Programó</v>
          </cell>
          <cell r="LS79" t="str">
            <v>No Programó</v>
          </cell>
          <cell r="LT79" t="str">
            <v>No Programó</v>
          </cell>
          <cell r="LU79">
            <v>0.1</v>
          </cell>
          <cell r="LV79" t="str">
            <v/>
          </cell>
          <cell r="LW79" t="str">
            <v/>
          </cell>
          <cell r="LX79" t="str">
            <v/>
          </cell>
          <cell r="LY79" t="str">
            <v/>
          </cell>
          <cell r="LZ79" t="str">
            <v/>
          </cell>
          <cell r="MA79" t="str">
            <v/>
          </cell>
          <cell r="MB79">
            <v>0.1</v>
          </cell>
          <cell r="MC79">
            <v>0.1</v>
          </cell>
          <cell r="MD79">
            <v>1</v>
          </cell>
          <cell r="ME79" t="str">
            <v>No aplica</v>
          </cell>
          <cell r="MF79" t="str">
            <v>No aplica</v>
          </cell>
          <cell r="MG79" t="str">
            <v>No aplica</v>
          </cell>
          <cell r="MH79" t="str">
            <v>No aplica</v>
          </cell>
          <cell r="MI79" t="str">
            <v>No aplica</v>
          </cell>
          <cell r="MJ79">
            <v>0</v>
          </cell>
          <cell r="MK79">
            <v>0</v>
          </cell>
          <cell r="ML79">
            <v>0</v>
          </cell>
          <cell r="MM79">
            <v>0</v>
          </cell>
          <cell r="MN79">
            <v>0</v>
          </cell>
          <cell r="MO79">
            <v>0</v>
          </cell>
          <cell r="MP79">
            <v>0</v>
          </cell>
          <cell r="MQ79" t="str">
            <v>No aplica</v>
          </cell>
          <cell r="MR79" t="str">
            <v>No aplica</v>
          </cell>
          <cell r="MS79" t="str">
            <v>No aplica</v>
          </cell>
          <cell r="MT79" t="str">
            <v>No aplica</v>
          </cell>
          <cell r="MU79" t="str">
            <v>No aplica</v>
          </cell>
          <cell r="MV79">
            <v>0</v>
          </cell>
          <cell r="MW79">
            <v>0</v>
          </cell>
          <cell r="MX79">
            <v>0</v>
          </cell>
          <cell r="MY79">
            <v>0</v>
          </cell>
          <cell r="MZ79">
            <v>0</v>
          </cell>
          <cell r="NA79">
            <v>0</v>
          </cell>
          <cell r="NB79">
            <v>0</v>
          </cell>
          <cell r="NC79" t="str">
            <v>No Programó</v>
          </cell>
          <cell r="ND79" t="str">
            <v>No Programó</v>
          </cell>
          <cell r="NE79" t="str">
            <v>No Programó</v>
          </cell>
          <cell r="NF79" t="str">
            <v>No Programó</v>
          </cell>
          <cell r="NG79" t="str">
            <v>No Programó</v>
          </cell>
          <cell r="NH79">
            <v>100</v>
          </cell>
          <cell r="NI79" t="str">
            <v/>
          </cell>
          <cell r="NJ79" t="str">
            <v/>
          </cell>
          <cell r="NK79" t="str">
            <v/>
          </cell>
          <cell r="NL79" t="str">
            <v/>
          </cell>
          <cell r="NM79" t="str">
            <v/>
          </cell>
          <cell r="NN79" t="str">
            <v/>
          </cell>
          <cell r="NO79" t="str">
            <v>No aplica</v>
          </cell>
          <cell r="NP79" t="str">
            <v>No aplica</v>
          </cell>
          <cell r="NQ79" t="str">
            <v>No aplica</v>
          </cell>
          <cell r="NR79" t="str">
            <v>No aplica</v>
          </cell>
          <cell r="NS79" t="str">
            <v>No aplica</v>
          </cell>
          <cell r="NT79">
            <v>0</v>
          </cell>
          <cell r="NU79">
            <v>0</v>
          </cell>
          <cell r="NV79">
            <v>0</v>
          </cell>
          <cell r="NW79">
            <v>0</v>
          </cell>
          <cell r="NX79">
            <v>0</v>
          </cell>
          <cell r="NY79">
            <v>0</v>
          </cell>
          <cell r="NZ79">
            <v>0</v>
          </cell>
          <cell r="OA79" t="str">
            <v>Se recomienda brindar  especial atención a la Meta Sectorial 469. Formular la política pública de Bogotá territorio inteligente - Indicador Meta sector: 514. Política Pública TIC formulada; y la meta proyecto de inversión No. 2."Liderar 100 porciento  la formulación, sensibilización y apropiación de la política pública de Bogotá Territorio Inteligente" con el fin de cumplir con lo registrado en el plan de acción y superar el retraso del 10% de la vigencia 2.022.</v>
          </cell>
          <cell r="OB79" t="str">
            <v>Se recomienda brindar  especial atención a la Meta Sectorial 469. Formular la política pública de Bogotá territorio inteligente - Indicador Meta sector: 514. Política Pública TIC formulada; y la meta proyecto de inversión No. 2."Liderar 100 porciento  la formulación, sensibilización y apropiación de la política pública de Bogotá Territorio Inteligente" con el fin de cumplir con lo registrado en el plan de acción y superar el retraso del 10% de la vigencia 2.022.</v>
          </cell>
          <cell r="OC79" t="str">
            <v>Se recomienda brindar  especial atención a la Meta Sectorial 469. Formular la política pública de Bogotá territorio inteligente - Indicador Meta sector: 514. Política Pública TIC formulada; y la meta proyecto de inversión No. 2."Liderar 100 porciento  la formulación, sensibilización y apropiación de la política pública de Bogotá Territorio Inteligente" con el fin de cumplir con lo registrado en el plan de acción y superar el retraso del 10% de la vigencia 2022.</v>
          </cell>
          <cell r="OD79" t="str">
            <v>Se recomienda brindar  especial atención a la Meta Sectorial 469. Formular la política pública de Bogotá territorio inteligente - Indicador Meta sector: 514. Política Pública TIC formulada; y la meta proyecto de inversión No. 2."Liderar 100 porciento  la formulación, sensibilización y apropiación de la política pública de Bogotá Territorio Inteligente" con el fin de cumplir con lo registrado en el plan de acción y superar el retraso del 10% de la vigencia 2022.</v>
          </cell>
          <cell r="OE79" t="str">
            <v>En la medida que en la sesión Conpes del 31 de mayo de 2023 fue aprobada la Política Bogotá Territorio Inteligente 2023 – 2032, es pertinente realizar seguimiento a la publicación en la página de la Secretaria de Planeación, con el fin de cumplir con lo registrado en el plan de acción y superar el retraso del 10% de la vigencia 2.022 y así cumplir con la meta sectorial para el cuatrienio</v>
          </cell>
          <cell r="OF79">
            <v>0</v>
          </cell>
          <cell r="OG79">
            <v>0</v>
          </cell>
          <cell r="OH79">
            <v>0</v>
          </cell>
          <cell r="OI79">
            <v>0</v>
          </cell>
          <cell r="OJ79">
            <v>0</v>
          </cell>
          <cell r="OK79">
            <v>0</v>
          </cell>
          <cell r="OL79">
            <v>0</v>
          </cell>
          <cell r="OO79" t="str">
            <v>PD134</v>
          </cell>
          <cell r="OP79">
            <v>0.7</v>
          </cell>
          <cell r="OQ79" t="str">
            <v>N/A</v>
          </cell>
          <cell r="OR79" t="str">
            <v>N/A</v>
          </cell>
          <cell r="OS79" t="str">
            <v>N/A</v>
          </cell>
          <cell r="OT79" t="str">
            <v>N/A</v>
          </cell>
          <cell r="OU79" t="str">
            <v>N/A</v>
          </cell>
          <cell r="OV79" t="str">
            <v>N/A</v>
          </cell>
          <cell r="OW79" t="str">
            <v>N/A</v>
          </cell>
          <cell r="OX79" t="str">
            <v>N/A</v>
          </cell>
          <cell r="OY79" t="str">
            <v>N/A</v>
          </cell>
          <cell r="OZ79" t="str">
            <v>N/A</v>
          </cell>
          <cell r="PA79" t="str">
            <v>N/A</v>
          </cell>
          <cell r="PB79" t="str">
            <v>N/A</v>
          </cell>
          <cell r="PC79" t="str">
            <v>N/A</v>
          </cell>
          <cell r="PD79" t="str">
            <v>N/A</v>
          </cell>
          <cell r="PE79" t="str">
            <v>N/A</v>
          </cell>
          <cell r="PF79" t="str">
            <v>N/A</v>
          </cell>
          <cell r="PG79" t="str">
            <v>N/A</v>
          </cell>
          <cell r="PH79" t="str">
            <v>N/A</v>
          </cell>
          <cell r="PI79" t="str">
            <v>N/A</v>
          </cell>
          <cell r="PJ79" t="str">
            <v>N/A</v>
          </cell>
          <cell r="PK79" t="str">
            <v>N/A</v>
          </cell>
          <cell r="PL79" t="str">
            <v>N/A</v>
          </cell>
          <cell r="PM79" t="str">
            <v>N/A</v>
          </cell>
          <cell r="PN79" t="str">
            <v>N/A</v>
          </cell>
          <cell r="PO79" t="str">
            <v>N/A</v>
          </cell>
          <cell r="PP79" t="str">
            <v>N/A</v>
          </cell>
          <cell r="PQ79">
            <v>19675912</v>
          </cell>
          <cell r="PR79">
            <v>1545440327</v>
          </cell>
          <cell r="PS79" t="str">
            <v>Meta Sectorial</v>
          </cell>
        </row>
        <row r="80">
          <cell r="A80" t="str">
            <v>PD133A</v>
          </cell>
          <cell r="B80">
            <v>7872</v>
          </cell>
          <cell r="C80" t="str">
            <v>7872_3</v>
          </cell>
          <cell r="D80">
            <v>2020110010185</v>
          </cell>
          <cell r="E80" t="str">
            <v>Un nuevo contrato social y ambiental para la Bogotá del siglo XXI</v>
          </cell>
          <cell r="F80" t="str">
            <v>5. Construir Bogotá región con gobierno abierto, transparente y ciudadanía consciente.</v>
          </cell>
          <cell r="G80" t="str">
            <v>54. Transformación digital y gestión de TIC para un territorio inteligente</v>
          </cell>
          <cell r="H80" t="str">
            <v>Generar valor público para la ciudadanía, la Secretaria General y sus grupos de interes, mediante el uso y aprovechamiento estratégico de TIC.</v>
          </cell>
          <cell r="I80" t="str">
            <v>1. Contar con información oportuna y de calidad para la toma de decisiones</v>
          </cell>
          <cell r="J80" t="str">
            <v>Transformación digital y gestión TIC</v>
          </cell>
          <cell r="K80" t="str">
            <v>Oficina de Alta Consejería Distrital de Tecnologías de Información y Comunicaciones - TIC</v>
          </cell>
          <cell r="L80" t="str">
            <v>Iván Mauricio Durán Pabón</v>
          </cell>
          <cell r="M80" t="str">
            <v>Alto Consejero Distrital de Tecnologías de Información y Comunicaciones - TIC</v>
          </cell>
          <cell r="N80" t="str">
            <v>Oficina de Alta Consejería Distrital de Tecnologías de Información y Comunicaciones - TIC</v>
          </cell>
          <cell r="O80" t="str">
            <v>Iván Mauricio Durán Pabón</v>
          </cell>
          <cell r="P80" t="str">
            <v>Alto Consejero Distrital de Tecnologías de Información y Comunicaciones - TIC</v>
          </cell>
          <cell r="Q80" t="str">
            <v>Luisa Fernanda Ortega</v>
          </cell>
          <cell r="R80" t="str">
            <v>Jenny Torres</v>
          </cell>
          <cell r="S80" t="str">
            <v>3. Asesorar 100 porciento el diseño e implementación de las 16 agendas de Transformación Digital y sus aceleradores transversales</v>
          </cell>
          <cell r="T80" t="str">
            <v>Asesorar 100 porciento el diseño e implementación de las 16 agendas de Transformación Digital y sus aceleradores transversales</v>
          </cell>
          <cell r="Z80" t="str">
            <v>468. Formular e implementar las agendas de transformación digital para el Distrito</v>
          </cell>
          <cell r="AA80" t="str">
            <v>513. Porcentaje de avance de las agendas de transformación Digital Implementadas</v>
          </cell>
          <cell r="AB80" t="str">
            <v>22.2. Porcentaje de agendas de transformación digital asesoradas</v>
          </cell>
          <cell r="AC80" t="str">
            <v>3. Asesorar 100 porciento el diseño e implementación de las 16 agendas de Transformación Digital y sus aceleradores transversales</v>
          </cell>
          <cell r="AH80" t="str">
            <v>17. Alianzas para Lograr los Objetivos</v>
          </cell>
          <cell r="AI80" t="str">
            <v xml:space="preserve">PD_Meta Sectorial: 468. Formular e implementar las agendas de transformación digital para el Distrito; PD_Indicador Meta sector: 513. Porcentaje de avance de las agendas de transformación Digital Implementadas; PD_PMR: 22.2. Porcentaje de agendas de transformación digital asesoradas; PD_Meta Proyecto: 3. Asesorar 100 porciento el diseño e implementación de las 16 agendas de Transformación Digital y sus aceleradores transversales; ODS: 17. Alianzas para Lograr los Objetivos; </v>
          </cell>
          <cell r="AJ80" t="str">
            <v>Se programa la magnitud de la meta, teniendo en cuenta que se tienen recursos asigandos para la vigencia 2020.</v>
          </cell>
          <cell r="AK80">
            <v>44055</v>
          </cell>
          <cell r="AL80">
            <v>1</v>
          </cell>
          <cell r="AM80">
            <v>2023</v>
          </cell>
          <cell r="AN80" t="str">
            <v xml:space="preserve">Definir y hacer acompañamiento a la implementación de los proyectos de transformación digital de cada uno de los sectores de la alcaldía para transformar los modelos de atención de las entidades y de esta forma prestar mejores servicios a la ciudadanía. </v>
          </cell>
          <cell r="AO80" t="str">
            <v>A través del asesoramiento a la formulación e implementación de las 16 agendas de transformación digital los sectores de la Alcaldía Mayor de Bogotá contarán con estrategias de movilidad inteligente, transformación digital de la salud, analítica de datos para el medio ambiente entre otros. De igual manera los organismos de control de la ciudad podran contar con estrategias que les permita realizar su función de manera mucho más óptima.</v>
          </cell>
          <cell r="AP80">
            <v>2020</v>
          </cell>
          <cell r="AQ80">
            <v>2024</v>
          </cell>
          <cell r="AR80" t="str">
            <v>Creciente</v>
          </cell>
          <cell r="AS80" t="str">
            <v>Eficacia</v>
          </cell>
          <cell r="AT80" t="str">
            <v>Porcentaje</v>
          </cell>
          <cell r="AU80" t="str">
            <v>Producto</v>
          </cell>
          <cell r="AV80" t="str">
            <v>N/D</v>
          </cell>
          <cell r="AW80" t="str">
            <v>N/D</v>
          </cell>
          <cell r="AX80" t="str">
            <v>N/D</v>
          </cell>
          <cell r="AY80">
            <v>1</v>
          </cell>
          <cell r="BB80" t="str">
            <v xml:space="preserve">Lograr Implementar las 16 agendas de transformación digital para las entidades cabeza de sector del Distito, mediante los hitos programados por los lideres del desarrollo de las agendas.
</v>
          </cell>
          <cell r="BC80" t="str">
            <v>(No. de hitos en la asesoria del diseño e implementación de las 16 Agendas logrados / Total de hitosen la asesoria del diseño e implementación de las 16 Agendas programados)*100</v>
          </cell>
          <cell r="BD80" t="str">
            <v xml:space="preserve">No. de hitos en la asesoria del diseño e implementación de las 16 Agendas logrados </v>
          </cell>
          <cell r="BE80" t="str">
            <v>Total de hitosen la asesoria del diseño e implementación de las 16 Agendas programados</v>
          </cell>
          <cell r="BF80" t="str">
            <v>Documentos de avance de la implementación de las Agendas</v>
          </cell>
          <cell r="BG80">
            <v>1</v>
          </cell>
          <cell r="BH80">
            <v>44055</v>
          </cell>
          <cell r="BI80">
            <v>0</v>
          </cell>
          <cell r="BJ80" t="str">
            <v>Plan de acción - proyectos de inversión (actividades)</v>
          </cell>
          <cell r="BK80">
            <v>100</v>
          </cell>
          <cell r="BL80">
            <v>5</v>
          </cell>
          <cell r="BM80">
            <v>15</v>
          </cell>
          <cell r="BN80">
            <v>45</v>
          </cell>
          <cell r="BO80">
            <v>75</v>
          </cell>
          <cell r="BP80">
            <v>100</v>
          </cell>
          <cell r="BQ80">
            <v>10897838521.233807</v>
          </cell>
          <cell r="BR80">
            <v>971624224</v>
          </cell>
          <cell r="BS80">
            <v>2580011883</v>
          </cell>
          <cell r="BT80">
            <v>3031636340</v>
          </cell>
          <cell r="BU80">
            <v>1617663369</v>
          </cell>
          <cell r="BV80">
            <v>2696902705.2338071</v>
          </cell>
          <cell r="BW80">
            <v>5</v>
          </cell>
          <cell r="BX80">
            <v>15</v>
          </cell>
          <cell r="BY80">
            <v>45</v>
          </cell>
          <cell r="BZ80">
            <v>75</v>
          </cell>
          <cell r="CA80">
            <v>10</v>
          </cell>
          <cell r="CB80">
            <v>30</v>
          </cell>
          <cell r="CC80">
            <v>30</v>
          </cell>
          <cell r="CD80">
            <v>937841014</v>
          </cell>
          <cell r="CE80">
            <v>926702091</v>
          </cell>
          <cell r="CF80">
            <v>2547267336</v>
          </cell>
          <cell r="CG80">
            <v>2460228432</v>
          </cell>
          <cell r="CH80">
            <v>3021436630</v>
          </cell>
          <cell r="CI80">
            <v>2788298487</v>
          </cell>
          <cell r="CJ80">
            <v>5</v>
          </cell>
          <cell r="CK80">
            <v>15</v>
          </cell>
          <cell r="CL80">
            <v>45</v>
          </cell>
          <cell r="CM80">
            <v>60</v>
          </cell>
          <cell r="CN80" t="str">
            <v>Suma</v>
          </cell>
          <cell r="CO80">
            <v>0</v>
          </cell>
          <cell r="CP80">
            <v>0</v>
          </cell>
          <cell r="CQ80">
            <v>7.5</v>
          </cell>
          <cell r="CR80">
            <v>0</v>
          </cell>
          <cell r="CS80">
            <v>0</v>
          </cell>
          <cell r="CT80">
            <v>7.5</v>
          </cell>
          <cell r="CU80">
            <v>0</v>
          </cell>
          <cell r="CV80">
            <v>0</v>
          </cell>
          <cell r="CW80">
            <v>7.5</v>
          </cell>
          <cell r="CX80">
            <v>0</v>
          </cell>
          <cell r="CY80">
            <v>0</v>
          </cell>
          <cell r="CZ80">
            <v>7.5</v>
          </cell>
          <cell r="DA80">
            <v>75</v>
          </cell>
          <cell r="DB80">
            <v>15</v>
          </cell>
          <cell r="DC80">
            <v>15</v>
          </cell>
          <cell r="DD80">
            <v>0</v>
          </cell>
          <cell r="DE80">
            <v>0</v>
          </cell>
          <cell r="DF80">
            <v>50</v>
          </cell>
          <cell r="DG80">
            <v>0</v>
          </cell>
          <cell r="DH80">
            <v>0</v>
          </cell>
          <cell r="DI80">
            <v>50</v>
          </cell>
          <cell r="DJ80">
            <v>0</v>
          </cell>
          <cell r="DK80">
            <v>0</v>
          </cell>
          <cell r="DL80">
            <v>50</v>
          </cell>
          <cell r="DM80">
            <v>0</v>
          </cell>
          <cell r="DN80">
            <v>0</v>
          </cell>
          <cell r="DO80">
            <v>50</v>
          </cell>
          <cell r="DP80">
            <v>200</v>
          </cell>
          <cell r="DQ80">
            <v>0</v>
          </cell>
          <cell r="DR80">
            <v>0</v>
          </cell>
          <cell r="DS80">
            <v>50</v>
          </cell>
          <cell r="DT80">
            <v>0</v>
          </cell>
          <cell r="DU80">
            <v>0</v>
          </cell>
          <cell r="DV80">
            <v>50</v>
          </cell>
          <cell r="DW80">
            <v>0</v>
          </cell>
          <cell r="DX80">
            <v>0</v>
          </cell>
          <cell r="DY80">
            <v>0</v>
          </cell>
          <cell r="DZ80">
            <v>0</v>
          </cell>
          <cell r="EA80">
            <v>0</v>
          </cell>
          <cell r="EB80">
            <v>0</v>
          </cell>
          <cell r="EC80">
            <v>100</v>
          </cell>
          <cell r="ED80">
            <v>100</v>
          </cell>
          <cell r="EE80">
            <v>0</v>
          </cell>
          <cell r="EF80">
            <v>0</v>
          </cell>
          <cell r="EG80" t="str">
            <v>Informe trimestral con el resultado del seguimiento a los proyectos de Agendas de Transformación Digital a través del tablero de control habilitado para tal fin. Así como de las acciones de aceleración y acompañamiento desarrolladas por la Alta Consejería Distrital de TIC.</v>
          </cell>
          <cell r="EH80">
            <v>0</v>
          </cell>
          <cell r="EI80">
            <v>0</v>
          </cell>
          <cell r="EJ80" t="str">
            <v>Informe trimestral con el resultado del seguimiento a los proyectos de Agendas de Transformación Digital a través del tablero de control habilitado para tal fin. Así como de las acciones de aceleración y acompañamiento desarrolladas por la Alta Consejería Distrital de TIC.</v>
          </cell>
          <cell r="EK80">
            <v>0</v>
          </cell>
          <cell r="EL80">
            <v>0</v>
          </cell>
          <cell r="EM80" t="str">
            <v>Informe trimestral con el resultado del seguimiento a los proyectos de Agendas de Transformación Digital a través del tablero de control habilitado para tal fin. Así como de las acciones de aceleración y acompañamiento desarrolladas por la Alta Consejería Distrital de TIC.</v>
          </cell>
          <cell r="EN80">
            <v>0</v>
          </cell>
          <cell r="EO80">
            <v>0</v>
          </cell>
          <cell r="EP80" t="str">
            <v>Informe final con el resultado del seguimiento a los proyectos de Agendas de Transformación Digital a través del tablero de control habilitado para tal fin. Así como de las acciones de aceleración y acompañamiento desarrolladas por la Alta Consejería Distrital de TIC.</v>
          </cell>
          <cell r="EQ80">
            <v>0</v>
          </cell>
          <cell r="ER80">
            <v>0</v>
          </cell>
          <cell r="ES80" t="str">
            <v>Informe trimestral con el resultado del seguimiento a los proyectos de Agendas de Transformación Digital a través del tablero de control habilitado para tal fin. Así como de las acciones de aceleración y acompañamiento desarrolladas por la Alta Consejería Distrital de TIC.</v>
          </cell>
          <cell r="ET80">
            <v>0</v>
          </cell>
          <cell r="EU80">
            <v>0</v>
          </cell>
          <cell r="EV80" t="str">
            <v>Informe trimestral con el resultado del seguimiento a los proyectos de Agendas de Transformación Digital a través del tablero de control habilitado para tal fin.</v>
          </cell>
          <cell r="EW80">
            <v>0</v>
          </cell>
          <cell r="EX80">
            <v>0</v>
          </cell>
          <cell r="EY80">
            <v>0</v>
          </cell>
          <cell r="EZ80">
            <v>0</v>
          </cell>
          <cell r="FA80">
            <v>0</v>
          </cell>
          <cell r="FB80">
            <v>0</v>
          </cell>
          <cell r="FC80">
            <v>1755808000</v>
          </cell>
          <cell r="FD80">
            <v>1755808000</v>
          </cell>
          <cell r="FE80">
            <v>1755808000</v>
          </cell>
          <cell r="FF80">
            <v>1755808000</v>
          </cell>
          <cell r="FG80">
            <v>1755808000</v>
          </cell>
          <cell r="FH80">
            <v>1755808000</v>
          </cell>
          <cell r="FI80">
            <v>1755808000</v>
          </cell>
          <cell r="FJ80">
            <v>1755808000</v>
          </cell>
          <cell r="FK80">
            <v>1755808000</v>
          </cell>
          <cell r="FL80">
            <v>1755808000</v>
          </cell>
          <cell r="FM80">
            <v>1755808000</v>
          </cell>
          <cell r="FN80">
            <v>1755808000</v>
          </cell>
          <cell r="FO80">
            <v>1755808000</v>
          </cell>
          <cell r="FP80">
            <v>1635208000</v>
          </cell>
          <cell r="FQ80">
            <v>1635208000</v>
          </cell>
          <cell r="FR80">
            <v>1617663369</v>
          </cell>
          <cell r="FS80">
            <v>1617663369</v>
          </cell>
          <cell r="FT80">
            <v>1617663369</v>
          </cell>
          <cell r="FU80">
            <v>1617663369</v>
          </cell>
          <cell r="FV80">
            <v>0</v>
          </cell>
          <cell r="FW80">
            <v>0</v>
          </cell>
          <cell r="FX80">
            <v>0</v>
          </cell>
          <cell r="FY80">
            <v>0</v>
          </cell>
          <cell r="FZ80">
            <v>0</v>
          </cell>
          <cell r="GA80">
            <v>0</v>
          </cell>
          <cell r="GB80">
            <v>1617663369</v>
          </cell>
          <cell r="GC80">
            <v>1218622687</v>
          </cell>
          <cell r="GD80">
            <v>1270963130</v>
          </cell>
          <cell r="GE80">
            <v>1617181978</v>
          </cell>
          <cell r="GF80">
            <v>1617181978</v>
          </cell>
          <cell r="GG80">
            <v>1617181978</v>
          </cell>
          <cell r="GH80">
            <v>1453228497</v>
          </cell>
          <cell r="GI80">
            <v>0</v>
          </cell>
          <cell r="GJ80">
            <v>0</v>
          </cell>
          <cell r="GK80">
            <v>0</v>
          </cell>
          <cell r="GL80">
            <v>0</v>
          </cell>
          <cell r="GM80">
            <v>0</v>
          </cell>
          <cell r="GN80">
            <v>0</v>
          </cell>
          <cell r="GO80">
            <v>1453228497</v>
          </cell>
          <cell r="GP80">
            <v>0</v>
          </cell>
          <cell r="GQ80">
            <v>51667600</v>
          </cell>
          <cell r="GR80">
            <v>207884582</v>
          </cell>
          <cell r="GS80">
            <v>317973238</v>
          </cell>
          <cell r="GT80">
            <v>429013532</v>
          </cell>
          <cell r="GU80">
            <v>600107212</v>
          </cell>
          <cell r="GV80">
            <v>0</v>
          </cell>
          <cell r="GW80">
            <v>0</v>
          </cell>
          <cell r="GX80">
            <v>0</v>
          </cell>
          <cell r="GY80">
            <v>0</v>
          </cell>
          <cell r="GZ80">
            <v>0</v>
          </cell>
          <cell r="HA80">
            <v>0</v>
          </cell>
          <cell r="HB80">
            <v>600107212</v>
          </cell>
          <cell r="HC80">
            <v>233138143</v>
          </cell>
          <cell r="HD80">
            <v>233138143</v>
          </cell>
          <cell r="HE80">
            <v>233138143</v>
          </cell>
          <cell r="HF80">
            <v>233138143</v>
          </cell>
          <cell r="HG80">
            <v>233138143</v>
          </cell>
          <cell r="HH80">
            <v>233138143</v>
          </cell>
          <cell r="HI80">
            <v>0</v>
          </cell>
          <cell r="HJ80">
            <v>0</v>
          </cell>
          <cell r="HK80">
            <v>0</v>
          </cell>
          <cell r="HL80">
            <v>0</v>
          </cell>
          <cell r="HM80">
            <v>0</v>
          </cell>
          <cell r="HN80">
            <v>0</v>
          </cell>
          <cell r="HO80">
            <v>233138143</v>
          </cell>
          <cell r="HP80">
            <v>0</v>
          </cell>
          <cell r="HQ80">
            <v>189087984</v>
          </cell>
          <cell r="HR80">
            <v>217189481</v>
          </cell>
          <cell r="HS80">
            <v>217189481</v>
          </cell>
          <cell r="HT80">
            <v>217189481</v>
          </cell>
          <cell r="HU80">
            <v>217189481</v>
          </cell>
          <cell r="HV80">
            <v>0</v>
          </cell>
          <cell r="HW80">
            <v>0</v>
          </cell>
          <cell r="HX80">
            <v>0</v>
          </cell>
          <cell r="HY80">
            <v>0</v>
          </cell>
          <cell r="HZ80">
            <v>0</v>
          </cell>
          <cell r="IA80">
            <v>0</v>
          </cell>
          <cell r="IB80">
            <v>217189481</v>
          </cell>
          <cell r="IC80" t="str">
            <v>En lo corrido del Plan Distrital de Desarrollo, Bogotá logró el desarrollo y mejoramiento de servicios digitales, a través de la creación de las Agendas de Transformación Digital de Bogotá, las cuales agrupan 100 proyectos e iniciativas  lideradas por diferentes entidades de la administración distrital que poseen distintos niveles de madurez, para proveer más y mejores servicios, tomar decisiones basadas en datos y generar oportunidades para las personas gracias al aprovechamiento estratégico de la tecnología. Entre las acciones adelantadas en la vigencia 2023 se encuentran
Se adelantó la priorización de 16 proyectos asociados a las 9 agendas de transformación digital, teniendo en cuenta tres variables: impacto estratégico, avance reportado al cierre de 2022 y la ruta de acción proyectada para 2023, los cuales durante el primer trimestre definieron plan de trabajo, definieron hitos y productos que esperan entregar a lo largo de la vigencia: 1) Bogotá Creadora, 2) Consciente y Feliz, 3) Reactivación y bienestar económico, 4)Sistema Distrital del Cuidado, 5) Educación, Salud en red, preventiva y territorial, 6) Territorio en paz y seguro, 7) Gobierno Abierto Bogotá, 8) Simplificar el día a día de las personas y 9) Transformación Verde.
Entre las acciones adelantadas por algunos de los proyectos con corte a 30 de junio se tiene  :
1.	Alianzas para ofrecer créditos a negocios informales y población vulnerable (Crédito peso a peso): Se finalizó contrato suscrito con Ágata, se adelanta la transferencia correspondiente para que sea manejado directamente por la Secretaría Distrital de Desarrollo Económico.
2.	Plataforma de Gobierno Abierto: En web, se activó la funcionalidad de reserva de Senderos del Acueducto de Bogotá. En Chatico, se crearon nuevas intencionalidades y se optimizó la atención a usuarios teniendo en cuenta los resultados de la evaluación de satisfacción que entregan los usuarios. Cabe señalar que durante este periodo se adelantó el proceso de cambio de proveedor de la herramienta, lo que ha implicado coordinar las actividades de migración y transferencia de conocimiento.
3.	Observatorio 4RI: se creó la dimensión - Red de conectividad pública en Bogotá- y se adelantó el levantamiento de datos de la dimensión - conectividad y dispositivos de acceso en instituciones educativas.
4.	Academia 4RI: Durante el trimestre se gestionaron alianzas con el SENA, la Secretaría de la Mujer y Amazon Web Services (AWS)  para la formación de ciudadanos en ciberseguridad, emprendimiento digital y talleres de innovación y emprendimiento para mujeres. Se avanzó en la concertación de contenidos y la generación de piezas de convocatoria. El inicio de los procesos de formación está previsto para el mes de julio.
5.	-Conectividad rural Sumapaz: 5 Centros de Conectividad Campesina adecuados para su uso, en funcionamiento y una (1) nueva zona wifi activa. 
6.	Sistema Distrital de Cuidado: Se adelantaron los ejercicios de prueba de campo del prototipo de enrolamiento  entregado por el laboratorio de innovación para mejorar la captura de información en las manzanas del cuidado.  Como resultado se logró el registro de 689 personas de las localidades de Puente Aranda y Teusaquillo .
7.	Sistema Unificado Distrital de Inspección, Vigilancia y Control: Se finalizaron pruebas y ajustes que dieron paso a la puesta en producción y plena interoperabilidad de la plataforma con los sistemas de información de la Secretaría de Salud y la Secretaría de Ambiente. En lo relacionado con la Secretaría de Gobierno, se avanzó con los ambientes instalados y las certificaciones para operar con XROAD , como plataforma de interoperabilidad determinada por el Ministerio de Tecnologías de la Información y Comunicaciones de Colombia. Actualmente se interopera en ambiente de prueba en el proceso de producción (QA )y se corrigen errores para pasar al pre-productivo. Frente a Bomberos, durante el trimestre se acordó el flujo de trabajo y el intercambio de información a través de archivos planos. Actualmente se adelanta la definición de la estructura de información requerida.  
8.	Reglamentación para infraestructura del territorio inteligente: En virtud del decreto 823/2023 durante el trimestre se adelantó el traslado de competencias desde la Secretaría de Planeación a la Secretaría de Hábitat. Por otra parte, se cierra el trimestre con la aprobación del Documento de formulación de la Política Publica Bogotá Territorio Inteligente y su plan de acción definitivo 
9.	Sistemas Inteligentes de Transporte, redefiniendo el reto asociado a la App MapasBici, y con el desarrollo de un reto de innovación abierta para realizar analítica de datos para mejorar el servicio del Sistema de Transporte Público de Bogotá -SITP. Al cierre se obtuvieron 3 soluciones que se están validando por parte de Transmilenio y que se seguirán acompañando por parte del acelerador de analítica. Finalmente, se inició un piloto de Compra Pública para la Innovación (CPI) con la Empresa de Renovación Urbana - ERU".
Por otra parte, en materia de alianzas, en el primer trimestre se trabajó con Fundación Corona, Invest In Bogotá y el Clúster de software y TI de la Cámara de Comercio de Bogotá, con el fin de fortalecer las acciones vinculadas con el Observatorio de 4RI y desde la Secretaría de Desarrollo Económico y Ágata con aliados del sector financiero para que en el marco del proyecto de créditos a negocios informales y población vulnerable, se pudiera hacer el lanzamiento de Crédito peso a peso.
A lo largo del segundo trimestre, se ha venido trabajando con múltiples actores del ecosistema con el fin de fortalecer las acciones en los diferentes proyectos, entre otros, en Academia de 4RI se han involucrado actores del sector productivo como Amazon Web Services AWS y CISCO , en desarrollo de procesos de formación. También se destaca el desarrollo del espacio de cocreación del marco normativo para la infraestructura de datos del Distrito, en donde además de contar con la participación de más de 30 entidades del Distrito, estuvieron presentes entidades del orden nacional: DNP, MinTIC, DANE y organizaciones como la CCIT , la red de ciudades Cómo Vamos, la Fundación Karisma y Transparencia por Colombia.  
Además de las mesas de trabajo adelantadas, el seguimiento al cierre del segundo trimestre se gestionó con el despliegue de una herramienta de recolección de información en línea, coordinada en la mayoría de los casos a través de las respectivas oficinas de planeación de las entidades. El resultado de esta medición, con corte a la fecha, recogió información de 61 proyectos adicionales a los priorizados. Esto permitió identificar: 
- Proyectos diferentes a los priorizados que avanzan en sus planes de acción 2023
- Proyectos diferentes a los priorizados que esperan cerrar con productos en el 2023 pero aún definen su ruta de acción
- Proyectos que según el reporte entregado no permite precisar de manera clara el estado en el que se encuentran
- Proyectos cerrados  
Algunos de los que se encuentran actualmente en ejecución son: Sistema de información para la gestión del riesgo y cambio climático -SIRE, Transformación digital de la venta informal y plazas de mercado, Gestión datos de calidad del aire, Ventanilla de trámites ambientales, Fortalecimiento y comercio digital MiPymes, Ecosistema de innovación y emprendimiento (distrito de innovación - FITIC), Observatorio de conflictividad, Generación de capacidades TIC para mujeres, Movilidad con datos, y Sensorización y monitoreo de contenedores superficiales en zona de operación del operador área limpia.
Se avanza con las diferentes entidades del distrito para la obtención de la certificación ""What Work Cities"" la cual es amparada por Bloomberg Philanthropies y busca mejorar el uso de datos y evidencia en las ciudades para fortalecer el gobierno local. La certificación evalúa 43 aspectos en 8 dimensiones (Gestión de datos,  evaluaciones rigurosas, liderazgo y capacidad, datos abiertos, rendimiento y análisis, presupuesto y finanzas basadas en datos, contratación orientada a resultados,  impacto en las partes interesadas) y durante este trimestre se ha trabajo en una hoja de ruta específica para Bogotá que permita que al cierre del mes de agosto, se cuente con los 14 criterios faltantes. Esta actividad se adelanta de manera coordinada con el Delivery Unit de la Alcaldía Mayor .
Beneficios: El proyecto de Agendas de Transformación Digital contribuye a la construcción de un territorio inteligente a partir de la generación de capacidades, el aprovechamiento de oportunidades, el empoderamiento de la ciudadanía y el mejoramiento de calidad de vida en la ciudad. A través de las iniciativas de las Agendas de Transformación Digital y sus aceleradores se viene fortaleciendo la coordinación interinstitucional para responder a los retos de la transformación digital .</v>
          </cell>
          <cell r="ID80" t="str">
            <v/>
          </cell>
          <cell r="IE80" t="str">
            <v/>
          </cell>
          <cell r="IF80" t="str">
            <v/>
          </cell>
          <cell r="IG80" t="str">
            <v/>
          </cell>
          <cell r="IH80" t="str">
            <v xml:space="preserve">Durante el primer trimestre se llevó a cabo el análisis y priorización de proyectos asociados a las agendas y se adelantaron mesas de trabajo con los equipos líderes. Los 16 proyectos priorizados definieron su ruta de acción y presentan avances sin novedades para el primer trimestre de 2023. De acuerdo con sus necesidades se ha venido acompañando a cinco proyectos desde el acelerador de innovación, en la formulación y desarrollo de retos específicos: Alianzas para ofrecer créditos a negocios informales y población vulnerable, Observatorio para la 4RI, Sistemas Inteligentes de Transporte, Sistema de información del Sistema Distrital de Cuidado, y Sistemas Inteligentes de Transporte
En materia de interoperabilidad se acompaña a cuatro proyectos: Cultured, Ciudadanía 360, Historia Clínica Electrónica Unificada y el Sistema Unificado Distrital de Inspección Vigilancia y Control. </v>
          </cell>
          <cell r="II80" t="str">
            <v/>
          </cell>
          <cell r="IJ80" t="str">
            <v/>
          </cell>
          <cell r="IK80" t="str">
            <v>Durante el primer semestre del año, los proyectos priorizados avanzaron con normalidad. En materia de interoperabilidad, se acompañó y orientó el desarrollo de acciones asociadas a los proyectos: Historia Clínica Electrónica Unificada, para facilitar la articulación requerida con el Ministerio de Salud y el Ministerio TIC,  y el Sistema Unificado Distrital de Inspección Vigilancia y Control, para lograr la puesta en producción de la plataforma con la integración de los sistemas de las Secretarias de Ambiente, Gobierno y Salud. 
Desde el acelerador de analítica de datos, se ha venido trabajando con diferentes entidades del distrito para lograr la obtención de la certificación ""What Work Cities"" la cual es amparada por Bloomberg Philanthropies y busca mejorar el uso de datos y evidencia en las ciudades para fortalecer el gobierno local. La certificación evalúa 43 aspectos en 8 dimensiones (Gestión de datos,  evaluaciones rigurosas, liderazgo y capacidad, datos abiertos, rendimiento y análisis, presupuesto y finanzas basadas en datos, contratación orientada a resultados,  impacto en las partes interesadas) y durante este trimestre se ha trabajo en una hoja de ruta específica para Bogotá que permita que al cierre del mes de agosto, se cuente con los 14 criterios faltantes. Esta actividad se adelanta de manera coordinada con el Delivery Unit de la Alcaldía Mayor.
Por su parte, desde el acelerador de innovación se acompañó a los siguientes proyectos: Plataforma de Gobierno Abierto - Chatico, para lo cual se orientó un taller de teoría del cambio y la construción de elementos para una consulta ciudadana que apoye el desarrollo del reto que consiste en mejorar la experiencia de usuario y posicionamiento del asistente virtual. En cuanto al Sistema Distrital de Cuidado, se acompañó el despliegue del piloto para el uso del prototipo de enrolamiento generado por Ibo. 
Frente a Ciudadanía 360 se acompañó lo relacionado a la cocreación de la infraestructura de datos del distrito. Adicionalmente, se llevaron a cabo acciones en torno a Sistemas Inteligentes de Transporte, redefiniendo el reto asociado a la App MapasBici, y con el desarrollo de un reto de innovación abierta para realizar analítica de datos para mejorar el servicio del SITP. Al cierre se obtuvieron 3 soluciones que se están validando por parte de Transmilenio y que se seguirán acompañando por parte del acelerador de analítica. Finalmente,  se inició un piloto de Compra Pública para la Innovación (CPI) con la Empresa de Renovación Urbana - ERU,</v>
          </cell>
          <cell r="IL80" t="str">
            <v/>
          </cell>
          <cell r="IM80" t="str">
            <v/>
          </cell>
          <cell r="IN80" t="str">
            <v/>
          </cell>
          <cell r="IO80" t="str">
            <v/>
          </cell>
          <cell r="IP80" t="str">
            <v/>
          </cell>
          <cell r="IQ80" t="str">
            <v/>
          </cell>
          <cell r="IR80">
            <v>0</v>
          </cell>
          <cell r="IS80">
            <v>0</v>
          </cell>
          <cell r="IT80">
            <v>1</v>
          </cell>
          <cell r="IU80">
            <v>0</v>
          </cell>
          <cell r="IV80">
            <v>0</v>
          </cell>
          <cell r="IW80">
            <v>1</v>
          </cell>
          <cell r="IX80">
            <v>0</v>
          </cell>
          <cell r="IY80">
            <v>0</v>
          </cell>
          <cell r="IZ80">
            <v>0</v>
          </cell>
          <cell r="JA80">
            <v>0</v>
          </cell>
          <cell r="JB80">
            <v>0</v>
          </cell>
          <cell r="JC80">
            <v>0</v>
          </cell>
          <cell r="JD80">
            <v>0.5</v>
          </cell>
          <cell r="JE80">
            <v>0</v>
          </cell>
          <cell r="JF80">
            <v>0</v>
          </cell>
          <cell r="JG80">
            <v>25</v>
          </cell>
          <cell r="JH80">
            <v>0</v>
          </cell>
          <cell r="JI80">
            <v>0</v>
          </cell>
          <cell r="JJ80">
            <v>25</v>
          </cell>
          <cell r="JK80">
            <v>0</v>
          </cell>
          <cell r="JL80">
            <v>0</v>
          </cell>
          <cell r="JM80">
            <v>0</v>
          </cell>
          <cell r="JN80">
            <v>0</v>
          </cell>
          <cell r="JO80">
            <v>0</v>
          </cell>
          <cell r="JP80">
            <v>0</v>
          </cell>
          <cell r="JQ80">
            <v>50</v>
          </cell>
          <cell r="JR80">
            <v>0</v>
          </cell>
          <cell r="JS80">
            <v>0</v>
          </cell>
          <cell r="JT80">
            <v>25</v>
          </cell>
          <cell r="JU80">
            <v>25</v>
          </cell>
          <cell r="JV80">
            <v>25</v>
          </cell>
          <cell r="JW80">
            <v>50</v>
          </cell>
          <cell r="JX80">
            <v>50</v>
          </cell>
          <cell r="JY80">
            <v>50</v>
          </cell>
          <cell r="JZ80">
            <v>50</v>
          </cell>
          <cell r="KA80">
            <v>50</v>
          </cell>
          <cell r="KB80">
            <v>50</v>
          </cell>
          <cell r="KC80">
            <v>50</v>
          </cell>
          <cell r="KD80" t="str">
            <v>No Programó</v>
          </cell>
          <cell r="KE80" t="str">
            <v/>
          </cell>
          <cell r="KF80">
            <v>100</v>
          </cell>
          <cell r="KG80" t="str">
            <v/>
          </cell>
          <cell r="KH80" t="str">
            <v/>
          </cell>
          <cell r="KI80">
            <v>100</v>
          </cell>
          <cell r="KJ80" t="str">
            <v/>
          </cell>
          <cell r="KK80" t="str">
            <v/>
          </cell>
          <cell r="KL80" t="str">
            <v/>
          </cell>
          <cell r="KM80" t="str">
            <v/>
          </cell>
          <cell r="KN80" t="str">
            <v/>
          </cell>
          <cell r="KO80" t="str">
            <v/>
          </cell>
          <cell r="KP80" t="str">
            <v>No Programó</v>
          </cell>
          <cell r="KQ80" t="str">
            <v>No Programó</v>
          </cell>
          <cell r="KR80">
            <v>100</v>
          </cell>
          <cell r="KS80">
            <v>100</v>
          </cell>
          <cell r="KT80">
            <v>100</v>
          </cell>
          <cell r="KU80">
            <v>100</v>
          </cell>
          <cell r="KV80" t="str">
            <v/>
          </cell>
          <cell r="KW80" t="str">
            <v/>
          </cell>
          <cell r="KX80" t="str">
            <v/>
          </cell>
          <cell r="KY80" t="str">
            <v/>
          </cell>
          <cell r="KZ80" t="str">
            <v/>
          </cell>
          <cell r="LA80" t="str">
            <v/>
          </cell>
          <cell r="LB80">
            <v>100</v>
          </cell>
          <cell r="LC80" t="str">
            <v>7872_1</v>
          </cell>
          <cell r="LD80" t="str">
            <v>1. Contar con información oportuna y de calidad para la toma de decisiones</v>
          </cell>
          <cell r="LE80">
            <v>100</v>
          </cell>
          <cell r="LF80">
            <v>47</v>
          </cell>
          <cell r="LG80">
            <v>100</v>
          </cell>
          <cell r="LH80">
            <v>47</v>
          </cell>
          <cell r="LI80">
            <v>100</v>
          </cell>
          <cell r="LJ80">
            <v>48.041666666666664</v>
          </cell>
          <cell r="LK80">
            <v>12519771000</v>
          </cell>
          <cell r="LL80">
            <v>10681189500</v>
          </cell>
          <cell r="LM80">
            <v>4798396104</v>
          </cell>
          <cell r="LN80">
            <v>1565116239</v>
          </cell>
          <cell r="LO80">
            <v>1437886230</v>
          </cell>
          <cell r="LP80" t="str">
            <v>No Programó</v>
          </cell>
          <cell r="LQ80" t="str">
            <v>No Programó</v>
          </cell>
          <cell r="LR80">
            <v>7.5</v>
          </cell>
          <cell r="LS80">
            <v>0</v>
          </cell>
          <cell r="LT80">
            <v>0</v>
          </cell>
          <cell r="LU80">
            <v>7.5</v>
          </cell>
          <cell r="LV80" t="str">
            <v/>
          </cell>
          <cell r="LW80" t="str">
            <v/>
          </cell>
          <cell r="LX80" t="str">
            <v/>
          </cell>
          <cell r="LY80" t="str">
            <v/>
          </cell>
          <cell r="LZ80" t="str">
            <v/>
          </cell>
          <cell r="MA80" t="str">
            <v/>
          </cell>
          <cell r="MB80">
            <v>15</v>
          </cell>
          <cell r="MC80">
            <v>15</v>
          </cell>
          <cell r="MD80">
            <v>60</v>
          </cell>
          <cell r="ME80" t="str">
            <v>No aplica</v>
          </cell>
          <cell r="MF80" t="str">
            <v>No aplica</v>
          </cell>
          <cell r="MG80" t="str">
            <v>Oportuno: Se radica en los tiempos establecidos por la Oficina Asesora de Planeación - OAP</v>
          </cell>
          <cell r="MH80" t="str">
            <v>No aplica</v>
          </cell>
          <cell r="MI80" t="str">
            <v>No aplica</v>
          </cell>
          <cell r="MJ80">
            <v>0</v>
          </cell>
          <cell r="MK80">
            <v>0</v>
          </cell>
          <cell r="ML80">
            <v>0</v>
          </cell>
          <cell r="MM80">
            <v>0</v>
          </cell>
          <cell r="MN80">
            <v>0</v>
          </cell>
          <cell r="MO80">
            <v>0</v>
          </cell>
          <cell r="MP80">
            <v>0</v>
          </cell>
          <cell r="MQ80" t="str">
            <v>No aplica</v>
          </cell>
          <cell r="MR80" t="str">
            <v>No aplica</v>
          </cell>
          <cell r="MS80" t="str">
            <v>Coherente: La información de avance de la magnitud, consignada en el reporte del periodo, concuerda con la programación realizada, con la información cualitativa presentada, con las actividades establecidas (si aplica) y con los soportes presentados. Esta</v>
          </cell>
          <cell r="MT80" t="str">
            <v>No aplica</v>
          </cell>
          <cell r="MU80" t="str">
            <v>No aplica</v>
          </cell>
          <cell r="MV80">
            <v>0</v>
          </cell>
          <cell r="MW80">
            <v>0</v>
          </cell>
          <cell r="MX80">
            <v>0</v>
          </cell>
          <cell r="MY80">
            <v>0</v>
          </cell>
          <cell r="MZ80">
            <v>0</v>
          </cell>
          <cell r="NA80">
            <v>0</v>
          </cell>
          <cell r="NB80">
            <v>0</v>
          </cell>
          <cell r="NC80" t="str">
            <v>No Programó</v>
          </cell>
          <cell r="ND80" t="str">
            <v>No Programó</v>
          </cell>
          <cell r="NE80">
            <v>100</v>
          </cell>
          <cell r="NF80">
            <v>100</v>
          </cell>
          <cell r="NG80">
            <v>100</v>
          </cell>
          <cell r="NH80">
            <v>100</v>
          </cell>
          <cell r="NI80" t="str">
            <v/>
          </cell>
          <cell r="NJ80" t="str">
            <v/>
          </cell>
          <cell r="NK80" t="str">
            <v/>
          </cell>
          <cell r="NL80" t="str">
            <v/>
          </cell>
          <cell r="NM80" t="str">
            <v/>
          </cell>
          <cell r="NN80" t="str">
            <v/>
          </cell>
          <cell r="NO80" t="str">
            <v>Coherente</v>
          </cell>
          <cell r="NP80" t="str">
            <v>Coherente</v>
          </cell>
          <cell r="NQ80" t="str">
            <v>Coherente</v>
          </cell>
          <cell r="NR80" t="str">
            <v>Coherente</v>
          </cell>
          <cell r="NS80" t="str">
            <v>Coherente</v>
          </cell>
          <cell r="NT80">
            <v>0</v>
          </cell>
          <cell r="NU80">
            <v>0</v>
          </cell>
          <cell r="NV80">
            <v>0</v>
          </cell>
          <cell r="NW80">
            <v>0</v>
          </cell>
          <cell r="NX80">
            <v>0</v>
          </cell>
          <cell r="NY80">
            <v>0</v>
          </cell>
          <cell r="NZ80">
            <v>0</v>
          </cell>
          <cell r="OA80" t="str">
            <v xml:space="preserve">No aplica </v>
          </cell>
          <cell r="OB80" t="str">
            <v xml:space="preserve">No aplica </v>
          </cell>
          <cell r="OC80" t="str">
            <v xml:space="preserve">No se presentaron problemas y dificultades </v>
          </cell>
          <cell r="OD80" t="str">
            <v xml:space="preserve">No se presentaron problemas y dificultades </v>
          </cell>
          <cell r="OE80" t="str">
            <v xml:space="preserve">No se presentaron problemas y dificultades </v>
          </cell>
          <cell r="OF80">
            <v>0</v>
          </cell>
          <cell r="OG80">
            <v>0</v>
          </cell>
          <cell r="OH80">
            <v>0</v>
          </cell>
          <cell r="OI80">
            <v>0</v>
          </cell>
          <cell r="OJ80">
            <v>0</v>
          </cell>
          <cell r="OK80">
            <v>0</v>
          </cell>
          <cell r="OL80">
            <v>0</v>
          </cell>
          <cell r="OO80" t="str">
            <v>PD133A</v>
          </cell>
          <cell r="OP80">
            <v>30</v>
          </cell>
          <cell r="OQ80">
            <v>15099323</v>
          </cell>
          <cell r="OR80">
            <v>15099323</v>
          </cell>
          <cell r="OS80">
            <v>15476808</v>
          </cell>
          <cell r="OT80">
            <v>15948662</v>
          </cell>
          <cell r="OU80">
            <v>15948662</v>
          </cell>
          <cell r="OV80">
            <v>15948662</v>
          </cell>
          <cell r="OW80">
            <v>0</v>
          </cell>
          <cell r="OX80">
            <v>0</v>
          </cell>
          <cell r="OY80">
            <v>0</v>
          </cell>
          <cell r="OZ80">
            <v>0</v>
          </cell>
          <cell r="PA80">
            <v>0</v>
          </cell>
          <cell r="PB80">
            <v>0</v>
          </cell>
          <cell r="PC80">
            <v>15948662</v>
          </cell>
          <cell r="PD80">
            <v>218038820</v>
          </cell>
          <cell r="PE80">
            <v>218038820</v>
          </cell>
          <cell r="PF80">
            <v>217661335</v>
          </cell>
          <cell r="PG80">
            <v>217189481</v>
          </cell>
          <cell r="PH80">
            <v>217189481</v>
          </cell>
          <cell r="PI80">
            <v>217189481</v>
          </cell>
          <cell r="PJ80">
            <v>0</v>
          </cell>
          <cell r="PK80">
            <v>0</v>
          </cell>
          <cell r="PL80">
            <v>0</v>
          </cell>
          <cell r="PM80">
            <v>0</v>
          </cell>
          <cell r="PN80">
            <v>0</v>
          </cell>
          <cell r="PO80">
            <v>0</v>
          </cell>
          <cell r="PP80">
            <v>217189481</v>
          </cell>
          <cell r="PQ80">
            <v>19675912</v>
          </cell>
          <cell r="PR80">
            <v>1545440327</v>
          </cell>
          <cell r="PS80" t="str">
            <v>Meta Sectorial</v>
          </cell>
        </row>
        <row r="81">
          <cell r="A81" t="str">
            <v>PD135</v>
          </cell>
          <cell r="B81">
            <v>7872</v>
          </cell>
          <cell r="C81" t="str">
            <v>7872_5</v>
          </cell>
          <cell r="D81">
            <v>2020110010185</v>
          </cell>
          <cell r="E81" t="str">
            <v>Un nuevo contrato social y ambiental para la Bogotá del siglo XXI</v>
          </cell>
          <cell r="F81" t="str">
            <v>5. Construir Bogotá región con gobierno abierto, transparente y ciudadanía consciente.</v>
          </cell>
          <cell r="G81" t="str">
            <v>54. Transformación digital y gestión de TIC para un territorio inteligente</v>
          </cell>
          <cell r="H81" t="str">
            <v>Generar valor público para la ciudadanía, la Secretaria General y sus grupos de interes, mediante el uso y aprovechamiento estratégico de TIC.</v>
          </cell>
          <cell r="I81" t="str">
            <v>1. Contar con información oportuna y de calidad para la toma de decisiones</v>
          </cell>
          <cell r="J81" t="str">
            <v>Transformación digital y gestión TIC</v>
          </cell>
          <cell r="K81" t="str">
            <v>Oficina de Alta Consejería Distrital de Tecnologías de Información y Comunicaciones - TIC</v>
          </cell>
          <cell r="L81" t="str">
            <v>Iván Mauricio Durán Pabón</v>
          </cell>
          <cell r="M81" t="str">
            <v>Alto Consejero Distrital de Tecnologías de Información y Comunicaciones - TIC</v>
          </cell>
          <cell r="N81" t="str">
            <v>Oficina de Alta Consejería Distrital de Tecnologías de Información y Comunicaciones - TIC</v>
          </cell>
          <cell r="O81" t="str">
            <v>Iván Mauricio Durán Pabón</v>
          </cell>
          <cell r="P81" t="str">
            <v>Alto Consejero Distrital de Tecnologías de Información y Comunicaciones - TIC</v>
          </cell>
          <cell r="Q81" t="str">
            <v>Luisa Fernanda Ortega</v>
          </cell>
          <cell r="R81" t="str">
            <v>Jenny Torres</v>
          </cell>
          <cell r="S81" t="str">
            <v>5. Desarrollar una estrategia de apropiación para potenciar el conocimiento y uso de tecnologías.</v>
          </cell>
          <cell r="T81" t="str">
            <v>Desarrollar una estrategia de apropiación para potenciar el conocimiento y uso de tecnologías.</v>
          </cell>
          <cell r="AC81" t="str">
            <v>5. Desarrollar una estrategia de apropiación para potenciar el conocimiento y uso de tecnologías.</v>
          </cell>
          <cell r="AI81" t="str">
            <v xml:space="preserve">PD_Meta Proyecto: 5. Desarrollar una estrategia de apropiación para potenciar el conocimiento y uso de tecnologías.; </v>
          </cell>
          <cell r="AJ81">
            <v>0</v>
          </cell>
          <cell r="AK81">
            <v>44055</v>
          </cell>
          <cell r="AL81">
            <v>1</v>
          </cell>
          <cell r="AM81">
            <v>2023</v>
          </cell>
          <cell r="AN81" t="str">
            <v>Con el desarrollo de la estrategia se busca promover dinámicas de apropiación para el acceso, uso y aprovechamiento de las TIC (presentes y futuras) mediante alianzas con los actores del ecosistema, para canalizarlos en Bogotá- Región, reconociendo las necesidades particulares de los diversos grupos de interés y poblacionales, y sus enfoques diferenciales, ​est(grupos etarios, étnicos, género, discapacidad) en su cotidianidad y su interacción con el gobierno local.​ Este indicador mide el avance del desarrollo de la estrategia durante el Cuatrienio.</v>
          </cell>
          <cell r="AO81" t="str">
            <v>Cultura Digital reforzada
Dinamización del ecosistema digital 
Aprovechar redes de colaboración buscando resultados efectivos para potenciar el conocimiento de los ciudadanos en materia de acceso, uso y  aprovechamiento de las TIC.</v>
          </cell>
          <cell r="AP81">
            <v>2020</v>
          </cell>
          <cell r="AQ81">
            <v>2024</v>
          </cell>
          <cell r="AR81" t="str">
            <v>Creciente</v>
          </cell>
          <cell r="AS81" t="str">
            <v>Eficacia</v>
          </cell>
          <cell r="AT81" t="str">
            <v>Número</v>
          </cell>
          <cell r="AU81" t="str">
            <v>Producto</v>
          </cell>
          <cell r="AV81" t="str">
            <v>N/D</v>
          </cell>
          <cell r="AW81" t="str">
            <v>N/D</v>
          </cell>
          <cell r="AX81" t="str">
            <v>N/D</v>
          </cell>
          <cell r="AY81">
            <v>1</v>
          </cell>
          <cell r="BB81" t="str">
            <v>Lograr el desarrollo de la Estrategia de Apropiación para potenciar el conocimiento y uso de Tecnologías a traves de sus actividades</v>
          </cell>
          <cell r="BC81" t="str">
            <v>(No. de hitos del desarrollo de la Estrategia de Apropiación logrados/Total de hitos del desarrollo de la Estrategia de Apropiación programados)</v>
          </cell>
          <cell r="BD81" t="str">
            <v>No. de hitos del desarrollo de la Estrategia de Apropiación logrados</v>
          </cell>
          <cell r="BE81" t="str">
            <v>Total de hitos del desarrollo de la Estrategia de Apropiación programados</v>
          </cell>
          <cell r="BF81" t="str">
            <v>Documentos de avances de desarrollo e implementación de la Estrategia de aptopiación.
Plan de Acción de la alta Consejeria Distrital de TIC</v>
          </cell>
          <cell r="BG81">
            <v>1</v>
          </cell>
          <cell r="BH81">
            <v>44055</v>
          </cell>
          <cell r="BI81">
            <v>0</v>
          </cell>
          <cell r="BJ81" t="str">
            <v>Plan de acción - proyectos de inversión (actividades)</v>
          </cell>
          <cell r="BK81">
            <v>1</v>
          </cell>
          <cell r="BL81">
            <v>0.1</v>
          </cell>
          <cell r="BM81">
            <v>0.3</v>
          </cell>
          <cell r="BN81">
            <v>0.5</v>
          </cell>
          <cell r="BO81">
            <v>0.7</v>
          </cell>
          <cell r="BP81">
            <v>1</v>
          </cell>
          <cell r="BQ81">
            <v>3059869535.039115</v>
          </cell>
          <cell r="BR81">
            <v>756208431</v>
          </cell>
          <cell r="BS81">
            <v>216775442</v>
          </cell>
          <cell r="BT81">
            <v>741951891</v>
          </cell>
          <cell r="BU81">
            <v>447869613</v>
          </cell>
          <cell r="BV81">
            <v>897064158.03911519</v>
          </cell>
          <cell r="BW81">
            <v>0.1</v>
          </cell>
          <cell r="BX81">
            <v>0.3</v>
          </cell>
          <cell r="BY81">
            <v>0.5</v>
          </cell>
          <cell r="BZ81">
            <v>0.7</v>
          </cell>
          <cell r="CA81">
            <v>0.19999999999999998</v>
          </cell>
          <cell r="CB81">
            <v>0.19999999999999996</v>
          </cell>
          <cell r="CC81">
            <v>0.19999999999999996</v>
          </cell>
          <cell r="CD81">
            <v>754142741</v>
          </cell>
          <cell r="CE81">
            <v>751402137</v>
          </cell>
          <cell r="CF81">
            <v>216775216</v>
          </cell>
          <cell r="CG81">
            <v>216775216</v>
          </cell>
          <cell r="CH81">
            <v>741951890</v>
          </cell>
          <cell r="CI81">
            <v>627950826</v>
          </cell>
          <cell r="CJ81">
            <v>0.1</v>
          </cell>
          <cell r="CK81">
            <v>0.30000000000000004</v>
          </cell>
          <cell r="CL81">
            <v>0.5</v>
          </cell>
          <cell r="CM81">
            <v>0.57999999999999996</v>
          </cell>
          <cell r="CN81" t="str">
            <v>Suma</v>
          </cell>
          <cell r="CO81">
            <v>0</v>
          </cell>
          <cell r="CP81">
            <v>1.9999999999999997E-2</v>
          </cell>
          <cell r="CQ81">
            <v>0</v>
          </cell>
          <cell r="CR81">
            <v>3.9999999999999994E-2</v>
          </cell>
          <cell r="CS81">
            <v>0</v>
          </cell>
          <cell r="CT81">
            <v>1.9999999999999997E-2</v>
          </cell>
          <cell r="CU81">
            <v>3.9999999999999994E-2</v>
          </cell>
          <cell r="CV81">
            <v>0</v>
          </cell>
          <cell r="CW81">
            <v>0</v>
          </cell>
          <cell r="CX81">
            <v>3.9999999999999994E-2</v>
          </cell>
          <cell r="CY81">
            <v>0</v>
          </cell>
          <cell r="CZ81">
            <v>3.9999999999999994E-2</v>
          </cell>
          <cell r="DA81">
            <v>0.7</v>
          </cell>
          <cell r="DB81">
            <v>7.9999999999999988E-2</v>
          </cell>
          <cell r="DC81">
            <v>7.9999999999999988E-2</v>
          </cell>
          <cell r="DD81">
            <v>0</v>
          </cell>
          <cell r="DE81">
            <v>20</v>
          </cell>
          <cell r="DF81">
            <v>0</v>
          </cell>
          <cell r="DG81">
            <v>40</v>
          </cell>
          <cell r="DH81">
            <v>0</v>
          </cell>
          <cell r="DI81">
            <v>20</v>
          </cell>
          <cell r="DJ81">
            <v>40</v>
          </cell>
          <cell r="DK81">
            <v>0</v>
          </cell>
          <cell r="DL81">
            <v>0</v>
          </cell>
          <cell r="DM81">
            <v>40</v>
          </cell>
          <cell r="DN81">
            <v>0</v>
          </cell>
          <cell r="DO81">
            <v>40</v>
          </cell>
          <cell r="DP81">
            <v>200</v>
          </cell>
          <cell r="DQ81">
            <v>0</v>
          </cell>
          <cell r="DR81">
            <v>20</v>
          </cell>
          <cell r="DS81">
            <v>0</v>
          </cell>
          <cell r="DT81">
            <v>40</v>
          </cell>
          <cell r="DU81">
            <v>0</v>
          </cell>
          <cell r="DV81">
            <v>20</v>
          </cell>
          <cell r="DW81">
            <v>0</v>
          </cell>
          <cell r="DX81">
            <v>0</v>
          </cell>
          <cell r="DY81">
            <v>0</v>
          </cell>
          <cell r="DZ81">
            <v>0</v>
          </cell>
          <cell r="EA81">
            <v>0</v>
          </cell>
          <cell r="EB81">
            <v>0</v>
          </cell>
          <cell r="EC81">
            <v>80</v>
          </cell>
          <cell r="ED81">
            <v>80</v>
          </cell>
          <cell r="EE81">
            <v>0</v>
          </cell>
          <cell r="EF81" t="str">
            <v>Documento maestro de planificación de la estrategia de apropiación
Tablero de Control</v>
          </cell>
          <cell r="EG81">
            <v>0</v>
          </cell>
          <cell r="EH81" t="str">
            <v>Informe trimestral de gestión y resultados de los avances de la estrategia de apropiación de TIC</v>
          </cell>
          <cell r="EI81">
            <v>0</v>
          </cell>
          <cell r="EJ81" t="str">
            <v>Informe de evaluación de satisfacción de usuarios</v>
          </cell>
          <cell r="EK81" t="str">
            <v>Informe trimestral de gestión y resultados de los avances de la estrategia de apropiación de TIC</v>
          </cell>
          <cell r="EL81">
            <v>0</v>
          </cell>
          <cell r="EM81">
            <v>0</v>
          </cell>
          <cell r="EN81" t="str">
            <v>Informe trimestral de gestión y resultados de los avances de la estrategia de apropiación de TIC</v>
          </cell>
          <cell r="EO81">
            <v>0</v>
          </cell>
          <cell r="EP81" t="str">
            <v>Informe final de gestión y resultados de los avances de la estrategia de apropiación de TIC
Informe de evaluación de la apropiación de TIC en el Distrito
Informe de evaluación de satisfacción de usuarios
Documento de recomendaciones para el mejoramiento continuo de estrategias de apropiación TIC en el Distrito</v>
          </cell>
          <cell r="EQ81">
            <v>0</v>
          </cell>
          <cell r="ER81" t="str">
            <v>Documento maestro de planificación de la estrategia de apropiación
Tablero de Control</v>
          </cell>
          <cell r="ES81">
            <v>0</v>
          </cell>
          <cell r="ET81" t="str">
            <v>Informe trimestral de gestión y resultados de los avances de la estrategia de apropiación de TIC</v>
          </cell>
          <cell r="EU81">
            <v>0</v>
          </cell>
          <cell r="EV81" t="str">
            <v>Informe de evaluación de satisfacción de usuarios</v>
          </cell>
          <cell r="EW81">
            <v>0</v>
          </cell>
          <cell r="EX81">
            <v>0</v>
          </cell>
          <cell r="EY81">
            <v>0</v>
          </cell>
          <cell r="EZ81">
            <v>0</v>
          </cell>
          <cell r="FA81">
            <v>0</v>
          </cell>
          <cell r="FB81">
            <v>0</v>
          </cell>
          <cell r="FC81">
            <v>513428000</v>
          </cell>
          <cell r="FD81">
            <v>513428000</v>
          </cell>
          <cell r="FE81">
            <v>513428000</v>
          </cell>
          <cell r="FF81">
            <v>513428000</v>
          </cell>
          <cell r="FG81">
            <v>513428000</v>
          </cell>
          <cell r="FH81">
            <v>513428000</v>
          </cell>
          <cell r="FI81">
            <v>513428000</v>
          </cell>
          <cell r="FJ81">
            <v>513428000</v>
          </cell>
          <cell r="FK81">
            <v>513428000</v>
          </cell>
          <cell r="FL81">
            <v>513428000</v>
          </cell>
          <cell r="FM81">
            <v>513428000</v>
          </cell>
          <cell r="FN81">
            <v>513428000</v>
          </cell>
          <cell r="FO81">
            <v>513428000</v>
          </cell>
          <cell r="FP81">
            <v>469213560</v>
          </cell>
          <cell r="FQ81">
            <v>469213560</v>
          </cell>
          <cell r="FR81">
            <v>447869613</v>
          </cell>
          <cell r="FS81">
            <v>447869613</v>
          </cell>
          <cell r="FT81">
            <v>447869613</v>
          </cell>
          <cell r="FU81">
            <v>447869613</v>
          </cell>
          <cell r="FV81">
            <v>0</v>
          </cell>
          <cell r="FW81">
            <v>0</v>
          </cell>
          <cell r="FX81">
            <v>0</v>
          </cell>
          <cell r="FY81">
            <v>0</v>
          </cell>
          <cell r="FZ81">
            <v>0</v>
          </cell>
          <cell r="GA81">
            <v>0</v>
          </cell>
          <cell r="GB81">
            <v>447869613</v>
          </cell>
          <cell r="GC81">
            <v>363426589</v>
          </cell>
          <cell r="GD81">
            <v>363426589</v>
          </cell>
          <cell r="GE81">
            <v>363426589</v>
          </cell>
          <cell r="GF81">
            <v>447869613</v>
          </cell>
          <cell r="GG81">
            <v>447869613</v>
          </cell>
          <cell r="GH81">
            <v>447869613</v>
          </cell>
          <cell r="GI81">
            <v>0</v>
          </cell>
          <cell r="GJ81">
            <v>0</v>
          </cell>
          <cell r="GK81">
            <v>0</v>
          </cell>
          <cell r="GL81">
            <v>0</v>
          </cell>
          <cell r="GM81">
            <v>0</v>
          </cell>
          <cell r="GN81">
            <v>0</v>
          </cell>
          <cell r="GO81">
            <v>447869613</v>
          </cell>
          <cell r="GP81">
            <v>0</v>
          </cell>
          <cell r="GQ81">
            <v>15219600</v>
          </cell>
          <cell r="GR81">
            <v>46821912</v>
          </cell>
          <cell r="GS81">
            <v>64268609</v>
          </cell>
          <cell r="GT81">
            <v>110026536</v>
          </cell>
          <cell r="GU81">
            <v>134491563</v>
          </cell>
          <cell r="GV81">
            <v>0</v>
          </cell>
          <cell r="GW81">
            <v>0</v>
          </cell>
          <cell r="GX81">
            <v>0</v>
          </cell>
          <cell r="GY81">
            <v>0</v>
          </cell>
          <cell r="GZ81">
            <v>0</v>
          </cell>
          <cell r="HA81">
            <v>0</v>
          </cell>
          <cell r="HB81">
            <v>134491563</v>
          </cell>
          <cell r="HC81">
            <v>114001064</v>
          </cell>
          <cell r="HD81">
            <v>114001064</v>
          </cell>
          <cell r="HE81">
            <v>114001064</v>
          </cell>
          <cell r="HF81">
            <v>114001064</v>
          </cell>
          <cell r="HG81">
            <v>114001064</v>
          </cell>
          <cell r="HH81">
            <v>114001064</v>
          </cell>
          <cell r="HI81">
            <v>0</v>
          </cell>
          <cell r="HJ81">
            <v>0</v>
          </cell>
          <cell r="HK81">
            <v>0</v>
          </cell>
          <cell r="HL81">
            <v>0</v>
          </cell>
          <cell r="HM81">
            <v>0</v>
          </cell>
          <cell r="HN81">
            <v>0</v>
          </cell>
          <cell r="HO81">
            <v>114001064</v>
          </cell>
          <cell r="HP81">
            <v>0</v>
          </cell>
          <cell r="HQ81">
            <v>30709051</v>
          </cell>
          <cell r="HR81">
            <v>30709051</v>
          </cell>
          <cell r="HS81">
            <v>36248473</v>
          </cell>
          <cell r="HT81">
            <v>109688861</v>
          </cell>
          <cell r="HU81">
            <v>109688861</v>
          </cell>
          <cell r="HV81">
            <v>0</v>
          </cell>
          <cell r="HW81">
            <v>0</v>
          </cell>
          <cell r="HX81">
            <v>0</v>
          </cell>
          <cell r="HY81">
            <v>0</v>
          </cell>
          <cell r="HZ81">
            <v>0</v>
          </cell>
          <cell r="IA81">
            <v>0</v>
          </cell>
          <cell r="IB81">
            <v>109688861</v>
          </cell>
          <cell r="IC81" t="str">
            <v>En el marco del Plan Distrital de Desarrollo Un Nuevo Contrato Social y Ambiental para la Bogotá del Siglo XXI, la Secretaría general, avanzó en el desarrollo de estrategia de apropiación para potenciar el conocimiento y uso de tecnologías, a través de las siguientes acciones:
Con el ánimo de dar continuidad a las acciones de acompañamiento para la vigencia 2023 se analizaron fuentes de información que responden a señales de preferencia y pertinencia identificada a través de usuarios, administradores y del comportamiento operativo de los Nodos Digitales en la vigencia 2022. Al proyectar las acciones de acompañamiento a la red de Nodos Digitales apelamos a las siguientes fuentes de información: 1) Encuesta realizada a usuarios de Nodos Digitales; 2) Consulta abierta a la ciudadanía sobre las principales problemáticas presentes en el territorio a través el Laboratorio de Innovación de Bogotá iBO; 3) Comportamiento de las actividades de formación en la vigencia 2022 y 4) Líneas de acción de las Políticas Públicas Distritales vigentes que involucran acciones de acceso y formación en TIC.
Por su parte, se completó el tablero de formación en primera versión, que permite visibilizar la gestión en formación de competencias básicas de TIC de los nodos digitales. Para el reporte del primer trimestre se utilizarán estos tableros como herramienta compartida con los administradores de los nodos digitales para fomentar la oportunidad y calidad en la entrega de información. La Alta Consejería Distrital de TIC utilizará estos tableros para vincular más personas del equipo al análisis del comportamiento de estas iniciativas buscando matos colaboración y articulación de esfuerzos desde diferentes proyectos logren tener un impacto en las localidades.  
Se inició el proceso de formación a través del programa """"Mujeres que Reverdecen"""", promovido por la Secretaría Distrital del Ambiente. La Alta Consejería imparte esta formación enfocándose en desarrollar competencias básicas para el uso de dispositivos móviles, así como aprovechamiento de herramientas que faciliten la empleabilidad y el acceso a información pública    .
Se prepara un primer reporte de formación a través de la base maestra de información de procesos de formación a través de los medios digitales en el distrito capital. Con los registros obtenidos al corte se presentaron las cifras referidas en el anterior apartado.
El programa TIC Local de la Secretaría de Gobierno avanza con la implementación del proyecto """"Embajadores Digitales"""", llevado a cabo mediante la colaboración entre el laboratorio de la Universidad Nacional y las alcaldías locales de Rafael Uribe y Bosa. Paralelamente, se participa en la coordinación de actividades de hackathon, organizadas por la Secretaría de Gobierno y el Laboratorio de Innovación GoLAB, las cuales se llevarán a cabo en conjunto con los Nodos Digitales del Distrito.
Se realizó el Encuentro Distrital de Nodos Digitales el cual contó con la participación de 48 personas de 34 nodos digitales con el fin de reunir a los coordinadores, administradores y colaboradores de los nodos digitales de la ciudad para celebrar y reconocer los avances y logros en procesos de capacitación y formación en áreas clave como la alfabetización digital, el bilingüismo, las TIC para el emprendimiento y la creación de contenidos digitales.
Se trabajó con administradores de treinta y cuatro (34) Nodos   Digitales en el Distrito Capital para promocionar seis servicios digitales  , mediante el uso de artefactos de acceso QR. Los servicios en promoción a través de estos artefactos QR que se ubicarán en los nodos son: 1) Chatico; 2) Oferta Virtual de la Secretaría Distrital de la Mujer; 3) TransmiApp; 4) Mapa en línea de precipitaciones del SAB-IDIGER; 5) Agéndate Bogotá -IDECA; y 6) Portal de las Oportunidades. Con la mediación y orientación de los administradores los visitantes de los nodos podrán acceder a estas herramientas.
Se realizaron acercamientos con la Fundación de Gestión Social, anteriormente conocida como Fundación Social, para colaborar en la reducción de la brecha digital de acceso y uso de las tecnologías de la información y la comunicación (TIC) en la comunidad, especialmente para aquellos grupos más vulnerables, como niños, jóvenes y adultos con bajos ingresos en la localidad de Ciudad Bolívar. Se estableció una alianza con Artesanías de Colombia con el objetivo de cerrar la brecha digital en la comunidad de artesanos de la ciudad. Esta colaboración busca empoderar a los artesanos locales mediante el acceso y uso efectivo de las tecnologías de la información y la comunicación (TIC), permitiéndoles mejorar la comercialización de sus productos y fortalecer sus habilidades de negocios, iniciará con artesanos de la localidad de Santa Fe  , que al corte del informe es el foco de la alianza. Asimismo, se concretó una colaboración con la Universidad San Mateo en busca de mejorar el acceso y uso de las tecnologías de la información y la comunicación (TIC), especialmente para las personas mayores y mujeres brindando formación a personas mayores en las localidades de Los Mártires y Santa Fe.""
Se adelantó la encuesta de satisfacción entre el 30 de junio y el 6 de julio de 2023 dirigida 41 nodos digitales que hacen parte de la red Conéctate Bogotá en su componente de formación, con el objeto de identificar acciones de mejora para la promoción de oferta de formación en competencias básicas de TIC.</v>
          </cell>
          <cell r="ID81" t="str">
            <v/>
          </cell>
          <cell r="IE81" t="str">
            <v/>
          </cell>
          <cell r="IF81" t="str">
            <v/>
          </cell>
          <cell r="IG81" t="str">
            <v xml:space="preserve">Con el ánimo de dar continuidad a las acciones de acompañamiento para la vigencia 2023 se analizan fuentes de información que responden a señales de preferencia y pertinencia identificada a través de usuarios, administradores y del comportamiento operativo de los Nodos Digitales en la vigencia 2022. Al proyectar las acciones de acompañamiento a la red de Nodos Digitales apelamos a las siguientes fuentes de información: 1) Encuesta realizada a usuarios de Nodos Digitales; 2) Consulta abierta a la ciudadanía sobre las principales problemáticas presentes en el territorio a través el Laboratorio de Innovación de Bogotá iBO; 3) Comportamiento de las actividades de formación en la vigencia 2022 y 4) Líneas de acción de las Políticas Públicas Distritales vigentes que involucran acciones de acceso y formación en TIC.
Por su parte, se han completado dos tableros de control de uso y aprovechamiento en nodos digitales y zonas wife de la Alta Consejería Distrital de TIC en primera versión.
</v>
          </cell>
          <cell r="IH81" t="str">
            <v/>
          </cell>
          <cell r="II81" t="str">
            <v>El informe trimestral incluye los tópicos que cuentan con información verificada al corte 31 de marzo: 
· Disponibilidad de nodos digitales de servicios a la ciudadanía de nodos digitales.
· Avances en procesos de formación en nodos digitales. 
· Avance en gestión de aliados privados. 
· Avace en gestión de plataforma de colaboración con Nodos Digitales.</v>
          </cell>
          <cell r="IJ81" t="str">
            <v/>
          </cell>
          <cell r="IK81" t="str">
            <v xml:space="preserve">La evalución de satisfacción dirigida a entidades distritales y alcaldías locales pertenecientes a la red Conéctate Bogotá se ocupó de indagar la calidad de la interacción con la Alta Consejería Distrital de TIC, bajo los siguientes parámetros:
- Base de conocimiento
- Promoción de oferta de formación en competencias básicas de TIC a través de aliados públicos y privados.
- Promición de herramientas digitales del Distrito. </v>
          </cell>
          <cell r="IL81" t="str">
            <v/>
          </cell>
          <cell r="IM81" t="str">
            <v/>
          </cell>
          <cell r="IN81" t="str">
            <v/>
          </cell>
          <cell r="IO81" t="str">
            <v/>
          </cell>
          <cell r="IP81" t="str">
            <v/>
          </cell>
          <cell r="IQ81" t="str">
            <v/>
          </cell>
          <cell r="IR81">
            <v>0</v>
          </cell>
          <cell r="IS81">
            <v>1</v>
          </cell>
          <cell r="IT81">
            <v>0</v>
          </cell>
          <cell r="IU81">
            <v>1</v>
          </cell>
          <cell r="IV81">
            <v>0</v>
          </cell>
          <cell r="IW81">
            <v>1</v>
          </cell>
          <cell r="IX81">
            <v>0</v>
          </cell>
          <cell r="IY81">
            <v>0</v>
          </cell>
          <cell r="IZ81">
            <v>0</v>
          </cell>
          <cell r="JA81">
            <v>0</v>
          </cell>
          <cell r="JB81">
            <v>0</v>
          </cell>
          <cell r="JC81">
            <v>0</v>
          </cell>
          <cell r="JD81">
            <v>0.4</v>
          </cell>
          <cell r="JE81">
            <v>0</v>
          </cell>
          <cell r="JF81">
            <v>10</v>
          </cell>
          <cell r="JG81">
            <v>0</v>
          </cell>
          <cell r="JH81">
            <v>20</v>
          </cell>
          <cell r="JI81">
            <v>0</v>
          </cell>
          <cell r="JJ81">
            <v>10</v>
          </cell>
          <cell r="JK81">
            <v>0</v>
          </cell>
          <cell r="JL81">
            <v>0</v>
          </cell>
          <cell r="JM81">
            <v>0</v>
          </cell>
          <cell r="JN81">
            <v>0</v>
          </cell>
          <cell r="JO81">
            <v>0</v>
          </cell>
          <cell r="JP81">
            <v>0</v>
          </cell>
          <cell r="JQ81">
            <v>40</v>
          </cell>
          <cell r="JR81">
            <v>0</v>
          </cell>
          <cell r="JS81">
            <v>10</v>
          </cell>
          <cell r="JT81">
            <v>10</v>
          </cell>
          <cell r="JU81">
            <v>30</v>
          </cell>
          <cell r="JV81">
            <v>30</v>
          </cell>
          <cell r="JW81">
            <v>40</v>
          </cell>
          <cell r="JX81">
            <v>40</v>
          </cell>
          <cell r="JY81">
            <v>40</v>
          </cell>
          <cell r="JZ81">
            <v>40</v>
          </cell>
          <cell r="KA81">
            <v>40</v>
          </cell>
          <cell r="KB81">
            <v>40</v>
          </cell>
          <cell r="KC81">
            <v>40</v>
          </cell>
          <cell r="KD81" t="str">
            <v>No Programó</v>
          </cell>
          <cell r="KE81">
            <v>100</v>
          </cell>
          <cell r="KF81" t="str">
            <v/>
          </cell>
          <cell r="KG81">
            <v>100</v>
          </cell>
          <cell r="KH81" t="str">
            <v/>
          </cell>
          <cell r="KI81">
            <v>100</v>
          </cell>
          <cell r="KJ81" t="str">
            <v/>
          </cell>
          <cell r="KK81" t="str">
            <v/>
          </cell>
          <cell r="KL81" t="str">
            <v/>
          </cell>
          <cell r="KM81" t="str">
            <v/>
          </cell>
          <cell r="KN81" t="str">
            <v/>
          </cell>
          <cell r="KO81" t="str">
            <v/>
          </cell>
          <cell r="KP81" t="str">
            <v>No Programó</v>
          </cell>
          <cell r="KQ81">
            <v>100</v>
          </cell>
          <cell r="KR81">
            <v>100</v>
          </cell>
          <cell r="KS81">
            <v>100</v>
          </cell>
          <cell r="KT81">
            <v>100</v>
          </cell>
          <cell r="KU81">
            <v>100</v>
          </cell>
          <cell r="KV81" t="str">
            <v/>
          </cell>
          <cell r="KW81" t="str">
            <v/>
          </cell>
          <cell r="KX81" t="str">
            <v/>
          </cell>
          <cell r="KY81" t="str">
            <v/>
          </cell>
          <cell r="KZ81" t="str">
            <v/>
          </cell>
          <cell r="LA81" t="str">
            <v/>
          </cell>
          <cell r="LB81">
            <v>100</v>
          </cell>
          <cell r="LC81" t="str">
            <v>7872_1</v>
          </cell>
          <cell r="LD81" t="str">
            <v>1. Contar con información oportuna y de calidad para la toma de decisiones</v>
          </cell>
          <cell r="LE81">
            <v>100</v>
          </cell>
          <cell r="LF81">
            <v>47</v>
          </cell>
          <cell r="LG81" t="str">
            <v/>
          </cell>
          <cell r="LH81" t="str">
            <v/>
          </cell>
          <cell r="LI81">
            <v>100</v>
          </cell>
          <cell r="LJ81">
            <v>48.041666666666664</v>
          </cell>
          <cell r="LK81">
            <v>12519771000</v>
          </cell>
          <cell r="LL81">
            <v>10681189500</v>
          </cell>
          <cell r="LM81">
            <v>4798396104</v>
          </cell>
          <cell r="LN81">
            <v>1565116239</v>
          </cell>
          <cell r="LO81">
            <v>1437886230</v>
          </cell>
          <cell r="LP81" t="str">
            <v>No Programó</v>
          </cell>
          <cell r="LQ81">
            <v>1.9999999999999997E-2</v>
          </cell>
          <cell r="LR81">
            <v>0</v>
          </cell>
          <cell r="LS81">
            <v>3.9999999999999994E-2</v>
          </cell>
          <cell r="LT81">
            <v>0</v>
          </cell>
          <cell r="LU81">
            <v>1.9999999999999997E-2</v>
          </cell>
          <cell r="LV81" t="str">
            <v/>
          </cell>
          <cell r="LW81" t="str">
            <v/>
          </cell>
          <cell r="LX81" t="str">
            <v/>
          </cell>
          <cell r="LY81" t="str">
            <v/>
          </cell>
          <cell r="LZ81" t="str">
            <v/>
          </cell>
          <cell r="MA81" t="str">
            <v/>
          </cell>
          <cell r="MB81">
            <v>7.9999999999999988E-2</v>
          </cell>
          <cell r="MC81">
            <v>7.9999999999999988E-2</v>
          </cell>
          <cell r="MD81">
            <v>0.57999999999999996</v>
          </cell>
          <cell r="ME81" t="str">
            <v>No aplica</v>
          </cell>
          <cell r="MF81" t="str">
            <v>Oportuno: Se radica en los tiempos establecidos por la Oficina Asesora de Planeación - OAP</v>
          </cell>
          <cell r="MG81" t="str">
            <v>No aplica</v>
          </cell>
          <cell r="MH81" t="str">
            <v>Oportuno: Se radica en los tiempos establecidos por la Oficina Asesora de Planeación - OAP</v>
          </cell>
          <cell r="MI81" t="str">
            <v>No aplica</v>
          </cell>
          <cell r="MJ81">
            <v>0</v>
          </cell>
          <cell r="MK81">
            <v>0</v>
          </cell>
          <cell r="ML81">
            <v>0</v>
          </cell>
          <cell r="MM81">
            <v>0</v>
          </cell>
          <cell r="MN81">
            <v>0</v>
          </cell>
          <cell r="MO81">
            <v>0</v>
          </cell>
          <cell r="MP81">
            <v>0</v>
          </cell>
          <cell r="MQ81" t="str">
            <v>No aplica</v>
          </cell>
          <cell r="MR81" t="str">
            <v>Coherente: La información de avance de la magnitud, consignada en el reporte del periodo, concuerda con la programación realizada, con la información cualitativa presentada, con las actividades establecidas (si aplica) y con los soportes presentados. Esta</v>
          </cell>
          <cell r="MS81" t="str">
            <v>No aplica</v>
          </cell>
          <cell r="MT81" t="str">
            <v>Coherente: La información de avance de la magnitud, consignada en el reporte del periodo, concuerda con la programación realizada, con la información cualitativa presentada, con las actividades establecidas (si aplica) y con los soportes presentados. Esta</v>
          </cell>
          <cell r="MU81" t="str">
            <v>No aplica</v>
          </cell>
          <cell r="MV81">
            <v>0</v>
          </cell>
          <cell r="MW81">
            <v>0</v>
          </cell>
          <cell r="MX81">
            <v>0</v>
          </cell>
          <cell r="MY81">
            <v>0</v>
          </cell>
          <cell r="MZ81">
            <v>0</v>
          </cell>
          <cell r="NA81">
            <v>0</v>
          </cell>
          <cell r="NB81">
            <v>0</v>
          </cell>
          <cell r="NC81" t="str">
            <v>No Programó</v>
          </cell>
          <cell r="ND81">
            <v>100</v>
          </cell>
          <cell r="NE81">
            <v>100</v>
          </cell>
          <cell r="NF81">
            <v>100</v>
          </cell>
          <cell r="NG81">
            <v>100</v>
          </cell>
          <cell r="NH81">
            <v>100</v>
          </cell>
          <cell r="NI81" t="str">
            <v/>
          </cell>
          <cell r="NJ81" t="str">
            <v/>
          </cell>
          <cell r="NK81" t="str">
            <v/>
          </cell>
          <cell r="NL81" t="str">
            <v/>
          </cell>
          <cell r="NM81" t="str">
            <v/>
          </cell>
          <cell r="NN81" t="str">
            <v/>
          </cell>
          <cell r="NO81" t="str">
            <v xml:space="preserve">No aplica </v>
          </cell>
          <cell r="NP81" t="str">
            <v>Coherente: La información de avance de la magnitud, consignada en el reporte del periodo, concuerda con la programación realizada, con la información cualitativa presentada, con las actividades establecidas (si aplica) y con los soportes presentados. Esta</v>
          </cell>
          <cell r="NQ81" t="str">
            <v>Coherente: La información de avance de la magnitud, consignada en el reporte del periodo, concuerda con la programación realizada, con la información cualitativa presentada, con las actividades establecidas (si aplica) y con los soportes presentados. Esta</v>
          </cell>
          <cell r="NR81" t="str">
            <v>Coherente: La información de avance de la magnitud, consignada en el reporte del periodo, concuerda con la programación realizada, con la información cualitativa presentada, con las actividades establecidas (si aplica) y con los soportes presentados. Esta</v>
          </cell>
          <cell r="NS81" t="str">
            <v>Coherente: La información de avance de la magnitud, consignada en el reporte del periodo, concuerda con la programación realizada, con la información cualitativa presentada, con las actividades establecidas (si aplica) y con los soportes presentados. Esta</v>
          </cell>
          <cell r="NT81">
            <v>0</v>
          </cell>
          <cell r="NU81">
            <v>0</v>
          </cell>
          <cell r="NV81">
            <v>0</v>
          </cell>
          <cell r="NW81">
            <v>0</v>
          </cell>
          <cell r="NX81">
            <v>0</v>
          </cell>
          <cell r="NY81">
            <v>0</v>
          </cell>
          <cell r="NZ81">
            <v>0</v>
          </cell>
          <cell r="OA81" t="str">
            <v xml:space="preserve">No aplica </v>
          </cell>
          <cell r="OB81" t="str">
            <v>No se presentaron problemas y dificultades para el corte de la información</v>
          </cell>
          <cell r="OC81" t="str">
            <v xml:space="preserve">No aplica </v>
          </cell>
          <cell r="OD81" t="str">
            <v>No se presentaron problemas y dificultades para el corte de la información</v>
          </cell>
          <cell r="OE81" t="str">
            <v xml:space="preserve">No aplica </v>
          </cell>
          <cell r="OF81">
            <v>0</v>
          </cell>
          <cell r="OG81">
            <v>0</v>
          </cell>
          <cell r="OH81">
            <v>0</v>
          </cell>
          <cell r="OI81">
            <v>0</v>
          </cell>
          <cell r="OJ81">
            <v>0</v>
          </cell>
          <cell r="OK81">
            <v>0</v>
          </cell>
          <cell r="OL81">
            <v>0</v>
          </cell>
          <cell r="OO81" t="str">
            <v>PD135</v>
          </cell>
          <cell r="OP81">
            <v>0.38</v>
          </cell>
          <cell r="OQ81">
            <v>0</v>
          </cell>
          <cell r="OR81">
            <v>0</v>
          </cell>
          <cell r="OS81">
            <v>0</v>
          </cell>
          <cell r="OT81">
            <v>0</v>
          </cell>
          <cell r="OU81">
            <v>0</v>
          </cell>
          <cell r="OV81">
            <v>0</v>
          </cell>
          <cell r="OW81">
            <v>0</v>
          </cell>
          <cell r="OX81">
            <v>0</v>
          </cell>
          <cell r="OY81">
            <v>0</v>
          </cell>
          <cell r="OZ81">
            <v>0</v>
          </cell>
          <cell r="PA81">
            <v>0</v>
          </cell>
          <cell r="PB81">
            <v>0</v>
          </cell>
          <cell r="PC81">
            <v>0</v>
          </cell>
          <cell r="PD81">
            <v>114001064</v>
          </cell>
          <cell r="PE81">
            <v>114001064</v>
          </cell>
          <cell r="PF81">
            <v>114001064</v>
          </cell>
          <cell r="PG81">
            <v>114001064</v>
          </cell>
          <cell r="PH81">
            <v>114001064</v>
          </cell>
          <cell r="PI81">
            <v>114001064</v>
          </cell>
          <cell r="PJ81">
            <v>0</v>
          </cell>
          <cell r="PK81">
            <v>0</v>
          </cell>
          <cell r="PL81">
            <v>0</v>
          </cell>
          <cell r="PM81">
            <v>0</v>
          </cell>
          <cell r="PN81">
            <v>0</v>
          </cell>
          <cell r="PO81">
            <v>0</v>
          </cell>
          <cell r="PP81">
            <v>114001064</v>
          </cell>
          <cell r="PQ81">
            <v>19675912</v>
          </cell>
          <cell r="PR81">
            <v>1545440327</v>
          </cell>
          <cell r="PS81" t="str">
            <v>Meta Proyecto de Inversión</v>
          </cell>
        </row>
        <row r="82">
          <cell r="A82" t="str">
            <v>PD136</v>
          </cell>
          <cell r="B82">
            <v>7872</v>
          </cell>
          <cell r="C82" t="str">
            <v>7872_1</v>
          </cell>
          <cell r="D82">
            <v>2020110010185</v>
          </cell>
          <cell r="E82" t="str">
            <v>Un nuevo contrato social y ambiental para la Bogotá del siglo XXI</v>
          </cell>
          <cell r="F82" t="str">
            <v>5. Construir Bogotá región con gobierno abierto, transparente y ciudadanía consciente.</v>
          </cell>
          <cell r="G82" t="str">
            <v>54. Transformación digital y gestión de TIC para un territorio inteligente</v>
          </cell>
          <cell r="H82" t="str">
            <v>Generar valor público para la ciudadanía, la Secretaria General y sus grupos de interes, mediante el uso y aprovechamiento estratégico de TIC.</v>
          </cell>
          <cell r="I82" t="str">
            <v>1. Contar con información oportuna y de calidad para la toma de decisiones</v>
          </cell>
          <cell r="J82" t="str">
            <v>Transformación digital y gestión TIC</v>
          </cell>
          <cell r="K82" t="str">
            <v>Oficina de Alta Consejería Distrital de Tecnologías de Información y Comunicaciones - TIC</v>
          </cell>
          <cell r="L82" t="str">
            <v>Iván Mauricio Durán Pabón</v>
          </cell>
          <cell r="M82" t="str">
            <v>Alto Consejero Distrital de Tecnologías de Información y Comunicaciones - TIC</v>
          </cell>
          <cell r="N82" t="str">
            <v>Oficina de Alta Consejería Distrital de Tecnologías de Información y Comunicaciones - TIC</v>
          </cell>
          <cell r="O82" t="str">
            <v>Iván Mauricio Durán Pabón</v>
          </cell>
          <cell r="P82" t="str">
            <v>Alto Consejero Distrital de Tecnologías de Información y Comunicaciones - TIC</v>
          </cell>
          <cell r="Q82" t="str">
            <v>Luisa Fernanda Ortega</v>
          </cell>
          <cell r="R82" t="str">
            <v>Jenny Torres</v>
          </cell>
          <cell r="S82" t="str">
            <v>1. Implementar 100 porciento de los lineamientos de la política pública nacional de Gobierno Digital priorizados por la Secretaría General.</v>
          </cell>
          <cell r="T82" t="str">
            <v>Implementar 100 porciento de los lineamientos de la política pública nacional de Gobierno Digital priorizados por la Secretaría General.</v>
          </cell>
          <cell r="AC82" t="str">
            <v>1. Implementar 100 porciento de los lineamientos de la política pública nacional de Gobierno Digital priorizados por la Secretaría General.</v>
          </cell>
          <cell r="AI82" t="str">
            <v xml:space="preserve">PD_Meta Proyecto: 1. Implementar 100 porciento de los lineamientos de la política pública nacional de Gobierno Digital priorizados por la Secretaría General.; </v>
          </cell>
          <cell r="AJ82">
            <v>0</v>
          </cell>
          <cell r="AK82">
            <v>44055</v>
          </cell>
          <cell r="AL82">
            <v>1</v>
          </cell>
          <cell r="AM82">
            <v>2023</v>
          </cell>
          <cell r="AN82" t="str">
            <v>A partir de la revisión de la política de gobierno digital desde la Alta consejeria se priorizarán los lineamientos a aplicar por parte de las entidades del Distrito, teniendo en cuenta las necesidades y posibilidades de las mismas lo que permitirá una mejor prestación de servicios a los ciudadanos y la toma de decisiones basadas en dados.</v>
          </cell>
          <cell r="AO82" t="str">
            <v>Mejorar los servicios a los ciudados a partir del uso estrategico de las TIC.
Facilitar la toma de decisiones de política pública basadas en datos.</v>
          </cell>
          <cell r="AP82">
            <v>2020</v>
          </cell>
          <cell r="AQ82">
            <v>2024</v>
          </cell>
          <cell r="AR82" t="str">
            <v>Creciente</v>
          </cell>
          <cell r="AS82" t="str">
            <v>Eficiencia</v>
          </cell>
          <cell r="AT82" t="str">
            <v>Porcentaje</v>
          </cell>
          <cell r="AU82" t="str">
            <v>Gestión</v>
          </cell>
          <cell r="AV82" t="str">
            <v>N/D</v>
          </cell>
          <cell r="AW82" t="str">
            <v>N/D</v>
          </cell>
          <cell r="AX82" t="str">
            <v>N/D</v>
          </cell>
          <cell r="AY82">
            <v>1</v>
          </cell>
          <cell r="BB82" t="str">
            <v xml:space="preserve">Lograr Implementar el 100% de los lineamientos de la política pública nacional de Gobierno Digital priorizados por la Secretaría General </v>
          </cell>
          <cell r="BC82" t="str">
            <v>(No. de hitos de la implementación  logrados / Total de hitos de la implementación  programados)*100</v>
          </cell>
          <cell r="BD82" t="str">
            <v>No. de hitos de la implementación  logrados</v>
          </cell>
          <cell r="BE82" t="str">
            <v>Total de hitos de la implementación  programados</v>
          </cell>
          <cell r="BF82" t="str">
            <v>Informe de Gestión Alta Consejería Distrital de TIC
Plan de Acción</v>
          </cell>
          <cell r="BG82">
            <v>1</v>
          </cell>
          <cell r="BH82">
            <v>44055</v>
          </cell>
          <cell r="BI82">
            <v>0</v>
          </cell>
          <cell r="BJ82" t="str">
            <v>Plan de acción - proyectos de inversión (actividades)</v>
          </cell>
          <cell r="BK82">
            <v>100</v>
          </cell>
          <cell r="BL82">
            <v>10</v>
          </cell>
          <cell r="BM82">
            <v>30</v>
          </cell>
          <cell r="BN82">
            <v>50</v>
          </cell>
          <cell r="BO82">
            <v>70</v>
          </cell>
          <cell r="BP82">
            <v>100</v>
          </cell>
          <cell r="BQ82">
            <v>12709812395.472685</v>
          </cell>
          <cell r="BR82">
            <v>1676406253</v>
          </cell>
          <cell r="BS82">
            <v>2121258802</v>
          </cell>
          <cell r="BT82">
            <v>1969446784</v>
          </cell>
          <cell r="BU82">
            <v>2694351343</v>
          </cell>
          <cell r="BV82">
            <v>4248349213.4726853</v>
          </cell>
          <cell r="BW82">
            <v>10</v>
          </cell>
          <cell r="BX82">
            <v>30</v>
          </cell>
          <cell r="BY82">
            <v>50</v>
          </cell>
          <cell r="BZ82">
            <v>70</v>
          </cell>
          <cell r="CA82">
            <v>20</v>
          </cell>
          <cell r="CB82">
            <v>20</v>
          </cell>
          <cell r="CC82">
            <v>20</v>
          </cell>
          <cell r="CD82">
            <v>1661340981</v>
          </cell>
          <cell r="CE82">
            <v>1641360298</v>
          </cell>
          <cell r="CF82">
            <v>2120813382</v>
          </cell>
          <cell r="CG82">
            <v>2088749789</v>
          </cell>
          <cell r="CH82">
            <v>1968804957</v>
          </cell>
          <cell r="CI82">
            <v>1677467180</v>
          </cell>
          <cell r="CJ82">
            <v>10</v>
          </cell>
          <cell r="CK82">
            <v>30</v>
          </cell>
          <cell r="CL82">
            <v>50</v>
          </cell>
          <cell r="CM82">
            <v>58</v>
          </cell>
          <cell r="CN82" t="str">
            <v>Suma</v>
          </cell>
          <cell r="CO82">
            <v>0</v>
          </cell>
          <cell r="CP82">
            <v>2</v>
          </cell>
          <cell r="CQ82">
            <v>0</v>
          </cell>
          <cell r="CR82">
            <v>3</v>
          </cell>
          <cell r="CS82">
            <v>0</v>
          </cell>
          <cell r="CT82">
            <v>3</v>
          </cell>
          <cell r="CU82">
            <v>0</v>
          </cell>
          <cell r="CV82">
            <v>4</v>
          </cell>
          <cell r="CW82">
            <v>0</v>
          </cell>
          <cell r="CX82">
            <v>0</v>
          </cell>
          <cell r="CY82">
            <v>0</v>
          </cell>
          <cell r="CZ82">
            <v>8</v>
          </cell>
          <cell r="DA82">
            <v>70</v>
          </cell>
          <cell r="DB82">
            <v>8</v>
          </cell>
          <cell r="DC82">
            <v>8</v>
          </cell>
          <cell r="DD82">
            <v>0</v>
          </cell>
          <cell r="DE82">
            <v>20</v>
          </cell>
          <cell r="DF82">
            <v>0</v>
          </cell>
          <cell r="DG82">
            <v>30</v>
          </cell>
          <cell r="DH82">
            <v>0</v>
          </cell>
          <cell r="DI82">
            <v>30</v>
          </cell>
          <cell r="DJ82">
            <v>0</v>
          </cell>
          <cell r="DK82">
            <v>40</v>
          </cell>
          <cell r="DL82">
            <v>0</v>
          </cell>
          <cell r="DM82">
            <v>0</v>
          </cell>
          <cell r="DN82">
            <v>0</v>
          </cell>
          <cell r="DO82">
            <v>80</v>
          </cell>
          <cell r="DP82">
            <v>200</v>
          </cell>
          <cell r="DQ82">
            <v>0</v>
          </cell>
          <cell r="DR82">
            <v>20</v>
          </cell>
          <cell r="DS82">
            <v>0</v>
          </cell>
          <cell r="DT82">
            <v>30</v>
          </cell>
          <cell r="DU82">
            <v>0</v>
          </cell>
          <cell r="DV82">
            <v>30</v>
          </cell>
          <cell r="DW82">
            <v>0</v>
          </cell>
          <cell r="DX82">
            <v>0</v>
          </cell>
          <cell r="DY82">
            <v>0</v>
          </cell>
          <cell r="DZ82">
            <v>0</v>
          </cell>
          <cell r="EA82">
            <v>0</v>
          </cell>
          <cell r="EB82">
            <v>0</v>
          </cell>
          <cell r="EC82">
            <v>80</v>
          </cell>
          <cell r="ED82">
            <v>80</v>
          </cell>
          <cell r="EE82">
            <v>0</v>
          </cell>
          <cell r="EF82" t="str">
            <v>Plan de trabajo con las actividades a desarrollar durante la vigencia para la implementación de los lineamientos de Gobierno Digital</v>
          </cell>
          <cell r="EG82">
            <v>0</v>
          </cell>
          <cell r="EH82" t="str">
            <v>Informe de actividades desarrolladas durante el cuatrimestre para aumentar la implementación de los lineamientos de Gobierno Digital</v>
          </cell>
          <cell r="EI82">
            <v>0</v>
          </cell>
          <cell r="EJ82" t="str">
            <v>Informe del estado de la implementación de la Política de Gobierno Digital a partir del reporte de FURAG</v>
          </cell>
          <cell r="EK82">
            <v>0</v>
          </cell>
          <cell r="EL82" t="str">
            <v>Informe de actividades desarrolladas durante el cuatrimestre para aumentar la implementación de los lineamientos de Gobierno Digital</v>
          </cell>
          <cell r="EM82">
            <v>0</v>
          </cell>
          <cell r="EN82">
            <v>0</v>
          </cell>
          <cell r="EO82">
            <v>0</v>
          </cell>
          <cell r="EP82" t="str">
            <v>Informe final de actividades desarrolladas durante la vigencia para aumentar la implementación de los lineamientos de Gobierno Digital</v>
          </cell>
          <cell r="EQ82">
            <v>0</v>
          </cell>
          <cell r="ER82" t="str">
            <v>Plan de trabajo que contiene el objetivo del proyecto ComparTIC y el cronograma de implementación.</v>
          </cell>
          <cell r="ES82">
            <v>0</v>
          </cell>
          <cell r="ET82" t="str">
            <v>Informe de actividades desarrolladas durante el cuatrimestre para aumentar la implementación de los lineamientos de Gobierno Digital</v>
          </cell>
          <cell r="EU82">
            <v>0</v>
          </cell>
          <cell r="EV82" t="str">
            <v>Informe del estado de la implementación de la Política de Gobierno Digital a partir del reporte de FURAG</v>
          </cell>
          <cell r="EW82">
            <v>0</v>
          </cell>
          <cell r="EX82">
            <v>0</v>
          </cell>
          <cell r="EY82">
            <v>0</v>
          </cell>
          <cell r="EZ82">
            <v>0</v>
          </cell>
          <cell r="FA82">
            <v>0</v>
          </cell>
          <cell r="FB82">
            <v>0</v>
          </cell>
          <cell r="FC82">
            <v>2712934000</v>
          </cell>
          <cell r="FD82">
            <v>2712934000</v>
          </cell>
          <cell r="FE82">
            <v>2712934000</v>
          </cell>
          <cell r="FF82">
            <v>2712934000</v>
          </cell>
          <cell r="FG82">
            <v>2712934000</v>
          </cell>
          <cell r="FH82">
            <v>2712934000</v>
          </cell>
          <cell r="FI82">
            <v>2712934000</v>
          </cell>
          <cell r="FJ82">
            <v>2712934000</v>
          </cell>
          <cell r="FK82">
            <v>2712934000</v>
          </cell>
          <cell r="FL82">
            <v>2712934000</v>
          </cell>
          <cell r="FM82">
            <v>2712934000</v>
          </cell>
          <cell r="FN82">
            <v>2712934000</v>
          </cell>
          <cell r="FO82">
            <v>2712934000</v>
          </cell>
          <cell r="FP82">
            <v>2694794000</v>
          </cell>
          <cell r="FQ82">
            <v>2694794000</v>
          </cell>
          <cell r="FR82">
            <v>2694351343</v>
          </cell>
          <cell r="FS82">
            <v>2694351343</v>
          </cell>
          <cell r="FT82">
            <v>2694351343</v>
          </cell>
          <cell r="FU82">
            <v>2694351343</v>
          </cell>
          <cell r="FV82">
            <v>0</v>
          </cell>
          <cell r="FW82">
            <v>0</v>
          </cell>
          <cell r="FX82">
            <v>0</v>
          </cell>
          <cell r="FY82">
            <v>0</v>
          </cell>
          <cell r="FZ82">
            <v>0</v>
          </cell>
          <cell r="GA82">
            <v>0</v>
          </cell>
          <cell r="GB82">
            <v>2694351343</v>
          </cell>
          <cell r="GC82">
            <v>2650753878</v>
          </cell>
          <cell r="GD82">
            <v>2650753878</v>
          </cell>
          <cell r="GE82">
            <v>2650753878</v>
          </cell>
          <cell r="GF82">
            <v>2650753878</v>
          </cell>
          <cell r="GG82">
            <v>2694321715</v>
          </cell>
          <cell r="GH82">
            <v>2694321715</v>
          </cell>
          <cell r="GI82">
            <v>0</v>
          </cell>
          <cell r="GJ82">
            <v>0</v>
          </cell>
          <cell r="GK82">
            <v>0</v>
          </cell>
          <cell r="GL82">
            <v>0</v>
          </cell>
          <cell r="GM82">
            <v>0</v>
          </cell>
          <cell r="GN82">
            <v>0</v>
          </cell>
          <cell r="GO82">
            <v>2694321715</v>
          </cell>
          <cell r="GP82">
            <v>0</v>
          </cell>
          <cell r="GQ82">
            <v>62157030</v>
          </cell>
          <cell r="GR82">
            <v>167416123</v>
          </cell>
          <cell r="GS82">
            <v>432568611</v>
          </cell>
          <cell r="GT82">
            <v>537827704</v>
          </cell>
          <cell r="GU82">
            <v>753525781</v>
          </cell>
          <cell r="GV82">
            <v>0</v>
          </cell>
          <cell r="GW82">
            <v>0</v>
          </cell>
          <cell r="GX82">
            <v>0</v>
          </cell>
          <cell r="GY82">
            <v>0</v>
          </cell>
          <cell r="GZ82">
            <v>0</v>
          </cell>
          <cell r="HA82">
            <v>0</v>
          </cell>
          <cell r="HB82">
            <v>753525781</v>
          </cell>
          <cell r="HC82">
            <v>291337777</v>
          </cell>
          <cell r="HD82">
            <v>291337777</v>
          </cell>
          <cell r="HE82">
            <v>291337777</v>
          </cell>
          <cell r="HF82">
            <v>291337777</v>
          </cell>
          <cell r="HG82">
            <v>291337777</v>
          </cell>
          <cell r="HH82">
            <v>291337777</v>
          </cell>
          <cell r="HI82">
            <v>0</v>
          </cell>
          <cell r="HJ82">
            <v>0</v>
          </cell>
          <cell r="HK82">
            <v>0</v>
          </cell>
          <cell r="HL82">
            <v>0</v>
          </cell>
          <cell r="HM82">
            <v>0</v>
          </cell>
          <cell r="HN82">
            <v>0</v>
          </cell>
          <cell r="HO82">
            <v>291337777</v>
          </cell>
          <cell r="HP82">
            <v>0</v>
          </cell>
          <cell r="HQ82">
            <v>116083964</v>
          </cell>
          <cell r="HR82">
            <v>227799700</v>
          </cell>
          <cell r="HS82">
            <v>291337777</v>
          </cell>
          <cell r="HT82">
            <v>291337777</v>
          </cell>
          <cell r="HU82">
            <v>291337777</v>
          </cell>
          <cell r="HV82">
            <v>0</v>
          </cell>
          <cell r="HW82">
            <v>0</v>
          </cell>
          <cell r="HX82">
            <v>0</v>
          </cell>
          <cell r="HY82">
            <v>0</v>
          </cell>
          <cell r="HZ82">
            <v>0</v>
          </cell>
          <cell r="IA82">
            <v>0</v>
          </cell>
          <cell r="IB82">
            <v>291337777</v>
          </cell>
          <cell r="IC82" t="str">
            <v>Durante el primer trimestre de 2023,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en este periodo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
A continuación, se un resumen de las actividades realizadas para cada uno de los componentes de la Política y sus respectivos lineamientos:
1.	Habilitador Servicios Ciudadanos Digitales 
a.	Interoperabilidad
Durante el periodo actual, hemos implementado múltiples iniciativas destinadas a incrementar la interoperabilidad entre las entidades de la administración pública. Como medida inicial, se contrató a un especialista para acelerar los procesos en esta área. Hemos enfocado nuestros esfuerzos en varios proyectos importantes de interoperabilidad, que incluyen cooperación entre varias secretarías y ministerios en áreas de salud, gobierno, inspección y educación. Entre ellos:
•	Interoperabilidad entre la Secretaría Distrital de Salud y el Ministerio de Salud para la implementación de la Historia Clínica Electrónica.
•	Interoperabilidad entre la Secretaría de Gobierno y la Policía Nacional para el Registro Nacional de Medidas Correctivas.
•	Interoperabilidades para el sistema de inspección, vigilancia y control de la Secretaría General de la Alcaldía Mayor de Bogotá.
•	Interoperabilidad entre la Secretaría Distrital de Educación y la Cancillería para la Legalización de documentos para estudiar en el exterior
Estamos trabajando en estrecha colaboración con el Ministerio de Tecnologías de la Información y las Comunicaciones para implementar estos proyectos, principalmente a través de X-ROAD, aunque algunos se realizarán mediante VPN. Hasta ahora, hemos logrado avances significativos en la creación de mesas de trabajo entre diversas entidades, donde se discuten y entienden las necesidades específicas de cada sistema.
b.	Autenticación Digital
La Oficina de la Alta Consejería Distrital de TIC está trabajando para avanzar en la implementación del servicio ciudadano digital de autenticación digital, como parte del plan de acción 2023. Durante el primer trimestre de 2023, se logró estabilizar el proceso de autenticación de los ciudadanos para permitir el ingreso mediante el documento de identidad en lugar del correo electrónico y se integró la autenticación al Chatbot Chatico, el agente virtual de la Alcaldía. Adicionalmente, se gestionó en la primera semana de junio de 2023 con el Ministerio TIC la integración este componente de autenticación al componente de GOV.CO en el ambiente de producción antes de finalizar el primer semestre, dependiendo de la disponibilidad de recursos humanos. Un cronograma detallado de las actividades futuras será proporcionado una vez que se realicen acercamientos técnicos entre los ingenieros para estimar los esfuerzos necesarios para completar el proceso.
2.	Habilitador de Seguridad y Privacidad de la Información
Desde la Oficina de Alta Consejería Distrital de TIC se está implementando el esquema de gobernanza de seguridad digital, adaptando el decreto 338 del 2022 a las necesidades locales. Se creó un equipo de respuesta a incidentes de seguridad digital (CSIRT) con profesionales especializados en áreas como ciberseguridad y análisis de riesgos. Este equipo, dependiente de la Oficina de Alta Consejería Distrital de TIC, tiene como misión prevenir, detectar, contener y erradicar las amenazas a la seguridad digital.
El proceso de formalización del CSIRT se viene trabajando lo que incluye un protocolo para la atención de incidentes de seguridad digital y grupo de profesionales al interior de la Secretaría General de la Alcaldía Mayor. Este protocolo establece procedimientos y lineamientos para responder de manera rápida y efectiva a incidentes de seguridad digital.
Además, se están realizando análisis de vulnerabilidades en los portales web de entidades distritales, identificando posibles riesgos y tomando medidas correctivas. Durante el primer trimestre de 2023, se contrató a un ingeniero de sistemas para evaluar la seguridad de estos portales. se realizaron 4 pruebas de seguridad a Secretaría Distrital de Salud, Secretaría Distrital de Movilidad, Secretaría Distrital de Seguridad, Convivencia y Justicia y Secretaría Distrital de Gobierno - Alcaldías Locales a través de la utilización herramientas y metodologías de análisis de seguridad reconocidas en la industria en donde dichas vulnerabilidades son clasificadas Críticas, Altas, Medias, Bajas o Informativas de acuerdo con su nivel de explotabilidad  y dificultad de ejecutarlo
Se ha puesto en marcha una serie de eventos que hacen parte de los ComparTIC para avanzar en la sensibilización en seguridad digital para servidores públicos, con el objetivo de mejorar la prevención, detección y respuesta a incidentes de seguridad digital.
Finalmente, el equipo CSIRT ha estado trabajando en la atención y gestión de varios incidentes de seguridad digital, siguiendo el protocolo establecido. Hasta la fecha, no se han presentado incidentes graves o muy graves, lo que indica la efectividad de las medidas implementadas.
3.	Línea de Acción – Toma de decisiones basadas en datos
Esta oficina se ha enfocado en definir el esquema de gobernanza de la infraestructura de datos para el distrito capital, de acuerdo con la Resolución 460 de 2020, con el objetivo de mejorar la toma de decisiones y beneficiar a los ciudadanos. Para liderar esta tarea, se ha contratado a un profesional especializado y se ha formado un equipo interinstitucional. Durante varias sesiones de trabajo, se han identificado y clasificado actores relevantes y se han definido las instancias y funciones que formarán parte de este esquema.
Por otro lado, se ha implementado un proyecto de clasificación de PQRSD (Peticiones, Quejas, Reclamos, Solicitudes y Denuncias) por parte de la Secretaría General de la Alcaldía Mayor de Bogotá, que busca responder a PQRSD a través de redes sociales de manera eficiente, cumpliendo con la Ley 1437 de 2011 y los estándares de gestión documental. Este proyecto utiliza analítica de datos e inteligencia artificial para procesar y analizar las PQRSD, permitiendo identificar tendencias, asignar nuevas PQRSD a categorías predefinidas y mejorar la eficiencia en la gestión de estas.
Desde septiembre de 2021 hasta abril de 2023, se han analizado más de 100 millones de publicaciones, identificando y respondiendo más de 946 mil preguntas y solicitudes. Además, se ha iniciado un piloto para responder automáticamente a solicitudes relacionadas con fallas en la malla vial, ingreso mínimo garantizado y solicitudes de empleo, habiendo respondido a 350 solicitudes de la ciudadanía de manera automática hasta abril de 2023.
Finalmente, se está desarrollando el proceso de certificación de What Works Cities para certificar el uso y aprovechamiento de datos de la ciudad, con el objetivo de presentar las evidencias al comité evaluador antes del 1 de julio de 2023.
4.	Componente Transversal – Innovación Pública Digital
Este Componente Transversal se centra en la dinamización del ecosistema de innovación, el fortalecimiento de capacidades y la creación de soluciones.
En el aspecto de dinamización, se han realizado actividades como la creación de un micrositio web, la promoción en redes sociales, activaciones ciudadanas y eventos virtuales como iBO Talks. Se ha trabajado en la articulación de actores en pro de la innovación, incluyendo la creación de comunidades de innovación pública y la red de innovación de servidores públicos de Bogotá. Además, se han generado experiencias y eventos inspiradores, como el Festival de innovación pública de Bogotá.
Para el fortalecimiento de capacidades, se han generado metodologías e insumos técnicos sobre diversos temas como ciencias del comportamiento, compra pública para la innovación, intraemprendimiento público, diseño centrado en el usuario, entre otros. Se han desarrollado espacios de entrenamiento de habilidades innovadoras, incluyendo formación en datos para servidores públicos.
En cuanto a la creación de soluciones, se han finalizado nueve retos, incluyendo el Reto SIDICU de la Secretaría Distrital de la Mujer y el Reto de reducción de tiempos de espera de Transmilenio.
Entre los logros del primer trimestre de 2023, se destacan el desarrollo de la guía Compra Pública para la Innovación, la realización de sesiones de Experimental y iBO Talks, el diseño e implementación de soluciones con diversas entidades, y la articulación con diferentes secretarías y entidades para mejorar aplicaciones y servicios.
5.	Otros componentes de la Política: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
Durante el primer cuatrimestre de 2023, la Oficina de Alta Consejería Distrital de TIC organizó tres eventos virtuales ComparTIC con el objetivo de promover la transparencia y la participación ciudadana en la administración pública.
El evento de febrero, que contó con 159 participantes, estuvo enfocado en la implementación de la resolución 1519 de 2020, promoviendo la transparencia en la gestión pública y la participación ciudadana que hacen parte de la línea de acción Estado Abierto de la Política la cual busca promover la transparencia en la gestión pública con un enfoque de apertura por defecto, y el fortalecimiento de escenarios de dialogo que promuevan la confianza social e institucional. Durante el evento se presentaron diferentes herramientas desarrolladas para fortalecer estos espacios de participación y se dieron a conocer las acciones que deben desarrollar las entidades del distrito en cumplimiento del Acuerdo 822 de 2022.
El evento de marzo, con 211 participantes, se centró en presentar el avance y recomendaciones para la implementación de la Política de Gobierno Digital y la Política de Seguridad Digital. Durante el evento, diferentes entidades compartieron su experiencia y avances en la implementación de estas políticas, aportando al fortalecimiento de la ciberseguridad en el distrito. Así mismo se brindaron recomendaciones para diligenciar el FURAG de la vigencia 2022.
Finalmente, en el evento de abril, con 195 participantes, se presentaron los avances en la digitalización de trámites y servicios por parte de diversas entidades, incluyendo la normatividad vigente en cuanto a la digitalización y automatización de trámites definida en el Decreto 088 de 2022 relacionado con la línea de acción servicios y procesos inteligentes. Además, se presentó el protocolo de atención de incidentes para mejorar la seguridad de las entidades del distrito de conformidad con el habilitador de seguridad y privacidad de la información.</v>
          </cell>
          <cell r="ID82" t="str">
            <v/>
          </cell>
          <cell r="IE82" t="str">
            <v/>
          </cell>
          <cell r="IF82" t="str">
            <v/>
          </cell>
          <cell r="IG82" t="str">
            <v xml:space="preserve">Se ha decidido desde la Oficina de Alta Consejería Distrital de TIC la realización de una serie de eventos durante todo el año con el objetivo de "Implementar el 100% de los lineamientos priorizados de la Política de gobierno digital". Estos eventos permitirán a las entidades intercambiar experiencias y mejores prácticas en la implementación de proyectos de tecnología. Los eventos se llevarán a cabo de manera mensual y permitirán identificar también aquellas entidades que requieran acompañamiento para la implementación de los lineamientos.
</v>
          </cell>
          <cell r="IH82" t="str">
            <v/>
          </cell>
          <cell r="II82" t="str">
            <v>Para el primer corte de 2023 se elaboró el “Informe de implementación de los lineamientos priorizados de Gobierno Digital Q1-2023”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v>
          </cell>
          <cell r="IJ82" t="str">
            <v/>
          </cell>
          <cell r="IK82" t="str">
            <v>Para el primer semestre de 2023 se elaboró el “Informe Acciones Gobierno Digital 1erSemestre-2023 RVACDTIC”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y Seguridad Digital a las entidades públicas mediante los eventos ComparTIC, esto incluye los elementos de las líneas de acción, habilitadores, iniciativas dinamizadoras y elementos transversales de las Políticas.
Para el primer semestre de 2023 se elaboró el “Informe Acciones Gobierno Digital 1erSemestre-2023 RVACDTIC”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transversal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y Seguridad Digital a las entidades públicas mediante los eventos ComparTIC, esto incluye los elementos de las líneas de acción, habilitadores, iniciativas dinamizadoras y elementos transversales de las Políticas.</v>
          </cell>
          <cell r="IL82" t="str">
            <v/>
          </cell>
          <cell r="IM82" t="str">
            <v/>
          </cell>
          <cell r="IN82" t="str">
            <v/>
          </cell>
          <cell r="IO82" t="str">
            <v/>
          </cell>
          <cell r="IP82" t="str">
            <v/>
          </cell>
          <cell r="IQ82" t="str">
            <v/>
          </cell>
          <cell r="IR82">
            <v>0</v>
          </cell>
          <cell r="IS82">
            <v>1</v>
          </cell>
          <cell r="IT82">
            <v>0</v>
          </cell>
          <cell r="IU82">
            <v>1</v>
          </cell>
          <cell r="IV82">
            <v>0</v>
          </cell>
          <cell r="IW82">
            <v>1</v>
          </cell>
          <cell r="IX82">
            <v>0</v>
          </cell>
          <cell r="IY82">
            <v>0</v>
          </cell>
          <cell r="IZ82">
            <v>0</v>
          </cell>
          <cell r="JA82">
            <v>0</v>
          </cell>
          <cell r="JB82">
            <v>0</v>
          </cell>
          <cell r="JC82">
            <v>0</v>
          </cell>
          <cell r="JD82">
            <v>0.4</v>
          </cell>
          <cell r="JE82">
            <v>0</v>
          </cell>
          <cell r="JF82">
            <v>10</v>
          </cell>
          <cell r="JG82">
            <v>0</v>
          </cell>
          <cell r="JH82">
            <v>15</v>
          </cell>
          <cell r="JI82">
            <v>0</v>
          </cell>
          <cell r="JJ82">
            <v>15</v>
          </cell>
          <cell r="JK82">
            <v>0</v>
          </cell>
          <cell r="JL82">
            <v>0</v>
          </cell>
          <cell r="JM82">
            <v>0</v>
          </cell>
          <cell r="JN82">
            <v>0</v>
          </cell>
          <cell r="JO82">
            <v>0</v>
          </cell>
          <cell r="JP82">
            <v>0</v>
          </cell>
          <cell r="JQ82">
            <v>40</v>
          </cell>
          <cell r="JR82">
            <v>0</v>
          </cell>
          <cell r="JS82">
            <v>10</v>
          </cell>
          <cell r="JT82">
            <v>10</v>
          </cell>
          <cell r="JU82">
            <v>25</v>
          </cell>
          <cell r="JV82">
            <v>25</v>
          </cell>
          <cell r="JW82">
            <v>40</v>
          </cell>
          <cell r="JX82">
            <v>40</v>
          </cell>
          <cell r="JY82">
            <v>40</v>
          </cell>
          <cell r="JZ82">
            <v>40</v>
          </cell>
          <cell r="KA82">
            <v>40</v>
          </cell>
          <cell r="KB82">
            <v>40</v>
          </cell>
          <cell r="KC82">
            <v>40</v>
          </cell>
          <cell r="KD82" t="str">
            <v>No Programó</v>
          </cell>
          <cell r="KE82">
            <v>100</v>
          </cell>
          <cell r="KF82" t="str">
            <v/>
          </cell>
          <cell r="KG82">
            <v>100</v>
          </cell>
          <cell r="KH82" t="str">
            <v/>
          </cell>
          <cell r="KI82">
            <v>100</v>
          </cell>
          <cell r="KJ82" t="str">
            <v/>
          </cell>
          <cell r="KK82" t="str">
            <v/>
          </cell>
          <cell r="KL82" t="str">
            <v/>
          </cell>
          <cell r="KM82" t="str">
            <v/>
          </cell>
          <cell r="KN82" t="str">
            <v/>
          </cell>
          <cell r="KO82" t="str">
            <v/>
          </cell>
          <cell r="KP82" t="str">
            <v>No Programó</v>
          </cell>
          <cell r="KQ82">
            <v>100</v>
          </cell>
          <cell r="KR82">
            <v>100</v>
          </cell>
          <cell r="KS82">
            <v>100</v>
          </cell>
          <cell r="KT82">
            <v>100</v>
          </cell>
          <cell r="KU82">
            <v>100</v>
          </cell>
          <cell r="KV82" t="str">
            <v/>
          </cell>
          <cell r="KW82" t="str">
            <v/>
          </cell>
          <cell r="KX82" t="str">
            <v/>
          </cell>
          <cell r="KY82" t="str">
            <v/>
          </cell>
          <cell r="KZ82" t="str">
            <v/>
          </cell>
          <cell r="LA82" t="str">
            <v/>
          </cell>
          <cell r="LB82">
            <v>100</v>
          </cell>
          <cell r="LC82" t="str">
            <v>7872_1</v>
          </cell>
          <cell r="LD82" t="str">
            <v>1. Contar con información oportuna y de calidad para la toma de decisiones</v>
          </cell>
          <cell r="LE82">
            <v>100</v>
          </cell>
          <cell r="LF82">
            <v>47</v>
          </cell>
          <cell r="LG82" t="str">
            <v/>
          </cell>
          <cell r="LH82" t="str">
            <v/>
          </cell>
          <cell r="LI82">
            <v>100</v>
          </cell>
          <cell r="LJ82">
            <v>48.041666666666664</v>
          </cell>
          <cell r="LK82">
            <v>12519771000</v>
          </cell>
          <cell r="LL82">
            <v>10681189500</v>
          </cell>
          <cell r="LM82">
            <v>4798396104</v>
          </cell>
          <cell r="LN82">
            <v>1565116239</v>
          </cell>
          <cell r="LO82">
            <v>1437886230</v>
          </cell>
          <cell r="LP82" t="str">
            <v>No Programó</v>
          </cell>
          <cell r="LQ82">
            <v>2</v>
          </cell>
          <cell r="LR82">
            <v>0</v>
          </cell>
          <cell r="LS82">
            <v>3</v>
          </cell>
          <cell r="LT82">
            <v>0</v>
          </cell>
          <cell r="LU82">
            <v>3</v>
          </cell>
          <cell r="LV82" t="str">
            <v/>
          </cell>
          <cell r="LW82" t="str">
            <v/>
          </cell>
          <cell r="LX82" t="str">
            <v/>
          </cell>
          <cell r="LY82" t="str">
            <v/>
          </cell>
          <cell r="LZ82" t="str">
            <v/>
          </cell>
          <cell r="MA82" t="str">
            <v/>
          </cell>
          <cell r="MB82">
            <v>8</v>
          </cell>
          <cell r="MC82">
            <v>8</v>
          </cell>
          <cell r="MD82">
            <v>58</v>
          </cell>
          <cell r="ME82" t="str">
            <v>No aplica</v>
          </cell>
          <cell r="MF82" t="str">
            <v>Oportuno: Se radica en los tiempos establecidos por la Oficina Asesora de Planeación - OAP</v>
          </cell>
          <cell r="MG82" t="str">
            <v>No aplica</v>
          </cell>
          <cell r="MH82" t="str">
            <v>No aplica</v>
          </cell>
          <cell r="MI82" t="str">
            <v>No aplica</v>
          </cell>
          <cell r="MJ82">
            <v>0</v>
          </cell>
          <cell r="MK82">
            <v>0</v>
          </cell>
          <cell r="ML82">
            <v>0</v>
          </cell>
          <cell r="MM82">
            <v>0</v>
          </cell>
          <cell r="MN82">
            <v>0</v>
          </cell>
          <cell r="MO82">
            <v>0</v>
          </cell>
          <cell r="MP82">
            <v>0</v>
          </cell>
          <cell r="MQ82" t="str">
            <v>No aplica</v>
          </cell>
          <cell r="MR82" t="str">
            <v>Coherente: La información de avance de la magnitud, consignada en el reporte del periodo, concuerda con la programación realizada, con la información cualitativa presentada, con las actividades establecidas (si aplica) y con los soportes presentados. Esta</v>
          </cell>
          <cell r="MS82" t="str">
            <v>No aplica</v>
          </cell>
          <cell r="MT82" t="str">
            <v>No aplica</v>
          </cell>
          <cell r="MU82" t="str">
            <v>No aplica</v>
          </cell>
          <cell r="MV82">
            <v>0</v>
          </cell>
          <cell r="MW82">
            <v>0</v>
          </cell>
          <cell r="MX82">
            <v>0</v>
          </cell>
          <cell r="MY82">
            <v>0</v>
          </cell>
          <cell r="MZ82">
            <v>0</v>
          </cell>
          <cell r="NA82">
            <v>0</v>
          </cell>
          <cell r="NB82">
            <v>0</v>
          </cell>
          <cell r="NC82" t="str">
            <v>No Programó</v>
          </cell>
          <cell r="ND82">
            <v>100</v>
          </cell>
          <cell r="NE82">
            <v>100</v>
          </cell>
          <cell r="NF82">
            <v>100</v>
          </cell>
          <cell r="NG82">
            <v>100</v>
          </cell>
          <cell r="NH82">
            <v>100</v>
          </cell>
          <cell r="NI82" t="str">
            <v/>
          </cell>
          <cell r="NJ82" t="str">
            <v/>
          </cell>
          <cell r="NK82" t="str">
            <v/>
          </cell>
          <cell r="NL82" t="str">
            <v/>
          </cell>
          <cell r="NM82" t="str">
            <v/>
          </cell>
          <cell r="NN82" t="str">
            <v/>
          </cell>
          <cell r="NO82" t="str">
            <v>Coherente</v>
          </cell>
          <cell r="NP82" t="str">
            <v>Coherente</v>
          </cell>
          <cell r="NQ82" t="str">
            <v>Coherente</v>
          </cell>
          <cell r="NR82" t="str">
            <v>Coherente</v>
          </cell>
          <cell r="NS82" t="str">
            <v>Coherente</v>
          </cell>
          <cell r="NT82">
            <v>0</v>
          </cell>
          <cell r="NU82">
            <v>0</v>
          </cell>
          <cell r="NV82">
            <v>0</v>
          </cell>
          <cell r="NW82">
            <v>0</v>
          </cell>
          <cell r="NX82">
            <v>0</v>
          </cell>
          <cell r="NY82">
            <v>0</v>
          </cell>
          <cell r="NZ82">
            <v>0</v>
          </cell>
          <cell r="OA82" t="str">
            <v xml:space="preserve">No aplica </v>
          </cell>
          <cell r="OB82" t="str">
            <v>No se presentaron problemas y dificultades para el corte de la información</v>
          </cell>
          <cell r="OC82" t="str">
            <v xml:space="preserve">No aplica </v>
          </cell>
          <cell r="OD82" t="str">
            <v xml:space="preserve">No aplica </v>
          </cell>
          <cell r="OE82" t="str">
            <v xml:space="preserve">No aplica </v>
          </cell>
          <cell r="OF82">
            <v>0</v>
          </cell>
          <cell r="OG82">
            <v>0</v>
          </cell>
          <cell r="OH82">
            <v>0</v>
          </cell>
          <cell r="OI82">
            <v>0</v>
          </cell>
          <cell r="OJ82">
            <v>0</v>
          </cell>
          <cell r="OK82">
            <v>0</v>
          </cell>
          <cell r="OL82">
            <v>0</v>
          </cell>
          <cell r="OO82" t="str">
            <v>PD136</v>
          </cell>
          <cell r="OP82">
            <v>38</v>
          </cell>
          <cell r="OQ82">
            <v>0</v>
          </cell>
          <cell r="OR82">
            <v>0</v>
          </cell>
          <cell r="OS82">
            <v>0</v>
          </cell>
          <cell r="OT82">
            <v>0</v>
          </cell>
          <cell r="OU82">
            <v>0</v>
          </cell>
          <cell r="OV82">
            <v>0</v>
          </cell>
          <cell r="OW82">
            <v>0</v>
          </cell>
          <cell r="OX82">
            <v>0</v>
          </cell>
          <cell r="OY82">
            <v>0</v>
          </cell>
          <cell r="OZ82">
            <v>0</v>
          </cell>
          <cell r="PA82">
            <v>0</v>
          </cell>
          <cell r="PB82">
            <v>0</v>
          </cell>
          <cell r="PC82">
            <v>0</v>
          </cell>
          <cell r="PD82">
            <v>291337777</v>
          </cell>
          <cell r="PE82">
            <v>291337777</v>
          </cell>
          <cell r="PF82">
            <v>291337777</v>
          </cell>
          <cell r="PG82">
            <v>291337777</v>
          </cell>
          <cell r="PH82">
            <v>291337777</v>
          </cell>
          <cell r="PI82">
            <v>291337777</v>
          </cell>
          <cell r="PJ82">
            <v>0</v>
          </cell>
          <cell r="PK82">
            <v>0</v>
          </cell>
          <cell r="PL82">
            <v>0</v>
          </cell>
          <cell r="PM82">
            <v>0</v>
          </cell>
          <cell r="PN82">
            <v>0</v>
          </cell>
          <cell r="PO82">
            <v>0</v>
          </cell>
          <cell r="PP82">
            <v>291337777</v>
          </cell>
          <cell r="PQ82">
            <v>19675912</v>
          </cell>
          <cell r="PR82">
            <v>1545440327</v>
          </cell>
          <cell r="PS82" t="str">
            <v>Meta Proyecto de Inversión</v>
          </cell>
        </row>
        <row r="83">
          <cell r="A83" t="str">
            <v>PD137</v>
          </cell>
          <cell r="B83">
            <v>7872</v>
          </cell>
          <cell r="C83" t="str">
            <v>7872_4</v>
          </cell>
          <cell r="D83">
            <v>2020110010185</v>
          </cell>
          <cell r="E83" t="str">
            <v>Un nuevo contrato social y ambiental para la Bogotá del siglo XXI</v>
          </cell>
          <cell r="F83" t="str">
            <v>5. Construir Bogotá región con gobierno abierto, transparente y ciudadanía consciente.</v>
          </cell>
          <cell r="G83" t="str">
            <v>54. Transformación digital y gestión de TIC para un territorio inteligente</v>
          </cell>
          <cell r="H83" t="str">
            <v>Generar valor público para la ciudadanía, la Secretaria General y sus grupos de interes, mediante el uso y aprovechamiento estratégico de TIC.</v>
          </cell>
          <cell r="I83" t="str">
            <v>1. Contar con información oportuna y de calidad para la toma de decisiones</v>
          </cell>
          <cell r="J83" t="str">
            <v>Transformación digital y gestión TIC</v>
          </cell>
          <cell r="K83" t="str">
            <v>Oficina de Alta Consejería Distrital de Tecnologías de Información y Comunicaciones - TIC</v>
          </cell>
          <cell r="L83" t="str">
            <v>Iván Mauricio Durán Pabón</v>
          </cell>
          <cell r="M83" t="str">
            <v>Alto Consejero Distrital de Tecnologías de Información y Comunicaciones - TIC</v>
          </cell>
          <cell r="N83" t="str">
            <v>Oficina de Alta Consejería Distrital de Tecnologías de Información y Comunicaciones - TIC</v>
          </cell>
          <cell r="O83" t="str">
            <v>Iván Mauricio Durán Pabón</v>
          </cell>
          <cell r="P83" t="str">
            <v>Alto Consejero Distrital de Tecnologías de Información y Comunicaciones - TIC</v>
          </cell>
          <cell r="Q83" t="str">
            <v>Luisa Fernanda Ortega</v>
          </cell>
          <cell r="R83" t="str">
            <v>Jenny Torres</v>
          </cell>
          <cell r="S83" t="str">
            <v>4. Implementar 1 Centro de recursos de TI compartido</v>
          </cell>
          <cell r="T83" t="str">
            <v>Implementar 1 Centro de recursos de TI compartido</v>
          </cell>
          <cell r="AC83" t="str">
            <v>4. Implementar 1 Centro de recursos de TI compartido</v>
          </cell>
          <cell r="AI83" t="str">
            <v xml:space="preserve">PD_Meta Proyecto: 4. Implementar 1 Centro de recursos de TI compartido; </v>
          </cell>
          <cell r="AJ83" t="str">
            <v>La programación se realiza de acuerdo a la programación de hitos por parte del líder o líderes del indicador</v>
          </cell>
          <cell r="AK83">
            <v>44055</v>
          </cell>
          <cell r="AL83">
            <v>1</v>
          </cell>
          <cell r="AM83">
            <v>2023</v>
          </cell>
          <cell r="AN83" t="str">
            <v>El centro de recursos de TI compartido se encargará de centralizar las actividades administrativas y estratégicas (en soporte de tecnologías de la información y las comunicaciones) que se encuentran duplicadas en las diferentes entidades distritales. El reporte de este indicador se realizará año vencido con un máximo de retraso de 60 días calendario basados en los informes de gestión de la Alta Consejería Distrital de TIC y en el cumplimiento de los hitos programados para la vigencia por parte de los líderes de proyecto.</v>
          </cell>
          <cell r="AO83" t="str">
            <v>Con la estructuración del centro se centralizarán las actividades administrativas y de soporte en tecnologías de la información y las comunicaciones que se encuentren distribuidas y/o duplicadas en las distintas entidades distritales de tal manera que se puedan generar eficiencias administrativas, enfocar los esfuerzos y aprovechar las ventajas de la tecnología sin generar reprocesos o sobre costos en las entidades.</v>
          </cell>
          <cell r="AP83">
            <v>2020</v>
          </cell>
          <cell r="AQ83">
            <v>2024</v>
          </cell>
          <cell r="AR83" t="str">
            <v>Creciente</v>
          </cell>
          <cell r="AS83" t="str">
            <v>Eficacia</v>
          </cell>
          <cell r="AT83" t="str">
            <v>Número</v>
          </cell>
          <cell r="AU83" t="str">
            <v>Producto</v>
          </cell>
          <cell r="AV83" t="str">
            <v>N/D</v>
          </cell>
          <cell r="AW83" t="str">
            <v>N/D</v>
          </cell>
          <cell r="AX83" t="str">
            <v>N/D</v>
          </cell>
          <cell r="AY83">
            <v>1</v>
          </cell>
          <cell r="BB83" t="str">
            <v>Lograr la implementación y funcionamiento del centro de recursos de TI compartido</v>
          </cell>
          <cell r="BC83" t="str">
            <v>(No. de hitos cumplidos para la implementación de un centro de recursos de TI compartido / Total de hitos programados para la implementación de un centro de recursos de TI compartido)</v>
          </cell>
          <cell r="BD83" t="str">
            <v>Hitos cumplidos</v>
          </cell>
          <cell r="BE83" t="str">
            <v>Hitos programados</v>
          </cell>
          <cell r="BF83" t="str">
            <v>Plan de acción de la Alta Consejeria Distrital de TIC</v>
          </cell>
          <cell r="BG83">
            <v>1</v>
          </cell>
          <cell r="BH83">
            <v>44055</v>
          </cell>
          <cell r="BI83">
            <v>0</v>
          </cell>
          <cell r="BJ83" t="str">
            <v>Plan de acción - proyectos de inversión (actividades)</v>
          </cell>
          <cell r="BK83">
            <v>1</v>
          </cell>
          <cell r="BL83">
            <v>0.1</v>
          </cell>
          <cell r="BM83">
            <v>0.3</v>
          </cell>
          <cell r="BN83">
            <v>0.5</v>
          </cell>
          <cell r="BO83">
            <v>0.7</v>
          </cell>
          <cell r="BP83">
            <v>1</v>
          </cell>
          <cell r="BQ83">
            <v>2462658962.3088851</v>
          </cell>
          <cell r="BR83">
            <v>252696000</v>
          </cell>
          <cell r="BS83">
            <v>369949277</v>
          </cell>
          <cell r="BT83">
            <v>655262239</v>
          </cell>
          <cell r="BU83">
            <v>418145774</v>
          </cell>
          <cell r="BV83">
            <v>766605672.30888498</v>
          </cell>
          <cell r="BW83">
            <v>0.1</v>
          </cell>
          <cell r="BX83">
            <v>0.3</v>
          </cell>
          <cell r="BY83">
            <v>0.5</v>
          </cell>
          <cell r="BZ83">
            <v>0.7</v>
          </cell>
          <cell r="CA83">
            <v>0.19999999999999998</v>
          </cell>
          <cell r="CB83">
            <v>0.19999999999999996</v>
          </cell>
          <cell r="CC83">
            <v>0.19999999999999996</v>
          </cell>
          <cell r="CD83">
            <v>252695750</v>
          </cell>
          <cell r="CE83">
            <v>251250544</v>
          </cell>
          <cell r="CF83">
            <v>369949277</v>
          </cell>
          <cell r="CG83">
            <v>369949277</v>
          </cell>
          <cell r="CH83">
            <v>650900564</v>
          </cell>
          <cell r="CI83">
            <v>650900564</v>
          </cell>
          <cell r="CJ83">
            <v>0.1</v>
          </cell>
          <cell r="CK83">
            <v>0.30000000000000004</v>
          </cell>
          <cell r="CL83">
            <v>0.5</v>
          </cell>
          <cell r="CM83">
            <v>0.61</v>
          </cell>
          <cell r="CN83" t="str">
            <v>Suma</v>
          </cell>
          <cell r="CO83">
            <v>0</v>
          </cell>
          <cell r="CP83">
            <v>0</v>
          </cell>
          <cell r="CQ83">
            <v>6.4999999999999988E-2</v>
          </cell>
          <cell r="CR83">
            <v>0</v>
          </cell>
          <cell r="CS83">
            <v>0</v>
          </cell>
          <cell r="CT83">
            <v>4.4999999999999991E-2</v>
          </cell>
          <cell r="CU83">
            <v>0</v>
          </cell>
          <cell r="CV83">
            <v>0</v>
          </cell>
          <cell r="CW83">
            <v>4.4999999999999991E-2</v>
          </cell>
          <cell r="CX83">
            <v>0</v>
          </cell>
          <cell r="CY83">
            <v>0</v>
          </cell>
          <cell r="CZ83">
            <v>4.4999999999999991E-2</v>
          </cell>
          <cell r="DA83">
            <v>0.7</v>
          </cell>
          <cell r="DB83">
            <v>0.10999999999999999</v>
          </cell>
          <cell r="DC83">
            <v>0.10999999999999999</v>
          </cell>
          <cell r="DD83">
            <v>0</v>
          </cell>
          <cell r="DE83">
            <v>0</v>
          </cell>
          <cell r="DF83">
            <v>65</v>
          </cell>
          <cell r="DG83">
            <v>0</v>
          </cell>
          <cell r="DH83">
            <v>0</v>
          </cell>
          <cell r="DI83">
            <v>45</v>
          </cell>
          <cell r="DJ83">
            <v>0</v>
          </cell>
          <cell r="DK83">
            <v>0</v>
          </cell>
          <cell r="DL83">
            <v>45</v>
          </cell>
          <cell r="DM83">
            <v>0</v>
          </cell>
          <cell r="DN83">
            <v>0</v>
          </cell>
          <cell r="DO83">
            <v>45</v>
          </cell>
          <cell r="DP83">
            <v>200</v>
          </cell>
          <cell r="DQ83">
            <v>0</v>
          </cell>
          <cell r="DR83">
            <v>0</v>
          </cell>
          <cell r="DS83">
            <v>65</v>
          </cell>
          <cell r="DT83">
            <v>0</v>
          </cell>
          <cell r="DU83">
            <v>0</v>
          </cell>
          <cell r="DV83">
            <v>45</v>
          </cell>
          <cell r="DW83">
            <v>0</v>
          </cell>
          <cell r="DX83">
            <v>0</v>
          </cell>
          <cell r="DY83">
            <v>0</v>
          </cell>
          <cell r="DZ83">
            <v>0</v>
          </cell>
          <cell r="EA83">
            <v>0</v>
          </cell>
          <cell r="EB83">
            <v>0</v>
          </cell>
          <cell r="EC83">
            <v>110</v>
          </cell>
          <cell r="ED83">
            <v>110</v>
          </cell>
          <cell r="EE83">
            <v>0</v>
          </cell>
          <cell r="EF83">
            <v>0</v>
          </cell>
          <cell r="EG83" t="str">
            <v>Informe de actividades desarrolladas durante el primer timestre relacionadas con el centro de recurso compartidos (Conectividad, gobierno digital y seguridad digital)</v>
          </cell>
          <cell r="EH83">
            <v>0</v>
          </cell>
          <cell r="EI83">
            <v>0</v>
          </cell>
          <cell r="EJ83" t="str">
            <v>Informe de actividades desarrolladas durante el segundo trimestre relacionadas con el centro de recurso compartidos (Conectividad, gobierno digital y seguridad digital)</v>
          </cell>
          <cell r="EK83">
            <v>0</v>
          </cell>
          <cell r="EL83">
            <v>0</v>
          </cell>
          <cell r="EM83" t="str">
            <v>Informe de actividades desarrolladas durante el tercer trimestre relacionadas con el centro de recurso compartidos (Conectividad, gobierno digital y seguridad digital)</v>
          </cell>
          <cell r="EN83">
            <v>0</v>
          </cell>
          <cell r="EO83">
            <v>0</v>
          </cell>
          <cell r="EP83" t="str">
            <v>Informe Final de actividades desarrolladas durante la vigencia relacionadas con el centro de recurso compartidos (Conectividad, gobierno digital y seguridad digital)</v>
          </cell>
          <cell r="EQ83">
            <v>0</v>
          </cell>
          <cell r="ER83">
            <v>0</v>
          </cell>
          <cell r="ES83" t="str">
            <v>Informe con las actividades desarrolladas durante el primer trimestre</v>
          </cell>
          <cell r="ET83">
            <v>0</v>
          </cell>
          <cell r="EU83">
            <v>0</v>
          </cell>
          <cell r="EV83" t="str">
            <v>Informe de actividades desarrolladas durante el segundo trimestre relacionadas con el centro de recurso compartidos (Conectividad, gobierno digital y seguridad digital)</v>
          </cell>
          <cell r="EW83">
            <v>0</v>
          </cell>
          <cell r="EX83">
            <v>0</v>
          </cell>
          <cell r="EY83">
            <v>0</v>
          </cell>
          <cell r="EZ83">
            <v>0</v>
          </cell>
          <cell r="FA83">
            <v>0</v>
          </cell>
          <cell r="FB83">
            <v>0</v>
          </cell>
          <cell r="FC83">
            <v>436386000</v>
          </cell>
          <cell r="FD83">
            <v>436386000</v>
          </cell>
          <cell r="FE83">
            <v>436386000</v>
          </cell>
          <cell r="FF83">
            <v>436386000</v>
          </cell>
          <cell r="FG83">
            <v>436386000</v>
          </cell>
          <cell r="FH83">
            <v>436386000</v>
          </cell>
          <cell r="FI83">
            <v>436386000</v>
          </cell>
          <cell r="FJ83">
            <v>436386000</v>
          </cell>
          <cell r="FK83">
            <v>436386000</v>
          </cell>
          <cell r="FL83">
            <v>436386000</v>
          </cell>
          <cell r="FM83">
            <v>436386000</v>
          </cell>
          <cell r="FN83">
            <v>436386000</v>
          </cell>
          <cell r="FO83">
            <v>436386000</v>
          </cell>
          <cell r="FP83">
            <v>418147000</v>
          </cell>
          <cell r="FQ83">
            <v>418147000</v>
          </cell>
          <cell r="FR83">
            <v>418145774</v>
          </cell>
          <cell r="FS83">
            <v>418145774</v>
          </cell>
          <cell r="FT83">
            <v>418145774</v>
          </cell>
          <cell r="FU83">
            <v>418145774</v>
          </cell>
          <cell r="FV83">
            <v>0</v>
          </cell>
          <cell r="FW83">
            <v>0</v>
          </cell>
          <cell r="FX83">
            <v>0</v>
          </cell>
          <cell r="FY83">
            <v>0</v>
          </cell>
          <cell r="FZ83">
            <v>0</v>
          </cell>
          <cell r="GA83">
            <v>0</v>
          </cell>
          <cell r="GB83">
            <v>418145774</v>
          </cell>
          <cell r="GC83">
            <v>418145774</v>
          </cell>
          <cell r="GD83">
            <v>418145774</v>
          </cell>
          <cell r="GE83">
            <v>418145774</v>
          </cell>
          <cell r="GF83">
            <v>418145774</v>
          </cell>
          <cell r="GG83">
            <v>418145774</v>
          </cell>
          <cell r="GH83">
            <v>418145774</v>
          </cell>
          <cell r="GI83">
            <v>0</v>
          </cell>
          <cell r="GJ83">
            <v>0</v>
          </cell>
          <cell r="GK83">
            <v>0</v>
          </cell>
          <cell r="GL83">
            <v>0</v>
          </cell>
          <cell r="GM83">
            <v>0</v>
          </cell>
          <cell r="GN83">
            <v>0</v>
          </cell>
          <cell r="GO83">
            <v>418145774</v>
          </cell>
          <cell r="GP83">
            <v>0</v>
          </cell>
          <cell r="GQ83">
            <v>18554298</v>
          </cell>
          <cell r="GR83">
            <v>54914800</v>
          </cell>
          <cell r="GS83">
            <v>91275302</v>
          </cell>
          <cell r="GT83">
            <v>127635804</v>
          </cell>
          <cell r="GU83">
            <v>163996306</v>
          </cell>
          <cell r="GV83">
            <v>0</v>
          </cell>
          <cell r="GW83">
            <v>0</v>
          </cell>
          <cell r="GX83">
            <v>0</v>
          </cell>
          <cell r="GY83">
            <v>0</v>
          </cell>
          <cell r="GZ83">
            <v>0</v>
          </cell>
          <cell r="HA83">
            <v>0</v>
          </cell>
          <cell r="HB83">
            <v>163996306</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t="str">
            <v>La Oficina de alta Consejería distrital de TIC viene trabajando en las lineas asociadas a la consolidación del centro de recursos compartidos. Entre los temas trabajados durante este primer semestre se encuentra la seguridad digital como un recurso que puede ser solicitado por las entidades distritales en cuanto a atención de incidentes de seguridad digital o evaluaciones de vulnerabilidades. Otros temas que también se vienen trabajando son el de los eventos ComparTIC para fortalecer las capacidades de los funcionarios, y conectividad pública para brindar este recurso tan importante para los ciudadanos.
771 servidores públicos del distrito participaron en los eventos Compartic, definidos como espacios de transferencia de conocimiento entre las diferentes entidades que conforman la administración distrital, con el objetivo de fomentar la adopción de mejores prácticas en tecnología y seguridad digital en las entidades distritales de Bogotá, a través de la realización de eventos que presenten casos de éxito de otras entidades.
En el marco del Acuerdo 855 de 2022 por medio del cual se dictan lineamientos para promover el acceso y uso al servicio público esencial de internet, se avanza en la recolección de firmas del Proyecto de Decreto Distrital Secretaria de Hábitat y la Secretaria Jurídica.</v>
          </cell>
          <cell r="ID83" t="str">
            <v/>
          </cell>
          <cell r="IE83" t="str">
            <v/>
          </cell>
          <cell r="IF83" t="str">
            <v/>
          </cell>
          <cell r="IG83" t="str">
            <v/>
          </cell>
          <cell r="IH83" t="str">
            <v>Se elabora informe con las actividades desarrolladas durante el primer trimestre:
El proyecto del centro de recursos compartidos de TI ha logrado importantes avances en la estandarización de la implementación de tecnologías por parte de las entidades, alineadas a las mejores prácticas y los lineamientos del Ministerio de Tecnologías de la Información y las Comunicaciones durante el primer trimestre de 2023. Entre febrero y marzo se han realizado dos actividades de sensibilización y formación a cerca de 250 funcionarios en temas de gobierno digital y seguridad digital para que conozcan la estandarización que existe por parte del MinTIC en la implementación de tecnologías como servicios de nube pública, servicios de nube privada y software, entre otros.
Además, el proyecto busca brindar un servicio estandarizado a los ciudadanos en internet público mediante zonas Wi-Fi y conectividad rural. Es importante destacar que el proyecto de conectividad rural hace parte de una línea de regalías, pero desde la consejería se ha estado acompañando el proceso de implementación del proyecto para asegurar que se cumplan los objetivos y se logren los avances necesarios. En general, el proyecto del centro de recursos compartidos de TI es una iniciativa clave para mejorar el acceso y la calidad de los servicios tecnológicos en el distrito capital.</v>
          </cell>
          <cell r="II83" t="str">
            <v/>
          </cell>
          <cell r="IJ83" t="str">
            <v/>
          </cell>
          <cell r="IK83" t="str">
            <v xml:space="preserve">Informe del semestre del proyecto del centro de recursos compartidos de TI 
Durante el primer semestre del año 2023, la Oficina de Alta Consejería Distrital de TIC ha priorizado las siguientes líneas de trabajo como parte del Centro de Recursos Compartidos de TI: 
•	ComparTIC: Presentación de casos reales de otras entidades en la adquisición e implementación de servicios de TI estandarizados a través de los ComparTIC. 
•	Servicio de Conectividad Rural: Estructuración y seguimiento a la implementación del Servicio de Conectividad Rural. 
•	Servicio de conectividad pública Wi-Fi: Contratación y seguimiento del Servicio de conectividad pública Wi-Fi. 
•	Presentación de los lineamientos e instrumentos existentes para la contratación de bienes y servicios de TI estandarizados y estructuración de un modelo centralizado para la contratación de bienes y Servicios de TI de forma compartida (Centro de servicios de TI compartido). </v>
          </cell>
          <cell r="IL83" t="str">
            <v/>
          </cell>
          <cell r="IM83" t="str">
            <v/>
          </cell>
          <cell r="IN83" t="str">
            <v/>
          </cell>
          <cell r="IO83" t="str">
            <v/>
          </cell>
          <cell r="IP83" t="str">
            <v/>
          </cell>
          <cell r="IQ83" t="str">
            <v/>
          </cell>
          <cell r="IR83">
            <v>0</v>
          </cell>
          <cell r="IS83">
            <v>0</v>
          </cell>
          <cell r="IT83">
            <v>1</v>
          </cell>
          <cell r="IU83">
            <v>0</v>
          </cell>
          <cell r="IV83">
            <v>0</v>
          </cell>
          <cell r="IW83">
            <v>1</v>
          </cell>
          <cell r="IX83">
            <v>0</v>
          </cell>
          <cell r="IY83">
            <v>0</v>
          </cell>
          <cell r="IZ83">
            <v>0</v>
          </cell>
          <cell r="JA83">
            <v>0</v>
          </cell>
          <cell r="JB83">
            <v>0</v>
          </cell>
          <cell r="JC83">
            <v>0</v>
          </cell>
          <cell r="JD83">
            <v>0.55000000000000004</v>
          </cell>
          <cell r="JE83">
            <v>0</v>
          </cell>
          <cell r="JF83">
            <v>0</v>
          </cell>
          <cell r="JG83">
            <v>32.5</v>
          </cell>
          <cell r="JH83">
            <v>0</v>
          </cell>
          <cell r="JI83">
            <v>0</v>
          </cell>
          <cell r="JJ83">
            <v>22.5</v>
          </cell>
          <cell r="JK83">
            <v>0</v>
          </cell>
          <cell r="JL83">
            <v>0</v>
          </cell>
          <cell r="JM83">
            <v>0</v>
          </cell>
          <cell r="JN83">
            <v>0</v>
          </cell>
          <cell r="JO83">
            <v>0</v>
          </cell>
          <cell r="JP83">
            <v>0</v>
          </cell>
          <cell r="JQ83">
            <v>55</v>
          </cell>
          <cell r="JR83">
            <v>0</v>
          </cell>
          <cell r="JS83">
            <v>0</v>
          </cell>
          <cell r="JT83">
            <v>32.5</v>
          </cell>
          <cell r="JU83">
            <v>32.5</v>
          </cell>
          <cell r="JV83">
            <v>32.5</v>
          </cell>
          <cell r="JW83">
            <v>55</v>
          </cell>
          <cell r="JX83">
            <v>55</v>
          </cell>
          <cell r="JY83">
            <v>55</v>
          </cell>
          <cell r="JZ83">
            <v>55</v>
          </cell>
          <cell r="KA83">
            <v>55</v>
          </cell>
          <cell r="KB83">
            <v>55</v>
          </cell>
          <cell r="KC83">
            <v>55</v>
          </cell>
          <cell r="KD83" t="str">
            <v>No Programó</v>
          </cell>
          <cell r="KE83" t="str">
            <v/>
          </cell>
          <cell r="KF83">
            <v>100</v>
          </cell>
          <cell r="KG83" t="str">
            <v/>
          </cell>
          <cell r="KH83" t="str">
            <v/>
          </cell>
          <cell r="KI83">
            <v>100</v>
          </cell>
          <cell r="KJ83" t="str">
            <v/>
          </cell>
          <cell r="KK83" t="str">
            <v/>
          </cell>
          <cell r="KL83" t="str">
            <v/>
          </cell>
          <cell r="KM83" t="str">
            <v/>
          </cell>
          <cell r="KN83" t="str">
            <v/>
          </cell>
          <cell r="KO83" t="str">
            <v/>
          </cell>
          <cell r="KP83" t="str">
            <v>No Programó</v>
          </cell>
          <cell r="KQ83" t="str">
            <v>No Programó</v>
          </cell>
          <cell r="KR83">
            <v>100</v>
          </cell>
          <cell r="KS83">
            <v>100</v>
          </cell>
          <cell r="KT83">
            <v>100</v>
          </cell>
          <cell r="KU83">
            <v>100</v>
          </cell>
          <cell r="KV83" t="str">
            <v/>
          </cell>
          <cell r="KW83" t="str">
            <v/>
          </cell>
          <cell r="KX83" t="str">
            <v/>
          </cell>
          <cell r="KY83" t="str">
            <v/>
          </cell>
          <cell r="KZ83" t="str">
            <v/>
          </cell>
          <cell r="LA83" t="str">
            <v/>
          </cell>
          <cell r="LB83">
            <v>100</v>
          </cell>
          <cell r="LC83" t="str">
            <v>7872_1</v>
          </cell>
          <cell r="LD83" t="str">
            <v>1. Contar con información oportuna y de calidad para la toma de decisiones</v>
          </cell>
          <cell r="LE83">
            <v>100</v>
          </cell>
          <cell r="LF83">
            <v>47</v>
          </cell>
          <cell r="LG83" t="str">
            <v/>
          </cell>
          <cell r="LH83" t="str">
            <v/>
          </cell>
          <cell r="LI83">
            <v>100</v>
          </cell>
          <cell r="LJ83">
            <v>48.041666666666664</v>
          </cell>
          <cell r="LK83">
            <v>12519771000</v>
          </cell>
          <cell r="LL83">
            <v>10681189500</v>
          </cell>
          <cell r="LM83">
            <v>4798396104</v>
          </cell>
          <cell r="LN83">
            <v>1565116239</v>
          </cell>
          <cell r="LO83">
            <v>1437886230</v>
          </cell>
          <cell r="LP83" t="str">
            <v>No Programó</v>
          </cell>
          <cell r="LQ83" t="str">
            <v>No Programó</v>
          </cell>
          <cell r="LR83">
            <v>6.4999999999999988E-2</v>
          </cell>
          <cell r="LS83">
            <v>0</v>
          </cell>
          <cell r="LT83">
            <v>0</v>
          </cell>
          <cell r="LU83">
            <v>4.4999999999999998E-2</v>
          </cell>
          <cell r="LV83" t="str">
            <v/>
          </cell>
          <cell r="LW83" t="str">
            <v/>
          </cell>
          <cell r="LX83" t="str">
            <v/>
          </cell>
          <cell r="LY83" t="str">
            <v/>
          </cell>
          <cell r="LZ83" t="str">
            <v/>
          </cell>
          <cell r="MA83" t="str">
            <v/>
          </cell>
          <cell r="MB83">
            <v>0.10999999999999999</v>
          </cell>
          <cell r="MC83">
            <v>0.10999999999999999</v>
          </cell>
          <cell r="MD83">
            <v>0.61</v>
          </cell>
          <cell r="ME83" t="str">
            <v>No aplica</v>
          </cell>
          <cell r="MF83" t="str">
            <v>No aplica</v>
          </cell>
          <cell r="MG83" t="str">
            <v>Oportuno: Se radica en los tiempos establecidos por la Oficina Asesora de Planeación - OAP</v>
          </cell>
          <cell r="MH83" t="str">
            <v>No aplica</v>
          </cell>
          <cell r="MI83" t="str">
            <v>No aplica</v>
          </cell>
          <cell r="MJ83">
            <v>0</v>
          </cell>
          <cell r="MK83">
            <v>0</v>
          </cell>
          <cell r="ML83">
            <v>0</v>
          </cell>
          <cell r="MM83">
            <v>0</v>
          </cell>
          <cell r="MN83">
            <v>0</v>
          </cell>
          <cell r="MO83">
            <v>0</v>
          </cell>
          <cell r="MP83">
            <v>0</v>
          </cell>
          <cell r="MQ83" t="str">
            <v>No aplica</v>
          </cell>
          <cell r="MR83" t="str">
            <v>No aplica</v>
          </cell>
          <cell r="MS83" t="str">
            <v>Coherente: La información de avance de la magnitud, consignada en el reporte del periodo, concuerda con la programación realizada, con la información cualitativa presentada, con las actividades establecidas (si aplica) y con los soportes presentados. Esta</v>
          </cell>
          <cell r="MT83" t="str">
            <v>No aplica</v>
          </cell>
          <cell r="MU83" t="str">
            <v>No aplica</v>
          </cell>
          <cell r="MV83">
            <v>0</v>
          </cell>
          <cell r="MW83">
            <v>0</v>
          </cell>
          <cell r="MX83">
            <v>0</v>
          </cell>
          <cell r="MY83">
            <v>0</v>
          </cell>
          <cell r="MZ83">
            <v>0</v>
          </cell>
          <cell r="NA83">
            <v>0</v>
          </cell>
          <cell r="NB83">
            <v>0</v>
          </cell>
          <cell r="NC83" t="str">
            <v>No Programó</v>
          </cell>
          <cell r="ND83" t="str">
            <v>No Programó</v>
          </cell>
          <cell r="NE83">
            <v>100</v>
          </cell>
          <cell r="NF83">
            <v>100</v>
          </cell>
          <cell r="NG83">
            <v>100</v>
          </cell>
          <cell r="NH83">
            <v>100</v>
          </cell>
          <cell r="NI83" t="str">
            <v/>
          </cell>
          <cell r="NJ83" t="str">
            <v/>
          </cell>
          <cell r="NK83" t="str">
            <v/>
          </cell>
          <cell r="NL83" t="str">
            <v/>
          </cell>
          <cell r="NM83" t="str">
            <v/>
          </cell>
          <cell r="NN83" t="str">
            <v/>
          </cell>
          <cell r="NO83" t="str">
            <v>Coherente</v>
          </cell>
          <cell r="NP83" t="str">
            <v>Coherente</v>
          </cell>
          <cell r="NQ83" t="str">
            <v>Coherente</v>
          </cell>
          <cell r="NR83" t="str">
            <v>Coherente</v>
          </cell>
          <cell r="NS83" t="str">
            <v>Coherente</v>
          </cell>
          <cell r="NT83">
            <v>0</v>
          </cell>
          <cell r="NU83">
            <v>0</v>
          </cell>
          <cell r="NV83">
            <v>0</v>
          </cell>
          <cell r="NW83">
            <v>0</v>
          </cell>
          <cell r="NX83">
            <v>0</v>
          </cell>
          <cell r="NY83">
            <v>0</v>
          </cell>
          <cell r="NZ83">
            <v>0</v>
          </cell>
          <cell r="OA83" t="str">
            <v xml:space="preserve">No aplica </v>
          </cell>
          <cell r="OB83" t="str">
            <v xml:space="preserve">No aplica </v>
          </cell>
          <cell r="OC83" t="str">
            <v>No se presentaron problemas y dificultades para el corte de la información</v>
          </cell>
          <cell r="OD83" t="str">
            <v>No se presentaron problemas y dificultades para el corte de la información</v>
          </cell>
          <cell r="OE83" t="str">
            <v>No se presentaron problemas y dificultades para el corte de la información</v>
          </cell>
          <cell r="OF83">
            <v>0</v>
          </cell>
          <cell r="OG83">
            <v>0</v>
          </cell>
          <cell r="OH83">
            <v>0</v>
          </cell>
          <cell r="OI83">
            <v>0</v>
          </cell>
          <cell r="OJ83">
            <v>0</v>
          </cell>
          <cell r="OK83">
            <v>0</v>
          </cell>
          <cell r="OL83">
            <v>0</v>
          </cell>
          <cell r="OO83" t="str">
            <v>PD137</v>
          </cell>
          <cell r="OP83">
            <v>0.41</v>
          </cell>
          <cell r="OQ83">
            <v>0</v>
          </cell>
          <cell r="OR83">
            <v>0</v>
          </cell>
          <cell r="OS83">
            <v>0</v>
          </cell>
          <cell r="OT83">
            <v>0</v>
          </cell>
          <cell r="OU83">
            <v>0</v>
          </cell>
          <cell r="OV83">
            <v>0</v>
          </cell>
          <cell r="OW83">
            <v>0</v>
          </cell>
          <cell r="OX83">
            <v>0</v>
          </cell>
          <cell r="OY83">
            <v>0</v>
          </cell>
          <cell r="OZ83">
            <v>0</v>
          </cell>
          <cell r="PA83">
            <v>0</v>
          </cell>
          <cell r="PB83">
            <v>0</v>
          </cell>
          <cell r="PC83">
            <v>0</v>
          </cell>
          <cell r="PD83">
            <v>0</v>
          </cell>
          <cell r="PE83">
            <v>0</v>
          </cell>
          <cell r="PF83">
            <v>0</v>
          </cell>
          <cell r="PG83">
            <v>0</v>
          </cell>
          <cell r="PH83">
            <v>0</v>
          </cell>
          <cell r="PI83">
            <v>0</v>
          </cell>
          <cell r="PJ83">
            <v>0</v>
          </cell>
          <cell r="PK83">
            <v>0</v>
          </cell>
          <cell r="PL83">
            <v>0</v>
          </cell>
          <cell r="PM83">
            <v>0</v>
          </cell>
          <cell r="PN83">
            <v>0</v>
          </cell>
          <cell r="PO83">
            <v>0</v>
          </cell>
          <cell r="PP83">
            <v>0</v>
          </cell>
          <cell r="PQ83">
            <v>19675912</v>
          </cell>
          <cell r="PR83">
            <v>1545440327</v>
          </cell>
          <cell r="PS83" t="str">
            <v>Meta Proyecto de Inversión</v>
          </cell>
        </row>
        <row r="84">
          <cell r="A84" t="str">
            <v>PD134A</v>
          </cell>
          <cell r="B84">
            <v>7872</v>
          </cell>
          <cell r="C84" t="str">
            <v>7872_2</v>
          </cell>
          <cell r="D84">
            <v>2020110010185</v>
          </cell>
          <cell r="E84" t="str">
            <v>Un nuevo contrato social y ambiental para la Bogotá del siglo XXI</v>
          </cell>
          <cell r="F84" t="str">
            <v>5. Construir Bogotá región con gobierno abierto, transparente y ciudadanía consciente.</v>
          </cell>
          <cell r="G84" t="str">
            <v>54. Transformación digital y gestión de TIC para un territorio inteligente</v>
          </cell>
          <cell r="H84" t="str">
            <v>Generar valor público para la ciudadanía, la Secretaria General y sus grupos de interes, mediante el uso y aprovechamiento estratégico de TIC.</v>
          </cell>
          <cell r="I84" t="str">
            <v>1. Contar con información oportuna y de calidad para la toma de decisiones</v>
          </cell>
          <cell r="J84" t="str">
            <v>Transformación digital y gestión TIC</v>
          </cell>
          <cell r="K84" t="str">
            <v>Oficina de Alta Consejería Distrital de Tecnologías de Información y Comunicaciones - TIC</v>
          </cell>
          <cell r="L84" t="str">
            <v>Iván Mauricio Durán Pabón</v>
          </cell>
          <cell r="M84" t="str">
            <v>Alto Consejero Distrital de Tecnologías de Información y Comunicaciones - TIC</v>
          </cell>
          <cell r="N84" t="str">
            <v>Oficina de Alta Consejería Distrital de Tecnologías de Información y Comunicaciones - TIC</v>
          </cell>
          <cell r="O84" t="str">
            <v>Iván Mauricio Durán Pabón</v>
          </cell>
          <cell r="P84" t="str">
            <v>Alto Consejero Distrital de Tecnologías de Información y Comunicaciones - TIC</v>
          </cell>
          <cell r="Q84" t="str">
            <v>Luisa Fernanda Ortega</v>
          </cell>
          <cell r="R84" t="str">
            <v>Jenny Torres</v>
          </cell>
          <cell r="S84" t="str">
            <v>2. Liderar 100 porciento  la formulación, sensibilización y apropiación de la política pública de Bogotá Territorio Inteligente</v>
          </cell>
          <cell r="T84" t="str">
            <v>Liderar 100 porciento  la formulación, sensibilización y apropiación de la política pública de Bogotá Territorio Inteligente</v>
          </cell>
          <cell r="AC84" t="str">
            <v>2. Liderar 100 porciento  la formulación, sensibilización y apropiación de la política pública de Bogotá Territorio Inteligente</v>
          </cell>
          <cell r="AI84" t="str">
            <v xml:space="preserve">PD_Meta Proyecto: 2. Liderar 100 porciento  la formulación, sensibilización y apropiación de la política pública de Bogotá Territorio Inteligente; </v>
          </cell>
          <cell r="AJ84" t="str">
            <v>Se programa la magnitud de la meta, teniendo en cuenta que se tienen recursos asigandos para la vigencia 2020.</v>
          </cell>
          <cell r="AK84">
            <v>44055</v>
          </cell>
          <cell r="AL84">
            <v>1</v>
          </cell>
          <cell r="AM84">
            <v>2023</v>
          </cell>
          <cell r="AN84" t="str">
            <v>Con la formulación  de la Política de Bogotá territorio inteligente para vivir mejor 2020 – 2030 bajo esquemas de cocreación con los diferentes actores relacionados (ciudadanía, academia, sector privado, sociedad civil, organismos gubernamentales, organizaciones internacionales y medios de comunicación), haciendo uso de métodos de innovación para la construcción de política pública, permitiendo identificar los enfoques estratégicos del uso transversal de las TIC y las formas de abordarlos, a fin de integrar los ámbitos urbano, rural y regional, mejorar la calidad de vida de los ciudadanos e involucrarlos en la toma de decisiones públicas.</v>
          </cell>
          <cell r="AO84" t="str">
            <v>La política busca integrar los ámbitos urbano, rural y regional, mejorar la calidad de vida de los ciudadanos e involucrarlos en la toma de decisiones públicas, a través de intervenciones ágiles y orientadas a resultados.</v>
          </cell>
          <cell r="AP84">
            <v>2020</v>
          </cell>
          <cell r="AQ84">
            <v>2024</v>
          </cell>
          <cell r="AR84" t="str">
            <v>Creciente</v>
          </cell>
          <cell r="AS84" t="str">
            <v>Eficacia</v>
          </cell>
          <cell r="AT84" t="str">
            <v>Porcentaje</v>
          </cell>
          <cell r="AU84" t="str">
            <v>Gestión</v>
          </cell>
          <cell r="AV84" t="str">
            <v>N/D</v>
          </cell>
          <cell r="AW84" t="str">
            <v>N/D</v>
          </cell>
          <cell r="AX84" t="str">
            <v>N/D</v>
          </cell>
          <cell r="AY84">
            <v>1</v>
          </cell>
          <cell r="BB84" t="str">
            <v>Desde la Alta Consejeria Tic liderar el 100% de la formulación, sensibilización y apropiación de la política pública de Bogotá Territorio Inteligente</v>
          </cell>
          <cell r="BC84" t="str">
            <v>(No. de hitos de la formulación, sensibilización y apropiación de la Politica Publica Territorio Inteligente logrados / Total de hitos No. de hitos de la formulación, sensibilización y apropiación de la Politica Publica Territorio Inteligente programados)*100</v>
          </cell>
          <cell r="BD84" t="str">
            <v>No. de hitos de la formulación, sensibilización y apropiación de la Politica Publica Territorio Inteligente logrados</v>
          </cell>
          <cell r="BE84" t="str">
            <v>Total de hitos No. de hitos de la formulación, sensibilización y apropiación de la Politica Publica Territorio Inteligente programados</v>
          </cell>
          <cell r="BF84" t="str">
            <v xml:space="preserve">Documentos de avances de desarrollo de la Estrategia de sensibilización y apropiación.
Plan de Acción de la alta Consejeria Distrital de TIC
	</v>
          </cell>
          <cell r="BG84">
            <v>1</v>
          </cell>
          <cell r="BH84">
            <v>44055</v>
          </cell>
          <cell r="BI84">
            <v>0</v>
          </cell>
          <cell r="BJ84" t="str">
            <v>Plan de acción - proyectos de inversión (actividades)</v>
          </cell>
          <cell r="BK84">
            <v>100</v>
          </cell>
          <cell r="BL84">
            <v>5</v>
          </cell>
          <cell r="BM84">
            <v>15</v>
          </cell>
          <cell r="BN84">
            <v>45</v>
          </cell>
          <cell r="BO84">
            <v>70</v>
          </cell>
          <cell r="BP84">
            <v>100</v>
          </cell>
          <cell r="BQ84">
            <v>4343972318.945509</v>
          </cell>
          <cell r="BR84">
            <v>423463019</v>
          </cell>
          <cell r="BS84">
            <v>1132866909</v>
          </cell>
          <cell r="BT84">
            <v>993424174</v>
          </cell>
          <cell r="BU84">
            <v>1093295901</v>
          </cell>
          <cell r="BV84">
            <v>700922315.94550872</v>
          </cell>
          <cell r="BW84">
            <v>5</v>
          </cell>
          <cell r="BX84">
            <v>15</v>
          </cell>
          <cell r="BY84">
            <v>45</v>
          </cell>
          <cell r="BZ84">
            <v>70</v>
          </cell>
          <cell r="CA84">
            <v>10</v>
          </cell>
          <cell r="CB84">
            <v>25.5</v>
          </cell>
          <cell r="CC84">
            <v>29.5</v>
          </cell>
          <cell r="CD84">
            <v>423282315</v>
          </cell>
          <cell r="CE84">
            <v>392077603</v>
          </cell>
          <cell r="CF84">
            <v>1132866906</v>
          </cell>
          <cell r="CG84">
            <v>1132866906</v>
          </cell>
          <cell r="CH84">
            <v>989275297</v>
          </cell>
          <cell r="CI84">
            <v>980340473</v>
          </cell>
          <cell r="CJ84">
            <v>5</v>
          </cell>
          <cell r="CK84">
            <v>15</v>
          </cell>
          <cell r="CL84">
            <v>40.5</v>
          </cell>
          <cell r="CM84">
            <v>55.25</v>
          </cell>
          <cell r="CN84" t="str">
            <v>Suma</v>
          </cell>
          <cell r="CO84">
            <v>0</v>
          </cell>
          <cell r="CP84">
            <v>0</v>
          </cell>
          <cell r="CQ84">
            <v>0</v>
          </cell>
          <cell r="CR84">
            <v>0</v>
          </cell>
          <cell r="CS84">
            <v>0</v>
          </cell>
          <cell r="CT84">
            <v>14.75</v>
          </cell>
          <cell r="CU84">
            <v>0</v>
          </cell>
          <cell r="CV84">
            <v>0</v>
          </cell>
          <cell r="CW84">
            <v>7.375</v>
          </cell>
          <cell r="CX84">
            <v>0</v>
          </cell>
          <cell r="CY84">
            <v>0</v>
          </cell>
          <cell r="CZ84">
            <v>7.375</v>
          </cell>
          <cell r="DA84">
            <v>70</v>
          </cell>
          <cell r="DB84">
            <v>14.75</v>
          </cell>
          <cell r="DC84">
            <v>14.75</v>
          </cell>
          <cell r="DD84">
            <v>0</v>
          </cell>
          <cell r="DE84">
            <v>0</v>
          </cell>
          <cell r="DF84">
            <v>0</v>
          </cell>
          <cell r="DG84">
            <v>0</v>
          </cell>
          <cell r="DH84">
            <v>0</v>
          </cell>
          <cell r="DI84">
            <v>50</v>
          </cell>
          <cell r="DJ84">
            <v>0</v>
          </cell>
          <cell r="DK84">
            <v>0</v>
          </cell>
          <cell r="DL84">
            <v>25</v>
          </cell>
          <cell r="DM84">
            <v>0</v>
          </cell>
          <cell r="DN84">
            <v>0</v>
          </cell>
          <cell r="DO84">
            <v>25</v>
          </cell>
          <cell r="DP84">
            <v>100</v>
          </cell>
          <cell r="DQ84">
            <v>0</v>
          </cell>
          <cell r="DR84">
            <v>0</v>
          </cell>
          <cell r="DS84">
            <v>0</v>
          </cell>
          <cell r="DT84">
            <v>0</v>
          </cell>
          <cell r="DU84">
            <v>0</v>
          </cell>
          <cell r="DV84">
            <v>50</v>
          </cell>
          <cell r="DW84">
            <v>0</v>
          </cell>
          <cell r="DX84">
            <v>0</v>
          </cell>
          <cell r="DY84">
            <v>0</v>
          </cell>
          <cell r="DZ84">
            <v>0</v>
          </cell>
          <cell r="EA84">
            <v>0</v>
          </cell>
          <cell r="EB84">
            <v>0</v>
          </cell>
          <cell r="EC84">
            <v>50</v>
          </cell>
          <cell r="ED84">
            <v>50</v>
          </cell>
          <cell r="EE84">
            <v>0</v>
          </cell>
          <cell r="EF84">
            <v>0</v>
          </cell>
          <cell r="EG84">
            <v>0</v>
          </cell>
          <cell r="EH84">
            <v>0</v>
          </cell>
          <cell r="EI84">
            <v>0</v>
          </cell>
          <cell r="EJ84" t="str">
            <v>* Documento de formulación de la Politica Publica Bogotá Territorio Inteligente
* Plan de Acción Definitivo</v>
          </cell>
          <cell r="EK84">
            <v>0</v>
          </cell>
          <cell r="EL84">
            <v>0</v>
          </cell>
          <cell r="EM84" t="str">
            <v>Informe de las acciones desarrolladas para la implementación de la Política Bogotá Territorio Inteligente</v>
          </cell>
          <cell r="EN84">
            <v>0</v>
          </cell>
          <cell r="EO84">
            <v>0</v>
          </cell>
          <cell r="EP84" t="str">
            <v>Informe Final de las acciones desarrolladas para la implementación de la Política Bogotá Territorio Inteligente</v>
          </cell>
          <cell r="EQ84">
            <v>0</v>
          </cell>
          <cell r="ER84">
            <v>0</v>
          </cell>
          <cell r="ES84">
            <v>0</v>
          </cell>
          <cell r="ET84">
            <v>0</v>
          </cell>
          <cell r="EU84">
            <v>0</v>
          </cell>
          <cell r="EV84" t="str">
            <v>* Documento de formulación de la Politica Publica Bogotá Territorio Inteligente
* Plan de Acción Definitivo</v>
          </cell>
          <cell r="EW84">
            <v>0</v>
          </cell>
          <cell r="EX84">
            <v>0</v>
          </cell>
          <cell r="EY84">
            <v>0</v>
          </cell>
          <cell r="EZ84">
            <v>0</v>
          </cell>
          <cell r="FA84">
            <v>0</v>
          </cell>
          <cell r="FB84">
            <v>0</v>
          </cell>
          <cell r="FC84">
            <v>852770000</v>
          </cell>
          <cell r="FD84">
            <v>852770000</v>
          </cell>
          <cell r="FE84">
            <v>852770000</v>
          </cell>
          <cell r="FF84">
            <v>852770000</v>
          </cell>
          <cell r="FG84">
            <v>852770000</v>
          </cell>
          <cell r="FH84">
            <v>852770000</v>
          </cell>
          <cell r="FI84">
            <v>852770000</v>
          </cell>
          <cell r="FJ84">
            <v>852770000</v>
          </cell>
          <cell r="FK84">
            <v>852770000</v>
          </cell>
          <cell r="FL84">
            <v>852770000</v>
          </cell>
          <cell r="FM84">
            <v>852770000</v>
          </cell>
          <cell r="FN84">
            <v>852770000</v>
          </cell>
          <cell r="FO84">
            <v>852770000</v>
          </cell>
          <cell r="FP84">
            <v>1053963440</v>
          </cell>
          <cell r="FQ84">
            <v>1053963440</v>
          </cell>
          <cell r="FR84">
            <v>1093295901</v>
          </cell>
          <cell r="FS84">
            <v>1093295901</v>
          </cell>
          <cell r="FT84">
            <v>1093295901</v>
          </cell>
          <cell r="FU84">
            <v>1093295901</v>
          </cell>
          <cell r="FV84">
            <v>0</v>
          </cell>
          <cell r="FW84">
            <v>0</v>
          </cell>
          <cell r="FX84">
            <v>0</v>
          </cell>
          <cell r="FY84">
            <v>0</v>
          </cell>
          <cell r="FZ84">
            <v>0</v>
          </cell>
          <cell r="GA84">
            <v>0</v>
          </cell>
          <cell r="GB84">
            <v>1093295901</v>
          </cell>
          <cell r="GC84">
            <v>994164754</v>
          </cell>
          <cell r="GD84">
            <v>994164754</v>
          </cell>
          <cell r="GE84">
            <v>1082032663</v>
          </cell>
          <cell r="GF84">
            <v>1082032663</v>
          </cell>
          <cell r="GG84">
            <v>1082032663</v>
          </cell>
          <cell r="GH84">
            <v>1082032663</v>
          </cell>
          <cell r="GI84">
            <v>0</v>
          </cell>
          <cell r="GJ84">
            <v>0</v>
          </cell>
          <cell r="GK84">
            <v>0</v>
          </cell>
          <cell r="GL84">
            <v>0</v>
          </cell>
          <cell r="GM84">
            <v>0</v>
          </cell>
          <cell r="GN84">
            <v>0</v>
          </cell>
          <cell r="GO84">
            <v>1082032663</v>
          </cell>
          <cell r="GP84">
            <v>0</v>
          </cell>
          <cell r="GQ84">
            <v>45279467</v>
          </cell>
          <cell r="GR84">
            <v>133623195</v>
          </cell>
          <cell r="GS84">
            <v>261011837</v>
          </cell>
          <cell r="GT84">
            <v>373027560</v>
          </cell>
          <cell r="GU84">
            <v>485043283</v>
          </cell>
          <cell r="GV84">
            <v>0</v>
          </cell>
          <cell r="GW84">
            <v>0</v>
          </cell>
          <cell r="GX84">
            <v>0</v>
          </cell>
          <cell r="GY84">
            <v>0</v>
          </cell>
          <cell r="GZ84">
            <v>0</v>
          </cell>
          <cell r="HA84">
            <v>0</v>
          </cell>
          <cell r="HB84">
            <v>485043283</v>
          </cell>
          <cell r="HC84">
            <v>8934824</v>
          </cell>
          <cell r="HD84">
            <v>8934824</v>
          </cell>
          <cell r="HE84">
            <v>8934824</v>
          </cell>
          <cell r="HF84">
            <v>8934824</v>
          </cell>
          <cell r="HG84">
            <v>8934824</v>
          </cell>
          <cell r="HH84">
            <v>8934824</v>
          </cell>
          <cell r="HI84">
            <v>0</v>
          </cell>
          <cell r="HJ84">
            <v>0</v>
          </cell>
          <cell r="HK84">
            <v>0</v>
          </cell>
          <cell r="HL84">
            <v>0</v>
          </cell>
          <cell r="HM84">
            <v>0</v>
          </cell>
          <cell r="HN84">
            <v>0</v>
          </cell>
          <cell r="HO84">
            <v>8934824</v>
          </cell>
          <cell r="HP84">
            <v>0</v>
          </cell>
          <cell r="HQ84">
            <v>8934824</v>
          </cell>
          <cell r="HR84">
            <v>8934824</v>
          </cell>
          <cell r="HS84">
            <v>8934824</v>
          </cell>
          <cell r="HT84">
            <v>8934824</v>
          </cell>
          <cell r="HU84">
            <v>8934824</v>
          </cell>
          <cell r="HV84">
            <v>0</v>
          </cell>
          <cell r="HW84">
            <v>0</v>
          </cell>
          <cell r="HX84">
            <v>0</v>
          </cell>
          <cell r="HY84">
            <v>0</v>
          </cell>
          <cell r="HZ84">
            <v>0</v>
          </cell>
          <cell r="IA84">
            <v>0</v>
          </cell>
          <cell r="IB84">
            <v>8934824</v>
          </cell>
          <cell r="IC84" t="str">
            <v>En lo corrido del Plan Distrital de Desarrollo, en cumplimiento del indicador sectorial, la Secretaría General logró la formulación de la política pública de Bogotá territorio inteligente, con el fin de desarrollar una inteligencia colectiva que use los datos, la tecnología y la innovación para responder de forma integral y eficiente a las problemáticas de ciudad. 
Para el mes de junio se logró la aprobación de la Política pública Bogotá Territorio Inteligente 2023 – 2032 cuyo objetivo general es: “Consolidar a Bogotá como territorio inteligente impulsando el uso y aprovechamiento de los datos, la tecnología y la innovación para resolver las necesidades y problemáticas de las personas y generar oportunidades para mejorar su calidad de vida" en la sesión Conpes del 31 de mayo y publicación con Registro Distrital No. 7754 de fecha 04 de julio de 2023. El plan de acción de la Política cuenta, con 7 objetivos, 7 indicadores de resultado y 36 productos. De éstos, 22 a cargo de Secretaría General (60%) y 15 a cargo de otros sectores y entidades (40%). 
Beneficios
A partir de ello, la política traza la hoja de ruta para los próximos 10 años en materia de datos, tecnología e innovación para Bogotá, en donde se busca:
• Mejorar las capacidades y recursos de la ciudadanía para interactuar con su entorno, de manera que logremos generar mayores oportunidades de educación, de empleo y de emprendimiento, impactando en el mejoramiento de su calidad de vida, sobre todo en grupos poblaciones vulnerables.
• Contar con un sector privado y organizaciones sociales que logren ser mucho más eficientes, productivas e innovadoras aprovechando las oportunidades que traen las tecnologías emergentes y la cuarta revolución industrial.
• Tener un gobierno que responda efectivamente a las necesidades y problemáticas de la ciudadanía, rompiendo las barreras y los silos que hoy no permiten llegar a la ciudadanía de forma oportuna y pertinente e integrándose en lógicas de colaboración que le permitan actuar articuladamente."</v>
          </cell>
          <cell r="ID84" t="str">
            <v/>
          </cell>
          <cell r="IE84" t="str">
            <v/>
          </cell>
          <cell r="IF84" t="str">
            <v/>
          </cell>
          <cell r="IG84" t="str">
            <v/>
          </cell>
          <cell r="IH84" t="str">
            <v/>
          </cell>
          <cell r="II84" t="str">
            <v/>
          </cell>
          <cell r="IJ84" t="str">
            <v/>
          </cell>
          <cell r="IK84" t="str">
            <v>Con corte a 30 de junio de 2023 se logró culminar el proceso de formulación de la Política Bogotá Territorio Inteligente, que fué aprobada en la sesión Conpes del 31 de mayo de 2023</v>
          </cell>
          <cell r="IL84" t="str">
            <v/>
          </cell>
          <cell r="IM84" t="str">
            <v/>
          </cell>
          <cell r="IN84" t="str">
            <v/>
          </cell>
          <cell r="IO84" t="str">
            <v/>
          </cell>
          <cell r="IP84" t="str">
            <v/>
          </cell>
          <cell r="IQ84" t="str">
            <v/>
          </cell>
          <cell r="IR84">
            <v>0</v>
          </cell>
          <cell r="IS84">
            <v>0</v>
          </cell>
          <cell r="IT84">
            <v>0</v>
          </cell>
          <cell r="IU84">
            <v>0</v>
          </cell>
          <cell r="IV84">
            <v>0</v>
          </cell>
          <cell r="IW84">
            <v>1</v>
          </cell>
          <cell r="IX84">
            <v>0</v>
          </cell>
          <cell r="IY84">
            <v>0</v>
          </cell>
          <cell r="IZ84">
            <v>0</v>
          </cell>
          <cell r="JA84">
            <v>0</v>
          </cell>
          <cell r="JB84">
            <v>0</v>
          </cell>
          <cell r="JC84">
            <v>0</v>
          </cell>
          <cell r="JD84">
            <v>0.5</v>
          </cell>
          <cell r="JE84">
            <v>0</v>
          </cell>
          <cell r="JF84">
            <v>0</v>
          </cell>
          <cell r="JG84">
            <v>0</v>
          </cell>
          <cell r="JH84">
            <v>0</v>
          </cell>
          <cell r="JI84">
            <v>0</v>
          </cell>
          <cell r="JJ84">
            <v>50</v>
          </cell>
          <cell r="JK84">
            <v>0</v>
          </cell>
          <cell r="JL84">
            <v>0</v>
          </cell>
          <cell r="JM84">
            <v>0</v>
          </cell>
          <cell r="JN84">
            <v>0</v>
          </cell>
          <cell r="JO84">
            <v>0</v>
          </cell>
          <cell r="JP84">
            <v>0</v>
          </cell>
          <cell r="JQ84">
            <v>50</v>
          </cell>
          <cell r="JR84">
            <v>0</v>
          </cell>
          <cell r="JS84">
            <v>0</v>
          </cell>
          <cell r="JT84">
            <v>0</v>
          </cell>
          <cell r="JU84">
            <v>0</v>
          </cell>
          <cell r="JV84">
            <v>0</v>
          </cell>
          <cell r="JW84">
            <v>50</v>
          </cell>
          <cell r="JX84">
            <v>50</v>
          </cell>
          <cell r="JY84">
            <v>50</v>
          </cell>
          <cell r="JZ84">
            <v>50</v>
          </cell>
          <cell r="KA84">
            <v>50</v>
          </cell>
          <cell r="KB84">
            <v>50</v>
          </cell>
          <cell r="KC84">
            <v>50</v>
          </cell>
          <cell r="KD84" t="str">
            <v>No Programó</v>
          </cell>
          <cell r="KE84" t="str">
            <v/>
          </cell>
          <cell r="KF84" t="str">
            <v/>
          </cell>
          <cell r="KG84" t="str">
            <v/>
          </cell>
          <cell r="KH84" t="str">
            <v/>
          </cell>
          <cell r="KI84">
            <v>100</v>
          </cell>
          <cell r="KJ84" t="str">
            <v/>
          </cell>
          <cell r="KK84" t="str">
            <v/>
          </cell>
          <cell r="KL84" t="str">
            <v/>
          </cell>
          <cell r="KM84" t="str">
            <v/>
          </cell>
          <cell r="KN84" t="str">
            <v/>
          </cell>
          <cell r="KO84" t="str">
            <v/>
          </cell>
          <cell r="KP84" t="str">
            <v>No Programó</v>
          </cell>
          <cell r="KQ84" t="str">
            <v>No Programó</v>
          </cell>
          <cell r="KR84" t="str">
            <v>No Programó</v>
          </cell>
          <cell r="KS84" t="str">
            <v>No Programó</v>
          </cell>
          <cell r="KT84" t="str">
            <v>No Programó</v>
          </cell>
          <cell r="KU84">
            <v>100</v>
          </cell>
          <cell r="KV84" t="str">
            <v/>
          </cell>
          <cell r="KW84" t="str">
            <v/>
          </cell>
          <cell r="KX84" t="str">
            <v/>
          </cell>
          <cell r="KY84" t="str">
            <v/>
          </cell>
          <cell r="KZ84" t="str">
            <v/>
          </cell>
          <cell r="LA84" t="str">
            <v/>
          </cell>
          <cell r="LB84">
            <v>100</v>
          </cell>
          <cell r="LC84" t="str">
            <v>7872_1</v>
          </cell>
          <cell r="LD84" t="str">
            <v>1. Contar con información oportuna y de calidad para la toma de decisiones</v>
          </cell>
          <cell r="LE84">
            <v>100</v>
          </cell>
          <cell r="LF84">
            <v>47</v>
          </cell>
          <cell r="LG84" t="str">
            <v/>
          </cell>
          <cell r="LH84" t="str">
            <v/>
          </cell>
          <cell r="LI84">
            <v>100</v>
          </cell>
          <cell r="LJ84">
            <v>48.041666666666664</v>
          </cell>
          <cell r="LK84">
            <v>12519771000</v>
          </cell>
          <cell r="LL84">
            <v>10681189500</v>
          </cell>
          <cell r="LM84">
            <v>4798396104</v>
          </cell>
          <cell r="LN84">
            <v>1565116239</v>
          </cell>
          <cell r="LO84">
            <v>1437886230</v>
          </cell>
          <cell r="LP84" t="str">
            <v>No Programó</v>
          </cell>
          <cell r="LQ84" t="str">
            <v>No Programó</v>
          </cell>
          <cell r="LR84" t="str">
            <v>No Programó</v>
          </cell>
          <cell r="LS84" t="str">
            <v>No Programó</v>
          </cell>
          <cell r="LT84" t="str">
            <v>No Programó</v>
          </cell>
          <cell r="LU84">
            <v>14.75</v>
          </cell>
          <cell r="LV84" t="str">
            <v/>
          </cell>
          <cell r="LW84" t="str">
            <v/>
          </cell>
          <cell r="LX84" t="str">
            <v/>
          </cell>
          <cell r="LY84" t="str">
            <v/>
          </cell>
          <cell r="LZ84" t="str">
            <v/>
          </cell>
          <cell r="MA84" t="str">
            <v/>
          </cell>
          <cell r="MB84">
            <v>14.75</v>
          </cell>
          <cell r="MC84">
            <v>14.75</v>
          </cell>
          <cell r="MD84">
            <v>55.25</v>
          </cell>
          <cell r="ME84" t="str">
            <v>No aplica</v>
          </cell>
          <cell r="MF84" t="str">
            <v>No aplica</v>
          </cell>
          <cell r="MG84" t="str">
            <v>No aplica</v>
          </cell>
          <cell r="MH84" t="str">
            <v>No aplica</v>
          </cell>
          <cell r="MI84" t="str">
            <v>No aplica</v>
          </cell>
          <cell r="MJ84">
            <v>0</v>
          </cell>
          <cell r="MK84">
            <v>0</v>
          </cell>
          <cell r="ML84">
            <v>0</v>
          </cell>
          <cell r="MM84">
            <v>0</v>
          </cell>
          <cell r="MN84">
            <v>0</v>
          </cell>
          <cell r="MO84">
            <v>0</v>
          </cell>
          <cell r="MP84">
            <v>0</v>
          </cell>
          <cell r="MQ84" t="str">
            <v>No aplica</v>
          </cell>
          <cell r="MR84" t="str">
            <v>No aplica</v>
          </cell>
          <cell r="MS84" t="str">
            <v>No aplica</v>
          </cell>
          <cell r="MT84" t="str">
            <v>No aplica</v>
          </cell>
          <cell r="MU84" t="str">
            <v>No aplica</v>
          </cell>
          <cell r="MV84">
            <v>0</v>
          </cell>
          <cell r="MW84">
            <v>0</v>
          </cell>
          <cell r="MX84">
            <v>0</v>
          </cell>
          <cell r="MY84">
            <v>0</v>
          </cell>
          <cell r="MZ84">
            <v>0</v>
          </cell>
          <cell r="NA84">
            <v>0</v>
          </cell>
          <cell r="NB84">
            <v>0</v>
          </cell>
          <cell r="NC84" t="str">
            <v>No Programó</v>
          </cell>
          <cell r="ND84" t="str">
            <v>No Programó</v>
          </cell>
          <cell r="NE84" t="str">
            <v>No Programó</v>
          </cell>
          <cell r="NF84" t="str">
            <v>No Programó</v>
          </cell>
          <cell r="NG84" t="str">
            <v>No Programó</v>
          </cell>
          <cell r="NH84">
            <v>100</v>
          </cell>
          <cell r="NI84" t="str">
            <v/>
          </cell>
          <cell r="NJ84" t="str">
            <v/>
          </cell>
          <cell r="NK84" t="str">
            <v/>
          </cell>
          <cell r="NL84" t="str">
            <v/>
          </cell>
          <cell r="NM84" t="str">
            <v/>
          </cell>
          <cell r="NN84" t="str">
            <v/>
          </cell>
          <cell r="NO84" t="str">
            <v>Coherente</v>
          </cell>
          <cell r="NP84" t="str">
            <v>Coherente</v>
          </cell>
          <cell r="NQ84" t="str">
            <v>Coherente</v>
          </cell>
          <cell r="NR84" t="str">
            <v>Coherente</v>
          </cell>
          <cell r="NS84" t="str">
            <v>Coherente</v>
          </cell>
          <cell r="NT84">
            <v>0</v>
          </cell>
          <cell r="NU84">
            <v>0</v>
          </cell>
          <cell r="NV84">
            <v>0</v>
          </cell>
          <cell r="NW84">
            <v>0</v>
          </cell>
          <cell r="NX84">
            <v>0</v>
          </cell>
          <cell r="NY84">
            <v>0</v>
          </cell>
          <cell r="NZ84">
            <v>0</v>
          </cell>
          <cell r="OA84" t="str">
            <v>Se recomienda brindar  especial atención a  la meta proyecto de inversión No. 2."Liderar 100 porciento  la formulación, sensibilización y apropiación de la política pública de Bogotá Territorio Inteligente" con el fin de cumplir con lo registrado en el plan de acción y superar el retraso del 10% de la vigencia 2.022, toda vez que se encuentra directamente asociada a la meta sectorial 469.</v>
          </cell>
          <cell r="OB84" t="str">
            <v>Se recomienda brindar  especial atención a  la meta proyecto de inversión No. 2."Liderar 100 porciento  la formulación, sensibilización y apropiación de la política pública de Bogotá Territorio Inteligente" con el fin de cumplir con lo registrado en el plan de acción y superar el retraso del 10% de la vigencia 2.022, toda vez que se encuentra directamente asociada a la meta sectorial 469.</v>
          </cell>
          <cell r="OC84" t="str">
            <v>Se recomienda brindar  especial atención a  la meta proyecto de inversión No. 2."Liderar 100 porciento  la formulación, sensibilización y apropiación de la política pública de Bogotá Territorio Inteligente" con el fin de cumplir con lo registrado en el plan de acción y superar el retraso del 10% de la vigencia 2.022, toda vez que se encuentra directamente asociada a la meta sectorial 469.</v>
          </cell>
          <cell r="OD84" t="str">
            <v>Se recomienda brindar  especial atención a  la meta proyecto de inversión No. 2."Liderar 100 porciento  la formulación, sensibilización y apropiación de la política pública de Bogotá Territorio Inteligente" con el fin de cumplir con lo registrado en el plan de acción y superar el retraso del 10% de la vigencia 2.022, toda vez que se encuentra directamente asociada a la meta sectorial 469.</v>
          </cell>
          <cell r="OE84" t="str">
            <v>En la medida que en la sesión Conpes del 31 de mayo de 2023 fue aprobada la Política Bogotá Territorio Inteligente 2023 – 2032, es pertinente realizar seguimiento a la publicación en la página de la Secretaria de Planeación y tomar las medidas necesarias para lograr el primer reporte en el mes de noviembre del avance de los productos del plan de acción programados para la vigencia 2023, con el fin de cumplir con lo registrado en el plan de acción y superar el retraso del 10% de la vigencia 2.022, toda vez que se encuentra directamente asociada a la meta sectorial 469</v>
          </cell>
          <cell r="OF84">
            <v>0</v>
          </cell>
          <cell r="OG84">
            <v>0</v>
          </cell>
          <cell r="OH84">
            <v>0</v>
          </cell>
          <cell r="OI84">
            <v>0</v>
          </cell>
          <cell r="OJ84">
            <v>0</v>
          </cell>
          <cell r="OK84">
            <v>0</v>
          </cell>
          <cell r="OL84">
            <v>0</v>
          </cell>
          <cell r="OO84" t="str">
            <v>PD134A</v>
          </cell>
          <cell r="OP84">
            <v>29.75</v>
          </cell>
          <cell r="OQ84">
            <v>0</v>
          </cell>
          <cell r="OR84">
            <v>0</v>
          </cell>
          <cell r="OS84">
            <v>0</v>
          </cell>
          <cell r="OT84">
            <v>0</v>
          </cell>
          <cell r="OU84">
            <v>0</v>
          </cell>
          <cell r="OV84">
            <v>0</v>
          </cell>
          <cell r="OW84">
            <v>0</v>
          </cell>
          <cell r="OX84">
            <v>0</v>
          </cell>
          <cell r="OY84">
            <v>0</v>
          </cell>
          <cell r="OZ84">
            <v>0</v>
          </cell>
          <cell r="PA84">
            <v>0</v>
          </cell>
          <cell r="PB84">
            <v>0</v>
          </cell>
          <cell r="PC84">
            <v>0</v>
          </cell>
          <cell r="PD84">
            <v>8934824</v>
          </cell>
          <cell r="PE84">
            <v>8934824</v>
          </cell>
          <cell r="PF84">
            <v>8934824</v>
          </cell>
          <cell r="PG84">
            <v>8934824</v>
          </cell>
          <cell r="PH84">
            <v>8934824</v>
          </cell>
          <cell r="PI84">
            <v>8934824</v>
          </cell>
          <cell r="PJ84">
            <v>0</v>
          </cell>
          <cell r="PK84">
            <v>0</v>
          </cell>
          <cell r="PL84">
            <v>0</v>
          </cell>
          <cell r="PM84">
            <v>0</v>
          </cell>
          <cell r="PN84">
            <v>0</v>
          </cell>
          <cell r="PO84">
            <v>0</v>
          </cell>
          <cell r="PP84">
            <v>8934824</v>
          </cell>
          <cell r="PQ84">
            <v>19675912</v>
          </cell>
          <cell r="PR84">
            <v>1545440327</v>
          </cell>
          <cell r="PS84" t="str">
            <v>Meta Proyecto de Inversión</v>
          </cell>
        </row>
        <row r="85">
          <cell r="A85" t="str">
            <v>PD138</v>
          </cell>
          <cell r="B85">
            <v>7872</v>
          </cell>
          <cell r="C85" t="str">
            <v>7872_6</v>
          </cell>
          <cell r="D85">
            <v>2020110010185</v>
          </cell>
          <cell r="E85" t="str">
            <v>Un nuevo contrato social y ambiental para la Bogotá del siglo XXI</v>
          </cell>
          <cell r="F85" t="str">
            <v>5. Construir Bogotá región con gobierno abierto, transparente y ciudadanía consciente.</v>
          </cell>
          <cell r="G85" t="str">
            <v>54. Transformación digital y gestión de TIC para un territorio inteligente</v>
          </cell>
          <cell r="H85" t="str">
            <v>Generar valor público para la ciudadanía, la Secretaria General y sus grupos de interes, mediante el uso y aprovechamiento estratégico de TIC.</v>
          </cell>
          <cell r="I85" t="str">
            <v>2. Contar con servicios digitales que atiendan las necesidades de los grupos de interés</v>
          </cell>
          <cell r="J85" t="str">
            <v>Transformación digital y gestión TIC</v>
          </cell>
          <cell r="K85" t="str">
            <v>Oficina de Alta Consejería Distrital de Tecnologías de Información y Comunicaciones - TIC</v>
          </cell>
          <cell r="L85" t="str">
            <v>Iván Mauricio Durán Pabón</v>
          </cell>
          <cell r="M85" t="str">
            <v>Alto Consejero Distrital de Tecnologías de Información y Comunicaciones - TIC</v>
          </cell>
          <cell r="N85" t="str">
            <v>Oficina de Alta Consejería Distrital de Tecnologías de Información y Comunicaciones - TIC</v>
          </cell>
          <cell r="O85" t="str">
            <v>Oscar Javier Asprilla Cruz</v>
          </cell>
          <cell r="P85" t="str">
            <v>Alto Consejero Distrital de Tecnologías de Información y Comunicaciones - TIC</v>
          </cell>
          <cell r="Q85" t="str">
            <v>Luisa Fernanda Ortega</v>
          </cell>
          <cell r="R85" t="str">
            <v>Jenny Torres</v>
          </cell>
          <cell r="S85" t="str">
            <v>6. Implementar 100 porciento el Modelo de Seguridad y Privacidad de la Información (MSPI) en la Secretaria General de la Alcaldia Mayor de Bogota</v>
          </cell>
          <cell r="T85" t="str">
            <v>Implementar 100 porciento el Modelo de Seguridad y Privacidad de la Información (MSPI) en la Secretaria General de la Alcaldia Mayor de Bogota</v>
          </cell>
          <cell r="AC85" t="str">
            <v>6. Implementar 100 porciento el Modelo de Seguridad y Privacidad de la Información (MSPI) en la Secretaria General de la Alcaldia Mayor de Bogota</v>
          </cell>
          <cell r="AI85" t="str">
            <v xml:space="preserve">PD_Meta Proyecto: 6. Implementar 100 porciento el Modelo de Seguridad y Privacidad de la Información (MSPI) en la Secretaria General de la Alcaldia Mayor de Bogota; </v>
          </cell>
          <cell r="AJ85" t="str">
            <v xml:space="preserve">La programación se realiza de acuerdo a las actividades programadas por el oficial de seguridad y aprobadas por el jefe de la OTIC </v>
          </cell>
          <cell r="AK85">
            <v>44055</v>
          </cell>
          <cell r="AL85">
            <v>1</v>
          </cell>
          <cell r="AM85">
            <v>2023</v>
          </cell>
          <cell r="AN85" t="str">
            <v>Mide el avance de la ejecución de las actividades programadas en la vigencia para la implemententación del Modelo de Seguridad y Privacidad de la información (MSPI) en la Secretaria General</v>
          </cell>
          <cell r="AO85" t="str">
            <v>El  Modelo de Seguridad y Privacidad de la información (MSPI) implementado, conduce a la preservación de la confidencialidad, integridad, disponibilidad de la información, permitiendo garantizar la privacidad de los datos,mediante la aplicación de un proceso de gestión del riesgo, brindando confianza a las partes interesadas.</v>
          </cell>
          <cell r="AP85">
            <v>2020</v>
          </cell>
          <cell r="AQ85">
            <v>2024</v>
          </cell>
          <cell r="AR85" t="str">
            <v>Creciente</v>
          </cell>
          <cell r="AS85" t="str">
            <v>Eficacia</v>
          </cell>
          <cell r="AT85" t="str">
            <v>Porcentaje</v>
          </cell>
          <cell r="AU85" t="str">
            <v>Producto</v>
          </cell>
          <cell r="AV85" t="str">
            <v>N/D</v>
          </cell>
          <cell r="AW85" t="str">
            <v>N/D</v>
          </cell>
          <cell r="AX85" t="str">
            <v>N/D</v>
          </cell>
          <cell r="AY85">
            <v>1</v>
          </cell>
          <cell r="BB85" t="str">
            <v>Lograr la implementación del Modelo de Seguridad y Privacidad de la información (MSPI).</v>
          </cell>
          <cell r="BC85" t="str">
            <v>(Actividades ejecutadas / actividades programados) * 100</v>
          </cell>
          <cell r="BD85" t="str">
            <v>Actividades ejecutadas</v>
          </cell>
          <cell r="BE85" t="str">
            <v>Actividades programados</v>
          </cell>
          <cell r="BF85" t="str">
            <v>Evidencias reunión que realice la oficial de seguridad
Memorandos sobre activos de información, sus riesgos e indetificacion
Mensajes de Soy 10 sobre seguridad y privacidad de la infromación
Correos electronicos.
Documentos e Informes
Presentacion</v>
          </cell>
          <cell r="BG85">
            <v>1</v>
          </cell>
          <cell r="BH85">
            <v>44055</v>
          </cell>
          <cell r="BI85">
            <v>0</v>
          </cell>
          <cell r="BJ85" t="str">
            <v>Plan de acción - proyectos de inversión (actividades)</v>
          </cell>
          <cell r="BK85">
            <v>100</v>
          </cell>
          <cell r="BL85">
            <v>10</v>
          </cell>
          <cell r="BM85">
            <v>37</v>
          </cell>
          <cell r="BN85">
            <v>64</v>
          </cell>
          <cell r="BO85">
            <v>91</v>
          </cell>
          <cell r="BP85">
            <v>100</v>
          </cell>
          <cell r="BQ85">
            <v>8348754426</v>
          </cell>
          <cell r="BR85">
            <v>995249155</v>
          </cell>
          <cell r="BS85">
            <v>1166269730</v>
          </cell>
          <cell r="BT85">
            <v>2665632924</v>
          </cell>
          <cell r="BU85">
            <v>1859086617</v>
          </cell>
          <cell r="BV85">
            <v>1662516000</v>
          </cell>
          <cell r="BW85">
            <v>10</v>
          </cell>
          <cell r="BX85">
            <v>37</v>
          </cell>
          <cell r="BY85">
            <v>64</v>
          </cell>
          <cell r="BZ85">
            <v>91</v>
          </cell>
          <cell r="CA85">
            <v>27.000000000000004</v>
          </cell>
          <cell r="CB85">
            <v>27.000000000000004</v>
          </cell>
          <cell r="CC85">
            <v>27.000000000000004</v>
          </cell>
          <cell r="CD85">
            <v>993526361</v>
          </cell>
          <cell r="CE85">
            <v>904609318</v>
          </cell>
          <cell r="CF85">
            <v>1152127323</v>
          </cell>
          <cell r="CG85">
            <v>1119574434</v>
          </cell>
          <cell r="CH85">
            <v>2664748165</v>
          </cell>
          <cell r="CI85">
            <v>2418233733</v>
          </cell>
          <cell r="CJ85">
            <v>10</v>
          </cell>
          <cell r="CK85">
            <v>37</v>
          </cell>
          <cell r="CL85">
            <v>64</v>
          </cell>
          <cell r="CM85">
            <v>77.635000000000005</v>
          </cell>
          <cell r="CN85" t="str">
            <v>Suma</v>
          </cell>
          <cell r="CO85">
            <v>1.7550000000000001</v>
          </cell>
          <cell r="CP85">
            <v>2.2950000000000004</v>
          </cell>
          <cell r="CQ85">
            <v>2.2950000000000004</v>
          </cell>
          <cell r="CR85">
            <v>2.4299999999999997</v>
          </cell>
          <cell r="CS85">
            <v>2.4299999999999997</v>
          </cell>
          <cell r="CT85">
            <v>2.4299999999999997</v>
          </cell>
          <cell r="CU85">
            <v>2.2950000000000004</v>
          </cell>
          <cell r="CV85">
            <v>2.2950000000000004</v>
          </cell>
          <cell r="CW85">
            <v>2.2950000000000004</v>
          </cell>
          <cell r="CX85">
            <v>2.2950000000000004</v>
          </cell>
          <cell r="CY85">
            <v>2.16</v>
          </cell>
          <cell r="CZ85">
            <v>2.0249999999999999</v>
          </cell>
          <cell r="DA85">
            <v>91</v>
          </cell>
          <cell r="DB85">
            <v>13.635</v>
          </cell>
          <cell r="DC85">
            <v>13.635</v>
          </cell>
          <cell r="DD85">
            <v>13</v>
          </cell>
          <cell r="DE85">
            <v>17</v>
          </cell>
          <cell r="DF85">
            <v>17</v>
          </cell>
          <cell r="DG85">
            <v>18</v>
          </cell>
          <cell r="DH85">
            <v>18</v>
          </cell>
          <cell r="DI85">
            <v>18</v>
          </cell>
          <cell r="DJ85">
            <v>17</v>
          </cell>
          <cell r="DK85">
            <v>17</v>
          </cell>
          <cell r="DL85">
            <v>17</v>
          </cell>
          <cell r="DM85">
            <v>17</v>
          </cell>
          <cell r="DN85">
            <v>16</v>
          </cell>
          <cell r="DO85">
            <v>15</v>
          </cell>
          <cell r="DP85">
            <v>200</v>
          </cell>
          <cell r="DQ85">
            <v>13</v>
          </cell>
          <cell r="DR85">
            <v>13</v>
          </cell>
          <cell r="DS85">
            <v>17</v>
          </cell>
          <cell r="DT85">
            <v>22</v>
          </cell>
          <cell r="DU85">
            <v>18</v>
          </cell>
          <cell r="DV85">
            <v>18</v>
          </cell>
          <cell r="DW85">
            <v>0</v>
          </cell>
          <cell r="DX85">
            <v>0</v>
          </cell>
          <cell r="DY85">
            <v>0</v>
          </cell>
          <cell r="DZ85">
            <v>0</v>
          </cell>
          <cell r="EA85">
            <v>0</v>
          </cell>
          <cell r="EB85">
            <v>0</v>
          </cell>
          <cell r="EC85">
            <v>101</v>
          </cell>
          <cell r="ED85">
            <v>101</v>
          </cell>
          <cell r="EE85" t="str">
            <v>1. Informe de avance de las etapas precontractuales de los  procesos de infraestructura de seguridad de la información  - 2023
2. Informe  de avance de la gestión  y mantenimiento del modelo de seguridad y privacidad de los datos e información</v>
          </cell>
          <cell r="EF85" t="str">
            <v>1. Informe de avance de las etapas precontractuales de los  procesos de infraestructura de seguridad de la información  - 2023
2. Informe  de avance de la gestión  y mantenimiento del modelo de seguridad y privacidad de los datos e información</v>
          </cell>
          <cell r="EG85" t="str">
            <v>1. Informe de avance de las etapas precontractuales de los  procesos de infraestructura de seguridad de la información  - 2023
2. Informe  de avance de la gestión  y mantenimiento del modelo de seguridad y privacidad de los datos e información</v>
          </cell>
          <cell r="EH85" t="str">
            <v>1. Informe de avance de las etapas precontractuales de los  procesos de infraestructura de seguridad de la información  - 2023
2. Informe  de avance de la gestión  y mantenimiento del modelo de seguridad y privacidad de los datos e información</v>
          </cell>
          <cell r="EI85" t="str">
            <v>1. Informe de avance de las etapas precontractuales de los  procesos de infraestructura de seguridad de la información  - 2023
2. Informe  de avance de la gestión  y mantenimiento del modelo de seguridad y privacidad de los datos e información</v>
          </cell>
          <cell r="EJ85" t="str">
            <v>1. Informe de avance de las etapas precontractuales de los  procesos de infraestructura de seguridad de la información  - 2023
2. Informe  de avance de la gestión  y mantenimiento del modelo de seguridad y privacidad de los datos e información</v>
          </cell>
          <cell r="EK85" t="str">
            <v>1. Informe de avance de las etapas precontractuales de los  procesos de infraestructura de seguridad de la información  - 2023
2. Informe  de avance de la gestión  y mantenimiento del modelo de seguridad y privacidad de los datos e información</v>
          </cell>
          <cell r="EL85" t="str">
            <v>1. Informe de avance de las etapas precontractuales de los  procesos de infraestructura de seguridad de la información  - 2023
2. Informe  de avance de la gestión  y mantenimiento del modelo de seguridad y privacidad de los datos e información</v>
          </cell>
          <cell r="EM85" t="str">
            <v>1. Informe de avance de las etapas precontractuales de los  procesos de infraestructura de seguridad de la información  - 2023
2. Informe  de avance de la gestión  y mantenimiento del modelo de seguridad y privacidad de los datos e información</v>
          </cell>
          <cell r="EN85" t="str">
            <v>1. Informe de avance de las etapas precontractuales de los  procesos de infraestructura de seguridad de la información  - 2023
2. Informe  de avance de la gestión  y mantenimiento del modelo de seguridad y privacidad de los datos e información</v>
          </cell>
          <cell r="EO85" t="str">
            <v>1. Informe de avance de las etapas precontractuales de los  procesos de infraestructura de seguridad de la información  - 2023
2. Informe  de avance de la gestión  y mantenimiento del modelo de seguridad y privacidad de los datos e información</v>
          </cell>
          <cell r="EP85" t="str">
            <v>1. Informe de avance de las etapas precontractuales de los  procesos de infraestructura de seguridad de la información  - 2023
2. Informe  de final de la gestión  y mantenimiento del modelo de seguridad y privacidad de los datos e información</v>
          </cell>
          <cell r="EQ85" t="str">
            <v xml:space="preserve">1. Informe de avance avance en el mes de enero  de las etapas precontractuales de los  procesos de infraestructura de seguridad de la información  - 2023
2. Informe de avance en el mes de enero de la gestión  y mantenimiento del modelo de seguridad y privacidad de los datos e información </v>
          </cell>
          <cell r="ER85" t="str">
            <v xml:space="preserve">1. Informe de avance avance en el mes de febrero  de las etapas precontractuales de los  procesos de infraestructura de seguridad de la información  - 2023
2. Informe de avance en el mes de febrero de la gestión  y mantenimiento del modelo de seguridad y privacidad de los datos e información </v>
          </cell>
          <cell r="ES85" t="str">
            <v xml:space="preserve">1. Informe de avance avance en el mes de marzo  de las etapas precontractuales de los  procesos de infraestructura de seguridad de la información  - 2023
2. Informe de avance en el mes de marzo de la gestión  y mantenimiento del modelo de seguridad y privacidad de los datos e información </v>
          </cell>
          <cell r="ET85" t="str">
            <v xml:space="preserve">1. Informe de avance en el mes de abril  de las etapas precontractuales de los  procesos de infraestructura de seguridad de la información  - 2023
2. Informe de avance en el mes de abril de la gestión  y mantenimiento del modelo de seguridad y privacidad de los datos e información </v>
          </cell>
          <cell r="EU85" t="str">
            <v xml:space="preserve">1. Informe de avance en el mes de mayo  de las etapas precontractuales de los  procesos de infraestructura de seguridad de la información  - 2023
2. Informe de avance en el mes de mayo de la gestión  y mantenimiento del modelo de seguridad y privacidad de los datos e información </v>
          </cell>
          <cell r="EV85" t="str">
            <v xml:space="preserve">1. Informe de avance en el mes de junio  de las etapas precontractuales de los  procesos de infraestructura de seguridad de la información  - 2023
2. Informe de avance en el mes de junio de la gestión  y mantenimiento del modelo de seguridad y privacidad de los datos e información </v>
          </cell>
          <cell r="EW85">
            <v>0</v>
          </cell>
          <cell r="EX85">
            <v>0</v>
          </cell>
          <cell r="EY85">
            <v>0</v>
          </cell>
          <cell r="EZ85">
            <v>0</v>
          </cell>
          <cell r="FA85">
            <v>0</v>
          </cell>
          <cell r="FB85">
            <v>0</v>
          </cell>
          <cell r="FC85">
            <v>1795849000</v>
          </cell>
          <cell r="FD85">
            <v>1795849000</v>
          </cell>
          <cell r="FE85">
            <v>1795849000</v>
          </cell>
          <cell r="FF85">
            <v>1795849000</v>
          </cell>
          <cell r="FG85">
            <v>1795849000</v>
          </cell>
          <cell r="FH85">
            <v>1795849000</v>
          </cell>
          <cell r="FI85">
            <v>1795849000</v>
          </cell>
          <cell r="FJ85">
            <v>1795849000</v>
          </cell>
          <cell r="FK85">
            <v>1795849000</v>
          </cell>
          <cell r="FL85">
            <v>1795849000</v>
          </cell>
          <cell r="FM85">
            <v>1795849000</v>
          </cell>
          <cell r="FN85">
            <v>1795849000</v>
          </cell>
          <cell r="FO85">
            <v>1795849000</v>
          </cell>
          <cell r="FP85">
            <v>1795849000</v>
          </cell>
          <cell r="FQ85">
            <v>1795849000</v>
          </cell>
          <cell r="FR85">
            <v>1709079666</v>
          </cell>
          <cell r="FS85">
            <v>1709079666</v>
          </cell>
          <cell r="FT85">
            <v>1859086617</v>
          </cell>
          <cell r="FU85">
            <v>1859086617</v>
          </cell>
          <cell r="FV85">
            <v>0</v>
          </cell>
          <cell r="FW85">
            <v>0</v>
          </cell>
          <cell r="FX85">
            <v>0</v>
          </cell>
          <cell r="FY85">
            <v>0</v>
          </cell>
          <cell r="FZ85">
            <v>0</v>
          </cell>
          <cell r="GA85">
            <v>0</v>
          </cell>
          <cell r="GB85">
            <v>1859086617</v>
          </cell>
          <cell r="GC85">
            <v>609571715</v>
          </cell>
          <cell r="GD85">
            <v>692314530</v>
          </cell>
          <cell r="GE85">
            <v>950067553</v>
          </cell>
          <cell r="GF85">
            <v>950067553</v>
          </cell>
          <cell r="GG85">
            <v>950067553</v>
          </cell>
          <cell r="GH85">
            <v>950067553</v>
          </cell>
          <cell r="GI85">
            <v>0</v>
          </cell>
          <cell r="GJ85">
            <v>0</v>
          </cell>
          <cell r="GK85">
            <v>0</v>
          </cell>
          <cell r="GL85">
            <v>0</v>
          </cell>
          <cell r="GM85">
            <v>0</v>
          </cell>
          <cell r="GN85">
            <v>0</v>
          </cell>
          <cell r="GO85">
            <v>950067553</v>
          </cell>
          <cell r="GP85">
            <v>0</v>
          </cell>
          <cell r="GQ85">
            <v>30047970</v>
          </cell>
          <cell r="GR85">
            <v>77748825</v>
          </cell>
          <cell r="GS85">
            <v>254813521</v>
          </cell>
          <cell r="GT85">
            <v>332253063</v>
          </cell>
          <cell r="GU85">
            <v>409692605</v>
          </cell>
          <cell r="GV85">
            <v>0</v>
          </cell>
          <cell r="GW85">
            <v>0</v>
          </cell>
          <cell r="GX85">
            <v>0</v>
          </cell>
          <cell r="GY85">
            <v>0</v>
          </cell>
          <cell r="GZ85">
            <v>0</v>
          </cell>
          <cell r="HA85">
            <v>0</v>
          </cell>
          <cell r="HB85">
            <v>409692605</v>
          </cell>
          <cell r="HC85">
            <v>246514432</v>
          </cell>
          <cell r="HD85">
            <v>246514432</v>
          </cell>
          <cell r="HE85">
            <v>246514432</v>
          </cell>
          <cell r="HF85">
            <v>246514432</v>
          </cell>
          <cell r="HG85">
            <v>246514432</v>
          </cell>
          <cell r="HH85">
            <v>246514432</v>
          </cell>
          <cell r="HI85">
            <v>0</v>
          </cell>
          <cell r="HJ85">
            <v>0</v>
          </cell>
          <cell r="HK85">
            <v>0</v>
          </cell>
          <cell r="HL85">
            <v>0</v>
          </cell>
          <cell r="HM85">
            <v>0</v>
          </cell>
          <cell r="HN85">
            <v>0</v>
          </cell>
          <cell r="HO85">
            <v>246514432</v>
          </cell>
          <cell r="HP85">
            <v>0</v>
          </cell>
          <cell r="HQ85">
            <v>211893812</v>
          </cell>
          <cell r="HR85">
            <v>237632976</v>
          </cell>
          <cell r="HS85">
            <v>238262115</v>
          </cell>
          <cell r="HT85">
            <v>238954197</v>
          </cell>
          <cell r="HU85">
            <v>243315871</v>
          </cell>
          <cell r="HV85">
            <v>0</v>
          </cell>
          <cell r="HW85">
            <v>0</v>
          </cell>
          <cell r="HX85">
            <v>0</v>
          </cell>
          <cell r="HY85">
            <v>0</v>
          </cell>
          <cell r="HZ85">
            <v>0</v>
          </cell>
          <cell r="IA85">
            <v>0</v>
          </cell>
          <cell r="IB85">
            <v>243315871</v>
          </cell>
          <cell r="IC85" t="str">
            <v>La Secretaria General,  ha avanzado en “Implementar 100% el Modelo de Seguridad y Privacidad de la Información (MSPI) en la Secretaria General de la Alcaldía Mayor de Bogotá”, en las siguientes actividades en 2 temáticas así:
1.	ACTUALIZACION DE PLATAFORMA DE SEGURIDAD DE LA INFORMACIÓN: en lo recorrido de la vigencia se han adelantado las siguientes actividades en los proceso:
1.	Extensión Garantia para el Sistema Store Once
-	Se ejecuta sin ningún contratiempo el contrato 587-2023, se reciben documentos para pago y se realiza tramite respectivo ante la Subdirección Financiera 
2.	Extensión Garantia de la Librería Robot de cintas
-	Se ejecuta sin ningún contratiempo el contrato 575-2023, se reciben documentos para pago y se realiza tramite respectivo ante la Subdirección Financiera 
3.	Extensión Garantía Firewall, Waf y adquisición de Fortitoken
-	Se elabora ficha técnica, es avalada internamente en la Oficina TIC  y se envía correos a proveedores para elaborar estudio de mercado.
-	Durante el mes de mayo se realiza la recepción de las cotizaciones por parte de los proveedores.   Se realiza entrega de las cotizaciones para su consolidación y elaboración de estudio de mercado.  Se realiza recepción del estudio de mercado y se revisa.  Se recibe corre por parte del jefe de la oficina solicitando consolidación del estudio de mercado y envío a financiera.   Se recibe estudio de mercado consolidado para ser revisado, aprobado y enviarse a financiera.  Se emite correo a financiera con el estudio de mercado y las cotizaciones allegadas por los proveedores.  Una vez se recibe el aval de financiera, se envía memorando 3-2023-15466 a la Dirección de Contratación con solicitud de contratación.
-	Durante el mes de junio se realizaron la publicación de estudios previos, proyecto de pliegos de condiciones, de los cuales no se recibieron observaciones y el 28 de junio se expide la Resolución 008 de 2023, por medio de la cual se ordena la apertura del proceso de selección abreviada Subasta Inversa Electronica No. SGA-SASI-10-2023, se presentan los pliegos definitivos ante el comité de contratación y se aprueba el cronograma del proceso, teniendo como fecha proyectada para adjudicación el  21 de julio de 2023.
-	
4.	Adquisición Solución Para Gestion de Vulnerabilidades
-	Se elabora ficha técnica, es avalada internamente en la Oficina TIC  y se envía correos a proveedores para cotización, se elabora estudio de mercado y se remite a la Subdirección Financiera.
-	Durante el mes de mayo se realiza recepción del estudio de mercado para ser remitido a financiera.    Se envía respuesta del estudio de mercado donde no se tiene comentarios al respecto.  Se recibe de financiera el aval del estudio de mercado para el proceso.  Se recibe correo por parte del jefe de la oficina solicitando información por parte de financiera.  Se da respuesta al correo recibido por el jefe.  Se recibe correo por parte del jefe de la oficina con unas observaciones de los proponentes.  Se da respuesta al correo anterior.  Se recibe correo para verificar los ajustes de los estudios previos para el proceso de vulnerabilidades. Se emite correo al área de contratos con la documentación solicitada para la revisión de la dirección.  Se envía memorando 3-2023-14848 a contratación solicitando elaboración de contrato.
5.	Adquisición Solución Antivirus
-	Durante el mes de mayo se recibe correo por parte del jefe de la oficina para validar avances sobre el proceso de antivirus.  Se emite respuesta sobre avances del proceso.   Se recibe correo por parte del jefe de oficina para realizar en la ficha técnica apertura de requerimientos mínimos para realizar mejoras al antivirus y pluralidad de marcas.  Se realiza mesa de trabajo entre el grupo interno de infraestructura encargados de Antivirus para revisar la ficha técnica del proceso antivirus.  En este momento se adelanta la elaboración de la ficha técnica para solicitar posteriormente las cotizaciones
-	Durante el mes de junio, se elabora nueva ficha técnica incluyendo las recomendaciones dadas por el jefe de la OTIC, se revisa al interior del grupo de infraestructura, donde sugiere la necesidad que se revise la plataforma SECOP para asegurar que las ofertas inscritas en dicha plataforma cumplan o no con la ficha técnica definida en la OTIC y así proceder con el envío a cotizar para estudio de mercado o no.  
6.	Sistema Almacenamiento De Misión Crítica (Recursos de Reservas)
-	Se ejecuto el contrato y se envía memorando a financiera para tramitar ultimo pago y así finiquitar esta reserva.
2.   GESTIÓN Y MANTENIMIENTO DEL MODELO DE SEGURIDAD Y PRIVACIDAD: En lo recorrido de la vigencia se han realizado las siguientes actividades que aportan a:  La disponibilidad: entendiéndose que la información y recursos TI estén disponibles solo para el personal autorizado, la Integridad: donde la información debe permanecer inalterada, y La  Confidencialidad: Evitar que personas no autorizadas puedan acceder a la información:
-	El avance en la implementación del Modelo de Seguridad y Privacidad de la Información – MSPI, es del 84.79% la meta para 2023 es llegar a un 91% al interior de la entidad.
-	Se envía Cronograma de trabajo ajustado para aprobación del Jefe de Oficina de Tecnologias de la información y las comunicaciones.
-	Se definió plan de seguridad y privacidad de la información de la Secretaría General de la Alcaldía de Bogotá
-	Se definieron indicadores de seguridad de la información, que serán monitoreados al interior de la Oficina TIC, en los Subcomités de autocontrol.
-	Se han atendido en la vigencia 35  casos o incidentes de seguridad de la información, de la categoría INFRAESTRUCTURA &gt; Correo Electrónico &gt; Correos con contenido malicioso. (enero: 5, febrero: 7, marzo: 10, abril: 3 mayo: 2 y junio: 8.). Los cuales fueron atendidos y documentados a través de la herramienta GLPI
-	Se definió cronograma de activos de información vigencia 2023 al igual que para el proceso de valoración de riesgos de seguridad de la información y planes de tratamiento de la entidad. y se han trabajo con los primeros 4 grupos los temas de identificación: Riesgos de seguridad y Activos de información respectivamente
-	Se han sensibilizado a: 
o	64 funcionarios / contratistas en dos charlas sobre protección de datos personales. 
o	66 teletrabajadores sobre el sistema de gestión de Seguridad de la Información – SGSI
o	15  funcionarios / contratistas sobre incidentes de seguridad
-	Se realizaron los siguientes tips de seguridad y privacidad de la información (protección de datos): a. Conoce cuales son los tipos de datos personales según la Ley   b. Conoce la política de Gobierno Digital:  TIC para la Gestion de la Secretaría General   c. Protege tu información Personal.
-	Se realizo escaneo de vulnerabilidades a 25 servidores Windows y se realizara consolidado y presentación de resultados en el mes de junio 
-	 A la fecha la documentación generada se encuentra así 
o	Documentación generada: 4204000-IN-XXX GestiónHerramientasCifrado (el mes anterior se había remitido para aprobación y verificación a junio esta pendiente de publicación y socialización final) 
o	Documento propuesto de Herramientas y Mecanismos de Cifrado a implementar en la entidad. (el mes anterior se había remitido para aprobación y verificación a junio está Pendiente de publicación y socialización final) 
o	Actualización de Documentación:  a.  pprocedimiento de Gestión de Seguridad de la Información (el mes pasado se encontraba Aprobado en proceso de publicación, en junio esta En ajustes finales solicitados por la Oficina Asesora de Planeación, se remitirán en julio para continuar trámite de publicación),   b.  Normograma (el mes pasada se encontraba aprobado en proceso de publicación por solicitud de Oficina asesora de Planeación se incluyó como parte del procedimiento),   c. Declaración de aplicabilidad  (el mes anterior se encontraba pendiente de aprobación, en junio será aprobado y pendiente para iniciar trámite de publicación),  y d. Guía metodológica para la gestión de riesgos de seguridad digital (el mes anterior se encontraba aprobado y en trámite de publicación, en junio ya se encuentra publicado SGI)
-	Para la actividad relacionada con Protección de Datos Personales se realizó la respectiva actualización / creación de los siguientes documentos: 
o	4204000-OT-082 - Política General para el tratamiento de datos personales de la Secretaría General de la Alcaldía Mayor de Bogotá. (mes anterior Pendiente de aprobación y en junio Revisada pendiente de remitir ajustes para publicación en SGI) 
o	Instrumento de registro de Bases de datos ante la SIC (está Aprobado y sigue en proceso de publicación en SGI y socialización) 
o	Instructivo para el registro de bases de datos ante la SIC (está Aprobado y sigue en proceso de publicación en SGI y socialización) 
o	No se recibieron requerimientos por parte de titulares ni de dependencias de la entidad relacionadas con el tratamiento de datos personales.
o	Actualización Manual de tratamiento de datos personales, incluyendo el  Capítulo de ciclo de vida del dato.</v>
          </cell>
          <cell r="ID85" t="str">
            <v>Durante el mes de febrero se tramito terminación anticipada del contratista que estaba a cargo de las actividades del modelo de seguridad y privacidad de la información, se realiza busqueda de perfil especialido en el tema y se consigue y contrata el reemplazo del anterior oficial de seguridad.   Se firmó nuevo contrato a finales de febrero.
En abril para superar el retraso se realizaron las siguientes actividades
1. Estructuración de documentos para el fortalecimiento del MSPI en la entidad, en especial para el dominio de Crifrado de datos
2. Actualización de documentación del SIC: Procedimiento de Gestión de Seguridad de la Información,  Normograma y Declaración de aplicabilidad 
3. Elaboración de  Instrumento de registro de Bases de datos ante la - SIC	
4. Sensibilización a tele trabajadores de la Secretaría General sobre el sistema de gestión de Seguridad de la Información.
Con lo anterior se supersa el retraso y las actividades siguen en normalidad</v>
          </cell>
          <cell r="IE85" t="str">
            <v/>
          </cell>
          <cell r="IF85"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enero de 2023 se han adelantado las siguientes actividades principales:
Extensión Garantia para el Sistema Store Once
-	Se logró elaborar, se revisa y se ajusta la ficha técnica para la adquisición de extensión de garantía del sistema Store Once que hace parte de la infraestructura tecnológica de la Secretaría General de la Alcaldía Mayor de Bogotá.
-	Así mismo, se inicia el estudio de mercado, enviando correos a proveedores conocidos y publicando el evento en Secop II.
Extensión Garantia de la Librería Robot de cintas
-	Se logró elaborar la ficha técnica para la adquisición de extensión de garantía de la librería robot de cintas que hace parte de la infraestructura tecnológica de la Secretaría General de la Alcaldía Mayor de Bogotá.
-	Se reciben observaciones a la ficha técnica y se inicia el ajuste de la misma.
Sistema Almacenamiento De Misión Crítica (Recursos de Reservas)
-	Se finaliza con el proceso de migración de datos de la entidad. 
-	Se adelantan labores de documentación referente a las obligaciones del contrato de sistema de almacenamiento.
-	Se solicita segunda prorroga, debido a la dificultad o problemas de orden logísticos en el transporte internacional y tiempos de nacionalización de los discos faltantes. 
2.	Gestión y mantenimiento del modelo de seguridad y privacidad: se tiene a terminar enero de 2023 las siguientes actividades principales:
-	Se plantea un incremento del 5% para la vigencia 2023 en el avance de la implementación del Modelo de Seguridad y Privacidad de la Información – MSPI, para llegar a un 90% en la implementación del modelo al interior de la entidad, sin dejar de lado lo ya logrado a cierre del 2022, mediante la elaboración del cronograma de trabajo.
-	Se envía Cronograma de trabajo ajustado para aprobación del Jefe de Oficina de Tecnologias de la información y las comunicaciones.</v>
          </cell>
          <cell r="IG85"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febrero de 2023 se han adelantado las siguientes actividades principales:
Extensión Garantia para el Sistema Store Once
-	Se envía correos con la ficha técnica para obtener cotizaciones par estudio de mercado.
-	Con las cotizaciones se elabora estudio de mercado
-	Se envía documentación a la Dirección de contratación y dan número al proceso de subasta inversa SGA-SASI-001-2023, el cual ya tiene cronograma y se proyecta la adjudicación a finales del  mes de marzo
Extensión Garantia de la Librería Robot de cintas
-	Se envía correos con la ficha técnica para obtener cotizaciones par estudio de mercado.
-	Con las cotizaciones se elabora estudio de mercado
-	Se envía documentación a la Dirección de contratación y dan número al proceso de mínima cuantía SGA-MC-006-2023, el cual ya tiene cronograma y se proyecta la adjudicación a finales del  mes de marzo
Sistema Almacenamiento De Misión Crítica (Recursos de Reservas)
-	Se finaliza con el proceso de instalación y puesta en funcionamiento de un nuevo sistema de almacenamiento. Esto luego de que se instalan nuevos discos en este sistema de almacenamiento y de esta manera se cumple con la cantidad de espacio solicitado.
-	Se envía memorando a financiera para tramitar ultimo pago y así finiquitar esta reserva
2.	Gestión y mantenimiento del modelo de seguridad y privacidad: se tiene a terminar febrero de 2023 las siguientes actividades principales:
-	Se tramito terminación anticipada del contratista que estaba a cargo de las actividades del modelo de seguridad y privacidad de la información. 
-	Se consigue y contrata el reemplazo de la contratista anterior.
-	Se firmó nuevo contrato a finales de febrero.
-	Se atienden 8 casos o incidentes de seguridad de la información.</v>
          </cell>
          <cell r="IH85" t="str">
            <v xml:space="preserve">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marzo de 2023 se han adelantado las siguientes actividades principales:
1.	Extensión Garantia para el Sistema Store Once
-	Se realizó evaluación técnica de las ofertas.
-	Apertura de sobres económicos, evento de subasta y se adjudica el proceso.
-	Se suscribe el contrato de compraventa.
-	Se da inicio a la ejecución del contrato con la suscripción del acta de requerimiento de entrega. 
2.	Extensión Garantia de la Librería Robot de cintas
-	Se realizó evaluación técnica de las ofertas.
-	Se realiza la evaluación técnica se adjudica el proceso.
-	Se suscribe el contrato de compraventa.
-	Se da inicio a la ejecución del contrato con la suscripción del acta de requerimiento de entrega. 
3.	Adquisición de un software de vulnerabilidades,
-	Se consolida la necesidad y requerimientos técnicos en la ficha técnica
-	En el mes de abril se pretende dar inicio con estudio de mercado. 
</v>
          </cell>
          <cell r="II85"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abril de 2023 se han adelantado las siguientes actividades principales:
a. Extensión Garantía para el Sistema Store Once
-	Se ejecuta sin ningún contratiempo el contrato 587-2023, se reciben documentos para pago y se realiza trámite respectivo ante la Subdirección Financiera 
b. Extensión Garantía de la Librería Robot de cintas
-	Se ejecuta sin ningún contratiempo el contrato 575-2023, se reciben documentos para pago y se realiza trámite respectivo ante la Subdirección Financiera 
c. Extensión Garantía Firewall, Waf y adquisición de Fortitoken
-	Se elabora ficha técnica, es avalada internamente en la Oficina TIC  y se envía correos a proveedores para elaborar estudio de mercado.
d. Adquisición Solución Para Gestión de Vulnerabilidades
-	Se elabora ficha técnica, es avalada internamente en la Oficina TIC  y se envía correos a proveedores para cotización, se elabora estudio de mercado y se remite a la Subdirección Financiera 
2.	Gestión y mantenimiento del modelo de seguridad y privacidad: se tiene a terminar abril de 2023 las siguientes actividades principales:
En el mes de abril, se avanza en las siguientes actividades logrando descontar el atraso que surgió en el mes de febrero por la transición entre la terminación anticipada del contratista anterior, consecución de su reemplazo e inicio del nuevo contrato: Estructuración de documentos para el fortalecimiento del MSPI en la entidad, en especial para el dominio de Cifrado de datos, pues es uno de los más bajos en porcentaje de implementación, tales como:  Gestión de Herramientas de Cifrado y Revisión Herramientas y Mecanismos de Cifrado a implementar en la entidad, junto con la creación de los siguientes documentos para el tema de Protección de Datos personales:  Instrumento de registro de Bases de datos ante la SIC  e Instructivo para el registro de bases de datos ante la SIC. Así como el Procedimiento de Gestión de Seguridad de la Información, Normograma y Declaración de Aplicabilidad.
Adicionalmente, de las anteriores actividades se han realizado las siguientes:
-	Se definió plan de seguridad y privacidad de la información de la Secretaría General de la Alcaldía de Bogotá
-	Se definieron indicadores de seguridad de la información, que serán monitoreados al interior de la Oficina TIC, en los Subcomités de autocontrol.
-	Se han atendido en la vigencia 25  casos o incidentes de seguridad de la información, de la categoría INFRAESTRUCTURA &gt; Correo Electrónico &gt; Correos con contenido malicioso. (Enero: 5, febrero: 7, marzo: 10 y abril: 3). Los cuales fueron atendidos y documentados a través de la herramienta GLPI
-	Se definió cronograma de activos de información vigencia 2023 al igual que para el proceso de valoración de riesgos de seguridad de la información y planes de tratamiento de la entidad.
- Se realizó sensibilización sobre el sistema de gestión de Seguridad de la Información – SGSI a 66 teletrabajadores el 21 de abril de 2023</v>
          </cell>
          <cell r="IJ85" t="str">
            <v xml:space="preserve">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mayo de 2023 se han adelantado las siguientes actividades principales:
EXTENSION GARANTIA FIREWALL, WAF Y FORTITOKEN
-	Durante el mes de mayo se realiza la recepción de las cotizaciones por parte de los proveedores.
-	Se realiza entrega de las cotizaciones para su consolidación y elaboración de estudio de mercado.
-	Se recibe estudio de mercado consolidado para ser revisado, aprobado y enviarse a financiera.
-	Se emite correo a financiera con el estudio de mercado y las cotizaciones allegadas por los proveedores.
-	Una vez se recibe el aval de financiera, se envía memorando 3-2023-15466 a Contratación con solicitud de contratación
ADQUISICIÓN SOLUCION PARA GESTION DE VULNERABILIDADES
-	Se realiza recepción del estudio de mercado para ser remitido a financiera.
-	Se envía respuesta del estudio de mercado donde no se tiene comentarios al respecto.
-	Se recibe de financiera el aval del estudio de mercado para el proceso.
-	Se recibe correo por parte del jefe de la oficina solicitando información por parte de financiera.
-	Se da respuesta al correo recibido por el jefe 
-	Se recibe correo por parte del jefe de la oficina con unas observaciones de los proponentes.
-	Se da respuesta al correo anterior.
-	Se recibe correo para verificar los ajustes de los estudios previos para el proceso de vulnerabilidades.
-	Se emite correo al área de contratos con la documentación solicitada para la revisión de la dirección.
-	Se envía memorando 3-2023-14848 a contratación solicitando elaboración de contrato
ADQUISICIÓN SOLUCION DE ANTIVIRUS
-	Se recibe correo por parte del jefe de la oficina para validar avances sobre el proceso de antivirus.
-	Se emite respuesta sobre avances del proceso.
-	Se recibe correo por parte del jefe de oficina para realizar en la ficha técnica apertura de requerimientos mínimos para realizar mejoras al antivirus y pluralidad de marcas.
-	Se realiza mesa de trabajo entre el grupo interno de infraestructura encargados de Antivirus para revisar la ficha técnica del proceso antivirus.
-	En este momento se adelanta la elaboración de la ficha técnica para posteriormente solicitar cotizaciones a proveedores.
2.	Gestión y mantenimiento del modelo de seguridad y privacidad: se tiene a terminar mayo de 2023 las siguientes actividades principales:
-	Durante mayo se evidencia un aumento respecto al mes anterior de 1,22%, llegando a un 81,68% en la implementación del Modelo de Seguridad y Privacidad de la Información - MSPI herramienta de Mintic, la meta para la vigencia es llegar al 91%. 
-	Teniendo en cuenta lo anterior, se inició la elaboración de la documentación relacionada con el dominio de criptografía, el cual se encuentra en un 40% de avance. A la fecha la documentación generada se encuentra así 
o	Documentación generada: 4204000-IN-XXX GestiónHerramientasCifrado (Remitido para aprobación y verificación 
o	Documento propuesto de Herramientas y Mecanismos de Cifrado a implementar en la entidad. (Remitido para aprobación y verificación) 
o	Actualización de Documentación:  a.  procedimiento de Gestión de Seguridad de la Información – Aprobado en proceso de publicación,   b.  Normograma - Aprobado en proceso de publicación,  c. Declaración de aplicabilidad - Pendiente de aprobación,  d. Instrumento MSPI (Hace parte de la actividad 19 del Plan de seguridad y privacidad de la entidad) y e. Guía metodológica para la gestión de riesgos de seguridad digital Aprobado y en trámite de publicación en el SGI. Publicado en SGI 
</v>
          </cell>
          <cell r="IK85"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junio de 2023 se han adelantado las siguientes actividades principales:
EXTENSION GARANTIA FIREWALL, WAF Y FORTITOKEN
Durante el mes de junio el proceso estuvo en la Dirección de Contratación realizo las siguientes actividades: 
-	Publicación de estudios previos: el 13 de junio de 2023
-	Publicación de proyecto de pliegos de condiciones: el 13 de junio de 2023
-	Presentación de observaciones al proyecto de pliego de condiciones hasta el 21 de junio
-	Y el 28 de junio se expide la resolución 008 de 2023 dando apertura del proceso
-	Se realiza la presentación al comité de contratación de los pliegos del proceso SGA-SASI-10-2023
-	Según el cronograma del proceso SISA-10-2023, la Adjudicación del proceso se tiene prevista para el 21 de julio de 2023
ADQUISICIÓN SOLUCION PARA GESTION DE VULNERABILIDADES
-	Se realiza recepción de las observaciones realizadas al proceso
-	Se realiza la proyección de la respuesta a las observaciones realizadas y se entregan al personal de OTIC para la revisión preliminar.
-	Se realiza recepción de observaciones por parte el jefe de la oficina a las respuestas entregadas.
-	Se realiza envío de las observaciones a la dirección de contratos
-	Una vez entregadas las respuestas allegan nuevas observaciones al proceso
-	Se realiza reunión para la evaluación al proceso de vulnerabilidades
-	Se realiza evaluación técnica y se emite al jefe para su validación
-	El jefe nos realiza unas observaciones sobre la evaluación
-	Se da respuesta a las observaciones realizadas por el jefe.
-	Se entrega respuesta oficial sobre los comentarios realizados por el jefe de la oficina.
-	Se entregan respuestas a la dirección de contratos sobre las observaciones realizadas al proceso.
-	Se culmina la subasta donde la empresa que resultó ganadora fue DATASEC y se recibe el informe de la subasta por parte de la dirección de contratos.
-	Se recepción del informe de la subasta por parte del área de contratos donde se adjudica el proceso
-	La Oficina TIC esta en espera del memorando de la dirección de contratación para dar inicio a
ADQUISICIÓN SOLUCION DE ANTIVIRUS
-	Se realiza envío de la ficha técnica al interior del grupo de infraestructura para ser revisada.
-	Al revisar la nueva ficha técnica al interior del grupo de infraestructura, surge la necesidad que se revise la plataforma SECOP para asegurar que las ofertas inscritas en dicha plataforma cumplan o no con la ficha técnica definida en la OTIC y así proceder con el envío a cotizar para estudio de mercado o no
2.	Gestión y mantenimiento del modelo de seguridad y privacidad: se tiene a terminar junio de 2023 las siguientes actividades principales:
SEGURIDAD DE LA INFORMACIÓN
-	El avance en la implementación del MSPI en junio es del 84,79% y la meta para el mes de diciembre del 2023 es del 91%. Se evidencia un aumento respecto al mes anterior de 3,11% 
-	Teniendo en cuenta lo anterior, se inició la elaboración de la documentación relacionada con el dominio de criptografía, el cual se encuentra en un 80% de avance. Y se inició la elaboración de un Protocolo para la atención de ataques cibernéticos armonizado al que expidió la Oficina Alta Consejera Distrital de TIC
Incidentes de Seguridad de la información
La Oficina TIC en junio recinbio 8 casos registrados en la herramienta GLPI, 3 de los cuales por Correo con contenido malicioso y los otros 5 son Seguimiento a casos de redireccionamiento
En el mes de junio se aplica al interior de la OTIC tres (3) indicadores, uno mensual, uno trimestral y uno semestral, con los siguientes resultados:
-	Mensual: “Tratamiento de Eventos e Incidentes de Seguridad de la Información” dando como resultado para el mes de junio un cumplimiento del 88%, donde  7 eventos de seguridad de la información gestionados cerrados / 8 eventos de seguridad  (el caso faltante es un Caso de cuentas comprometidas – en curso y llego el día de corte de esta información)
-	Semestral: “Cumplimiento del Plan De Sensibilización de Seguridad de la Información en la Entidad”, dando como resultado 100%, donde se realizaron 10 sensibilizaciones ejecutadas / 10 sensibilizaciones programadas.
-	Trimestral: “Cumplimiento del Plan De Seguridad y Privacidad de la Información” dando como resultado el 99%, donde se ejecutó el 24.11% del 24.13% planeado en el trimestre.
Activos de Información
Para la actividad relacionada con la identificación de activos de información de la Secretaria General  se realizaron las siguientes actividades: 
-	Se Termino procedimiento de la identificación de activos de información con las oficinas de la OTIC y Oficina Consejería Paz, Victimas y Reconciliación y subdirecciones.
-	Se realizaron mesas de trabajo de apoyo con Alta Consejería Distrital de TIC y Oficina Consejera de Comunicaciones para proceso de riesgos
-	Se realizaron mesas de trabajo de apoyo con Oficina Jurídica y  Oficina Control Disciplinario Interno para actualización de activos de información.
-	Se gestionaron memorando para el grupo 4: conformado por:  Oficina Asesora de Planeación y para la Subsecretaría Distrital de Fortalecimiento.
-	Se realizo presentación activos de información al Grupo 4 conformado por Oficina Asesora de Planeación y para la Subsecretaría Distrital de Fortalecimiento
-	Se realizo Presentación de riesgos de seguridad de la información al Grupo 3 conformado por Oficina Jurídica y  Oficina Control Disciplinario Interno
Sensibilización en el Sistema de Gestión de Seguridad de la Información – SGSI:
Como parte del plan de sensibilización en el mes de junio se realiza charla de incidentes de seguridad conforme el plan establecido, a la cual asistieron 15 personas entre funcionarios y/o contratistas de la entidad.
Gestión de vulnerabilidades 
En junio para el proceso relacionado con la gestión de vulnerabilidades se realizaron las siguientes actividades:
	Se realizó análisis de escaneo de vulnerabilidades – servidores windows
	Se realizó presentación al equipo de infraestructura sobre el escaneo de vulnerabilidades realizado
	Se inicio el escaneo de vulnerabilidades de servidores Linux (27 activos)
	Seguimiento a Casos Mayo:    -Alertas Oracle (caso creado desde abril y fue Atendido)   y -Alertas autodesk ( caso de wordpress  fue Atendido)
	Se creo caso para atención de vulnerabilidades fortinet fue a Atendido
	Se realizó escaneo de servidor – Bogotá Una Historia Común –  3 vulnerabilidades encontradas 2 severas y 1 moderada. Ninguna explotable.
	Se realizó escaneo de servidor – Nuevo SAT – 5 vulnerabilidades severas – 3 moderadas y ninguna explotable.
PROTECCIÓN DE DATOS PERSONALES
Para la actividad relacionada con datos personales se realizó la respectiva actualización / creación de los siguientes documentos: a) 4204000-OT-082 - Política General para el tratamiento de datos personales de la Secretaría General de la Alcaldía Mayor de Bogotá. (mes anterior Pendiente de aprobación y en junio Revisada pendiente de remitir ajustes para publicación)   b) Instrumento de registro de Bases de datos ante la SIC (está Aprobado y sigue en proceso de publicación en SGI y socialización)   c) Instructivo para el registro de bases de datos ante la SIC (está Aprobado y sigue en proceso de publicación en SGI y socialización)   d) No se recibieron requerimientos por parte de titulares ni de dependencias de la entidad relacionadas con el tratamiento de datos personales  e) Actualización Manual de tratamiento de datos personales, incluyendo el  Capítulo de ciclo de vida del dato.</v>
          </cell>
          <cell r="IL85" t="str">
            <v/>
          </cell>
          <cell r="IM85" t="str">
            <v/>
          </cell>
          <cell r="IN85" t="str">
            <v/>
          </cell>
          <cell r="IO85" t="str">
            <v/>
          </cell>
          <cell r="IP85" t="str">
            <v/>
          </cell>
          <cell r="IQ85" t="str">
            <v/>
          </cell>
          <cell r="IR85">
            <v>1</v>
          </cell>
          <cell r="IS85">
            <v>0.76470588235294112</v>
          </cell>
          <cell r="IT85">
            <v>1</v>
          </cell>
          <cell r="IU85">
            <v>1.2222222222222223</v>
          </cell>
          <cell r="IV85">
            <v>1</v>
          </cell>
          <cell r="IW85">
            <v>1</v>
          </cell>
          <cell r="IX85">
            <v>0</v>
          </cell>
          <cell r="IY85">
            <v>0</v>
          </cell>
          <cell r="IZ85">
            <v>0</v>
          </cell>
          <cell r="JA85">
            <v>0</v>
          </cell>
          <cell r="JB85">
            <v>0</v>
          </cell>
          <cell r="JC85">
            <v>0</v>
          </cell>
          <cell r="JD85">
            <v>0.505</v>
          </cell>
          <cell r="JE85">
            <v>6.5</v>
          </cell>
          <cell r="JF85">
            <v>6.5</v>
          </cell>
          <cell r="JG85">
            <v>8.5</v>
          </cell>
          <cell r="JH85">
            <v>11</v>
          </cell>
          <cell r="JI85">
            <v>9</v>
          </cell>
          <cell r="JJ85">
            <v>9</v>
          </cell>
          <cell r="JK85">
            <v>0</v>
          </cell>
          <cell r="JL85">
            <v>0</v>
          </cell>
          <cell r="JM85">
            <v>0</v>
          </cell>
          <cell r="JN85">
            <v>0</v>
          </cell>
          <cell r="JO85">
            <v>0</v>
          </cell>
          <cell r="JP85">
            <v>0</v>
          </cell>
          <cell r="JQ85">
            <v>50.5</v>
          </cell>
          <cell r="JR85">
            <v>6.5</v>
          </cell>
          <cell r="JS85">
            <v>13</v>
          </cell>
          <cell r="JT85">
            <v>21.5</v>
          </cell>
          <cell r="JU85">
            <v>32.5</v>
          </cell>
          <cell r="JV85">
            <v>41.5</v>
          </cell>
          <cell r="JW85">
            <v>50.5</v>
          </cell>
          <cell r="JX85">
            <v>50.5</v>
          </cell>
          <cell r="JY85">
            <v>50.5</v>
          </cell>
          <cell r="JZ85">
            <v>50.5</v>
          </cell>
          <cell r="KA85">
            <v>50.5</v>
          </cell>
          <cell r="KB85">
            <v>50.5</v>
          </cell>
          <cell r="KC85">
            <v>50.5</v>
          </cell>
          <cell r="KD85">
            <v>100</v>
          </cell>
          <cell r="KE85">
            <v>76.470588235294116</v>
          </cell>
          <cell r="KF85">
            <v>100</v>
          </cell>
          <cell r="KG85">
            <v>122.22222222222223</v>
          </cell>
          <cell r="KH85">
            <v>100</v>
          </cell>
          <cell r="KI85">
            <v>100</v>
          </cell>
          <cell r="KJ85" t="str">
            <v/>
          </cell>
          <cell r="KK85" t="str">
            <v/>
          </cell>
          <cell r="KL85" t="str">
            <v/>
          </cell>
          <cell r="KM85" t="str">
            <v/>
          </cell>
          <cell r="KN85" t="str">
            <v/>
          </cell>
          <cell r="KO85" t="str">
            <v/>
          </cell>
          <cell r="KP85">
            <v>100</v>
          </cell>
          <cell r="KQ85">
            <v>86.666666666666671</v>
          </cell>
          <cell r="KR85">
            <v>91.489361702127653</v>
          </cell>
          <cell r="KS85">
            <v>100</v>
          </cell>
          <cell r="KT85">
            <v>100</v>
          </cell>
          <cell r="KU85">
            <v>100</v>
          </cell>
          <cell r="KV85" t="str">
            <v/>
          </cell>
          <cell r="KW85" t="str">
            <v/>
          </cell>
          <cell r="KX85" t="str">
            <v/>
          </cell>
          <cell r="KY85" t="str">
            <v/>
          </cell>
          <cell r="KZ85" t="str">
            <v/>
          </cell>
          <cell r="LA85" t="str">
            <v/>
          </cell>
          <cell r="LB85">
            <v>100</v>
          </cell>
          <cell r="LC85" t="str">
            <v>7872_2</v>
          </cell>
          <cell r="LD85" t="str">
            <v>2. Contar con servicios digitales que atiendan las necesidades de los grupos de interés</v>
          </cell>
          <cell r="LE85">
            <v>100</v>
          </cell>
          <cell r="LF85">
            <v>49.083333333333329</v>
          </cell>
          <cell r="LG85">
            <v>100</v>
          </cell>
          <cell r="LH85">
            <v>49.083333333333329</v>
          </cell>
          <cell r="LI85">
            <v>100</v>
          </cell>
          <cell r="LJ85">
            <v>48.041666666666664</v>
          </cell>
          <cell r="LK85">
            <v>12519771000</v>
          </cell>
          <cell r="LL85">
            <v>10681189500</v>
          </cell>
          <cell r="LM85">
            <v>4798396104</v>
          </cell>
          <cell r="LN85">
            <v>1565116239</v>
          </cell>
          <cell r="LO85">
            <v>1437886230</v>
          </cell>
          <cell r="LP85">
            <v>1.7549999999999999</v>
          </cell>
          <cell r="LQ85">
            <v>1.7550000000000008</v>
          </cell>
          <cell r="LR85">
            <v>2.294999999999999</v>
          </cell>
          <cell r="LS85">
            <v>2.9700000000000006</v>
          </cell>
          <cell r="LT85">
            <v>2.4299999999999997</v>
          </cell>
          <cell r="LU85">
            <v>2.4299999999999997</v>
          </cell>
          <cell r="LV85" t="str">
            <v/>
          </cell>
          <cell r="LW85" t="str">
            <v/>
          </cell>
          <cell r="LX85" t="str">
            <v/>
          </cell>
          <cell r="LY85" t="str">
            <v/>
          </cell>
          <cell r="LZ85" t="str">
            <v/>
          </cell>
          <cell r="MA85" t="str">
            <v/>
          </cell>
          <cell r="MB85">
            <v>13.635</v>
          </cell>
          <cell r="MC85">
            <v>13.635</v>
          </cell>
          <cell r="MD85">
            <v>77.635000000000005</v>
          </cell>
          <cell r="ME85" t="str">
            <v>Oportuno: Se radica en los tiempos establecidos por la Oficina Asesora de Planeación - OAP</v>
          </cell>
          <cell r="MF85" t="str">
            <v>Oportuno: Se radica en los tiempos establecidos por la Oficina Asesora de Planeación - OAP</v>
          </cell>
          <cell r="MG85" t="str">
            <v>Oportuno: Se radica en los tiempos establecidos por la Oficina Asesora de Planeación - OAP</v>
          </cell>
          <cell r="MH85" t="str">
            <v>Oportuno: Se radica en los tiempos establecidos por la Oficina Asesora de Planeación - OAP</v>
          </cell>
          <cell r="MI85" t="str">
            <v>Oportuno: Se radica en los tiempos establecidos por la Oficina Asesora de Planeación - OAP</v>
          </cell>
          <cell r="MJ85">
            <v>0</v>
          </cell>
          <cell r="MK85">
            <v>0</v>
          </cell>
          <cell r="ML85">
            <v>0</v>
          </cell>
          <cell r="MM85">
            <v>0</v>
          </cell>
          <cell r="MN85">
            <v>0</v>
          </cell>
          <cell r="MO85">
            <v>0</v>
          </cell>
          <cell r="MP85">
            <v>0</v>
          </cell>
          <cell r="MQ85" t="str">
            <v>Coherente: La información de avance de la magnitud, consignada en el reporte del periodo, concuerda con la programación realizada, con la información cualitativa presentada, con las actividades establecidas (si aplica) y con los soportes presentados. Esta</v>
          </cell>
          <cell r="MR85" t="str">
            <v>Coherente: La información de avance de la magnitud, consignada en el reporte del periodo, concuerda con la programación realizada, con la información cualitativa presentada, con las actividades establecidas (si aplica) y con los soportes presentados. Esta</v>
          </cell>
          <cell r="MS85" t="str">
            <v>Coherente: La información de avance de la magnitud, consignada en el reporte del periodo, concuerda con la programación realizada, con la información cualitativa presentada, con las actividades establecidas (si aplica) y con los soportes presentados. Esta</v>
          </cell>
          <cell r="MT85" t="str">
            <v>Coherente: La información de avance de la magnitud, consignada en el reporte del periodo, concuerda con la programación realizada, con la información cualitativa presentada, con las actividades establecidas (si aplica) y con los soportes presentados. Esta</v>
          </cell>
          <cell r="MU85" t="str">
            <v>Coherente: La información de avance de la magnitud, consignada en el reporte del periodo, concuerda con la programación realizada, con la información cualitativa presentada, con las actividades establecidas (si aplica) y con los soportes presentados. Esta</v>
          </cell>
          <cell r="MV85">
            <v>0</v>
          </cell>
          <cell r="MW85">
            <v>0</v>
          </cell>
          <cell r="MX85">
            <v>0</v>
          </cell>
          <cell r="MY85">
            <v>0</v>
          </cell>
          <cell r="MZ85">
            <v>0</v>
          </cell>
          <cell r="NA85">
            <v>0</v>
          </cell>
          <cell r="NB85">
            <v>0</v>
          </cell>
          <cell r="NC85">
            <v>100</v>
          </cell>
          <cell r="ND85">
            <v>86.666666666666671</v>
          </cell>
          <cell r="NE85">
            <v>91.489361702127653</v>
          </cell>
          <cell r="NF85">
            <v>100</v>
          </cell>
          <cell r="NG85">
            <v>100</v>
          </cell>
          <cell r="NH85">
            <v>100</v>
          </cell>
          <cell r="NI85" t="str">
            <v/>
          </cell>
          <cell r="NJ85" t="str">
            <v/>
          </cell>
          <cell r="NK85" t="str">
            <v/>
          </cell>
          <cell r="NL85" t="str">
            <v/>
          </cell>
          <cell r="NM85" t="str">
            <v/>
          </cell>
          <cell r="NN85" t="str">
            <v/>
          </cell>
          <cell r="NO85" t="str">
            <v>Coherente</v>
          </cell>
          <cell r="NP85" t="str">
            <v>Coherente</v>
          </cell>
          <cell r="NQ85" t="str">
            <v>Coherente</v>
          </cell>
          <cell r="NR85" t="str">
            <v>Coherente</v>
          </cell>
          <cell r="NS85" t="str">
            <v>Coherente</v>
          </cell>
          <cell r="NT85">
            <v>0</v>
          </cell>
          <cell r="NU85">
            <v>0</v>
          </cell>
          <cell r="NV85">
            <v>0</v>
          </cell>
          <cell r="NW85">
            <v>0</v>
          </cell>
          <cell r="NX85">
            <v>0</v>
          </cell>
          <cell r="NY85">
            <v>0</v>
          </cell>
          <cell r="NZ85">
            <v>0</v>
          </cell>
          <cell r="OA85" t="str">
            <v>No se presentaron problemas ni dificultades</v>
          </cell>
          <cell r="OB85" t="str">
            <v>Al corte de febrero de 2023, la meta proyecto tenía programado el 68,05% y ejecutó el 67,51% es decir, presenta un rezago de 0,54% debido a que se entregó un informe parcial de avance de la gestión y mantenimiento del modelo de seguridad y privacidad de los datos e información debido a que no se desarrollaron todos los contenidos previstos al corte. Dicho rezago será subsanado para el mes de marzo de 2023 con la reasignación de actividades al interior del equipo.</v>
          </cell>
          <cell r="OC85" t="str">
            <v>Al corte de marzo de 2023, la meta proyecto tenía programado 70,35% y ejecutó el 69.81% es decir, presenta un rezago de 0,54% en razón a que se entregó un informe parcial  de avance de la gestión  y mantenimiento del modelo de seguridad y privacidad de los datos e información debido a que no se desarrollaron todos los contenidos previstos para el mes de febrero. Dicho rezago será subsanado de manera progresiva hasta el mes de junio de 2023 con la reasignación de actividades al interior del equipo</v>
          </cell>
          <cell r="OD85" t="str">
            <v>No se presentaron problemas ni dificultades</v>
          </cell>
          <cell r="OE85" t="str">
            <v>No se presentaron problemas ni dificultades</v>
          </cell>
          <cell r="OF85">
            <v>0</v>
          </cell>
          <cell r="OG85">
            <v>0</v>
          </cell>
          <cell r="OH85">
            <v>0</v>
          </cell>
          <cell r="OI85">
            <v>0</v>
          </cell>
          <cell r="OJ85">
            <v>0</v>
          </cell>
          <cell r="OK85">
            <v>0</v>
          </cell>
          <cell r="OL85">
            <v>0</v>
          </cell>
          <cell r="OO85" t="str">
            <v>PD138</v>
          </cell>
          <cell r="OP85">
            <v>50.634999999999998</v>
          </cell>
          <cell r="OQ85">
            <v>0</v>
          </cell>
          <cell r="OR85">
            <v>3198561</v>
          </cell>
          <cell r="OS85">
            <v>3198561</v>
          </cell>
          <cell r="OT85">
            <v>3198561</v>
          </cell>
          <cell r="OU85">
            <v>3198561</v>
          </cell>
          <cell r="OV85">
            <v>3198561</v>
          </cell>
          <cell r="OW85">
            <v>0</v>
          </cell>
          <cell r="OX85">
            <v>0</v>
          </cell>
          <cell r="OY85">
            <v>0</v>
          </cell>
          <cell r="OZ85">
            <v>0</v>
          </cell>
          <cell r="PA85">
            <v>0</v>
          </cell>
          <cell r="PB85">
            <v>0</v>
          </cell>
          <cell r="PC85">
            <v>3198561</v>
          </cell>
          <cell r="PD85">
            <v>246514432</v>
          </cell>
          <cell r="PE85">
            <v>243315871</v>
          </cell>
          <cell r="PF85">
            <v>243315871</v>
          </cell>
          <cell r="PG85">
            <v>243315871</v>
          </cell>
          <cell r="PH85">
            <v>243315871</v>
          </cell>
          <cell r="PI85">
            <v>243315871</v>
          </cell>
          <cell r="PJ85">
            <v>0</v>
          </cell>
          <cell r="PK85">
            <v>0</v>
          </cell>
          <cell r="PL85">
            <v>0</v>
          </cell>
          <cell r="PM85">
            <v>0</v>
          </cell>
          <cell r="PN85">
            <v>0</v>
          </cell>
          <cell r="PO85">
            <v>0</v>
          </cell>
          <cell r="PP85">
            <v>243315871</v>
          </cell>
          <cell r="PQ85">
            <v>19675912</v>
          </cell>
          <cell r="PR85">
            <v>1545440327</v>
          </cell>
          <cell r="PS85" t="str">
            <v>Meta Proyecto de Inversión</v>
          </cell>
        </row>
        <row r="86">
          <cell r="A86" t="str">
            <v>PD139</v>
          </cell>
          <cell r="B86">
            <v>7872</v>
          </cell>
          <cell r="C86" t="str">
            <v>7872_7</v>
          </cell>
          <cell r="D86">
            <v>2020110010185</v>
          </cell>
          <cell r="E86" t="str">
            <v>Un nuevo contrato social y ambiental para la Bogotá del siglo XXI</v>
          </cell>
          <cell r="F86" t="str">
            <v>5. Construir Bogotá región con gobierno abierto, transparente y ciudadanía consciente.</v>
          </cell>
          <cell r="G86" t="str">
            <v>54. Transformación digital y gestión de TIC para un territorio inteligente</v>
          </cell>
          <cell r="H86" t="str">
            <v>Generar valor público para la ciudadanía, la Secretaria General y sus grupos de interes, mediante el uso y aprovechamiento estratégico de TIC.</v>
          </cell>
          <cell r="I86" t="str">
            <v>2. Contar con servicios digitales que atiendan las necesidades de los grupos de interés</v>
          </cell>
          <cell r="J86" t="str">
            <v>Transformación digital y gestión TIC</v>
          </cell>
          <cell r="K86" t="str">
            <v>Oficina de Alta Consejería Distrital de Tecnologías de Información y Comunicaciones - TIC</v>
          </cell>
          <cell r="L86" t="str">
            <v>Iván Mauricio Durán Pabón</v>
          </cell>
          <cell r="M86" t="str">
            <v>Alto Consejero Distrital de Tecnologías de Información y Comunicaciones - TIC</v>
          </cell>
          <cell r="N86" t="str">
            <v>Oficina de Alta Consejería Distrital de Tecnologías de Información y Comunicaciones - TIC</v>
          </cell>
          <cell r="O86" t="str">
            <v>Oscar Javier Asprilla Cruz</v>
          </cell>
          <cell r="P86" t="str">
            <v>Alto Consejero Distrital de Tecnologías de Información y Comunicaciones - TIC</v>
          </cell>
          <cell r="Q86" t="str">
            <v>Luisa Fernanda Ortega</v>
          </cell>
          <cell r="R86" t="str">
            <v>Jenny Torres</v>
          </cell>
          <cell r="S86" t="str">
            <v>7. Mantener una plataforma tecnológica y de redes de la SG actualizada.</v>
          </cell>
          <cell r="T86" t="str">
            <v>Mantener una plataforma tecnológica y de redes de la SG actualizada.</v>
          </cell>
          <cell r="AB86" t="str">
            <v>22.1. Número de plataformas tecnológicas y de redes de la Secretaria General actualizadas.</v>
          </cell>
          <cell r="AC86" t="str">
            <v>7. Mantener una plataforma tecnológica y de redes de la SG actualizada.</v>
          </cell>
          <cell r="AI86" t="str">
            <v xml:space="preserve">PD_PMR: 22.1. Número de plataformas tecnológicas y de redes de la Secretaria General actualizadas.; PD_Meta Proyecto: 7. Mantener una plataforma tecnológica y de redes de la SG actualizada.; </v>
          </cell>
          <cell r="AJ86" t="str">
            <v xml:space="preserve">La programación se realiza de acuerdo a las actividades programadas por el lider del grupo de infraestructura  y aprobadas por el jefe de la OTIC </v>
          </cell>
          <cell r="AK86">
            <v>44055</v>
          </cell>
          <cell r="AL86">
            <v>1</v>
          </cell>
          <cell r="AM86">
            <v>2023</v>
          </cell>
          <cell r="AN86" t="str">
            <v xml:space="preserve">Mide el avance de las actividades o la gestion realizada para la consecusión de  las soluciones tecnologicas que permiten adecuar u organizar o ampliar o actualizar la Infraestructura Tecnológica </v>
          </cell>
          <cell r="AO86" t="str">
            <v>Lograr mantener la plataforma tecnologica y de redes actualizada para el normal funcionamiento en la Secretaria General.</v>
          </cell>
          <cell r="AP86">
            <v>2020</v>
          </cell>
          <cell r="AQ86">
            <v>2024</v>
          </cell>
          <cell r="AR86" t="str">
            <v>Constante</v>
          </cell>
          <cell r="AS86" t="str">
            <v>Eficacia</v>
          </cell>
          <cell r="AT86" t="str">
            <v>Número</v>
          </cell>
          <cell r="AU86" t="str">
            <v>Resultado</v>
          </cell>
          <cell r="AV86" t="str">
            <v>N/D</v>
          </cell>
          <cell r="AW86" t="str">
            <v>N/D</v>
          </cell>
          <cell r="AX86" t="str">
            <v>N/D</v>
          </cell>
          <cell r="AY86">
            <v>1</v>
          </cell>
          <cell r="BB86" t="str">
            <v>Implementar soluciones tecnologicas y de redes actualizadas para el normal funcionamiento en la Secretaria General.</v>
          </cell>
          <cell r="BC86" t="str">
            <v xml:space="preserve">(Act ejecutadas / Act programadas) *100 </v>
          </cell>
          <cell r="BD86" t="str">
            <v>Act ejecutadas</v>
          </cell>
          <cell r="BE86" t="str">
            <v>Act programadas</v>
          </cell>
          <cell r="BF86" t="str">
            <v>Documentos producto de Etapas del proceso precontractual de extensión garantia DELL, Bolsa tecnologica, Licenciamiento ancho de banda, extensión garantia HP, Sistema de monitoreo, Red WIFI, Buscador Google. 
Memorando, relacionados con los mismos procesos mencionados anteriormente.
Correos electronicos, entre pesonal tecnico y de contratación en las diferentes etapas contractual y ejecución..
Etapa de ejecución contractual como informes de supervisión, pagos etc. 
Solución impementada</v>
          </cell>
          <cell r="BG86">
            <v>1</v>
          </cell>
          <cell r="BH86">
            <v>44055</v>
          </cell>
          <cell r="BI86">
            <v>0</v>
          </cell>
          <cell r="BJ86" t="str">
            <v>Plan de acción - proyectos de inversión (actividades)</v>
          </cell>
          <cell r="BK86">
            <v>1</v>
          </cell>
          <cell r="BL86">
            <v>1</v>
          </cell>
          <cell r="BM86">
            <v>1</v>
          </cell>
          <cell r="BN86">
            <v>1</v>
          </cell>
          <cell r="BO86">
            <v>1</v>
          </cell>
          <cell r="BP86">
            <v>1</v>
          </cell>
          <cell r="BQ86">
            <v>22428383906</v>
          </cell>
          <cell r="BR86">
            <v>3605352918</v>
          </cell>
          <cell r="BS86">
            <v>4162558957</v>
          </cell>
          <cell r="BT86">
            <v>5370867648</v>
          </cell>
          <cell r="BU86">
            <v>4389358383</v>
          </cell>
          <cell r="BV86">
            <v>4900246000</v>
          </cell>
          <cell r="BW86">
            <v>1</v>
          </cell>
          <cell r="BX86">
            <v>1</v>
          </cell>
          <cell r="BY86">
            <v>1</v>
          </cell>
          <cell r="BZ86">
            <v>1</v>
          </cell>
          <cell r="CA86">
            <v>1</v>
          </cell>
          <cell r="CB86">
            <v>1</v>
          </cell>
          <cell r="CC86">
            <v>1</v>
          </cell>
          <cell r="CD86">
            <v>3591127173</v>
          </cell>
          <cell r="CE86">
            <v>2598492550</v>
          </cell>
          <cell r="CF86">
            <v>4150441333</v>
          </cell>
          <cell r="CG86">
            <v>3674696139</v>
          </cell>
          <cell r="CH86">
            <v>5368865657</v>
          </cell>
          <cell r="CI86">
            <v>4697675658</v>
          </cell>
          <cell r="CJ86">
            <v>1</v>
          </cell>
          <cell r="CK86">
            <v>0.99999999999999989</v>
          </cell>
          <cell r="CL86">
            <v>1</v>
          </cell>
          <cell r="CM86" t="str">
            <v>No aplica</v>
          </cell>
          <cell r="CN86" t="str">
            <v>Suma</v>
          </cell>
          <cell r="CO86">
            <v>5.6666666666666664E-2</v>
          </cell>
          <cell r="CP86">
            <v>6.3333333333333339E-2</v>
          </cell>
          <cell r="CQ86">
            <v>8.666666666666667E-2</v>
          </cell>
          <cell r="CR86">
            <v>8.3333333333333329E-2</v>
          </cell>
          <cell r="CS86">
            <v>8.3333333333333329E-2</v>
          </cell>
          <cell r="CT86">
            <v>0.10333333333333333</v>
          </cell>
          <cell r="CU86">
            <v>0.10333333333333333</v>
          </cell>
          <cell r="CV86">
            <v>8.666666666666667E-2</v>
          </cell>
          <cell r="CW86">
            <v>8.666666666666667E-2</v>
          </cell>
          <cell r="CX86">
            <v>8.3333333333333329E-2</v>
          </cell>
          <cell r="CY86">
            <v>7.6666666666666661E-2</v>
          </cell>
          <cell r="CZ86">
            <v>8.666666666666667E-2</v>
          </cell>
          <cell r="DA86">
            <v>1</v>
          </cell>
          <cell r="DB86">
            <v>0.47666666666666663</v>
          </cell>
          <cell r="DC86">
            <v>0.47666666666666663</v>
          </cell>
          <cell r="DD86">
            <v>17</v>
          </cell>
          <cell r="DE86">
            <v>19</v>
          </cell>
          <cell r="DF86">
            <v>26</v>
          </cell>
          <cell r="DG86">
            <v>25</v>
          </cell>
          <cell r="DH86">
            <v>25</v>
          </cell>
          <cell r="DI86">
            <v>31</v>
          </cell>
          <cell r="DJ86">
            <v>31</v>
          </cell>
          <cell r="DK86">
            <v>26</v>
          </cell>
          <cell r="DL86">
            <v>26</v>
          </cell>
          <cell r="DM86">
            <v>25</v>
          </cell>
          <cell r="DN86">
            <v>23</v>
          </cell>
          <cell r="DO86">
            <v>26</v>
          </cell>
          <cell r="DP86">
            <v>300</v>
          </cell>
          <cell r="DQ86">
            <v>17</v>
          </cell>
          <cell r="DR86">
            <v>19</v>
          </cell>
          <cell r="DS86">
            <v>26</v>
          </cell>
          <cell r="DT86">
            <v>25</v>
          </cell>
          <cell r="DU86">
            <v>25</v>
          </cell>
          <cell r="DV86">
            <v>31</v>
          </cell>
          <cell r="DW86">
            <v>0</v>
          </cell>
          <cell r="DX86">
            <v>0</v>
          </cell>
          <cell r="DY86">
            <v>0</v>
          </cell>
          <cell r="DZ86">
            <v>0</v>
          </cell>
          <cell r="EA86">
            <v>0</v>
          </cell>
          <cell r="EB86">
            <v>0</v>
          </cell>
          <cell r="EC86">
            <v>143</v>
          </cell>
          <cell r="ED86">
            <v>143</v>
          </cell>
          <cell r="EE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F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G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H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I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J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K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L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M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N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O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P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Q86" t="str">
            <v>1. Informe de avance en el mes de enero de las etapas precontractuales de los  procesos de infraestructura de TI  - 2023
2. Informe de avance del mes de enero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enero del Fortalecemiento de la Gobernalidad de TI en la Secretaria General</v>
          </cell>
          <cell r="ER86" t="str">
            <v xml:space="preserve">1. Informe de avance en el mes de febrero de las etapas precontractuales de los  procesos de infraestructura de TI  - 2023
2. Informe de avance del mes de febrero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febrero del Fortalecemiento de la Gobernalidad de TI en la Secretaria General
</v>
          </cell>
          <cell r="ES86" t="str">
            <v xml:space="preserve">1. Informe de avance en el mes de marzo de las etapas precontractuales de los  procesos de infraestructura de TI  - 2023
2. Informe de avance del mes de marzo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marzo del Fortalecemiento de la Gobernalidad de TI en la Secretaria General
</v>
          </cell>
          <cell r="ET86" t="str">
            <v xml:space="preserve">1. Informe de avance en el mes de abril de las etapas precontractuales de los  procesos de infraestructura de TI  - 2023
2. Informe de avance del mes de abril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abril del Fortalecemiento de la Gobernalidad de TI en la Secretaria General
</v>
          </cell>
          <cell r="EU86" t="str">
            <v xml:space="preserve">1. Informe de avance en el mes de mayo de las etapas precontractuales de los  procesos de infraestructura de TI  - 2023
2. Informe de avance del mes de mayo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mayo del Fortalecemiento de la Gobernalidad de TI en la Secretaria General
</v>
          </cell>
          <cell r="EV86" t="str">
            <v xml:space="preserve">1. Informe de avance en el mes de junio de las etapas precontractuales de los  procesos de infraestructura de TI  - 2023
2. Informe de avance del mes de junio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junio del Fortalecemiento de la Gobernalidad de TI en la Secretaria General
</v>
          </cell>
          <cell r="EW86">
            <v>0</v>
          </cell>
          <cell r="EX86">
            <v>0</v>
          </cell>
          <cell r="EY86">
            <v>0</v>
          </cell>
          <cell r="EZ86">
            <v>0</v>
          </cell>
          <cell r="FA86">
            <v>0</v>
          </cell>
          <cell r="FB86">
            <v>0</v>
          </cell>
          <cell r="FC86">
            <v>4452596000</v>
          </cell>
          <cell r="FD86">
            <v>4452596000</v>
          </cell>
          <cell r="FE86">
            <v>4452596000</v>
          </cell>
          <cell r="FF86">
            <v>4452596000</v>
          </cell>
          <cell r="FG86">
            <v>4452596000</v>
          </cell>
          <cell r="FH86">
            <v>4452596000</v>
          </cell>
          <cell r="FI86">
            <v>4452596000</v>
          </cell>
          <cell r="FJ86">
            <v>4452596000</v>
          </cell>
          <cell r="FK86">
            <v>4452596000</v>
          </cell>
          <cell r="FL86">
            <v>4452596000</v>
          </cell>
          <cell r="FM86">
            <v>4452596000</v>
          </cell>
          <cell r="FN86">
            <v>4452596000</v>
          </cell>
          <cell r="FO86">
            <v>4452596000</v>
          </cell>
          <cell r="FP86">
            <v>4452596000</v>
          </cell>
          <cell r="FQ86">
            <v>4452596000</v>
          </cell>
          <cell r="FR86">
            <v>4539365334</v>
          </cell>
          <cell r="FS86">
            <v>4539365334</v>
          </cell>
          <cell r="FT86">
            <v>4389358383</v>
          </cell>
          <cell r="FU86">
            <v>4389358383</v>
          </cell>
          <cell r="FV86">
            <v>0</v>
          </cell>
          <cell r="FW86">
            <v>0</v>
          </cell>
          <cell r="FX86">
            <v>0</v>
          </cell>
          <cell r="FY86">
            <v>0</v>
          </cell>
          <cell r="FZ86">
            <v>0</v>
          </cell>
          <cell r="GA86">
            <v>0</v>
          </cell>
          <cell r="GB86">
            <v>4389358383</v>
          </cell>
          <cell r="GC86">
            <v>2032117644</v>
          </cell>
          <cell r="GD86">
            <v>2063838908</v>
          </cell>
          <cell r="GE86">
            <v>2200511318</v>
          </cell>
          <cell r="GF86">
            <v>3359825692</v>
          </cell>
          <cell r="GG86">
            <v>3359825692</v>
          </cell>
          <cell r="GH86">
            <v>3635523685</v>
          </cell>
          <cell r="GI86">
            <v>0</v>
          </cell>
          <cell r="GJ86">
            <v>0</v>
          </cell>
          <cell r="GK86">
            <v>0</v>
          </cell>
          <cell r="GL86">
            <v>0</v>
          </cell>
          <cell r="GM86">
            <v>0</v>
          </cell>
          <cell r="GN86">
            <v>0</v>
          </cell>
          <cell r="GO86">
            <v>3635523685</v>
          </cell>
          <cell r="GP86">
            <v>0</v>
          </cell>
          <cell r="GQ86">
            <v>214596627</v>
          </cell>
          <cell r="GR86">
            <v>568153578</v>
          </cell>
          <cell r="GS86">
            <v>746017409</v>
          </cell>
          <cell r="GT86">
            <v>2063982000</v>
          </cell>
          <cell r="GU86">
            <v>2251539354</v>
          </cell>
          <cell r="GV86">
            <v>0</v>
          </cell>
          <cell r="GW86">
            <v>0</v>
          </cell>
          <cell r="GX86">
            <v>0</v>
          </cell>
          <cell r="GY86">
            <v>0</v>
          </cell>
          <cell r="GZ86">
            <v>0</v>
          </cell>
          <cell r="HA86">
            <v>0</v>
          </cell>
          <cell r="HB86">
            <v>2251539354</v>
          </cell>
          <cell r="HC86">
            <v>671189999</v>
          </cell>
          <cell r="HD86">
            <v>671189999</v>
          </cell>
          <cell r="HE86">
            <v>671189999</v>
          </cell>
          <cell r="HF86">
            <v>671189999</v>
          </cell>
          <cell r="HG86">
            <v>671189999</v>
          </cell>
          <cell r="HH86">
            <v>671189999</v>
          </cell>
          <cell r="HI86">
            <v>0</v>
          </cell>
          <cell r="HJ86">
            <v>0</v>
          </cell>
          <cell r="HK86">
            <v>0</v>
          </cell>
          <cell r="HL86">
            <v>0</v>
          </cell>
          <cell r="HM86">
            <v>0</v>
          </cell>
          <cell r="HN86">
            <v>0</v>
          </cell>
          <cell r="HO86">
            <v>671189999</v>
          </cell>
          <cell r="HP86">
            <v>0</v>
          </cell>
          <cell r="HQ86">
            <v>484436017</v>
          </cell>
          <cell r="HR86">
            <v>520506938</v>
          </cell>
          <cell r="HS86">
            <v>530222105</v>
          </cell>
          <cell r="HT86">
            <v>547743504</v>
          </cell>
          <cell r="HU86">
            <v>547743504</v>
          </cell>
          <cell r="HV86">
            <v>0</v>
          </cell>
          <cell r="HW86">
            <v>0</v>
          </cell>
          <cell r="HX86">
            <v>0</v>
          </cell>
          <cell r="HY86">
            <v>0</v>
          </cell>
          <cell r="HZ86">
            <v>0</v>
          </cell>
          <cell r="IA86">
            <v>0</v>
          </cell>
          <cell r="IB86">
            <v>547743504</v>
          </cell>
          <cell r="IC86" t="str">
            <v>La Secretaria General, ha avanzado en “Mantener una plataforma tecnológica y de redes de la Secretaria General actualizada”, en las siguientes actividades para 3 temáticas así::
1.	Actualizar y ampliar los servicios tecnológicos de la Secretaria General, al terminar el periodo se han adelantado las siguientes actividades principales:
RENOVACION SERVICIO SOPORTE ORACLE
-	Se recibe carta de confirmación de renovación de soporte Oracle, se paga servicio contratado. Con ello se asegura disponer con versiones posteriores o más adelantadas del programa que Oracle pone generalmente a disposición de sus clientes con soporte para las licencias de programas, sin tarifa de licencia adicional
SOPORTE, MANTENIMIENTO, UPGRADE Y ACTUALIZACIÓN SOFTWARE ABBY
-	Este proceso de mínima cuantía se envió a la Dirección de Contratos en febrero de 2023.
-	Fue publicado en Secop bajo el numero SGA-MC-004-2023.
-	El proceso de mínima cuantía SGA-MC-004-2023 fue adjudicado y se ejecutó sin ningún inconveniente, se tramito respectivo pago.
NUBE PUBLICA – AZURE MICROSOFT
-	Se gestiono la Orden de compra 107117 ante la plataforma Colombia Compra, y se remite Acta de Requerimiento para inicio de ejecución del Cto 603-2023, actualmente se encuentra en ejecución.
-	Durante el mes de mayo, como actividades de ejecución del contrato se recibe correo de Microsoft para dar la aprobación de los servicios de AZURE. Se realiza la verificación del contrató y de las licencias en el portal VLSC de Microsoft.  El proveedor envía acta de entrega de los servicios de AZURE.  Se envía correo con la aprobación del acta de entrega y verificación de servicios de AZURE.  Se hace el trámite para pago respectivo enviando el memorando de pago 3-2023-14542 y sus respectivos soportes. Con el pago se da por terminado la ejecución del contrato 603-2023
SERVICIOS Y LICENCIAS MICROSOFT
-	En abril, se publica evento de cotización 147678 en la plataforma Colombia Compra, se realiza la evaluación técnica de las 5 empresas que se presentaron y se genera la Orden de Compra 108495   y se remite Acta de Requerimiento para inicio de ejecución del Cto 622-2023
-	En mayo Microsoft envía correo para dar la Bienvenida al portal de activación de las licencias de office 365.  Se realiza la verificación del contrató y de las licencias en el portal VLSC de Microsoft.  Se hace el trámite para pago respectivo enviando el memorando de pago 3-2023-14330 y sus respectivos soportes.   Con el pago se da por terminado la ejecución del contrato 622-2023
ADQUISICIÓN LICENCIAS A PERPETUIDAD
-	Durante el periodo se consolidan las necesidades y se elaboran los documentos del proceso para abrir el evento de cotización, ya que esta adquisición se hace por Tienda Virtual.   Profesional del área envía correo con documentos para la apertura del evento.   Se envía correo con la Publicación del evento de cotización de licencias office a perpetuidad. En plataforma de SECOP Tienda Virtual queda publicado en proceso 151233. 
-	Se gestiono el evento de cotización 151233, se recibieron propuestas, se evaluaron se produce la orden de compra 111744 y de esta se genera el contrato 689 de 2023 con la empresa Controles Empresariales, y se firma acta de requerimiento para dar inicio a la ejecución del dicho contrato.
SERVICIOS DE APOYO PARA ORACLE
-	Durante el periodo se elabora ficha técnica, y se estructura el formato para estudio de mercado. Se envía correo a 10 proveedores con la ficha técnica y el formato de cotización. 
-	En junio se realizó el estudio de mercado para el proceso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se solicita CDP y se envía documentación a la Dirección de contratación mediante el memorando 3-2023-17636.
Ejecución de proceso con Recursos de RESERVAS PRESUPUESTALES
ADQUISICIÓN, INSTALACIÓN Y PUESTA EN FUNCIONAMIENTO DE TABLETAS INDUSTRIALES
-	Una vez se reciben en el almacén las tabletas realiza el trámite para pago del 80% del contrato.
-	El proveedor procede a la instalación de las tabletas en el SuperCade 20 de Julio, el proveedor envía la factura para el pago del 20% restante
-	Se prepara la documentación respectiva y se envía documentación para tramite de pago y así finiquitar esta reserva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	En mayo se envía oficio 2-2023-13359 al proveedor solicitando la información del documento de la DIAN 
-	En junio se envía nuevo oficio 2-2023-16550 al proveedor solicitando documentación faltante, la cual se recibió a finales de mes, junto con el documento de importación DIAN, y se procede a realizar la certificación para pago correspondiente quedando con el memorando radicado NO. 3-2023-18393 a la subdirección financiera. Con este trámite se termina el contrato y se paga la totalidad de esta reserva en el mes de julio.
ADQUISICIÓN, INSTALACIÓN Y PUESTA EN FUNCIONAMIENTO DE IMPRESORAS PARA TURNOS
-	Una vez se realiza el ingreso al almacén de las impresoras se realizan las actividades para pago respectivo al 80%, según lo estipulado en la forma de pago.
-	El contratista realiza instalación de las impresoras en la Red Cade en sitios definidos por la Oficina TIC.
-	Una vez instaladas y puesta en funcionamiento la Oficina TIC procede a enviar segundo pago y así finiquitar esta reserva.
ADQUISICIÓN, CONFIGURACION Y PUESTA EN FUNCIONAMIENTO DE LICENCIAS (SOFTWARE) 
-	Al llegar las licencias a la OTIC se verifican y se envía memorando para ingreso al almacén.
-	Se recibe factura por parte el proveedor
-	Se genera certificación de cumplimiento para pago respectivo
-	Se prepara documentación y se envía memorando para tramite de pago y así se finiquita esta reserva.
SOFTWARE RED DISTRITAL DE ARCHIVOS – REDA / Plataforma Bogotá Historia Común 2.0 (BHC 2.0)
-	Se realiza la revisión de los casos de uso junto con el contratista, para el desarrollo de la plataforma Bogotá Historia Común 2.0, el contratista verifica los requerimientos, pero dentro de las estimaciones de tiempo para completar el desarrollo estas quedan por fuera del plazo de finalización del contrato, por lo tanto se decide no utilizar las horas de consultoría contratadas, solo se terminan las capacitaciones programadas y se determina terminar y liquidar el contrato el cual finalizo el 27 de mayo de 2023.   
-	Se desarrollan las capacitaciones contratadas y se tramita el pago respectivo.
-	En el mes de junio se realiza la revisión del contrato 983-2022 con la empresa Analítica SAS, se realizó el pago de las capacitaciones, pero las 1000 horas que se tenían prevista para desarrollo del proyecto BHC 2.0, quedaban por fuera del alcance del proyecto por la ejecución en tiempo del desarrollo por parte del contratista, por lo cual la supervisión técnica decide no utilizar estas 1000 horas que eran sobre ejecución, y concluir el desarrollo del proyecto in-house con su equipo técnico.   Por lo tanto, se realiza proceso de terminación del contrato que contractualmente finaliza el 28 de mayo de 2023, se procede a realizar el trámite administrativo de liquidación, con el fin de liberar los recursos de reserva de las 1000 horas, se remite acta de liquidación al contratista y se procede a realizar trámite administrativo al interior de la entidad
2.	Optimizar sistemas de información y de gestión de datos de la Secretaria General, se presenta avances en:
a.	En lo recorrido de la vigencia 2023 se han optimizado, mantenido actualizados según requerimientos de usuarios y se ha brindado soporte técnico tanto a los siguientes páginas web y sistemas: 
PORTALES:
•	Sede Electrónica Web Secretaría General
•	Intranet
•	Portal Centro Gobierno
•	Portal Centro Memoria Paz y Reconciliación – CMPR
SISTEMAS DE INFORMACION
•	Sistema Bogotá Te Escucha – BTE
•	Sistema Unificado Distrital de Inspección, Vigilancia y Control (SUDIVC)
•	Sistema de Información Bogotá Internacional – SIBI
•	Sistema de Gestion Documental - SIGA
•	Sistema LIMAY – Contabilidad. 
•	Sistema PERNO - Personal y Nómina. 
•	Sistema Gestión Contractual   
•	Sistema Facturación (Servicio al Ciudadano)
•	Sistema Sipres (Presupuesto Interno). 
•	Regalías y Fondiger (Alta Tic)
•	SAI/SAE – Almacén e Inventario
b.	En lo recorrido de la vigencia 2023 se han desarrollo e implementado nuevos sistemas de información, sitios y páginas Web y/o nuevas funcionalidades a sistemas o paginas ya existentes, las siguientes
PORTALES
•	Portal Nueva Sede Electrónica Secretaría General
•	Portal Centro Memoria Paz y Reconciliación - CMPR
•	Sitio Web Alta Consejería De Paz, Víctimas Y Reconciliación
•	Nueva Intranet
•	Portal Guía De Trámites (Integración Con Suit)
•	Portal – Bogotá Historia Común
•	Portal de la Alta Consejería Distrital TIC
SISTEMAS DE INFORMACION
•	Sistema de Asignación de Turnos (Nuevo SAT)
•	Sistema Unificado Distrital de IVC – SUDIVC
•	Guía de Tramites (Integración con SUIT)
•	Sistema Bogotá Historia Común
•	Sistema de Información Bogotá Internacional – SIBI
•	Sistema de Acuerdos Laborales – SIAL
•	Nuevo Sistema - Herramienta Colaborativa Bogotá Historia Común 2.0
3.	Fortalecimiento de la Gobernalidad de TI en la Secretaria General,  durante la vigencia se han adelantado las siguientes actividades: 
Seguimiento y/o Actualización PETI
•	Se solicita el estado de avance de los proyectos de PETI, para conocer su estado y terminación a diciembre 2022 y poder hacer en febrero el seguimiento y publicación respectiva.
•	Se socialización de los logros y proyectos vigencia 2022 y metas vigencia 2023 como parte de conocimiento de la OTIC ante la Entidad.   y  se  Publicación estado final al cierre de la vigencia 2022 (Seguimiento Trimestral PETI cuarto trimestre) de los proyectos de PETI. 
•	Se actualizo y solicito la aprobación de las modificaciones a la Hoja de Ruta y relación de proyectos para las vigencias 2022 y 2023.
•	Se socializo mediante Soy 10 la misión y visión de la OTIC como proceso de presentación de la Oficina TIC ante los servidores de la entidad.
•	Durante mayo se llevo a cabo el Comité Institucional de Desempeño y Gestión, en el cual se aprueba la actualización de la hoja de ruta y proyectos vigencia 2022 y vigencia 2023 que se encuentran en el PETI. Sin embargo, esta aprobación se encuentra con observaciones realizadas por la Oficina Asesora de Planeación.
•	se realiza reunión con la Oficina Asesora de Planeación con el fin de unificar conceptos presupuestales y realizar las modificaciones que correspondan.
•	se remite archivo con ajustes finales para la aprobación a las observaciones.
•	La actualización al Plan Estratégico de Tecnologías de la Información y las Comunicaciones se publica en el botón de transparencia y acceso a la información de la Sede Electrónica.
•	Una vez aprobado el PETI, se procede a la validación y registro de la información presupuestal en el formato de seguimiento trimestral PETI y se remite vía memorando electrónico la solicitud a los gestores técnicos y apoyos a la supervisión para su respectivo diligenciamiento
Durante el mes de junio se consolida información y se realiza trámite para publicar el seguimiento del primer trimestre al Plan Estratégico de Tecnologías de la Información y las Comunicaciones en la Sede Electrónica
En cuanto a Metodología de Gestion de Proyectos TI
•	Se hace presentación de la Metodología de Gestión de Proyectos TI al Jefe de Oficina TI, y este encuentra viable las etapas de la misma. Ahora el paso que sigue es definir cómo unir la metodología a un procedimiento y con el fin de impactar lo menos posible a lo establecido en los procedimientos PR-116 Elaboración y Seguimiento del Plan Estratégico de TI basado en la arquitectura empresarial de TI y el PR-106 Análisis, diseño, desarrollo e implementación de soluciones
•	Se solicita al Jefe de la Oficina de Tecnologías de la Información y las Comunicaciones la aprobación de la metodología de acuerdo a reunión desarrollada, el formato FT-511 modificado el cual referencia a la metodología.
•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En el mes de junio se da continuidad al proceso de reinstalación de la herramienta MEGA HOPEX, con apoyo del proveedor GrowData. Actualmente nos encontramos a la espera de una sesión con ellos, con el fin de conocer la herramienta y proceder a su uso, adicionalmente, a la solución de un error que presentó al acceder
En cuanto a la Estrategia de uso y Apropiación de TI 2023
•	Durante la vigencia se han realizado ocho (8) actividades dentro de la estrategia uso y apropiación de TI hasta el momento.   
	- En febrero se realizaron 2 actividades: a. Introducción al Servicio de Power Bi (07/02/2023), con asistencia de 30 personas y   b. introducción al Servicio de Power Bi escritorio (09/02/2023), con asistencia de 20 personas, 
	- En abril se realizaron 2 actividades: a. habilitar la estrategia de Viva Learning, que es una forma efectiva de brindar capacitación y desarrollo continuo a los usuarios de la entidad, utilizando herramientas integradas en Microsoft Teams y b. se realizó una charla de seguridad de la información para teletrabajadores de la entidad, con registro de 66 servidores.  
	- En mayo se realizaron 2 actividades: a. Habilitación en la Intranet un una unidad en la Intranet dentro de Sistemas de información que se denomine CAPACITACIONES Y TUTORIALES y expuso el curso auto gestionable de SharePoint   b. Adicionalmente, Microsoft brindo capacitación de la herramienta Planner para el personal de nivel directivo de la Secretaria General con asistencia de 50 personas.
	- En junio se desarrollaron 2 actividades:  a. Se cambió el menú principal que muestra el Teams y se deja visible el acceso a Vive Learning y b. Junto con Talento Humano programo la actividad de capacitación denominada ¿Sabes que es un incidente de Seguridad? a la cual asistieron 15 personas.</v>
          </cell>
          <cell r="ID86" t="str">
            <v/>
          </cell>
          <cell r="IE86" t="str">
            <v/>
          </cell>
          <cell r="IF86" t="str">
            <v>Para dar cumplimiento a lo planeado en la Meta: “Mantener una plataforma tecnológica y de redes de la Secretaria General actualizada”, se reportan los avancen en 3 temas a saber:
1.	Actualizar y ampliar los servicios tecnológicos de la Secretaria General, al terminar enero de 2023 se han adelantado las siguientes actividades principales:
RENOVACION SERVICIO SOPORTE ORACLE
-	En el mes de enero se realiza el estudio para la renovación de los servicios de soporte técnico de Oracle, por medio de tienda virtual de Colombia Compra. Para ello se solicita la oferta al proveedor exclusiovo Oracle
-	Teniendo valor de la oferta de soporte y actualizacion de productos Oracle, se procede a enviar documentación tecnica y oferta a la Dirección de contratación para su publicacion
-	Se publica evento de cotizacion en tienda virtual y como existe unico proveedor se recibe correo indicando la pertinencia del cierre anticipado del evento 143312 de Colombia Compra.
-	Se logra la adjudicacion y la orden de compra en la plataforma Tienda Virtual
SOPORTE, MANTENIMIENTO, UPGRADE Y ACTUALIZACIÓN SOFTWARE ABBY
-	Se inicia el proceso para contratar el soporte, mantenimiento, upgrade y actualización -SMUA-  a la licencia a perpetuidad  de Abbyy FineReader Server de la Secretaría General de la Alcaldia Mayor de Bogotá.
-	Se realizo el estudio de mercado, los estudios previos y la ficha técnica respectiva y se remite para revisión interna en OTIC.  
-	El proceso se llevó a comité de Contratación y fue aprobado
-	Se Solicita CDP y la documentación de este proceso de mínima cuantía se enviara a la Dirección de Contratos en febrero de 2023.
Ejecución de proceso con Recursos de reservas presupuestales
ADQUISICIÓN, INSTALACIÓN Y PUESTA EN FUNCIONAMIENTO DE TABLETAS INDUSTRIALES
-	Se recibieron las tabletas industriales en el almacén de la entidad,  se paquetearon y se realizó la instalación en Supercade 20 de julio cumpliendo así con el contrato. 
-	Se diligencia acta de recibo a satisfacción 
ADQUISICIÓN, INSTALACIÓN Y PUESTA EN FUNCIONAMIENTO DE MEMORIAS PARA PC
-	El contrato de memorias  fue prorrogado nuevamente, teniendo en cuenta que no habían llegado la totalidad de memorias y que están deben ser instaladas en los equipos que se encuentran en las diferentes sedes de la entidad. Las memorias llegaran a la entidad en la primera semana de febrero para su posterior instalación.
ADQUISICIÓN, INSTALACIÓN Y PUESTA EN FUNCIONAMIENTO DE IMPRESORAS PARA TURNOS
-	Se recibieron las impresoras en el almacén de la entidad, se paquetearon  y se comenzaran a instalar en sitio en febrero 2023.
ADQUISICIÓN, CONFIGURACION Y PUESTA EN FUNCIONAMIENTO DE LICENCIAS (SOFTWARE) 
-	El Contrato fue ejecutado en enero del 2023, se recibieron las licencias, se enviara a ingreso a almacén dado que hay un ítems de los 14 que debe ingresar al almacén de la entidad, para su posterior instalación y pago.
SOFTWARE RED DISTRITAL DE ARCHIVOS – REDA / Plataforma Bogotá Historia Común 2.0 (BHC 2.0)
-	En el mes de enero se realiza la revisión de los casos de uso junto con el contratista, para el desarrollo de la plataforma Bogotá Historia Común 2.0 (BHC 2.0), junto con el equipo del proyecto de la OTIC.    El contratista evalúa los casos de uso y se verifica funcionamiento del BPMS, para empezar con el modelamiento de los procesos del proyecto BHC 2.0, al igual que la definición y plan de trabajo, para utilización de las horas de consultoría para desarrollo del proyecto y capacitación de esta.  
-	Se realiza seguimiento al proyecto BHC 2.0 
-	Se hace reunión equipo de trabajo OTIC, seguimiento proyecto BHC 2.0 
-	Se hace reunión para verificación instalación y casos de uso con el contratista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LIMAY – Contabilidad.  (Es Reserva)
•	Sistema PERNO - Personal y Nómina. 
•	Sistema Gestión Contractual   
•	Sistema Facturación (Servicio al Ciudadano)
•	Sistema Sipres (Presupuesto Interno). 
•	Regalías (Alta Tic)
b.	Al terminar el periodo se han desarrollo e implementado nuevos sistemas de información, sitios y páginas Web y/o nuevas funcionalidades a sistemas o paginas ya existentes, las siguientes
PORTALES
•	Portal Nueva Sede Electrónica Secretaría General
•	Sitio Web Alta Consejería De Paz, Víctimas Y Reconciliación
•	Nueva Intranet
•	Portal Guía De Trámites (Integración Con Suit)
SISTEMAS DE INFORMACION
•	Sistema de Asignación de Turnos (Nuevo SAT)
•	Sistema Unificado Distrital de IVC – SUDIVC
3.	Fortalecimiento de la Gobernalidad de TI en la Secretaria General,  al finalizar el periodo se han adelantado las siguientes actividades: 
•	En cuanto a PETI se solicita el estado de avance de los proyectos de PETI, para conocer su estado y terminación a diciembre 2022 y poder hacer en febrero el seguimiento y publicación respectiva.
•	En relación con la Estrategia de uso y Apropiación de TI 2023, se elaboró el documento estrategia y se envía al jefe de OTIC para su aprobación, ya que las actividades de formación de herramientas Ofimáticas inician en el mes de febrero.</v>
          </cell>
          <cell r="IG86" t="str">
            <v xml:space="preserve">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
RENOVACION SERVICIO SOPORTE ORACLE
-	Se recibe carta de confirmación de renovación de soporte Oracle, se paga servicio contratado. Con ello se asegura disponer con versiones posteriores o más adelantadas del programa que Oracle pone generalmente a disposición de sus clientes con soporte para las licencias de programas, sin tarifa de licencia adicional
SOPORTE, MANTENIMIENTO, UPGRADE Y ACTUALIZACIÓN SOFTWARE ABBY
-	Este proceso de mínima cuantía se envió a la Dirección de Contratos en febrero de 2023.
-	Fue publicado en Secop bajo el numero SGA-MC-004-2023.
-	El proceso fue adjudicado y se inicia la ejecución en el mes de marzo
NUBE PUBLICA – AZURE MICROSOFT
-	Durante el mes de febrero se realizó un consolidado de necesidades y requerimiento procediendo a trabajar con la herramienta de simulador en línea, prevista por el portal de Colombia Compra Eficiente
-	Se registran cantidades en el Simulador en línea los servicios necesarios por la Secretaria General
-	Después de varios intentos se obtiene resultado del simulador y se solicita CDP y así tener respaldo presupuestal del proceso.
SERVICIOS Y LICENCIAS MICROSOFT
-	Para este proceso se realizaron reunionés con el equipo de Microsoft para confirmar y validar las necesidades frente al licenciamiento de Office 365 y las herramientas colaborativas 
-	Se inicio el procedimiento en línea de la simulación de servicios y licencias
Ejecución de proceso con Recursos de reservas presupuestales
ADQUISICIÓN, INSTALACIÓN Y PUESTA EN FUNCIONAMIENTO DE TABLETAS INDUSTRIALES
-	Una vez se reciben en el almacén las tabletas realiza el trámite para pago del 80% del contrato.
-	El proveedor procede a la instalación de las tabletas en el SuperCade 20 de Julio, el proveedor envía la factura para el pago del 20% restante
-	Se prepara la documentación respectiva y se envía documentación para tramite de pago y así finiquitar esta reserva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ADQUISICIÓN, INSTALACIÓN Y PUESTA EN FUNCIONAMIENTO DE IMPRESORAS PARA TURNOS
-	Una vez se realiza el ingreso al almacén de las impresoras se realizan las actividades para pago respectivo al 80%, según lo estipulado en la forma de pago.
-	El contratista realiza instalación de las impresoras en la Red Cade en sitios definidos por la Oficina TIC.
-	Una vez instaladas y puesta en funcionamiento la Oficina TIC procede a enviar segundo pago y así finiquitar esta reserva.
ADQUISICIÓN, CONFIGURACION Y PUESTA EN FUNCIONAMIENTO DE LICENCIAS (SOFTWARE) 
-	Al llegar las licencias a la OTIC se verifican y se envía memorando para ingreso al almacén.
-	Se recibe factura por parte el proveedor
-	Se genera certificación de cumplimiento para pago respectivo
-	Se prepara documentación y se envía memorando para tramite de pago y así se finiquita esta reserva.
SOFTWARE RED DISTRITAL DE ARCHIVOS – REDA / Plataforma Bogotá Historia Común 2.0 (BHC 2.0)
-	En el mes de febrero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Se realiza reunión con equipo Archivo de Bogotá, historias de usuario BHC 2.0
-	Se realiza Reunión con Analitica SAS y equipo de trabajo SG, proyecto BHC 2.0
-	Sa hace reunión realizada con el equipo de diseño de OTIC.
-	Se hace reunión seguimiento desarrollo plataforma colaborativa BHC 2.0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Bogotá Te Escucha – BTE
•	Sistema Unificado Distrital de Inspección, Vigilancia y Control (SUDIVC)
•	Sistema de Información Bogotá Internacional – SIBI
•	Sistema de Acuerdos Laborales - SIAL
•	Sistema de Asignación de Turnos – Nuevo SAT
•	Sistema LIMAY – Contabilidad.  (Es Reserva)
•	Sistema PERNO - Personal y Nómina. 
•	Sistema Gestión Contractual   
•	Sistema Facturación (Servicio al Ciudadano)
•	Sistema Sipres (Presupuesto Interno). 
•	Regalías (Alta Tic)
•	SAI/SAE – Almacén e Inventario
b.	Al terminar el periodo se han desarrollo e implementado nuevos sistemas de información, sitios y páginas Web y/o nuevas funcionalidades a sistemas o paginas ya existentes, las siguientes
PORTALES
•	•	Portal Nueva Sede Electrónica Secretaría General
•	Nueva Intranet
•	Portal – Bogotá Historia Común
SISTEMAS DE INFORMACION
•	Sistema de Asignación de Turnos (Nuevo SAT)
•	Guía de Tramites (Integración con SUIT)
•	Sistema Bogotá Historia Común
•	Sistema de Información Bogotá Internacional – SIBI
•	Sistema de Acuerdos Laborales - SIAL
3.	Fortalecimiento de la Gobernalidad de TI en la Secretaria General,  al finalizar el periodo se han adelantado las siguientes actividades: 
•	En cuanto a PETI Socialización de los logros y proyectos vigencia 2022 y metas vigencia 2023 como parte de conocimiento de la OTIC ante la Entidad.   y  se  Publicación estado final al cierre de la vigencia 2022 (Seguimiento Trimestral PETI cuarto trimestre) de los proyectos de PETI. 
•	En relación con la Estrategia de uso y Apropiación de TI 2023, se realizan las dos (2) actividades (charlas) planteadas en la estrategia uso y apropiación de TI en el mes de febrero: a. Introducción al Servicio de Power Bi (07/02/2023), con asistencia de 30 personas e   b. Introducción al Servicio de Power Bi escritorio (09/02/2023), con asistencia de 20 personas. 
•	Se espera que con estas actividades se despierta la aptitud en los funcionarios del adecuado uso y apropiación de herramientas TI que ofrece la entidad. </v>
          </cell>
          <cell r="IH86" t="str">
            <v>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principales:SOPORTE, MANTENIMIENTO, UPGRADE Y ACTUALIZACIÓN SOFTWARE ABBY
-	Proceso adjudicado
-	Se firma contrato 4204000-548-2023
-	Se legaliza por medio de la firma del acta de requerimiento de entrega, se da inicio a la ejecución. 
-	Se reciben soportes de la renovación del licenciamiento, y documentos soportes de la ejecución. 
-	Se certifica cumplimiento de actividades y se remite la solicitud de pago a la Subdirección Financiera. 
NUBE PUBLICA – AZURE MICROSOFT
-	Se publica la solicitud de cotizaciones se deja por termino de 5 días hábiles
-	Se reciben las ofertas se realiza evaluación jurídica, técnica y financiera.
-	Se suscribe Orden de compra
-	Inicio de ejecución en Abril
SERVICIOS Y LICENCIAS MICROSOFT
-	Se consolidan las necesidades a contratar
-	Se remite a la Dirección de Contratación para revisión
-	Se publica el evento de cotización el cual se deja por un termino de 10 días hábiles.
-	Evaluación de ofertas y suscripción de la Orden de Compra en el mes de abril.
2. Optimizar sistemas de información y de gestión de datos de la Secretaria General, se presenta avances en: 1.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Bogotá Te Escucha – BTE
•	Sistema Unificado Distrital de Inspección, Vigilancia y Control (SUDIVC)
•	Sistema de Información Bogotá Internacional – SIBI
•	Sistema de Acuerdos Laborales - SIAL
•	Sistema de Asignación de Turnos – Nuevo SAT
•	Sistema LIMAY – Contabilidad.  (Es Reserva)
•	Sistema PERNO - Personal y Nómina. 
•	Sistema Gestión Contractual   
•	Sistema Facturación (Servicio al Ciudadano)
•	Sistema Sipres (Presupuesto Interno). 
•	Regalías (Alta Tic)
•	SAI/SAE – Almacén e Inventario
2. Al terminar el periodo se han desarrollo e implementado nuevos sistemas de información, sitios y páginas Web y/o nuevas funcionalidades a sistemas o paginas ya existentes, las siguientes
PORTALES
•	Portal Nueva Sede Electrónica Secretaría General
•	Nueva Intranet
•	Portal – Bogotá Historia Común
SISTEMAS DE INFORMACION
•	Sistema de Asignación de Turnos (Nuevo SAT)
•	Guia de Tramites (Integración con SUIT)
•	Sistema Bogotá Historia Comun
•	Sistema de Información Bogotá Internacional – SIBI
•	Sistema de Acuerdos Laborales - SIAL
3. Fortalecimiento de la Gobernalidad de TI en la Secretaria General,  al finalizar el periodo se han adelantado las siguientes actividades:
-	Identificar el avance de la Arquitectura Empresarial en la Entidad frente a los componentes de la OTIC. 
-	Actualización de la información presupuestal y hoja de ruta: ejecución 2022 y programación 2023 en el Plan Estratégico de Tecnologías de la Información y las Comunicaciones. 
-	Actualización de la hoja de ruta, se podrá dar inicio al seguimiento trimestral a partir de Abril de 2023</v>
          </cell>
          <cell r="II86" t="str">
            <v>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
NUBE PÚBLICA – AZURE MICROSOFT
-	Se gestionó la Orden de compra 107117 ante la plataforma Colombia Compra, y se remite Acta de Requerimiento para inicio de ejecución del Cto 603-2023, actualmente se encuentra en ejecución.
SERVICIOS Y LICENCIAS MICROSOFT
Se publica evento de cotización 147678 en la plataforma Colombia Compra, se realiza la evaluación técnica de las 5 empresas que se presentaron y se genera la Orden de Compra 108495   y se remite Acta de Requerimiento para inicio de ejecución del Cto 622-2023
Ejecución de proceso con Recursos de reservas presupuestales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SOFTWARE RED DISTRITAL DE ARCHIVOS – REDA / Plataforma Bogotá Historia Común 2.0 (BHC 2.0)
-	En el mes de abril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Se realizan las sesiones de capacitación acordadas en el contrato, 10 sesiones de 4 horas. 
-	Se realiza seguimiento al desarrollo del proyecto Bogotá Historia Común 2.0
-	Se revisa proyecto y requerimientos con la empresa Analítica SAS.
-	Se definen los requerimientos técnicos para la implementación del BPM, en el proyecto Bogotá Historia Común - BHC 2.0
2.	Optimizar sistemas de información y de gestión de datos de la Secretaria General, se presenta avances en:
a.	Al terminar el periodo se han optimizado, mantenido actualizado según requerimientos de usuarios y se ha brindado soporte técnico tanto a las siguientes páginas web y sistemas: 
PORTALES:
•	Sede Electrónica Web Secretaría General
•	Intranet
•	Portal Centro Gobierno
•	Portal Centro Memoria Paz y Reconciliación – CMPR
SISTEMAS DE INFORMACION
•	Sistema Bogotá Te Escucha – BTE
•	Sistema Unificado Distrital de Inspección, Vigilancia y Control (SUDIVC)
•	Sistema de Información Bogotá Internacional – SIBI
•	Sistema de Gestión Documental - SIGA
•	Sistema LIMAY – Contabilidad. 
•	Sistema PERNO - Personal y Nómina. 
•	Sistema Gestión Contractual   
•	Sistema Facturación (Servicio al Ciudadano)
•	Sistema Sipres (Presupuesto Interno). 
•	Regalías (Alta Tic)
•	SAI/SAE – Almacén e Inventario
b. Al terminar el periodo se han desarrollo e implementados nuevos sistemas de información, sitios y páginas Web y/o nuevas funcionalidades a sistemas o páginas ya existentes, las siguientes
PORTALES
•	Portal Nueva Sede Electrónica Secretaría General
•	Nueva Intranet
•	Portal – Bogotá Historia Común
SISTEMAS DE INFORMACION
•	Sistema de Asignación de Turnos (Nuevo SAT)
•	Sistema de Información Bogotá Internacional – SIBI
3.	Fortalecimiento de la Gobernalidad de TI en la Secretaria General,  al finalizar el periodo se han adelantado las siguientes actividades: 
PETI:
•	Durante el mes se emite respuesta a correo de solicitud de aprobación de las modificaciones a la Hoja de Ruta y relación de proyectos para las vigencias 2022 y 2023. 
•	Se prepara presentación para  aprobación en Comité Institucional de Gestión y Desempeño.
•	Se socializa la Misión y Visión de la Oficina de Tecnologías de la Información y las Comunicaciones ante la Entidad.
Metodología de Gestión de Proyectos TI
•	Se hace presentación de la Metodología de Gestión de Proyectos TI al Jefe de Oficina TI, y este encuentra viable las etapas de la misma. Ahora el paso que sigue es definir cómo unir la metodología a un procedimiento y con el fin de impactar lo menos posible a lo establecido en los procedimientos PR-116 Elaboración y Seguimiento del Plan Estratégico de TI basado en la arquitectura empresarial de TI y el PR-106 Análisis, diseño, desarrollo e implementación de soluciones
Estrategia de uso y Apropiación de TI 2023:
•	Durante el mes de abril se realizan dos actividades para fortalecer el uso y apropiación de TI en la entidad: a. habilitar la estrategia de Viva Learning, que es una forma efectiva de brindar capacitación y desarrollo continuo a los usuarios de la entidad, utilizando herramientas integradas en Microsoft Teams y b. se realizó una charla de seguridad de la información para tele trabajadores de la entidad, con el registro de 66 servidores de la entidad."</v>
          </cell>
          <cell r="IJ86" t="str">
            <v>Para dar cumplimiento a lo planeado en la Meta: “Mantener una plataforma tecnológica y de redes de la Secretaria General actualizada”, se reportan los avancen en 3 temas a saber:
1.	Actualizar y ampliar los servicios tecnológicos de la Secretaria General, al terminar mayo de 2023 se han adelantado las siguientes actividades principales:
NUBE PUBLICA – AZURE MICROSOFT
-	Durante el mes de mayo se ejecuta el Contrato 603-2023 cuyo objeto es Adquirir Servicios de nube pública en el segmento Microsoft a través del Acuerdo Marco de Precios No. CCE-241-AMP2021, para la Secretaría General de la Alcaldía Mayor de Bogotá D.C. y se adelantaron las siguientes actividades:
-	Microsoft envía correo para dar la aprobación de los servicios de AZURE
-	Se realiza la verificación del contrató y de las licencias en el portal VLSC de Microsoft
-	El proveedor envía acta de entrega de los servicios de AZURE
-	Se envía correo con la aprobación del acta de entrega y verificación de servicios de AZURE
-	Se hace el trámite para pago respectivo enviando el memorando de pago 3-2023-14542 y sus respectivos soportes. (entre ellos: Certificado de cumplimiento, Informe de supervisión y Acta de entrega a satisfacción)
-	Con el pago se da por terminado la ejecución del contrato 603-2023
SERVICIOS Y LICENCIAS MICROSOFT
-	Durante el mes de mayo se ejecuta el Contrato 622-2023 cuyo objeto es Adquirir productos y servicios Microsoft, para dar continuidad a las aplicaciones a través del instrumento de Agregación de demanda CCE-139-IAD-2020 para la Secretaria General, y se adelantaron las siguientes actividades:
-	Microsoft envía correo para dar la Bienvenida al portal de activación de las licencias de office 365
-	Se realiza la verificación del contrató y de las licencias en el portal VLSC de Microsoft
-	Se hace el trámite para pago respectivo enviando el memorando de pago 3-2023-14330 y sus respectivos soportes. (entre ellos: Certificado de cumplimiento, Informe de supervisión y Acta de entrega a satisfacción)
-	Con el pago se da por terminado la ejecución del contrato 622-2023
ADQUISICIÓN LICENCIAS A PERPETUIDAD
-	Durante el periodo se consolidan las necesidades y se elaboran los documentos del proceso para abrir el evento de cotización, ya que esta adquisición se hace por Tienda Virtual.
-	Correo enviado al profesional del área con los documentos para la verificación de estos y proceso de apertura del evento
-	Se envía correo con la apertura del evento de cotización No. 151233 de 2023
-	Se envía correo con la Publicación del evento de cotización de licencias office a perpetuidad
SERVICIOS DE APOYO PARA ORACLE
-	Durante el periodo se da inicio con la construcción de la ficha técnica 
-	Se diseña el formato para estudio de mercado
-	Se envía correo a 10 proveedores con la ficha técnica y el formato de cotización y así formar el estudio de mercado.
-	Con las cotizaciones recibidas se elaborará el estudio de mercado en el mes de junio y se pasará para su aprobación 
ADQUISICIÓN, INSTALACIÓN Y PUESTA EN FUNCIONAMIENTO DE MEMORIAS PARA PC   (Reservas presupuestales)
-	El contrato 1009-2022. Adquisición, instalación y puesta en funcionamiento de memorias, ejecutado en su totalidad ya que se realizaron las instalaciones respectivas de los elementos en diferentes dependencias de la entidad.  Esta pendiente el segundo pago, este no se ha podido realizar dado la falta de un documento de importación DIAN.  
-	Se envía oficio 2-2023-13359 al proveedor solicitando la información
SOFTWARE RED DISTRITAL DE ARCHIVOS – REDA (reservas presupuestales) 
-	En el mes de mayo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En el mes de mayo se realiza la revisión de los casos de uso junto con el contratista, para el desarrollo de la plataforma Bogotá Historia Común 2.0, el contratista verifica los requerimientos, pero dentro de las estimaciones de tiempo para completar el desarrollo estas quedan por fuera del plazo de finalización del contrato, por lo tanto se decide no utilizar las horas de consultoría contratadas, solo se terminan las capacitaciones programadas y se determina terminar y liquidar el contrato el cual finalizo el 27 de mayo de 2023.
-	Este proceso se realizó por Colombia compra eficiente por medio de catalogo acuerdo marco de precios CCE-139-IAD-2020 por valor de $190.225.329 incluido IVA.
-	Se determina que el proyecto Bogotá Historia Común 2.0, se finalice con los desarrollos inhouse por parte del equipo técnico de la OTIC, el proyecto se tiene previsto para que se realicen sus pruebas funcionales para el próximo 09 de junio de 2023.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Gobierno
SISTEMAS DE INFORMACION
•	Sistema Bogotá Te Escucha – BTE
•	Sistema de Gestion Documental – SIGA
•	Aplicativo Humanapp 
•	Sistema de Asignación de Turnos SAT en producción (incluye Reportes Jasper)
•	Sistema LIMAY – Contabilidad
•	SISTEMA PERNO- Personal y Nomina. 
•	SISTEMA GESTION CONTRACTUAL   
•	SISTEMA FACTURACIÓN
•	REGALIAS  Y FONDIGER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Nueva Intranet
•	Portal de la Alta Consejería Distrital Tic
SISTEMAS DE INFORMACION
•	Sistema de Información Bogotá Internacional – SIBI
•	Sistema de Asignación de Turnos (Nuevo SAT)
•	Nuevo Sistema - Herramienta Colaborativa Bogotá Historia Común 2.0
3.	Fortalecimiento de la Gobernalidad de TI en la Secretaria General,  al finalizar el periodo se han adelantado las siguientes actividades: 
Seguimiento y/o Actualización PETI
-	Durante el mes se llevo a cabo el Comité Institucional de Desempeño y Gestión, en el cual se aprueba la actualización de la hoja de ruta y proyectos vigencia 2022 y vigencia 2023 que se encuentran en el PETI. Sin embargo, esta aprobación se encuentra con observaciones realizadas por la Oficina Asesora de Planeación.
-	se realiza reunión con la Oficina Asesora de Planeación con el fin de unificar conceptos presupuestales y realizar las modificaciones que correspondan.
-	se remite archivo con ajustes finales para la aprobación a las observaciones.
-	La actualización al Plan Estratégico de Tecnologías de la Información y las Comunicaciones se publica en el botón de transparencia y acceso a la información de la Sede Electrónica.
-	Una vez aprobado el PETI, se procede a la validación y registro de la información presupuestal en el formato de seguimiento trimestral PETI y se remite vía memorando electrónico la solicitud a los gestores técnicos y apoyos a la supervisión para su respectivo diligenciamiento
-	De acuerdo con la información remitida por cada uno de los gestores técnicos y apoyos a la supervisión, se consolida el Formato de seguimiento trimestral del PETI para su posterior publicación en el botón de transparencia de la Sede Electrónica.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El proveedor informa que se encuentra en proceso de búsqueda de los entregables del ejercicio de Arquitectura Empresarial con el fin de restaurar en la herramienta a partir de estos documentos, lo cual nos confirmaría en las primeras semanas de Junio de 2023. 
Estrategia de Uso y Apropiación de TI 2023
Durante el mes de mayo, teniendo en cuenta que la metodología que implemento Microsoft en cursos auto gestionables a través de la plataforma Viva Learning  la OTIC adelanto las siguientes actividades:
-	Se realizo reunión interna en la OTIC donde el grupo de Infraestructura socializo la forma de acceder a los cursos de auto aprendizaje ofrecidos por la plataforma Vive Learning. 
-	Encontrando que:  a. En el momento resulta muy engorroso los pasos que se deben realizar para acceder a cada curso.  Y b. El grupo de infraestructura muestra un trabajo previo donde se tienen definidos los cursos y su ubicación que se podrían ofrecer dentro de la plataforma Vive Learning y se diseña una forma de acceder atreves de la Intranet.
-	Se expuso el diseño definido para los cursos a través de la intranet al jefe de OTIC y dio su aval y por instrucciones de él mismo, se envió correo al grupo de desarrollo y paginas para la creación de una unidad en la Intranet dentro de Sistemas de información que se denomine CAPACITACIONES Y TUTORIALES
-	Se solicita formalmente el desarrollo dentro de la Intranet, por medio del formato FT-264
-	El grupo de desarrollo de sistemas de información y sitios y paginas web responde la viabilidad del requerimiento
-	El grupo desarrollo crea la unidad en la intranet
-	Se solicita a la Oficina de Comunicaciones la publicación en Soy10  sobre el curso auto gestionable de SharePoint.
-	La publicación salió en Soy10, dando cumplimiento a lo establecido en la Estrategia de Uso y Apropiación de TI – 2023
-	Por otro lado, Microsoft brindo capacitación de la herramienta Planner para el personal de  nivel directivo de la Secretaria General (se anexa registro asistencia)</v>
          </cell>
          <cell r="IK86" t="str">
            <v>Para dar cumplimiento a lo planeado en la Meta: “Mantener una plataforma tecnológica y de redes de la Secretaria General actualizada”, se reportan los avancen en 3 temas a saber:
1.	Actualizar y ampliar los servicios tecnológicos de la Secretaria General, al terminar junio de 2023 se han adelantado las siguientes actividades principales:.
ADQUISICIÓN LICENCIAS A PERPETUIDAD
-	Durante el periodo se gestionó el evento de cotización 151233, se recibieron propuestas, se evaluaron se produce la orden de compra 111744 y de esta se genera el contrato 689 de 2023 con la empresa Controles Empresariales, y se firma acta de requerimiento para dar inicio a la ejecución del dicho contrato.
SERVICIOS DE APOYO PARA ORACLE
-	En junio se realizó el estudio de mercado para el proceso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se solicita CDP y se envía documentación a la Dirección de contratación mediante el memorando 3-2023-17636.
LICENCIAS DE SOFTWARE DE DISEÑO Y OTROS 
Se envió el memorando a todas las dependencias solicitando las necesidades y los recursos con que cuenta cada dependencia para su adquisición.  Radicado No. 3-2023-18437. Con esto se inicia la consolidación de necesidades para la adquisición de licencias de diseño y otras que se realiza en el último trimestre de la vigencia
ADQUISICIÓN, INSTALACIÓN Y PUESTA EN FUNCIONAMIENTO DE MEMORIAS PARA PC   (Reservas presupuestales)
-	Se envía nuevo oficio 2-2023-16550 al proveedor solicitando documentación faltante, la cual se recibió a finales de mes, junto con el documento de importación DIAN, y se procede a realizar la certificación para pago correspondiente quedando con el memorando radicado NO. 3-2023-18393 a la subdirección financiera. Con este trámite se termina el contrato y se paga la totalidad de esta reserva en el mes de julio.
SOFTWARE RED DISTRITAL DE ARCHIVOS – REDA (reservas presupuestales) 
-	En el mes de junio se realiza la revisión del contrato 983-2022 con la empresa Analítica SAS, se realizó el pago de las capacitaciones, pero las 1000 horas que se tenían prevista para desarrollo del proyecto BHC 2.0, quedaban por fuera del alcance del proyecto por la ejecución en tiempo del desarrollo por parte del contratista, por lo cual la supervisión técnica decide no utilizar estas 1000 horas que eran sobre ejecución, y concluir el desarrollo del proyecto in-house con su equipo técnico.   Por lo tanto, se realiza proceso de terminación del contrato que contractualmente finaliza el 28 de mayo de 2023, se procede a realizar el trámite administrativo de liquidación, con el fin de liberar los recursos de reserva de las 1000 horas, se remite acta de liquidación al contratista y se procede a realizar trámite administrativo al interior de la entidad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Gobierno
SISTEMAS DE INFORMACION
•	Sistema Bogotá Te Escucha – BTE
•	Sistema de Gestion Documental – SIGA
•	Sistema de Asignación de Turnos SAT en producción (incluye Reportes Jasper)
•	Sistema LIMAY – Contabilidad
•	SISTEMA PERNO- Personal y Nomina. 
•	SISTEMA GESTION CONTRACTUAL   
•	SISTEMA FACTURACIÓN
•	REGALIAS  Y FONDIGER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Bogotá
•	Portal de la Alta Consejería Distrital Tic
•	Portal de la Alta Consejería de Paz, Vicitimas y Reconciliación
•	Portal Bogotá – Historia Común 2.0
SISTEMAS DE INFORMACION
•	istema de Asignación de Turnos (Nuevo SAT)
•	Nuevo Sistema - Herramienta Colaborativa Bogotá Historia Común 2.0
3.	Fortalecimiento de la Gobernalidad de TI en la Secretaria General,  al finalizar el periodo se han adelantado las siguientes actividades: 
Seguimiento y/o Actualización PETI
-	Durante el mes se solicita la publicación del seguimiento trimestral al Plan Estratégico de Tecnologías de la Información y las Comunicaciones en la Sede Electrónica.
-	Se publica en Sede Electrónica el Seguimiento primer trimestre.
-	Se atiende Auditoría de Gestión al avance del Plan Estratégico de Tecnologías de la Información y las Comunicaciones,  la Oficina de Control Interno oficializa la planeación de la Auditoría de gestión al avance del Plan Estratégico de Tecnologías de la Información y las Comunicaciones
Metodología Gestion de Proyectos de TI /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Se da continuidad al proceso de reinstalación de la herramienta MEGA HOPEX, con apoyo del proveedor GrowData. Actualmente nos encontramos a la espera de una sesión con ellos, con el fin de conocer la herramienta y proceder a su uso, adicionalmente, a la solución de un error que presentó al acceder
-	En cuanto a la Metodologia de proyectos TI,  se solicita al Jefe de la Oficina de Tecnologías de la Información y las Comunicaciones la aprobación de la metodología de acuerdo a reunión desarrollada, el formato FT-511 modificado el cual referencia a la metodología.
Estrategia de Uso y Apropiación de TI 2023
Durante el mes de junio, teniendo en cuenta que la metodología que implemento Microsoft en cursos auto gestionables a través de la plataforma Viva Learning  la OTIC adelanto las siguientes actividades:
Se cambió el menú que muestra el Teams y se deja visible el acceso a Vive Learning
Junto con Talento Humano programo la actividad de capacitación denominada ¿Sabes que es un incidente de Seguridad? a la cual asistieron 15 personas.</v>
          </cell>
          <cell r="IL86" t="str">
            <v/>
          </cell>
          <cell r="IM86" t="str">
            <v/>
          </cell>
          <cell r="IN86" t="str">
            <v/>
          </cell>
          <cell r="IO86" t="str">
            <v/>
          </cell>
          <cell r="IP86" t="str">
            <v/>
          </cell>
          <cell r="IQ86" t="str">
            <v/>
          </cell>
          <cell r="IR86">
            <v>1</v>
          </cell>
          <cell r="IS86">
            <v>1</v>
          </cell>
          <cell r="IT86">
            <v>1</v>
          </cell>
          <cell r="IU86">
            <v>1</v>
          </cell>
          <cell r="IV86">
            <v>1</v>
          </cell>
          <cell r="IW86">
            <v>1</v>
          </cell>
          <cell r="IX86">
            <v>0</v>
          </cell>
          <cell r="IY86">
            <v>0</v>
          </cell>
          <cell r="IZ86">
            <v>0</v>
          </cell>
          <cell r="JA86">
            <v>0</v>
          </cell>
          <cell r="JB86">
            <v>0</v>
          </cell>
          <cell r="JC86">
            <v>0</v>
          </cell>
          <cell r="JD86">
            <v>0.47666666666666668</v>
          </cell>
          <cell r="JE86">
            <v>5.6666666666666661</v>
          </cell>
          <cell r="JF86">
            <v>6.3333333333333339</v>
          </cell>
          <cell r="JG86">
            <v>8.6666666666666679</v>
          </cell>
          <cell r="JH86">
            <v>8.3333333333333321</v>
          </cell>
          <cell r="JI86">
            <v>8.3333333333333321</v>
          </cell>
          <cell r="JJ86">
            <v>10.333333333333334</v>
          </cell>
          <cell r="JK86">
            <v>0</v>
          </cell>
          <cell r="JL86">
            <v>0</v>
          </cell>
          <cell r="JM86">
            <v>0</v>
          </cell>
          <cell r="JN86">
            <v>0</v>
          </cell>
          <cell r="JO86">
            <v>0</v>
          </cell>
          <cell r="JP86">
            <v>0</v>
          </cell>
          <cell r="JQ86">
            <v>47.666666666666664</v>
          </cell>
          <cell r="JR86">
            <v>5.6666666666666661</v>
          </cell>
          <cell r="JS86">
            <v>12</v>
          </cell>
          <cell r="JT86">
            <v>20.666666666666668</v>
          </cell>
          <cell r="JU86">
            <v>29</v>
          </cell>
          <cell r="JV86">
            <v>37.333333333333329</v>
          </cell>
          <cell r="JW86">
            <v>47.666666666666664</v>
          </cell>
          <cell r="JX86">
            <v>47.666666666666664</v>
          </cell>
          <cell r="JY86">
            <v>47.666666666666664</v>
          </cell>
          <cell r="JZ86">
            <v>47.666666666666664</v>
          </cell>
          <cell r="KA86">
            <v>47.666666666666664</v>
          </cell>
          <cell r="KB86">
            <v>47.666666666666664</v>
          </cell>
          <cell r="KC86">
            <v>47.666666666666664</v>
          </cell>
          <cell r="KD86">
            <v>100</v>
          </cell>
          <cell r="KE86">
            <v>100</v>
          </cell>
          <cell r="KF86">
            <v>100</v>
          </cell>
          <cell r="KG86">
            <v>100</v>
          </cell>
          <cell r="KH86">
            <v>100</v>
          </cell>
          <cell r="KI86">
            <v>100</v>
          </cell>
          <cell r="KJ86" t="str">
            <v/>
          </cell>
          <cell r="KK86" t="str">
            <v/>
          </cell>
          <cell r="KL86" t="str">
            <v/>
          </cell>
          <cell r="KM86" t="str">
            <v/>
          </cell>
          <cell r="KN86" t="str">
            <v/>
          </cell>
          <cell r="KO86" t="str">
            <v/>
          </cell>
          <cell r="KP86">
            <v>100</v>
          </cell>
          <cell r="KQ86">
            <v>100</v>
          </cell>
          <cell r="KR86">
            <v>100</v>
          </cell>
          <cell r="KS86">
            <v>100</v>
          </cell>
          <cell r="KT86">
            <v>100</v>
          </cell>
          <cell r="KU86">
            <v>100</v>
          </cell>
          <cell r="KV86" t="str">
            <v/>
          </cell>
          <cell r="KW86" t="str">
            <v/>
          </cell>
          <cell r="KX86" t="str">
            <v/>
          </cell>
          <cell r="KY86" t="str">
            <v/>
          </cell>
          <cell r="KZ86" t="str">
            <v/>
          </cell>
          <cell r="LA86" t="str">
            <v/>
          </cell>
          <cell r="LB86">
            <v>100</v>
          </cell>
          <cell r="LC86" t="str">
            <v>7872_2</v>
          </cell>
          <cell r="LD86" t="str">
            <v>2. Contar con servicios digitales que atiendan las necesidades de los grupos de interés</v>
          </cell>
          <cell r="LE86">
            <v>100</v>
          </cell>
          <cell r="LF86">
            <v>49.083333333333329</v>
          </cell>
          <cell r="LG86" t="str">
            <v/>
          </cell>
          <cell r="LH86" t="str">
            <v/>
          </cell>
          <cell r="LI86">
            <v>100</v>
          </cell>
          <cell r="LJ86">
            <v>48.041666666666664</v>
          </cell>
          <cell r="LK86">
            <v>12519771000</v>
          </cell>
          <cell r="LL86">
            <v>10681189500</v>
          </cell>
          <cell r="LM86">
            <v>4798396104</v>
          </cell>
          <cell r="LN86">
            <v>1565116239</v>
          </cell>
          <cell r="LO86">
            <v>1437886230</v>
          </cell>
          <cell r="LP86">
            <v>5.6666666666666664E-2</v>
          </cell>
          <cell r="LQ86">
            <v>6.3333333333333325E-2</v>
          </cell>
          <cell r="LR86">
            <v>8.666666666666667E-2</v>
          </cell>
          <cell r="LS86">
            <v>8.3333333333333315E-2</v>
          </cell>
          <cell r="LT86">
            <v>8.3333333333333315E-2</v>
          </cell>
          <cell r="LU86">
            <v>0.10333333333333333</v>
          </cell>
          <cell r="LV86" t="str">
            <v/>
          </cell>
          <cell r="LW86" t="str">
            <v/>
          </cell>
          <cell r="LX86" t="str">
            <v/>
          </cell>
          <cell r="LY86" t="str">
            <v/>
          </cell>
          <cell r="LZ86" t="str">
            <v/>
          </cell>
          <cell r="MA86" t="str">
            <v/>
          </cell>
          <cell r="MB86">
            <v>0.47666666666666663</v>
          </cell>
          <cell r="MC86">
            <v>0.47666666666666663</v>
          </cell>
          <cell r="MD86">
            <v>0.47666666666666663</v>
          </cell>
          <cell r="ME86" t="str">
            <v>No oportuna: El tiempo de radicación debe coincidir con el plazo establecido por la Oficina Asesora de Planeación - OAP</v>
          </cell>
          <cell r="MF86" t="str">
            <v>No oportuna: El tiempo de radicación debe coincidir con el plazo establecido por la Oficina Asesora de Planeación - OAP</v>
          </cell>
          <cell r="MG86" t="str">
            <v>No oportuna: El tiempo de radicación debe coincidir con el plazo establecido por la Oficina Asesora de Planeación - OAP</v>
          </cell>
          <cell r="MH86" t="str">
            <v>No oportuna: El tiempo de radicación debe coincidir con el plazo establecido por la Oficina Asesora de Planeación - OAP</v>
          </cell>
          <cell r="MI86" t="str">
            <v>No oportuna: El tiempo de radicación debe coincidir con el plazo establecido por la Oficina Asesora de Planeación - OAP</v>
          </cell>
          <cell r="MJ86">
            <v>0</v>
          </cell>
          <cell r="MK86">
            <v>0</v>
          </cell>
          <cell r="ML86">
            <v>0</v>
          </cell>
          <cell r="MM86">
            <v>0</v>
          </cell>
          <cell r="MN86">
            <v>0</v>
          </cell>
          <cell r="MO86">
            <v>0</v>
          </cell>
          <cell r="MP86">
            <v>0</v>
          </cell>
          <cell r="MQ86" t="str">
            <v>Coherente: La información de avance de la magnitud, consignada en el reporte del periodo, concuerda con la programación realizada, con la información cualitativa presentada, con las actividades establecidas (si aplica) y con los soportes presentados. Esta</v>
          </cell>
          <cell r="MR86" t="str">
            <v>Coherente: La información de avance de la magnitud, consignada en el reporte del periodo, concuerda con la programación realizada, con la información cualitativa presentada, con las actividades establecidas (si aplica) y con los soportes presentados. Esta</v>
          </cell>
          <cell r="MS86" t="str">
            <v>Coherente: La información de avance de la magnitud, consignada en el reporte del periodo, concuerda con la programación realizada, con la información cualitativa presentada, con las actividades establecidas (si aplica) y con los soportes presentados. Esta</v>
          </cell>
          <cell r="MT86" t="str">
            <v>Coherente: La información de avance de la magnitud, consignada en el reporte del periodo, concuerda con la programación realizada, con la información cualitativa presentada, con las actividades establecidas (si aplica) y con los soportes presentados. Esta</v>
          </cell>
          <cell r="MU86" t="str">
            <v>Coherente: La información de avance de la magnitud, consignada en el reporte del periodo, concuerda con la programación realizada, con la información cualitativa presentada, con las actividades establecidas (si aplica) y con los soportes presentados. Esta</v>
          </cell>
          <cell r="MV86">
            <v>0</v>
          </cell>
          <cell r="MW86">
            <v>0</v>
          </cell>
          <cell r="MX86">
            <v>0</v>
          </cell>
          <cell r="MY86">
            <v>0</v>
          </cell>
          <cell r="MZ86">
            <v>0</v>
          </cell>
          <cell r="NA86">
            <v>0</v>
          </cell>
          <cell r="NB86">
            <v>0</v>
          </cell>
          <cell r="NC86">
            <v>100</v>
          </cell>
          <cell r="ND86">
            <v>100</v>
          </cell>
          <cell r="NE86">
            <v>100</v>
          </cell>
          <cell r="NF86">
            <v>100</v>
          </cell>
          <cell r="NG86">
            <v>100</v>
          </cell>
          <cell r="NH86">
            <v>100</v>
          </cell>
          <cell r="NI86" t="str">
            <v/>
          </cell>
          <cell r="NJ86" t="str">
            <v/>
          </cell>
          <cell r="NK86" t="str">
            <v/>
          </cell>
          <cell r="NL86" t="str">
            <v/>
          </cell>
          <cell r="NM86" t="str">
            <v/>
          </cell>
          <cell r="NN86" t="str">
            <v/>
          </cell>
          <cell r="NO86" t="str">
            <v>Coherente</v>
          </cell>
          <cell r="NP86" t="str">
            <v>Coherente</v>
          </cell>
          <cell r="NQ86" t="str">
            <v>Coherente</v>
          </cell>
          <cell r="NR86" t="str">
            <v>Coherente</v>
          </cell>
          <cell r="NS86" t="str">
            <v>Coherente</v>
          </cell>
          <cell r="NT86">
            <v>0</v>
          </cell>
          <cell r="NU86">
            <v>0</v>
          </cell>
          <cell r="NV86">
            <v>0</v>
          </cell>
          <cell r="NW86">
            <v>0</v>
          </cell>
          <cell r="NX86">
            <v>0</v>
          </cell>
          <cell r="NY86">
            <v>0</v>
          </cell>
          <cell r="NZ86">
            <v>0</v>
          </cell>
          <cell r="OA86" t="str">
            <v>No se presentaron problemas ni dificultades</v>
          </cell>
          <cell r="OB86" t="str">
            <v>No se presentaron problemas ni dificultades</v>
          </cell>
          <cell r="OC86" t="str">
            <v>No se presentaron problemas ni dificultades</v>
          </cell>
          <cell r="OD86" t="str">
            <v>No se presentaron problemas ni dificultades</v>
          </cell>
          <cell r="OE86" t="str">
            <v>No se presentaron problemas ni dificultades</v>
          </cell>
          <cell r="OF86">
            <v>0</v>
          </cell>
          <cell r="OG86">
            <v>0</v>
          </cell>
          <cell r="OH86">
            <v>0</v>
          </cell>
          <cell r="OI86">
            <v>0</v>
          </cell>
          <cell r="OJ86">
            <v>0</v>
          </cell>
          <cell r="OK86">
            <v>0</v>
          </cell>
          <cell r="OL86">
            <v>0</v>
          </cell>
          <cell r="OO86" t="str">
            <v>PD139</v>
          </cell>
          <cell r="OP86">
            <v>0.47666666666666663</v>
          </cell>
          <cell r="OQ86">
            <v>0</v>
          </cell>
          <cell r="OR86">
            <v>0</v>
          </cell>
          <cell r="OS86">
            <v>528688</v>
          </cell>
          <cell r="OT86">
            <v>528688</v>
          </cell>
          <cell r="OU86">
            <v>528688</v>
          </cell>
          <cell r="OV86">
            <v>528689</v>
          </cell>
          <cell r="OW86">
            <v>0</v>
          </cell>
          <cell r="OX86">
            <v>0</v>
          </cell>
          <cell r="OY86">
            <v>0</v>
          </cell>
          <cell r="OZ86">
            <v>0</v>
          </cell>
          <cell r="PA86">
            <v>0</v>
          </cell>
          <cell r="PB86">
            <v>0</v>
          </cell>
          <cell r="PC86">
            <v>528689</v>
          </cell>
          <cell r="PD86">
            <v>671189999</v>
          </cell>
          <cell r="PE86">
            <v>671189999</v>
          </cell>
          <cell r="PF86">
            <v>670661311</v>
          </cell>
          <cell r="PG86">
            <v>670661311</v>
          </cell>
          <cell r="PH86">
            <v>670661311</v>
          </cell>
          <cell r="PI86">
            <v>670661310</v>
          </cell>
          <cell r="PJ86">
            <v>0</v>
          </cell>
          <cell r="PK86">
            <v>0</v>
          </cell>
          <cell r="PL86">
            <v>0</v>
          </cell>
          <cell r="PM86">
            <v>0</v>
          </cell>
          <cell r="PN86">
            <v>0</v>
          </cell>
          <cell r="PO86">
            <v>0</v>
          </cell>
          <cell r="PP86">
            <v>670661310</v>
          </cell>
          <cell r="PQ86">
            <v>19675912</v>
          </cell>
          <cell r="PR86">
            <v>1545440327</v>
          </cell>
          <cell r="PS86" t="str">
            <v>Meta Proyecto de Inversión</v>
          </cell>
        </row>
        <row r="87">
          <cell r="A87" t="str">
            <v>PD140</v>
          </cell>
          <cell r="B87">
            <v>7872</v>
          </cell>
          <cell r="C87" t="str">
            <v>7872_MGA_1</v>
          </cell>
          <cell r="D87">
            <v>2020110010185</v>
          </cell>
          <cell r="E87" t="str">
            <v>Un nuevo contrato social y ambiental para la Bogotá del siglo XXI</v>
          </cell>
          <cell r="F87" t="str">
            <v>5. Construir Bogotá región con gobierno abierto, transparente y ciudadanía consciente.</v>
          </cell>
          <cell r="G87" t="str">
            <v>54. Transformación digital y gestión de TIC para un territorio inteligente</v>
          </cell>
          <cell r="H87" t="str">
            <v>Generar valor público para la ciudadanía, la Secretaria General y sus grupos de interes, mediante el uso y aprovechamiento estratégico de TIC.</v>
          </cell>
          <cell r="I87" t="str">
            <v>1. Contar con información oportuna y de calidad para la toma de decisiones</v>
          </cell>
          <cell r="J87" t="str">
            <v>Transformación digital y gestión TIC</v>
          </cell>
          <cell r="K87" t="str">
            <v>Oficina de Alta Consejería Distrital de Tecnologías de Información y Comunicaciones - TIC</v>
          </cell>
          <cell r="L87" t="str">
            <v>Iván Mauricio Durán Pabón</v>
          </cell>
          <cell r="M87" t="str">
            <v>Alto Consejero Distrital de Tecnologías de Información y Comunicaciones - TIC</v>
          </cell>
          <cell r="N87" t="str">
            <v>Oficina de Alta Consejería Distrital de Tecnologías de Información y Comunicaciones - TIC</v>
          </cell>
          <cell r="O87" t="str">
            <v>Iván Mauricio Durán Pabón</v>
          </cell>
          <cell r="P87" t="str">
            <v>Alto Consejero Distrital de Tecnologías de Información y Comunicaciones - TIC</v>
          </cell>
          <cell r="Q87" t="str">
            <v>Luisa Fernanda Ortega</v>
          </cell>
          <cell r="R87" t="str">
            <v>Jenny Torres</v>
          </cell>
          <cell r="S87" t="str">
            <v>Servicio de monitoreo y evaluación a la implementación de la Estrategia de Gobierno digital</v>
          </cell>
          <cell r="T87" t="str">
            <v>Informes de monitoreo y seguimiento a la implementación de la Estrategia de Gobierno digital realizados</v>
          </cell>
          <cell r="AD87" t="str">
            <v>1.1. Servicio de monitoreo y evaluación a la implementación de la Estrategia de Gobierno digital</v>
          </cell>
          <cell r="AE87" t="str">
            <v>1.1.1. Informes de monitoreo y seguimiento a la implementación de la Estrategia de Gobierno digital realizados</v>
          </cell>
          <cell r="AI87" t="str">
            <v xml:space="preserve">PD_producto MGA: 1.1. Servicio de monitoreo y evaluación a la implementación de la Estrategia de Gobierno digital; PD_ID producto MGA: 1.1.1. Informes de monitoreo y seguimiento a la implementación de la Estrategia de Gobierno digital realizados; </v>
          </cell>
          <cell r="AJ87">
            <v>0</v>
          </cell>
          <cell r="AK87">
            <v>44055</v>
          </cell>
          <cell r="AL87">
            <v>1</v>
          </cell>
          <cell r="AM87">
            <v>2023</v>
          </cell>
          <cell r="AN87" t="str">
            <v>El indicador se encarga de consolidar las diferentes acciones que la Alta Consejería Distrital de TIC promueve para la implementación de la estrategia de gobierno digital. El reporte de este indicador se realizará semestre vencido con un máximo de retraso de 45 días calendario basados en los informes de gestión de la Alta Consejería Distrital de TIC.</v>
          </cell>
          <cell r="AO87" t="str">
            <v>La estrategia de gobierno digital está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v>
          </cell>
          <cell r="AP87">
            <v>2020</v>
          </cell>
          <cell r="AQ87">
            <v>2024</v>
          </cell>
          <cell r="AR87" t="str">
            <v>Suma</v>
          </cell>
          <cell r="AS87" t="str">
            <v>Eficacia</v>
          </cell>
          <cell r="AT87" t="str">
            <v>Número</v>
          </cell>
          <cell r="AU87" t="str">
            <v>Producto</v>
          </cell>
          <cell r="AV87">
            <v>2020</v>
          </cell>
          <cell r="AW87">
            <v>0</v>
          </cell>
          <cell r="AX87" t="str">
            <v>Informes de gestión Alta Consejería Distrital de TIC</v>
          </cell>
          <cell r="AZ87">
            <v>1</v>
          </cell>
          <cell r="BB87" t="str">
            <v>Lograr Reportar los avances en la implementación de la estrategia de gobierno digital a través del seguimiento de metas en el proyecto de inversión</v>
          </cell>
          <cell r="BC87" t="str">
            <v>Sumatoria de los informes de monitoreo y seguimiento a la implementación de la estrategia de Gobierno Digital realizados</v>
          </cell>
          <cell r="BD87" t="str">
            <v>Numero de informes de monitoreo y seguimiento a la implementación de la estrategia de Gobierno Digital realizados</v>
          </cell>
          <cell r="BE87" t="str">
            <v>N/A</v>
          </cell>
          <cell r="BF87" t="str">
            <v>Informes que den cuenta de la Implementación de la estrategia.
Plan de Acción.</v>
          </cell>
          <cell r="BG87">
            <v>1</v>
          </cell>
          <cell r="BH87">
            <v>44055</v>
          </cell>
          <cell r="BI87">
            <v>0</v>
          </cell>
          <cell r="BJ87" t="str">
            <v>Establecer variables 1 y/o 2 numéricas</v>
          </cell>
          <cell r="BK87">
            <v>8</v>
          </cell>
          <cell r="BL87">
            <v>1</v>
          </cell>
          <cell r="BM87">
            <v>2</v>
          </cell>
          <cell r="BN87">
            <v>2</v>
          </cell>
          <cell r="BO87">
            <v>2</v>
          </cell>
          <cell r="BP87">
            <v>1</v>
          </cell>
          <cell r="BW87">
            <v>1</v>
          </cell>
          <cell r="BX87">
            <v>2</v>
          </cell>
          <cell r="BY87">
            <v>2</v>
          </cell>
          <cell r="BZ87">
            <v>2</v>
          </cell>
          <cell r="CA87">
            <v>2</v>
          </cell>
          <cell r="CB87">
            <v>2</v>
          </cell>
          <cell r="CC87">
            <v>2</v>
          </cell>
          <cell r="CD87">
            <v>0</v>
          </cell>
          <cell r="CE87" t="str">
            <v>N/A</v>
          </cell>
          <cell r="CF87">
            <v>0</v>
          </cell>
          <cell r="CG87">
            <v>0</v>
          </cell>
          <cell r="CH87" t="str">
            <v>N/A</v>
          </cell>
          <cell r="CI87" t="str">
            <v>N/A</v>
          </cell>
          <cell r="CJ87">
            <v>1</v>
          </cell>
          <cell r="CK87">
            <v>2</v>
          </cell>
          <cell r="CL87">
            <v>2</v>
          </cell>
          <cell r="CM87">
            <v>6</v>
          </cell>
          <cell r="CN87" t="str">
            <v>Suma</v>
          </cell>
          <cell r="CO87">
            <v>0</v>
          </cell>
          <cell r="CP87">
            <v>0</v>
          </cell>
          <cell r="CQ87">
            <v>0</v>
          </cell>
          <cell r="CR87">
            <v>0</v>
          </cell>
          <cell r="CS87">
            <v>0</v>
          </cell>
          <cell r="CT87">
            <v>1</v>
          </cell>
          <cell r="CU87">
            <v>0</v>
          </cell>
          <cell r="CV87">
            <v>0</v>
          </cell>
          <cell r="CW87">
            <v>0</v>
          </cell>
          <cell r="CX87">
            <v>0</v>
          </cell>
          <cell r="CY87">
            <v>0</v>
          </cell>
          <cell r="CZ87">
            <v>1</v>
          </cell>
          <cell r="DA87">
            <v>2</v>
          </cell>
          <cell r="DB87">
            <v>1</v>
          </cell>
          <cell r="DC87">
            <v>1</v>
          </cell>
          <cell r="DD87">
            <v>0</v>
          </cell>
          <cell r="DE87">
            <v>0</v>
          </cell>
          <cell r="DF87">
            <v>0</v>
          </cell>
          <cell r="DG87">
            <v>0</v>
          </cell>
          <cell r="DH87">
            <v>0</v>
          </cell>
          <cell r="DI87">
            <v>0</v>
          </cell>
          <cell r="DJ87">
            <v>0</v>
          </cell>
          <cell r="DK87">
            <v>0</v>
          </cell>
          <cell r="DL87">
            <v>0</v>
          </cell>
          <cell r="DM87">
            <v>0</v>
          </cell>
          <cell r="DN87">
            <v>0</v>
          </cell>
          <cell r="DO87">
            <v>0</v>
          </cell>
          <cell r="DP87">
            <v>2</v>
          </cell>
          <cell r="DQ87">
            <v>0</v>
          </cell>
          <cell r="DR87">
            <v>0</v>
          </cell>
          <cell r="DS87">
            <v>0</v>
          </cell>
          <cell r="DT87">
            <v>0</v>
          </cell>
          <cell r="DU87">
            <v>0</v>
          </cell>
          <cell r="DV87">
            <v>1</v>
          </cell>
          <cell r="DW87">
            <v>0</v>
          </cell>
          <cell r="DX87">
            <v>0</v>
          </cell>
          <cell r="DY87">
            <v>0</v>
          </cell>
          <cell r="DZ87">
            <v>0</v>
          </cell>
          <cell r="EA87">
            <v>0</v>
          </cell>
          <cell r="EB87">
            <v>0</v>
          </cell>
          <cell r="EC87">
            <v>1</v>
          </cell>
          <cell r="ED87">
            <v>1</v>
          </cell>
          <cell r="EE87">
            <v>0</v>
          </cell>
          <cell r="EF87">
            <v>0</v>
          </cell>
          <cell r="EG87">
            <v>0</v>
          </cell>
          <cell r="EH87">
            <v>0</v>
          </cell>
          <cell r="EI87">
            <v>0</v>
          </cell>
          <cell r="EJ87" t="str">
            <v>Informe de monitoreo y seguimiento a la implementación de la estrategia de gobierno digital</v>
          </cell>
          <cell r="EK87">
            <v>0</v>
          </cell>
          <cell r="EL87">
            <v>0</v>
          </cell>
          <cell r="EM87">
            <v>0</v>
          </cell>
          <cell r="EN87">
            <v>0</v>
          </cell>
          <cell r="EO87">
            <v>0</v>
          </cell>
          <cell r="EP87" t="str">
            <v>Informe de monitoreo y seguimiento a la implementación de la estrategia de gobierno digital</v>
          </cell>
          <cell r="EQ87">
            <v>0</v>
          </cell>
          <cell r="ER87">
            <v>0</v>
          </cell>
          <cell r="ES87">
            <v>0</v>
          </cell>
          <cell r="ET87">
            <v>0</v>
          </cell>
          <cell r="EU87">
            <v>0</v>
          </cell>
          <cell r="EV87" t="str">
            <v>Informe de monitoreo y seguimiento a la implementación de la estrategia de gobierno digital</v>
          </cell>
          <cell r="EW87">
            <v>0</v>
          </cell>
          <cell r="EX87">
            <v>0</v>
          </cell>
          <cell r="EY87">
            <v>0</v>
          </cell>
          <cell r="EZ87">
            <v>0</v>
          </cell>
          <cell r="FA87">
            <v>0</v>
          </cell>
          <cell r="FB87">
            <v>0</v>
          </cell>
          <cell r="FC87" t="str">
            <v>N/A</v>
          </cell>
          <cell r="FD87" t="str">
            <v>N/A</v>
          </cell>
          <cell r="FE87" t="str">
            <v>N/A</v>
          </cell>
          <cell r="FF87" t="str">
            <v>N/A</v>
          </cell>
          <cell r="FG87" t="str">
            <v>N/A</v>
          </cell>
          <cell r="FH87" t="str">
            <v>N/A</v>
          </cell>
          <cell r="FI87" t="str">
            <v>N/A</v>
          </cell>
          <cell r="FJ87" t="str">
            <v>N/A</v>
          </cell>
          <cell r="FK87" t="str">
            <v>N/A</v>
          </cell>
          <cell r="FL87" t="str">
            <v>N/A</v>
          </cell>
          <cell r="FM87" t="str">
            <v>N/A</v>
          </cell>
          <cell r="FN87" t="str">
            <v>N/A</v>
          </cell>
          <cell r="FO87" t="str">
            <v>N/A</v>
          </cell>
          <cell r="FP87" t="str">
            <v>N/A</v>
          </cell>
          <cell r="FQ87" t="str">
            <v>N/A</v>
          </cell>
          <cell r="FR87" t="str">
            <v>N/A</v>
          </cell>
          <cell r="FS87" t="str">
            <v>N/A</v>
          </cell>
          <cell r="FT87" t="str">
            <v>N/A</v>
          </cell>
          <cell r="FU87" t="str">
            <v>N/A</v>
          </cell>
          <cell r="FV87" t="str">
            <v>N/A</v>
          </cell>
          <cell r="FW87" t="str">
            <v>N/A</v>
          </cell>
          <cell r="FX87" t="str">
            <v>N/A</v>
          </cell>
          <cell r="FY87" t="str">
            <v>N/A</v>
          </cell>
          <cell r="FZ87" t="str">
            <v>N/A</v>
          </cell>
          <cell r="GA87" t="str">
            <v>N/A</v>
          </cell>
          <cell r="GB87" t="str">
            <v>N/A</v>
          </cell>
          <cell r="GC87" t="str">
            <v>N/A</v>
          </cell>
          <cell r="GD87" t="str">
            <v>N/A</v>
          </cell>
          <cell r="GE87" t="str">
            <v>N/A</v>
          </cell>
          <cell r="GF87" t="str">
            <v>N/A</v>
          </cell>
          <cell r="GG87" t="str">
            <v>N/A</v>
          </cell>
          <cell r="GH87" t="str">
            <v>N/A</v>
          </cell>
          <cell r="GI87" t="str">
            <v>N/A</v>
          </cell>
          <cell r="GJ87" t="str">
            <v>N/A</v>
          </cell>
          <cell r="GK87" t="str">
            <v>N/A</v>
          </cell>
          <cell r="GL87" t="str">
            <v>N/A</v>
          </cell>
          <cell r="GM87" t="str">
            <v>N/A</v>
          </cell>
          <cell r="GN87" t="str">
            <v>N/A</v>
          </cell>
          <cell r="GO87" t="str">
            <v>N/A</v>
          </cell>
          <cell r="GP87" t="str">
            <v>N/A</v>
          </cell>
          <cell r="GQ87" t="str">
            <v>N/A</v>
          </cell>
          <cell r="GR87" t="str">
            <v>N/A</v>
          </cell>
          <cell r="GS87" t="str">
            <v>N/A</v>
          </cell>
          <cell r="GT87" t="str">
            <v>N/A</v>
          </cell>
          <cell r="GU87" t="str">
            <v>N/A</v>
          </cell>
          <cell r="GV87" t="str">
            <v>N/A</v>
          </cell>
          <cell r="GW87" t="str">
            <v>N/A</v>
          </cell>
          <cell r="GX87" t="str">
            <v>N/A</v>
          </cell>
          <cell r="GY87" t="str">
            <v>N/A</v>
          </cell>
          <cell r="GZ87" t="str">
            <v>N/A</v>
          </cell>
          <cell r="HA87" t="str">
            <v>N/A</v>
          </cell>
          <cell r="HB87" t="str">
            <v>N/A</v>
          </cell>
          <cell r="HC87" t="str">
            <v>N/A</v>
          </cell>
          <cell r="HD87" t="str">
            <v>N/A</v>
          </cell>
          <cell r="HE87" t="str">
            <v>N/A</v>
          </cell>
          <cell r="HF87" t="str">
            <v>N/A</v>
          </cell>
          <cell r="HG87" t="str">
            <v>N/A</v>
          </cell>
          <cell r="HH87" t="str">
            <v>N/A</v>
          </cell>
          <cell r="HI87" t="str">
            <v>N/A</v>
          </cell>
          <cell r="HJ87" t="str">
            <v>N/A</v>
          </cell>
          <cell r="HK87" t="str">
            <v>N/A</v>
          </cell>
          <cell r="HL87" t="str">
            <v>N/A</v>
          </cell>
          <cell r="HM87" t="str">
            <v>N/A</v>
          </cell>
          <cell r="HN87" t="str">
            <v>N/A</v>
          </cell>
          <cell r="HO87" t="str">
            <v>N/A</v>
          </cell>
          <cell r="HP87" t="str">
            <v>N/A</v>
          </cell>
          <cell r="HQ87" t="str">
            <v>N/A</v>
          </cell>
          <cell r="HR87" t="str">
            <v>N/A</v>
          </cell>
          <cell r="HS87" t="str">
            <v>N/A</v>
          </cell>
          <cell r="HT87" t="str">
            <v>N/A</v>
          </cell>
          <cell r="HU87" t="str">
            <v>N/A</v>
          </cell>
          <cell r="HV87" t="str">
            <v>N/A</v>
          </cell>
          <cell r="HW87" t="str">
            <v>N/A</v>
          </cell>
          <cell r="HX87" t="str">
            <v>N/A</v>
          </cell>
          <cell r="HY87" t="str">
            <v>N/A</v>
          </cell>
          <cell r="HZ87" t="str">
            <v>N/A</v>
          </cell>
          <cell r="IA87" t="str">
            <v>N/A</v>
          </cell>
          <cell r="IB87" t="str">
            <v>N/A</v>
          </cell>
          <cell r="IC87" t="str">
            <v>Se realizó el informe trimestral del monitoreo y seguimiento a la implementación de la estrategia de gobierno digital,</v>
          </cell>
          <cell r="ID87" t="str">
            <v/>
          </cell>
          <cell r="IE87" t="str">
            <v/>
          </cell>
          <cell r="IF87" t="str">
            <v/>
          </cell>
          <cell r="IG87" t="str">
            <v/>
          </cell>
          <cell r="IH87" t="str">
            <v/>
          </cell>
          <cell r="II87" t="str">
            <v/>
          </cell>
          <cell r="IJ87" t="str">
            <v/>
          </cell>
          <cell r="IK87" t="str">
            <v>Avances: Durante el periodo se logró la realización del informe de monitoreo y seguimiento a la implementación de la estrategia de Gobierno Digital.
Retrasos: No se presentaron retrasos</v>
          </cell>
          <cell r="IL87" t="str">
            <v/>
          </cell>
          <cell r="IM87" t="str">
            <v/>
          </cell>
          <cell r="IN87" t="str">
            <v/>
          </cell>
          <cell r="IO87" t="str">
            <v/>
          </cell>
          <cell r="IP87" t="str">
            <v/>
          </cell>
          <cell r="IQ87" t="str">
            <v/>
          </cell>
          <cell r="IR87">
            <v>0</v>
          </cell>
          <cell r="IS87">
            <v>0</v>
          </cell>
          <cell r="IT87">
            <v>0</v>
          </cell>
          <cell r="IU87">
            <v>0</v>
          </cell>
          <cell r="IV87">
            <v>0</v>
          </cell>
          <cell r="IW87">
            <v>1</v>
          </cell>
          <cell r="IX87">
            <v>0</v>
          </cell>
          <cell r="IY87">
            <v>0</v>
          </cell>
          <cell r="IZ87">
            <v>0</v>
          </cell>
          <cell r="JA87">
            <v>0</v>
          </cell>
          <cell r="JB87">
            <v>0</v>
          </cell>
          <cell r="JC87">
            <v>0</v>
          </cell>
          <cell r="JD87">
            <v>0.5</v>
          </cell>
          <cell r="JE87">
            <v>0</v>
          </cell>
          <cell r="JF87">
            <v>0</v>
          </cell>
          <cell r="JG87">
            <v>0</v>
          </cell>
          <cell r="JH87">
            <v>0</v>
          </cell>
          <cell r="JI87">
            <v>0</v>
          </cell>
          <cell r="JJ87">
            <v>50</v>
          </cell>
          <cell r="JK87">
            <v>0</v>
          </cell>
          <cell r="JL87">
            <v>0</v>
          </cell>
          <cell r="JM87">
            <v>0</v>
          </cell>
          <cell r="JN87">
            <v>0</v>
          </cell>
          <cell r="JO87">
            <v>0</v>
          </cell>
          <cell r="JP87">
            <v>0</v>
          </cell>
          <cell r="JQ87">
            <v>50</v>
          </cell>
          <cell r="JR87">
            <v>0</v>
          </cell>
          <cell r="JS87">
            <v>0</v>
          </cell>
          <cell r="JT87">
            <v>0</v>
          </cell>
          <cell r="JU87">
            <v>0</v>
          </cell>
          <cell r="JV87">
            <v>0</v>
          </cell>
          <cell r="JW87">
            <v>50</v>
          </cell>
          <cell r="JX87">
            <v>50</v>
          </cell>
          <cell r="JY87">
            <v>50</v>
          </cell>
          <cell r="JZ87">
            <v>50</v>
          </cell>
          <cell r="KA87">
            <v>50</v>
          </cell>
          <cell r="KB87">
            <v>50</v>
          </cell>
          <cell r="KC87">
            <v>50</v>
          </cell>
          <cell r="KD87" t="str">
            <v>No Programó</v>
          </cell>
          <cell r="KE87" t="str">
            <v/>
          </cell>
          <cell r="KF87" t="str">
            <v/>
          </cell>
          <cell r="KG87" t="str">
            <v/>
          </cell>
          <cell r="KH87" t="str">
            <v/>
          </cell>
          <cell r="KI87">
            <v>100</v>
          </cell>
          <cell r="KJ87" t="str">
            <v/>
          </cell>
          <cell r="KK87" t="str">
            <v/>
          </cell>
          <cell r="KL87" t="str">
            <v/>
          </cell>
          <cell r="KM87" t="str">
            <v/>
          </cell>
          <cell r="KN87" t="str">
            <v/>
          </cell>
          <cell r="KO87" t="str">
            <v/>
          </cell>
          <cell r="KP87" t="str">
            <v>No Programó</v>
          </cell>
          <cell r="KQ87" t="str">
            <v>No Programó</v>
          </cell>
          <cell r="KR87" t="str">
            <v>No Programó</v>
          </cell>
          <cell r="KS87" t="str">
            <v>No Programó</v>
          </cell>
          <cell r="KT87" t="str">
            <v>No Programó</v>
          </cell>
          <cell r="KU87">
            <v>100</v>
          </cell>
          <cell r="KV87" t="str">
            <v/>
          </cell>
          <cell r="KW87" t="str">
            <v/>
          </cell>
          <cell r="KX87" t="str">
            <v/>
          </cell>
          <cell r="KY87" t="str">
            <v/>
          </cell>
          <cell r="KZ87" t="str">
            <v/>
          </cell>
          <cell r="LA87" t="str">
            <v/>
          </cell>
          <cell r="LB87">
            <v>100</v>
          </cell>
          <cell r="LC87" t="str">
            <v>7872_1</v>
          </cell>
          <cell r="LD87" t="str">
            <v>1. Contar con información oportuna y de calidad para la toma de decisiones</v>
          </cell>
          <cell r="LE87">
            <v>100</v>
          </cell>
          <cell r="LF87">
            <v>47</v>
          </cell>
          <cell r="LG87" t="str">
            <v/>
          </cell>
          <cell r="LH87" t="str">
            <v/>
          </cell>
          <cell r="LI87">
            <v>100</v>
          </cell>
          <cell r="LJ87">
            <v>48.041666666666664</v>
          </cell>
          <cell r="LK87">
            <v>12519771000</v>
          </cell>
          <cell r="LL87">
            <v>10681189500</v>
          </cell>
          <cell r="LM87">
            <v>4798396104</v>
          </cell>
          <cell r="LN87">
            <v>1565116239</v>
          </cell>
          <cell r="LO87">
            <v>1437886230</v>
          </cell>
          <cell r="LP87" t="str">
            <v>No Programó</v>
          </cell>
          <cell r="LQ87" t="str">
            <v>No Programó</v>
          </cell>
          <cell r="LR87" t="str">
            <v>No Programó</v>
          </cell>
          <cell r="LS87" t="str">
            <v>No Programó</v>
          </cell>
          <cell r="LT87" t="str">
            <v>No Programó</v>
          </cell>
          <cell r="LU87">
            <v>1</v>
          </cell>
          <cell r="LV87" t="str">
            <v/>
          </cell>
          <cell r="LW87" t="str">
            <v/>
          </cell>
          <cell r="LX87" t="str">
            <v/>
          </cell>
          <cell r="LY87" t="str">
            <v/>
          </cell>
          <cell r="LZ87" t="str">
            <v/>
          </cell>
          <cell r="MA87" t="str">
            <v/>
          </cell>
          <cell r="MB87">
            <v>1</v>
          </cell>
          <cell r="MC87">
            <v>1</v>
          </cell>
          <cell r="MD87">
            <v>1</v>
          </cell>
          <cell r="ME87" t="str">
            <v>No aplica</v>
          </cell>
          <cell r="MF87" t="str">
            <v>No aplica</v>
          </cell>
          <cell r="MG87" t="str">
            <v>No aplica</v>
          </cell>
          <cell r="MH87" t="str">
            <v>No aplica</v>
          </cell>
          <cell r="MI87" t="str">
            <v>No aplica</v>
          </cell>
          <cell r="MJ87">
            <v>0</v>
          </cell>
          <cell r="MK87">
            <v>0</v>
          </cell>
          <cell r="ML87">
            <v>0</v>
          </cell>
          <cell r="MM87">
            <v>0</v>
          </cell>
          <cell r="MN87">
            <v>0</v>
          </cell>
          <cell r="MO87">
            <v>0</v>
          </cell>
          <cell r="MP87">
            <v>0</v>
          </cell>
          <cell r="MQ87" t="str">
            <v>No aplica</v>
          </cell>
          <cell r="MR87" t="str">
            <v>No aplica</v>
          </cell>
          <cell r="MS87" t="str">
            <v>No aplica</v>
          </cell>
          <cell r="MT87" t="str">
            <v>No aplica</v>
          </cell>
          <cell r="MU87" t="str">
            <v>No aplica</v>
          </cell>
          <cell r="MV87">
            <v>0</v>
          </cell>
          <cell r="MW87">
            <v>0</v>
          </cell>
          <cell r="MX87">
            <v>0</v>
          </cell>
          <cell r="MY87">
            <v>0</v>
          </cell>
          <cell r="MZ87">
            <v>0</v>
          </cell>
          <cell r="NA87">
            <v>0</v>
          </cell>
          <cell r="NB87">
            <v>0</v>
          </cell>
          <cell r="NC87" t="str">
            <v>No Programó</v>
          </cell>
          <cell r="ND87" t="str">
            <v>No Programó</v>
          </cell>
          <cell r="NE87" t="str">
            <v>No Programó</v>
          </cell>
          <cell r="NF87" t="str">
            <v>No Programó</v>
          </cell>
          <cell r="NG87" t="str">
            <v>No Programó</v>
          </cell>
          <cell r="NH87">
            <v>100</v>
          </cell>
          <cell r="NI87" t="str">
            <v/>
          </cell>
          <cell r="NJ87" t="str">
            <v/>
          </cell>
          <cell r="NK87" t="str">
            <v/>
          </cell>
          <cell r="NL87" t="str">
            <v/>
          </cell>
          <cell r="NM87" t="str">
            <v/>
          </cell>
          <cell r="NN87" t="str">
            <v/>
          </cell>
          <cell r="NO87" t="str">
            <v>No aplica</v>
          </cell>
          <cell r="NP87" t="str">
            <v>No aplica</v>
          </cell>
          <cell r="NQ87" t="str">
            <v>No aplica</v>
          </cell>
          <cell r="NR87" t="str">
            <v>No aplica</v>
          </cell>
          <cell r="NS87" t="str">
            <v>No aplica</v>
          </cell>
          <cell r="NT87">
            <v>0</v>
          </cell>
          <cell r="NU87">
            <v>0</v>
          </cell>
          <cell r="NV87">
            <v>0</v>
          </cell>
          <cell r="NW87">
            <v>0</v>
          </cell>
          <cell r="NX87">
            <v>0</v>
          </cell>
          <cell r="NY87">
            <v>0</v>
          </cell>
          <cell r="NZ87">
            <v>0</v>
          </cell>
          <cell r="OA87" t="str">
            <v xml:space="preserve">No aplica </v>
          </cell>
          <cell r="OB87" t="str">
            <v xml:space="preserve">No aplica </v>
          </cell>
          <cell r="OC87" t="str">
            <v xml:space="preserve">No aplica </v>
          </cell>
          <cell r="OD87" t="str">
            <v xml:space="preserve">No aplica </v>
          </cell>
          <cell r="OE87" t="str">
            <v xml:space="preserve">No aplica </v>
          </cell>
          <cell r="OF87">
            <v>0</v>
          </cell>
          <cell r="OG87">
            <v>0</v>
          </cell>
          <cell r="OH87">
            <v>0</v>
          </cell>
          <cell r="OI87">
            <v>0</v>
          </cell>
          <cell r="OJ87">
            <v>0</v>
          </cell>
          <cell r="OK87">
            <v>0</v>
          </cell>
          <cell r="OL87">
            <v>0</v>
          </cell>
          <cell r="OO87" t="str">
            <v>PD140</v>
          </cell>
          <cell r="OP87">
            <v>1</v>
          </cell>
          <cell r="OQ87" t="str">
            <v>N/A</v>
          </cell>
          <cell r="OR87" t="str">
            <v>N/A</v>
          </cell>
          <cell r="OS87" t="str">
            <v>N/A</v>
          </cell>
          <cell r="OT87" t="str">
            <v>N/A</v>
          </cell>
          <cell r="OU87" t="str">
            <v>N/A</v>
          </cell>
          <cell r="OV87" t="str">
            <v>N/A</v>
          </cell>
          <cell r="OW87" t="str">
            <v>N/A</v>
          </cell>
          <cell r="OX87" t="str">
            <v>N/A</v>
          </cell>
          <cell r="OY87" t="str">
            <v>N/A</v>
          </cell>
          <cell r="OZ87" t="str">
            <v>N/A</v>
          </cell>
          <cell r="PA87" t="str">
            <v>N/A</v>
          </cell>
          <cell r="PB87" t="str">
            <v>N/A</v>
          </cell>
          <cell r="PC87" t="str">
            <v>N/A</v>
          </cell>
          <cell r="PD87" t="str">
            <v>N/A</v>
          </cell>
          <cell r="PE87" t="str">
            <v>N/A</v>
          </cell>
          <cell r="PF87" t="str">
            <v>N/A</v>
          </cell>
          <cell r="PG87" t="str">
            <v>N/A</v>
          </cell>
          <cell r="PH87" t="str">
            <v>N/A</v>
          </cell>
          <cell r="PI87" t="str">
            <v>N/A</v>
          </cell>
          <cell r="PJ87" t="str">
            <v>N/A</v>
          </cell>
          <cell r="PK87" t="str">
            <v>N/A</v>
          </cell>
          <cell r="PL87" t="str">
            <v>N/A</v>
          </cell>
          <cell r="PM87" t="str">
            <v>N/A</v>
          </cell>
          <cell r="PN87" t="str">
            <v>N/A</v>
          </cell>
          <cell r="PO87" t="str">
            <v>N/A</v>
          </cell>
          <cell r="PP87" t="str">
            <v>N/A</v>
          </cell>
          <cell r="PQ87">
            <v>19675912</v>
          </cell>
          <cell r="PR87">
            <v>1545440327</v>
          </cell>
          <cell r="PS87" t="str">
            <v>Indicador MGA</v>
          </cell>
        </row>
        <row r="88">
          <cell r="A88" t="str">
            <v>PD141</v>
          </cell>
          <cell r="B88">
            <v>7872</v>
          </cell>
          <cell r="C88" t="str">
            <v>7872_MGA_2</v>
          </cell>
          <cell r="D88">
            <v>2020110010185</v>
          </cell>
          <cell r="E88" t="str">
            <v>Un nuevo contrato social y ambiental para la Bogotá del siglo XXI</v>
          </cell>
          <cell r="F88" t="str">
            <v>5. Construir Bogotá región con gobierno abierto, transparente y ciudadanía consciente.</v>
          </cell>
          <cell r="G88" t="str">
            <v>54. Transformación digital y gestión de TIC para un territorio inteligente</v>
          </cell>
          <cell r="H88" t="str">
            <v>Generar valor público para la ciudadanía, la Secretaria General y sus grupos de interes, mediante el uso y aprovechamiento estratégico de TIC.</v>
          </cell>
          <cell r="I88" t="str">
            <v>2. Contar con servicios digitales que atiendan las necesidades de los grupos de interés</v>
          </cell>
          <cell r="J88" t="str">
            <v>Transformación digital y gestión TIC</v>
          </cell>
          <cell r="K88" t="str">
            <v>Oficina de Alta Consejería Distrital de Tecnologías de Información y Comunicaciones - TIC</v>
          </cell>
          <cell r="L88" t="str">
            <v>Iván Mauricio Durán Pabón</v>
          </cell>
          <cell r="M88" t="str">
            <v>Alto Consejero Distrital de Tecnologías de Información y Comunicaciones - TIC</v>
          </cell>
          <cell r="N88" t="str">
            <v>Oficina de Alta Consejería Distrital de Tecnologías de Información y Comunicaciones - TIC</v>
          </cell>
          <cell r="O88" t="str">
            <v>Oscar Javier Asprilla Cruz</v>
          </cell>
          <cell r="P88" t="str">
            <v>Alto Consejero Distrital de Tecnologías de Información y Comunicaciones - TIC</v>
          </cell>
          <cell r="Q88" t="str">
            <v>Luisa Fernanda Ortega</v>
          </cell>
          <cell r="R88" t="str">
            <v>Jenny Torres</v>
          </cell>
          <cell r="S88" t="str">
            <v>Servicios de Información para la implementación de la Estrategia de Gobierno digital</v>
          </cell>
          <cell r="T88" t="str">
            <v>Herramientas tecnológicas de Gobierno digital  implementadas</v>
          </cell>
          <cell r="AD88" t="str">
            <v>2.1. Servicios de Información para la implementación de la Estrategia de Gobierno digital</v>
          </cell>
          <cell r="AE88" t="str">
            <v>2.1.1. Herramientas tecnológicas de Gobierno digital  implementadas</v>
          </cell>
          <cell r="AI88" t="str">
            <v xml:space="preserve">PD_producto MGA: 2.1. Servicios de Información para la implementación de la Estrategia de Gobierno digital; PD_ID producto MGA: 2.1.1. Herramientas tecnológicas de Gobierno digital  implementadas; </v>
          </cell>
          <cell r="AJ88" t="str">
            <v xml:space="preserve">La programación se realiza de acuerdo a las actividades programadas por el lider del grupo de infraestructura  y aprobadas por el jefe de la OTIC </v>
          </cell>
          <cell r="AK88">
            <v>44055</v>
          </cell>
          <cell r="AL88">
            <v>1</v>
          </cell>
          <cell r="AM88">
            <v>2023</v>
          </cell>
          <cell r="AN88" t="str">
            <v>Mide la activación de  servicios y herramientas para la implementación de la Estrategia de Gobierno Digital</v>
          </cell>
          <cell r="AO88" t="str">
            <v>Implementación de la estrategia de gobierno Digital en la Secretaria General.</v>
          </cell>
          <cell r="AP88">
            <v>2020</v>
          </cell>
          <cell r="AQ88">
            <v>2024</v>
          </cell>
          <cell r="AR88" t="str">
            <v>Suma</v>
          </cell>
          <cell r="AS88" t="str">
            <v>Eficacia</v>
          </cell>
          <cell r="AT88" t="str">
            <v>Número</v>
          </cell>
          <cell r="AU88" t="str">
            <v>Producto</v>
          </cell>
          <cell r="AV88" t="str">
            <v>N/D</v>
          </cell>
          <cell r="AW88" t="str">
            <v>N/D</v>
          </cell>
          <cell r="AX88" t="str">
            <v>N/D</v>
          </cell>
          <cell r="AZ88">
            <v>1</v>
          </cell>
          <cell r="BB88" t="str">
            <v>Linemientos de Gobierno Digital implementados en la Secretaria General</v>
          </cell>
          <cell r="BC88" t="str">
            <v>Sumatoria de Servicios Implementados</v>
          </cell>
          <cell r="BD88" t="str">
            <v xml:space="preserve">Servicios implementadas </v>
          </cell>
          <cell r="BE88" t="str">
            <v>N/A</v>
          </cell>
          <cell r="BF88" t="str">
            <v>Documentos producto de Etapas del proceso precontractual de Solución Firewall en alta disponibilidad, Licenciamiento Optimizador Ancho de Banda y Solución WAF. 
Memorando, relacionados con los mismos procesos mencionados anteriormente.
Correos electronicos, entre pesonal tecnico y de contratación en las diferentes etapas contractual y ejecución.
Etapa de ejecución contractual como informes de supervisión, pagos etc. 
Solución impementada</v>
          </cell>
          <cell r="BG88">
            <v>1</v>
          </cell>
          <cell r="BH88">
            <v>44055</v>
          </cell>
          <cell r="BI88">
            <v>0</v>
          </cell>
          <cell r="BJ88" t="str">
            <v>Establecer variables 1 y/o 2 numéricas</v>
          </cell>
          <cell r="BK88">
            <v>20</v>
          </cell>
          <cell r="BL88">
            <v>3</v>
          </cell>
          <cell r="BM88">
            <v>5</v>
          </cell>
          <cell r="BN88">
            <v>5</v>
          </cell>
          <cell r="BO88">
            <v>4</v>
          </cell>
          <cell r="BP88">
            <v>3</v>
          </cell>
          <cell r="BW88">
            <v>3</v>
          </cell>
          <cell r="BX88">
            <v>5</v>
          </cell>
          <cell r="BY88">
            <v>5</v>
          </cell>
          <cell r="BZ88">
            <v>4</v>
          </cell>
          <cell r="CA88">
            <v>5</v>
          </cell>
          <cell r="CB88">
            <v>5</v>
          </cell>
          <cell r="CC88">
            <v>4</v>
          </cell>
          <cell r="CD88">
            <v>0</v>
          </cell>
          <cell r="CE88" t="str">
            <v>N/A</v>
          </cell>
          <cell r="CF88">
            <v>0</v>
          </cell>
          <cell r="CG88">
            <v>0</v>
          </cell>
          <cell r="CH88" t="str">
            <v>N/A</v>
          </cell>
          <cell r="CI88" t="str">
            <v>N/A</v>
          </cell>
          <cell r="CJ88">
            <v>2.9999999999999996</v>
          </cell>
          <cell r="CK88">
            <v>5</v>
          </cell>
          <cell r="CL88">
            <v>5</v>
          </cell>
          <cell r="CM88">
            <v>16</v>
          </cell>
          <cell r="CN88" t="str">
            <v>Suma</v>
          </cell>
          <cell r="CO88">
            <v>0</v>
          </cell>
          <cell r="CP88">
            <v>0</v>
          </cell>
          <cell r="CQ88">
            <v>1</v>
          </cell>
          <cell r="CR88">
            <v>0</v>
          </cell>
          <cell r="CS88">
            <v>1</v>
          </cell>
          <cell r="CT88">
            <v>1</v>
          </cell>
          <cell r="CU88">
            <v>1</v>
          </cell>
          <cell r="CV88">
            <v>0</v>
          </cell>
          <cell r="CW88">
            <v>0</v>
          </cell>
          <cell r="CX88">
            <v>0</v>
          </cell>
          <cell r="CY88">
            <v>0</v>
          </cell>
          <cell r="CZ88">
            <v>0</v>
          </cell>
          <cell r="DA88">
            <v>4</v>
          </cell>
          <cell r="DB88">
            <v>3</v>
          </cell>
          <cell r="DC88">
            <v>3</v>
          </cell>
          <cell r="DD88">
            <v>0</v>
          </cell>
          <cell r="DE88">
            <v>0</v>
          </cell>
          <cell r="DF88">
            <v>0</v>
          </cell>
          <cell r="DG88">
            <v>0</v>
          </cell>
          <cell r="DH88">
            <v>0</v>
          </cell>
          <cell r="DI88">
            <v>0</v>
          </cell>
          <cell r="DJ88">
            <v>0</v>
          </cell>
          <cell r="DK88">
            <v>0</v>
          </cell>
          <cell r="DL88">
            <v>0</v>
          </cell>
          <cell r="DM88">
            <v>0</v>
          </cell>
          <cell r="DN88">
            <v>0</v>
          </cell>
          <cell r="DO88">
            <v>0</v>
          </cell>
          <cell r="DP88">
            <v>4</v>
          </cell>
          <cell r="DQ88">
            <v>0</v>
          </cell>
          <cell r="DR88">
            <v>0</v>
          </cell>
          <cell r="DS88">
            <v>1</v>
          </cell>
          <cell r="DT88">
            <v>0</v>
          </cell>
          <cell r="DU88">
            <v>1</v>
          </cell>
          <cell r="DV88">
            <v>1</v>
          </cell>
          <cell r="DW88">
            <v>0</v>
          </cell>
          <cell r="DX88">
            <v>0</v>
          </cell>
          <cell r="DY88">
            <v>0</v>
          </cell>
          <cell r="DZ88">
            <v>0</v>
          </cell>
          <cell r="EA88">
            <v>0</v>
          </cell>
          <cell r="EB88">
            <v>0</v>
          </cell>
          <cell r="EC88">
            <v>3</v>
          </cell>
          <cell r="ED88">
            <v>3</v>
          </cell>
          <cell r="EE88">
            <v>0</v>
          </cell>
          <cell r="EF88">
            <v>0</v>
          </cell>
          <cell r="EG88" t="str">
            <v xml:space="preserve">Informes que den cuenta  de la implementación de herramientas tecnologicas de Gobierno Digital en la Secretaria General 
</v>
          </cell>
          <cell r="EH88">
            <v>0</v>
          </cell>
          <cell r="EI88" t="str">
            <v xml:space="preserve">Informes que den cuenta  de la implementación de herramientas tecnologicas de Gobierno Digital en la Secretaria General
</v>
          </cell>
          <cell r="EJ88" t="str">
            <v xml:space="preserve">Informes que den cuenta  de la implementación de herramientas tecnologicas de Gobierno Digital en la Secretaria General 
</v>
          </cell>
          <cell r="EK88" t="str">
            <v xml:space="preserve">Informes que den cuenta  de la implementación de herramientas tecnologicas de Gobierno Digital en la Secretaria General 
</v>
          </cell>
          <cell r="EL88">
            <v>0</v>
          </cell>
          <cell r="EM88">
            <v>0</v>
          </cell>
          <cell r="EN88">
            <v>0</v>
          </cell>
          <cell r="EO88">
            <v>0</v>
          </cell>
          <cell r="EP88">
            <v>0</v>
          </cell>
          <cell r="EQ88">
            <v>0</v>
          </cell>
          <cell r="ER88">
            <v>0</v>
          </cell>
          <cell r="ES88" t="str">
            <v>Se presenta informe de la implementación de la herramienta  Almacenamiento expansivo con estabilización de los aplicativos</v>
          </cell>
          <cell r="ET88">
            <v>0</v>
          </cell>
          <cell r="EU88" t="str">
            <v xml:space="preserve">Informe de la implementación de la  migración de ORACLE 11G a 12C
</v>
          </cell>
          <cell r="EV88" t="str">
            <v>Informe de la implementación de Bogota Historia Comun 2.</v>
          </cell>
          <cell r="EW88">
            <v>0</v>
          </cell>
          <cell r="EX88">
            <v>0</v>
          </cell>
          <cell r="EY88">
            <v>0</v>
          </cell>
          <cell r="EZ88">
            <v>0</v>
          </cell>
          <cell r="FA88">
            <v>0</v>
          </cell>
          <cell r="FB88">
            <v>0</v>
          </cell>
          <cell r="FC88" t="str">
            <v>N/A</v>
          </cell>
          <cell r="FD88" t="str">
            <v>N/A</v>
          </cell>
          <cell r="FE88" t="str">
            <v>N/A</v>
          </cell>
          <cell r="FF88" t="str">
            <v>N/A</v>
          </cell>
          <cell r="FG88" t="str">
            <v>N/A</v>
          </cell>
          <cell r="FH88" t="str">
            <v>N/A</v>
          </cell>
          <cell r="FI88" t="str">
            <v>N/A</v>
          </cell>
          <cell r="FJ88" t="str">
            <v>N/A</v>
          </cell>
          <cell r="FK88" t="str">
            <v>N/A</v>
          </cell>
          <cell r="FL88" t="str">
            <v>N/A</v>
          </cell>
          <cell r="FM88" t="str">
            <v>N/A</v>
          </cell>
          <cell r="FN88" t="str">
            <v>N/A</v>
          </cell>
          <cell r="FO88" t="str">
            <v>N/A</v>
          </cell>
          <cell r="FP88" t="str">
            <v>N/A</v>
          </cell>
          <cell r="FQ88" t="str">
            <v>N/A</v>
          </cell>
          <cell r="FR88" t="str">
            <v>N/A</v>
          </cell>
          <cell r="FS88" t="str">
            <v>N/A</v>
          </cell>
          <cell r="FT88" t="str">
            <v>N/A</v>
          </cell>
          <cell r="FU88" t="str">
            <v>N/A</v>
          </cell>
          <cell r="FV88" t="str">
            <v>N/A</v>
          </cell>
          <cell r="FW88" t="str">
            <v>N/A</v>
          </cell>
          <cell r="FX88" t="str">
            <v>N/A</v>
          </cell>
          <cell r="FY88" t="str">
            <v>N/A</v>
          </cell>
          <cell r="FZ88" t="str">
            <v>N/A</v>
          </cell>
          <cell r="GA88" t="str">
            <v>N/A</v>
          </cell>
          <cell r="GB88" t="str">
            <v>N/A</v>
          </cell>
          <cell r="GC88" t="str">
            <v>N/A</v>
          </cell>
          <cell r="GD88" t="str">
            <v>N/A</v>
          </cell>
          <cell r="GE88" t="str">
            <v>N/A</v>
          </cell>
          <cell r="GF88" t="str">
            <v>N/A</v>
          </cell>
          <cell r="GG88" t="str">
            <v>N/A</v>
          </cell>
          <cell r="GH88" t="str">
            <v>N/A</v>
          </cell>
          <cell r="GI88" t="str">
            <v>N/A</v>
          </cell>
          <cell r="GJ88" t="str">
            <v>N/A</v>
          </cell>
          <cell r="GK88" t="str">
            <v>N/A</v>
          </cell>
          <cell r="GL88" t="str">
            <v>N/A</v>
          </cell>
          <cell r="GM88" t="str">
            <v>N/A</v>
          </cell>
          <cell r="GN88" t="str">
            <v>N/A</v>
          </cell>
          <cell r="GO88" t="str">
            <v>N/A</v>
          </cell>
          <cell r="GP88" t="str">
            <v>N/A</v>
          </cell>
          <cell r="GQ88" t="str">
            <v>N/A</v>
          </cell>
          <cell r="GR88" t="str">
            <v>N/A</v>
          </cell>
          <cell r="GS88" t="str">
            <v>N/A</v>
          </cell>
          <cell r="GT88" t="str">
            <v>N/A</v>
          </cell>
          <cell r="GU88" t="str">
            <v>N/A</v>
          </cell>
          <cell r="GV88" t="str">
            <v>N/A</v>
          </cell>
          <cell r="GW88" t="str">
            <v>N/A</v>
          </cell>
          <cell r="GX88" t="str">
            <v>N/A</v>
          </cell>
          <cell r="GY88" t="str">
            <v>N/A</v>
          </cell>
          <cell r="GZ88" t="str">
            <v>N/A</v>
          </cell>
          <cell r="HA88" t="str">
            <v>N/A</v>
          </cell>
          <cell r="HB88" t="str">
            <v>N/A</v>
          </cell>
          <cell r="HC88" t="str">
            <v>N/A</v>
          </cell>
          <cell r="HD88" t="str">
            <v>N/A</v>
          </cell>
          <cell r="HE88" t="str">
            <v>N/A</v>
          </cell>
          <cell r="HF88" t="str">
            <v>N/A</v>
          </cell>
          <cell r="HG88" t="str">
            <v>N/A</v>
          </cell>
          <cell r="HH88" t="str">
            <v>N/A</v>
          </cell>
          <cell r="HI88" t="str">
            <v>N/A</v>
          </cell>
          <cell r="HJ88" t="str">
            <v>N/A</v>
          </cell>
          <cell r="HK88" t="str">
            <v>N/A</v>
          </cell>
          <cell r="HL88" t="str">
            <v>N/A</v>
          </cell>
          <cell r="HM88" t="str">
            <v>N/A</v>
          </cell>
          <cell r="HN88" t="str">
            <v>N/A</v>
          </cell>
          <cell r="HO88" t="str">
            <v>N/A</v>
          </cell>
          <cell r="HP88" t="str">
            <v>N/A</v>
          </cell>
          <cell r="HQ88" t="str">
            <v>N/A</v>
          </cell>
          <cell r="HR88" t="str">
            <v>N/A</v>
          </cell>
          <cell r="HS88" t="str">
            <v>N/A</v>
          </cell>
          <cell r="HT88" t="str">
            <v>N/A</v>
          </cell>
          <cell r="HU88" t="str">
            <v>N/A</v>
          </cell>
          <cell r="HV88" t="str">
            <v>N/A</v>
          </cell>
          <cell r="HW88" t="str">
            <v>N/A</v>
          </cell>
          <cell r="HX88" t="str">
            <v>N/A</v>
          </cell>
          <cell r="HY88" t="str">
            <v>N/A</v>
          </cell>
          <cell r="HZ88" t="str">
            <v>N/A</v>
          </cell>
          <cell r="IA88" t="str">
            <v>N/A</v>
          </cell>
          <cell r="IB88" t="str">
            <v>N/A</v>
          </cell>
          <cell r="IC88" t="str">
            <v>En la vigencia 2023 se tiene que, de las Herramientas Tecnológicas de Gobierno digital implementadas, planeadas inicialmente:  
•	En el mes de marzo se puso en funcionamiento con éxito la herramienta - Sistema de Almacenamiento expansivo con estabilización de los aplicativos: con la adquisición de un nuevo sistema de almacenamiento para datos de los sistemas y/o aplicativos de misión crítica,  el cual consta de una infraestructura diseñada para almacenar y gestionar datos de manera eficiente, proporcionando capacidades para guardar información de forma segura, accesible y organizada,  restructurando el Datacenter principal de la Secretaria General de la Alcaldía Mayor de Bogotá D.C., garantizando la renovación de los equipos existentes que ya entraron en obsolescencia tecnológica, y minimizando el riesgo de pérdida de información si hubiesen tenido una falla ya que el anterior sistema de almacenamiento no contaba con soporte ni actualizaciones.  
•	En el mes de mayo, se actualizo la versión de la base de datos y herramientas de desarrollo ofrecidas por la suite de ORACLE de la versión 11g a 12c, ya que esta última es un eslabón necesario para actualizar toda la suite a las versiones 19 y 21, y obtener así las nuevas funciones y mejoras en administración y un soporte más idóneo desde fabrica que ya la versión 11g no tenía. Se implementó Database ORACLE versión 12.2.0.1 en modo RAC para 2 nodos para bases de datos MISION y ADMIN, para los Sistemas Administrativos y Financieros:  Sistema de Gestion Correspondencia y Archivo - SIGA, Sistema de Acuerdos Laborales - SIAL, Herramienta para expedir certificaciones laborales y desprendibles de pago a servidores de la entidad -   HumanApp, Sistema de Registro Distrital, Sistema de gestión contractual con recursos  Regalías y MIDAS.
•	En el mes de junio se desplego la nueva plataforma colaborativa de la REDA, proyecto Bogotá Historia Común 2.0,  que es una iniciativa de recuperación y recopilación de patrimonio documental local el patrimonio documental local desde la perspectiva de la participación ciudadana, con el que se busca identificar, visibilizar y compartir memorias locales y comunitarias con enfoque territorial y diferencial. Cuyo objetivo es generar espacios de construcción, recuperación y articulación de memorias locales e historias de los barrios y veredas de Bogotá, con un enfoque territorial y diferencial, a través de la interacción colaborativa de los ciudadanos y desde la perspectiva de la web 2.0. Estas experiencias serán organizadas y sistematizadas permanentemente en una gran Colección de Memorias Locales y Comunitarias (textos, audios, videos, mapas, fotos), custodiada por el Archivo de Bogotá.</v>
          </cell>
          <cell r="ID88" t="str">
            <v/>
          </cell>
          <cell r="IE88" t="str">
            <v/>
          </cell>
          <cell r="IF88" t="str">
            <v/>
          </cell>
          <cell r="IG88" t="str">
            <v/>
          </cell>
          <cell r="IH88" t="str">
            <v xml:space="preserve">Se implemento la herramienta,  se valido funcionamiento y se da al servicio para la Infraestructura Tecnologíca </v>
          </cell>
          <cell r="II88" t="str">
            <v/>
          </cell>
          <cell r="IJ88" t="str">
            <v>Durante el mes de mayo se terminó totalmente el despliegue, instalación, configuración y puesta en funcionamiento de base de datos Oracle y procedimientos asociados y necesarios para la actualización de versión del motor de Oracle y migración de aplicativos administrativos y financieros, desarrollando las siguientes Se coordino las fases generales de los pasos de cambio entre el proveedor y la OTIC
1.	Se instala el producto Oracle Database versión 12.2..0.1, habilitando el modo RAC para dos nodos, los cuales se llaman new-oracle12c-1.alcaldiabogota.gov.co y new-oracle12c-2.alcaldiabogota.gov.co.
2.	Se migra la información de producción de las bases de datos MISION y ADMIN.
3.	Se presta el servidor de base de datos a los Sistemas Administrativos y financieros, SIGA, SIAL, HumanApp, Registro Distrital, Regalias y MIDAS.
Como evidencia se adjuntan imágenes tomadas desde los servidores, en la cual se aprecian los “monitor process” que muestran las bases de datos activas en cada uno de los nodos, y se ejecuta la herramienta sqlplus para verificar la versión que se encuentra instalada en cada uno de ellos.</v>
          </cell>
          <cell r="IK88" t="str">
            <v>Durante el mes de junio se terminó totalmente el despliegue, instalación, configuración y puesta en funcionamiento de Nueva Herramienta Colaborativa Bogota Historia Comun 2.0, que es una iniciativa de recuperación y recopilación de patrimonio documental local el patrimonio documental local desde la perspectiva de la participación ciudadana, con el que se busca identificar, visibilizar y compartir memorias locales y comunitarias con enfoque territorial y diferencial.
Cuyo objetivo es generar espacios de construcción, recuperación y articulación de memorias locales e historias de los barrios y veredas de Bogotá, con un enfoque territorial y diferencial, a través de la interacción colaborativa de los ciudadanos y desde la perspectiva de la web 2.0. Estas experiencias serán organizadas y sistematizadas permanentemente en una gran Colección de Memorias Locales y Comunitarias (textos, audios, videos, mapas, fotos), custodiada por el Archivo de Bogotá.
El proyecto consta de 38 historias de usuario que se desarrollaran en dos fases, en la primera fase se desarrollaran 24 historias de usuarios y 14 en la segunda fase, se tiene previsto en puesta en producción el próximo 7 de julio de 2023. Dispondrá de los siguientes módulos.
•	Administración de usuarios
•	Creación de iniciativas
•	Cargue de contenidos
•	Colaboración con contenidos
•	Control de calidad
•	Publicación de catalogo</v>
          </cell>
          <cell r="IL88" t="str">
            <v/>
          </cell>
          <cell r="IM88" t="str">
            <v/>
          </cell>
          <cell r="IN88" t="str">
            <v/>
          </cell>
          <cell r="IO88" t="str">
            <v/>
          </cell>
          <cell r="IP88" t="str">
            <v/>
          </cell>
          <cell r="IQ88" t="str">
            <v/>
          </cell>
          <cell r="IR88">
            <v>0</v>
          </cell>
          <cell r="IS88">
            <v>0</v>
          </cell>
          <cell r="IT88">
            <v>1</v>
          </cell>
          <cell r="IU88">
            <v>0</v>
          </cell>
          <cell r="IV88">
            <v>1</v>
          </cell>
          <cell r="IW88">
            <v>1</v>
          </cell>
          <cell r="IX88">
            <v>0</v>
          </cell>
          <cell r="IY88">
            <v>0</v>
          </cell>
          <cell r="IZ88">
            <v>0</v>
          </cell>
          <cell r="JA88">
            <v>0</v>
          </cell>
          <cell r="JB88">
            <v>0</v>
          </cell>
          <cell r="JC88">
            <v>0</v>
          </cell>
          <cell r="JD88">
            <v>0.75</v>
          </cell>
          <cell r="JE88">
            <v>0</v>
          </cell>
          <cell r="JF88">
            <v>0</v>
          </cell>
          <cell r="JG88">
            <v>25</v>
          </cell>
          <cell r="JH88">
            <v>0</v>
          </cell>
          <cell r="JI88">
            <v>25</v>
          </cell>
          <cell r="JJ88">
            <v>25</v>
          </cell>
          <cell r="JK88">
            <v>0</v>
          </cell>
          <cell r="JL88">
            <v>0</v>
          </cell>
          <cell r="JM88">
            <v>0</v>
          </cell>
          <cell r="JN88">
            <v>0</v>
          </cell>
          <cell r="JO88">
            <v>0</v>
          </cell>
          <cell r="JP88">
            <v>0</v>
          </cell>
          <cell r="JQ88">
            <v>75</v>
          </cell>
          <cell r="JR88">
            <v>0</v>
          </cell>
          <cell r="JS88">
            <v>0</v>
          </cell>
          <cell r="JT88">
            <v>25</v>
          </cell>
          <cell r="JU88">
            <v>25</v>
          </cell>
          <cell r="JV88">
            <v>50</v>
          </cell>
          <cell r="JW88">
            <v>75</v>
          </cell>
          <cell r="JX88">
            <v>75</v>
          </cell>
          <cell r="JY88">
            <v>75</v>
          </cell>
          <cell r="JZ88">
            <v>75</v>
          </cell>
          <cell r="KA88">
            <v>75</v>
          </cell>
          <cell r="KB88">
            <v>75</v>
          </cell>
          <cell r="KC88">
            <v>75</v>
          </cell>
          <cell r="KD88" t="str">
            <v>No Programó</v>
          </cell>
          <cell r="KE88" t="str">
            <v/>
          </cell>
          <cell r="KF88">
            <v>100</v>
          </cell>
          <cell r="KG88" t="str">
            <v/>
          </cell>
          <cell r="KH88">
            <v>100</v>
          </cell>
          <cell r="KI88">
            <v>100</v>
          </cell>
          <cell r="KJ88" t="str">
            <v/>
          </cell>
          <cell r="KK88" t="str">
            <v/>
          </cell>
          <cell r="KL88" t="str">
            <v/>
          </cell>
          <cell r="KM88" t="str">
            <v/>
          </cell>
          <cell r="KN88" t="str">
            <v/>
          </cell>
          <cell r="KO88" t="str">
            <v/>
          </cell>
          <cell r="KP88" t="str">
            <v>No Programó</v>
          </cell>
          <cell r="KQ88" t="str">
            <v>No Programó</v>
          </cell>
          <cell r="KR88">
            <v>100</v>
          </cell>
          <cell r="KS88">
            <v>100</v>
          </cell>
          <cell r="KT88">
            <v>100</v>
          </cell>
          <cell r="KU88">
            <v>100</v>
          </cell>
          <cell r="KV88" t="str">
            <v/>
          </cell>
          <cell r="KW88" t="str">
            <v/>
          </cell>
          <cell r="KX88" t="str">
            <v/>
          </cell>
          <cell r="KY88" t="str">
            <v/>
          </cell>
          <cell r="KZ88" t="str">
            <v/>
          </cell>
          <cell r="LA88" t="str">
            <v/>
          </cell>
          <cell r="LB88">
            <v>100</v>
          </cell>
          <cell r="LC88" t="str">
            <v>7872_2</v>
          </cell>
          <cell r="LD88" t="str">
            <v>2. Contar con servicios digitales que atiendan las necesidades de los grupos de interés</v>
          </cell>
          <cell r="LE88">
            <v>100</v>
          </cell>
          <cell r="LF88">
            <v>49.083333333333329</v>
          </cell>
          <cell r="LG88" t="str">
            <v/>
          </cell>
          <cell r="LH88" t="str">
            <v/>
          </cell>
          <cell r="LI88">
            <v>100</v>
          </cell>
          <cell r="LJ88">
            <v>48.041666666666664</v>
          </cell>
          <cell r="LK88">
            <v>12519771000</v>
          </cell>
          <cell r="LL88">
            <v>10681189500</v>
          </cell>
          <cell r="LM88">
            <v>4798396104</v>
          </cell>
          <cell r="LN88">
            <v>1565116239</v>
          </cell>
          <cell r="LO88">
            <v>1437886230</v>
          </cell>
          <cell r="LP88" t="str">
            <v>No Programó</v>
          </cell>
          <cell r="LQ88" t="str">
            <v>No Programó</v>
          </cell>
          <cell r="LR88">
            <v>1</v>
          </cell>
          <cell r="LS88">
            <v>0</v>
          </cell>
          <cell r="LT88">
            <v>1</v>
          </cell>
          <cell r="LU88">
            <v>1</v>
          </cell>
          <cell r="LV88" t="str">
            <v/>
          </cell>
          <cell r="LW88" t="str">
            <v/>
          </cell>
          <cell r="LX88" t="str">
            <v/>
          </cell>
          <cell r="LY88" t="str">
            <v/>
          </cell>
          <cell r="LZ88" t="str">
            <v/>
          </cell>
          <cell r="MA88" t="str">
            <v/>
          </cell>
          <cell r="MB88">
            <v>3</v>
          </cell>
          <cell r="MC88">
            <v>3</v>
          </cell>
          <cell r="MD88">
            <v>3</v>
          </cell>
          <cell r="ME88" t="str">
            <v>No aplica</v>
          </cell>
          <cell r="MF88" t="str">
            <v>No aplica</v>
          </cell>
          <cell r="MG88" t="str">
            <v>Oportuno: Se radica en los tiempos establecidos por la Oficina Asesora de Planeación - OAP</v>
          </cell>
          <cell r="MH88" t="str">
            <v>No aplica</v>
          </cell>
          <cell r="MI88" t="str">
            <v>No aplica</v>
          </cell>
          <cell r="MJ88">
            <v>0</v>
          </cell>
          <cell r="MK88">
            <v>0</v>
          </cell>
          <cell r="ML88">
            <v>0</v>
          </cell>
          <cell r="MM88">
            <v>0</v>
          </cell>
          <cell r="MN88">
            <v>0</v>
          </cell>
          <cell r="MO88">
            <v>0</v>
          </cell>
          <cell r="MP88">
            <v>0</v>
          </cell>
          <cell r="MQ88" t="str">
            <v>No aplica</v>
          </cell>
          <cell r="MR88" t="str">
            <v>No aplica</v>
          </cell>
          <cell r="MS88" t="str">
            <v>Coherente: La información de avance de la magnitud, consignada en el reporte del periodo, concuerda con la programación realizada, con la información cualitativa presentada, con las actividades establecidas (si aplica) y con los soportes presentados. Esta</v>
          </cell>
          <cell r="MT88" t="str">
            <v>No aplica</v>
          </cell>
          <cell r="MU88" t="str">
            <v>No aplica</v>
          </cell>
          <cell r="MV88">
            <v>0</v>
          </cell>
          <cell r="MW88">
            <v>0</v>
          </cell>
          <cell r="MX88">
            <v>0</v>
          </cell>
          <cell r="MY88">
            <v>0</v>
          </cell>
          <cell r="MZ88">
            <v>0</v>
          </cell>
          <cell r="NA88">
            <v>0</v>
          </cell>
          <cell r="NB88">
            <v>0</v>
          </cell>
          <cell r="NC88" t="str">
            <v>No Programó</v>
          </cell>
          <cell r="ND88" t="str">
            <v>No Programó</v>
          </cell>
          <cell r="NE88">
            <v>100</v>
          </cell>
          <cell r="NF88">
            <v>100</v>
          </cell>
          <cell r="NG88">
            <v>100</v>
          </cell>
          <cell r="NH88">
            <v>100</v>
          </cell>
          <cell r="NI88" t="str">
            <v/>
          </cell>
          <cell r="NJ88" t="str">
            <v/>
          </cell>
          <cell r="NK88" t="str">
            <v/>
          </cell>
          <cell r="NL88" t="str">
            <v/>
          </cell>
          <cell r="NM88" t="str">
            <v/>
          </cell>
          <cell r="NN88" t="str">
            <v/>
          </cell>
          <cell r="NO88" t="str">
            <v xml:space="preserve">No aplica </v>
          </cell>
          <cell r="NP88" t="str">
            <v xml:space="preserve">No aplica </v>
          </cell>
          <cell r="NQ88" t="str">
            <v xml:space="preserve">No aplica </v>
          </cell>
          <cell r="NR88" t="str">
            <v xml:space="preserve">No aplica </v>
          </cell>
          <cell r="NS88" t="str">
            <v xml:space="preserve">No aplica </v>
          </cell>
          <cell r="NT88">
            <v>0</v>
          </cell>
          <cell r="NU88">
            <v>0</v>
          </cell>
          <cell r="NV88">
            <v>0</v>
          </cell>
          <cell r="NW88">
            <v>0</v>
          </cell>
          <cell r="NX88">
            <v>0</v>
          </cell>
          <cell r="NY88">
            <v>0</v>
          </cell>
          <cell r="NZ88">
            <v>0</v>
          </cell>
          <cell r="OA88" t="str">
            <v xml:space="preserve">No aplica </v>
          </cell>
          <cell r="OB88" t="str">
            <v xml:space="preserve">No aplica </v>
          </cell>
          <cell r="OC88" t="str">
            <v xml:space="preserve">No aplica </v>
          </cell>
          <cell r="OD88" t="str">
            <v xml:space="preserve">No aplica </v>
          </cell>
          <cell r="OE88" t="str">
            <v xml:space="preserve">No aplica </v>
          </cell>
          <cell r="OF88">
            <v>0</v>
          </cell>
          <cell r="OG88">
            <v>0</v>
          </cell>
          <cell r="OH88">
            <v>0</v>
          </cell>
          <cell r="OI88">
            <v>0</v>
          </cell>
          <cell r="OJ88">
            <v>0</v>
          </cell>
          <cell r="OK88">
            <v>0</v>
          </cell>
          <cell r="OL88">
            <v>0</v>
          </cell>
          <cell r="OO88" t="str">
            <v>PD141</v>
          </cell>
          <cell r="OP88">
            <v>3</v>
          </cell>
          <cell r="OQ88" t="str">
            <v>N/A</v>
          </cell>
          <cell r="OR88" t="str">
            <v>N/A</v>
          </cell>
          <cell r="OS88" t="str">
            <v>N/A</v>
          </cell>
          <cell r="OT88" t="str">
            <v>N/A</v>
          </cell>
          <cell r="OU88" t="str">
            <v>N/A</v>
          </cell>
          <cell r="OV88" t="str">
            <v>N/A</v>
          </cell>
          <cell r="OW88" t="str">
            <v>N/A</v>
          </cell>
          <cell r="OX88" t="str">
            <v>N/A</v>
          </cell>
          <cell r="OY88" t="str">
            <v>N/A</v>
          </cell>
          <cell r="OZ88" t="str">
            <v>N/A</v>
          </cell>
          <cell r="PA88" t="str">
            <v>N/A</v>
          </cell>
          <cell r="PB88" t="str">
            <v>N/A</v>
          </cell>
          <cell r="PC88" t="str">
            <v>N/A</v>
          </cell>
          <cell r="PD88" t="str">
            <v>N/A</v>
          </cell>
          <cell r="PE88" t="str">
            <v>N/A</v>
          </cell>
          <cell r="PF88" t="str">
            <v>N/A</v>
          </cell>
          <cell r="PG88" t="str">
            <v>N/A</v>
          </cell>
          <cell r="PH88" t="str">
            <v>N/A</v>
          </cell>
          <cell r="PI88" t="str">
            <v>N/A</v>
          </cell>
          <cell r="PJ88" t="str">
            <v>N/A</v>
          </cell>
          <cell r="PK88" t="str">
            <v>N/A</v>
          </cell>
          <cell r="PL88" t="str">
            <v>N/A</v>
          </cell>
          <cell r="PM88" t="str">
            <v>N/A</v>
          </cell>
          <cell r="PN88" t="str">
            <v>N/A</v>
          </cell>
          <cell r="PO88" t="str">
            <v>N/A</v>
          </cell>
          <cell r="PP88" t="str">
            <v>N/A</v>
          </cell>
          <cell r="PQ88">
            <v>19675912</v>
          </cell>
          <cell r="PR88">
            <v>1545440327</v>
          </cell>
          <cell r="PS88" t="str">
            <v>Indicador MGA</v>
          </cell>
        </row>
        <row r="89">
          <cell r="A89" t="str">
            <v>PD142</v>
          </cell>
          <cell r="B89">
            <v>7872</v>
          </cell>
          <cell r="C89" t="str">
            <v>7872_MGA_3</v>
          </cell>
          <cell r="D89">
            <v>2020110010185</v>
          </cell>
          <cell r="E89" t="str">
            <v>Un nuevo contrato social y ambiental para la Bogotá del siglo XXI</v>
          </cell>
          <cell r="F89" t="str">
            <v>5. Construir Bogotá región con gobierno abierto, transparente y ciudadanía consciente.</v>
          </cell>
          <cell r="G89" t="str">
            <v>54. Transformación digital y gestión de TIC para un territorio inteligente</v>
          </cell>
          <cell r="H89" t="str">
            <v>Generar valor público para la ciudadanía, la Secretaria General y sus grupos de interes, mediante el uso y aprovechamiento estratégico de TIC.</v>
          </cell>
          <cell r="I89" t="str">
            <v>N/A</v>
          </cell>
          <cell r="J89" t="str">
            <v>Transformación digital y gestión TIC</v>
          </cell>
          <cell r="K89" t="str">
            <v>Oficina de Alta Consejería Distrital de Tecnologías de Información y Comunicaciones - TIC</v>
          </cell>
          <cell r="L89" t="str">
            <v>Iván Mauricio Durán Pabón</v>
          </cell>
          <cell r="M89" t="str">
            <v>Alto Consejero Distrital de Tecnologías de Información y Comunicaciones - TIC</v>
          </cell>
          <cell r="N89" t="str">
            <v>Oficina de Alta Consejería Distrital de Tecnologías de Información y Comunicaciones - TIC</v>
          </cell>
          <cell r="O89" t="str">
            <v>Iván Mauricio Durán Pabón</v>
          </cell>
          <cell r="P89" t="str">
            <v>Alto Consejero Distrital de Tecnologías de Información y Comunicaciones - TIC</v>
          </cell>
          <cell r="Q89" t="str">
            <v>Luisa Fernanda Ortega</v>
          </cell>
          <cell r="R89" t="str">
            <v>Jenny Torres</v>
          </cell>
          <cell r="S89" t="str">
            <v>Consolidar los avances de las metas de proyecto de inversión que apunten a la implementación de la estrategia de gobierno digital</v>
          </cell>
          <cell r="T89" t="str">
            <v>Informes de seguimiento de las metas del proyecto de inversión que apuntan a la implementación de la Estrategia de Gobierno digital realizados</v>
          </cell>
          <cell r="AF89" t="str">
            <v>Consolidar los avances de las metas de proyecto de inversión que apunten a la implementación de la estrategia de gobierno digital</v>
          </cell>
          <cell r="AI89" t="str">
            <v xml:space="preserve">PD_Gestion MGA: Consolidar los avances de las metas de proyecto de inversión que apunten a la implementación de la estrategia de gobierno digital; </v>
          </cell>
          <cell r="AJ89">
            <v>0</v>
          </cell>
          <cell r="AK89">
            <v>44055</v>
          </cell>
          <cell r="AL89">
            <v>1</v>
          </cell>
          <cell r="AM89">
            <v>2023</v>
          </cell>
          <cell r="AN89" t="str">
            <v>El indicador se encarga de consolidar los diferentes logros y avances que a través del proyecto de inversión de la Alta Consejería Distrital den cuenta de la implementación de la estrategia de gobierno digital. El reporte de este indicador se realizará trimestre vencido con un máximo de retraso de 30 días calendario basados en los informes de gestión de la Alta Consejería Distrital de TIC.</v>
          </cell>
          <cell r="AO89" t="str">
            <v>La estrategia de gobierno digital está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v>
          </cell>
          <cell r="AP89">
            <v>2020</v>
          </cell>
          <cell r="AQ89">
            <v>2024</v>
          </cell>
          <cell r="AR89" t="str">
            <v>Suma</v>
          </cell>
          <cell r="AS89" t="str">
            <v>Eficacia</v>
          </cell>
          <cell r="AT89" t="str">
            <v>Número</v>
          </cell>
          <cell r="AU89" t="str">
            <v>Producto</v>
          </cell>
          <cell r="AV89" t="str">
            <v>N/D</v>
          </cell>
          <cell r="AW89" t="str">
            <v>N/D</v>
          </cell>
          <cell r="AX89" t="str">
            <v>N/D</v>
          </cell>
          <cell r="AZ89">
            <v>1</v>
          </cell>
          <cell r="BB89" t="str">
            <v>Lograr Reportar los avances en la implementación de la estrategia de gobierno digital a través del seguimiento de metas en el proyecto de inversión</v>
          </cell>
          <cell r="BC89" t="str">
            <v>Sumatoria de los informes de seguimiento de las metas del proyecto de inversión realizados y que den cuenta de la implementación de la estrategia de Gobierno Digital</v>
          </cell>
          <cell r="BD89" t="str">
            <v>Numero de los informes de seguimiento de las metas del proyecto de inversión realizados y que den cuenta de la implementación de la estrategia de Gobierno Digital</v>
          </cell>
          <cell r="BE89" t="str">
            <v>N/A</v>
          </cell>
          <cell r="BF89" t="str">
            <v>Informes que den cuenta de la Implementación de la estrategia.
Plan de Acción.</v>
          </cell>
          <cell r="BG89">
            <v>1</v>
          </cell>
          <cell r="BH89">
            <v>44055</v>
          </cell>
          <cell r="BI89">
            <v>0</v>
          </cell>
          <cell r="BJ89" t="str">
            <v>Establecer variables 1 y/o 2 numéricas</v>
          </cell>
          <cell r="BK89">
            <v>16</v>
          </cell>
          <cell r="BL89">
            <v>2</v>
          </cell>
          <cell r="BM89">
            <v>4</v>
          </cell>
          <cell r="BN89">
            <v>4</v>
          </cell>
          <cell r="BO89">
            <v>4</v>
          </cell>
          <cell r="BP89">
            <v>2</v>
          </cell>
          <cell r="BW89">
            <v>2</v>
          </cell>
          <cell r="BX89">
            <v>4</v>
          </cell>
          <cell r="BY89">
            <v>4</v>
          </cell>
          <cell r="BZ89">
            <v>4</v>
          </cell>
          <cell r="CA89">
            <v>4</v>
          </cell>
          <cell r="CB89">
            <v>4</v>
          </cell>
          <cell r="CC89">
            <v>4</v>
          </cell>
          <cell r="CD89">
            <v>0</v>
          </cell>
          <cell r="CE89" t="str">
            <v>N/A</v>
          </cell>
          <cell r="CF89">
            <v>0</v>
          </cell>
          <cell r="CG89">
            <v>0</v>
          </cell>
          <cell r="CH89" t="str">
            <v>N/A</v>
          </cell>
          <cell r="CI89" t="str">
            <v>N/A</v>
          </cell>
          <cell r="CJ89">
            <v>2</v>
          </cell>
          <cell r="CK89">
            <v>4</v>
          </cell>
          <cell r="CL89">
            <v>4</v>
          </cell>
          <cell r="CM89">
            <v>12</v>
          </cell>
          <cell r="CN89" t="str">
            <v>Suma</v>
          </cell>
          <cell r="CO89">
            <v>0</v>
          </cell>
          <cell r="CP89">
            <v>0</v>
          </cell>
          <cell r="CQ89">
            <v>1</v>
          </cell>
          <cell r="CR89">
            <v>0</v>
          </cell>
          <cell r="CS89">
            <v>0</v>
          </cell>
          <cell r="CT89">
            <v>1</v>
          </cell>
          <cell r="CU89">
            <v>0</v>
          </cell>
          <cell r="CV89">
            <v>0</v>
          </cell>
          <cell r="CW89">
            <v>1</v>
          </cell>
          <cell r="CX89">
            <v>0</v>
          </cell>
          <cell r="CY89">
            <v>0</v>
          </cell>
          <cell r="CZ89">
            <v>1</v>
          </cell>
          <cell r="DA89">
            <v>4</v>
          </cell>
          <cell r="DB89">
            <v>2</v>
          </cell>
          <cell r="DC89">
            <v>2</v>
          </cell>
          <cell r="DD89">
            <v>0</v>
          </cell>
          <cell r="DE89">
            <v>0</v>
          </cell>
          <cell r="DF89">
            <v>0</v>
          </cell>
          <cell r="DG89">
            <v>0</v>
          </cell>
          <cell r="DH89">
            <v>0</v>
          </cell>
          <cell r="DI89">
            <v>0</v>
          </cell>
          <cell r="DJ89">
            <v>0</v>
          </cell>
          <cell r="DK89">
            <v>0</v>
          </cell>
          <cell r="DL89">
            <v>0</v>
          </cell>
          <cell r="DM89">
            <v>0</v>
          </cell>
          <cell r="DN89">
            <v>0</v>
          </cell>
          <cell r="DO89">
            <v>0</v>
          </cell>
          <cell r="DP89">
            <v>4</v>
          </cell>
          <cell r="DQ89">
            <v>0</v>
          </cell>
          <cell r="DR89">
            <v>0</v>
          </cell>
          <cell r="DS89">
            <v>1</v>
          </cell>
          <cell r="DT89">
            <v>0</v>
          </cell>
          <cell r="DU89">
            <v>0</v>
          </cell>
          <cell r="DV89">
            <v>1</v>
          </cell>
          <cell r="DW89">
            <v>0</v>
          </cell>
          <cell r="DX89">
            <v>0</v>
          </cell>
          <cell r="DY89">
            <v>0</v>
          </cell>
          <cell r="DZ89">
            <v>0</v>
          </cell>
          <cell r="EA89">
            <v>0</v>
          </cell>
          <cell r="EB89">
            <v>0</v>
          </cell>
          <cell r="EC89">
            <v>2</v>
          </cell>
          <cell r="ED89">
            <v>2</v>
          </cell>
          <cell r="EE89">
            <v>0</v>
          </cell>
          <cell r="EF89">
            <v>0</v>
          </cell>
          <cell r="EG89" t="str">
            <v>Informe de seguimiento de las metas del proyecto de inversión que den cuenta de la implementación de la estrategia de gobierno digital</v>
          </cell>
          <cell r="EH89">
            <v>0</v>
          </cell>
          <cell r="EI89">
            <v>0</v>
          </cell>
          <cell r="EJ89" t="str">
            <v>Informe de seguimiento de las metas del proyecto de inversión que den cuenta de la implementación de la estrategia de gobierno digital</v>
          </cell>
          <cell r="EK89">
            <v>0</v>
          </cell>
          <cell r="EL89">
            <v>0</v>
          </cell>
          <cell r="EM89" t="str">
            <v>Informe de seguimiento de las metas del proyecto de inversión que den cuenta de la implementación de la estrategia de gobierno digital</v>
          </cell>
          <cell r="EN89">
            <v>0</v>
          </cell>
          <cell r="EO89">
            <v>0</v>
          </cell>
          <cell r="EP89" t="str">
            <v>Informe de seguimiento de las metas del proyecto de inversión que den cuenta de la implementación de la estrategia de gobierno digital</v>
          </cell>
          <cell r="EQ89">
            <v>0</v>
          </cell>
          <cell r="ER89">
            <v>0</v>
          </cell>
          <cell r="ES89" t="str">
            <v>Informe de seguimiento de las metas del proyecto de inversión que den cuenta de la implementación de la estrategia de gobierno digital</v>
          </cell>
          <cell r="ET89">
            <v>0</v>
          </cell>
          <cell r="EU89">
            <v>0</v>
          </cell>
          <cell r="EV89" t="str">
            <v>Informe de seguimiento de las metas del proyecto de inversión que den cuenta de la implementación de la estrategia de gobierno digital</v>
          </cell>
          <cell r="EW89">
            <v>0</v>
          </cell>
          <cell r="EX89">
            <v>0</v>
          </cell>
          <cell r="EY89">
            <v>0</v>
          </cell>
          <cell r="EZ89">
            <v>0</v>
          </cell>
          <cell r="FA89">
            <v>0</v>
          </cell>
          <cell r="FB89">
            <v>0</v>
          </cell>
          <cell r="FC89" t="str">
            <v>N/A</v>
          </cell>
          <cell r="FD89" t="str">
            <v>N/A</v>
          </cell>
          <cell r="FE89" t="str">
            <v>N/A</v>
          </cell>
          <cell r="FF89" t="str">
            <v>N/A</v>
          </cell>
          <cell r="FG89" t="str">
            <v>N/A</v>
          </cell>
          <cell r="FH89" t="str">
            <v>N/A</v>
          </cell>
          <cell r="FI89" t="str">
            <v>N/A</v>
          </cell>
          <cell r="FJ89" t="str">
            <v>N/A</v>
          </cell>
          <cell r="FK89" t="str">
            <v>N/A</v>
          </cell>
          <cell r="FL89" t="str">
            <v>N/A</v>
          </cell>
          <cell r="FM89" t="str">
            <v>N/A</v>
          </cell>
          <cell r="FN89" t="str">
            <v>N/A</v>
          </cell>
          <cell r="FO89" t="str">
            <v>N/A</v>
          </cell>
          <cell r="FP89" t="str">
            <v>N/A</v>
          </cell>
          <cell r="FQ89" t="str">
            <v>N/A</v>
          </cell>
          <cell r="FR89" t="str">
            <v>N/A</v>
          </cell>
          <cell r="FS89" t="str">
            <v>N/A</v>
          </cell>
          <cell r="FT89" t="str">
            <v>N/A</v>
          </cell>
          <cell r="FU89" t="str">
            <v>N/A</v>
          </cell>
          <cell r="FV89" t="str">
            <v>N/A</v>
          </cell>
          <cell r="FW89" t="str">
            <v>N/A</v>
          </cell>
          <cell r="FX89" t="str">
            <v>N/A</v>
          </cell>
          <cell r="FY89" t="str">
            <v>N/A</v>
          </cell>
          <cell r="FZ89" t="str">
            <v>N/A</v>
          </cell>
          <cell r="GA89" t="str">
            <v>N/A</v>
          </cell>
          <cell r="GB89" t="str">
            <v>N/A</v>
          </cell>
          <cell r="GC89" t="str">
            <v>N/A</v>
          </cell>
          <cell r="GD89" t="str">
            <v>N/A</v>
          </cell>
          <cell r="GE89" t="str">
            <v>N/A</v>
          </cell>
          <cell r="GF89" t="str">
            <v>N/A</v>
          </cell>
          <cell r="GG89" t="str">
            <v>N/A</v>
          </cell>
          <cell r="GH89" t="str">
            <v>N/A</v>
          </cell>
          <cell r="GI89" t="str">
            <v>N/A</v>
          </cell>
          <cell r="GJ89" t="str">
            <v>N/A</v>
          </cell>
          <cell r="GK89" t="str">
            <v>N/A</v>
          </cell>
          <cell r="GL89" t="str">
            <v>N/A</v>
          </cell>
          <cell r="GM89" t="str">
            <v>N/A</v>
          </cell>
          <cell r="GN89" t="str">
            <v>N/A</v>
          </cell>
          <cell r="GO89" t="str">
            <v>N/A</v>
          </cell>
          <cell r="GP89" t="str">
            <v>N/A</v>
          </cell>
          <cell r="GQ89" t="str">
            <v>N/A</v>
          </cell>
          <cell r="GR89" t="str">
            <v>N/A</v>
          </cell>
          <cell r="GS89" t="str">
            <v>N/A</v>
          </cell>
          <cell r="GT89" t="str">
            <v>N/A</v>
          </cell>
          <cell r="GU89" t="str">
            <v>N/A</v>
          </cell>
          <cell r="GV89" t="str">
            <v>N/A</v>
          </cell>
          <cell r="GW89" t="str">
            <v>N/A</v>
          </cell>
          <cell r="GX89" t="str">
            <v>N/A</v>
          </cell>
          <cell r="GY89" t="str">
            <v>N/A</v>
          </cell>
          <cell r="GZ89" t="str">
            <v>N/A</v>
          </cell>
          <cell r="HA89" t="str">
            <v>N/A</v>
          </cell>
          <cell r="HB89" t="str">
            <v>N/A</v>
          </cell>
          <cell r="HC89" t="str">
            <v>N/A</v>
          </cell>
          <cell r="HD89" t="str">
            <v>N/A</v>
          </cell>
          <cell r="HE89" t="str">
            <v>N/A</v>
          </cell>
          <cell r="HF89" t="str">
            <v>N/A</v>
          </cell>
          <cell r="HG89" t="str">
            <v>N/A</v>
          </cell>
          <cell r="HH89" t="str">
            <v>N/A</v>
          </cell>
          <cell r="HI89" t="str">
            <v>N/A</v>
          </cell>
          <cell r="HJ89" t="str">
            <v>N/A</v>
          </cell>
          <cell r="HK89" t="str">
            <v>N/A</v>
          </cell>
          <cell r="HL89" t="str">
            <v>N/A</v>
          </cell>
          <cell r="HM89" t="str">
            <v>N/A</v>
          </cell>
          <cell r="HN89" t="str">
            <v>N/A</v>
          </cell>
          <cell r="HO89" t="str">
            <v>N/A</v>
          </cell>
          <cell r="HP89" t="str">
            <v>N/A</v>
          </cell>
          <cell r="HQ89" t="str">
            <v>N/A</v>
          </cell>
          <cell r="HR89" t="str">
            <v>N/A</v>
          </cell>
          <cell r="HS89" t="str">
            <v>N/A</v>
          </cell>
          <cell r="HT89" t="str">
            <v>N/A</v>
          </cell>
          <cell r="HU89" t="str">
            <v>N/A</v>
          </cell>
          <cell r="HV89" t="str">
            <v>N/A</v>
          </cell>
          <cell r="HW89" t="str">
            <v>N/A</v>
          </cell>
          <cell r="HX89" t="str">
            <v>N/A</v>
          </cell>
          <cell r="HY89" t="str">
            <v>N/A</v>
          </cell>
          <cell r="HZ89" t="str">
            <v>N/A</v>
          </cell>
          <cell r="IA89" t="str">
            <v>N/A</v>
          </cell>
          <cell r="IB89" t="str">
            <v>N/A</v>
          </cell>
          <cell r="IC89" t="str">
            <v>Se realizó el seguimiento trimestral de las metas del proyecto de inversión que den cuenta de la implementación de la estrategia de gobierno digital</v>
          </cell>
          <cell r="ID89" t="str">
            <v/>
          </cell>
          <cell r="IE89" t="str">
            <v/>
          </cell>
          <cell r="IF89" t="str">
            <v/>
          </cell>
          <cell r="IG89" t="str">
            <v/>
          </cell>
          <cell r="IH89" t="str">
            <v>Avances: Durante el periodo se logró la realización del informe de seguimiento de las metas que dan cuenta de la implementación de la implementación de la estrategia de Gobierno Gigital.
Retrasos: No se presentaron retrasos</v>
          </cell>
          <cell r="II89" t="str">
            <v/>
          </cell>
          <cell r="IJ89" t="str">
            <v/>
          </cell>
          <cell r="IK89" t="str">
            <v>Avances: Durante el periodo se logró la realización del informe de seguimiento de las metas que dan cuenta de la implementación de la implementación de la estrategia de Gobierno Gigital.
Retrasos: No se presentaron retrasos</v>
          </cell>
          <cell r="IL89" t="str">
            <v/>
          </cell>
          <cell r="IM89" t="str">
            <v/>
          </cell>
          <cell r="IN89" t="str">
            <v/>
          </cell>
          <cell r="IO89" t="str">
            <v/>
          </cell>
          <cell r="IP89" t="str">
            <v/>
          </cell>
          <cell r="IQ89" t="str">
            <v/>
          </cell>
          <cell r="IR89">
            <v>0</v>
          </cell>
          <cell r="IS89">
            <v>0</v>
          </cell>
          <cell r="IT89">
            <v>1</v>
          </cell>
          <cell r="IU89">
            <v>0</v>
          </cell>
          <cell r="IV89">
            <v>0</v>
          </cell>
          <cell r="IW89">
            <v>1</v>
          </cell>
          <cell r="IX89">
            <v>0</v>
          </cell>
          <cell r="IY89">
            <v>0</v>
          </cell>
          <cell r="IZ89">
            <v>0</v>
          </cell>
          <cell r="JA89">
            <v>0</v>
          </cell>
          <cell r="JB89">
            <v>0</v>
          </cell>
          <cell r="JC89">
            <v>0</v>
          </cell>
          <cell r="JD89">
            <v>0.5</v>
          </cell>
          <cell r="JE89">
            <v>0</v>
          </cell>
          <cell r="JF89">
            <v>0</v>
          </cell>
          <cell r="JG89">
            <v>25</v>
          </cell>
          <cell r="JH89">
            <v>0</v>
          </cell>
          <cell r="JI89">
            <v>0</v>
          </cell>
          <cell r="JJ89">
            <v>25</v>
          </cell>
          <cell r="JK89">
            <v>0</v>
          </cell>
          <cell r="JL89">
            <v>0</v>
          </cell>
          <cell r="JM89">
            <v>0</v>
          </cell>
          <cell r="JN89">
            <v>0</v>
          </cell>
          <cell r="JO89">
            <v>0</v>
          </cell>
          <cell r="JP89">
            <v>0</v>
          </cell>
          <cell r="JQ89">
            <v>50</v>
          </cell>
          <cell r="JR89">
            <v>0</v>
          </cell>
          <cell r="JS89">
            <v>0</v>
          </cell>
          <cell r="JT89">
            <v>25</v>
          </cell>
          <cell r="JU89">
            <v>25</v>
          </cell>
          <cell r="JV89">
            <v>25</v>
          </cell>
          <cell r="JW89">
            <v>50</v>
          </cell>
          <cell r="JX89">
            <v>50</v>
          </cell>
          <cell r="JY89">
            <v>50</v>
          </cell>
          <cell r="JZ89">
            <v>50</v>
          </cell>
          <cell r="KA89">
            <v>50</v>
          </cell>
          <cell r="KB89">
            <v>50</v>
          </cell>
          <cell r="KC89">
            <v>50</v>
          </cell>
          <cell r="KD89" t="str">
            <v>No Programó</v>
          </cell>
          <cell r="KE89" t="str">
            <v/>
          </cell>
          <cell r="KF89">
            <v>100</v>
          </cell>
          <cell r="KG89" t="str">
            <v/>
          </cell>
          <cell r="KH89" t="str">
            <v/>
          </cell>
          <cell r="KI89">
            <v>100</v>
          </cell>
          <cell r="KJ89" t="str">
            <v/>
          </cell>
          <cell r="KK89" t="str">
            <v/>
          </cell>
          <cell r="KL89" t="str">
            <v/>
          </cell>
          <cell r="KM89" t="str">
            <v/>
          </cell>
          <cell r="KN89" t="str">
            <v/>
          </cell>
          <cell r="KO89" t="str">
            <v/>
          </cell>
          <cell r="KP89" t="str">
            <v>No Programó</v>
          </cell>
          <cell r="KQ89" t="str">
            <v>No Programó</v>
          </cell>
          <cell r="KR89">
            <v>100</v>
          </cell>
          <cell r="KS89">
            <v>100</v>
          </cell>
          <cell r="KT89">
            <v>100</v>
          </cell>
          <cell r="KU89">
            <v>100</v>
          </cell>
          <cell r="KV89" t="str">
            <v/>
          </cell>
          <cell r="KW89" t="str">
            <v/>
          </cell>
          <cell r="KX89" t="str">
            <v/>
          </cell>
          <cell r="KY89" t="str">
            <v/>
          </cell>
          <cell r="KZ89" t="str">
            <v/>
          </cell>
          <cell r="LA89" t="str">
            <v/>
          </cell>
          <cell r="LB89">
            <v>100</v>
          </cell>
          <cell r="LC89" t="str">
            <v>7872_N</v>
          </cell>
          <cell r="LD89" t="str">
            <v>N/A</v>
          </cell>
          <cell r="LE89" t="str">
            <v>No programó</v>
          </cell>
          <cell r="LF89" t="str">
            <v/>
          </cell>
          <cell r="LG89" t="str">
            <v/>
          </cell>
          <cell r="LH89" t="str">
            <v/>
          </cell>
          <cell r="LI89">
            <v>100</v>
          </cell>
          <cell r="LJ89">
            <v>48.041666666666664</v>
          </cell>
          <cell r="LK89">
            <v>12519771000</v>
          </cell>
          <cell r="LL89">
            <v>10681189500</v>
          </cell>
          <cell r="LM89">
            <v>4798396104</v>
          </cell>
          <cell r="LN89">
            <v>1565116239</v>
          </cell>
          <cell r="LO89">
            <v>1437886230</v>
          </cell>
          <cell r="LP89" t="str">
            <v>No Programó</v>
          </cell>
          <cell r="LQ89" t="str">
            <v>No Programó</v>
          </cell>
          <cell r="LR89">
            <v>1</v>
          </cell>
          <cell r="LS89">
            <v>0</v>
          </cell>
          <cell r="LT89">
            <v>0</v>
          </cell>
          <cell r="LU89">
            <v>1</v>
          </cell>
          <cell r="LV89" t="str">
            <v/>
          </cell>
          <cell r="LW89" t="str">
            <v/>
          </cell>
          <cell r="LX89" t="str">
            <v/>
          </cell>
          <cell r="LY89" t="str">
            <v/>
          </cell>
          <cell r="LZ89" t="str">
            <v/>
          </cell>
          <cell r="MA89" t="str">
            <v/>
          </cell>
          <cell r="MB89">
            <v>2</v>
          </cell>
          <cell r="MC89">
            <v>2</v>
          </cell>
          <cell r="MD89">
            <v>2</v>
          </cell>
          <cell r="ME89" t="str">
            <v>No aplica</v>
          </cell>
          <cell r="MF89" t="str">
            <v>No aplica</v>
          </cell>
          <cell r="MG89" t="str">
            <v>Oportuno: Se radica en los tiempos establecidos por la Oficina Asesora de Planeación - OAP</v>
          </cell>
          <cell r="MH89" t="str">
            <v>No aplica</v>
          </cell>
          <cell r="MI89" t="str">
            <v>No aplica</v>
          </cell>
          <cell r="MJ89">
            <v>0</v>
          </cell>
          <cell r="MK89">
            <v>0</v>
          </cell>
          <cell r="ML89">
            <v>0</v>
          </cell>
          <cell r="MM89">
            <v>0</v>
          </cell>
          <cell r="MN89">
            <v>0</v>
          </cell>
          <cell r="MO89">
            <v>0</v>
          </cell>
          <cell r="MP89">
            <v>0</v>
          </cell>
          <cell r="MQ89" t="str">
            <v>No aplica</v>
          </cell>
          <cell r="MR89" t="str">
            <v>No aplica</v>
          </cell>
          <cell r="MS89" t="str">
            <v>Coherente: La información de avance de la magnitud, consignada en el reporte del periodo, concuerda con la programación realizada, con la información cualitativa presentada, con las actividades establecidas (si aplica) y con los soportes presentados. Esta</v>
          </cell>
          <cell r="MT89" t="str">
            <v>No aplica</v>
          </cell>
          <cell r="MU89" t="str">
            <v>No aplica</v>
          </cell>
          <cell r="MV89">
            <v>0</v>
          </cell>
          <cell r="MW89">
            <v>0</v>
          </cell>
          <cell r="MX89">
            <v>0</v>
          </cell>
          <cell r="MY89">
            <v>0</v>
          </cell>
          <cell r="MZ89">
            <v>0</v>
          </cell>
          <cell r="NA89">
            <v>0</v>
          </cell>
          <cell r="NB89">
            <v>0</v>
          </cell>
          <cell r="NC89" t="str">
            <v>No Programó</v>
          </cell>
          <cell r="ND89" t="str">
            <v>No Programó</v>
          </cell>
          <cell r="NE89">
            <v>100</v>
          </cell>
          <cell r="NF89">
            <v>100</v>
          </cell>
          <cell r="NG89">
            <v>100</v>
          </cell>
          <cell r="NH89">
            <v>100</v>
          </cell>
          <cell r="NI89" t="str">
            <v/>
          </cell>
          <cell r="NJ89" t="str">
            <v/>
          </cell>
          <cell r="NK89" t="str">
            <v/>
          </cell>
          <cell r="NL89" t="str">
            <v/>
          </cell>
          <cell r="NM89" t="str">
            <v/>
          </cell>
          <cell r="NN89" t="str">
            <v/>
          </cell>
          <cell r="NO89" t="str">
            <v xml:space="preserve">No aplica </v>
          </cell>
          <cell r="NP89" t="str">
            <v xml:space="preserve">No aplica </v>
          </cell>
          <cell r="NQ89" t="str">
            <v>No se presentaron problemas ni dificultades</v>
          </cell>
          <cell r="NR89" t="str">
            <v>No se presentaron problemas ni dificultades</v>
          </cell>
          <cell r="NS89" t="str">
            <v xml:space="preserve">No aplica </v>
          </cell>
          <cell r="NT89">
            <v>0</v>
          </cell>
          <cell r="NU89">
            <v>0</v>
          </cell>
          <cell r="NV89">
            <v>0</v>
          </cell>
          <cell r="NW89">
            <v>0</v>
          </cell>
          <cell r="NX89">
            <v>0</v>
          </cell>
          <cell r="NY89">
            <v>0</v>
          </cell>
          <cell r="NZ89">
            <v>0</v>
          </cell>
          <cell r="OA89" t="str">
            <v xml:space="preserve">No aplica </v>
          </cell>
          <cell r="OB89" t="str">
            <v xml:space="preserve">No aplica </v>
          </cell>
          <cell r="OC89" t="str">
            <v>No se presentaron problemas ni dificultades</v>
          </cell>
          <cell r="OD89" t="str">
            <v>No se presentaron problemas ni dificultades</v>
          </cell>
          <cell r="OE89" t="str">
            <v xml:space="preserve">No aplica </v>
          </cell>
          <cell r="OF89">
            <v>0</v>
          </cell>
          <cell r="OG89">
            <v>0</v>
          </cell>
          <cell r="OH89">
            <v>0</v>
          </cell>
          <cell r="OI89">
            <v>0</v>
          </cell>
          <cell r="OJ89">
            <v>0</v>
          </cell>
          <cell r="OK89">
            <v>0</v>
          </cell>
          <cell r="OL89">
            <v>0</v>
          </cell>
          <cell r="OO89" t="str">
            <v>PD142</v>
          </cell>
          <cell r="OP89">
            <v>2</v>
          </cell>
          <cell r="OQ89" t="str">
            <v>N/A</v>
          </cell>
          <cell r="OR89" t="str">
            <v>N/A</v>
          </cell>
          <cell r="OS89" t="str">
            <v>N/A</v>
          </cell>
          <cell r="OT89" t="str">
            <v>N/A</v>
          </cell>
          <cell r="OU89" t="str">
            <v>N/A</v>
          </cell>
          <cell r="OV89" t="str">
            <v>N/A</v>
          </cell>
          <cell r="OW89" t="str">
            <v>N/A</v>
          </cell>
          <cell r="OX89" t="str">
            <v>N/A</v>
          </cell>
          <cell r="OY89" t="str">
            <v>N/A</v>
          </cell>
          <cell r="OZ89" t="str">
            <v>N/A</v>
          </cell>
          <cell r="PA89" t="str">
            <v>N/A</v>
          </cell>
          <cell r="PB89" t="str">
            <v>N/A</v>
          </cell>
          <cell r="PC89" t="str">
            <v>N/A</v>
          </cell>
          <cell r="PD89" t="str">
            <v>N/A</v>
          </cell>
          <cell r="PE89" t="str">
            <v>N/A</v>
          </cell>
          <cell r="PF89" t="str">
            <v>N/A</v>
          </cell>
          <cell r="PG89" t="str">
            <v>N/A</v>
          </cell>
          <cell r="PH89" t="str">
            <v>N/A</v>
          </cell>
          <cell r="PI89" t="str">
            <v>N/A</v>
          </cell>
          <cell r="PJ89" t="str">
            <v>N/A</v>
          </cell>
          <cell r="PK89" t="str">
            <v>N/A</v>
          </cell>
          <cell r="PL89" t="str">
            <v>N/A</v>
          </cell>
          <cell r="PM89" t="str">
            <v>N/A</v>
          </cell>
          <cell r="PN89" t="str">
            <v>N/A</v>
          </cell>
          <cell r="PO89" t="str">
            <v>N/A</v>
          </cell>
          <cell r="PP89" t="str">
            <v>N/A</v>
          </cell>
          <cell r="PQ89">
            <v>19675912</v>
          </cell>
          <cell r="PR89">
            <v>1545440327</v>
          </cell>
          <cell r="PS89" t="str">
            <v>Indicador Gestión</v>
          </cell>
        </row>
        <row r="90">
          <cell r="A90" t="str">
            <v>PD160</v>
          </cell>
          <cell r="B90">
            <v>7873</v>
          </cell>
          <cell r="D90">
            <v>2020110010189</v>
          </cell>
          <cell r="E90" t="str">
            <v>Un nuevo contrato social y ambiental para la Bogotá del siglo XXI</v>
          </cell>
          <cell r="F90" t="str">
            <v>5. Construir Bogotá región con gobierno abierto, transparente y ciudadanía consciente.</v>
          </cell>
          <cell r="G90" t="str">
            <v>56. Gestión Pública Efectiva</v>
          </cell>
          <cell r="H90" t="str">
            <v>Incrementar la capacidad institucional para atender con eficiencia los retos de su misionalidad en el Distrito.</v>
          </cell>
          <cell r="I90" t="str">
            <v>1. Gestionar de manera eficiente los recursos para apoyar la misionalidad de la Entidad.</v>
          </cell>
          <cell r="J90" t="str">
            <v>Fortalecimiento de la Capacidad Institucional de la Secretaría General</v>
          </cell>
          <cell r="K90" t="str">
            <v>Subsecretaria Corporativa</v>
          </cell>
          <cell r="L90" t="str">
            <v>Yaneth Suarez Acero</v>
          </cell>
          <cell r="M90" t="str">
            <v>Subsecretaria Corporativa</v>
          </cell>
          <cell r="N90" t="str">
            <v>Dirección Administrativa y Financiera</v>
          </cell>
          <cell r="O90" t="str">
            <v>Marcela Manrique Castro</v>
          </cell>
          <cell r="P90" t="str">
            <v>Directora Administrativa y Financiera</v>
          </cell>
          <cell r="Q90" t="str">
            <v>Jenny Alexandra Triana Casallas</v>
          </cell>
          <cell r="R90" t="str">
            <v>Nancy Montero</v>
          </cell>
          <cell r="S90" t="str">
            <v>499. Dotar e intervenir la infraestructura de las sedes de la Secretaría General de la Alcaldía Mayor de Bogotá.</v>
          </cell>
          <cell r="T90" t="str">
            <v>547. Porcentaje de Cronograma de intervenciones de infraestructura ejecutado.</v>
          </cell>
          <cell r="Z90" t="str">
            <v>499. Dotar e intervenir la infraestructura de las sedes de la Secretaría General de la Alcaldía Mayor de Bogotá.</v>
          </cell>
          <cell r="AA90" t="str">
            <v>547. Porcentaje de cronograma de intervenciones de infraestructura ejecutado.</v>
          </cell>
          <cell r="AH90" t="str">
            <v>16. Paz, justicia e instituciones sólidas</v>
          </cell>
          <cell r="AI90" t="str">
            <v xml:space="preserve">PD_Meta Sectorial: 499. Dotar e intervenir la infraestructura de las sedes de la Secretaría General de la Alcaldía Mayor de Bogotá.; PD_Indicador Meta sector: 547. Porcentaje de cronograma de intervenciones de infraestructura ejecutado.; ODS: 16. Paz, justicia e instituciones sólidas; </v>
          </cell>
          <cell r="AJ90">
            <v>0</v>
          </cell>
          <cell r="AK90">
            <v>44055</v>
          </cell>
          <cell r="AL90">
            <v>1</v>
          </cell>
          <cell r="AM90">
            <v>2023</v>
          </cell>
          <cell r="AN90" t="str">
            <v>Corresponde a la estructuración de un cronograma que incluya las actividades ambientales para prevenir, mitigar, corregir, o compensar los impactos negativos sobre el ambiente; y aquellas necesarias para garantizar el funcionamiento en condiciones de accesibilidad, integridad y seguridad en las sedes de la Secretaría General.</v>
          </cell>
          <cell r="AO90" t="str">
            <v xml:space="preserve">Dar cumplimiento a los lineamientos, asi como buenas prácticas contempladas en el PIGA y otros documentos ambientales. De la misma manera, los mantenimientos que se ejecuten en las diferentes sedes, propenden por la seguridad de los servidores públicos, colaboradores y visitantes, evitando que se produzcan accidentes por desperfectos en equipos, desprendimientos o caída de elementos; así como evitar el deterioro de los bienes muebles e inmuebles de la entidad. </v>
          </cell>
          <cell r="AP90">
            <v>2020</v>
          </cell>
          <cell r="AQ90">
            <v>2024</v>
          </cell>
          <cell r="AR90" t="str">
            <v>Constante</v>
          </cell>
          <cell r="AS90" t="str">
            <v>Eficacia</v>
          </cell>
          <cell r="AT90" t="str">
            <v>Porcentaje</v>
          </cell>
          <cell r="AU90" t="str">
            <v>Gestión</v>
          </cell>
          <cell r="AV90" t="str">
            <v>N/D</v>
          </cell>
          <cell r="AW90" t="str">
            <v>N/D</v>
          </cell>
          <cell r="AX90" t="str">
            <v>N/D</v>
          </cell>
          <cell r="AZ90">
            <v>1</v>
          </cell>
          <cell r="BB90" t="str">
            <v xml:space="preserve">Ejecutar el 100% del cronograma de Intervenciones de Infraestructura ejecutado. </v>
          </cell>
          <cell r="BC90" t="str">
            <v>Porcentaje de avance en la ejecución del cronograma de intervenciones de infraestructura / Porcentaje de avance programado en la ejecución del cronograma de intervenciones de infraestructura</v>
          </cell>
          <cell r="BD90" t="str">
            <v>Porcentaje de avance en la ejecución del cronograma de intervenciones de infraestructura</v>
          </cell>
          <cell r="BE90" t="str">
            <v>Porcentaje de avance programado en la ejecución del cronograma de intervenciones de infraestructura</v>
          </cell>
          <cell r="BF90" t="str">
            <v xml:space="preserve">Informe de ejecución </v>
          </cell>
          <cell r="BG90">
            <v>2</v>
          </cell>
          <cell r="BH90">
            <v>44558</v>
          </cell>
          <cell r="BI90" t="str">
            <v>Se ajustan las variables 1 y 2, y la fórmula de medición del indicador.</v>
          </cell>
          <cell r="BJ90" t="str">
            <v>Establecer variables 1 y/o 2 numéricas</v>
          </cell>
          <cell r="BK90">
            <v>100</v>
          </cell>
          <cell r="BL90">
            <v>100</v>
          </cell>
          <cell r="BM90">
            <v>100</v>
          </cell>
          <cell r="BN90">
            <v>100</v>
          </cell>
          <cell r="BO90">
            <v>100</v>
          </cell>
          <cell r="BP90">
            <v>100</v>
          </cell>
          <cell r="BW90">
            <v>100</v>
          </cell>
          <cell r="BX90">
            <v>100</v>
          </cell>
          <cell r="BY90">
            <v>100</v>
          </cell>
          <cell r="BZ90">
            <v>100</v>
          </cell>
          <cell r="CA90">
            <v>100</v>
          </cell>
          <cell r="CB90">
            <v>100</v>
          </cell>
          <cell r="CC90">
            <v>100</v>
          </cell>
          <cell r="CD90">
            <v>0</v>
          </cell>
          <cell r="CE90" t="str">
            <v>N/A</v>
          </cell>
          <cell r="CF90" t="str">
            <v>N/A</v>
          </cell>
          <cell r="CG90" t="str">
            <v>N/A</v>
          </cell>
          <cell r="CH90" t="str">
            <v>N/A</v>
          </cell>
          <cell r="CI90" t="str">
            <v>N/A</v>
          </cell>
          <cell r="CJ90">
            <v>100</v>
          </cell>
          <cell r="CK90">
            <v>100</v>
          </cell>
          <cell r="CL90">
            <v>100</v>
          </cell>
          <cell r="CM90" t="str">
            <v>No aplica</v>
          </cell>
          <cell r="CN90" t="str">
            <v>suma</v>
          </cell>
          <cell r="CO90">
            <v>10</v>
          </cell>
          <cell r="CP90">
            <v>0</v>
          </cell>
          <cell r="CQ90">
            <v>22</v>
          </cell>
          <cell r="CR90">
            <v>0</v>
          </cell>
          <cell r="CS90">
            <v>0</v>
          </cell>
          <cell r="CT90">
            <v>23</v>
          </cell>
          <cell r="CU90">
            <v>0</v>
          </cell>
          <cell r="CV90">
            <v>0</v>
          </cell>
          <cell r="CW90">
            <v>22</v>
          </cell>
          <cell r="CX90">
            <v>0</v>
          </cell>
          <cell r="CY90">
            <v>0</v>
          </cell>
          <cell r="CZ90">
            <v>23</v>
          </cell>
          <cell r="DA90">
            <v>100</v>
          </cell>
          <cell r="DB90">
            <v>55</v>
          </cell>
          <cell r="DC90">
            <v>55</v>
          </cell>
          <cell r="DD90">
            <v>10</v>
          </cell>
          <cell r="DE90">
            <v>0</v>
          </cell>
          <cell r="DF90">
            <v>22</v>
          </cell>
          <cell r="DG90">
            <v>0</v>
          </cell>
          <cell r="DH90">
            <v>0</v>
          </cell>
          <cell r="DI90">
            <v>23</v>
          </cell>
          <cell r="DJ90">
            <v>0</v>
          </cell>
          <cell r="DK90">
            <v>0</v>
          </cell>
          <cell r="DL90">
            <v>22</v>
          </cell>
          <cell r="DM90">
            <v>0</v>
          </cell>
          <cell r="DN90">
            <v>0</v>
          </cell>
          <cell r="DO90">
            <v>23</v>
          </cell>
          <cell r="DP90">
            <v>100</v>
          </cell>
          <cell r="DQ90">
            <v>10</v>
          </cell>
          <cell r="DR90">
            <v>0</v>
          </cell>
          <cell r="DS90">
            <v>22</v>
          </cell>
          <cell r="DT90">
            <v>0</v>
          </cell>
          <cell r="DU90">
            <v>0</v>
          </cell>
          <cell r="DV90">
            <v>23</v>
          </cell>
          <cell r="DW90">
            <v>0</v>
          </cell>
          <cell r="DX90">
            <v>0</v>
          </cell>
          <cell r="DY90">
            <v>0</v>
          </cell>
          <cell r="DZ90">
            <v>0</v>
          </cell>
          <cell r="EA90">
            <v>0</v>
          </cell>
          <cell r="EB90">
            <v>0</v>
          </cell>
          <cell r="EC90">
            <v>55</v>
          </cell>
          <cell r="ED90">
            <v>55</v>
          </cell>
          <cell r="EE90" t="str">
            <v xml:space="preserve">Programación de actividades de mantenimiento, procesos de obra, actividades PIGA y adquisiciones asociadas. </v>
          </cell>
          <cell r="EF90">
            <v>0</v>
          </cell>
          <cell r="EG90" t="str">
            <v>Informe de Gestión del Proyecto 7873 trimestral acumulado.</v>
          </cell>
          <cell r="EH90">
            <v>0</v>
          </cell>
          <cell r="EI90">
            <v>0</v>
          </cell>
          <cell r="EJ90" t="str">
            <v>Informe de Gestión del Proyecto 7873 trimestral acumulado.</v>
          </cell>
          <cell r="EK90">
            <v>0</v>
          </cell>
          <cell r="EL90">
            <v>0</v>
          </cell>
          <cell r="EM90" t="str">
            <v>Informe de Gestión del Proyecto 7873 trimestral acumulado.</v>
          </cell>
          <cell r="EN90">
            <v>0</v>
          </cell>
          <cell r="EO90">
            <v>0</v>
          </cell>
          <cell r="EP90" t="str">
            <v>Informe de Gestión del Proyecto 7873 trimestral acumulado.</v>
          </cell>
          <cell r="EQ90" t="str">
            <v xml:space="preserve">Programación de actividades de mantenimiento, procesos de obra, actividades PIGA y adquisiciones asociadas. </v>
          </cell>
          <cell r="ER90">
            <v>0</v>
          </cell>
          <cell r="ES90" t="str">
            <v>Informe de Gestión del Proyecto 7873 trimestral acumulado.</v>
          </cell>
          <cell r="ET90">
            <v>0</v>
          </cell>
          <cell r="EU90">
            <v>0</v>
          </cell>
          <cell r="EV90" t="str">
            <v>Informe de Gestión del Proyecto 7873 trimestral acumulado.</v>
          </cell>
          <cell r="EW90">
            <v>0</v>
          </cell>
          <cell r="EX90">
            <v>0</v>
          </cell>
          <cell r="EY90">
            <v>0</v>
          </cell>
          <cell r="EZ90">
            <v>0</v>
          </cell>
          <cell r="FA90">
            <v>0</v>
          </cell>
          <cell r="FB90">
            <v>0</v>
          </cell>
          <cell r="FC90" t="str">
            <v>N/A</v>
          </cell>
          <cell r="FD90" t="str">
            <v>N/A</v>
          </cell>
          <cell r="FE90" t="str">
            <v>N/A</v>
          </cell>
          <cell r="FF90" t="str">
            <v>N/A</v>
          </cell>
          <cell r="FG90" t="str">
            <v>N/A</v>
          </cell>
          <cell r="FH90" t="str">
            <v>N/A</v>
          </cell>
          <cell r="FI90" t="str">
            <v>N/A</v>
          </cell>
          <cell r="FJ90" t="str">
            <v>N/A</v>
          </cell>
          <cell r="FK90" t="str">
            <v>N/A</v>
          </cell>
          <cell r="FL90" t="str">
            <v>N/A</v>
          </cell>
          <cell r="FM90" t="str">
            <v>N/A</v>
          </cell>
          <cell r="FN90" t="str">
            <v>N/A</v>
          </cell>
          <cell r="FO90" t="str">
            <v>N/A</v>
          </cell>
          <cell r="FP90" t="str">
            <v>N/A</v>
          </cell>
          <cell r="FQ90" t="str">
            <v>N/A</v>
          </cell>
          <cell r="FR90" t="str">
            <v>N/A</v>
          </cell>
          <cell r="FS90" t="str">
            <v>N/A</v>
          </cell>
          <cell r="FT90" t="str">
            <v>N/A</v>
          </cell>
          <cell r="FU90" t="str">
            <v>N/A</v>
          </cell>
          <cell r="FV90" t="str">
            <v>N/A</v>
          </cell>
          <cell r="FW90" t="str">
            <v>N/A</v>
          </cell>
          <cell r="FX90" t="str">
            <v>N/A</v>
          </cell>
          <cell r="FY90" t="str">
            <v>N/A</v>
          </cell>
          <cell r="FZ90" t="str">
            <v>N/A</v>
          </cell>
          <cell r="GA90" t="str">
            <v>N/A</v>
          </cell>
          <cell r="GB90" t="str">
            <v>N/A</v>
          </cell>
          <cell r="GC90" t="str">
            <v>N/A</v>
          </cell>
          <cell r="GD90" t="str">
            <v>N/A</v>
          </cell>
          <cell r="GE90" t="str">
            <v>N/A</v>
          </cell>
          <cell r="GF90" t="str">
            <v>N/A</v>
          </cell>
          <cell r="GG90" t="str">
            <v>N/A</v>
          </cell>
          <cell r="GH90" t="str">
            <v>N/A</v>
          </cell>
          <cell r="GI90" t="str">
            <v>N/A</v>
          </cell>
          <cell r="GJ90" t="str">
            <v>N/A</v>
          </cell>
          <cell r="GK90" t="str">
            <v>N/A</v>
          </cell>
          <cell r="GL90" t="str">
            <v>N/A</v>
          </cell>
          <cell r="GM90" t="str">
            <v>N/A</v>
          </cell>
          <cell r="GN90" t="str">
            <v>N/A</v>
          </cell>
          <cell r="GO90" t="str">
            <v>N/A</v>
          </cell>
          <cell r="GP90" t="str">
            <v>N/A</v>
          </cell>
          <cell r="GQ90" t="str">
            <v>N/A</v>
          </cell>
          <cell r="GR90" t="str">
            <v>N/A</v>
          </cell>
          <cell r="GS90" t="str">
            <v>N/A</v>
          </cell>
          <cell r="GT90" t="str">
            <v>N/A</v>
          </cell>
          <cell r="GU90" t="str">
            <v>N/A</v>
          </cell>
          <cell r="GV90" t="str">
            <v>N/A</v>
          </cell>
          <cell r="GW90" t="str">
            <v>N/A</v>
          </cell>
          <cell r="GX90" t="str">
            <v>N/A</v>
          </cell>
          <cell r="GY90" t="str">
            <v>N/A</v>
          </cell>
          <cell r="GZ90" t="str">
            <v>N/A</v>
          </cell>
          <cell r="HA90" t="str">
            <v>N/A</v>
          </cell>
          <cell r="HB90" t="str">
            <v>N/A</v>
          </cell>
          <cell r="HC90" t="str">
            <v>N/A</v>
          </cell>
          <cell r="HD90" t="str">
            <v>N/A</v>
          </cell>
          <cell r="HE90" t="str">
            <v>N/A</v>
          </cell>
          <cell r="HF90" t="str">
            <v>N/A</v>
          </cell>
          <cell r="HG90" t="str">
            <v>N/A</v>
          </cell>
          <cell r="HH90" t="str">
            <v>N/A</v>
          </cell>
          <cell r="HI90" t="str">
            <v>N/A</v>
          </cell>
          <cell r="HJ90" t="str">
            <v>N/A</v>
          </cell>
          <cell r="HK90" t="str">
            <v>N/A</v>
          </cell>
          <cell r="HL90" t="str">
            <v>N/A</v>
          </cell>
          <cell r="HM90" t="str">
            <v>N/A</v>
          </cell>
          <cell r="HN90" t="str">
            <v>N/A</v>
          </cell>
          <cell r="HO90" t="str">
            <v>N/A</v>
          </cell>
          <cell r="HP90" t="str">
            <v>N/A</v>
          </cell>
          <cell r="HQ90" t="str">
            <v>N/A</v>
          </cell>
          <cell r="HR90" t="str">
            <v>N/A</v>
          </cell>
          <cell r="HS90" t="str">
            <v>N/A</v>
          </cell>
          <cell r="HT90" t="str">
            <v>N/A</v>
          </cell>
          <cell r="HU90" t="str">
            <v>N/A</v>
          </cell>
          <cell r="HV90" t="str">
            <v>N/A</v>
          </cell>
          <cell r="HW90" t="str">
            <v>N/A</v>
          </cell>
          <cell r="HX90" t="str">
            <v>N/A</v>
          </cell>
          <cell r="HY90" t="str">
            <v>N/A</v>
          </cell>
          <cell r="HZ90" t="str">
            <v>N/A</v>
          </cell>
          <cell r="IA90" t="str">
            <v>N/A</v>
          </cell>
          <cell r="IB90" t="str">
            <v>N/A</v>
          </cell>
          <cell r="IC90" t="str">
            <v>Durante lo corrido de la vigencia 2023, la Secretaría General, avanzó en las siguientes acciones para dar cumplimiento al indicador sectorial, el cual, al 30 de junio tuvo un avance del 55%, mediante el cumplimiento de las actividades contempladas en el cronograma de intervenciones de infraestructura y el mantenimiento preventivo y correctivo en las sedes de la Entidad, avance de 46,4% en la ejecución de las actividades programadas en el Plan Institucional de Gestión Ambiental – PIGA, asociadas con los programas de uso eficiente del agua, de la energía, gestión integral de residuos, consumo sostenible y prácticas sostenibles y la radicación de dos procesos contractuales para la adquisición de insumos para ejecutar los lineamientos ambientales, mantenimientos y adecuaciones programadas.
En lo corrido de la vigencia 2023, se han intervenido las siguientes sedes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Victimas-Ciudad Bolívar y 26. Alta Consejería para los derechos de las víctimas, la paz y la reconciliación -Sede Alterna Edificio Tequendama. Dentro de estas se incluyeron las sedes intervenidas con solicitudes a través del aplicativo GLPI (Gestionnaire libre de parc informatique), emergencias reportadas a la voz a voz y las priorizadas."</v>
          </cell>
          <cell r="ID90" t="str">
            <v>Para el periodo de reporte el indicador no presentó retrasos en su ejecución.</v>
          </cell>
          <cell r="IE90" t="str">
            <v/>
          </cell>
          <cell r="IF90" t="str">
            <v>En enero, se formuló la programación semestral de actividades de mantenimiento de 14 sedes en tres zonas de atención de las cuadrillas (norte, centro y sur), procesos de obra, actividades PIGA, que contemplan acciones relacionadas con el programa de uso eficiente del agua, uso eficiente de energía, con el programa de gestión integral de residuos, consumo sostenible y del programa de prácticas sostenibles; así como de las adquisiciones asociadas (talanqueras, manejo silvicultural)</v>
          </cell>
          <cell r="IG90" t="str">
            <v>No programó avance para el periodo</v>
          </cell>
          <cell r="IH90" t="str">
            <v>En el mes de marzo del año 2023, se avanzó en 22% en la ejecución de la programación de acciones de mantenimiento y del Plan Institucional de Gestión Ambiental -PIGA, así como de la adquisición de insumos para ejecutar los lineamientos ambientales, mantenimientos y adecuaciones programadas, así: se realizó mantenimiento a 6 sedes, se ejecutaron 13 actividades del PIGA y se radicó en la Dirección de Contratación el proceso para la adquisición e instalación de vidrios o elementos arquitectónicos traslucidos de cerramientos, accesorios y actividades complementarias, así como también se radicó el proceso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II90" t="str">
            <v>No se programó avance para el periodo</v>
          </cell>
          <cell r="IJ90" t="str">
            <v>No se programó avance para el periodo</v>
          </cell>
          <cell r="IK90" t="str">
            <v>En lo corrido del año 2023, se avanzó en 55% en la ejecución de la programación de acciones de mantenimiento y del Plan Institucional de Gestión Ambiental -PIGA, así como de la adquisición de insumos para ejecutar los lineamientos ambientales, mantenimientos y adecuaciones programadas, así: se realizó mantenimiento a 26 sedes, se ejecutaron 64 actividades del PIGA y se suscribieron los contratos para la adquisición e instalación de vidrios o elementos arquitectónicos traslucidos de cerramientos, accesorios y actividades complementarias, así como también el contrato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IL90" t="str">
            <v/>
          </cell>
          <cell r="IM90" t="str">
            <v/>
          </cell>
          <cell r="IN90" t="str">
            <v/>
          </cell>
          <cell r="IO90" t="str">
            <v/>
          </cell>
          <cell r="IP90" t="str">
            <v/>
          </cell>
          <cell r="IQ90" t="str">
            <v/>
          </cell>
          <cell r="IR90">
            <v>1</v>
          </cell>
          <cell r="IS90">
            <v>0</v>
          </cell>
          <cell r="IT90">
            <v>1</v>
          </cell>
          <cell r="IU90">
            <v>0</v>
          </cell>
          <cell r="IV90">
            <v>0</v>
          </cell>
          <cell r="IW90">
            <v>1</v>
          </cell>
          <cell r="IX90">
            <v>0</v>
          </cell>
          <cell r="IY90">
            <v>0</v>
          </cell>
          <cell r="IZ90">
            <v>0</v>
          </cell>
          <cell r="JA90">
            <v>0</v>
          </cell>
          <cell r="JB90">
            <v>0</v>
          </cell>
          <cell r="JC90">
            <v>0</v>
          </cell>
          <cell r="JD90">
            <v>0.55000000000000004</v>
          </cell>
          <cell r="JE90">
            <v>10</v>
          </cell>
          <cell r="JF90">
            <v>0</v>
          </cell>
          <cell r="JG90">
            <v>22</v>
          </cell>
          <cell r="JH90">
            <v>0</v>
          </cell>
          <cell r="JI90">
            <v>0</v>
          </cell>
          <cell r="JJ90">
            <v>23</v>
          </cell>
          <cell r="JK90">
            <v>0</v>
          </cell>
          <cell r="JL90">
            <v>0</v>
          </cell>
          <cell r="JM90">
            <v>0</v>
          </cell>
          <cell r="JN90">
            <v>0</v>
          </cell>
          <cell r="JO90">
            <v>0</v>
          </cell>
          <cell r="JP90">
            <v>0</v>
          </cell>
          <cell r="JQ90">
            <v>55</v>
          </cell>
          <cell r="JR90">
            <v>10</v>
          </cell>
          <cell r="JS90">
            <v>10</v>
          </cell>
          <cell r="JT90">
            <v>32</v>
          </cell>
          <cell r="JU90">
            <v>32</v>
          </cell>
          <cell r="JV90">
            <v>32</v>
          </cell>
          <cell r="JW90">
            <v>55</v>
          </cell>
          <cell r="JX90">
            <v>55</v>
          </cell>
          <cell r="JY90">
            <v>55</v>
          </cell>
          <cell r="JZ90">
            <v>55</v>
          </cell>
          <cell r="KA90">
            <v>55</v>
          </cell>
          <cell r="KB90">
            <v>55</v>
          </cell>
          <cell r="KC90">
            <v>55</v>
          </cell>
          <cell r="KD90">
            <v>100</v>
          </cell>
          <cell r="KE90" t="str">
            <v/>
          </cell>
          <cell r="KF90">
            <v>100</v>
          </cell>
          <cell r="KG90" t="str">
            <v/>
          </cell>
          <cell r="KH90" t="str">
            <v/>
          </cell>
          <cell r="KI90">
            <v>100</v>
          </cell>
          <cell r="KJ90" t="str">
            <v/>
          </cell>
          <cell r="KK90" t="str">
            <v/>
          </cell>
          <cell r="KL90" t="str">
            <v/>
          </cell>
          <cell r="KM90" t="str">
            <v/>
          </cell>
          <cell r="KN90" t="str">
            <v/>
          </cell>
          <cell r="KO90" t="str">
            <v/>
          </cell>
          <cell r="KP90">
            <v>100</v>
          </cell>
          <cell r="KQ90">
            <v>100</v>
          </cell>
          <cell r="KR90">
            <v>100</v>
          </cell>
          <cell r="KS90">
            <v>100</v>
          </cell>
          <cell r="KT90">
            <v>100</v>
          </cell>
          <cell r="KU90">
            <v>100</v>
          </cell>
          <cell r="KV90" t="str">
            <v/>
          </cell>
          <cell r="KW90" t="str">
            <v/>
          </cell>
          <cell r="KX90" t="str">
            <v/>
          </cell>
          <cell r="KY90" t="str">
            <v/>
          </cell>
          <cell r="KZ90" t="str">
            <v/>
          </cell>
          <cell r="LA90" t="str">
            <v/>
          </cell>
          <cell r="LB90">
            <v>100</v>
          </cell>
          <cell r="LC90" t="str">
            <v>7873_1</v>
          </cell>
          <cell r="LD90" t="str">
            <v>1. Gestionar de manera eficiente los recursos para apoyar la misionalidad de la Entidad.</v>
          </cell>
          <cell r="LE90">
            <v>92.857142857142861</v>
          </cell>
          <cell r="LF90">
            <v>50.498684210526314</v>
          </cell>
          <cell r="LG90">
            <v>92.857142857142861</v>
          </cell>
          <cell r="LH90">
            <v>50.498684210526314</v>
          </cell>
          <cell r="LI90">
            <v>96.428571428571431</v>
          </cell>
          <cell r="LJ90">
            <v>45.086342105263157</v>
          </cell>
          <cell r="LK90">
            <v>7486421000</v>
          </cell>
          <cell r="LL90">
            <v>6752895378</v>
          </cell>
          <cell r="LM90">
            <v>2163093513</v>
          </cell>
          <cell r="LN90">
            <v>1444531924</v>
          </cell>
          <cell r="LO90">
            <v>620896729</v>
          </cell>
          <cell r="LP90">
            <v>10</v>
          </cell>
          <cell r="LQ90">
            <v>0</v>
          </cell>
          <cell r="LR90">
            <v>22</v>
          </cell>
          <cell r="LS90">
            <v>0</v>
          </cell>
          <cell r="LT90">
            <v>0</v>
          </cell>
          <cell r="LU90">
            <v>23</v>
          </cell>
          <cell r="LV90" t="str">
            <v/>
          </cell>
          <cell r="LW90" t="str">
            <v/>
          </cell>
          <cell r="LX90" t="str">
            <v/>
          </cell>
          <cell r="LY90" t="str">
            <v/>
          </cell>
          <cell r="LZ90" t="str">
            <v/>
          </cell>
          <cell r="MA90" t="str">
            <v/>
          </cell>
          <cell r="MB90">
            <v>55</v>
          </cell>
          <cell r="MC90">
            <v>55</v>
          </cell>
          <cell r="MD90">
            <v>55</v>
          </cell>
          <cell r="ME90" t="str">
            <v>Oportuno: Se radica en los tiempos establecidos por la Oficina Asesora de Planeación - OAP</v>
          </cell>
          <cell r="MF90" t="str">
            <v>No aplica</v>
          </cell>
          <cell r="MG90" t="str">
            <v>No oportuna: El tiempo de radicación debe coincidir con el plazo establecido por la Oficina Asesora de Planeación - OAP</v>
          </cell>
          <cell r="MH90" t="str">
            <v>No aplica</v>
          </cell>
          <cell r="MI90" t="str">
            <v>No aplica</v>
          </cell>
          <cell r="MJ90">
            <v>0</v>
          </cell>
          <cell r="MK90">
            <v>0</v>
          </cell>
          <cell r="ML90">
            <v>0</v>
          </cell>
          <cell r="MM90">
            <v>0</v>
          </cell>
          <cell r="MN90">
            <v>0</v>
          </cell>
          <cell r="MO90">
            <v>0</v>
          </cell>
          <cell r="MP90">
            <v>0</v>
          </cell>
          <cell r="MQ90" t="str">
            <v>Coherente: La información de avance de la magnitud, consignada en el reporte del periodo, concuerda con la programación realizada, con la información cualitativa presentada, con las actividades establecidas (si aplica) y con los soportes presentados. Esta</v>
          </cell>
          <cell r="MR90" t="str">
            <v>No aplica</v>
          </cell>
          <cell r="MS90" t="str">
            <v>Oportunidad de mejora: La información de avance de la magnitud consignada en el reporte del periodo, respecto a la programación realizada, la información cualitativa presentada, las actividades establecidas (si aplica) y los soportes presentados, presenta</v>
          </cell>
          <cell r="MT90" t="str">
            <v>No aplica</v>
          </cell>
          <cell r="MU90" t="str">
            <v>No aplica</v>
          </cell>
          <cell r="MV90">
            <v>0</v>
          </cell>
          <cell r="MW90">
            <v>0</v>
          </cell>
          <cell r="MX90">
            <v>0</v>
          </cell>
          <cell r="MY90">
            <v>0</v>
          </cell>
          <cell r="MZ90">
            <v>0</v>
          </cell>
          <cell r="NA90">
            <v>0</v>
          </cell>
          <cell r="NB90">
            <v>0</v>
          </cell>
          <cell r="NC90">
            <v>100</v>
          </cell>
          <cell r="ND90">
            <v>100</v>
          </cell>
          <cell r="NE90">
            <v>100</v>
          </cell>
          <cell r="NF90">
            <v>100</v>
          </cell>
          <cell r="NG90">
            <v>100</v>
          </cell>
          <cell r="NH90">
            <v>100</v>
          </cell>
          <cell r="NI90" t="str">
            <v/>
          </cell>
          <cell r="NJ90" t="str">
            <v/>
          </cell>
          <cell r="NK90" t="str">
            <v/>
          </cell>
          <cell r="NL90" t="str">
            <v/>
          </cell>
          <cell r="NM90" t="str">
            <v/>
          </cell>
          <cell r="NN90" t="str">
            <v/>
          </cell>
          <cell r="NO90" t="str">
            <v>No Aplica</v>
          </cell>
          <cell r="NP90" t="str">
            <v>No Aplica</v>
          </cell>
          <cell r="NQ90" t="str">
            <v>No Aplica</v>
          </cell>
          <cell r="NR90" t="str">
            <v>No Aplica</v>
          </cell>
          <cell r="NS90" t="str">
            <v>No Aplica</v>
          </cell>
          <cell r="NT90">
            <v>0</v>
          </cell>
          <cell r="NU90">
            <v>0</v>
          </cell>
          <cell r="NV90">
            <v>0</v>
          </cell>
          <cell r="NW90">
            <v>0</v>
          </cell>
          <cell r="NX90">
            <v>0</v>
          </cell>
          <cell r="NY90">
            <v>0</v>
          </cell>
          <cell r="NZ90">
            <v>0</v>
          </cell>
          <cell r="OA90"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90" t="str">
            <v>No se identificaron problemas o dificultades. Este indicador no presenta programación para el periodo de reporte</v>
          </cell>
          <cell r="OC90" t="str">
            <v>Se sugiere que la información cualitativa coincida con la magnitud mensual y la acumulada, es decir por favor los textos deben dar cuenta de del número o porcentaje de la ejecución del periodo, respecto a los avances, logros y retrasos presentados, da cuenta de forma clara, completa y concisa del nivel de cumplimiento de la meta o indicador</v>
          </cell>
          <cell r="OD90" t="str">
            <v>No se identificaron problemas o dificultades. Este indicador no presenta programación para el periodo de reporte</v>
          </cell>
          <cell r="OE90" t="str">
            <v>No se identificaron problemas o dificultades. Este indicador no presenta programación para el periodo de reporte</v>
          </cell>
          <cell r="OF90">
            <v>0</v>
          </cell>
          <cell r="OG90">
            <v>0</v>
          </cell>
          <cell r="OH90">
            <v>0</v>
          </cell>
          <cell r="OI90">
            <v>0</v>
          </cell>
          <cell r="OJ90">
            <v>0</v>
          </cell>
          <cell r="OK90">
            <v>0</v>
          </cell>
          <cell r="OL90">
            <v>0</v>
          </cell>
          <cell r="OM90" t="str">
            <v xml:space="preserve">1. Gestionar de manera eficiente los recursos para apoyar la misionalidad de la Entidad.
2. Fortalecer la planeación institucional de la Entidad de acuerdo con las necesidades y nuevas realidades, soportada en un esquema de medición, seguimiento y mejora continua.
</v>
          </cell>
          <cell r="ON90" t="str">
            <v xml:space="preserve">Dirección Administrativa y Financiera
Subsecretaría Corporativa
Oficina Asesora de Planeación
Subdirección de Gestión Documental
</v>
          </cell>
          <cell r="OO90" t="str">
            <v>PD160</v>
          </cell>
          <cell r="OP90">
            <v>55</v>
          </cell>
          <cell r="OQ90" t="str">
            <v>N/A</v>
          </cell>
          <cell r="OR90" t="str">
            <v>N/A</v>
          </cell>
          <cell r="OS90" t="str">
            <v>N/A</v>
          </cell>
          <cell r="OT90" t="str">
            <v>N/A</v>
          </cell>
          <cell r="OU90" t="str">
            <v>N/A</v>
          </cell>
          <cell r="OV90" t="str">
            <v>N/A</v>
          </cell>
          <cell r="OW90" t="str">
            <v>N/A</v>
          </cell>
          <cell r="OX90" t="str">
            <v>N/A</v>
          </cell>
          <cell r="OY90" t="str">
            <v>N/A</v>
          </cell>
          <cell r="OZ90" t="str">
            <v>N/A</v>
          </cell>
          <cell r="PA90" t="str">
            <v>N/A</v>
          </cell>
          <cell r="PB90" t="str">
            <v>N/A</v>
          </cell>
          <cell r="PC90" t="str">
            <v>N/A</v>
          </cell>
          <cell r="PD90" t="str">
            <v>N/A</v>
          </cell>
          <cell r="PE90" t="str">
            <v>N/A</v>
          </cell>
          <cell r="PF90" t="str">
            <v>N/A</v>
          </cell>
          <cell r="PG90" t="str">
            <v>N/A</v>
          </cell>
          <cell r="PH90" t="str">
            <v>N/A</v>
          </cell>
          <cell r="PI90" t="str">
            <v>N/A</v>
          </cell>
          <cell r="PJ90" t="str">
            <v>N/A</v>
          </cell>
          <cell r="PK90" t="str">
            <v>N/A</v>
          </cell>
          <cell r="PL90" t="str">
            <v>N/A</v>
          </cell>
          <cell r="PM90" t="str">
            <v>N/A</v>
          </cell>
          <cell r="PN90" t="str">
            <v>N/A</v>
          </cell>
          <cell r="PO90" t="str">
            <v>N/A</v>
          </cell>
          <cell r="PP90" t="str">
            <v>N/A</v>
          </cell>
          <cell r="PQ90">
            <v>6583654</v>
          </cell>
          <cell r="PR90">
            <v>1437948270</v>
          </cell>
          <cell r="PS90" t="str">
            <v>Meta Sectorial</v>
          </cell>
        </row>
        <row r="91">
          <cell r="A91" t="str">
            <v>PD161</v>
          </cell>
          <cell r="B91">
            <v>7873</v>
          </cell>
          <cell r="C91" t="str">
            <v>7873_MGA_1</v>
          </cell>
          <cell r="D91">
            <v>2020110010189</v>
          </cell>
          <cell r="E91" t="str">
            <v>Un nuevo contrato social y ambiental para la Bogotá del siglo XXI</v>
          </cell>
          <cell r="F91" t="str">
            <v>5. Construir Bogotá región con gobierno abierto, transparente y ciudadanía consciente.</v>
          </cell>
          <cell r="G91" t="str">
            <v>56. Gestión Pública Efectiva</v>
          </cell>
          <cell r="H91" t="str">
            <v>Incrementar la capacidad institucional para atender con eficiencia los retos de su misionalidad en el Distrito.</v>
          </cell>
          <cell r="I91" t="str">
            <v>1. Gestionar de manera eficiente los recursos para apoyar la misionalidad de la Entidad.</v>
          </cell>
          <cell r="J91" t="str">
            <v>Fortalecimiento de la Capacidad Institucional de la Secretaría General</v>
          </cell>
          <cell r="K91" t="str">
            <v>Subsecretaria Corporativa</v>
          </cell>
          <cell r="L91" t="str">
            <v>Yaneth Suarez Acero</v>
          </cell>
          <cell r="M91" t="str">
            <v>Subsecretaria Corporativa</v>
          </cell>
          <cell r="N91" t="str">
            <v>Subsecretaría Corporativa</v>
          </cell>
          <cell r="O91" t="str">
            <v>Yaneth Suarez Acero</v>
          </cell>
          <cell r="P91" t="str">
            <v>Subsecretaria Corporativa</v>
          </cell>
          <cell r="Q91" t="str">
            <v>Jenny Alexandra Triana Casallas</v>
          </cell>
          <cell r="R91" t="str">
            <v>Nancy Montero</v>
          </cell>
          <cell r="S91" t="str">
            <v>Documentos de lineamientos técnicos</v>
          </cell>
          <cell r="T91" t="str">
            <v>Documentos de lineamientos técnicos</v>
          </cell>
          <cell r="AD91" t="str">
            <v>1.2. Documentos de lineamientos técnicos</v>
          </cell>
          <cell r="AE91" t="str">
            <v>1.2.1 Documentos de lineamientos técnicos realizados</v>
          </cell>
          <cell r="AI91" t="str">
            <v xml:space="preserve">PD_producto MGA: 1.2. Documentos de lineamientos técnicos; PD_ID producto MGA: 1.2.1 Documentos de lineamientos técnicos realizados; </v>
          </cell>
          <cell r="AJ91">
            <v>0</v>
          </cell>
          <cell r="AK91">
            <v>44055</v>
          </cell>
          <cell r="AL91">
            <v>1</v>
          </cell>
          <cell r="AM91">
            <v>2023</v>
          </cell>
          <cell r="AN91" t="str">
            <v>Generar lineamientos y documentos técnicos que propendan por la optimización, seguimiento y/o control de los recursos, reducción de tiempos o fortalecimiento de los procesos.</v>
          </cell>
          <cell r="AO91" t="str">
            <v xml:space="preserve">Gestionar oportunamente los requerimientos de adquisición de bienes y servicios; disponer en todas las sedes los servicios necesarios para su operación; apoyar oportunamente el análisis, trámite y solución de los asuntos de carácter jurídico; y agilizar y/o mejorar todos los demás proceso y procedimientos de apoyo que optimicen la misionalidad de la Entidad.  </v>
          </cell>
          <cell r="AP91">
            <v>2020</v>
          </cell>
          <cell r="AQ91">
            <v>2024</v>
          </cell>
          <cell r="AR91" t="str">
            <v>Suma</v>
          </cell>
          <cell r="AS91" t="str">
            <v>Eficiencia</v>
          </cell>
          <cell r="AT91" t="str">
            <v>Número</v>
          </cell>
          <cell r="AU91" t="str">
            <v>Producto</v>
          </cell>
          <cell r="AV91" t="str">
            <v>N/D</v>
          </cell>
          <cell r="AW91" t="str">
            <v>N/D</v>
          </cell>
          <cell r="AX91" t="str">
            <v>N/D</v>
          </cell>
          <cell r="AZ91">
            <v>1</v>
          </cell>
          <cell r="BB91" t="str">
            <v>Número de documentos y/o procedimientos producidos o ajustados frente a los programados</v>
          </cell>
          <cell r="BC91" t="str">
            <v>Suma de documentos y/o procedimientos producidos o ajustados</v>
          </cell>
          <cell r="BD91" t="str">
            <v>Documentos y/o procedimientos producidos o ajustados</v>
          </cell>
          <cell r="BE91" t="str">
            <v>N/A</v>
          </cell>
          <cell r="BF91" t="str">
            <v xml:space="preserve">Documento y/o procedimiento producido o ajustado. </v>
          </cell>
          <cell r="BG91">
            <v>2</v>
          </cell>
          <cell r="BH91">
            <v>44558</v>
          </cell>
          <cell r="BI91" t="str">
            <v>Se ajusta la descripción del indicador.</v>
          </cell>
          <cell r="BJ91" t="str">
            <v>Establecer variables 1 y/o 2 numéricas</v>
          </cell>
          <cell r="BK91">
            <v>20</v>
          </cell>
          <cell r="BL91">
            <v>1</v>
          </cell>
          <cell r="BM91">
            <v>6</v>
          </cell>
          <cell r="BN91">
            <v>6</v>
          </cell>
          <cell r="BO91">
            <v>4</v>
          </cell>
          <cell r="BP91">
            <v>3</v>
          </cell>
          <cell r="BW91">
            <v>1</v>
          </cell>
          <cell r="BX91">
            <v>6</v>
          </cell>
          <cell r="BY91">
            <v>5</v>
          </cell>
          <cell r="BZ91">
            <v>4</v>
          </cell>
          <cell r="CA91">
            <v>6</v>
          </cell>
          <cell r="CB91">
            <v>5.9999999999999973</v>
          </cell>
          <cell r="CC91">
            <v>4</v>
          </cell>
          <cell r="CD91">
            <v>0</v>
          </cell>
          <cell r="CE91" t="str">
            <v>N/A</v>
          </cell>
          <cell r="CF91" t="str">
            <v>N/A</v>
          </cell>
          <cell r="CG91" t="str">
            <v>N/A</v>
          </cell>
          <cell r="CH91" t="str">
            <v>N/A</v>
          </cell>
          <cell r="CI91" t="str">
            <v>N/A</v>
          </cell>
          <cell r="CJ91">
            <v>1</v>
          </cell>
          <cell r="CK91">
            <v>5.9999999999999991</v>
          </cell>
          <cell r="CL91">
            <v>5.9999999999999973</v>
          </cell>
          <cell r="CM91">
            <v>15.999999999999996</v>
          </cell>
          <cell r="CN91" t="str">
            <v>Suma</v>
          </cell>
          <cell r="CO91">
            <v>0</v>
          </cell>
          <cell r="CP91">
            <v>2</v>
          </cell>
          <cell r="CQ91">
            <v>0</v>
          </cell>
          <cell r="CR91">
            <v>0</v>
          </cell>
          <cell r="CS91">
            <v>0</v>
          </cell>
          <cell r="CT91">
            <v>1</v>
          </cell>
          <cell r="CU91">
            <v>1</v>
          </cell>
          <cell r="CV91">
            <v>0</v>
          </cell>
          <cell r="CW91">
            <v>0</v>
          </cell>
          <cell r="CX91">
            <v>0</v>
          </cell>
          <cell r="CY91">
            <v>0</v>
          </cell>
          <cell r="CZ91">
            <v>0</v>
          </cell>
          <cell r="DA91">
            <v>4</v>
          </cell>
          <cell r="DB91">
            <v>3</v>
          </cell>
          <cell r="DC91">
            <v>3</v>
          </cell>
          <cell r="DD91">
            <v>0</v>
          </cell>
          <cell r="DE91">
            <v>0</v>
          </cell>
          <cell r="DF91">
            <v>0</v>
          </cell>
          <cell r="DG91">
            <v>0</v>
          </cell>
          <cell r="DH91">
            <v>0</v>
          </cell>
          <cell r="DI91">
            <v>0</v>
          </cell>
          <cell r="DJ91">
            <v>0</v>
          </cell>
          <cell r="DK91">
            <v>0</v>
          </cell>
          <cell r="DL91">
            <v>0</v>
          </cell>
          <cell r="DM91">
            <v>0</v>
          </cell>
          <cell r="DN91">
            <v>0</v>
          </cell>
          <cell r="DO91">
            <v>0</v>
          </cell>
          <cell r="DP91">
            <v>4</v>
          </cell>
          <cell r="DQ91">
            <v>0</v>
          </cell>
          <cell r="DR91">
            <v>2</v>
          </cell>
          <cell r="DS91">
            <v>0</v>
          </cell>
          <cell r="DT91">
            <v>0</v>
          </cell>
          <cell r="DU91">
            <v>0</v>
          </cell>
          <cell r="DV91">
            <v>1</v>
          </cell>
          <cell r="DW91">
            <v>0</v>
          </cell>
          <cell r="DX91">
            <v>0</v>
          </cell>
          <cell r="DY91">
            <v>0</v>
          </cell>
          <cell r="DZ91">
            <v>0</v>
          </cell>
          <cell r="EA91">
            <v>0</v>
          </cell>
          <cell r="EB91">
            <v>0</v>
          </cell>
          <cell r="EC91">
            <v>3</v>
          </cell>
          <cell r="ED91">
            <v>3</v>
          </cell>
          <cell r="EE91">
            <v>0</v>
          </cell>
          <cell r="EF91" t="str">
            <v>Informe de Austeridad del Gasto de la Secretaría General.
Plan de Austeridad del Gasto Secretaría General Vigencia 2023</v>
          </cell>
          <cell r="EG91">
            <v>0</v>
          </cell>
          <cell r="EH91">
            <v>0</v>
          </cell>
          <cell r="EI91">
            <v>0</v>
          </cell>
          <cell r="EJ91" t="str">
            <v>Instructivo para la publicación en el Sistema Electrónico de Contratación Pública SECOP (4231000-IN-057)</v>
          </cell>
          <cell r="EK91" t="str">
            <v>Informe de Austeridad del Gasto de la Secretaría General.</v>
          </cell>
          <cell r="EL91">
            <v>0</v>
          </cell>
          <cell r="EM91">
            <v>0</v>
          </cell>
          <cell r="EN91">
            <v>0</v>
          </cell>
          <cell r="EO91">
            <v>0</v>
          </cell>
          <cell r="EP91">
            <v>0</v>
          </cell>
          <cell r="EQ91">
            <v>0</v>
          </cell>
          <cell r="ER91" t="str">
            <v xml:space="preserve">Informe de Austeridad del Gasto de la Secretaría General.
"Plan de Austeridad del Gasto Secretaría General Vigencia 2023". </v>
          </cell>
          <cell r="ES91">
            <v>0</v>
          </cell>
          <cell r="ET91">
            <v>0</v>
          </cell>
          <cell r="EU91">
            <v>0</v>
          </cell>
          <cell r="EV91" t="str">
            <v>Instructivo para la publicación en el Sistema Electrónico de Contratación Pública SECOP (4231000-IN-057)</v>
          </cell>
          <cell r="EW91">
            <v>0</v>
          </cell>
          <cell r="EX91">
            <v>0</v>
          </cell>
          <cell r="EY91">
            <v>0</v>
          </cell>
          <cell r="EZ91">
            <v>0</v>
          </cell>
          <cell r="FA91">
            <v>0</v>
          </cell>
          <cell r="FB91">
            <v>0</v>
          </cell>
          <cell r="FC91" t="str">
            <v>N/A</v>
          </cell>
          <cell r="FD91" t="str">
            <v>N/A</v>
          </cell>
          <cell r="FE91" t="str">
            <v>N/A</v>
          </cell>
          <cell r="FF91" t="str">
            <v>N/A</v>
          </cell>
          <cell r="FG91" t="str">
            <v>N/A</v>
          </cell>
          <cell r="FH91" t="str">
            <v>N/A</v>
          </cell>
          <cell r="FI91" t="str">
            <v>N/A</v>
          </cell>
          <cell r="FJ91" t="str">
            <v>N/A</v>
          </cell>
          <cell r="FK91" t="str">
            <v>N/A</v>
          </cell>
          <cell r="FL91" t="str">
            <v>N/A</v>
          </cell>
          <cell r="FM91" t="str">
            <v>N/A</v>
          </cell>
          <cell r="FN91" t="str">
            <v>N/A</v>
          </cell>
          <cell r="FO91" t="str">
            <v>N/A</v>
          </cell>
          <cell r="FP91" t="str">
            <v>N/A</v>
          </cell>
          <cell r="FQ91" t="str">
            <v>N/A</v>
          </cell>
          <cell r="FR91" t="str">
            <v>N/A</v>
          </cell>
          <cell r="FS91" t="str">
            <v>N/A</v>
          </cell>
          <cell r="FT91" t="str">
            <v>N/A</v>
          </cell>
          <cell r="FU91" t="str">
            <v>N/A</v>
          </cell>
          <cell r="FV91" t="str">
            <v>N/A</v>
          </cell>
          <cell r="FW91" t="str">
            <v>N/A</v>
          </cell>
          <cell r="FX91" t="str">
            <v>N/A</v>
          </cell>
          <cell r="FY91" t="str">
            <v>N/A</v>
          </cell>
          <cell r="FZ91" t="str">
            <v>N/A</v>
          </cell>
          <cell r="GA91" t="str">
            <v>N/A</v>
          </cell>
          <cell r="GB91" t="str">
            <v>N/A</v>
          </cell>
          <cell r="GC91" t="str">
            <v>N/A</v>
          </cell>
          <cell r="GD91" t="str">
            <v>N/A</v>
          </cell>
          <cell r="GE91" t="str">
            <v>N/A</v>
          </cell>
          <cell r="GF91" t="str">
            <v>N/A</v>
          </cell>
          <cell r="GG91" t="str">
            <v>N/A</v>
          </cell>
          <cell r="GH91" t="str">
            <v>N/A</v>
          </cell>
          <cell r="GI91" t="str">
            <v>N/A</v>
          </cell>
          <cell r="GJ91" t="str">
            <v>N/A</v>
          </cell>
          <cell r="GK91" t="str">
            <v>N/A</v>
          </cell>
          <cell r="GL91" t="str">
            <v>N/A</v>
          </cell>
          <cell r="GM91" t="str">
            <v>N/A</v>
          </cell>
          <cell r="GN91" t="str">
            <v>N/A</v>
          </cell>
          <cell r="GO91" t="str">
            <v>N/A</v>
          </cell>
          <cell r="GP91" t="str">
            <v>N/A</v>
          </cell>
          <cell r="GQ91" t="str">
            <v>N/A</v>
          </cell>
          <cell r="GR91" t="str">
            <v>N/A</v>
          </cell>
          <cell r="GS91" t="str">
            <v>N/A</v>
          </cell>
          <cell r="GT91" t="str">
            <v>N/A</v>
          </cell>
          <cell r="GU91" t="str">
            <v>N/A</v>
          </cell>
          <cell r="GV91" t="str">
            <v>N/A</v>
          </cell>
          <cell r="GW91" t="str">
            <v>N/A</v>
          </cell>
          <cell r="GX91" t="str">
            <v>N/A</v>
          </cell>
          <cell r="GY91" t="str">
            <v>N/A</v>
          </cell>
          <cell r="GZ91" t="str">
            <v>N/A</v>
          </cell>
          <cell r="HA91" t="str">
            <v>N/A</v>
          </cell>
          <cell r="HB91" t="str">
            <v>N/A</v>
          </cell>
          <cell r="HC91" t="str">
            <v>N/A</v>
          </cell>
          <cell r="HD91" t="str">
            <v>N/A</v>
          </cell>
          <cell r="HE91" t="str">
            <v>N/A</v>
          </cell>
          <cell r="HF91" t="str">
            <v>N/A</v>
          </cell>
          <cell r="HG91" t="str">
            <v>N/A</v>
          </cell>
          <cell r="HH91" t="str">
            <v>N/A</v>
          </cell>
          <cell r="HI91" t="str">
            <v>N/A</v>
          </cell>
          <cell r="HJ91" t="str">
            <v>N/A</v>
          </cell>
          <cell r="HK91" t="str">
            <v>N/A</v>
          </cell>
          <cell r="HL91" t="str">
            <v>N/A</v>
          </cell>
          <cell r="HM91" t="str">
            <v>N/A</v>
          </cell>
          <cell r="HN91" t="str">
            <v>N/A</v>
          </cell>
          <cell r="HO91" t="str">
            <v>N/A</v>
          </cell>
          <cell r="HP91" t="str">
            <v>N/A</v>
          </cell>
          <cell r="HQ91" t="str">
            <v>N/A</v>
          </cell>
          <cell r="HR91" t="str">
            <v>N/A</v>
          </cell>
          <cell r="HS91" t="str">
            <v>N/A</v>
          </cell>
          <cell r="HT91" t="str">
            <v>N/A</v>
          </cell>
          <cell r="HU91" t="str">
            <v>N/A</v>
          </cell>
          <cell r="HV91" t="str">
            <v>N/A</v>
          </cell>
          <cell r="HW91" t="str">
            <v>N/A</v>
          </cell>
          <cell r="HX91" t="str">
            <v>N/A</v>
          </cell>
          <cell r="HY91" t="str">
            <v>N/A</v>
          </cell>
          <cell r="HZ91" t="str">
            <v>N/A</v>
          </cell>
          <cell r="IA91" t="str">
            <v>N/A</v>
          </cell>
          <cell r="IB91" t="str">
            <v>N/A</v>
          </cell>
          <cell r="IC91" t="str">
            <v>Durante lo corrido de la vigencia 2023, la Secretaría General  formularon y reportaron 2 documentos  asociados a la austeridad del gasto, así: Informe de austeridad del gasto de la vigencia 2022 (con corte a 31 de diciembre de 2022), con base en las disposiciones del Decreto Distrital 492 de 2019 y Plan de austeridad del gasto. Los documentos relacionados se encuentran publicados en el botón de transparencia ( Plan de Acción -Plan de Austeridad del Gasto). Adicionalmente, se cuenta con el Instructivo para la publicación en el Sistema Electrónico de Contratación Pública -SECOP/4231000-IN-057 disponible para consulta y aplicación en el aplicativo DARUMA.</v>
          </cell>
          <cell r="ID91" t="str">
            <v/>
          </cell>
          <cell r="IE91" t="str">
            <v/>
          </cell>
          <cell r="IF91" t="str">
            <v>No se programó avance para este periodo</v>
          </cell>
          <cell r="IG91" t="str">
            <v>Entre enero y febrero, la Secretaría General estructuró y generó el Informe de Austeridad del Gasto con corte a 31 de diciembre del 2022. Adicionalmente,se anexa plan de austeridad del gasto que se encuentra publicado en el botón de transparencia ( Plan de Acción -Plan de Austeridad del Gasto)</v>
          </cell>
          <cell r="IH91" t="str">
            <v>No se programó avance para el periodo</v>
          </cell>
          <cell r="II91" t="str">
            <v>No se programó avance para el periodo</v>
          </cell>
          <cell r="IJ91" t="str">
            <v>No se programó avance para el periodo</v>
          </cell>
          <cell r="IK91" t="str">
            <v>Para el corte de junio se cuenta con el Instructivo para la publicación en el Sistema Electrónico de Contratación Pública -SECOP/4231000-IN-057 el cual quedó publicado en el aplicativo DARUMA el día 27/06/2023.</v>
          </cell>
          <cell r="IL91" t="str">
            <v/>
          </cell>
          <cell r="IM91" t="str">
            <v/>
          </cell>
          <cell r="IN91" t="str">
            <v/>
          </cell>
          <cell r="IO91" t="str">
            <v/>
          </cell>
          <cell r="IP91" t="str">
            <v/>
          </cell>
          <cell r="IQ91" t="str">
            <v/>
          </cell>
          <cell r="IR91">
            <v>0</v>
          </cell>
          <cell r="IS91">
            <v>1</v>
          </cell>
          <cell r="IT91">
            <v>0</v>
          </cell>
          <cell r="IU91">
            <v>0</v>
          </cell>
          <cell r="IV91">
            <v>0</v>
          </cell>
          <cell r="IW91">
            <v>1</v>
          </cell>
          <cell r="IX91">
            <v>0</v>
          </cell>
          <cell r="IY91">
            <v>0</v>
          </cell>
          <cell r="IZ91">
            <v>0</v>
          </cell>
          <cell r="JA91">
            <v>0</v>
          </cell>
          <cell r="JB91">
            <v>0</v>
          </cell>
          <cell r="JC91">
            <v>0</v>
          </cell>
          <cell r="JD91">
            <v>0.75</v>
          </cell>
          <cell r="JE91">
            <v>0</v>
          </cell>
          <cell r="JF91">
            <v>50</v>
          </cell>
          <cell r="JG91">
            <v>0</v>
          </cell>
          <cell r="JH91">
            <v>0</v>
          </cell>
          <cell r="JI91">
            <v>0</v>
          </cell>
          <cell r="JJ91">
            <v>25</v>
          </cell>
          <cell r="JK91">
            <v>0</v>
          </cell>
          <cell r="JL91">
            <v>0</v>
          </cell>
          <cell r="JM91">
            <v>0</v>
          </cell>
          <cell r="JN91">
            <v>0</v>
          </cell>
          <cell r="JO91">
            <v>0</v>
          </cell>
          <cell r="JP91">
            <v>0</v>
          </cell>
          <cell r="JQ91">
            <v>75</v>
          </cell>
          <cell r="JR91">
            <v>0</v>
          </cell>
          <cell r="JS91">
            <v>50</v>
          </cell>
          <cell r="JT91">
            <v>50</v>
          </cell>
          <cell r="JU91">
            <v>50</v>
          </cell>
          <cell r="JV91">
            <v>50</v>
          </cell>
          <cell r="JW91">
            <v>75</v>
          </cell>
          <cell r="JX91">
            <v>75</v>
          </cell>
          <cell r="JY91">
            <v>75</v>
          </cell>
          <cell r="JZ91">
            <v>75</v>
          </cell>
          <cell r="KA91">
            <v>75</v>
          </cell>
          <cell r="KB91">
            <v>75</v>
          </cell>
          <cell r="KC91">
            <v>75</v>
          </cell>
          <cell r="KD91" t="str">
            <v>No Programó</v>
          </cell>
          <cell r="KE91">
            <v>100</v>
          </cell>
          <cell r="KF91" t="str">
            <v/>
          </cell>
          <cell r="KG91" t="str">
            <v/>
          </cell>
          <cell r="KH91" t="str">
            <v/>
          </cell>
          <cell r="KI91">
            <v>100</v>
          </cell>
          <cell r="KJ91" t="str">
            <v/>
          </cell>
          <cell r="KK91" t="str">
            <v/>
          </cell>
          <cell r="KL91" t="str">
            <v/>
          </cell>
          <cell r="KM91" t="str">
            <v/>
          </cell>
          <cell r="KN91" t="str">
            <v/>
          </cell>
          <cell r="KO91" t="str">
            <v/>
          </cell>
          <cell r="KP91" t="str">
            <v>No Programó</v>
          </cell>
          <cell r="KQ91">
            <v>100</v>
          </cell>
          <cell r="KR91">
            <v>100</v>
          </cell>
          <cell r="KS91">
            <v>100</v>
          </cell>
          <cell r="KT91">
            <v>100</v>
          </cell>
          <cell r="KU91">
            <v>100</v>
          </cell>
          <cell r="KV91" t="str">
            <v/>
          </cell>
          <cell r="KW91" t="str">
            <v/>
          </cell>
          <cell r="KX91" t="str">
            <v/>
          </cell>
          <cell r="KY91" t="str">
            <v/>
          </cell>
          <cell r="KZ91" t="str">
            <v/>
          </cell>
          <cell r="LA91" t="str">
            <v/>
          </cell>
          <cell r="LB91">
            <v>100</v>
          </cell>
          <cell r="LC91" t="str">
            <v>7873_1</v>
          </cell>
          <cell r="LD91" t="str">
            <v>1. Gestionar de manera eficiente los recursos para apoyar la misionalidad de la Entidad.</v>
          </cell>
          <cell r="LE91">
            <v>92.857142857142861</v>
          </cell>
          <cell r="LF91">
            <v>50.498684210526314</v>
          </cell>
          <cell r="LG91" t="str">
            <v/>
          </cell>
          <cell r="LH91" t="str">
            <v/>
          </cell>
          <cell r="LI91">
            <v>96.428571428571431</v>
          </cell>
          <cell r="LJ91">
            <v>45.086342105263157</v>
          </cell>
          <cell r="LK91">
            <v>7486421000</v>
          </cell>
          <cell r="LL91">
            <v>6752895378</v>
          </cell>
          <cell r="LM91">
            <v>2163093513</v>
          </cell>
          <cell r="LN91">
            <v>1444531924</v>
          </cell>
          <cell r="LO91">
            <v>620896729</v>
          </cell>
          <cell r="LP91" t="str">
            <v>No Programó</v>
          </cell>
          <cell r="LQ91">
            <v>2</v>
          </cell>
          <cell r="LR91">
            <v>0</v>
          </cell>
          <cell r="LS91">
            <v>0</v>
          </cell>
          <cell r="LT91">
            <v>0</v>
          </cell>
          <cell r="LU91">
            <v>1</v>
          </cell>
          <cell r="LV91" t="str">
            <v/>
          </cell>
          <cell r="LW91" t="str">
            <v/>
          </cell>
          <cell r="LX91" t="str">
            <v/>
          </cell>
          <cell r="LY91" t="str">
            <v/>
          </cell>
          <cell r="LZ91" t="str">
            <v/>
          </cell>
          <cell r="MA91" t="str">
            <v/>
          </cell>
          <cell r="MB91">
            <v>3</v>
          </cell>
          <cell r="MC91">
            <v>3</v>
          </cell>
          <cell r="MD91">
            <v>3</v>
          </cell>
          <cell r="ME91" t="str">
            <v>No aplica</v>
          </cell>
          <cell r="MF91" t="str">
            <v>Oportuno: Se radica en los tiempos establecidos por la Oficina Asesora de Planeación - OAP</v>
          </cell>
          <cell r="MG91" t="str">
            <v>No aplica</v>
          </cell>
          <cell r="MH91" t="str">
            <v>No aplica</v>
          </cell>
          <cell r="MI91" t="str">
            <v>No aplica</v>
          </cell>
          <cell r="MJ91">
            <v>0</v>
          </cell>
          <cell r="MK91">
            <v>0</v>
          </cell>
          <cell r="ML91">
            <v>0</v>
          </cell>
          <cell r="MM91">
            <v>0</v>
          </cell>
          <cell r="MN91">
            <v>0</v>
          </cell>
          <cell r="MO91">
            <v>0</v>
          </cell>
          <cell r="MP91">
            <v>0</v>
          </cell>
          <cell r="MQ91" t="str">
            <v>No aplica</v>
          </cell>
          <cell r="MR91" t="str">
            <v>Oportunidad de mejora: La información de avance de la magnitud consignada en el reporte del periodo, respecto a la programación realizada, la información cualitativa presentada, las actividades establecidas (si aplica) y los soportes presentados, presenta</v>
          </cell>
          <cell r="MS91" t="str">
            <v>No aplica</v>
          </cell>
          <cell r="MT91" t="str">
            <v>No aplica</v>
          </cell>
          <cell r="MU91" t="str">
            <v>No aplica</v>
          </cell>
          <cell r="MV91">
            <v>0</v>
          </cell>
          <cell r="MW91">
            <v>0</v>
          </cell>
          <cell r="MX91">
            <v>0</v>
          </cell>
          <cell r="MY91">
            <v>0</v>
          </cell>
          <cell r="MZ91">
            <v>0</v>
          </cell>
          <cell r="NA91">
            <v>0</v>
          </cell>
          <cell r="NB91">
            <v>0</v>
          </cell>
          <cell r="NC91" t="str">
            <v>No Programó</v>
          </cell>
          <cell r="ND91">
            <v>100</v>
          </cell>
          <cell r="NE91">
            <v>100</v>
          </cell>
          <cell r="NF91">
            <v>100</v>
          </cell>
          <cell r="NG91">
            <v>100</v>
          </cell>
          <cell r="NH91">
            <v>100</v>
          </cell>
          <cell r="NI91" t="str">
            <v/>
          </cell>
          <cell r="NJ91" t="str">
            <v/>
          </cell>
          <cell r="NK91" t="str">
            <v/>
          </cell>
          <cell r="NL91" t="str">
            <v/>
          </cell>
          <cell r="NM91" t="str">
            <v/>
          </cell>
          <cell r="NN91" t="str">
            <v/>
          </cell>
          <cell r="NO91" t="str">
            <v>No Aplica</v>
          </cell>
          <cell r="NP91" t="str">
            <v>No Aplica</v>
          </cell>
          <cell r="NQ91" t="str">
            <v>No Aplica</v>
          </cell>
          <cell r="NR91" t="str">
            <v>No Aplica</v>
          </cell>
          <cell r="NS91" t="str">
            <v>No Aplica</v>
          </cell>
          <cell r="NT91">
            <v>0</v>
          </cell>
          <cell r="NU91">
            <v>0</v>
          </cell>
          <cell r="NV91">
            <v>0</v>
          </cell>
          <cell r="NW91">
            <v>0</v>
          </cell>
          <cell r="NX91">
            <v>0</v>
          </cell>
          <cell r="NY91">
            <v>0</v>
          </cell>
          <cell r="NZ91">
            <v>0</v>
          </cell>
          <cell r="OA91" t="str">
            <v>No se identificaron problemas o dificultades. Este indicador no presenta programación para el periodo de reporte</v>
          </cell>
          <cell r="OB91" t="str">
            <v>Se identifico que, en una de las evidencias entregadas el nombre del archivo no correspondía a la descripción del documento entregado.</v>
          </cell>
          <cell r="OC91" t="str">
            <v>No se identificaron problemas o dificultades. Este indicador no presenta programación para el periodo de reporte</v>
          </cell>
          <cell r="OD91" t="str">
            <v>No se identificaron problemas o dificultades. Este indicador no presenta programación para el periodo de reporte</v>
          </cell>
          <cell r="OE91" t="str">
            <v>No se identificaron problemas o dificultades. Este indicador no presenta programación para el periodo de reporte</v>
          </cell>
          <cell r="OF91">
            <v>0</v>
          </cell>
          <cell r="OG91">
            <v>0</v>
          </cell>
          <cell r="OH91">
            <v>0</v>
          </cell>
          <cell r="OI91">
            <v>0</v>
          </cell>
          <cell r="OJ91">
            <v>0</v>
          </cell>
          <cell r="OK91">
            <v>0</v>
          </cell>
          <cell r="OL91">
            <v>0</v>
          </cell>
          <cell r="OO91" t="str">
            <v>PD161</v>
          </cell>
          <cell r="OP91">
            <v>3</v>
          </cell>
          <cell r="OQ91" t="str">
            <v>N/A</v>
          </cell>
          <cell r="OR91" t="str">
            <v>N/A</v>
          </cell>
          <cell r="OS91" t="str">
            <v>N/A</v>
          </cell>
          <cell r="OT91" t="str">
            <v>N/A</v>
          </cell>
          <cell r="OU91" t="str">
            <v>N/A</v>
          </cell>
          <cell r="OV91" t="str">
            <v>N/A</v>
          </cell>
          <cell r="OW91" t="str">
            <v>N/A</v>
          </cell>
          <cell r="OX91" t="str">
            <v>N/A</v>
          </cell>
          <cell r="OY91" t="str">
            <v>N/A</v>
          </cell>
          <cell r="OZ91" t="str">
            <v>N/A</v>
          </cell>
          <cell r="PA91" t="str">
            <v>N/A</v>
          </cell>
          <cell r="PB91" t="str">
            <v>N/A</v>
          </cell>
          <cell r="PC91" t="str">
            <v>N/A</v>
          </cell>
          <cell r="PD91" t="str">
            <v>N/A</v>
          </cell>
          <cell r="PE91" t="str">
            <v>N/A</v>
          </cell>
          <cell r="PF91" t="str">
            <v>N/A</v>
          </cell>
          <cell r="PG91" t="str">
            <v>N/A</v>
          </cell>
          <cell r="PH91" t="str">
            <v>N/A</v>
          </cell>
          <cell r="PI91" t="str">
            <v>N/A</v>
          </cell>
          <cell r="PJ91" t="str">
            <v>N/A</v>
          </cell>
          <cell r="PK91" t="str">
            <v>N/A</v>
          </cell>
          <cell r="PL91" t="str">
            <v>N/A</v>
          </cell>
          <cell r="PM91" t="str">
            <v>N/A</v>
          </cell>
          <cell r="PN91" t="str">
            <v>N/A</v>
          </cell>
          <cell r="PO91" t="str">
            <v>N/A</v>
          </cell>
          <cell r="PP91" t="str">
            <v>N/A</v>
          </cell>
          <cell r="PQ91">
            <v>6583654</v>
          </cell>
          <cell r="PR91">
            <v>1437948270</v>
          </cell>
          <cell r="PS91" t="str">
            <v>Indicador MGA</v>
          </cell>
        </row>
        <row r="92">
          <cell r="A92" t="str">
            <v>PD162</v>
          </cell>
          <cell r="B92">
            <v>7873</v>
          </cell>
          <cell r="C92" t="str">
            <v>7873_MGA_2</v>
          </cell>
          <cell r="D92">
            <v>2020110010189</v>
          </cell>
          <cell r="E92" t="str">
            <v>Un nuevo contrato social y ambiental para la Bogotá del siglo XXI</v>
          </cell>
          <cell r="F92" t="str">
            <v>5. Construir Bogotá región con gobierno abierto, transparente y ciudadanía consciente.</v>
          </cell>
          <cell r="G92" t="str">
            <v>56. Gestión Pública Efectiva</v>
          </cell>
          <cell r="H92" t="str">
            <v>Incrementar la capacidad institucional para atender con eficiencia los retos de su misionalidad en el Distrito.</v>
          </cell>
          <cell r="I92" t="str">
            <v>2. Fortalecer la planeación institucional de la Entidad de acuerdo con las necesidades y nuevas realidades, soportada en un esquema de medición, seguimiento y mejora continua.</v>
          </cell>
          <cell r="J92" t="str">
            <v>Fortalecimiento de la Capacidad Institucional de la Secretaría General</v>
          </cell>
          <cell r="K92" t="str">
            <v>Subsecretaria Corporativa</v>
          </cell>
          <cell r="L92" t="str">
            <v>Yaneth Suarez Acero</v>
          </cell>
          <cell r="M92" t="str">
            <v>Subsecretaria Corporativa</v>
          </cell>
          <cell r="N92" t="str">
            <v>Oficina Asesora de Planeación</v>
          </cell>
          <cell r="O92" t="str">
            <v>Doris Bibiana Cardozo Peña</v>
          </cell>
          <cell r="P92" t="str">
            <v>Jefe Oficina Asesora de Planeación</v>
          </cell>
          <cell r="Q92" t="str">
            <v>Jenny Alexandra Triana Casallas</v>
          </cell>
          <cell r="R92" t="str">
            <v>Nancy Montero</v>
          </cell>
          <cell r="S92" t="str">
            <v>Documentos de planeación realizados</v>
          </cell>
          <cell r="T92" t="str">
            <v>Documentos de planeación realizados</v>
          </cell>
          <cell r="AD92" t="str">
            <v>2.1. Documentos de planeación</v>
          </cell>
          <cell r="AE92" t="str">
            <v>2.1.1 Documentos de planeación realizados</v>
          </cell>
          <cell r="AI92" t="str">
            <v xml:space="preserve">PD_producto MGA: 2.1. Documentos de planeación; PD_ID producto MGA: 2.1.1 Documentos de planeación realizados; </v>
          </cell>
          <cell r="AJ92">
            <v>0</v>
          </cell>
          <cell r="AK92">
            <v>44055</v>
          </cell>
          <cell r="AL92">
            <v>1</v>
          </cell>
          <cell r="AM92">
            <v>2023</v>
          </cell>
          <cell r="AN92" t="str">
            <v>Este indicador de producto mide la cantidad de documentos que se elaboran para la programación, el monitoreo o el seguimiento de la planeación institucional en los siguientes temas:
Plan Estratégico.
Plan de Acción Institucional.
Plan Anticorrupción y de Atención al Ciudadano.
Plan Institucional de Participación Ciudadana.
Se contabilizara como documento de planeación realizados los informes de seguimiento de los planes enunciados, los cuales deben ser publicados antes del 31 de enero de la siguiente vigencia.
Nota: para la vigencia 2020 se contabilizaran como documentos de planeación realizados el documento de Plan Estratégico 2020 - 2024 y la formulación del Plan de Acción institucional.</v>
          </cell>
          <cell r="AO92" t="str">
            <v xml:space="preserve">Un equipo directivo informado que pueda tomar decisiones oportunas para el uso efectivo de los recursos y el cumplimiento de las apuestas institucionales.
Mejoramiento del desempeño institucional y la relación con nuestros grupos de valor a partir de la implementación del Modelo Integrado de Planeación y Gestión.
Ciudadanía y organismos de control Informados sobre el cumplimiento de las apuestas institucionales.
 </v>
          </cell>
          <cell r="AP92">
            <v>2020</v>
          </cell>
          <cell r="AQ92">
            <v>2024</v>
          </cell>
          <cell r="AR92" t="str">
            <v>Suma</v>
          </cell>
          <cell r="AS92" t="str">
            <v>Eficacia</v>
          </cell>
          <cell r="AT92" t="str">
            <v>Número</v>
          </cell>
          <cell r="AU92" t="str">
            <v>Producto</v>
          </cell>
          <cell r="AV92" t="str">
            <v>N/D</v>
          </cell>
          <cell r="AW92">
            <v>345</v>
          </cell>
          <cell r="AX92" t="str">
            <v>N/D</v>
          </cell>
          <cell r="AZ92">
            <v>1</v>
          </cell>
          <cell r="BB92" t="str">
            <v>Se contabilizara como documento de planeación realizados los informes de seguimiento de los planes enunciados, los cuales deben ser publicados antes del 31 de enero de la siguiente vigencia.
Nota: para la vigencia 2020 se contabilizaran como documentos de planeación realizados el documento de Plan Estratégico 2020 - 2024 y la formulación del Plan de Acción institucional.</v>
          </cell>
          <cell r="BC92" t="str">
            <v>Suma de documentos realizados</v>
          </cell>
          <cell r="BD92" t="str">
            <v>Documentos realizados</v>
          </cell>
          <cell r="BE92" t="str">
            <v>N/A</v>
          </cell>
          <cell r="BF92" t="str">
            <v>Documentos realizados por la Oficina Asesora de Planeación</v>
          </cell>
          <cell r="BG92">
            <v>1</v>
          </cell>
          <cell r="BH92">
            <v>44055</v>
          </cell>
          <cell r="BI92" t="str">
            <v>SIN</v>
          </cell>
          <cell r="BJ92" t="str">
            <v>Establecer variables 1 y/o 2 numéricas</v>
          </cell>
          <cell r="BK92">
            <v>16</v>
          </cell>
          <cell r="BL92">
            <v>2</v>
          </cell>
          <cell r="BM92">
            <v>4</v>
          </cell>
          <cell r="BN92">
            <v>4</v>
          </cell>
          <cell r="BO92">
            <v>4</v>
          </cell>
          <cell r="BP92">
            <v>2</v>
          </cell>
          <cell r="BW92">
            <v>2</v>
          </cell>
          <cell r="BX92">
            <v>4</v>
          </cell>
          <cell r="BY92">
            <v>4</v>
          </cell>
          <cell r="BZ92">
            <v>4</v>
          </cell>
          <cell r="CA92">
            <v>4</v>
          </cell>
          <cell r="CB92">
            <v>4</v>
          </cell>
          <cell r="CC92">
            <v>4</v>
          </cell>
          <cell r="CD92">
            <v>0</v>
          </cell>
          <cell r="CE92" t="str">
            <v>N/A</v>
          </cell>
          <cell r="CF92" t="str">
            <v>N/A</v>
          </cell>
          <cell r="CG92" t="str">
            <v>N/A</v>
          </cell>
          <cell r="CH92" t="str">
            <v>N/A</v>
          </cell>
          <cell r="CI92" t="str">
            <v>N/A</v>
          </cell>
          <cell r="CJ92">
            <v>2</v>
          </cell>
          <cell r="CK92">
            <v>4</v>
          </cell>
          <cell r="CL92">
            <v>4</v>
          </cell>
          <cell r="CM92">
            <v>13</v>
          </cell>
          <cell r="CN92" t="str">
            <v>Suma</v>
          </cell>
          <cell r="CO92">
            <v>2</v>
          </cell>
          <cell r="CP92">
            <v>0</v>
          </cell>
          <cell r="CQ92">
            <v>0</v>
          </cell>
          <cell r="CR92">
            <v>1</v>
          </cell>
          <cell r="CS92">
            <v>0</v>
          </cell>
          <cell r="CT92">
            <v>0</v>
          </cell>
          <cell r="CU92">
            <v>0</v>
          </cell>
          <cell r="CV92">
            <v>0</v>
          </cell>
          <cell r="CW92">
            <v>0</v>
          </cell>
          <cell r="CX92">
            <v>0</v>
          </cell>
          <cell r="CY92">
            <v>1</v>
          </cell>
          <cell r="CZ92">
            <v>0</v>
          </cell>
          <cell r="DA92">
            <v>4</v>
          </cell>
          <cell r="DB92">
            <v>3</v>
          </cell>
          <cell r="DC92">
            <v>3</v>
          </cell>
          <cell r="DD92">
            <v>0</v>
          </cell>
          <cell r="DE92">
            <v>0</v>
          </cell>
          <cell r="DF92">
            <v>0</v>
          </cell>
          <cell r="DG92">
            <v>0</v>
          </cell>
          <cell r="DH92">
            <v>0</v>
          </cell>
          <cell r="DI92">
            <v>0</v>
          </cell>
          <cell r="DJ92">
            <v>0</v>
          </cell>
          <cell r="DK92">
            <v>0</v>
          </cell>
          <cell r="DL92">
            <v>0</v>
          </cell>
          <cell r="DM92">
            <v>0</v>
          </cell>
          <cell r="DN92">
            <v>0</v>
          </cell>
          <cell r="DO92">
            <v>0</v>
          </cell>
          <cell r="DP92">
            <v>4</v>
          </cell>
          <cell r="DQ92">
            <v>2</v>
          </cell>
          <cell r="DR92">
            <v>0</v>
          </cell>
          <cell r="DS92">
            <v>0</v>
          </cell>
          <cell r="DT92">
            <v>0</v>
          </cell>
          <cell r="DU92">
            <v>1</v>
          </cell>
          <cell r="DV92">
            <v>0</v>
          </cell>
          <cell r="DW92">
            <v>0</v>
          </cell>
          <cell r="DX92">
            <v>0</v>
          </cell>
          <cell r="DY92">
            <v>0</v>
          </cell>
          <cell r="DZ92">
            <v>0</v>
          </cell>
          <cell r="EA92">
            <v>0</v>
          </cell>
          <cell r="EB92">
            <v>0</v>
          </cell>
          <cell r="EC92">
            <v>3</v>
          </cell>
          <cell r="ED92">
            <v>3</v>
          </cell>
          <cell r="EE92" t="str">
            <v>• Documento de programación Plan de acción institucional Secretaría General 2023
• Plan Anticorrupción y de Atención al Ciudadano - PAAC 2023.</v>
          </cell>
          <cell r="EF92">
            <v>0</v>
          </cell>
          <cell r="EG92">
            <v>0</v>
          </cell>
          <cell r="EH92" t="str">
            <v>Informe de la Audiencia Pública de la Rendición de Cuentas 2022</v>
          </cell>
          <cell r="EI92">
            <v>0</v>
          </cell>
          <cell r="EJ92">
            <v>0</v>
          </cell>
          <cell r="EK92">
            <v>0</v>
          </cell>
          <cell r="EL92">
            <v>0</v>
          </cell>
          <cell r="EM92">
            <v>0</v>
          </cell>
          <cell r="EN92">
            <v>0</v>
          </cell>
          <cell r="EO92" t="str">
            <v>•	Informe del Modelo Integrado de Planeación y Gestión (MIPG) en la Secretaría General.</v>
          </cell>
          <cell r="EP92">
            <v>0</v>
          </cell>
          <cell r="EQ92" t="str">
            <v>• Documento de programación Plan de acción institucional Secretaría General 2023
• Plan Anticorrupción y de Atención al Ciudadano - PAAC 2023.</v>
          </cell>
          <cell r="ER92">
            <v>0</v>
          </cell>
          <cell r="ES92">
            <v>0</v>
          </cell>
          <cell r="ET92" t="str">
            <v>No aplica</v>
          </cell>
          <cell r="EU92" t="str">
            <v>Informe de desarrollo de la Audiencia Pública de la Rendición de Cuentas 2022 (correspondiente al rezago del mes de abril)</v>
          </cell>
          <cell r="EV92">
            <v>0</v>
          </cell>
          <cell r="EW92">
            <v>0</v>
          </cell>
          <cell r="EX92">
            <v>0</v>
          </cell>
          <cell r="EY92">
            <v>0</v>
          </cell>
          <cell r="EZ92">
            <v>0</v>
          </cell>
          <cell r="FA92">
            <v>0</v>
          </cell>
          <cell r="FB92">
            <v>0</v>
          </cell>
          <cell r="FC92" t="str">
            <v>N/A</v>
          </cell>
          <cell r="FD92" t="str">
            <v>N/A</v>
          </cell>
          <cell r="FE92" t="str">
            <v>N/A</v>
          </cell>
          <cell r="FF92" t="str">
            <v>N/A</v>
          </cell>
          <cell r="FG92" t="str">
            <v>N/A</v>
          </cell>
          <cell r="FH92" t="str">
            <v>N/A</v>
          </cell>
          <cell r="FI92" t="str">
            <v>N/A</v>
          </cell>
          <cell r="FJ92" t="str">
            <v>N/A</v>
          </cell>
          <cell r="FK92" t="str">
            <v>N/A</v>
          </cell>
          <cell r="FL92" t="str">
            <v>N/A</v>
          </cell>
          <cell r="FM92" t="str">
            <v>N/A</v>
          </cell>
          <cell r="FN92" t="str">
            <v>N/A</v>
          </cell>
          <cell r="FO92" t="str">
            <v>N/A</v>
          </cell>
          <cell r="FP92" t="str">
            <v>N/A</v>
          </cell>
          <cell r="FQ92" t="str">
            <v>N/A</v>
          </cell>
          <cell r="FR92" t="str">
            <v>N/A</v>
          </cell>
          <cell r="FS92" t="str">
            <v>N/A</v>
          </cell>
          <cell r="FT92" t="str">
            <v>N/A</v>
          </cell>
          <cell r="FU92" t="str">
            <v>N/A</v>
          </cell>
          <cell r="FV92" t="str">
            <v>N/A</v>
          </cell>
          <cell r="FW92" t="str">
            <v>N/A</v>
          </cell>
          <cell r="FX92" t="str">
            <v>N/A</v>
          </cell>
          <cell r="FY92" t="str">
            <v>N/A</v>
          </cell>
          <cell r="FZ92" t="str">
            <v>N/A</v>
          </cell>
          <cell r="GA92" t="str">
            <v>N/A</v>
          </cell>
          <cell r="GB92" t="str">
            <v>N/A</v>
          </cell>
          <cell r="GC92" t="str">
            <v>N/A</v>
          </cell>
          <cell r="GD92" t="str">
            <v>N/A</v>
          </cell>
          <cell r="GE92" t="str">
            <v>N/A</v>
          </cell>
          <cell r="GF92" t="str">
            <v>N/A</v>
          </cell>
          <cell r="GG92" t="str">
            <v>N/A</v>
          </cell>
          <cell r="GH92" t="str">
            <v>N/A</v>
          </cell>
          <cell r="GI92" t="str">
            <v>N/A</v>
          </cell>
          <cell r="GJ92" t="str">
            <v>N/A</v>
          </cell>
          <cell r="GK92" t="str">
            <v>N/A</v>
          </cell>
          <cell r="GL92" t="str">
            <v>N/A</v>
          </cell>
          <cell r="GM92" t="str">
            <v>N/A</v>
          </cell>
          <cell r="GN92" t="str">
            <v>N/A</v>
          </cell>
          <cell r="GO92" t="str">
            <v>N/A</v>
          </cell>
          <cell r="GP92" t="str">
            <v>N/A</v>
          </cell>
          <cell r="GQ92" t="str">
            <v>N/A</v>
          </cell>
          <cell r="GR92" t="str">
            <v>N/A</v>
          </cell>
          <cell r="GS92" t="str">
            <v>N/A</v>
          </cell>
          <cell r="GT92" t="str">
            <v>N/A</v>
          </cell>
          <cell r="GU92" t="str">
            <v>N/A</v>
          </cell>
          <cell r="GV92" t="str">
            <v>N/A</v>
          </cell>
          <cell r="GW92" t="str">
            <v>N/A</v>
          </cell>
          <cell r="GX92" t="str">
            <v>N/A</v>
          </cell>
          <cell r="GY92" t="str">
            <v>N/A</v>
          </cell>
          <cell r="GZ92" t="str">
            <v>N/A</v>
          </cell>
          <cell r="HA92" t="str">
            <v>N/A</v>
          </cell>
          <cell r="HB92" t="str">
            <v>N/A</v>
          </cell>
          <cell r="HC92" t="str">
            <v>N/A</v>
          </cell>
          <cell r="HD92" t="str">
            <v>N/A</v>
          </cell>
          <cell r="HE92" t="str">
            <v>N/A</v>
          </cell>
          <cell r="HF92" t="str">
            <v>N/A</v>
          </cell>
          <cell r="HG92" t="str">
            <v>N/A</v>
          </cell>
          <cell r="HH92" t="str">
            <v>N/A</v>
          </cell>
          <cell r="HI92" t="str">
            <v>N/A</v>
          </cell>
          <cell r="HJ92" t="str">
            <v>N/A</v>
          </cell>
          <cell r="HK92" t="str">
            <v>N/A</v>
          </cell>
          <cell r="HL92" t="str">
            <v>N/A</v>
          </cell>
          <cell r="HM92" t="str">
            <v>N/A</v>
          </cell>
          <cell r="HN92" t="str">
            <v>N/A</v>
          </cell>
          <cell r="HO92" t="str">
            <v>N/A</v>
          </cell>
          <cell r="HP92" t="str">
            <v>N/A</v>
          </cell>
          <cell r="HQ92" t="str">
            <v>N/A</v>
          </cell>
          <cell r="HR92" t="str">
            <v>N/A</v>
          </cell>
          <cell r="HS92" t="str">
            <v>N/A</v>
          </cell>
          <cell r="HT92" t="str">
            <v>N/A</v>
          </cell>
          <cell r="HU92" t="str">
            <v>N/A</v>
          </cell>
          <cell r="HV92" t="str">
            <v>N/A</v>
          </cell>
          <cell r="HW92" t="str">
            <v>N/A</v>
          </cell>
          <cell r="HX92" t="str">
            <v>N/A</v>
          </cell>
          <cell r="HY92" t="str">
            <v>N/A</v>
          </cell>
          <cell r="HZ92" t="str">
            <v>N/A</v>
          </cell>
          <cell r="IA92" t="str">
            <v>N/A</v>
          </cell>
          <cell r="IB92" t="str">
            <v>N/A</v>
          </cell>
          <cell r="IC92" t="str">
            <v>La Secretaría General en el marco de la planeación estratégica y la transparencia, diseñó y difundió los siguientes documentos:
1-Plan de Acción Institucional. Este documento se mide a través del cumplimiento de cuatro componentes: Proyectos de Inversión/POAI, indicadores de gestión, Plan de Acción Integrado/Decreto 612 de 2018 y MIPG y Gestión de Riesgos.  Cada componente contiene objetivos, metas, actividades o indicadores a través de los cuales se busca llegar al 100 % del cumplimiento anual a partir de la programación establecida. Este Plan le ha permitido a la Entidad medir su avance en los compromisos establecidos en el Plan Distrital de Desarrollo Un nuevo contrato social y ambiental para la Bogotá del Siglo XXI.
2- Plan Anticorrupción y de Atención al Ciudadano - PAAC 2023, el cual tiene como objetivo establecer la estrategia para la lucha contra la corrupción de la vigencia 2023 de la Secretaría General de la Alcaldía Mayor de Bogotá D.C., en el marco del modelo de Gobierno Abierto de Bogotá – GAB. Este ´plan se medirá a través del cumplimiento de seis componentes: (1) Gestión del riesgo de corrupción - Mapa de riesgos de corrupción; (2) Racionalización de trámites; (3) Rendición de cuentas; (4) Mecanismos para mejorar la atención al ciudadano; (5). Mecanismos para la transparencia y acceso a la información; y (6) Integridad. Cada componente contiene subcomponentes, actividades, metas o productos a través de los cuales se busca llegar al 100 % del cumplimiento anual a partir de la programación establecida. 
3- 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v>
          </cell>
          <cell r="ID92" t="str">
            <v/>
          </cell>
          <cell r="IE92" t="str">
            <v/>
          </cell>
          <cell r="IF92" t="str">
            <v xml:space="preserve">La Secretaría General en el marco de la planeación estratégica y la transparencia, en el mes de enero de 2023 diseñó y difundió los documentos de programación 2023 del Plan de Acción Institucional. Este documento se medirá a través del cumplimiento de cuatro componentes: Proyectos de Inversión/POAI, indicadores de gestión, Plan de Acción Integrado/Decreto 612 de 2018 y MIPG y Gestión de Riesgos.  Cada componente contiene objetivos, metas, actividades o indicadores a través de los cuales se busca llegar al 100 % del cumplimiento anual a partir de la programación establecida. Este Plan le permitirá a la Entidad medir su avance en los compromisos establecidos en el Plan Distrital de Desarrollo Un nuevo contrato social y ambiental para la Bogotá del Siglo XXI
Se formuló el Plan Anticorrupción y de Atención al Ciudadano - PAAC 2023, el cual, tiene como objetivo establecer la estrategia para la lucha contra la corrupción de la vigencia 2023 de la Secretaría General de la Alcaldía Mayor de Bogotá D.C., en el marco del modelo de Gobierno Abierto de Bogotá – GAB. Este ´plan se medirá a través del cumplimiento de seis componentes: (1) Gestión del riesgo de corrupción - Mapa de riesgos de corrupción; (2) Racionalización de trámites; (3) Rendición de cuentas; (4) Mecanismos para mejorar la atención al ciudadano; (5). Mecanismos para la transparencia y acceso a la información; y (6) Integridad. Cada componente contiene subcomponentes, actividades, metas o productos a través de los cuales se busca llegar al 100 % del cumplimiento anual a partir de la programación establecida.  
</v>
          </cell>
          <cell r="IG92" t="str">
            <v>No programó avance para el periodo</v>
          </cell>
          <cell r="IH92" t="str">
            <v>No se programó avance para el periodo</v>
          </cell>
          <cell r="II92" t="str">
            <v xml:space="preserve">En el marco del modelo de Gobierno abierto, la Secretaría General llevó a cabo el ejercicio de la Audiencia Pública de Rendición de Cuentas 2022, el 20 de abril de 2023, a partir del cual, se encuentra en elaboración el informe de audiencia Pública. 
Previo a la audiencia de rendición de cuentas de la Secretaría General se elaboró el informe de gestión y resultados de la vigencia 2022, el cual, fue dispuesto para consulta ciudadana en el menú de transparencia y acceso a la información pública de la Entidad. </v>
          </cell>
          <cell r="IJ92" t="str">
            <v>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v>
          </cell>
          <cell r="IK92" t="str">
            <v>No se programó avance para el periodo</v>
          </cell>
          <cell r="IL92" t="str">
            <v/>
          </cell>
          <cell r="IM92" t="str">
            <v/>
          </cell>
          <cell r="IN92" t="str">
            <v/>
          </cell>
          <cell r="IO92" t="str">
            <v/>
          </cell>
          <cell r="IP92" t="str">
            <v/>
          </cell>
          <cell r="IQ92" t="str">
            <v/>
          </cell>
          <cell r="IR92">
            <v>1</v>
          </cell>
          <cell r="IS92">
            <v>0</v>
          </cell>
          <cell r="IT92">
            <v>0</v>
          </cell>
          <cell r="IU92">
            <v>0</v>
          </cell>
          <cell r="IV92">
            <v>1</v>
          </cell>
          <cell r="IW92">
            <v>0</v>
          </cell>
          <cell r="IX92">
            <v>0</v>
          </cell>
          <cell r="IY92">
            <v>0</v>
          </cell>
          <cell r="IZ92">
            <v>0</v>
          </cell>
          <cell r="JA92">
            <v>0</v>
          </cell>
          <cell r="JB92">
            <v>0</v>
          </cell>
          <cell r="JC92">
            <v>0</v>
          </cell>
          <cell r="JD92">
            <v>0.75</v>
          </cell>
          <cell r="JE92">
            <v>50</v>
          </cell>
          <cell r="JF92">
            <v>0</v>
          </cell>
          <cell r="JG92">
            <v>0</v>
          </cell>
          <cell r="JH92">
            <v>0</v>
          </cell>
          <cell r="JI92">
            <v>25</v>
          </cell>
          <cell r="JJ92">
            <v>0</v>
          </cell>
          <cell r="JK92">
            <v>0</v>
          </cell>
          <cell r="JL92">
            <v>0</v>
          </cell>
          <cell r="JM92">
            <v>0</v>
          </cell>
          <cell r="JN92">
            <v>0</v>
          </cell>
          <cell r="JO92">
            <v>0</v>
          </cell>
          <cell r="JP92">
            <v>0</v>
          </cell>
          <cell r="JQ92">
            <v>75</v>
          </cell>
          <cell r="JR92">
            <v>50</v>
          </cell>
          <cell r="JS92">
            <v>50</v>
          </cell>
          <cell r="JT92">
            <v>50</v>
          </cell>
          <cell r="JU92">
            <v>50</v>
          </cell>
          <cell r="JV92">
            <v>75</v>
          </cell>
          <cell r="JW92">
            <v>75</v>
          </cell>
          <cell r="JX92">
            <v>75</v>
          </cell>
          <cell r="JY92">
            <v>75</v>
          </cell>
          <cell r="JZ92">
            <v>75</v>
          </cell>
          <cell r="KA92">
            <v>75</v>
          </cell>
          <cell r="KB92">
            <v>75</v>
          </cell>
          <cell r="KC92">
            <v>75</v>
          </cell>
          <cell r="KD92">
            <v>100</v>
          </cell>
          <cell r="KE92" t="str">
            <v/>
          </cell>
          <cell r="KF92" t="str">
            <v/>
          </cell>
          <cell r="KG92">
            <v>0</v>
          </cell>
          <cell r="KH92" t="str">
            <v/>
          </cell>
          <cell r="KI92" t="str">
            <v/>
          </cell>
          <cell r="KJ92" t="str">
            <v/>
          </cell>
          <cell r="KK92" t="str">
            <v/>
          </cell>
          <cell r="KL92" t="str">
            <v/>
          </cell>
          <cell r="KM92" t="str">
            <v/>
          </cell>
          <cell r="KN92" t="str">
            <v/>
          </cell>
          <cell r="KO92" t="str">
            <v/>
          </cell>
          <cell r="KP92">
            <v>100</v>
          </cell>
          <cell r="KQ92">
            <v>100</v>
          </cell>
          <cell r="KR92">
            <v>100</v>
          </cell>
          <cell r="KS92">
            <v>66.666666666666671</v>
          </cell>
          <cell r="KT92">
            <v>100</v>
          </cell>
          <cell r="KU92">
            <v>100</v>
          </cell>
          <cell r="KV92" t="str">
            <v/>
          </cell>
          <cell r="KW92" t="str">
            <v/>
          </cell>
          <cell r="KX92" t="str">
            <v/>
          </cell>
          <cell r="KY92" t="str">
            <v/>
          </cell>
          <cell r="KZ92" t="str">
            <v/>
          </cell>
          <cell r="LA92" t="str">
            <v/>
          </cell>
          <cell r="LB92">
            <v>100</v>
          </cell>
          <cell r="LC92" t="str">
            <v>7873_2</v>
          </cell>
          <cell r="LD92" t="str">
            <v>2. Fortalecer la planeación institucional de la Entidad de acuerdo con las necesidades y nuevas real</v>
          </cell>
          <cell r="LE92">
            <v>100</v>
          </cell>
          <cell r="LF92">
            <v>39.673999999999999</v>
          </cell>
          <cell r="LG92">
            <v>100</v>
          </cell>
          <cell r="LH92">
            <v>39.673999999999999</v>
          </cell>
          <cell r="LI92">
            <v>96.428571428571431</v>
          </cell>
          <cell r="LJ92">
            <v>45.086342105263157</v>
          </cell>
          <cell r="LK92">
            <v>7486421000</v>
          </cell>
          <cell r="LL92">
            <v>6752895378</v>
          </cell>
          <cell r="LM92">
            <v>2163093513</v>
          </cell>
          <cell r="LN92">
            <v>1444531924</v>
          </cell>
          <cell r="LO92">
            <v>620896729</v>
          </cell>
          <cell r="LP92">
            <v>2</v>
          </cell>
          <cell r="LQ92">
            <v>0</v>
          </cell>
          <cell r="LR92">
            <v>0</v>
          </cell>
          <cell r="LS92">
            <v>0</v>
          </cell>
          <cell r="LT92">
            <v>1</v>
          </cell>
          <cell r="LU92">
            <v>0</v>
          </cell>
          <cell r="LV92" t="str">
            <v/>
          </cell>
          <cell r="LW92" t="str">
            <v/>
          </cell>
          <cell r="LX92" t="str">
            <v/>
          </cell>
          <cell r="LY92" t="str">
            <v/>
          </cell>
          <cell r="LZ92" t="str">
            <v/>
          </cell>
          <cell r="MA92" t="str">
            <v/>
          </cell>
          <cell r="MB92">
            <v>3</v>
          </cell>
          <cell r="MC92">
            <v>3</v>
          </cell>
          <cell r="MD92">
            <v>3</v>
          </cell>
          <cell r="ME92" t="str">
            <v>Oportuno: Se radica en los tiempos establecidos por la Oficina Asesora de Planeación - OAP</v>
          </cell>
          <cell r="MF92" t="str">
            <v>Oportuno: Se radica en los tiempos establecidos por la Oficina Asesora de Planeación - OAP</v>
          </cell>
          <cell r="MG92" t="str">
            <v>No aplica</v>
          </cell>
          <cell r="MH92" t="str">
            <v>Oportuno: Se radica en los tiempos establecidos por la Oficina Asesora de Planeación - OAP</v>
          </cell>
          <cell r="MI92" t="str">
            <v>No oportuna: El tiempo de radicación debe coincidir con el plazo establecido por la Oficina Asesora de Planeación - OAP</v>
          </cell>
          <cell r="MJ92">
            <v>0</v>
          </cell>
          <cell r="MK92">
            <v>0</v>
          </cell>
          <cell r="ML92">
            <v>0</v>
          </cell>
          <cell r="MM92">
            <v>0</v>
          </cell>
          <cell r="MN92">
            <v>0</v>
          </cell>
          <cell r="MO92">
            <v>0</v>
          </cell>
          <cell r="MP92">
            <v>0</v>
          </cell>
          <cell r="MQ92" t="str">
            <v>Coherente: La información de avance de la magnitud, consignada en el reporte del periodo, concuerda con la programación realizada, con la información cualitativa presentada, con las actividades establecidas (si aplica) y con los soportes presentados. Esta</v>
          </cell>
          <cell r="MR92" t="str">
            <v>Oportunidad de mejora: La información de avance de la magnitud consignada en el reporte del periodo, respecto a la programación realizada, la información cualitativa presentada, las actividades establecidas (si aplica) y los soportes presentados, presenta</v>
          </cell>
          <cell r="MS92" t="str">
            <v>No aplica</v>
          </cell>
          <cell r="MT92" t="str">
            <v>Oportunidad de mejora: La información de avance de la magnitud consignada en el reporte del periodo, respecto a la programación realizada, la información cualitativa presentada, las actividades establecidas (si aplica) y los soportes presentados, presenta</v>
          </cell>
          <cell r="MU92" t="str">
            <v>Oportunidad de mejora: La información de avance de la magnitud consignada en el reporte del periodo, respecto a la programación realizada, la información cualitativa presentada, las actividades establecidas (si aplica) y los soportes presentados, presenta</v>
          </cell>
          <cell r="MV92">
            <v>0</v>
          </cell>
          <cell r="MW92">
            <v>0</v>
          </cell>
          <cell r="MX92">
            <v>0</v>
          </cell>
          <cell r="MY92">
            <v>0</v>
          </cell>
          <cell r="MZ92">
            <v>0</v>
          </cell>
          <cell r="NA92">
            <v>0</v>
          </cell>
          <cell r="NB92">
            <v>0</v>
          </cell>
          <cell r="NC92">
            <v>100</v>
          </cell>
          <cell r="ND92">
            <v>100</v>
          </cell>
          <cell r="NE92">
            <v>100</v>
          </cell>
          <cell r="NF92">
            <v>66.666666666666671</v>
          </cell>
          <cell r="NG92">
            <v>100</v>
          </cell>
          <cell r="NH92">
            <v>100</v>
          </cell>
          <cell r="NI92" t="str">
            <v/>
          </cell>
          <cell r="NJ92" t="str">
            <v/>
          </cell>
          <cell r="NK92" t="str">
            <v/>
          </cell>
          <cell r="NL92" t="str">
            <v/>
          </cell>
          <cell r="NM92" t="str">
            <v/>
          </cell>
          <cell r="NN92" t="str">
            <v/>
          </cell>
          <cell r="NO92" t="str">
            <v>No Aplica</v>
          </cell>
          <cell r="NP92" t="str">
            <v>No Aplica</v>
          </cell>
          <cell r="NQ92" t="str">
            <v>No Aplica</v>
          </cell>
          <cell r="NR92" t="str">
            <v>No Aplica</v>
          </cell>
          <cell r="NS92" t="str">
            <v>No Aplica</v>
          </cell>
          <cell r="NT92">
            <v>0</v>
          </cell>
          <cell r="NU92">
            <v>0</v>
          </cell>
          <cell r="NV92">
            <v>0</v>
          </cell>
          <cell r="NW92">
            <v>0</v>
          </cell>
          <cell r="NX92">
            <v>0</v>
          </cell>
          <cell r="NY92">
            <v>0</v>
          </cell>
          <cell r="NZ92">
            <v>0</v>
          </cell>
          <cell r="OA92"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92" t="str">
            <v>No se identificaron problemas o dificultades. Este indicador no presenta programación para el periodo de reporte.</v>
          </cell>
          <cell r="OC92" t="str">
            <v>No se identificaron problemas o dificultades. Este indicador no presenta programación para el periodo de reporte.</v>
          </cell>
          <cell r="OD92" t="str">
            <v>No se dio cumplimiento a la magnitud programada tanto mensual como acumulada, por tal razón se presenta un rezago de la no entrega del informe de la Audiencia Pública de la Rendición de Cuentas 2022.</v>
          </cell>
          <cell r="OE92" t="str">
            <v>Se dio cumplimiento al rezago que traía del mes de abril, con la publicación Informe de desarrollo de la Audiencia Pública de la Rendición de Cuentas 2022.</v>
          </cell>
          <cell r="OF92">
            <v>0</v>
          </cell>
          <cell r="OG92">
            <v>0</v>
          </cell>
          <cell r="OH92">
            <v>0</v>
          </cell>
          <cell r="OI92">
            <v>0</v>
          </cell>
          <cell r="OJ92">
            <v>0</v>
          </cell>
          <cell r="OK92">
            <v>0</v>
          </cell>
          <cell r="OL92">
            <v>0</v>
          </cell>
          <cell r="OO92" t="str">
            <v>PD162</v>
          </cell>
          <cell r="OP92">
            <v>3</v>
          </cell>
          <cell r="OQ92" t="str">
            <v>N/A</v>
          </cell>
          <cell r="OR92" t="str">
            <v>N/A</v>
          </cell>
          <cell r="OS92" t="str">
            <v>N/A</v>
          </cell>
          <cell r="OT92" t="str">
            <v>N/A</v>
          </cell>
          <cell r="OU92" t="str">
            <v>N/A</v>
          </cell>
          <cell r="OV92" t="str">
            <v>N/A</v>
          </cell>
          <cell r="OW92" t="str">
            <v>N/A</v>
          </cell>
          <cell r="OX92" t="str">
            <v>N/A</v>
          </cell>
          <cell r="OY92" t="str">
            <v>N/A</v>
          </cell>
          <cell r="OZ92" t="str">
            <v>N/A</v>
          </cell>
          <cell r="PA92" t="str">
            <v>N/A</v>
          </cell>
          <cell r="PB92" t="str">
            <v>N/A</v>
          </cell>
          <cell r="PC92" t="str">
            <v>N/A</v>
          </cell>
          <cell r="PD92" t="str">
            <v>N/A</v>
          </cell>
          <cell r="PE92" t="str">
            <v>N/A</v>
          </cell>
          <cell r="PF92" t="str">
            <v>N/A</v>
          </cell>
          <cell r="PG92" t="str">
            <v>N/A</v>
          </cell>
          <cell r="PH92" t="str">
            <v>N/A</v>
          </cell>
          <cell r="PI92" t="str">
            <v>N/A</v>
          </cell>
          <cell r="PJ92" t="str">
            <v>N/A</v>
          </cell>
          <cell r="PK92" t="str">
            <v>N/A</v>
          </cell>
          <cell r="PL92" t="str">
            <v>N/A</v>
          </cell>
          <cell r="PM92" t="str">
            <v>N/A</v>
          </cell>
          <cell r="PN92" t="str">
            <v>N/A</v>
          </cell>
          <cell r="PO92" t="str">
            <v>N/A</v>
          </cell>
          <cell r="PP92" t="str">
            <v>N/A</v>
          </cell>
          <cell r="PQ92">
            <v>6583654</v>
          </cell>
          <cell r="PR92">
            <v>1437948270</v>
          </cell>
          <cell r="PS92" t="str">
            <v>Indicador MGA</v>
          </cell>
        </row>
        <row r="93">
          <cell r="A93" t="str">
            <v>PD163</v>
          </cell>
          <cell r="B93">
            <v>7873</v>
          </cell>
          <cell r="C93" t="str">
            <v>7873_MGA_3</v>
          </cell>
          <cell r="D93">
            <v>2020110010189</v>
          </cell>
          <cell r="E93" t="str">
            <v>Un nuevo contrato social y ambiental para la Bogotá del siglo XXI</v>
          </cell>
          <cell r="F93" t="str">
            <v>5. Construir Bogotá región con gobierno abierto, transparente y ciudadanía consciente.</v>
          </cell>
          <cell r="G93" t="str">
            <v>56. Gestión Pública Efectiva</v>
          </cell>
          <cell r="H93" t="str">
            <v>Incrementar la capacidad institucional para atender con eficiencia los retos de su misionalidad en el Distrito.</v>
          </cell>
          <cell r="I93" t="str">
            <v>1. Gestionar de manera eficiente los recursos para apoyar la misionalidad de la Entidad.</v>
          </cell>
          <cell r="J93" t="str">
            <v>Fortalecimiento de la Capacidad Institucional de la Secretaría General</v>
          </cell>
          <cell r="K93" t="str">
            <v>Subsecretaria Corporativa</v>
          </cell>
          <cell r="L93" t="str">
            <v>Yaneth Suarez Acero</v>
          </cell>
          <cell r="M93" t="str">
            <v>Subsecretaria Corporativa</v>
          </cell>
          <cell r="N93" t="str">
            <v>Dirección Administrativa y Financiera</v>
          </cell>
          <cell r="O93" t="str">
            <v>Marcela Manrique Castro</v>
          </cell>
          <cell r="P93" t="str">
            <v>Directora Administrativa y Financiera</v>
          </cell>
          <cell r="Q93" t="str">
            <v>Jenny Alexandra Triana Casallas</v>
          </cell>
          <cell r="R93" t="str">
            <v>Nancy Montero</v>
          </cell>
          <cell r="S93" t="str">
            <v>Sedes adecuadas</v>
          </cell>
          <cell r="T93" t="str">
            <v>Sedes adecuadas</v>
          </cell>
          <cell r="AD93" t="str">
            <v>1.3. Sedes adecuadas</v>
          </cell>
          <cell r="AE93" t="str">
            <v>1.3.1 Sedes adecuadas</v>
          </cell>
          <cell r="AI93" t="str">
            <v xml:space="preserve">PD_producto MGA: 1.3. Sedes adecuadas; PD_ID producto MGA: 1.3.1 Sedes adecuadas; </v>
          </cell>
          <cell r="AJ93" t="str">
            <v>Se ajustó la programación frente a la contenida en el documento técnico</v>
          </cell>
          <cell r="AK93">
            <v>44055</v>
          </cell>
          <cell r="AL93">
            <v>1</v>
          </cell>
          <cell r="AM93">
            <v>2023</v>
          </cell>
          <cell r="AN93" t="str">
            <v>Corresponde a la cantidad de sedes priorizadas y adecuadas de conformidad con los lineamientos técnicos, de acuerdo con los servicios que ofrece cada una. 
Nota. El total de sedes intervenidas durante el cuatrenio, podrá incluir en repetidas ocasiones una misma sede con diferentes intervenciones, toda vez que, puede no contarse con todos los recursos en una misma vigencia y/o la estructuración técnica de la necesidad amerita procesos de contratación independientes.</v>
          </cell>
          <cell r="AO93" t="str">
            <v>Reducir riesgos como limitaciones de los inmuebles para prestar adecuadamente los servicios para los que están destinados; la prestación de los servicios de la Entidad de manera inadecuada o insuficiente; la posible afectación de la integridad de bienes y/o acervo documental de la Entidad.</v>
          </cell>
          <cell r="AP93">
            <v>2020</v>
          </cell>
          <cell r="AQ93">
            <v>2024</v>
          </cell>
          <cell r="AR93" t="str">
            <v>Suma</v>
          </cell>
          <cell r="AS93" t="str">
            <v>Eficiencia</v>
          </cell>
          <cell r="AT93" t="str">
            <v>Número</v>
          </cell>
          <cell r="AU93" t="str">
            <v>Producto</v>
          </cell>
          <cell r="AV93">
            <v>2020</v>
          </cell>
          <cell r="AW93">
            <v>4</v>
          </cell>
          <cell r="AX93" t="str">
            <v>Informe de ejecución de proyecto</v>
          </cell>
          <cell r="AZ93">
            <v>1</v>
          </cell>
          <cell r="BB93" t="str">
            <v xml:space="preserve">Total de las sedes adecuadas, con relación a las sedes priorizadas. </v>
          </cell>
          <cell r="BC93" t="str">
            <v>Sumatoria de sedes adecuadas</v>
          </cell>
          <cell r="BD93" t="str">
            <v>Número de sedes adecuadas</v>
          </cell>
          <cell r="BE93" t="str">
            <v>N/A</v>
          </cell>
          <cell r="BF93" t="str">
            <v xml:space="preserve">Informe de ejecución </v>
          </cell>
          <cell r="BG93">
            <v>2</v>
          </cell>
          <cell r="BH93">
            <v>44558</v>
          </cell>
          <cell r="BI93" t="str">
            <v>Se ajusta la descripción del indicador y la tendencia a tipo suma.</v>
          </cell>
          <cell r="BJ93" t="str">
            <v>Establecer variables 1 y/o 2 numéricas</v>
          </cell>
          <cell r="BK93">
            <v>12</v>
          </cell>
          <cell r="BL93">
            <v>8</v>
          </cell>
          <cell r="BM93">
            <v>0</v>
          </cell>
          <cell r="BN93">
            <v>1</v>
          </cell>
          <cell r="BO93">
            <v>2</v>
          </cell>
          <cell r="BP93">
            <v>1</v>
          </cell>
          <cell r="BW93">
            <v>3.5000000000000003E-2</v>
          </cell>
          <cell r="BX93">
            <v>0.99370000000000003</v>
          </cell>
          <cell r="BY93">
            <v>0</v>
          </cell>
          <cell r="BZ93">
            <v>2</v>
          </cell>
          <cell r="CA93">
            <v>0</v>
          </cell>
          <cell r="CB93">
            <v>1</v>
          </cell>
          <cell r="CC93">
            <v>2</v>
          </cell>
          <cell r="CD93">
            <v>0</v>
          </cell>
          <cell r="CE93" t="str">
            <v>N/A</v>
          </cell>
          <cell r="CF93" t="str">
            <v>N/A</v>
          </cell>
          <cell r="CG93" t="str">
            <v>N/A</v>
          </cell>
          <cell r="CH93" t="str">
            <v>N/A</v>
          </cell>
          <cell r="CI93" t="str">
            <v>N/A</v>
          </cell>
          <cell r="CJ93">
            <v>0</v>
          </cell>
          <cell r="CK93">
            <v>8</v>
          </cell>
          <cell r="CL93">
            <v>1</v>
          </cell>
          <cell r="CM93">
            <v>9</v>
          </cell>
          <cell r="CN93" t="str">
            <v>Suma</v>
          </cell>
          <cell r="CO93">
            <v>0</v>
          </cell>
          <cell r="CP93">
            <v>0</v>
          </cell>
          <cell r="CQ93">
            <v>0</v>
          </cell>
          <cell r="CR93">
            <v>0</v>
          </cell>
          <cell r="CS93">
            <v>0</v>
          </cell>
          <cell r="CT93">
            <v>0</v>
          </cell>
          <cell r="CU93">
            <v>0</v>
          </cell>
          <cell r="CV93">
            <v>0</v>
          </cell>
          <cell r="CW93">
            <v>0</v>
          </cell>
          <cell r="CX93">
            <v>0</v>
          </cell>
          <cell r="CY93">
            <v>0</v>
          </cell>
          <cell r="CZ93">
            <v>2</v>
          </cell>
          <cell r="DA93">
            <v>2</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2</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t="str">
            <v>Informe de Gestión de Adecuación de Sedes. 
Matriz 4 ( Ejecución de la priorización)</v>
          </cell>
          <cell r="EQ93">
            <v>0</v>
          </cell>
          <cell r="ER93">
            <v>0</v>
          </cell>
          <cell r="ES93">
            <v>0</v>
          </cell>
          <cell r="ET93">
            <v>0</v>
          </cell>
          <cell r="EU93">
            <v>0</v>
          </cell>
          <cell r="EV93">
            <v>0</v>
          </cell>
          <cell r="EW93">
            <v>0</v>
          </cell>
          <cell r="EX93">
            <v>0</v>
          </cell>
          <cell r="EY93">
            <v>0</v>
          </cell>
          <cell r="EZ93">
            <v>0</v>
          </cell>
          <cell r="FA93">
            <v>0</v>
          </cell>
          <cell r="FB93">
            <v>0</v>
          </cell>
          <cell r="FC93" t="str">
            <v>N/A</v>
          </cell>
          <cell r="FD93" t="str">
            <v>N/A</v>
          </cell>
          <cell r="FE93" t="str">
            <v>N/A</v>
          </cell>
          <cell r="FF93" t="str">
            <v>N/A</v>
          </cell>
          <cell r="FG93" t="str">
            <v>N/A</v>
          </cell>
          <cell r="FH93" t="str">
            <v>N/A</v>
          </cell>
          <cell r="FI93" t="str">
            <v>N/A</v>
          </cell>
          <cell r="FJ93" t="str">
            <v>N/A</v>
          </cell>
          <cell r="FK93" t="str">
            <v>N/A</v>
          </cell>
          <cell r="FL93" t="str">
            <v>N/A</v>
          </cell>
          <cell r="FM93" t="str">
            <v>N/A</v>
          </cell>
          <cell r="FN93" t="str">
            <v>N/A</v>
          </cell>
          <cell r="FO93" t="str">
            <v>N/A</v>
          </cell>
          <cell r="FP93" t="str">
            <v>N/A</v>
          </cell>
          <cell r="FQ93" t="str">
            <v>N/A</v>
          </cell>
          <cell r="FR93" t="str">
            <v>N/A</v>
          </cell>
          <cell r="FS93" t="str">
            <v>N/A</v>
          </cell>
          <cell r="FT93" t="str">
            <v>N/A</v>
          </cell>
          <cell r="FU93" t="str">
            <v>N/A</v>
          </cell>
          <cell r="FV93" t="str">
            <v>N/A</v>
          </cell>
          <cell r="FW93" t="str">
            <v>N/A</v>
          </cell>
          <cell r="FX93" t="str">
            <v>N/A</v>
          </cell>
          <cell r="FY93" t="str">
            <v>N/A</v>
          </cell>
          <cell r="FZ93" t="str">
            <v>N/A</v>
          </cell>
          <cell r="GA93" t="str">
            <v>N/A</v>
          </cell>
          <cell r="GB93" t="str">
            <v>N/A</v>
          </cell>
          <cell r="GC93" t="str">
            <v>N/A</v>
          </cell>
          <cell r="GD93" t="str">
            <v>N/A</v>
          </cell>
          <cell r="GE93" t="str">
            <v>N/A</v>
          </cell>
          <cell r="GF93" t="str">
            <v>N/A</v>
          </cell>
          <cell r="GG93" t="str">
            <v>N/A</v>
          </cell>
          <cell r="GH93" t="str">
            <v>N/A</v>
          </cell>
          <cell r="GI93" t="str">
            <v>N/A</v>
          </cell>
          <cell r="GJ93" t="str">
            <v>N/A</v>
          </cell>
          <cell r="GK93" t="str">
            <v>N/A</v>
          </cell>
          <cell r="GL93" t="str">
            <v>N/A</v>
          </cell>
          <cell r="GM93" t="str">
            <v>N/A</v>
          </cell>
          <cell r="GN93" t="str">
            <v>N/A</v>
          </cell>
          <cell r="GO93" t="str">
            <v>N/A</v>
          </cell>
          <cell r="GP93" t="str">
            <v>N/A</v>
          </cell>
          <cell r="GQ93" t="str">
            <v>N/A</v>
          </cell>
          <cell r="GR93" t="str">
            <v>N/A</v>
          </cell>
          <cell r="GS93" t="str">
            <v>N/A</v>
          </cell>
          <cell r="GT93" t="str">
            <v>N/A</v>
          </cell>
          <cell r="GU93" t="str">
            <v>N/A</v>
          </cell>
          <cell r="GV93" t="str">
            <v>N/A</v>
          </cell>
          <cell r="GW93" t="str">
            <v>N/A</v>
          </cell>
          <cell r="GX93" t="str">
            <v>N/A</v>
          </cell>
          <cell r="GY93" t="str">
            <v>N/A</v>
          </cell>
          <cell r="GZ93" t="str">
            <v>N/A</v>
          </cell>
          <cell r="HA93" t="str">
            <v>N/A</v>
          </cell>
          <cell r="HB93" t="str">
            <v>N/A</v>
          </cell>
          <cell r="HC93" t="str">
            <v>N/A</v>
          </cell>
          <cell r="HD93" t="str">
            <v>N/A</v>
          </cell>
          <cell r="HE93" t="str">
            <v>N/A</v>
          </cell>
          <cell r="HF93" t="str">
            <v>N/A</v>
          </cell>
          <cell r="HG93" t="str">
            <v>N/A</v>
          </cell>
          <cell r="HH93" t="str">
            <v>N/A</v>
          </cell>
          <cell r="HI93" t="str">
            <v>N/A</v>
          </cell>
          <cell r="HJ93" t="str">
            <v>N/A</v>
          </cell>
          <cell r="HK93" t="str">
            <v>N/A</v>
          </cell>
          <cell r="HL93" t="str">
            <v>N/A</v>
          </cell>
          <cell r="HM93" t="str">
            <v>N/A</v>
          </cell>
          <cell r="HN93" t="str">
            <v>N/A</v>
          </cell>
          <cell r="HO93" t="str">
            <v>N/A</v>
          </cell>
          <cell r="HP93" t="str">
            <v>N/A</v>
          </cell>
          <cell r="HQ93" t="str">
            <v>N/A</v>
          </cell>
          <cell r="HR93" t="str">
            <v>N/A</v>
          </cell>
          <cell r="HS93" t="str">
            <v>N/A</v>
          </cell>
          <cell r="HT93" t="str">
            <v>N/A</v>
          </cell>
          <cell r="HU93" t="str">
            <v>N/A</v>
          </cell>
          <cell r="HV93" t="str">
            <v>N/A</v>
          </cell>
          <cell r="HW93" t="str">
            <v>N/A</v>
          </cell>
          <cell r="HX93" t="str">
            <v>N/A</v>
          </cell>
          <cell r="HY93" t="str">
            <v>N/A</v>
          </cell>
          <cell r="HZ93" t="str">
            <v>N/A</v>
          </cell>
          <cell r="IA93" t="str">
            <v>N/A</v>
          </cell>
          <cell r="IB93" t="str">
            <v>N/A</v>
          </cell>
          <cell r="IC93" t="str">
            <v/>
          </cell>
          <cell r="ID93" t="str">
            <v/>
          </cell>
          <cell r="IE93" t="str">
            <v/>
          </cell>
          <cell r="IF93" t="str">
            <v>No se programó avance para este periodo</v>
          </cell>
          <cell r="IG93" t="str">
            <v>No programó avance para el periodo</v>
          </cell>
          <cell r="IH93" t="str">
            <v>No se programó avance para el periodo</v>
          </cell>
          <cell r="II93" t="str">
            <v>No se programó avance para el periodo</v>
          </cell>
          <cell r="IJ93" t="str">
            <v>No se programó avance para el periodo</v>
          </cell>
          <cell r="IK93" t="str">
            <v>No se programó avance para el periodo</v>
          </cell>
          <cell r="IL93" t="str">
            <v/>
          </cell>
          <cell r="IM93" t="str">
            <v/>
          </cell>
          <cell r="IN93" t="str">
            <v/>
          </cell>
          <cell r="IO93" t="str">
            <v/>
          </cell>
          <cell r="IP93" t="str">
            <v/>
          </cell>
          <cell r="IQ93" t="str">
            <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t="str">
            <v>No Programó</v>
          </cell>
          <cell r="KE93" t="str">
            <v/>
          </cell>
          <cell r="KF93" t="str">
            <v/>
          </cell>
          <cell r="KG93" t="str">
            <v/>
          </cell>
          <cell r="KH93" t="str">
            <v/>
          </cell>
          <cell r="KI93" t="str">
            <v/>
          </cell>
          <cell r="KJ93" t="str">
            <v/>
          </cell>
          <cell r="KK93" t="str">
            <v/>
          </cell>
          <cell r="KL93" t="str">
            <v/>
          </cell>
          <cell r="KM93" t="str">
            <v/>
          </cell>
          <cell r="KN93" t="str">
            <v/>
          </cell>
          <cell r="KO93" t="str">
            <v/>
          </cell>
          <cell r="KP93" t="str">
            <v>No Programó</v>
          </cell>
          <cell r="KQ93" t="str">
            <v>No Programó</v>
          </cell>
          <cell r="KR93" t="str">
            <v>No Programó</v>
          </cell>
          <cell r="KS93" t="str">
            <v>No Programó</v>
          </cell>
          <cell r="KT93" t="str">
            <v>No Programó</v>
          </cell>
          <cell r="KU93" t="str">
            <v>No Programó</v>
          </cell>
          <cell r="KV93" t="str">
            <v/>
          </cell>
          <cell r="KW93" t="str">
            <v/>
          </cell>
          <cell r="KX93" t="str">
            <v/>
          </cell>
          <cell r="KY93" t="str">
            <v/>
          </cell>
          <cell r="KZ93" t="str">
            <v/>
          </cell>
          <cell r="LA93" t="str">
            <v/>
          </cell>
          <cell r="LB93" t="str">
            <v>No Programó</v>
          </cell>
          <cell r="LC93" t="str">
            <v>7873_1</v>
          </cell>
          <cell r="LD93" t="str">
            <v>1. Gestionar de manera eficiente los recursos para apoyar la misionalidad de la Entidad.</v>
          </cell>
          <cell r="LE93">
            <v>92.857142857142861</v>
          </cell>
          <cell r="LF93">
            <v>50.498684210526314</v>
          </cell>
          <cell r="LG93" t="str">
            <v/>
          </cell>
          <cell r="LH93" t="str">
            <v/>
          </cell>
          <cell r="LI93">
            <v>96.428571428571431</v>
          </cell>
          <cell r="LJ93">
            <v>45.086342105263157</v>
          </cell>
          <cell r="LK93">
            <v>7486421000</v>
          </cell>
          <cell r="LL93">
            <v>6752895378</v>
          </cell>
          <cell r="LM93">
            <v>2163093513</v>
          </cell>
          <cell r="LN93">
            <v>1444531924</v>
          </cell>
          <cell r="LO93">
            <v>620896729</v>
          </cell>
          <cell r="LP93" t="str">
            <v>No Programó</v>
          </cell>
          <cell r="LQ93" t="str">
            <v>No Programó</v>
          </cell>
          <cell r="LR93" t="str">
            <v>No Programó</v>
          </cell>
          <cell r="LS93" t="str">
            <v>No Programó</v>
          </cell>
          <cell r="LT93" t="str">
            <v>No Programó</v>
          </cell>
          <cell r="LU93" t="str">
            <v>No Programó</v>
          </cell>
          <cell r="LV93" t="str">
            <v/>
          </cell>
          <cell r="LW93" t="str">
            <v/>
          </cell>
          <cell r="LX93" t="str">
            <v/>
          </cell>
          <cell r="LY93" t="str">
            <v/>
          </cell>
          <cell r="LZ93" t="str">
            <v/>
          </cell>
          <cell r="MA93" t="str">
            <v/>
          </cell>
          <cell r="MB93">
            <v>0</v>
          </cell>
          <cell r="MC93">
            <v>0</v>
          </cell>
          <cell r="MD93">
            <v>0</v>
          </cell>
          <cell r="ME93" t="str">
            <v>No aplica</v>
          </cell>
          <cell r="MF93" t="str">
            <v>No aplica</v>
          </cell>
          <cell r="MG93" t="str">
            <v>No aplica</v>
          </cell>
          <cell r="MH93" t="str">
            <v>No aplica</v>
          </cell>
          <cell r="MI93" t="str">
            <v>No aplica</v>
          </cell>
          <cell r="MJ93">
            <v>0</v>
          </cell>
          <cell r="MK93">
            <v>0</v>
          </cell>
          <cell r="ML93">
            <v>0</v>
          </cell>
          <cell r="MM93">
            <v>0</v>
          </cell>
          <cell r="MN93">
            <v>0</v>
          </cell>
          <cell r="MO93">
            <v>0</v>
          </cell>
          <cell r="MP93">
            <v>0</v>
          </cell>
          <cell r="MQ93" t="str">
            <v>No aplica</v>
          </cell>
          <cell r="MR93" t="str">
            <v>No aplica</v>
          </cell>
          <cell r="MS93" t="str">
            <v>No aplica</v>
          </cell>
          <cell r="MT93" t="str">
            <v>No aplica</v>
          </cell>
          <cell r="MU93" t="str">
            <v>No aplica</v>
          </cell>
          <cell r="MV93">
            <v>0</v>
          </cell>
          <cell r="MW93">
            <v>0</v>
          </cell>
          <cell r="MX93">
            <v>0</v>
          </cell>
          <cell r="MY93">
            <v>0</v>
          </cell>
          <cell r="MZ93">
            <v>0</v>
          </cell>
          <cell r="NA93">
            <v>0</v>
          </cell>
          <cell r="NB93">
            <v>0</v>
          </cell>
          <cell r="NC93" t="str">
            <v>No Programó</v>
          </cell>
          <cell r="ND93" t="str">
            <v>No Programó</v>
          </cell>
          <cell r="NE93" t="str">
            <v>No Programó</v>
          </cell>
          <cell r="NF93" t="str">
            <v>No Programó</v>
          </cell>
          <cell r="NG93" t="str">
            <v>No Programó</v>
          </cell>
          <cell r="NH93" t="str">
            <v>No Programó</v>
          </cell>
          <cell r="NI93" t="str">
            <v/>
          </cell>
          <cell r="NJ93" t="str">
            <v/>
          </cell>
          <cell r="NK93" t="str">
            <v/>
          </cell>
          <cell r="NL93" t="str">
            <v/>
          </cell>
          <cell r="NM93" t="str">
            <v/>
          </cell>
          <cell r="NN93" t="str">
            <v/>
          </cell>
          <cell r="NO93" t="str">
            <v>No Aplica</v>
          </cell>
          <cell r="NP93" t="str">
            <v>No Aplica</v>
          </cell>
          <cell r="NQ93" t="str">
            <v>No Aplica</v>
          </cell>
          <cell r="NR93" t="str">
            <v>No Aplica</v>
          </cell>
          <cell r="NS93" t="str">
            <v>No Aplica</v>
          </cell>
          <cell r="NT93">
            <v>0</v>
          </cell>
          <cell r="NU93">
            <v>0</v>
          </cell>
          <cell r="NV93">
            <v>0</v>
          </cell>
          <cell r="NW93">
            <v>0</v>
          </cell>
          <cell r="NX93">
            <v>0</v>
          </cell>
          <cell r="NY93">
            <v>0</v>
          </cell>
          <cell r="NZ93">
            <v>0</v>
          </cell>
          <cell r="OA93" t="str">
            <v>No se identificaron problemas o dificultades. Este indicador no presenta programación para el periodo de reporte</v>
          </cell>
          <cell r="OB93" t="str">
            <v>No se identificaron problemas o dificultades. Este indicador no presenta programación para el periodo de reporte</v>
          </cell>
          <cell r="OC93" t="str">
            <v>No se identificaron problemas o dificultades. Este indicador no presenta programación para el periodo de reporte</v>
          </cell>
          <cell r="OD93" t="str">
            <v>No se identificaron problemas o dificultades. Este indicador no presenta programación para el periodo de reporte</v>
          </cell>
          <cell r="OE93" t="str">
            <v>No se identificaron problemas o dificultades. Este indicador no presenta programación para el periodo de reporte</v>
          </cell>
          <cell r="OF93">
            <v>0</v>
          </cell>
          <cell r="OG93">
            <v>0</v>
          </cell>
          <cell r="OH93">
            <v>0</v>
          </cell>
          <cell r="OI93">
            <v>0</v>
          </cell>
          <cell r="OJ93">
            <v>0</v>
          </cell>
          <cell r="OK93">
            <v>0</v>
          </cell>
          <cell r="OL93">
            <v>0</v>
          </cell>
          <cell r="OO93" t="str">
            <v>PD163</v>
          </cell>
          <cell r="OP93">
            <v>0</v>
          </cell>
          <cell r="OQ93" t="str">
            <v>N/A</v>
          </cell>
          <cell r="OR93" t="str">
            <v>N/A</v>
          </cell>
          <cell r="OS93" t="str">
            <v>N/A</v>
          </cell>
          <cell r="OT93" t="str">
            <v>N/A</v>
          </cell>
          <cell r="OU93" t="str">
            <v>N/A</v>
          </cell>
          <cell r="OV93" t="str">
            <v>N/A</v>
          </cell>
          <cell r="OW93" t="str">
            <v>N/A</v>
          </cell>
          <cell r="OX93" t="str">
            <v>N/A</v>
          </cell>
          <cell r="OY93" t="str">
            <v>N/A</v>
          </cell>
          <cell r="OZ93" t="str">
            <v>N/A</v>
          </cell>
          <cell r="PA93" t="str">
            <v>N/A</v>
          </cell>
          <cell r="PB93" t="str">
            <v>N/A</v>
          </cell>
          <cell r="PC93" t="str">
            <v>N/A</v>
          </cell>
          <cell r="PD93" t="str">
            <v>N/A</v>
          </cell>
          <cell r="PE93" t="str">
            <v>N/A</v>
          </cell>
          <cell r="PF93" t="str">
            <v>N/A</v>
          </cell>
          <cell r="PG93" t="str">
            <v>N/A</v>
          </cell>
          <cell r="PH93" t="str">
            <v>N/A</v>
          </cell>
          <cell r="PI93" t="str">
            <v>N/A</v>
          </cell>
          <cell r="PJ93" t="str">
            <v>N/A</v>
          </cell>
          <cell r="PK93" t="str">
            <v>N/A</v>
          </cell>
          <cell r="PL93" t="str">
            <v>N/A</v>
          </cell>
          <cell r="PM93" t="str">
            <v>N/A</v>
          </cell>
          <cell r="PN93" t="str">
            <v>N/A</v>
          </cell>
          <cell r="PO93" t="str">
            <v>N/A</v>
          </cell>
          <cell r="PP93" t="str">
            <v>N/A</v>
          </cell>
          <cell r="PQ93">
            <v>6583654</v>
          </cell>
          <cell r="PR93">
            <v>1437948270</v>
          </cell>
          <cell r="PS93" t="str">
            <v>Indicador MGA</v>
          </cell>
        </row>
        <row r="94">
          <cell r="A94" t="str">
            <v>PD164</v>
          </cell>
          <cell r="B94">
            <v>7873</v>
          </cell>
          <cell r="C94" t="str">
            <v>7873_MGA_4</v>
          </cell>
          <cell r="D94">
            <v>2020110010189</v>
          </cell>
          <cell r="E94" t="str">
            <v>Un nuevo contrato social y ambiental para la Bogotá del siglo XXI</v>
          </cell>
          <cell r="F94" t="str">
            <v>5. Construir Bogotá región con gobierno abierto, transparente y ciudadanía consciente.</v>
          </cell>
          <cell r="G94" t="str">
            <v>56. Gestión Pública Efectiva</v>
          </cell>
          <cell r="H94" t="str">
            <v>Incrementar la capacidad institucional para atender con eficiencia los retos de su misionalidad en el Distrito.</v>
          </cell>
          <cell r="I94" t="str">
            <v>1. Gestionar de manera eficiente los recursos para apoyar la misionalidad de la Entidad.</v>
          </cell>
          <cell r="J94" t="str">
            <v>Fortalecimiento de la Capacidad Institucional de la Secretaría General</v>
          </cell>
          <cell r="K94" t="str">
            <v>Subsecretaria Corporativa</v>
          </cell>
          <cell r="L94" t="str">
            <v>Yaneth Suarez Acero</v>
          </cell>
          <cell r="M94" t="str">
            <v>Subsecretaria Corporativa</v>
          </cell>
          <cell r="N94" t="str">
            <v>Subdirección de Gestión Documental</v>
          </cell>
          <cell r="O94" t="str">
            <v>Luisa Fernanda Castillo</v>
          </cell>
          <cell r="P94" t="str">
            <v>Subdirectora de Gestión Documental</v>
          </cell>
          <cell r="Q94" t="str">
            <v>Jenny Alexandra Triana Casallas</v>
          </cell>
          <cell r="R94" t="str">
            <v>Nancy Montero</v>
          </cell>
          <cell r="S94" t="str">
            <v>Sistema de gestión documental implementado</v>
          </cell>
          <cell r="T94" t="str">
            <v>Sistema de gestión documental implementado</v>
          </cell>
          <cell r="AD94" t="str">
            <v>1.1. Servicio de gestión documental</v>
          </cell>
          <cell r="AE94" t="str">
            <v>1.1.1. Sistema de gestión documental implementado</v>
          </cell>
          <cell r="AI94" t="str">
            <v xml:space="preserve">PD_producto MGA: 1.1. Servicio de gestión documental; PD_ID producto MGA: 1.1.1. Sistema de gestión documental implementado; </v>
          </cell>
          <cell r="AJ94" t="str">
            <v>Ajustado conforme con el Documento Técnico del Proyecto</v>
          </cell>
          <cell r="AK94">
            <v>44055</v>
          </cell>
          <cell r="AL94">
            <v>3</v>
          </cell>
          <cell r="AM94">
            <v>2023</v>
          </cell>
          <cell r="AN94" t="str">
            <v>Está asociado al desarrollo de actividades que le permitan a la entidad el cumplimiento de los lineamientos establecidos para la gestión documental y la implementación del Sistema de Gestión Documental.
Teniendo en cuenta la dimensión y necesidades presupuestales para la implementación del Sistema de Gestión Documental, la Secretaría General y en particular para la planeación, ejecución, seguimiento y reporte del proyecto 7873 en lo relacionado con el presente indicador, entiende como primera fase de implementación del Sistema de Gestión documental la implementación de lo programado en la Política de Gestión Documental (Iso 303000).
En ese sentido,  la magnitud del 2020 al 2024 esta representada en 1 Política de Gestión Documental (Iso 303000).</v>
          </cell>
          <cell r="AO94" t="str">
            <v>Conservación de la memoria historica documental de la Secretaría General para garantizar la preservación, acceso y consulta por parte de los ciudadanos y demás partes interesadas.</v>
          </cell>
          <cell r="AP94">
            <v>2020</v>
          </cell>
          <cell r="AQ94">
            <v>2024</v>
          </cell>
          <cell r="AR94" t="str">
            <v>Suma</v>
          </cell>
          <cell r="AS94" t="str">
            <v>Eficiencia</v>
          </cell>
          <cell r="AT94" t="str">
            <v>Número</v>
          </cell>
          <cell r="AU94" t="str">
            <v>Gestión</v>
          </cell>
          <cell r="AV94">
            <v>2020</v>
          </cell>
          <cell r="AW94">
            <v>24.8</v>
          </cell>
          <cell r="AX94" t="str">
            <v>Informe de Gestión</v>
          </cell>
          <cell r="AZ94">
            <v>1</v>
          </cell>
          <cell r="BB94" t="str">
            <v>Mide el avance de implementación de la primera fase del Sistema de Gestión Documental.</v>
          </cell>
          <cell r="BC94" t="str">
            <v>Avance en la implementación de Sistema de Gestión Documental / Avance programado en la implementación del Sistema de Gestión Documental.</v>
          </cell>
          <cell r="BD94" t="str">
            <v>Avance en la implementación de Sistema de Gestión Documental</v>
          </cell>
          <cell r="BE94" t="str">
            <v>Avance programado en la implementación del Sistema de Gestión Documental</v>
          </cell>
          <cell r="BF94" t="str">
            <v>Informes de Gestión</v>
          </cell>
          <cell r="BG94">
            <v>3</v>
          </cell>
          <cell r="BH94">
            <v>44558</v>
          </cell>
          <cell r="BI94" t="str">
            <v>Se ajusta la descripción del indicador, los beneficios, efectos o impactos esperados, la descripción del método de cálculo, las variables 1 y 2, y la fórmula de medición. Se ajusta nombre del cargo del directivo responsable y nombre del gerente.</v>
          </cell>
          <cell r="BJ94" t="str">
            <v>Establecer variables 1 y/o 2 numéricas</v>
          </cell>
          <cell r="BK94">
            <v>1</v>
          </cell>
          <cell r="BL94">
            <v>0.42</v>
          </cell>
          <cell r="BM94">
            <v>0.12</v>
          </cell>
          <cell r="BN94">
            <v>0.2</v>
          </cell>
          <cell r="BO94">
            <v>0.19</v>
          </cell>
          <cell r="BP94">
            <v>7.0000000000000007E-2</v>
          </cell>
          <cell r="BW94">
            <v>0.42</v>
          </cell>
          <cell r="BX94">
            <v>0.12</v>
          </cell>
          <cell r="BY94">
            <v>0.32</v>
          </cell>
          <cell r="BZ94">
            <v>0.19</v>
          </cell>
          <cell r="CA94">
            <v>0.12</v>
          </cell>
          <cell r="CB94">
            <v>0.2</v>
          </cell>
          <cell r="CC94">
            <v>0.19</v>
          </cell>
          <cell r="CD94">
            <v>0</v>
          </cell>
          <cell r="CE94" t="str">
            <v>N/A</v>
          </cell>
          <cell r="CF94" t="str">
            <v>N/A</v>
          </cell>
          <cell r="CG94" t="str">
            <v>N/A</v>
          </cell>
          <cell r="CH94" t="str">
            <v>N/A</v>
          </cell>
          <cell r="CI94" t="str">
            <v>N/A</v>
          </cell>
          <cell r="CJ94">
            <v>0.42</v>
          </cell>
          <cell r="CK94">
            <v>0.12</v>
          </cell>
          <cell r="CL94">
            <v>0.2</v>
          </cell>
          <cell r="CM94">
            <v>0.83</v>
          </cell>
          <cell r="CN94" t="str">
            <v>Suma</v>
          </cell>
          <cell r="CO94">
            <v>0.01</v>
          </cell>
          <cell r="CP94" t="str">
            <v/>
          </cell>
          <cell r="CQ94">
            <v>0.04</v>
          </cell>
          <cell r="CR94">
            <v>0</v>
          </cell>
          <cell r="CS94" t="str">
            <v/>
          </cell>
          <cell r="CT94">
            <v>0.04</v>
          </cell>
          <cell r="CU94" t="str">
            <v/>
          </cell>
          <cell r="CV94" t="str">
            <v/>
          </cell>
          <cell r="CW94">
            <v>4.9999999999999996E-2</v>
          </cell>
          <cell r="CX94" t="str">
            <v/>
          </cell>
          <cell r="CY94" t="str">
            <v/>
          </cell>
          <cell r="CZ94">
            <v>4.9999999999999996E-2</v>
          </cell>
          <cell r="DA94">
            <v>0.19</v>
          </cell>
          <cell r="DB94">
            <v>0.09</v>
          </cell>
          <cell r="DC94">
            <v>0.09</v>
          </cell>
          <cell r="DD94">
            <v>0.01</v>
          </cell>
          <cell r="DE94" t="str">
            <v/>
          </cell>
          <cell r="DF94">
            <v>0.04</v>
          </cell>
          <cell r="DG94">
            <v>0</v>
          </cell>
          <cell r="DH94" t="str">
            <v/>
          </cell>
          <cell r="DI94">
            <v>0.04</v>
          </cell>
          <cell r="DJ94" t="str">
            <v/>
          </cell>
          <cell r="DK94" t="str">
            <v/>
          </cell>
          <cell r="DL94">
            <v>0.05</v>
          </cell>
          <cell r="DM94" t="str">
            <v/>
          </cell>
          <cell r="DN94" t="str">
            <v/>
          </cell>
          <cell r="DO94">
            <v>0.05</v>
          </cell>
          <cell r="DP94">
            <v>0.19</v>
          </cell>
          <cell r="DQ94">
            <v>0.01</v>
          </cell>
          <cell r="DR94">
            <v>0</v>
          </cell>
          <cell r="DS94">
            <v>0.04</v>
          </cell>
          <cell r="DT94">
            <v>0</v>
          </cell>
          <cell r="DU94">
            <v>0</v>
          </cell>
          <cell r="DV94">
            <v>0.04</v>
          </cell>
          <cell r="DW94">
            <v>0</v>
          </cell>
          <cell r="DX94">
            <v>0</v>
          </cell>
          <cell r="DY94">
            <v>0</v>
          </cell>
          <cell r="DZ94">
            <v>0</v>
          </cell>
          <cell r="EA94">
            <v>0</v>
          </cell>
          <cell r="EB94">
            <v>0</v>
          </cell>
          <cell r="EC94">
            <v>0.09</v>
          </cell>
          <cell r="ED94">
            <v>0.09</v>
          </cell>
          <cell r="EE94" t="str">
            <v>Plan de trabajo para la implementación del sistema de Gestión Documental -vigencia 2023</v>
          </cell>
          <cell r="EF94">
            <v>0</v>
          </cell>
          <cell r="EG94" t="str">
            <v>Informe de Gestión del Proyecto 7873 trimestral acumulado.</v>
          </cell>
          <cell r="EH94">
            <v>0</v>
          </cell>
          <cell r="EI94">
            <v>0</v>
          </cell>
          <cell r="EJ94" t="str">
            <v>Informe de Gestión del Proyecto 7873 trimestral acumulado.</v>
          </cell>
          <cell r="EK94">
            <v>0</v>
          </cell>
          <cell r="EL94">
            <v>0</v>
          </cell>
          <cell r="EM94" t="str">
            <v>Informe de Gestión del Proyecto 7873 trimestral acumulado.</v>
          </cell>
          <cell r="EN94">
            <v>0</v>
          </cell>
          <cell r="EO94">
            <v>0</v>
          </cell>
          <cell r="EP94" t="str">
            <v>Informe de Gestión del Proyecto 7873 trimestral acumulado.</v>
          </cell>
          <cell r="EQ94" t="str">
            <v>Plan de trabajo para la implementación del sistema de Gestión Documental -vigencia 2023</v>
          </cell>
          <cell r="ER94">
            <v>0</v>
          </cell>
          <cell r="ES94" t="str">
            <v>Informe de Gestión del Proyecto 7873 trimestral acumulado.</v>
          </cell>
          <cell r="ET94">
            <v>0</v>
          </cell>
          <cell r="EU94">
            <v>0</v>
          </cell>
          <cell r="EV94" t="str">
            <v>Informe de Gestión del Proyecto 7873 trimestral acumulado.</v>
          </cell>
          <cell r="EW94">
            <v>0</v>
          </cell>
          <cell r="EX94">
            <v>0</v>
          </cell>
          <cell r="EY94">
            <v>0</v>
          </cell>
          <cell r="EZ94">
            <v>0</v>
          </cell>
          <cell r="FA94">
            <v>0</v>
          </cell>
          <cell r="FB94">
            <v>0</v>
          </cell>
          <cell r="FC94" t="str">
            <v>N/A</v>
          </cell>
          <cell r="FD94" t="str">
            <v>N/A</v>
          </cell>
          <cell r="FE94" t="str">
            <v>N/A</v>
          </cell>
          <cell r="FF94" t="str">
            <v>N/A</v>
          </cell>
          <cell r="FG94" t="str">
            <v>N/A</v>
          </cell>
          <cell r="FH94" t="str">
            <v>N/A</v>
          </cell>
          <cell r="FI94" t="str">
            <v>N/A</v>
          </cell>
          <cell r="FJ94" t="str">
            <v>N/A</v>
          </cell>
          <cell r="FK94" t="str">
            <v>N/A</v>
          </cell>
          <cell r="FL94" t="str">
            <v>N/A</v>
          </cell>
          <cell r="FM94" t="str">
            <v>N/A</v>
          </cell>
          <cell r="FN94" t="str">
            <v>N/A</v>
          </cell>
          <cell r="FO94" t="str">
            <v>N/A</v>
          </cell>
          <cell r="FP94" t="str">
            <v>N/A</v>
          </cell>
          <cell r="FQ94" t="str">
            <v>N/A</v>
          </cell>
          <cell r="FR94" t="str">
            <v>N/A</v>
          </cell>
          <cell r="FS94" t="str">
            <v>N/A</v>
          </cell>
          <cell r="FT94" t="str">
            <v>N/A</v>
          </cell>
          <cell r="FU94" t="str">
            <v>N/A</v>
          </cell>
          <cell r="FV94" t="str">
            <v>N/A</v>
          </cell>
          <cell r="FW94" t="str">
            <v>N/A</v>
          </cell>
          <cell r="FX94" t="str">
            <v>N/A</v>
          </cell>
          <cell r="FY94" t="str">
            <v>N/A</v>
          </cell>
          <cell r="FZ94" t="str">
            <v>N/A</v>
          </cell>
          <cell r="GA94" t="str">
            <v>N/A</v>
          </cell>
          <cell r="GB94" t="str">
            <v>N/A</v>
          </cell>
          <cell r="GC94" t="str">
            <v>N/A</v>
          </cell>
          <cell r="GD94" t="str">
            <v>N/A</v>
          </cell>
          <cell r="GE94" t="str">
            <v>N/A</v>
          </cell>
          <cell r="GF94" t="str">
            <v>N/A</v>
          </cell>
          <cell r="GG94" t="str">
            <v>N/A</v>
          </cell>
          <cell r="GH94" t="str">
            <v>N/A</v>
          </cell>
          <cell r="GI94" t="str">
            <v>N/A</v>
          </cell>
          <cell r="GJ94" t="str">
            <v>N/A</v>
          </cell>
          <cell r="GK94" t="str">
            <v>N/A</v>
          </cell>
          <cell r="GL94" t="str">
            <v>N/A</v>
          </cell>
          <cell r="GM94" t="str">
            <v>N/A</v>
          </cell>
          <cell r="GN94" t="str">
            <v>N/A</v>
          </cell>
          <cell r="GO94" t="str">
            <v>N/A</v>
          </cell>
          <cell r="GP94" t="str">
            <v>N/A</v>
          </cell>
          <cell r="GQ94" t="str">
            <v>N/A</v>
          </cell>
          <cell r="GR94" t="str">
            <v>N/A</v>
          </cell>
          <cell r="GS94" t="str">
            <v>N/A</v>
          </cell>
          <cell r="GT94" t="str">
            <v>N/A</v>
          </cell>
          <cell r="GU94" t="str">
            <v>N/A</v>
          </cell>
          <cell r="GV94" t="str">
            <v>N/A</v>
          </cell>
          <cell r="GW94" t="str">
            <v>N/A</v>
          </cell>
          <cell r="GX94" t="str">
            <v>N/A</v>
          </cell>
          <cell r="GY94" t="str">
            <v>N/A</v>
          </cell>
          <cell r="GZ94" t="str">
            <v>N/A</v>
          </cell>
          <cell r="HA94" t="str">
            <v>N/A</v>
          </cell>
          <cell r="HB94" t="str">
            <v>N/A</v>
          </cell>
          <cell r="HC94" t="str">
            <v>N/A</v>
          </cell>
          <cell r="HD94" t="str">
            <v>N/A</v>
          </cell>
          <cell r="HE94" t="str">
            <v>N/A</v>
          </cell>
          <cell r="HF94" t="str">
            <v>N/A</v>
          </cell>
          <cell r="HG94" t="str">
            <v>N/A</v>
          </cell>
          <cell r="HH94" t="str">
            <v>N/A</v>
          </cell>
          <cell r="HI94" t="str">
            <v>N/A</v>
          </cell>
          <cell r="HJ94" t="str">
            <v>N/A</v>
          </cell>
          <cell r="HK94" t="str">
            <v>N/A</v>
          </cell>
          <cell r="HL94" t="str">
            <v>N/A</v>
          </cell>
          <cell r="HM94" t="str">
            <v>N/A</v>
          </cell>
          <cell r="HN94" t="str">
            <v>N/A</v>
          </cell>
          <cell r="HO94" t="str">
            <v>N/A</v>
          </cell>
          <cell r="HP94" t="str">
            <v>N/A</v>
          </cell>
          <cell r="HQ94" t="str">
            <v>N/A</v>
          </cell>
          <cell r="HR94" t="str">
            <v>N/A</v>
          </cell>
          <cell r="HS94" t="str">
            <v>N/A</v>
          </cell>
          <cell r="HT94" t="str">
            <v>N/A</v>
          </cell>
          <cell r="HU94" t="str">
            <v>N/A</v>
          </cell>
          <cell r="HV94" t="str">
            <v>N/A</v>
          </cell>
          <cell r="HW94" t="str">
            <v>N/A</v>
          </cell>
          <cell r="HX94" t="str">
            <v>N/A</v>
          </cell>
          <cell r="HY94" t="str">
            <v>N/A</v>
          </cell>
          <cell r="HZ94" t="str">
            <v>N/A</v>
          </cell>
          <cell r="IA94" t="str">
            <v>N/A</v>
          </cell>
          <cell r="IB94" t="str">
            <v>N/A</v>
          </cell>
          <cell r="IC94" t="str">
            <v>En lo corrido de la vigencia, se realizaron las siguientes actividades: Formalización del Sistema Interno de Gestión Documental y Archivos, actualización del PINAR, ajuste de la Política de Gestión Documental,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 alistamiento de la cuarta transferencia documental, Reporte del estado actual de la ajuste de la TVD y su correspondiente plan de trabajo, Reporte del estado actual de la actualización de la TRD y el respectivo plan de trabajo, el diseño de metodología para la implementación de los instrumentos archivísticos y los Informes trimestrales de gestión y trámite de actos administrativos.</v>
          </cell>
          <cell r="ID94" t="str">
            <v>Para el periodo de reporte el indicador no presentó retrasos en su ejecución.</v>
          </cell>
          <cell r="IE94" t="str">
            <v/>
          </cell>
          <cell r="IF94" t="str">
            <v>En enero, se formuló el plan de trabajo para la implementación del sistema de gestión documental en la Secretaría General  durante 2023
Para enero de 2023, se realizaron las siguientes actividades: Formalización del Sistema Interno de Gestión Documental y Archivos, actualización del PINAR, ajuste de la Política de Gestión Documental,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v>
          </cell>
          <cell r="IG94" t="str">
            <v>No programó avance para el periodo</v>
          </cell>
          <cell r="IH94" t="str">
            <v>Durante el primer trimestre (enero-marzo) se ejecutaron las siguientes actividades: 
Ajuste Tabla de valoración documental - TVD: Se inició el proceso de implementación de las TVD, no obstante de manera previa se realizó un ajuste en las mismas.
Implementación Tabla de valoración documental - TVD y Tablas de Retención Documental -TRD en el Archivo Central: La Secretaría General en lo corrido del año, ha realizado el alistamiento de la cuarta transferencia secundaria al Archivo de Bogotá.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v>
          </cell>
          <cell r="II94" t="str">
            <v>No se programó avance para el periodo</v>
          </cell>
          <cell r="IJ94" t="str">
            <v>No se programó avance para el periodo</v>
          </cell>
          <cell r="IK94" t="str">
            <v>Ajuste Tabla de valoración documental - TVD: Se inició el proceso de implementación de las TVD, no obstante de manera previa se realizó un ajuste en las mismas.
Se adelantó el análisis de normas, estructuras orgánicas, inventarios documentales, producción documental, tabla de valoración convalidada, etc. y se adelantan los ajustes del instrumento archivístico
_Implementación Tabla de valoración documental - TVD y Tablas de Retención Documental -TRD en el Archivo Central: La Secretaría General en lo corrido del año, se realizó el alistamiento de la cuarta transferencia secundaria al Archivo de Bogotá y se realizó la transferencia respectiva. Se adelantó el procedimiento de disposición final por TVD y TRD.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 Se definieron las estrategias para la implementación de la TRD y la línea base para la implementación de la Tabla de retención Documental -TRD.
Se ha daqdo gestión y trámite a los actos administrativos.</v>
          </cell>
          <cell r="IL94" t="str">
            <v/>
          </cell>
          <cell r="IM94" t="str">
            <v/>
          </cell>
          <cell r="IN94" t="str">
            <v/>
          </cell>
          <cell r="IO94" t="str">
            <v/>
          </cell>
          <cell r="IP94" t="str">
            <v/>
          </cell>
          <cell r="IQ94" t="str">
            <v/>
          </cell>
          <cell r="IR94">
            <v>1</v>
          </cell>
          <cell r="IS94">
            <v>0</v>
          </cell>
          <cell r="IT94">
            <v>1</v>
          </cell>
          <cell r="IU94">
            <v>0</v>
          </cell>
          <cell r="IV94">
            <v>0</v>
          </cell>
          <cell r="IW94">
            <v>1</v>
          </cell>
          <cell r="IX94">
            <v>0</v>
          </cell>
          <cell r="IY94">
            <v>0</v>
          </cell>
          <cell r="IZ94">
            <v>0</v>
          </cell>
          <cell r="JA94">
            <v>0</v>
          </cell>
          <cell r="JB94">
            <v>0</v>
          </cell>
          <cell r="JC94">
            <v>0</v>
          </cell>
          <cell r="JD94">
            <v>0.47368421052631576</v>
          </cell>
          <cell r="JE94">
            <v>5.2631578947368416</v>
          </cell>
          <cell r="JF94">
            <v>0</v>
          </cell>
          <cell r="JG94">
            <v>21.052631578947366</v>
          </cell>
          <cell r="JH94">
            <v>0</v>
          </cell>
          <cell r="JI94">
            <v>0</v>
          </cell>
          <cell r="JJ94">
            <v>21.052631578947366</v>
          </cell>
          <cell r="JK94">
            <v>0</v>
          </cell>
          <cell r="JL94">
            <v>0</v>
          </cell>
          <cell r="JM94">
            <v>0</v>
          </cell>
          <cell r="JN94">
            <v>0</v>
          </cell>
          <cell r="JO94">
            <v>0</v>
          </cell>
          <cell r="JP94">
            <v>0</v>
          </cell>
          <cell r="JQ94">
            <v>47.368421052631575</v>
          </cell>
          <cell r="JR94">
            <v>5.2631578947368416</v>
          </cell>
          <cell r="JS94">
            <v>5.2631578947368416</v>
          </cell>
          <cell r="JT94">
            <v>26.315789473684209</v>
          </cell>
          <cell r="JU94">
            <v>26.315789473684209</v>
          </cell>
          <cell r="JV94">
            <v>26.315789473684209</v>
          </cell>
          <cell r="JW94">
            <v>47.368421052631575</v>
          </cell>
          <cell r="JX94">
            <v>47.368421052631575</v>
          </cell>
          <cell r="JY94">
            <v>47.368421052631575</v>
          </cell>
          <cell r="JZ94">
            <v>47.368421052631575</v>
          </cell>
          <cell r="KA94">
            <v>47.368421052631575</v>
          </cell>
          <cell r="KB94">
            <v>47.368421052631575</v>
          </cell>
          <cell r="KC94">
            <v>47.368421052631575</v>
          </cell>
          <cell r="KD94">
            <v>100</v>
          </cell>
          <cell r="KE94" t="str">
            <v/>
          </cell>
          <cell r="KF94">
            <v>100</v>
          </cell>
          <cell r="KG94" t="str">
            <v/>
          </cell>
          <cell r="KH94" t="str">
            <v/>
          </cell>
          <cell r="KI94">
            <v>100</v>
          </cell>
          <cell r="KJ94" t="str">
            <v/>
          </cell>
          <cell r="KK94" t="str">
            <v/>
          </cell>
          <cell r="KL94" t="str">
            <v/>
          </cell>
          <cell r="KM94" t="str">
            <v/>
          </cell>
          <cell r="KN94" t="str">
            <v/>
          </cell>
          <cell r="KO94" t="str">
            <v/>
          </cell>
          <cell r="KP94">
            <v>100</v>
          </cell>
          <cell r="KQ94">
            <v>100</v>
          </cell>
          <cell r="KR94">
            <v>100</v>
          </cell>
          <cell r="KS94">
            <v>100</v>
          </cell>
          <cell r="KT94">
            <v>100</v>
          </cell>
          <cell r="KU94">
            <v>100</v>
          </cell>
          <cell r="KV94" t="str">
            <v/>
          </cell>
          <cell r="KW94" t="str">
            <v/>
          </cell>
          <cell r="KX94" t="str">
            <v/>
          </cell>
          <cell r="KY94" t="str">
            <v/>
          </cell>
          <cell r="KZ94" t="str">
            <v/>
          </cell>
          <cell r="LA94" t="str">
            <v/>
          </cell>
          <cell r="LB94">
            <v>100</v>
          </cell>
          <cell r="LC94" t="str">
            <v>7873_1</v>
          </cell>
          <cell r="LD94" t="str">
            <v>1. Gestionar de manera eficiente los recursos para apoyar la misionalidad de la Entidad.</v>
          </cell>
          <cell r="LE94">
            <v>92.857142857142861</v>
          </cell>
          <cell r="LF94">
            <v>50.498684210526314</v>
          </cell>
          <cell r="LG94" t="str">
            <v/>
          </cell>
          <cell r="LH94" t="str">
            <v/>
          </cell>
          <cell r="LI94">
            <v>96.428571428571431</v>
          </cell>
          <cell r="LJ94">
            <v>45.086342105263157</v>
          </cell>
          <cell r="LK94">
            <v>7486421000</v>
          </cell>
          <cell r="LL94">
            <v>6752895378</v>
          </cell>
          <cell r="LM94">
            <v>2163093513</v>
          </cell>
          <cell r="LN94">
            <v>1444531924</v>
          </cell>
          <cell r="LO94">
            <v>620896729</v>
          </cell>
          <cell r="LP94">
            <v>0.01</v>
          </cell>
          <cell r="LQ94">
            <v>0</v>
          </cell>
          <cell r="LR94">
            <v>0.04</v>
          </cell>
          <cell r="LS94">
            <v>0</v>
          </cell>
          <cell r="LT94">
            <v>0</v>
          </cell>
          <cell r="LU94">
            <v>3.9999999999999994E-2</v>
          </cell>
          <cell r="LV94" t="str">
            <v/>
          </cell>
          <cell r="LW94" t="str">
            <v/>
          </cell>
          <cell r="LX94" t="str">
            <v/>
          </cell>
          <cell r="LY94" t="str">
            <v/>
          </cell>
          <cell r="LZ94" t="str">
            <v/>
          </cell>
          <cell r="MA94" t="str">
            <v/>
          </cell>
          <cell r="MB94">
            <v>0.09</v>
          </cell>
          <cell r="MC94">
            <v>0.09</v>
          </cell>
          <cell r="MD94">
            <v>0.09</v>
          </cell>
          <cell r="ME94" t="str">
            <v>Oportuno: Se radica en los tiempos establecidos por la Oficina Asesora de Planeación - OAP</v>
          </cell>
          <cell r="MF94" t="str">
            <v>No aplica</v>
          </cell>
          <cell r="MG94" t="str">
            <v>No oportuna: El tiempo de radicación debe coincidir con el plazo establecido por la Oficina Asesora de Planeación - OAP</v>
          </cell>
          <cell r="MH94" t="str">
            <v>No aplica</v>
          </cell>
          <cell r="MI94" t="str">
            <v>No aplica</v>
          </cell>
          <cell r="MJ94">
            <v>0</v>
          </cell>
          <cell r="MK94">
            <v>0</v>
          </cell>
          <cell r="ML94">
            <v>0</v>
          </cell>
          <cell r="MM94">
            <v>0</v>
          </cell>
          <cell r="MN94">
            <v>0</v>
          </cell>
          <cell r="MO94">
            <v>0</v>
          </cell>
          <cell r="MP94">
            <v>0</v>
          </cell>
          <cell r="MQ94" t="str">
            <v>Coherente: La información de avance de la magnitud, consignada en el reporte del periodo, concuerda con la programación realizada, con la información cualitativa presentada, con las actividades establecidas (si aplica) y con los soportes presentados. Esta</v>
          </cell>
          <cell r="MR94" t="str">
            <v>No aplica</v>
          </cell>
          <cell r="MS94" t="str">
            <v>Oportunidad de mejora: La información de avance de la magnitud consignada en el reporte del periodo, respecto a la programación realizada, la información cualitativa presentada, las actividades establecidas (si aplica) y los soportes presentados, presenta</v>
          </cell>
          <cell r="MT94" t="str">
            <v>No aplica</v>
          </cell>
          <cell r="MU94" t="str">
            <v>No aplica</v>
          </cell>
          <cell r="MV94">
            <v>0</v>
          </cell>
          <cell r="MW94">
            <v>0</v>
          </cell>
          <cell r="MX94">
            <v>0</v>
          </cell>
          <cell r="MY94">
            <v>0</v>
          </cell>
          <cell r="MZ94">
            <v>0</v>
          </cell>
          <cell r="NA94">
            <v>0</v>
          </cell>
          <cell r="NB94">
            <v>0</v>
          </cell>
          <cell r="NC94">
            <v>100</v>
          </cell>
          <cell r="ND94">
            <v>100</v>
          </cell>
          <cell r="NE94">
            <v>100</v>
          </cell>
          <cell r="NF94">
            <v>100</v>
          </cell>
          <cell r="NG94">
            <v>100</v>
          </cell>
          <cell r="NH94">
            <v>100</v>
          </cell>
          <cell r="NI94" t="str">
            <v/>
          </cell>
          <cell r="NJ94" t="str">
            <v/>
          </cell>
          <cell r="NK94" t="str">
            <v/>
          </cell>
          <cell r="NL94" t="str">
            <v/>
          </cell>
          <cell r="NM94" t="str">
            <v/>
          </cell>
          <cell r="NN94" t="str">
            <v/>
          </cell>
          <cell r="NO94" t="str">
            <v>No Aplica</v>
          </cell>
          <cell r="NP94" t="str">
            <v>No Aplica</v>
          </cell>
          <cell r="NQ94" t="str">
            <v>No Aplica</v>
          </cell>
          <cell r="NR94" t="str">
            <v>No Aplica</v>
          </cell>
          <cell r="NS94" t="str">
            <v>No Aplica</v>
          </cell>
          <cell r="NT94">
            <v>0</v>
          </cell>
          <cell r="NU94">
            <v>0</v>
          </cell>
          <cell r="NV94">
            <v>0</v>
          </cell>
          <cell r="NW94">
            <v>0</v>
          </cell>
          <cell r="NX94">
            <v>0</v>
          </cell>
          <cell r="NY94">
            <v>0</v>
          </cell>
          <cell r="NZ94">
            <v>0</v>
          </cell>
          <cell r="OA94"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94" t="str">
            <v>No se identificaron problemas o dificultades. Este indicador no presenta programación para el periodo de reporte</v>
          </cell>
          <cell r="OC94" t="str">
            <v>Se sugiere que la información cualitativa coincida con la magnitud mensual y la acumulada, es decir por favor los textos deben dar cuenta respecto, a los avances, logros y retrasos presentados,  de forma clara, completa y concisa del nivel de cumplimiento de la meta o indicador.</v>
          </cell>
          <cell r="OD94" t="str">
            <v>No se identificaron problemas o dificultades. Este indicador no presenta programación para el periodo de reporte</v>
          </cell>
          <cell r="OE94" t="str">
            <v>No se identificaron problemas o dificultades. Este indicador no presenta programación para el periodo de reporte</v>
          </cell>
          <cell r="OF94">
            <v>0</v>
          </cell>
          <cell r="OG94">
            <v>0</v>
          </cell>
          <cell r="OH94">
            <v>0</v>
          </cell>
          <cell r="OI94">
            <v>0</v>
          </cell>
          <cell r="OJ94">
            <v>0</v>
          </cell>
          <cell r="OK94">
            <v>0</v>
          </cell>
          <cell r="OL94">
            <v>0</v>
          </cell>
          <cell r="OO94" t="str">
            <v>PD164</v>
          </cell>
          <cell r="OP94">
            <v>0.09</v>
          </cell>
          <cell r="OQ94" t="str">
            <v>N/A</v>
          </cell>
          <cell r="OR94" t="str">
            <v>N/A</v>
          </cell>
          <cell r="OS94" t="str">
            <v>N/A</v>
          </cell>
          <cell r="OT94" t="str">
            <v>N/A</v>
          </cell>
          <cell r="OU94" t="str">
            <v>N/A</v>
          </cell>
          <cell r="OV94" t="str">
            <v>N/A</v>
          </cell>
          <cell r="OW94" t="str">
            <v>N/A</v>
          </cell>
          <cell r="OX94" t="str">
            <v>N/A</v>
          </cell>
          <cell r="OY94" t="str">
            <v>N/A</v>
          </cell>
          <cell r="OZ94" t="str">
            <v>N/A</v>
          </cell>
          <cell r="PA94" t="str">
            <v>N/A</v>
          </cell>
          <cell r="PB94" t="str">
            <v>N/A</v>
          </cell>
          <cell r="PC94" t="str">
            <v>N/A</v>
          </cell>
          <cell r="PD94" t="str">
            <v>N/A</v>
          </cell>
          <cell r="PE94" t="str">
            <v>N/A</v>
          </cell>
          <cell r="PF94" t="str">
            <v>N/A</v>
          </cell>
          <cell r="PG94" t="str">
            <v>N/A</v>
          </cell>
          <cell r="PH94" t="str">
            <v>N/A</v>
          </cell>
          <cell r="PI94" t="str">
            <v>N/A</v>
          </cell>
          <cell r="PJ94" t="str">
            <v>N/A</v>
          </cell>
          <cell r="PK94" t="str">
            <v>N/A</v>
          </cell>
          <cell r="PL94" t="str">
            <v>N/A</v>
          </cell>
          <cell r="PM94" t="str">
            <v>N/A</v>
          </cell>
          <cell r="PN94" t="str">
            <v>N/A</v>
          </cell>
          <cell r="PO94" t="str">
            <v>N/A</v>
          </cell>
          <cell r="PP94" t="str">
            <v>N/A</v>
          </cell>
          <cell r="PQ94">
            <v>6583654</v>
          </cell>
          <cell r="PR94">
            <v>1437948270</v>
          </cell>
          <cell r="PS94" t="str">
            <v>Indicador MGA</v>
          </cell>
        </row>
        <row r="95">
          <cell r="A95" t="str">
            <v>PD165</v>
          </cell>
          <cell r="B95">
            <v>7873</v>
          </cell>
          <cell r="C95" t="str">
            <v>7873_MGA_5</v>
          </cell>
          <cell r="D95">
            <v>2020110010189</v>
          </cell>
          <cell r="E95" t="str">
            <v>Un nuevo contrato social y ambiental para la Bogotá del siglo XXI</v>
          </cell>
          <cell r="F95" t="str">
            <v>5. Construir Bogotá región con gobierno abierto, transparente y ciudadanía consciente.</v>
          </cell>
          <cell r="G95" t="str">
            <v>56. Gestión Pública Efectiva</v>
          </cell>
          <cell r="H95" t="str">
            <v>Incrementar la capacidad institucional para atender con eficiencia los retos de su misionalidad en el Distrito.</v>
          </cell>
          <cell r="I95" t="str">
            <v>1. Gestionar de manera eficiente los recursos para apoyar la misionalidad de la Entidad.</v>
          </cell>
          <cell r="J95" t="str">
            <v>Fortalecimiento de la Capacidad Institucional de la Secretaría General</v>
          </cell>
          <cell r="K95" t="str">
            <v>Subsecretaria Corporativa</v>
          </cell>
          <cell r="L95" t="str">
            <v>Yaneth Suarez Acero</v>
          </cell>
          <cell r="M95" t="str">
            <v>Subsecretaria Corporativa</v>
          </cell>
          <cell r="N95" t="str">
            <v>Dirección Administrativa y Financiera</v>
          </cell>
          <cell r="O95" t="str">
            <v>Marcela Manrique Castro</v>
          </cell>
          <cell r="P95" t="str">
            <v>Directora Administrativa y Financiera</v>
          </cell>
          <cell r="Q95" t="str">
            <v>Jenny Alexandra Triana Casallas</v>
          </cell>
          <cell r="R95" t="str">
            <v>Nancy Montero</v>
          </cell>
          <cell r="S95" t="str">
            <v>Sedes mantenidas</v>
          </cell>
          <cell r="T95" t="str">
            <v>Sedes mantenidas</v>
          </cell>
          <cell r="AD95" t="str">
            <v>1.4. Sedes mantenidas</v>
          </cell>
          <cell r="AE95" t="str">
            <v>1.4.1 Sedes mantenidas</v>
          </cell>
          <cell r="AI95" t="str">
            <v xml:space="preserve">PD_producto MGA: 1.4. Sedes mantenidas; PD_ID producto MGA: 1.4.1 Sedes mantenidas; </v>
          </cell>
          <cell r="AJ95">
            <v>0</v>
          </cell>
          <cell r="AK95">
            <v>44055</v>
          </cell>
          <cell r="AL95">
            <v>1</v>
          </cell>
          <cell r="AM95">
            <v>2023</v>
          </cell>
          <cell r="AN95" t="str">
            <v>Corresponde a la cantidad de Sedes de la Secretaría General operadas, en las que se adelantan actividades ambientales para prevenir, mitigar, corregir, o compensar los impactos negativos sobre el ambiente; y aquellas necesarias para garantizar el funcionamiento en condiciones de accesibilidad, integridad
y seguridad.
Se entiende como sedes operadas, aquellas en donde la Entidad hace presencia para garantizar el funcionamiento de la misma.</v>
          </cell>
          <cell r="AO95" t="str">
            <v>Contar con sedes que cumplen con los lineamientos y buenas prácticas contempladas en el PIGA u otros documentos ambientales. Así mismo, que a partir de los mantenimientos que se ejecuten en las mismas, cumplan con las condiciones propicias para garantizar la seguridad de los servidores públicos, colaboradores y visitantes, evitando que se produzcan accidentes por desperfectos en equipos, desprendimientos o caída de elementos; así como su deterioro.</v>
          </cell>
          <cell r="AP95">
            <v>2020</v>
          </cell>
          <cell r="AQ95">
            <v>2024</v>
          </cell>
          <cell r="AR95" t="str">
            <v>Suma</v>
          </cell>
          <cell r="AS95" t="str">
            <v>Efectividad</v>
          </cell>
          <cell r="AT95" t="str">
            <v>Número</v>
          </cell>
          <cell r="AU95" t="str">
            <v>Gestión</v>
          </cell>
          <cell r="AV95" t="str">
            <v>N/D</v>
          </cell>
          <cell r="AW95" t="str">
            <v>N/D</v>
          </cell>
          <cell r="AX95" t="str">
            <v>N/D</v>
          </cell>
          <cell r="AZ95">
            <v>1</v>
          </cell>
          <cell r="BB95" t="str">
            <v xml:space="preserve">Cantidad de sedes en las que se hayan adelantado actividades de mantenimiento. </v>
          </cell>
          <cell r="BC95" t="str">
            <v>Número de sedes mantenidas</v>
          </cell>
          <cell r="BD95" t="str">
            <v>Sedes mantenidas</v>
          </cell>
          <cell r="BE95" t="str">
            <v>N/A</v>
          </cell>
          <cell r="BF95" t="str">
            <v xml:space="preserve">Informe de Gestión </v>
          </cell>
          <cell r="BG95">
            <v>2</v>
          </cell>
          <cell r="BH95">
            <v>44558</v>
          </cell>
          <cell r="BI95" t="str">
            <v>Se ajusta la descripción del indicador.</v>
          </cell>
          <cell r="BJ95" t="str">
            <v>Establecer variables 1 y/o 2 numéricas</v>
          </cell>
          <cell r="BK95">
            <v>126</v>
          </cell>
          <cell r="BL95">
            <v>22</v>
          </cell>
          <cell r="BM95">
            <v>26</v>
          </cell>
          <cell r="BN95">
            <v>26</v>
          </cell>
          <cell r="BO95">
            <v>26</v>
          </cell>
          <cell r="BP95">
            <v>26</v>
          </cell>
          <cell r="BW95">
            <v>22</v>
          </cell>
          <cell r="BX95">
            <v>22</v>
          </cell>
          <cell r="BY95">
            <v>26</v>
          </cell>
          <cell r="BZ95">
            <v>26</v>
          </cell>
          <cell r="CA95">
            <v>26</v>
          </cell>
          <cell r="CB95">
            <v>26</v>
          </cell>
          <cell r="CC95">
            <v>26</v>
          </cell>
          <cell r="CD95">
            <v>0</v>
          </cell>
          <cell r="CE95" t="str">
            <v>N/A</v>
          </cell>
          <cell r="CF95" t="str">
            <v>N/A</v>
          </cell>
          <cell r="CG95" t="str">
            <v>N/A</v>
          </cell>
          <cell r="CH95" t="str">
            <v>N/A</v>
          </cell>
          <cell r="CI95" t="str">
            <v>N/A</v>
          </cell>
          <cell r="CJ95">
            <v>21.999999999999996</v>
          </cell>
          <cell r="CK95">
            <v>25.999999999999996</v>
          </cell>
          <cell r="CL95">
            <v>26</v>
          </cell>
          <cell r="CM95">
            <v>100</v>
          </cell>
          <cell r="CN95" t="str">
            <v>Suma</v>
          </cell>
          <cell r="CO95">
            <v>0</v>
          </cell>
          <cell r="CP95">
            <v>0</v>
          </cell>
          <cell r="CQ95">
            <v>6</v>
          </cell>
          <cell r="CR95">
            <v>0</v>
          </cell>
          <cell r="CS95">
            <v>0</v>
          </cell>
          <cell r="CT95">
            <v>6</v>
          </cell>
          <cell r="CU95">
            <v>0</v>
          </cell>
          <cell r="CV95">
            <v>0</v>
          </cell>
          <cell r="CW95">
            <v>6</v>
          </cell>
          <cell r="CX95">
            <v>0</v>
          </cell>
          <cell r="CY95">
            <v>0</v>
          </cell>
          <cell r="CZ95">
            <v>8</v>
          </cell>
          <cell r="DA95">
            <v>26</v>
          </cell>
          <cell r="DB95">
            <v>12</v>
          </cell>
          <cell r="DC95">
            <v>12</v>
          </cell>
          <cell r="DD95">
            <v>0</v>
          </cell>
          <cell r="DE95">
            <v>0</v>
          </cell>
          <cell r="DF95">
            <v>0</v>
          </cell>
          <cell r="DG95">
            <v>0</v>
          </cell>
          <cell r="DH95">
            <v>0</v>
          </cell>
          <cell r="DI95">
            <v>0</v>
          </cell>
          <cell r="DJ95">
            <v>0</v>
          </cell>
          <cell r="DK95">
            <v>0</v>
          </cell>
          <cell r="DL95">
            <v>0</v>
          </cell>
          <cell r="DM95">
            <v>0</v>
          </cell>
          <cell r="DN95">
            <v>0</v>
          </cell>
          <cell r="DO95">
            <v>0</v>
          </cell>
          <cell r="DP95">
            <v>26</v>
          </cell>
          <cell r="DQ95">
            <v>0</v>
          </cell>
          <cell r="DR95">
            <v>0</v>
          </cell>
          <cell r="DS95">
            <v>6</v>
          </cell>
          <cell r="DT95">
            <v>0</v>
          </cell>
          <cell r="DU95">
            <v>0</v>
          </cell>
          <cell r="DV95">
            <v>20</v>
          </cell>
          <cell r="DW95">
            <v>0</v>
          </cell>
          <cell r="DX95">
            <v>0</v>
          </cell>
          <cell r="DY95">
            <v>0</v>
          </cell>
          <cell r="DZ95">
            <v>0</v>
          </cell>
          <cell r="EA95">
            <v>0</v>
          </cell>
          <cell r="EB95">
            <v>0</v>
          </cell>
          <cell r="EC95">
            <v>26</v>
          </cell>
          <cell r="ED95">
            <v>26</v>
          </cell>
          <cell r="EE95">
            <v>0</v>
          </cell>
          <cell r="EF95">
            <v>0</v>
          </cell>
          <cell r="EG95" t="str">
            <v>Informe de Gestión del Proyecto 7873 trimestral acumulado.</v>
          </cell>
          <cell r="EH95">
            <v>0</v>
          </cell>
          <cell r="EI95">
            <v>0</v>
          </cell>
          <cell r="EJ95" t="str">
            <v>Informe de Gestión del Proyecto 7873 trimestral acumulado.</v>
          </cell>
          <cell r="EK95">
            <v>0</v>
          </cell>
          <cell r="EL95">
            <v>0</v>
          </cell>
          <cell r="EM95" t="str">
            <v>Informe de Gestión del Proyecto 7873 trimestral acumulado.</v>
          </cell>
          <cell r="EN95">
            <v>0</v>
          </cell>
          <cell r="EO95">
            <v>0</v>
          </cell>
          <cell r="EP95" t="str">
            <v>Informe de Gestión del Proyecto 7873 trimestral acumulado.</v>
          </cell>
          <cell r="EQ95">
            <v>0</v>
          </cell>
          <cell r="ER95">
            <v>0</v>
          </cell>
          <cell r="ES95" t="str">
            <v>Informe de Gestión del Proyecto 7873 trimestral acumulado.</v>
          </cell>
          <cell r="ET95">
            <v>0</v>
          </cell>
          <cell r="EU95">
            <v>0</v>
          </cell>
          <cell r="EV95" t="str">
            <v>Informe de Gestión del Proyecto 7873 trimestral acumulado.</v>
          </cell>
          <cell r="EW95">
            <v>0</v>
          </cell>
          <cell r="EX95">
            <v>0</v>
          </cell>
          <cell r="EY95">
            <v>0</v>
          </cell>
          <cell r="EZ95">
            <v>0</v>
          </cell>
          <cell r="FA95">
            <v>0</v>
          </cell>
          <cell r="FB95">
            <v>0</v>
          </cell>
          <cell r="FC95" t="str">
            <v>N/A</v>
          </cell>
          <cell r="FD95" t="str">
            <v>N/A</v>
          </cell>
          <cell r="FE95" t="str">
            <v>N/A</v>
          </cell>
          <cell r="FF95" t="str">
            <v>N/A</v>
          </cell>
          <cell r="FG95" t="str">
            <v>N/A</v>
          </cell>
          <cell r="FH95" t="str">
            <v>N/A</v>
          </cell>
          <cell r="FI95" t="str">
            <v>N/A</v>
          </cell>
          <cell r="FJ95" t="str">
            <v>N/A</v>
          </cell>
          <cell r="FK95" t="str">
            <v>N/A</v>
          </cell>
          <cell r="FL95" t="str">
            <v>N/A</v>
          </cell>
          <cell r="FM95" t="str">
            <v>N/A</v>
          </cell>
          <cell r="FN95" t="str">
            <v>N/A</v>
          </cell>
          <cell r="FO95" t="str">
            <v>N/A</v>
          </cell>
          <cell r="FP95" t="str">
            <v>N/A</v>
          </cell>
          <cell r="FQ95" t="str">
            <v>N/A</v>
          </cell>
          <cell r="FR95" t="str">
            <v>N/A</v>
          </cell>
          <cell r="FS95" t="str">
            <v>N/A</v>
          </cell>
          <cell r="FT95" t="str">
            <v>N/A</v>
          </cell>
          <cell r="FU95" t="str">
            <v>N/A</v>
          </cell>
          <cell r="FV95" t="str">
            <v>N/A</v>
          </cell>
          <cell r="FW95" t="str">
            <v>N/A</v>
          </cell>
          <cell r="FX95" t="str">
            <v>N/A</v>
          </cell>
          <cell r="FY95" t="str">
            <v>N/A</v>
          </cell>
          <cell r="FZ95" t="str">
            <v>N/A</v>
          </cell>
          <cell r="GA95" t="str">
            <v>N/A</v>
          </cell>
          <cell r="GB95" t="str">
            <v>N/A</v>
          </cell>
          <cell r="GC95" t="str">
            <v>N/A</v>
          </cell>
          <cell r="GD95" t="str">
            <v>N/A</v>
          </cell>
          <cell r="GE95" t="str">
            <v>N/A</v>
          </cell>
          <cell r="GF95" t="str">
            <v>N/A</v>
          </cell>
          <cell r="GG95" t="str">
            <v>N/A</v>
          </cell>
          <cell r="GH95" t="str">
            <v>N/A</v>
          </cell>
          <cell r="GI95" t="str">
            <v>N/A</v>
          </cell>
          <cell r="GJ95" t="str">
            <v>N/A</v>
          </cell>
          <cell r="GK95" t="str">
            <v>N/A</v>
          </cell>
          <cell r="GL95" t="str">
            <v>N/A</v>
          </cell>
          <cell r="GM95" t="str">
            <v>N/A</v>
          </cell>
          <cell r="GN95" t="str">
            <v>N/A</v>
          </cell>
          <cell r="GO95" t="str">
            <v>N/A</v>
          </cell>
          <cell r="GP95" t="str">
            <v>N/A</v>
          </cell>
          <cell r="GQ95" t="str">
            <v>N/A</v>
          </cell>
          <cell r="GR95" t="str">
            <v>N/A</v>
          </cell>
          <cell r="GS95" t="str">
            <v>N/A</v>
          </cell>
          <cell r="GT95" t="str">
            <v>N/A</v>
          </cell>
          <cell r="GU95" t="str">
            <v>N/A</v>
          </cell>
          <cell r="GV95" t="str">
            <v>N/A</v>
          </cell>
          <cell r="GW95" t="str">
            <v>N/A</v>
          </cell>
          <cell r="GX95" t="str">
            <v>N/A</v>
          </cell>
          <cell r="GY95" t="str">
            <v>N/A</v>
          </cell>
          <cell r="GZ95" t="str">
            <v>N/A</v>
          </cell>
          <cell r="HA95" t="str">
            <v>N/A</v>
          </cell>
          <cell r="HB95" t="str">
            <v>N/A</v>
          </cell>
          <cell r="HC95" t="str">
            <v>N/A</v>
          </cell>
          <cell r="HD95" t="str">
            <v>N/A</v>
          </cell>
          <cell r="HE95" t="str">
            <v>N/A</v>
          </cell>
          <cell r="HF95" t="str">
            <v>N/A</v>
          </cell>
          <cell r="HG95" t="str">
            <v>N/A</v>
          </cell>
          <cell r="HH95" t="str">
            <v>N/A</v>
          </cell>
          <cell r="HI95" t="str">
            <v>N/A</v>
          </cell>
          <cell r="HJ95" t="str">
            <v>N/A</v>
          </cell>
          <cell r="HK95" t="str">
            <v>N/A</v>
          </cell>
          <cell r="HL95" t="str">
            <v>N/A</v>
          </cell>
          <cell r="HM95" t="str">
            <v>N/A</v>
          </cell>
          <cell r="HN95" t="str">
            <v>N/A</v>
          </cell>
          <cell r="HO95" t="str">
            <v>N/A</v>
          </cell>
          <cell r="HP95" t="str">
            <v>N/A</v>
          </cell>
          <cell r="HQ95" t="str">
            <v>N/A</v>
          </cell>
          <cell r="HR95" t="str">
            <v>N/A</v>
          </cell>
          <cell r="HS95" t="str">
            <v>N/A</v>
          </cell>
          <cell r="HT95" t="str">
            <v>N/A</v>
          </cell>
          <cell r="HU95" t="str">
            <v>N/A</v>
          </cell>
          <cell r="HV95" t="str">
            <v>N/A</v>
          </cell>
          <cell r="HW95" t="str">
            <v>N/A</v>
          </cell>
          <cell r="HX95" t="str">
            <v>N/A</v>
          </cell>
          <cell r="HY95" t="str">
            <v>N/A</v>
          </cell>
          <cell r="HZ95" t="str">
            <v>N/A</v>
          </cell>
          <cell r="IA95" t="str">
            <v>N/A</v>
          </cell>
          <cell r="IB95" t="str">
            <v>N/A</v>
          </cell>
          <cell r="IC95" t="str">
            <v>En lo corrido de la vigencia 2023, se han intervenido las siguientes sedes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Victimas-Ciudad Bolívar y 26. Alta Consejería para los derechos de las víctimas, la paz y la reconciliación -Sede Alterna Edificio Tequendama. Dentro de estas se incluyeron las sedes intervenidas con solicitudes a través del aplicativo GLPI (Gestionnaire libre de parc informatique), emergencias reportadas a la voz a voz y las priorizadas.</v>
          </cell>
          <cell r="ID95" t="str">
            <v/>
          </cell>
          <cell r="IE95" t="str">
            <v/>
          </cell>
          <cell r="IF95" t="str">
            <v/>
          </cell>
          <cell r="IG95" t="str">
            <v>No programó avance para el periodo</v>
          </cell>
          <cell r="IH95" t="str">
            <v>En marzo de 2023, la Secretaría General realizó el mantenimiento de 6 sedes, con base en la programación: 1)Supercade Suba , 2)Supercade calle 13 ,3)Supercade Engativá–ventanilla atención a víctimas, 4)Cade Servitá , 5)Manz.Liévano, 6)Imprenta</v>
          </cell>
          <cell r="II95" t="str">
            <v>No se programó avance para el periodo</v>
          </cell>
          <cell r="IJ95" t="str">
            <v>No se programó avance para el periodo</v>
          </cell>
          <cell r="IK95" t="str">
            <v>A junio de 2023, se intevinieron las siguientes 26 sedes de la Secretaía General,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Victimas-Cuidad Bolívar y 26. Alta Consejería para los derechos de las víctimas, la paz y la reconciliación -Sede Alterna Edificio Tequendama. Dentro de estas se incluyeron las sedes intervenidas con solicitudes a través del aplicativo GLPI (Gestionnaire libre de parc informatique), emergencias reportadas a la voz a voz y las priorizadas.</v>
          </cell>
          <cell r="IL95" t="str">
            <v/>
          </cell>
          <cell r="IM95" t="str">
            <v/>
          </cell>
          <cell r="IN95" t="str">
            <v/>
          </cell>
          <cell r="IO95" t="str">
            <v/>
          </cell>
          <cell r="IP95" t="str">
            <v/>
          </cell>
          <cell r="IQ95" t="str">
            <v/>
          </cell>
          <cell r="IR95">
            <v>0</v>
          </cell>
          <cell r="IS95">
            <v>0</v>
          </cell>
          <cell r="IT95">
            <v>1</v>
          </cell>
          <cell r="IU95">
            <v>0</v>
          </cell>
          <cell r="IV95">
            <v>0</v>
          </cell>
          <cell r="IW95">
            <v>3.3333333333333335</v>
          </cell>
          <cell r="IX95">
            <v>0</v>
          </cell>
          <cell r="IY95">
            <v>0</v>
          </cell>
          <cell r="IZ95">
            <v>0</v>
          </cell>
          <cell r="JA95">
            <v>0</v>
          </cell>
          <cell r="JB95">
            <v>0</v>
          </cell>
          <cell r="JC95">
            <v>0</v>
          </cell>
          <cell r="JD95">
            <v>1</v>
          </cell>
          <cell r="JE95">
            <v>0</v>
          </cell>
          <cell r="JF95">
            <v>0</v>
          </cell>
          <cell r="JG95">
            <v>23.076923076923077</v>
          </cell>
          <cell r="JH95">
            <v>0</v>
          </cell>
          <cell r="JI95">
            <v>0</v>
          </cell>
          <cell r="JJ95">
            <v>76.923076923076934</v>
          </cell>
          <cell r="JK95">
            <v>0</v>
          </cell>
          <cell r="JL95">
            <v>0</v>
          </cell>
          <cell r="JM95">
            <v>0</v>
          </cell>
          <cell r="JN95">
            <v>0</v>
          </cell>
          <cell r="JO95">
            <v>0</v>
          </cell>
          <cell r="JP95">
            <v>0</v>
          </cell>
          <cell r="JQ95">
            <v>100.00000000000001</v>
          </cell>
          <cell r="JR95">
            <v>0</v>
          </cell>
          <cell r="JS95">
            <v>0</v>
          </cell>
          <cell r="JT95">
            <v>23.076923076923077</v>
          </cell>
          <cell r="JU95">
            <v>23.076923076923077</v>
          </cell>
          <cell r="JV95">
            <v>23.076923076923077</v>
          </cell>
          <cell r="JW95">
            <v>100.00000000000001</v>
          </cell>
          <cell r="JX95">
            <v>100.00000000000001</v>
          </cell>
          <cell r="JY95">
            <v>100.00000000000001</v>
          </cell>
          <cell r="JZ95">
            <v>100.00000000000001</v>
          </cell>
          <cell r="KA95">
            <v>100.00000000000001</v>
          </cell>
          <cell r="KB95">
            <v>100.00000000000001</v>
          </cell>
          <cell r="KC95">
            <v>100.00000000000001</v>
          </cell>
          <cell r="KD95" t="str">
            <v>No Programó</v>
          </cell>
          <cell r="KE95" t="str">
            <v/>
          </cell>
          <cell r="KF95">
            <v>100</v>
          </cell>
          <cell r="KG95" t="str">
            <v/>
          </cell>
          <cell r="KH95" t="str">
            <v/>
          </cell>
          <cell r="KI95">
            <v>333.33333333333337</v>
          </cell>
          <cell r="KJ95" t="str">
            <v/>
          </cell>
          <cell r="KK95" t="str">
            <v/>
          </cell>
          <cell r="KL95" t="str">
            <v/>
          </cell>
          <cell r="KM95" t="str">
            <v/>
          </cell>
          <cell r="KN95" t="str">
            <v/>
          </cell>
          <cell r="KO95" t="str">
            <v/>
          </cell>
          <cell r="KP95" t="str">
            <v>No Programó</v>
          </cell>
          <cell r="KQ95" t="str">
            <v>No Programó</v>
          </cell>
          <cell r="KR95">
            <v>100</v>
          </cell>
          <cell r="KS95">
            <v>100</v>
          </cell>
          <cell r="KT95">
            <v>100</v>
          </cell>
          <cell r="KU95">
            <v>216.66666666666669</v>
          </cell>
          <cell r="KV95" t="str">
            <v/>
          </cell>
          <cell r="KW95" t="str">
            <v/>
          </cell>
          <cell r="KX95" t="str">
            <v/>
          </cell>
          <cell r="KY95" t="str">
            <v/>
          </cell>
          <cell r="KZ95" t="str">
            <v/>
          </cell>
          <cell r="LA95" t="str">
            <v/>
          </cell>
          <cell r="LB95">
            <v>216.66666666666669</v>
          </cell>
          <cell r="LC95" t="str">
            <v>7873_1</v>
          </cell>
          <cell r="LD95" t="str">
            <v>1. Gestionar de manera eficiente los recursos para apoyar la misionalidad de la Entidad.</v>
          </cell>
          <cell r="LE95">
            <v>92.857142857142861</v>
          </cell>
          <cell r="LF95">
            <v>50.498684210526314</v>
          </cell>
          <cell r="LG95" t="str">
            <v/>
          </cell>
          <cell r="LH95" t="str">
            <v/>
          </cell>
          <cell r="LI95">
            <v>96.428571428571431</v>
          </cell>
          <cell r="LJ95">
            <v>45.086342105263157</v>
          </cell>
          <cell r="LK95">
            <v>7486421000</v>
          </cell>
          <cell r="LL95">
            <v>6752895378</v>
          </cell>
          <cell r="LM95">
            <v>2163093513</v>
          </cell>
          <cell r="LN95">
            <v>1444531924</v>
          </cell>
          <cell r="LO95">
            <v>620896729</v>
          </cell>
          <cell r="LP95" t="str">
            <v>No Programó</v>
          </cell>
          <cell r="LQ95" t="str">
            <v>No Programó</v>
          </cell>
          <cell r="LR95">
            <v>6</v>
          </cell>
          <cell r="LS95">
            <v>0</v>
          </cell>
          <cell r="LT95">
            <v>0</v>
          </cell>
          <cell r="LU95">
            <v>20</v>
          </cell>
          <cell r="LV95" t="str">
            <v/>
          </cell>
          <cell r="LW95" t="str">
            <v/>
          </cell>
          <cell r="LX95" t="str">
            <v/>
          </cell>
          <cell r="LY95" t="str">
            <v/>
          </cell>
          <cell r="LZ95" t="str">
            <v/>
          </cell>
          <cell r="MA95" t="str">
            <v/>
          </cell>
          <cell r="MB95">
            <v>26</v>
          </cell>
          <cell r="MC95">
            <v>26</v>
          </cell>
          <cell r="MD95">
            <v>26</v>
          </cell>
          <cell r="ME95" t="str">
            <v>Oportuno: Se radica en los tiempos establecidos por la Oficina Asesora de Planeación - OAP</v>
          </cell>
          <cell r="MF95" t="str">
            <v>No aplica</v>
          </cell>
          <cell r="MG95" t="str">
            <v>No oportuna: El tiempo de radicación debe coincidir con el plazo establecido por la Oficina Asesora de Planeación - OAP</v>
          </cell>
          <cell r="MH95" t="str">
            <v>No aplica</v>
          </cell>
          <cell r="MI95" t="str">
            <v>No aplica</v>
          </cell>
          <cell r="MJ95">
            <v>0</v>
          </cell>
          <cell r="MK95">
            <v>0</v>
          </cell>
          <cell r="ML95">
            <v>0</v>
          </cell>
          <cell r="MM95">
            <v>0</v>
          </cell>
          <cell r="MN95">
            <v>0</v>
          </cell>
          <cell r="MO95">
            <v>0</v>
          </cell>
          <cell r="MP95">
            <v>0</v>
          </cell>
          <cell r="MQ95" t="str">
            <v>Coherente: La información de avance de la magnitud, consignada en el reporte del periodo, concuerda con la programación realizada, con la información cualitativa presentada, con las actividades establecidas (si aplica) y con los soportes presentados. Esta</v>
          </cell>
          <cell r="MR95" t="str">
            <v>No aplica</v>
          </cell>
          <cell r="MS95" t="str">
            <v>Oportunidad de mejora: La información de avance de la magnitud consignada en el reporte del periodo, respecto a la programación realizada, la información cualitativa presentada, las actividades establecidas (si aplica) y los soportes presentados, presenta</v>
          </cell>
          <cell r="MT95" t="str">
            <v>No aplica</v>
          </cell>
          <cell r="MU95" t="str">
            <v>No aplica</v>
          </cell>
          <cell r="MV95">
            <v>0</v>
          </cell>
          <cell r="MW95">
            <v>0</v>
          </cell>
          <cell r="MX95">
            <v>0</v>
          </cell>
          <cell r="MY95">
            <v>0</v>
          </cell>
          <cell r="MZ95">
            <v>0</v>
          </cell>
          <cell r="NA95">
            <v>0</v>
          </cell>
          <cell r="NB95">
            <v>0</v>
          </cell>
          <cell r="NC95" t="str">
            <v>No Programó</v>
          </cell>
          <cell r="ND95" t="str">
            <v>No Programó</v>
          </cell>
          <cell r="NE95">
            <v>100</v>
          </cell>
          <cell r="NF95">
            <v>100</v>
          </cell>
          <cell r="NG95">
            <v>100</v>
          </cell>
          <cell r="NH95">
            <v>216.66666666666669</v>
          </cell>
          <cell r="NI95" t="str">
            <v/>
          </cell>
          <cell r="NJ95" t="str">
            <v/>
          </cell>
          <cell r="NK95" t="str">
            <v/>
          </cell>
          <cell r="NL95" t="str">
            <v/>
          </cell>
          <cell r="NM95" t="str">
            <v/>
          </cell>
          <cell r="NN95" t="str">
            <v/>
          </cell>
          <cell r="NO95" t="str">
            <v>No Aplica</v>
          </cell>
          <cell r="NP95" t="str">
            <v>No Aplica</v>
          </cell>
          <cell r="NQ95" t="str">
            <v>No Aplica</v>
          </cell>
          <cell r="NR95" t="str">
            <v>No Aplica</v>
          </cell>
          <cell r="NS95" t="str">
            <v>No Aplica</v>
          </cell>
          <cell r="NT95">
            <v>0</v>
          </cell>
          <cell r="NU95">
            <v>0</v>
          </cell>
          <cell r="NV95">
            <v>0</v>
          </cell>
          <cell r="NW95">
            <v>0</v>
          </cell>
          <cell r="NX95">
            <v>0</v>
          </cell>
          <cell r="NY95">
            <v>0</v>
          </cell>
          <cell r="NZ95">
            <v>0</v>
          </cell>
          <cell r="OA95"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95" t="str">
            <v>No se identificaron problemas o dificultades. Este indicador no presenta programación para el periodo de reporte</v>
          </cell>
          <cell r="OC95"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D95" t="str">
            <v>Este indicador se encuentra en riesgo de incumplimiento debido a que el contrato de obra de la red contra incendios no cuenta con acta de inicio, toda vez que, el contratista no ha realizado la entrega de documentos (de hojas de vida, soportes para la ejecución del proyecto, análisis de precios unitarios de la propuesta económica) para suscribirla, según el pliego de condiciones. Se está revisando entre Corporativa y Contratación declarar un posible incumplimiento y se supende el contrato de interventoría.</v>
          </cell>
          <cell r="OE95" t="str">
            <v>No se identificaron problemas o dificultades. Este indicador no presenta programación para el periodo de reporte</v>
          </cell>
          <cell r="OF95">
            <v>0</v>
          </cell>
          <cell r="OG95">
            <v>0</v>
          </cell>
          <cell r="OH95">
            <v>0</v>
          </cell>
          <cell r="OI95">
            <v>0</v>
          </cell>
          <cell r="OJ95">
            <v>0</v>
          </cell>
          <cell r="OK95">
            <v>0</v>
          </cell>
          <cell r="OL95">
            <v>0</v>
          </cell>
          <cell r="OO95" t="str">
            <v>PD165</v>
          </cell>
          <cell r="OP95">
            <v>12</v>
          </cell>
          <cell r="OQ95" t="str">
            <v>N/A</v>
          </cell>
          <cell r="OR95" t="str">
            <v>N/A</v>
          </cell>
          <cell r="OS95" t="str">
            <v>N/A</v>
          </cell>
          <cell r="OT95" t="str">
            <v>N/A</v>
          </cell>
          <cell r="OU95" t="str">
            <v>N/A</v>
          </cell>
          <cell r="OV95" t="str">
            <v>N/A</v>
          </cell>
          <cell r="OW95" t="str">
            <v>N/A</v>
          </cell>
          <cell r="OX95" t="str">
            <v>N/A</v>
          </cell>
          <cell r="OY95" t="str">
            <v>N/A</v>
          </cell>
          <cell r="OZ95" t="str">
            <v>N/A</v>
          </cell>
          <cell r="PA95" t="str">
            <v>N/A</v>
          </cell>
          <cell r="PB95" t="str">
            <v>N/A</v>
          </cell>
          <cell r="PC95" t="str">
            <v>N/A</v>
          </cell>
          <cell r="PD95" t="str">
            <v>N/A</v>
          </cell>
          <cell r="PE95" t="str">
            <v>N/A</v>
          </cell>
          <cell r="PF95" t="str">
            <v>N/A</v>
          </cell>
          <cell r="PG95" t="str">
            <v>N/A</v>
          </cell>
          <cell r="PH95" t="str">
            <v>N/A</v>
          </cell>
          <cell r="PI95" t="str">
            <v>N/A</v>
          </cell>
          <cell r="PJ95" t="str">
            <v>N/A</v>
          </cell>
          <cell r="PK95" t="str">
            <v>N/A</v>
          </cell>
          <cell r="PL95" t="str">
            <v>N/A</v>
          </cell>
          <cell r="PM95" t="str">
            <v>N/A</v>
          </cell>
          <cell r="PN95" t="str">
            <v>N/A</v>
          </cell>
          <cell r="PO95" t="str">
            <v>N/A</v>
          </cell>
          <cell r="PP95" t="str">
            <v>N/A</v>
          </cell>
          <cell r="PQ95">
            <v>6583654</v>
          </cell>
          <cell r="PR95">
            <v>1437948270</v>
          </cell>
          <cell r="PS95" t="str">
            <v>Indicador MGA</v>
          </cell>
        </row>
        <row r="96">
          <cell r="A96" t="str">
            <v>PD166</v>
          </cell>
          <cell r="B96">
            <v>7873</v>
          </cell>
          <cell r="C96" t="str">
            <v>7873_3</v>
          </cell>
          <cell r="D96">
            <v>2020110010189</v>
          </cell>
          <cell r="E96" t="str">
            <v>Un nuevo contrato social y ambiental para la Bogotá del siglo XXI</v>
          </cell>
          <cell r="F96" t="str">
            <v>5. Construir Bogotá región con gobierno abierto, transparente y ciudadanía consciente.</v>
          </cell>
          <cell r="G96" t="str">
            <v>56. Gestión Pública Efectiva</v>
          </cell>
          <cell r="H96" t="str">
            <v>Incrementar la capacidad institucional para atender con eficiencia los retos de su misionalidad en el Distrito.</v>
          </cell>
          <cell r="I96" t="str">
            <v>1. Gestionar de manera eficiente los recursos para apoyar la misionalidad de la Entidad.</v>
          </cell>
          <cell r="J96" t="str">
            <v>Fortalecimiento de la Capacidad Institucional de la Secretaría General</v>
          </cell>
          <cell r="K96" t="str">
            <v>Subsecretaria Corporativa</v>
          </cell>
          <cell r="L96" t="str">
            <v>Yaneth Suarez Acero</v>
          </cell>
          <cell r="M96" t="str">
            <v>Subsecretaria Corporativa</v>
          </cell>
          <cell r="N96" t="str">
            <v>Dirección Administrativa y Financiera</v>
          </cell>
          <cell r="O96" t="str">
            <v>Marcela Manrique Castro</v>
          </cell>
          <cell r="P96" t="str">
            <v>Directora Administrativa y Financiera</v>
          </cell>
          <cell r="Q96" t="str">
            <v>Jenny Alexandra Triana Casallas</v>
          </cell>
          <cell r="R96" t="str">
            <v>Nancy Montero</v>
          </cell>
          <cell r="S96" t="str">
            <v>3. Adelantar 100 porciento de la gestión necesaria para el mejoramiento de las sedes priorizadas</v>
          </cell>
          <cell r="T96" t="str">
            <v>Adelantar 100 porciento de la gestión necesaria para el mejoramiento de las sedes priorizadas</v>
          </cell>
          <cell r="AC96" t="str">
            <v>3. Adelantar 100 porciento de la gestión necesaria para el mejoramiento de las sedes priorizadas</v>
          </cell>
          <cell r="AI96" t="str">
            <v xml:space="preserve">PD_Meta Proyecto: 3. Adelantar 100 porciento de la gestión necesaria para el mejoramiento de las sedes priorizadas; </v>
          </cell>
          <cell r="AJ96">
            <v>0</v>
          </cell>
          <cell r="AK96">
            <v>44055</v>
          </cell>
          <cell r="AL96">
            <v>1</v>
          </cell>
          <cell r="AM96">
            <v>2023</v>
          </cell>
          <cell r="AN96" t="str">
            <v xml:space="preserve">Corresponde a la gestión realizada para lograr la adecuación y/o mantenimiento de las sedes priorizadas en cada vigencia. </v>
          </cell>
          <cell r="AO96" t="str">
            <v>Reducir riesgos como limitaciones de los inmuebles para prestar adecuadamente los servicios para los que están destinados; la prestación de los servicios de la Entidad de manera inadecuada o insuficiente; la posible afectación de la integridad de bienes y/o acervo documental de la Entidad.</v>
          </cell>
          <cell r="AP96">
            <v>2020</v>
          </cell>
          <cell r="AQ96">
            <v>2024</v>
          </cell>
          <cell r="AR96" t="str">
            <v>Constante</v>
          </cell>
          <cell r="AS96" t="str">
            <v>Eficiencia</v>
          </cell>
          <cell r="AT96" t="str">
            <v>Porcentaje</v>
          </cell>
          <cell r="AU96" t="str">
            <v>Gestión</v>
          </cell>
          <cell r="AV96">
            <v>2020</v>
          </cell>
          <cell r="AW96">
            <v>4</v>
          </cell>
          <cell r="AX96" t="str">
            <v>Informe de ejecución de proyecto</v>
          </cell>
          <cell r="AY96">
            <v>1</v>
          </cell>
          <cell r="BB96" t="str">
            <v xml:space="preserve">El 100% de la gestión programada para el mejoramiento de las sedes sedes priorizadas. </v>
          </cell>
          <cell r="BC96" t="str">
            <v>Total avance en la ejecución de las actividades programadas / Total ejecución programada de actividades</v>
          </cell>
          <cell r="BD96" t="str">
            <v>Avance en la ejecución de actividades programadas</v>
          </cell>
          <cell r="BE96" t="str">
            <v>Ejecución programada de Actividades</v>
          </cell>
          <cell r="BF96" t="str">
            <v>Soportes de radicación y/o adjudicación de los procesos de obra conforme con las sedes priorizadas por vigencia. 
Informes de Gestión de Obra.</v>
          </cell>
          <cell r="BG96">
            <v>2</v>
          </cell>
          <cell r="BH96">
            <v>44558</v>
          </cell>
          <cell r="BI96" t="str">
            <v>Se ajusta la descripción del indicador y las fuentes de información verificable.</v>
          </cell>
          <cell r="BJ96" t="str">
            <v>Plan de acción - proyectos de inversión (actividades)</v>
          </cell>
          <cell r="BK96">
            <v>100</v>
          </cell>
          <cell r="BL96">
            <v>100</v>
          </cell>
          <cell r="BM96">
            <v>100</v>
          </cell>
          <cell r="BN96">
            <v>100</v>
          </cell>
          <cell r="BO96">
            <v>100</v>
          </cell>
          <cell r="BP96">
            <v>100</v>
          </cell>
          <cell r="BQ96">
            <v>11998201283</v>
          </cell>
          <cell r="BR96">
            <v>1860016986</v>
          </cell>
          <cell r="BS96">
            <v>61789164</v>
          </cell>
          <cell r="BT96">
            <v>2192877003</v>
          </cell>
          <cell r="BU96">
            <v>1897518130</v>
          </cell>
          <cell r="BV96">
            <v>5986000000</v>
          </cell>
          <cell r="BW96">
            <v>100</v>
          </cell>
          <cell r="BX96">
            <v>100</v>
          </cell>
          <cell r="BY96">
            <v>100</v>
          </cell>
          <cell r="BZ96">
            <v>100</v>
          </cell>
          <cell r="CA96">
            <v>100</v>
          </cell>
          <cell r="CB96">
            <v>100</v>
          </cell>
          <cell r="CC96">
            <v>100</v>
          </cell>
          <cell r="CD96">
            <v>1860016986</v>
          </cell>
          <cell r="CE96">
            <v>289180626</v>
          </cell>
          <cell r="CF96">
            <v>61789164</v>
          </cell>
          <cell r="CG96">
            <v>61789164</v>
          </cell>
          <cell r="CH96">
            <v>2192877003</v>
          </cell>
          <cell r="CI96">
            <v>1150302195</v>
          </cell>
          <cell r="CJ96">
            <v>100</v>
          </cell>
          <cell r="CK96">
            <v>100</v>
          </cell>
          <cell r="CL96">
            <v>100</v>
          </cell>
          <cell r="CM96" t="str">
            <v>No aplica</v>
          </cell>
          <cell r="CN96" t="str">
            <v>Suma</v>
          </cell>
          <cell r="CO96">
            <v>2</v>
          </cell>
          <cell r="CP96">
            <v>4</v>
          </cell>
          <cell r="CQ96">
            <v>14.000000000000002</v>
          </cell>
          <cell r="CR96">
            <v>8</v>
          </cell>
          <cell r="CS96">
            <v>10</v>
          </cell>
          <cell r="CT96">
            <v>18</v>
          </cell>
          <cell r="CU96">
            <v>14.000000000000002</v>
          </cell>
          <cell r="CV96">
            <v>14.000000000000002</v>
          </cell>
          <cell r="CW96">
            <v>4</v>
          </cell>
          <cell r="CX96">
            <v>4</v>
          </cell>
          <cell r="CY96">
            <v>4</v>
          </cell>
          <cell r="CZ96">
            <v>4</v>
          </cell>
          <cell r="DA96">
            <v>100</v>
          </cell>
          <cell r="DB96">
            <v>56</v>
          </cell>
          <cell r="DC96">
            <v>56</v>
          </cell>
          <cell r="DD96">
            <v>2</v>
          </cell>
          <cell r="DE96">
            <v>4</v>
          </cell>
          <cell r="DF96">
            <v>14</v>
          </cell>
          <cell r="DG96">
            <v>8</v>
          </cell>
          <cell r="DH96">
            <v>10</v>
          </cell>
          <cell r="DI96">
            <v>18</v>
          </cell>
          <cell r="DJ96">
            <v>14</v>
          </cell>
          <cell r="DK96">
            <v>14</v>
          </cell>
          <cell r="DL96">
            <v>4</v>
          </cell>
          <cell r="DM96">
            <v>4</v>
          </cell>
          <cell r="DN96">
            <v>4</v>
          </cell>
          <cell r="DO96">
            <v>4</v>
          </cell>
          <cell r="DP96">
            <v>100</v>
          </cell>
          <cell r="DQ96">
            <v>2</v>
          </cell>
          <cell r="DR96">
            <v>4</v>
          </cell>
          <cell r="DS96">
            <v>6</v>
          </cell>
          <cell r="DT96">
            <v>8</v>
          </cell>
          <cell r="DU96">
            <v>10</v>
          </cell>
          <cell r="DV96">
            <v>10</v>
          </cell>
          <cell r="DW96">
            <v>0</v>
          </cell>
          <cell r="DX96">
            <v>0</v>
          </cell>
          <cell r="DY96">
            <v>0</v>
          </cell>
          <cell r="DZ96">
            <v>0</v>
          </cell>
          <cell r="EA96">
            <v>16</v>
          </cell>
          <cell r="EB96">
            <v>-16</v>
          </cell>
          <cell r="EC96">
            <v>40</v>
          </cell>
          <cell r="ED96">
            <v>40</v>
          </cell>
          <cell r="EE96" t="str">
            <v>Cronograma de ejecución para adelantar 100 Porciento de la Gestión necesaria para el mejoramiento de las Sedes Priorizadas en 2023.</v>
          </cell>
          <cell r="EF96" t="str">
            <v>Informe de supervisión (mes vencido)</v>
          </cell>
          <cell r="EG96" t="str">
            <v>Soportes de Radicación de procesos de contratación en la Dirección de Contratación.
Informe de supervisión (mes vencido)</v>
          </cell>
          <cell r="EH96" t="str">
            <v>Informe de supervisión (mes vencido)</v>
          </cell>
          <cell r="EI96" t="str">
            <v>Informe de supervisión (mes vencido)</v>
          </cell>
          <cell r="EJ96" t="str">
            <v>Evidencias de Suscripción de contratos de obra
Informe de supervisión (mes vencido)</v>
          </cell>
          <cell r="EK96" t="str">
            <v>Informe de supervisión (mes vencido)</v>
          </cell>
          <cell r="EL96" t="str">
            <v>Informe de supervisión (mes vencido)</v>
          </cell>
          <cell r="EM96" t="str">
            <v>Informe de supervisión (mes vencido)</v>
          </cell>
          <cell r="EN96" t="str">
            <v>Informe de supervisión (mes vencido)</v>
          </cell>
          <cell r="EO96" t="str">
            <v>Informe de supervisión (mes vencido)</v>
          </cell>
          <cell r="EP96" t="str">
            <v>Soportes de Radicación dsoportes de liquidación en la Dirección de Contratación.</v>
          </cell>
          <cell r="EQ96" t="str">
            <v>Cronograma de ejecución para adelantar 100 Porciento de la Gestión necesaria para el mejoramiento de las Sedes Priorizadas en 2023.</v>
          </cell>
          <cell r="ER96" t="str">
            <v>Informe de supervisión (mes vencido) -Enero</v>
          </cell>
          <cell r="ES96" t="str">
            <v>Informe de supervisión (mes vencido)</v>
          </cell>
          <cell r="ET96" t="str">
            <v>Soportes de radicación de procesos de contratación en la Dirección de Contratación (soporte correspondiente al rezago del mes de marzo, superado en abril)</v>
          </cell>
          <cell r="EU96" t="str">
            <v>Informe de supervisión (mes vencido)</v>
          </cell>
          <cell r="EV96" t="str">
            <v>Informe de supervisión de obra e interventoría (mes vencido)
Acta de inicio del contrato 4233000-995-2022</v>
          </cell>
          <cell r="EW96">
            <v>0</v>
          </cell>
          <cell r="EX96">
            <v>0</v>
          </cell>
          <cell r="EY96">
            <v>0</v>
          </cell>
          <cell r="EZ96">
            <v>0</v>
          </cell>
          <cell r="FA96">
            <v>0</v>
          </cell>
          <cell r="FB96">
            <v>0</v>
          </cell>
          <cell r="FC96">
            <v>1944667000</v>
          </cell>
          <cell r="FD96">
            <v>1944667000</v>
          </cell>
          <cell r="FE96">
            <v>1944667000</v>
          </cell>
          <cell r="FF96">
            <v>1944667000</v>
          </cell>
          <cell r="FG96">
            <v>1944667000</v>
          </cell>
          <cell r="FH96">
            <v>1944667000</v>
          </cell>
          <cell r="FI96">
            <v>1944667000</v>
          </cell>
          <cell r="FJ96">
            <v>1944667000</v>
          </cell>
          <cell r="FK96">
            <v>1944667000</v>
          </cell>
          <cell r="FL96">
            <v>1944667000</v>
          </cell>
          <cell r="FM96">
            <v>1944667000</v>
          </cell>
          <cell r="FN96">
            <v>1944667000</v>
          </cell>
          <cell r="FO96">
            <v>1944667000</v>
          </cell>
          <cell r="FP96">
            <v>1944667000</v>
          </cell>
          <cell r="FQ96">
            <v>1944667000</v>
          </cell>
          <cell r="FR96">
            <v>1897518130</v>
          </cell>
          <cell r="FS96">
            <v>1897518130</v>
          </cell>
          <cell r="FT96">
            <v>1897518130</v>
          </cell>
          <cell r="FU96">
            <v>1897518130</v>
          </cell>
          <cell r="FV96">
            <v>0</v>
          </cell>
          <cell r="FW96">
            <v>0</v>
          </cell>
          <cell r="FX96">
            <v>0</v>
          </cell>
          <cell r="FY96">
            <v>0</v>
          </cell>
          <cell r="FZ96">
            <v>0</v>
          </cell>
          <cell r="GA96">
            <v>0</v>
          </cell>
          <cell r="GB96">
            <v>1897518130</v>
          </cell>
          <cell r="GC96">
            <v>1327654898</v>
          </cell>
          <cell r="GD96">
            <v>1327654898</v>
          </cell>
          <cell r="GE96">
            <v>1327654898</v>
          </cell>
          <cell r="GF96">
            <v>1327654898</v>
          </cell>
          <cell r="GG96">
            <v>1327654898</v>
          </cell>
          <cell r="GH96">
            <v>1327654898</v>
          </cell>
          <cell r="GI96">
            <v>0</v>
          </cell>
          <cell r="GJ96">
            <v>0</v>
          </cell>
          <cell r="GK96">
            <v>0</v>
          </cell>
          <cell r="GL96">
            <v>0</v>
          </cell>
          <cell r="GM96">
            <v>0</v>
          </cell>
          <cell r="GN96">
            <v>0</v>
          </cell>
          <cell r="GO96">
            <v>1327654898</v>
          </cell>
          <cell r="GP96">
            <v>0</v>
          </cell>
          <cell r="GQ96">
            <v>0</v>
          </cell>
          <cell r="GR96">
            <v>0</v>
          </cell>
          <cell r="GS96">
            <v>0</v>
          </cell>
          <cell r="GT96">
            <v>0</v>
          </cell>
          <cell r="GU96">
            <v>0</v>
          </cell>
          <cell r="GV96">
            <v>0</v>
          </cell>
          <cell r="GW96">
            <v>0</v>
          </cell>
          <cell r="GX96">
            <v>0</v>
          </cell>
          <cell r="GY96">
            <v>0</v>
          </cell>
          <cell r="GZ96">
            <v>0</v>
          </cell>
          <cell r="HA96">
            <v>0</v>
          </cell>
          <cell r="HB96">
            <v>0</v>
          </cell>
          <cell r="HC96">
            <v>1042574808</v>
          </cell>
          <cell r="HD96">
            <v>1042574808</v>
          </cell>
          <cell r="HE96">
            <v>1042574808</v>
          </cell>
          <cell r="HF96">
            <v>1042574808</v>
          </cell>
          <cell r="HG96">
            <v>1042574808</v>
          </cell>
          <cell r="HH96">
            <v>1042574808</v>
          </cell>
          <cell r="HI96">
            <v>0</v>
          </cell>
          <cell r="HJ96">
            <v>0</v>
          </cell>
          <cell r="HK96">
            <v>0</v>
          </cell>
          <cell r="HL96">
            <v>0</v>
          </cell>
          <cell r="HM96">
            <v>0</v>
          </cell>
          <cell r="HN96">
            <v>0</v>
          </cell>
          <cell r="HO96">
            <v>1042574808</v>
          </cell>
          <cell r="HP96">
            <v>0</v>
          </cell>
          <cell r="HQ96">
            <v>0</v>
          </cell>
          <cell r="HR96">
            <v>0</v>
          </cell>
          <cell r="HS96">
            <v>147342754</v>
          </cell>
          <cell r="HT96">
            <v>147342754</v>
          </cell>
          <cell r="HU96">
            <v>217553044</v>
          </cell>
          <cell r="HV96">
            <v>0</v>
          </cell>
          <cell r="HW96">
            <v>0</v>
          </cell>
          <cell r="HX96">
            <v>0</v>
          </cell>
          <cell r="HY96">
            <v>0</v>
          </cell>
          <cell r="HZ96">
            <v>0</v>
          </cell>
          <cell r="IA96">
            <v>0</v>
          </cell>
          <cell r="IB96">
            <v>217553044</v>
          </cell>
          <cell r="IC96" t="str">
            <v>En lo corrido de la vigencia 2023, la Secretaría General  formuló la programación de los procesos que se van a realizar durante 2023 para el mejoramiento de las sedes priorizadas, adicionalmente se presentan dos informes de interventoría del contrato número 995 de 2022 cuyo objeto es "Realizar a precios unitarios fijos, sin fórmula de reajuste, la obra necesaria para la implementación de la red contra incendio del Archivo Distrital, de la Secretaría General de la Alcaldía Mayor de Bogotá". A este respecto,  el contrato 4233000-995-2022 "Realizar a precios unitarios fijos, sin fórmula de reajuste, la obra necesaria para la implementación de la red contra incendio del Archivo Distrital, de la Secretaría General de la Alcaldía Mayor de Bogotá" suscribió acta de inicio el 20 de junio de 2023, después de acudir a diversas audiencias frente a un posible incumplimiento contractual. Es importante mencionar que respecto al contrato 4233000-996-2022 "interventoría técnica, ambiental, administrativa, financiera y jurídica de la obra contrada necesaria para la implementación de la red contra incendio del Archivo Distrital, de la Secretaría General de la Alcaldía Mayor de Bogotá", este solicitó una modificación a raíz de la firma del acta de inicio del contrato 995 la necesidad de contar con un equipo interdisciplinario, conformado por profesionales altamente capacitados a fin de garantizar una verificación exhaustiva de los ajustes realizados al diseño y las alternativas propuestas por el contratista. Así las cosas, cabe resaltar que el aval por parte de la Interventoría implica entonces, desde las áreas geotécnica, hidromecánica e hidráulica, estructural y eléctrica, la revisión de modelos matemáticos y memorias de cálculo; así mismo la validación o aval de las nuevas especificaciones técnicas, planimetría del proyecto, análisis de precios unitarios de los nuevos ítems que genera el cálculo de detalle y aprobación completa del diseño ajustado, que bajo el cumplimiento de la normatividad vigente, garantice que el producto entregado por el Consorcio ejecutor del proyecto RED UP, mitiga y/o controla un incendio al interior de la edificación de forma segura y eficaz, desde la captación hasta el rociador más lejano que indique la ruta crítica.
En el mes de junio de 2023, no se logró la adjudicación del proceso de contratación "Realizar a precios unitarios fijos sin fórmula de reajuste la obra y adecuaciones necesarias en las oficinas de la Manzana Liévano, el CMPR,  Archivo Distrital, Supercade Américas y  demás y se espera adjudicación la primera semana de julio.</v>
          </cell>
          <cell r="ID96" t="str">
            <v>El mes de abril se presentó un rezago de 8 que corresponde al Informe de supervisión de obra e interventoría resultantes de la ejecución de los contratos 4233000-995-2022 "Realizar a precios unitarios fijos, sin fórmula de reajuste, la obra necesaria para la implementación de la red contra incendio del Archivo Distrital, de la Secretaría General de la Alcaldía Mayor de Bogotá" y 4233000-996-2022 "interventoría técnica, ambiental, administrativa, financiera y jurídica de la obra contrada necesaria para la implementación de la red contra incendio del Archivo Distrital, de la Secretaría General de la Alcaldía Mayor de Bogotá", que continua para el mes de junio, toda vez que el acta de inio del contrato 4233000-995-2022 se suscribió el 20 de junio . 
Por otro lado, en el mes de junio de 2023, no se logró la adjudicación del proceso de contratación "Realizar a precios unitarios fijos sin fórmula de reajuste la obra y adecuaciones necesarias en las oficinas de la Manzana Liévano, el CMPR,  Archivo Distrital, Supercade Américas y  demás y se espera adjudicación la primera semana de julio.</v>
          </cell>
          <cell r="IE96" t="str">
            <v/>
          </cell>
          <cell r="IF96" t="str">
            <v>En enero, se formuló la programación de los procesos que se van a realizar durante 2023 para el mejoramiento de las sedes priorizadas</v>
          </cell>
          <cell r="IG96" t="str">
            <v xml:space="preserve">En febrero, la interventoría del contrato de obra necesaria para la implementación de la red contra incendio del Archivo Distrital de la Secretaría General de la Alcaldía Mayor de Bogotá, presenta el correspondiente informe del mes enero (mes vencido). Ahora bien, por parte del interventor ha instado al contratista de la obra para que dé cumplimiento a la totalidad de los requerimientos pactados en los anexos técnicos y en las obligaciones. </v>
          </cell>
          <cell r="IH96" t="str">
            <v xml:space="preserve">En el mes de marzo  de 2023, debido a que no logró la culminación de estudios previos, no se pudo realizar la radicación en la Dirección de Contratación del proceso de contratación "Realizar a precios unitarios fijos sin fórmula de reajuste la obra y adecuaciones necesarias en las oficinas de la Manzana Liévano, el CMPR,  Archivo Distrital, Supercade Américas y  demás sedes priorizadas de la Secretaría General de la Alcaldía Mayor de Bogotá D.C", sin embargo, se estima la radicación a mediados de abril de 2023.
La interventoría del contrato de obra necesaria para la implementación de la red contra incendio del Archivo Distrital de la Secretaría General de la Alcaldía Mayor de Bogotá, presenta el segundo informe de interventoría. Ahora bien, por parte del interventor ha instado al contratista de la obra para que dé cumplimiento a la totalidad de los requerimientos pactados en los anexos técnicos y en las obligaciones. </v>
          </cell>
          <cell r="II96" t="str">
            <v>En el mes de marzo se presentó un rezago de 8 que se subsanó en abril con la radicación en la Dirección de Contratación el 28/04/2023, bajo el radicado No. 3-2023-12808, del proceso de contratación para "Realizar a precios unitarios fijos sin fórmula de reajuste las reparaciones locativas necesarias en los edificios Liévano y Bicentenario de la Manzana Liévano y el Centro de Memoria Paz y Reconciliación de la Secretaría General de la Alcaldía Mayor se Bogotá D.C"
Por otro lado, para el mes de Abril, se tiene un rezago de 8 que corresponde al Informe de supervisión de obra e interventoría resultantes de la ejecución de los contratos 4233000-995-2022 "Realizar a precios unitarios fijos, sin fórmula de reajuste, la obra necesaria para la implementación de la red contra incendio del Archivo Distrital, de la Secretaría General de la Alcaldía Mayor de Bogotá" y 4233000-996-2022 "interventoría técnica, ambiental, administrativa, financiera y jurídica de la obra contrada necesaria para la implementación de la red contra incendio del Archivo Distrital, de la Secretaría General de la Alcaldía Mayor de Bogotá", se suspendió la audiencia del posible incumplimiento hasta el 30/05/2023. Es importante mencionar que respecto al contrato de interventoría 42330000-996-2022, este se suspendió.</v>
          </cell>
          <cell r="IJ96" t="str">
            <v xml:space="preserve">Para el mes de mayo no se realizó la audiencia del posible incumplimiento del contrato 4233000-995-2022 cuyo objeto es "Realizar a precios unitarios fijos, sin fórmula de reajuste, la obra necesaria para la implementación de la red contra incendio del Archivo Distrital, de la Secretaría General de la Alcaldía Mayor de Bogotá", la cual se aplazó hasta el 05/06/2023.
Respecto al contrato de Interventoría 42330000-996-2022, este reinició el 18/052023, durante el periodo el contratista de obra presentó al interventor información de ajustes y balances, los cuales fueron revisados por el contratista de interventoría, emitiendo el comunicado "RL – SGA – 4233000-996-2022-65, con asunto: " 065- PRESUPUESTO AJUSTE A DISEÑO" 
Es importante tener presente, que el acta de inicio del contrato 4233000-995-2022 no se ha suscrito, lo anterior obedece a que el contratista de obra ha manifestado que antes de realizar el acta de inicio, él deberá realizar la ingeniería de detalle, para establecer los diseños y presupuestos finales de la red al interior de la edificación; no obstante, se precisa que la Entidad adelantó el proceso de posible incumplimiento contra del contratista 4233000-995-2022, basado en que se han dado las condiciones para la firma del acta de inicio, es decir ya fue aprobado el personal mínimo del contratista, se tiene aprobada la Póliza y por último se aprobaron los APUS contractuales por parte del interventor. 
Pese a que se le ha manifestado al contratista de obra en varias oportunidades la importancia de la firma del acta de inicio, no se ha logrado; ahora bien, paralelo a esta situación, la Entidad adelantó mesas de trabajo con el contratista de obra con el fin de poder avanzar y brindar los medios necesarios para llevar a cabo el objeto del contrato.
Respecto al proceso con objeto: "Realizar a precios unitarios fijos sin fórmula de reajuste las reparaciones locativas necesarias en los edificios Liévano y Bicentenario de la Manzana Liévano y el Centro de Memoria Paz y Reconciliación de la Secretaría General de la Alcaldía Mayor se Bogotá D.C", se radicó en la Dirección de Contratación el 28/04/2023, bajo el radicado No. 3-2023-12808, durante el mes de mayo se recibieron las observaciones a los prepliegos y se aprobaron los pliegos definitivos en el Comité de contratación realizado el  31/05/2023. </v>
          </cell>
          <cell r="IK96" t="str">
            <v xml:space="preserve">El 20 de junio se suscribió el acta de inicio del contrato 4233000-995-2022 cuyo objeto es "Realizar a precios unitarios fijos, sin fórmula de reajuste, la obra necesaria para la implementación de la red contra incendio del Archivo Distrital, de la Secretaría General de la Alcaldía Mayor de Bogotá", una vez superadas las dificultades que llevaron a la realización de una serie de audiencias relacionadas con el posible incumplimiento del contrato
En consecuencia, la interventoría del contrato de obra necesaria para la implementación de la red contra incendio del Archivo Distrital de la Secretaría General de la Alcaldía Mayor de Bogotá presenta justificación para la adición de recursos del contrato de interventoría 42330000-996-2022, sustentada en la necesidad de contar con un equipo interdisciplinario, conformado por profesionales altamente capacitados a fin de garantizar una verificación exhaustiva de los ajustes realizados al diseño y las alternativas propuestas por el contratista. Así las cosas, cabe resaltar que el aval por parte de la Interventoría implica entonces, desde las áreas geotécnica, hidromecánica e hidráulica, estructural y eléctrica, la revisión de modelos matemáticos y memorias de cálculo; así mismo la validación o aval de las nuevas especificaciones técnicas, planimetría del proyecto, análisis de precios unitarios de los nuevos ítems que genera el cálculo de detalle y aprobación completa del diseño ajustado, que bajo el cumplimiento de la normatividad vigente, garantice que el producto entregado por el Consorcio ejecutor del proyecto RED UP, mitiga y/o controla un incendio al interior de la edificación de forma segura y eficaz, desde la captación hasta el rociador más lejano que indique la ruta crítica.
En el mes de junio de 2023, no se logró la adjudicación del proceso de contratación "Realizar a precios unitarios fijos sin fórmula de reajuste la obra y adecuaciones necesarias en las oficinas de la Manzana Liévano, el CMPR,  Archivo Distrital, Supercade Américas y  demás </v>
          </cell>
          <cell r="IL96" t="str">
            <v/>
          </cell>
          <cell r="IM96" t="str">
            <v/>
          </cell>
          <cell r="IN96" t="str">
            <v/>
          </cell>
          <cell r="IO96" t="str">
            <v/>
          </cell>
          <cell r="IP96" t="str">
            <v/>
          </cell>
          <cell r="IQ96" t="str">
            <v/>
          </cell>
          <cell r="IR96">
            <v>1</v>
          </cell>
          <cell r="IS96">
            <v>1</v>
          </cell>
          <cell r="IT96">
            <v>0.42857142857142855</v>
          </cell>
          <cell r="IU96">
            <v>1</v>
          </cell>
          <cell r="IV96">
            <v>1</v>
          </cell>
          <cell r="IW96">
            <v>0.55555555555555558</v>
          </cell>
          <cell r="IX96">
            <v>0</v>
          </cell>
          <cell r="IY96">
            <v>0</v>
          </cell>
          <cell r="IZ96">
            <v>0</v>
          </cell>
          <cell r="JA96">
            <v>0</v>
          </cell>
          <cell r="JB96">
            <v>4</v>
          </cell>
          <cell r="JC96">
            <v>-4</v>
          </cell>
          <cell r="JD96">
            <v>0.4</v>
          </cell>
          <cell r="JE96">
            <v>2</v>
          </cell>
          <cell r="JF96">
            <v>4</v>
          </cell>
          <cell r="JG96">
            <v>6</v>
          </cell>
          <cell r="JH96">
            <v>8</v>
          </cell>
          <cell r="JI96">
            <v>10</v>
          </cell>
          <cell r="JJ96">
            <v>10</v>
          </cell>
          <cell r="JK96">
            <v>0</v>
          </cell>
          <cell r="JL96">
            <v>0</v>
          </cell>
          <cell r="JM96">
            <v>0</v>
          </cell>
          <cell r="JN96">
            <v>0</v>
          </cell>
          <cell r="JO96">
            <v>16</v>
          </cell>
          <cell r="JP96">
            <v>-16</v>
          </cell>
          <cell r="JQ96">
            <v>40</v>
          </cell>
          <cell r="JR96">
            <v>2</v>
          </cell>
          <cell r="JS96">
            <v>6</v>
          </cell>
          <cell r="JT96">
            <v>12</v>
          </cell>
          <cell r="JU96">
            <v>20</v>
          </cell>
          <cell r="JV96">
            <v>30</v>
          </cell>
          <cell r="JW96">
            <v>40</v>
          </cell>
          <cell r="JX96">
            <v>40</v>
          </cell>
          <cell r="JY96">
            <v>40</v>
          </cell>
          <cell r="JZ96">
            <v>40</v>
          </cell>
          <cell r="KA96">
            <v>40</v>
          </cell>
          <cell r="KB96">
            <v>56</v>
          </cell>
          <cell r="KC96">
            <v>40</v>
          </cell>
          <cell r="KD96">
            <v>100</v>
          </cell>
          <cell r="KE96">
            <v>100</v>
          </cell>
          <cell r="KF96">
            <v>42.857142857142854</v>
          </cell>
          <cell r="KG96">
            <v>100</v>
          </cell>
          <cell r="KH96">
            <v>100</v>
          </cell>
          <cell r="KI96">
            <v>55.555555555555557</v>
          </cell>
          <cell r="KJ96" t="str">
            <v/>
          </cell>
          <cell r="KK96" t="str">
            <v/>
          </cell>
          <cell r="KL96" t="str">
            <v/>
          </cell>
          <cell r="KM96" t="str">
            <v/>
          </cell>
          <cell r="KN96" t="str">
            <v/>
          </cell>
          <cell r="KO96" t="str">
            <v/>
          </cell>
          <cell r="KP96">
            <v>100</v>
          </cell>
          <cell r="KQ96">
            <v>100</v>
          </cell>
          <cell r="KR96">
            <v>60</v>
          </cell>
          <cell r="KS96">
            <v>71.428571428571431</v>
          </cell>
          <cell r="KT96">
            <v>78.94736842105263</v>
          </cell>
          <cell r="KU96">
            <v>71.428571428571431</v>
          </cell>
          <cell r="KV96" t="str">
            <v/>
          </cell>
          <cell r="KW96" t="str">
            <v/>
          </cell>
          <cell r="KX96" t="str">
            <v/>
          </cell>
          <cell r="KY96" t="str">
            <v/>
          </cell>
          <cell r="KZ96" t="str">
            <v/>
          </cell>
          <cell r="LA96" t="str">
            <v/>
          </cell>
          <cell r="LB96">
            <v>71.428571428571431</v>
          </cell>
          <cell r="LC96" t="str">
            <v>7873_1</v>
          </cell>
          <cell r="LD96" t="str">
            <v>1. Gestionar de manera eficiente los recursos para apoyar la misionalidad de la Entidad.</v>
          </cell>
          <cell r="LE96">
            <v>92.857142857142861</v>
          </cell>
          <cell r="LF96">
            <v>50.498684210526314</v>
          </cell>
          <cell r="LG96" t="str">
            <v/>
          </cell>
          <cell r="LH96" t="str">
            <v/>
          </cell>
          <cell r="LI96">
            <v>96.428571428571431</v>
          </cell>
          <cell r="LJ96">
            <v>45.086342105263157</v>
          </cell>
          <cell r="LK96">
            <v>7486421000</v>
          </cell>
          <cell r="LL96">
            <v>6752895378</v>
          </cell>
          <cell r="LM96">
            <v>2163093513</v>
          </cell>
          <cell r="LN96">
            <v>1444531924</v>
          </cell>
          <cell r="LO96">
            <v>620896729</v>
          </cell>
          <cell r="LP96">
            <v>2</v>
          </cell>
          <cell r="LQ96">
            <v>4</v>
          </cell>
          <cell r="LR96">
            <v>6</v>
          </cell>
          <cell r="LS96">
            <v>8</v>
          </cell>
          <cell r="LT96">
            <v>10</v>
          </cell>
          <cell r="LU96">
            <v>10</v>
          </cell>
          <cell r="LV96" t="str">
            <v/>
          </cell>
          <cell r="LW96" t="str">
            <v/>
          </cell>
          <cell r="LX96" t="str">
            <v/>
          </cell>
          <cell r="LY96" t="str">
            <v/>
          </cell>
          <cell r="LZ96" t="str">
            <v/>
          </cell>
          <cell r="MA96" t="str">
            <v/>
          </cell>
          <cell r="MB96">
            <v>40</v>
          </cell>
          <cell r="MC96">
            <v>40</v>
          </cell>
          <cell r="MD96">
            <v>40</v>
          </cell>
          <cell r="ME96" t="str">
            <v>Oportuno: Se radica en los tiempos establecidos por la Oficina Asesora de Planeación - OAP</v>
          </cell>
          <cell r="MF96" t="str">
            <v>Oportuno: Se radica en los tiempos establecidos por la Oficina Asesora de Planeación - OAP</v>
          </cell>
          <cell r="MG96" t="str">
            <v>No oportuna: El tiempo de radicación debe coincidir con el plazo establecido por la Oficina Asesora de Planeación - OAP</v>
          </cell>
          <cell r="MH96" t="str">
            <v>Oportuno: Se radica en los tiempos establecidos por la Oficina Asesora de Planeación - OAP</v>
          </cell>
          <cell r="MI96" t="str">
            <v>Oportuno: Se radica en los tiempos establecidos por la Oficina Asesora de Planeación - OAP</v>
          </cell>
          <cell r="MJ96">
            <v>0</v>
          </cell>
          <cell r="MK96">
            <v>0</v>
          </cell>
          <cell r="ML96">
            <v>0</v>
          </cell>
          <cell r="MM96">
            <v>0</v>
          </cell>
          <cell r="MN96">
            <v>0</v>
          </cell>
          <cell r="MO96">
            <v>0</v>
          </cell>
          <cell r="MP96">
            <v>0</v>
          </cell>
          <cell r="MQ96" t="str">
            <v>Coherente: La información de avance de la magnitud, consignada en el reporte del periodo, concuerda con la programación realizada, con la información cualitativa presentada, con las actividades establecidas (si aplica) y con los soportes presentados. Esta</v>
          </cell>
          <cell r="MR96" t="str">
            <v>Coherente: La información de avance de la magnitud, consignada en el reporte del periodo, concuerda con la programación realizada, con la información cualitativa presentada, con las actividades establecidas (si aplica) y con los soportes presentados. Esta</v>
          </cell>
          <cell r="MS96" t="str">
            <v>Oportunidad de mejora: La información de avance de la magnitud consignada en el reporte del periodo, respecto a la programación realizada, la información cualitativa presentada, las actividades establecidas (si aplica) y los soportes presentados, presenta</v>
          </cell>
          <cell r="MT96" t="str">
            <v>Oportunidad de mejora: La información de avance de la magnitud consignada en el reporte del periodo, respecto a la programación realizada, la información cualitativa presentada, las actividades establecidas (si aplica) y los soportes presentados, presenta</v>
          </cell>
          <cell r="MU96" t="str">
            <v>Oportunidad de mejora: La información de avance de la magnitud consignada en el reporte del periodo, respecto a la programación realizada, la información cualitativa presentada, las actividades establecidas (si aplica) y los soportes presentados, presenta</v>
          </cell>
          <cell r="MV96">
            <v>0</v>
          </cell>
          <cell r="MW96">
            <v>0</v>
          </cell>
          <cell r="MX96">
            <v>0</v>
          </cell>
          <cell r="MY96">
            <v>0</v>
          </cell>
          <cell r="MZ96">
            <v>0</v>
          </cell>
          <cell r="NA96">
            <v>0</v>
          </cell>
          <cell r="NB96">
            <v>0</v>
          </cell>
          <cell r="NC96">
            <v>100</v>
          </cell>
          <cell r="ND96">
            <v>100</v>
          </cell>
          <cell r="NE96">
            <v>60</v>
          </cell>
          <cell r="NF96">
            <v>71.428571428571431</v>
          </cell>
          <cell r="NG96">
            <v>78.94736842105263</v>
          </cell>
          <cell r="NH96">
            <v>71.428571428571431</v>
          </cell>
          <cell r="NI96" t="str">
            <v/>
          </cell>
          <cell r="NJ96" t="str">
            <v/>
          </cell>
          <cell r="NK96" t="str">
            <v/>
          </cell>
          <cell r="NL96" t="str">
            <v/>
          </cell>
          <cell r="NM96" t="str">
            <v/>
          </cell>
          <cell r="NN96" t="str">
            <v/>
          </cell>
          <cell r="NO96" t="str">
            <v>La información consignada por el proyecto corresponde frente a las fuentes de información presupuestal oficial.
De acuerdo con el informe de cierre de vigencia a enero de 2023:
El valor comprometido es del 68.27%.
Los giros sobre el valor programado corresponden al 0%.
Para esta meta no se constituyeron reservas</v>
          </cell>
          <cell r="NP96" t="str">
            <v>La información consignada por el proyecto corresponde frente a las fuentes de información presupuestal oficial.</v>
          </cell>
          <cell r="NQ96" t="str">
            <v>La información consignada por el proyecto corresponde frente a las fuentes de información presupuestal oficial.</v>
          </cell>
          <cell r="NR96" t="str">
            <v>La información consignada por el proyecto corresponde frente a las fuentes de información presupuestal oficial.</v>
          </cell>
          <cell r="NS96" t="str">
            <v>La información consignada por el proyecto corresponde frente a las fuentes de información presupuestal oficial.</v>
          </cell>
          <cell r="NT96">
            <v>0</v>
          </cell>
          <cell r="NU96">
            <v>0</v>
          </cell>
          <cell r="NV96">
            <v>0</v>
          </cell>
          <cell r="NW96">
            <v>0</v>
          </cell>
          <cell r="NX96">
            <v>0</v>
          </cell>
          <cell r="NY96">
            <v>0</v>
          </cell>
          <cell r="NZ96">
            <v>0</v>
          </cell>
          <cell r="OA96"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96" t="str">
            <v>La meta reporta una magnitud ejecutada de acuerdo con la programada, sin embargo, se recomienda realizar un seguimiento riguroso al contrato de obra de la implementación de la Red contra incendios del Archivo Distrital de la Secretaría General de la alcaldía Mayor de Bogotá dado que no ha iniciado el contrato y se puede ver afectada la meta proyecto No 4 (ID168) "Ejecutar 100 porciento de los lineamientos  ambientales mantenimiento y adecuación programados en las Sedes de la Secretaría General" que da cuenta de las sedes priorizadas.</v>
          </cell>
          <cell r="OC96" t="str">
            <v>Al corte de marzo de 2023, la meta tenía programado el 20% (acumulado) de la gestión para el mejoramiento de sedes priorizadas y ejecutó el 12%, es decir, presenta un rezago del 8% debido a que el contrato de obra de la red contra incendios no cuenta con acta de inicio, toda vez que, el contratista no ha realizado la entrega de documentos (de hojas de vida, soportes para la ejecución del proyecto, análisis de precios unitarios de la propuesta económica) para suscribirla, según el pliego de condiciones. Se está revisando entre Corporativa y Contratación declarar un posible incumplimiento y suspender el contrato de interventoría.</v>
          </cell>
          <cell r="OD96" t="str">
            <v>Al corte de abril de 2023, la meta tenía programado el 28% (acumulado) de la gestión para el mejoramiento de sedes priorizadas y ejecutó el 20%, es decir, presenta un rezago del 8% debido a que el contrato de obra de la red contra incendios no cuenta con acta de inicio, toda vez que, el contratista no ha realizado la entrega de documentos (de hojas de vida, soportes para la ejecución del proyecto, análisis de precios unitarios de la propuesta económica) para suscribirla, según el pliego de condiciones.</v>
          </cell>
          <cell r="OE96" t="str">
            <v>Al corte de mayo de 2023, la meta tenía programado el 38% (acumulado) de la gestión para el mejoramiento de sedes priorizadas y ejecutó el 30%, es decir, presenta un rezago del 8%. El contrato de obra de la red contra incendios no cuenta con acta de inicio debido a que el contratista no había realizado la entrega de documentos (entregar Acta de precios unitarios, con sus correspondientes cotizaciones, especificaciones y justificaciones, actualización de precios). Se tiene prevista la aprobación del acta de inicio entre junio y julio de 2023.</v>
          </cell>
          <cell r="OF96">
            <v>0</v>
          </cell>
          <cell r="OG96">
            <v>0</v>
          </cell>
          <cell r="OH96">
            <v>0</v>
          </cell>
          <cell r="OI96">
            <v>0</v>
          </cell>
          <cell r="OJ96">
            <v>0</v>
          </cell>
          <cell r="OK96">
            <v>0</v>
          </cell>
          <cell r="OL96">
            <v>0</v>
          </cell>
          <cell r="OO96" t="str">
            <v>PD166</v>
          </cell>
          <cell r="OP96">
            <v>56</v>
          </cell>
          <cell r="OQ96">
            <v>0</v>
          </cell>
          <cell r="OR96">
            <v>0</v>
          </cell>
          <cell r="OS96">
            <v>0</v>
          </cell>
          <cell r="OT96">
            <v>0</v>
          </cell>
          <cell r="OU96">
            <v>0</v>
          </cell>
          <cell r="OV96">
            <v>5834411</v>
          </cell>
          <cell r="OW96">
            <v>0</v>
          </cell>
          <cell r="OX96">
            <v>0</v>
          </cell>
          <cell r="OY96">
            <v>0</v>
          </cell>
          <cell r="OZ96">
            <v>0</v>
          </cell>
          <cell r="PA96">
            <v>0</v>
          </cell>
          <cell r="PB96">
            <v>0</v>
          </cell>
          <cell r="PC96">
            <v>5834411</v>
          </cell>
          <cell r="PD96">
            <v>1042574808</v>
          </cell>
          <cell r="PE96">
            <v>1042574808</v>
          </cell>
          <cell r="PF96">
            <v>1042574808</v>
          </cell>
          <cell r="PG96">
            <v>1042574808</v>
          </cell>
          <cell r="PH96">
            <v>1042574808</v>
          </cell>
          <cell r="PI96">
            <v>1036740397</v>
          </cell>
          <cell r="PJ96">
            <v>0</v>
          </cell>
          <cell r="PK96">
            <v>0</v>
          </cell>
          <cell r="PL96">
            <v>0</v>
          </cell>
          <cell r="PM96">
            <v>0</v>
          </cell>
          <cell r="PN96">
            <v>0</v>
          </cell>
          <cell r="PO96">
            <v>0</v>
          </cell>
          <cell r="PP96">
            <v>1036740397</v>
          </cell>
          <cell r="PQ96">
            <v>6583654</v>
          </cell>
          <cell r="PR96">
            <v>1437948270</v>
          </cell>
          <cell r="PS96" t="str">
            <v>Meta Proyecto de Inversión</v>
          </cell>
        </row>
        <row r="97">
          <cell r="A97" t="str">
            <v>PD167</v>
          </cell>
          <cell r="B97">
            <v>7873</v>
          </cell>
          <cell r="C97" t="str">
            <v>7873_5</v>
          </cell>
          <cell r="D97">
            <v>2020110010189</v>
          </cell>
          <cell r="E97" t="str">
            <v>Un nuevo contrato social y ambiental para la Bogotá del siglo XXI</v>
          </cell>
          <cell r="F97" t="str">
            <v>5. Construir Bogotá región con gobierno abierto, transparente y ciudadanía consciente.</v>
          </cell>
          <cell r="G97" t="str">
            <v>56. Gestión Pública Efectiva</v>
          </cell>
          <cell r="H97" t="str">
            <v>Incrementar la capacidad institucional para atender con eficiencia los retos de su misionalidad en el Distrito.</v>
          </cell>
          <cell r="I97" t="str">
            <v>2. Fortalecer la planeación institucional de la Entidad de acuerdo con las necesidades y nuevas realidades, soportada en un esquema de medición, seguimiento y mejora continua.</v>
          </cell>
          <cell r="J97" t="str">
            <v>Fortalecimiento de la Capacidad Institucional de la Secretaría General</v>
          </cell>
          <cell r="K97" t="str">
            <v>Subsecretaria Corporativa</v>
          </cell>
          <cell r="L97" t="str">
            <v>Yaneth Suarez Acero</v>
          </cell>
          <cell r="M97" t="str">
            <v>Subsecretaria Corporativa</v>
          </cell>
          <cell r="N97" t="str">
            <v>Oficina Asesora de Planeación</v>
          </cell>
          <cell r="O97" t="str">
            <v>Doris Bibiana Cardozo Peña</v>
          </cell>
          <cell r="P97" t="str">
            <v>Jefe Oficina Asesora de Planeación</v>
          </cell>
          <cell r="Q97" t="str">
            <v>Jenny Alexandra Triana Casallas</v>
          </cell>
          <cell r="R97" t="str">
            <v>Nancy Montero</v>
          </cell>
          <cell r="S97" t="str">
            <v>5. Cumplir 100 porciento la formulación, seguimiento y el control de la planeación estratégica de la entidad</v>
          </cell>
          <cell r="T97" t="str">
            <v>Cumplir 100 porciento la formulación, seguimiento y el control de la planeación estratégica de la entidad</v>
          </cell>
          <cell r="AC97" t="str">
            <v>5. Cumplir 100 porciento la formulación, seguimiento y el control de la planeación estratégica de la entidad</v>
          </cell>
          <cell r="AI97" t="str">
            <v xml:space="preserve">PD_Meta Proyecto: 5. Cumplir 100 porciento la formulación, seguimiento y el control de la planeación estratégica de la entidad; </v>
          </cell>
          <cell r="AJ97">
            <v>0</v>
          </cell>
          <cell r="AK97">
            <v>44055</v>
          </cell>
          <cell r="AL97">
            <v>1</v>
          </cell>
          <cell r="AM97">
            <v>2023</v>
          </cell>
          <cell r="AN97" t="str">
            <v>Esta meta mide la formulación, el monitoreo y el seguimiento de la planeación institucional en temas relacionados con: Plan Distrital de Desarrollo, Plan Estratégico, Plan de Acción Institucional, Plan de Adecuación del Modelo Integrado de Planeación y Gestión, Plan Anticorrupción y de Atención al Ciudadano, Plan de Participación Ciudadana, Anteproyecto Presupuestal, Ejecución presupuestal por proyectos de inversión. Estas acciones implican procesar, generar y analizar información cuantitativa y cualitativa.
Adicionalmente, mide las acciones que se realizan para el fortalecimiento del Sistema de Control Interno.</v>
          </cell>
          <cell r="AO97" t="str">
            <v xml:space="preserve">Un equipo directivo informado que pueda tomar decisiones oportunas para el uso efectivo de los recursos y el cumplimiento de las apuestas institucionales.
Mejoramiento del desempeño institucional y la relación con nuestros grupos de valor a partir de la implementación del Modelo Integrado de Planeación y Gestión.
Ciudadanía y organismos de control Informados sobre el cumplimiento de las apuestas institucionales.
 </v>
          </cell>
          <cell r="AP97">
            <v>2020</v>
          </cell>
          <cell r="AQ97">
            <v>2024</v>
          </cell>
          <cell r="AR97" t="str">
            <v>Constante</v>
          </cell>
          <cell r="AS97" t="str">
            <v>Eficacia</v>
          </cell>
          <cell r="AT97" t="str">
            <v xml:space="preserve">Porcentaje </v>
          </cell>
          <cell r="AU97" t="str">
            <v>Gestión</v>
          </cell>
          <cell r="AV97" t="str">
            <v>N/D</v>
          </cell>
          <cell r="AW97" t="str">
            <v>N/D</v>
          </cell>
          <cell r="AX97" t="str">
            <v>N/D</v>
          </cell>
          <cell r="AY97">
            <v>1</v>
          </cell>
          <cell r="BB97" t="str">
            <v>Se medirá con el avance de las actividades programadas anualmente en el plan de acción del proyecto de inversión asociadas a esta meta.
Todas las actividades tienen el mismo pesos para el cumplimiento de la meta.</v>
          </cell>
          <cell r="BC97" t="str">
            <v>Total avance en la ejecución de las actividades programadas / Total ejecución programada de actividades</v>
          </cell>
          <cell r="BD97" t="str">
            <v>Avance en la ejecución de actividades programadas</v>
          </cell>
          <cell r="BE97" t="str">
            <v>Ejecución programada de Actividades</v>
          </cell>
          <cell r="BF97" t="str">
            <v>Plan de acción anual del proyecto de inversión (actividades asociadas a la meta con seguimiento en su avance)</v>
          </cell>
          <cell r="BG97">
            <v>1</v>
          </cell>
          <cell r="BH97">
            <v>44055</v>
          </cell>
          <cell r="BI97" t="str">
            <v>SIN</v>
          </cell>
          <cell r="BJ97" t="str">
            <v>Plan de acción - proyectos de inversión (actividades)</v>
          </cell>
          <cell r="BK97">
            <v>100</v>
          </cell>
          <cell r="BL97">
            <v>100</v>
          </cell>
          <cell r="BM97">
            <v>100</v>
          </cell>
          <cell r="BN97">
            <v>100</v>
          </cell>
          <cell r="BO97">
            <v>100</v>
          </cell>
          <cell r="BP97">
            <v>100</v>
          </cell>
          <cell r="BQ97">
            <v>12928550808</v>
          </cell>
          <cell r="BR97">
            <v>1389835612</v>
          </cell>
          <cell r="BS97">
            <v>3106648757</v>
          </cell>
          <cell r="BT97">
            <v>3141584438</v>
          </cell>
          <cell r="BU97">
            <v>2300350000</v>
          </cell>
          <cell r="BV97">
            <v>2990132001</v>
          </cell>
          <cell r="BW97">
            <v>100</v>
          </cell>
          <cell r="BX97">
            <v>100</v>
          </cell>
          <cell r="BY97">
            <v>100</v>
          </cell>
          <cell r="BZ97">
            <v>100</v>
          </cell>
          <cell r="CA97">
            <v>100</v>
          </cell>
          <cell r="CB97">
            <v>100</v>
          </cell>
          <cell r="CC97">
            <v>100</v>
          </cell>
          <cell r="CD97">
            <v>1389835612</v>
          </cell>
          <cell r="CE97">
            <v>1275837309</v>
          </cell>
          <cell r="CF97">
            <v>3106648756</v>
          </cell>
          <cell r="CG97">
            <v>3038368721</v>
          </cell>
          <cell r="CH97">
            <v>3141584437</v>
          </cell>
          <cell r="CI97">
            <v>3095362586</v>
          </cell>
          <cell r="CJ97">
            <v>100</v>
          </cell>
          <cell r="CK97">
            <v>100</v>
          </cell>
          <cell r="CL97">
            <v>100</v>
          </cell>
          <cell r="CM97" t="str">
            <v>No aplica</v>
          </cell>
          <cell r="CN97" t="str">
            <v>Suma</v>
          </cell>
          <cell r="CO97">
            <v>9.6</v>
          </cell>
          <cell r="CP97">
            <v>5.2340000000000009</v>
          </cell>
          <cell r="CQ97">
            <v>4.0339999999999998</v>
          </cell>
          <cell r="CR97">
            <v>10.537999999999993</v>
          </cell>
          <cell r="CS97">
            <v>4.0340000000000025</v>
          </cell>
          <cell r="CT97">
            <v>6.2340000000000035</v>
          </cell>
          <cell r="CU97">
            <v>14.396000000000003</v>
          </cell>
          <cell r="CV97">
            <v>5.0339999999999918</v>
          </cell>
          <cell r="CW97">
            <v>6.0340000000000034</v>
          </cell>
          <cell r="CX97">
            <v>16.254000000000008</v>
          </cell>
          <cell r="CY97">
            <v>5.0339999999999918</v>
          </cell>
          <cell r="CZ97">
            <v>13.574</v>
          </cell>
          <cell r="DA97">
            <v>100</v>
          </cell>
          <cell r="DB97">
            <v>39.673999999999999</v>
          </cell>
          <cell r="DC97">
            <v>39.673999999999999</v>
          </cell>
          <cell r="DD97">
            <v>48</v>
          </cell>
          <cell r="DE97">
            <v>26.17</v>
          </cell>
          <cell r="DF97">
            <v>20.170000000000002</v>
          </cell>
          <cell r="DG97">
            <v>52.689999999999969</v>
          </cell>
          <cell r="DH97">
            <v>20.170000000000016</v>
          </cell>
          <cell r="DI97">
            <v>31.170000000000016</v>
          </cell>
          <cell r="DJ97">
            <v>71.980000000000018</v>
          </cell>
          <cell r="DK97">
            <v>25.169999999999959</v>
          </cell>
          <cell r="DL97">
            <v>30.170000000000016</v>
          </cell>
          <cell r="DM97">
            <v>81.270000000000039</v>
          </cell>
          <cell r="DN97">
            <v>25.169999999999959</v>
          </cell>
          <cell r="DO97">
            <v>67.87</v>
          </cell>
          <cell r="DP97">
            <v>500</v>
          </cell>
          <cell r="DQ97">
            <v>48</v>
          </cell>
          <cell r="DR97">
            <v>26.17</v>
          </cell>
          <cell r="DS97">
            <v>20.170000000000002</v>
          </cell>
          <cell r="DT97">
            <v>52.689999999999969</v>
          </cell>
          <cell r="DU97">
            <v>20.170000000000016</v>
          </cell>
          <cell r="DV97">
            <v>31.170000000000016</v>
          </cell>
          <cell r="DW97">
            <v>0</v>
          </cell>
          <cell r="DX97">
            <v>0</v>
          </cell>
          <cell r="DY97">
            <v>0</v>
          </cell>
          <cell r="DZ97">
            <v>0</v>
          </cell>
          <cell r="EA97">
            <v>0</v>
          </cell>
          <cell r="EB97">
            <v>0</v>
          </cell>
          <cell r="EC97">
            <v>198.37</v>
          </cell>
          <cell r="ED97">
            <v>198.37</v>
          </cell>
          <cell r="EE97" t="str">
            <v>• Reporte  en el instrumento de seguimiento de políticas públicas a cargo de la Secretaría General o en las que participa. Corte 31 de diciembre 2022. •	Diagnóstico SUIFP_ corte 31 de diciembre 2022. 
	• Informe componente de inversión Secretaría General. Segplan. Corte 31 de diciembre 2022. 
	• Informe componente de gestión Secretaría General. Corte 31 de diciembre 2022• Documento de control de revisión y aprobación de solicitudes de CDP
• Informes de ejecución presupuestal
• Informe de Productos, Metas y Resultados – PMR•	Base de datos de los indicadores de gestión de los procesos institucionales formulados para la vigencia 2023.
•	Base de datos de los riesgos de gestión y corrupción de los procesos institucionales y proyectos de inversión formulados para la vigencia 2023.• Plan Anticorrupción y de Atención al Ciudadano - PAAC 2023.
• Plan Institucional de Participación Ciudadana - PIPC 2023.
• Estrategia de Rendición de Cuentas 2023.
• Informe monitoreo Plan Anticorrupción y de Atención al Ciudadano - PAAC (mes vencido).
• Informe monitoreo Plan Institucional de Participación Ciudadana - PIPC (bimestre vencido).</v>
          </cell>
          <cell r="EF97" t="str">
            <v xml:space="preserve"> •	Diagnóstico SUIFP.
•	Base de avance de metas Secretaría General.• Documento de control de revisión y aprobación de solicitudes de CDP
• Informes de ejecución presupuestal
• Informe de Productos, Metas y Resultados – PMR
• Seguimiento Proyectos de inversión (mes vencido-aspectos prespuestales)•	Plan de ajuste y sostenibilidad del Modelo Integrado de Planeación y Gestión formulado para la vigencia 2023.
•	Plan de Acción Integrado formulado para la vigencia 2023.•	Informe monitoreo Plan Anticorrupción y de Atención al Ciudadano - PAAC (mes vencido).</v>
          </cell>
          <cell r="EG97" t="str">
            <v>• Informe de meta proyecto de inversión
•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Informe monitoreo Plan Anticorrupción y de Atención al Ciudadano - PAAC (mes vencido).
• Documento(s) de las actividades relacionadas con la formulación y seguimiento de los planes estratégicos, institucionales y el Plan Estratégico Sectorial, en el marco del nuevo proceso Direccionamiento estratégico.</v>
          </cell>
          <cell r="EH97" t="str">
            <v>• Reporte en el instrumento de seguimiento de políticas públicas a cargo de la Secretaría General o en las que participa. Corte al 31 de marzo 2023 •	Informe trimestral de políticas públicas a cargo de la Secretaría General o en las que participa. 
•	 Diagnóstico SUIFP. 
•	 Informe componente de inversión Secretaría General. SEGPLAN.
•	 Informe componente de gestión Secretaría General.
• Documento de control de revisión y aprobación de solicitudes de CDP
• Informes de ejecución presupuestal
• Informe de Productos, Metas y Resultados – PMR
• Seguimiento Proyectos de inversión (mes vencido-aspectos prespuestales)
•	 Reporte de estado de los procesos institucionales.
•	 Documento(s) con la consolidación de los componentes de los nuevos procesos institucionales.
•	 Informe monitoreo Plan Anticorrupción y de Atención al Ciudadano - PAAC (mes vencido).Informe parcial acumulado a marzo, de acciones de la implementación de las políticas de gestión del  conocimiento y la innovación, y gestion de la información estadísitca 2023.
• Informe monitoreo Plan Institucional de Participación Ciudadana - PIPC (trimestre vencido).</v>
          </cell>
          <cell r="EI97" t="str">
            <v>•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Informe monitoreo Plan Anticorrupción y de Atención al Ciudadano - PAAC (mes vencido).</v>
          </cell>
          <cell r="EJ97" t="str">
            <v>• Informe de meta proyecto de inversión
•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Documentos de revisión y análisis del anteproyecto de presupuesto 2023
•	 Documento(s) de las actividades relacionadas con la formulación y seguimiento de los planes estratégicos, institucionales y el Plan Estratégico Sectorial, en el marco del nuevo proceso Direccionamiento estratégico.
•	 Informe parcial de la Revisión por la Dirección al Sistema de Gestion de la Calidad.
•	 Informe monitoreo Plan Anticorrupción y de Atención al Ciudadano - PAAC (mes vencido).</v>
          </cell>
          <cell r="EK97" t="str">
            <v>• Reporte en el instrumento de seguimiento de políticas públicas a cargo de la Secretaría General o en las que participa. Corte a 30 de junio de 2023
• Diagnóstico SUIFP. 
• Informe componente de inversión Secretaría General. SEGPLAN.
• Informe componente de gestión Secretaría General.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del Modelo Integrado de Planeación y Gestión (MIPG) en la Secretaría General.
• Reporte de estado de los procesos institucionales.
• Informe monitoreo Plan Anticorrupción y de Atención al Ciudadano - PAAC (mes vencido).
• Informe monitoreo Plan Institucional de Participación Ciudadana - PIPC (bimestre vencido).Informe parcial acumulado a junio de acciones de la implementación de las políticas de gestión del  conocimiento y la innovación, y gestion de la información estadísitca 2023.
• Formulario de Reporte de Avance a la Gestión (FURAG) diligenciado
• Informe monitoreo Plan Institucional de Participación Ciudadana - PIPC (trimestre vencido).</v>
          </cell>
          <cell r="EL97" t="str">
            <v>•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Autodiagnósticos de las políticas de gestión y desempeño del Modelo Integrado de Planeación y Gestión diligenciados.
•	 Informe monitoreo Plan Anticorrupción y de Atención al Ciudadano - PAAC (mes vencido).</v>
          </cell>
          <cell r="EM97" t="str">
            <v>• Informe de meta proyecto de inversión
•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Documento(s) con la consolidación de los componentes de los nuevos procesos institucionales.
•	 Informe monitoreo Plan Anticorrupción y de Atención al Ciudadano - PAAC (mes vencido).</v>
          </cell>
          <cell r="EN97" t="str">
            <v>• Reporte en el instrumento de seguimiento de políticas públicas a cargo de la Secretaría General o en las que participa. Corte a 30 de septiembre de 2023 
• 	Diagnóstico SUIFP. 
•	 Informe componente de inversión Secretaría General. SEGPLAN.
•	 Informe componente de gestión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Reporte de estado de los procesos institucionales.
• 	Informe monitoreo Plan Anticorrupción y de Atención al Ciudadano - PAAC (mes vencido).Informe parcial acumulado a septiembre de acciones de la implementación de las políticas de gestión del  conocimiento y la innovación, y gestion de la información estadísitca 2023.
• Informe monitoreo Plan Institucional de Participación Ciudadana - PIPC (trimestre vencido).</v>
          </cell>
          <cell r="EO97" t="str">
            <v>•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del Modelo Integrado de Planeación y Gestión (MIPG) en la Secretaría General.
•	 Informe monitoreo Plan Anticorrupción y de Atención al Ciudadano - PAAC (mes vencido).</v>
          </cell>
          <cell r="EP97" t="str">
            <v>• Informe de meta proyecto de inversión
•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 auditoría externa al Sistema de Gestión de la Calidad de la Secretaría General.
•	 Informe final de la Revisión por la Dirección al Sistema de Gestion de la Calidad.
•	 Informe monitoreo Plan Anticorrupción y de Atención al Ciudadano - PAAC (mes vencido).
• Informe final de acciones de la implementación de las políticas de gestión del  conocimiento y la innovación, y gestion de la información estadísitca vigencia 2023.</v>
          </cell>
          <cell r="EQ97" t="str">
            <v>•	Diagnóstico seguimiento SPI_DNP que contiene el reporte "Registro de Información SUIFP DNP, diciembre 2022".
•	Componente de inversión con corte a 31 de diciembre de 2022, Segplan.
•	Componente de gestión con corte a 31 de diciembre de 2022, Segplan.
•	Carpeta con documentos que evidencian el seguimiento a las políticas públicas de competencia de la Secretaría General.
•	Control de revisión y aprobación de solicitudes CDP.
•	Informes de ejecución presupuestal.
•	Evidencia cargue Informe PMR diciembre 2022 PMR-SAP.
•	Documento avances indicadores de objetivo y producto PMR diciembre de 2022.
•	Informe territorialización PMR diciembre.
•	Base de datos de los indicadores de gestión de los procesos institucionales formulados para la vigencia 2023.
•	Base de datos de los riesgos de gestión y corrupción de los procesos institucionales y proyectos de inversión formulados para la vigencia 2023."
•	Informe de monitoreo PAAC diciembre 2022.
•	Matriz monitoreo del Plan Anticorrupción y de Atención al Ciudadano correspondiente a las actividades del mes de diciembre de 2022.
•	Retroalimentaciones reporte PAAC diciembre 2022.
•	Informe tercer cuatrimestre PAAC 2022.
•	Plan Anticorrupción y de Atención al Ciudadano - PAAC 2023.
•	 Informe de seguimiento al Plan Institucional de Participación Ciudadana PIPC noviembre-diciembre 2022 (sexto bimestre).
•	Informe tercer cuatrimestre PIPC 2022.
•	Plan Institucional de Participación Ciudadana - PIPC 2023.
•	Estrategia de Rendición de Cuentas 2023.</v>
          </cell>
          <cell r="ER97" t="str">
            <v xml:space="preserve"> •	Diagnóstico SUIFP.
•	Base de avance de metas Secretaría General.• Documento de control de revisión y aprobación de solicitudes de CDP
• Informes de ejecución presupuestal
• Informe de Productos, Metas y Resultados – PMR
• Seguimiento Proyectos de inversión (mes vencido-aspectos prespuestales)•	Plan de ajuste y sostenibilidad del Modelo Integrado de Planeación y Gestión formulado para la vigencia 2023.
•	Plan de Acción Integrado formulado para la vigencia 2023.•	Informe monitoreo Plan Anticorrupción y de Atención al Ciudadano - PAAC (mes vencido).</v>
          </cell>
          <cell r="ES97" t="str">
            <v xml:space="preserve">• Diagnóstico seguimiento SPI_DNP que contiene el reporte "Registro de Información SUIFP DNP, febrero 2023".
• Base de avance de metas e indicadores Secretaría General, febrero 2023
• Control de revisión y aprobación de solicitudes CDP.
• Informes de ejecución presupuestal.
• Evidencia cargue informe PMR febrero 2023 PMR-SAP.
• Documento avances indicadores de objetivo y producto PMR febrero de 2023.
• Informe territorialización PMR febrero.
• Seguimiento Proyectos de Inversión mes febrero
• Documentos de las actividades relacionadas con la formulación y seguimiento de los planes estratégicos, institucionales y el Plan Estratégico Sectorial, en el marco del nuevo proceso Direccionamiento estratégico y anexos.
• Informe de monitoreo PAAC febrero 2023.
• Matriz monitoreo del Plan Anticorrupción y de Atención al Ciudadano correspondiente a las actividades del mes de febrero de 2023.
• Retroalimentaciones reporte PAAC febrero 2023.
</v>
          </cell>
          <cell r="ET97" t="str">
            <v xml:space="preserve">• Carpeta con documentos que evidencian el seguimiento de reporte a las políticas públicas de competencia de la Secretaría General - Informe trimestral de políticas públicas.
• Diagnóstico SUIFP marzo 2023
• Componente de inversión al corte a 31 de marzo de 2023, Secretaría General, Segplan.
• Informe componente de gestión al corte a 31 de marzo de 2023, Secretaría General, Segplan.
• Programa 51 “Gobierno Abierto”
• Control de revisión y aprobación de solicitudes CDP.
• Informes de ejecución presupuestal.
• Evidencia cargue informe PMR marzo 2023 PMR-SAP.
• Documento avances indicadores de objetivo y producto PMR marzo de 2023.
• Informe territorialización PMR marzo.
• Seguimiento Proyectos de Inversión mes marzo.
• Reporte de estado de los procesos institucionales.
• Documento(s) con la consolidación de los componentes de los nuevos procesos institucionales. 
• Informe de monitoreo PAAC marzo 2023.
• Matriz monitoreo del Plan Anticorrupción y de Atención al Ciudadano correspondiente a las actividades del mes de marzo de 2023.
• Retroalimentaciones reporte PAAC marzo 2023.
• Informe de seguimiento al Plan Institucional de Participación Ciudadana PIPC enero-marzo 2023 (primer trimestre).
• Informe preliminar de acciones de la implementación de las políticas de gestión del conocimiento y la innovación, y gestión de la información estadística 2023.
• Matriz de seguimiento a encuestas de satisfacción al corte de marzo de 2023.
</v>
          </cell>
          <cell r="EU97" t="str">
            <v>• Diagnóstico SUIFP abril 2023
• Base de avance de metas Secretaría General abril 2023.
• Control de revisión y aprobación de solicitudes CDP.
• Informes de ejecución presupuestal.
• Evidencia cargue informe PMR abril 2023 PMR-SAP.
• Documento avances indicadores de objetivo y producto PMR abril de 2023.
• Informe territorialización PMR abril.
• Seguimiento Proyectos de Inversión mes abril.
• Documento Excel de seguimiento a los riesgos de gestión y corrupción de los procesos institucionales y proyectos de inversión y correos electrónicos.
• Informe de monitoreo PAAC abril 2023.
• Matriz monitoreo del Plan Anticorrupción y de Atención al Ciudadano correspondiente a las actividades del mes de abril de 2023.
• Retroalimentaciones reporte PAAC abril 2023.
• Informe del primer cuatrimestre del PAAC 2023.</v>
          </cell>
          <cell r="EV97" t="str">
            <v>Soportes consolidados
• Diagnóstico SUIFP mayo 2023
• Base de avance de metas Secretaría General mayo 2023.
• Control de revisión y aprobación de solicitudes CDP.
• Informes de ejecución presupuestal.
• Evidencia cargue informe PMR mayo 2023 PMR-SAP.
• Documento avances indicadores de objetivo y producto PMR mayo de 2023.
• Informe territorialización PMR mayo.
• Seguimiento Proyectos de Inversión mes mayo.
• Documentos anteproyecto de presupuesto 2023
• Procedimientos: Formulación, actualización y seguimiento de planes institucionales (4202000-PR-391); Formulación, actualización y seguimiento de la Plataforma Estratégica y del Plan Estratégico Institucional (4202000-PR-392); y Formulación, actualización y seguimiento del Plan Estratégico Sectorial (4202000-PR-393).
• Informe parcial de la revisión por la Dirección al Sistema de Gestión de la Calidad
• Informe de monitoreo PAAC mayo 2023.
• Matriz monitoreo del Plan Anticorrupción y de Atención al Ciudadano correspondiente a las actividades del mes de mayo de 2023.
• Retroalimentaciones reporte PAAC mayo 2023.</v>
          </cell>
          <cell r="EW97">
            <v>0</v>
          </cell>
          <cell r="EX97">
            <v>0</v>
          </cell>
          <cell r="EY97">
            <v>0</v>
          </cell>
          <cell r="EZ97">
            <v>0</v>
          </cell>
          <cell r="FA97">
            <v>0</v>
          </cell>
          <cell r="FB97">
            <v>0</v>
          </cell>
          <cell r="FC97">
            <v>2300350000</v>
          </cell>
          <cell r="FD97">
            <v>2300350000</v>
          </cell>
          <cell r="FE97">
            <v>2300350000</v>
          </cell>
          <cell r="FF97">
            <v>2300350000</v>
          </cell>
          <cell r="FG97">
            <v>2300350000</v>
          </cell>
          <cell r="FH97">
            <v>2300350000</v>
          </cell>
          <cell r="FI97">
            <v>2300350000</v>
          </cell>
          <cell r="FJ97">
            <v>2300350000</v>
          </cell>
          <cell r="FK97">
            <v>2300350000</v>
          </cell>
          <cell r="FL97">
            <v>2300350000</v>
          </cell>
          <cell r="FM97">
            <v>2300350000</v>
          </cell>
          <cell r="FN97">
            <v>2300350000</v>
          </cell>
          <cell r="FO97">
            <v>2300350000</v>
          </cell>
          <cell r="FP97">
            <v>2300350000</v>
          </cell>
          <cell r="FQ97">
            <v>2300350000</v>
          </cell>
          <cell r="FR97">
            <v>2300350000</v>
          </cell>
          <cell r="FS97">
            <v>2300350000</v>
          </cell>
          <cell r="FT97">
            <v>2300350000</v>
          </cell>
          <cell r="FU97">
            <v>2300350000</v>
          </cell>
          <cell r="FV97">
            <v>0</v>
          </cell>
          <cell r="FW97">
            <v>0</v>
          </cell>
          <cell r="FX97">
            <v>0</v>
          </cell>
          <cell r="FY97">
            <v>0</v>
          </cell>
          <cell r="FZ97">
            <v>0</v>
          </cell>
          <cell r="GA97">
            <v>0</v>
          </cell>
          <cell r="GB97">
            <v>2300350000</v>
          </cell>
          <cell r="GC97">
            <v>2284486375</v>
          </cell>
          <cell r="GD97">
            <v>2284486375</v>
          </cell>
          <cell r="GE97">
            <v>2284486375</v>
          </cell>
          <cell r="GF97">
            <v>2284486375</v>
          </cell>
          <cell r="GG97">
            <v>2284486375</v>
          </cell>
          <cell r="GH97">
            <v>2284486375</v>
          </cell>
          <cell r="GI97">
            <v>0</v>
          </cell>
          <cell r="GJ97">
            <v>0</v>
          </cell>
          <cell r="GK97">
            <v>0</v>
          </cell>
          <cell r="GL97">
            <v>0</v>
          </cell>
          <cell r="GM97">
            <v>0</v>
          </cell>
          <cell r="GN97">
            <v>0</v>
          </cell>
          <cell r="GO97">
            <v>2284486375</v>
          </cell>
          <cell r="GP97">
            <v>0</v>
          </cell>
          <cell r="GQ97">
            <v>124664584</v>
          </cell>
          <cell r="GR97">
            <v>337990107</v>
          </cell>
          <cell r="GS97">
            <v>551315630</v>
          </cell>
          <cell r="GT97">
            <v>764641153</v>
          </cell>
          <cell r="GU97">
            <v>977966676</v>
          </cell>
          <cell r="GV97">
            <v>0</v>
          </cell>
          <cell r="GW97">
            <v>0</v>
          </cell>
          <cell r="GX97">
            <v>0</v>
          </cell>
          <cell r="GY97">
            <v>0</v>
          </cell>
          <cell r="GZ97">
            <v>0</v>
          </cell>
          <cell r="HA97">
            <v>0</v>
          </cell>
          <cell r="HB97">
            <v>977966676</v>
          </cell>
          <cell r="HC97">
            <v>46221851</v>
          </cell>
          <cell r="HD97">
            <v>46221851</v>
          </cell>
          <cell r="HE97">
            <v>46221851</v>
          </cell>
          <cell r="HF97">
            <v>46221851</v>
          </cell>
          <cell r="HG97">
            <v>46221851</v>
          </cell>
          <cell r="HH97">
            <v>46221851</v>
          </cell>
          <cell r="HI97">
            <v>0</v>
          </cell>
          <cell r="HJ97">
            <v>0</v>
          </cell>
          <cell r="HK97">
            <v>0</v>
          </cell>
          <cell r="HL97">
            <v>0</v>
          </cell>
          <cell r="HM97">
            <v>0</v>
          </cell>
          <cell r="HN97">
            <v>0</v>
          </cell>
          <cell r="HO97">
            <v>46221851</v>
          </cell>
          <cell r="HP97">
            <v>0</v>
          </cell>
          <cell r="HQ97">
            <v>46221851</v>
          </cell>
          <cell r="HR97">
            <v>46221851</v>
          </cell>
          <cell r="HS97">
            <v>46221851</v>
          </cell>
          <cell r="HT97">
            <v>46221851</v>
          </cell>
          <cell r="HU97">
            <v>46221851</v>
          </cell>
          <cell r="HV97">
            <v>0</v>
          </cell>
          <cell r="HW97">
            <v>0</v>
          </cell>
          <cell r="HX97">
            <v>0</v>
          </cell>
          <cell r="HY97">
            <v>0</v>
          </cell>
          <cell r="HZ97">
            <v>0</v>
          </cell>
          <cell r="IA97">
            <v>0</v>
          </cell>
          <cell r="IB97">
            <v>46221851</v>
          </cell>
          <cell r="IC97" t="str">
            <v>La Secretaría General de la Alcaldía Mayor logró un cumplimiento del 100% de lo programado con corte al 31 de mayo de 2023, en relación con la formulación, seguimiento y el control de la planeación estratégica en la Entidad. En el marco de este cumplimiento se destaca:
La ciudad cuenta con información oportuna del avance de las metas y proyectos de la Secretaría General registrada en el Sistema de Seguimiento al Plan de Desarrollo de Bogotá D.C., de la Secretaría Distrital de Planeación – Segplán al corte 31 de marzo de 2023 y en el Sistema SUIFP-SPI del Departamento Nacional de Planeación al corte 30 de abril de 2023, los cuales, permiten la transparencia y control por parte de los diferentes actores de la Ciudad.
Se formuló el Plan de acción institucional 2023 y al Plan estratégico institucional 2023 y se realizó seguimiento al corte 31 de diciembre de 2022 y 31 de marzo de 2023, los cuales permiten la transparencia y el acceso a la información del cumplimiento de las apuestas del Plan Distrital de Desarrollo. 
Se brindó asistencia técnica y se realizó seguimiento y retroalimentación a las políticas públicas que lidera la entidad y en aquellas en que tiene participación en productos. 
Se fortaleció el proceso de seguimiento y reporte presupuestal de la Entidad a través de la herramienta Power BI, que se constituye en una fuente de consulta para diversos usuarios en la asistencia técnica, seguimiento y control a la programación y ejecución del presupuesto de la Entidad.
Se consolidó el documento de Productos, Metas y Resultados - PMR con la información correspondiente a los avances en los indicadores de objetivo, indicadores de producto y reporte territorializado para los meses de diciembre de 2022, enero a abril de 2023, los cuales, se cargaron en la herramienta PMR-SAP- de la Secretaría Distrital de Hacienda.
Se consolidó la formulación de los indicadores de gestión 2023, los riesgos de gestión y de corrupción 2023, el Plan de Acción Integrado 2023, (los cuales son componentes del Plan de Acción Institucional de la Entidad); y la formulación del Plan de ajuste y sostenibilidad del Modelo Integrado de Planeación y Gestión 2023, los cuales fueron aprobados por el Comité Institucional de Gestión y desempeño en reunión del 27 de enero de 2023.
Se avanzó en la elaboración de la propuesta de los procedimientos: formulación, actualización y seguimiento de planes institucionales; formulación, actualización y seguimiento del Plan Estratégico Sectorial; y formulación, actualización y seguimiento de la Plataforma Estratégica y del Plan Estratégico Institucional  conforme a lo definido en el procedimiento Elaboración y control de la información documentada (2210111-PR-002), para su posterior oficialización en el marco del proceso Direccionamiento estratégico de la Secretaría General.
Se consolidó el Reporte del estado y gestiones adelantadas durante el primer trimestre del 2023 para cada uno de los procesos institucionales en términos de: Resultados de los indicadores de gestión, Administración de riesgos de corrupción y de gestión, Resultados de las encuestas de satisfacción, Estado de los documentos oficializados en el Sistema Integrado de Gestión y Estado de las acciones correctivas, preventivas y de mejora establecidas. 
Se realizó la revisión y consolidación de los componentes de los nuevos 16 procesos institucionales en términos de: documentos, indicadores de gestión, riesgos de gestión y corrupción, planes de mejoramiento y encuestas de satisfacción.
Se realizaron las retroalimentaciones frente a los reportes de monitoreo a los riesgos de gestión y corrupción de los procesos institucionales y proyectos de inversión (en el marco del seguimiento realizado por la Oficina Asesora de Planeación), en el ciclo de marzo a abril en riesgos de corrupción y enero a abril en riesgos de gestión, 2023.
Se formuló y publicó el Plan Anticorrupción y de Atención al Ciudadano - PAAC 2023, el Plan Institucional de Participación Ciudadana - PIPC 2023 y la Estrategia de Rendición de Cuentas 2023. 
Se asistió técnicamente a las dependencias de la Secretaría General que tenían que reportar las acciones programadas en el Plan Anticorrupción y de Atención al Ciudadano – PAAC, del Plan Institucional de Participación Ciudadana – PIPC, con el fin de contar con la información de avances y logros del período en análisis. Se realizó la retroalimentación a cargo de la Oficina Asesora de Planeación y se elaboró el informe de monitoreo.
Se elaboró el informe preliminar de acciones de la implementación de las políticas de Gestión del conocimiento y la innovación; y Gestión de la información estadística 2023, en el cual, se detallan las acciones y resultados de la aplicación del procedimiento de encuestas de satisfacción durante lo corrido de la vigencia.</v>
          </cell>
          <cell r="ID97" t="str">
            <v>Para el periodo de reporte el indicador no presentó retrasos en su ejecución.</v>
          </cell>
          <cell r="IE97" t="str">
            <v/>
          </cell>
          <cell r="IF97" t="str">
            <v xml:space="preserve">Se avanzó en la formulación, seguimiento y control de la planeación estratégica de la Entidad con corte a 31 de enero de 2023, a través de las siguientes acciones:
Se adelantó el seguimiento a los 7 proyectos de inversión de la Secretaría General y el reporte en el sistema SPI-SUIFP del Departamento Nacional de Planeación y en el Sistema de Seguimiento al Plan de Distrital de Desarrollo – Segplan de la Secretaría Distrital de Planeación con corte a 31 de diciembre de 2022, en términos de calidad y oportunidad.
Se realizó la formulación y publicación del Plan de Acción Institucional 2023 y del Plan Estratégico Institucional 2023, los cuales permiten la transparencia y el acceso a la información del cumplimiento de las apuestas del Plan Distrital de Desarrollo, 
Se realizó seguimiento trimestral del Plan de Acción Institucional y del Plan Estratégico Institucional con corte a 31 de diciembre de 2022, los cuales se encuentran publicados en el botón de transparencia de la secretaría General.
Se brindó asistencia técnica y se realizó seguimiento y retroalimentación a las políticas públicas que lidera la entidad y en aquellas en que tiene participación en productos.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17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diciembre de 2023, el cual, se cargó en la herramienta PMR-SAP- de la Secretaría Distrital de Hacienda.
Se asistió técnicamente a las dependencias de la Secretaría General que tenían acciones programadas en el Plan Anticorrupción y de Atención al Ciudadano – PAAC para el mes de diciembre, con el fin de contar con los avances y logros del periodo. Se realizó la retroalimentación a cargo de la Oficina Asesora de Planeación y se elaboró el informe de monitoreo del mes.
Se asistió técnicamente a las dependencias de la entidad que tenían acciones programadas en el Plan Institucional de Participación Ciudadana – PIPC, para el período noviembre-diciembre. Se realizó el informe de monitoreo del sexto bimestre del Plan, de acuerdo con la información de avance remitida por las dependencias a través del formulario dispuesto para ello, y el informe del tercer cuatrimestre 2022.
Se realizó la formulación y publicación del Plan Anticorrupción y de Atención al Ciudadano – PAAC 2023, el Plan Institucional de Participación Ciudadana – PIPC 2023 y la Estrategia de Rendición de Cuentas para la vigencia 2023.
</v>
          </cell>
          <cell r="IG97" t="str">
            <v>Se avanzó en la formulación, seguimiento y control de la planeación estratégica de la Entidad con corte a 28 de febrero de 2023, a través de las siguientes acciones:
Se adelantó el seguimiento a los 7 proyectos de inversión de la Secretaría General y el reporte en el sistema SPI-SUIFP del Departamento Nacional de Planeación y en el Sistema de Seguimiento al Plan de Distrital de Desarrollo – Segplan de la Secretaría Distrital de Planeación con corte a 31 de enero de 2023, en términos de calidad y oportunidad. Se realizó la marcación en SEGPALN y PMR de las metas asociadas a 6 trazadores presupuestales: Cultura Ciudadana -TPCC, Población con Discapacidad – TPPD, Juventud -TPJ, Igualdad y Equidad de Género-TPIEG, Grupos étnicos -TPGE, Construcción de Paz -TPCP.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enero de 2023, el cual, se cargó en la herramienta PMR-SAP- de la Secretaría Distrital de Hacienda.
Se consolidó la formulación del Plan de ajuste y sostenibilidad del Modelo Integrado de Planeación y Gestión 2023, y del Plan de Acción Integrado 2023 (el cual es un componente del Plan de Acción Institucional de la Entidad), los cuales fueron aprobados por el Comité Institucional de Gestión y desempeño en reunión del 27 de enero de 2023. 
Se asistió técnicamente a las dependencias de la Secretaría General que tenían que reportar las acciones programadas en el Plan Anticorrupción y de Atención al Ciudadano – PAAC para el mes de enero, con el fin de contar con los avances y logros del periodo. Se realizó la retroalimentación a cargo de la Oficina Asesora de Planeación y se elaboró el informe de monitoreo del mes.</v>
          </cell>
          <cell r="IH97" t="str">
            <v xml:space="preserve">Se avanzó en la formulación, seguimiento y control de la planeación estratégica de la Entidad con corte a 31 de marzo de 2023, a través de las siguientes acciones:
Se adelantó el seguimiento a los 7 proyectos de inversión de la Secretaría General y el reporte en el sistema SPI-SUIFP del Departamento Nacional de Planeación con corte a 28 de febrero de 2023, en términos de calidad y oportunidad.
Se actualizó permanente de la herramienta de presentación y análisis de ejecución Power Bi, el cual se constituye en una fuente de consulta para diversos usuarios en la asistencia técnica, seguimiento y control a la programación y ejecución del presupuesto de la Entidad.
Se realizaron 22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febrero de 2023, el cual, se cargó en la herramienta PMR-SAP- de la Secretaría Distrital de Hacienda.
Se avanzó en la propuesta de 3 procedimientos en el marco del proceso Direccionamiento estratégico de la Secretaría General: Formulación, actualización y seguimiento de planes institucionales; Formulación, actualización y seguimiento del Plan Estratégico Sectorial; y Formulación, actualización y seguimiento de la Plataforma Estratégica y del Plan Estratégico Institucional. 
</v>
          </cell>
          <cell r="II97" t="str">
            <v xml:space="preserve">Se avanzó en la formulación, seguimiento y control de la planeación estratégica de la Entidad con corte a 30 de abril de 2023, a través de las siguientes acciones:
Se adelantó el seguimiento a los 7 proyectos de inversión de la Secretaría General y el reporte en el sistema SUIFP-SPI del Departamento Nacional de Planeación y en el Sistema de Seguimiento al Plan de Desarrollo- Segplan con corte a 31 de marzo de 2023, en términos de calidad y oportunidad. Se realizó la revisión, consolidación y registro de los beneficios asociados a las 33 metas y 44 indicadores sectoriales del programa 51 “Gobierno Abierto”, con corte al 31 de marzo de 2023.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17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marzo de 2023, el cual, se cargó en la herramienta PMR-SAP- de la Secretaría Distrital de Hacienda.
Se consolidó el Reporte del estado y gestiones adelantadas durante el primer trimestre del 2023 para cada uno de los procesos institucionales en términos de: Resultados de los indicadores de gestión, Administración de riesgos de corrupción y de gestión, Resultados de las encuestas de satisfacción, Estado de los documentos oficializados en el Sistema Integrado de Gestión y Estado de las acciones correctivas, preventivas y de mejora establecidas. 
Se realizó la revisión y consolidación de los componentes de los nuevos 16 procesos institucionales en términos de: documentos, indicadores de gestión, riesgos de gestión y corrupción, planes de mejoramiento y encuestas de satisfacción.
Se asistió técnicamente a las dependencias de la Secretaría General que tenían que reportar las acciones programadas en el Plan Anticorrupción y de Atención al Ciudadano – PAAC y del Plan Institucional de Participación Ciudadana – PIPC, con el fin de contar con la información de avances y logros del período en análisis. Se realizó la retroalimentación a cargo de la Oficina Asesora de Planeación y se elaboró el informe de monitoreo del mes.
Se elaboró informe preliminar de acciones de la implementación de las políticas de Gestión del conocimiento y la innovación; y Gestión de la información estadística 2023, en el cual, se detallan las acciones y resultados de la aplicación del procedimiento de encuestas de satisfacción durante lo corrido de la vigencia.
</v>
          </cell>
          <cell r="IJ97" t="str">
            <v>Se avanzó en la formulación, seguimiento y control de la planeación estratégica de la Entidad con corte a 31 de mayo de 2023, a través de las siguientes acciones:
Se adelantó el seguimiento a los 7 proyectos de inversión de la Secretaría General y el reporte en el sistema SUIFP-SPI del Departamento Nacional de Planeación, en términos de calidad y oportunidad, con corte al 30 de abril de 2023.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19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abril de 2023, el cual, se cargó en la herramienta PMR-SAP- de la Secretaría Distrital de Hacienda.
Se realizaron las retroalimentaciones frente a los reportes de monitoreo a los riesgos de gestión y corrupción de los procesos institucionales y proyectos de inversión (en el marco del seguimiento realizado por la Oficina Asesora de Planeación), en el ciclo de marzo a abril en riesgos de corrupción y enero a abril en riesgos de gestión, 2023.
Se asistió técnicamente a las dependencias de la Secretaría General que tenían que reportar las acciones programadas en el Plan Anticorrupción y de Atención al Ciudadano – PAAC (mes vencido, abril 2023), con el fin de contar con la información de avances y logros del período en análisis. Se realizó la retroalimentación a cargo de la Oficina Asesora de Planeación y se elaboró el informe de monitoreo del mes. Adicionalmente se elaboró el informe de monitoreo del primer cuatrimestre del año.</v>
          </cell>
          <cell r="IK97" t="str">
            <v xml:space="preserve">Se avanzó en la formulación, seguimiento y control de la planeación estratégica de la Entidad con corte a 30 de junio de 2023, a través de las siguientes acciones:
Se adelantó el seguimiento a los 7 proyectos de inversión de la Secretaría General y el reporte en el sistema SUIFP-SPI del Departamento Nacional de Planeación, en términos de calidad y oportunidad, con corte al 31 de mayo de 2023. Adicionalmente, se prepararon y brindaron orientaciones sobre la marcación del Trazador Presupuestal de Igualdad y equidad de Género de la Secretaría de la Mujer para realizar asistencia y acompañamiento a los proyectos de inversión.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mayo de 2023, el cual, se cargó en la herramienta PMR-SAP- de la Secretaría Distrital de Hacienda.
Se asistió técnicamente a las dependencias de la Secretaría General que tenían que reportar las acciones programadas en el Plan Anticorrupción y de Atención al Ciudadano – PAAC (mes vencido, mayo 2023), con el fin de contar con la información de avances y logros del período en análisis. Se realizó la retroalimentación a cargo de la Oficina Asesora de Planeación y se elaboró el informe de monitoreo del mes.
Se oficializaron 3 procedimientos asociados a la actualización y seguimiento de planes institucionales (4202000-PR-391), de la Plataforma Estratégica y del Plan Estratégico Institucional (4202000-PR-392); seguimiento del Plan Estratégico Sectorial (4202000-PR-393) el 28 de junio de 2023.
Se consolidó la información de los temas abordados en la revisión por la Alta Dirección al Sistema de Gestión de la Calidad de la Secretaría General conforme a lo establecido en la Norma Técnica de la Calidad ISO 9001:2015, correspondiente al primer semestre de la vigencia 2023. </v>
          </cell>
          <cell r="IL97" t="str">
            <v/>
          </cell>
          <cell r="IM97" t="str">
            <v/>
          </cell>
          <cell r="IN97" t="str">
            <v/>
          </cell>
          <cell r="IO97" t="str">
            <v/>
          </cell>
          <cell r="IP97" t="str">
            <v/>
          </cell>
          <cell r="IQ97" t="str">
            <v/>
          </cell>
          <cell r="IR97">
            <v>1</v>
          </cell>
          <cell r="IS97">
            <v>1</v>
          </cell>
          <cell r="IT97">
            <v>1</v>
          </cell>
          <cell r="IU97">
            <v>1</v>
          </cell>
          <cell r="IV97">
            <v>1</v>
          </cell>
          <cell r="IW97">
            <v>1</v>
          </cell>
          <cell r="IX97">
            <v>0</v>
          </cell>
          <cell r="IY97">
            <v>0</v>
          </cell>
          <cell r="IZ97">
            <v>0</v>
          </cell>
          <cell r="JA97">
            <v>0</v>
          </cell>
          <cell r="JB97">
            <v>0</v>
          </cell>
          <cell r="JC97">
            <v>0</v>
          </cell>
          <cell r="JD97">
            <v>0.39673999999999998</v>
          </cell>
          <cell r="JE97">
            <v>9.6</v>
          </cell>
          <cell r="JF97">
            <v>5.2340000000000009</v>
          </cell>
          <cell r="JG97">
            <v>4.0339999999999998</v>
          </cell>
          <cell r="JH97">
            <v>10.537999999999993</v>
          </cell>
          <cell r="JI97">
            <v>4.0340000000000025</v>
          </cell>
          <cell r="JJ97">
            <v>6.2340000000000035</v>
          </cell>
          <cell r="JK97">
            <v>0</v>
          </cell>
          <cell r="JL97">
            <v>0</v>
          </cell>
          <cell r="JM97">
            <v>0</v>
          </cell>
          <cell r="JN97">
            <v>0</v>
          </cell>
          <cell r="JO97">
            <v>0</v>
          </cell>
          <cell r="JP97">
            <v>0</v>
          </cell>
          <cell r="JQ97">
            <v>39.673999999999999</v>
          </cell>
          <cell r="JR97">
            <v>9.6</v>
          </cell>
          <cell r="JS97">
            <v>14.834</v>
          </cell>
          <cell r="JT97">
            <v>18.867999999999999</v>
          </cell>
          <cell r="JU97">
            <v>29.405999999999992</v>
          </cell>
          <cell r="JV97">
            <v>33.44</v>
          </cell>
          <cell r="JW97">
            <v>39.673999999999999</v>
          </cell>
          <cell r="JX97">
            <v>39.673999999999999</v>
          </cell>
          <cell r="JY97">
            <v>39.673999999999999</v>
          </cell>
          <cell r="JZ97">
            <v>39.673999999999999</v>
          </cell>
          <cell r="KA97">
            <v>39.673999999999999</v>
          </cell>
          <cell r="KB97">
            <v>39.673999999999999</v>
          </cell>
          <cell r="KC97">
            <v>39.673999999999999</v>
          </cell>
          <cell r="KD97">
            <v>100</v>
          </cell>
          <cell r="KE97">
            <v>100</v>
          </cell>
          <cell r="KF97">
            <v>100</v>
          </cell>
          <cell r="KG97">
            <v>100</v>
          </cell>
          <cell r="KH97">
            <v>100</v>
          </cell>
          <cell r="KI97">
            <v>100</v>
          </cell>
          <cell r="KJ97" t="str">
            <v/>
          </cell>
          <cell r="KK97" t="str">
            <v/>
          </cell>
          <cell r="KL97" t="str">
            <v/>
          </cell>
          <cell r="KM97" t="str">
            <v/>
          </cell>
          <cell r="KN97" t="str">
            <v/>
          </cell>
          <cell r="KO97" t="str">
            <v/>
          </cell>
          <cell r="KP97">
            <v>100</v>
          </cell>
          <cell r="KQ97">
            <v>100</v>
          </cell>
          <cell r="KR97">
            <v>100</v>
          </cell>
          <cell r="KS97">
            <v>100</v>
          </cell>
          <cell r="KT97">
            <v>100</v>
          </cell>
          <cell r="KU97">
            <v>100</v>
          </cell>
          <cell r="KV97" t="str">
            <v/>
          </cell>
          <cell r="KW97" t="str">
            <v/>
          </cell>
          <cell r="KX97" t="str">
            <v/>
          </cell>
          <cell r="KY97" t="str">
            <v/>
          </cell>
          <cell r="KZ97" t="str">
            <v/>
          </cell>
          <cell r="LA97" t="str">
            <v/>
          </cell>
          <cell r="LB97">
            <v>100</v>
          </cell>
          <cell r="LC97" t="str">
            <v>7873_2</v>
          </cell>
          <cell r="LD97" t="str">
            <v>2. Fortalecer la planeación institucional de la Entidad de acuerdo con las necesidades y nuevas real</v>
          </cell>
          <cell r="LE97">
            <v>100</v>
          </cell>
          <cell r="LF97">
            <v>39.673999999999999</v>
          </cell>
          <cell r="LG97" t="str">
            <v/>
          </cell>
          <cell r="LH97" t="str">
            <v/>
          </cell>
          <cell r="LI97">
            <v>96.428571428571431</v>
          </cell>
          <cell r="LJ97">
            <v>45.086342105263157</v>
          </cell>
          <cell r="LK97">
            <v>7486421000</v>
          </cell>
          <cell r="LL97">
            <v>6752895378</v>
          </cell>
          <cell r="LM97">
            <v>2163093513</v>
          </cell>
          <cell r="LN97">
            <v>1444531924</v>
          </cell>
          <cell r="LO97">
            <v>620896729</v>
          </cell>
          <cell r="LP97">
            <v>9.6</v>
          </cell>
          <cell r="LQ97">
            <v>5.2339999999999982</v>
          </cell>
          <cell r="LR97">
            <v>4.0340000000000007</v>
          </cell>
          <cell r="LS97">
            <v>10.537999999999993</v>
          </cell>
          <cell r="LT97">
            <v>4.034000000000006</v>
          </cell>
          <cell r="LU97">
            <v>6.2340000000000018</v>
          </cell>
          <cell r="LV97" t="str">
            <v/>
          </cell>
          <cell r="LW97" t="str">
            <v/>
          </cell>
          <cell r="LX97" t="str">
            <v/>
          </cell>
          <cell r="LY97" t="str">
            <v/>
          </cell>
          <cell r="LZ97" t="str">
            <v/>
          </cell>
          <cell r="MA97" t="str">
            <v/>
          </cell>
          <cell r="MB97">
            <v>39.673999999999999</v>
          </cell>
          <cell r="MC97">
            <v>39.673999999999999</v>
          </cell>
          <cell r="MD97">
            <v>39.673999999999999</v>
          </cell>
          <cell r="ME97" t="str">
            <v>Oportuno: Se radica en los tiempos establecidos por la Oficina Asesora de Planeación - OAP</v>
          </cell>
          <cell r="MF97" t="str">
            <v>Oportuno: Se radica en los tiempos establecidos por la Oficina Asesora de Planeación - OAP</v>
          </cell>
          <cell r="MG97" t="str">
            <v>No oportuna: El tiempo de radicación debe coincidir con el plazo establecido por la Oficina Asesora de Planeación - OAP</v>
          </cell>
          <cell r="MH97" t="str">
            <v>Oportuno: Se radica en los tiempos establecidos por la Oficina Asesora de Planeación - OAP</v>
          </cell>
          <cell r="MI97" t="str">
            <v>No oportuna: El tiempo de radicación debe coincidir con el plazo establecido por la Oficina Asesora de Planeación - OAP</v>
          </cell>
          <cell r="MJ97">
            <v>0</v>
          </cell>
          <cell r="MK97">
            <v>0</v>
          </cell>
          <cell r="ML97">
            <v>0</v>
          </cell>
          <cell r="MM97">
            <v>0</v>
          </cell>
          <cell r="MN97">
            <v>0</v>
          </cell>
          <cell r="MO97">
            <v>0</v>
          </cell>
          <cell r="MP97">
            <v>0</v>
          </cell>
          <cell r="MQ97" t="str">
            <v>Coherente: La información de avance de la magnitud, consignada en el reporte del periodo, concuerda con la programación realizada, con la información cualitativa presentada, con las actividades establecidas (si aplica) y con los soportes presentados. Esta</v>
          </cell>
          <cell r="MR97" t="str">
            <v>Coherente: La información de avance de la magnitud, consignada en el reporte del periodo, concuerda con la programación realizada, con la información cualitativa presentada, con las actividades establecidas (si aplica) y con los soportes presentados. Esta</v>
          </cell>
          <cell r="MS97" t="str">
            <v>Coherente: La información de avance de la magnitud, consignada en el reporte del periodo, concuerda con la programación realizada, con la información cualitativa presentada, con las actividades establecidas (si aplica) y con los soportes presentados. Esta</v>
          </cell>
          <cell r="MT97" t="str">
            <v>Coherente: La información de avance de la magnitud, consignada en el reporte del periodo, concuerda con la programación realizada, con la información cualitativa presentada, con las actividades establecidas (si aplica) y con los soportes presentados. Esta</v>
          </cell>
          <cell r="MU97" t="str">
            <v>Coherente: La información de avance de la magnitud, consignada en el reporte del periodo, concuerda con la programación realizada, con la información cualitativa presentada, con las actividades establecidas (si aplica) y con los soportes presentados. Esta</v>
          </cell>
          <cell r="MV97">
            <v>0</v>
          </cell>
          <cell r="MW97">
            <v>0</v>
          </cell>
          <cell r="MX97">
            <v>0</v>
          </cell>
          <cell r="MY97">
            <v>0</v>
          </cell>
          <cell r="MZ97">
            <v>0</v>
          </cell>
          <cell r="NA97">
            <v>0</v>
          </cell>
          <cell r="NB97">
            <v>0</v>
          </cell>
          <cell r="NC97">
            <v>100</v>
          </cell>
          <cell r="ND97">
            <v>100</v>
          </cell>
          <cell r="NE97">
            <v>100</v>
          </cell>
          <cell r="NF97">
            <v>100</v>
          </cell>
          <cell r="NG97">
            <v>100</v>
          </cell>
          <cell r="NH97">
            <v>100</v>
          </cell>
          <cell r="NI97" t="str">
            <v/>
          </cell>
          <cell r="NJ97" t="str">
            <v/>
          </cell>
          <cell r="NK97" t="str">
            <v/>
          </cell>
          <cell r="NL97" t="str">
            <v/>
          </cell>
          <cell r="NM97" t="str">
            <v/>
          </cell>
          <cell r="NN97" t="str">
            <v/>
          </cell>
          <cell r="NO97" t="str">
            <v>La información consignada por el proyecto corresponde frente a las fuentes de información presupuestal oficial.
De acuerdo con el informe de cierre de vigencia a enero de 2023:
El valor comprometido es del 99.31%.
Los giros sobre el valor programado corresponden al 0%.
Los giros sobre las reservas son del 0%.</v>
          </cell>
          <cell r="NP97" t="str">
            <v>La información consignada por el proyecto corresponde frente a las fuentes de información presupuestal oficial.
De acuerdo con el informe de cierre de vigencia a enero de 2023:
El valor comprometido es del 99.31%.
Los giros sobre el valor programado corresponden al 0%.
Los giros sobre las reservas son del 0%.</v>
          </cell>
          <cell r="NQ97" t="str">
            <v xml:space="preserve">La información consignada por el proyecto corresponde frente a las fuentes de información presupuestal oficial.
</v>
          </cell>
          <cell r="NR97" t="str">
            <v>La información consignada por el proyecto corresponde frente a las fuentes de información presupuestal oficial.</v>
          </cell>
          <cell r="NS97" t="str">
            <v>La información consignada por el proyecto corresponde frente a las fuentes de información presupuestal oficial.</v>
          </cell>
          <cell r="NT97">
            <v>0</v>
          </cell>
          <cell r="NU97">
            <v>0</v>
          </cell>
          <cell r="NV97">
            <v>0</v>
          </cell>
          <cell r="NW97">
            <v>0</v>
          </cell>
          <cell r="NX97">
            <v>0</v>
          </cell>
          <cell r="NY97">
            <v>0</v>
          </cell>
          <cell r="NZ97">
            <v>0</v>
          </cell>
          <cell r="OA9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9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C9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D9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E9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F97">
            <v>0</v>
          </cell>
          <cell r="OG97">
            <v>0</v>
          </cell>
          <cell r="OH97">
            <v>0</v>
          </cell>
          <cell r="OI97">
            <v>0</v>
          </cell>
          <cell r="OJ97">
            <v>0</v>
          </cell>
          <cell r="OK97">
            <v>0</v>
          </cell>
          <cell r="OL97">
            <v>0</v>
          </cell>
          <cell r="OO97" t="str">
            <v>PD167</v>
          </cell>
          <cell r="OP97">
            <v>39.673999999999999</v>
          </cell>
          <cell r="OQ97">
            <v>0</v>
          </cell>
          <cell r="OR97">
            <v>0</v>
          </cell>
          <cell r="OS97">
            <v>0</v>
          </cell>
          <cell r="OT97">
            <v>0</v>
          </cell>
          <cell r="OU97">
            <v>0</v>
          </cell>
          <cell r="OV97">
            <v>0</v>
          </cell>
          <cell r="OW97">
            <v>0</v>
          </cell>
          <cell r="OX97">
            <v>0</v>
          </cell>
          <cell r="OY97">
            <v>0</v>
          </cell>
          <cell r="OZ97">
            <v>0</v>
          </cell>
          <cell r="PA97">
            <v>0</v>
          </cell>
          <cell r="PB97">
            <v>0</v>
          </cell>
          <cell r="PC97">
            <v>0</v>
          </cell>
          <cell r="PD97">
            <v>46221851</v>
          </cell>
          <cell r="PE97">
            <v>46221851</v>
          </cell>
          <cell r="PF97">
            <v>46221851</v>
          </cell>
          <cell r="PG97">
            <v>46221851</v>
          </cell>
          <cell r="PH97">
            <v>46221851</v>
          </cell>
          <cell r="PI97">
            <v>46221851</v>
          </cell>
          <cell r="PJ97">
            <v>0</v>
          </cell>
          <cell r="PK97">
            <v>0</v>
          </cell>
          <cell r="PL97">
            <v>0</v>
          </cell>
          <cell r="PM97">
            <v>0</v>
          </cell>
          <cell r="PN97">
            <v>0</v>
          </cell>
          <cell r="PO97">
            <v>0</v>
          </cell>
          <cell r="PP97">
            <v>46221851</v>
          </cell>
          <cell r="PQ97">
            <v>6583654</v>
          </cell>
          <cell r="PR97">
            <v>1437948270</v>
          </cell>
          <cell r="PS97" t="str">
            <v>Meta Proyecto de Inversión</v>
          </cell>
        </row>
        <row r="98">
          <cell r="A98" t="str">
            <v>PD168</v>
          </cell>
          <cell r="B98">
            <v>7873</v>
          </cell>
          <cell r="C98" t="str">
            <v>7873_4</v>
          </cell>
          <cell r="D98">
            <v>2020110010189</v>
          </cell>
          <cell r="E98" t="str">
            <v>Un nuevo contrato social y ambiental para la Bogotá del siglo XXI</v>
          </cell>
          <cell r="F98" t="str">
            <v>5. Construir Bogotá región con gobierno abierto, transparente y ciudadanía consciente.</v>
          </cell>
          <cell r="G98" t="str">
            <v>56. Gestión Pública Efectiva</v>
          </cell>
          <cell r="H98" t="str">
            <v>Incrementar la capacidad institucional para atender con eficiencia los retos de su misionalidad en el Distrito.</v>
          </cell>
          <cell r="I98" t="str">
            <v>1. Gestionar de manera eficiente los recursos para apoyar la misionalidad de la Entidad.</v>
          </cell>
          <cell r="J98" t="str">
            <v>Fortalecimiento de la Capacidad Institucional de la Secretaría General</v>
          </cell>
          <cell r="K98" t="str">
            <v>Subsecretaria Corporativa</v>
          </cell>
          <cell r="L98" t="str">
            <v>Yaneth Suarez Acero</v>
          </cell>
          <cell r="M98" t="str">
            <v>Subsecretaria Corporativa</v>
          </cell>
          <cell r="N98" t="str">
            <v>Dirección Administrativa y Financiera</v>
          </cell>
          <cell r="O98" t="str">
            <v>Marcela Manrique Castro</v>
          </cell>
          <cell r="P98" t="str">
            <v>Directora Administrativa y Financiera</v>
          </cell>
          <cell r="Q98" t="str">
            <v>Jenny Alexandra Triana Casallas</v>
          </cell>
          <cell r="R98" t="str">
            <v>Nancy Montero</v>
          </cell>
          <cell r="S98" t="str">
            <v>4. Ejecutar 100 porciento de los lineamientos ambientales, mantenimientos y adecuaciones programados en las Sedes de la Secretaría General.</v>
          </cell>
          <cell r="T98" t="str">
            <v>Ejecutar 100 porciento de los lineamientos ambientales, mantenimientos y adecuaciones programados en las Sedes de la Secretaría General.</v>
          </cell>
          <cell r="AC98" t="str">
            <v>4. Ejecutar 100 porciento de los lineamientos ambientales, mantenimientos y adecuaciones programados en las Sedes de la Secretaría General.</v>
          </cell>
          <cell r="AI98" t="str">
            <v xml:space="preserve">PD_Meta Proyecto: 4. Ejecutar 100 porciento de los lineamientos ambientales, mantenimientos y adecuaciones programados en las Sedes de la Secretaría General.; </v>
          </cell>
          <cell r="AJ98">
            <v>0</v>
          </cell>
          <cell r="AK98">
            <v>44055</v>
          </cell>
          <cell r="AL98">
            <v>1</v>
          </cell>
          <cell r="AM98">
            <v>2023</v>
          </cell>
          <cell r="AN98" t="str">
            <v>Esta meta se cumple a través de tres componentes: El cumplimiento del cronograma periodico de adecuaciones; el cumplimiento del Plan Anual de Gestión PIGA y; la suscripción de los procesos de contratación requeridos para adquirir los insumos que permitan ejecutar los lineamientos ambientales, mantenimientos y adecuaciones programados en las Sedes de la Secretaría General.</v>
          </cell>
          <cell r="AO98" t="str">
            <v xml:space="preserve">Dar cumplimiento a los lineamientos, asi como buenas prácticas contempladas en el PIGA y otros documentos ambientales. De la misma manera, los mantenimientos que se ejecuten en las diferentes sedes, propenden por la seguridad de los servidores públicos, colaboradores y visitantes, evitando que se produzcan accidentes por desperfectos en equipos, desprendimientos o caída de elementos; así como evitar el deterioro de los bienes muebles e inmuebles de la entidad. </v>
          </cell>
          <cell r="AP98">
            <v>2020</v>
          </cell>
          <cell r="AQ98">
            <v>2024</v>
          </cell>
          <cell r="AR98" t="str">
            <v>Constante</v>
          </cell>
          <cell r="AS98" t="str">
            <v>Eficacia</v>
          </cell>
          <cell r="AT98" t="str">
            <v>Porcentaje</v>
          </cell>
          <cell r="AU98" t="str">
            <v>Gestión</v>
          </cell>
          <cell r="AV98" t="str">
            <v>N/D</v>
          </cell>
          <cell r="AW98" t="str">
            <v>N/D</v>
          </cell>
          <cell r="AX98" t="str">
            <v>N/D</v>
          </cell>
          <cell r="AY98">
            <v>1</v>
          </cell>
          <cell r="BB98" t="str">
            <v xml:space="preserve">Ejecutar el 100% del cronograma de Intervenciones de Infraestructura ejecutado. </v>
          </cell>
          <cell r="BC98" t="str">
            <v>Total avance en la ejecución de las actividades programadas / Total ejecución programada de actividades</v>
          </cell>
          <cell r="BD98" t="str">
            <v>Avance en la ejecución de actividades programadas</v>
          </cell>
          <cell r="BE98" t="str">
            <v>Ejecución programada de Actividades</v>
          </cell>
          <cell r="BF98" t="str">
            <v>Cronogramas de mantenimiento; Reportes de ejecución de actividades de Mantenimiento; Reporte de ejecución de actividades del Plan de Acción PIGA; Soportes de Radicación y suscripción de contratos programados; e informes de gestión.</v>
          </cell>
          <cell r="BG98">
            <v>2</v>
          </cell>
          <cell r="BH98">
            <v>44558</v>
          </cell>
          <cell r="BI98" t="str">
            <v>Se ajusta la descripción del indicador y las fuentes de información verificable.</v>
          </cell>
          <cell r="BJ98" t="str">
            <v>Plan de acción - proyectos de inversión (actividades)</v>
          </cell>
          <cell r="BK98">
            <v>100</v>
          </cell>
          <cell r="BL98">
            <v>100</v>
          </cell>
          <cell r="BM98">
            <v>100</v>
          </cell>
          <cell r="BN98">
            <v>100</v>
          </cell>
          <cell r="BO98">
            <v>100</v>
          </cell>
          <cell r="BP98">
            <v>100</v>
          </cell>
          <cell r="BQ98">
            <v>11819405990</v>
          </cell>
          <cell r="BR98">
            <v>2012392052</v>
          </cell>
          <cell r="BS98">
            <v>3005108515</v>
          </cell>
          <cell r="BT98">
            <v>3274425423</v>
          </cell>
          <cell r="BU98">
            <v>2056216000</v>
          </cell>
          <cell r="BV98">
            <v>1471264000</v>
          </cell>
          <cell r="BW98">
            <v>100</v>
          </cell>
          <cell r="BX98">
            <v>100</v>
          </cell>
          <cell r="BY98">
            <v>100</v>
          </cell>
          <cell r="BZ98">
            <v>100</v>
          </cell>
          <cell r="CA98">
            <v>100</v>
          </cell>
          <cell r="CB98">
            <v>100</v>
          </cell>
          <cell r="CC98">
            <v>100</v>
          </cell>
          <cell r="CD98">
            <v>2001604810</v>
          </cell>
          <cell r="CE98">
            <v>1853335163</v>
          </cell>
          <cell r="CF98">
            <v>2998952302</v>
          </cell>
          <cell r="CG98">
            <v>2796196213</v>
          </cell>
          <cell r="CH98">
            <v>3272223369</v>
          </cell>
          <cell r="CI98">
            <v>3005155656</v>
          </cell>
          <cell r="CJ98">
            <v>100</v>
          </cell>
          <cell r="CK98">
            <v>100</v>
          </cell>
          <cell r="CL98">
            <v>100</v>
          </cell>
          <cell r="CM98" t="str">
            <v>No aplica</v>
          </cell>
          <cell r="CN98" t="str">
            <v>Suma</v>
          </cell>
          <cell r="CO98">
            <v>2.75</v>
          </cell>
          <cell r="CP98">
            <v>3.7125000000000004</v>
          </cell>
          <cell r="CQ98">
            <v>9.6649999999999974</v>
          </cell>
          <cell r="CR98">
            <v>24.505000000000003</v>
          </cell>
          <cell r="CS98">
            <v>9.5825000000000031</v>
          </cell>
          <cell r="CT98">
            <v>3.884999999999998</v>
          </cell>
          <cell r="CU98">
            <v>24.457500000000003</v>
          </cell>
          <cell r="CV98">
            <v>5.1774999999999949</v>
          </cell>
          <cell r="CW98">
            <v>4.7000000000000028</v>
          </cell>
          <cell r="CX98">
            <v>3.8725000000000023</v>
          </cell>
          <cell r="CY98">
            <v>4.6974999999999909</v>
          </cell>
          <cell r="CZ98">
            <v>2.9950000000000045</v>
          </cell>
          <cell r="DA98">
            <v>100</v>
          </cell>
          <cell r="DB98">
            <v>54.1</v>
          </cell>
          <cell r="DC98">
            <v>54.1</v>
          </cell>
          <cell r="DD98">
            <v>11</v>
          </cell>
          <cell r="DE98">
            <v>14.850000000000001</v>
          </cell>
          <cell r="DF98">
            <v>38.659999999999989</v>
          </cell>
          <cell r="DG98">
            <v>98.02000000000001</v>
          </cell>
          <cell r="DH98">
            <v>38.330000000000013</v>
          </cell>
          <cell r="DI98">
            <v>15.539999999999992</v>
          </cell>
          <cell r="DJ98">
            <v>97.830000000000013</v>
          </cell>
          <cell r="DK98">
            <v>20.70999999999998</v>
          </cell>
          <cell r="DL98">
            <v>18.800000000000011</v>
          </cell>
          <cell r="DM98">
            <v>15.490000000000009</v>
          </cell>
          <cell r="DN98">
            <v>18.789999999999964</v>
          </cell>
          <cell r="DO98">
            <v>11.980000000000018</v>
          </cell>
          <cell r="DP98">
            <v>400</v>
          </cell>
          <cell r="DQ98">
            <v>11</v>
          </cell>
          <cell r="DR98">
            <v>14.850000000000001</v>
          </cell>
          <cell r="DS98">
            <v>38.659999999999989</v>
          </cell>
          <cell r="DT98">
            <v>98.02000000000001</v>
          </cell>
          <cell r="DU98">
            <v>38.330000000000013</v>
          </cell>
          <cell r="DV98">
            <v>15.539999999999992</v>
          </cell>
          <cell r="DW98">
            <v>0</v>
          </cell>
          <cell r="DX98">
            <v>0</v>
          </cell>
          <cell r="DY98">
            <v>0</v>
          </cell>
          <cell r="DZ98">
            <v>0</v>
          </cell>
          <cell r="EA98">
            <v>0</v>
          </cell>
          <cell r="EB98">
            <v>0</v>
          </cell>
          <cell r="EC98">
            <v>216.4</v>
          </cell>
          <cell r="ED98">
            <v>216.4</v>
          </cell>
          <cell r="EE98" t="str">
            <v xml:space="preserve">Formato Evidencia Reunión
2213100-FT-449 Priorización sedes a intervenir
Reporte de actividades del Plan de acción anual PIGA
</v>
          </cell>
          <cell r="EF98" t="str">
            <v>Reporte de actividades del Plan de acción anual PIGA
Ejecución de la priorización (matriz 4)
Atención de GLPI en el mes</v>
          </cell>
          <cell r="EG98" t="str">
            <v>Reporte de actividades del Plan de acción anual PIGA
Soportes de Radicación de procesos de contratación en la Dirección de Contratación.
Ejecución de la priorización (matriz 4)
Atención de GLPI en el mes</v>
          </cell>
          <cell r="EH98" t="str">
            <v xml:space="preserve">Reporte de actividades del Plan de acción anual PIGA
Ejecución de la priorización (matriz 4)
Atención de GLPI en el mes
Evidencias de Suscripción de contratos </v>
          </cell>
          <cell r="EI98" t="str">
            <v>Reporte de actividades del Plan de acción anual PIGA
Ejecución de la priorización (matriz 4)
Atención de GLPI en el mes</v>
          </cell>
          <cell r="EJ98" t="str">
            <v>Reporte de actividades del Plan de acción anual PIGA
Ejecución de la priorización (matriz 4)
Atención de GLPI en el mes</v>
          </cell>
          <cell r="EK98" t="str">
            <v>Reporte de actividades del Plan de acción anual PIGA
Formato Evidencia Reunión
2213100-FT-449 Priorización sedes a intervenir</v>
          </cell>
          <cell r="EL98" t="str">
            <v>Reporte de actividades del Plan de acción anual PIGA
Ejecución de la priorización (matriz 4)
Atención de GLPI en el mes</v>
          </cell>
          <cell r="EM98" t="str">
            <v>Reporte de actividades del Plan de acción anual PIGA
Ejecución de la priorización (matriz 4)
Atención de GLPI en el mes</v>
          </cell>
          <cell r="EN98" t="str">
            <v>Reporte de actividades del Plan de acción anual PIGA
Ejecución de la priorización (matriz 4)
Atención de GLPI en el mes</v>
          </cell>
          <cell r="EO98" t="str">
            <v>Reporte de actividades del Plan de acción anual PIGA
Ejecución de la priorización (matriz 4)
Atención de GLPI en el mes</v>
          </cell>
          <cell r="EP98" t="str">
            <v>Reporte de actividades del Plan de acción anual PIGA
Ejecución de la priorización (matriz 4)
Atención de GLPI en el mes</v>
          </cell>
          <cell r="EQ98" t="str">
            <v xml:space="preserve">Formato Evidencia Reunión
2213100-FT-449 Priorización sedes a intervenir
Reporte de actividades del Plan de acción anual PIGA
</v>
          </cell>
          <cell r="ER98" t="str">
            <v>Reporte de actividades del Plan de acción anual PIGA
Ejecución de la priorización (matriz 4)
Atención de GLPI en el mes</v>
          </cell>
          <cell r="ES98" t="str">
            <v>Reporte de actividades del Plan de acción anual PIGA
Ejecución de la priorización (matriz 4)
Atención de GLPI en el mes</v>
          </cell>
          <cell r="ET98" t="str">
            <v xml:space="preserve">Reporte de actividades del Plan de acción anual PIGA
Ejecución de la priorización (matriz 4)
Atención de GLPI en el mes
Evidencias de Suscripción de contratos </v>
          </cell>
          <cell r="EU98" t="str">
            <v>Reporte de actividades del Plan de acción anual PIGA
Ejecución de la priorización (matriz 4)
Atención de GLPI en el mes</v>
          </cell>
          <cell r="EV98" t="str">
            <v>"Reporte de actividades del Plan de acción anual PIGA
Ejecución de la priorización (matriz 4)
Atención de GLPI en el mes"</v>
          </cell>
          <cell r="EW98">
            <v>0</v>
          </cell>
          <cell r="EX98">
            <v>0</v>
          </cell>
          <cell r="EY98">
            <v>0</v>
          </cell>
          <cell r="EZ98">
            <v>0</v>
          </cell>
          <cell r="FA98">
            <v>0</v>
          </cell>
          <cell r="FB98">
            <v>0</v>
          </cell>
          <cell r="FC98">
            <v>2056216000</v>
          </cell>
          <cell r="FD98">
            <v>2056216000</v>
          </cell>
          <cell r="FE98">
            <v>2056216000</v>
          </cell>
          <cell r="FF98">
            <v>2056216000</v>
          </cell>
          <cell r="FG98">
            <v>2056216000</v>
          </cell>
          <cell r="FH98">
            <v>2056216000</v>
          </cell>
          <cell r="FI98">
            <v>2056216000</v>
          </cell>
          <cell r="FJ98">
            <v>2056216000</v>
          </cell>
          <cell r="FK98">
            <v>2056216000</v>
          </cell>
          <cell r="FL98">
            <v>2056216000</v>
          </cell>
          <cell r="FM98">
            <v>2056216000</v>
          </cell>
          <cell r="FN98">
            <v>2056216000</v>
          </cell>
          <cell r="FO98">
            <v>2056216000</v>
          </cell>
          <cell r="FP98">
            <v>2056216000</v>
          </cell>
          <cell r="FQ98">
            <v>2056216000</v>
          </cell>
          <cell r="FR98">
            <v>2056216000</v>
          </cell>
          <cell r="FS98">
            <v>2056216000</v>
          </cell>
          <cell r="FT98">
            <v>2056216000</v>
          </cell>
          <cell r="FU98">
            <v>2056216000</v>
          </cell>
          <cell r="FV98">
            <v>0</v>
          </cell>
          <cell r="FW98">
            <v>0</v>
          </cell>
          <cell r="FX98">
            <v>0</v>
          </cell>
          <cell r="FY98">
            <v>0</v>
          </cell>
          <cell r="FZ98">
            <v>0</v>
          </cell>
          <cell r="GA98">
            <v>0</v>
          </cell>
          <cell r="GB98">
            <v>2056216000</v>
          </cell>
          <cell r="GC98">
            <v>1529669415</v>
          </cell>
          <cell r="GD98">
            <v>1595649646</v>
          </cell>
          <cell r="GE98">
            <v>1640361902</v>
          </cell>
          <cell r="GF98">
            <v>1981179625</v>
          </cell>
          <cell r="GG98">
            <v>1960256404</v>
          </cell>
          <cell r="GH98">
            <v>1991184639</v>
          </cell>
          <cell r="GI98">
            <v>0</v>
          </cell>
          <cell r="GJ98">
            <v>0</v>
          </cell>
          <cell r="GK98">
            <v>0</v>
          </cell>
          <cell r="GL98">
            <v>0</v>
          </cell>
          <cell r="GM98">
            <v>0</v>
          </cell>
          <cell r="GN98">
            <v>0</v>
          </cell>
          <cell r="GO98">
            <v>1991184639</v>
          </cell>
          <cell r="GP98">
            <v>0</v>
          </cell>
          <cell r="GQ98">
            <v>47744494</v>
          </cell>
          <cell r="GR98">
            <v>193272861</v>
          </cell>
          <cell r="GS98">
            <v>342667942</v>
          </cell>
          <cell r="GT98">
            <v>494131049</v>
          </cell>
          <cell r="GU98">
            <v>646374169</v>
          </cell>
          <cell r="GV98">
            <v>0</v>
          </cell>
          <cell r="GW98">
            <v>0</v>
          </cell>
          <cell r="GX98">
            <v>0</v>
          </cell>
          <cell r="GY98">
            <v>0</v>
          </cell>
          <cell r="GZ98">
            <v>0</v>
          </cell>
          <cell r="HA98">
            <v>0</v>
          </cell>
          <cell r="HB98">
            <v>646374169</v>
          </cell>
          <cell r="HC98">
            <v>267067713</v>
          </cell>
          <cell r="HD98">
            <v>267067713</v>
          </cell>
          <cell r="HE98">
            <v>267067713</v>
          </cell>
          <cell r="HF98">
            <v>267067713</v>
          </cell>
          <cell r="HG98">
            <v>267067713</v>
          </cell>
          <cell r="HH98">
            <v>267067713</v>
          </cell>
          <cell r="HI98">
            <v>0</v>
          </cell>
          <cell r="HJ98">
            <v>0</v>
          </cell>
          <cell r="HK98">
            <v>0</v>
          </cell>
          <cell r="HL98">
            <v>0</v>
          </cell>
          <cell r="HM98">
            <v>0</v>
          </cell>
          <cell r="HN98">
            <v>0</v>
          </cell>
          <cell r="HO98">
            <v>267067713</v>
          </cell>
          <cell r="HP98">
            <v>0</v>
          </cell>
          <cell r="HQ98">
            <v>183833839</v>
          </cell>
          <cell r="HR98">
            <v>195887920</v>
          </cell>
          <cell r="HS98">
            <v>258606892</v>
          </cell>
          <cell r="HT98">
            <v>262187840</v>
          </cell>
          <cell r="HU98">
            <v>262187840</v>
          </cell>
          <cell r="HV98">
            <v>0</v>
          </cell>
          <cell r="HW98">
            <v>0</v>
          </cell>
          <cell r="HX98">
            <v>0</v>
          </cell>
          <cell r="HY98">
            <v>0</v>
          </cell>
          <cell r="HZ98">
            <v>0</v>
          </cell>
          <cell r="IA98">
            <v>0</v>
          </cell>
          <cell r="IB98">
            <v>262187840</v>
          </cell>
          <cell r="IC98" t="str">
            <v>Durante lo corrido de la vigencia 2023, la Secretaría General, avanzó en las siguientes acciones para dar cumplimiento al indicador en 54,1%, mediante el cumplimiento de las actividades contempladas en el cronograma de intervenciones de infraestructura y el mantenimiento preventivo y correctivo en las sedes de la Entidad, avance de 46,4% en la ejecución de las actividades programadas en el Plan Institucional de Gestión Ambiental – PIGA, asociadas con los programas de uso eficiente del agua, de la energía, gestión integral de residuos, consumo sostenible y prácticas sostenibles. Se cuenta también con la adjudicación de dos procesos contractuales para la adquisición de insumos para ejecutar los lineamientos ambientales, mantenimientos y adecuaciones programadas.
Por un lado, en lo corrido de la vigencia 2023, se han intervenido las siguientes sedes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Victimas-Ciudad Bolívar y 26. Alta Consejería para los derechos de las víctimas, la paz y la reconciliación -Sede Alterna Edificio Tequendama. Dentro de estas se incluyeron las sedes intervenidas con solicitudes a través del aplicativo GLPI (Gestionnaire libre de parc informatique), emergencias reportadas a la voz a voz y las priorizadas."
Adicionalmente, las actividades desarrolladas del PIGA en lo corrido de la vigencia son: Gestión integral de la totalidad de residuos aprovechables; gestión integral de la totalidad de residuos peligrosos, residuos de aparatos eléctricos, electrónicos y especiales; reportes sobre la gestión de residuos a los entes externos que se requieran como parte del cumplimiento normativo; aprobar o improbar inclusión o exclusión de cláusulas ambientales en los  procesos de contratación de la entidad en la etapa precontractual; verificación de la inclusión de cláusulas ambientales en los contratos suscritos por la Entidad; elaboración de informes de análisis de los consumos de energía y agua; desarrollo de una actividad correspondiente a la gestión del aceite vegetal usado en el marco de la campaña ambiental PIGA del 2023; socialización a Supervisores y/o Apoyos a la Supervisión acerca de las cláusulas ambientales y su seguimiento; elaboración de diagnóstico ambiental en cada una de las sedes concertadas; realización de seguimiento al estado de las huertas urbanas existentes de la Secretaría General, identificación de las tres sedes con mayor ahorro en el consumo de agua y energía,  para realizar  reconocimiento ambiental  en el PODIUM; desarrollo de  actividades correspondientes al ahorro de agua en el marco de la campaña ambiental PIGA del 2023; actividades para fomentar el ahorro del agua y energía en las tres sedes  con mayor consumo; actualización del Plan de Gestión Integral de Residuos Peligrosos- RESPEL de la sede Imprenta Distrital; socializaciones a contratistas de la SG, que generen impacto ambiental significativo para fortalecer la implementación de obligaciones ambientales conforme al contrato suscrito y, retroalimentaciones a los enlaces ambientales para fortalecer los conocimientos en los lineamientos y avances en la implementación del PIGA, entrega de dos contenedores de punto ecológico verde, uno gris y una tapa para punto ecológico verde, con el objetivo de sustituir aquellos en mal estado y desarrollo de la Semana del Medio Ambiente en la entidad.
Por otro lado, en el marco de la adquisición de insumos para ejecutar los lineamientos ambientales, mantenimientos y adecuaciones programadas se suscribió el contrato No. 581 con DIVIEXPORT E.U., cuyo objeto es la adquisición e instalación de vidrios o elementos arquitectónicos traslúcidos de cerramientos, accesorios y actividades  complementarias a monto agotable para las sedes de la Secretaría General de la  Alcaldía Mayor de Bogotá; así como también se suscribió el contrato No. 627 con Jem Supplies S.A.S. para el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ID98" t="str">
            <v>Para el periodo de reporte el indicador no presentó retrasos en su ejecución.</v>
          </cell>
          <cell r="IE98" t="str">
            <v/>
          </cell>
          <cell r="IF98" t="str">
            <v>En cumplimiento del procedimiento de manteminiento de las edificaciones (PR 154), se realizó la priorización de 14 sedes de la Secretaría General, durante el primer semestre de la vigencia.
Por otro lado, en avance del plan de acción PIGA ,se realizó la programación de recolección de residuos aprovechables en 17 sedes de la entidad y se verificaron las bitácoras de los residuos ordinarios del mes de diciembre del 2022. Se gestionaron  los residuos especiales en las siguientes sedes de la Secretaría General: CADE LA VICTORIA = 1,5 m3, SUPERCADE BOSA = 4,5 m3, CE BOSA = 1 m3, ARCHIVO DE BOGOTÁ = 2 m3, MANZANA LIÉVANO = 3 m3 y CE BOSA = 0,1 m3, se elaboró el reporte de residuos aprovechables del IV trimestre 2022 ante la UAESP, en enero se verificaron 12 procesos precontractuales, emitiéndose observaciones de aprobación de inclusión o exclusión de cláusulas ambientales.</v>
          </cell>
          <cell r="IG98" t="str">
            <v>Durante el periodo, se dio cumplimiento a las actividades que se encuentran programadas en el cronograma establecido, asociadas con los programas de uso eficiente del agua, de la energía, gestión integral de residuos, consumo sostenible y prácticas sostenibles.  
A su vez, durante febrero, se efectúo mantenimiento o adecuación a las sedes de la Secretaría General, de la siguiente forma: _Se realiza mantenimiento integral a 11 sedes (Manzana Liévano, Supercade Suba, Supercade Américas, Supercade Engativá - Ventanillas atención a las Víctimas, Supercade Calle 13, Cade La Gaitana, Cade Servitá, Supercade CAD,Centro Local de Atención a las Víctimas-Suba, Alta Consejería para los derechos de las victimas, la paz y la reconciliación-Sede Alterna edif tequendama y Cade Fontibón). 
_Se atienden 12 sedes según requerimientos en el software de gestión de servicios GLPI (Gestionnaire libre de parc informatique): Parqueadero calle 55, Cade La Gaitana, Cade La Victoria, Cade Patio Bonito, Centro Local de Atención a las VÍctimas-Bosa, Centro Local de Atención a las Victimas-Rafael Uribe Uribe, Centro de memoria, paz y reconciliación - CMPR, Alta Consejería para los derechos de las vÍctimas, la paz y la reconciliación-Sede Alterna edif tequendama, Cade Los Luceros, Centro Local de Atención a las VÍctimas Patio Bonito, Centro Local de Atención a las Víctimas-Ciudad Bolívar y Alta Consejería para los derechos de las vÍctimas, la paz y la reconciliación-Sede Alterna edif tequendama.</v>
          </cell>
          <cell r="IH98" t="str">
            <v>Durante el mes de marzo, se dio cumplimiento a las actividades que se encuentran programadas en el cronograma establecido, asociadas con los programas de uso eficiente del agua, de la energía, gestión integral de residuos, consumo sostenible y prácticas sostenibles. 
A su vez, en marzo de 2023, la Secretaría General realizó el mantenimiento de 6 sedes, con base en la programación: 1)Supercade Suba , 2)Supercade calle 13 ,3)Supercade Engativá–ventanilla atención a víctimas, 4)Cade Servitá , 5)Manz.Liévano, 6)Imprenta.
Por otro lado, se radicó en la Dirección de Contratación, la adquisición e instalación de vidrios o elementos
arquitectónicos traslucidos de cerramientos, accesorios y actividades complementarias a monto agotable para las sedes de la secretaría general de la alcaldía mayor de Bogotá. Así como también se radicó el proceso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II98" t="str">
            <v>Durante el mes de abril, se dio cumplimiento a las actividades que se encuentran programadas en el cronograma establecido, asociadas con los programas de uso eficiente del agua, de la energía, gestión integral de residuos, consumo sostenible y prácticas sostenibles. 
A su vez, en abril de 2023, la Secretaría General realizó el mantenimiento de 18 sedes: 1.	Manzana Liévano
2.	Archivo de Bogotá
3.	Imprenta Distrital
4.	Parqueadero calle 55
5.	Supercade Suba
6.	Supercade 20 de Julio
7.	Supercade Américas
8.	Supercade Engativá - Ventanillas atención a las Victimas
9.	Supercade Manitas
10.	Supercade Calle 13
11.	Cade La Victoria
12.	Cade Servitá
13.	Centro Local de Atención a las Victimas-Chapinero
14.	Centro Local de Atención a las Victimas-Bosa
15.	Centro de memoria, paz y reconciliación - CMPR
16.	Supercade CAD
17.	Centro Local de Atención a las Victimas-Suba
18.	Alta Consejería para los derechos de las víctimas, la paz y la reconciliación-Sede Alterna edif Tequendama
Por otro lado, en el mes de Abril, se suscribieron los contrato No. 581 con DIVIEXPORT E.U., cuyo objeto es la adquisición e instalación de vidrios o elementos arquitectónicos traslúcidos de cerramientos, accesorios y actividades  complementarias a monto agotable para las sedes de la Secretaría General de la  Alcaldía Mayor de Bogotá; así como el contrato No. 627 con Jem Supplies S.A.S. para el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IJ98" t="str">
            <v>Durante el mes de mayo, se dio cumplimiento a las actividades que se encuentran programadas en el cronograma establecido, asociadas con los programas de uso eficiente del agua, de la energía, gestión integral de residuos, consumo sostenible y prácticas sostenibles. De este último programa se destaca la instalación por parte de la Secretaría General de 432 paneles solares en 6 sedes de la entidad (Manzana Liévano, Super Cade Américas, Super Cade Bosa, Super Cade 20 de julio, Super Cade Suba y Super Cade Engativá). 
Durante el mes de mayo, se realizaron actividades de mantenimiento en las sedes priorizadas de conformidad con el procedimiento de mantenimiento de Edificaciones PR 154, en 10 sedes priorizadas:1)Supercade Suba , 2)Supercade calle 13, 3)Cade Servitá,  4) Cade La Victoria, 5) SuperCade 20 de Julio, 6) SuperCade Manitas, 7) Centro de Encuentro Bosa, 8) Centro de memoria, paz y reconciliación - CMPR, 9) Centro de Encuentro-Suba y 10) Manzana Liévano.
.Con el siguiente avance en el cumplimiento de actividades por zona: Norte: 82.48%, Centro: 99.00% y Sur: 54.29%, para un cumplimiento general total de: 78.59%.</v>
          </cell>
          <cell r="IK98" t="str">
            <v>Durante el mes de junio se dio cumplimiento a las actividades que se encuentran programadas en el cronograma establecido, asociadas con los programas de uso eficiente del agua, de la energía, gestión integral de residuos, consumo sostenible y prácticas sostenibles. 
Así mismo, se realizaron actividades de mantenimiento en las sedes priorizadas de conformidad con el procedimiento de mantenimiento de Edificaciones PR 154 en 7 sedes priorizadas:1)Supercade Suba , 2)Supercade calle 13, 3)Centro de Encuentro Suba,  4) Parqueadero Calle 55, 5) SuperCade 20 de Julio, 6) SuperCade Manitas, 7) Manzana Liévano.
Con el siguiente avance en el cumplimiento de actividades por zona: Norte: 91,81%, Centro: 99.00% y Sur: 54.29%.</v>
          </cell>
          <cell r="IL98" t="str">
            <v/>
          </cell>
          <cell r="IM98" t="str">
            <v/>
          </cell>
          <cell r="IN98" t="str">
            <v/>
          </cell>
          <cell r="IO98" t="str">
            <v/>
          </cell>
          <cell r="IP98" t="str">
            <v/>
          </cell>
          <cell r="IQ98" t="str">
            <v/>
          </cell>
          <cell r="IR98">
            <v>1</v>
          </cell>
          <cell r="IS98">
            <v>1</v>
          </cell>
          <cell r="IT98">
            <v>1</v>
          </cell>
          <cell r="IU98">
            <v>1</v>
          </cell>
          <cell r="IV98">
            <v>1</v>
          </cell>
          <cell r="IW98">
            <v>1</v>
          </cell>
          <cell r="IX98">
            <v>0</v>
          </cell>
          <cell r="IY98">
            <v>0</v>
          </cell>
          <cell r="IZ98">
            <v>0</v>
          </cell>
          <cell r="JA98">
            <v>0</v>
          </cell>
          <cell r="JB98">
            <v>0</v>
          </cell>
          <cell r="JC98">
            <v>0</v>
          </cell>
          <cell r="JD98">
            <v>0.54100000000000004</v>
          </cell>
          <cell r="JE98">
            <v>2.75</v>
          </cell>
          <cell r="JF98">
            <v>3.7125000000000004</v>
          </cell>
          <cell r="JG98">
            <v>9.6649999999999974</v>
          </cell>
          <cell r="JH98">
            <v>24.505000000000003</v>
          </cell>
          <cell r="JI98">
            <v>9.5825000000000031</v>
          </cell>
          <cell r="JJ98">
            <v>3.884999999999998</v>
          </cell>
          <cell r="JK98" t="str">
            <v/>
          </cell>
          <cell r="JL98" t="str">
            <v/>
          </cell>
          <cell r="JM98" t="str">
            <v/>
          </cell>
          <cell r="JN98" t="str">
            <v/>
          </cell>
          <cell r="JO98" t="str">
            <v/>
          </cell>
          <cell r="JP98" t="str">
            <v/>
          </cell>
          <cell r="JQ98">
            <v>54.1</v>
          </cell>
          <cell r="JR98">
            <v>2.75</v>
          </cell>
          <cell r="JS98">
            <v>6.4625000000000004</v>
          </cell>
          <cell r="JT98">
            <v>16.127499999999998</v>
          </cell>
          <cell r="JU98">
            <v>40.6325</v>
          </cell>
          <cell r="JV98">
            <v>50.215000000000003</v>
          </cell>
          <cell r="JW98">
            <v>54.1</v>
          </cell>
          <cell r="JX98">
            <v>54.1</v>
          </cell>
          <cell r="JY98">
            <v>54.1</v>
          </cell>
          <cell r="JZ98">
            <v>54.1</v>
          </cell>
          <cell r="KA98">
            <v>54.1</v>
          </cell>
          <cell r="KB98">
            <v>54.1</v>
          </cell>
          <cell r="KC98">
            <v>54.1</v>
          </cell>
          <cell r="KD98">
            <v>100</v>
          </cell>
          <cell r="KE98">
            <v>100</v>
          </cell>
          <cell r="KF98">
            <v>100</v>
          </cell>
          <cell r="KG98">
            <v>100</v>
          </cell>
          <cell r="KH98">
            <v>100</v>
          </cell>
          <cell r="KI98">
            <v>100</v>
          </cell>
          <cell r="KJ98" t="str">
            <v/>
          </cell>
          <cell r="KK98" t="str">
            <v/>
          </cell>
          <cell r="KL98" t="str">
            <v/>
          </cell>
          <cell r="KM98" t="str">
            <v/>
          </cell>
          <cell r="KN98" t="str">
            <v/>
          </cell>
          <cell r="KO98" t="str">
            <v/>
          </cell>
          <cell r="KP98">
            <v>100</v>
          </cell>
          <cell r="KQ98">
            <v>100</v>
          </cell>
          <cell r="KR98">
            <v>100</v>
          </cell>
          <cell r="KS98">
            <v>100</v>
          </cell>
          <cell r="KT98">
            <v>100</v>
          </cell>
          <cell r="KU98">
            <v>100</v>
          </cell>
          <cell r="KV98" t="str">
            <v/>
          </cell>
          <cell r="KW98" t="str">
            <v/>
          </cell>
          <cell r="KX98" t="str">
            <v/>
          </cell>
          <cell r="KY98" t="str">
            <v/>
          </cell>
          <cell r="KZ98" t="str">
            <v/>
          </cell>
          <cell r="LA98" t="str">
            <v/>
          </cell>
          <cell r="LB98">
            <v>100</v>
          </cell>
          <cell r="LC98" t="str">
            <v>7873_1</v>
          </cell>
          <cell r="LD98" t="str">
            <v>1. Gestionar de manera eficiente los recursos para apoyar la misionalidad de la Entidad.</v>
          </cell>
          <cell r="LE98">
            <v>92.857142857142861</v>
          </cell>
          <cell r="LF98">
            <v>50.498684210526314</v>
          </cell>
          <cell r="LG98" t="str">
            <v/>
          </cell>
          <cell r="LH98" t="str">
            <v/>
          </cell>
          <cell r="LI98">
            <v>96.428571428571431</v>
          </cell>
          <cell r="LJ98">
            <v>45.086342105263157</v>
          </cell>
          <cell r="LK98">
            <v>7486421000</v>
          </cell>
          <cell r="LL98">
            <v>6752895378</v>
          </cell>
          <cell r="LM98">
            <v>2163093513</v>
          </cell>
          <cell r="LN98">
            <v>1444531924</v>
          </cell>
          <cell r="LO98">
            <v>620896729</v>
          </cell>
          <cell r="LP98">
            <v>2.75</v>
          </cell>
          <cell r="LQ98">
            <v>3.7125000000000004</v>
          </cell>
          <cell r="LR98">
            <v>9.6649999999999974</v>
          </cell>
          <cell r="LS98">
            <v>24.505000000000003</v>
          </cell>
          <cell r="LT98">
            <v>9.5825000000000031</v>
          </cell>
          <cell r="LU98">
            <v>3.884999999999998</v>
          </cell>
          <cell r="LV98" t="str">
            <v/>
          </cell>
          <cell r="LW98" t="str">
            <v/>
          </cell>
          <cell r="LX98" t="str">
            <v/>
          </cell>
          <cell r="LY98" t="str">
            <v/>
          </cell>
          <cell r="LZ98" t="str">
            <v/>
          </cell>
          <cell r="MA98" t="str">
            <v/>
          </cell>
          <cell r="MB98">
            <v>54.1</v>
          </cell>
          <cell r="MC98">
            <v>54.1</v>
          </cell>
          <cell r="MD98">
            <v>54.1</v>
          </cell>
          <cell r="ME98" t="str">
            <v>Oportuno: Se radica en los tiempos establecidos por la Oficina Asesora de Planeación - OAP</v>
          </cell>
          <cell r="MF98" t="str">
            <v>Oportuno: Se radica en los tiempos establecidos por la Oficina Asesora de Planeación - OAP</v>
          </cell>
          <cell r="MG98" t="str">
            <v>No oportuna: El tiempo de radicación debe coincidir con el plazo establecido por la Oficina Asesora de Planeación - OAP</v>
          </cell>
          <cell r="MH98" t="str">
            <v>Oportuno: Se radica en los tiempos establecidos por la Oficina Asesora de Planeación - OAP</v>
          </cell>
          <cell r="MI98" t="str">
            <v>No oportuna: El tiempo de radicación debe coincidir con el plazo establecido por la Oficina Asesora de Planeación - OAP</v>
          </cell>
          <cell r="MJ98">
            <v>0</v>
          </cell>
          <cell r="MK98">
            <v>0</v>
          </cell>
          <cell r="ML98">
            <v>0</v>
          </cell>
          <cell r="MM98">
            <v>0</v>
          </cell>
          <cell r="MN98">
            <v>0</v>
          </cell>
          <cell r="MO98">
            <v>0</v>
          </cell>
          <cell r="MP98">
            <v>0</v>
          </cell>
          <cell r="MQ98" t="str">
            <v>Coherente: La información de avance de la magnitud, consignada en el reporte del periodo, concuerda con la programación realizada, con la información cualitativa presentada, con las actividades establecidas (si aplica) y con los soportes presentados. Esta</v>
          </cell>
          <cell r="MR98" t="str">
            <v>Coherente: La información de avance de la magnitud, consignada en el reporte del periodo, concuerda con la programación realizada, con la información cualitativa presentada, con las actividades establecidas (si aplica) y con los soportes presentados. Esta</v>
          </cell>
          <cell r="MS98" t="str">
            <v>Oportunidad de mejora: La información de avance de la magnitud consignada en el reporte del periodo, respecto a la programación realizada, la información cualitativa presentada, las actividades establecidas (si aplica) y los soportes presentados, presenta</v>
          </cell>
          <cell r="MT98" t="str">
            <v>Oportunidad de mejora: La información de avance de la magnitud consignada en el reporte del periodo, respecto a la programación realizada, la información cualitativa presentada, las actividades establecidas (si aplica) y los soportes presentados, presenta</v>
          </cell>
          <cell r="MU98" t="str">
            <v>Coherente: La información de avance de la magnitud, consignada en el reporte del periodo, concuerda con la programación realizada, con la información cualitativa presentada, con las actividades establecidas (si aplica) y con los soportes presentados. Esta</v>
          </cell>
          <cell r="MV98">
            <v>0</v>
          </cell>
          <cell r="MW98">
            <v>0</v>
          </cell>
          <cell r="MX98">
            <v>0</v>
          </cell>
          <cell r="MY98">
            <v>0</v>
          </cell>
          <cell r="MZ98">
            <v>0</v>
          </cell>
          <cell r="NA98">
            <v>0</v>
          </cell>
          <cell r="NB98">
            <v>0</v>
          </cell>
          <cell r="NC98">
            <v>100</v>
          </cell>
          <cell r="ND98">
            <v>100</v>
          </cell>
          <cell r="NE98">
            <v>100</v>
          </cell>
          <cell r="NF98">
            <v>100</v>
          </cell>
          <cell r="NG98">
            <v>100</v>
          </cell>
          <cell r="NH98">
            <v>100</v>
          </cell>
          <cell r="NI98" t="str">
            <v/>
          </cell>
          <cell r="NJ98" t="str">
            <v/>
          </cell>
          <cell r="NK98" t="str">
            <v/>
          </cell>
          <cell r="NL98" t="str">
            <v/>
          </cell>
          <cell r="NM98" t="str">
            <v/>
          </cell>
          <cell r="NN98" t="str">
            <v/>
          </cell>
          <cell r="NO98" t="str">
            <v>La información consignada por el proyecto corresponde frente a las fuentes de información presupuestal oficial.
De acuerdo con el informe de cierre de vigencia a enero de 2023:
El valor comprometido es del 99.31%.
Los giros sobre el valor programado corresponden al 0%.
Los giros sobre las reservas son del 0%.</v>
          </cell>
          <cell r="NP98" t="str">
            <v>La información consignada por el proyecto corresponde frente a las fuentes de información presupuestal oficial.</v>
          </cell>
          <cell r="NQ98" t="str">
            <v xml:space="preserve">La información consignada por el proyecto corresponde frente a las fuentes de información presupuestal oficial.
</v>
          </cell>
          <cell r="NR98" t="str">
            <v>La información consignada por el proyecto corresponde frente a las fuentes de información presupuestal oficial.</v>
          </cell>
          <cell r="NS98" t="str">
            <v>La información consignada por el proyecto corresponde frente a las fuentes de información presupuestal oficial.</v>
          </cell>
          <cell r="NT98">
            <v>0</v>
          </cell>
          <cell r="NU98">
            <v>0</v>
          </cell>
          <cell r="NV98">
            <v>0</v>
          </cell>
          <cell r="NW98">
            <v>0</v>
          </cell>
          <cell r="NX98">
            <v>0</v>
          </cell>
          <cell r="NY98">
            <v>0</v>
          </cell>
          <cell r="NZ98">
            <v>0</v>
          </cell>
          <cell r="OA98"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98" t="str">
            <v xml:space="preserve">presentados, da cuenta de forma clara, completa y concisa del nivel de cumplimiento de la meta o indicador.
Esta información es coherente con la descripción hecha en la hoja de vida de la meta o indicador. </v>
          </cell>
          <cell r="OC98" t="str">
            <v>Se validó la información, se debe revisar el reporte acumulado la información se encuentra fraccionada debería llevar un hilo conductor y verificar frente a las sedes adecuadas y mantenidas no es claro cuantas sedes se lleva al momento de este seguimiento, esta información debe tener coherencia con el PD 165.</v>
          </cell>
          <cell r="OD98" t="str">
            <v>Se validó la información, Es importante aclarar y aportar lo siguiente: lista de las 26 sedes de la entidad, identificando las sedes priorizadas, a las cuales se les debe realizar mantenimiento, con el fin de poder establecer de manera organizada el avance que tiene cada una mediante el mantenimiento preventivo, correctivo y recurrente. También se recomienda identificar y relacionar en el libro plan de desarrollo la información estratégica acumulada para las líneas identificadas como prioritarias de acuerdo con la programación del plan de acción: Mantenimiento y adecuación de la infraestructura física de las sedes administrativas.</v>
          </cell>
          <cell r="OE98" t="str">
            <v>Frente a la información cargada en la matriz respecto al cronograma, revisar por favor el numero de sedes priorizadas si son 9 ó 10 sedes que dan cuenta del seguimiento.</v>
          </cell>
          <cell r="OF98">
            <v>0</v>
          </cell>
          <cell r="OG98">
            <v>0</v>
          </cell>
          <cell r="OH98">
            <v>0</v>
          </cell>
          <cell r="OI98">
            <v>0</v>
          </cell>
          <cell r="OJ98">
            <v>0</v>
          </cell>
          <cell r="OK98">
            <v>0</v>
          </cell>
          <cell r="OL98">
            <v>0</v>
          </cell>
          <cell r="OO98" t="str">
            <v>PD168</v>
          </cell>
          <cell r="OP98">
            <v>54.1</v>
          </cell>
          <cell r="OQ98">
            <v>0</v>
          </cell>
          <cell r="OR98">
            <v>0</v>
          </cell>
          <cell r="OS98">
            <v>0</v>
          </cell>
          <cell r="OT98">
            <v>0</v>
          </cell>
          <cell r="OU98">
            <v>431900</v>
          </cell>
          <cell r="OV98">
            <v>432031</v>
          </cell>
          <cell r="OW98">
            <v>0</v>
          </cell>
          <cell r="OX98">
            <v>0</v>
          </cell>
          <cell r="OY98">
            <v>0</v>
          </cell>
          <cell r="OZ98">
            <v>0</v>
          </cell>
          <cell r="PA98">
            <v>0</v>
          </cell>
          <cell r="PB98">
            <v>0</v>
          </cell>
          <cell r="PC98">
            <v>432031</v>
          </cell>
          <cell r="PD98">
            <v>267067713</v>
          </cell>
          <cell r="PE98">
            <v>267067713</v>
          </cell>
          <cell r="PF98">
            <v>267067713</v>
          </cell>
          <cell r="PG98">
            <v>267067713</v>
          </cell>
          <cell r="PH98">
            <v>266635813</v>
          </cell>
          <cell r="PI98">
            <v>266635682</v>
          </cell>
          <cell r="PJ98">
            <v>0</v>
          </cell>
          <cell r="PK98">
            <v>0</v>
          </cell>
          <cell r="PL98">
            <v>0</v>
          </cell>
          <cell r="PM98">
            <v>0</v>
          </cell>
          <cell r="PN98">
            <v>0</v>
          </cell>
          <cell r="PO98">
            <v>0</v>
          </cell>
          <cell r="PP98">
            <v>266635682</v>
          </cell>
          <cell r="PQ98">
            <v>6583654</v>
          </cell>
          <cell r="PR98">
            <v>1437948270</v>
          </cell>
          <cell r="PS98" t="str">
            <v>Meta Proyecto de Inversión</v>
          </cell>
        </row>
        <row r="99">
          <cell r="A99" t="str">
            <v>PD169</v>
          </cell>
          <cell r="B99">
            <v>7873</v>
          </cell>
          <cell r="C99" t="str">
            <v>7873_1</v>
          </cell>
          <cell r="D99">
            <v>2020110010189</v>
          </cell>
          <cell r="E99" t="str">
            <v>Un nuevo contrato social y ambiental para la Bogotá del siglo XXI</v>
          </cell>
          <cell r="F99" t="str">
            <v>5. Construir Bogotá región con gobierno abierto, transparente y ciudadanía consciente.</v>
          </cell>
          <cell r="G99" t="str">
            <v>56. Gestión Pública Efectiva</v>
          </cell>
          <cell r="H99" t="str">
            <v>Incrementar la capacidad institucional para atender con eficiencia los retos de su misionalidad en el Distrito.</v>
          </cell>
          <cell r="I99" t="str">
            <v>1. Gestionar de manera eficiente los recursos para apoyar la misionalidad de la Entidad.</v>
          </cell>
          <cell r="J99" t="str">
            <v>Fortalecimiento de la Capacidad Institucional de la Secretaría General</v>
          </cell>
          <cell r="K99" t="str">
            <v>Subsecretaria Corporativa</v>
          </cell>
          <cell r="L99" t="str">
            <v>Yaneth Suarez Acero</v>
          </cell>
          <cell r="M99" t="str">
            <v>Subsecretaria Corporativa</v>
          </cell>
          <cell r="N99" t="str">
            <v>Subdirección de Gestión Documental</v>
          </cell>
          <cell r="O99" t="str">
            <v>Luisa Fernanda Castillo</v>
          </cell>
          <cell r="P99" t="str">
            <v>Subdirectora de Gestión Documental</v>
          </cell>
          <cell r="Q99" t="str">
            <v>Jenny Alexandra Triana Casallas</v>
          </cell>
          <cell r="R99" t="str">
            <v>Nancy Montero</v>
          </cell>
          <cell r="S99" t="str">
            <v>1. Implementar 100 porciento de la Política de Gestión Documental (Iso 303000).</v>
          </cell>
          <cell r="T99" t="str">
            <v>Implementar 100 porciento de la Política de Gestión Documental (Iso 303000).</v>
          </cell>
          <cell r="AC99" t="str">
            <v>1. Implementar 100 porciento de la Política de Gestión Documental (Iso 303000).</v>
          </cell>
          <cell r="AI99" t="str">
            <v xml:space="preserve">PD_Meta Proyecto: 1. Implementar 100 porciento de la Política de Gestión Documental (Iso 303000).; </v>
          </cell>
          <cell r="AJ99" t="str">
            <v>Ajustado conforme con el Documento Técnico del Proyecto</v>
          </cell>
          <cell r="AK99">
            <v>44055</v>
          </cell>
          <cell r="AL99">
            <v>1</v>
          </cell>
          <cell r="AM99">
            <v>2023</v>
          </cell>
          <cell r="AN99" t="str">
            <v>Esta asociado al desarrollo de actividades que le permitan a la entidad el cumplimiento de los lineamientos establecidos para la gestión documental y la implementación del Sistema de Gestión Documental</v>
          </cell>
          <cell r="AO99" t="str">
            <v>Conservación de la memoria historica documental de la Secretaría General para garantizar la preservación, acceso y consulta por parte de los ciudadanos y demás partes interesadas.</v>
          </cell>
          <cell r="AP99">
            <v>2020</v>
          </cell>
          <cell r="AQ99">
            <v>2024</v>
          </cell>
          <cell r="AR99" t="str">
            <v>Suma</v>
          </cell>
          <cell r="AS99" t="str">
            <v>Eficiencia</v>
          </cell>
          <cell r="AT99" t="str">
            <v>Porcentaje</v>
          </cell>
          <cell r="AU99" t="str">
            <v>Gestión</v>
          </cell>
          <cell r="AV99">
            <v>2020</v>
          </cell>
          <cell r="AW99">
            <v>24.8</v>
          </cell>
          <cell r="AX99" t="str">
            <v>Informe de Gestión</v>
          </cell>
          <cell r="AZ99">
            <v>1</v>
          </cell>
          <cell r="BB99" t="str">
            <v>Mide el avance de implementación de la Política de Gestión Documental (Iso 303000)</v>
          </cell>
          <cell r="BC99" t="str">
            <v>Avance en la implementación de la Política de Gestión Documental / Avance programado en la implementación de la Política de Gestión Documental</v>
          </cell>
          <cell r="BD99" t="str">
            <v>Avance en la implementación de la Política de Gestión Documental</v>
          </cell>
          <cell r="BE99" t="str">
            <v>Avance programado en la implementación de la Política de Gestión Documental</v>
          </cell>
          <cell r="BF99" t="str">
            <v>Informes de Gestión</v>
          </cell>
          <cell r="BG99">
            <v>2</v>
          </cell>
          <cell r="BH99">
            <v>44558</v>
          </cell>
          <cell r="BI99" t="str">
            <v>Se ajustan los beneficios, efectos o impactos esperados, la descripción del método de cálculo, las variables 1 y 2, la fórmula de medición del indicador, y el campo de ¿Cómo cumplirá la meta o el indicador a lo largo del cuatrienio?.</v>
          </cell>
          <cell r="BJ99" t="str">
            <v>Establecer variables 1 y/o 2 numéricas</v>
          </cell>
          <cell r="BK99">
            <v>100</v>
          </cell>
          <cell r="BL99">
            <v>42</v>
          </cell>
          <cell r="BM99">
            <v>12</v>
          </cell>
          <cell r="BN99">
            <v>20</v>
          </cell>
          <cell r="BO99">
            <v>19</v>
          </cell>
          <cell r="BP99">
            <v>7</v>
          </cell>
          <cell r="BQ99">
            <v>2953109491</v>
          </cell>
          <cell r="BR99">
            <v>391536940</v>
          </cell>
          <cell r="BS99">
            <v>716160461</v>
          </cell>
          <cell r="BT99">
            <v>802019090</v>
          </cell>
          <cell r="BU99">
            <v>566225000</v>
          </cell>
          <cell r="BV99">
            <v>477168000</v>
          </cell>
          <cell r="BW99">
            <v>42</v>
          </cell>
          <cell r="BX99">
            <v>14</v>
          </cell>
          <cell r="BY99">
            <v>32</v>
          </cell>
          <cell r="BZ99">
            <v>19</v>
          </cell>
          <cell r="CA99">
            <v>12</v>
          </cell>
          <cell r="CB99">
            <v>20</v>
          </cell>
          <cell r="CC99">
            <v>19</v>
          </cell>
          <cell r="CD99">
            <v>390332824</v>
          </cell>
          <cell r="CE99">
            <v>331721289</v>
          </cell>
          <cell r="CF99">
            <v>716160461</v>
          </cell>
          <cell r="CG99">
            <v>701145728</v>
          </cell>
          <cell r="CH99">
            <v>801807616</v>
          </cell>
          <cell r="CI99">
            <v>793348610</v>
          </cell>
          <cell r="CJ99">
            <v>42</v>
          </cell>
          <cell r="CK99">
            <v>12</v>
          </cell>
          <cell r="CL99">
            <v>20</v>
          </cell>
          <cell r="CM99">
            <v>85</v>
          </cell>
          <cell r="CN99" t="str">
            <v>Suma</v>
          </cell>
          <cell r="CO99">
            <v>3</v>
          </cell>
          <cell r="CP99">
            <v>0</v>
          </cell>
          <cell r="CQ99">
            <v>4</v>
          </cell>
          <cell r="CR99">
            <v>0</v>
          </cell>
          <cell r="CS99">
            <v>0</v>
          </cell>
          <cell r="CT99">
            <v>4</v>
          </cell>
          <cell r="CU99">
            <v>0</v>
          </cell>
          <cell r="CV99">
            <v>0</v>
          </cell>
          <cell r="CW99">
            <v>4</v>
          </cell>
          <cell r="CX99">
            <v>0</v>
          </cell>
          <cell r="CY99">
            <v>0</v>
          </cell>
          <cell r="CZ99">
            <v>4</v>
          </cell>
          <cell r="DA99">
            <v>19</v>
          </cell>
          <cell r="DB99">
            <v>11</v>
          </cell>
          <cell r="DC99">
            <v>11</v>
          </cell>
          <cell r="DD99">
            <v>3</v>
          </cell>
          <cell r="DE99">
            <v>0</v>
          </cell>
          <cell r="DF99">
            <v>4</v>
          </cell>
          <cell r="DG99">
            <v>0</v>
          </cell>
          <cell r="DH99">
            <v>0</v>
          </cell>
          <cell r="DI99">
            <v>4</v>
          </cell>
          <cell r="DJ99">
            <v>0</v>
          </cell>
          <cell r="DK99">
            <v>0</v>
          </cell>
          <cell r="DL99">
            <v>4</v>
          </cell>
          <cell r="DM99">
            <v>0</v>
          </cell>
          <cell r="DN99">
            <v>0</v>
          </cell>
          <cell r="DO99">
            <v>4</v>
          </cell>
          <cell r="DP99">
            <v>19</v>
          </cell>
          <cell r="DQ99">
            <v>3</v>
          </cell>
          <cell r="DR99">
            <v>0</v>
          </cell>
          <cell r="DS99">
            <v>4</v>
          </cell>
          <cell r="DT99">
            <v>0</v>
          </cell>
          <cell r="DU99">
            <v>0</v>
          </cell>
          <cell r="DV99">
            <v>4</v>
          </cell>
          <cell r="DW99">
            <v>0</v>
          </cell>
          <cell r="DX99">
            <v>0</v>
          </cell>
          <cell r="DY99">
            <v>0</v>
          </cell>
          <cell r="DZ99">
            <v>0</v>
          </cell>
          <cell r="EA99">
            <v>0</v>
          </cell>
          <cell r="EB99">
            <v>0</v>
          </cell>
          <cell r="EC99">
            <v>11</v>
          </cell>
          <cell r="ED99">
            <v>11</v>
          </cell>
          <cell r="EE99" t="str">
            <v>Plan de trabajo para la implementación de la política de Gestión Documental -vigencia 2023</v>
          </cell>
          <cell r="EF99">
            <v>0</v>
          </cell>
          <cell r="EG99" t="str">
            <v>Informe de Gestión del Proyecto 7873 trimestral acumulado.</v>
          </cell>
          <cell r="EH99">
            <v>0</v>
          </cell>
          <cell r="EI99">
            <v>0</v>
          </cell>
          <cell r="EJ99" t="str">
            <v>Informe de Gestión del Proyecto 7873 trimestral acumulado.</v>
          </cell>
          <cell r="EK99">
            <v>0</v>
          </cell>
          <cell r="EL99">
            <v>0</v>
          </cell>
          <cell r="EM99" t="str">
            <v>Informe de Gestión del Proyecto 7873 trimestral acumulado.</v>
          </cell>
          <cell r="EN99">
            <v>0</v>
          </cell>
          <cell r="EO99">
            <v>0</v>
          </cell>
          <cell r="EP99" t="str">
            <v>Informe de Gestión del Proyecto 7873 trimestral acumulado.</v>
          </cell>
          <cell r="EQ99" t="str">
            <v>Plan de trabajo para la implementación de la política de Gestión Documental -vigencia 2023</v>
          </cell>
          <cell r="ER99">
            <v>0</v>
          </cell>
          <cell r="ES99" t="str">
            <v>Informe de Gestión del Proyecto 7873 trimestral acumulado.</v>
          </cell>
          <cell r="ET99">
            <v>0</v>
          </cell>
          <cell r="EU99">
            <v>0</v>
          </cell>
          <cell r="EV99" t="str">
            <v>Informe de Gestión del Proyecto 7873 trimestral acumulado.</v>
          </cell>
          <cell r="EW99">
            <v>0</v>
          </cell>
          <cell r="EX99">
            <v>0</v>
          </cell>
          <cell r="EY99">
            <v>0</v>
          </cell>
          <cell r="EZ99">
            <v>0</v>
          </cell>
          <cell r="FA99">
            <v>0</v>
          </cell>
          <cell r="FB99">
            <v>0</v>
          </cell>
          <cell r="FC99">
            <v>566225000</v>
          </cell>
          <cell r="FD99">
            <v>566225000</v>
          </cell>
          <cell r="FE99">
            <v>566225000</v>
          </cell>
          <cell r="FF99">
            <v>566225000</v>
          </cell>
          <cell r="FG99">
            <v>566225000</v>
          </cell>
          <cell r="FH99">
            <v>566225000</v>
          </cell>
          <cell r="FI99">
            <v>566225000</v>
          </cell>
          <cell r="FJ99">
            <v>566225000</v>
          </cell>
          <cell r="FK99">
            <v>566225000</v>
          </cell>
          <cell r="FL99">
            <v>566225000</v>
          </cell>
          <cell r="FM99">
            <v>566225000</v>
          </cell>
          <cell r="FN99">
            <v>566225000</v>
          </cell>
          <cell r="FO99">
            <v>566225000</v>
          </cell>
          <cell r="FP99">
            <v>566225000</v>
          </cell>
          <cell r="FQ99">
            <v>566225000</v>
          </cell>
          <cell r="FR99">
            <v>566225000</v>
          </cell>
          <cell r="FS99">
            <v>566225000</v>
          </cell>
          <cell r="FT99">
            <v>566225000</v>
          </cell>
          <cell r="FU99">
            <v>566225000</v>
          </cell>
          <cell r="FV99">
            <v>0</v>
          </cell>
          <cell r="FW99">
            <v>0</v>
          </cell>
          <cell r="FX99">
            <v>0</v>
          </cell>
          <cell r="FY99">
            <v>0</v>
          </cell>
          <cell r="FZ99">
            <v>0</v>
          </cell>
          <cell r="GA99">
            <v>0</v>
          </cell>
          <cell r="GB99">
            <v>566225000</v>
          </cell>
          <cell r="GC99">
            <v>248483260</v>
          </cell>
          <cell r="GD99">
            <v>414068269</v>
          </cell>
          <cell r="GE99">
            <v>519805827</v>
          </cell>
          <cell r="GF99">
            <v>546768907</v>
          </cell>
          <cell r="GG99">
            <v>546768907</v>
          </cell>
          <cell r="GH99">
            <v>546768907</v>
          </cell>
          <cell r="GI99">
            <v>0</v>
          </cell>
          <cell r="GJ99">
            <v>0</v>
          </cell>
          <cell r="GK99">
            <v>0</v>
          </cell>
          <cell r="GL99">
            <v>0</v>
          </cell>
          <cell r="GM99">
            <v>0</v>
          </cell>
          <cell r="GN99">
            <v>0</v>
          </cell>
          <cell r="GO99">
            <v>546768907</v>
          </cell>
          <cell r="GP99">
            <v>0</v>
          </cell>
          <cell r="GQ99">
            <v>6027341</v>
          </cell>
          <cell r="GR99">
            <v>36585493</v>
          </cell>
          <cell r="GS99">
            <v>80942577</v>
          </cell>
          <cell r="GT99">
            <v>133811355</v>
          </cell>
          <cell r="GU99">
            <v>187737029</v>
          </cell>
          <cell r="GV99">
            <v>0</v>
          </cell>
          <cell r="GW99">
            <v>0</v>
          </cell>
          <cell r="GX99">
            <v>0</v>
          </cell>
          <cell r="GY99">
            <v>0</v>
          </cell>
          <cell r="GZ99">
            <v>0</v>
          </cell>
          <cell r="HA99">
            <v>0</v>
          </cell>
          <cell r="HB99">
            <v>187737029</v>
          </cell>
          <cell r="HC99">
            <v>8459006</v>
          </cell>
          <cell r="HD99">
            <v>8459006</v>
          </cell>
          <cell r="HE99">
            <v>8459006</v>
          </cell>
          <cell r="HF99">
            <v>8459006</v>
          </cell>
          <cell r="HG99">
            <v>8459006</v>
          </cell>
          <cell r="HH99">
            <v>8459006</v>
          </cell>
          <cell r="HI99">
            <v>0</v>
          </cell>
          <cell r="HJ99">
            <v>0</v>
          </cell>
          <cell r="HK99">
            <v>0</v>
          </cell>
          <cell r="HL99">
            <v>0</v>
          </cell>
          <cell r="HM99">
            <v>0</v>
          </cell>
          <cell r="HN99">
            <v>0</v>
          </cell>
          <cell r="HO99">
            <v>8459006</v>
          </cell>
          <cell r="HP99">
            <v>0</v>
          </cell>
          <cell r="HQ99">
            <v>8459006</v>
          </cell>
          <cell r="HR99">
            <v>8459006</v>
          </cell>
          <cell r="HS99">
            <v>8459006</v>
          </cell>
          <cell r="HT99">
            <v>8459006</v>
          </cell>
          <cell r="HU99">
            <v>8459006</v>
          </cell>
          <cell r="HV99">
            <v>0</v>
          </cell>
          <cell r="HW99">
            <v>0</v>
          </cell>
          <cell r="HX99">
            <v>0</v>
          </cell>
          <cell r="HY99">
            <v>0</v>
          </cell>
          <cell r="HZ99">
            <v>0</v>
          </cell>
          <cell r="IA99">
            <v>0</v>
          </cell>
          <cell r="IB99">
            <v>8459006</v>
          </cell>
          <cell r="IC99" t="str">
            <v>En lo corrido de la vigencia, se realizaron las siguientes actividades: Formalización del Sistema Interno de Gestión Documental y Archivos, actualización del PINAR, ajuste de la Política de Gestión Documental,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 alistamiento de la cuarta transferencia documental, Reporte del estado actual de la ajuste de la TVD y su correspondiente plan de trabajo, Reporte del estado actual de la actualización de la TRD y el respectivo plan de trabajo, el diseño de metodología para la implementación de los instrumentos archivísticos y los Informes trimestrales de gestión y trámite de actos administrativos</v>
          </cell>
          <cell r="ID99" t="str">
            <v>Para el periodo de reporte el indicador no presentó retrasos en su ejecución.</v>
          </cell>
          <cell r="IE99" t="str">
            <v/>
          </cell>
          <cell r="IF99" t="str">
            <v>En enero, se formuló el plan de trabajo para la implementación de la política de Gestión Documental en la Secretaría General  durante 2023.
Para enero de 2023, se realizaron las siguientes actividades: Formalización del Sistema Interno de Gestión Documental y Archivos, actualización del PINAR,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v>
          </cell>
          <cell r="IG99" t="str">
            <v>No se programó avance para el periodo</v>
          </cell>
          <cell r="IH99" t="str">
            <v>Durante el primer trimestre (enero-marzo) se ejecutaron las siguientes actividades: 
Ajuste Tabla de valoración documental - TVD: Se inició el proceso de implementación de las TVD, no obstante de manera previa se realizó un ajuste en las mismas.
Implementación Tabla de valoración documental - TVD y Tablas de Retención Documental -TRD en el Archivo Central: La Secretaría General en lo corrido del año, ha realizado el alistamiento de la cuarta transferencia secundaria al Archivo de Bogotá.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v>
          </cell>
          <cell r="II99" t="str">
            <v>No se programó avance para el periodo</v>
          </cell>
          <cell r="IJ99" t="str">
            <v>No se programó avance para el periodo</v>
          </cell>
          <cell r="IK99" t="str">
            <v>Ajuste Tabla de valoración documental - TVD: Se inició el proceso de implementación de las TVD, no obstante de manera previa se realizó un ajuste en las mismas.
Se adelantó el análisis de normas, estructuras orgánicas, inventarios documentales, producción documental, tabla de valoración convalidada, etc. y se adelantan los ajustes del instrumento archivístico
_Implementación Tabla de valoración documental - TVD y Tablas de Retención Documental -TRD en el Archivo Central: La Secretaría General en lo corrido del año, se realizó el alistamiento de la cuarta transferencia secundaria al Archivo de Bogotá y se realizó la transferencia respectiva. Se adelantó el procedimiento de disposición final por TVD y TRD.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 Se definieron las estrategias para la implementación de la TRD y la línea base para la implementación de la Tabla de retención Documental -TRD.
Se ha dado gestión y trámite a los actos administrativos.</v>
          </cell>
          <cell r="IL99" t="str">
            <v/>
          </cell>
          <cell r="IM99" t="str">
            <v/>
          </cell>
          <cell r="IN99" t="str">
            <v/>
          </cell>
          <cell r="IO99" t="str">
            <v/>
          </cell>
          <cell r="IP99" t="str">
            <v/>
          </cell>
          <cell r="IQ99" t="str">
            <v/>
          </cell>
          <cell r="IR99">
            <v>1</v>
          </cell>
          <cell r="IS99">
            <v>0</v>
          </cell>
          <cell r="IT99">
            <v>1</v>
          </cell>
          <cell r="IU99">
            <v>0</v>
          </cell>
          <cell r="IV99">
            <v>0</v>
          </cell>
          <cell r="IW99">
            <v>1</v>
          </cell>
          <cell r="IX99">
            <v>0</v>
          </cell>
          <cell r="IY99">
            <v>0</v>
          </cell>
          <cell r="IZ99">
            <v>0</v>
          </cell>
          <cell r="JA99">
            <v>0</v>
          </cell>
          <cell r="JB99">
            <v>0</v>
          </cell>
          <cell r="JC99">
            <v>0</v>
          </cell>
          <cell r="JD99">
            <v>0.57894736842105265</v>
          </cell>
          <cell r="JE99">
            <v>15.789473684210526</v>
          </cell>
          <cell r="JF99">
            <v>0</v>
          </cell>
          <cell r="JG99">
            <v>21.052631578947366</v>
          </cell>
          <cell r="JH99">
            <v>0</v>
          </cell>
          <cell r="JI99">
            <v>0</v>
          </cell>
          <cell r="JJ99">
            <v>21.052631578947366</v>
          </cell>
          <cell r="JK99">
            <v>0</v>
          </cell>
          <cell r="JL99">
            <v>0</v>
          </cell>
          <cell r="JM99">
            <v>0</v>
          </cell>
          <cell r="JN99">
            <v>0</v>
          </cell>
          <cell r="JO99">
            <v>0</v>
          </cell>
          <cell r="JP99">
            <v>0</v>
          </cell>
          <cell r="JQ99">
            <v>57.89473684210526</v>
          </cell>
          <cell r="JR99">
            <v>15.789473684210526</v>
          </cell>
          <cell r="JS99">
            <v>15.789473684210526</v>
          </cell>
          <cell r="JT99">
            <v>36.84210526315789</v>
          </cell>
          <cell r="JU99">
            <v>36.84210526315789</v>
          </cell>
          <cell r="JV99">
            <v>36.84210526315789</v>
          </cell>
          <cell r="JW99">
            <v>57.89473684210526</v>
          </cell>
          <cell r="JX99">
            <v>57.89473684210526</v>
          </cell>
          <cell r="JY99">
            <v>57.89473684210526</v>
          </cell>
          <cell r="JZ99">
            <v>57.89473684210526</v>
          </cell>
          <cell r="KA99">
            <v>57.89473684210526</v>
          </cell>
          <cell r="KB99">
            <v>57.89473684210526</v>
          </cell>
          <cell r="KC99">
            <v>57.89473684210526</v>
          </cell>
          <cell r="KD99">
            <v>100</v>
          </cell>
          <cell r="KE99" t="str">
            <v/>
          </cell>
          <cell r="KF99">
            <v>100</v>
          </cell>
          <cell r="KG99" t="str">
            <v/>
          </cell>
          <cell r="KH99" t="str">
            <v/>
          </cell>
          <cell r="KI99">
            <v>100</v>
          </cell>
          <cell r="KJ99" t="str">
            <v/>
          </cell>
          <cell r="KK99" t="str">
            <v/>
          </cell>
          <cell r="KL99" t="str">
            <v/>
          </cell>
          <cell r="KM99" t="str">
            <v/>
          </cell>
          <cell r="KN99" t="str">
            <v/>
          </cell>
          <cell r="KO99" t="str">
            <v/>
          </cell>
          <cell r="KP99">
            <v>100</v>
          </cell>
          <cell r="KQ99">
            <v>100</v>
          </cell>
          <cell r="KR99">
            <v>100</v>
          </cell>
          <cell r="KS99">
            <v>100</v>
          </cell>
          <cell r="KT99">
            <v>100</v>
          </cell>
          <cell r="KU99">
            <v>100</v>
          </cell>
          <cell r="KV99" t="str">
            <v/>
          </cell>
          <cell r="KW99" t="str">
            <v/>
          </cell>
          <cell r="KX99" t="str">
            <v/>
          </cell>
          <cell r="KY99" t="str">
            <v/>
          </cell>
          <cell r="KZ99" t="str">
            <v/>
          </cell>
          <cell r="LA99" t="str">
            <v/>
          </cell>
          <cell r="LB99">
            <v>100</v>
          </cell>
          <cell r="LC99" t="str">
            <v>7873_1</v>
          </cell>
          <cell r="LD99" t="str">
            <v>1. Gestionar de manera eficiente los recursos para apoyar la misionalidad de la Entidad.</v>
          </cell>
          <cell r="LE99">
            <v>92.857142857142861</v>
          </cell>
          <cell r="LF99">
            <v>50.498684210526314</v>
          </cell>
          <cell r="LG99" t="str">
            <v/>
          </cell>
          <cell r="LH99" t="str">
            <v/>
          </cell>
          <cell r="LI99">
            <v>96.428571428571431</v>
          </cell>
          <cell r="LJ99">
            <v>45.086342105263157</v>
          </cell>
          <cell r="LK99">
            <v>7486421000</v>
          </cell>
          <cell r="LL99">
            <v>6752895378</v>
          </cell>
          <cell r="LM99">
            <v>2163093513</v>
          </cell>
          <cell r="LN99">
            <v>1444531924</v>
          </cell>
          <cell r="LO99">
            <v>620896729</v>
          </cell>
          <cell r="LP99">
            <v>3</v>
          </cell>
          <cell r="LQ99">
            <v>0</v>
          </cell>
          <cell r="LR99">
            <v>4</v>
          </cell>
          <cell r="LS99">
            <v>0</v>
          </cell>
          <cell r="LT99">
            <v>0</v>
          </cell>
          <cell r="LU99">
            <v>4</v>
          </cell>
          <cell r="LV99" t="str">
            <v/>
          </cell>
          <cell r="LW99" t="str">
            <v/>
          </cell>
          <cell r="LX99" t="str">
            <v/>
          </cell>
          <cell r="LY99" t="str">
            <v/>
          </cell>
          <cell r="LZ99" t="str">
            <v/>
          </cell>
          <cell r="MA99" t="str">
            <v/>
          </cell>
          <cell r="MB99">
            <v>11</v>
          </cell>
          <cell r="MC99">
            <v>11</v>
          </cell>
          <cell r="MD99">
            <v>11</v>
          </cell>
          <cell r="ME99" t="str">
            <v>Oportuno: Se radica en los tiempos establecidos por la Oficina Asesora de Planeación - OAP</v>
          </cell>
          <cell r="MF99" t="str">
            <v>No aplica</v>
          </cell>
          <cell r="MG99" t="str">
            <v>No oportuna: El tiempo de radicación debe coincidir con el plazo establecido por la Oficina Asesora de Planeación - OAP</v>
          </cell>
          <cell r="MH99" t="str">
            <v>No aplica</v>
          </cell>
          <cell r="MI99" t="str">
            <v>No aplica</v>
          </cell>
          <cell r="MJ99">
            <v>0</v>
          </cell>
          <cell r="MK99">
            <v>0</v>
          </cell>
          <cell r="ML99">
            <v>0</v>
          </cell>
          <cell r="MM99">
            <v>0</v>
          </cell>
          <cell r="MN99">
            <v>0</v>
          </cell>
          <cell r="MO99">
            <v>0</v>
          </cell>
          <cell r="MP99">
            <v>0</v>
          </cell>
          <cell r="MQ99" t="str">
            <v>Coherente: La información de avance de la magnitud, consignada en el reporte del periodo, concuerda con la programación realizada, con la información cualitativa presentada, con las actividades establecidas (si aplica) y con los soportes presentados. Esta</v>
          </cell>
          <cell r="MR99" t="str">
            <v>No aplica</v>
          </cell>
          <cell r="MS99" t="str">
            <v>Oportunidad de mejora: La información de avance de la magnitud consignada en el reporte del periodo, respecto a la programación realizada, la información cualitativa presentada, las actividades establecidas (si aplica) y los soportes presentados, presenta</v>
          </cell>
          <cell r="MT99" t="str">
            <v>No aplica</v>
          </cell>
          <cell r="MU99" t="str">
            <v>No aplica</v>
          </cell>
          <cell r="MV99">
            <v>0</v>
          </cell>
          <cell r="MW99">
            <v>0</v>
          </cell>
          <cell r="MX99">
            <v>0</v>
          </cell>
          <cell r="MY99">
            <v>0</v>
          </cell>
          <cell r="MZ99">
            <v>0</v>
          </cell>
          <cell r="NA99">
            <v>0</v>
          </cell>
          <cell r="NB99">
            <v>0</v>
          </cell>
          <cell r="NC99">
            <v>100</v>
          </cell>
          <cell r="ND99">
            <v>100</v>
          </cell>
          <cell r="NE99">
            <v>100</v>
          </cell>
          <cell r="NF99">
            <v>100</v>
          </cell>
          <cell r="NG99">
            <v>100</v>
          </cell>
          <cell r="NH99">
            <v>100</v>
          </cell>
          <cell r="NI99" t="str">
            <v/>
          </cell>
          <cell r="NJ99" t="str">
            <v/>
          </cell>
          <cell r="NK99" t="str">
            <v/>
          </cell>
          <cell r="NL99" t="str">
            <v/>
          </cell>
          <cell r="NM99" t="str">
            <v/>
          </cell>
          <cell r="NN99" t="str">
            <v/>
          </cell>
          <cell r="NO99" t="str">
            <v>La información consignada por el proyecto corresponde frente a las fuentes de información presupuestal oficial.
De acuerdo con el informe de cierre de vigencia a enero de 2023:
El valor comprometido es del 43.88%.
Los giros sobre el valor programado corresponden al 0%.
Los giros sobre las reservas son del 100%.</v>
          </cell>
          <cell r="NP99" t="str">
            <v>La información consignada por el proyecto corresponde frente a las fuentes de información presupuestal oficial.</v>
          </cell>
          <cell r="NQ99" t="str">
            <v>La información consignada por el proyecto corresponde frente a las fuentes de información presupuestal oficial.</v>
          </cell>
          <cell r="NR99" t="str">
            <v>La información consignada por el proyecto corresponde frente a las fuentes de información presupuestal oficial.</v>
          </cell>
          <cell r="NS99" t="str">
            <v>La información consignada por el proyecto corresponde frente a las fuentes de información presupuestal oficial.</v>
          </cell>
          <cell r="NT99">
            <v>0</v>
          </cell>
          <cell r="NU99">
            <v>0</v>
          </cell>
          <cell r="NV99">
            <v>0</v>
          </cell>
          <cell r="NW99">
            <v>0</v>
          </cell>
          <cell r="NX99">
            <v>0</v>
          </cell>
          <cell r="NY99">
            <v>0</v>
          </cell>
          <cell r="NZ99">
            <v>0</v>
          </cell>
          <cell r="OA99"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99" t="str">
            <v>No se identificaron problemas o dificultades. Este indicador no presenta programación para el periodo de reporte</v>
          </cell>
          <cell r="OC99" t="str">
            <v>Se sugiere que la información cualitativa coincida con la magnitud mensual y la acumulada, es decir por favor los textos deben dar cuenta respecto, a los avances, logros y retrasos presentados,  de forma clara, completa y concisa del nivel de cumplimiento de la meta o indicador.</v>
          </cell>
          <cell r="OD99" t="str">
            <v>No se identificaron problemas o dificultades. Este indicador no presenta programación para el periodo de reporte</v>
          </cell>
          <cell r="OE99" t="str">
            <v>No se identificaron problemas o dificultades. Este indicador no presenta programación para el periodo de reporte</v>
          </cell>
          <cell r="OF99">
            <v>0</v>
          </cell>
          <cell r="OG99">
            <v>0</v>
          </cell>
          <cell r="OH99">
            <v>0</v>
          </cell>
          <cell r="OI99">
            <v>0</v>
          </cell>
          <cell r="OJ99">
            <v>0</v>
          </cell>
          <cell r="OK99">
            <v>0</v>
          </cell>
          <cell r="OL99">
            <v>0</v>
          </cell>
          <cell r="OO99" t="str">
            <v>PD169</v>
          </cell>
          <cell r="OP99">
            <v>11</v>
          </cell>
          <cell r="OQ99">
            <v>0</v>
          </cell>
          <cell r="OR99">
            <v>0</v>
          </cell>
          <cell r="OS99">
            <v>0</v>
          </cell>
          <cell r="OT99">
            <v>0</v>
          </cell>
          <cell r="OU99">
            <v>0</v>
          </cell>
          <cell r="OV99">
            <v>0</v>
          </cell>
          <cell r="OW99">
            <v>0</v>
          </cell>
          <cell r="OX99">
            <v>0</v>
          </cell>
          <cell r="OY99">
            <v>0</v>
          </cell>
          <cell r="OZ99">
            <v>0</v>
          </cell>
          <cell r="PA99">
            <v>0</v>
          </cell>
          <cell r="PB99">
            <v>0</v>
          </cell>
          <cell r="PC99">
            <v>0</v>
          </cell>
          <cell r="PD99">
            <v>8459006</v>
          </cell>
          <cell r="PE99">
            <v>8459006</v>
          </cell>
          <cell r="PF99">
            <v>8459006</v>
          </cell>
          <cell r="PG99">
            <v>8459006</v>
          </cell>
          <cell r="PH99">
            <v>8459006</v>
          </cell>
          <cell r="PI99">
            <v>8459006</v>
          </cell>
          <cell r="PJ99">
            <v>0</v>
          </cell>
          <cell r="PK99">
            <v>0</v>
          </cell>
          <cell r="PL99">
            <v>0</v>
          </cell>
          <cell r="PM99">
            <v>0</v>
          </cell>
          <cell r="PN99">
            <v>0</v>
          </cell>
          <cell r="PO99">
            <v>0</v>
          </cell>
          <cell r="PP99">
            <v>8459006</v>
          </cell>
          <cell r="PQ99">
            <v>6583654</v>
          </cell>
          <cell r="PR99">
            <v>1437948270</v>
          </cell>
          <cell r="PS99" t="str">
            <v>Meta Proyecto de Inversión</v>
          </cell>
        </row>
        <row r="100">
          <cell r="A100" t="str">
            <v>PD170</v>
          </cell>
          <cell r="B100">
            <v>7873</v>
          </cell>
          <cell r="C100" t="str">
            <v>7873_2</v>
          </cell>
          <cell r="D100">
            <v>2020110010189</v>
          </cell>
          <cell r="E100" t="str">
            <v>Un nuevo contrato social y ambiental para la Bogotá del siglo XXI</v>
          </cell>
          <cell r="F100" t="str">
            <v>5. Construir Bogotá región con gobierno abierto, transparente y ciudadanía consciente.</v>
          </cell>
          <cell r="G100" t="str">
            <v>56. Gestión Pública Efectiva</v>
          </cell>
          <cell r="H100" t="str">
            <v>Incrementar la capacidad institucional para atender con eficiencia los retos de su misionalidad en el Distrito.</v>
          </cell>
          <cell r="I100" t="str">
            <v>1. Gestionar de manera eficiente los recursos para apoyar la misionalidad de la Entidad.</v>
          </cell>
          <cell r="J100" t="str">
            <v>Fortalecimiento de la Capacidad Institucional de la Secretaría General</v>
          </cell>
          <cell r="K100" t="str">
            <v>Subsecretaria Corporativa</v>
          </cell>
          <cell r="L100" t="str">
            <v>Yaneth Suarez Acero</v>
          </cell>
          <cell r="M100" t="str">
            <v>Subsecretaria Corporativa</v>
          </cell>
          <cell r="N100" t="str">
            <v>Subsecretaría Corporativa</v>
          </cell>
          <cell r="O100" t="str">
            <v>Yaneth Suarez Acero</v>
          </cell>
          <cell r="P100" t="str">
            <v>Subsecretaria Corporativa</v>
          </cell>
          <cell r="Q100" t="str">
            <v>Jenny Alexandra Triana Casallas</v>
          </cell>
          <cell r="R100" t="str">
            <v>Nancy Montero</v>
          </cell>
          <cell r="S100" t="str">
            <v>2. Lograr 100 porciento de la eficiencia operacional para soportar la actividad misional de la entidad.</v>
          </cell>
          <cell r="T100" t="str">
            <v>Lograr 100 porciento de la eficiencia operacional para soportar la actividad misional de la entidad.</v>
          </cell>
          <cell r="AC100" t="str">
            <v>2. Lograr 100 porciento de la eficiencia operacional para soportar la actividad misional de la entidad.</v>
          </cell>
          <cell r="AI100" t="str">
            <v xml:space="preserve">PD_Meta Proyecto: 2. Lograr 100 porciento de la eficiencia operacional para soportar la actividad misional de la entidad.; </v>
          </cell>
          <cell r="AJ100">
            <v>0</v>
          </cell>
          <cell r="AK100">
            <v>44055</v>
          </cell>
          <cell r="AL100">
            <v>1</v>
          </cell>
          <cell r="AM100">
            <v>2023</v>
          </cell>
          <cell r="AN100" t="str">
            <v>Enmarca todas las gestiones adelantadas para generar los lineamientos técnicos que propendan por la optimización de los recursos, la agilidad u fortalecimiento de los procesos.</v>
          </cell>
          <cell r="AO100" t="str">
            <v xml:space="preserve">Gestionar oportunamente los requerimientos de adquisición de bienes y servicios; disponer en todas las sedes los servicios necesarios para su operación; apoyar oportunamente el análisis, trámite y solución de los asuntos de carácter jurídico; y agilizar y/o mejorar todos los demás proceso y procedimientos de apoyo que optimicen la misionalidad de la Entidad.  </v>
          </cell>
          <cell r="AP100">
            <v>2020</v>
          </cell>
          <cell r="AQ100">
            <v>2024</v>
          </cell>
          <cell r="AR100" t="str">
            <v>Constante</v>
          </cell>
          <cell r="AS100" t="str">
            <v>Eficiencia</v>
          </cell>
          <cell r="AT100" t="str">
            <v>Porcentaje</v>
          </cell>
          <cell r="AU100" t="str">
            <v>Gestión</v>
          </cell>
          <cell r="AV100" t="str">
            <v>N/D</v>
          </cell>
          <cell r="AW100" t="str">
            <v>N/D</v>
          </cell>
          <cell r="AX100" t="str">
            <v>N/D</v>
          </cell>
          <cell r="AY100">
            <v>1</v>
          </cell>
          <cell r="BB100" t="str">
            <v>Porcentaje de actividades adelantadas para lograr el 100% de la eficiencia operacional para soportar la actividad misional de la entidad</v>
          </cell>
          <cell r="BC100" t="str">
            <v>Total avance en la ejecución de las actividades programadas / Total ejecución programada de actividades</v>
          </cell>
          <cell r="BD100" t="str">
            <v>Avance en la ejecución de actividades programadas</v>
          </cell>
          <cell r="BE100" t="str">
            <v>Ejecución programada de Actividades</v>
          </cell>
          <cell r="BF100" t="str">
            <v>Informes de Gestión</v>
          </cell>
          <cell r="BG100">
            <v>1</v>
          </cell>
          <cell r="BH100">
            <v>44055</v>
          </cell>
          <cell r="BI100" t="str">
            <v>SIN</v>
          </cell>
          <cell r="BJ100" t="str">
            <v>Plan de acción - proyectos de inversión (actividades)</v>
          </cell>
          <cell r="BK100">
            <v>100</v>
          </cell>
          <cell r="BL100">
            <v>100</v>
          </cell>
          <cell r="BM100">
            <v>100</v>
          </cell>
          <cell r="BN100">
            <v>100</v>
          </cell>
          <cell r="BO100">
            <v>100</v>
          </cell>
          <cell r="BP100">
            <v>100</v>
          </cell>
          <cell r="BQ100">
            <v>17149369256</v>
          </cell>
          <cell r="BR100">
            <v>2259011209</v>
          </cell>
          <cell r="BS100">
            <v>4940293103</v>
          </cell>
          <cell r="BT100">
            <v>4732731046</v>
          </cell>
          <cell r="BU100">
            <v>666111870</v>
          </cell>
          <cell r="BV100">
            <v>4551222028</v>
          </cell>
          <cell r="BW100">
            <v>100</v>
          </cell>
          <cell r="BX100">
            <v>100</v>
          </cell>
          <cell r="BY100">
            <v>100</v>
          </cell>
          <cell r="BZ100">
            <v>100</v>
          </cell>
          <cell r="CA100">
            <v>100</v>
          </cell>
          <cell r="CB100">
            <v>100</v>
          </cell>
          <cell r="CC100">
            <v>100</v>
          </cell>
          <cell r="CD100">
            <v>2251995051</v>
          </cell>
          <cell r="CE100">
            <v>1893459170</v>
          </cell>
          <cell r="CF100">
            <v>4921704935</v>
          </cell>
          <cell r="CG100">
            <v>4715273344</v>
          </cell>
          <cell r="CH100">
            <v>4732513043</v>
          </cell>
          <cell r="CI100">
            <v>4652304497</v>
          </cell>
          <cell r="CJ100">
            <v>100</v>
          </cell>
          <cell r="CK100">
            <v>100</v>
          </cell>
          <cell r="CL100">
            <v>100</v>
          </cell>
          <cell r="CM100" t="str">
            <v>No aplica</v>
          </cell>
          <cell r="CN100" t="str">
            <v>Suma</v>
          </cell>
          <cell r="CO100">
            <v>0</v>
          </cell>
          <cell r="CP100">
            <v>0</v>
          </cell>
          <cell r="CQ100">
            <v>25</v>
          </cell>
          <cell r="CR100">
            <v>0</v>
          </cell>
          <cell r="CS100">
            <v>0</v>
          </cell>
          <cell r="CT100">
            <v>25</v>
          </cell>
          <cell r="CU100">
            <v>0</v>
          </cell>
          <cell r="CV100">
            <v>0</v>
          </cell>
          <cell r="CW100">
            <v>25</v>
          </cell>
          <cell r="CX100">
            <v>0</v>
          </cell>
          <cell r="CY100">
            <v>0</v>
          </cell>
          <cell r="CZ100">
            <v>25</v>
          </cell>
          <cell r="DA100">
            <v>100</v>
          </cell>
          <cell r="DB100">
            <v>50</v>
          </cell>
          <cell r="DC100">
            <v>50</v>
          </cell>
          <cell r="DD100">
            <v>0</v>
          </cell>
          <cell r="DE100">
            <v>0</v>
          </cell>
          <cell r="DF100">
            <v>25</v>
          </cell>
          <cell r="DG100">
            <v>0</v>
          </cell>
          <cell r="DH100">
            <v>0</v>
          </cell>
          <cell r="DI100">
            <v>25</v>
          </cell>
          <cell r="DJ100">
            <v>0</v>
          </cell>
          <cell r="DK100">
            <v>0</v>
          </cell>
          <cell r="DL100">
            <v>25</v>
          </cell>
          <cell r="DM100">
            <v>0</v>
          </cell>
          <cell r="DN100">
            <v>0</v>
          </cell>
          <cell r="DO100">
            <v>25</v>
          </cell>
          <cell r="DP100">
            <v>100</v>
          </cell>
          <cell r="DQ100">
            <v>0</v>
          </cell>
          <cell r="DR100">
            <v>0</v>
          </cell>
          <cell r="DS100">
            <v>25</v>
          </cell>
          <cell r="DT100">
            <v>0</v>
          </cell>
          <cell r="DU100">
            <v>0</v>
          </cell>
          <cell r="DV100">
            <v>25</v>
          </cell>
          <cell r="DW100">
            <v>0</v>
          </cell>
          <cell r="DX100">
            <v>0</v>
          </cell>
          <cell r="DY100">
            <v>0</v>
          </cell>
          <cell r="DZ100">
            <v>0</v>
          </cell>
          <cell r="EA100">
            <v>0</v>
          </cell>
          <cell r="EB100">
            <v>0</v>
          </cell>
          <cell r="EC100">
            <v>50</v>
          </cell>
          <cell r="ED100">
            <v>50</v>
          </cell>
          <cell r="EE100">
            <v>0</v>
          </cell>
          <cell r="EF100">
            <v>0</v>
          </cell>
          <cell r="EG100" t="str">
            <v>Informe de Gestión del Proyecto 7873 trimestral acumulado.</v>
          </cell>
          <cell r="EH100">
            <v>0</v>
          </cell>
          <cell r="EI100">
            <v>0</v>
          </cell>
          <cell r="EJ100" t="str">
            <v>Informe de Gestión del Proyecto 7873 trimestral acumulado.</v>
          </cell>
          <cell r="EK100">
            <v>0</v>
          </cell>
          <cell r="EL100">
            <v>0</v>
          </cell>
          <cell r="EM100" t="str">
            <v>Informe de Gestión del Proyecto 7873 trimestral acumulado.</v>
          </cell>
          <cell r="EN100">
            <v>0</v>
          </cell>
          <cell r="EO100">
            <v>0</v>
          </cell>
          <cell r="EP100" t="str">
            <v>Informe de Gestión del Proyecto 7873 trimestral acumulado.</v>
          </cell>
          <cell r="EQ100">
            <v>0</v>
          </cell>
          <cell r="ER100">
            <v>0</v>
          </cell>
          <cell r="ES100" t="str">
            <v>Informe de Gestión del Proyecto 7873 trimestral acumulado.</v>
          </cell>
          <cell r="ET100">
            <v>0</v>
          </cell>
          <cell r="EU100">
            <v>0</v>
          </cell>
          <cell r="EV100" t="str">
            <v>Informe de Gestión del Proyecto 7873 trimestral acumulado.</v>
          </cell>
          <cell r="EW100">
            <v>0</v>
          </cell>
          <cell r="EX100">
            <v>0</v>
          </cell>
          <cell r="EY100">
            <v>0</v>
          </cell>
          <cell r="EZ100">
            <v>0</v>
          </cell>
          <cell r="FA100">
            <v>0</v>
          </cell>
          <cell r="FB100">
            <v>0</v>
          </cell>
          <cell r="FC100">
            <v>618963000</v>
          </cell>
          <cell r="FD100">
            <v>618963000</v>
          </cell>
          <cell r="FE100">
            <v>618963000</v>
          </cell>
          <cell r="FF100">
            <v>618963000</v>
          </cell>
          <cell r="FG100">
            <v>618963000</v>
          </cell>
          <cell r="FH100">
            <v>618963000</v>
          </cell>
          <cell r="FI100">
            <v>618963000</v>
          </cell>
          <cell r="FJ100">
            <v>618963000</v>
          </cell>
          <cell r="FK100">
            <v>618963000</v>
          </cell>
          <cell r="FL100">
            <v>618963000</v>
          </cell>
          <cell r="FM100">
            <v>618963000</v>
          </cell>
          <cell r="FN100">
            <v>618963000</v>
          </cell>
          <cell r="FO100">
            <v>618963000</v>
          </cell>
          <cell r="FP100">
            <v>618963000</v>
          </cell>
          <cell r="FQ100">
            <v>618963000</v>
          </cell>
          <cell r="FR100">
            <v>666111870</v>
          </cell>
          <cell r="FS100">
            <v>666111870</v>
          </cell>
          <cell r="FT100">
            <v>666111870</v>
          </cell>
          <cell r="FU100">
            <v>666111870</v>
          </cell>
          <cell r="FV100">
            <v>0</v>
          </cell>
          <cell r="FW100">
            <v>0</v>
          </cell>
          <cell r="FX100">
            <v>0</v>
          </cell>
          <cell r="FY100">
            <v>0</v>
          </cell>
          <cell r="FZ100">
            <v>0</v>
          </cell>
          <cell r="GA100">
            <v>0</v>
          </cell>
          <cell r="GB100">
            <v>666111870</v>
          </cell>
          <cell r="GC100">
            <v>482163264</v>
          </cell>
          <cell r="GD100">
            <v>618529022</v>
          </cell>
          <cell r="GE100">
            <v>666110924</v>
          </cell>
          <cell r="GF100">
            <v>666110924</v>
          </cell>
          <cell r="GG100">
            <v>602800559</v>
          </cell>
          <cell r="GH100">
            <v>602800559</v>
          </cell>
          <cell r="GI100">
            <v>0</v>
          </cell>
          <cell r="GJ100">
            <v>0</v>
          </cell>
          <cell r="GK100">
            <v>0</v>
          </cell>
          <cell r="GL100">
            <v>0</v>
          </cell>
          <cell r="GM100">
            <v>0</v>
          </cell>
          <cell r="GN100">
            <v>0</v>
          </cell>
          <cell r="GO100">
            <v>602800559</v>
          </cell>
          <cell r="GP100">
            <v>0</v>
          </cell>
          <cell r="GQ100">
            <v>49062220</v>
          </cell>
          <cell r="GR100">
            <v>121128973</v>
          </cell>
          <cell r="GS100">
            <v>202163593</v>
          </cell>
          <cell r="GT100">
            <v>284519933</v>
          </cell>
          <cell r="GU100">
            <v>351015639</v>
          </cell>
          <cell r="GV100">
            <v>0</v>
          </cell>
          <cell r="GW100">
            <v>0</v>
          </cell>
          <cell r="GX100">
            <v>0</v>
          </cell>
          <cell r="GY100">
            <v>0</v>
          </cell>
          <cell r="GZ100">
            <v>0</v>
          </cell>
          <cell r="HA100">
            <v>0</v>
          </cell>
          <cell r="HB100">
            <v>351015639</v>
          </cell>
          <cell r="HC100">
            <v>80208546</v>
          </cell>
          <cell r="HD100">
            <v>80208546</v>
          </cell>
          <cell r="HE100">
            <v>80208546</v>
          </cell>
          <cell r="HF100">
            <v>80208546</v>
          </cell>
          <cell r="HG100">
            <v>80208546</v>
          </cell>
          <cell r="HH100">
            <v>80208546</v>
          </cell>
          <cell r="HI100">
            <v>0</v>
          </cell>
          <cell r="HJ100">
            <v>0</v>
          </cell>
          <cell r="HK100">
            <v>0</v>
          </cell>
          <cell r="HL100">
            <v>0</v>
          </cell>
          <cell r="HM100">
            <v>0</v>
          </cell>
          <cell r="HN100">
            <v>0</v>
          </cell>
          <cell r="HO100">
            <v>80208546</v>
          </cell>
          <cell r="HP100">
            <v>3251431</v>
          </cell>
          <cell r="HQ100">
            <v>75053841</v>
          </cell>
          <cell r="HR100">
            <v>79891334</v>
          </cell>
          <cell r="HS100">
            <v>79891334</v>
          </cell>
          <cell r="HT100">
            <v>79891334</v>
          </cell>
          <cell r="HU100">
            <v>79891334</v>
          </cell>
          <cell r="HV100">
            <v>0</v>
          </cell>
          <cell r="HW100">
            <v>0</v>
          </cell>
          <cell r="HX100">
            <v>0</v>
          </cell>
          <cell r="HY100">
            <v>0</v>
          </cell>
          <cell r="HZ100">
            <v>0</v>
          </cell>
          <cell r="IA100">
            <v>0</v>
          </cell>
          <cell r="IB100">
            <v>79891334</v>
          </cell>
          <cell r="IC100" t="str">
            <v>El informe de gestión contiene las actividades que se han desarrollado para fortalecer la gestión corporativa , jurídica y la estrategia de comunicación y la optimización de la gestión misional de la Secretaría General.</v>
          </cell>
          <cell r="ID100" t="str">
            <v/>
          </cell>
          <cell r="IE100" t="str">
            <v/>
          </cell>
          <cell r="IF100" t="str">
            <v>No se programó avance para este periodo</v>
          </cell>
          <cell r="IG100" t="str">
            <v>No se programó avance para este periodo</v>
          </cell>
          <cell r="IH100" t="str">
            <v>El informe de gestión contiene las actividades que se han desarrollado para fortalecer la gestión corporativa , jurídica y la estrategia de comunicación y la optimización de la gestión misional de la Secretaría General.</v>
          </cell>
          <cell r="II100" t="str">
            <v>No se programó avance para el periodo</v>
          </cell>
          <cell r="IJ100" t="str">
            <v>No se programó avance para el periodo</v>
          </cell>
          <cell r="IK100" t="str">
            <v>El informe de gestión contiene las actividades que se han desarrollado para fortalecer la gestión corporativa , jurídica y la estrategia de comunicación y la optimización de la gestión misional de la Secretaría General.</v>
          </cell>
          <cell r="IL100" t="str">
            <v/>
          </cell>
          <cell r="IM100" t="str">
            <v/>
          </cell>
          <cell r="IN100" t="str">
            <v/>
          </cell>
          <cell r="IO100" t="str">
            <v/>
          </cell>
          <cell r="IP100" t="str">
            <v/>
          </cell>
          <cell r="IQ100" t="str">
            <v/>
          </cell>
          <cell r="IR100">
            <v>0</v>
          </cell>
          <cell r="IS100">
            <v>0</v>
          </cell>
          <cell r="IT100">
            <v>1</v>
          </cell>
          <cell r="IU100">
            <v>0</v>
          </cell>
          <cell r="IV100">
            <v>0</v>
          </cell>
          <cell r="IW100">
            <v>1</v>
          </cell>
          <cell r="IX100">
            <v>0</v>
          </cell>
          <cell r="IY100">
            <v>0</v>
          </cell>
          <cell r="IZ100">
            <v>0</v>
          </cell>
          <cell r="JA100">
            <v>0</v>
          </cell>
          <cell r="JB100">
            <v>0</v>
          </cell>
          <cell r="JC100">
            <v>0</v>
          </cell>
          <cell r="JD100">
            <v>0.5</v>
          </cell>
          <cell r="JE100">
            <v>0</v>
          </cell>
          <cell r="JF100">
            <v>0</v>
          </cell>
          <cell r="JG100">
            <v>25</v>
          </cell>
          <cell r="JH100">
            <v>0</v>
          </cell>
          <cell r="JI100">
            <v>0</v>
          </cell>
          <cell r="JJ100">
            <v>25</v>
          </cell>
          <cell r="JK100">
            <v>0</v>
          </cell>
          <cell r="JL100">
            <v>0</v>
          </cell>
          <cell r="JM100">
            <v>0</v>
          </cell>
          <cell r="JN100">
            <v>0</v>
          </cell>
          <cell r="JO100">
            <v>0</v>
          </cell>
          <cell r="JP100">
            <v>0</v>
          </cell>
          <cell r="JQ100">
            <v>50</v>
          </cell>
          <cell r="JR100">
            <v>0</v>
          </cell>
          <cell r="JS100">
            <v>0</v>
          </cell>
          <cell r="JT100">
            <v>25</v>
          </cell>
          <cell r="JU100">
            <v>25</v>
          </cell>
          <cell r="JV100">
            <v>25</v>
          </cell>
          <cell r="JW100">
            <v>50</v>
          </cell>
          <cell r="JX100">
            <v>50</v>
          </cell>
          <cell r="JY100">
            <v>50</v>
          </cell>
          <cell r="JZ100">
            <v>50</v>
          </cell>
          <cell r="KA100">
            <v>50</v>
          </cell>
          <cell r="KB100">
            <v>50</v>
          </cell>
          <cell r="KC100">
            <v>50</v>
          </cell>
          <cell r="KD100" t="str">
            <v>No Programó</v>
          </cell>
          <cell r="KE100" t="str">
            <v/>
          </cell>
          <cell r="KF100">
            <v>100</v>
          </cell>
          <cell r="KG100" t="str">
            <v/>
          </cell>
          <cell r="KH100" t="str">
            <v/>
          </cell>
          <cell r="KI100">
            <v>100</v>
          </cell>
          <cell r="KJ100" t="str">
            <v/>
          </cell>
          <cell r="KK100" t="str">
            <v/>
          </cell>
          <cell r="KL100" t="str">
            <v/>
          </cell>
          <cell r="KM100" t="str">
            <v/>
          </cell>
          <cell r="KN100" t="str">
            <v/>
          </cell>
          <cell r="KO100" t="str">
            <v/>
          </cell>
          <cell r="KP100" t="str">
            <v>No Programó</v>
          </cell>
          <cell r="KQ100" t="str">
            <v>No Programó</v>
          </cell>
          <cell r="KR100">
            <v>100</v>
          </cell>
          <cell r="KS100">
            <v>100</v>
          </cell>
          <cell r="KT100">
            <v>100</v>
          </cell>
          <cell r="KU100">
            <v>100</v>
          </cell>
          <cell r="KV100" t="str">
            <v/>
          </cell>
          <cell r="KW100" t="str">
            <v/>
          </cell>
          <cell r="KX100" t="str">
            <v/>
          </cell>
          <cell r="KY100" t="str">
            <v/>
          </cell>
          <cell r="KZ100" t="str">
            <v/>
          </cell>
          <cell r="LA100" t="str">
            <v/>
          </cell>
          <cell r="LB100">
            <v>100</v>
          </cell>
          <cell r="LC100" t="str">
            <v>7873_1</v>
          </cell>
          <cell r="LD100" t="str">
            <v>1. Gestionar de manera eficiente los recursos para apoyar la misionalidad de la Entidad.</v>
          </cell>
          <cell r="LE100">
            <v>92.857142857142861</v>
          </cell>
          <cell r="LF100">
            <v>50.498684210526314</v>
          </cell>
          <cell r="LG100" t="str">
            <v/>
          </cell>
          <cell r="LH100" t="str">
            <v/>
          </cell>
          <cell r="LI100">
            <v>96.428571428571431</v>
          </cell>
          <cell r="LJ100">
            <v>45.086342105263157</v>
          </cell>
          <cell r="LK100">
            <v>7486421000</v>
          </cell>
          <cell r="LL100">
            <v>6752895378</v>
          </cell>
          <cell r="LM100">
            <v>2163093513</v>
          </cell>
          <cell r="LN100">
            <v>1444531924</v>
          </cell>
          <cell r="LO100">
            <v>620896729</v>
          </cell>
          <cell r="LP100" t="str">
            <v>No Programó</v>
          </cell>
          <cell r="LQ100" t="str">
            <v>No Programó</v>
          </cell>
          <cell r="LR100">
            <v>25</v>
          </cell>
          <cell r="LS100">
            <v>0</v>
          </cell>
          <cell r="LT100">
            <v>0</v>
          </cell>
          <cell r="LU100">
            <v>25</v>
          </cell>
          <cell r="LV100" t="str">
            <v/>
          </cell>
          <cell r="LW100" t="str">
            <v/>
          </cell>
          <cell r="LX100" t="str">
            <v/>
          </cell>
          <cell r="LY100" t="str">
            <v/>
          </cell>
          <cell r="LZ100" t="str">
            <v/>
          </cell>
          <cell r="MA100" t="str">
            <v/>
          </cell>
          <cell r="MB100">
            <v>50</v>
          </cell>
          <cell r="MC100">
            <v>50</v>
          </cell>
          <cell r="MD100">
            <v>50</v>
          </cell>
          <cell r="ME100" t="str">
            <v>No aplica</v>
          </cell>
          <cell r="MF100" t="str">
            <v>No aplica</v>
          </cell>
          <cell r="MG100" t="str">
            <v>No oportuna: El tiempo de radicación debe coincidir con el plazo establecido por la Oficina Asesora de Planeación - OAP</v>
          </cell>
          <cell r="MH100" t="str">
            <v>No aplica</v>
          </cell>
          <cell r="MI100" t="str">
            <v>No aplica</v>
          </cell>
          <cell r="MJ100">
            <v>0</v>
          </cell>
          <cell r="MK100">
            <v>0</v>
          </cell>
          <cell r="ML100">
            <v>0</v>
          </cell>
          <cell r="MM100">
            <v>0</v>
          </cell>
          <cell r="MN100">
            <v>0</v>
          </cell>
          <cell r="MO100">
            <v>0</v>
          </cell>
          <cell r="MP100">
            <v>0</v>
          </cell>
          <cell r="MQ100" t="str">
            <v>No aplica</v>
          </cell>
          <cell r="MR100" t="str">
            <v>No aplica</v>
          </cell>
          <cell r="MS100" t="str">
            <v>Oportunidad de mejora: La información de avance de la magnitud consignada en el reporte del periodo, respecto a la programación realizada, la información cualitativa presentada, las actividades establecidas (si aplica) y los soportes presentados, presenta</v>
          </cell>
          <cell r="MT100" t="str">
            <v>No aplica</v>
          </cell>
          <cell r="MU100" t="str">
            <v>No aplica</v>
          </cell>
          <cell r="MV100">
            <v>0</v>
          </cell>
          <cell r="MW100">
            <v>0</v>
          </cell>
          <cell r="MX100">
            <v>0</v>
          </cell>
          <cell r="MY100">
            <v>0</v>
          </cell>
          <cell r="MZ100">
            <v>0</v>
          </cell>
          <cell r="NA100">
            <v>0</v>
          </cell>
          <cell r="NB100">
            <v>0</v>
          </cell>
          <cell r="NC100" t="str">
            <v>No Programó</v>
          </cell>
          <cell r="ND100" t="str">
            <v>No Programó</v>
          </cell>
          <cell r="NE100">
            <v>100</v>
          </cell>
          <cell r="NF100">
            <v>100</v>
          </cell>
          <cell r="NG100">
            <v>100</v>
          </cell>
          <cell r="NH100">
            <v>100</v>
          </cell>
          <cell r="NI100" t="str">
            <v/>
          </cell>
          <cell r="NJ100" t="str">
            <v/>
          </cell>
          <cell r="NK100" t="str">
            <v/>
          </cell>
          <cell r="NL100" t="str">
            <v/>
          </cell>
          <cell r="NM100" t="str">
            <v/>
          </cell>
          <cell r="NN100" t="str">
            <v/>
          </cell>
          <cell r="NO100" t="str">
            <v>La información consignada por el proyecto corresponde frente a las fuentes de información presupuestal oficial.
De acuerdo con el informe de cierre de vigencia a enero de 2023:
El valor comprometido es del 77.90%.
Los giros sobre el valor programado corresponden al 0%.
Los giros sobre las reservas son del 4.07%.</v>
          </cell>
          <cell r="NP100" t="str">
            <v>La información consignada por el proyecto corresponde frente a las fuentes de información presupuestal oficial.</v>
          </cell>
          <cell r="NQ100" t="str">
            <v>La información consignada por el proyecto corresponde frente a las fuentes de información presupuestal oficial.</v>
          </cell>
          <cell r="NR100" t="str">
            <v>La información consignada por el proyecto corresponde frente a las fuentes de información presupuestal oficial.</v>
          </cell>
          <cell r="NS100" t="str">
            <v>La información consignada por el proyecto corresponde frente a las fuentes de información presupuestal oficial.</v>
          </cell>
          <cell r="NT100">
            <v>0</v>
          </cell>
          <cell r="NU100">
            <v>0</v>
          </cell>
          <cell r="NV100">
            <v>0</v>
          </cell>
          <cell r="NW100">
            <v>0</v>
          </cell>
          <cell r="NX100">
            <v>0</v>
          </cell>
          <cell r="NY100">
            <v>0</v>
          </cell>
          <cell r="NZ100">
            <v>0</v>
          </cell>
          <cell r="OA100" t="str">
            <v>No se identificaron problemas o dificultades. Este indicador no presenta programación para el periodo de reporte</v>
          </cell>
          <cell r="OB100" t="str">
            <v>No se identificaron problemas o dificultades. Este indicador no presenta programación para el periodo de reporte</v>
          </cell>
          <cell r="OC100" t="str">
            <v>Se sugiere que la información cualitativa coincida con la magnitud mensual y la acumulada, es decir por favor los textos deben dar cuenta respecto, a los avances, logros y retrasos presentados,  de forma clara, completa y concisa del nivel de cumplimiento de la meta o indicador.</v>
          </cell>
          <cell r="OD100" t="str">
            <v>No se identificaron problemas o dificultades. Este indicador no presenta programación para el periodo de reporte</v>
          </cell>
          <cell r="OE100" t="str">
            <v>No se identificaron problemas o dificultades. Este indicador no presenta programación para el periodo de reporte</v>
          </cell>
          <cell r="OF100">
            <v>0</v>
          </cell>
          <cell r="OG100">
            <v>0</v>
          </cell>
          <cell r="OH100">
            <v>0</v>
          </cell>
          <cell r="OI100">
            <v>0</v>
          </cell>
          <cell r="OJ100">
            <v>0</v>
          </cell>
          <cell r="OK100">
            <v>0</v>
          </cell>
          <cell r="OL100">
            <v>0</v>
          </cell>
          <cell r="OO100" t="str">
            <v>PD170</v>
          </cell>
          <cell r="OP100">
            <v>50</v>
          </cell>
          <cell r="OQ100">
            <v>317212</v>
          </cell>
          <cell r="OR100">
            <v>317212</v>
          </cell>
          <cell r="OS100">
            <v>317212</v>
          </cell>
          <cell r="OT100">
            <v>317212</v>
          </cell>
          <cell r="OU100">
            <v>317212</v>
          </cell>
          <cell r="OV100">
            <v>317212</v>
          </cell>
          <cell r="OW100">
            <v>0</v>
          </cell>
          <cell r="OX100">
            <v>0</v>
          </cell>
          <cell r="OY100">
            <v>0</v>
          </cell>
          <cell r="OZ100">
            <v>0</v>
          </cell>
          <cell r="PA100">
            <v>0</v>
          </cell>
          <cell r="PB100">
            <v>0</v>
          </cell>
          <cell r="PC100">
            <v>317212</v>
          </cell>
          <cell r="PD100">
            <v>79891334</v>
          </cell>
          <cell r="PE100">
            <v>79891334</v>
          </cell>
          <cell r="PF100">
            <v>79891334</v>
          </cell>
          <cell r="PG100">
            <v>79891334</v>
          </cell>
          <cell r="PH100">
            <v>79891334</v>
          </cell>
          <cell r="PI100">
            <v>79891334</v>
          </cell>
          <cell r="PJ100">
            <v>0</v>
          </cell>
          <cell r="PK100">
            <v>0</v>
          </cell>
          <cell r="PL100">
            <v>0</v>
          </cell>
          <cell r="PM100">
            <v>0</v>
          </cell>
          <cell r="PN100">
            <v>0</v>
          </cell>
          <cell r="PO100">
            <v>0</v>
          </cell>
          <cell r="PP100">
            <v>79891334</v>
          </cell>
          <cell r="PQ100">
            <v>6583654</v>
          </cell>
          <cell r="PR100">
            <v>1437948270</v>
          </cell>
          <cell r="PS100" t="str">
            <v>Meta Proyecto de Inversión</v>
          </cell>
        </row>
        <row r="101">
          <cell r="A101" t="str">
            <v>PD171</v>
          </cell>
          <cell r="B101">
            <v>7873</v>
          </cell>
          <cell r="C101" t="str">
            <v>7873_MGA_6</v>
          </cell>
          <cell r="D101">
            <v>2020110010189</v>
          </cell>
          <cell r="E101" t="str">
            <v>Un nuevo contrato social y ambiental para la Bogotá del siglo XXI</v>
          </cell>
          <cell r="F101" t="str">
            <v>5. Construir Bogotá región con gobierno abierto, transparente y ciudadanía consciente.</v>
          </cell>
          <cell r="G101" t="str">
            <v>56. Gestión Pública Efectiva</v>
          </cell>
          <cell r="H101" t="str">
            <v>Incrementar la capacidad institucional para atender con eficiencia los retos de su misionalidad en el Distrito.</v>
          </cell>
          <cell r="I101" t="str">
            <v>N/A</v>
          </cell>
          <cell r="J101" t="str">
            <v>Fortalecimiento de la Capacidad Institucional de la Secretaría General</v>
          </cell>
          <cell r="K101" t="str">
            <v>Subsecretaria Corporativa</v>
          </cell>
          <cell r="L101" t="str">
            <v>Yaneth Suarez Acero</v>
          </cell>
          <cell r="M101" t="str">
            <v>Subsecretaria Corporativa</v>
          </cell>
          <cell r="N101" t="str">
            <v>Subsecretaría Corporativa</v>
          </cell>
          <cell r="O101" t="str">
            <v>Yaneth Suarez Acero</v>
          </cell>
          <cell r="P101" t="str">
            <v>Subsecretaria Corporativa</v>
          </cell>
          <cell r="Q101" t="str">
            <v>Jenny Alexandra Triana Casallas</v>
          </cell>
          <cell r="R101" t="str">
            <v>Nancy Montero</v>
          </cell>
          <cell r="S101" t="str">
            <v>Acciones De Fortalecimiento Institucional Emprendidas</v>
          </cell>
          <cell r="T101" t="str">
            <v>Acciones De Fortalecimiento Institucional Emprendidas</v>
          </cell>
          <cell r="AF101" t="str">
            <v>Acciones De Fortalecimiento Institucional Emprendidas</v>
          </cell>
          <cell r="AI101" t="str">
            <v xml:space="preserve">PD_Gestion MGA: Acciones De Fortalecimiento Institucional Emprendidas; </v>
          </cell>
          <cell r="AJ101" t="str">
            <v>Se ajustó teniendo en cuenta los ajustes que se hicieron en los otros indicadores</v>
          </cell>
          <cell r="AK101">
            <v>44055</v>
          </cell>
          <cell r="AL101">
            <v>1</v>
          </cell>
          <cell r="AM101">
            <v>2023</v>
          </cell>
          <cell r="AN101" t="str">
            <v>Indicador de gestión que permite identificar el porcentaje total de avance del proyecto, contemplando todos los componentes del mismo.</v>
          </cell>
          <cell r="AO101" t="str">
            <v xml:space="preserve">Gestión oportuna de la infraestructura, la capacidad operativa y estrategias de planeación, así como el seguimiento y control para la  atención eficiente de la demanda de los procesos misionales y estratégicos.
Optimización de la gestión de los recursos de la Entidad para el apoyo de la misionalidad.
</v>
          </cell>
          <cell r="AP101">
            <v>2020</v>
          </cell>
          <cell r="AQ101">
            <v>2024</v>
          </cell>
          <cell r="AR101" t="str">
            <v>Suma</v>
          </cell>
          <cell r="AS101" t="str">
            <v>Eficacia</v>
          </cell>
          <cell r="AT101" t="str">
            <v>Porcentaje</v>
          </cell>
          <cell r="AU101" t="str">
            <v>Gestión</v>
          </cell>
          <cell r="AV101" t="str">
            <v>N/D</v>
          </cell>
          <cell r="AW101" t="str">
            <v>N/D</v>
          </cell>
          <cell r="AX101" t="str">
            <v>N/D</v>
          </cell>
          <cell r="AZ101">
            <v>1</v>
          </cell>
          <cell r="BB101" t="str">
            <v>Suma de los documentos que dan cuenta del avance de la Estrategia de Fortalecimiento Institucional Emprendida</v>
          </cell>
          <cell r="BC101" t="str">
            <v>Número de documentos elaborados derivados de las actividades adelantadas para el fortalecimiento Institucional / Número de documentos programados derivados de las actividades para el fortalecimiento Institucional.</v>
          </cell>
          <cell r="BD101" t="str">
            <v>Número de documentos elaborados derivados de las actividades adelantadas para el fortalecimiento Institucional</v>
          </cell>
          <cell r="BE101" t="str">
            <v>Número de documentos programados derivados de las actividades para el fortalecimiento Institucional</v>
          </cell>
          <cell r="BF101" t="str">
            <v xml:space="preserve">Informes de Gestión, documentos de lineamientos técnicos y demás productos que dan cuenta del avance de la Estrategia de Fortalecimiento Institucional Emprendida. </v>
          </cell>
          <cell r="BG101">
            <v>2</v>
          </cell>
          <cell r="BH101">
            <v>44558</v>
          </cell>
          <cell r="BI101" t="str">
            <v>Se ajusta la descripción del método de cálculo, las variables 1 y 2, la fórmula de medición y las fuentes de información verificable del indicador.</v>
          </cell>
          <cell r="BJ101" t="str">
            <v>Establecer variables 1 y/o 2 numéricas</v>
          </cell>
          <cell r="BK101">
            <v>1</v>
          </cell>
          <cell r="BL101">
            <v>0.25</v>
          </cell>
          <cell r="BM101">
            <v>0.23</v>
          </cell>
          <cell r="BN101">
            <v>0.22</v>
          </cell>
          <cell r="BO101">
            <v>0.17</v>
          </cell>
          <cell r="BP101">
            <v>0.13</v>
          </cell>
          <cell r="BW101">
            <v>0.1</v>
          </cell>
          <cell r="BX101">
            <v>0.27</v>
          </cell>
          <cell r="BY101">
            <v>0.2</v>
          </cell>
          <cell r="BZ101">
            <v>0.17</v>
          </cell>
          <cell r="CA101">
            <v>0.23</v>
          </cell>
          <cell r="CB101">
            <v>0.22000000000000003</v>
          </cell>
          <cell r="CC101">
            <v>0.17</v>
          </cell>
          <cell r="CD101">
            <v>0</v>
          </cell>
          <cell r="CE101" t="str">
            <v>N/A</v>
          </cell>
          <cell r="CF101" t="str">
            <v>N/A</v>
          </cell>
          <cell r="CG101" t="str">
            <v>N/A</v>
          </cell>
          <cell r="CH101" t="str">
            <v>N/A</v>
          </cell>
          <cell r="CI101" t="str">
            <v>N/A</v>
          </cell>
          <cell r="CJ101">
            <v>0.252</v>
          </cell>
          <cell r="CK101">
            <v>0.23</v>
          </cell>
          <cell r="CL101">
            <v>0.22000000000000003</v>
          </cell>
          <cell r="CM101">
            <v>0.81200000000000006</v>
          </cell>
          <cell r="CN101" t="str">
            <v>Suma</v>
          </cell>
          <cell r="CO101">
            <v>2.0000000000000004E-2</v>
          </cell>
          <cell r="CP101">
            <v>4.0000000000000008E-2</v>
          </cell>
          <cell r="CQ101" t="str">
            <v/>
          </cell>
          <cell r="CR101">
            <v>3.0000000000000006E-2</v>
          </cell>
          <cell r="CS101" t="str">
            <v/>
          </cell>
          <cell r="CT101">
            <v>2.0000000000000004E-2</v>
          </cell>
          <cell r="CU101">
            <v>2.0000000000000004E-2</v>
          </cell>
          <cell r="CV101" t="str">
            <v/>
          </cell>
          <cell r="CW101" t="str">
            <v/>
          </cell>
          <cell r="CX101" t="str">
            <v/>
          </cell>
          <cell r="CY101">
            <v>2.0000000000000004E-2</v>
          </cell>
          <cell r="CZ101">
            <v>2.0000000000000004E-2</v>
          </cell>
          <cell r="DA101">
            <v>0.17</v>
          </cell>
          <cell r="DB101">
            <v>0.11000000000000003</v>
          </cell>
          <cell r="DC101">
            <v>0.11000000000000003</v>
          </cell>
          <cell r="DD101">
            <v>0.02</v>
          </cell>
          <cell r="DE101">
            <v>0.04</v>
          </cell>
          <cell r="DF101" t="str">
            <v/>
          </cell>
          <cell r="DG101">
            <v>0.03</v>
          </cell>
          <cell r="DH101" t="str">
            <v/>
          </cell>
          <cell r="DI101">
            <v>0.02</v>
          </cell>
          <cell r="DJ101">
            <v>0.02</v>
          </cell>
          <cell r="DK101" t="str">
            <v/>
          </cell>
          <cell r="DL101" t="str">
            <v/>
          </cell>
          <cell r="DM101" t="str">
            <v/>
          </cell>
          <cell r="DN101">
            <v>0.02</v>
          </cell>
          <cell r="DO101">
            <v>0.02</v>
          </cell>
          <cell r="DP101">
            <v>0.16999999999999998</v>
          </cell>
          <cell r="DQ101">
            <v>0.02</v>
          </cell>
          <cell r="DR101">
            <v>0.04</v>
          </cell>
          <cell r="DS101">
            <v>0</v>
          </cell>
          <cell r="DT101">
            <v>0</v>
          </cell>
          <cell r="DU101">
            <v>0.03</v>
          </cell>
          <cell r="DV101">
            <v>0.02</v>
          </cell>
          <cell r="DW101">
            <v>0</v>
          </cell>
          <cell r="DX101">
            <v>0</v>
          </cell>
          <cell r="DY101">
            <v>0</v>
          </cell>
          <cell r="DZ101">
            <v>0</v>
          </cell>
          <cell r="EA101">
            <v>0</v>
          </cell>
          <cell r="EB101">
            <v>0</v>
          </cell>
          <cell r="EC101">
            <v>0.11</v>
          </cell>
          <cell r="ED101">
            <v>0.11</v>
          </cell>
          <cell r="EE101" t="str">
            <v>Plan de acción anual PIGA 2023
Documento de programación Plan de acción institucional Secretaría General 2023
Plan Anticorrupción y de Atención al Ciudadano - PAAC 2023.</v>
          </cell>
          <cell r="EF101" t="str">
            <v>Informe de Austeridad del Gasto de la Secretaría General
Plan de Austeridad del Gasto Secretaría General Vigencia 2023</v>
          </cell>
          <cell r="EG101">
            <v>0</v>
          </cell>
          <cell r="EH101" t="str">
            <v>Informe de la Audiencia Pública de la Rendición de Cuentas 2022</v>
          </cell>
          <cell r="EI101">
            <v>0</v>
          </cell>
          <cell r="EJ101" t="str">
            <v>Instructivo para la publicación en el Sistema Electrónico de Contratación Pública SECOP (4231000-IN-057)</v>
          </cell>
          <cell r="EK101" t="str">
            <v>Informe de Austeridad del Gasto de la Secretaría General</v>
          </cell>
          <cell r="EL101">
            <v>0</v>
          </cell>
          <cell r="EM101">
            <v>0</v>
          </cell>
          <cell r="EN101">
            <v>0</v>
          </cell>
          <cell r="EO101" t="str">
            <v>Informe del Modelo Integrado de Planeación y Gestión (MIPG) en la Secretaría General</v>
          </cell>
          <cell r="EP101" t="str">
            <v xml:space="preserve">Informe de gestiión acumulado del proyecto 7873 </v>
          </cell>
          <cell r="EQ101" t="str">
            <v>Plan de acción anual PIGA 2023
Documento de programación Plan de acción institucional Secretaría General 2023
Plan Anticorrupción y de Atención al Ciudadano - PAAC 2023.</v>
          </cell>
          <cell r="ER101" t="str">
            <v xml:space="preserve">Informe de Austeridad del Gasto de la Secretaría General
"Plan de Austeridad del Gasto Secretaría General Vigencia 2023". </v>
          </cell>
          <cell r="ES101">
            <v>0</v>
          </cell>
          <cell r="ET101" t="str">
            <v>No aplica</v>
          </cell>
          <cell r="EU101" t="str">
            <v>Informe de desarrollo de la Audiencia Pública de la Rendición de Cuentas 2022 (correspondiente al rezago del mes de abril)</v>
          </cell>
          <cell r="EV101" t="str">
            <v>Instructivo para la publicación en el Sistema Electrónico de Contratación Pública SECOP (4231000-IN-057)</v>
          </cell>
          <cell r="EW101">
            <v>0</v>
          </cell>
          <cell r="EX101">
            <v>0</v>
          </cell>
          <cell r="EY101">
            <v>0</v>
          </cell>
          <cell r="EZ101">
            <v>0</v>
          </cell>
          <cell r="FA101">
            <v>0</v>
          </cell>
          <cell r="FB101">
            <v>0</v>
          </cell>
          <cell r="FC101" t="str">
            <v>N/A</v>
          </cell>
          <cell r="FD101" t="str">
            <v>N/A</v>
          </cell>
          <cell r="FE101" t="str">
            <v>N/A</v>
          </cell>
          <cell r="FF101" t="str">
            <v>N/A</v>
          </cell>
          <cell r="FG101" t="str">
            <v>N/A</v>
          </cell>
          <cell r="FH101" t="str">
            <v>N/A</v>
          </cell>
          <cell r="FI101" t="str">
            <v>N/A</v>
          </cell>
          <cell r="FJ101" t="str">
            <v>N/A</v>
          </cell>
          <cell r="FK101" t="str">
            <v>N/A</v>
          </cell>
          <cell r="FL101" t="str">
            <v>N/A</v>
          </cell>
          <cell r="FM101" t="str">
            <v>N/A</v>
          </cell>
          <cell r="FN101" t="str">
            <v>N/A</v>
          </cell>
          <cell r="FO101" t="str">
            <v>N/A</v>
          </cell>
          <cell r="FP101" t="str">
            <v>N/A</v>
          </cell>
          <cell r="FQ101" t="str">
            <v>N/A</v>
          </cell>
          <cell r="FR101" t="str">
            <v>N/A</v>
          </cell>
          <cell r="FS101" t="str">
            <v>N/A</v>
          </cell>
          <cell r="FT101" t="str">
            <v>N/A</v>
          </cell>
          <cell r="FU101" t="str">
            <v>N/A</v>
          </cell>
          <cell r="FV101" t="str">
            <v>N/A</v>
          </cell>
          <cell r="FW101" t="str">
            <v>N/A</v>
          </cell>
          <cell r="FX101" t="str">
            <v>N/A</v>
          </cell>
          <cell r="FY101" t="str">
            <v>N/A</v>
          </cell>
          <cell r="FZ101" t="str">
            <v>N/A</v>
          </cell>
          <cell r="GA101" t="str">
            <v>N/A</v>
          </cell>
          <cell r="GB101" t="str">
            <v>N/A</v>
          </cell>
          <cell r="GC101" t="str">
            <v>N/A</v>
          </cell>
          <cell r="GD101" t="str">
            <v>N/A</v>
          </cell>
          <cell r="GE101" t="str">
            <v>N/A</v>
          </cell>
          <cell r="GF101" t="str">
            <v>N/A</v>
          </cell>
          <cell r="GG101" t="str">
            <v>N/A</v>
          </cell>
          <cell r="GH101" t="str">
            <v>N/A</v>
          </cell>
          <cell r="GI101" t="str">
            <v>N/A</v>
          </cell>
          <cell r="GJ101" t="str">
            <v>N/A</v>
          </cell>
          <cell r="GK101" t="str">
            <v>N/A</v>
          </cell>
          <cell r="GL101" t="str">
            <v>N/A</v>
          </cell>
          <cell r="GM101" t="str">
            <v>N/A</v>
          </cell>
          <cell r="GN101" t="str">
            <v>N/A</v>
          </cell>
          <cell r="GO101" t="str">
            <v>N/A</v>
          </cell>
          <cell r="GP101" t="str">
            <v>N/A</v>
          </cell>
          <cell r="GQ101" t="str">
            <v>N/A</v>
          </cell>
          <cell r="GR101" t="str">
            <v>N/A</v>
          </cell>
          <cell r="GS101" t="str">
            <v>N/A</v>
          </cell>
          <cell r="GT101" t="str">
            <v>N/A</v>
          </cell>
          <cell r="GU101" t="str">
            <v>N/A</v>
          </cell>
          <cell r="GV101" t="str">
            <v>N/A</v>
          </cell>
          <cell r="GW101" t="str">
            <v>N/A</v>
          </cell>
          <cell r="GX101" t="str">
            <v>N/A</v>
          </cell>
          <cell r="GY101" t="str">
            <v>N/A</v>
          </cell>
          <cell r="GZ101" t="str">
            <v>N/A</v>
          </cell>
          <cell r="HA101" t="str">
            <v>N/A</v>
          </cell>
          <cell r="HB101" t="str">
            <v>N/A</v>
          </cell>
          <cell r="HC101" t="str">
            <v>N/A</v>
          </cell>
          <cell r="HD101" t="str">
            <v>N/A</v>
          </cell>
          <cell r="HE101" t="str">
            <v>N/A</v>
          </cell>
          <cell r="HF101" t="str">
            <v>N/A</v>
          </cell>
          <cell r="HG101" t="str">
            <v>N/A</v>
          </cell>
          <cell r="HH101" t="str">
            <v>N/A</v>
          </cell>
          <cell r="HI101" t="str">
            <v>N/A</v>
          </cell>
          <cell r="HJ101" t="str">
            <v>N/A</v>
          </cell>
          <cell r="HK101" t="str">
            <v>N/A</v>
          </cell>
          <cell r="HL101" t="str">
            <v>N/A</v>
          </cell>
          <cell r="HM101" t="str">
            <v>N/A</v>
          </cell>
          <cell r="HN101" t="str">
            <v>N/A</v>
          </cell>
          <cell r="HO101" t="str">
            <v>N/A</v>
          </cell>
          <cell r="HP101" t="str">
            <v>N/A</v>
          </cell>
          <cell r="HQ101" t="str">
            <v>N/A</v>
          </cell>
          <cell r="HR101" t="str">
            <v>N/A</v>
          </cell>
          <cell r="HS101" t="str">
            <v>N/A</v>
          </cell>
          <cell r="HT101" t="str">
            <v>N/A</v>
          </cell>
          <cell r="HU101" t="str">
            <v>N/A</v>
          </cell>
          <cell r="HV101" t="str">
            <v>N/A</v>
          </cell>
          <cell r="HW101" t="str">
            <v>N/A</v>
          </cell>
          <cell r="HX101" t="str">
            <v>N/A</v>
          </cell>
          <cell r="HY101" t="str">
            <v>N/A</v>
          </cell>
          <cell r="HZ101" t="str">
            <v>N/A</v>
          </cell>
          <cell r="IA101" t="str">
            <v>N/A</v>
          </cell>
          <cell r="IB101" t="str">
            <v>N/A</v>
          </cell>
          <cell r="IC101" t="str">
            <v>En lo corrido de la vigencia, se formuló el Plan de acción anual PIGA 2023, que contempla acciones relacionadas con el programa de uso eficiente del agua, uso eficiente de energía, con el programa de gestión integral de residuos, consumo sostenible y del programa de prácticas sostenibles, el Plan de acción institucional Secretaría General 2023 y el Plan Anticorrupción y de Atención al Ciudadano - PAAC 2023 que contiene acciones enmarcadas en los componentes de Gestión del Riesgo de Corrupción,  rendición de cuentas, Mecanismos para mejorar la atención al ciudadano, Mecanismos para la transparencia y acceso a la información pública e Integridad.
Adicionalmente, se formularon y reportaron el informe de austeridad del gasto de la vigencia 2022 (con corte a 31 de diciembre de 2022), con base en las disposiciones del Decreto Distrital 492 de 2019, la Secretaría General de la Alcaldía Mayor de Bogotá, D. C. y el plan de austeridad del gasto, que se encuentran publicados en el botón de transparencia (Plan de Acción -Plan de Austeridad del Gasto).
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
Adicionalmente, se cuenta con el Instructivo para la publicación en el Sistema Electrónico de Contratación Pública -SECOP/4231000-IN-057 disponible para consulta y aplicación en el aplicativo DARUMA</v>
          </cell>
          <cell r="ID101" t="str">
            <v/>
          </cell>
          <cell r="IE101" t="str">
            <v/>
          </cell>
          <cell r="IF101" t="str">
            <v>Se formuló el Plan de acción anual PIGA 2023, que contempla acciones relacionadas con el programa de uso eficiente del agua, uso eficiente de energía, con el programa de gestión integral de residuos, consumo sostenible y del programa de prácticas sostenibles, el Plan de acción institucional Secretaría General 2023 y el Plan Anticorrupción y de Atención al Ciudadano - PAAC 2023 que contiene acciones enmarcadas en los componentes de Gestión del Riesgo de Corrupción,  rendición de cuentas, Mecanismos para mejorar la atención al ciudadano, Mecanismos para la transparencia y acceso a la información pública e Integridad.</v>
          </cell>
          <cell r="IG101" t="str">
            <v>Entre enero y febrero, la Secretaría General estructuró y generó el Informe de Austeridad del Gasto con corte a 31 de diciembre del 2022. se anexa plan de austeridad del gasto que se encuentra publicado en el botón de transparencia ( Plan de Acción -Plan de Austeridad del Gasto)</v>
          </cell>
          <cell r="IH101" t="str">
            <v/>
          </cell>
          <cell r="II101" t="str">
            <v xml:space="preserve">En el marco del modelo de Gobierno abierto, la Secretaría General llevó a cabo el ejercicio de la Audiencia Pública de Rendición de Cuentas 2022, el 20 de abril de 2023, a partir del cual, se encuentra en elaboración el informe de audiencia Pública. 
Previo a la audiencia de rendición de cuentas de la Secretaría General se elaboró el informe de gestión y resultados de la vigencia 2022, el cual, fue dispuesto para consulta ciudadana en el menú de transparencia y acceso a la información pública de la Entidad. </v>
          </cell>
          <cell r="IJ101" t="str">
            <v>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v>
          </cell>
          <cell r="IK101" t="str">
            <v>En junio se aprobó el Instructivo para la publicación en el Sistema Electrónico de Contratación Pública -SECOP/4231000-IN-057 disponible para consulta y aplicación en el aplicativo DARUMA.</v>
          </cell>
          <cell r="IL101" t="str">
            <v/>
          </cell>
          <cell r="IM101" t="str">
            <v/>
          </cell>
          <cell r="IN101" t="str">
            <v/>
          </cell>
          <cell r="IO101" t="str">
            <v/>
          </cell>
          <cell r="IP101" t="str">
            <v/>
          </cell>
          <cell r="IQ101" t="str">
            <v/>
          </cell>
          <cell r="IR101">
            <v>1</v>
          </cell>
          <cell r="IS101">
            <v>1</v>
          </cell>
          <cell r="IT101">
            <v>0</v>
          </cell>
          <cell r="IU101">
            <v>0</v>
          </cell>
          <cell r="IV101">
            <v>0.03</v>
          </cell>
          <cell r="IW101">
            <v>1</v>
          </cell>
          <cell r="IX101">
            <v>0</v>
          </cell>
          <cell r="IY101">
            <v>0</v>
          </cell>
          <cell r="IZ101">
            <v>0</v>
          </cell>
          <cell r="JA101">
            <v>0</v>
          </cell>
          <cell r="JB101">
            <v>0</v>
          </cell>
          <cell r="JC101">
            <v>0</v>
          </cell>
          <cell r="JD101">
            <v>0.6470588235294118</v>
          </cell>
          <cell r="JE101">
            <v>11.764705882352942</v>
          </cell>
          <cell r="JF101">
            <v>23.529411764705884</v>
          </cell>
          <cell r="JG101">
            <v>0</v>
          </cell>
          <cell r="JH101">
            <v>0</v>
          </cell>
          <cell r="JI101">
            <v>17.647058823529413</v>
          </cell>
          <cell r="JJ101">
            <v>11.764705882352942</v>
          </cell>
          <cell r="JK101">
            <v>0</v>
          </cell>
          <cell r="JL101">
            <v>0</v>
          </cell>
          <cell r="JM101">
            <v>0</v>
          </cell>
          <cell r="JN101">
            <v>0</v>
          </cell>
          <cell r="JO101">
            <v>0</v>
          </cell>
          <cell r="JP101">
            <v>0</v>
          </cell>
          <cell r="JQ101">
            <v>64.705882352941188</v>
          </cell>
          <cell r="JR101">
            <v>11.764705882352942</v>
          </cell>
          <cell r="JS101">
            <v>35.294117647058826</v>
          </cell>
          <cell r="JT101">
            <v>35.294117647058826</v>
          </cell>
          <cell r="JU101">
            <v>35.294117647058826</v>
          </cell>
          <cell r="JV101">
            <v>52.941176470588239</v>
          </cell>
          <cell r="JW101">
            <v>64.705882352941188</v>
          </cell>
          <cell r="JX101">
            <v>64.705882352941188</v>
          </cell>
          <cell r="JY101">
            <v>64.705882352941188</v>
          </cell>
          <cell r="JZ101">
            <v>64.705882352941188</v>
          </cell>
          <cell r="KA101">
            <v>64.705882352941188</v>
          </cell>
          <cell r="KB101">
            <v>64.705882352941188</v>
          </cell>
          <cell r="KC101">
            <v>64.705882352941188</v>
          </cell>
          <cell r="KD101">
            <v>100</v>
          </cell>
          <cell r="KE101">
            <v>100</v>
          </cell>
          <cell r="KF101" t="str">
            <v/>
          </cell>
          <cell r="KG101">
            <v>0</v>
          </cell>
          <cell r="KH101" t="str">
            <v/>
          </cell>
          <cell r="KI101">
            <v>100</v>
          </cell>
          <cell r="KJ101" t="str">
            <v/>
          </cell>
          <cell r="KK101" t="str">
            <v/>
          </cell>
          <cell r="KL101" t="str">
            <v/>
          </cell>
          <cell r="KM101" t="str">
            <v/>
          </cell>
          <cell r="KN101" t="str">
            <v/>
          </cell>
          <cell r="KO101" t="str">
            <v/>
          </cell>
          <cell r="KP101">
            <v>100</v>
          </cell>
          <cell r="KQ101">
            <v>100</v>
          </cell>
          <cell r="KR101">
            <v>100</v>
          </cell>
          <cell r="KS101">
            <v>66.666666666666657</v>
          </cell>
          <cell r="KT101">
            <v>100</v>
          </cell>
          <cell r="KU101">
            <v>100</v>
          </cell>
          <cell r="KV101" t="str">
            <v/>
          </cell>
          <cell r="KW101" t="str">
            <v/>
          </cell>
          <cell r="KX101" t="str">
            <v/>
          </cell>
          <cell r="KY101" t="str">
            <v/>
          </cell>
          <cell r="KZ101" t="str">
            <v/>
          </cell>
          <cell r="LA101" t="str">
            <v/>
          </cell>
          <cell r="LB101">
            <v>100</v>
          </cell>
          <cell r="LC101" t="str">
            <v>7873_N</v>
          </cell>
          <cell r="LD101" t="str">
            <v>N/A</v>
          </cell>
          <cell r="LE101" t="str">
            <v>No programó</v>
          </cell>
          <cell r="LF101" t="str">
            <v/>
          </cell>
          <cell r="LG101" t="str">
            <v/>
          </cell>
          <cell r="LH101" t="str">
            <v/>
          </cell>
          <cell r="LI101">
            <v>96.428571428571431</v>
          </cell>
          <cell r="LJ101">
            <v>45.086342105263157</v>
          </cell>
          <cell r="LK101">
            <v>7486421000</v>
          </cell>
          <cell r="LL101">
            <v>6752895378</v>
          </cell>
          <cell r="LM101">
            <v>2163093513</v>
          </cell>
          <cell r="LN101">
            <v>1444531924</v>
          </cell>
          <cell r="LO101">
            <v>620896729</v>
          </cell>
          <cell r="LP101">
            <v>2.0000000000000004E-2</v>
          </cell>
          <cell r="LQ101">
            <v>4.0000000000000008E-2</v>
          </cell>
          <cell r="LR101">
            <v>0</v>
          </cell>
          <cell r="LS101">
            <v>0</v>
          </cell>
          <cell r="LT101">
            <v>3.0000000000000013E-2</v>
          </cell>
          <cell r="LU101">
            <v>2.0000000000000018E-2</v>
          </cell>
          <cell r="LV101" t="str">
            <v/>
          </cell>
          <cell r="LW101" t="str">
            <v/>
          </cell>
          <cell r="LX101" t="str">
            <v/>
          </cell>
          <cell r="LY101" t="str">
            <v/>
          </cell>
          <cell r="LZ101" t="str">
            <v/>
          </cell>
          <cell r="MA101" t="str">
            <v/>
          </cell>
          <cell r="MB101">
            <v>0.11000000000000004</v>
          </cell>
          <cell r="MC101">
            <v>0.11000000000000004</v>
          </cell>
          <cell r="MD101">
            <v>0.11000000000000004</v>
          </cell>
          <cell r="ME101" t="str">
            <v>Oportuno: Se radica en los tiempos establecidos por la Oficina Asesora de Planeación - OAP</v>
          </cell>
          <cell r="MF101" t="str">
            <v>Oportuno: Se radica en los tiempos establecidos por la Oficina Asesora de Planeación - OAP</v>
          </cell>
          <cell r="MG101" t="str">
            <v>No aplica</v>
          </cell>
          <cell r="MH101" t="str">
            <v>Oportuno: Se radica en los tiempos establecidos por la Oficina Asesora de Planeación - OAP</v>
          </cell>
          <cell r="MI101" t="str">
            <v>No aplica</v>
          </cell>
          <cell r="MJ101">
            <v>0</v>
          </cell>
          <cell r="MK101">
            <v>0</v>
          </cell>
          <cell r="ML101">
            <v>0</v>
          </cell>
          <cell r="MM101">
            <v>0</v>
          </cell>
          <cell r="MN101">
            <v>0</v>
          </cell>
          <cell r="MO101">
            <v>0</v>
          </cell>
          <cell r="MP101">
            <v>0</v>
          </cell>
          <cell r="MQ101" t="str">
            <v>Coherente: La información de avance de la magnitud, consignada en el reporte del periodo, concuerda con la programación realizada, con la información cualitativa presentada, con las actividades establecidas (si aplica) y con los soportes presentados. Esta</v>
          </cell>
          <cell r="MR101" t="str">
            <v>Oportunidad de mejora: La información de avance de la magnitud consignada en el reporte del periodo, respecto a la programación realizada, la información cualitativa presentada, las actividades establecidas (si aplica) y los soportes presentados, presenta</v>
          </cell>
          <cell r="MS101" t="str">
            <v>No aplica</v>
          </cell>
          <cell r="MT101" t="str">
            <v>Oportunidad de mejora: La información de avance de la magnitud consignada en el reporte del periodo, respecto a la programación realizada, la información cualitativa presentada, las actividades establecidas (si aplica) y los soportes presentados, presenta</v>
          </cell>
          <cell r="MU101" t="str">
            <v>No aplica</v>
          </cell>
          <cell r="MV101">
            <v>0</v>
          </cell>
          <cell r="MW101">
            <v>0</v>
          </cell>
          <cell r="MX101">
            <v>0</v>
          </cell>
          <cell r="MY101">
            <v>0</v>
          </cell>
          <cell r="MZ101">
            <v>0</v>
          </cell>
          <cell r="NA101">
            <v>0</v>
          </cell>
          <cell r="NB101">
            <v>0</v>
          </cell>
          <cell r="NC101">
            <v>100</v>
          </cell>
          <cell r="ND101">
            <v>100</v>
          </cell>
          <cell r="NE101">
            <v>100</v>
          </cell>
          <cell r="NF101">
            <v>66.666666666666657</v>
          </cell>
          <cell r="NG101">
            <v>100</v>
          </cell>
          <cell r="NH101">
            <v>100</v>
          </cell>
          <cell r="NI101" t="str">
            <v/>
          </cell>
          <cell r="NJ101" t="str">
            <v/>
          </cell>
          <cell r="NK101" t="str">
            <v/>
          </cell>
          <cell r="NL101" t="str">
            <v/>
          </cell>
          <cell r="NM101" t="str">
            <v/>
          </cell>
          <cell r="NN101" t="str">
            <v/>
          </cell>
          <cell r="NO101" t="str">
            <v>No Aplica</v>
          </cell>
          <cell r="NP101" t="str">
            <v>No Aplica</v>
          </cell>
          <cell r="NQ101" t="str">
            <v>No Aplica</v>
          </cell>
          <cell r="NR101" t="str">
            <v>No Aplica</v>
          </cell>
          <cell r="NS101" t="str">
            <v>No Aplica</v>
          </cell>
          <cell r="NT101">
            <v>0</v>
          </cell>
          <cell r="NU101">
            <v>0</v>
          </cell>
          <cell r="NV101">
            <v>0</v>
          </cell>
          <cell r="NW101">
            <v>0</v>
          </cell>
          <cell r="NX101">
            <v>0</v>
          </cell>
          <cell r="NY101">
            <v>0</v>
          </cell>
          <cell r="NZ101">
            <v>0</v>
          </cell>
          <cell r="OA101"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B101" t="str">
            <v xml:space="preserve">Se identifico que, en una de las evidencias entregadas el nombre del archivo no correspondía a la descripción del documento entregado. </v>
          </cell>
          <cell r="OC101" t="str">
            <v>No se identificaron problemas o dificultades. Este indicador no presenta programación para el periodo de reporte</v>
          </cell>
          <cell r="OD101" t="str">
            <v>No se dio cumplimiento al indicador programado tanto mensual como acumulado, por tal razón de un cumplimiento del 0,09 solo se ejecuto el 0,06 generando un rezago de 0,03</v>
          </cell>
          <cell r="OE101" t="str">
            <v>El rezago que venia del mes de abril, para este periodo quedo al dia con la entrega y publicación del informe de desarrollo y cumplimiento de la audiencia pública de rendición de cuentas</v>
          </cell>
          <cell r="OF101">
            <v>0</v>
          </cell>
          <cell r="OG101">
            <v>0</v>
          </cell>
          <cell r="OH101">
            <v>0</v>
          </cell>
          <cell r="OI101">
            <v>0</v>
          </cell>
          <cell r="OJ101">
            <v>0</v>
          </cell>
          <cell r="OK101">
            <v>0</v>
          </cell>
          <cell r="OL101">
            <v>0</v>
          </cell>
          <cell r="OO101" t="str">
            <v>PD171</v>
          </cell>
          <cell r="OP101">
            <v>0.11000000000000003</v>
          </cell>
          <cell r="OQ101" t="str">
            <v>N/A</v>
          </cell>
          <cell r="OR101" t="str">
            <v>N/A</v>
          </cell>
          <cell r="OS101" t="str">
            <v>N/A</v>
          </cell>
          <cell r="OT101" t="str">
            <v>N/A</v>
          </cell>
          <cell r="OU101" t="str">
            <v>N/A</v>
          </cell>
          <cell r="OV101" t="str">
            <v>N/A</v>
          </cell>
          <cell r="OW101" t="str">
            <v>N/A</v>
          </cell>
          <cell r="OX101" t="str">
            <v>N/A</v>
          </cell>
          <cell r="OY101" t="str">
            <v>N/A</v>
          </cell>
          <cell r="OZ101" t="str">
            <v>N/A</v>
          </cell>
          <cell r="PA101" t="str">
            <v>N/A</v>
          </cell>
          <cell r="PB101" t="str">
            <v>N/A</v>
          </cell>
          <cell r="PC101" t="str">
            <v>N/A</v>
          </cell>
          <cell r="PD101" t="str">
            <v>N/A</v>
          </cell>
          <cell r="PE101" t="str">
            <v>N/A</v>
          </cell>
          <cell r="PF101" t="str">
            <v>N/A</v>
          </cell>
          <cell r="PG101" t="str">
            <v>N/A</v>
          </cell>
          <cell r="PH101" t="str">
            <v>N/A</v>
          </cell>
          <cell r="PI101" t="str">
            <v>N/A</v>
          </cell>
          <cell r="PJ101" t="str">
            <v>N/A</v>
          </cell>
          <cell r="PK101" t="str">
            <v>N/A</v>
          </cell>
          <cell r="PL101" t="str">
            <v>N/A</v>
          </cell>
          <cell r="PM101" t="str">
            <v>N/A</v>
          </cell>
          <cell r="PN101" t="str">
            <v>N/A</v>
          </cell>
          <cell r="PO101" t="str">
            <v>N/A</v>
          </cell>
          <cell r="PP101" t="str">
            <v>N/A</v>
          </cell>
          <cell r="PQ101">
            <v>6583654</v>
          </cell>
          <cell r="PR101">
            <v>1437948270</v>
          </cell>
          <cell r="PS101" t="str">
            <v>Indicador Gestión</v>
          </cell>
        </row>
        <row r="102">
          <cell r="A102" t="str">
            <v>PD172</v>
          </cell>
          <cell r="B102">
            <v>7873</v>
          </cell>
          <cell r="D102">
            <v>2020110010189</v>
          </cell>
          <cell r="E102" t="str">
            <v>Un nuevo contrato social y ambiental para la Bogotá del siglo XXI</v>
          </cell>
          <cell r="F102" t="str">
            <v>5. Construir Bogotá región con gobierno abierto, transparente y ciudadanía consciente.</v>
          </cell>
          <cell r="G102" t="str">
            <v>56. Gestión Pública Efectiva</v>
          </cell>
          <cell r="H102" t="str">
            <v>Incrementar la capacidad institucional para atender con eficiencia los retos de su misionalidad en el Distrito.</v>
          </cell>
          <cell r="I102" t="str">
            <v>N/A</v>
          </cell>
          <cell r="J102" t="str">
            <v>Fortalecimiento de la Capacidad Institucional de la Secretaría General</v>
          </cell>
          <cell r="K102" t="str">
            <v>Subsecretaria Corporativa</v>
          </cell>
          <cell r="L102" t="str">
            <v>Yaneth Suarez Acero</v>
          </cell>
          <cell r="M102" t="str">
            <v>Subsecretaria Corporativa</v>
          </cell>
          <cell r="N102" t="str">
            <v>Oficina Asesora de Planeación</v>
          </cell>
          <cell r="O102" t="str">
            <v>Doris Bibiana Cardozo Peña</v>
          </cell>
          <cell r="P102" t="str">
            <v>Jefe Oficina Asesora de Planeación</v>
          </cell>
          <cell r="Q102" t="str">
            <v>Tatiana Adriana Gelvez</v>
          </cell>
          <cell r="R102" t="str">
            <v>Nancy Montero</v>
          </cell>
          <cell r="S102" t="str">
            <v>Elevar el índice de Medición de Desempeño Municipal - MDM</v>
          </cell>
          <cell r="T102" t="str">
            <v>Índice de Desempeño Municipal</v>
          </cell>
          <cell r="V102" t="str">
            <v>72. Elevar el índice de Medición de Desempeño Municipal</v>
          </cell>
          <cell r="W102" t="str">
            <v>Índice de Desempeño Municipal</v>
          </cell>
          <cell r="AH102" t="str">
            <v>16. Paz, justicia e instituciones sólidas;</v>
          </cell>
          <cell r="AI102" t="str">
            <v xml:space="preserve">PD_Meta Trazadora: 72. Elevar el índice de Medición de Desempeño Municipal; PD_ID Meta Trazadora: Índice de Desempeño Municipal; ODS: 16. Paz, justicia e instituciones sólidas;; </v>
          </cell>
          <cell r="AK102">
            <v>44735</v>
          </cell>
          <cell r="AL102">
            <v>1</v>
          </cell>
          <cell r="AM102">
            <v>2023</v>
          </cell>
          <cell r="AN102" t="str">
            <v>La aplicación de la medición de desempeño municipal tiene en cuenta: la capacidad de gestión y de generación de resultados de desarrollo. En este sentido la MDM se estructura en dos componentes y una categoría de agrupación. El primero, enfocado en la gestión, incluye las acciones y decisiones que adelanta la administración de Bogotá que buscan transformar los recursos en un mayor bienestar de la población y desarrollo; el segundo, el componente de resultados, mide los elementos constitutivos del bienestar de la población. Por su parte, la categoría de municipios agrupa municipios que comparten ciertas características.</v>
          </cell>
          <cell r="AO102" t="str">
            <v>Permite medir y comparar el desempeño de Bogotá, como entidad territorial, la consecución de resultados de desarrollo entendido como el aumento de la calidad de vida de la población, teniendo en cuenta la capacidad para incentivar la inversión orientada a resultados y como instrumento para el diseño de políticas públicas para el cierre de brechas territoriales.</v>
          </cell>
          <cell r="AP102">
            <v>2022</v>
          </cell>
          <cell r="AQ102">
            <v>2024</v>
          </cell>
          <cell r="AR102" t="str">
            <v>Creciente</v>
          </cell>
          <cell r="AS102" t="str">
            <v>Efectividad</v>
          </cell>
          <cell r="AT102" t="str">
            <v>Porcentaje</v>
          </cell>
          <cell r="AU102" t="str">
            <v>Resultado</v>
          </cell>
          <cell r="AV102">
            <v>2017</v>
          </cell>
          <cell r="AW102">
            <v>69.56</v>
          </cell>
          <cell r="AX102" t="str">
            <v>Informe de resultados: MDM 2017
https://colaboracion.dnp.gov.co/CDT/Desarrollo%20Territorial/MDM/Resultados_MDM_2017.pdf</v>
          </cell>
          <cell r="AZ102">
            <v>1</v>
          </cell>
          <cell r="BB102" t="str">
            <v>El indice está establecido por 2 compenentes (1. gestión y 2. Resultados) compuestos cada uno por 4 dimensiones, que a su vez sen miden a través de 24 indicadores.
Cada indicador tiene la misma participación % al interior de cada dimensión, y cada dimensión tiene la participación del 25% en el puntaje final del componente. La calificación oscila entre 0 y 100, siendo 100 un desempeño sobresaliente. La puntación final de cada componente es un promedio ponderado de las cuatro dimensiones.
Cada indicador tiene la misma participación % al interior
de cada dimensión, y cada dimensión tiene la participación del 25% en el puntaje final del componente. La calificación oscila entre 0 y 100, siendo 100 un desempeño sobresaliente. La puntación final de cada componente es un promedio ponderado de las cuatro
dimensiones.</v>
          </cell>
          <cell r="BC102" t="str">
            <v>Resultado de índice de medicion de desempeño municipal entregado por el DNP</v>
          </cell>
          <cell r="BD102" t="str">
            <v>Resultado % del índice de MDM entregado por el DNP</v>
          </cell>
          <cell r="BF102" t="str">
            <v>Resultados Medición de Desempeño Municipal para cada vigencia  - DNP</v>
          </cell>
          <cell r="BG102">
            <v>1</v>
          </cell>
          <cell r="BH102">
            <v>44735</v>
          </cell>
          <cell r="BI102" t="str">
            <v>Creación de la hoja de vida</v>
          </cell>
          <cell r="BJ102" t="str">
            <v>Establecer variables 1 y/o 2 numéricas</v>
          </cell>
          <cell r="BK102">
            <v>80</v>
          </cell>
          <cell r="BL102">
            <v>0</v>
          </cell>
          <cell r="BM102">
            <v>0</v>
          </cell>
          <cell r="BN102">
            <v>75.099999999999994</v>
          </cell>
          <cell r="BO102">
            <v>79</v>
          </cell>
          <cell r="BP102">
            <v>80</v>
          </cell>
          <cell r="BZ102">
            <v>79</v>
          </cell>
          <cell r="CB102">
            <v>82.680000000000021</v>
          </cell>
          <cell r="CC102">
            <v>79</v>
          </cell>
          <cell r="CH102" t="str">
            <v>N/A</v>
          </cell>
          <cell r="CI102" t="str">
            <v>N/A</v>
          </cell>
          <cell r="CK102">
            <v>0</v>
          </cell>
          <cell r="CL102">
            <v>82.680000000000021</v>
          </cell>
          <cell r="CN102" t="str">
            <v>Suma</v>
          </cell>
          <cell r="CO102">
            <v>0</v>
          </cell>
          <cell r="CP102">
            <v>0</v>
          </cell>
          <cell r="CQ102">
            <v>0</v>
          </cell>
          <cell r="CR102">
            <v>0</v>
          </cell>
          <cell r="CS102">
            <v>0</v>
          </cell>
          <cell r="CT102">
            <v>0</v>
          </cell>
          <cell r="CU102">
            <v>0</v>
          </cell>
          <cell r="CV102">
            <v>0</v>
          </cell>
          <cell r="CW102">
            <v>0</v>
          </cell>
          <cell r="CX102">
            <v>0</v>
          </cell>
          <cell r="CY102">
            <v>0</v>
          </cell>
          <cell r="CZ102">
            <v>79</v>
          </cell>
          <cell r="DA102">
            <v>79</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79</v>
          </cell>
          <cell r="DP102">
            <v>79</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t="str">
            <v>Informe de resultados índice de Medición de Desempeño Municipal - MDM</v>
          </cell>
          <cell r="EQ102">
            <v>0</v>
          </cell>
          <cell r="ER102">
            <v>0</v>
          </cell>
          <cell r="ES102">
            <v>0</v>
          </cell>
          <cell r="ET102">
            <v>0</v>
          </cell>
          <cell r="EU102">
            <v>0</v>
          </cell>
          <cell r="EV102">
            <v>0</v>
          </cell>
          <cell r="EW102">
            <v>0</v>
          </cell>
          <cell r="EX102">
            <v>0</v>
          </cell>
          <cell r="EY102">
            <v>0</v>
          </cell>
          <cell r="EZ102">
            <v>0</v>
          </cell>
          <cell r="FA102">
            <v>0</v>
          </cell>
          <cell r="FB102">
            <v>0</v>
          </cell>
          <cell r="FC102" t="str">
            <v>N/A</v>
          </cell>
          <cell r="FD102" t="str">
            <v>N/A</v>
          </cell>
          <cell r="FE102" t="str">
            <v>N/A</v>
          </cell>
          <cell r="FF102" t="str">
            <v>N/A</v>
          </cell>
          <cell r="FG102" t="str">
            <v>N/A</v>
          </cell>
          <cell r="FH102" t="str">
            <v>N/A</v>
          </cell>
          <cell r="FI102" t="str">
            <v>N/A</v>
          </cell>
          <cell r="FJ102" t="str">
            <v>N/A</v>
          </cell>
          <cell r="FK102" t="str">
            <v>N/A</v>
          </cell>
          <cell r="FL102" t="str">
            <v>N/A</v>
          </cell>
          <cell r="FM102" t="str">
            <v>N/A</v>
          </cell>
          <cell r="FN102" t="str">
            <v>N/A</v>
          </cell>
          <cell r="FO102" t="str">
            <v>N/A</v>
          </cell>
          <cell r="FP102" t="str">
            <v>N/A</v>
          </cell>
          <cell r="FQ102" t="str">
            <v>N/A</v>
          </cell>
          <cell r="FR102" t="str">
            <v>N/A</v>
          </cell>
          <cell r="FS102" t="str">
            <v>N/A</v>
          </cell>
          <cell r="FT102" t="str">
            <v>N/A</v>
          </cell>
          <cell r="FU102" t="str">
            <v>N/A</v>
          </cell>
          <cell r="FV102" t="str">
            <v>N/A</v>
          </cell>
          <cell r="FW102" t="str">
            <v>N/A</v>
          </cell>
          <cell r="FX102" t="str">
            <v>N/A</v>
          </cell>
          <cell r="FY102" t="str">
            <v>N/A</v>
          </cell>
          <cell r="FZ102" t="str">
            <v>N/A</v>
          </cell>
          <cell r="GA102" t="str">
            <v>N/A</v>
          </cell>
          <cell r="GB102" t="str">
            <v>N/A</v>
          </cell>
          <cell r="GC102" t="str">
            <v>N/A</v>
          </cell>
          <cell r="GD102" t="str">
            <v>N/A</v>
          </cell>
          <cell r="GE102" t="str">
            <v>N/A</v>
          </cell>
          <cell r="GF102" t="str">
            <v>N/A</v>
          </cell>
          <cell r="GG102" t="str">
            <v>N/A</v>
          </cell>
          <cell r="GH102" t="str">
            <v>N/A</v>
          </cell>
          <cell r="GI102" t="str">
            <v>N/A</v>
          </cell>
          <cell r="GJ102" t="str">
            <v>N/A</v>
          </cell>
          <cell r="GK102" t="str">
            <v>N/A</v>
          </cell>
          <cell r="GL102" t="str">
            <v>N/A</v>
          </cell>
          <cell r="GM102" t="str">
            <v>N/A</v>
          </cell>
          <cell r="GN102" t="str">
            <v>N/A</v>
          </cell>
          <cell r="GO102" t="str">
            <v>N/A</v>
          </cell>
          <cell r="GP102" t="str">
            <v>N/A</v>
          </cell>
          <cell r="GQ102" t="str">
            <v>N/A</v>
          </cell>
          <cell r="GR102" t="str">
            <v>N/A</v>
          </cell>
          <cell r="GS102" t="str">
            <v>N/A</v>
          </cell>
          <cell r="GT102" t="str">
            <v>N/A</v>
          </cell>
          <cell r="GU102" t="str">
            <v>N/A</v>
          </cell>
          <cell r="GV102" t="str">
            <v>N/A</v>
          </cell>
          <cell r="GW102" t="str">
            <v>N/A</v>
          </cell>
          <cell r="GX102" t="str">
            <v>N/A</v>
          </cell>
          <cell r="GY102" t="str">
            <v>N/A</v>
          </cell>
          <cell r="GZ102" t="str">
            <v>N/A</v>
          </cell>
          <cell r="HA102" t="str">
            <v>N/A</v>
          </cell>
          <cell r="HB102" t="str">
            <v>N/A</v>
          </cell>
          <cell r="HC102" t="str">
            <v>N/A</v>
          </cell>
          <cell r="HD102" t="str">
            <v>N/A</v>
          </cell>
          <cell r="HE102" t="str">
            <v>N/A</v>
          </cell>
          <cell r="HF102" t="str">
            <v>N/A</v>
          </cell>
          <cell r="HG102" t="str">
            <v>N/A</v>
          </cell>
          <cell r="HH102" t="str">
            <v>N/A</v>
          </cell>
          <cell r="HI102" t="str">
            <v>N/A</v>
          </cell>
          <cell r="HJ102" t="str">
            <v>N/A</v>
          </cell>
          <cell r="HK102" t="str">
            <v>N/A</v>
          </cell>
          <cell r="HL102" t="str">
            <v>N/A</v>
          </cell>
          <cell r="HM102" t="str">
            <v>N/A</v>
          </cell>
          <cell r="HN102" t="str">
            <v>N/A</v>
          </cell>
          <cell r="HO102" t="str">
            <v>N/A</v>
          </cell>
          <cell r="HP102" t="str">
            <v>N/A</v>
          </cell>
          <cell r="HQ102" t="str">
            <v>N/A</v>
          </cell>
          <cell r="HR102" t="str">
            <v>N/A</v>
          </cell>
          <cell r="HS102" t="str">
            <v>N/A</v>
          </cell>
          <cell r="HT102" t="str">
            <v>N/A</v>
          </cell>
          <cell r="HU102" t="str">
            <v>N/A</v>
          </cell>
          <cell r="HV102" t="str">
            <v>N/A</v>
          </cell>
          <cell r="HW102" t="str">
            <v>N/A</v>
          </cell>
          <cell r="HX102" t="str">
            <v>N/A</v>
          </cell>
          <cell r="HY102" t="str">
            <v>N/A</v>
          </cell>
          <cell r="HZ102" t="str">
            <v>N/A</v>
          </cell>
          <cell r="IA102" t="str">
            <v>N/A</v>
          </cell>
          <cell r="IB102" t="str">
            <v>N/A</v>
          </cell>
          <cell r="IC102" t="str">
            <v xml:space="preserve">En el Plan Distrital de Desarrollo Un nuevo contrato social y ambiental para la Bogotá del siglo XXI se estableció el compromiso de mejorar la puntuación del Índice de Medición de Desempeño Municipal MDM, a través de la meta trazadora 72, consistente en elevar el Índice de Medición de Desempeño Municipal vinculada al propósito 5 “Construir Bogotá-región con gobierno abierto, transparente y ciudadanía consciente” en el programa general 56 Gestión Pública Efectiva.
El reporte del índice al 2021 muestra que el valor total alcanzado por Bogotá se mantiene por encima de 80 puntos, con resultados de 82,68 puntos en el Índice MDM, de 83,41 puntos en el componente de gestión, y de 70,91 puntos en el indicador resultados. Con relación al 2021 la medición “incluye un ajuste metodológico derivado del cambio en la fuente de información para las variables de finanzas públicas. En particular, hasta el 2020 esa información se tomaba del Formulario Único Territorial (FUT), pero del 2021 en adelante esa información pasa a tomarse de los informes de la Categoría Única de Información del Presupuesto Ordinario (CUIPO). Esto modificó a su vez las variables y el enfoque de la dimensión de ejecución de recursos, la cual pasó de tener una mirada por fuentes de financiación, a una mirada por sectores
Al discriminar los indicadores del componente de Gestión, sus resultados fueron: Educación con 59.46, Salud 92.02, Servicios 74.96 y Seguridad y Convivencia 57.21. Por su parte, en el componente de Resultados, los resultados por indicadores fueron los siguientes: Movilización de recursos con un 81,94, Ejecución de Recursos 87,62, Gobierno Abierto y Transparencia 99,84 y Ordenamiento Territorial 64.25. 
Se está a la espera de los resultados de la vigencia 2022 por parte del Departamento Nacional de Planeación. Una vez se cuente con el resultado de la vigencia 2022 se actualizará. 
El último dato con el que se cuenta es 82,68 que corresponde a los resultados de la medición de la vigencia 2021. (Resultados entregados por el DNP en la vigencia 2022)
</v>
          </cell>
          <cell r="ID102" t="str">
            <v>Para el periodo de reporte el indicador no presentó retrasos en su ejecución.</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t="str">
            <v>No Programó</v>
          </cell>
          <cell r="KE102" t="str">
            <v/>
          </cell>
          <cell r="KF102" t="str">
            <v/>
          </cell>
          <cell r="KG102" t="str">
            <v/>
          </cell>
          <cell r="KH102" t="str">
            <v/>
          </cell>
          <cell r="KI102" t="str">
            <v/>
          </cell>
          <cell r="KJ102" t="str">
            <v/>
          </cell>
          <cell r="KK102" t="str">
            <v/>
          </cell>
          <cell r="KL102" t="str">
            <v/>
          </cell>
          <cell r="KM102" t="str">
            <v/>
          </cell>
          <cell r="KN102" t="str">
            <v/>
          </cell>
          <cell r="KO102" t="str">
            <v/>
          </cell>
          <cell r="KP102" t="str">
            <v>No Programó</v>
          </cell>
          <cell r="KQ102" t="str">
            <v>No Programó</v>
          </cell>
          <cell r="KR102" t="str">
            <v>No Programó</v>
          </cell>
          <cell r="KS102" t="str">
            <v>No Programó</v>
          </cell>
          <cell r="KT102" t="str">
            <v>No Programó</v>
          </cell>
          <cell r="KU102" t="str">
            <v>No Programó</v>
          </cell>
          <cell r="KV102" t="str">
            <v/>
          </cell>
          <cell r="KW102" t="str">
            <v/>
          </cell>
          <cell r="KX102" t="str">
            <v/>
          </cell>
          <cell r="KY102" t="str">
            <v/>
          </cell>
          <cell r="KZ102" t="str">
            <v/>
          </cell>
          <cell r="LA102" t="str">
            <v/>
          </cell>
          <cell r="LB102" t="str">
            <v>No Programó</v>
          </cell>
          <cell r="LC102" t="str">
            <v>7873_N</v>
          </cell>
          <cell r="LD102" t="str">
            <v>N/A</v>
          </cell>
          <cell r="LE102" t="str">
            <v>No programó</v>
          </cell>
          <cell r="LF102" t="str">
            <v/>
          </cell>
          <cell r="LG102" t="str">
            <v/>
          </cell>
          <cell r="LH102" t="str">
            <v/>
          </cell>
          <cell r="LI102">
            <v>96.428571428571431</v>
          </cell>
          <cell r="LJ102">
            <v>45.086342105263157</v>
          </cell>
          <cell r="LK102">
            <v>7486421000</v>
          </cell>
          <cell r="LL102">
            <v>6752895378</v>
          </cell>
          <cell r="LM102">
            <v>2163093513</v>
          </cell>
          <cell r="LN102">
            <v>1444531924</v>
          </cell>
          <cell r="LO102">
            <v>620896729</v>
          </cell>
          <cell r="LP102" t="str">
            <v>No Programó</v>
          </cell>
          <cell r="LQ102" t="str">
            <v>No Programó</v>
          </cell>
          <cell r="LR102" t="str">
            <v>No Programó</v>
          </cell>
          <cell r="LS102" t="str">
            <v>No Programó</v>
          </cell>
          <cell r="LT102" t="str">
            <v>No Programó</v>
          </cell>
          <cell r="LU102" t="str">
            <v>No Programó</v>
          </cell>
          <cell r="LV102" t="str">
            <v/>
          </cell>
          <cell r="LW102" t="str">
            <v/>
          </cell>
          <cell r="LX102" t="str">
            <v/>
          </cell>
          <cell r="LY102" t="str">
            <v/>
          </cell>
          <cell r="LZ102" t="str">
            <v/>
          </cell>
          <cell r="MA102" t="str">
            <v/>
          </cell>
          <cell r="MB102">
            <v>0</v>
          </cell>
          <cell r="MC102">
            <v>0</v>
          </cell>
          <cell r="MD102">
            <v>82.680000000000021</v>
          </cell>
          <cell r="ME102" t="str">
            <v>No aplica</v>
          </cell>
          <cell r="MF102" t="str">
            <v>No aplica</v>
          </cell>
          <cell r="MG102" t="str">
            <v>No aplica</v>
          </cell>
          <cell r="MH102" t="str">
            <v>No aplica</v>
          </cell>
          <cell r="MI102" t="str">
            <v>No aplica</v>
          </cell>
          <cell r="MJ102">
            <v>0</v>
          </cell>
          <cell r="MK102">
            <v>0</v>
          </cell>
          <cell r="ML102">
            <v>0</v>
          </cell>
          <cell r="MM102">
            <v>0</v>
          </cell>
          <cell r="MN102">
            <v>0</v>
          </cell>
          <cell r="MO102">
            <v>0</v>
          </cell>
          <cell r="MP102">
            <v>0</v>
          </cell>
          <cell r="MQ102" t="str">
            <v>No aplica</v>
          </cell>
          <cell r="MR102" t="str">
            <v>No aplica</v>
          </cell>
          <cell r="MS102" t="str">
            <v>No aplica</v>
          </cell>
          <cell r="MT102" t="str">
            <v>No aplica</v>
          </cell>
          <cell r="MU102" t="str">
            <v>No aplica</v>
          </cell>
          <cell r="MV102">
            <v>0</v>
          </cell>
          <cell r="MW102">
            <v>0</v>
          </cell>
          <cell r="MX102">
            <v>0</v>
          </cell>
          <cell r="MY102">
            <v>0</v>
          </cell>
          <cell r="MZ102">
            <v>0</v>
          </cell>
          <cell r="NA102">
            <v>0</v>
          </cell>
          <cell r="NB102">
            <v>0</v>
          </cell>
          <cell r="NC102" t="str">
            <v>No Programó</v>
          </cell>
          <cell r="ND102" t="str">
            <v>No Programó</v>
          </cell>
          <cell r="NE102" t="str">
            <v>No Programó</v>
          </cell>
          <cell r="NF102" t="str">
            <v>No Programó</v>
          </cell>
          <cell r="NG102" t="str">
            <v>No Programó</v>
          </cell>
          <cell r="NH102" t="str">
            <v>No Programó</v>
          </cell>
          <cell r="NI102" t="str">
            <v/>
          </cell>
          <cell r="NJ102" t="str">
            <v/>
          </cell>
          <cell r="NK102" t="str">
            <v/>
          </cell>
          <cell r="NL102" t="str">
            <v/>
          </cell>
          <cell r="NM102" t="str">
            <v/>
          </cell>
          <cell r="NN102" t="str">
            <v/>
          </cell>
          <cell r="NO102" t="str">
            <v>No Aplica</v>
          </cell>
          <cell r="NP102" t="str">
            <v>No Aplica</v>
          </cell>
          <cell r="NQ102" t="str">
            <v>No Aplica</v>
          </cell>
          <cell r="NR102" t="str">
            <v>No Aplica</v>
          </cell>
          <cell r="NS102" t="str">
            <v>No Aplica</v>
          </cell>
          <cell r="NT102">
            <v>0</v>
          </cell>
          <cell r="NU102">
            <v>0</v>
          </cell>
          <cell r="NV102">
            <v>0</v>
          </cell>
          <cell r="NW102">
            <v>0</v>
          </cell>
          <cell r="NX102">
            <v>0</v>
          </cell>
          <cell r="NY102">
            <v>0</v>
          </cell>
          <cell r="NZ102">
            <v>0</v>
          </cell>
          <cell r="OA102" t="str">
            <v>Al corte de enero de 2023, el Índice de Desempeño Municipal tenía un programación de 79% y alcanzó una ejecución del 82.68%, es decir, presenta sobreejecución de 3.68%,debido a los resultados en el componente de gestión en aspectos como el porcentaje de inversión financiada con recursos propios, gobierno abierto y transparencia y en cobertura en salud y vacunación prevalente en el componente de resultados a nivel Bogotá.</v>
          </cell>
          <cell r="OB102" t="str">
            <v>Al corte de febrero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v>
          </cell>
          <cell r="OC102" t="str">
            <v>Al corte de marzo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v>
          </cell>
          <cell r="OD102" t="str">
            <v>Al corte de abril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v>
          </cell>
          <cell r="OE102" t="str">
            <v>Al corte de mayo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v>
          </cell>
          <cell r="OF102">
            <v>0</v>
          </cell>
          <cell r="OG102">
            <v>0</v>
          </cell>
          <cell r="OH102">
            <v>0</v>
          </cell>
          <cell r="OI102">
            <v>0</v>
          </cell>
          <cell r="OJ102">
            <v>0</v>
          </cell>
          <cell r="OK102">
            <v>0</v>
          </cell>
          <cell r="OL102">
            <v>0</v>
          </cell>
          <cell r="OO102" t="str">
            <v>PD172</v>
          </cell>
          <cell r="OP102">
            <v>0</v>
          </cell>
          <cell r="OQ102" t="str">
            <v>N/A</v>
          </cell>
          <cell r="OR102" t="str">
            <v>N/A</v>
          </cell>
          <cell r="OS102" t="str">
            <v>N/A</v>
          </cell>
          <cell r="OT102" t="str">
            <v>N/A</v>
          </cell>
          <cell r="OU102" t="str">
            <v>N/A</v>
          </cell>
          <cell r="OV102" t="str">
            <v>N/A</v>
          </cell>
          <cell r="OW102" t="str">
            <v>N/A</v>
          </cell>
          <cell r="OX102" t="str">
            <v>N/A</v>
          </cell>
          <cell r="OY102" t="str">
            <v>N/A</v>
          </cell>
          <cell r="OZ102" t="str">
            <v>N/A</v>
          </cell>
          <cell r="PA102" t="str">
            <v>N/A</v>
          </cell>
          <cell r="PB102" t="str">
            <v>N/A</v>
          </cell>
          <cell r="PC102" t="str">
            <v>N/A</v>
          </cell>
          <cell r="PD102" t="str">
            <v>N/A</v>
          </cell>
          <cell r="PE102" t="str">
            <v>N/A</v>
          </cell>
          <cell r="PF102" t="str">
            <v>N/A</v>
          </cell>
          <cell r="PG102" t="str">
            <v>N/A</v>
          </cell>
          <cell r="PH102" t="str">
            <v>N/A</v>
          </cell>
          <cell r="PI102" t="str">
            <v>N/A</v>
          </cell>
          <cell r="PJ102" t="str">
            <v>N/A</v>
          </cell>
          <cell r="PK102" t="str">
            <v>N/A</v>
          </cell>
          <cell r="PL102" t="str">
            <v>N/A</v>
          </cell>
          <cell r="PM102" t="str">
            <v>N/A</v>
          </cell>
          <cell r="PN102" t="str">
            <v>N/A</v>
          </cell>
          <cell r="PO102" t="str">
            <v>N/A</v>
          </cell>
          <cell r="PP102" t="str">
            <v>N/A</v>
          </cell>
          <cell r="PQ102">
            <v>6583654</v>
          </cell>
          <cell r="PR102">
            <v>1437948270</v>
          </cell>
          <cell r="PS102" t="str">
            <v>Meta Trazadora</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 val="Hoja2"/>
      <sheetName val="Indice"/>
      <sheetName val="1.1. PI metas sectoriales"/>
      <sheetName val="1.2.PI. Objetivos y metas"/>
      <sheetName val="1.3.PI. Indicadores MGA"/>
      <sheetName val="1.4.PI. Presupuesto"/>
      <sheetName val="2.Indicadores de gestion"/>
      <sheetName val="3.Plan integrado"/>
      <sheetName val="4.Riesgos"/>
      <sheetName val="Control de cambios"/>
    </sheetNames>
    <sheetDataSet>
      <sheetData sheetId="0">
        <row r="1">
          <cell r="A1" t="str">
            <v>ID</v>
          </cell>
          <cell r="B1" t="str">
            <v>Código SEGPLAN</v>
          </cell>
          <cell r="C1" t="str">
            <v>ID_PROY_META</v>
          </cell>
          <cell r="D1" t="str">
            <v>Código_BPIN</v>
          </cell>
          <cell r="E1" t="str">
            <v>Nombre del Plan Distrital de Desarrollo PDD</v>
          </cell>
          <cell r="F1" t="str">
            <v>Propósito PDD</v>
          </cell>
          <cell r="G1" t="str">
            <v>Programa General</v>
          </cell>
          <cell r="H1" t="str">
            <v>Objetivo general proyecto de inversión</v>
          </cell>
          <cell r="I1" t="str">
            <v>Objetivo específico proyecto de inversión</v>
          </cell>
          <cell r="J1" t="str">
            <v>Proyecto de inversión</v>
          </cell>
          <cell r="K1" t="str">
            <v>Gerencia_Proyecto de Inversión</v>
          </cell>
          <cell r="L1" t="str">
            <v>Nombre del gerente de proyecto</v>
          </cell>
          <cell r="M1" t="str">
            <v>Cargo del gerente de proyecto</v>
          </cell>
          <cell r="N1" t="str">
            <v>Dependencia_Proyecto de Inversión</v>
          </cell>
          <cell r="O1" t="str">
            <v>Nombre del directivo responsable</v>
          </cell>
          <cell r="P1" t="str">
            <v>Cargo del directivo responsable</v>
          </cell>
          <cell r="Q1" t="str">
            <v>Responsable Seguimiento</v>
          </cell>
          <cell r="R1" t="str">
            <v>Responsable Retroalimentación OAP</v>
          </cell>
          <cell r="S1" t="str">
            <v>Meta</v>
          </cell>
          <cell r="T1" t="str">
            <v>Nombre del Indicador</v>
          </cell>
          <cell r="U1" t="str">
            <v>PD_artículo</v>
          </cell>
          <cell r="V1" t="str">
            <v>PD_Meta Trazadora</v>
          </cell>
          <cell r="W1" t="str">
            <v>PD_ID Meta Trazadora</v>
          </cell>
          <cell r="X1" t="str">
            <v>PD_Meta Estratégica</v>
          </cell>
          <cell r="Y1" t="str">
            <v>PD_ID Meta Estratégica</v>
          </cell>
          <cell r="Z1" t="str">
            <v>PD_Meta Sectorial</v>
          </cell>
          <cell r="AA1" t="str">
            <v>PD_Indicador Meta sector</v>
          </cell>
          <cell r="AB1" t="str">
            <v>PD_PMR</v>
          </cell>
          <cell r="AC1" t="str">
            <v>PD_Meta Proyecto</v>
          </cell>
          <cell r="AD1" t="str">
            <v>PD_producto MGA</v>
          </cell>
          <cell r="AE1" t="str">
            <v>PD_ID producto MGA</v>
          </cell>
          <cell r="AF1" t="str">
            <v>PD_Gestion MGA</v>
          </cell>
          <cell r="AG1" t="str">
            <v>PD_Objetivo de Desarrollo Sostenible</v>
          </cell>
          <cell r="AH1" t="str">
            <v>PD_Código y denominación Meta ODS</v>
          </cell>
          <cell r="AI1" t="str">
            <v>Registrado en</v>
          </cell>
          <cell r="AJ1" t="str">
            <v>Observaciones programación magnitud</v>
          </cell>
          <cell r="AK1" t="str">
            <v>Fecha de elaboración:</v>
          </cell>
          <cell r="AL1" t="str">
            <v>Versión:</v>
          </cell>
          <cell r="AM1" t="str">
            <v>Vigencia:</v>
          </cell>
          <cell r="AN1" t="str">
            <v xml:space="preserve">Descripción del Indicador </v>
          </cell>
          <cell r="AO1" t="str">
            <v>Beneficios, Efectos o Impactos Esperados.</v>
          </cell>
          <cell r="AP1" t="str">
            <v>Año de inicio</v>
          </cell>
          <cell r="AQ1" t="str">
            <v>Año de finalización</v>
          </cell>
          <cell r="AR1" t="str">
            <v>Tendencia</v>
          </cell>
          <cell r="AS1" t="str">
            <v>Dimensión del indicador</v>
          </cell>
          <cell r="AT1" t="str">
            <v>Unidad de medida</v>
          </cell>
          <cell r="AU1" t="str">
            <v>Tipo de indicador</v>
          </cell>
          <cell r="AV1" t="str">
            <v>Año línea base</v>
          </cell>
          <cell r="AW1" t="str">
            <v>Dato Línea base</v>
          </cell>
          <cell r="AX1" t="str">
            <v>Fuente línea base</v>
          </cell>
          <cell r="AY1" t="str">
            <v>Plan de acción - proyectos de inversión (actividades)</v>
          </cell>
          <cell r="AZ1" t="str">
            <v>Establecer variables 1 y/o 2 numéricas</v>
          </cell>
          <cell r="BA1" t="str">
            <v>Dato externo (Indiqué cúal)</v>
          </cell>
          <cell r="BB1" t="str">
            <v>Descripción del método de cálculo del indicador</v>
          </cell>
          <cell r="BC1" t="str">
            <v>Fórmula del indicador o meta</v>
          </cell>
          <cell r="BD1" t="str">
            <v>Variable 1</v>
          </cell>
          <cell r="BE1" t="str">
            <v>Variable 2</v>
          </cell>
          <cell r="BF1" t="str">
            <v>Fuentes de información verificable</v>
          </cell>
          <cell r="BG1" t="str">
            <v>Número de nueva versión</v>
          </cell>
          <cell r="BH1" t="str">
            <v>Fecha</v>
          </cell>
          <cell r="BI1" t="str">
            <v>Descripción del cambio</v>
          </cell>
          <cell r="BJ1" t="str">
            <v>¿Cómo cumplirá la meta o el indicador a lo largo del cuatrienio?</v>
          </cell>
          <cell r="BK1" t="str">
            <v>Magnitud Cuatrienio</v>
          </cell>
          <cell r="BL1" t="str">
            <v>Magnitud 2020</v>
          </cell>
          <cell r="BM1" t="str">
            <v>Magnitud 2021</v>
          </cell>
          <cell r="BN1" t="str">
            <v>Magnitud 2022</v>
          </cell>
          <cell r="BO1" t="str">
            <v>Magnitud 2023</v>
          </cell>
          <cell r="BP1" t="str">
            <v>Magnitud 2024</v>
          </cell>
          <cell r="BQ1" t="str">
            <v>Apropiación cuatrienio</v>
          </cell>
          <cell r="BR1" t="str">
            <v>Apropiación 2020</v>
          </cell>
          <cell r="BS1" t="str">
            <v>Apropiación 2021</v>
          </cell>
          <cell r="BT1" t="str">
            <v>Apropiación 2022</v>
          </cell>
          <cell r="BU1" t="str">
            <v>Apropiación 2023</v>
          </cell>
          <cell r="BV1" t="str">
            <v>Apropiación 2024</v>
          </cell>
          <cell r="BW1" t="str">
            <v>Magnitud 2020 Inicial</v>
          </cell>
          <cell r="BX1" t="str">
            <v>Magnitud 2021 Inicial</v>
          </cell>
          <cell r="BY1" t="str">
            <v>Magnitud 2022 Inicial</v>
          </cell>
          <cell r="BZ1" t="str">
            <v>Magnitud 2023 Inicial</v>
          </cell>
          <cell r="CA1" t="str">
            <v>Anualización 2021
*Diferente solo crecientes</v>
          </cell>
          <cell r="CB1" t="str">
            <v>Anualización 2022
*Diferente solo crecientes</v>
          </cell>
          <cell r="CC1" t="str">
            <v>Anualización 2023
*Diferente solo crecientes</v>
          </cell>
          <cell r="CD1" t="str">
            <v>Compromisos 2020</v>
          </cell>
          <cell r="CE1" t="str">
            <v>Giros 2020</v>
          </cell>
          <cell r="CF1" t="str">
            <v>Compromisos 2021</v>
          </cell>
          <cell r="CG1" t="str">
            <v>Giros 2021</v>
          </cell>
          <cell r="CH1" t="str">
            <v>Compromisos 2022</v>
          </cell>
          <cell r="CI1" t="str">
            <v>Giros 2022</v>
          </cell>
          <cell r="CJ1" t="str">
            <v>Meta Ejecutada 2020</v>
          </cell>
          <cell r="CK1" t="str">
            <v>Meta Ejecutada 2021</v>
          </cell>
          <cell r="CL1" t="str">
            <v>Meta Ejecutada 2022</v>
          </cell>
          <cell r="CM1" t="str">
            <v>Avance cuatrienio</v>
          </cell>
          <cell r="CN1" t="str">
            <v>Tendencia Mensual</v>
          </cell>
          <cell r="CO1" t="str">
            <v>Meta_Enero</v>
          </cell>
          <cell r="CP1" t="str">
            <v>Meta_Febrero</v>
          </cell>
          <cell r="CQ1" t="str">
            <v>Meta_Marzo</v>
          </cell>
          <cell r="CR1" t="str">
            <v>Meta_Abril</v>
          </cell>
          <cell r="CS1" t="str">
            <v>Meta_Mayo</v>
          </cell>
          <cell r="CT1" t="str">
            <v>Meta_Junio</v>
          </cell>
          <cell r="CU1" t="str">
            <v>Meta_Julio</v>
          </cell>
          <cell r="CV1" t="str">
            <v>Meta_Agosto</v>
          </cell>
          <cell r="CW1" t="str">
            <v>Meta_Septiembre</v>
          </cell>
          <cell r="CX1" t="str">
            <v>Meta_Octubre</v>
          </cell>
          <cell r="CY1" t="str">
            <v>Meta_Noviembre</v>
          </cell>
          <cell r="CZ1" t="str">
            <v>Meta_Diciembre</v>
          </cell>
          <cell r="DA1" t="str">
            <v>Total_Meta 2023</v>
          </cell>
          <cell r="DB1" t="str">
            <v>Magnitud programada acumulada</v>
          </cell>
          <cell r="DC1" t="str">
            <v>Magnitud programada acumulada al corte</v>
          </cell>
          <cell r="DD1" t="str">
            <v>Magnitud programada acumulada a la fecha deseada</v>
          </cell>
          <cell r="DE1" t="str">
            <v>Enero_V2</v>
          </cell>
          <cell r="DF1" t="str">
            <v>Febrero_V2</v>
          </cell>
          <cell r="DG1" t="str">
            <v>Marzo_V2</v>
          </cell>
          <cell r="DH1" t="str">
            <v>Abril_V2</v>
          </cell>
          <cell r="DI1" t="str">
            <v>Mayo_V2</v>
          </cell>
          <cell r="DJ1" t="str">
            <v>Junio_V2</v>
          </cell>
          <cell r="DK1" t="str">
            <v>Julio_V2</v>
          </cell>
          <cell r="DL1" t="str">
            <v>Agosto_V2</v>
          </cell>
          <cell r="DM1" t="str">
            <v>Septiembre_V2</v>
          </cell>
          <cell r="DN1" t="str">
            <v>Octubre_V2</v>
          </cell>
          <cell r="DO1" t="str">
            <v>Noviembre_V2</v>
          </cell>
          <cell r="DP1" t="str">
            <v>Diciembre_V2</v>
          </cell>
          <cell r="DQ1" t="str">
            <v>Total Intraanual_V2</v>
          </cell>
          <cell r="DR1" t="str">
            <v>Enero_V1</v>
          </cell>
          <cell r="DS1" t="str">
            <v>Febrero_V1</v>
          </cell>
          <cell r="DT1" t="str">
            <v>Marzo_V1</v>
          </cell>
          <cell r="DU1" t="str">
            <v>Abril_V1</v>
          </cell>
          <cell r="DV1" t="str">
            <v>Mayo_V1</v>
          </cell>
          <cell r="DW1" t="str">
            <v>Junio_V1</v>
          </cell>
          <cell r="DX1" t="str">
            <v>Julio_V1</v>
          </cell>
          <cell r="DY1" t="str">
            <v>Agosto_V1</v>
          </cell>
          <cell r="DZ1" t="str">
            <v>Septiembre_V1</v>
          </cell>
          <cell r="EA1" t="str">
            <v>Octubre_V1</v>
          </cell>
          <cell r="EB1" t="str">
            <v>Noviembre_V1</v>
          </cell>
          <cell r="EC1" t="str">
            <v>Diciembre_V1</v>
          </cell>
          <cell r="ED1" t="str">
            <v>Total_V1</v>
          </cell>
          <cell r="EE1" t="str">
            <v>Total Intraanual_V1</v>
          </cell>
          <cell r="EF1" t="str">
            <v>Enero_S1</v>
          </cell>
          <cell r="EG1" t="str">
            <v>Febrero_S1</v>
          </cell>
          <cell r="EH1" t="str">
            <v>Marzo_S1</v>
          </cell>
          <cell r="EI1" t="str">
            <v>Abril_S1</v>
          </cell>
          <cell r="EJ1" t="str">
            <v>Mayo_S1</v>
          </cell>
          <cell r="EK1" t="str">
            <v>Junio_S1</v>
          </cell>
          <cell r="EL1" t="str">
            <v>Julio_S1</v>
          </cell>
          <cell r="EM1" t="str">
            <v>Agosto_S1</v>
          </cell>
          <cell r="EN1" t="str">
            <v>Septiembre_S1</v>
          </cell>
          <cell r="EO1" t="str">
            <v>Octubre_S1</v>
          </cell>
          <cell r="EP1" t="str">
            <v>Noviembre_S1</v>
          </cell>
          <cell r="EQ1" t="str">
            <v>Diciembre_S1</v>
          </cell>
          <cell r="ER1" t="str">
            <v>Enero_S2</v>
          </cell>
          <cell r="ES1" t="str">
            <v>Febrero_S2</v>
          </cell>
          <cell r="ET1" t="str">
            <v>Marzo_S2</v>
          </cell>
          <cell r="EU1" t="str">
            <v>Abril_S2</v>
          </cell>
          <cell r="EV1" t="str">
            <v>Mayo_S2</v>
          </cell>
          <cell r="EW1" t="str">
            <v>Junio_S2</v>
          </cell>
          <cell r="EX1" t="str">
            <v>Julio_S2</v>
          </cell>
          <cell r="EY1" t="str">
            <v>Agosto_S2</v>
          </cell>
          <cell r="EZ1" t="str">
            <v>Septiembre_S2</v>
          </cell>
          <cell r="FA1" t="str">
            <v>Octubre_S2</v>
          </cell>
          <cell r="FB1" t="str">
            <v>Noviembre_S2</v>
          </cell>
          <cell r="FC1" t="str">
            <v>Diciembre_S2</v>
          </cell>
          <cell r="FD1" t="str">
            <v>Enero_P1</v>
          </cell>
          <cell r="FE1" t="str">
            <v>Febrero_P1</v>
          </cell>
          <cell r="FF1" t="str">
            <v>Marzo_P1</v>
          </cell>
          <cell r="FG1" t="str">
            <v>Abril_P1</v>
          </cell>
          <cell r="FH1" t="str">
            <v>Mayo_P1</v>
          </cell>
          <cell r="FI1" t="str">
            <v>Junio_P1</v>
          </cell>
          <cell r="FJ1" t="str">
            <v>Julio_P1</v>
          </cell>
          <cell r="FK1" t="str">
            <v>Agosto_P1</v>
          </cell>
          <cell r="FL1" t="str">
            <v>Septiembre_P1</v>
          </cell>
          <cell r="FM1" t="str">
            <v>Octubre_P1</v>
          </cell>
          <cell r="FN1" t="str">
            <v>Noviembre_P1</v>
          </cell>
          <cell r="FO1" t="str">
            <v>Diciembre_P1</v>
          </cell>
          <cell r="FP1" t="str">
            <v>Total_P1</v>
          </cell>
          <cell r="FQ1" t="str">
            <v>Enero_P2</v>
          </cell>
          <cell r="FR1" t="str">
            <v>Febrero_P2</v>
          </cell>
          <cell r="FS1" t="str">
            <v>Marzo_P2</v>
          </cell>
          <cell r="FT1" t="str">
            <v>Abril_P2</v>
          </cell>
          <cell r="FU1" t="str">
            <v>Mayo_P2</v>
          </cell>
          <cell r="FV1" t="str">
            <v>Junio_P2</v>
          </cell>
          <cell r="FW1" t="str">
            <v>Julio_P2</v>
          </cell>
          <cell r="FX1" t="str">
            <v>Agosto_P2</v>
          </cell>
          <cell r="FY1" t="str">
            <v>Septiembre_P2</v>
          </cell>
          <cell r="FZ1" t="str">
            <v>Octubre_P2</v>
          </cell>
          <cell r="GA1" t="str">
            <v>Noviembre_P2</v>
          </cell>
          <cell r="GB1" t="str">
            <v>Diciembre_P2</v>
          </cell>
          <cell r="GC1" t="str">
            <v>Total_P2</v>
          </cell>
          <cell r="GD1" t="str">
            <v>Enero_P3</v>
          </cell>
          <cell r="GE1" t="str">
            <v>Febrero_P3</v>
          </cell>
          <cell r="GF1" t="str">
            <v>Marzo_P3</v>
          </cell>
          <cell r="GG1" t="str">
            <v>Abril_P3</v>
          </cell>
          <cell r="GH1" t="str">
            <v>Mayo_P3</v>
          </cell>
          <cell r="GI1" t="str">
            <v>Junio_P3</v>
          </cell>
          <cell r="GJ1" t="str">
            <v>Julio_P3</v>
          </cell>
          <cell r="GK1" t="str">
            <v>Agosto_P3</v>
          </cell>
          <cell r="GL1" t="str">
            <v>Septiembre_P3</v>
          </cell>
          <cell r="GM1" t="str">
            <v>Octubre_P3</v>
          </cell>
          <cell r="GN1" t="str">
            <v>Noviembre_P3</v>
          </cell>
          <cell r="GO1" t="str">
            <v>Diciembre_P3</v>
          </cell>
          <cell r="GP1" t="str">
            <v>Sumatoria_compromisos</v>
          </cell>
          <cell r="GQ1" t="str">
            <v>Enero_P4</v>
          </cell>
          <cell r="GR1" t="str">
            <v>Febrero_P4</v>
          </cell>
          <cell r="GS1" t="str">
            <v>Marzo_P4</v>
          </cell>
          <cell r="GT1" t="str">
            <v>Abril_P4</v>
          </cell>
          <cell r="GU1" t="str">
            <v>Mayo_P4</v>
          </cell>
          <cell r="GV1" t="str">
            <v>Junio_P4</v>
          </cell>
          <cell r="GW1" t="str">
            <v>Julio_P4</v>
          </cell>
          <cell r="GX1" t="str">
            <v>Agosto_P4</v>
          </cell>
          <cell r="GY1" t="str">
            <v>Septiembre_P4</v>
          </cell>
          <cell r="GZ1" t="str">
            <v>Octubre_P4</v>
          </cell>
          <cell r="HA1" t="str">
            <v>Noviembre_P4</v>
          </cell>
          <cell r="HB1" t="str">
            <v>Diciembre_P4</v>
          </cell>
          <cell r="HC1" t="str">
            <v>Sumatoria_giros</v>
          </cell>
          <cell r="HD1" t="str">
            <v>Enero_P5</v>
          </cell>
          <cell r="HE1" t="str">
            <v>Febrero_P5</v>
          </cell>
          <cell r="HF1" t="str">
            <v>Marzo_P5</v>
          </cell>
          <cell r="HG1" t="str">
            <v>Abril_P5</v>
          </cell>
          <cell r="HH1" t="str">
            <v>Mayo_P5</v>
          </cell>
          <cell r="HI1" t="str">
            <v>Junio_P5</v>
          </cell>
          <cell r="HJ1" t="str">
            <v>Julio_P5</v>
          </cell>
          <cell r="HK1" t="str">
            <v>Agosto_P5</v>
          </cell>
          <cell r="HL1" t="str">
            <v>Septiembre_P5</v>
          </cell>
          <cell r="HM1" t="str">
            <v>Octubre_P5</v>
          </cell>
          <cell r="HN1" t="str">
            <v>Noviembre_P5</v>
          </cell>
          <cell r="HO1" t="str">
            <v>Diciembre_P5</v>
          </cell>
          <cell r="HP1" t="str">
            <v>Total_P5</v>
          </cell>
          <cell r="HQ1" t="str">
            <v>Enero_P6</v>
          </cell>
          <cell r="HR1" t="str">
            <v>Febrero_P6</v>
          </cell>
          <cell r="HS1" t="str">
            <v>Marzo_P6</v>
          </cell>
          <cell r="HT1" t="str">
            <v>Abril_P6</v>
          </cell>
          <cell r="HU1" t="str">
            <v>Mayo_P6</v>
          </cell>
          <cell r="HV1" t="str">
            <v>Junio_P6</v>
          </cell>
          <cell r="HW1" t="str">
            <v>Julio_P6</v>
          </cell>
          <cell r="HX1" t="str">
            <v>Agosto_P6</v>
          </cell>
          <cell r="HY1" t="str">
            <v>Septiembre_P6</v>
          </cell>
          <cell r="HZ1" t="str">
            <v>Octubre_P6</v>
          </cell>
          <cell r="IA1" t="str">
            <v>Noviembre_P6</v>
          </cell>
          <cell r="IB1" t="str">
            <v>Diciembre_P6</v>
          </cell>
          <cell r="IC1" t="str">
            <v>Total_P6</v>
          </cell>
          <cell r="ID1" t="str">
            <v>Avances y logros generados con el cumplimiento de la meta (acumulado por vigencia)
Beneficios* Aplica solo para metas e ID sector</v>
          </cell>
          <cell r="IE1" t="str">
            <v>Retrasos y soluciones para el cumplimiento de la meta (acumulado por vigencia)</v>
          </cell>
          <cell r="IF1" t="str">
            <v>OBSERVACIONES</v>
          </cell>
          <cell r="IG1" t="str">
            <v>Enero_I1</v>
          </cell>
          <cell r="IH1" t="str">
            <v>Febrero_I1</v>
          </cell>
          <cell r="II1" t="str">
            <v>Marzo_I1</v>
          </cell>
          <cell r="IJ1" t="str">
            <v>Abril_I1</v>
          </cell>
          <cell r="IK1" t="str">
            <v>Mayo_I1</v>
          </cell>
          <cell r="IL1" t="str">
            <v>Junio_I1</v>
          </cell>
          <cell r="IM1" t="str">
            <v>Julio_I1</v>
          </cell>
          <cell r="IN1" t="str">
            <v>Agosto_I1</v>
          </cell>
          <cell r="IO1" t="str">
            <v>Septiembre_I1</v>
          </cell>
          <cell r="IP1" t="str">
            <v>Octubre_I1</v>
          </cell>
          <cell r="IQ1" t="str">
            <v>Noviembre_I1</v>
          </cell>
          <cell r="IR1" t="str">
            <v>Diciembre_I1</v>
          </cell>
          <cell r="IS1" t="str">
            <v>Enero_V1V2</v>
          </cell>
          <cell r="IT1" t="str">
            <v>Febrero_V1V2</v>
          </cell>
          <cell r="IU1" t="str">
            <v>Marzo_V1V2</v>
          </cell>
          <cell r="IV1" t="str">
            <v>Abril_V1V2</v>
          </cell>
          <cell r="IW1" t="str">
            <v>Mayo_V1V2</v>
          </cell>
          <cell r="IX1" t="str">
            <v>Junio_V1V2</v>
          </cell>
          <cell r="IY1" t="str">
            <v>Julio_V1V2</v>
          </cell>
          <cell r="IZ1" t="str">
            <v>Agosto_V1V2</v>
          </cell>
          <cell r="JA1" t="str">
            <v>Septiembre_V1V2</v>
          </cell>
          <cell r="JB1" t="str">
            <v>Octubre_V1V2</v>
          </cell>
          <cell r="JC1" t="str">
            <v>Noviembre_V1V2</v>
          </cell>
          <cell r="JD1" t="str">
            <v>Diciembre_V1V2</v>
          </cell>
          <cell r="JE1" t="str">
            <v>Total_V1_V2</v>
          </cell>
          <cell r="JF1" t="str">
            <v>Enero_AvanceCuanti</v>
          </cell>
          <cell r="JG1" t="str">
            <v>Febrero_AvanceCuanti</v>
          </cell>
          <cell r="JH1" t="str">
            <v>Marzo_AvanceCuanti</v>
          </cell>
          <cell r="JI1" t="str">
            <v>Abril_AvanceCuanti</v>
          </cell>
          <cell r="JJ1" t="str">
            <v>Mayo_AvanceCuanti</v>
          </cell>
          <cell r="JK1" t="str">
            <v>Junio_AvanceCuanti</v>
          </cell>
          <cell r="JL1" t="str">
            <v>Julio_AvanceCuanti</v>
          </cell>
          <cell r="JM1" t="str">
            <v>Agosto_AvanceCuanti</v>
          </cell>
          <cell r="JN1" t="str">
            <v>Septiembre_AvanceCuanti</v>
          </cell>
          <cell r="JO1" t="str">
            <v>Octubre_AvanceCuanti</v>
          </cell>
          <cell r="JP1" t="str">
            <v>Noviembre_AvanceCuanti</v>
          </cell>
          <cell r="JQ1" t="str">
            <v>Diciembre_AvanceCuanti</v>
          </cell>
          <cell r="JR1" t="str">
            <v>Total_AvanceCuanti</v>
          </cell>
          <cell r="JS1" t="str">
            <v>Enero_AvanceCuantiacu</v>
          </cell>
          <cell r="JT1" t="str">
            <v>Febrero_AvanceCuantiacu</v>
          </cell>
          <cell r="JU1" t="str">
            <v>Marzo_AvanceCuantiacu</v>
          </cell>
          <cell r="JV1" t="str">
            <v>Abril_AvanceCuantiacu</v>
          </cell>
          <cell r="JW1" t="str">
            <v>Mayo_AvanceCuantiacu</v>
          </cell>
          <cell r="JX1" t="str">
            <v>Junio_AvanceCuantiacu</v>
          </cell>
          <cell r="JY1" t="str">
            <v>Julio_AvanceCuantiacu</v>
          </cell>
          <cell r="JZ1" t="str">
            <v>Agosto_AvanceCuantiacu</v>
          </cell>
          <cell r="KA1" t="str">
            <v>Septiembre_AvanceCuantiacu</v>
          </cell>
          <cell r="KB1" t="str">
            <v>Octubre_AvanceCuantiacu</v>
          </cell>
          <cell r="KC1" t="str">
            <v>Noviembre_AvanceCuantiacu</v>
          </cell>
          <cell r="KD1" t="str">
            <v>Diciembre_AvanceCuantiacu</v>
          </cell>
          <cell r="KE1" t="str">
            <v>cumplimiento mensual Enero</v>
          </cell>
          <cell r="KF1" t="str">
            <v>cumplimiento mensual Febrero</v>
          </cell>
          <cell r="KG1" t="str">
            <v>cumplimiento mensual Marzo</v>
          </cell>
          <cell r="KH1" t="str">
            <v>cumplimiento mensual Abril</v>
          </cell>
          <cell r="KI1" t="str">
            <v>cumplimiento mensual Mayo</v>
          </cell>
          <cell r="KJ1" t="str">
            <v>cumplimiento mensual Junio</v>
          </cell>
          <cell r="KK1" t="str">
            <v>cumplimiento mensual Julio</v>
          </cell>
          <cell r="KL1" t="str">
            <v>cumplimiento mensual Agosto</v>
          </cell>
          <cell r="KM1" t="str">
            <v>cumplimiento mensual Septiembre</v>
          </cell>
          <cell r="KN1" t="str">
            <v>cumplimiento mensual Octubre</v>
          </cell>
          <cell r="KO1" t="str">
            <v>cumplimiento mensual Noviembre</v>
          </cell>
          <cell r="KP1" t="str">
            <v>cumplimiento mensual Diciembre</v>
          </cell>
          <cell r="KQ1" t="str">
            <v>Enero_%Cumplimiento</v>
          </cell>
          <cell r="KR1" t="str">
            <v>Febrero_%Cumplimiento</v>
          </cell>
          <cell r="KS1" t="str">
            <v>Marzo_%Cumplimiento</v>
          </cell>
          <cell r="KT1" t="str">
            <v>Abril_%Cumplimiento</v>
          </cell>
          <cell r="KU1" t="str">
            <v>Mayo_%Cumplimiento</v>
          </cell>
          <cell r="KV1" t="str">
            <v>Junio_%Cumplimiento</v>
          </cell>
          <cell r="KW1" t="str">
            <v>Julio_%Cumplimiento</v>
          </cell>
          <cell r="KX1" t="str">
            <v>Agosto_%Cumplimiento</v>
          </cell>
          <cell r="KY1" t="str">
            <v>Septiembre_%Cumplimiento</v>
          </cell>
          <cell r="KZ1" t="str">
            <v>Octubre_%Cumplimiento</v>
          </cell>
          <cell r="LA1" t="str">
            <v>Noviembre_%Cumplimiento</v>
          </cell>
          <cell r="LB1" t="str">
            <v>Diciembre_%Cumplimiento</v>
          </cell>
          <cell r="LC1" t="str">
            <v>Cumplimiento Total</v>
          </cell>
          <cell r="LD1" t="str">
            <v>Cumplimiento total x objetivo</v>
          </cell>
          <cell r="LE1" t="str">
            <v>Obj Específico + izq</v>
          </cell>
          <cell r="LF1" t="str">
            <v>Cumplimiento Objetivo Especifico</v>
          </cell>
          <cell r="LG1" t="str">
            <v>Avance objetivo especifico</v>
          </cell>
          <cell r="LH1" t="str">
            <v>Suma producto cumplimiento</v>
          </cell>
          <cell r="LI1" t="str">
            <v>Suma producto avance</v>
          </cell>
          <cell r="LJ1" t="str">
            <v>Cumplimiento Objetivo General</v>
          </cell>
          <cell r="LK1" t="str">
            <v>Avance objetivo general</v>
          </cell>
          <cell r="LL1" t="str">
            <v>Apropiación disponible</v>
          </cell>
          <cell r="LM1" t="str">
            <v>Compromisos al corte</v>
          </cell>
          <cell r="LN1" t="str">
            <v>Giros al corte</v>
          </cell>
          <cell r="LO1" t="str">
            <v>Reservas Constituidas</v>
          </cell>
          <cell r="LP1" t="str">
            <v>Gestión reservas</v>
          </cell>
          <cell r="LQ1" t="str">
            <v>Meta Ejecutada Enero</v>
          </cell>
          <cell r="LR1" t="str">
            <v>Meta Ejecutada Febrero</v>
          </cell>
          <cell r="LS1" t="str">
            <v>Meta Ejecutada Marzo</v>
          </cell>
          <cell r="LT1" t="str">
            <v>Meta Ejecutada Abril</v>
          </cell>
          <cell r="LU1" t="str">
            <v>Meta Ejecutada Mayo</v>
          </cell>
          <cell r="LV1" t="str">
            <v>Meta Ejecutada Junio</v>
          </cell>
          <cell r="LW1" t="str">
            <v>Meta Ejecutada Julio</v>
          </cell>
          <cell r="LX1" t="str">
            <v>Meta Ejecutada Agosto</v>
          </cell>
          <cell r="LY1" t="str">
            <v>Meta Ejecutada Septiembre</v>
          </cell>
          <cell r="LZ1" t="str">
            <v>Meta Ejecutada Octubre</v>
          </cell>
          <cell r="MA1" t="str">
            <v>Meta Ejecutada Noviembre</v>
          </cell>
          <cell r="MB1" t="str">
            <v>Meta Ejecutada Diciembre</v>
          </cell>
          <cell r="MC1" t="str">
            <v>Meta Ejecutada Total</v>
          </cell>
          <cell r="MD1" t="str">
            <v>Meta ejecutada acumulada al corte</v>
          </cell>
          <cell r="ME1" t="str">
            <v>Meta Ejecutada 2023</v>
          </cell>
          <cell r="MF1" t="str">
            <v>Enero_rio</v>
          </cell>
          <cell r="MG1" t="str">
            <v>Febrero_rio</v>
          </cell>
          <cell r="MH1" t="str">
            <v>Marzo_rio</v>
          </cell>
          <cell r="MI1" t="str">
            <v>Abril_rio</v>
          </cell>
          <cell r="MJ1" t="str">
            <v>Mayo_rio</v>
          </cell>
          <cell r="MK1" t="str">
            <v>Junio_rio</v>
          </cell>
          <cell r="ML1" t="str">
            <v>Julio_rio</v>
          </cell>
          <cell r="MM1" t="str">
            <v>Agosto_rio</v>
          </cell>
          <cell r="MN1" t="str">
            <v>Septiembre_rio</v>
          </cell>
          <cell r="MO1" t="str">
            <v>Octubre_rio</v>
          </cell>
          <cell r="MP1" t="str">
            <v>Noviembre_rio</v>
          </cell>
          <cell r="MQ1" t="str">
            <v>Diciembre_rio</v>
          </cell>
          <cell r="MR1" t="str">
            <v>Enero_coh</v>
          </cell>
          <cell r="MS1" t="str">
            <v>Febrero_coh</v>
          </cell>
          <cell r="MT1" t="str">
            <v>Marzo_coh</v>
          </cell>
          <cell r="MU1" t="str">
            <v>Abril_coh</v>
          </cell>
          <cell r="MV1" t="str">
            <v>Mayo_coh</v>
          </cell>
          <cell r="MW1" t="str">
            <v>Junio_coh</v>
          </cell>
          <cell r="MX1" t="str">
            <v>Julio_coh</v>
          </cell>
          <cell r="MY1" t="str">
            <v>Agosto_coh</v>
          </cell>
          <cell r="MZ1" t="str">
            <v>Septiembre_coh</v>
          </cell>
          <cell r="NA1" t="str">
            <v>Octubre_coh</v>
          </cell>
          <cell r="NB1" t="str">
            <v>Noviembre_coh</v>
          </cell>
          <cell r="NC1" t="str">
            <v>Diciembre_coh</v>
          </cell>
          <cell r="ND1" t="str">
            <v>Enero_cum</v>
          </cell>
          <cell r="NE1" t="str">
            <v>Febrero_cum</v>
          </cell>
          <cell r="NF1" t="str">
            <v>Marzo_cum</v>
          </cell>
          <cell r="NG1" t="str">
            <v>Abril_cum</v>
          </cell>
          <cell r="NH1" t="str">
            <v>Mayo_cum</v>
          </cell>
          <cell r="NI1" t="str">
            <v>Junio_cum</v>
          </cell>
          <cell r="NJ1" t="str">
            <v>Julio_cum</v>
          </cell>
          <cell r="NK1" t="str">
            <v>Agosto_cum</v>
          </cell>
          <cell r="NL1" t="str">
            <v>Septiembre_cum</v>
          </cell>
          <cell r="NM1" t="str">
            <v>Octubre_cum</v>
          </cell>
          <cell r="NN1" t="str">
            <v>Noviembre_cum</v>
          </cell>
          <cell r="NO1" t="str">
            <v>Diciembre_cum</v>
          </cell>
          <cell r="NP1" t="str">
            <v>Enero_cp</v>
          </cell>
          <cell r="NQ1" t="str">
            <v>Febrero_cp</v>
          </cell>
          <cell r="NR1" t="str">
            <v>Marzo_cp</v>
          </cell>
          <cell r="NS1" t="str">
            <v>Abril_cp</v>
          </cell>
          <cell r="NT1" t="str">
            <v>Mayo_cp</v>
          </cell>
          <cell r="NU1" t="str">
            <v>Junio_cp</v>
          </cell>
          <cell r="NV1" t="str">
            <v>Julio_cp</v>
          </cell>
          <cell r="NW1" t="str">
            <v>Agosto_cp</v>
          </cell>
          <cell r="NX1" t="str">
            <v>Septiembre_cp</v>
          </cell>
          <cell r="NY1" t="str">
            <v>Octubre_cp</v>
          </cell>
          <cell r="NZ1" t="str">
            <v>Noviembre_cp</v>
          </cell>
          <cell r="OA1" t="str">
            <v>Diciembre_cp</v>
          </cell>
          <cell r="OB1" t="str">
            <v>Enero_ryd</v>
          </cell>
          <cell r="OC1" t="str">
            <v>Febrero_ryd</v>
          </cell>
          <cell r="OD1" t="str">
            <v>Marzo_ryd</v>
          </cell>
          <cell r="OE1" t="str">
            <v>Abril_ryd</v>
          </cell>
          <cell r="OF1" t="str">
            <v>Mayo_ryd</v>
          </cell>
          <cell r="OG1" t="str">
            <v>Junio_ryd</v>
          </cell>
          <cell r="OH1" t="str">
            <v>Julio_ryd</v>
          </cell>
          <cell r="OI1" t="str">
            <v>Agosto_ryd</v>
          </cell>
          <cell r="OJ1" t="str">
            <v>Septiembre_ryd</v>
          </cell>
          <cell r="OK1" t="str">
            <v>Octubre_ryd</v>
          </cell>
          <cell r="OL1" t="str">
            <v>Noviembre_ryd</v>
          </cell>
          <cell r="OM1" t="str">
            <v>Diciembre_ryd</v>
          </cell>
          <cell r="ON1" t="str">
            <v>Objetivos específicos proyecto de inversión</v>
          </cell>
          <cell r="OO1" t="str">
            <v>Dependencias_Proyecto de Inversión</v>
          </cell>
          <cell r="OP1" t="str">
            <v>ID</v>
          </cell>
          <cell r="OQ1" t="str">
            <v>Programación al corte</v>
          </cell>
          <cell r="OR1" t="str">
            <v>Enero_P7</v>
          </cell>
          <cell r="OS1" t="str">
            <v>Febrero_P7</v>
          </cell>
          <cell r="OT1" t="str">
            <v>Marzo_P7</v>
          </cell>
          <cell r="OU1" t="str">
            <v>Abril_P7</v>
          </cell>
          <cell r="OV1" t="str">
            <v>Mayo_P7</v>
          </cell>
          <cell r="OW1" t="str">
            <v>Junio_P7</v>
          </cell>
          <cell r="OX1" t="str">
            <v>Julio_P7</v>
          </cell>
          <cell r="OY1" t="str">
            <v>Agosto_P7</v>
          </cell>
          <cell r="OZ1" t="str">
            <v>Septiembre_P7</v>
          </cell>
          <cell r="PA1" t="str">
            <v>Octubre_P7</v>
          </cell>
          <cell r="PB1" t="str">
            <v>Noviembre_P7</v>
          </cell>
          <cell r="PC1" t="str">
            <v>Diciembre_P7</v>
          </cell>
          <cell r="PD1" t="str">
            <v>Total_P7</v>
          </cell>
          <cell r="PE1" t="str">
            <v>Enero_P8</v>
          </cell>
          <cell r="PF1" t="str">
            <v>Febrero_P8</v>
          </cell>
          <cell r="PG1" t="str">
            <v>Marzo_P8</v>
          </cell>
          <cell r="PH1" t="str">
            <v>Abril_P8</v>
          </cell>
          <cell r="PI1" t="str">
            <v>Mayo_P8</v>
          </cell>
          <cell r="PJ1" t="str">
            <v>Junio_P8</v>
          </cell>
          <cell r="PK1" t="str">
            <v>Julio_P8</v>
          </cell>
          <cell r="PL1" t="str">
            <v>Agosto_P8</v>
          </cell>
          <cell r="PM1" t="str">
            <v>Septiembre_P8</v>
          </cell>
          <cell r="PN1" t="str">
            <v>Octubre_P8</v>
          </cell>
          <cell r="PO1" t="str">
            <v>Noviembre_P8</v>
          </cell>
          <cell r="PP1" t="str">
            <v>Diciembre_P8</v>
          </cell>
          <cell r="PQ1" t="str">
            <v>Total_P8</v>
          </cell>
          <cell r="PR1" t="str">
            <v>Ajuste1</v>
          </cell>
          <cell r="PS1" t="str">
            <v>Ajuste2</v>
          </cell>
          <cell r="PT1" t="str">
            <v>Registra</v>
          </cell>
        </row>
        <row r="2">
          <cell r="A2" t="str">
            <v>PD1</v>
          </cell>
          <cell r="B2">
            <v>7867</v>
          </cell>
          <cell r="C2" t="str">
            <v>7867_1</v>
          </cell>
          <cell r="D2">
            <v>2020110010190</v>
          </cell>
          <cell r="E2" t="str">
            <v>Un nuevo contrato social y ambiental para la Bogotá del siglo XXI</v>
          </cell>
          <cell r="F2" t="str">
            <v>5. Construir Bogotá región con gobierno abierto, transparente y ciudadanía consciente.</v>
          </cell>
          <cell r="G2" t="str">
            <v>56. Gestión Pública Efectiva</v>
          </cell>
          <cell r="H2" t="str">
            <v>Lograr que la comunicación pública distrital se dirija hacia el mismo objetivo y visión de ciudad, reconociendo y abordando las necesidades de la ciudadanía y generando confianza para incentivar su participación en la construcción de Ciudad.</v>
          </cell>
          <cell r="I2" t="str">
            <v>1. Fortalecer la articulación interinstitucional y las estrategias de las oficinas de comunicaciones de las entidades del Distrito.</v>
          </cell>
          <cell r="J2" t="str">
            <v xml:space="preserve">Generación de los lineamientos de comunicación del Distrito para construir ciudad y ciudadanía   </v>
          </cell>
          <cell r="K2" t="str">
            <v>Oficina Consejería de Comunicaciones</v>
          </cell>
          <cell r="L2" t="str">
            <v>Glenda Martínez Osorio</v>
          </cell>
          <cell r="M2" t="str">
            <v>Jefe de Oficina</v>
          </cell>
          <cell r="N2" t="str">
            <v>Oficina Consejería de Comunicaciones</v>
          </cell>
          <cell r="O2" t="str">
            <v>Glenda Martínez Osorio</v>
          </cell>
          <cell r="P2" t="str">
            <v>Jefe de Oficina</v>
          </cell>
          <cell r="Q2" t="str">
            <v>Yenny Vanessa Zabaleta Durán, Rene Hideki Doku Vendries.</v>
          </cell>
          <cell r="R2" t="str">
            <v>Cristhian Guacaneme</v>
          </cell>
          <cell r="S2" t="str">
            <v>1. Generar 100 porciento de los lineamientos distritales en materia de comunicación pública</v>
          </cell>
          <cell r="T2" t="str">
            <v>Porcentaje de lineamientos distritales en materia de comunicación pública, formulados, implementados y monitoreado</v>
          </cell>
          <cell r="Z2" t="str">
            <v>506. Formular, implementar y monitorear los lineamientos distritales  en materia de Comunicación Pública.</v>
          </cell>
          <cell r="AA2" t="str">
            <v>554. Porcentaje de lineamientos distritales en materia de comunicación pública, formulados, implementados y monitoreados.</v>
          </cell>
          <cell r="AC2" t="str">
            <v>1. Generar 100 porciento de los lineamientos distritales en materia de comunicación pública</v>
          </cell>
          <cell r="AG2" t="str">
            <v>16. Paz, justicia e instituciones sólidas</v>
          </cell>
          <cell r="AH2" t="str">
            <v>16.10 Garantizar el acceso público a la información y proteger las libertades fundamentales, de conformidad con las leyes nacionales y los acuerdos internacionales.</v>
          </cell>
          <cell r="AI2" t="str">
            <v xml:space="preserve">PD_Meta Sectorial: 506. Formular, implementar y monitorear los lineamientos distritales  en materia de Comunicación Pública.; PD_Indicador Meta sector: 554. Porcentaje de lineamientos distritales en materia de comunicación pública, formulados, implementados y monitoreados.; PD_Meta Proyecto: 1. Generar 100 porciento de los lineamientos distritales en materia de comunicación pública;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2" t="str">
            <v>Programación sin Observaciones</v>
          </cell>
          <cell r="AK2">
            <v>44055</v>
          </cell>
          <cell r="AL2">
            <v>2</v>
          </cell>
          <cell r="AM2">
            <v>2023</v>
          </cell>
          <cell r="AN2" t="str">
            <v>Generar lineamientos distritales en materia de comunicación pública para las diferentes entidades del distrito, brindando orientaciones para que sus estrategias y /o  acciones de comunicación se enfoquen hacia el mismo objetivo y visión de ciudad, reconociendo y abordando las necesidades de la ciudadanía.</v>
          </cell>
          <cell r="AO2" t="str">
            <v>Lograr que las Oficinas de Comunicación del Distrito tenga un objetivo unificado de comunicación que permita comunicar la visión de ciudad de forma articulada y alineada en el Distrito Capital.</v>
          </cell>
          <cell r="AP2">
            <v>2020</v>
          </cell>
          <cell r="AQ2">
            <v>2024</v>
          </cell>
          <cell r="AR2" t="str">
            <v>Creciente</v>
          </cell>
          <cell r="AS2" t="str">
            <v>Eficacia</v>
          </cell>
          <cell r="AT2" t="str">
            <v>Porcentaje</v>
          </cell>
          <cell r="AU2" t="str">
            <v>Producto</v>
          </cell>
          <cell r="AV2" t="str">
            <v>N/D</v>
          </cell>
          <cell r="AW2" t="str">
            <v>N/D</v>
          </cell>
          <cell r="AX2" t="str">
            <v>N/D</v>
          </cell>
          <cell r="AY2">
            <v>1</v>
          </cell>
          <cell r="BB2" t="str">
            <v>La medición de la meta se realizará mediante la suma de los porcentajes ejecutados de las actividades para la generación de lineamientos distritales en materia de comunicación pública, que incluyen: el alistamiento, la oficialización y la remisión a las entidades del Distrito, teniendo en cuenta la programación realizada en el plan de acción del libro plan de desarrollo para la vigencia más el avance obtenido de la vigencia anterior.</v>
          </cell>
          <cell r="BC2" t="str">
            <v>(Sumatoria porcentaje ejecutado de las actividades desarrolladas para la generación de lineamientos en materia de comunicación pública/ porcentaje programado de las actividades desarrolladas para la generación de lineamientos en materia de comunicación pública para la vigencia) *porcentaje de la meta programada para la vigencia + porcentaje ejecutado de la meta vigencia anterior.</v>
          </cell>
          <cell r="BD2" t="str">
            <v>porcentaje ejecutado de las actividades desarrolladas para la generación de lineamientos en materia de comunicación pública</v>
          </cell>
          <cell r="BE2" t="str">
            <v>porcentaje programado de las actividades desarrolladas para la generación de lineamientos en materia de comunicación pública</v>
          </cell>
          <cell r="BF2" t="str">
            <v>Soportes reportados en el formato 1006 "Programación y seguimiento a metas e indicadores del plan de desarrollo" para la vigencia.
Documentos de trabajo (Lineamientos de Comunicación, Mesas de Trabajo, Investigaciones, Correos electrónicos)</v>
          </cell>
          <cell r="BG2">
            <v>2</v>
          </cell>
          <cell r="BH2">
            <v>45204</v>
          </cell>
          <cell r="BI2" t="str">
            <v>Se realizó actualización en la hoja de vida de metas e indicadores, según memorando Nro. 3-2023-26024 del 25/09/2023 del proyecto de inversión, en atención al memorando Nro. 3-2023-24140  del 01/09/2023"Orientaciones para la revisión y/o actualización de las hojas de vida de metas e indicadores en libro Plan de Desarrollo".</v>
          </cell>
          <cell r="BJ2" t="str">
            <v>Plan de acción - proyectos de inversión (actividades)</v>
          </cell>
          <cell r="BK2">
            <v>100</v>
          </cell>
          <cell r="BL2">
            <v>10</v>
          </cell>
          <cell r="BM2">
            <v>30</v>
          </cell>
          <cell r="BN2">
            <v>70</v>
          </cell>
          <cell r="BO2">
            <v>90</v>
          </cell>
          <cell r="BP2">
            <v>100</v>
          </cell>
          <cell r="BQ2">
            <v>10189656497</v>
          </cell>
          <cell r="BR2">
            <v>829432495</v>
          </cell>
          <cell r="BS2">
            <v>1817381049</v>
          </cell>
          <cell r="BT2">
            <v>1684836216</v>
          </cell>
          <cell r="BU2">
            <v>1784006737</v>
          </cell>
          <cell r="BV2">
            <v>4074000000</v>
          </cell>
          <cell r="BW2">
            <v>10</v>
          </cell>
          <cell r="BX2">
            <v>30</v>
          </cell>
          <cell r="BY2">
            <v>70</v>
          </cell>
          <cell r="BZ2">
            <v>90</v>
          </cell>
          <cell r="CA2">
            <v>20.249999999999996</v>
          </cell>
          <cell r="CB2">
            <v>40</v>
          </cell>
          <cell r="CC2">
            <v>20</v>
          </cell>
          <cell r="CD2">
            <v>829432495</v>
          </cell>
          <cell r="CE2">
            <v>818590265</v>
          </cell>
          <cell r="CF2">
            <v>1817381049</v>
          </cell>
          <cell r="CG2">
            <v>1790836555</v>
          </cell>
          <cell r="CH2">
            <v>1684836216</v>
          </cell>
          <cell r="CI2">
            <v>1638945993</v>
          </cell>
          <cell r="CJ2">
            <v>9.75</v>
          </cell>
          <cell r="CK2">
            <v>29.999999999999996</v>
          </cell>
          <cell r="CL2">
            <v>70</v>
          </cell>
          <cell r="CM2">
            <v>80.5</v>
          </cell>
          <cell r="CN2" t="str">
            <v>Suma</v>
          </cell>
          <cell r="CO2">
            <v>0</v>
          </cell>
          <cell r="CP2">
            <v>1</v>
          </cell>
          <cell r="CQ2">
            <v>0</v>
          </cell>
          <cell r="CR2">
            <v>3</v>
          </cell>
          <cell r="CS2">
            <v>1.5</v>
          </cell>
          <cell r="CT2">
            <v>5</v>
          </cell>
          <cell r="CU2">
            <v>0</v>
          </cell>
          <cell r="CV2">
            <v>0</v>
          </cell>
          <cell r="CW2">
            <v>3</v>
          </cell>
          <cell r="CX2">
            <v>1.5</v>
          </cell>
          <cell r="CY2">
            <v>5</v>
          </cell>
          <cell r="CZ2">
            <v>0</v>
          </cell>
          <cell r="DA2">
            <v>90</v>
          </cell>
          <cell r="DB2">
            <v>83.5</v>
          </cell>
          <cell r="DC2">
            <v>13.5</v>
          </cell>
          <cell r="DD2">
            <v>13.5</v>
          </cell>
          <cell r="DE2">
            <v>0</v>
          </cell>
          <cell r="DF2">
            <v>10</v>
          </cell>
          <cell r="DG2">
            <v>0</v>
          </cell>
          <cell r="DH2">
            <v>30</v>
          </cell>
          <cell r="DI2">
            <v>15</v>
          </cell>
          <cell r="DJ2">
            <v>50</v>
          </cell>
          <cell r="DK2">
            <v>0</v>
          </cell>
          <cell r="DL2">
            <v>0</v>
          </cell>
          <cell r="DM2">
            <v>30</v>
          </cell>
          <cell r="DN2">
            <v>15</v>
          </cell>
          <cell r="DO2">
            <v>50</v>
          </cell>
          <cell r="DP2">
            <v>0</v>
          </cell>
          <cell r="DQ2">
            <v>200</v>
          </cell>
          <cell r="DR2">
            <v>0</v>
          </cell>
          <cell r="DS2">
            <v>10</v>
          </cell>
          <cell r="DT2">
            <v>0</v>
          </cell>
          <cell r="DU2">
            <v>95</v>
          </cell>
          <cell r="DV2">
            <v>0</v>
          </cell>
          <cell r="DW2">
            <v>0</v>
          </cell>
          <cell r="DX2">
            <v>0</v>
          </cell>
          <cell r="DY2">
            <v>0</v>
          </cell>
          <cell r="DZ2">
            <v>0</v>
          </cell>
          <cell r="EA2">
            <v>0</v>
          </cell>
          <cell r="EB2">
            <v>0</v>
          </cell>
          <cell r="EC2">
            <v>0</v>
          </cell>
          <cell r="ED2">
            <v>105</v>
          </cell>
          <cell r="EE2">
            <v>105</v>
          </cell>
          <cell r="EF2">
            <v>0</v>
          </cell>
          <cell r="EG2" t="str">
            <v>Informe preliminar en Acciones de Difusión de los lineamientos de comunicación y en documentos de trabajo en materia de comunicaciones</v>
          </cell>
          <cell r="EH2">
            <v>0</v>
          </cell>
          <cell r="EI2" t="str">
            <v>Informe preliminar en Acciones de Difusión de los lineamientos de comunicación y en documentos de trabajo en materia de comunicaciones</v>
          </cell>
          <cell r="EJ2" t="str">
            <v>Informe preliminar en Acciones de Difusión de los lineamientos de comunicación y en documentos de trabajo en materia de comunicaciones</v>
          </cell>
          <cell r="EK2" t="str">
            <v>Informe preliminar en Acciones de Difusión de los lineamientos de comunicación y en documentos de trabajo en materia de comunicaciones</v>
          </cell>
          <cell r="EL2">
            <v>0</v>
          </cell>
          <cell r="EM2">
            <v>0</v>
          </cell>
          <cell r="EN2" t="str">
            <v>Informe preliminar en Acciones de Difusión de los lineamientos de comunicación y en documentos de trabajo en materia de comunicaciones</v>
          </cell>
          <cell r="EO2" t="str">
            <v>Informe preliminar en Acciones de Difusión de los lineamientos de comunicación y en documentos de trabajo en materia de comunicaciones</v>
          </cell>
          <cell r="EP2" t="str">
            <v>Informe preliminar en Acciones de Difusión de los lineamientos de comunicación y en documentos de trabajo en materia de comunicaciones</v>
          </cell>
          <cell r="EQ2">
            <v>0</v>
          </cell>
          <cell r="ER2">
            <v>0</v>
          </cell>
          <cell r="ES2" t="str">
            <v>1. Informe preliminar en acciones de difusión de los lineamientos de comunicación y en documentos de trabajo en materia de comunicaciones febero 2023</v>
          </cell>
          <cell r="ET2">
            <v>0</v>
          </cell>
          <cell r="EU2" t="str">
            <v>1. Informe preliminar en acciones de difusión de los lineamientos de comunicación y en documentos de trabajo en materia de comunicaciones abril 2023</v>
          </cell>
          <cell r="EV2" t="str">
            <v>1. Informe preliminar en acciones de difusión de los lineamientos de comunicación y en documentos de trabajo en materia de comunicaciones mayo 2023</v>
          </cell>
          <cell r="EW2" t="str">
            <v>1. Informe preliminar en acciones de difusión de los lineamientos de comunicación y en documentos de trabajo en materia de comunicaciones junio 2023</v>
          </cell>
          <cell r="EX2">
            <v>0</v>
          </cell>
          <cell r="EY2">
            <v>0</v>
          </cell>
          <cell r="EZ2" t="str">
            <v>1. Informe preliminar en acciones de difusión de los lineamientos de comunicación y en documentos de trabajo en materia de comunicaciones septiembre 2023</v>
          </cell>
          <cell r="FA2">
            <v>0</v>
          </cell>
          <cell r="FB2">
            <v>0</v>
          </cell>
          <cell r="FC2">
            <v>0</v>
          </cell>
          <cell r="FD2">
            <v>1750713000</v>
          </cell>
          <cell r="FE2">
            <v>1750713000</v>
          </cell>
          <cell r="FF2">
            <v>1750713000</v>
          </cell>
          <cell r="FG2">
            <v>1750713000</v>
          </cell>
          <cell r="FH2">
            <v>1750713000</v>
          </cell>
          <cell r="FI2">
            <v>1750713000</v>
          </cell>
          <cell r="FJ2">
            <v>1750713000</v>
          </cell>
          <cell r="FK2">
            <v>1750713000</v>
          </cell>
          <cell r="FL2">
            <v>1750713000</v>
          </cell>
          <cell r="FM2">
            <v>1750713000</v>
          </cell>
          <cell r="FN2">
            <v>1750713000</v>
          </cell>
          <cell r="FO2">
            <v>1750713000</v>
          </cell>
          <cell r="FP2">
            <v>1750713000</v>
          </cell>
          <cell r="FQ2">
            <v>1829223135</v>
          </cell>
          <cell r="FR2">
            <v>1829223135</v>
          </cell>
          <cell r="FS2">
            <v>1798294903</v>
          </cell>
          <cell r="FT2">
            <v>1720857704</v>
          </cell>
          <cell r="FU2">
            <v>1720857704</v>
          </cell>
          <cell r="FV2">
            <v>1720857704</v>
          </cell>
          <cell r="FW2">
            <v>1720857704</v>
          </cell>
          <cell r="FX2">
            <v>1720857704</v>
          </cell>
          <cell r="FY2">
            <v>1784006737</v>
          </cell>
          <cell r="FZ2">
            <v>0</v>
          </cell>
          <cell r="GA2">
            <v>0</v>
          </cell>
          <cell r="GB2">
            <v>0</v>
          </cell>
          <cell r="GC2">
            <v>1784006737</v>
          </cell>
          <cell r="GD2">
            <v>1632246890</v>
          </cell>
          <cell r="GE2">
            <v>1735341010</v>
          </cell>
          <cell r="GF2">
            <v>1621540966</v>
          </cell>
          <cell r="GG2">
            <v>1621540966</v>
          </cell>
          <cell r="GH2">
            <v>1621540966</v>
          </cell>
          <cell r="GI2">
            <v>1637242995</v>
          </cell>
          <cell r="GJ2">
            <v>1637242995</v>
          </cell>
          <cell r="GK2">
            <v>1637242995</v>
          </cell>
          <cell r="GL2">
            <v>1637242995</v>
          </cell>
          <cell r="GM2">
            <v>0</v>
          </cell>
          <cell r="GN2">
            <v>0</v>
          </cell>
          <cell r="GO2">
            <v>0</v>
          </cell>
          <cell r="GP2">
            <v>1637242995</v>
          </cell>
          <cell r="GQ2">
            <v>0</v>
          </cell>
          <cell r="GR2">
            <v>56296361</v>
          </cell>
          <cell r="GS2">
            <v>194056418</v>
          </cell>
          <cell r="GT2">
            <v>366035264</v>
          </cell>
          <cell r="GU2">
            <v>514765593</v>
          </cell>
          <cell r="GV2">
            <v>652171430</v>
          </cell>
          <cell r="GW2">
            <v>799762437</v>
          </cell>
          <cell r="GX2">
            <v>965820508</v>
          </cell>
          <cell r="GY2">
            <v>1104653802</v>
          </cell>
          <cell r="GZ2">
            <v>0</v>
          </cell>
          <cell r="HA2">
            <v>0</v>
          </cell>
          <cell r="HB2">
            <v>0</v>
          </cell>
          <cell r="HC2">
            <v>1104653802</v>
          </cell>
          <cell r="HD2">
            <v>45890223</v>
          </cell>
          <cell r="HE2">
            <v>45890223</v>
          </cell>
          <cell r="HF2">
            <v>45890223</v>
          </cell>
          <cell r="HG2">
            <v>45890223</v>
          </cell>
          <cell r="HH2">
            <v>45890223</v>
          </cell>
          <cell r="HI2">
            <v>45890223</v>
          </cell>
          <cell r="HJ2">
            <v>45890223</v>
          </cell>
          <cell r="HK2">
            <v>45890223</v>
          </cell>
          <cell r="HL2">
            <v>45890223</v>
          </cell>
          <cell r="HM2">
            <v>0</v>
          </cell>
          <cell r="HN2">
            <v>0</v>
          </cell>
          <cell r="HO2">
            <v>0</v>
          </cell>
          <cell r="HP2">
            <v>45890223</v>
          </cell>
          <cell r="HQ2">
            <v>0</v>
          </cell>
          <cell r="HR2">
            <v>35686549</v>
          </cell>
          <cell r="HS2">
            <v>45890223</v>
          </cell>
          <cell r="HT2">
            <v>45890223</v>
          </cell>
          <cell r="HU2">
            <v>45890223</v>
          </cell>
          <cell r="HV2">
            <v>45890223</v>
          </cell>
          <cell r="HW2">
            <v>45890223</v>
          </cell>
          <cell r="HX2">
            <v>45890223</v>
          </cell>
          <cell r="HY2">
            <v>45890223</v>
          </cell>
          <cell r="HZ2">
            <v>0</v>
          </cell>
          <cell r="IA2">
            <v>0</v>
          </cell>
          <cell r="IB2">
            <v>0</v>
          </cell>
          <cell r="IC2">
            <v>45890223</v>
          </cell>
          <cell r="ID2" t="str">
            <v>Avances y logros:
Se realizó una reunión del equipo estratégico y los lideres de los diferentes equipos internos de la Oficina Consejería de Comunicaciones el 13 de febrero de 2023, con el fin de solicitar a cada uno, una revisión desde sus equipos de posibles buenas prácticas, directrices, pautas o guías que se necesiten remitir a las oficinas de comunicaciones del distrito que permitan unificar mensajes institucionales y orienten a dichas entidades en la generación de acciones de comunicación que conecte con los intereses del ciudadano. 
La información que suministre cada líder y el diagnóstico realizado por la jefe de la dependencia y los jefes de comunicaciones del distrito fueron insumo para la definición de los lineamientos que se generen para esta vigencia.  
Se expidió el lineamiento denominado "LINEAMIENTOS GENERALES DE COMUNICACIÔN CONTRA LA DISCRIMINACION RACIAL Y ETNICA", en el cual se imparten directrices a las entidades de Ia Administración Distrital enfocadas hacia el respeto de diversidad étnica y cultural.
Beneficio
Los lineamientos en materia de comunicación a nivel distrital permiten la implementación de los planes de comunicación a nivel interno y externo en las entidades distritales, con el fin que la comunicación pública distrital esté alineada hacia el mismo objetivo, de manera que las acciones comunicativas que desarrolle la administración distrital estén enfocadas hacia la misma visión de ciudad, por medio de una articulación interinstitucional dirigida a alcanzar una comunicación pública, reconociendo y abordando las necesidades de la ciudadanía y generando confianza para incentivar su participación en la construcción de ciudad.</v>
          </cell>
          <cell r="IE2" t="str">
            <v>Dificultades
Al corte de septiembre de 2023, no se tuvo avance, en razón a que la jefe de la Oficina Consejería de Comunicaciones, en reunión de seguimiento administrativo, indicó que el segundo lineamiento de esta vigencia se va a realizar sobre la atención de las peticiones, quejas, reclamos, sugerencias y denuncias - PQRSD que llegan a través de redes sociales y del Portal Bogotá, con el fin de continuar fortaleciendo la interacción con la ciudadanía y maximizar el alcance de todos los esfuerzos de divulgación de los programas, estrategias, proyectos, obras y acciones distritales. Se inició con la proyección de este lineamiento,  y aún se encuentra en elaboración por parte del equipo de trabajo asignado, se espera estar entregándolo en el mes de octubre de 2023.</v>
          </cell>
          <cell r="IF2" t="str">
            <v/>
          </cell>
          <cell r="IG2" t="str">
            <v/>
          </cell>
          <cell r="IH2" t="str">
            <v xml:space="preserve">Se realizó una reunión del equipo estratégico y los lideres de los diferentes equipos internos de la Oficina Consejería de Comunicaciones el 13 de febrero de 2023, con el fin de solicitar a cada uno, una revisión desde sus equipos de posibles buenas prácticas, directrices, pautas o guías que se necesiten remitir a las oficinas de comunicaciones del distrito que permitan unificar mensajes institucionales y orienten a dichas entidades en la generación de acciones de comunicación que conecte con los intereses del ciudadano. 
La información que suministre cada líder y el diagnóstico realizado por la jefe de la dependencia y los jefes de comunicaciones del distrito serán insumo para la definición de los lineamientos que se generen para esta vigencia.  </v>
          </cell>
          <cell r="II2" t="str">
            <v/>
          </cell>
          <cell r="IJ2" t="str">
            <v>En este mes, se tenía una programación del 4%, pero se tuvo una sejecución del 10,5%, en razón a que la circular que se programó en el mes de junio se expidió en el mes de abril, ya que todo el proceso de revisiones y aprobaciones fue más rápido en este mes.
La jefe de la Oficina Consejería de Comunicaciones, estructuró el borrador del lineamiento denominado "LINEAMIENTOS GENERALES DE COMUNICACIÔN CONTRA LA DISCRIMINACION RACIAL Y ETNICA", la cual se remitió al equipo administrativo de la dependencia, con el fin de realizar los ajustes técnicos que permitan enviarla a la Oficina Asesora Jurídica para su respectivo aval, el cual fue remitido a la Oficina Jurídica para su revisión y aval.
Una vez recibido el borrador del lineamiento, el equipo administrativo procedió a generar el proyecto de circular, que se remitió por correo al jefe encargado de la Oficina Jurídica para revisión, el documento fue revisado por esa dependencia, se aclararon dudas con la abogado a cargo y cuando fue aprobada, se radicó con oficina Núm. 2-2023-10702 la Circular 001 de 2023 a todas las oficinas de comunicaciones del Distrito.</v>
          </cell>
          <cell r="IK2" t="str">
            <v>En el mes de mayo, se tenía una programación del 1,5%, pero en el mes de abril se tuvo una sobre ejecución del 6,5%, en razón a que la circular que se programó en el mes de junio se expidió en el mes de abril, ya que todo el proceso de revisiones y aprobaciones fue más rápido en este mes.
En el mes de abril la jefe de la Oficina Consejería de Comunicaciones, estructuró el borrador del lineamiento denominado "LINEAMIENTOS GENERALES DE COMUNICACIÔN CONTRA LA DISCRIMINACION RACIAL Y ETNICA", el cual se remitió al equipo administrativo de la dependencia, quienes procedieron a generar el proyecto de circular, que se remitió por correo al jefe encargado de la Oficina Jurídica para revisión, el documento fue revisado por esa dependencia, se aclararon dudas con la abogado a cargo y cuando fue aprobada, se radicó con oficio Núm. 2-2023-10702 la Circular 001 de 2023 a todas las oficinas de comunicaciones del Distrito.</v>
          </cell>
          <cell r="IL2" t="str">
            <v>En el mes de junio, se tenía una programación del 5%, pero en el mes de abril se tuvo una sobre ejecución del 6,5%, con lo cual se cumple con la programación de mayo y junio. Esta situación se presentó en razón a que la circular que se programó para junio se expidió en el mes de abril, ya que todo el proceso de revisiones y aprobaciones se realizó en el mes de abril.
En ese mes, la jefe de la Oficina Consejería de Comunicaciones, estructuró el borrador del lineamiento denominado "LINEAMIENTOS GENERALES DE COMUNICACIÔN CONTRA LA DISCRIMINACION RACIAL Y ETNICA", el cual se remitió al equipo administrativo de la dependencia, quienes procedieron a generar el proyecto de circular, que se remitió por correo al jefe encargado de la Oficina Jurídica para revisión, el documento fue revisado por esa dependencia, se aclararon dudas con la abogado a cargo y cuando fue aprobada, se radicó con oficio Núm. 2-2023-10702 la Circular 001 de 2023 a todas las oficinas de comunicaciones del Distrito.</v>
          </cell>
          <cell r="IM2" t="str">
            <v/>
          </cell>
          <cell r="IN2" t="str">
            <v/>
          </cell>
          <cell r="IO2" t="str">
            <v>Dificultades
Al corte de septiembre de 2023, no se tuvo avance, en razón a que la jefe de la Oficina Consejería de Comunicaciones, en reunión de seguimiento administrativo, indicó que el segundo lineamiento de esta vigencia se va a realizar sobre la atención de las peticiones, quejas, reclamos, sugerencias y denuncias - PQRSD que llegan a través de redes sociales y del Portal Bogotá, con el fin de continuar fortaleciendo la interacción con la ciudadanía y maximizar el alcance de todos los esfuerzos de divulgación de los programas, estrategias, proyectos, obras y acciones distritales. Se inició con la proyección de este lineamiento,  y aún se encuentra en elaboración por parte del equipo de trabajo asignado, se espera estar entregándolo en el mes de octubre de 2023.</v>
          </cell>
          <cell r="IP2" t="str">
            <v/>
          </cell>
          <cell r="IQ2" t="str">
            <v/>
          </cell>
          <cell r="IR2" t="str">
            <v/>
          </cell>
          <cell r="IS2">
            <v>0</v>
          </cell>
          <cell r="IT2">
            <v>1</v>
          </cell>
          <cell r="IU2">
            <v>0</v>
          </cell>
          <cell r="IV2">
            <v>3.1666666666666665</v>
          </cell>
          <cell r="IW2">
            <v>0</v>
          </cell>
          <cell r="IX2">
            <v>0</v>
          </cell>
          <cell r="IY2">
            <v>0</v>
          </cell>
          <cell r="IZ2">
            <v>0</v>
          </cell>
          <cell r="JA2">
            <v>0</v>
          </cell>
          <cell r="JB2">
            <v>0</v>
          </cell>
          <cell r="JC2">
            <v>0</v>
          </cell>
          <cell r="JD2">
            <v>0</v>
          </cell>
          <cell r="JE2">
            <v>0.52500000000000002</v>
          </cell>
          <cell r="JF2">
            <v>0</v>
          </cell>
          <cell r="JG2">
            <v>5</v>
          </cell>
          <cell r="JH2">
            <v>0</v>
          </cell>
          <cell r="JI2">
            <v>47.5</v>
          </cell>
          <cell r="JJ2">
            <v>0</v>
          </cell>
          <cell r="JK2">
            <v>0</v>
          </cell>
          <cell r="JL2">
            <v>0</v>
          </cell>
          <cell r="JM2">
            <v>0</v>
          </cell>
          <cell r="JN2">
            <v>0</v>
          </cell>
          <cell r="JO2">
            <v>0</v>
          </cell>
          <cell r="JP2">
            <v>0</v>
          </cell>
          <cell r="JQ2">
            <v>0</v>
          </cell>
          <cell r="JR2">
            <v>52.5</v>
          </cell>
          <cell r="JS2">
            <v>0</v>
          </cell>
          <cell r="JT2">
            <v>5</v>
          </cell>
          <cell r="JU2">
            <v>5</v>
          </cell>
          <cell r="JV2">
            <v>52.5</v>
          </cell>
          <cell r="JW2">
            <v>52.5</v>
          </cell>
          <cell r="JX2">
            <v>52.5</v>
          </cell>
          <cell r="JY2">
            <v>52.5</v>
          </cell>
          <cell r="JZ2">
            <v>52.5</v>
          </cell>
          <cell r="KA2">
            <v>52.5</v>
          </cell>
          <cell r="KB2">
            <v>52.5</v>
          </cell>
          <cell r="KC2">
            <v>52.5</v>
          </cell>
          <cell r="KD2">
            <v>52.5</v>
          </cell>
          <cell r="KE2" t="str">
            <v>No Programó</v>
          </cell>
          <cell r="KF2">
            <v>100</v>
          </cell>
          <cell r="KG2" t="str">
            <v/>
          </cell>
          <cell r="KH2">
            <v>316.66666666666663</v>
          </cell>
          <cell r="KI2">
            <v>0</v>
          </cell>
          <cell r="KJ2">
            <v>0</v>
          </cell>
          <cell r="KK2" t="str">
            <v/>
          </cell>
          <cell r="KL2" t="str">
            <v/>
          </cell>
          <cell r="KM2">
            <v>0</v>
          </cell>
          <cell r="KN2" t="str">
            <v/>
          </cell>
          <cell r="KO2" t="str">
            <v/>
          </cell>
          <cell r="KP2" t="str">
            <v/>
          </cell>
          <cell r="KQ2" t="str">
            <v>No Programó</v>
          </cell>
          <cell r="KR2">
            <v>100</v>
          </cell>
          <cell r="KS2">
            <v>100</v>
          </cell>
          <cell r="KT2">
            <v>262.5</v>
          </cell>
          <cell r="KU2">
            <v>190.90909090909091</v>
          </cell>
          <cell r="KV2">
            <v>100</v>
          </cell>
          <cell r="KW2">
            <v>100</v>
          </cell>
          <cell r="KX2">
            <v>100</v>
          </cell>
          <cell r="KY2">
            <v>77.777777777777786</v>
          </cell>
          <cell r="KZ2" t="str">
            <v/>
          </cell>
          <cell r="LA2" t="str">
            <v/>
          </cell>
          <cell r="LB2" t="str">
            <v/>
          </cell>
          <cell r="LC2">
            <v>77.777777777777786</v>
          </cell>
          <cell r="LD2" t="str">
            <v>7867_1</v>
          </cell>
          <cell r="LE2" t="str">
            <v>1. Fortalecer la articulación interinstitucional y las estrategias de las oficinas de comunicaciones</v>
          </cell>
          <cell r="LF2">
            <v>77.777777777777786</v>
          </cell>
          <cell r="LG2">
            <v>52.5</v>
          </cell>
          <cell r="LH2">
            <v>77.777777777777786</v>
          </cell>
          <cell r="LI2">
            <v>52.5</v>
          </cell>
          <cell r="LJ2">
            <v>88.888888888888886</v>
          </cell>
          <cell r="LK2">
            <v>38.305555555555557</v>
          </cell>
          <cell r="LL2">
            <v>22873634000</v>
          </cell>
          <cell r="LM2">
            <v>21812301108</v>
          </cell>
          <cell r="LN2">
            <v>12311312361</v>
          </cell>
          <cell r="LO2">
            <v>4291548744</v>
          </cell>
          <cell r="LP2">
            <v>4113681580</v>
          </cell>
          <cell r="LQ2" t="str">
            <v>No Programó</v>
          </cell>
          <cell r="LR2">
            <v>1</v>
          </cell>
          <cell r="LS2">
            <v>0</v>
          </cell>
          <cell r="LT2">
            <v>9.5</v>
          </cell>
          <cell r="LU2">
            <v>0</v>
          </cell>
          <cell r="LV2">
            <v>0</v>
          </cell>
          <cell r="LW2">
            <v>0</v>
          </cell>
          <cell r="LX2">
            <v>0</v>
          </cell>
          <cell r="LY2">
            <v>0</v>
          </cell>
          <cell r="LZ2" t="str">
            <v/>
          </cell>
          <cell r="MA2" t="str">
            <v/>
          </cell>
          <cell r="MB2" t="str">
            <v/>
          </cell>
          <cell r="MC2">
            <v>10.5</v>
          </cell>
          <cell r="MD2">
            <v>10.5</v>
          </cell>
          <cell r="ME2">
            <v>80.5</v>
          </cell>
          <cell r="MF2" t="str">
            <v>No aplica</v>
          </cell>
          <cell r="MG2" t="str">
            <v>No oportuna: El tiempo de radicación debe coincidir con el plazo establecido por la Oficina Asesora de Planeación - OAP</v>
          </cell>
          <cell r="MH2" t="str">
            <v>No aplica</v>
          </cell>
          <cell r="MI2" t="str">
            <v>No oportuna: El tiempo de radicación debe coincidir con el plazo establecido por la Oficina Asesora de Planeación - OAP</v>
          </cell>
          <cell r="MJ2" t="str">
            <v>No oportuna: El tiempo de radicación debe coincidir con el plazo establecido por la Oficina Asesora de Planeación - OAP</v>
          </cell>
          <cell r="MK2" t="str">
            <v>Oportuno: Se radica en los tiempos establecidos por la Oficina Asesora de Planeación - OAP</v>
          </cell>
          <cell r="ML2" t="str">
            <v>No oportuna: El tiempo de radicación debe coincidir con el plazo establecido por la Oficina Asesora de Planeación - OAP</v>
          </cell>
          <cell r="MM2" t="str">
            <v>No aplica</v>
          </cell>
          <cell r="MN2">
            <v>0</v>
          </cell>
          <cell r="MO2">
            <v>0</v>
          </cell>
          <cell r="MP2">
            <v>0</v>
          </cell>
          <cell r="MQ2">
            <v>0</v>
          </cell>
          <cell r="MR2" t="str">
            <v>No aplica</v>
          </cell>
          <cell r="MS2" t="str">
            <v>Oportunidad de mejora: La información de avance de la magnitud consignada en el reporte del periodo, respecto a la programación realizada, la información cualitativa presentada, las actividades establecidas (si aplica) y los soportes presentados, presenta</v>
          </cell>
          <cell r="MT2" t="str">
            <v>No aplica</v>
          </cell>
          <cell r="MU2"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V2"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W2" t="str">
            <v>Coherente: La información de avance de la magnitud, consignada en el reporte del periodo, concuerda con la programación realizada, con la información cualitativa presentada, con las actividades establecidas (si aplica) y con los soportes presentados. Esta</v>
          </cell>
          <cell r="MX2" t="str">
            <v>Coherente: La información de avance de la magnitud, consignada en el reporte del periodo, concuerda con la programación realizada, con la información cualitativa presentada, con las actividades establecidas (si aplica) y con los soportes presentados. Esta</v>
          </cell>
          <cell r="MY2" t="str">
            <v>No aplica</v>
          </cell>
          <cell r="MZ2">
            <v>0</v>
          </cell>
          <cell r="NA2">
            <v>0</v>
          </cell>
          <cell r="NB2">
            <v>0</v>
          </cell>
          <cell r="NC2">
            <v>0</v>
          </cell>
          <cell r="ND2" t="str">
            <v>No Programó</v>
          </cell>
          <cell r="NE2">
            <v>100</v>
          </cell>
          <cell r="NF2">
            <v>100</v>
          </cell>
          <cell r="NG2">
            <v>262.5</v>
          </cell>
          <cell r="NH2">
            <v>190.90909090909091</v>
          </cell>
          <cell r="NI2">
            <v>100</v>
          </cell>
          <cell r="NJ2">
            <v>100</v>
          </cell>
          <cell r="NK2">
            <v>100</v>
          </cell>
          <cell r="NL2">
            <v>77.777777777777786</v>
          </cell>
          <cell r="NM2" t="str">
            <v/>
          </cell>
          <cell r="NN2" t="str">
            <v/>
          </cell>
          <cell r="NO2" t="str">
            <v/>
          </cell>
          <cell r="NP2" t="str">
            <v>La información consignada por el proyecto corresponde frente a las fuentes de información presupuestal oficial.
De acuerdo con el informe de cierre de vigencia a 31 de enero del 2023:
El valor comprometido es del 89.23%.
Los giros sobre el valor programado corresponden al 0%.
Los giros sobre las reservas son del 0%.</v>
          </cell>
          <cell r="NQ2" t="str">
            <v>La información consignada por el proyecto corresponde frente a las fuentes de información presupuestal oficial.
De acuerdo con el informe de cierre de vigencia a 28 de febrero del 2023:
El valor comprometido es del 94.87%.
Los giros sobre el valor programado corresponden al 3.08%.
Los giros sobre las reservas son del 77.77%.</v>
          </cell>
          <cell r="NR2" t="str">
            <v>La información consignada por el proyecto corresponde frente a las fuentes de información presupuestal oficial.
De acuerdo con el informe de cierre de vigencia a 31 de marzo del 2023:
El valor comprometido es del 90.17%.
Los giros sobre el valor programado corresponden al 10.79%.
Los giros sobre las reservas son del 100%.</v>
          </cell>
          <cell r="NS2" t="str">
            <v>La información consignada por el proyecto corresponde frente a las fuentes de información presupuestal oficial.
De acuerdo con el informe de cierre de vigencia a 30 de abril del 2023:
El valor comprometido es del 93.34%.
Los giros sobre el valor programado corresponden al 20.26%.
Los giros sobre las reservas son del 100%.</v>
          </cell>
          <cell r="NT2" t="str">
            <v>La información consignada por el proyecto corresponde frente a las fuentes de información presupuestal oficial.
De acuerdo con el informe de cierre de vigencia a mayo de 2023:
El valor comprometido es del 94.23%.
Los giros sobre el valor programado corresponden al 29.91%.
Los giros sobre las reservas son del 100%</v>
          </cell>
          <cell r="NU2" t="str">
            <v>La información consignada por el proyecto corresponde frente a las fuentes de información presupuestal oficial.
De acuerdo con el informe de cierre de vigencia a Junio de 2023:
El valor comprometido es del 95.14%.
Los giros sobre el valor programado corresponden al 37.90%.
Los giros sobre las reservas son del 100%</v>
          </cell>
          <cell r="NV2" t="str">
            <v>La información consignada por el proyecto corresponde frente a las fuentes de información presupuestal oficial.
De acuerdo con el informe de cierre de vigencia a Julio de 2023:
El valor comprometido es del 95.14%.
Los giros sobre el valor programado corresponden al 46.47%.
Los giros sobre las reservas son del 100%</v>
          </cell>
          <cell r="NW2" t="str">
            <v>La información consignada por el proyecto corresponde frente a las fuentes de información presupuestal oficial.
De acuerdo con el informe de cierre de vigencia a agosto de 2023:
El valor comprometido es del 95.33%.
Los giros sobre el valor programado corresponden al 55.91%.
Los giros sobre las reservas son del 100%</v>
          </cell>
          <cell r="NX2">
            <v>0</v>
          </cell>
          <cell r="NY2">
            <v>0</v>
          </cell>
          <cell r="NZ2">
            <v>0</v>
          </cell>
          <cell r="OA2">
            <v>0</v>
          </cell>
          <cell r="OB2" t="str">
            <v>No se identificaron problemas o dificultades. Este indicador no presenta programación para el periodo de reporte</v>
          </cell>
          <cell r="OC2" t="str">
            <v>No se identificaron problemas o dificultades. Este indicador no presenta programación para el periodo de reporte</v>
          </cell>
          <cell r="OD2" t="str">
            <v>No se identificaron problemas o dificultades. Este indicador no presenta programación para el periodo de reporte</v>
          </cell>
          <cell r="OE2" t="str">
            <v xml:space="preserve">Al corte de abril de 2023, la meta tenía una programación acumulada de 74% y alcanzó una ejecución del 80.50%, es decir, presenta una sobreejecución del 6.50%  en razón a que, se expidió la Circular 001 de 2023 "Lineamientos generales de comunicación contral a discriminación racial y étnica", la cual, se tenía prevista para el mes de junio. Sin embargo, el proceso de revisiones y ajustes aplicó con anterioridad a los plazos incialmente programados. </v>
          </cell>
          <cell r="OF2" t="str">
            <v>Al corte de mayo de 2023, la meta tenía una programación acumulada de 75.50% y alcanzó una ejecución del 80.50%, es decir, presenta una sobreejecución del 5%  en razón a que, se expidió la Circular 001 de 2023 "Lineamientos generales de comunicación control a discriminación racial y étnica", la cual, se tenía prevista para el mes de junio. Sin embargo, el proceso de revisiones y ajustes aplicó con anterioridad a los plazos inicialmente programados.</v>
          </cell>
          <cell r="OG2" t="str">
            <v xml:space="preserve">No se identificaron problemas o dificultades. </v>
          </cell>
          <cell r="OH2" t="str">
            <v xml:space="preserve">No se identificaron problemas o dificultades. </v>
          </cell>
          <cell r="OI2" t="str">
            <v>No se identificaron problemas o dificultades. Este indicador no presenta programación para el periodo de reporte</v>
          </cell>
          <cell r="OJ2">
            <v>0</v>
          </cell>
          <cell r="OK2">
            <v>0</v>
          </cell>
          <cell r="OL2">
            <v>0</v>
          </cell>
          <cell r="OM2">
            <v>0</v>
          </cell>
          <cell r="ON2" t="str">
            <v>1. Fortalecer la articulación interinstitucional y las estrategias de las oficinas de comunicaciones de las entidades del Distrito.
2. Lograr una comunicación pública en la que la ciudadanía se vea identificada.</v>
          </cell>
          <cell r="OO2" t="str">
            <v>Oficina Consejería de Comunicaciones</v>
          </cell>
          <cell r="OP2" t="str">
            <v>PD1</v>
          </cell>
          <cell r="OQ2">
            <v>43.5</v>
          </cell>
          <cell r="OR2">
            <v>0</v>
          </cell>
          <cell r="OS2">
            <v>0</v>
          </cell>
          <cell r="OT2">
            <v>0</v>
          </cell>
          <cell r="OU2">
            <v>0</v>
          </cell>
          <cell r="OV2">
            <v>0</v>
          </cell>
          <cell r="OW2">
            <v>0</v>
          </cell>
          <cell r="OX2">
            <v>0</v>
          </cell>
          <cell r="OY2">
            <v>0</v>
          </cell>
          <cell r="OZ2">
            <v>0</v>
          </cell>
          <cell r="PA2">
            <v>0</v>
          </cell>
          <cell r="PB2">
            <v>0</v>
          </cell>
          <cell r="PC2">
            <v>0</v>
          </cell>
          <cell r="PD2">
            <v>0</v>
          </cell>
          <cell r="PE2">
            <v>45890223</v>
          </cell>
          <cell r="PF2">
            <v>45890223</v>
          </cell>
          <cell r="PG2">
            <v>45890223</v>
          </cell>
          <cell r="PH2">
            <v>45890223</v>
          </cell>
          <cell r="PI2">
            <v>45890223</v>
          </cell>
          <cell r="PJ2">
            <v>45890223</v>
          </cell>
          <cell r="PK2">
            <v>45890223</v>
          </cell>
          <cell r="PL2">
            <v>45890223</v>
          </cell>
          <cell r="PM2">
            <v>45890223</v>
          </cell>
          <cell r="PN2">
            <v>0</v>
          </cell>
          <cell r="PO2">
            <v>0</v>
          </cell>
          <cell r="PP2">
            <v>0</v>
          </cell>
          <cell r="PQ2">
            <v>45890223</v>
          </cell>
          <cell r="PR2">
            <v>37627766</v>
          </cell>
          <cell r="PS2">
            <v>4253920978</v>
          </cell>
          <cell r="PT2" t="str">
            <v>Meta Proyecto de Inversión</v>
          </cell>
        </row>
        <row r="3">
          <cell r="A3" t="str">
            <v>PD2</v>
          </cell>
          <cell r="B3">
            <v>7867</v>
          </cell>
          <cell r="C3" t="str">
            <v>7867_2</v>
          </cell>
          <cell r="D3">
            <v>2020110010190</v>
          </cell>
          <cell r="E3" t="str">
            <v>Un nuevo contrato social y ambiental para la Bogotá del siglo XXI</v>
          </cell>
          <cell r="F3" t="str">
            <v>5. Construir Bogotá región con gobierno abierto, transparente y ciudadanía consciente.</v>
          </cell>
          <cell r="G3" t="str">
            <v>56. Gestión Pública Efectiva</v>
          </cell>
          <cell r="H3" t="str">
            <v>Lograr que la comunicación pública distrital se dirija hacia el mismo objetivo y visión de ciudad, reconociendo y abordando las necesidades de la ciudadanía y generando confianza para incentivar su participación en la construcción de Ciudad.</v>
          </cell>
          <cell r="I3" t="str">
            <v>2. Lograr una comunicación pública en la que la ciudadanía se vea identificada.</v>
          </cell>
          <cell r="J3" t="str">
            <v xml:space="preserve">Generación de los lineamientos de comunicación del Distrito para construir ciudad y ciudadanía   </v>
          </cell>
          <cell r="K3" t="str">
            <v>Oficina Consejería de Comunicaciones</v>
          </cell>
          <cell r="L3" t="str">
            <v>Glenda Martínez Osorio</v>
          </cell>
          <cell r="M3" t="str">
            <v>Jefe de Oficina</v>
          </cell>
          <cell r="N3" t="str">
            <v>Oficina Consejería de Comunicaciones</v>
          </cell>
          <cell r="O3" t="str">
            <v>Glenda Martínez Osorio</v>
          </cell>
          <cell r="P3" t="str">
            <v>Jefe de Oficina</v>
          </cell>
          <cell r="Q3" t="str">
            <v>Yenny Vanessa Zabaleta Durán, Rene Hideki Doku Vendries.</v>
          </cell>
          <cell r="R3" t="str">
            <v>Cristhian Guacaneme</v>
          </cell>
          <cell r="S3" t="str">
            <v>2. Comunicar 100 porciento de los temas estratégicos y coyunturales de la ciudad y su gobierno acorde con los criterios establecidos en los lineamientos.</v>
          </cell>
          <cell r="T3" t="str">
            <v>Comunicar 100 porciento de los temas estratégicos y coyunturales de la ciudad y su gobierno acorde con los criterios establecidos en los lineamientos.</v>
          </cell>
          <cell r="AC3" t="str">
            <v>2. Comunicar 100 porciento de los temas estratégicos y coyunturales de la ciudad y su gobierno acorde con los criterios establecidos en los lineamientos.</v>
          </cell>
          <cell r="AG3" t="str">
            <v>16. Paz, justicia e instituciones sólidas</v>
          </cell>
          <cell r="AH3" t="str">
            <v>16.10 Garantizar el acceso público a la información y proteger las libertades fundamentales, de conformidad con las leyes nacionales y los acuerdos internacionales.</v>
          </cell>
          <cell r="AI3" t="str">
            <v xml:space="preserve">PD_Meta Proyecto: 2. Comunicar 100 porciento de los temas estratégicos y coyunturales de la ciudad y su gobierno acorde con los criterios establecidos en los lineamientos.;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3" t="str">
            <v>Programación sin observaciones</v>
          </cell>
          <cell r="AK3">
            <v>44055</v>
          </cell>
          <cell r="AL3">
            <v>1</v>
          </cell>
          <cell r="AM3">
            <v>2023</v>
          </cell>
          <cell r="AN3" t="str">
            <v>Generar campañas y/o acciones de comunicación sobre temas  estratégicos y coyunturales de la ciudad y su gobierno acorde con los criterios  establecidos en los lineamientos de comunicación distrital para mantener informada a la ciudadanía. 
Se entiende por acciones de comunicación (Contenidos, notas informativas y/o periodísticas, piezas audiovisuales y gráficas)</v>
          </cell>
          <cell r="AO3" t="str">
            <v>Informar temas estrategicos y coyunturales de la ciudad y su gobierno de cara a los intereses de la ciudadanía promoviendo su interacción para la construcción de ciudad.</v>
          </cell>
          <cell r="AP3">
            <v>2020</v>
          </cell>
          <cell r="AQ3">
            <v>2024</v>
          </cell>
          <cell r="AR3" t="str">
            <v>Constante</v>
          </cell>
          <cell r="AS3" t="str">
            <v>Eficacia</v>
          </cell>
          <cell r="AT3" t="str">
            <v>Porcentaje</v>
          </cell>
          <cell r="AU3" t="str">
            <v>Producto</v>
          </cell>
          <cell r="AV3" t="str">
            <v>N/D</v>
          </cell>
          <cell r="AW3" t="str">
            <v>N/D</v>
          </cell>
          <cell r="AX3" t="str">
            <v>N/D</v>
          </cell>
          <cell r="AY3">
            <v>1</v>
          </cell>
          <cell r="BB3" t="str">
            <v>La medición de la meta se realizará mediante la suma de los porcentajes ejecutados de las actividades para la comunicación de los temas estratégicos y coyunturales de la ciudad y su gobierno, que incluyen:  el diseño, producción y divulgación de campañas y/o acciones de comunicación, así como el desarrollo, mantenimiento y administración de la plataforma Portal Bogotá y actualización de contenidos en redes sociales, teniendo en cuenta la programación realizada en el plan de acción del libro plan de desarrollo para la vigencia.</v>
          </cell>
          <cell r="BC3" t="str">
            <v xml:space="preserve">(Sumatoria porcentaje ejecutado de las actividades desarrolladas para la comunicación de los temas estratégicos y coyunturales de la ciudad al corte/ porcentaje programado de las actividades para la comunicación de los temas estratégicos y coyunturales de la ciudad para la vigencia) * magnitud de la meta programada para la vigencia </v>
          </cell>
          <cell r="BD3" t="str">
            <v>porcentaje ejecutado de las actividades desarrolladas para la comunicación de los temas estratégicos y coyunturales de la ciudad</v>
          </cell>
          <cell r="BE3" t="str">
            <v>porcentaje programado de las actividades para la comunicación de los temas estratégicos y coyunturales de la ciudad</v>
          </cell>
          <cell r="BF3" t="str">
            <v>Soportes reportados en el formato 1006 "Programación y seguimiento a metas e indicadores del plan de desarrollo" para la vigencia.</v>
          </cell>
          <cell r="BG3">
            <v>2</v>
          </cell>
          <cell r="BH3">
            <v>45204</v>
          </cell>
          <cell r="BI3" t="str">
            <v>Se realizó actualización en la hoja de vida de metas e indicadores, según memorando Nro. 3-2023-26024 del 25/09/2023 del proyecto de inversión, en atención al memorando Nro. 3-2023-24140  del 01/09/2023"Orientaciones para la revisión y/o actualización de las hojas de vida de metas e indicadores en libro Plan de Desarrollo".</v>
          </cell>
          <cell r="BJ3" t="str">
            <v>Plan de acción - proyectos de inversión (actividades)</v>
          </cell>
          <cell r="BK3">
            <v>100</v>
          </cell>
          <cell r="BL3">
            <v>100</v>
          </cell>
          <cell r="BM3">
            <v>100</v>
          </cell>
          <cell r="BN3">
            <v>100</v>
          </cell>
          <cell r="BO3">
            <v>100</v>
          </cell>
          <cell r="BP3">
            <v>100</v>
          </cell>
          <cell r="BQ3">
            <v>98776652653</v>
          </cell>
          <cell r="BR3">
            <v>12144264829</v>
          </cell>
          <cell r="BS3">
            <v>19841742416</v>
          </cell>
          <cell r="BT3">
            <v>22998018145</v>
          </cell>
          <cell r="BU3">
            <v>21089627263</v>
          </cell>
          <cell r="BV3">
            <v>22703000000</v>
          </cell>
          <cell r="BW3">
            <v>100</v>
          </cell>
          <cell r="BX3">
            <v>100</v>
          </cell>
          <cell r="BY3">
            <v>100</v>
          </cell>
          <cell r="BZ3">
            <v>100</v>
          </cell>
          <cell r="CA3">
            <v>100</v>
          </cell>
          <cell r="CB3">
            <v>100</v>
          </cell>
          <cell r="CC3">
            <v>100</v>
          </cell>
          <cell r="CD3">
            <v>12129007570</v>
          </cell>
          <cell r="CE3">
            <v>10551409280</v>
          </cell>
          <cell r="CF3">
            <v>19823352095</v>
          </cell>
          <cell r="CG3">
            <v>16845425725</v>
          </cell>
          <cell r="CH3">
            <v>22971240109</v>
          </cell>
          <cell r="CI3">
            <v>18725581588</v>
          </cell>
          <cell r="CJ3">
            <v>100</v>
          </cell>
          <cell r="CK3">
            <v>100</v>
          </cell>
          <cell r="CL3">
            <v>100</v>
          </cell>
          <cell r="CM3" t="str">
            <v>No aplica</v>
          </cell>
          <cell r="CN3" t="str">
            <v>Suma</v>
          </cell>
          <cell r="CO3">
            <v>5</v>
          </cell>
          <cell r="CP3">
            <v>5</v>
          </cell>
          <cell r="CQ3">
            <v>10.333333333333334</v>
          </cell>
          <cell r="CR3">
            <v>7.0000000000000009</v>
          </cell>
          <cell r="CS3">
            <v>10.333333333333334</v>
          </cell>
          <cell r="CT3">
            <v>10.333333333333334</v>
          </cell>
          <cell r="CU3">
            <v>7.0000000000000009</v>
          </cell>
          <cell r="CV3">
            <v>10.333333333333334</v>
          </cell>
          <cell r="CW3">
            <v>7.0000000000000009</v>
          </cell>
          <cell r="CX3">
            <v>10.333333333333334</v>
          </cell>
          <cell r="CY3">
            <v>7.0000000000000009</v>
          </cell>
          <cell r="CZ3">
            <v>10.333333333333334</v>
          </cell>
          <cell r="DA3">
            <v>100</v>
          </cell>
          <cell r="DB3">
            <v>72.333333333333343</v>
          </cell>
          <cell r="DC3">
            <v>72.333333333333343</v>
          </cell>
          <cell r="DD3">
            <v>72.333333333333343</v>
          </cell>
          <cell r="DE3">
            <v>15</v>
          </cell>
          <cell r="DF3">
            <v>15</v>
          </cell>
          <cell r="DG3">
            <v>31</v>
          </cell>
          <cell r="DH3">
            <v>21</v>
          </cell>
          <cell r="DI3">
            <v>31</v>
          </cell>
          <cell r="DJ3">
            <v>31</v>
          </cell>
          <cell r="DK3">
            <v>21</v>
          </cell>
          <cell r="DL3">
            <v>31</v>
          </cell>
          <cell r="DM3">
            <v>21</v>
          </cell>
          <cell r="DN3">
            <v>31</v>
          </cell>
          <cell r="DO3">
            <v>21</v>
          </cell>
          <cell r="DP3">
            <v>31</v>
          </cell>
          <cell r="DQ3">
            <v>300</v>
          </cell>
          <cell r="DR3">
            <v>15</v>
          </cell>
          <cell r="DS3">
            <v>15</v>
          </cell>
          <cell r="DT3">
            <v>31</v>
          </cell>
          <cell r="DU3">
            <v>21</v>
          </cell>
          <cell r="DV3">
            <v>31</v>
          </cell>
          <cell r="DW3">
            <v>31</v>
          </cell>
          <cell r="DX3">
            <v>21</v>
          </cell>
          <cell r="DY3">
            <v>31</v>
          </cell>
          <cell r="DZ3">
            <v>21</v>
          </cell>
          <cell r="EA3">
            <v>0</v>
          </cell>
          <cell r="EB3">
            <v>0</v>
          </cell>
          <cell r="EC3">
            <v>0</v>
          </cell>
          <cell r="ED3">
            <v>217</v>
          </cell>
          <cell r="EE3">
            <v>217</v>
          </cell>
          <cell r="EF3" t="str">
            <v>Informe preliminar en Temas Coyunturales y estrategicos,  Informe preliminar en acciones en las plataformas y medios virtuales, Informes de Trafico</v>
          </cell>
          <cell r="EG3" t="str">
            <v>Informe preliminar en Temas Coyunturales y estrategicos,  Informe preliminar en acciones en las plataformas y medios virtuales, Informes de Trafico</v>
          </cell>
          <cell r="EH3" t="str">
            <v>Informe preliminar en Temas Coyunturales y estrategicos,  Informe preliminar en acciones en las plataformas y medios virtuales, Informes de Trafico, Planes de Medios</v>
          </cell>
          <cell r="EI3" t="str">
            <v>Informe preliminar en Temas Coyunturales y estrategicos,  Informe preliminar en acciones en las plataformas y medios virtuales, Informes de Trafico</v>
          </cell>
          <cell r="EJ3" t="str">
            <v>Informe preliminar en Temas Coyunturales y estrategicos,  Informe preliminar en acciones en las plataformas y medios virtuales, Informes de Trafico, Planes de Medios</v>
          </cell>
          <cell r="EK3" t="str">
            <v>Informe preliminar en Temas Coyunturales y estrategicos,  Informe preliminar en acciones en las plataformas y medios virtuales, Informes de Trafico, Planes de Medios</v>
          </cell>
          <cell r="EL3" t="str">
            <v>Informe preliminar en Temas Coyunturales y estrategicos,  Informe preliminar en acciones en las plataformas y medios virtuales, Informes de Trafico</v>
          </cell>
          <cell r="EM3" t="str">
            <v>Informe preliminar en Temas Coyunturales y estrategicos,  Informe preliminar en acciones en las plataformas y medios virtuales, Informe preliminar de divulgación en los distintos medios de comunicación.</v>
          </cell>
          <cell r="EN3" t="str">
            <v>Informe preliminar en Temas Coyunturales y estrategicos,  Informe preliminar en acciones en las plataformas y medios virtuales, Informe preliminar de divulgación en los distintos medios de comunicación.</v>
          </cell>
          <cell r="EO3" t="str">
            <v>Informe preliminar en Temas Coyunturales y estrategicos,  Informe preliminar en acciones en las plataformas y medios virtuales, Informe preliminar de divulgación en los distintos medios de comunicación.</v>
          </cell>
          <cell r="EP3" t="str">
            <v>Informe preliminar en Temas Coyunturales y estrategicos,  Informe preliminar en acciones en las plataformas y medios virtuales, Informe preliminar de divulgación en los distintos medios de comunicación.</v>
          </cell>
          <cell r="EQ3" t="str">
            <v>Informe final en Temas Coyunturales y estrategicos,  Informe final en acciones en las plataformas y medios virtuales, Informe final de divulgación en los distintos medios de comunicación.</v>
          </cell>
          <cell r="ER3" t="str">
            <v>1. Informe preliminar en Temas Coyunturales y estrategicos enero de 2023
2. Informe preliminar en acciones en las plataformas y medios virtuales enero de 2023
3. Informe de tráfico 01012023
4. Informe de tráfico 08012023
5. Informe de tráfico 15012023
6. Informe de tráfico 22012023</v>
          </cell>
          <cell r="ES3" t="str">
            <v>1. Informe preliminar en Temas Coyunturales y estrategicos febrero de 2023
2. Informe preliminar en acciones en las plataformas y medios virtuales febrero de 2023
3. Informe de tráfico 05022023
4. Informe de tráfico 12022023
5. Informe de tráfico 19022023
6. Informe de tráfico 26022023</v>
          </cell>
          <cell r="ET3" t="str">
            <v>1. Informe preliminar en Temas Coyunturales y estrategicos marzo de 2023
2. Informe preliminar en acciones en las plataformas y medios virtuales marzo de 2023
1. Informe de tráfico 05032023
2. Informe de tráfico 12032023
3. INFORME DE TRÁFICO CONTRATO 804 ETB- CORTE 19 DE MARZO
4. INFORME DE TRÁFICO CONTRATO 804 ETB- CORTE 26 DE MARZO
5. Plan de medios campaña denominada "Rendición de Cuentas"</v>
          </cell>
          <cell r="EU3" t="str">
            <v>1. Informe preliminar en Temas Coyunturales y estrategicos abril de 2023
2. Informe preliminar en acciones en las plataformas y medios virtuales abril de 2023
3. INFORME DE TRÁFICO CTO 804-2022 Corte 2 de abril
4. INFORME DE TRÁFICO CTO 804-2022 Corte 9 de abril
5. INFORME DE TRÁFICO CTO 804-2022 Corte 16 de abril
6. INFORME DE TRÁFICO CTO 804-2022 Corte 30 de abril</v>
          </cell>
          <cell r="EV3" t="str">
            <v>1. Informe preliminar en Temas Coyunturales y estratégicos mayo de 2023
2. Informe preliminar en acciones en las plataformas y medios virtuales mayo de 2023
3. INFORME DE TRÁFICO CTO 804-2022 Corte 7 de mayo
4. INFORME DE TRÁFICO CTO 804-2022 Corte 14 de mayo
5. INFORME DE TRÁFICO CTO 651-2023 Corte 22 de mayo
6. INFORME DE TRÁFICO CTO 651-2023 Corte de 28 de mayo</v>
          </cell>
          <cell r="EW3" t="str">
            <v>1. Informe preliminar en Temas Coyunturales y estratégicos junio de 2023
2. Informe preliminar en acciones en las plataformas y medios virtuales junio de 2023
3. INFORME DE TRÁFICO CTO 651-2023 Corte de 04 de Junio
4. INFORME DE TRÁFICO CTO 651-2023 Corte 11 de junio
5. INFORME DE TRÁFICO CTO 651-2023 Corte 18 de junio
6. INFORME DE TRÁFICO CTO 651-2023 Corte 25 de junio
7. Plan de medios campaña denominada "Bogotá tiene mucho que contar - Poblaciones"</v>
          </cell>
          <cell r="EX3" t="str">
            <v>1. Informe preliminar en Temas Coyunturales y estratégicos julio de 2023
2. Informe preliminar en acciones en las plataformas y medios virtuales julio de 2023
3. INFORME DE TRÁFICO CTO 651-2023 Corte 2 de Julio 2023
4. INFORME DE TRÁFICO CTO 651-2023 Corte 9 de Julio 2023
5. INFORME DE TRÁFICO CTO 651-2023 Corte 16 de Julio 2023
6. INFORME DE TRÁFICO CTO 651-2023 Corte 23 de Julio 2023</v>
          </cell>
          <cell r="EY3" t="str">
            <v>1. Informe preliminar en Temas Coyunturales y estratégicos agosto de 2023
2. Informe preliminar en acciones en las plataformas y medios virtuales agosto de 2023
3. Informe preliminar de divulgación en los distintos medios de comunicación agosto 2023.</v>
          </cell>
          <cell r="EZ3" t="str">
            <v>1. Informe preliminar en Temas Coyunturales y estratégicos septiembre de 2023
2. Informe preliminar en acciones en las plataformas y medios virtuales septiembre de 2023
3. Informe preliminar de divulgación en los distintos medios de comunicación septiembre 2023.</v>
          </cell>
          <cell r="FA3">
            <v>0</v>
          </cell>
          <cell r="FB3">
            <v>0</v>
          </cell>
          <cell r="FC3">
            <v>0</v>
          </cell>
          <cell r="FD3">
            <v>21122921000</v>
          </cell>
          <cell r="FE3">
            <v>21122921000</v>
          </cell>
          <cell r="FF3">
            <v>21122921000</v>
          </cell>
          <cell r="FG3">
            <v>21122921000</v>
          </cell>
          <cell r="FH3">
            <v>21122921000</v>
          </cell>
          <cell r="FI3">
            <v>21122921000</v>
          </cell>
          <cell r="FJ3">
            <v>21122921000</v>
          </cell>
          <cell r="FK3">
            <v>21122921000</v>
          </cell>
          <cell r="FL3">
            <v>21122921000</v>
          </cell>
          <cell r="FM3">
            <v>21122921000</v>
          </cell>
          <cell r="FN3">
            <v>21122921000</v>
          </cell>
          <cell r="FO3">
            <v>21122921000</v>
          </cell>
          <cell r="FP3">
            <v>21122921000</v>
          </cell>
          <cell r="FQ3">
            <v>21044410865</v>
          </cell>
          <cell r="FR3">
            <v>21044410865</v>
          </cell>
          <cell r="FS3">
            <v>21075339097</v>
          </cell>
          <cell r="FT3">
            <v>21152776296</v>
          </cell>
          <cell r="FU3">
            <v>21152776296</v>
          </cell>
          <cell r="FV3">
            <v>21152776296</v>
          </cell>
          <cell r="FW3">
            <v>21152776296</v>
          </cell>
          <cell r="FX3">
            <v>21152776296</v>
          </cell>
          <cell r="FY3">
            <v>21089627263</v>
          </cell>
          <cell r="FZ3">
            <v>0</v>
          </cell>
          <cell r="GA3">
            <v>0</v>
          </cell>
          <cell r="GB3">
            <v>0</v>
          </cell>
          <cell r="GC3">
            <v>21089627263</v>
          </cell>
          <cell r="GD3">
            <v>5558704593</v>
          </cell>
          <cell r="GE3">
            <v>8006774447</v>
          </cell>
          <cell r="GF3">
            <v>9435271799</v>
          </cell>
          <cell r="GG3">
            <v>10903968065</v>
          </cell>
          <cell r="GH3">
            <v>18981249316</v>
          </cell>
          <cell r="GI3">
            <v>19379467031</v>
          </cell>
          <cell r="GJ3">
            <v>19406479032</v>
          </cell>
          <cell r="GK3">
            <v>19451572127</v>
          </cell>
          <cell r="GL3">
            <v>20175058113</v>
          </cell>
          <cell r="GM3">
            <v>0</v>
          </cell>
          <cell r="GN3">
            <v>0</v>
          </cell>
          <cell r="GO3">
            <v>0</v>
          </cell>
          <cell r="GP3">
            <v>20175058113</v>
          </cell>
          <cell r="GQ3">
            <v>0</v>
          </cell>
          <cell r="GR3">
            <v>167631700</v>
          </cell>
          <cell r="GS3">
            <v>669893301</v>
          </cell>
          <cell r="GT3">
            <v>1592464137</v>
          </cell>
          <cell r="GU3">
            <v>2517392609</v>
          </cell>
          <cell r="GV3">
            <v>3730231294</v>
          </cell>
          <cell r="GW3">
            <v>6249036990</v>
          </cell>
          <cell r="GX3">
            <v>9499065554</v>
          </cell>
          <cell r="GY3">
            <v>11206658559</v>
          </cell>
          <cell r="GZ3">
            <v>0</v>
          </cell>
          <cell r="HA3">
            <v>0</v>
          </cell>
          <cell r="HB3">
            <v>0</v>
          </cell>
          <cell r="HC3">
            <v>11206658559</v>
          </cell>
          <cell r="HD3">
            <v>4245658521</v>
          </cell>
          <cell r="HE3">
            <v>4245658521</v>
          </cell>
          <cell r="HF3">
            <v>4245658521</v>
          </cell>
          <cell r="HG3">
            <v>4245658521</v>
          </cell>
          <cell r="HH3">
            <v>4245658521</v>
          </cell>
          <cell r="HI3">
            <v>4245658521</v>
          </cell>
          <cell r="HJ3">
            <v>4245658521</v>
          </cell>
          <cell r="HK3">
            <v>4245658521</v>
          </cell>
          <cell r="HL3">
            <v>4245658521</v>
          </cell>
          <cell r="HM3">
            <v>0</v>
          </cell>
          <cell r="HN3">
            <v>0</v>
          </cell>
          <cell r="HO3">
            <v>0</v>
          </cell>
          <cell r="HP3">
            <v>4245658521</v>
          </cell>
          <cell r="HQ3">
            <v>0</v>
          </cell>
          <cell r="HR3">
            <v>473143626</v>
          </cell>
          <cell r="HS3">
            <v>1878090362</v>
          </cell>
          <cell r="HT3">
            <v>3603504485</v>
          </cell>
          <cell r="HU3">
            <v>3859679610</v>
          </cell>
          <cell r="HV3">
            <v>4030163591</v>
          </cell>
          <cell r="HW3">
            <v>4030163591</v>
          </cell>
          <cell r="HX3">
            <v>4030163591</v>
          </cell>
          <cell r="HY3">
            <v>4030163591</v>
          </cell>
          <cell r="HZ3">
            <v>0</v>
          </cell>
          <cell r="IA3">
            <v>0</v>
          </cell>
          <cell r="IB3">
            <v>0</v>
          </cell>
          <cell r="IC3">
            <v>4030163591</v>
          </cell>
          <cell r="ID3" t="str">
            <v>Avances y logros:
* Campañas: Se han llevado a cabo 4 campañas: 
1) "Rendición de cuentas", asociada a temas como la socialización con la ciudadanía de los avances logrados en inversión social, infraestructura y movilidad sostenible, crecimiento económico, seguridad, medio ambiente y transparencia, la cual, se llevó a cabo mediante redes sociales, prensa y televisión.
2) "Bogotá tiene mucho que contar – Educación", asociada a temas como la socialización con la ciudadanía de la inversión que ha hecho la Administración Distrital en educación (infraestructura + programas), la cual, se llevó a cabo mediante redes sociales, prensa y televisión.
3) "Bogotá tiene mucho que contar - Poblaciones", cuyo objetivo es dar a conocer a los ciudadanos los diferentes programas y servicios que tiene el Distrito para ellos, la cual, se llevó a cabo mediante redes sociales, prensa y televisión.
4) "Cumpleaños Bogotá", cuyo objetivo es dar a conocer la inversión que se ha hecho en programas sociales e infraestructura, y los beneficios que esto ha traído para los ciudadanos
* Divulgación a la ciudadanía: Se realizaron 159 transmisiones en vivo, 447 clips audiovisuales y emisión de 270 boletines de prensa para los medios de comunicación en relación con temas estratégicos de la Administración. Se han publicado 8.568 mensajes en redes sociales, se elaboraron 11.147 contenidos informativos y periodísticos publicados en el Portal Bogotá (www.bogota.gov.co), orientados a informar a la ciudadanía sobre la oferta de servicios del Distrito. Incluye: noticias, eventos, actividades de participación ciudadana, servicios e información. 
* Monitoreo en redes: 32.816.268 de usuarios han realizado 129.867.423 visitas al portal Bogotá, que contiene noticias, eventos, actividades de participación ciudadana, servicios e información de la administración distrital. Con este monitoreo se busca conocer los intereses y necesidades de la ciudadanía para así contar con métricas y monitoreo de tendencias para contar con una información precisa y clara sobre la gestión de la Administración, así como, tener insumos para la toma de decisiones estratégicas.
Beneficios:
A través de estas estrategias de comunicación y del cubrimiento de las actividades institucionales que realiza la Alcaldía Mayor y el Distrito, se informa a la Ciudadanía y a los medios de comunicación sobre los diferentes avances, programas y proyectos de la Administración Distrital.</v>
          </cell>
          <cell r="IE3" t="str">
            <v/>
          </cell>
          <cell r="IF3" t="str">
            <v/>
          </cell>
          <cell r="IG3"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v>
          </cell>
          <cell r="IH3"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v>
          </cell>
          <cell r="II3"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Asimismo, diseñó la campaña y/o acción pública denominada "Rendición de Cuentas", cuyo objetivo es socializar con la ciudadanía los avances logrados en inversión social, infraestructura y movilidad sostenible, crecimiento económico, seguridad, medio ambiente y transparencia.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v>
          </cell>
          <cell r="IJ3"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v>
          </cell>
          <cell r="IK3"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"Bogotá tiene mucho que contar – Educación", cuyo objetivo es socializar con la ciudadanía la inversión que ha hecho la Administración Distrital en educación (infraestructura + programas).
Igualmente, durante este mes la Oficina Consejería de comunicaciones divulgó diferentes mensajes en las redes sociales de la alcaldía, contenidos informativos en el portal, informe de métricas y de PQRS.
Finalmente, en el marco del contrato 804-2022 y 651-2023 con la Secretaría General de la Alcaldía Mayor de Bogotá, se realizaron 4 informes de tráfico que registran la participación presupuestal de los medios de comunicación en cada campaña realizada con base en los informes de ordenación enviados por ETB.</v>
          </cell>
          <cell r="IL3"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"Bogotá tiene mucho que contar - Poblaciones", cuyo objetivo es dar a conocer a los ciudadanos los diferentes programas y servicios que tiene el Distrito para ellos.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4 informes de tráfico que registran la participación presupuestal de los medios de comunicación en cada campaña realizada con base en los informes de ordenación enviados por ETB.</v>
          </cell>
          <cell r="IM3"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4 informes de tráfico que registran la participación presupuestal de los medios de comunicación en cada campaña realizada con base en los informes de ordenación enviados por ETB.</v>
          </cell>
          <cell r="IN3"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"Cumpleaños Bogotá", cuyo objetivo es dar a conocer la inversión que se ha hecho en programas sociales e infraestructura, y los beneficios que esto ha traído para los ciudadanos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distintas acciones de divulgación en los distintos medios de comunicación.</v>
          </cell>
          <cell r="IO3" t="str">
            <v xml:space="preserve">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distintas acciones de divulgación en los distintos medios de comunicación con base en los informes de ordenación enviados por ETB.
</v>
          </cell>
          <cell r="IP3" t="str">
            <v/>
          </cell>
          <cell r="IQ3" t="str">
            <v/>
          </cell>
          <cell r="IR3" t="str">
            <v/>
          </cell>
          <cell r="IS3">
            <v>1</v>
          </cell>
          <cell r="IT3">
            <v>1</v>
          </cell>
          <cell r="IU3">
            <v>1</v>
          </cell>
          <cell r="IV3">
            <v>1</v>
          </cell>
          <cell r="IW3">
            <v>1</v>
          </cell>
          <cell r="IX3">
            <v>1</v>
          </cell>
          <cell r="IY3">
            <v>1</v>
          </cell>
          <cell r="IZ3">
            <v>1</v>
          </cell>
          <cell r="JA3">
            <v>1</v>
          </cell>
          <cell r="JB3">
            <v>0</v>
          </cell>
          <cell r="JC3">
            <v>0</v>
          </cell>
          <cell r="JD3">
            <v>0</v>
          </cell>
          <cell r="JE3">
            <v>0.72333333333333338</v>
          </cell>
          <cell r="JF3">
            <v>5</v>
          </cell>
          <cell r="JG3">
            <v>5</v>
          </cell>
          <cell r="JH3">
            <v>10.333333333333334</v>
          </cell>
          <cell r="JI3">
            <v>7.0000000000000009</v>
          </cell>
          <cell r="JJ3">
            <v>10.333333333333334</v>
          </cell>
          <cell r="JK3">
            <v>10.333333333333334</v>
          </cell>
          <cell r="JL3">
            <v>7.0000000000000009</v>
          </cell>
          <cell r="JM3">
            <v>10.333333333333334</v>
          </cell>
          <cell r="JN3">
            <v>7.0000000000000009</v>
          </cell>
          <cell r="JO3">
            <v>0</v>
          </cell>
          <cell r="JP3">
            <v>0</v>
          </cell>
          <cell r="JQ3">
            <v>0</v>
          </cell>
          <cell r="JR3">
            <v>72.333333333333343</v>
          </cell>
          <cell r="JS3">
            <v>5</v>
          </cell>
          <cell r="JT3">
            <v>10</v>
          </cell>
          <cell r="JU3">
            <v>20.333333333333336</v>
          </cell>
          <cell r="JV3">
            <v>27.333333333333336</v>
          </cell>
          <cell r="JW3">
            <v>37.666666666666671</v>
          </cell>
          <cell r="JX3">
            <v>48.000000000000007</v>
          </cell>
          <cell r="JY3">
            <v>55.000000000000007</v>
          </cell>
          <cell r="JZ3">
            <v>65.333333333333343</v>
          </cell>
          <cell r="KA3">
            <v>72.333333333333343</v>
          </cell>
          <cell r="KB3">
            <v>72.333333333333343</v>
          </cell>
          <cell r="KC3">
            <v>72.333333333333343</v>
          </cell>
          <cell r="KD3">
            <v>72.333333333333343</v>
          </cell>
          <cell r="KE3">
            <v>100</v>
          </cell>
          <cell r="KF3">
            <v>100</v>
          </cell>
          <cell r="KG3">
            <v>100</v>
          </cell>
          <cell r="KH3">
            <v>100</v>
          </cell>
          <cell r="KI3">
            <v>100</v>
          </cell>
          <cell r="KJ3">
            <v>100</v>
          </cell>
          <cell r="KK3">
            <v>100</v>
          </cell>
          <cell r="KL3">
            <v>100</v>
          </cell>
          <cell r="KM3">
            <v>100</v>
          </cell>
          <cell r="KN3" t="str">
            <v/>
          </cell>
          <cell r="KO3" t="str">
            <v/>
          </cell>
          <cell r="KP3" t="str">
            <v/>
          </cell>
          <cell r="KQ3">
            <v>100</v>
          </cell>
          <cell r="KR3">
            <v>100</v>
          </cell>
          <cell r="KS3">
            <v>100</v>
          </cell>
          <cell r="KT3">
            <v>100</v>
          </cell>
          <cell r="KU3">
            <v>100</v>
          </cell>
          <cell r="KV3">
            <v>100</v>
          </cell>
          <cell r="KW3">
            <v>100</v>
          </cell>
          <cell r="KX3">
            <v>100</v>
          </cell>
          <cell r="KY3">
            <v>100</v>
          </cell>
          <cell r="KZ3" t="str">
            <v/>
          </cell>
          <cell r="LA3" t="str">
            <v/>
          </cell>
          <cell r="LB3" t="str">
            <v/>
          </cell>
          <cell r="LC3">
            <v>100</v>
          </cell>
          <cell r="LD3" t="str">
            <v>7867_2</v>
          </cell>
          <cell r="LE3" t="str">
            <v>2. Lograr una comunicación pública en la que la ciudadanía se vea identificada.</v>
          </cell>
          <cell r="LF3">
            <v>100</v>
          </cell>
          <cell r="LG3">
            <v>24.111111111111114</v>
          </cell>
          <cell r="LH3">
            <v>100</v>
          </cell>
          <cell r="LI3">
            <v>24.111111111111114</v>
          </cell>
          <cell r="LJ3">
            <v>88.888888888888886</v>
          </cell>
          <cell r="LK3">
            <v>38.305555555555557</v>
          </cell>
          <cell r="LL3">
            <v>22873634000</v>
          </cell>
          <cell r="LM3">
            <v>21812301108</v>
          </cell>
          <cell r="LN3">
            <v>12311312361</v>
          </cell>
          <cell r="LO3">
            <v>4291548744</v>
          </cell>
          <cell r="LP3">
            <v>4113681580</v>
          </cell>
          <cell r="LQ3">
            <v>5</v>
          </cell>
          <cell r="LR3">
            <v>5</v>
          </cell>
          <cell r="LS3">
            <v>10.333333333333336</v>
          </cell>
          <cell r="LT3">
            <v>7</v>
          </cell>
          <cell r="LU3">
            <v>10.333333333333336</v>
          </cell>
          <cell r="LV3">
            <v>10.333333333333336</v>
          </cell>
          <cell r="LW3">
            <v>7</v>
          </cell>
          <cell r="LX3">
            <v>10.333333333333336</v>
          </cell>
          <cell r="LY3">
            <v>7</v>
          </cell>
          <cell r="LZ3" t="str">
            <v/>
          </cell>
          <cell r="MA3" t="str">
            <v/>
          </cell>
          <cell r="MB3" t="str">
            <v/>
          </cell>
          <cell r="MC3">
            <v>72.333333333333343</v>
          </cell>
          <cell r="MD3">
            <v>72.333333333333343</v>
          </cell>
          <cell r="ME3">
            <v>72.333333333333343</v>
          </cell>
          <cell r="MF3" t="str">
            <v>No oportuna: El tiempo de radicación debe coincidir con el plazo establecido por la Oficina Asesora de Planeación - OAP</v>
          </cell>
          <cell r="MG3" t="str">
            <v>No oportuna: El tiempo de radicación debe coincidir con el plazo establecido por la Oficina Asesora de Planeación - OAP</v>
          </cell>
          <cell r="MH3" t="str">
            <v>No oportuna: El tiempo de radicación debe coincidir con el plazo establecido por la Oficina Asesora de Planeación - OAP</v>
          </cell>
          <cell r="MI3" t="str">
            <v>No oportuna: El tiempo de radicación debe coincidir con el plazo establecido por la Oficina Asesora de Planeación - OAP</v>
          </cell>
          <cell r="MJ3" t="str">
            <v>No oportuna: El tiempo de radicación debe coincidir con el plazo establecido por la Oficina Asesora de Planeación - OAP</v>
          </cell>
          <cell r="MK3" t="str">
            <v>Oportuno: Se radica en los tiempos establecidos por la Oficina Asesora de Planeación - OAP</v>
          </cell>
          <cell r="ML3" t="str">
            <v>No oportuna: El tiempo de radicación debe coincidir con el plazo establecido por la Oficina Asesora de Planeación - OAP</v>
          </cell>
          <cell r="MM3" t="str">
            <v>No oportuna: El tiempo de radicación debe coincidir con el plazo establecido por la Oficina Asesora de Planeación - OAP</v>
          </cell>
          <cell r="MN3">
            <v>0</v>
          </cell>
          <cell r="MO3">
            <v>0</v>
          </cell>
          <cell r="MP3">
            <v>0</v>
          </cell>
          <cell r="MQ3">
            <v>0</v>
          </cell>
          <cell r="MR3"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S3"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T3"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U3"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V3"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W3" t="str">
            <v>Coherente: La información de avance de la magnitud, consignada en el reporte del periodo, concuerda con la programación realizada, con la información cualitativa presentada, con las actividades establecidas (si aplica) y con los soportes presentados. Esta</v>
          </cell>
          <cell r="MX3" t="str">
            <v>Coherente: La información de avance de la magnitud, consignada en el reporte del periodo, concuerda con la programación realizada, con la información cualitativa presentada, con las actividades establecidas (si aplica) y con los soportes presentados. Esta</v>
          </cell>
          <cell r="MY3" t="str">
            <v>Coherente: La información de avance de la magnitud, consignada en el reporte del periodo, concuerda con la programación realizada, con la información cualitativa presentada, con las actividades establecidas (si aplica) y con los soportes presentados. Esta</v>
          </cell>
          <cell r="MZ3">
            <v>0</v>
          </cell>
          <cell r="NA3">
            <v>0</v>
          </cell>
          <cell r="NB3">
            <v>0</v>
          </cell>
          <cell r="NC3">
            <v>0</v>
          </cell>
          <cell r="ND3">
            <v>100</v>
          </cell>
          <cell r="NE3">
            <v>100</v>
          </cell>
          <cell r="NF3">
            <v>100</v>
          </cell>
          <cell r="NG3">
            <v>100</v>
          </cell>
          <cell r="NH3">
            <v>100</v>
          </cell>
          <cell r="NI3">
            <v>100</v>
          </cell>
          <cell r="NJ3">
            <v>100</v>
          </cell>
          <cell r="NK3">
            <v>100</v>
          </cell>
          <cell r="NL3">
            <v>100</v>
          </cell>
          <cell r="NM3" t="str">
            <v/>
          </cell>
          <cell r="NN3" t="str">
            <v/>
          </cell>
          <cell r="NO3" t="str">
            <v/>
          </cell>
          <cell r="NP3" t="str">
            <v>La información consignada por el proyecto corresponde frente a las fuentes de información presupuestal oficial.
De acuerdo con el informe de cierre de vigencia a 31 de enero del 2023.
El valor comprometido es del 26.41%.
Los giros sobre el valor programado corresponden al 0%.
Los giros sobre las reservas son del 0%.</v>
          </cell>
          <cell r="NQ3" t="str">
            <v>La información consignada por el proyecto corresponde frente a las fuentes de información presupuestal oficial.
De acuerdo con el informe de cierre de vigencia a 28 de febrero del 2023.
El valor comprometido es del 38.05%.
Los giros sobre el valor programado corresponden al 0.80%.
Los giros sobre las reservas son del 11.14%.</v>
          </cell>
          <cell r="NR3" t="str">
            <v>La información consignada por el proyecto corresponde frente a las fuentes de información presupuestal oficial.
De acuerdo con el informe de cierre de vigencia a 31 de marzo del 2023.
El valor comprometido es del 44.77%.
Los giros sobre el valor programado corresponden al 3.18%.
Los giros sobre las reservas son del 44.24%.</v>
          </cell>
          <cell r="NS3" t="str">
            <v>La información consignada por el proyecto corresponde frente a las fuentes de información presupuestal oficial.
De acuerdo con el informe de cierre de vigencia a 30 de abril del 2023.
El valor comprometido es del 95.34%.
Los giros sobre el valor programado corresponden al 22.54%.
Los giros sobre las reservas son del 84.88%.</v>
          </cell>
          <cell r="NT3" t="str">
            <v>La información consignada por el proyecto corresponde frente a las fuentes de información presupuestal oficial.
De acuerdo con el informe de cierre de vigencia a mayo de 2023:
El valor comprometido es del 89.73%.
Los giros sobre el valor programado corresponden al 11.90%.
Los giros sobre las reservas son del 91.40%</v>
          </cell>
          <cell r="NU3" t="str">
            <v>La información consignada por el proyecto corresponde frente a las fuentes de información presupuestal oficial.
De acuerdo con el informe de cierre de vigencia a Junio de 2023:
El valor comprometido es del 91.62%.
Los giros sobre el valor programado corresponden al 17.63%.
Los giros sobre las reservas son del 95.67%</v>
          </cell>
          <cell r="NV3" t="str">
            <v>La información consignada por el proyecto corresponde frente a las fuentes de información presupuestal oficial.
De acuerdo con el informe de cierre de vigencia a Julio de 2023:
El valor comprometido es del 91.74%.
Los giros sobre el valor programado corresponden al 29.54%.
Los giros sobre las reservas son del 95.77%</v>
          </cell>
          <cell r="NW3" t="str">
            <v>La información consignada por el proyecto corresponde frente a las fuentes de información presupuestal oficial.
De acuerdo con el informe de cierre de vigencia a agosto de 2023:
El valor comprometido es del 94.90%.
Los giros sobre el valor programado corresponden al 56.40%.
Los giros sobre las reservas son del 95.77%</v>
          </cell>
          <cell r="NX3">
            <v>0</v>
          </cell>
          <cell r="NY3">
            <v>0</v>
          </cell>
          <cell r="NZ3">
            <v>0</v>
          </cell>
          <cell r="OA3">
            <v>0</v>
          </cell>
          <cell r="OB3"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C3"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D3"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E3" t="str">
            <v>No se identificaron problemas o dificultades. Este indicador no presenta programación para el periodo de reporte</v>
          </cell>
          <cell r="OF3" t="str">
            <v>No se identificaron problemas o dificultades. Este indicador no presenta programación para el periodo de reporte</v>
          </cell>
          <cell r="OG3" t="str">
            <v xml:space="preserve">No se identificaron problemas o dificultades. </v>
          </cell>
          <cell r="OH3" t="str">
            <v xml:space="preserve">No se identificaron problemas o dificultades. </v>
          </cell>
          <cell r="OI3" t="str">
            <v xml:space="preserve">No se identificaron problemas o dificultades. </v>
          </cell>
          <cell r="OJ3">
            <v>0</v>
          </cell>
          <cell r="OK3">
            <v>0</v>
          </cell>
          <cell r="OL3">
            <v>0</v>
          </cell>
          <cell r="OM3">
            <v>0</v>
          </cell>
          <cell r="OP3" t="str">
            <v>PD2</v>
          </cell>
          <cell r="OQ3">
            <v>72.333333333333343</v>
          </cell>
          <cell r="OR3">
            <v>0</v>
          </cell>
          <cell r="OS3">
            <v>0</v>
          </cell>
          <cell r="OT3">
            <v>0</v>
          </cell>
          <cell r="OU3">
            <v>0</v>
          </cell>
          <cell r="OV3">
            <v>22662687</v>
          </cell>
          <cell r="OW3">
            <v>33107487</v>
          </cell>
          <cell r="OX3">
            <v>37627766</v>
          </cell>
          <cell r="OY3">
            <v>37627766</v>
          </cell>
          <cell r="OZ3">
            <v>37627766</v>
          </cell>
          <cell r="PA3">
            <v>0</v>
          </cell>
          <cell r="PB3">
            <v>0</v>
          </cell>
          <cell r="PC3">
            <v>0</v>
          </cell>
          <cell r="PD3">
            <v>37627766</v>
          </cell>
          <cell r="PE3">
            <v>4245658521</v>
          </cell>
          <cell r="PF3">
            <v>4245658521</v>
          </cell>
          <cell r="PG3">
            <v>4245658521</v>
          </cell>
          <cell r="PH3">
            <v>4245658521</v>
          </cell>
          <cell r="PI3">
            <v>4222995834</v>
          </cell>
          <cell r="PJ3">
            <v>4212551034</v>
          </cell>
          <cell r="PK3">
            <v>4208030755</v>
          </cell>
          <cell r="PL3">
            <v>4208030755</v>
          </cell>
          <cell r="PM3">
            <v>4208030755</v>
          </cell>
          <cell r="PN3">
            <v>0</v>
          </cell>
          <cell r="PO3">
            <v>0</v>
          </cell>
          <cell r="PP3">
            <v>0</v>
          </cell>
          <cell r="PQ3">
            <v>4208030755</v>
          </cell>
          <cell r="PR3">
            <v>37627766</v>
          </cell>
          <cell r="PS3">
            <v>4253920978</v>
          </cell>
          <cell r="PT3" t="str">
            <v>Meta Proyecto de Inversión</v>
          </cell>
        </row>
        <row r="4">
          <cell r="A4" t="str">
            <v>PD3</v>
          </cell>
          <cell r="B4">
            <v>7867</v>
          </cell>
          <cell r="C4" t="str">
            <v>7867_3</v>
          </cell>
          <cell r="D4">
            <v>2020110010190</v>
          </cell>
          <cell r="E4" t="str">
            <v>Un nuevo contrato social y ambiental para la Bogotá del siglo XXI</v>
          </cell>
          <cell r="F4" t="str">
            <v>5. Construir Bogotá región con gobierno abierto, transparente y ciudadanía consciente.</v>
          </cell>
          <cell r="G4" t="str">
            <v>56. Gestión Pública Efectiva</v>
          </cell>
          <cell r="H4" t="str">
            <v>Lograr que la comunicación pública distrital se dirija hacia el mismo objetivo y visión de ciudad, reconociendo y abordando las necesidades de la ciudadanía y generando confianza para incentivar su participación en la construcción de Ciudad.</v>
          </cell>
          <cell r="I4" t="str">
            <v>2. Lograr una comunicación pública en la que la ciudadanía se vea identificada.</v>
          </cell>
          <cell r="J4" t="str">
            <v xml:space="preserve">Generación de los lineamientos de comunicación del Distrito para construir ciudad y ciudadanía   </v>
          </cell>
          <cell r="K4" t="str">
            <v>Oficina Consejería de Comunicaciones</v>
          </cell>
          <cell r="L4" t="str">
            <v>Glenda Martínez Osorio</v>
          </cell>
          <cell r="M4" t="str">
            <v>Jefe de Oficina</v>
          </cell>
          <cell r="N4" t="str">
            <v>Oficina Consejería de Comunicaciones</v>
          </cell>
          <cell r="O4" t="str">
            <v>Glenda Martínez Osorio</v>
          </cell>
          <cell r="P4" t="str">
            <v>Jefe de Oficina</v>
          </cell>
          <cell r="Q4" t="str">
            <v>Yenny Vanessa Zabaleta Durán, Rene Hideki Doku Vendries.</v>
          </cell>
          <cell r="R4" t="str">
            <v>Cristhian Guacaneme</v>
          </cell>
          <cell r="S4" t="str">
            <v>3. Realizar 18 mediciones de análisis y seguimiento de opinión pública así como de la información que emitan los medios de comunicación y redes entorno a la gestión distrital.</v>
          </cell>
          <cell r="T4" t="str">
            <v>Número de mediciones de análisis y seguimiento de opinión pública, y de la información que emitan los medios de comunicación y redes.</v>
          </cell>
          <cell r="AB4" t="str">
            <v>25.1. Número de mediciones de análisis y seguimiento de opinión pública, y de la información que emitan los medios de comunicación y redes.</v>
          </cell>
          <cell r="AC4" t="str">
            <v>3. Realizar 18 mediciones de análisis y seguimiento de opinión pública así como de la información que emitan los medios de comunicación y redes entorno a la gestión distrital.</v>
          </cell>
          <cell r="AG4" t="str">
            <v>16. Paz, justicia e instituciones sólidas</v>
          </cell>
          <cell r="AH4" t="str">
            <v>16.10 Garantizar el acceso público a la información y proteger las libertades fundamentales, de conformidad con las leyes nacionales y los acuerdos internacionales.</v>
          </cell>
          <cell r="AI4" t="str">
            <v xml:space="preserve">PD_PMR: 25.1. Número de mediciones de análisis y seguimiento de opinión pública, y de la información que emitan los medios de comunicación y redes.; PD_Meta Proyecto: 3. Realizar 18 mediciones de análisis y seguimiento de opinión pública así como de la información que emitan los medios de comunicación y redes entorno a la gestión distrital.;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4" t="str">
            <v>Para la vigencia 2022 se solicita reprogramar la magnitud de 13 mediciones a 2, para la vigencia 2023 y 2024 en 0 mediciones</v>
          </cell>
          <cell r="AK4">
            <v>44481</v>
          </cell>
          <cell r="AL4">
            <v>3</v>
          </cell>
          <cell r="AM4">
            <v>2023</v>
          </cell>
          <cell r="AN4" t="str">
            <v>Realizar mediciones de análisis y seguimiento de opinión pública con el propósito de conocer información de interés de los ciudadanos con respecto al desarrollo de las campañas comunicacionales, políticas públicas, programas y proyectos que adelanta la Administración Distrital.</v>
          </cell>
          <cell r="AO4" t="str">
            <v>Medir la percepción ciudadana de los diferentes ámbitos que adelanta la Administración Distrital,  que aportan  insumos en la toma de decisiones y el establecimiento de políticas públicas sobre ciudad y gobierno y  permiten construir parámetros de medición y mejoramiento de las acciones comunicacionales de la Alcaldía de Bogotá.</v>
          </cell>
          <cell r="AP4">
            <v>2020</v>
          </cell>
          <cell r="AQ4">
            <v>2024</v>
          </cell>
          <cell r="AR4" t="str">
            <v>Suma</v>
          </cell>
          <cell r="AS4" t="str">
            <v>Eficacia</v>
          </cell>
          <cell r="AT4" t="str">
            <v>Número</v>
          </cell>
          <cell r="AU4" t="str">
            <v>Producto</v>
          </cell>
          <cell r="AV4" t="str">
            <v>N/D</v>
          </cell>
          <cell r="AW4" t="str">
            <v>N/D</v>
          </cell>
          <cell r="AX4" t="str">
            <v>N/D</v>
          </cell>
          <cell r="AZ4">
            <v>1</v>
          </cell>
          <cell r="BB4" t="str">
            <v>La medición del cumplimiento de la meta se llevará a cabo con la realización de las mediciones de análisis y seguimiento de opinión pública.</v>
          </cell>
          <cell r="BC4" t="str">
            <v>Sumatoria de mediciones y análisis de seguimiento de opinión pública.</v>
          </cell>
          <cell r="BD4" t="str">
            <v>Sumatoria de mediciones y análisis de seguimiento de opinión pública.</v>
          </cell>
          <cell r="BE4" t="str">
            <v>N/A</v>
          </cell>
          <cell r="BF4" t="str">
            <v>Mediciones de percepción ciudadana.</v>
          </cell>
          <cell r="BG4">
            <v>2</v>
          </cell>
          <cell r="BH4">
            <v>44840</v>
          </cell>
          <cell r="BI4" t="str">
            <v>Reprogramación magnitud para las vigencias 2022 y 2023.</v>
          </cell>
          <cell r="BJ4" t="str">
            <v>Establecer variables 1 y/o 2 numéricas</v>
          </cell>
          <cell r="BK4">
            <v>18</v>
          </cell>
          <cell r="BL4">
            <v>3</v>
          </cell>
          <cell r="BM4">
            <v>13</v>
          </cell>
          <cell r="BN4">
            <v>2</v>
          </cell>
          <cell r="BO4">
            <v>0</v>
          </cell>
          <cell r="BP4">
            <v>0</v>
          </cell>
          <cell r="BQ4">
            <v>755273691</v>
          </cell>
          <cell r="BR4">
            <v>60302676</v>
          </cell>
          <cell r="BS4">
            <v>631176376</v>
          </cell>
          <cell r="BT4">
            <v>63794639</v>
          </cell>
          <cell r="BU4">
            <v>0</v>
          </cell>
          <cell r="BV4">
            <v>0</v>
          </cell>
          <cell r="BW4">
            <v>3</v>
          </cell>
          <cell r="BX4">
            <v>13</v>
          </cell>
          <cell r="BY4">
            <v>2</v>
          </cell>
          <cell r="BZ4">
            <v>0</v>
          </cell>
          <cell r="CA4">
            <v>13</v>
          </cell>
          <cell r="CB4">
            <v>2</v>
          </cell>
          <cell r="CC4">
            <v>0</v>
          </cell>
          <cell r="CD4">
            <v>60302675</v>
          </cell>
          <cell r="CE4">
            <v>60302675</v>
          </cell>
          <cell r="CF4">
            <v>631176376</v>
          </cell>
          <cell r="CG4">
            <v>631176376</v>
          </cell>
          <cell r="CH4">
            <v>63794639</v>
          </cell>
          <cell r="CI4">
            <v>63794639</v>
          </cell>
          <cell r="CJ4">
            <v>2.9999999999999996</v>
          </cell>
          <cell r="CK4">
            <v>13</v>
          </cell>
          <cell r="CL4">
            <v>2</v>
          </cell>
          <cell r="CM4">
            <v>18</v>
          </cell>
          <cell r="CN4" t="str">
            <v>Suma</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E4">
            <v>0</v>
          </cell>
          <cell r="EF4">
            <v>0</v>
          </cell>
          <cell r="EG4">
            <v>0</v>
          </cell>
          <cell r="EH4">
            <v>0</v>
          </cell>
          <cell r="EI4">
            <v>0</v>
          </cell>
          <cell r="EJ4">
            <v>0</v>
          </cell>
          <cell r="EK4">
            <v>0</v>
          </cell>
          <cell r="EL4">
            <v>0</v>
          </cell>
          <cell r="EM4">
            <v>0</v>
          </cell>
          <cell r="EN4">
            <v>0</v>
          </cell>
          <cell r="EO4">
            <v>0</v>
          </cell>
          <cell r="EP4">
            <v>0</v>
          </cell>
          <cell r="EQ4">
            <v>0</v>
          </cell>
          <cell r="ER4">
            <v>0</v>
          </cell>
          <cell r="ES4">
            <v>0</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cell r="HI4">
            <v>0</v>
          </cell>
          <cell r="HJ4">
            <v>0</v>
          </cell>
          <cell r="HK4">
            <v>0</v>
          </cell>
          <cell r="HL4">
            <v>0</v>
          </cell>
          <cell r="HM4">
            <v>0</v>
          </cell>
          <cell r="HN4">
            <v>0</v>
          </cell>
          <cell r="HO4">
            <v>0</v>
          </cell>
          <cell r="HP4">
            <v>0</v>
          </cell>
          <cell r="HQ4">
            <v>0</v>
          </cell>
          <cell r="HR4">
            <v>0</v>
          </cell>
          <cell r="HS4">
            <v>0</v>
          </cell>
          <cell r="HT4">
            <v>0</v>
          </cell>
          <cell r="HU4">
            <v>0</v>
          </cell>
          <cell r="HV4">
            <v>0</v>
          </cell>
          <cell r="HW4">
            <v>0</v>
          </cell>
          <cell r="HX4">
            <v>0</v>
          </cell>
          <cell r="HY4">
            <v>0</v>
          </cell>
          <cell r="HZ4">
            <v>0</v>
          </cell>
          <cell r="IA4">
            <v>0</v>
          </cell>
          <cell r="IB4">
            <v>0</v>
          </cell>
          <cell r="IC4">
            <v>0</v>
          </cell>
          <cell r="ID4" t="str">
            <v/>
          </cell>
          <cell r="IE4" t="str">
            <v/>
          </cell>
          <cell r="IF4" t="str">
            <v/>
          </cell>
          <cell r="IG4" t="str">
            <v/>
          </cell>
          <cell r="IH4" t="str">
            <v/>
          </cell>
          <cell r="II4" t="str">
            <v/>
          </cell>
          <cell r="IJ4" t="str">
            <v/>
          </cell>
          <cell r="IK4" t="str">
            <v/>
          </cell>
          <cell r="IL4" t="str">
            <v/>
          </cell>
          <cell r="IM4" t="str">
            <v/>
          </cell>
          <cell r="IN4" t="str">
            <v/>
          </cell>
          <cell r="IO4" t="str">
            <v/>
          </cell>
          <cell r="IP4" t="str">
            <v/>
          </cell>
          <cell r="IQ4" t="str">
            <v/>
          </cell>
          <cell r="IR4" t="str">
            <v/>
          </cell>
          <cell r="IS4">
            <v>0</v>
          </cell>
          <cell r="IT4">
            <v>0</v>
          </cell>
          <cell r="IU4">
            <v>0</v>
          </cell>
          <cell r="IV4">
            <v>0</v>
          </cell>
          <cell r="IW4">
            <v>0</v>
          </cell>
          <cell r="IX4">
            <v>0</v>
          </cell>
          <cell r="IY4">
            <v>0</v>
          </cell>
          <cell r="IZ4">
            <v>0</v>
          </cell>
          <cell r="JA4">
            <v>0</v>
          </cell>
          <cell r="JB4">
            <v>0</v>
          </cell>
          <cell r="JC4">
            <v>0</v>
          </cell>
          <cell r="JD4">
            <v>0</v>
          </cell>
          <cell r="JE4">
            <v>0</v>
          </cell>
          <cell r="JF4" t="str">
            <v>No programó</v>
          </cell>
          <cell r="JG4" t="str">
            <v>No programó</v>
          </cell>
          <cell r="JH4" t="str">
            <v>No programó</v>
          </cell>
          <cell r="JI4" t="str">
            <v>No programó</v>
          </cell>
          <cell r="JJ4" t="str">
            <v>No programó</v>
          </cell>
          <cell r="JK4" t="str">
            <v>No programó</v>
          </cell>
          <cell r="JL4" t="str">
            <v>No programó</v>
          </cell>
          <cell r="JM4" t="str">
            <v>No programó</v>
          </cell>
          <cell r="JN4" t="str">
            <v>No programó</v>
          </cell>
          <cell r="JO4" t="str">
            <v>No programó</v>
          </cell>
          <cell r="JP4" t="str">
            <v>No programó</v>
          </cell>
          <cell r="JQ4" t="str">
            <v>No programó</v>
          </cell>
          <cell r="JR4">
            <v>0</v>
          </cell>
          <cell r="JS4">
            <v>0</v>
          </cell>
          <cell r="JT4">
            <v>0</v>
          </cell>
          <cell r="JU4">
            <v>0</v>
          </cell>
          <cell r="JV4">
            <v>0</v>
          </cell>
          <cell r="JW4">
            <v>0</v>
          </cell>
          <cell r="JX4">
            <v>0</v>
          </cell>
          <cell r="JY4">
            <v>0</v>
          </cell>
          <cell r="JZ4">
            <v>0</v>
          </cell>
          <cell r="KA4">
            <v>0</v>
          </cell>
          <cell r="KB4">
            <v>0</v>
          </cell>
          <cell r="KC4">
            <v>0</v>
          </cell>
          <cell r="KD4">
            <v>0</v>
          </cell>
          <cell r="KE4" t="str">
            <v>No Programó</v>
          </cell>
          <cell r="KF4" t="str">
            <v/>
          </cell>
          <cell r="KG4" t="str">
            <v/>
          </cell>
          <cell r="KH4" t="str">
            <v/>
          </cell>
          <cell r="KI4" t="str">
            <v/>
          </cell>
          <cell r="KJ4" t="str">
            <v/>
          </cell>
          <cell r="KK4" t="str">
            <v/>
          </cell>
          <cell r="KL4" t="str">
            <v/>
          </cell>
          <cell r="KM4" t="str">
            <v/>
          </cell>
          <cell r="KN4" t="str">
            <v/>
          </cell>
          <cell r="KO4" t="str">
            <v/>
          </cell>
          <cell r="KP4" t="str">
            <v/>
          </cell>
          <cell r="KQ4" t="str">
            <v>No Programó</v>
          </cell>
          <cell r="KR4" t="str">
            <v>No Programó</v>
          </cell>
          <cell r="KS4" t="str">
            <v>No Programó</v>
          </cell>
          <cell r="KT4" t="str">
            <v>No Programó</v>
          </cell>
          <cell r="KU4" t="str">
            <v>No Programó</v>
          </cell>
          <cell r="KV4" t="str">
            <v>No Programó</v>
          </cell>
          <cell r="KW4" t="str">
            <v>No Programó</v>
          </cell>
          <cell r="KX4" t="str">
            <v>No Programó</v>
          </cell>
          <cell r="KY4" t="str">
            <v>No Programó</v>
          </cell>
          <cell r="KZ4" t="str">
            <v/>
          </cell>
          <cell r="LA4" t="str">
            <v/>
          </cell>
          <cell r="LB4" t="str">
            <v/>
          </cell>
          <cell r="LC4" t="str">
            <v>No Programó</v>
          </cell>
          <cell r="LD4" t="str">
            <v>7867_2</v>
          </cell>
          <cell r="LE4" t="str">
            <v>2. Lograr una comunicación pública en la que la ciudadanía se vea identificada.</v>
          </cell>
          <cell r="LF4">
            <v>100</v>
          </cell>
          <cell r="LG4">
            <v>24.111111111111114</v>
          </cell>
          <cell r="LH4" t="str">
            <v/>
          </cell>
          <cell r="LI4" t="str">
            <v/>
          </cell>
          <cell r="LJ4">
            <v>88.888888888888886</v>
          </cell>
          <cell r="LK4">
            <v>38.305555555555557</v>
          </cell>
          <cell r="LL4">
            <v>22873634000</v>
          </cell>
          <cell r="LM4">
            <v>21812301108</v>
          </cell>
          <cell r="LN4">
            <v>12311312361</v>
          </cell>
          <cell r="LO4">
            <v>4291548744</v>
          </cell>
          <cell r="LP4">
            <v>4113681580</v>
          </cell>
          <cell r="LQ4" t="str">
            <v>No Programó</v>
          </cell>
          <cell r="LR4" t="str">
            <v>No Programó</v>
          </cell>
          <cell r="LS4" t="str">
            <v>No Programó</v>
          </cell>
          <cell r="LT4" t="str">
            <v>No Programó</v>
          </cell>
          <cell r="LU4" t="str">
            <v>No Programó</v>
          </cell>
          <cell r="LV4" t="str">
            <v>No Programó</v>
          </cell>
          <cell r="LW4" t="str">
            <v>No Programó</v>
          </cell>
          <cell r="LX4" t="str">
            <v>No Programó</v>
          </cell>
          <cell r="LY4" t="str">
            <v>No Programó</v>
          </cell>
          <cell r="LZ4" t="str">
            <v/>
          </cell>
          <cell r="MA4" t="str">
            <v/>
          </cell>
          <cell r="MB4" t="str">
            <v/>
          </cell>
          <cell r="MC4">
            <v>0</v>
          </cell>
          <cell r="MD4">
            <v>0</v>
          </cell>
          <cell r="ME4">
            <v>0</v>
          </cell>
          <cell r="MF4" t="str">
            <v>No aplica</v>
          </cell>
          <cell r="MG4" t="str">
            <v>No aplica</v>
          </cell>
          <cell r="MH4" t="str">
            <v>No aplica</v>
          </cell>
          <cell r="MI4" t="str">
            <v>No aplica</v>
          </cell>
          <cell r="MJ4" t="str">
            <v>No aplica</v>
          </cell>
          <cell r="MK4" t="str">
            <v>No aplica</v>
          </cell>
          <cell r="ML4" t="str">
            <v>No aplica</v>
          </cell>
          <cell r="MM4" t="str">
            <v>No aplica</v>
          </cell>
          <cell r="MN4">
            <v>0</v>
          </cell>
          <cell r="MO4">
            <v>0</v>
          </cell>
          <cell r="MP4">
            <v>0</v>
          </cell>
          <cell r="MQ4">
            <v>0</v>
          </cell>
          <cell r="MR4" t="str">
            <v>No aplica</v>
          </cell>
          <cell r="MS4" t="str">
            <v>No aplica</v>
          </cell>
          <cell r="MT4" t="str">
            <v>No aplica</v>
          </cell>
          <cell r="MU4" t="str">
            <v>No aplica</v>
          </cell>
          <cell r="MV4" t="str">
            <v>No aplica</v>
          </cell>
          <cell r="MW4" t="str">
            <v>No aplica</v>
          </cell>
          <cell r="MX4" t="str">
            <v>No aplica</v>
          </cell>
          <cell r="MY4" t="str">
            <v>No aplica</v>
          </cell>
          <cell r="MZ4">
            <v>0</v>
          </cell>
          <cell r="NA4">
            <v>0</v>
          </cell>
          <cell r="NB4">
            <v>0</v>
          </cell>
          <cell r="NC4">
            <v>0</v>
          </cell>
          <cell r="ND4" t="str">
            <v>No Programó</v>
          </cell>
          <cell r="NE4" t="str">
            <v>No Programó</v>
          </cell>
          <cell r="NF4" t="str">
            <v>No Programó</v>
          </cell>
          <cell r="NG4" t="str">
            <v>No Programó</v>
          </cell>
          <cell r="NH4" t="str">
            <v>No Programó</v>
          </cell>
          <cell r="NI4" t="str">
            <v>No Programó</v>
          </cell>
          <cell r="NJ4" t="str">
            <v>No Programó</v>
          </cell>
          <cell r="NK4" t="str">
            <v>No Programó</v>
          </cell>
          <cell r="NL4" t="str">
            <v>No Programó</v>
          </cell>
          <cell r="NM4" t="str">
            <v/>
          </cell>
          <cell r="NN4" t="str">
            <v/>
          </cell>
          <cell r="NO4" t="str">
            <v/>
          </cell>
          <cell r="NP4" t="str">
            <v>No aplica</v>
          </cell>
          <cell r="NQ4" t="str">
            <v>No aplica</v>
          </cell>
          <cell r="NR4" t="str">
            <v>No aplica</v>
          </cell>
          <cell r="NS4" t="str">
            <v>No aplica</v>
          </cell>
          <cell r="NT4" t="str">
            <v>No aplica</v>
          </cell>
          <cell r="NU4" t="str">
            <v>No aplica</v>
          </cell>
          <cell r="NV4" t="str">
            <v>No aplica</v>
          </cell>
          <cell r="NW4" t="str">
            <v>No aplica</v>
          </cell>
          <cell r="NX4">
            <v>0</v>
          </cell>
          <cell r="NY4">
            <v>0</v>
          </cell>
          <cell r="NZ4">
            <v>0</v>
          </cell>
          <cell r="OA4">
            <v>0</v>
          </cell>
          <cell r="OB4" t="str">
            <v>No se identificaron problemas o dificultades. Este indicador no presenta programación para el periodo de reporte</v>
          </cell>
          <cell r="OC4" t="str">
            <v>No se identificaron problemas o dificultades. Este indicador no presenta programación para el periodo de reporte</v>
          </cell>
          <cell r="OD4" t="str">
            <v>No se identificaron problemas o dificultades. Este indicador no presenta programación para el periodo de reporte</v>
          </cell>
          <cell r="OE4" t="str">
            <v>No se identificaron problemas o dificultades. Este indicador no presenta programación para el periodo de reporte</v>
          </cell>
          <cell r="OF4" t="str">
            <v>No se identificaron problemas o dificultades. Este indicador no presenta programación para el periodo de reporte</v>
          </cell>
          <cell r="OG4" t="str">
            <v>No se identificaron problemas o dificultades. Este indicador no presenta programación para el periodo de reporte</v>
          </cell>
          <cell r="OH4" t="str">
            <v>No se identificaron problemas o dificultades. Este indicador no presenta programación para el periodo de reporte</v>
          </cell>
          <cell r="OI4" t="str">
            <v>No se identificaron problemas o dificultades. Este indicador no presenta programación para el periodo de reporte</v>
          </cell>
          <cell r="OJ4">
            <v>0</v>
          </cell>
          <cell r="OK4">
            <v>0</v>
          </cell>
          <cell r="OL4">
            <v>0</v>
          </cell>
          <cell r="OM4">
            <v>0</v>
          </cell>
          <cell r="OP4" t="str">
            <v>PD3</v>
          </cell>
          <cell r="OQ4">
            <v>0</v>
          </cell>
          <cell r="OR4">
            <v>0</v>
          </cell>
          <cell r="OS4">
            <v>0</v>
          </cell>
          <cell r="OT4">
            <v>0</v>
          </cell>
          <cell r="OU4">
            <v>0</v>
          </cell>
          <cell r="OV4">
            <v>0</v>
          </cell>
          <cell r="OW4">
            <v>0</v>
          </cell>
          <cell r="OX4">
            <v>0</v>
          </cell>
          <cell r="OY4">
            <v>0</v>
          </cell>
          <cell r="OZ4">
            <v>0</v>
          </cell>
          <cell r="PA4">
            <v>0</v>
          </cell>
          <cell r="PB4">
            <v>0</v>
          </cell>
          <cell r="PC4">
            <v>0</v>
          </cell>
          <cell r="PD4">
            <v>0</v>
          </cell>
          <cell r="PE4">
            <v>0</v>
          </cell>
          <cell r="PF4">
            <v>0</v>
          </cell>
          <cell r="PG4">
            <v>0</v>
          </cell>
          <cell r="PH4">
            <v>0</v>
          </cell>
          <cell r="PI4">
            <v>0</v>
          </cell>
          <cell r="PJ4">
            <v>0</v>
          </cell>
          <cell r="PK4">
            <v>0</v>
          </cell>
          <cell r="PL4">
            <v>0</v>
          </cell>
          <cell r="PM4">
            <v>0</v>
          </cell>
          <cell r="PN4">
            <v>0</v>
          </cell>
          <cell r="PO4">
            <v>0</v>
          </cell>
          <cell r="PP4">
            <v>0</v>
          </cell>
          <cell r="PQ4">
            <v>0</v>
          </cell>
          <cell r="PR4">
            <v>37627766</v>
          </cell>
          <cell r="PS4">
            <v>4253920978</v>
          </cell>
          <cell r="PT4" t="str">
            <v>Meta Proyecto de Inversión</v>
          </cell>
        </row>
        <row r="5">
          <cell r="A5" t="str">
            <v>PD4</v>
          </cell>
          <cell r="B5">
            <v>7867</v>
          </cell>
          <cell r="C5" t="str">
            <v>7867_4</v>
          </cell>
          <cell r="D5">
            <v>2020110010190</v>
          </cell>
          <cell r="E5" t="str">
            <v>Un nuevo contrato social y ambiental para la Bogotá del siglo XXI</v>
          </cell>
          <cell r="F5" t="str">
            <v>5. Construir Bogotá región con gobierno abierto, transparente y ciudadanía consciente.</v>
          </cell>
          <cell r="G5" t="str">
            <v>56. Gestión Pública Efectiva</v>
          </cell>
          <cell r="H5" t="str">
            <v>Lograr que la comunicación pública distrital se dirija hacia el mismo objetivo y visión de ciudad, reconociendo y abordando las necesidades de la ciudadanía y generando confianza para incentivar su participación en la construcción de Ciudad.</v>
          </cell>
          <cell r="I5" t="str">
            <v>2. Lograr una comunicación pública en la que la ciudadanía se vea identificada.</v>
          </cell>
          <cell r="J5" t="str">
            <v xml:space="preserve">Generación de los lineamientos de comunicación del Distrito para construir ciudad y ciudadanía   </v>
          </cell>
          <cell r="K5" t="str">
            <v>Oficina Consejería de Comunicaciones</v>
          </cell>
          <cell r="L5" t="str">
            <v>Glenda Martínez Osorio</v>
          </cell>
          <cell r="M5" t="str">
            <v>Jefe de Oficina</v>
          </cell>
          <cell r="N5" t="str">
            <v>Oficina Consejería de Comunicaciones</v>
          </cell>
          <cell r="O5" t="str">
            <v>Glenda Martínez Osorio</v>
          </cell>
          <cell r="P5" t="str">
            <v>Jefe de Oficina</v>
          </cell>
          <cell r="Q5" t="str">
            <v>Yenny Vanessa Zabaleta Durán, Rene Hideki Doku Vendries.</v>
          </cell>
          <cell r="R5" t="str">
            <v>Cristhian Guacaneme</v>
          </cell>
          <cell r="S5" t="str">
            <v>4. Realizar 100 porciento de identificacion de los canales de comunicación discriminados por grupos de interés ubicados en Bogotá Región.</v>
          </cell>
          <cell r="T5" t="str">
            <v>Porcentaje de Identificación de canales de comunicación discriminado por grupos de interés ubicados en Bogotá - Región</v>
          </cell>
          <cell r="U5" t="str">
            <v>Artículo 127. Promoción el acceso de los medios de comunicación Comunitarios y Alternativos.</v>
          </cell>
          <cell r="Z5" t="str">
            <v>506. Formular, implementar y monitorear los lineamientos distritales  en materia de Comunicación Pública.</v>
          </cell>
          <cell r="AA5" t="str">
            <v>555. Porcentaje de identificación de canales de comunicación discriminado por grupos de interés ubicados en Bogotá - región.</v>
          </cell>
          <cell r="AC5" t="str">
            <v>4. Realizar 100 porciento de identificacion de los canales de comunicación discriminados por grupos de interés ubicados en Bogotá Región.</v>
          </cell>
          <cell r="AG5" t="str">
            <v/>
          </cell>
          <cell r="AH5" t="str">
            <v/>
          </cell>
          <cell r="AI5" t="str">
            <v xml:space="preserve">PD_artículo: Artículo 127. Promoción el acceso de los medios de comunicación Comunitarios y Alternativos.; PD_Meta Sectorial: 506. Formular, implementar y monitorear los lineamientos distritales  en materia de Comunicación Pública.; PD_Indicador Meta sector: 555. Porcentaje de identificación de canales de comunicación discriminado por grupos de interés ubicados en Bogotá - región.; PD_Meta Proyecto: 4. Realizar 100 porciento de identificacion de los canales de comunicación discriminados por grupos de interés ubicados en Bogotá Región.; </v>
          </cell>
          <cell r="AJ5" t="str">
            <v>Programación sin Observaciones</v>
          </cell>
          <cell r="AK5">
            <v>44055</v>
          </cell>
          <cell r="AL5">
            <v>1</v>
          </cell>
          <cell r="AM5">
            <v>2023</v>
          </cell>
          <cell r="AN5" t="str">
            <v>Identificar canales de Comunicación y realidades de los territorios discriminados por grupos de interés ubicados en Bogotá Región, caracterizando las dinámicas de comunicación local.</v>
          </cell>
          <cell r="AO5" t="str">
            <v>Comunicar de una manera sintonizada con las realidades locales.</v>
          </cell>
          <cell r="AP5">
            <v>2020</v>
          </cell>
          <cell r="AQ5">
            <v>2024</v>
          </cell>
          <cell r="AR5" t="str">
            <v>Suma</v>
          </cell>
          <cell r="AS5" t="str">
            <v>Eficacia</v>
          </cell>
          <cell r="AT5" t="str">
            <v>Porcentaje</v>
          </cell>
          <cell r="AU5" t="str">
            <v>Producto</v>
          </cell>
          <cell r="AV5" t="str">
            <v>N/D</v>
          </cell>
          <cell r="AW5" t="str">
            <v>N/D</v>
          </cell>
          <cell r="AX5" t="str">
            <v>N/D</v>
          </cell>
          <cell r="AY5">
            <v>1</v>
          </cell>
          <cell r="BB5" t="str">
            <v>La medición del cumplimiento de la meta se llevara a cabo con la ejecución de las actividades definidas para la identificación de los canales de comunicación discriminados en Bogotá-Región.</v>
          </cell>
          <cell r="BC5" t="str">
            <v>Sumatoria del porcentaje ejecutado de las actividades desarrolladas para la identificación de canales de comunicación  / Sumatoria del porcentaje programado de las actividades desarrolladas para la identificación de canales de comunicación</v>
          </cell>
          <cell r="BD5" t="str">
            <v>Sumatoria del porcentaje ejecutado de las actividades desarrolladas para la identificación de canales de comunicación</v>
          </cell>
          <cell r="BE5" t="str">
            <v>Sumatoria del porcentaje programado de las actividades desarrolladas para la identificación de canales de comunicación</v>
          </cell>
          <cell r="BF5" t="str">
            <v>Planes de Trabajo -  Documentos Soportes (Evidencias de Reunión, correos electrónicos, documentos técnicos de identificación de información, resultados, Análisis de resultados)</v>
          </cell>
          <cell r="BG5">
            <v>1</v>
          </cell>
          <cell r="BH5">
            <v>44055</v>
          </cell>
          <cell r="BI5" t="str">
            <v>Se realizó actualización en la hoja de vida de metas e indicadores, según memorando Nro. 3-2023-26024 del 25/09/2023 del proyecto de inversión, en atención al memorando Nro. 3-2023-24140  del 01/09/2023"Orientaciones para la revisión y/o actualización de las hojas de vida de metas e indicadores en libro Plan de Desarrollo".</v>
          </cell>
          <cell r="BJ5" t="str">
            <v>Plan de acción - proyectos de inversión (actividades)</v>
          </cell>
          <cell r="BK5">
            <v>100</v>
          </cell>
          <cell r="BL5">
            <v>25</v>
          </cell>
          <cell r="BM5">
            <v>50</v>
          </cell>
          <cell r="BN5">
            <v>25</v>
          </cell>
          <cell r="BO5">
            <v>0</v>
          </cell>
          <cell r="BP5">
            <v>0</v>
          </cell>
          <cell r="BQ5">
            <v>168893159</v>
          </cell>
          <cell r="BR5">
            <v>0</v>
          </cell>
          <cell r="BS5">
            <v>168893159</v>
          </cell>
          <cell r="BT5">
            <v>0</v>
          </cell>
          <cell r="BU5">
            <v>0</v>
          </cell>
          <cell r="BV5">
            <v>0</v>
          </cell>
          <cell r="BW5">
            <v>25</v>
          </cell>
          <cell r="BX5">
            <v>50</v>
          </cell>
          <cell r="BY5">
            <v>25</v>
          </cell>
          <cell r="BZ5">
            <v>0</v>
          </cell>
          <cell r="CA5">
            <v>50</v>
          </cell>
          <cell r="CB5">
            <v>25</v>
          </cell>
          <cell r="CC5">
            <v>0</v>
          </cell>
          <cell r="CD5">
            <v>0</v>
          </cell>
          <cell r="CE5">
            <v>0</v>
          </cell>
          <cell r="CF5">
            <v>168893159</v>
          </cell>
          <cell r="CG5">
            <v>43298944</v>
          </cell>
          <cell r="CH5">
            <v>0</v>
          </cell>
          <cell r="CI5">
            <v>0</v>
          </cell>
          <cell r="CJ5">
            <v>25</v>
          </cell>
          <cell r="CK5">
            <v>50</v>
          </cell>
          <cell r="CL5">
            <v>25</v>
          </cell>
          <cell r="CM5">
            <v>100</v>
          </cell>
          <cell r="CN5" t="str">
            <v>Suma</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cell r="HR5">
            <v>0</v>
          </cell>
          <cell r="HS5">
            <v>0</v>
          </cell>
          <cell r="HT5">
            <v>0</v>
          </cell>
          <cell r="HU5">
            <v>0</v>
          </cell>
          <cell r="HV5">
            <v>0</v>
          </cell>
          <cell r="HW5">
            <v>0</v>
          </cell>
          <cell r="HX5">
            <v>0</v>
          </cell>
          <cell r="HY5">
            <v>0</v>
          </cell>
          <cell r="HZ5">
            <v>0</v>
          </cell>
          <cell r="IA5">
            <v>0</v>
          </cell>
          <cell r="IB5">
            <v>0</v>
          </cell>
          <cell r="IC5">
            <v>0</v>
          </cell>
          <cell r="ID5" t="str">
            <v/>
          </cell>
          <cell r="IE5" t="str">
            <v/>
          </cell>
          <cell r="IF5" t="str">
            <v/>
          </cell>
          <cell r="IG5" t="str">
            <v/>
          </cell>
          <cell r="IH5" t="str">
            <v/>
          </cell>
          <cell r="II5" t="str">
            <v/>
          </cell>
          <cell r="IJ5" t="str">
            <v/>
          </cell>
          <cell r="IK5" t="str">
            <v/>
          </cell>
          <cell r="IL5" t="str">
            <v/>
          </cell>
          <cell r="IM5" t="str">
            <v/>
          </cell>
          <cell r="IN5" t="str">
            <v/>
          </cell>
          <cell r="IO5" t="str">
            <v/>
          </cell>
          <cell r="IP5" t="str">
            <v/>
          </cell>
          <cell r="IQ5" t="str">
            <v/>
          </cell>
          <cell r="IR5" t="str">
            <v/>
          </cell>
          <cell r="IS5">
            <v>0</v>
          </cell>
          <cell r="IT5">
            <v>0</v>
          </cell>
          <cell r="IU5">
            <v>0</v>
          </cell>
          <cell r="IV5">
            <v>0</v>
          </cell>
          <cell r="IW5">
            <v>0</v>
          </cell>
          <cell r="IX5">
            <v>0</v>
          </cell>
          <cell r="IY5">
            <v>0</v>
          </cell>
          <cell r="IZ5">
            <v>0</v>
          </cell>
          <cell r="JA5">
            <v>0</v>
          </cell>
          <cell r="JB5">
            <v>0</v>
          </cell>
          <cell r="JC5">
            <v>0</v>
          </cell>
          <cell r="JD5">
            <v>0</v>
          </cell>
          <cell r="JE5">
            <v>0</v>
          </cell>
          <cell r="JF5" t="str">
            <v>No programó</v>
          </cell>
          <cell r="JG5" t="str">
            <v>No programó</v>
          </cell>
          <cell r="JH5" t="str">
            <v>No programó</v>
          </cell>
          <cell r="JI5" t="str">
            <v>No programó</v>
          </cell>
          <cell r="JJ5" t="str">
            <v>No programó</v>
          </cell>
          <cell r="JK5" t="str">
            <v>No programó</v>
          </cell>
          <cell r="JL5" t="str">
            <v>No programó</v>
          </cell>
          <cell r="JM5" t="str">
            <v>No programó</v>
          </cell>
          <cell r="JN5" t="str">
            <v>No programó</v>
          </cell>
          <cell r="JO5" t="str">
            <v>No programó</v>
          </cell>
          <cell r="JP5" t="str">
            <v>No programó</v>
          </cell>
          <cell r="JQ5" t="str">
            <v>No programó</v>
          </cell>
          <cell r="JR5">
            <v>0</v>
          </cell>
          <cell r="JS5">
            <v>0</v>
          </cell>
          <cell r="JT5">
            <v>0</v>
          </cell>
          <cell r="JU5">
            <v>0</v>
          </cell>
          <cell r="JV5">
            <v>0</v>
          </cell>
          <cell r="JW5">
            <v>0</v>
          </cell>
          <cell r="JX5">
            <v>0</v>
          </cell>
          <cell r="JY5">
            <v>0</v>
          </cell>
          <cell r="JZ5">
            <v>0</v>
          </cell>
          <cell r="KA5">
            <v>0</v>
          </cell>
          <cell r="KB5">
            <v>0</v>
          </cell>
          <cell r="KC5">
            <v>0</v>
          </cell>
          <cell r="KD5">
            <v>0</v>
          </cell>
          <cell r="KE5" t="str">
            <v>No Programó</v>
          </cell>
          <cell r="KF5" t="str">
            <v/>
          </cell>
          <cell r="KG5" t="str">
            <v/>
          </cell>
          <cell r="KH5" t="str">
            <v/>
          </cell>
          <cell r="KI5" t="str">
            <v/>
          </cell>
          <cell r="KJ5" t="str">
            <v/>
          </cell>
          <cell r="KK5" t="str">
            <v/>
          </cell>
          <cell r="KL5" t="str">
            <v/>
          </cell>
          <cell r="KM5" t="str">
            <v/>
          </cell>
          <cell r="KN5" t="str">
            <v/>
          </cell>
          <cell r="KO5" t="str">
            <v/>
          </cell>
          <cell r="KP5" t="str">
            <v/>
          </cell>
          <cell r="KQ5" t="str">
            <v>No Programó</v>
          </cell>
          <cell r="KR5" t="str">
            <v>No Programó</v>
          </cell>
          <cell r="KS5" t="str">
            <v>No Programó</v>
          </cell>
          <cell r="KT5" t="str">
            <v>No Programó</v>
          </cell>
          <cell r="KU5" t="str">
            <v>No Programó</v>
          </cell>
          <cell r="KV5" t="str">
            <v>No Programó</v>
          </cell>
          <cell r="KW5" t="str">
            <v>No Programó</v>
          </cell>
          <cell r="KX5" t="str">
            <v>No Programó</v>
          </cell>
          <cell r="KY5" t="str">
            <v>No Programó</v>
          </cell>
          <cell r="KZ5" t="str">
            <v/>
          </cell>
          <cell r="LA5" t="str">
            <v/>
          </cell>
          <cell r="LB5" t="str">
            <v/>
          </cell>
          <cell r="LC5" t="str">
            <v>No Programó</v>
          </cell>
          <cell r="LD5" t="str">
            <v>7867_2</v>
          </cell>
          <cell r="LE5" t="str">
            <v>2. Lograr una comunicación pública en la que la ciudadanía se vea identificada.</v>
          </cell>
          <cell r="LF5">
            <v>100</v>
          </cell>
          <cell r="LG5">
            <v>24.111111111111114</v>
          </cell>
          <cell r="LH5" t="str">
            <v/>
          </cell>
          <cell r="LI5" t="str">
            <v/>
          </cell>
          <cell r="LJ5">
            <v>88.888888888888886</v>
          </cell>
          <cell r="LK5">
            <v>38.305555555555557</v>
          </cell>
          <cell r="LL5">
            <v>22873634000</v>
          </cell>
          <cell r="LM5">
            <v>21812301108</v>
          </cell>
          <cell r="LN5">
            <v>12311312361</v>
          </cell>
          <cell r="LO5">
            <v>4291548744</v>
          </cell>
          <cell r="LP5">
            <v>4113681580</v>
          </cell>
          <cell r="LQ5" t="str">
            <v>No Programó</v>
          </cell>
          <cell r="LR5" t="str">
            <v>No Programó</v>
          </cell>
          <cell r="LS5" t="str">
            <v>No Programó</v>
          </cell>
          <cell r="LT5" t="str">
            <v>No Programó</v>
          </cell>
          <cell r="LU5" t="str">
            <v>No Programó</v>
          </cell>
          <cell r="LV5" t="str">
            <v>No Programó</v>
          </cell>
          <cell r="LW5" t="str">
            <v>No Programó</v>
          </cell>
          <cell r="LX5" t="str">
            <v>No Programó</v>
          </cell>
          <cell r="LY5" t="str">
            <v>No Programó</v>
          </cell>
          <cell r="LZ5" t="str">
            <v/>
          </cell>
          <cell r="MA5" t="str">
            <v/>
          </cell>
          <cell r="MB5" t="str">
            <v/>
          </cell>
          <cell r="MC5">
            <v>0</v>
          </cell>
          <cell r="MD5">
            <v>0</v>
          </cell>
          <cell r="ME5">
            <v>0</v>
          </cell>
          <cell r="MF5" t="str">
            <v>No aplica</v>
          </cell>
          <cell r="MG5" t="str">
            <v>No aplica</v>
          </cell>
          <cell r="MH5" t="str">
            <v>No aplica</v>
          </cell>
          <cell r="MI5" t="str">
            <v>No aplica</v>
          </cell>
          <cell r="MJ5" t="str">
            <v>No aplica</v>
          </cell>
          <cell r="MK5" t="str">
            <v>No aplica</v>
          </cell>
          <cell r="ML5" t="str">
            <v>No aplica</v>
          </cell>
          <cell r="MM5" t="str">
            <v>No aplica</v>
          </cell>
          <cell r="MN5">
            <v>0</v>
          </cell>
          <cell r="MO5">
            <v>0</v>
          </cell>
          <cell r="MP5">
            <v>0</v>
          </cell>
          <cell r="MQ5">
            <v>0</v>
          </cell>
          <cell r="MR5" t="str">
            <v>No aplica</v>
          </cell>
          <cell r="MS5" t="str">
            <v>No aplica</v>
          </cell>
          <cell r="MT5" t="str">
            <v>No aplica</v>
          </cell>
          <cell r="MU5" t="str">
            <v>No aplica</v>
          </cell>
          <cell r="MV5" t="str">
            <v>No aplica</v>
          </cell>
          <cell r="MW5" t="str">
            <v>No aplica</v>
          </cell>
          <cell r="MX5" t="str">
            <v>No aplica</v>
          </cell>
          <cell r="MY5" t="str">
            <v>No aplica</v>
          </cell>
          <cell r="MZ5">
            <v>0</v>
          </cell>
          <cell r="NA5">
            <v>0</v>
          </cell>
          <cell r="NB5">
            <v>0</v>
          </cell>
          <cell r="NC5">
            <v>0</v>
          </cell>
          <cell r="ND5" t="str">
            <v>No Programó</v>
          </cell>
          <cell r="NE5" t="str">
            <v>No Programó</v>
          </cell>
          <cell r="NF5" t="str">
            <v>No Programó</v>
          </cell>
          <cell r="NG5" t="str">
            <v>No Programó</v>
          </cell>
          <cell r="NH5" t="str">
            <v>No Programó</v>
          </cell>
          <cell r="NI5" t="str">
            <v>No Programó</v>
          </cell>
          <cell r="NJ5" t="str">
            <v>No Programó</v>
          </cell>
          <cell r="NK5" t="str">
            <v>No Programó</v>
          </cell>
          <cell r="NL5" t="str">
            <v>No Programó</v>
          </cell>
          <cell r="NM5" t="str">
            <v/>
          </cell>
          <cell r="NN5" t="str">
            <v/>
          </cell>
          <cell r="NO5" t="str">
            <v/>
          </cell>
          <cell r="NP5" t="str">
            <v>No aplica</v>
          </cell>
          <cell r="NQ5" t="str">
            <v>No aplica</v>
          </cell>
          <cell r="NR5" t="str">
            <v>No aplica</v>
          </cell>
          <cell r="NS5" t="str">
            <v>No aplica</v>
          </cell>
          <cell r="NT5" t="str">
            <v>No aplica</v>
          </cell>
          <cell r="NU5" t="str">
            <v>No aplica</v>
          </cell>
          <cell r="NV5" t="str">
            <v>No aplica</v>
          </cell>
          <cell r="NW5" t="str">
            <v>No aplica</v>
          </cell>
          <cell r="NX5">
            <v>0</v>
          </cell>
          <cell r="NY5">
            <v>0</v>
          </cell>
          <cell r="NZ5">
            <v>0</v>
          </cell>
          <cell r="OA5">
            <v>0</v>
          </cell>
          <cell r="OB5" t="str">
            <v>No se identificaron problemas o dificultades. Este indicador no presenta programación para el periodo de reporte</v>
          </cell>
          <cell r="OC5" t="str">
            <v>No se identificaron problemas o dificultades. Este indicador no presenta programación para el periodo de reporte</v>
          </cell>
          <cell r="OD5" t="str">
            <v>No se identificaron problemas o dificultades. Este indicador no presenta programación para el periodo de reporte</v>
          </cell>
          <cell r="OE5" t="str">
            <v>No se identificaron problemas o dificultades. Este indicador no presenta programación para el periodo de reporte</v>
          </cell>
          <cell r="OF5" t="str">
            <v>No se identificaron problemas o dificultades. Este indicador no presenta programación para el periodo de reporte</v>
          </cell>
          <cell r="OG5" t="str">
            <v>No se identificaron problemas o dificultades. Este indicador no presenta programación para el periodo de reporte</v>
          </cell>
          <cell r="OH5" t="str">
            <v>No se identificaron problemas o dificultades. Este indicador no presenta programación para el periodo de reporte</v>
          </cell>
          <cell r="OI5" t="str">
            <v>No se identificaron problemas o dificultades. Este indicador no presenta programación para el periodo de reporte</v>
          </cell>
          <cell r="OJ5">
            <v>0</v>
          </cell>
          <cell r="OK5">
            <v>0</v>
          </cell>
          <cell r="OL5">
            <v>0</v>
          </cell>
          <cell r="OM5">
            <v>0</v>
          </cell>
          <cell r="OP5" t="str">
            <v>PD4</v>
          </cell>
          <cell r="OQ5">
            <v>0</v>
          </cell>
          <cell r="OR5">
            <v>0</v>
          </cell>
          <cell r="OS5">
            <v>0</v>
          </cell>
          <cell r="OT5">
            <v>0</v>
          </cell>
          <cell r="OU5">
            <v>0</v>
          </cell>
          <cell r="OV5">
            <v>0</v>
          </cell>
          <cell r="OW5">
            <v>0</v>
          </cell>
          <cell r="OX5">
            <v>0</v>
          </cell>
          <cell r="OY5">
            <v>0</v>
          </cell>
          <cell r="OZ5">
            <v>0</v>
          </cell>
          <cell r="PA5">
            <v>0</v>
          </cell>
          <cell r="PB5">
            <v>0</v>
          </cell>
          <cell r="PC5">
            <v>0</v>
          </cell>
          <cell r="PD5">
            <v>0</v>
          </cell>
          <cell r="PE5">
            <v>0</v>
          </cell>
          <cell r="PF5">
            <v>0</v>
          </cell>
          <cell r="PG5">
            <v>0</v>
          </cell>
          <cell r="PH5">
            <v>0</v>
          </cell>
          <cell r="PI5">
            <v>0</v>
          </cell>
          <cell r="PJ5">
            <v>0</v>
          </cell>
          <cell r="PK5">
            <v>0</v>
          </cell>
          <cell r="PL5">
            <v>0</v>
          </cell>
          <cell r="PM5">
            <v>0</v>
          </cell>
          <cell r="PN5">
            <v>0</v>
          </cell>
          <cell r="PO5">
            <v>0</v>
          </cell>
          <cell r="PP5">
            <v>0</v>
          </cell>
          <cell r="PQ5">
            <v>0</v>
          </cell>
          <cell r="PR5">
            <v>37627766</v>
          </cell>
          <cell r="PS5">
            <v>4253920978</v>
          </cell>
          <cell r="PT5" t="str">
            <v>Meta Proyecto de Inversión</v>
          </cell>
        </row>
        <row r="6">
          <cell r="A6" t="str">
            <v>PD5</v>
          </cell>
          <cell r="B6">
            <v>7867</v>
          </cell>
          <cell r="C6" t="str">
            <v>7867_MGA_1</v>
          </cell>
          <cell r="D6">
            <v>2020110010190</v>
          </cell>
          <cell r="E6" t="str">
            <v>Un nuevo contrato social y ambiental para la Bogotá del siglo XXI</v>
          </cell>
          <cell r="F6" t="str">
            <v>5. Construir Bogotá región con gobierno abierto, transparente y ciudadanía consciente.</v>
          </cell>
          <cell r="G6" t="str">
            <v>56. Gestión Pública Efectiva</v>
          </cell>
          <cell r="H6" t="str">
            <v>Lograr que la comunicación pública distrital se dirija hacia el mismo objetivo y visión de ciudad, reconociendo y abordando las necesidades de la ciudadanía y generando confianza para incentivar su participación en la construcción de Ciudad.</v>
          </cell>
          <cell r="I6" t="str">
            <v>1. Fortalecer la articulación interinstitucional y las estrategias de las oficinas de comunicaciones de las entidades del Distrito.</v>
          </cell>
          <cell r="J6" t="str">
            <v xml:space="preserve">Generación de los lineamientos de comunicación del Distrito para construir ciudad y ciudadanía   </v>
          </cell>
          <cell r="K6" t="str">
            <v>Oficina Consejería de Comunicaciones</v>
          </cell>
          <cell r="L6" t="str">
            <v>Glenda Martínez Osorio</v>
          </cell>
          <cell r="M6" t="str">
            <v>Jefe de Oficina</v>
          </cell>
          <cell r="N6" t="str">
            <v>Oficina Consejería de Comunicaciones</v>
          </cell>
          <cell r="O6" t="str">
            <v>Glenda Martínez Osorio</v>
          </cell>
          <cell r="P6" t="str">
            <v>Jefe de Oficina</v>
          </cell>
          <cell r="Q6" t="str">
            <v>Yenny Vanessa Zabaleta Durán, Rene Hideki Doku Vendries.</v>
          </cell>
          <cell r="R6" t="str">
            <v>Cristhian Guacaneme</v>
          </cell>
          <cell r="S6" t="str">
            <v>Documentos de lineamientos técnicos realizados</v>
          </cell>
          <cell r="T6" t="str">
            <v>Documentos de lineamientos técnicos realizados</v>
          </cell>
          <cell r="AD6" t="str">
            <v>1.1. Documentos de lineamientos técnicos</v>
          </cell>
          <cell r="AE6" t="str">
            <v>1.1.1. Documentos de lineamientos técnicos realizados</v>
          </cell>
          <cell r="AG6" t="str">
            <v/>
          </cell>
          <cell r="AH6" t="str">
            <v/>
          </cell>
          <cell r="AI6" t="str">
            <v xml:space="preserve">PD_producto MGA: 1.1. Documentos de lineamientos técnicos; PD_ID producto MGA: 1.1.1. Documentos de lineamientos técnicos realizados; </v>
          </cell>
          <cell r="AJ6" t="str">
            <v>Programación sin observaciones</v>
          </cell>
          <cell r="AK6">
            <v>44055</v>
          </cell>
          <cell r="AL6">
            <v>1</v>
          </cell>
          <cell r="AM6">
            <v>2023</v>
          </cell>
          <cell r="AN6" t="str">
            <v>Elaborar documentos de lineamientos técnicos en materia de comunicación publica, para las diferentes entidades del distrito, brindando orientaciones para que sus estrategias y /o  acciones de comunicación se enfoquen hacia el mismo objetivo y visión de ciudad, reconociendo y abordando las necesidades de la ciudadanía</v>
          </cell>
          <cell r="AO6" t="str">
            <v>Establecer un marco de acción que facilite las tareas de las oficinas de comunicaciones de las entidades distritales para el cumplimiento de los objetivos misionales.
Lograr que las comunicaciones se consideren un tema estratégico de gobierno y ciudad.
Fortalecer la Comunicación Pública.</v>
          </cell>
          <cell r="AP6">
            <v>2020</v>
          </cell>
          <cell r="AQ6">
            <v>2024</v>
          </cell>
          <cell r="AR6" t="str">
            <v>Suma</v>
          </cell>
          <cell r="AS6" t="str">
            <v>Eficacia</v>
          </cell>
          <cell r="AT6" t="str">
            <v>Número</v>
          </cell>
          <cell r="AU6" t="str">
            <v>Producto</v>
          </cell>
          <cell r="AV6" t="str">
            <v>N/D</v>
          </cell>
          <cell r="AW6" t="str">
            <v>N/D</v>
          </cell>
          <cell r="AX6" t="str">
            <v>N/D</v>
          </cell>
          <cell r="AZ6">
            <v>1</v>
          </cell>
          <cell r="BB6" t="str">
            <v>La medición del indicador se realizará mediante la sumatoria de los documentos de lineamientos técnicos en materia de comunicaciones del distrito oficializados, teniendo en cuenta la programación realizada en el plan de desarrollo para la vigencia</v>
          </cell>
          <cell r="BC6" t="str">
            <v>Sumatoria de documentos de lineamientos técnicos elaborados</v>
          </cell>
          <cell r="BD6" t="str">
            <v>Documentos de lineamientos técnicos elaborados</v>
          </cell>
          <cell r="BE6" t="str">
            <v>N/A</v>
          </cell>
          <cell r="BF6" t="str">
            <v>Documentos de Lineamientos Técnicos en materia de comunicaciones del distrito oficializados.</v>
          </cell>
          <cell r="BG6">
            <v>2</v>
          </cell>
          <cell r="BH6">
            <v>45204</v>
          </cell>
          <cell r="BI6" t="str">
            <v>Se realizó actualización en la hoja de vida de metas e indicadores, según memorando Nro. 3-2023-26024 del 25/09/2023 del proyecto de inversión, en atención al memorando Nro. 3-2023-24140  del 01/09/2023"Orientaciones para la revisión y/o actualización de las hojas de vida de metas e indicadores en libro Plan de Desarrollo".</v>
          </cell>
          <cell r="BJ6" t="str">
            <v>Establecer variables 1 y/o 2 numéricas</v>
          </cell>
          <cell r="BK6">
            <v>5</v>
          </cell>
          <cell r="BL6">
            <v>1</v>
          </cell>
          <cell r="BM6">
            <v>1</v>
          </cell>
          <cell r="BN6">
            <v>1</v>
          </cell>
          <cell r="BO6">
            <v>1</v>
          </cell>
          <cell r="BP6">
            <v>1</v>
          </cell>
          <cell r="BW6">
            <v>1</v>
          </cell>
          <cell r="BX6">
            <v>1</v>
          </cell>
          <cell r="BY6">
            <v>1</v>
          </cell>
          <cell r="BZ6">
            <v>1</v>
          </cell>
          <cell r="CA6">
            <v>1</v>
          </cell>
          <cell r="CB6">
            <v>1</v>
          </cell>
          <cell r="CC6">
            <v>1</v>
          </cell>
          <cell r="CD6">
            <v>0</v>
          </cell>
          <cell r="CE6" t="str">
            <v>N/A</v>
          </cell>
          <cell r="CF6" t="str">
            <v>N/A</v>
          </cell>
          <cell r="CG6" t="str">
            <v>N/A</v>
          </cell>
          <cell r="CH6" t="str">
            <v>N/A</v>
          </cell>
          <cell r="CI6" t="str">
            <v>N/A</v>
          </cell>
          <cell r="CJ6">
            <v>1</v>
          </cell>
          <cell r="CK6">
            <v>1</v>
          </cell>
          <cell r="CL6">
            <v>1</v>
          </cell>
          <cell r="CM6">
            <v>4</v>
          </cell>
          <cell r="CN6" t="str">
            <v>Suma</v>
          </cell>
          <cell r="CO6">
            <v>0</v>
          </cell>
          <cell r="CP6">
            <v>0</v>
          </cell>
          <cell r="CQ6">
            <v>0</v>
          </cell>
          <cell r="CR6">
            <v>0</v>
          </cell>
          <cell r="CS6">
            <v>0</v>
          </cell>
          <cell r="CT6">
            <v>1</v>
          </cell>
          <cell r="CU6">
            <v>0</v>
          </cell>
          <cell r="CV6">
            <v>0</v>
          </cell>
          <cell r="CW6">
            <v>0</v>
          </cell>
          <cell r="CX6">
            <v>0</v>
          </cell>
          <cell r="CY6">
            <v>0</v>
          </cell>
          <cell r="CZ6">
            <v>0</v>
          </cell>
          <cell r="DA6">
            <v>1</v>
          </cell>
          <cell r="DB6">
            <v>1</v>
          </cell>
          <cell r="DC6">
            <v>1</v>
          </cell>
          <cell r="DD6">
            <v>1</v>
          </cell>
          <cell r="DE6">
            <v>0</v>
          </cell>
          <cell r="DF6">
            <v>0</v>
          </cell>
          <cell r="DG6">
            <v>0</v>
          </cell>
          <cell r="DH6">
            <v>0</v>
          </cell>
          <cell r="DI6">
            <v>0</v>
          </cell>
          <cell r="DJ6">
            <v>0</v>
          </cell>
          <cell r="DK6">
            <v>0</v>
          </cell>
          <cell r="DL6">
            <v>0</v>
          </cell>
          <cell r="DM6">
            <v>0</v>
          </cell>
          <cell r="DN6">
            <v>0</v>
          </cell>
          <cell r="DO6">
            <v>0</v>
          </cell>
          <cell r="DP6">
            <v>0</v>
          </cell>
          <cell r="DQ6">
            <v>1</v>
          </cell>
          <cell r="DR6">
            <v>0</v>
          </cell>
          <cell r="DS6">
            <v>0</v>
          </cell>
          <cell r="DT6">
            <v>0</v>
          </cell>
          <cell r="DU6">
            <v>0</v>
          </cell>
          <cell r="DV6">
            <v>0</v>
          </cell>
          <cell r="DW6">
            <v>1</v>
          </cell>
          <cell r="DX6">
            <v>0</v>
          </cell>
          <cell r="DY6">
            <v>0</v>
          </cell>
          <cell r="DZ6">
            <v>0</v>
          </cell>
          <cell r="EA6">
            <v>0</v>
          </cell>
          <cell r="EB6">
            <v>0</v>
          </cell>
          <cell r="EC6">
            <v>0</v>
          </cell>
          <cell r="ED6">
            <v>1</v>
          </cell>
          <cell r="EE6">
            <v>1</v>
          </cell>
          <cell r="EF6">
            <v>0</v>
          </cell>
          <cell r="EG6">
            <v>0</v>
          </cell>
          <cell r="EH6">
            <v>0</v>
          </cell>
          <cell r="EI6">
            <v>0</v>
          </cell>
          <cell r="EJ6">
            <v>0</v>
          </cell>
          <cell r="EK6" t="str">
            <v>Documento Técnico - Lineamientos en materia de comunicaciones del distrito.</v>
          </cell>
          <cell r="EL6">
            <v>0</v>
          </cell>
          <cell r="EM6">
            <v>0</v>
          </cell>
          <cell r="EN6">
            <v>0</v>
          </cell>
          <cell r="EO6">
            <v>0</v>
          </cell>
          <cell r="EP6">
            <v>0</v>
          </cell>
          <cell r="EQ6">
            <v>0</v>
          </cell>
          <cell r="ER6">
            <v>0</v>
          </cell>
          <cell r="ES6">
            <v>0</v>
          </cell>
          <cell r="ET6">
            <v>0</v>
          </cell>
          <cell r="EU6">
            <v>0</v>
          </cell>
          <cell r="EV6">
            <v>0</v>
          </cell>
          <cell r="EW6" t="str">
            <v>1. Circular 001 de 2023</v>
          </cell>
          <cell r="EX6">
            <v>0</v>
          </cell>
          <cell r="EY6">
            <v>0</v>
          </cell>
          <cell r="EZ6">
            <v>0</v>
          </cell>
          <cell r="FA6">
            <v>0</v>
          </cell>
          <cell r="FB6">
            <v>0</v>
          </cell>
          <cell r="FC6">
            <v>0</v>
          </cell>
          <cell r="FD6" t="str">
            <v>N/A</v>
          </cell>
          <cell r="FE6" t="str">
            <v>N/A</v>
          </cell>
          <cell r="FF6" t="str">
            <v>N/A</v>
          </cell>
          <cell r="FG6" t="str">
            <v>N/A</v>
          </cell>
          <cell r="FH6" t="str">
            <v>N/A</v>
          </cell>
          <cell r="FI6" t="str">
            <v>N/A</v>
          </cell>
          <cell r="FJ6" t="str">
            <v>N/A</v>
          </cell>
          <cell r="FK6" t="str">
            <v>N/A</v>
          </cell>
          <cell r="FL6" t="str">
            <v>N/A</v>
          </cell>
          <cell r="FM6" t="str">
            <v>N/A</v>
          </cell>
          <cell r="FN6" t="str">
            <v>N/A</v>
          </cell>
          <cell r="FO6" t="str">
            <v>N/A</v>
          </cell>
          <cell r="FP6" t="str">
            <v>N/A</v>
          </cell>
          <cell r="FQ6" t="str">
            <v>N/A</v>
          </cell>
          <cell r="FR6" t="str">
            <v>N/A</v>
          </cell>
          <cell r="FS6" t="str">
            <v>N/A</v>
          </cell>
          <cell r="FT6" t="str">
            <v>N/A</v>
          </cell>
          <cell r="FU6" t="str">
            <v>N/A</v>
          </cell>
          <cell r="FV6" t="str">
            <v>N/A</v>
          </cell>
          <cell r="FW6" t="str">
            <v>N/A</v>
          </cell>
          <cell r="FX6" t="str">
            <v>N/A</v>
          </cell>
          <cell r="FY6" t="str">
            <v>N/A</v>
          </cell>
          <cell r="FZ6" t="str">
            <v>N/A</v>
          </cell>
          <cell r="GA6" t="str">
            <v>N/A</v>
          </cell>
          <cell r="GB6" t="str">
            <v>N/A</v>
          </cell>
          <cell r="GC6" t="str">
            <v>N/A</v>
          </cell>
          <cell r="GD6" t="str">
            <v>N/A</v>
          </cell>
          <cell r="GE6" t="str">
            <v>N/A</v>
          </cell>
          <cell r="GF6" t="str">
            <v>N/A</v>
          </cell>
          <cell r="GG6" t="str">
            <v>N/A</v>
          </cell>
          <cell r="GH6" t="str">
            <v>N/A</v>
          </cell>
          <cell r="GI6" t="str">
            <v>N/A</v>
          </cell>
          <cell r="GJ6" t="str">
            <v>N/A</v>
          </cell>
          <cell r="GK6" t="str">
            <v>N/A</v>
          </cell>
          <cell r="GL6" t="str">
            <v>N/A</v>
          </cell>
          <cell r="GM6" t="str">
            <v>N/A</v>
          </cell>
          <cell r="GN6" t="str">
            <v>N/A</v>
          </cell>
          <cell r="GO6" t="str">
            <v>N/A</v>
          </cell>
          <cell r="GP6" t="str">
            <v>N/A</v>
          </cell>
          <cell r="GQ6" t="str">
            <v>N/A</v>
          </cell>
          <cell r="GR6" t="str">
            <v>N/A</v>
          </cell>
          <cell r="GS6" t="str">
            <v>N/A</v>
          </cell>
          <cell r="GT6" t="str">
            <v>N/A</v>
          </cell>
          <cell r="GU6" t="str">
            <v>N/A</v>
          </cell>
          <cell r="GV6" t="str">
            <v>N/A</v>
          </cell>
          <cell r="GW6" t="str">
            <v>N/A</v>
          </cell>
          <cell r="GX6" t="str">
            <v>N/A</v>
          </cell>
          <cell r="GY6" t="str">
            <v>N/A</v>
          </cell>
          <cell r="GZ6" t="str">
            <v>N/A</v>
          </cell>
          <cell r="HA6" t="str">
            <v>N/A</v>
          </cell>
          <cell r="HB6" t="str">
            <v>N/A</v>
          </cell>
          <cell r="HC6" t="str">
            <v>N/A</v>
          </cell>
          <cell r="HD6" t="str">
            <v>N/A</v>
          </cell>
          <cell r="HE6" t="str">
            <v>N/A</v>
          </cell>
          <cell r="HF6" t="str">
            <v>N/A</v>
          </cell>
          <cell r="HG6" t="str">
            <v>N/A</v>
          </cell>
          <cell r="HH6" t="str">
            <v>N/A</v>
          </cell>
          <cell r="HI6" t="str">
            <v>N/A</v>
          </cell>
          <cell r="HJ6" t="str">
            <v>N/A</v>
          </cell>
          <cell r="HK6" t="str">
            <v>N/A</v>
          </cell>
          <cell r="HL6" t="str">
            <v>N/A</v>
          </cell>
          <cell r="HM6" t="str">
            <v>N/A</v>
          </cell>
          <cell r="HN6" t="str">
            <v>N/A</v>
          </cell>
          <cell r="HO6" t="str">
            <v>N/A</v>
          </cell>
          <cell r="HP6" t="str">
            <v>N/A</v>
          </cell>
          <cell r="HQ6" t="str">
            <v>N/A</v>
          </cell>
          <cell r="HR6" t="str">
            <v>N/A</v>
          </cell>
          <cell r="HS6" t="str">
            <v>N/A</v>
          </cell>
          <cell r="HT6" t="str">
            <v>N/A</v>
          </cell>
          <cell r="HU6" t="str">
            <v>N/A</v>
          </cell>
          <cell r="HV6" t="str">
            <v>N/A</v>
          </cell>
          <cell r="HW6" t="str">
            <v>N/A</v>
          </cell>
          <cell r="HX6" t="str">
            <v>N/A</v>
          </cell>
          <cell r="HY6" t="str">
            <v>N/A</v>
          </cell>
          <cell r="HZ6" t="str">
            <v>N/A</v>
          </cell>
          <cell r="IA6" t="str">
            <v>N/A</v>
          </cell>
          <cell r="IB6" t="str">
            <v>N/A</v>
          </cell>
          <cell r="IC6" t="str">
            <v>N/A</v>
          </cell>
          <cell r="ID6" t="str">
            <v>Avances y logros:
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v>
          </cell>
          <cell r="IE6" t="str">
            <v/>
          </cell>
          <cell r="IF6" t="str">
            <v/>
          </cell>
          <cell r="IG6" t="str">
            <v/>
          </cell>
          <cell r="IH6" t="str">
            <v/>
          </cell>
          <cell r="II6" t="str">
            <v/>
          </cell>
          <cell r="IJ6" t="str">
            <v/>
          </cell>
          <cell r="IK6" t="str">
            <v/>
          </cell>
          <cell r="IL6" t="str">
            <v>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v>
          </cell>
          <cell r="IM6" t="str">
            <v/>
          </cell>
          <cell r="IN6" t="str">
            <v/>
          </cell>
          <cell r="IO6" t="str">
            <v/>
          </cell>
          <cell r="IP6" t="str">
            <v/>
          </cell>
          <cell r="IQ6" t="str">
            <v/>
          </cell>
          <cell r="IR6" t="str">
            <v/>
          </cell>
          <cell r="IS6">
            <v>0</v>
          </cell>
          <cell r="IT6">
            <v>0</v>
          </cell>
          <cell r="IU6">
            <v>0</v>
          </cell>
          <cell r="IV6">
            <v>0</v>
          </cell>
          <cell r="IW6">
            <v>0</v>
          </cell>
          <cell r="IX6">
            <v>1</v>
          </cell>
          <cell r="IY6">
            <v>0</v>
          </cell>
          <cell r="IZ6">
            <v>0</v>
          </cell>
          <cell r="JA6">
            <v>0</v>
          </cell>
          <cell r="JB6">
            <v>0</v>
          </cell>
          <cell r="JC6">
            <v>0</v>
          </cell>
          <cell r="JD6">
            <v>0</v>
          </cell>
          <cell r="JE6">
            <v>1</v>
          </cell>
          <cell r="JF6">
            <v>0</v>
          </cell>
          <cell r="JG6">
            <v>0</v>
          </cell>
          <cell r="JH6">
            <v>0</v>
          </cell>
          <cell r="JI6">
            <v>0</v>
          </cell>
          <cell r="JJ6">
            <v>0</v>
          </cell>
          <cell r="JK6">
            <v>100</v>
          </cell>
          <cell r="JL6">
            <v>0</v>
          </cell>
          <cell r="JM6">
            <v>0</v>
          </cell>
          <cell r="JN6">
            <v>0</v>
          </cell>
          <cell r="JO6">
            <v>0</v>
          </cell>
          <cell r="JP6">
            <v>0</v>
          </cell>
          <cell r="JQ6">
            <v>0</v>
          </cell>
          <cell r="JR6">
            <v>100</v>
          </cell>
          <cell r="JS6">
            <v>0</v>
          </cell>
          <cell r="JT6">
            <v>0</v>
          </cell>
          <cell r="JU6">
            <v>0</v>
          </cell>
          <cell r="JV6">
            <v>0</v>
          </cell>
          <cell r="JW6">
            <v>0</v>
          </cell>
          <cell r="JX6">
            <v>100</v>
          </cell>
          <cell r="JY6">
            <v>100</v>
          </cell>
          <cell r="JZ6">
            <v>100</v>
          </cell>
          <cell r="KA6">
            <v>100</v>
          </cell>
          <cell r="KB6">
            <v>100</v>
          </cell>
          <cell r="KC6">
            <v>100</v>
          </cell>
          <cell r="KD6">
            <v>100</v>
          </cell>
          <cell r="KE6" t="str">
            <v>No Programó</v>
          </cell>
          <cell r="KF6" t="str">
            <v/>
          </cell>
          <cell r="KG6" t="str">
            <v/>
          </cell>
          <cell r="KH6" t="str">
            <v/>
          </cell>
          <cell r="KI6" t="str">
            <v/>
          </cell>
          <cell r="KJ6">
            <v>100</v>
          </cell>
          <cell r="KK6" t="str">
            <v/>
          </cell>
          <cell r="KL6" t="str">
            <v/>
          </cell>
          <cell r="KM6" t="str">
            <v/>
          </cell>
          <cell r="KN6" t="str">
            <v/>
          </cell>
          <cell r="KO6" t="str">
            <v/>
          </cell>
          <cell r="KP6" t="str">
            <v/>
          </cell>
          <cell r="KQ6" t="str">
            <v>No Programó</v>
          </cell>
          <cell r="KR6" t="str">
            <v>No Programó</v>
          </cell>
          <cell r="KS6" t="str">
            <v>No Programó</v>
          </cell>
          <cell r="KT6" t="str">
            <v>No Programó</v>
          </cell>
          <cell r="KU6" t="str">
            <v>No Programó</v>
          </cell>
          <cell r="KV6">
            <v>100</v>
          </cell>
          <cell r="KW6">
            <v>100</v>
          </cell>
          <cell r="KX6">
            <v>100</v>
          </cell>
          <cell r="KY6">
            <v>100</v>
          </cell>
          <cell r="KZ6" t="str">
            <v/>
          </cell>
          <cell r="LA6" t="str">
            <v/>
          </cell>
          <cell r="LB6" t="str">
            <v/>
          </cell>
          <cell r="LC6">
            <v>100</v>
          </cell>
          <cell r="LD6" t="str">
            <v>7867_1</v>
          </cell>
          <cell r="LE6" t="str">
            <v>1. Fortalecer la articulación interinstitucional y las estrategias de las oficinas de comunicaciones</v>
          </cell>
          <cell r="LF6">
            <v>77.777777777777786</v>
          </cell>
          <cell r="LG6">
            <v>52.5</v>
          </cell>
          <cell r="LH6" t="str">
            <v/>
          </cell>
          <cell r="LI6" t="str">
            <v/>
          </cell>
          <cell r="LJ6">
            <v>88.888888888888886</v>
          </cell>
          <cell r="LK6">
            <v>38.305555555555557</v>
          </cell>
          <cell r="LL6">
            <v>22873634000</v>
          </cell>
          <cell r="LM6">
            <v>21812301108</v>
          </cell>
          <cell r="LN6">
            <v>12311312361</v>
          </cell>
          <cell r="LO6">
            <v>4291548744</v>
          </cell>
          <cell r="LP6">
            <v>4113681580</v>
          </cell>
          <cell r="LQ6" t="str">
            <v>No Programó</v>
          </cell>
          <cell r="LR6" t="str">
            <v>No Programó</v>
          </cell>
          <cell r="LS6" t="str">
            <v>No Programó</v>
          </cell>
          <cell r="LT6" t="str">
            <v>No Programó</v>
          </cell>
          <cell r="LU6" t="str">
            <v>No Programó</v>
          </cell>
          <cell r="LV6">
            <v>1</v>
          </cell>
          <cell r="LW6">
            <v>0</v>
          </cell>
          <cell r="LX6">
            <v>0</v>
          </cell>
          <cell r="LY6">
            <v>0</v>
          </cell>
          <cell r="LZ6" t="str">
            <v/>
          </cell>
          <cell r="MA6" t="str">
            <v/>
          </cell>
          <cell r="MB6" t="str">
            <v/>
          </cell>
          <cell r="MC6">
            <v>1</v>
          </cell>
          <cell r="MD6">
            <v>1</v>
          </cell>
          <cell r="ME6">
            <v>1</v>
          </cell>
          <cell r="MF6" t="str">
            <v>No aplica</v>
          </cell>
          <cell r="MG6" t="str">
            <v>No aplica</v>
          </cell>
          <cell r="MH6" t="str">
            <v>No aplica</v>
          </cell>
          <cell r="MI6" t="str">
            <v>No aplica</v>
          </cell>
          <cell r="MJ6" t="str">
            <v>No aplica</v>
          </cell>
          <cell r="MK6" t="str">
            <v>Oportuno: Se radica en los tiempos establecidos por la Oficina Asesora de Planeación - OAP</v>
          </cell>
          <cell r="ML6" t="str">
            <v>No aplica</v>
          </cell>
          <cell r="MM6" t="str">
            <v>No aplica</v>
          </cell>
          <cell r="MN6">
            <v>0</v>
          </cell>
          <cell r="MO6">
            <v>0</v>
          </cell>
          <cell r="MP6">
            <v>0</v>
          </cell>
          <cell r="MQ6">
            <v>0</v>
          </cell>
          <cell r="MR6" t="str">
            <v>No aplica</v>
          </cell>
          <cell r="MS6" t="str">
            <v>No aplica</v>
          </cell>
          <cell r="MT6" t="str">
            <v>No aplica</v>
          </cell>
          <cell r="MU6" t="str">
            <v>No aplica</v>
          </cell>
          <cell r="MV6" t="str">
            <v>No aplica</v>
          </cell>
          <cell r="MW6" t="str">
            <v>Coherente: La información de avance de la magnitud, consignada en el reporte del periodo, concuerda con la programación realizada, con la información cualitativa presentada, con las actividades establecidas (si aplica) y con los soportes presentados. Esta</v>
          </cell>
          <cell r="MX6" t="str">
            <v>No aplica</v>
          </cell>
          <cell r="MY6" t="str">
            <v>No aplica</v>
          </cell>
          <cell r="MZ6">
            <v>0</v>
          </cell>
          <cell r="NA6">
            <v>0</v>
          </cell>
          <cell r="NB6">
            <v>0</v>
          </cell>
          <cell r="NC6">
            <v>0</v>
          </cell>
          <cell r="ND6" t="str">
            <v>No Programó</v>
          </cell>
          <cell r="NE6" t="str">
            <v>No Programó</v>
          </cell>
          <cell r="NF6" t="str">
            <v>No Programó</v>
          </cell>
          <cell r="NG6" t="str">
            <v>No Programó</v>
          </cell>
          <cell r="NH6" t="str">
            <v>No Programó</v>
          </cell>
          <cell r="NI6">
            <v>100</v>
          </cell>
          <cell r="NJ6">
            <v>100</v>
          </cell>
          <cell r="NK6">
            <v>100</v>
          </cell>
          <cell r="NL6">
            <v>100</v>
          </cell>
          <cell r="NM6" t="str">
            <v/>
          </cell>
          <cell r="NN6" t="str">
            <v/>
          </cell>
          <cell r="NO6" t="str">
            <v/>
          </cell>
          <cell r="NP6" t="str">
            <v>No aplica</v>
          </cell>
          <cell r="NQ6" t="str">
            <v>No aplica</v>
          </cell>
          <cell r="NR6" t="str">
            <v>No aplica</v>
          </cell>
          <cell r="NS6" t="str">
            <v>No aplica</v>
          </cell>
          <cell r="NT6" t="str">
            <v>No aplica</v>
          </cell>
          <cell r="NU6" t="str">
            <v>No aplica</v>
          </cell>
          <cell r="NV6" t="str">
            <v>No aplica</v>
          </cell>
          <cell r="NW6" t="str">
            <v>No aplica</v>
          </cell>
          <cell r="NX6">
            <v>0</v>
          </cell>
          <cell r="NY6">
            <v>0</v>
          </cell>
          <cell r="NZ6">
            <v>0</v>
          </cell>
          <cell r="OA6">
            <v>0</v>
          </cell>
          <cell r="OB6" t="str">
            <v>No se identificaron problemas o dificultades. Este indicador no presenta programación para el periodo de reporte</v>
          </cell>
          <cell r="OC6" t="str">
            <v>No se identificaron problemas o dificultades. Este indicador no presenta programación para el periodo de reporte</v>
          </cell>
          <cell r="OD6" t="str">
            <v>No se identificaron problemas o dificultades. Este indicador no presenta programación para el periodo de reporte</v>
          </cell>
          <cell r="OE6" t="str">
            <v>No se identificaron problemas o dificultades. Este indicador no presenta programación para el periodo de reporte</v>
          </cell>
          <cell r="OF6" t="str">
            <v>No se identificaron problemas o dificultades. Este indicador no presenta programación para el periodo de reporte</v>
          </cell>
          <cell r="OG6" t="str">
            <v xml:space="preserve">No se identificaron problemas o dificultades. </v>
          </cell>
          <cell r="OH6" t="str">
            <v>No se identificaron problemas o dificultades. Este indicador no presenta programación para el periodo de reporte</v>
          </cell>
          <cell r="OI6" t="str">
            <v>No se identificaron problemas o dificultades. Este indicador no presenta programación para el periodo de reporte</v>
          </cell>
          <cell r="OJ6">
            <v>0</v>
          </cell>
          <cell r="OK6">
            <v>0</v>
          </cell>
          <cell r="OL6">
            <v>0</v>
          </cell>
          <cell r="OM6">
            <v>0</v>
          </cell>
          <cell r="OP6" t="str">
            <v>PD5</v>
          </cell>
          <cell r="OQ6">
            <v>1</v>
          </cell>
          <cell r="OR6" t="str">
            <v>N/A</v>
          </cell>
          <cell r="OS6" t="str">
            <v>N/A</v>
          </cell>
          <cell r="OT6" t="str">
            <v>N/A</v>
          </cell>
          <cell r="OU6" t="str">
            <v>N/A</v>
          </cell>
          <cell r="OV6" t="str">
            <v>N/A</v>
          </cell>
          <cell r="OW6" t="str">
            <v>N/A</v>
          </cell>
          <cell r="OX6" t="str">
            <v>N/A</v>
          </cell>
          <cell r="OY6" t="str">
            <v>N/A</v>
          </cell>
          <cell r="OZ6" t="str">
            <v>N/A</v>
          </cell>
          <cell r="PA6" t="str">
            <v>N/A</v>
          </cell>
          <cell r="PB6" t="str">
            <v>N/A</v>
          </cell>
          <cell r="PC6" t="str">
            <v>N/A</v>
          </cell>
          <cell r="PD6" t="str">
            <v>N/A</v>
          </cell>
          <cell r="PE6" t="str">
            <v>N/A</v>
          </cell>
          <cell r="PF6" t="str">
            <v>N/A</v>
          </cell>
          <cell r="PG6" t="str">
            <v>N/A</v>
          </cell>
          <cell r="PH6" t="str">
            <v>N/A</v>
          </cell>
          <cell r="PI6" t="str">
            <v>N/A</v>
          </cell>
          <cell r="PJ6" t="str">
            <v>N/A</v>
          </cell>
          <cell r="PK6" t="str">
            <v>N/A</v>
          </cell>
          <cell r="PL6" t="str">
            <v>N/A</v>
          </cell>
          <cell r="PM6" t="str">
            <v>N/A</v>
          </cell>
          <cell r="PN6" t="str">
            <v>N/A</v>
          </cell>
          <cell r="PO6" t="str">
            <v>N/A</v>
          </cell>
          <cell r="PP6" t="str">
            <v>N/A</v>
          </cell>
          <cell r="PQ6" t="str">
            <v>N/A</v>
          </cell>
          <cell r="PR6">
            <v>37627766</v>
          </cell>
          <cell r="PS6">
            <v>4253920978</v>
          </cell>
          <cell r="PT6" t="str">
            <v>Indicador MGA</v>
          </cell>
        </row>
        <row r="7">
          <cell r="A7" t="str">
            <v>PD6</v>
          </cell>
          <cell r="B7">
            <v>7867</v>
          </cell>
          <cell r="C7" t="str">
            <v>7867_MGA_2</v>
          </cell>
          <cell r="D7">
            <v>2020110010190</v>
          </cell>
          <cell r="E7" t="str">
            <v>Un nuevo contrato social y ambiental para la Bogotá del siglo XXI</v>
          </cell>
          <cell r="F7" t="str">
            <v>5. Construir Bogotá región con gobierno abierto, transparente y ciudadanía consciente.</v>
          </cell>
          <cell r="G7" t="str">
            <v>56. Gestión Pública Efectiva</v>
          </cell>
          <cell r="H7" t="str">
            <v>Lograr que la comunicación pública distrital se dirija hacia el mismo objetivo y visión de ciudad, reconociendo y abordando las necesidades de la ciudadanía y generando confianza para incentivar su participación en la construcción de Ciudad.</v>
          </cell>
          <cell r="I7" t="str">
            <v>2. Lograr una comunicación pública en la que la ciudadanía se vea identificada.</v>
          </cell>
          <cell r="J7" t="str">
            <v xml:space="preserve">Generación de los lineamientos de comunicación del Distrito para construir ciudad y ciudadanía   </v>
          </cell>
          <cell r="K7" t="str">
            <v>Oficina Consejería de Comunicaciones</v>
          </cell>
          <cell r="L7" t="str">
            <v>Glenda Martínez Osorio</v>
          </cell>
          <cell r="M7" t="str">
            <v>Jefe de Oficina</v>
          </cell>
          <cell r="N7" t="str">
            <v>Oficina Consejería de Comunicaciones</v>
          </cell>
          <cell r="O7" t="str">
            <v>Glenda Martínez Osorio</v>
          </cell>
          <cell r="P7" t="str">
            <v>Jefe de Oficina</v>
          </cell>
          <cell r="Q7" t="str">
            <v>Yenny Vanessa Zabaleta Durán, Rene Hideki Doku Vendries.</v>
          </cell>
          <cell r="R7" t="str">
            <v>Cristhian Guacaneme</v>
          </cell>
          <cell r="S7" t="str">
            <v xml:space="preserve">Documentos metodológicos realizados </v>
          </cell>
          <cell r="T7" t="str">
            <v xml:space="preserve">Documentos metodológicos realizados </v>
          </cell>
          <cell r="AD7" t="str">
            <v>2.1. Documentos metodológicos</v>
          </cell>
          <cell r="AE7" t="str">
            <v xml:space="preserve">2.1.1. Documentos metodológicos realizados </v>
          </cell>
          <cell r="AG7" t="str">
            <v/>
          </cell>
          <cell r="AH7" t="str">
            <v/>
          </cell>
          <cell r="AI7" t="str">
            <v xml:space="preserve">PD_producto MGA: 2.1. Documentos metodológicos; PD_ID producto MGA: 2.1.1. Documentos metodológicos realizados ; </v>
          </cell>
          <cell r="AJ7" t="str">
            <v>Programación sin observaciones</v>
          </cell>
          <cell r="AK7">
            <v>44055</v>
          </cell>
          <cell r="AL7">
            <v>1</v>
          </cell>
          <cell r="AM7">
            <v>2023</v>
          </cell>
          <cell r="AN7" t="str">
            <v>Elaborar documentos metodológicos con el fin de describir y explicar las actividades que se requieren para generar información en materia de comunicación pública y/o funcionamiento de las plataformas virtuales.</v>
          </cell>
          <cell r="AO7" t="str">
            <v>Lograr que las comunicaciones se consideren un tema estratégico de gobierno y ciudad.
Fortalecer la Comunicación Pública.</v>
          </cell>
          <cell r="AP7">
            <v>2020</v>
          </cell>
          <cell r="AQ7">
            <v>2024</v>
          </cell>
          <cell r="AR7" t="str">
            <v>Suma</v>
          </cell>
          <cell r="AS7" t="str">
            <v>Eficacia</v>
          </cell>
          <cell r="AT7" t="str">
            <v>Número</v>
          </cell>
          <cell r="AU7" t="str">
            <v>Producto</v>
          </cell>
          <cell r="AV7" t="str">
            <v>N/D</v>
          </cell>
          <cell r="AW7" t="str">
            <v>N/D</v>
          </cell>
          <cell r="AX7" t="str">
            <v>N/D</v>
          </cell>
          <cell r="AZ7">
            <v>1</v>
          </cell>
          <cell r="BB7" t="str">
            <v>La medición del indicador se realizará mediante la sumatoria de los documentos metodológicos elaborados y/o actualizados y socializados, para generar información en materia de comunicación pública y/o funcionamiento de las plataformas virtuales.</v>
          </cell>
          <cell r="BC7" t="str">
            <v>Sumatoria de documentos de lineamientos metodológicos elaborados</v>
          </cell>
          <cell r="BD7" t="str">
            <v>Documentos de lineamientos metodológicos elaborados</v>
          </cell>
          <cell r="BE7" t="str">
            <v>N/A</v>
          </cell>
          <cell r="BF7" t="str">
            <v>Documento Metodológico para generar información en materia de comunicación pública y/o funcionamiento de las plataformas virtuales.</v>
          </cell>
          <cell r="BG7">
            <v>2</v>
          </cell>
          <cell r="BH7">
            <v>45204</v>
          </cell>
          <cell r="BI7" t="str">
            <v>Se realizó actualización en la hoja de vida de metas e indicadores, según memorando Nro. 3-2023-26024 del 25/09/2023 del proyecto de inversión, en atención al memorando Nro. 3-2023-24140  del 01/09/2023"Orientaciones para la revisión y/o actualización de las hojas de vida de metas e indicadores en libro Plan de Desarrollo".</v>
          </cell>
          <cell r="BJ7" t="str">
            <v>Establecer variables 1 y/o 2 numéricas</v>
          </cell>
          <cell r="BK7">
            <v>3</v>
          </cell>
          <cell r="BL7">
            <v>0</v>
          </cell>
          <cell r="BM7">
            <v>1</v>
          </cell>
          <cell r="BN7">
            <v>1</v>
          </cell>
          <cell r="BO7">
            <v>1</v>
          </cell>
          <cell r="BP7">
            <v>0</v>
          </cell>
          <cell r="BW7">
            <v>0</v>
          </cell>
          <cell r="BX7">
            <v>1</v>
          </cell>
          <cell r="BY7">
            <v>1</v>
          </cell>
          <cell r="BZ7">
            <v>1</v>
          </cell>
          <cell r="CA7">
            <v>1</v>
          </cell>
          <cell r="CB7">
            <v>1</v>
          </cell>
          <cell r="CC7">
            <v>1</v>
          </cell>
          <cell r="CD7">
            <v>0</v>
          </cell>
          <cell r="CE7" t="str">
            <v>N/A</v>
          </cell>
          <cell r="CF7" t="str">
            <v>N/A</v>
          </cell>
          <cell r="CG7" t="str">
            <v>N/A</v>
          </cell>
          <cell r="CH7" t="str">
            <v>N/A</v>
          </cell>
          <cell r="CI7" t="str">
            <v>N/A</v>
          </cell>
          <cell r="CJ7">
            <v>0</v>
          </cell>
          <cell r="CK7">
            <v>1</v>
          </cell>
          <cell r="CL7">
            <v>1</v>
          </cell>
          <cell r="CM7">
            <v>2</v>
          </cell>
          <cell r="CN7" t="str">
            <v>Suma</v>
          </cell>
          <cell r="CO7">
            <v>0</v>
          </cell>
          <cell r="CP7">
            <v>0</v>
          </cell>
          <cell r="CQ7">
            <v>0</v>
          </cell>
          <cell r="CR7">
            <v>0</v>
          </cell>
          <cell r="CS7">
            <v>0</v>
          </cell>
          <cell r="CT7">
            <v>0</v>
          </cell>
          <cell r="CU7">
            <v>0</v>
          </cell>
          <cell r="CV7">
            <v>0</v>
          </cell>
          <cell r="CW7">
            <v>0</v>
          </cell>
          <cell r="CX7">
            <v>0</v>
          </cell>
          <cell r="CY7">
            <v>0</v>
          </cell>
          <cell r="CZ7">
            <v>1</v>
          </cell>
          <cell r="DA7">
            <v>1</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1</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t="str">
            <v>Documento Metodológico para generar información en materia de comunicación pública y/o funcionamiento de las plataformas virtuales</v>
          </cell>
          <cell r="ER7">
            <v>0</v>
          </cell>
          <cell r="ES7">
            <v>0</v>
          </cell>
          <cell r="ET7">
            <v>0</v>
          </cell>
          <cell r="EU7">
            <v>0</v>
          </cell>
          <cell r="EV7">
            <v>0</v>
          </cell>
          <cell r="EW7">
            <v>0</v>
          </cell>
          <cell r="EX7">
            <v>0</v>
          </cell>
          <cell r="EY7">
            <v>0</v>
          </cell>
          <cell r="EZ7">
            <v>0</v>
          </cell>
          <cell r="FA7">
            <v>0</v>
          </cell>
          <cell r="FB7">
            <v>0</v>
          </cell>
          <cell r="FC7">
            <v>0</v>
          </cell>
          <cell r="FD7" t="str">
            <v>N/A</v>
          </cell>
          <cell r="FE7" t="str">
            <v>N/A</v>
          </cell>
          <cell r="FF7" t="str">
            <v>N/A</v>
          </cell>
          <cell r="FG7" t="str">
            <v>N/A</v>
          </cell>
          <cell r="FH7" t="str">
            <v>N/A</v>
          </cell>
          <cell r="FI7" t="str">
            <v>N/A</v>
          </cell>
          <cell r="FJ7" t="str">
            <v>N/A</v>
          </cell>
          <cell r="FK7" t="str">
            <v>N/A</v>
          </cell>
          <cell r="FL7" t="str">
            <v>N/A</v>
          </cell>
          <cell r="FM7" t="str">
            <v>N/A</v>
          </cell>
          <cell r="FN7" t="str">
            <v>N/A</v>
          </cell>
          <cell r="FO7" t="str">
            <v>N/A</v>
          </cell>
          <cell r="FP7" t="str">
            <v>N/A</v>
          </cell>
          <cell r="FQ7" t="str">
            <v>N/A</v>
          </cell>
          <cell r="FR7" t="str">
            <v>N/A</v>
          </cell>
          <cell r="FS7" t="str">
            <v>N/A</v>
          </cell>
          <cell r="FT7" t="str">
            <v>N/A</v>
          </cell>
          <cell r="FU7" t="str">
            <v>N/A</v>
          </cell>
          <cell r="FV7" t="str">
            <v>N/A</v>
          </cell>
          <cell r="FW7" t="str">
            <v>N/A</v>
          </cell>
          <cell r="FX7" t="str">
            <v>N/A</v>
          </cell>
          <cell r="FY7" t="str">
            <v>N/A</v>
          </cell>
          <cell r="FZ7" t="str">
            <v>N/A</v>
          </cell>
          <cell r="GA7" t="str">
            <v>N/A</v>
          </cell>
          <cell r="GB7" t="str">
            <v>N/A</v>
          </cell>
          <cell r="GC7" t="str">
            <v>N/A</v>
          </cell>
          <cell r="GD7" t="str">
            <v>N/A</v>
          </cell>
          <cell r="GE7" t="str">
            <v>N/A</v>
          </cell>
          <cell r="GF7" t="str">
            <v>N/A</v>
          </cell>
          <cell r="GG7" t="str">
            <v>N/A</v>
          </cell>
          <cell r="GH7" t="str">
            <v>N/A</v>
          </cell>
          <cell r="GI7" t="str">
            <v>N/A</v>
          </cell>
          <cell r="GJ7" t="str">
            <v>N/A</v>
          </cell>
          <cell r="GK7" t="str">
            <v>N/A</v>
          </cell>
          <cell r="GL7" t="str">
            <v>N/A</v>
          </cell>
          <cell r="GM7" t="str">
            <v>N/A</v>
          </cell>
          <cell r="GN7" t="str">
            <v>N/A</v>
          </cell>
          <cell r="GO7" t="str">
            <v>N/A</v>
          </cell>
          <cell r="GP7" t="str">
            <v>N/A</v>
          </cell>
          <cell r="GQ7" t="str">
            <v>N/A</v>
          </cell>
          <cell r="GR7" t="str">
            <v>N/A</v>
          </cell>
          <cell r="GS7" t="str">
            <v>N/A</v>
          </cell>
          <cell r="GT7" t="str">
            <v>N/A</v>
          </cell>
          <cell r="GU7" t="str">
            <v>N/A</v>
          </cell>
          <cell r="GV7" t="str">
            <v>N/A</v>
          </cell>
          <cell r="GW7" t="str">
            <v>N/A</v>
          </cell>
          <cell r="GX7" t="str">
            <v>N/A</v>
          </cell>
          <cell r="GY7" t="str">
            <v>N/A</v>
          </cell>
          <cell r="GZ7" t="str">
            <v>N/A</v>
          </cell>
          <cell r="HA7" t="str">
            <v>N/A</v>
          </cell>
          <cell r="HB7" t="str">
            <v>N/A</v>
          </cell>
          <cell r="HC7" t="str">
            <v>N/A</v>
          </cell>
          <cell r="HD7" t="str">
            <v>N/A</v>
          </cell>
          <cell r="HE7" t="str">
            <v>N/A</v>
          </cell>
          <cell r="HF7" t="str">
            <v>N/A</v>
          </cell>
          <cell r="HG7" t="str">
            <v>N/A</v>
          </cell>
          <cell r="HH7" t="str">
            <v>N/A</v>
          </cell>
          <cell r="HI7" t="str">
            <v>N/A</v>
          </cell>
          <cell r="HJ7" t="str">
            <v>N/A</v>
          </cell>
          <cell r="HK7" t="str">
            <v>N/A</v>
          </cell>
          <cell r="HL7" t="str">
            <v>N/A</v>
          </cell>
          <cell r="HM7" t="str">
            <v>N/A</v>
          </cell>
          <cell r="HN7" t="str">
            <v>N/A</v>
          </cell>
          <cell r="HO7" t="str">
            <v>N/A</v>
          </cell>
          <cell r="HP7" t="str">
            <v>N/A</v>
          </cell>
          <cell r="HQ7" t="str">
            <v>N/A</v>
          </cell>
          <cell r="HR7" t="str">
            <v>N/A</v>
          </cell>
          <cell r="HS7" t="str">
            <v>N/A</v>
          </cell>
          <cell r="HT7" t="str">
            <v>N/A</v>
          </cell>
          <cell r="HU7" t="str">
            <v>N/A</v>
          </cell>
          <cell r="HV7" t="str">
            <v>N/A</v>
          </cell>
          <cell r="HW7" t="str">
            <v>N/A</v>
          </cell>
          <cell r="HX7" t="str">
            <v>N/A</v>
          </cell>
          <cell r="HY7" t="str">
            <v>N/A</v>
          </cell>
          <cell r="HZ7" t="str">
            <v>N/A</v>
          </cell>
          <cell r="IA7" t="str">
            <v>N/A</v>
          </cell>
          <cell r="IB7" t="str">
            <v>N/A</v>
          </cell>
          <cell r="IC7" t="str">
            <v>N/A</v>
          </cell>
          <cell r="ID7" t="str">
            <v/>
          </cell>
          <cell r="IE7" t="str">
            <v/>
          </cell>
          <cell r="IF7" t="str">
            <v/>
          </cell>
          <cell r="IG7" t="str">
            <v/>
          </cell>
          <cell r="IH7" t="str">
            <v/>
          </cell>
          <cell r="II7" t="str">
            <v/>
          </cell>
          <cell r="IJ7" t="str">
            <v/>
          </cell>
          <cell r="IK7" t="str">
            <v/>
          </cell>
          <cell r="IL7" t="str">
            <v/>
          </cell>
          <cell r="IM7" t="str">
            <v/>
          </cell>
          <cell r="IN7" t="str">
            <v/>
          </cell>
          <cell r="IO7" t="str">
            <v/>
          </cell>
          <cell r="IP7" t="str">
            <v/>
          </cell>
          <cell r="IQ7" t="str">
            <v/>
          </cell>
          <cell r="IR7" t="str">
            <v/>
          </cell>
          <cell r="IS7">
            <v>0</v>
          </cell>
          <cell r="IT7">
            <v>0</v>
          </cell>
          <cell r="IU7">
            <v>0</v>
          </cell>
          <cell r="IV7">
            <v>0</v>
          </cell>
          <cell r="IW7">
            <v>0</v>
          </cell>
          <cell r="IX7">
            <v>0</v>
          </cell>
          <cell r="IY7">
            <v>0</v>
          </cell>
          <cell r="IZ7">
            <v>0</v>
          </cell>
          <cell r="JA7">
            <v>0</v>
          </cell>
          <cell r="JB7">
            <v>0</v>
          </cell>
          <cell r="JC7">
            <v>0</v>
          </cell>
          <cell r="JD7">
            <v>0</v>
          </cell>
          <cell r="JE7">
            <v>0</v>
          </cell>
          <cell r="JF7">
            <v>0</v>
          </cell>
          <cell r="JG7">
            <v>0</v>
          </cell>
          <cell r="JH7">
            <v>0</v>
          </cell>
          <cell r="JI7">
            <v>0</v>
          </cell>
          <cell r="JJ7">
            <v>0</v>
          </cell>
          <cell r="JK7">
            <v>0</v>
          </cell>
          <cell r="JL7">
            <v>0</v>
          </cell>
          <cell r="JM7">
            <v>0</v>
          </cell>
          <cell r="JN7">
            <v>0</v>
          </cell>
          <cell r="JO7">
            <v>0</v>
          </cell>
          <cell r="JP7">
            <v>0</v>
          </cell>
          <cell r="JQ7">
            <v>0</v>
          </cell>
          <cell r="JR7">
            <v>0</v>
          </cell>
          <cell r="JS7">
            <v>0</v>
          </cell>
          <cell r="JT7">
            <v>0</v>
          </cell>
          <cell r="JU7">
            <v>0</v>
          </cell>
          <cell r="JV7">
            <v>0</v>
          </cell>
          <cell r="JW7">
            <v>0</v>
          </cell>
          <cell r="JX7">
            <v>0</v>
          </cell>
          <cell r="JY7">
            <v>0</v>
          </cell>
          <cell r="JZ7">
            <v>0</v>
          </cell>
          <cell r="KA7">
            <v>0</v>
          </cell>
          <cell r="KB7">
            <v>0</v>
          </cell>
          <cell r="KC7">
            <v>0</v>
          </cell>
          <cell r="KD7">
            <v>0</v>
          </cell>
          <cell r="KE7" t="str">
            <v>No Programó</v>
          </cell>
          <cell r="KF7" t="str">
            <v/>
          </cell>
          <cell r="KG7" t="str">
            <v/>
          </cell>
          <cell r="KH7" t="str">
            <v/>
          </cell>
          <cell r="KI7" t="str">
            <v/>
          </cell>
          <cell r="KJ7" t="str">
            <v/>
          </cell>
          <cell r="KK7" t="str">
            <v/>
          </cell>
          <cell r="KL7" t="str">
            <v/>
          </cell>
          <cell r="KM7" t="str">
            <v/>
          </cell>
          <cell r="KN7" t="str">
            <v/>
          </cell>
          <cell r="KO7" t="str">
            <v/>
          </cell>
          <cell r="KP7" t="str">
            <v/>
          </cell>
          <cell r="KQ7" t="str">
            <v>No Programó</v>
          </cell>
          <cell r="KR7" t="str">
            <v>No Programó</v>
          </cell>
          <cell r="KS7" t="str">
            <v>No Programó</v>
          </cell>
          <cell r="KT7" t="str">
            <v>No Programó</v>
          </cell>
          <cell r="KU7" t="str">
            <v>No Programó</v>
          </cell>
          <cell r="KV7" t="str">
            <v>No Programó</v>
          </cell>
          <cell r="KW7" t="str">
            <v>No Programó</v>
          </cell>
          <cell r="KX7" t="str">
            <v>No Programó</v>
          </cell>
          <cell r="KY7" t="str">
            <v>No Programó</v>
          </cell>
          <cell r="KZ7" t="str">
            <v/>
          </cell>
          <cell r="LA7" t="str">
            <v/>
          </cell>
          <cell r="LB7" t="str">
            <v/>
          </cell>
          <cell r="LC7" t="str">
            <v>No Programó</v>
          </cell>
          <cell r="LD7" t="str">
            <v>7867_2</v>
          </cell>
          <cell r="LE7" t="str">
            <v>2. Lograr una comunicación pública en la que la ciudadanía se vea identificada.</v>
          </cell>
          <cell r="LF7">
            <v>100</v>
          </cell>
          <cell r="LG7">
            <v>24.111111111111114</v>
          </cell>
          <cell r="LH7" t="str">
            <v/>
          </cell>
          <cell r="LI7" t="str">
            <v/>
          </cell>
          <cell r="LJ7">
            <v>88.888888888888886</v>
          </cell>
          <cell r="LK7">
            <v>38.305555555555557</v>
          </cell>
          <cell r="LL7">
            <v>22873634000</v>
          </cell>
          <cell r="LM7">
            <v>21812301108</v>
          </cell>
          <cell r="LN7">
            <v>12311312361</v>
          </cell>
          <cell r="LO7">
            <v>4291548744</v>
          </cell>
          <cell r="LP7">
            <v>4113681580</v>
          </cell>
          <cell r="LQ7" t="str">
            <v>No Programó</v>
          </cell>
          <cell r="LR7" t="str">
            <v>No Programó</v>
          </cell>
          <cell r="LS7" t="str">
            <v>No Programó</v>
          </cell>
          <cell r="LT7" t="str">
            <v>No Programó</v>
          </cell>
          <cell r="LU7" t="str">
            <v>No Programó</v>
          </cell>
          <cell r="LV7" t="str">
            <v>No Programó</v>
          </cell>
          <cell r="LW7" t="str">
            <v>No Programó</v>
          </cell>
          <cell r="LX7" t="str">
            <v>No Programó</v>
          </cell>
          <cell r="LY7" t="str">
            <v>No Programó</v>
          </cell>
          <cell r="LZ7" t="str">
            <v/>
          </cell>
          <cell r="MA7" t="str">
            <v/>
          </cell>
          <cell r="MB7" t="str">
            <v/>
          </cell>
          <cell r="MC7">
            <v>0</v>
          </cell>
          <cell r="MD7">
            <v>0</v>
          </cell>
          <cell r="ME7">
            <v>0</v>
          </cell>
          <cell r="MF7" t="str">
            <v>No aplica</v>
          </cell>
          <cell r="MG7" t="str">
            <v>No aplica</v>
          </cell>
          <cell r="MH7" t="str">
            <v>No aplica</v>
          </cell>
          <cell r="MI7" t="str">
            <v>No aplica</v>
          </cell>
          <cell r="MJ7" t="str">
            <v>No aplica</v>
          </cell>
          <cell r="MK7" t="str">
            <v>No aplica</v>
          </cell>
          <cell r="ML7" t="str">
            <v>No aplica</v>
          </cell>
          <cell r="MM7" t="str">
            <v>No aplica</v>
          </cell>
          <cell r="MN7">
            <v>0</v>
          </cell>
          <cell r="MO7">
            <v>0</v>
          </cell>
          <cell r="MP7">
            <v>0</v>
          </cell>
          <cell r="MQ7">
            <v>0</v>
          </cell>
          <cell r="MR7" t="str">
            <v>No aplica</v>
          </cell>
          <cell r="MS7" t="str">
            <v>No aplica</v>
          </cell>
          <cell r="MT7" t="str">
            <v>No aplica</v>
          </cell>
          <cell r="MU7" t="str">
            <v>No aplica</v>
          </cell>
          <cell r="MV7" t="str">
            <v>No aplica</v>
          </cell>
          <cell r="MW7" t="str">
            <v>No aplica</v>
          </cell>
          <cell r="MX7" t="str">
            <v>No aplica</v>
          </cell>
          <cell r="MY7" t="str">
            <v>No aplica</v>
          </cell>
          <cell r="MZ7">
            <v>0</v>
          </cell>
          <cell r="NA7">
            <v>0</v>
          </cell>
          <cell r="NB7">
            <v>0</v>
          </cell>
          <cell r="NC7">
            <v>0</v>
          </cell>
          <cell r="ND7" t="str">
            <v>No Programó</v>
          </cell>
          <cell r="NE7" t="str">
            <v>No Programó</v>
          </cell>
          <cell r="NF7" t="str">
            <v>No Programó</v>
          </cell>
          <cell r="NG7" t="str">
            <v>No Programó</v>
          </cell>
          <cell r="NH7" t="str">
            <v>No Programó</v>
          </cell>
          <cell r="NI7" t="str">
            <v>No Programó</v>
          </cell>
          <cell r="NJ7" t="str">
            <v>No Programó</v>
          </cell>
          <cell r="NK7" t="str">
            <v>No Programó</v>
          </cell>
          <cell r="NL7" t="str">
            <v>No Programó</v>
          </cell>
          <cell r="NM7" t="str">
            <v/>
          </cell>
          <cell r="NN7" t="str">
            <v/>
          </cell>
          <cell r="NO7" t="str">
            <v/>
          </cell>
          <cell r="NP7" t="str">
            <v>No aplica</v>
          </cell>
          <cell r="NQ7" t="str">
            <v>No aplica</v>
          </cell>
          <cell r="NR7" t="str">
            <v>No aplica</v>
          </cell>
          <cell r="NS7" t="str">
            <v>No aplica</v>
          </cell>
          <cell r="NT7" t="str">
            <v>No aplica</v>
          </cell>
          <cell r="NU7" t="str">
            <v>No aplica</v>
          </cell>
          <cell r="NV7" t="str">
            <v>No aplica</v>
          </cell>
          <cell r="NW7" t="str">
            <v>No aplica</v>
          </cell>
          <cell r="NX7">
            <v>0</v>
          </cell>
          <cell r="NY7">
            <v>0</v>
          </cell>
          <cell r="NZ7">
            <v>0</v>
          </cell>
          <cell r="OA7">
            <v>0</v>
          </cell>
          <cell r="OB7" t="str">
            <v>No se identificaron problemas o dificultades. Este indicador no presenta programación para el periodo de reporte</v>
          </cell>
          <cell r="OC7" t="str">
            <v>No se identificaron problemas o dificultades. Este indicador no presenta programación para el periodo de reporte</v>
          </cell>
          <cell r="OD7" t="str">
            <v>No se identificaron problemas o dificultades. Este indicador no presenta programación para el periodo de reporte</v>
          </cell>
          <cell r="OE7" t="str">
            <v>No se identificaron problemas o dificultades. Este indicador no presenta programación para el periodo de reporte</v>
          </cell>
          <cell r="OF7" t="str">
            <v>No se identificaron problemas o dificultades. Este indicador no presenta programación para el periodo de reporte</v>
          </cell>
          <cell r="OG7" t="str">
            <v>No se identificaron problemas o dificultades. Este indicador no presenta programación para el periodo de reporte</v>
          </cell>
          <cell r="OH7" t="str">
            <v>No se identificaron problemas o dificultades. Este indicador no presenta programación para el periodo de reporte</v>
          </cell>
          <cell r="OI7" t="str">
            <v>No se identificaron problemas o dificultades. Este indicador no presenta programación para el periodo de reporte</v>
          </cell>
          <cell r="OJ7">
            <v>0</v>
          </cell>
          <cell r="OK7">
            <v>0</v>
          </cell>
          <cell r="OL7">
            <v>0</v>
          </cell>
          <cell r="OM7">
            <v>0</v>
          </cell>
          <cell r="OP7" t="str">
            <v>PD6</v>
          </cell>
          <cell r="OQ7">
            <v>0</v>
          </cell>
          <cell r="OR7" t="str">
            <v>N/A</v>
          </cell>
          <cell r="OS7" t="str">
            <v>N/A</v>
          </cell>
          <cell r="OT7" t="str">
            <v>N/A</v>
          </cell>
          <cell r="OU7" t="str">
            <v>N/A</v>
          </cell>
          <cell r="OV7" t="str">
            <v>N/A</v>
          </cell>
          <cell r="OW7" t="str">
            <v>N/A</v>
          </cell>
          <cell r="OX7" t="str">
            <v>N/A</v>
          </cell>
          <cell r="OY7" t="str">
            <v>N/A</v>
          </cell>
          <cell r="OZ7" t="str">
            <v>N/A</v>
          </cell>
          <cell r="PA7" t="str">
            <v>N/A</v>
          </cell>
          <cell r="PB7" t="str">
            <v>N/A</v>
          </cell>
          <cell r="PC7" t="str">
            <v>N/A</v>
          </cell>
          <cell r="PD7" t="str">
            <v>N/A</v>
          </cell>
          <cell r="PE7" t="str">
            <v>N/A</v>
          </cell>
          <cell r="PF7" t="str">
            <v>N/A</v>
          </cell>
          <cell r="PG7" t="str">
            <v>N/A</v>
          </cell>
          <cell r="PH7" t="str">
            <v>N/A</v>
          </cell>
          <cell r="PI7" t="str">
            <v>N/A</v>
          </cell>
          <cell r="PJ7" t="str">
            <v>N/A</v>
          </cell>
          <cell r="PK7" t="str">
            <v>N/A</v>
          </cell>
          <cell r="PL7" t="str">
            <v>N/A</v>
          </cell>
          <cell r="PM7" t="str">
            <v>N/A</v>
          </cell>
          <cell r="PN7" t="str">
            <v>N/A</v>
          </cell>
          <cell r="PO7" t="str">
            <v>N/A</v>
          </cell>
          <cell r="PP7" t="str">
            <v>N/A</v>
          </cell>
          <cell r="PQ7" t="str">
            <v>N/A</v>
          </cell>
          <cell r="PR7">
            <v>37627766</v>
          </cell>
          <cell r="PS7">
            <v>4253920978</v>
          </cell>
          <cell r="PT7" t="str">
            <v>Indicador MGA</v>
          </cell>
        </row>
        <row r="8">
          <cell r="A8" t="str">
            <v>PD7</v>
          </cell>
          <cell r="B8">
            <v>7867</v>
          </cell>
          <cell r="C8" t="str">
            <v>7867_MGA_3</v>
          </cell>
          <cell r="D8">
            <v>2020110010190</v>
          </cell>
          <cell r="E8" t="str">
            <v>Un nuevo contrato social y ambiental para la Bogotá del siglo XXI</v>
          </cell>
          <cell r="F8" t="str">
            <v>5. Construir Bogotá región con gobierno abierto, transparente y ciudadanía consciente.</v>
          </cell>
          <cell r="G8" t="str">
            <v>56. Gestión Pública Efectiva</v>
          </cell>
          <cell r="H8" t="str">
            <v>Lograr que la comunicación pública distrital se dirija hacia el mismo objetivo y visión de ciudad, reconociendo y abordando las necesidades de la ciudadanía y generando confianza para incentivar su participación en la construcción de Ciudad.</v>
          </cell>
          <cell r="I8" t="str">
            <v>N/A</v>
          </cell>
          <cell r="J8" t="str">
            <v xml:space="preserve">Generación de los lineamientos de comunicación del Distrito para construir ciudad y ciudadanía   </v>
          </cell>
          <cell r="K8" t="str">
            <v>Oficina Consejería de Comunicaciones</v>
          </cell>
          <cell r="L8" t="str">
            <v>Glenda Martínez Osorio</v>
          </cell>
          <cell r="M8" t="str">
            <v>Jefe de Oficina</v>
          </cell>
          <cell r="N8" t="str">
            <v>Oficina Consejería de Comunicaciones</v>
          </cell>
          <cell r="O8" t="str">
            <v>Glenda Martínez Osorio</v>
          </cell>
          <cell r="P8" t="str">
            <v>Jefe de Oficina</v>
          </cell>
          <cell r="Q8" t="str">
            <v>Yenny Vanessa Zabaleta Durán, Rene Hideki Doku Vendries.</v>
          </cell>
          <cell r="R8" t="str">
            <v>Cristhian Guacaneme</v>
          </cell>
          <cell r="S8" t="str">
            <v>Documentos de soporte elaborados</v>
          </cell>
          <cell r="T8" t="str">
            <v>Documentos de soporte elaborados</v>
          </cell>
          <cell r="AF8" t="str">
            <v>Documentos de soporte elaborados</v>
          </cell>
          <cell r="AG8" t="str">
            <v/>
          </cell>
          <cell r="AH8" t="str">
            <v/>
          </cell>
          <cell r="AI8" t="str">
            <v xml:space="preserve">PD_Gestion MGA: Documentos de soporte elaborados; </v>
          </cell>
          <cell r="AJ8" t="str">
            <v>Programación sin Observaciones</v>
          </cell>
          <cell r="AK8">
            <v>44055</v>
          </cell>
          <cell r="AL8">
            <v>1</v>
          </cell>
          <cell r="AM8">
            <v>2023</v>
          </cell>
          <cell r="AN8" t="str">
            <v>Elaborar documentos soporte de la gestión para la generación de los lineamientos distritales en materia de comunicación publica y las acciones de comunicación pública sobre temas estratégicos y coyunturales para mantener informada a la ciudadanía</v>
          </cell>
          <cell r="AO8" t="str">
            <v>Lograr que las comunicaciones se consideren un tema estratégico de gobierno y ciudad.
Fortalecer la Comunicación Pública.</v>
          </cell>
          <cell r="AP8">
            <v>2020</v>
          </cell>
          <cell r="AQ8">
            <v>2024</v>
          </cell>
          <cell r="AR8" t="str">
            <v>Suma</v>
          </cell>
          <cell r="AS8" t="str">
            <v>Eficacia</v>
          </cell>
          <cell r="AT8" t="str">
            <v>Número</v>
          </cell>
          <cell r="AU8" t="str">
            <v>Producto</v>
          </cell>
          <cell r="AV8" t="str">
            <v>N/D</v>
          </cell>
          <cell r="AW8" t="str">
            <v>N/D</v>
          </cell>
          <cell r="AX8" t="str">
            <v>N/D</v>
          </cell>
          <cell r="AZ8">
            <v>1</v>
          </cell>
          <cell r="BB8" t="str">
            <v>La medición del indicador se realizará mediante la sumatoria de los documentos soporte de gestión de los  lineamientos distritales de comunicación pública y las acciones de comunicación pública sobre temas estratégicos y coyunturales para mantener informada a la ciudadanía.</v>
          </cell>
          <cell r="BC8" t="str">
            <v>Sumatoria de documentos de soporte elaborados</v>
          </cell>
          <cell r="BD8" t="str">
            <v>Documentos de soporte elaborados</v>
          </cell>
          <cell r="BE8" t="str">
            <v>N/A</v>
          </cell>
          <cell r="BF8" t="str">
            <v>Documentos soporte de la gestión para la generación de los lineamientos distritales de comunicación pública y las acciones de comunicación pública sobre temas estratégicos y coyunturales para mantener informada a la ciudadanía.</v>
          </cell>
          <cell r="BG8">
            <v>2</v>
          </cell>
          <cell r="BH8">
            <v>45204</v>
          </cell>
          <cell r="BI8" t="str">
            <v>Se realizó actualización en la hoja de vida de metas e indicadores, según memorando Nro. 3-2023-26024 del 25/09/2023 del proyecto de inversión, en atención al memorando Nro. 3-2023-24140  del 01/09/2023"Orientaciones para la revisión y/o actualización de las hojas de vida de metas e indicadores en libro Plan de Desarrollo".</v>
          </cell>
          <cell r="BJ8" t="str">
            <v>Establecer variables 1 y/o 2 numéricas</v>
          </cell>
          <cell r="BK8">
            <v>8</v>
          </cell>
          <cell r="BL8">
            <v>1</v>
          </cell>
          <cell r="BM8">
            <v>2</v>
          </cell>
          <cell r="BN8">
            <v>2</v>
          </cell>
          <cell r="BO8">
            <v>2</v>
          </cell>
          <cell r="BP8">
            <v>1</v>
          </cell>
          <cell r="BW8">
            <v>1</v>
          </cell>
          <cell r="BX8">
            <v>2</v>
          </cell>
          <cell r="BY8">
            <v>2</v>
          </cell>
          <cell r="BZ8">
            <v>2</v>
          </cell>
          <cell r="CA8">
            <v>2</v>
          </cell>
          <cell r="CB8">
            <v>2</v>
          </cell>
          <cell r="CC8">
            <v>2</v>
          </cell>
          <cell r="CD8">
            <v>0</v>
          </cell>
          <cell r="CE8" t="str">
            <v>N/A</v>
          </cell>
          <cell r="CF8" t="str">
            <v>N/A</v>
          </cell>
          <cell r="CG8" t="str">
            <v>N/A</v>
          </cell>
          <cell r="CH8" t="str">
            <v>N/A</v>
          </cell>
          <cell r="CI8" t="str">
            <v>N/A</v>
          </cell>
          <cell r="CJ8">
            <v>1</v>
          </cell>
          <cell r="CK8">
            <v>2</v>
          </cell>
          <cell r="CL8">
            <v>2</v>
          </cell>
          <cell r="CM8">
            <v>6</v>
          </cell>
          <cell r="CN8" t="str">
            <v>Suma</v>
          </cell>
          <cell r="CO8">
            <v>0</v>
          </cell>
          <cell r="CP8">
            <v>0</v>
          </cell>
          <cell r="CQ8">
            <v>0</v>
          </cell>
          <cell r="CR8">
            <v>0</v>
          </cell>
          <cell r="CS8">
            <v>0</v>
          </cell>
          <cell r="CT8">
            <v>1</v>
          </cell>
          <cell r="CU8">
            <v>0</v>
          </cell>
          <cell r="CV8">
            <v>0</v>
          </cell>
          <cell r="CW8">
            <v>0</v>
          </cell>
          <cell r="CX8">
            <v>0</v>
          </cell>
          <cell r="CY8">
            <v>0</v>
          </cell>
          <cell r="CZ8">
            <v>1</v>
          </cell>
          <cell r="DA8">
            <v>2</v>
          </cell>
          <cell r="DB8">
            <v>1</v>
          </cell>
          <cell r="DC8">
            <v>1</v>
          </cell>
          <cell r="DD8">
            <v>1</v>
          </cell>
          <cell r="DE8">
            <v>0</v>
          </cell>
          <cell r="DF8">
            <v>0</v>
          </cell>
          <cell r="DG8">
            <v>0</v>
          </cell>
          <cell r="DH8">
            <v>0</v>
          </cell>
          <cell r="DI8">
            <v>0</v>
          </cell>
          <cell r="DJ8">
            <v>0</v>
          </cell>
          <cell r="DK8">
            <v>0</v>
          </cell>
          <cell r="DL8">
            <v>0</v>
          </cell>
          <cell r="DM8">
            <v>0</v>
          </cell>
          <cell r="DN8">
            <v>0</v>
          </cell>
          <cell r="DO8">
            <v>0</v>
          </cell>
          <cell r="DP8">
            <v>0</v>
          </cell>
          <cell r="DQ8">
            <v>2</v>
          </cell>
          <cell r="DR8">
            <v>0</v>
          </cell>
          <cell r="DS8">
            <v>0</v>
          </cell>
          <cell r="DT8">
            <v>0</v>
          </cell>
          <cell r="DU8">
            <v>0</v>
          </cell>
          <cell r="DV8">
            <v>0</v>
          </cell>
          <cell r="DW8">
            <v>1</v>
          </cell>
          <cell r="DX8">
            <v>0</v>
          </cell>
          <cell r="DY8">
            <v>0</v>
          </cell>
          <cell r="DZ8">
            <v>0</v>
          </cell>
          <cell r="EA8">
            <v>0</v>
          </cell>
          <cell r="EB8">
            <v>0</v>
          </cell>
          <cell r="EC8">
            <v>0</v>
          </cell>
          <cell r="ED8">
            <v>1</v>
          </cell>
          <cell r="EE8">
            <v>1</v>
          </cell>
          <cell r="EF8">
            <v>0</v>
          </cell>
          <cell r="EG8">
            <v>0</v>
          </cell>
          <cell r="EH8">
            <v>0</v>
          </cell>
          <cell r="EI8">
            <v>0</v>
          </cell>
          <cell r="EJ8">
            <v>0</v>
          </cell>
          <cell r="EK8" t="str">
            <v>Documento Soporte - Lineamientos en materia de comunicaciones del distrito</v>
          </cell>
          <cell r="EL8">
            <v>0</v>
          </cell>
          <cell r="EM8">
            <v>0</v>
          </cell>
          <cell r="EN8">
            <v>0</v>
          </cell>
          <cell r="EO8">
            <v>0</v>
          </cell>
          <cell r="EP8">
            <v>0</v>
          </cell>
          <cell r="EQ8" t="str">
            <v>Documentos soporte de la gestión para la generación de los lineamientos distritales de comunicación pública y las acciónes de comunicación pública sobre temas estratégicos y coyunturales para mantener informada a la ciudadanía.</v>
          </cell>
          <cell r="ER8">
            <v>0</v>
          </cell>
          <cell r="ES8">
            <v>0</v>
          </cell>
          <cell r="ET8">
            <v>0</v>
          </cell>
          <cell r="EU8">
            <v>0</v>
          </cell>
          <cell r="EV8">
            <v>0</v>
          </cell>
          <cell r="EW8" t="str">
            <v>1. Circular 001 de 2023</v>
          </cell>
          <cell r="EX8">
            <v>0</v>
          </cell>
          <cell r="EY8">
            <v>0</v>
          </cell>
          <cell r="EZ8">
            <v>0</v>
          </cell>
          <cell r="FA8">
            <v>0</v>
          </cell>
          <cell r="FB8">
            <v>0</v>
          </cell>
          <cell r="FC8">
            <v>0</v>
          </cell>
          <cell r="FD8" t="str">
            <v>N/A</v>
          </cell>
          <cell r="FE8" t="str">
            <v>N/A</v>
          </cell>
          <cell r="FF8" t="str">
            <v>N/A</v>
          </cell>
          <cell r="FG8" t="str">
            <v>N/A</v>
          </cell>
          <cell r="FH8" t="str">
            <v>N/A</v>
          </cell>
          <cell r="FI8" t="str">
            <v>N/A</v>
          </cell>
          <cell r="FJ8" t="str">
            <v>N/A</v>
          </cell>
          <cell r="FK8" t="str">
            <v>N/A</v>
          </cell>
          <cell r="FL8" t="str">
            <v>N/A</v>
          </cell>
          <cell r="FM8" t="str">
            <v>N/A</v>
          </cell>
          <cell r="FN8" t="str">
            <v>N/A</v>
          </cell>
          <cell r="FO8" t="str">
            <v>N/A</v>
          </cell>
          <cell r="FP8" t="str">
            <v>N/A</v>
          </cell>
          <cell r="FQ8" t="str">
            <v>N/A</v>
          </cell>
          <cell r="FR8" t="str">
            <v>N/A</v>
          </cell>
          <cell r="FS8" t="str">
            <v>N/A</v>
          </cell>
          <cell r="FT8" t="str">
            <v>N/A</v>
          </cell>
          <cell r="FU8" t="str">
            <v>N/A</v>
          </cell>
          <cell r="FV8" t="str">
            <v>N/A</v>
          </cell>
          <cell r="FW8" t="str">
            <v>N/A</v>
          </cell>
          <cell r="FX8" t="str">
            <v>N/A</v>
          </cell>
          <cell r="FY8" t="str">
            <v>N/A</v>
          </cell>
          <cell r="FZ8" t="str">
            <v>N/A</v>
          </cell>
          <cell r="GA8" t="str">
            <v>N/A</v>
          </cell>
          <cell r="GB8" t="str">
            <v>N/A</v>
          </cell>
          <cell r="GC8" t="str">
            <v>N/A</v>
          </cell>
          <cell r="GD8" t="str">
            <v>N/A</v>
          </cell>
          <cell r="GE8" t="str">
            <v>N/A</v>
          </cell>
          <cell r="GF8" t="str">
            <v>N/A</v>
          </cell>
          <cell r="GG8" t="str">
            <v>N/A</v>
          </cell>
          <cell r="GH8" t="str">
            <v>N/A</v>
          </cell>
          <cell r="GI8" t="str">
            <v>N/A</v>
          </cell>
          <cell r="GJ8" t="str">
            <v>N/A</v>
          </cell>
          <cell r="GK8" t="str">
            <v>N/A</v>
          </cell>
          <cell r="GL8" t="str">
            <v>N/A</v>
          </cell>
          <cell r="GM8" t="str">
            <v>N/A</v>
          </cell>
          <cell r="GN8" t="str">
            <v>N/A</v>
          </cell>
          <cell r="GO8" t="str">
            <v>N/A</v>
          </cell>
          <cell r="GP8" t="str">
            <v>N/A</v>
          </cell>
          <cell r="GQ8" t="str">
            <v>N/A</v>
          </cell>
          <cell r="GR8" t="str">
            <v>N/A</v>
          </cell>
          <cell r="GS8" t="str">
            <v>N/A</v>
          </cell>
          <cell r="GT8" t="str">
            <v>N/A</v>
          </cell>
          <cell r="GU8" t="str">
            <v>N/A</v>
          </cell>
          <cell r="GV8" t="str">
            <v>N/A</v>
          </cell>
          <cell r="GW8" t="str">
            <v>N/A</v>
          </cell>
          <cell r="GX8" t="str">
            <v>N/A</v>
          </cell>
          <cell r="GY8" t="str">
            <v>N/A</v>
          </cell>
          <cell r="GZ8" t="str">
            <v>N/A</v>
          </cell>
          <cell r="HA8" t="str">
            <v>N/A</v>
          </cell>
          <cell r="HB8" t="str">
            <v>N/A</v>
          </cell>
          <cell r="HC8" t="str">
            <v>N/A</v>
          </cell>
          <cell r="HD8" t="str">
            <v>N/A</v>
          </cell>
          <cell r="HE8" t="str">
            <v>N/A</v>
          </cell>
          <cell r="HF8" t="str">
            <v>N/A</v>
          </cell>
          <cell r="HG8" t="str">
            <v>N/A</v>
          </cell>
          <cell r="HH8" t="str">
            <v>N/A</v>
          </cell>
          <cell r="HI8" t="str">
            <v>N/A</v>
          </cell>
          <cell r="HJ8" t="str">
            <v>N/A</v>
          </cell>
          <cell r="HK8" t="str">
            <v>N/A</v>
          </cell>
          <cell r="HL8" t="str">
            <v>N/A</v>
          </cell>
          <cell r="HM8" t="str">
            <v>N/A</v>
          </cell>
          <cell r="HN8" t="str">
            <v>N/A</v>
          </cell>
          <cell r="HO8" t="str">
            <v>N/A</v>
          </cell>
          <cell r="HP8" t="str">
            <v>N/A</v>
          </cell>
          <cell r="HQ8" t="str">
            <v>N/A</v>
          </cell>
          <cell r="HR8" t="str">
            <v>N/A</v>
          </cell>
          <cell r="HS8" t="str">
            <v>N/A</v>
          </cell>
          <cell r="HT8" t="str">
            <v>N/A</v>
          </cell>
          <cell r="HU8" t="str">
            <v>N/A</v>
          </cell>
          <cell r="HV8" t="str">
            <v>N/A</v>
          </cell>
          <cell r="HW8" t="str">
            <v>N/A</v>
          </cell>
          <cell r="HX8" t="str">
            <v>N/A</v>
          </cell>
          <cell r="HY8" t="str">
            <v>N/A</v>
          </cell>
          <cell r="HZ8" t="str">
            <v>N/A</v>
          </cell>
          <cell r="IA8" t="str">
            <v>N/A</v>
          </cell>
          <cell r="IB8" t="str">
            <v>N/A</v>
          </cell>
          <cell r="IC8" t="str">
            <v>N/A</v>
          </cell>
          <cell r="ID8" t="str">
            <v>Avances y logros:
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v>
          </cell>
          <cell r="IE8" t="str">
            <v/>
          </cell>
          <cell r="IF8" t="str">
            <v/>
          </cell>
          <cell r="IG8" t="str">
            <v/>
          </cell>
          <cell r="IH8" t="str">
            <v/>
          </cell>
          <cell r="II8" t="str">
            <v/>
          </cell>
          <cell r="IJ8" t="str">
            <v/>
          </cell>
          <cell r="IK8" t="str">
            <v/>
          </cell>
          <cell r="IL8" t="str">
            <v>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v>
          </cell>
          <cell r="IM8" t="str">
            <v/>
          </cell>
          <cell r="IN8" t="str">
            <v/>
          </cell>
          <cell r="IO8" t="str">
            <v/>
          </cell>
          <cell r="IP8" t="str">
            <v/>
          </cell>
          <cell r="IQ8" t="str">
            <v/>
          </cell>
          <cell r="IR8" t="str">
            <v/>
          </cell>
          <cell r="IS8">
            <v>0</v>
          </cell>
          <cell r="IT8">
            <v>0</v>
          </cell>
          <cell r="IU8">
            <v>0</v>
          </cell>
          <cell r="IV8">
            <v>0</v>
          </cell>
          <cell r="IW8">
            <v>0</v>
          </cell>
          <cell r="IX8">
            <v>1</v>
          </cell>
          <cell r="IY8">
            <v>0</v>
          </cell>
          <cell r="IZ8">
            <v>0</v>
          </cell>
          <cell r="JA8">
            <v>0</v>
          </cell>
          <cell r="JB8">
            <v>0</v>
          </cell>
          <cell r="JC8">
            <v>0</v>
          </cell>
          <cell r="JD8">
            <v>0</v>
          </cell>
          <cell r="JE8">
            <v>0.5</v>
          </cell>
          <cell r="JF8">
            <v>0</v>
          </cell>
          <cell r="JG8">
            <v>0</v>
          </cell>
          <cell r="JH8">
            <v>0</v>
          </cell>
          <cell r="JI8">
            <v>0</v>
          </cell>
          <cell r="JJ8">
            <v>0</v>
          </cell>
          <cell r="JK8">
            <v>50</v>
          </cell>
          <cell r="JL8">
            <v>0</v>
          </cell>
          <cell r="JM8">
            <v>0</v>
          </cell>
          <cell r="JN8">
            <v>0</v>
          </cell>
          <cell r="JO8">
            <v>0</v>
          </cell>
          <cell r="JP8">
            <v>0</v>
          </cell>
          <cell r="JQ8">
            <v>0</v>
          </cell>
          <cell r="JR8">
            <v>50</v>
          </cell>
          <cell r="JS8">
            <v>0</v>
          </cell>
          <cell r="JT8">
            <v>0</v>
          </cell>
          <cell r="JU8">
            <v>0</v>
          </cell>
          <cell r="JV8">
            <v>0</v>
          </cell>
          <cell r="JW8">
            <v>0</v>
          </cell>
          <cell r="JX8">
            <v>50</v>
          </cell>
          <cell r="JY8">
            <v>50</v>
          </cell>
          <cell r="JZ8">
            <v>50</v>
          </cell>
          <cell r="KA8">
            <v>50</v>
          </cell>
          <cell r="KB8">
            <v>50</v>
          </cell>
          <cell r="KC8">
            <v>50</v>
          </cell>
          <cell r="KD8">
            <v>50</v>
          </cell>
          <cell r="KE8" t="str">
            <v>No Programó</v>
          </cell>
          <cell r="KF8" t="str">
            <v/>
          </cell>
          <cell r="KG8" t="str">
            <v/>
          </cell>
          <cell r="KH8" t="str">
            <v/>
          </cell>
          <cell r="KI8" t="str">
            <v/>
          </cell>
          <cell r="KJ8">
            <v>100</v>
          </cell>
          <cell r="KK8" t="str">
            <v/>
          </cell>
          <cell r="KL8" t="str">
            <v/>
          </cell>
          <cell r="KM8" t="str">
            <v/>
          </cell>
          <cell r="KN8" t="str">
            <v/>
          </cell>
          <cell r="KO8" t="str">
            <v/>
          </cell>
          <cell r="KP8" t="str">
            <v/>
          </cell>
          <cell r="KQ8" t="str">
            <v>No Programó</v>
          </cell>
          <cell r="KR8" t="str">
            <v>No Programó</v>
          </cell>
          <cell r="KS8" t="str">
            <v>No Programó</v>
          </cell>
          <cell r="KT8" t="str">
            <v>No Programó</v>
          </cell>
          <cell r="KU8" t="str">
            <v>No Programó</v>
          </cell>
          <cell r="KV8">
            <v>100</v>
          </cell>
          <cell r="KW8">
            <v>100</v>
          </cell>
          <cell r="KX8">
            <v>100</v>
          </cell>
          <cell r="KY8">
            <v>100</v>
          </cell>
          <cell r="KZ8" t="str">
            <v/>
          </cell>
          <cell r="LA8" t="str">
            <v/>
          </cell>
          <cell r="LB8" t="str">
            <v/>
          </cell>
          <cell r="LC8">
            <v>100</v>
          </cell>
          <cell r="LD8" t="str">
            <v>7867_N</v>
          </cell>
          <cell r="LE8" t="str">
            <v>N/A</v>
          </cell>
          <cell r="LF8" t="str">
            <v>No programó</v>
          </cell>
          <cell r="LG8" t="str">
            <v/>
          </cell>
          <cell r="LH8" t="str">
            <v/>
          </cell>
          <cell r="LI8" t="str">
            <v/>
          </cell>
          <cell r="LJ8">
            <v>88.888888888888886</v>
          </cell>
          <cell r="LK8">
            <v>38.305555555555557</v>
          </cell>
          <cell r="LL8">
            <v>22873634000</v>
          </cell>
          <cell r="LM8">
            <v>21812301108</v>
          </cell>
          <cell r="LN8">
            <v>12311312361</v>
          </cell>
          <cell r="LO8">
            <v>4291548744</v>
          </cell>
          <cell r="LP8">
            <v>4113681580</v>
          </cell>
          <cell r="LQ8" t="str">
            <v>No Programó</v>
          </cell>
          <cell r="LR8" t="str">
            <v>No Programó</v>
          </cell>
          <cell r="LS8" t="str">
            <v>No Programó</v>
          </cell>
          <cell r="LT8" t="str">
            <v>No Programó</v>
          </cell>
          <cell r="LU8" t="str">
            <v>No Programó</v>
          </cell>
          <cell r="LV8">
            <v>1</v>
          </cell>
          <cell r="LW8">
            <v>0</v>
          </cell>
          <cell r="LX8">
            <v>0</v>
          </cell>
          <cell r="LY8">
            <v>0</v>
          </cell>
          <cell r="LZ8" t="str">
            <v/>
          </cell>
          <cell r="MA8" t="str">
            <v/>
          </cell>
          <cell r="MB8" t="str">
            <v/>
          </cell>
          <cell r="MC8">
            <v>1</v>
          </cell>
          <cell r="MD8">
            <v>1</v>
          </cell>
          <cell r="ME8">
            <v>1</v>
          </cell>
          <cell r="MF8" t="str">
            <v>No aplica</v>
          </cell>
          <cell r="MG8" t="str">
            <v>No aplica</v>
          </cell>
          <cell r="MH8" t="str">
            <v>No aplica</v>
          </cell>
          <cell r="MI8" t="str">
            <v>No aplica</v>
          </cell>
          <cell r="MJ8" t="str">
            <v>No aplica</v>
          </cell>
          <cell r="MK8" t="str">
            <v>Oportuno: Se radica en los tiempos establecidos por la Oficina Asesora de Planeación - OAP</v>
          </cell>
          <cell r="ML8" t="str">
            <v>No aplica</v>
          </cell>
          <cell r="MM8" t="str">
            <v>No aplica</v>
          </cell>
          <cell r="MN8">
            <v>0</v>
          </cell>
          <cell r="MO8">
            <v>0</v>
          </cell>
          <cell r="MP8">
            <v>0</v>
          </cell>
          <cell r="MQ8">
            <v>0</v>
          </cell>
          <cell r="MR8" t="str">
            <v>No aplica</v>
          </cell>
          <cell r="MS8" t="str">
            <v>No aplica</v>
          </cell>
          <cell r="MT8" t="str">
            <v>No aplica</v>
          </cell>
          <cell r="MU8" t="str">
            <v>No aplica</v>
          </cell>
          <cell r="MV8" t="str">
            <v>No aplica</v>
          </cell>
          <cell r="MW8" t="str">
            <v>Coherente: La información de avance de la magnitud, consignada en el reporte del periodo, concuerda con la programación realizada, con la información cualitativa presentada, con las actividades establecidas (si aplica) y con los soportes presentados. Esta</v>
          </cell>
          <cell r="MX8" t="str">
            <v>No aplica</v>
          </cell>
          <cell r="MY8" t="str">
            <v>No aplica</v>
          </cell>
          <cell r="MZ8">
            <v>0</v>
          </cell>
          <cell r="NA8">
            <v>0</v>
          </cell>
          <cell r="NB8">
            <v>0</v>
          </cell>
          <cell r="NC8">
            <v>0</v>
          </cell>
          <cell r="ND8" t="str">
            <v>No Programó</v>
          </cell>
          <cell r="NE8" t="str">
            <v>No Programó</v>
          </cell>
          <cell r="NF8" t="str">
            <v>No Programó</v>
          </cell>
          <cell r="NG8" t="str">
            <v>No Programó</v>
          </cell>
          <cell r="NH8" t="str">
            <v>No Programó</v>
          </cell>
          <cell r="NI8">
            <v>100</v>
          </cell>
          <cell r="NJ8">
            <v>100</v>
          </cell>
          <cell r="NK8">
            <v>100</v>
          </cell>
          <cell r="NL8">
            <v>100</v>
          </cell>
          <cell r="NM8" t="str">
            <v/>
          </cell>
          <cell r="NN8" t="str">
            <v/>
          </cell>
          <cell r="NO8" t="str">
            <v/>
          </cell>
          <cell r="NP8" t="str">
            <v>No aplica</v>
          </cell>
          <cell r="NQ8" t="str">
            <v>No aplica</v>
          </cell>
          <cell r="NR8" t="str">
            <v>No aplica</v>
          </cell>
          <cell r="NS8" t="str">
            <v>No aplica</v>
          </cell>
          <cell r="NT8" t="str">
            <v>No aplica</v>
          </cell>
          <cell r="NU8" t="str">
            <v>No aplica</v>
          </cell>
          <cell r="NV8" t="str">
            <v>No aplica</v>
          </cell>
          <cell r="NW8" t="str">
            <v>No aplica</v>
          </cell>
          <cell r="NX8">
            <v>0</v>
          </cell>
          <cell r="NY8">
            <v>0</v>
          </cell>
          <cell r="NZ8">
            <v>0</v>
          </cell>
          <cell r="OA8">
            <v>0</v>
          </cell>
          <cell r="OB8" t="str">
            <v>No se identificaron problemas o dificultades. Este indicador no presenta programación para el periodo de reporte</v>
          </cell>
          <cell r="OC8" t="str">
            <v>No se identificaron problemas o dificultades. Este indicador no presenta programación para el periodo de reporte</v>
          </cell>
          <cell r="OD8" t="str">
            <v>No se identificaron problemas o dificultades. Este indicador no presenta programación para el periodo de reporte</v>
          </cell>
          <cell r="OE8" t="str">
            <v>No se identificaron problemas o dificultades. Este indicador no presenta programación para el periodo de reporte</v>
          </cell>
          <cell r="OF8" t="str">
            <v>No se identificaron problemas o dificultades. Este indicador no presenta programación para el periodo de reporte</v>
          </cell>
          <cell r="OG8" t="str">
            <v xml:space="preserve">No se identificaron problemas o dificultades. </v>
          </cell>
          <cell r="OH8" t="str">
            <v>No se identificaron problemas o dificultades. Este indicador no presenta programación para el periodo de reporte</v>
          </cell>
          <cell r="OI8" t="str">
            <v>No se identificaron problemas o dificultades. Este indicador no presenta programación para el periodo de reporte</v>
          </cell>
          <cell r="OJ8">
            <v>0</v>
          </cell>
          <cell r="OK8">
            <v>0</v>
          </cell>
          <cell r="OL8">
            <v>0</v>
          </cell>
          <cell r="OM8">
            <v>0</v>
          </cell>
          <cell r="OP8" t="str">
            <v>PD7</v>
          </cell>
          <cell r="OQ8">
            <v>1</v>
          </cell>
          <cell r="OR8" t="str">
            <v>N/A</v>
          </cell>
          <cell r="OS8" t="str">
            <v>N/A</v>
          </cell>
          <cell r="OT8" t="str">
            <v>N/A</v>
          </cell>
          <cell r="OU8" t="str">
            <v>N/A</v>
          </cell>
          <cell r="OV8" t="str">
            <v>N/A</v>
          </cell>
          <cell r="OW8" t="str">
            <v>N/A</v>
          </cell>
          <cell r="OX8" t="str">
            <v>N/A</v>
          </cell>
          <cell r="OY8" t="str">
            <v>N/A</v>
          </cell>
          <cell r="OZ8" t="str">
            <v>N/A</v>
          </cell>
          <cell r="PA8" t="str">
            <v>N/A</v>
          </cell>
          <cell r="PB8" t="str">
            <v>N/A</v>
          </cell>
          <cell r="PC8" t="str">
            <v>N/A</v>
          </cell>
          <cell r="PD8" t="str">
            <v>N/A</v>
          </cell>
          <cell r="PE8" t="str">
            <v>N/A</v>
          </cell>
          <cell r="PF8" t="str">
            <v>N/A</v>
          </cell>
          <cell r="PG8" t="str">
            <v>N/A</v>
          </cell>
          <cell r="PH8" t="str">
            <v>N/A</v>
          </cell>
          <cell r="PI8" t="str">
            <v>N/A</v>
          </cell>
          <cell r="PJ8" t="str">
            <v>N/A</v>
          </cell>
          <cell r="PK8" t="str">
            <v>N/A</v>
          </cell>
          <cell r="PL8" t="str">
            <v>N/A</v>
          </cell>
          <cell r="PM8" t="str">
            <v>N/A</v>
          </cell>
          <cell r="PN8" t="str">
            <v>N/A</v>
          </cell>
          <cell r="PO8" t="str">
            <v>N/A</v>
          </cell>
          <cell r="PP8" t="str">
            <v>N/A</v>
          </cell>
          <cell r="PQ8" t="str">
            <v>N/A</v>
          </cell>
          <cell r="PR8">
            <v>37627766</v>
          </cell>
          <cell r="PS8">
            <v>4253920978</v>
          </cell>
          <cell r="PT8" t="str">
            <v>Indicador Gestión</v>
          </cell>
        </row>
        <row r="9">
          <cell r="A9" t="str">
            <v>PD20</v>
          </cell>
          <cell r="B9">
            <v>7868</v>
          </cell>
          <cell r="C9" t="str">
            <v>7868_1</v>
          </cell>
          <cell r="D9">
            <v>2020110010191</v>
          </cell>
          <cell r="E9" t="str">
            <v>Un nuevo contrato social y ambiental para la Bogotá del siglo XXI</v>
          </cell>
          <cell r="F9" t="str">
            <v>5. Construir Bogotá región con gobierno abierto, transparente y ciudadanía consciente.</v>
          </cell>
          <cell r="G9" t="str">
            <v>56. Gestión Pública Efectiva</v>
          </cell>
          <cell r="H9" t="str">
            <v xml:space="preserve">Fortalecer las capacidades institucionales para una Gestión pública efectiva y articulada, orientada a la generación de valor público para los grupos de interés. </v>
          </cell>
          <cell r="I9" t="str">
            <v>1. Fortalecer el Sistema de coordinación y articulación institucional interna y externa.</v>
          </cell>
          <cell r="J9" t="str">
            <v>Desarrollo Institucional para una Gestión Pública Eficiente</v>
          </cell>
          <cell r="K9" t="str">
            <v>Subsecretaría Distrital de Fortalecimiento Institucional</v>
          </cell>
          <cell r="L9" t="str">
            <v>Gloria Patricia Rincón Mazo</v>
          </cell>
          <cell r="M9" t="str">
            <v>Subsecretaria Distrital de Fortalecimiento Institucional</v>
          </cell>
          <cell r="N9" t="str">
            <v>Dirección Distrital de Desarrollo Institucional</v>
          </cell>
          <cell r="O9" t="str">
            <v xml:space="preserve">John Freedy Molano Díaz </v>
          </cell>
          <cell r="P9" t="str">
            <v>Director Distrital de Desarrollo Institucional</v>
          </cell>
          <cell r="Q9" t="str">
            <v>Ivette Liliana Camargo López</v>
          </cell>
          <cell r="R9" t="str">
            <v>Eliana Pedraza</v>
          </cell>
          <cell r="S9" t="str">
            <v>1. Implementar 100 porciento de la estrategia para el fortalecimiento del  Sistema de Coordinación Distrital</v>
          </cell>
          <cell r="T9" t="str">
            <v>Implementar 100 porciento de la estrategia para el fortalecimiento del  Sistema de Coordinación Distrital</v>
          </cell>
          <cell r="U9" t="str">
            <v>PD_Artículo PDD: 50. Coordinación Interinstitucional distrital</v>
          </cell>
          <cell r="AC9" t="str">
            <v>1. Implementar 100 porciento de la estrategia para el fortalecimiento del  Sistema de Coordinación Distrital</v>
          </cell>
          <cell r="AG9" t="str">
            <v>16. Paz, justicia e instituciones sólidas</v>
          </cell>
          <cell r="AH9" t="str">
            <v>16.6 Crear a todos los niveles instituciones eficaces y transparentes que rindan cuentas.</v>
          </cell>
          <cell r="AI9" t="str">
            <v xml:space="preserve">PD_artículo: PD_Artículo PDD: 50. Coordinación Interinstitucional distrital; PD_Meta Proyecto: 1. Implementar 100 porciento de la estrategia para el fortalecimiento del  Sistema de Coordinación Distrital; PD_Objetivo de Desarrollo Sostenible: 16. Paz, justicia e instituciones sólidas; PD_Código y denominación Meta ODS: 16.6 Crear a todos los niveles instituciones eficaces y transparentes que rindan cuentas.; </v>
          </cell>
          <cell r="AJ9" t="str">
            <v xml:space="preserve">Corresponde a la programación de la Cadena de Valor. </v>
          </cell>
          <cell r="AK9">
            <v>44055</v>
          </cell>
          <cell r="AL9">
            <v>1</v>
          </cell>
          <cell r="AM9">
            <v>2023</v>
          </cell>
          <cell r="AN9" t="str">
            <v>El indicador permite medir la implementación de la estrategia de fortalecimiento del Sistema de coordinación Distrital a través del seguimiento al funcionamiento de las instancias de coordinación y el fortalecimiento de las mismas  en el marco de la resolución 233 de 2018</v>
          </cell>
          <cell r="AO9" t="str">
            <v>Se espera lograr una articulación efectiva que defina roles y actores permitiendo la eficiencia del sistema de coordinación para el desarrollo e implementación de planes, programas y proyectos adoptados a las necesidades del Distrito y de la ciudadanía.</v>
          </cell>
          <cell r="AP9">
            <v>2020</v>
          </cell>
          <cell r="AQ9">
            <v>2024</v>
          </cell>
          <cell r="AR9" t="str">
            <v>Suma</v>
          </cell>
          <cell r="AS9" t="str">
            <v>Eficacia</v>
          </cell>
          <cell r="AT9" t="str">
            <v>Porcentaje</v>
          </cell>
          <cell r="AU9" t="str">
            <v>Gestión</v>
          </cell>
          <cell r="AV9">
            <v>2020</v>
          </cell>
          <cell r="AW9">
            <v>0</v>
          </cell>
          <cell r="AX9" t="str">
            <v>N/D</v>
          </cell>
          <cell r="AY9">
            <v>1</v>
          </cell>
          <cell r="AZ9">
            <v>0</v>
          </cell>
          <cell r="BA9">
            <v>0</v>
          </cell>
          <cell r="BB9" t="str">
            <v>La medición del indicador se da de acuerdo con el avance de las actividades programadas en formato de "Programación y seguimiento a metas e indicadores del plan de desarrollo" definidas en la estrategia para el fortalecimiento del Sistema de Coordinación</v>
          </cell>
          <cell r="BC9" t="str">
            <v>(Sumatoria del porcentaje de actividades ejecutadas de la estrategia para el fortalecimiento del Sistema de Coordinación Distrital al corte / sumatoria del porcentaje de actividades programadas de la estrategia para el fortalecimiento del Sistema de Coordinación Distrital para la vigencia) * magnitud de la meta programada para la vigencia</v>
          </cell>
          <cell r="BD9" t="str">
            <v>Porcentaje de actividades ejecutadas de la estrategia para el fortalecimiento del Sistema de Coordinación Distrital</v>
          </cell>
          <cell r="BE9" t="str">
            <v>Porcentaje de actividades programadas de la estrategia para el fortalecimiento del Sistema de Coordinación Distrital</v>
          </cell>
          <cell r="BF9" t="str">
            <v>Soportes reportados en el formato 1006 "Programación y seguimiento a metas e indicadores del plan de desarrollo" para la vigencia</v>
          </cell>
          <cell r="BG9">
            <v>3</v>
          </cell>
          <cell r="BH9">
            <v>45212</v>
          </cell>
          <cell r="BI9"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9" t="str">
            <v>Plan de acción - proyectos de inversión (actividades)</v>
          </cell>
          <cell r="BK9">
            <v>100</v>
          </cell>
          <cell r="BL9">
            <v>12</v>
          </cell>
          <cell r="BM9">
            <v>21</v>
          </cell>
          <cell r="BN9">
            <v>21</v>
          </cell>
          <cell r="BO9">
            <v>28</v>
          </cell>
          <cell r="BP9">
            <v>18</v>
          </cell>
          <cell r="BQ9">
            <v>652689005</v>
          </cell>
          <cell r="BR9">
            <v>80852058</v>
          </cell>
          <cell r="BS9">
            <v>142904306</v>
          </cell>
          <cell r="BT9">
            <v>146710859</v>
          </cell>
          <cell r="BU9">
            <v>102221782</v>
          </cell>
          <cell r="BV9">
            <v>180000000</v>
          </cell>
          <cell r="BW9">
            <v>12</v>
          </cell>
          <cell r="BX9">
            <v>21</v>
          </cell>
          <cell r="BY9">
            <v>21</v>
          </cell>
          <cell r="BZ9">
            <v>23</v>
          </cell>
          <cell r="CA9">
            <v>21</v>
          </cell>
          <cell r="CB9">
            <v>21</v>
          </cell>
          <cell r="CC9">
            <v>28</v>
          </cell>
          <cell r="CD9">
            <v>80852058</v>
          </cell>
          <cell r="CE9">
            <v>80852058</v>
          </cell>
          <cell r="CF9">
            <v>142904306</v>
          </cell>
          <cell r="CG9">
            <v>142904306</v>
          </cell>
          <cell r="CH9">
            <v>146710859</v>
          </cell>
          <cell r="CI9">
            <v>146710859</v>
          </cell>
          <cell r="CJ9">
            <v>12.000000000000002</v>
          </cell>
          <cell r="CK9">
            <v>21</v>
          </cell>
          <cell r="CL9">
            <v>21</v>
          </cell>
          <cell r="CM9">
            <v>67.8</v>
          </cell>
          <cell r="CN9" t="str">
            <v>Suma</v>
          </cell>
          <cell r="CO9">
            <v>0</v>
          </cell>
          <cell r="CP9">
            <v>0</v>
          </cell>
          <cell r="CQ9">
            <v>4.6000000000000005</v>
          </cell>
          <cell r="CR9">
            <v>0</v>
          </cell>
          <cell r="CS9">
            <v>0</v>
          </cell>
          <cell r="CT9">
            <v>9.2000000000000011</v>
          </cell>
          <cell r="CU9">
            <v>0</v>
          </cell>
          <cell r="CV9">
            <v>0</v>
          </cell>
          <cell r="CW9">
            <v>0</v>
          </cell>
          <cell r="CX9">
            <v>0</v>
          </cell>
          <cell r="CY9">
            <v>0</v>
          </cell>
          <cell r="CZ9">
            <v>14.2</v>
          </cell>
          <cell r="DA9">
            <v>28</v>
          </cell>
          <cell r="DB9">
            <v>13.8</v>
          </cell>
          <cell r="DC9">
            <v>13.8</v>
          </cell>
          <cell r="DD9">
            <v>13.8</v>
          </cell>
          <cell r="DE9">
            <v>0</v>
          </cell>
          <cell r="DF9">
            <v>0</v>
          </cell>
          <cell r="DG9">
            <v>40</v>
          </cell>
          <cell r="DH9">
            <v>0</v>
          </cell>
          <cell r="DI9">
            <v>0</v>
          </cell>
          <cell r="DJ9">
            <v>80</v>
          </cell>
          <cell r="DK9">
            <v>0</v>
          </cell>
          <cell r="DL9">
            <v>0</v>
          </cell>
          <cell r="DM9">
            <v>0</v>
          </cell>
          <cell r="DN9">
            <v>0</v>
          </cell>
          <cell r="DO9">
            <v>0</v>
          </cell>
          <cell r="DP9">
            <v>80</v>
          </cell>
          <cell r="DQ9">
            <v>200</v>
          </cell>
          <cell r="DR9">
            <v>0</v>
          </cell>
          <cell r="DS9">
            <v>0</v>
          </cell>
          <cell r="DT9">
            <v>40</v>
          </cell>
          <cell r="DU9">
            <v>0</v>
          </cell>
          <cell r="DV9">
            <v>0</v>
          </cell>
          <cell r="DW9">
            <v>80</v>
          </cell>
          <cell r="DX9">
            <v>0</v>
          </cell>
          <cell r="DY9">
            <v>0</v>
          </cell>
          <cell r="DZ9">
            <v>0</v>
          </cell>
          <cell r="EA9">
            <v>0</v>
          </cell>
          <cell r="EB9">
            <v>0</v>
          </cell>
          <cell r="EC9">
            <v>0</v>
          </cell>
          <cell r="ED9">
            <v>120</v>
          </cell>
          <cell r="EE9">
            <v>120</v>
          </cell>
          <cell r="EF9">
            <v>0</v>
          </cell>
          <cell r="EG9">
            <v>0</v>
          </cell>
          <cell r="EH9" t="str">
            <v>Actividad 1: Actividad 1: Plan de trabajo  Estrategia Seguimiento al Funcionamiento de las Instancias de CoordinaciónActividad 2: Actividad 2: Plan de Trabajo  Estrategia para fortalecer el funcionamiento del Sistema de Coordinación Distrital</v>
          </cell>
          <cell r="EI9">
            <v>0</v>
          </cell>
          <cell r="EJ9">
            <v>0</v>
          </cell>
          <cell r="EK9" t="str">
            <v>Actividad 1: Actividad 1: Informe avance semestral  Estrategia Seguimiento al Funcionamiento de las Instancias de Coordinación. Actividad 2: Actividad 2: Informe avance semestral   Estrategia para fortalecer el funcionamiento del Sistema de Coordinación Distrital</v>
          </cell>
          <cell r="EL9">
            <v>0</v>
          </cell>
          <cell r="EM9">
            <v>0</v>
          </cell>
          <cell r="EN9">
            <v>0</v>
          </cell>
          <cell r="EO9">
            <v>0</v>
          </cell>
          <cell r="EP9">
            <v>0</v>
          </cell>
          <cell r="EQ9" t="str">
            <v>Actividad 1: Actividad 1: Informe anual Estrategia Seguimiento al Funcionamiento de las Instancias de Coordinación. Actividad 2: Actividad 2: Informe anual  de la Estrategia para fortalecer el funcionamiento del Sistema de Coordinación Distrital</v>
          </cell>
          <cell r="ER9">
            <v>0</v>
          </cell>
          <cell r="ES9">
            <v>0</v>
          </cell>
          <cell r="ET9" t="str">
            <v>Actividad 1: Actividad 1: Plan de trabajo  Estrategia Seguimiento al Funcionamiento de las Instancias de CoordinaciónActividad 2: Actividad 2: Plan de Trabajo  Estrategia para fortalecer el funcionamiento del Sistema de Coordinación Distrital</v>
          </cell>
          <cell r="EU9">
            <v>0</v>
          </cell>
          <cell r="EV9">
            <v>0</v>
          </cell>
          <cell r="EW9" t="str">
            <v>Actividad 1: Actividad 1: Informe avance semestral  Estrategia Seguimiento al Funcionamiento de las Instancias de Coordinación. Actividad 2: Actividad 2: Informe avance semestral   Estrategia para fortalecer el funcionamiento del Sistema de Coordinación Distrital</v>
          </cell>
          <cell r="EX9">
            <v>0</v>
          </cell>
          <cell r="EY9">
            <v>0</v>
          </cell>
          <cell r="EZ9">
            <v>0</v>
          </cell>
          <cell r="FA9">
            <v>0</v>
          </cell>
          <cell r="FB9">
            <v>0</v>
          </cell>
          <cell r="FC9">
            <v>0</v>
          </cell>
          <cell r="FD9">
            <v>183192000</v>
          </cell>
          <cell r="FE9">
            <v>183192000</v>
          </cell>
          <cell r="FF9">
            <v>183192000</v>
          </cell>
          <cell r="FG9">
            <v>183192000</v>
          </cell>
          <cell r="FH9">
            <v>183192000</v>
          </cell>
          <cell r="FI9">
            <v>183192000</v>
          </cell>
          <cell r="FJ9">
            <v>183192000</v>
          </cell>
          <cell r="FK9">
            <v>183192000</v>
          </cell>
          <cell r="FL9">
            <v>183192000</v>
          </cell>
          <cell r="FM9">
            <v>183192000</v>
          </cell>
          <cell r="FN9">
            <v>183192000</v>
          </cell>
          <cell r="FO9">
            <v>183192000</v>
          </cell>
          <cell r="FP9">
            <v>183192000</v>
          </cell>
          <cell r="FQ9">
            <v>183192000</v>
          </cell>
          <cell r="FR9">
            <v>102301085</v>
          </cell>
          <cell r="FS9">
            <v>102301085</v>
          </cell>
          <cell r="FT9">
            <v>102221782</v>
          </cell>
          <cell r="FU9">
            <v>102221782</v>
          </cell>
          <cell r="FV9">
            <v>102221782</v>
          </cell>
          <cell r="FW9">
            <v>102221782</v>
          </cell>
          <cell r="FX9">
            <v>102221782</v>
          </cell>
          <cell r="FY9">
            <v>102221782</v>
          </cell>
          <cell r="FZ9">
            <v>0</v>
          </cell>
          <cell r="GA9">
            <v>0</v>
          </cell>
          <cell r="GB9">
            <v>0</v>
          </cell>
          <cell r="GC9">
            <v>102221782</v>
          </cell>
          <cell r="GD9">
            <v>78510135</v>
          </cell>
          <cell r="GE9">
            <v>102221782</v>
          </cell>
          <cell r="GF9">
            <v>102221782</v>
          </cell>
          <cell r="GG9">
            <v>102221782</v>
          </cell>
          <cell r="GH9">
            <v>102221782</v>
          </cell>
          <cell r="GI9">
            <v>102221782</v>
          </cell>
          <cell r="GJ9">
            <v>102221782</v>
          </cell>
          <cell r="GK9">
            <v>102221782</v>
          </cell>
          <cell r="GL9">
            <v>102221782</v>
          </cell>
          <cell r="GM9">
            <v>0</v>
          </cell>
          <cell r="GN9">
            <v>0</v>
          </cell>
          <cell r="GO9">
            <v>0</v>
          </cell>
          <cell r="GP9">
            <v>102221782</v>
          </cell>
          <cell r="GQ9">
            <v>0</v>
          </cell>
          <cell r="GR9">
            <v>1189548</v>
          </cell>
          <cell r="GS9">
            <v>8644046</v>
          </cell>
          <cell r="GT9">
            <v>18160426</v>
          </cell>
          <cell r="GU9">
            <v>27676806</v>
          </cell>
          <cell r="GV9">
            <v>37193186</v>
          </cell>
          <cell r="GW9">
            <v>46709566</v>
          </cell>
          <cell r="GX9">
            <v>56225946</v>
          </cell>
          <cell r="GY9">
            <v>65742326</v>
          </cell>
          <cell r="GZ9">
            <v>0</v>
          </cell>
          <cell r="HA9">
            <v>0</v>
          </cell>
          <cell r="HB9">
            <v>0</v>
          </cell>
          <cell r="HC9">
            <v>65742326</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t="str">
            <v xml:space="preserve">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lo corrido de la vigencia se ha avanzadó en:
1.1 Seguimiento a las instancias de coordinación
Se han adelantado dos (2) seguimientos a los 15 sectores de la administración distrital, respecto de instancias de coordinación distrital y de espacios de gobierno corporativo (que corresponden al cuarto trimestre de 2022 y el primer trimestre de la vigencia 2023) elaborando un total de 30 informes.
Se realizó dos (2) actualizaciones al Inventario Único Distrital de Instancias de Coordinación (IUDIC) que corresponde a lo corrido del año. 
Se emitieron 17 conceptos técnicos de instancias de coordinación (8 conceptos técnicos en el primer trimestre y 5 en el segundo trimestre de la vigencia 2023), y (v) se dio respuesta a 9 requerimientos realizados por entidades distritales (3 requerimientos en el primer trimestre y 6 requerimientos en el segundo trimestre de la vigencia 2023).
1.2 Fortalecimiento del funcionamiento del Sistema de Coordinación Distrital
Se construyó la exposición de motivos y el proyecto de acto administrativo para el funcionamiento y operación de las instancias de coordinación distrital (versión 4) que recopila las resoluciones 233 de 2018 y 753 de 2020 y adiciona funciones a estos espacios de coordinación. Se han diseñado los paneles de visualización en PowerBi para evidenciar las variables y tendencias históricas en la emisión de conceptos y el IUDIC y se continua en el segundo trimestre con la alimentación y actualización de la información numérica requerida en las bases de datos necesarias para el avance en powerBi referente a los conceptos técnicos emitidos entorno a las instancias de coordinación distrital
Se han realizado 19 acompañamientos técnicos que han requerido (por demanda) las entidades distritales.
</v>
          </cell>
          <cell r="IE9" t="str">
            <v/>
          </cell>
          <cell r="IF9" t="str">
            <v/>
          </cell>
          <cell r="IG9" t="str">
            <v/>
          </cell>
          <cell r="IH9" t="str">
            <v xml:space="preserve">1.1 Seguimiento a instancias de coordinación
Durante el periodo reportado en el marco del seguimiento a las instancias de coordinación se emitieron 3 conceptos técnicos de instancias de coordinación dirigidos a Secretarias de Planeación, de Gobierno, General. 1 respuesta a requerimiento a Secretaría Gobierno
1.2 Fortalecer el funcionamiento del sistema de coordinación distrital
Durante el periodo reportado se avanzó en las siguientes gestiones: 
•	Se estructuró y ajustó la herramienta de visualización en PowerBi del Inventario único de instancias de coordinación distrital. 
•	2 acompañamientos técnicos
</v>
          </cell>
          <cell r="II9" t="str">
            <v xml:space="preserve">Durante el primer trimestre en el marco de la Implementación de la estrategia para el fortalecimiento del Sistema de Coordinación Distrital se adelantaron las siguientes gestiones: 
Se elaboró plan de trabajo, además desde cada una de las actividades se gestionó lo siguiente
Actividad 1: Seguimiento a instancias de coordinación
1. Se realizó el diligenciamiento de la matriz de seguimiento y se realizaron los informes de seguimiento que responde a cuarto trimestre 2022, a cada uno de los sectores para un total de 15 documentos. (1 matriz de seguimiento y 15 informes sectoriales)
2. En cumplimiento del artículo 50 del Acuerdo 761 de 2020 se realizó la actualización del IUDIC. trimestre IV 2022 
3. Se dio respuesta a tres requerimientos realizados por las entidades (1 reglamento LGBTI, 1 decreto moradores, Sec gobierno)
Actividad 2: Fortalecer el funcionamiento del sistema de coordinación distrital
1. Se inicia el proceso de construcción del acto administrativo para el fortalecimiento del funcionamiento de las instancias de coordinación distrital
2. Micrositio Se diseñaron dos paneles de visualización de datos en PowerBI con el propósito de presentar las variables y tendencias históricas en lo relacionado con (i) emisión de conceptos técnicos y (ii) IUDIC. 
</v>
          </cell>
          <cell r="IJ9" t="str">
            <v>Instancias de coordinación:
Seguimiento a instancias de coordinación
1.1.4 Se emite 1 concepto técnico a la Secretaría Distrital de Hábitat "Mejoramiento Integral de Hábitat"
1.1.5 Se dio respuesta  a tres (3) requerimientos (1. Revisión al anteproyecto que modifica el Consejo de Política Social, 2. proyecto de respuesta a la veeduría referente al Comité Sectorial de Gestión y Desempeño, 3. revisión reglamento servicio a la ciudadanía) 
Fortalecer el funcionamiento del sistema de coordinación distrital
1.2.1 Se presenta a revisión del Director la primera versión del proyecto de acto administrativo.
1.2.3 Se realizaron tres (3) acompañamientos técnicos (Secretaría Distrital de Ambiente (Acuerdo 800), Secretaría de Cultura (reporte trimestral), UAESP (publicación de la información en el sitio web)</v>
          </cell>
          <cell r="IK9" t="str">
            <v xml:space="preserve">Instancias de coordinación:
Seguimiento a instancias de coordinación
1.1.1 Se da inicio al seguimiento de las instancias de coordinación distrital y los espacios de gobierno corporativo de las entidades del sector descentralizado
1.1.2 Para el mes de mayo no se encuentran planeadas actividades referentes al seguimiento de las instancias de coordinación teniendo en cuenta los tiempos establecidos en el artículo 50 del PDD y la Resolución 753 de 2020.
1.1.3 Se da inicio a la recopilación de la información referente a los puntajes de las instancias de coordinación distrital y los espacios de gobierno corporativo.
1.1.4 Se emitieron cuatro (4) conceptos técnicos, respecto a creación o modificación de instancias de coordinación (SDMovilidad-UMV, SDMujer, SDSalud y SDAmbiente).
1.1.5 Se dio respuesta a dos (2) requerimientos realizados por la SDMujer (Inst. interna y Sist. Gobernanza del Sist. Cuidado)
Fortalecer el funcionamiento del sistema de coordinación distrital
1.2.1 Se ajusta el proyecto de decreto, acto administrativo referente al funcionamiento de las instancias de coordinación distrital, cuyo resultado es la versión 3 y se realiza reunión con la Oficina Asesora Jurídica. Asesora Jurídica.
1.2.2 En el mes de mayo se da continuidad con la actualización de la base de datos de los conceptos del Sistema de Coordinación Distrital para consulta web Enlace:
https://app.powerbi.com/view?r=eyJrIjoiZjEzNjk4YzYtYmMwMS00M2RkLWIwMmUtNzExMTVmNjgwODVhIiwidCI6ImYzNTFhN2NiLWY5NGEtNGRmMC05NjI3LWFlMDMwY2NlZjdjNCIsImMiOjR9
1.2.3 El 19 de mayo se realizó reunión con la secretaría de la Mujer frente al proyecto de concepto de la modificación de la integración del consejo consultivo de mujeres
</v>
          </cell>
          <cell r="IL9" t="str">
            <v xml:space="preserve">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SEGUNDO TRIMESTRE se avanzó así:
1.1 Seguimiento a las instancias de coordinación:
Se realizó el seguimiento e informe por cada sector con sus respectivas entidades adscritas (15 informes) a la implementación y adopción de los lineamientos establecidos para la operación y seguimiento de las instancias de coordinación distrital y los espacios de gobierno corporativo en el primer trimestre de la actual vigencia (*corte 30 de marzo).
Se emitieron 5 conceptos técnicos de instancias de coordinación, y (v) se dio respuesta a 6 requerimientos realizados por entidades distritales.
1.2 Fortalecimiento al funcionamiento del Sistema de Coordinación Distrital
Se construyó la exposición de motivos (versión 1) y se ajusta el proyecto de acto administrativo para el funcionamiento y operación de las instancias de coordinación distrital (versión 4) que recopila las resoluciones 233 de 2018 y 753 de 2020 y adiciona funciones a estos espacios de coordinación Se da continuidad con la alimentación y actualización de la información numérica requerida en las bases de datos necesarias para el avance en powerBi referente a los conceptos técnicos emitidos entorno a las instancias de coordinación, y (iii) Se han realizado 6 acompañamientos técnicos que ha requerido (por demanda) las entidades distritales.
</v>
          </cell>
          <cell r="IM9" t="str">
            <v/>
          </cell>
          <cell r="IN9" t="str">
            <v/>
          </cell>
          <cell r="IO9" t="str">
            <v>En el tercer trimestre se realiza actualización del Inventario Único Distrital de Instancias de Coordinación, acorde con los periodos establecidos en la Resolución 753 de 2020. 
en el mes de septiembre se emitieron cuatro (4) conceptos técnicos referentes  a las instancias de coordinación distrital 1. Política Social (SDIS), 2. Sistema de Cuidado (SecDMujer), 3. Mesa LGBTI (SecDistrital de Planeación), 4. Sistema de Cultura (SecDCulturaRecreación y Deporte)
En el mes de septiembre se realizaron siete (7) acompañamientos 1. Secretaría Distrital de Integración Social, 2. Secretaría Distrital de Movilidad, 3. Agencia Distrital para la Educación Superior, la ciencia y la tecnología -ATENEA, 4. SDG,  5. Secretaría General, 6. Secretaría Distrital de Planeación (2)</v>
          </cell>
          <cell r="IP9" t="str">
            <v/>
          </cell>
          <cell r="IQ9" t="str">
            <v/>
          </cell>
          <cell r="IR9" t="str">
            <v/>
          </cell>
          <cell r="IS9">
            <v>0</v>
          </cell>
          <cell r="IT9">
            <v>0</v>
          </cell>
          <cell r="IU9">
            <v>1</v>
          </cell>
          <cell r="IV9">
            <v>0</v>
          </cell>
          <cell r="IW9">
            <v>0</v>
          </cell>
          <cell r="IX9">
            <v>1</v>
          </cell>
          <cell r="IY9">
            <v>0</v>
          </cell>
          <cell r="IZ9">
            <v>0</v>
          </cell>
          <cell r="JA9">
            <v>0</v>
          </cell>
          <cell r="JB9">
            <v>0</v>
          </cell>
          <cell r="JC9">
            <v>0</v>
          </cell>
          <cell r="JD9">
            <v>0</v>
          </cell>
          <cell r="JE9">
            <v>0.6</v>
          </cell>
          <cell r="JF9">
            <v>0</v>
          </cell>
          <cell r="JG9">
            <v>0</v>
          </cell>
          <cell r="JH9">
            <v>20</v>
          </cell>
          <cell r="JI9">
            <v>0</v>
          </cell>
          <cell r="JJ9">
            <v>0</v>
          </cell>
          <cell r="JK9">
            <v>40</v>
          </cell>
          <cell r="JL9">
            <v>0</v>
          </cell>
          <cell r="JM9">
            <v>0</v>
          </cell>
          <cell r="JN9">
            <v>0</v>
          </cell>
          <cell r="JO9">
            <v>0</v>
          </cell>
          <cell r="JP9">
            <v>0</v>
          </cell>
          <cell r="JQ9">
            <v>0</v>
          </cell>
          <cell r="JR9">
            <v>60</v>
          </cell>
          <cell r="JS9">
            <v>0</v>
          </cell>
          <cell r="JT9">
            <v>0</v>
          </cell>
          <cell r="JU9">
            <v>20</v>
          </cell>
          <cell r="JV9">
            <v>20</v>
          </cell>
          <cell r="JW9">
            <v>20</v>
          </cell>
          <cell r="JX9">
            <v>60</v>
          </cell>
          <cell r="JY9">
            <v>60</v>
          </cell>
          <cell r="JZ9">
            <v>60</v>
          </cell>
          <cell r="KA9">
            <v>60</v>
          </cell>
          <cell r="KB9">
            <v>60</v>
          </cell>
          <cell r="KC9">
            <v>60</v>
          </cell>
          <cell r="KD9">
            <v>60</v>
          </cell>
          <cell r="KE9" t="str">
            <v>No Programó</v>
          </cell>
          <cell r="KF9" t="str">
            <v/>
          </cell>
          <cell r="KG9">
            <v>100</v>
          </cell>
          <cell r="KH9" t="str">
            <v/>
          </cell>
          <cell r="KI9" t="str">
            <v/>
          </cell>
          <cell r="KJ9">
            <v>100</v>
          </cell>
          <cell r="KK9" t="str">
            <v/>
          </cell>
          <cell r="KL9" t="str">
            <v/>
          </cell>
          <cell r="KM9" t="str">
            <v/>
          </cell>
          <cell r="KN9" t="str">
            <v/>
          </cell>
          <cell r="KO9" t="str">
            <v/>
          </cell>
          <cell r="KP9" t="str">
            <v/>
          </cell>
          <cell r="KQ9" t="str">
            <v>No Programó</v>
          </cell>
          <cell r="KR9" t="str">
            <v>No Programó</v>
          </cell>
          <cell r="KS9">
            <v>100</v>
          </cell>
          <cell r="KT9">
            <v>100</v>
          </cell>
          <cell r="KU9">
            <v>100</v>
          </cell>
          <cell r="KV9">
            <v>100</v>
          </cell>
          <cell r="KW9">
            <v>100</v>
          </cell>
          <cell r="KX9">
            <v>100</v>
          </cell>
          <cell r="KY9">
            <v>100</v>
          </cell>
          <cell r="KZ9" t="str">
            <v/>
          </cell>
          <cell r="LA9" t="str">
            <v/>
          </cell>
          <cell r="LB9" t="str">
            <v/>
          </cell>
          <cell r="LC9">
            <v>100</v>
          </cell>
          <cell r="LD9" t="str">
            <v>7868_1</v>
          </cell>
          <cell r="LE9" t="str">
            <v>1. Fortalecer el Sistema de coordinación y articulación institucional interna y externa.</v>
          </cell>
          <cell r="LF9">
            <v>100</v>
          </cell>
          <cell r="LG9">
            <v>71.1111111111111</v>
          </cell>
          <cell r="LH9">
            <v>100</v>
          </cell>
          <cell r="LI9">
            <v>71.1111111111111</v>
          </cell>
          <cell r="LJ9">
            <v>100</v>
          </cell>
          <cell r="LK9">
            <v>69.937222222222218</v>
          </cell>
          <cell r="LL9">
            <v>9110519000</v>
          </cell>
          <cell r="LM9">
            <v>8689229319</v>
          </cell>
          <cell r="LN9">
            <v>5444046646</v>
          </cell>
          <cell r="LO9">
            <v>691592795</v>
          </cell>
          <cell r="LP9">
            <v>691592795</v>
          </cell>
          <cell r="LQ9" t="str">
            <v>No Programó</v>
          </cell>
          <cell r="LR9" t="str">
            <v>No Programó</v>
          </cell>
          <cell r="LS9">
            <v>4.6000000000000005</v>
          </cell>
          <cell r="LT9">
            <v>0</v>
          </cell>
          <cell r="LU9">
            <v>0</v>
          </cell>
          <cell r="LV9">
            <v>9.1999999999999993</v>
          </cell>
          <cell r="LW9">
            <v>0</v>
          </cell>
          <cell r="LX9">
            <v>0</v>
          </cell>
          <cell r="LY9">
            <v>0</v>
          </cell>
          <cell r="LZ9" t="str">
            <v/>
          </cell>
          <cell r="MA9" t="str">
            <v/>
          </cell>
          <cell r="MB9" t="str">
            <v/>
          </cell>
          <cell r="MC9">
            <v>13.8</v>
          </cell>
          <cell r="MD9">
            <v>13.8</v>
          </cell>
          <cell r="ME9">
            <v>13.8</v>
          </cell>
          <cell r="MF9" t="str">
            <v>No aplica</v>
          </cell>
          <cell r="MG9" t="str">
            <v>No aplica</v>
          </cell>
          <cell r="MH9" t="str">
            <v>Oportuno: Se radica en los tiempos establecidos por la Oficina Asesora de Planeación - OAP</v>
          </cell>
          <cell r="MI9" t="str">
            <v>Oportuno: Se radica en los tiempos establecidos por la Oficina Asesora de Planeación - OAP</v>
          </cell>
          <cell r="MJ9" t="str">
            <v>Oportuno: Se radica en los tiempos establecidos por la Oficina Asesora de Planeación - OAP</v>
          </cell>
          <cell r="MK9" t="str">
            <v>Oportuno: Se radica en los tiempos establecidos por la Oficina Asesora de Planeación - OAP</v>
          </cell>
          <cell r="ML9" t="str">
            <v>Oportuno: Se radica en los tiempos establecidos por la Oficina Asesora de Planeación - OAP</v>
          </cell>
          <cell r="MM9" t="str">
            <v>Oportuno: Se radica en los tiempos establecidos por la Oficina Asesora de Planeación - OAP</v>
          </cell>
          <cell r="MN9">
            <v>0</v>
          </cell>
          <cell r="MO9">
            <v>0</v>
          </cell>
          <cell r="MP9">
            <v>0</v>
          </cell>
          <cell r="MQ9">
            <v>0</v>
          </cell>
          <cell r="MR9" t="str">
            <v>No aplica</v>
          </cell>
          <cell r="MS9" t="str">
            <v>No aplica</v>
          </cell>
          <cell r="MT9" t="str">
            <v>Oportunidad de mejora: La información de avance de la magnitud consignada en el reporte del periodo, respecto a la programación realizada, la información cualitativa presentada, las actividades establecidas (si aplica) y los soportes presentados, presenta</v>
          </cell>
          <cell r="MU9" t="str">
            <v>No aplica</v>
          </cell>
          <cell r="MV9" t="str">
            <v>No aplica</v>
          </cell>
          <cell r="MW9" t="str">
            <v>Oportunidad de mejora: La información de avance de la magnitud consignada en el reporte del periodo, respecto a la programación realizada, la información cualitativa presentada, las actividades establecidas (si aplica) y los soportes presentados, presenta</v>
          </cell>
          <cell r="MX9" t="str">
            <v>No aplica</v>
          </cell>
          <cell r="MY9" t="str">
            <v>No aplica</v>
          </cell>
          <cell r="MZ9">
            <v>0</v>
          </cell>
          <cell r="NA9">
            <v>0</v>
          </cell>
          <cell r="NB9">
            <v>0</v>
          </cell>
          <cell r="NC9">
            <v>0</v>
          </cell>
          <cell r="ND9" t="str">
            <v>No Programó</v>
          </cell>
          <cell r="NE9" t="str">
            <v>No Programó</v>
          </cell>
          <cell r="NF9">
            <v>100</v>
          </cell>
          <cell r="NG9">
            <v>100</v>
          </cell>
          <cell r="NH9">
            <v>100</v>
          </cell>
          <cell r="NI9">
            <v>100</v>
          </cell>
          <cell r="NJ9">
            <v>100</v>
          </cell>
          <cell r="NK9">
            <v>100</v>
          </cell>
          <cell r="NL9">
            <v>100</v>
          </cell>
          <cell r="NM9" t="str">
            <v/>
          </cell>
          <cell r="NN9" t="str">
            <v/>
          </cell>
          <cell r="NO9" t="str">
            <v/>
          </cell>
          <cell r="NP9" t="str">
            <v>El presupuesto se encuentra de acuerdo a las herramientas oficiales y su ejecucición es acorde a lo programado</v>
          </cell>
          <cell r="NQ9" t="str">
            <v>El presupuesto se encuentra de acuerdo a las herramientas oficiales y su ejecucición es acorde a lo programado</v>
          </cell>
          <cell r="NR9" t="str">
            <v>El presupuesto se encuentra de acuerdo a las herramientas oficiales y su ejecucición es acorde a lo programado</v>
          </cell>
          <cell r="NS9" t="str">
            <v>El presupuesto se encuentra de acuerdo a las herramientas oficiales y su ejecucición es acorde a lo programado</v>
          </cell>
          <cell r="NT9" t="str">
            <v>El presupuesto se encuentra de acuerdo a las herramientas oficiales y su ejecucición es acorde a lo programado</v>
          </cell>
          <cell r="NU9" t="str">
            <v>El presupuesto se encuentra de acuerdo a las herramientas oficiales y su ejecucición es acorde a lo programado</v>
          </cell>
          <cell r="NV9" t="str">
            <v>El presupuesto se encuentra de acuerdo a las herramientas oficiales y su ejecucición es acorde a lo programado</v>
          </cell>
          <cell r="NW9" t="str">
            <v>El presupuesto se encuentra de acuerdo a las herramientas oficiales y su ejecucición es acorde a lo programado</v>
          </cell>
          <cell r="NX9">
            <v>0</v>
          </cell>
          <cell r="NY9">
            <v>0</v>
          </cell>
          <cell r="NZ9">
            <v>0</v>
          </cell>
          <cell r="OA9">
            <v>0</v>
          </cell>
          <cell r="OB9" t="str">
            <v>La meta no presenta dificultades identificadas</v>
          </cell>
          <cell r="OC9" t="str">
            <v>La meta no presenta dificultades identificadas</v>
          </cell>
          <cell r="OD9" t="str">
            <v>La meta no presenta dificultades identificadas</v>
          </cell>
          <cell r="OE9" t="str">
            <v>La meta no presenta dificultades identificadas</v>
          </cell>
          <cell r="OF9" t="str">
            <v>La meta no presenta dificultades identificadas</v>
          </cell>
          <cell r="OG9" t="str">
            <v>La meta no presenta dificultades identificadas</v>
          </cell>
          <cell r="OH9" t="str">
            <v>La meta no presenta dificultades identificadas</v>
          </cell>
          <cell r="OI9" t="str">
            <v>La meta no presenta dificultades identificadas</v>
          </cell>
          <cell r="OJ9">
            <v>0</v>
          </cell>
          <cell r="OK9">
            <v>0</v>
          </cell>
          <cell r="OL9">
            <v>0</v>
          </cell>
          <cell r="OM9">
            <v>0</v>
          </cell>
          <cell r="ON9" t="str">
            <v>1. Fortalecer el Sistema de coordinación y articulación institucional interna y externa.
2. Posicionar la gestión pública distrital a través de la gestión del conocimiento y la innovación.
3. Fortalecer la gestión y desempeño  para generar valor público en nuestros grupos de interés.
4. Afianzar la transparencia para mayor efectividad en la gestión pública distrital.</v>
          </cell>
          <cell r="OO9" t="str">
            <v>Dirección Distrital de Desarrollo Institucional
Dirección Distrital de Archivo de Bogotá
Dirección Distrital de Relaciones Internacionales
Subsecretaría Distrital de Fortalecimiento Institucional
Subdirección de Imprenta Distrital</v>
          </cell>
          <cell r="OP9" t="str">
            <v>PD20</v>
          </cell>
          <cell r="OQ9">
            <v>13.8</v>
          </cell>
          <cell r="OR9">
            <v>0</v>
          </cell>
          <cell r="OS9">
            <v>0</v>
          </cell>
          <cell r="OT9">
            <v>0</v>
          </cell>
          <cell r="OU9">
            <v>0</v>
          </cell>
          <cell r="OV9">
            <v>0</v>
          </cell>
          <cell r="OW9">
            <v>0</v>
          </cell>
          <cell r="OX9">
            <v>0</v>
          </cell>
          <cell r="OY9">
            <v>0</v>
          </cell>
          <cell r="OZ9">
            <v>0</v>
          </cell>
          <cell r="PA9">
            <v>0</v>
          </cell>
          <cell r="PB9">
            <v>0</v>
          </cell>
          <cell r="PC9">
            <v>0</v>
          </cell>
          <cell r="PD9">
            <v>0</v>
          </cell>
          <cell r="PE9">
            <v>0</v>
          </cell>
          <cell r="PF9">
            <v>0</v>
          </cell>
          <cell r="PG9">
            <v>0</v>
          </cell>
          <cell r="PH9">
            <v>0</v>
          </cell>
          <cell r="PI9">
            <v>0</v>
          </cell>
          <cell r="PJ9">
            <v>0</v>
          </cell>
          <cell r="PK9">
            <v>0</v>
          </cell>
          <cell r="PL9">
            <v>0</v>
          </cell>
          <cell r="PM9">
            <v>0</v>
          </cell>
          <cell r="PN9">
            <v>0</v>
          </cell>
          <cell r="PO9">
            <v>0</v>
          </cell>
          <cell r="PP9">
            <v>0</v>
          </cell>
          <cell r="PQ9">
            <v>0</v>
          </cell>
          <cell r="PR9">
            <v>752590</v>
          </cell>
          <cell r="PS9">
            <v>690840205</v>
          </cell>
          <cell r="PT9" t="str">
            <v>Meta Proyecto de Inversión</v>
          </cell>
        </row>
        <row r="10">
          <cell r="A10" t="str">
            <v>PD21</v>
          </cell>
          <cell r="B10">
            <v>7868</v>
          </cell>
          <cell r="C10" t="str">
            <v>7868_2</v>
          </cell>
          <cell r="D10">
            <v>2020110010191</v>
          </cell>
          <cell r="E10" t="str">
            <v>Un nuevo contrato social y ambiental para la Bogotá del siglo XXI</v>
          </cell>
          <cell r="F10" t="str">
            <v>5. Construir Bogotá región con gobierno abierto, transparente y ciudadanía consciente.</v>
          </cell>
          <cell r="G10" t="str">
            <v>56. Gestión Pública Efectiva</v>
          </cell>
          <cell r="H10" t="str">
            <v xml:space="preserve">Fortalecer las capacidades institucionales para una Gestión pública efectiva y articulada, orientada a la generación de valor público para los grupos de interés. </v>
          </cell>
          <cell r="I10" t="str">
            <v>1. Fortalecer el Sistema de coordinación y articulación institucional interna y externa.</v>
          </cell>
          <cell r="J10" t="str">
            <v>Desarrollo Institucional para una Gestión Pública Eficiente</v>
          </cell>
          <cell r="K10" t="str">
            <v>Subsecretaría Distrital de Fortalecimiento Institucional</v>
          </cell>
          <cell r="L10" t="str">
            <v>Gloria Patricia Rincón Mazo</v>
          </cell>
          <cell r="M10" t="str">
            <v>Subsecretaria Distrital de Fortalecimiento Institucional</v>
          </cell>
          <cell r="N10" t="str">
            <v>Dirección Distrital de Archivo de Bogotá</v>
          </cell>
          <cell r="O10" t="str">
            <v>Alvaro Arias Cruz</v>
          </cell>
          <cell r="P10" t="str">
            <v>Director Distrital de Archivo de Bogotá</v>
          </cell>
          <cell r="Q10" t="str">
            <v>Héctor Heli Cruz Pulido</v>
          </cell>
          <cell r="R10" t="str">
            <v>Eliana Pedraza</v>
          </cell>
          <cell r="S10" t="str">
            <v>2. Implementar 100 porciento de la estrategia para el fortalecimiento de la gestión de documentos electrónicos de archivo y la Red Distrital de Archivos de Bogotá.</v>
          </cell>
          <cell r="T10" t="str">
            <v>Implementar 100 porciento de la estrategia para el fortalecimiento de la gestión de documentos electrónicos de archivo y la Red Distrital de Archivos de Bogotá.</v>
          </cell>
          <cell r="AC10" t="str">
            <v>2. Implementar 100 porciento de la estrategia para el fortalecimiento de la gestión de documentos electrónicos de archivo y la Red Distrital de Archivos de Bogotá.</v>
          </cell>
          <cell r="AG10" t="str">
            <v>16. Paz, justicia e instituciones sólidas</v>
          </cell>
          <cell r="AH10" t="str">
            <v>16.10 Garantizar el acceso público a la información y proteger las libertades fundamentales, de conformidad con las leyes nacionales y los acuerdos internacionales.</v>
          </cell>
          <cell r="AI10" t="str">
            <v xml:space="preserve">PD_Meta Proyecto: 2. Implementar 100 porciento de la estrategia para el fortalecimiento de la gestión de documentos electrónicos de archivo y la Red Distrital de Archivos de Bogotá.;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10" t="str">
            <v>De acuerdo con la cadena de valor, los porcentajes programados para el cuatrienio son: 13%, 33%, 54%, 81% y 100%</v>
          </cell>
          <cell r="AK10">
            <v>44055</v>
          </cell>
          <cell r="AL10">
            <v>1</v>
          </cell>
          <cell r="AM10">
            <v>2023</v>
          </cell>
          <cell r="AN10" t="str">
            <v>El indicador permite medir la implementación de la implementación de la estrategia para el fortalecimiento de la gestión de documentos electrónicos de archivo y la Red Distrital de Archivos de Bogotá.</v>
          </cell>
          <cell r="AO10" t="str">
            <v>Esta estrategia permitirá a las entidades y organismos distritales avanzar en materia de gestión de documentos electrónicos en el marco de la transformación digital de la gestión pública para contibuir a la implementación del gobierno abierto de bogotá y el cumplimiento de la política de transparencia, integridad y no tolencia contra la corrupción mediante el acceso por parte de los ciudadanos a los documentos de archivo.</v>
          </cell>
          <cell r="AP10">
            <v>2020</v>
          </cell>
          <cell r="AQ10">
            <v>2024</v>
          </cell>
          <cell r="AR10" t="str">
            <v>Creciente</v>
          </cell>
          <cell r="AS10" t="str">
            <v>Eficiencia</v>
          </cell>
          <cell r="AT10" t="str">
            <v>Porcentaje</v>
          </cell>
          <cell r="AU10" t="str">
            <v>Resultado</v>
          </cell>
          <cell r="AV10">
            <v>2020</v>
          </cell>
          <cell r="AW10">
            <v>0</v>
          </cell>
          <cell r="AX10" t="str">
            <v>N/D</v>
          </cell>
          <cell r="AY10">
            <v>1</v>
          </cell>
          <cell r="AZ10">
            <v>0</v>
          </cell>
          <cell r="BA10">
            <v>0</v>
          </cell>
          <cell r="BB10" t="str">
            <v>La medición del indicador se da de acuerdo con el avance de las actividades programadas en formato de "Programación y seguimiento a metas e indicadores del plan de desarrollo" definidas en la estrategia para el fortalecimiento de la gestión de documentos electrónicos de archivo y la Red Distrital de Archivos de Bogotá.</v>
          </cell>
          <cell r="BC10" t="str">
            <v>(Sumatoria porcentaje ejecutado de las actividades de la estrategia para el fortalecimiento de la gestión de documentos electrónicos de archivo y la red distrital  de archivos de Bogotá / porcentaje programado de las actividades de la estrategia para el fortalecimiento de la gestión de documentos electrónicos de archivo y la red distrital  de archivos de Bogotá  para la vigencia) *porcentaje de la meta programada para la vigencia + porcentaje ejecutado vigencia anterior.</v>
          </cell>
          <cell r="BD10" t="str">
            <v>porcentaje ejecutado de las actividades de la estrategia para el fortalecimiento de la gestión de documentos electrónicos de archivo y la red distrital de archivos de Bogotá</v>
          </cell>
          <cell r="BE10" t="str">
            <v>porcentaje programado de las actividades de la estrategia para el fortalecimiento de la gestión de documentos electrónicos de archivo y la red distrital de archivos de Bogotá</v>
          </cell>
          <cell r="BF10" t="str">
            <v>Soportes reportados en el formato 1006 "Programación y seguimiento a metas e indicadores del plan de desarrollo" para la vigencia</v>
          </cell>
          <cell r="BG10">
            <v>3</v>
          </cell>
          <cell r="BH10">
            <v>45212</v>
          </cell>
          <cell r="BI10"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10" t="str">
            <v>Plan de acción - proyectos de inversión (actividades)</v>
          </cell>
          <cell r="BK10">
            <v>100</v>
          </cell>
          <cell r="BL10">
            <v>13</v>
          </cell>
          <cell r="BM10">
            <v>33</v>
          </cell>
          <cell r="BN10">
            <v>40</v>
          </cell>
          <cell r="BO10">
            <v>85</v>
          </cell>
          <cell r="BP10">
            <v>100</v>
          </cell>
          <cell r="BQ10">
            <v>1928588533</v>
          </cell>
          <cell r="BR10">
            <v>369668353</v>
          </cell>
          <cell r="BS10">
            <v>454750793</v>
          </cell>
          <cell r="BT10">
            <v>399373387</v>
          </cell>
          <cell r="BU10">
            <v>221899000</v>
          </cell>
          <cell r="BV10">
            <v>482897000</v>
          </cell>
          <cell r="BW10">
            <v>13</v>
          </cell>
          <cell r="BX10">
            <v>33</v>
          </cell>
          <cell r="BY10">
            <v>54</v>
          </cell>
          <cell r="BZ10">
            <v>85</v>
          </cell>
          <cell r="CA10">
            <v>20</v>
          </cell>
          <cell r="CB10">
            <v>7</v>
          </cell>
          <cell r="CC10">
            <v>45</v>
          </cell>
          <cell r="CD10">
            <v>369668353</v>
          </cell>
          <cell r="CE10">
            <v>369668353</v>
          </cell>
          <cell r="CF10">
            <v>454750793</v>
          </cell>
          <cell r="CG10">
            <v>447613508</v>
          </cell>
          <cell r="CH10">
            <v>399373387</v>
          </cell>
          <cell r="CI10">
            <v>399373387</v>
          </cell>
          <cell r="CJ10">
            <v>13</v>
          </cell>
          <cell r="CK10">
            <v>33</v>
          </cell>
          <cell r="CL10">
            <v>40</v>
          </cell>
          <cell r="CM10">
            <v>76</v>
          </cell>
          <cell r="CN10" t="str">
            <v>Suma</v>
          </cell>
          <cell r="CO10">
            <v>0</v>
          </cell>
          <cell r="CP10">
            <v>0</v>
          </cell>
          <cell r="CQ10">
            <v>9</v>
          </cell>
          <cell r="CR10">
            <v>0</v>
          </cell>
          <cell r="CS10">
            <v>0</v>
          </cell>
          <cell r="CT10">
            <v>13.5</v>
          </cell>
          <cell r="CU10">
            <v>0</v>
          </cell>
          <cell r="CV10">
            <v>0</v>
          </cell>
          <cell r="CW10">
            <v>13.5</v>
          </cell>
          <cell r="CX10">
            <v>0</v>
          </cell>
          <cell r="CY10">
            <v>0</v>
          </cell>
          <cell r="CZ10">
            <v>9</v>
          </cell>
          <cell r="DA10">
            <v>85</v>
          </cell>
          <cell r="DB10">
            <v>76</v>
          </cell>
          <cell r="DC10">
            <v>36</v>
          </cell>
          <cell r="DD10">
            <v>36</v>
          </cell>
          <cell r="DE10">
            <v>0</v>
          </cell>
          <cell r="DF10">
            <v>0</v>
          </cell>
          <cell r="DG10">
            <v>40</v>
          </cell>
          <cell r="DH10">
            <v>0</v>
          </cell>
          <cell r="DI10">
            <v>0</v>
          </cell>
          <cell r="DJ10">
            <v>60</v>
          </cell>
          <cell r="DK10">
            <v>0</v>
          </cell>
          <cell r="DL10">
            <v>0</v>
          </cell>
          <cell r="DM10">
            <v>60</v>
          </cell>
          <cell r="DN10">
            <v>0</v>
          </cell>
          <cell r="DO10">
            <v>0</v>
          </cell>
          <cell r="DP10">
            <v>40</v>
          </cell>
          <cell r="DQ10">
            <v>200</v>
          </cell>
          <cell r="DR10">
            <v>0</v>
          </cell>
          <cell r="DS10">
            <v>0</v>
          </cell>
          <cell r="DT10">
            <v>40</v>
          </cell>
          <cell r="DU10">
            <v>0</v>
          </cell>
          <cell r="DV10">
            <v>0</v>
          </cell>
          <cell r="DW10">
            <v>60</v>
          </cell>
          <cell r="DX10">
            <v>0</v>
          </cell>
          <cell r="DY10">
            <v>0</v>
          </cell>
          <cell r="DZ10">
            <v>60</v>
          </cell>
          <cell r="EA10">
            <v>0</v>
          </cell>
          <cell r="EB10">
            <v>0</v>
          </cell>
          <cell r="EC10">
            <v>0</v>
          </cell>
          <cell r="ED10">
            <v>160</v>
          </cell>
          <cell r="EE10">
            <v>160</v>
          </cell>
          <cell r="EF10">
            <v>0</v>
          </cell>
          <cell r="EG10">
            <v>0</v>
          </cell>
          <cell r="EH10"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Bogotá.Actividad 2: 1. Informe de avance implementación del plan​ para la consolidacion de la gestión de documentos electrónicos de archivo en el Distrito Capital.</v>
          </cell>
          <cell r="EI10">
            <v>0</v>
          </cell>
          <cell r="EJ10">
            <v>0</v>
          </cell>
          <cell r="EK10"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Actividad 2: 1. Informe de avance implementación del plan​ para la consolidacion de la gestión de documentos electrónicos de archivo en el Distrito Capital.</v>
          </cell>
          <cell r="EL10">
            <v>0</v>
          </cell>
          <cell r="EM10">
            <v>0</v>
          </cell>
          <cell r="EN10"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Bogotá.Actividad 2: 1. Informe de avance implementación del plan​ para la consolidacion de la gestión de documentos electrónicos de archivo en el Distrito Capital.</v>
          </cell>
          <cell r="EO10">
            <v>0</v>
          </cell>
          <cell r="EP10">
            <v>0</v>
          </cell>
          <cell r="EQ10" t="str">
            <v>Actividad 1: 1. Informe de implementación de la estrategia para el fortalecimiento de la gestión de documentos electrónicos de archivo y la Red Distrital de Archivos de Bogotá.
2. Informe de desarrolló y articulación de la infraestructura de la Red Distrital de Archivos.
3. Informe de implementación de los flujos de trabajo para los proyectos de la Red Distrital de Archivos de Bogotá.
Actividad 2: 1. Informe de implementación del plan​ para la consolidacion de la gestión de documentos electrónicos de archivo en el Distrito Capital.</v>
          </cell>
          <cell r="ER10">
            <v>0</v>
          </cell>
          <cell r="ES10">
            <v>0</v>
          </cell>
          <cell r="ET10"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Bogotá.Actividad 2: 1. Informe de avance implementación del plan​ para la consolidacion de la gestión de documentos electrónicos de archivo en el Distrito Capital.</v>
          </cell>
          <cell r="EU10">
            <v>0</v>
          </cell>
          <cell r="EV10">
            <v>0</v>
          </cell>
          <cell r="EW10"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Actividad 2: 1. Informe de avance implementación del plan​ para la consolidacion de la gestión de documentos electrónicos de archivo en el Distrito Capital.</v>
          </cell>
          <cell r="EX10">
            <v>0</v>
          </cell>
          <cell r="EY10">
            <v>0</v>
          </cell>
          <cell r="EZ10"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Bogotá.Actividad 2: 1. Informe de avance implementación del plan​ para la consolidacion de la gestión de documentos electrónicos de archivo en el Distrito Capital.</v>
          </cell>
          <cell r="FA10">
            <v>0</v>
          </cell>
          <cell r="FB10">
            <v>0</v>
          </cell>
          <cell r="FC10">
            <v>0</v>
          </cell>
          <cell r="FD10">
            <v>221899000</v>
          </cell>
          <cell r="FE10">
            <v>221899000</v>
          </cell>
          <cell r="FF10">
            <v>221899000</v>
          </cell>
          <cell r="FG10">
            <v>221899000</v>
          </cell>
          <cell r="FH10">
            <v>221899000</v>
          </cell>
          <cell r="FI10">
            <v>221899000</v>
          </cell>
          <cell r="FJ10">
            <v>221899000</v>
          </cell>
          <cell r="FK10">
            <v>221899000</v>
          </cell>
          <cell r="FL10">
            <v>221899000</v>
          </cell>
          <cell r="FM10">
            <v>221899000</v>
          </cell>
          <cell r="FN10">
            <v>221899000</v>
          </cell>
          <cell r="FO10">
            <v>221899000</v>
          </cell>
          <cell r="FP10">
            <v>221899000</v>
          </cell>
          <cell r="FQ10">
            <v>221899000</v>
          </cell>
          <cell r="FR10">
            <v>221899000</v>
          </cell>
          <cell r="FS10">
            <v>221899000</v>
          </cell>
          <cell r="FT10">
            <v>221899000</v>
          </cell>
          <cell r="FU10">
            <v>221899000</v>
          </cell>
          <cell r="FV10">
            <v>221899000</v>
          </cell>
          <cell r="FW10">
            <v>221899000</v>
          </cell>
          <cell r="FX10">
            <v>221899000</v>
          </cell>
          <cell r="FY10">
            <v>221899000</v>
          </cell>
          <cell r="FZ10">
            <v>0</v>
          </cell>
          <cell r="GA10">
            <v>0</v>
          </cell>
          <cell r="GB10">
            <v>0</v>
          </cell>
          <cell r="GC10">
            <v>221899000</v>
          </cell>
          <cell r="GD10">
            <v>149882985</v>
          </cell>
          <cell r="GE10">
            <v>214118550</v>
          </cell>
          <cell r="GF10">
            <v>214118550</v>
          </cell>
          <cell r="GG10">
            <v>214118550</v>
          </cell>
          <cell r="GH10">
            <v>214118550</v>
          </cell>
          <cell r="GI10">
            <v>214118550</v>
          </cell>
          <cell r="GJ10">
            <v>214118550</v>
          </cell>
          <cell r="GK10">
            <v>214118550</v>
          </cell>
          <cell r="GL10">
            <v>191437845</v>
          </cell>
          <cell r="GM10">
            <v>0</v>
          </cell>
          <cell r="GN10">
            <v>0</v>
          </cell>
          <cell r="GO10">
            <v>0</v>
          </cell>
          <cell r="GP10">
            <v>191437845</v>
          </cell>
          <cell r="GQ10">
            <v>0</v>
          </cell>
          <cell r="GR10">
            <v>1189548</v>
          </cell>
          <cell r="GS10">
            <v>22839313</v>
          </cell>
          <cell r="GT10">
            <v>46630263</v>
          </cell>
          <cell r="GU10">
            <v>70421213</v>
          </cell>
          <cell r="GV10">
            <v>94212163</v>
          </cell>
          <cell r="GW10">
            <v>118003113</v>
          </cell>
          <cell r="GX10">
            <v>141794063</v>
          </cell>
          <cell r="GY10">
            <v>165585013</v>
          </cell>
          <cell r="GZ10">
            <v>0</v>
          </cell>
          <cell r="HA10">
            <v>0</v>
          </cell>
          <cell r="HB10">
            <v>0</v>
          </cell>
          <cell r="HC10">
            <v>165585013</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t="str">
            <v xml:space="preserve">En el marco del plan de desarrollo “un nuevo contrato social y ambiental para la Bogotá del siglo XXI” y en cuanto a la Implementación de la estrategia para el fortalecimiento de la gestión de documentos electrónicos de archivo y la Red Distrital de Archivos de Bogotá, con corte a septiembre de la vigencia, se presentaron los siguientes avances:
BOGOTÁ HISTORIA COMÚN 2.0
En cumplimiento de la totalidad de las fases proyectadas se tiene como resultado lo siguiente:
Se realizó despliegue en producción de la plataforma colaborativa, en la cual los usuarios mediante su autogestión pueden crear, gestionar y publicar sus iniciativas de memoria comunitaria. Desde la misma pueden cargar, describir, validar y publicar contenidos digitales de memoria local 
Se desplegó en producción el catálogo de la colección digital de memorias locales como un repositorio digital de la colección de memorias locales que se autogestionan desde el espacio virtual colaborativo por parte de ciudadanos y actores involucrados 
Se adelanta la validación del micrositio para contar con su versión final, para que desde el sitio web del Archivo de Bogotá que está disponible para su uso, se presenten los detalles de la iniciativa que da acceso al Espacio Virtual colaborativo y el Catálogo
CATÁLOGO DE ARCHIVOS PÚBLICOS ABIERTOS
Se avanzó en el desarrollo de las actividades de implementación del proyecto, representadas en el en la elaboración, revisión y ajuste de diagramas de arquitectura, desarrollo y entrega de bocetos, mockups¸ historias de usuario, modelo entidad relación de las bases de datos, flujos de trabajo, con un desarrollo inhouse (Se construye una aplicación web de búsqueda a texto sobre una base de datos local usando java php y javascrip) con el uso de las herramientas de HTML para el buscador, Java y PHP, todo esto se presentación a la OTIC para su correspondiente despliegue en producción
MODELO ASISTENCIA TÉCNICA
En un trabajo conjunto entre con el equipo de Asistencia Técnica se articuló la metodología de Historias de Usuario para el banco de conceptos técnicos
MICROSITIO WEB
Se avanzó en la elaboración y aprobación del documento de análisis de referentes 
Se avanzó en el desarrollo, elaboración, presentación, ajustes, aprobación y entrega a OTIC del mapa de navegación 
Se avanzó en el diseño, elaboración, revisión, presentación, ajustes, aprobación y entrega a OTIC de bocetos, historia de usuarios, mockup que conforman los requerimientos micrositio web contenido en la fase 2 del proyecto
MIGDA
Se envió a la OTIC un paquete del aplicativo MIGDA para hacer el despliegue en un servidor web. El empaquetado contiene todos los requisitos técnicos para lo correspondiente
REGISTRO DISTRITAL DE PUBLICACIONES TÉCNICAS
Se avanzó en el detalle de historias de usuario, detalle y aprobación de bocetos Dspace, y elaboración de la arquitectura de la aplicación Dspace  
SALA DE CONSULTA
Se realizó diseño de la solución y su despliegue usando PowerApps
SEGUIMIENTO ESTRATEGICO: Se elaboró el modelo de Diagrama para la base de datos entidad - relación
</v>
          </cell>
          <cell r="IE10" t="str">
            <v/>
          </cell>
          <cell r="IF10" t="str">
            <v/>
          </cell>
          <cell r="IG10" t="str">
            <v/>
          </cell>
          <cell r="IH10" t="str">
            <v xml:space="preserve">ACTIVIDAD 1. REALIZAR LOS DISEÑOS REQUERIDOS DE LA RED DISTRITAL DE ARCHIVOS Y LA IMPLEMENTACIÓN DEL COMPONENTE DE ARCHIVOS PÚBLICOS ABIERTOS.
1. Informe de implementación de la estrategia para el fortalecimiento de la gestión de documentos electrónicos de archivo y la Red Distrital de Archivos de Bogotá.
Conforme a las líneas de acción contenidas en la “Estrategia para el fortalecimiento de la gestión de documentos electrónicos de archivo y la Red Distrital de Archivos de Bogotá” se iniciaron las actividades para el trabajo con los proyectos priorizados donde se generaron las arquitecturas propias de los mismos. En general para este producto de implantación la gestión de documentos electrónicos de archivo y la red distrital de archivo, se adelantaron reuniones con los equipos de trabajo en donde se presentaron las necesidades correspondientes, se definieron los alcances de cada proyecto y el respectivo plan de trabajo.
Para el producto No. 2 desarrollo y articulación de la infraestructura de la red distrital de archivos, se generan las arquitecturas propias de los proyectos: 
Bogotá Historia Común 2.0
Catálogo de Archivos Públicos Abiertos
Plan Distrital de Archivos DDHH
Formulario Estado de la Administración de la Gestión Documental en las Entidades del Distrito Capital (EAGED)
Asistencia técnica
Línea de procesos técnicos
Registro Distrital de Publicaciones Técnicas RedPT
2. Informe de avance desarrollo y articulación de la infraestructura de la Red Distrital de Archivos.
Se generan las arquitecturas propias de los proyectos y en general
Bogotá Historia Común 2.0
Catálogo de Archivos Públicos Abiertos
Plan Distrital de Archivos DDHH
Formulario Estado de la Administración de la Gestión Documental en las Entidades del Distrito Capital (EAGED)
Asistencia técnica
Línea de procesos técnicos
Registro Distrital de Publicaciones Técnicas RedPT
Se confirma con la  OTIC de la Secretaria General que se tienen dispuestos los ambientes para parametrizaciones y pruebas del proyecto Bogotá Historia Común 2.0.
Se realizó reunión con la Universidad Distrital a la luz del convenio para revisar la infraestructura correspondiente a las parametrizaciones de los otros proyectos.
3. Informe de avance en la implementación de los flujos de trabajo para los proyectos de la Red Distrital de Archivos de Bogotá.
Se presento a la dirección la propuesta de los formularios y mockups para el sitio de la DDAB y los micrositios de cada proyecto.
Se adelantarón reuniones con los equipos de trabajo para identificar los contenidos que se deben presentar en cada micrositio
Para el proyecto de Bogotá Hictoria Común  se generaron las historias de usuario correspondientes como insumo para las parametrizaciones que se realizaran por parte de la OTIC y el proveedor Analítica.
Se programaron reuniones con los stake holders (director, subdirtectores y enlaces de los equipos) de los siguintes proyectos: Bogotá Historia Común 2.0, Catalogo de archivos publicos y Formulario EAGED para generar plan de trabajo con las actividades tendientes al logro del alcance de cada proyecto con la Universidad Distrital en el laboritorio.
ACTIVIDAD 2. DESARROLLAR EL PLAN PARA LA CONSOLIDACIÓN DE LA GESTIÓN DE DOCUMENTOS ELECTRÓNICOS DE ARCHIVO EN EL DISTRITO CAPITAL
4. Informe de avance implementación del plan para la consolidación de la gestión de documentos electrónicos de archivo en el Distrito Capital.
Se participó en el prefeccionamiento de línea técnica para la adquisición de un sistema electrónico de gestión documental y archivos para las entidades y organismos distritales (por favor validar con el director)
</v>
          </cell>
          <cell r="II10" t="str">
            <v>ACTIVIDAD 1: REALIZAR LOS DISEÑOS REQUERIDOS DE LA RED DISTRITAL DE ARCHIVOS Y LA IMPLEMENTACIÓN DEL COMPONENTE DE ARCHIVOS PÚBLICOS ABIERTOS.
1. Informe de implementación de la estrategia para el fortalecimiento de la gestión de documentos electrónicos de archivo y la Red Distrital de Archivos de Bogotá.
Se revisó la propuesta de estructuración de un documento de Informe de Implementación de las estrategias a cargo del Archivo Distrital, la cual fue socializada y aprobada por el director y los subdirectores. En lo correspondiente a la “estrategia para el fortalecimiento de la gestión de documentos electrónicos de archivo y la Red Distrital de Archivos de Bogotá” contenida en la meta 2 del proyecto 7868, se generaron mesas de trabajo con el equipo de Tecnología, para socializar el contenido del documento y convenir la metodología de trabajo. Se acordó compilar los resultados de los productos a cargo de la meta en el documento y como soporte se tendrán los respectivos anexos técnicos de cada uno de los temas
Conforme con las líneas de acción establecidas en la estrategia se ha venido trabajando con 7 iniciativas bajo la sombrilla de la Red Distrital de Archivos
Línea 1. Generación de espacios de interconexión y puesta al servicio de archivos del D.C.
1-	Red distrital de archivos
1.1	Catálogo de Archivos Públicos Abiertos:  Se está gestionando con la Universidad Distrital para que a través del convenio de cooperación suscrito con la universidad, se disponga de la infraestructura y los ambientes para desplegar el desarrollo tecnológico del catálogo
1.2	Formulario de seguimiento estratégico:  Se publicaron los formularios de registro y verificación de información para capturar la informaciòn de las entidades
1.3	Modelo Asistencia técnica: Aprobación del plan de trabajo para el banco de conceptos y conocimiento
1.4	Línea de procesos técnicos: Se aprobó plan de trabajo para depuración de bases de datos
1.5	Registro Distrital de Publicaciones Técnicas RedPT: Se adelantaran pruebas de actualización de la versión de Dspace 7.5 en ambiente local
1.6	Bogotá Historia Común 2.0: Se aprobó el mockup del micrositio de Bogotá Historia Común  por la oficina de comunicaciones
1.7	Plan Archivo de Derechos Humanos Bogotá: Se revisó el mockup con el equipo funcional  y la OTIC . Se definió el alcance de los productos tecnológicos 
2. Informe de avance desarrollo y articulación de la infraestructura de la Red Distrital de Archivos.
Para el cumplimiento de la meta 2 del proyecto de inversión 7868, los integrantes del equipo de tecnología avanzan con las actividades correspondientes a cada uno de los siete proyectos que fueron priorizados por la Dirección del Archivo Distrital 
1-	Red distrital de archivos
1.1	Catálogo de Archivos Públicos Abiertos:  Se está gestionando infraestructura con la Universidad Distrital
1.2	Formulario de seguimiento estratégico:  Se publicaron los formularios de registro y verificación de información para capturar la informaciòn de las entidades
1.3	Modelo Asistencia técnica: Aprobación del plan de trabajo para el banco de conceptos y conocimiento
1.4	Línea de procesos técnicos: Se aprobó plan de trabajo para depuración de bases de datos
1.5	Registro Distrital de Publicaciones Técnicas RedPT: Se adelantaran pruebas de actualización de la versión de Dspace 7.5 en ambiente local
1.6	Bogotá Historia Común 2.0: Se aprobó el mockup del micrositio de Bogotá Historia Común  por la oficina de comunicaciones
1.7	Plan Archivo de Derechos Humanos Bogotá: Se revisó el mockup con el equipo funcional  y la OTIC . Se definió el alcance de los productos tecnológicos 
3. Informe de avance en la implementación de los flujos de trabajo para los proyectos de la Red Distrital de Archivos de Bogotá.
_Se avanza con el desarrollo y parametrización de los formularios y mockups para el sitio de la DDAB y los micrositios de cada proyecto.
_ Se genera roap map con los equipos de trabajo para el registro de los contenidos identificados que se deben presentar en cada micrositio
_ Para el proyecto de Bogotá Hictoria Común se exponen a la OTOC las historias de usuario correspondientes como insumo para las parametrizaciones que estan realizando por parte de la OTIC y el proveedor Analítica. De las cuales llevan un avance del 30%.
_ Se avanza en los acuerdos con la Universidad Distrital en el laboritorio, para contar con la infraestrutura requerida tendiente al desarrollo de las actividades de los siguintes proyectos: Bogotá Historia Común 2.0, Catalogo de archivos publicos y Formulario EAGED.
2. DESARROLLAR EL PLAN PARA LA CONSOLIDACIÓN DE LA GESTIÓN DE DOCUMENTOS ELECTRÓNICOS DE ARCHIVO EN EL DISTRITO CAPITAL
1. Informe de avance implementación del plan para la consolidación de la gestión de documentos electrónicos de archivo en el Distrito Capital.
Se participó en el prefeccionamiento de línea técnica para la adquisición de un sistema electrónico de gestión documental y archivos para las entidades y organismos distritales</v>
          </cell>
          <cell r="IJ10" t="str">
            <v xml:space="preserve">ACTIVIDAD 1: REALIZAR LOS DISEÑOS REQUERIDOS DE LA RED DISTRITAL DE ARCHIVOS Y LA IMPLEMENTACIÓN DEL COMPONENTE DE ARCHIVOS PÚBLICOS ABIERTOS.
Producto 1. Informe de implementación de la estrategia para el fortalecimiento de la gestión de documentos electrónicos de archivo y la Red Distrital de Archivos de Bogotá.
Conforme con las líneas de acción establecidas en la estrategia, los diferentes productos están contenidos en las respectivas líneas, se realizaron las siguientes Actividades:
Línea 1. Generación de espacios de interconexión y puesta al servicio de archivos del D.C.
Producto 2. Informe de avance desarrolló y articulación de la infraestructura de la Red Distrital de Archivos.
Se genera solicitud a la OTIC para contar con el ambiente que permita avanzar con las parametrizaciones de los proyectos priorizados
Se avanza con la Universidad Distrital para que se disponga la infraestructura requerida que permita avanzar con las parametrizaciones de los proyectos priorizados.
Producto 3. Informe de avance desarrollo y articulación de la infraestructura de la Red Distrital de Archivos de Bogotá
Se actualiza con el cronograma general y los planes de trabajo detallados con el fin de establecer posibles cambios de prioridades conforme al plan de trabajo que se lleva en la OTIC de la Secretaria General
ACTIVIDAD 2: DESARROLLAR EL PLAN PARA LA CONSOLIDACIÓN DE LA GESTIÓN DE DOCUMENTOS ELECTRÓNICOS DE ARCHIVO EN EL DISTRITO CAPITAL
Estrategia línea 2. Fortalecimiento de las capacidades institucionales habilitantes para la gestión de documentos de archivo
Producto 4. Informe de avance implementación del plan para la consolidación de la gestión de documentos electrónicos de archivo en el Distrito Capital.
1. Se avanza con el desarrollo y parametrización de los formularios y mockups para el sitio de la DDAB y los micrositios de cada proyecto.
2. Se entrega el preliminar de los contenidos identificados que se deben presentar en cada micrositio
3. Para el proyecto de Bogotá Historia Común se exponen a la OTIC las historias de usuario correspondientes como insumo para las parametrizaciones que están realizando por parte de la ESA OFICINA junto con el proveedor Analítica. 
4. Se avanza en los acuerdos con la Universidad Distrital en el laboratorio, para contar con la infraestructura requerida tendiente al desarrollo de las actividades de los siguientes proyectos: Bogotá Historia Común 2.0, Catalogo de archivos públicos y Formulario EAGED.
</v>
          </cell>
          <cell r="IK10" t="str">
            <v/>
          </cell>
          <cell r="IL10" t="str">
            <v xml:space="preserve">En el marco de la implementación de la estrategia para el fortalecimiento de la gestión de documentos electrónicos de archivo y la Red Distrital de Archivos de Bogotá durante segundo trimestre se gestionaron los siguientes avances:
ACTIVIDAD 1: REALIZAR LOS DISEÑOS REQUERIDOS DE LA RED DISTRITAL DE ARCHIVOS Y LA IMPLEMENTACIÓN DEL COMPONENTE DE ARCHIVOS PÚBLICOS ABIERTOS.
Producto 1. Informe de implementación de la estrategia para el fortalecimiento de la gestión de documentos electrónicos de archivo y la Red Distrital de Archivos de Bogotá.
Conforme con las líneas de acción establecidas en la estrategia, los diferentes productos están contenidos en las respectivas líneas, para el presente trimestre se priorizó adelantar avances en los siguientes proyectos:
BOGOTÁ HISTORIA COMÚN 2.0: En este proyecto se diseñó trabajar 5 fases así: Fase1: Análisis. Fase 2: Diseño. Fase 3: Desarrollo y parametrización. Fase 4: Pruebas. Fase 5: Despliegue en producción
CATÁLOGO DE ARCHIVOS PÚBLICOS ABIERTOS: En este proyecto se diseñó trabajar 6 fases así: Fase 1: Análisis. Fase 2: Diseño. Fase 3: Desarrollo Piloto. Fase 4: Pruebas sobre el piloto. Fase5: Despliegue del piloto. Fase 6: Paso a producción
MODELO DE ASISTENCIA TECNICA: En este proyecto se definió trabajar en una única fase, el banco de conceptos técnicos
REGISTRO DISTRITAL DE PUBLICACIONES TECNICAS: En este proyecto se diseñó trabajar 4 fases así: Fase1: Análisis. Fase 2: Parametrización. Fase 3: Paso a producción. Fase 4: Pruebas piloto. Fase 5: Despliegue del piloto
MICRTOSITIO WEB: En este proyecto se diseñó trabajar la actualización del micrositio en 5 fases así: Fase1: Análisis. Fase 2: Diseño. Fase 3: Desarrollo. Fase 4: Pruebas. Fase 5: Lanzamiento
Línea 1. Generación de espacios de interconexión y puesta al servicio de archivos del D.C.
Producto 2. Informe de avance desarrollo y articulación de la infraestructura de la Red Distrital de Archivos.
Bogotá Historia Común 2.0
Se avanzó en el diseño y revisión de Mockups para la plataforma y catálogo, contenido en la fase 2 del proyecto
Se adelantaron avances en desarrollo y parametrización de la plataforma, el catálogo y el micrositio
Se obtuvieron avances en el Acceso y creación de usuarios plataforma BHC 2.0 contenidos en la fase 4 donde se hicieron pruebas funcionales y ajustes de desarrollos correspondientes a las Historias de Usuarios 1 y 6 
Se iniciaron trabajos de despliegue y producción de la fase 5 de la solución tecnológica que tiene la plataforma colaborativa, el catálogo y lanzamiento del micrositio web
Catálogo de Archivos Públicos Abiertos
Se avanzó en la elaboración, revisión y ajuste de diagramas de arquitectura contenidas en la fase 1 del proyecto
Se avanzó en el desarrollo de Historia de usuario contenidas en la fase 1 del proyecto
Se avanzó en el desarrollo y entrega de bocetos contenidas en la fase 1 del proyecto
Se avanzó en el diseño, revisión, ajuste y aprobación de mockup interfases FRONT contenidas en la fase 2 del proyecto
Avance en la elaboración, diseño y aprobación del modelo entidad relación de las bases de datos contenidas en la fase 2 del proyecto
Modelo Asistencia técnica
En un trabajo conjunto entre con el equipo de Asistencia Técnica se articuló la metodología de Historias de Usuario para el banco de conceptos técnicos
Micrositio web
Se avanzó en la elaboración y aprobación del documento de análisis de referentes contenido en la fase 1 del proyecto
Se avanzó en el desarrollo, elaboración, presentación, ajustes , aprobación y entrega a OTIC del mapa de navegación contenido en la fase 1 del proyecto
Se avanzó en el diseño, elaboración, revisión, presentación, ajustes , aprobación y entrega a OTIC de bocetos, historia de usuarios, mockup que conforman los requerimientos micrositio web contenido en la fase 2 del proyecto
Producto 3. Informe de avance en la implementación de los flujos de trabajo para los proyectos de la Red Distrital de Archivos de Bogotá.
Bogotá Historia Común 2.0
En el presente trimestre se adelantaron varios ejercicios de diseño detallado de flujos de proceso contenidos en la fase 2 del proyecto
Catálogo de Archivos Públicos Abiertos
Se avanzó en la elaboración revisión y entrega de los flujos de trabajo contenidas en la fase 2 del proyecto
Modelo Asistencia técnica
En un trabajo conjunto entre con el equipo de Asistencia Técnica se articuló la metodología de Diagrama de Flujo para el banco de conceptos técnicos
Registro Distrital de Publicaciones Técnicas
Se avanzó en el detalle de historias de usuario, detalle y aprobación de bocetos Dspace, y elaboración de la arquitectura de la aplicación Dspace  
ACTIVIDAD 2: DESARROLLAR EL PLAN PARA LA CONSOLIDACIÓN DE LA GESTIÓN DE DOCUMENTOS ELECTRÓNICOS DE ARCHIVO EN EL DISTRITO CAPITAL
Estrategia línea 2. Fortalecimiento de las capacidades institucionales habilitantes para la gestión de documentos de archivo
Producto 4. Informe de avance implementación del plan para la consolidación de la gestión de documentos electrónicos de archivo en el Distrito Capital.
Bogotá Historia Común 2.0
Se avanza en trabajos conjuntos con la OTIC de la Secretaría General para el desarrollo de las actividades contenidas en las fases programadas dentro de la implementación del proyecto Bogotá Historia Común 2.0
Catálogo de Archivos Públicos Abiertos
Se avanza en trabajos conjuntos con la Universidad Distrital para el desarrollo de las actividades contenidas en las fases programadas dentro de la implementación del proyecto Catálogo Distrital de Archivos Públicos Abiertos
Modelo Asistencia técnica
En un trabajo conjunto entre con el equipo de Asistencia Técnica se articuló la metodología de Historias de Usuario y Diagrama de Flujo para el banco de conceptos técnicos
Micrositio web
Se avanza en trabajos conjuntos con la OTIC de la Secretaría General para el desarrollo de las actividades contenidas en las fases programadas dentro de la actualización del micrositio web del Archivo Distrital
</v>
          </cell>
          <cell r="IM10" t="str">
            <v/>
          </cell>
          <cell r="IN10" t="str">
            <v/>
          </cell>
          <cell r="IO10" t="str">
            <v xml:space="preserve">En cuanto a la Implementación de la estrategia para el fortalecimiento de la gestión de documentos electrónicos de archivo y la Red Distrital de Archivos de Bogotá, durante el tercer trimestre de la vigencia, se presentaron los siguientes avances:
BOGOTÁ HISTORIA COMÚN 2.0
En cumplimiento de la totalidad de las fases proyectadas se tiene como resultado lo siguiente:
Se realizó despliegue en producción de la plataforma colaborativa, en la cual los usuarios mediante su autogestión pueden crear, gestionar y publicar sus iniciativas de memoria comunitaria. Desde la misma pueden cargar, describir, validar y publicar contenidos digitales de memoria local 
Se desplegó en producción el catálogo de la colección digital de memorias locales como un repositorio digital de la colección de memorias locales que se autogestionan desde el espacio virtual colaborativo por parte de ciudadanos y actores involucrados 
Se adelanta la validación del micrositio para contar con su versión final, para que desde el sitio web del Archivo de Bogotá que está disponible para su uso, se presenten los detalles de la iniciativa que da acceso al Espacio Virtual colaborativo y el Catálogo
CATÁLOGO DE ARCHIVOS PÚBLICOS ABIERTOS
Se avanzó en el desarrollo de las actividades de implementación del proyecto, representadas en el en la elaboración, revisión y ajuste de diagramas de arquitectura, desarrollo y entrega de bocetos, mockups¸ historias de usuario, modelo entidad relación de las bases de datos, flujos de trabajo, con un desarrollo inhouse (Se construye una aplicación web de búsqueda a texto sobre una base de datos local usando java php y javascrip) con el uso de las herramientas de HTML para el buscador, Java y PHP, todo esto se presentación a la OTIC para su correspondiente despliegue en producción
MODELO ASISTENCIA TÉCNICA
En un trabajo conjunto entre con el equipo de Asistencia Técnica se articuló la metodología de Historias de Usuario para el banco de conceptos técnicos
MICROSITIO WEB
Se avanzó en la elaboración y aprobación del documento de análisis de referentes 
Se avanzó en el desarrollo, elaboración, presentación, ajustes, aprobación y entrega a OTIC del mapa de navegación 
Se avanzó en el diseño, elaboración, revisión, presentación, ajustes, aprobación y entrega a OTIC de bocetos, historia de usuarios, mockup que conforman los requerimientos micrositio web contenido en la fase 2 del proyecto
MIGDA
Se envió a la OTIC un paquete del aplicativo MIGDA para hacer el despliegue en un servidor web. El empaquetado contiene todos los requisitos técnicos para lo correspondiente
REGISTRO DISTRITAL DE PUBLICACIONES TÉCNICAS
Se avanzó en el detalle de historias de usuario, detalle y aprobación de bocetos Dspace, y elaboración de la arquitectura de la aplicación Dspace  
SALA DE CONSULTA
Se realizó diseño de la solución y su despliegue usando PowerApps
SEGUIMIENTO ESTRATEGICO: Se elaboró el modelo de Diagrama para la base de datos entidad - relación 
</v>
          </cell>
          <cell r="IP10" t="str">
            <v/>
          </cell>
          <cell r="IQ10" t="str">
            <v/>
          </cell>
          <cell r="IR10" t="str">
            <v/>
          </cell>
          <cell r="IS10">
            <v>0</v>
          </cell>
          <cell r="IT10">
            <v>0</v>
          </cell>
          <cell r="IU10">
            <v>1</v>
          </cell>
          <cell r="IV10">
            <v>0</v>
          </cell>
          <cell r="IW10">
            <v>0</v>
          </cell>
          <cell r="IX10">
            <v>1</v>
          </cell>
          <cell r="IY10">
            <v>0</v>
          </cell>
          <cell r="IZ10">
            <v>0</v>
          </cell>
          <cell r="JA10">
            <v>1</v>
          </cell>
          <cell r="JB10">
            <v>0</v>
          </cell>
          <cell r="JC10">
            <v>0</v>
          </cell>
          <cell r="JD10">
            <v>0</v>
          </cell>
          <cell r="JE10">
            <v>0.8</v>
          </cell>
          <cell r="JF10">
            <v>0</v>
          </cell>
          <cell r="JG10">
            <v>0</v>
          </cell>
          <cell r="JH10">
            <v>20</v>
          </cell>
          <cell r="JI10">
            <v>0</v>
          </cell>
          <cell r="JJ10">
            <v>0</v>
          </cell>
          <cell r="JK10">
            <v>30</v>
          </cell>
          <cell r="JL10">
            <v>0</v>
          </cell>
          <cell r="JM10">
            <v>0</v>
          </cell>
          <cell r="JN10">
            <v>30</v>
          </cell>
          <cell r="JO10">
            <v>0</v>
          </cell>
          <cell r="JP10">
            <v>0</v>
          </cell>
          <cell r="JQ10">
            <v>0</v>
          </cell>
          <cell r="JR10">
            <v>80</v>
          </cell>
          <cell r="JS10">
            <v>0</v>
          </cell>
          <cell r="JT10">
            <v>0</v>
          </cell>
          <cell r="JU10">
            <v>20</v>
          </cell>
          <cell r="JV10">
            <v>20</v>
          </cell>
          <cell r="JW10">
            <v>20</v>
          </cell>
          <cell r="JX10">
            <v>50</v>
          </cell>
          <cell r="JY10">
            <v>50</v>
          </cell>
          <cell r="JZ10">
            <v>50</v>
          </cell>
          <cell r="KA10">
            <v>80</v>
          </cell>
          <cell r="KB10">
            <v>80</v>
          </cell>
          <cell r="KC10">
            <v>80</v>
          </cell>
          <cell r="KD10">
            <v>80</v>
          </cell>
          <cell r="KE10" t="str">
            <v>No Programó</v>
          </cell>
          <cell r="KF10" t="str">
            <v/>
          </cell>
          <cell r="KG10">
            <v>100</v>
          </cell>
          <cell r="KH10" t="str">
            <v/>
          </cell>
          <cell r="KI10" t="str">
            <v/>
          </cell>
          <cell r="KJ10">
            <v>100</v>
          </cell>
          <cell r="KK10" t="str">
            <v/>
          </cell>
          <cell r="KL10" t="str">
            <v/>
          </cell>
          <cell r="KM10">
            <v>100</v>
          </cell>
          <cell r="KN10" t="str">
            <v/>
          </cell>
          <cell r="KO10" t="str">
            <v/>
          </cell>
          <cell r="KP10" t="str">
            <v/>
          </cell>
          <cell r="KQ10" t="str">
            <v>No Programó</v>
          </cell>
          <cell r="KR10" t="str">
            <v>No Programó</v>
          </cell>
          <cell r="KS10">
            <v>100</v>
          </cell>
          <cell r="KT10">
            <v>100</v>
          </cell>
          <cell r="KU10">
            <v>100</v>
          </cell>
          <cell r="KV10">
            <v>100</v>
          </cell>
          <cell r="KW10">
            <v>100</v>
          </cell>
          <cell r="KX10">
            <v>100</v>
          </cell>
          <cell r="KY10">
            <v>100</v>
          </cell>
          <cell r="KZ10" t="str">
            <v/>
          </cell>
          <cell r="LA10" t="str">
            <v/>
          </cell>
          <cell r="LB10" t="str">
            <v/>
          </cell>
          <cell r="LC10">
            <v>100</v>
          </cell>
          <cell r="LD10" t="str">
            <v>7868_1</v>
          </cell>
          <cell r="LE10" t="str">
            <v>1. Fortalecer el Sistema de coordinación y articulación institucional interna y externa.</v>
          </cell>
          <cell r="LF10">
            <v>100</v>
          </cell>
          <cell r="LG10">
            <v>71.1111111111111</v>
          </cell>
          <cell r="LH10" t="str">
            <v/>
          </cell>
          <cell r="LI10" t="str">
            <v/>
          </cell>
          <cell r="LJ10">
            <v>100</v>
          </cell>
          <cell r="LK10">
            <v>69.937222222222218</v>
          </cell>
          <cell r="LL10">
            <v>9110519000</v>
          </cell>
          <cell r="LM10">
            <v>8689229319</v>
          </cell>
          <cell r="LN10">
            <v>5444046646</v>
          </cell>
          <cell r="LO10">
            <v>691592795</v>
          </cell>
          <cell r="LP10">
            <v>691592795</v>
          </cell>
          <cell r="LQ10" t="str">
            <v>No Programó</v>
          </cell>
          <cell r="LR10" t="str">
            <v>No Programó</v>
          </cell>
          <cell r="LS10">
            <v>9</v>
          </cell>
          <cell r="LT10">
            <v>0</v>
          </cell>
          <cell r="LU10">
            <v>0</v>
          </cell>
          <cell r="LV10">
            <v>13.5</v>
          </cell>
          <cell r="LW10">
            <v>0</v>
          </cell>
          <cell r="LX10">
            <v>0</v>
          </cell>
          <cell r="LY10">
            <v>13.5</v>
          </cell>
          <cell r="LZ10" t="str">
            <v/>
          </cell>
          <cell r="MA10" t="str">
            <v/>
          </cell>
          <cell r="MB10" t="str">
            <v/>
          </cell>
          <cell r="MC10">
            <v>36</v>
          </cell>
          <cell r="MD10">
            <v>36</v>
          </cell>
          <cell r="ME10">
            <v>76</v>
          </cell>
          <cell r="MF10" t="str">
            <v>No aplica</v>
          </cell>
          <cell r="MG10" t="str">
            <v>No aplica</v>
          </cell>
          <cell r="MH10" t="str">
            <v>Oportuno: Se radica en los tiempos establecidos por la Oficina Asesora de Planeación - OAP</v>
          </cell>
          <cell r="MI10" t="str">
            <v>Oportuno: Se radica en los tiempos establecidos por la Oficina Asesora de Planeación - OAP</v>
          </cell>
          <cell r="MJ10" t="str">
            <v>Oportuno: Se radica en los tiempos establecidos por la Oficina Asesora de Planeación - OAP</v>
          </cell>
          <cell r="MK10" t="str">
            <v>Oportuno: Se radica en los tiempos establecidos por la Oficina Asesora de Planeación - OAP</v>
          </cell>
          <cell r="ML10" t="str">
            <v>Oportuno: Se radica en los tiempos establecidos por la Oficina Asesora de Planeación - OAP</v>
          </cell>
          <cell r="MM10" t="str">
            <v>Oportuno: Se radica en los tiempos establecidos por la Oficina Asesora de Planeación - OAP</v>
          </cell>
          <cell r="MN10">
            <v>0</v>
          </cell>
          <cell r="MO10">
            <v>0</v>
          </cell>
          <cell r="MP10">
            <v>0</v>
          </cell>
          <cell r="MQ10">
            <v>0</v>
          </cell>
          <cell r="MR10" t="str">
            <v>No aplica</v>
          </cell>
          <cell r="MS10" t="str">
            <v>No aplica</v>
          </cell>
          <cell r="MT10" t="str">
            <v>Oportunidad de mejora: La información de avance de la magnitud consignada en el reporte del periodo, respecto a la programación realizada, la información cualitativa presentada, las actividades establecidas (si aplica) y los soportes presentados, presenta</v>
          </cell>
          <cell r="MU10" t="str">
            <v>No aplica</v>
          </cell>
          <cell r="MV10" t="str">
            <v>No aplica</v>
          </cell>
          <cell r="MW10" t="str">
            <v>Oportunidad de mejora: La información de avance de la magnitud consignada en el reporte del periodo, respecto a la programación realizada, la información cualitativa presentada, las actividades establecidas (si aplica) y los soportes presentados, presenta</v>
          </cell>
          <cell r="MX10" t="str">
            <v>No aplica</v>
          </cell>
          <cell r="MY10" t="str">
            <v>No aplica</v>
          </cell>
          <cell r="MZ10">
            <v>0</v>
          </cell>
          <cell r="NA10">
            <v>0</v>
          </cell>
          <cell r="NB10">
            <v>0</v>
          </cell>
          <cell r="NC10">
            <v>0</v>
          </cell>
          <cell r="ND10" t="str">
            <v>No Programó</v>
          </cell>
          <cell r="NE10" t="str">
            <v>No Programó</v>
          </cell>
          <cell r="NF10">
            <v>100</v>
          </cell>
          <cell r="NG10">
            <v>100</v>
          </cell>
          <cell r="NH10">
            <v>100</v>
          </cell>
          <cell r="NI10">
            <v>100</v>
          </cell>
          <cell r="NJ10">
            <v>100</v>
          </cell>
          <cell r="NK10">
            <v>100</v>
          </cell>
          <cell r="NL10">
            <v>100</v>
          </cell>
          <cell r="NM10" t="str">
            <v/>
          </cell>
          <cell r="NN10" t="str">
            <v/>
          </cell>
          <cell r="NO10" t="str">
            <v/>
          </cell>
          <cell r="NP10" t="str">
            <v>El presupuesto se encuentra de acuerdo a las herramientas oficiales y su ejecucición es acorde a lo programado</v>
          </cell>
          <cell r="NQ10" t="str">
            <v>El presupuesto se encuentra de acuerdo a las herramientas oficiales y su ejecucición es acorde a lo programado</v>
          </cell>
          <cell r="NR10" t="str">
            <v>El presupuesto se encuentra de acuerdo a las herramientas oficiales y su ejecucición es acorde a lo programado</v>
          </cell>
          <cell r="NS10" t="str">
            <v>El presupuesto se encuentra de acuerdo a las herramientas oficiales y su ejecucición es acorde a lo programado</v>
          </cell>
          <cell r="NT10" t="str">
            <v>El presupuesto se encuentra de acuerdo a las herramientas oficiales y su ejecucición es acorde a lo programado</v>
          </cell>
          <cell r="NU10" t="str">
            <v>El presupuesto se encuentra de acuerdo a las herramientas oficiales y su ejecucición es acorde a lo programado</v>
          </cell>
          <cell r="NV10" t="str">
            <v>El presupuesto se encuentra de acuerdo a las herramientas oficiales y su ejecucición es acorde a lo programado</v>
          </cell>
          <cell r="NW10" t="str">
            <v>El presupuesto se encuentra de acuerdo a las herramientas oficiales y su ejecucición es acorde a lo programado</v>
          </cell>
          <cell r="NX10">
            <v>0</v>
          </cell>
          <cell r="NY10">
            <v>0</v>
          </cell>
          <cell r="NZ10">
            <v>0</v>
          </cell>
          <cell r="OA10">
            <v>0</v>
          </cell>
          <cell r="OB10" t="str">
            <v>La meta no presenta dificultades identificadas</v>
          </cell>
          <cell r="OC10" t="str">
            <v>La meta no presenta dificultades identificadas</v>
          </cell>
          <cell r="OD10" t="str">
            <v>Los diferentes informes de avance e implementación que se programaron como entregables del plan de acción, debe contener los avances, evidenciados. Las acciones que se consignen en el libro Plan de Desarrollo, deben estar contenidas en el informe de implementación debidamente evidenciadas. Las cifras que se reporten deben estar sustentadas y coincidentes informes, libro y evidencias</v>
          </cell>
          <cell r="OE10" t="str">
            <v>La meta no programó avance para este periodo</v>
          </cell>
          <cell r="OF10" t="str">
            <v>La meta no programó avance para este periodo</v>
          </cell>
          <cell r="OG10" t="str">
            <v>Los diferentes informes de avance e implementación que se programaron como entregables del plan de acción, debe contener los avances, evidenciados. Las acciones que se consignen en el libro Plan de Desarrollo, deben estar contenidas en el informe de implementación debidamente evidenciadas. Las cifras que se reporten deben estar sustentadas y coincidentes informes, libro y evidencias</v>
          </cell>
          <cell r="OH10" t="str">
            <v>La meta no programó avance para este periodo</v>
          </cell>
          <cell r="OI10" t="str">
            <v>La meta no programó avance para este periodo</v>
          </cell>
          <cell r="OJ10">
            <v>0</v>
          </cell>
          <cell r="OK10">
            <v>0</v>
          </cell>
          <cell r="OL10">
            <v>0</v>
          </cell>
          <cell r="OM10">
            <v>0</v>
          </cell>
          <cell r="OP10" t="str">
            <v>PD21</v>
          </cell>
          <cell r="OQ10">
            <v>69</v>
          </cell>
          <cell r="OR10">
            <v>0</v>
          </cell>
          <cell r="OS10">
            <v>0</v>
          </cell>
          <cell r="OT10">
            <v>0</v>
          </cell>
          <cell r="OU10">
            <v>0</v>
          </cell>
          <cell r="OV10">
            <v>0</v>
          </cell>
          <cell r="OW10">
            <v>0</v>
          </cell>
          <cell r="OX10">
            <v>0</v>
          </cell>
          <cell r="OY10">
            <v>0</v>
          </cell>
          <cell r="OZ10">
            <v>0</v>
          </cell>
          <cell r="PA10">
            <v>0</v>
          </cell>
          <cell r="PB10">
            <v>0</v>
          </cell>
          <cell r="PC10">
            <v>0</v>
          </cell>
          <cell r="PD10">
            <v>0</v>
          </cell>
          <cell r="PE10">
            <v>0</v>
          </cell>
          <cell r="PF10">
            <v>0</v>
          </cell>
          <cell r="PG10">
            <v>0</v>
          </cell>
          <cell r="PH10">
            <v>0</v>
          </cell>
          <cell r="PI10">
            <v>0</v>
          </cell>
          <cell r="PJ10">
            <v>0</v>
          </cell>
          <cell r="PK10">
            <v>0</v>
          </cell>
          <cell r="PL10">
            <v>0</v>
          </cell>
          <cell r="PM10">
            <v>0</v>
          </cell>
          <cell r="PN10">
            <v>0</v>
          </cell>
          <cell r="PO10">
            <v>0</v>
          </cell>
          <cell r="PP10">
            <v>0</v>
          </cell>
          <cell r="PQ10">
            <v>0</v>
          </cell>
          <cell r="PR10">
            <v>752590</v>
          </cell>
          <cell r="PS10">
            <v>690840205</v>
          </cell>
          <cell r="PT10" t="str">
            <v>Meta Proyecto de Inversión</v>
          </cell>
        </row>
        <row r="11">
          <cell r="A11" t="str">
            <v>PD22</v>
          </cell>
          <cell r="B11">
            <v>7868</v>
          </cell>
          <cell r="C11" t="str">
            <v>7868_3</v>
          </cell>
          <cell r="D11">
            <v>2020110010191</v>
          </cell>
          <cell r="E11" t="str">
            <v>Un nuevo contrato social y ambiental para la Bogotá del siglo XXI</v>
          </cell>
          <cell r="F11" t="str">
            <v>5. Construir Bogotá región con gobierno abierto, transparente y ciudadanía consciente.</v>
          </cell>
          <cell r="G11" t="str">
            <v>56. Gestión Pública Efectiva</v>
          </cell>
          <cell r="H11" t="str">
            <v xml:space="preserve">Fortalecer las capacidades institucionales para una Gestión pública efectiva y articulada, orientada a la generación de valor público para los grupos de interés. </v>
          </cell>
          <cell r="I11" t="str">
            <v>1. Fortalecer el Sistema de coordinación y articulación institucional interna y externa.</v>
          </cell>
          <cell r="J11" t="str">
            <v>Desarrollo Institucional para una Gestión Pública Eficiente</v>
          </cell>
          <cell r="K11" t="str">
            <v>Subsecretaría Distrital de Fortalecimiento Institucional</v>
          </cell>
          <cell r="L11" t="str">
            <v>Gloria Patricia Rincón Mazo</v>
          </cell>
          <cell r="M11" t="str">
            <v>Subsecretaria Distrital de Fortalecimiento Institucional</v>
          </cell>
          <cell r="N11" t="str">
            <v>Dirección Distrital de Relaciones Internacionales</v>
          </cell>
          <cell r="O11" t="str">
            <v>Luz Amparo Medina Gerena</v>
          </cell>
          <cell r="P11" t="str">
            <v>Directora Distrital de Relaciones Internacionales</v>
          </cell>
          <cell r="Q11" t="str">
            <v>Blanca Leonor Losada Romero</v>
          </cell>
          <cell r="R11" t="str">
            <v>Eliana Pedraza</v>
          </cell>
          <cell r="S11" t="str">
            <v>3. Implementar 100 porciento del plan de articulación de la gestión internacional del Distrito.</v>
          </cell>
          <cell r="T11" t="str">
            <v>Implementar 100 porciento del plan de articulación de la gestión internacional del Distrito.</v>
          </cell>
          <cell r="AB11" t="str">
            <v>21.1. Porcentaje de avance en la implementación del plan de articulación de la gestión internacional del Distrito.</v>
          </cell>
          <cell r="AC11" t="str">
            <v>3. Implementar 100 porciento del plan de articulación de la gestión internacional del Distrito.</v>
          </cell>
          <cell r="AG11" t="str">
            <v>17. Alianzas para Lograr los Objetivos</v>
          </cell>
          <cell r="AH11" t="str">
            <v>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v>
          </cell>
          <cell r="AI11" t="str">
            <v xml:space="preserve">PD_PMR: 21.1. Porcentaje de avance en la implementación del plan de articulación de la gestión internacional del Distrito.; PD_Meta Proyecto: 3. Implementar 100 porciento del plan de articulación de la gestión internacional del Distrito.; PD_Objetivo de Desarrollo Sostenible: 17. Alianzas para Lograr los Objetivos; PD_Código y denominación Meta ODS: 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 </v>
          </cell>
          <cell r="AJ11">
            <v>0</v>
          </cell>
          <cell r="AK11">
            <v>44055</v>
          </cell>
          <cell r="AL11">
            <v>1</v>
          </cell>
          <cell r="AM11">
            <v>2023</v>
          </cell>
          <cell r="AN11" t="str">
            <v xml:space="preserve">El indicador permite medir la implementación del plan de articulación de la gestión internacional del Distrito en el marco del aprovechamiento de la información, la articulación intersectorial de la Administración Distrital y la formalización de instrumentos de apoyo internacional </v>
          </cell>
          <cell r="AO11" t="str">
            <v>Posicionamiento de Bogotá como referente global en el avance y cumplimiento de los Objetivos de Desarrollo Sostenible por medio de la consolidación de alianzas que den valor agregado a las políticas públicas y la gestión distrital.</v>
          </cell>
          <cell r="AP11">
            <v>2020</v>
          </cell>
          <cell r="AQ11">
            <v>2024</v>
          </cell>
          <cell r="AR11" t="str">
            <v>Creciente</v>
          </cell>
          <cell r="AS11" t="str">
            <v>Eficiencia</v>
          </cell>
          <cell r="AT11" t="str">
            <v>Porcentaje</v>
          </cell>
          <cell r="AU11" t="str">
            <v>Producto</v>
          </cell>
          <cell r="AV11">
            <v>2020</v>
          </cell>
          <cell r="AW11" t="str">
            <v>N/D</v>
          </cell>
          <cell r="AX11" t="str">
            <v>N/D</v>
          </cell>
          <cell r="AY11">
            <v>0</v>
          </cell>
          <cell r="AZ11">
            <v>1</v>
          </cell>
          <cell r="BA11">
            <v>0</v>
          </cell>
          <cell r="BB11" t="str">
            <v>La medición del indicador se da de acuerdo con el avance de los 3 componente del plan de articulación (Aprovechamiento de la información, Formalización de Alianzas y Articulación Intersectorial).</v>
          </cell>
          <cell r="BC11" t="str">
            <v>(Sumatoria del porcentaje ejecutado del plan de articulación de la gestión internacional del Distrito / porcentaje programado del plan de articulación de la gestión internacional del Distrito para la vigencia) *porcentaje de la meta programada para la vigencia + porcentaje ejecutado vigencia anterior.</v>
          </cell>
          <cell r="BD11" t="str">
            <v>porcentaje ejecutado del plan de articulación de la gestión internacional del Distrito</v>
          </cell>
          <cell r="BE11" t="str">
            <v>porcentaje programado del plan de articulación de la gestión internacional del Distrito</v>
          </cell>
          <cell r="BF11" t="str">
            <v xml:space="preserve">Soportes reportados en el formato 1006 "Programación y seguimiento a metas e indicadores del plan de desarrollo" para la vigencia
 </v>
          </cell>
          <cell r="BG11">
            <v>3</v>
          </cell>
          <cell r="BH11">
            <v>45212</v>
          </cell>
          <cell r="BI11"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11" t="str">
            <v>Establecer variables 1 y/o 2 numéricas</v>
          </cell>
          <cell r="BK11">
            <v>100</v>
          </cell>
          <cell r="BL11">
            <v>5</v>
          </cell>
          <cell r="BM11">
            <v>35</v>
          </cell>
          <cell r="BN11">
            <v>65</v>
          </cell>
          <cell r="BO11">
            <v>95</v>
          </cell>
          <cell r="BP11">
            <v>100</v>
          </cell>
          <cell r="BQ11">
            <v>1725508702</v>
          </cell>
          <cell r="BR11">
            <v>230831627</v>
          </cell>
          <cell r="BS11">
            <v>427296235</v>
          </cell>
          <cell r="BT11">
            <v>470042536</v>
          </cell>
          <cell r="BU11">
            <v>330338304</v>
          </cell>
          <cell r="BV11">
            <v>267000000</v>
          </cell>
          <cell r="BW11">
            <v>5</v>
          </cell>
          <cell r="BX11">
            <v>35</v>
          </cell>
          <cell r="BY11">
            <v>65</v>
          </cell>
          <cell r="BZ11">
            <v>95</v>
          </cell>
          <cell r="CA11">
            <v>30</v>
          </cell>
          <cell r="CB11">
            <v>30</v>
          </cell>
          <cell r="CC11">
            <v>30</v>
          </cell>
          <cell r="CD11">
            <v>217239567</v>
          </cell>
          <cell r="CE11">
            <v>217239567</v>
          </cell>
          <cell r="CF11">
            <v>427296235</v>
          </cell>
          <cell r="CG11">
            <v>427296235</v>
          </cell>
          <cell r="CH11">
            <v>470042536</v>
          </cell>
          <cell r="CI11">
            <v>470042536</v>
          </cell>
          <cell r="CJ11">
            <v>5</v>
          </cell>
          <cell r="CK11">
            <v>35</v>
          </cell>
          <cell r="CL11">
            <v>65</v>
          </cell>
          <cell r="CM11">
            <v>87</v>
          </cell>
          <cell r="CN11" t="str">
            <v>Suma</v>
          </cell>
          <cell r="CO11">
            <v>0</v>
          </cell>
          <cell r="CP11">
            <v>0</v>
          </cell>
          <cell r="CQ11">
            <v>7</v>
          </cell>
          <cell r="CR11">
            <v>0</v>
          </cell>
          <cell r="CS11">
            <v>0</v>
          </cell>
          <cell r="CT11">
            <v>7</v>
          </cell>
          <cell r="CU11">
            <v>0</v>
          </cell>
          <cell r="CV11">
            <v>0</v>
          </cell>
          <cell r="CW11">
            <v>8</v>
          </cell>
          <cell r="CX11">
            <v>0</v>
          </cell>
          <cell r="CY11">
            <v>0</v>
          </cell>
          <cell r="CZ11">
            <v>8</v>
          </cell>
          <cell r="DA11">
            <v>95</v>
          </cell>
          <cell r="DB11">
            <v>87</v>
          </cell>
          <cell r="DC11">
            <v>22</v>
          </cell>
          <cell r="DD11">
            <v>22</v>
          </cell>
          <cell r="DE11">
            <v>0</v>
          </cell>
          <cell r="DF11">
            <v>0</v>
          </cell>
          <cell r="DG11">
            <v>7</v>
          </cell>
          <cell r="DH11">
            <v>0</v>
          </cell>
          <cell r="DI11">
            <v>0</v>
          </cell>
          <cell r="DJ11">
            <v>7</v>
          </cell>
          <cell r="DK11">
            <v>0</v>
          </cell>
          <cell r="DL11">
            <v>0</v>
          </cell>
          <cell r="DM11">
            <v>8</v>
          </cell>
          <cell r="DN11">
            <v>0</v>
          </cell>
          <cell r="DO11">
            <v>0</v>
          </cell>
          <cell r="DP11">
            <v>8</v>
          </cell>
          <cell r="DQ11">
            <v>30</v>
          </cell>
          <cell r="DR11">
            <v>0</v>
          </cell>
          <cell r="DS11">
            <v>0</v>
          </cell>
          <cell r="DT11">
            <v>7</v>
          </cell>
          <cell r="DU11">
            <v>0</v>
          </cell>
          <cell r="DV11">
            <v>0</v>
          </cell>
          <cell r="DW11">
            <v>7</v>
          </cell>
          <cell r="DX11">
            <v>0</v>
          </cell>
          <cell r="DY11">
            <v>0</v>
          </cell>
          <cell r="DZ11">
            <v>8</v>
          </cell>
          <cell r="EA11">
            <v>0</v>
          </cell>
          <cell r="EB11">
            <v>0</v>
          </cell>
          <cell r="EC11">
            <v>0</v>
          </cell>
          <cell r="ED11">
            <v>22</v>
          </cell>
          <cell r="EE11">
            <v>22</v>
          </cell>
          <cell r="EF11">
            <v>0</v>
          </cell>
          <cell r="EG11">
            <v>0</v>
          </cell>
          <cell r="EH11"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EI11">
            <v>0</v>
          </cell>
          <cell r="EJ11">
            <v>0</v>
          </cell>
          <cell r="EK11"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EL11">
            <v>0</v>
          </cell>
          <cell r="EM11">
            <v>0</v>
          </cell>
          <cell r="EN11"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EO11">
            <v>0</v>
          </cell>
          <cell r="EP11">
            <v>0</v>
          </cell>
          <cell r="EQ11"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ER11">
            <v>0</v>
          </cell>
          <cell r="ES11">
            <v>0</v>
          </cell>
          <cell r="ET11"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EU11">
            <v>0</v>
          </cell>
          <cell r="EV11">
            <v>0</v>
          </cell>
          <cell r="EW11"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EX11">
            <v>0</v>
          </cell>
          <cell r="EY11">
            <v>0</v>
          </cell>
          <cell r="EZ11"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FA11">
            <v>0</v>
          </cell>
          <cell r="FB11">
            <v>0</v>
          </cell>
          <cell r="FC11">
            <v>0</v>
          </cell>
          <cell r="FD11">
            <v>312733000</v>
          </cell>
          <cell r="FE11">
            <v>312733000</v>
          </cell>
          <cell r="FF11">
            <v>312733000</v>
          </cell>
          <cell r="FG11">
            <v>312733000</v>
          </cell>
          <cell r="FH11">
            <v>312733000</v>
          </cell>
          <cell r="FI11">
            <v>312733000</v>
          </cell>
          <cell r="FJ11">
            <v>312733000</v>
          </cell>
          <cell r="FK11">
            <v>312733000</v>
          </cell>
          <cell r="FL11">
            <v>312733000</v>
          </cell>
          <cell r="FM11">
            <v>312733000</v>
          </cell>
          <cell r="FN11">
            <v>312733000</v>
          </cell>
          <cell r="FO11">
            <v>312733000</v>
          </cell>
          <cell r="FP11">
            <v>312733000</v>
          </cell>
          <cell r="FQ11">
            <v>312733000</v>
          </cell>
          <cell r="FR11">
            <v>312733000</v>
          </cell>
          <cell r="FS11">
            <v>312733000</v>
          </cell>
          <cell r="FT11">
            <v>312733000</v>
          </cell>
          <cell r="FU11">
            <v>312733000</v>
          </cell>
          <cell r="FV11">
            <v>312733000</v>
          </cell>
          <cell r="FW11">
            <v>312733000</v>
          </cell>
          <cell r="FX11">
            <v>312733000</v>
          </cell>
          <cell r="FY11">
            <v>330338304</v>
          </cell>
          <cell r="FZ11">
            <v>0</v>
          </cell>
          <cell r="GA11">
            <v>0</v>
          </cell>
          <cell r="GB11">
            <v>0</v>
          </cell>
          <cell r="GC11">
            <v>330338304</v>
          </cell>
          <cell r="GD11">
            <v>312732035</v>
          </cell>
          <cell r="GE11">
            <v>312732035</v>
          </cell>
          <cell r="GF11">
            <v>312732035</v>
          </cell>
          <cell r="GG11">
            <v>312732035</v>
          </cell>
          <cell r="GH11">
            <v>312732035</v>
          </cell>
          <cell r="GI11">
            <v>312732035</v>
          </cell>
          <cell r="GJ11">
            <v>312732035</v>
          </cell>
          <cell r="GK11">
            <v>312732035</v>
          </cell>
          <cell r="GL11">
            <v>323305792</v>
          </cell>
          <cell r="GM11">
            <v>0</v>
          </cell>
          <cell r="GN11">
            <v>0</v>
          </cell>
          <cell r="GO11">
            <v>0</v>
          </cell>
          <cell r="GP11">
            <v>323305792</v>
          </cell>
          <cell r="GQ11">
            <v>0</v>
          </cell>
          <cell r="GR11">
            <v>8088923</v>
          </cell>
          <cell r="GS11">
            <v>36519108</v>
          </cell>
          <cell r="GT11">
            <v>64949293</v>
          </cell>
          <cell r="GU11">
            <v>93379478</v>
          </cell>
          <cell r="GV11">
            <v>121809663</v>
          </cell>
          <cell r="GW11">
            <v>150239848</v>
          </cell>
          <cell r="GX11">
            <v>178670033</v>
          </cell>
          <cell r="GY11">
            <v>207100218</v>
          </cell>
          <cell r="GZ11">
            <v>0</v>
          </cell>
          <cell r="HA11">
            <v>0</v>
          </cell>
          <cell r="HB11">
            <v>0</v>
          </cell>
          <cell r="HC11">
            <v>207100218</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t="str">
            <v xml:space="preserve">En el marco de plan de desarrollo “un nuevo contrato social y ambiental para la Bogotá del siglo XXI” como parte de la implementación del plan de articulación de la gestión internacional del Distrito en lo corrido de la vigencia 2023 se han logrado: 
1.	APROVECHAMIENTO DE LA INFORMACIÓN DE RELACIONAMIENTO Y LA COOPERACIÓN INTERNACIONAL
Se adelantaron pruebas al diseño de imagen, accesibilidad, operación acorde a las necesidades, determinación de los roles, la operación, accesibilidad, creación de usuarios por parte del Rol Administrador, creación de usuario de Sector, creación de usuario Enlace Central; para cada una de estas instancias se procedió a dar inicio a una interacción, verificando que los campos necesarios estuviesen habilitados y con la información necesaria para dar inicio al registro de la interacción.
Igualmente, como parte de la gestión de la administración de la matriz de relacionamiento se han logrado registro de 556 interacciones donde se identifican organismos internacionales, redes de ciudad, alcaldías de ciudades en todo el mundo y cuerpo diplomático acreditado en Colombia.
2.	DESARROLLAR INSTRUMENTOS PARA FORMALIZAR LAS RELACIONES CON ACTORES INTERNACIONALES
Durante lo corrido de la vigencia se han realizado las siguientes acciones:
Presentación a la convocatoria UCCI 2023, ejercicio que se realizó con el Sector Ambiente.
Suscripción de un Mou, entre el Departamento Administrativo de la Defensoría del Espacio Público y la Agencia Metropolitana de Control del Distrito Metropolitano de Quito 
Articulación entre USAID y la alcaldesa para tratar las situaciones de movilidad humana de colombianos inadmitidos en los Estados Unidos. La intensión es buscar acciones conjuntas en beneficio de poblaciones vulnerables de la ciudad. 
Se han realizado acciones con la Cámara de Comercio de Bogotá logrando un patrocinio financio en los equipos de traducción simultánea con nuestros aliados internacionales que no son hablantes del español. (PPT Cámara de Comercio, evidencia reunion_CCB)
Se realizó la coordinación y acompañamiento en la reunión entre la Embajada de Estados Unidos y el Secretario Distrital de Seguridad de Bogotá, para articular las acciones de empalme del proyecto de acreditación de la Cárcel Distrital de Bogotá durante el cierre de administración, este es un convenio de gran importancia en temas de seguridad de la ciudad, buscando su reacreditación figura necesaria para lograr un mayor recurso financiero por cooperación internacional.(Ficha reunión cárcel distrital) *La Sección de Asuntos Antinarcóticos y Aplicación de la Ley (INL por su sigla en inglés) trabaja por la seguridad local de los estadounidenses combatiendo el crimen internacional, las drogas ilícitas y la inestabilidad en otros países, en alianza con ellos.
En conjunto con la Secretaría de Movilidad y el Institute for Transportation and Development Policy (ITDP), se realizó el evento Mobilize Learning Lab 2023 el cual tiene por objetivo ser un escenario de dialogo e intercambio de ideas críticas sobre el futuro del transporte público donde la alcaldesa realizará la apertura del evento y la Secretaría de Movilidad participará en los grupos de trabajo compartiendo experiencias, logros y apuestas de los proyectos de Bogotá en temas como el Plan de Movilidad Multimodal y Sostenible de la ciudad. Este evento contó con una participación de 130 participantes. (Brief Mobilize Lab 2023)
Se coordinó una visita atendida por la empresa “La Rolita”, los participantes corresponden a directivos de alto nivel del Banco Interamericano de Desarrollo. La intención fue la de conocer los avances en la operación soportada por la infraestructura existente, visibilizando lo innovador del modelo de gestión de esta empresa distrital líder en el mercado. (Registro fotográfico visita a la rolita del BID)
Se coordinó el desarrollo de una reunión exploratoria entre la Agencia de Cooperación Coreana (KOTRA) y la Secretaría de Movilidad - SDM y la empresa de Transmilenio SA, para explorar oportunidades de colaboración en materia de electrificación de la flota y proyectos de hidrógeno. (Cooperación Coreana KOTRA)
Se articuló un acompañamiento para el desarrollo de una asistencia técnica entre una delegación del Ministerio de Transporte y Medio Ambiente de Ruanda con la SDM y TMSA, sobre movilidad eléctrica. La secretaría de movilidad y Transmilenio realizaron presentaciones sobre el funcionamiento y ventajas del modelo eléctrico. La intensión es gestionar un instrumento de cooperación que beneficie el sector movilidad. (Agenda y Solicitud Visita Delegación Ruanda es_TRADUCIDO, Agenda y Solicitud Visita Delegación Ruanda)
Se articuló una reunión entre la Biblioteca de Guangzhou con la SCRD. Donde se logró hacer un Intercambio de actividades, en especial sobre el año nuevo chino en búsqueda de planificar una exposición fotográfica en línea sobre este tema. De igual manera se habló sobre el concurso internacional Juvenil de la Biblioteca de Guangzhou enmarcado en el diseño de marcapáginas para jóvenes en 2023 y por último se identificó la posibilidad de un Intercambio de libros, Estos puntos se está comprobando la viabilidad por requerirse la firma de un MOU. (Mail de Intercambio de experiencia en Bibliotecas con Guangzhou y la SCRD)
Carta de intención para la participación en fase III de alianza de ciudades saludables con el fin de continuar implementando intervenciones de alto impacto para promover entornos alimentarios saludables en los colegios de la ciudad. 
Documento por medio del cual se expresa la intención de la ciudad de Bogotá para hacer parte del movimiento de municipios, ciudades y comunidades saludables de las Américas (MCCS), con el fin de participar en la plataforma regional Movimiento de Municipios, Ciudades y Comunidades Saludables de las Américas (MCCS), la cual se sustenta en el reconocimiento de los gobiernos locales como espacios promotores de la salud y la equidad propicios para la innovación, la acción intersectorial y la participación comunitaria.
Carta de incorporación red Ibercultura viva de ciudades y Gobiernos locales mediante el cual se expresa el interés y voluntad de la ciudad de Bogotá- Colombia, de incorporarse a la red, a través de la Secretaría de Cultura, Recreación y Deporte, como la entidad que será responsable de adelantar las acciones y contribuciones necesarias que permitan por un lado aportar a los objetivos y el logro de resultados de la Red, así como a fortalecer las iniciativas estratégicas de la ciudad para lograr ciudades más equitativas, incluyentes y resilientes.
3.	 PLAN DE RELACIONAMIENTO Y COOPERACIÓN INTERNACIONAL DEL DISTRITO: Durante el primer trimestre se han se han gestionado la suma de $4.992.506.697. 
En el primer trimestre la Dirección Distrital de Relaciones Internacionales realizó varias acciones para el fortalecimiento en la implementación del plan de relacionamiento y cooperación:
Una de las más representativas fue la de acompañar la Celebración del Natalicio del Emperador de Japón en nombre de la Alcaldía de Bogotá, el principal beneficio, fue estrechar vínculos con el Japón para futuras líneas de cooperación.
En este periodo la Dirección Distrital de Relaciones Internacionales realizó varias acciones para fortalecer la implementación del plan de relacionamiento y cooperación, una de las que más se destaca es el seguimiento, liderazgo y acompañamiento a los proyectos de la red de ciudades UCCI desarrollados en 2023, en esta oportunidad el Sector ambiente ha sido el beneficiado, no solo por liderar un proyecto de estas características, sino ser ciudad aliada con Sao Paulo. De la misma manera con la ciudad de Quito desde la secretaria general y Secretaria de Planeación acompañamos en un proyecto basado en la agenda 2030, el avance de los ODS.
En este componente la DDRI realizó acompañamiento a IDARTES para lograr enviar un delegado a la ciudad de la Habana con el objetivo de alinear la formulación en la propuesta del proyecto de IDARTES denominado “ Fortalecimiento de cadenas de agentes del ecosistema artístico y cultural para la descentralización y ampliación de nodos y redes colaborativas en Bogotá”, 
De la misma manera, ha realizado la articulación entre la Agencia Presidencial de Cooperacion – APC y el Ministerio de Relaciones exteriores para lograr avanzar en esta finalidad. (Comixta Cuba IDARTES)
logros alcanzados: estas acciones fortalecen el relacionamiento de la ciudad, exactamente en la aplicación de convocatorias de la Agencia presidencial de Cooperación, estas acciones logran atraer recursos técnicos y financieros para el desarrollo de actividades afines para lograr el plan de internacionalización establecido desde la Secretaria General. 1 Avances en materia de aprovechamiento de la información.
Durante el periodo julio - septiembre  se gestionaron  187 acciones de relacionamiento y cooperación, El sector Mujer fue el sector que más acciones  de cooperación y relaconamiento manejó (48) , las cuales se orientaron a los programas de . Igualdad de oportunidades y desarrollo de capacidades para las mujeres,  Sistema Distrital del Cuidado y Promoción de la igualdad y  el desarrollo de capacidades y el reconocimiento de las mujeres
En el sector educación se gestionaron 30 acciones de relacionamiento y cooperación las cuales se orientaron a los programas jóvenes con capacidades: Proyecto de vida para la ciudadanía, la innovación y el trabajo del siglo XXI,  Educación inicial: Bases sólidas para la vida y Bogotá, referente en cultura, deporte, recreación y actividad física, con parques para el desarrollo y la salud.
</v>
          </cell>
          <cell r="IE11" t="str">
            <v/>
          </cell>
          <cell r="IF11" t="str">
            <v/>
          </cell>
          <cell r="IG11" t="str">
            <v/>
          </cell>
          <cell r="IH11" t="str">
            <v xml:space="preserve">Acción realizada:
Logros: Se destaca los avances en la implementación del sistema SIBI, la consolidación y participación en la convocatoria UCCI 2023,
3,1 En tal sentido durante el mes de febrero, se realizaron las siguientes actividades, tales como: 
1.- Continuación revisión y ajustes de la matriz consolidada y realizaron de reuniones de pruebas del sistema SIBI con el equipo tecnico de OTIC
3,2 Se realizo la gestión con las diferentes entidades distritales, asi como con ciudades para la presentación a la convocatoria UCCI 2023, ejercicio que se realizó con el Sector Sector Ambiente.
3,3 En este periodo la Dirección Distrital de Relaciones Internacionales realizó varias acciones para el fortalecimiento en la implementación del plan de relacionamiento y cooperación:
Una de las mas reppresentativas fue la de acompañar la Celebración del Natalicio del Emperador de Japón en nombre de la Alcaldía de Bogotá, el principal beneficio, fue estrechar vinculos con el Japon para futuras lineas de cooperación
</v>
          </cell>
          <cell r="II11" t="str">
            <v xml:space="preserve">Accionea realizadas:
Logros: Se destaca los avances en la implementación del sistema SIBI en ambiente de pruebas, así como las mejoras realizadas a la matriz de relacionamiento, lo que fortalece la herramienta en la toma de decisiones con enfoque estratégico.
 3.1   En la parametrización y mejora continua de la Matriz de Relacionamiento se realizó las siguientes actividades:
3.1.1 Creación carpetas para cada enlace a fin de consolidar la matriz por trimestres. 
3.1.2 Registro de las interacciones del primer trimestre 2023 en el formato matriz 2023.
3.1.3 Dentro de los avances en la implementación del sistema SIBI, se realizó una reunión en conjunto entre la DDRI y la OTIC, con la intensión de avanzar en la implementación del sistema SIBI, se destaca el avance al tener claro la interacción en ambiente de pruebas donde los ingenieros de OTIC explican las funcionalidades.
3.2 logros, En el trimestre se realizaron 78 interacciones con diferentes actores internacionales y los sectores del Distrito Capital, se destacan 21 interacciones relativas a acciones de cooperación realizadas con el acompañamiento  DDRI orientadas a contribuir con el fortalecimiento de los sistemas de salud, intercambio de experiencias  y metodologías   en gestión urbana, estrategias de seguridad  ciudadana, suministristro de agua potable y tratamiento de aguas residuales, inclusión socio económica dirigado a las poblaciones vulnerables y movilidad segura y sostenible dichas acciones se efectuaron con  actores internacionales de las nacionalidades de Europa, Norteamérica, Asia, Centroamérica y América latina, con estas actividades se dan avances en el plan de internacionalización de la ciudad.  
3,2,1 Matriz interacciones
3,2,2 Soportes interacciones
3.3 En este periodo la Dirección Distrital de Relaciones Internacionales se destaca es el seguimiento, liderazgo y acompañamiento a los proyectos de la red de ciudades  UCCI desarrollamos en 2023, en esta oportunidad el Sector ambiente ha sido el beneficiado, no solo por liderar un proyecto de estas características, sino ser ciudad aliada con Sao Paulo. 
</v>
          </cell>
          <cell r="IJ11" t="str">
            <v xml:space="preserve">1. Avances en materia de aprovechamiento de información.  Con base en las verificaciones efectuadas al ambiente de pruebas de la aplicación SIBI se realizaron 13 requerimientos a la OTIC de los cuales 8 están en proceso de realización. 
2. Avances en materia de formalización de alianzas con actores internacionales. Para el mes de abril la DDRI gestionó 34 interacciones de cooperación con los sectores de cultura, planeación, ambiente, mujer, educación, habitad. Entre las interacciones de cooperación más destacadas se encuentran:
- La DDRI participó en la articulación de la segunda visita de los alcaldes de Brasil de los siguientes municipios : Cupira, Toritama,Vitória De Santo Antão, Serra Talhada,Gravatá, Cumaru,Moura Baterias,e Curitiba,Cachoeiro de Itapemirim,  la visita contó con la participación del  Gerente de Transmilenio, el director del Idipron y un representante de la DDRI, el objetivo de esta fue conocer la infraestructura de movilidad  de Bogotá y las acciones sociales que se han desarrollado con los habitantes de la calle. 
- La DDRI participó en la articulación y recorrido de  la visita de una  delegación de 25 personas integrantes de Usaid y del operador de Usaid en el Salvador, cuyo objetivo fue intercambiar conocimiento sobre iniciativas como: renovación de plazas tradicionales, distrito creativo, renovación urbana,  metrocable - renovación de transporte en comunidades marginales y Distrito creativo San Felipe
3. Fortalecimiento del relacionamiento  en el Distrito. 
Para el mes de abril la DDRI gestionó  interacciones de cooperación con los sectores de cultura, planeación, ambiente, mujer, educación y habitad, estas estuvieron orientadas a contribuir con el fortalecimiento de los sistemas de salud, intercambio de experiencias  y metodologías   en gestión urbana, estrategias de seguridad  ciudadana, suministro de agua potable y tratamiento de aguas residuales, inclusión socio económica dirigido a las poblaciones vulnerables y movilidad 
</v>
          </cell>
          <cell r="IK11" t="str">
            <v>Se realizaron las siguientes acciones relacionadas con la Implementación del sistema SIBI: 
3.1 Se han realizado reuniones entre la DDRI y OTIC  relacionadas con  ajustes en los  módulos de la aplicación  y la presentación front.</v>
          </cell>
          <cell r="IL11" t="str">
            <v xml:space="preserve">3.1. GENERAR ACCIONES PARA EL APROVECHAMIENTO DE LA INFORMACIÓN DE RELACIONAMIENTO Y LA COOPERACIÓN INTERNACIONAL
Acción realizada:
En tal sentido el avance al segundo trimestre, se destaca las siguientes actividades, tales como: 
A junio de 2023
La DDRI logro el registro de 369 interacciones con 226 actores internacionales en la herramienta de la matriz de relacionamiento donde se identifican organismos internacionales, redes de ciudad, alcaldías de ciudades en todo el mundo y cuerpo diplomático acreditado en Colombia.
Al corte de junio, se realizó una reunión con la OTIC donde se discutió el alcance del proyecto SIBI, en esta reunión el ingeniero designado por la OTIC informa sobre las dificultades, obstáculos y avances en los desarrollos programados para esta vigencia, sustenta la problemática por las limitaciones técnicas existentes y manifiesta que en la entidad existen otras funcionalidades con una mayor prioridad. Ante esta situación la DDRI resaltó la importancia de nuestro proyecto que busca aprovechar de manera más eficiente la información con los actores internaciones que actualmente tiene la ciudad en curso, así mismo la DDRI manifestó el sentido de legado de la actual administración con el proyecto.
logros alcanzados al 2do trimestre de 2023: A junio se realizaron 369 interacciones con diferentes actores internacionales, se destacan 219 interacciones que comprenden acciones de cooperación y posicionamiento realizadas con apoyo de la DDRI. Estas actividades dan muestra de los avances en el plan de internacionalización de la ciudad.
El número de las interacciones se genera, una vez la DDRI, realiza un proceso de depuración en los diferentes momentos de las acciones, esta medición permite establecer de manera clara el número total ajustado de acciones internacionales registradas.	   
3.2 DESARROLLAR INSTRUMENTOS PARA FORMALIZAR LAS RELACIONES CON ACTORES INTERNACIONALES
Se resaltan las diferentes acciones en la formalización de instrumentos con actores internacionales:
3.2.1 Formalización de alianzas con actores internacionales - Gestión de firmas de Cartas y Memorandos
En el segundo trimestre de 2023, se logró la suscripción de un Mou, entre el Departamento Administrativo de la Defensoría del Espacio Público y la Agencia Metropolitana de Control del Distrito Metropolitano de Quito 
(Ver en la Matriz 2023, Interacción a junio consecutivo No. 2023 – 367 y carpeta de suscripción de Mou)
El Liderazgo de la DDRI consistió en la articulación y realización de ayudas de memoria entre la Embajada de Italia con el IDPC para discutir la posibilidad de restaurar y valorizar la Casa de Oreste Sindici – autor del Himno Nacional de Colombia, en el marco del Plan de Renovación Parcial del Voto Nacional. ( Coordinación Embajada de Italia y el IDPC)
Se articulo una reunión de trabajo entre USAID y la alcaldesa para tratar las situaciones de movilidad humana de colombianos inadmitidos en los Estados Unidos. La intensión es buscar acciones conjuntas en beneficio de poblaciones vulnerables de la ciudad. (Ficha de Reunión_USAID y la alcaldesa_22.06.23)
Se han realizado acciones con la Cámara de Comercio de Bogotá logrando un patrocinio financio en los equipos de traducción simultánea con nuestros aliados internacionales que no son hablantes del español. (PPT Cámara de Comercio, evidencia reunion_CCB)
Se realizó la coordinación y acompañamiento en la reunión entre la Embajada de Estados Unidos y el Secretario Distrital de Seguridad de Bogotá, para articular las acciones de empalme del proyecto de acreditación de la Cárcel Distrital de Bogotá durante el cierre de administración, este es un convenio de gran importancia en temas de seguridad de la ciudad, buscando su reacreditación figura necesaria para lograr un mayor recurso financiero por cooperación internacional.(Ficha reunión cárcel distrital) *La Sección de Asuntos Antinarcóticos y Aplicación de la Ley (INL por su sigla en inglés) trabaja por la seguridad local de los estadounidenses combatiendo el crimen internacional, las drogas ilícitas y la inestabilidad en otros países, en alianza con ellos.
En conjunto con la Secretaría de Movilidad y el Institute for Transportation and Development Policy (ITDP), se realizó el evento Mobilize Learning Lab 2023 el cual tiene por objetivo ser un escenario de dialogo e intercambio de ideas críticas sobre el futuro del transporte público donde la alcaldesa realizará la apertura del evento y la Secretaría de Movilidad participará en los grupos de trabajo compartiendo experiencias, logros y apuestas de los proyectos de Bogotá en temas como el Plan de Movilidad Multimodal y Sostenible de la ciudad. Este evento contó con una participación de 130 participantes. (Brief Mobilize Lab 2023)
La DDRI dio apoyo para coordinar una visita atendida por la empresa “La Rolita”, los participantes corresponden a directivos de alto nivel del Banco Interamericano de Desarrollo. La intención fue la de conocer los avances en la operación soportada por la infraestructura existente, visibilizando lo innovador del modelo de gestión de esta empresa distrital líder en el mercado. (Registro fotográfico visita a la rolita del BID)
Se coordino el desarrollo de una reunión exploratoria entre la Agencia de Cooperación Coreana (KOTRA) y la Secretaría de Movilidad - SDM y la empresa de Transmilenio SA, para explorar oportunidades de colaboración en materia de electrificación de la flota y proyectos de hidrógeno. (Cooperación Coreana KOTRA)
3.2.2 Formalización de alianzas con actores internacionales - Gestión de los instrumentos.
El avance al segundo trimestre, se destacan las siguientes actividades:
Se articuló un acompañamiento para el desarrollo de una asistencia técnica entre una delegación del Ministerio de Transporte y Medio Ambiente de Ruanda con la SDM y TMSA, sobre movilidad eléctrica. La secretaría de movilidad y Transmilenio realizaron presentaciones sobre el funcionamiento y ventajas del modelo eléctrico. La intensión es gestionar un instrumento de cooperación que beneficie el sector movilidad. (Agenda y Solicitud Visita Delegación Ruanda es_TRADUCIDO, Agenda y Solicitud Visita Delegación Ruanda)
Se articulo una reunión entre la Biblioteca de Guangzhou con la SCRD. Donde se logró hacer un Intercambio de actividades, en especial sobre el año nuevo chino en búsqueda de planificar una exposición fotográfica en línea sobre este tema. De igual manera se habló sobre el concurso internacional Juvenil de la Biblioteca de Guangzhou enmarcado en el diseño de marcapáginas para jóvenes en 2023 y por último se identificó la posibilidad de un Intercambio de libros, Estos puntos se está comprobando la viabilidad por requerirse la firma de un MOU. (Mail de Intercambio de experiencia en Bibliotecas con Guangzhou y la SCRD)
Según las competencias y funciones de la DDRI se lideró y coordinó las siguientes acciones:
Los recorridos de experiencia de ciudad del Smart City Expo Bogotá 2023
logros alcanzados: estas acciones buscan generar nuevas alianzas con actores y organizaciones internacionales ya identificados, ampliando genera nueva cooperación técnica y financiera, especialmente en temáticas en lecturas y bibliotecas y temáticas en movilidad.
3.3 IMPLEMENTAR UN PLAN DE RELACIONAMIENTO Y COOPERACIÓN INTERNACIONAL DEL DISTRITO - Fortalecimiento del relacionamiento en el Distrito.
El avance al segundo trimestre, se destacan las siguientes actividades:
En este componente la DDRI realizó acompañamiento a IDARTES para lograr enviar un delegado a la ciudad de la Habana con el objetivo de alinear la formulación en la propuesta del proyecto de IDARTES denominado “ Fortalecimiento de cadenas de agentes del ecosistema artístico y cultural para la descentralización y ampliación de nodos y redes colaborativas en Bogotá”, 
De la misma manera, ha realizado la articulación entre la Agencia Presidencial de Cooperacion – APC y el Ministerio de Relaciones exteriores para lograr avanzar en esta finalidad. (Comixta Cuba IDARTES)
logros alcanzados: estas acciones fortalecen el relacionamiento de la ciudad, exactamente en la aplicación de convocatorias de la Agencia presidencial de Cooperación, estas acciones logran atraer recursos técnicos y financieros para el desarrollo de actividades afines para lograr el plan de internacionalización establecido desde la Secretaria General. 
</v>
          </cell>
          <cell r="IM11" t="str">
            <v/>
          </cell>
          <cell r="IN11" t="str">
            <v/>
          </cell>
          <cell r="IO11" t="str">
            <v xml:space="preserve">1 Avances en materia de aprovechamiento de la información.
Sistema de Información SIBI:  Al 30 de septiembre se presentan los siguientes avances :
* Se estableció reunión con la Oficina Asesora de Planeación para revisar la operación, accesibilidad, creación de usuarios por parte del Rol Administrador, creación de usuario de Sector, creación de usuario Enlace Central;  para cada una de estas instancias se procedió a dar inicio a una interacción, verificando que los campos necesarios estuviesen habilitados y con la información necesaria para dar inicio al registro de la interacción.
*Se contempló con la OTIC  la revisión periódica de los avances en términos de diseño de imagen, accesibilidad , operación acorde a las necesidades , determinación de los roles con todos los requerimientos necesarios para crear aliados, sectores, usuarios, registros de datos y generación de reportes base determinados con anterioridad.
2. Avances en materia de formalización de alianzas 
Al 30 de septiembre de 2023 se han formalizado los siguientes instrumentos:
•	Carta de intención para la participación en fase III de alianza de ciudades saludables con el fin de continuar implementando intervenciones de alto impacto para promover entornos alimentarios saludables en los colegios de la ciudad. 
•	 Documento por medio del cual se expresa la intención de la ciudad de Bogotá para hacer parte del movimiento de municipios, ciudades y comunidades saludables de las Américas (MCCS), con el fin de participar en la plataforma regional Movimiento de Municipios, Ciudades y Comunidades Saludables de las Américas (MCCS), la cual se sustenta en el reconocimiento de los gobiernos locales como espacios promotores de la salud y la equidad propicios para la innovación, la acción intersectorial y la participación comunitaria.
•	Carta de incorporación red Ibercultura viva de ciudades y Gobiernos locales mediante el cual se expresa el interés y voluntad de la ciudad de Bogotá- Colombia, de incorporarse a la red, a través de la Secretaría de Cultura, Recreación y Deporte, como la entidad que será responsable de adelantar las acciones y contribuciones necesarias que permitan por un lado aportar a los objetivos y el logro de resultados de la Red, así como a fortalecer las iniciativas estratégicas de la ciudad para lograr ciudades más equitativas, incluyentes y resilientes.
Se encuentra en trámite la formalización de los siguientes instrumentos.
•	Instrumento de adhesión a la Red de Destinos Turísticos Inteligentes (DTI) para miembros titulares e institucionales para la participación, impulso, apoyo y promoción de red DTI para Miembros titulares e institucionales
•	Carta de Intención entre el municipio de Copenhague y Bogotá mediante el cual se busca establecer las directrices que regularán la cooperación aprobada por el Ministerio de Asuntos Exteriores de Dinamarca, a través de la implementación de un plan de trabajo conjunto sobre desarrollo urbano sostenible y mitigación y adaptación al Cambio Climático. 
•	Carta de adhesión de Bogotá a la Red Peace in Our Cities mediante el cual se expresa el interés y voluntad de la ciudad de Bogotá- Colombia, de incorporarse a la Red, a través de la Secretaría de Seguridad, Convivencia y Justicia, como la entidad que será responsable de adelantar las acciones y contribuciones necesarias que permitan por un lado aportar a los objetivos y el logro de resultados de la Red, así como a fortalecer las iniciativas estratégicas de la ciudad para lograr ciudades más pacíficas, seguras y cuidadoras.
3- Fortalecimiento del relacionamiento  en el Distrito-
Recursos movilizados.
 La Dirección Distrital de Relaciones Internacionales  al mes de septiembre de 2023 ha  gestionado la suma de  $4.992.506.697.
Matriz de relacionamiento y cooperación.
Durante el trmiestre objeto de reporte se gestionaron  187 acciones de relacionamiento y cooperación. 
de la siguiente forma:
120 acciones de cooperación y 67 acciones de relacionamiento.
El sector Mujer fue el sector que más acciones  de cooperación y relaconamiento manejó (48) , las cuales se orientaron a los programas de . Igualdad de oportunidades y desarrollo de capacidades para las mujeres,  Sistema Distrital del Cuidado y Promoción de la igualdad y  el desarrollo de capacidades y el reconocimiento de las mujeres
En el sector educación se gestionaron 30 acciones de relacionamiento y cooperación las cuales se orientaron a los programas jóvenes con capacidades: Proyecto de vida para la ciudadanía, la innovación y el trabajo del siglo XXI,  Educación inicial: Bases sólidas para la vida y Bogotá, referente en cultura, deporte, recreación y actividad física, con parques para el desarrollo y la salud.
Al 30 de septiembre de 2023, la DDRI ha gestionado  365 acciones de cooperación y 226 acciones de posicionamiento
</v>
          </cell>
          <cell r="IP11" t="str">
            <v/>
          </cell>
          <cell r="IQ11" t="str">
            <v/>
          </cell>
          <cell r="IR11" t="str">
            <v/>
          </cell>
          <cell r="IS11">
            <v>0</v>
          </cell>
          <cell r="IT11">
            <v>0</v>
          </cell>
          <cell r="IU11">
            <v>1</v>
          </cell>
          <cell r="IV11">
            <v>0</v>
          </cell>
          <cell r="IW11">
            <v>0</v>
          </cell>
          <cell r="IX11">
            <v>1</v>
          </cell>
          <cell r="IY11">
            <v>0</v>
          </cell>
          <cell r="IZ11">
            <v>0</v>
          </cell>
          <cell r="JA11">
            <v>1</v>
          </cell>
          <cell r="JB11">
            <v>0</v>
          </cell>
          <cell r="JC11">
            <v>0</v>
          </cell>
          <cell r="JD11">
            <v>0</v>
          </cell>
          <cell r="JE11">
            <v>0.73333333333333328</v>
          </cell>
          <cell r="JF11">
            <v>0</v>
          </cell>
          <cell r="JG11">
            <v>0</v>
          </cell>
          <cell r="JH11">
            <v>23.333333333333332</v>
          </cell>
          <cell r="JI11">
            <v>0</v>
          </cell>
          <cell r="JJ11">
            <v>0</v>
          </cell>
          <cell r="JK11">
            <v>23.333333333333332</v>
          </cell>
          <cell r="JL11">
            <v>0</v>
          </cell>
          <cell r="JM11">
            <v>0</v>
          </cell>
          <cell r="JN11">
            <v>26.666666666666668</v>
          </cell>
          <cell r="JO11">
            <v>0</v>
          </cell>
          <cell r="JP11">
            <v>0</v>
          </cell>
          <cell r="JQ11">
            <v>0</v>
          </cell>
          <cell r="JR11">
            <v>73.333333333333329</v>
          </cell>
          <cell r="JS11">
            <v>0</v>
          </cell>
          <cell r="JT11">
            <v>0</v>
          </cell>
          <cell r="JU11">
            <v>23.333333333333332</v>
          </cell>
          <cell r="JV11">
            <v>23.333333333333332</v>
          </cell>
          <cell r="JW11">
            <v>23.333333333333332</v>
          </cell>
          <cell r="JX11">
            <v>46.666666666666664</v>
          </cell>
          <cell r="JY11">
            <v>46.666666666666664</v>
          </cell>
          <cell r="JZ11">
            <v>46.666666666666664</v>
          </cell>
          <cell r="KA11">
            <v>73.333333333333329</v>
          </cell>
          <cell r="KB11">
            <v>73.333333333333329</v>
          </cell>
          <cell r="KC11">
            <v>73.333333333333329</v>
          </cell>
          <cell r="KD11">
            <v>73.333333333333329</v>
          </cell>
          <cell r="KE11" t="str">
            <v>No Programó</v>
          </cell>
          <cell r="KF11" t="str">
            <v/>
          </cell>
          <cell r="KG11">
            <v>100</v>
          </cell>
          <cell r="KH11" t="str">
            <v/>
          </cell>
          <cell r="KI11" t="str">
            <v/>
          </cell>
          <cell r="KJ11">
            <v>100</v>
          </cell>
          <cell r="KK11" t="str">
            <v/>
          </cell>
          <cell r="KL11" t="str">
            <v/>
          </cell>
          <cell r="KM11">
            <v>100</v>
          </cell>
          <cell r="KN11" t="str">
            <v/>
          </cell>
          <cell r="KO11" t="str">
            <v/>
          </cell>
          <cell r="KP11" t="str">
            <v/>
          </cell>
          <cell r="KQ11" t="str">
            <v>No Programó</v>
          </cell>
          <cell r="KR11" t="str">
            <v>No Programó</v>
          </cell>
          <cell r="KS11">
            <v>100</v>
          </cell>
          <cell r="KT11">
            <v>100</v>
          </cell>
          <cell r="KU11">
            <v>100</v>
          </cell>
          <cell r="KV11">
            <v>100</v>
          </cell>
          <cell r="KW11">
            <v>100</v>
          </cell>
          <cell r="KX11">
            <v>100</v>
          </cell>
          <cell r="KY11">
            <v>100</v>
          </cell>
          <cell r="KZ11" t="str">
            <v/>
          </cell>
          <cell r="LA11" t="str">
            <v/>
          </cell>
          <cell r="LB11" t="str">
            <v/>
          </cell>
          <cell r="LC11">
            <v>100</v>
          </cell>
          <cell r="LD11" t="str">
            <v>7868_1</v>
          </cell>
          <cell r="LE11" t="str">
            <v>1. Fortalecer el Sistema de coordinación y articulación institucional interna y externa.</v>
          </cell>
          <cell r="LF11">
            <v>100</v>
          </cell>
          <cell r="LG11">
            <v>71.1111111111111</v>
          </cell>
          <cell r="LH11" t="str">
            <v/>
          </cell>
          <cell r="LI11" t="str">
            <v/>
          </cell>
          <cell r="LJ11">
            <v>100</v>
          </cell>
          <cell r="LK11">
            <v>69.937222222222218</v>
          </cell>
          <cell r="LL11">
            <v>9110519000</v>
          </cell>
          <cell r="LM11">
            <v>8689229319</v>
          </cell>
          <cell r="LN11">
            <v>5444046646</v>
          </cell>
          <cell r="LO11">
            <v>691592795</v>
          </cell>
          <cell r="LP11">
            <v>691592795</v>
          </cell>
          <cell r="LQ11" t="str">
            <v>No Programó</v>
          </cell>
          <cell r="LR11" t="str">
            <v>No Programó</v>
          </cell>
          <cell r="LS11">
            <v>7</v>
          </cell>
          <cell r="LT11">
            <v>0</v>
          </cell>
          <cell r="LU11">
            <v>0</v>
          </cell>
          <cell r="LV11">
            <v>7</v>
          </cell>
          <cell r="LW11">
            <v>0</v>
          </cell>
          <cell r="LX11">
            <v>0</v>
          </cell>
          <cell r="LY11">
            <v>8</v>
          </cell>
          <cell r="LZ11" t="str">
            <v/>
          </cell>
          <cell r="MA11" t="str">
            <v/>
          </cell>
          <cell r="MB11" t="str">
            <v/>
          </cell>
          <cell r="MC11">
            <v>22</v>
          </cell>
          <cell r="MD11">
            <v>22</v>
          </cell>
          <cell r="ME11">
            <v>87</v>
          </cell>
          <cell r="MF11" t="str">
            <v>No aplica</v>
          </cell>
          <cell r="MG11" t="str">
            <v>No aplica</v>
          </cell>
          <cell r="MH11" t="str">
            <v>Oportuno: Se radica en los tiempos establecidos por la Oficina Asesora de Planeación - OAP</v>
          </cell>
          <cell r="MI11" t="str">
            <v>Oportuno: Se radica en los tiempos establecidos por la Oficina Asesora de Planeación - OAP</v>
          </cell>
          <cell r="MJ11" t="str">
            <v>Oportuno: Se radica en los tiempos establecidos por la Oficina Asesora de Planeación - OAP</v>
          </cell>
          <cell r="MK11" t="str">
            <v>Oportuno: Se radica en los tiempos establecidos por la Oficina Asesora de Planeación - OAP</v>
          </cell>
          <cell r="ML11" t="str">
            <v>Oportuno: Se radica en los tiempos establecidos por la Oficina Asesora de Planeación - OAP</v>
          </cell>
          <cell r="MM11" t="str">
            <v>Oportuno: Se radica en los tiempos establecidos por la Oficina Asesora de Planeación - OAP</v>
          </cell>
          <cell r="MN11">
            <v>0</v>
          </cell>
          <cell r="MO11">
            <v>0</v>
          </cell>
          <cell r="MP11">
            <v>0</v>
          </cell>
          <cell r="MQ11">
            <v>0</v>
          </cell>
          <cell r="MR11" t="str">
            <v>No aplica</v>
          </cell>
          <cell r="MS11" t="str">
            <v>No aplica</v>
          </cell>
          <cell r="MT11" t="str">
            <v>Oportunidad de mejora: La información de avance de la magnitud consignada en el reporte del periodo, respecto a la programación realizada, la información cualitativa presentada, las actividades establecidas (si aplica) y los soportes presentados, presenta</v>
          </cell>
          <cell r="MU11" t="str">
            <v>No aplica</v>
          </cell>
          <cell r="MV11" t="str">
            <v>No aplica</v>
          </cell>
          <cell r="MW11" t="str">
            <v>Oportunidad de mejora: La información de avance de la magnitud consignada en el reporte del periodo, respecto a la programación realizada, la información cualitativa presentada, las actividades establecidas (si aplica) y los soportes presentados, presenta</v>
          </cell>
          <cell r="MX11" t="str">
            <v>No aplica</v>
          </cell>
          <cell r="MY11" t="str">
            <v>No aplica</v>
          </cell>
          <cell r="MZ11">
            <v>0</v>
          </cell>
          <cell r="NA11">
            <v>0</v>
          </cell>
          <cell r="NB11">
            <v>0</v>
          </cell>
          <cell r="NC11">
            <v>0</v>
          </cell>
          <cell r="ND11" t="str">
            <v>No Programó</v>
          </cell>
          <cell r="NE11" t="str">
            <v>No Programó</v>
          </cell>
          <cell r="NF11">
            <v>100</v>
          </cell>
          <cell r="NG11">
            <v>100</v>
          </cell>
          <cell r="NH11">
            <v>100</v>
          </cell>
          <cell r="NI11">
            <v>100</v>
          </cell>
          <cell r="NJ11">
            <v>100</v>
          </cell>
          <cell r="NK11">
            <v>100</v>
          </cell>
          <cell r="NL11">
            <v>100</v>
          </cell>
          <cell r="NM11" t="str">
            <v/>
          </cell>
          <cell r="NN11" t="str">
            <v/>
          </cell>
          <cell r="NO11" t="str">
            <v/>
          </cell>
          <cell r="NP11" t="str">
            <v>El presupuesto se encuentra de acuerdo a las herramientas oficiales y su ejecucición es acorde a lo programado</v>
          </cell>
          <cell r="NQ11" t="str">
            <v>El presupuesto se encuentra de acuerdo a las herramientas oficiales y su ejecucición es acorde a lo programado</v>
          </cell>
          <cell r="NR11" t="str">
            <v>El presupuesto se encuentra de acuerdo a las herramientas oficiales y su ejecucición es acorde a lo programado</v>
          </cell>
          <cell r="NS11" t="str">
            <v>Coherente</v>
          </cell>
          <cell r="NT11" t="str">
            <v>Coherente</v>
          </cell>
          <cell r="NU11" t="str">
            <v>Coherente</v>
          </cell>
          <cell r="NV11" t="str">
            <v>Coherente</v>
          </cell>
          <cell r="NW11" t="str">
            <v>Coherente</v>
          </cell>
          <cell r="NX11">
            <v>0</v>
          </cell>
          <cell r="NY11">
            <v>0</v>
          </cell>
          <cell r="NZ11">
            <v>0</v>
          </cell>
          <cell r="OA11">
            <v>0</v>
          </cell>
          <cell r="OB11" t="str">
            <v>La meta no presenta dificultades identificadas</v>
          </cell>
          <cell r="OC11" t="str">
            <v>La meta no presenta dificultades identificadas</v>
          </cell>
          <cell r="OD11" t="str">
            <v>La meta no presenta dificultades identificadas</v>
          </cell>
          <cell r="OE11" t="str">
            <v>La meta no programó avance para este periodo</v>
          </cell>
          <cell r="OF11" t="str">
            <v>La meta no programó avance para este periodo</v>
          </cell>
          <cell r="OG11" t="str">
            <v>La meta no presenta dificultades identificadas</v>
          </cell>
          <cell r="OH11" t="str">
            <v>La meta no presenta dificultades identificadas</v>
          </cell>
          <cell r="OI11" t="str">
            <v>La meta no presenta dificultades identificadas</v>
          </cell>
          <cell r="OJ11">
            <v>0</v>
          </cell>
          <cell r="OK11">
            <v>0</v>
          </cell>
          <cell r="OL11">
            <v>0</v>
          </cell>
          <cell r="OM11">
            <v>0</v>
          </cell>
          <cell r="OP11" t="str">
            <v>PD22</v>
          </cell>
          <cell r="OQ11">
            <v>57</v>
          </cell>
          <cell r="OR11">
            <v>0</v>
          </cell>
          <cell r="OS11">
            <v>0</v>
          </cell>
          <cell r="OT11">
            <v>0</v>
          </cell>
          <cell r="OU11">
            <v>0</v>
          </cell>
          <cell r="OV11">
            <v>0</v>
          </cell>
          <cell r="OW11">
            <v>0</v>
          </cell>
          <cell r="OX11">
            <v>0</v>
          </cell>
          <cell r="OY11">
            <v>0</v>
          </cell>
          <cell r="OZ11">
            <v>0</v>
          </cell>
          <cell r="PA11">
            <v>0</v>
          </cell>
          <cell r="PB11">
            <v>0</v>
          </cell>
          <cell r="PC11">
            <v>0</v>
          </cell>
          <cell r="PD11">
            <v>0</v>
          </cell>
          <cell r="PE11">
            <v>0</v>
          </cell>
          <cell r="PF11">
            <v>0</v>
          </cell>
          <cell r="PG11">
            <v>0</v>
          </cell>
          <cell r="PH11">
            <v>0</v>
          </cell>
          <cell r="PI11">
            <v>0</v>
          </cell>
          <cell r="PJ11">
            <v>0</v>
          </cell>
          <cell r="PK11">
            <v>0</v>
          </cell>
          <cell r="PL11">
            <v>0</v>
          </cell>
          <cell r="PM11">
            <v>0</v>
          </cell>
          <cell r="PN11">
            <v>0</v>
          </cell>
          <cell r="PO11">
            <v>0</v>
          </cell>
          <cell r="PP11">
            <v>0</v>
          </cell>
          <cell r="PQ11">
            <v>0</v>
          </cell>
          <cell r="PR11">
            <v>752590</v>
          </cell>
          <cell r="PS11">
            <v>690840205</v>
          </cell>
          <cell r="PT11" t="str">
            <v>Meta Proyecto de Inversión</v>
          </cell>
        </row>
        <row r="12">
          <cell r="A12" t="str">
            <v>PD23</v>
          </cell>
          <cell r="B12">
            <v>7868</v>
          </cell>
          <cell r="C12" t="str">
            <v>7868_4</v>
          </cell>
          <cell r="D12">
            <v>2020110010191</v>
          </cell>
          <cell r="E12" t="str">
            <v>Un nuevo contrato social y ambiental para la Bogotá del siglo XXI</v>
          </cell>
          <cell r="F12" t="str">
            <v>5. Construir Bogotá región con gobierno abierto, transparente y ciudadanía consciente.</v>
          </cell>
          <cell r="G12" t="str">
            <v>56. Gestión Pública Efectiva</v>
          </cell>
          <cell r="H12" t="str">
            <v xml:space="preserve">Fortalecer las capacidades institucionales para una Gestión pública efectiva y articulada, orientada a la generación de valor público para los grupos de interés. </v>
          </cell>
          <cell r="I12" t="str">
            <v>2. Posicionar la gestión pública distrital a través de la gestión del conocimiento y la innovación.</v>
          </cell>
          <cell r="J12" t="str">
            <v>Desarrollo Institucional para una Gestión Pública Eficiente</v>
          </cell>
          <cell r="K12" t="str">
            <v>Subsecretaría Distrital de Fortalecimiento Institucional</v>
          </cell>
          <cell r="L12" t="str">
            <v>Gloria Patricia Rincón Mazo</v>
          </cell>
          <cell r="M12" t="str">
            <v>Subsecretaria Distrital de Fortalecimiento Institucional</v>
          </cell>
          <cell r="N12" t="str">
            <v>Dirección Distrital de Desarrollo Institucional</v>
          </cell>
          <cell r="O12" t="str">
            <v>John Freedy Molano Díaz</v>
          </cell>
          <cell r="P12" t="str">
            <v>Director Distrital de Desarrollo Institucional</v>
          </cell>
          <cell r="Q12" t="str">
            <v>Ivette Liliana Camargo López</v>
          </cell>
          <cell r="R12" t="str">
            <v>Eliana Pedraza</v>
          </cell>
          <cell r="S12" t="str">
            <v>4. Promover 100 porciento de la Gestión del Conocimiento y la Innovación a través del cumplimiento de la estrategia</v>
          </cell>
          <cell r="T12" t="str">
            <v>Promover 100 porciento de la Gestión del Conocimiento y la Innovación a través del cumplimiento de la estrategia</v>
          </cell>
          <cell r="U12" t="str">
            <v>Artículo 61. Política de trabajo decente: 2. Diseñar e implementar una estrategia para fortalecer la gestión, la innovación y la creatividad en la Administración Distrital, generando valor público al servicio de la ciudadanía.</v>
          </cell>
          <cell r="AC12" t="str">
            <v>4. Promover 100 porciento de la Gestión del Conocimiento y la Innovación a través del cumplimiento de la estrategia</v>
          </cell>
          <cell r="AG12" t="str">
            <v>16. Paz, justicia e instituciones sólidas</v>
          </cell>
          <cell r="AH12" t="str">
            <v>16.6 Crear a todos los niveles instituciones eficaces y transparentes que rindan cuentas.</v>
          </cell>
          <cell r="AI12" t="str">
            <v xml:space="preserve">PD_artículo: Artículo 61. Política de trabajo decente: 2. Diseñar e implementar una estrategia para fortalecer la gestión, la innovación y la creatividad en la Administración Distrital, generando valor público al servicio de la ciudadanía.; PD_Meta Proyecto: 4. Promover 100 porciento de la Gestión del Conocimiento y la Innovación a través del cumplimiento de la estrategia; PD_Objetivo de Desarrollo Sostenible: 16. Paz, justicia e instituciones sólidas; PD_Código y denominación Meta ODS: 16.6 Crear a todos los niveles instituciones eficaces y transparentes que rindan cuentas.; </v>
          </cell>
          <cell r="AJ12">
            <v>0</v>
          </cell>
          <cell r="AK12">
            <v>44055</v>
          </cell>
          <cell r="AL12">
            <v>1</v>
          </cell>
          <cell r="AM12">
            <v>2023</v>
          </cell>
          <cell r="AN12" t="str">
            <v xml:space="preserve">El indicador permite medir la implementación de la estrategia de la Gestión del Conocimiento y la Innovación para generar una cultura de conocimiento e innovación en las entidades distritales </v>
          </cell>
          <cell r="AO12" t="str">
            <v>Generar una cultura del conocimiento y la innovación en las entidades y organismos distritales de forma sistémica, integrada y participativa, como instrumento para fortalecer la capacidad de aprendizaje y generación de valor agregado en las organizaciones distritales, la apropiación y uso del conocimiento y que a su vez apalanque la innovación. Aspectos que permitirán dinamizar el ciclo de la gestión pública, facilitando el desarrollo de capacidades; la generación, producción, transformación, interpretación y difusión de información, mediante el aprendizaje individual y colectivo de las entidades, creando así valor público y soluciones que al final del ejercicio se traducen en productos y servicios que dan respuesta a problemas públicos.</v>
          </cell>
          <cell r="AP12">
            <v>2020</v>
          </cell>
          <cell r="AQ12">
            <v>2024</v>
          </cell>
          <cell r="AR12" t="str">
            <v>Suma</v>
          </cell>
          <cell r="AS12" t="str">
            <v>Efectividad</v>
          </cell>
          <cell r="AT12" t="str">
            <v>Porcentaje</v>
          </cell>
          <cell r="AU12" t="str">
            <v>Gestión</v>
          </cell>
          <cell r="AV12">
            <v>2020</v>
          </cell>
          <cell r="AW12">
            <v>0</v>
          </cell>
          <cell r="AX12" t="str">
            <v>N/D</v>
          </cell>
          <cell r="AY12">
            <v>1</v>
          </cell>
          <cell r="AZ12">
            <v>0</v>
          </cell>
          <cell r="BA12">
            <v>0</v>
          </cell>
          <cell r="BB12" t="str">
            <v>La medición del indicador se da de acuerdo con el avance de las actividades programadas en el formato de "Programación y seguimiento a metas e indicadores del plan de desarrollo" definidas en la estrategia de la Gestión del Conocimiento y la Innovación"</v>
          </cell>
          <cell r="BC12" t="str">
            <v>(Sumatoria del porcentaje de actividades ejecutadas del cumplimiento de la estrategia de Gestión del Conocimiento y la Innovación al corte / porcentaje de actividades programadas del cumplimiento de la estrategia de Gestión del Conocimiento y la Innovación para la vigencia) *magnitud de la meta programada para la vigencia</v>
          </cell>
          <cell r="BD12" t="str">
            <v>porcentaje de actividades ejecutadas del cumplimiento de la estrategia de Gestión del Conocimiento y la Innovación</v>
          </cell>
          <cell r="BE12" t="str">
            <v>porcentaje de actividades programadas del cumplimiento de la estrategia de Gestión del Conocimiento y la Innovación</v>
          </cell>
          <cell r="BF12" t="str">
            <v>1. Actualizar la ficha del indicador en los siguientes campos: 
Descripción del indicador
Formula del indicador
Variable 1 
Variable 2 
Descripción del método de calculo del indicador 
Fuente de verificación
2. Incrementar magnitud de la vigencia 2023 de la meta así: 
Magnitud programada
Marzo: 4.80
Junio: 9.60
Diciembre: 20.60
Total vigencia: 35</v>
          </cell>
          <cell r="BG12">
            <v>3</v>
          </cell>
          <cell r="BH12">
            <v>45212</v>
          </cell>
          <cell r="BI12"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12" t="str">
            <v>Plan de acción - proyectos de inversión (actividades)</v>
          </cell>
          <cell r="BK12">
            <v>100</v>
          </cell>
          <cell r="BL12">
            <v>5</v>
          </cell>
          <cell r="BM12">
            <v>21</v>
          </cell>
          <cell r="BN12">
            <v>29</v>
          </cell>
          <cell r="BO12">
            <v>35</v>
          </cell>
          <cell r="BP12">
            <v>10</v>
          </cell>
          <cell r="BQ12">
            <v>1169305097</v>
          </cell>
          <cell r="BR12">
            <v>71358137</v>
          </cell>
          <cell r="BS12">
            <v>256235081</v>
          </cell>
          <cell r="BT12">
            <v>290635798</v>
          </cell>
          <cell r="BU12">
            <v>201076081</v>
          </cell>
          <cell r="BV12">
            <v>350000000</v>
          </cell>
          <cell r="BW12">
            <v>5</v>
          </cell>
          <cell r="BX12">
            <v>21</v>
          </cell>
          <cell r="BY12">
            <v>29</v>
          </cell>
          <cell r="BZ12">
            <v>24</v>
          </cell>
          <cell r="CA12">
            <v>21</v>
          </cell>
          <cell r="CB12">
            <v>29</v>
          </cell>
          <cell r="CC12">
            <v>35</v>
          </cell>
          <cell r="CD12">
            <v>71358137</v>
          </cell>
          <cell r="CE12">
            <v>71358137</v>
          </cell>
          <cell r="CF12">
            <v>249532694</v>
          </cell>
          <cell r="CG12">
            <v>247629418</v>
          </cell>
          <cell r="CH12">
            <v>290635798</v>
          </cell>
          <cell r="CI12">
            <v>289578423</v>
          </cell>
          <cell r="CJ12">
            <v>5</v>
          </cell>
          <cell r="CK12">
            <v>21</v>
          </cell>
          <cell r="CL12">
            <v>29</v>
          </cell>
          <cell r="CM12">
            <v>69.400000000000006</v>
          </cell>
          <cell r="CN12" t="str">
            <v>Suma</v>
          </cell>
          <cell r="CO12">
            <v>0</v>
          </cell>
          <cell r="CP12">
            <v>0</v>
          </cell>
          <cell r="CQ12">
            <v>4.8000000000000007</v>
          </cell>
          <cell r="CR12">
            <v>0</v>
          </cell>
          <cell r="CS12">
            <v>0</v>
          </cell>
          <cell r="CT12">
            <v>9.6000000000000014</v>
          </cell>
          <cell r="CU12">
            <v>0</v>
          </cell>
          <cell r="CV12">
            <v>0</v>
          </cell>
          <cell r="CW12">
            <v>0</v>
          </cell>
          <cell r="CX12">
            <v>0</v>
          </cell>
          <cell r="CY12">
            <v>0</v>
          </cell>
          <cell r="CZ12">
            <v>20.6</v>
          </cell>
          <cell r="DA12">
            <v>35</v>
          </cell>
          <cell r="DB12">
            <v>14.400000000000002</v>
          </cell>
          <cell r="DC12">
            <v>14.400000000000002</v>
          </cell>
          <cell r="DD12">
            <v>14.400000000000002</v>
          </cell>
          <cell r="DE12">
            <v>0</v>
          </cell>
          <cell r="DF12">
            <v>0</v>
          </cell>
          <cell r="DG12">
            <v>40</v>
          </cell>
          <cell r="DH12">
            <v>0</v>
          </cell>
          <cell r="DI12">
            <v>0</v>
          </cell>
          <cell r="DJ12">
            <v>80</v>
          </cell>
          <cell r="DK12">
            <v>0</v>
          </cell>
          <cell r="DL12">
            <v>0</v>
          </cell>
          <cell r="DM12">
            <v>0</v>
          </cell>
          <cell r="DN12">
            <v>0</v>
          </cell>
          <cell r="DO12">
            <v>0</v>
          </cell>
          <cell r="DP12">
            <v>80</v>
          </cell>
          <cell r="DQ12">
            <v>200</v>
          </cell>
          <cell r="DR12">
            <v>0</v>
          </cell>
          <cell r="DS12">
            <v>0</v>
          </cell>
          <cell r="DT12">
            <v>40</v>
          </cell>
          <cell r="DU12">
            <v>0</v>
          </cell>
          <cell r="DV12">
            <v>0</v>
          </cell>
          <cell r="DW12">
            <v>80</v>
          </cell>
          <cell r="DX12">
            <v>0</v>
          </cell>
          <cell r="DY12">
            <v>0</v>
          </cell>
          <cell r="DZ12">
            <v>0</v>
          </cell>
          <cell r="EA12">
            <v>0</v>
          </cell>
          <cell r="EB12">
            <v>0</v>
          </cell>
          <cell r="EC12">
            <v>0</v>
          </cell>
          <cell r="ED12">
            <v>120</v>
          </cell>
          <cell r="EE12">
            <v>120</v>
          </cell>
          <cell r="EF12">
            <v>0</v>
          </cell>
          <cell r="EG12">
            <v>0</v>
          </cell>
          <cell r="EH12" t="str">
            <v xml:space="preserve">Actividad 1: Plan de Trabajo  Estrategia Seguimiento y Evaluación para la Gestión del Conocimiento y la InnovaciónActividad 2: Plan de Trabajo Estrategia Ecosistema de Gestión de Conocimiento e Innovación. </v>
          </cell>
          <cell r="EI12">
            <v>0</v>
          </cell>
          <cell r="EJ12">
            <v>0</v>
          </cell>
          <cell r="EK12" t="str">
            <v xml:space="preserve">Actividad 1: Informe avance semestral  Estrategia Seguimiento y Evaluación para la Gestión del Conocimiento y la InnovaciónActividad 2: Informe avance semestral  Ecosistema de Gestión de Conocimiento e Innovación. </v>
          </cell>
          <cell r="EL12">
            <v>0</v>
          </cell>
          <cell r="EM12">
            <v>0</v>
          </cell>
          <cell r="EN12">
            <v>0</v>
          </cell>
          <cell r="EO12">
            <v>0</v>
          </cell>
          <cell r="EP12">
            <v>0</v>
          </cell>
          <cell r="EQ12" t="str">
            <v xml:space="preserve">Actividad 1: Informe de avance anual  Estrategia Seguimiento y Evaluación para la Gestión del Conocimiento y la InnovaciónActividad 2: Informe de avance anual Ecosistema de Gestión de Conocimiento e Innovación. </v>
          </cell>
          <cell r="ER12">
            <v>0</v>
          </cell>
          <cell r="ES12">
            <v>0</v>
          </cell>
          <cell r="ET12" t="str">
            <v xml:space="preserve">Actividad 1: Plan de Trabajo  Estrategia Seguimiento y Evaluación para la Gestión del Conocimiento y la InnovaciónActividad 2: Plan de Trabajo Estrategia Ecosistema de Gestión de Conocimiento e Innovación. </v>
          </cell>
          <cell r="EU12">
            <v>0</v>
          </cell>
          <cell r="EV12">
            <v>0</v>
          </cell>
          <cell r="EW12" t="str">
            <v xml:space="preserve">Actividad 1: Informe avance semestral  Estrategia Seguimiento y Evaluación para la Gestión del Conocimiento y la InnovaciónActividad 2: Informe avance semestral  Ecosistema de Gestión de Conocimiento e Innovación. </v>
          </cell>
          <cell r="EX12">
            <v>0</v>
          </cell>
          <cell r="EY12">
            <v>0</v>
          </cell>
          <cell r="EZ12">
            <v>0</v>
          </cell>
          <cell r="FA12">
            <v>0</v>
          </cell>
          <cell r="FB12">
            <v>0</v>
          </cell>
          <cell r="FC12">
            <v>0</v>
          </cell>
          <cell r="FD12">
            <v>239488000</v>
          </cell>
          <cell r="FE12">
            <v>239488000</v>
          </cell>
          <cell r="FF12">
            <v>239488000</v>
          </cell>
          <cell r="FG12">
            <v>239488000</v>
          </cell>
          <cell r="FH12">
            <v>239488000</v>
          </cell>
          <cell r="FI12">
            <v>239488000</v>
          </cell>
          <cell r="FJ12">
            <v>239488000</v>
          </cell>
          <cell r="FK12">
            <v>239488000</v>
          </cell>
          <cell r="FL12">
            <v>239488000</v>
          </cell>
          <cell r="FM12">
            <v>239488000</v>
          </cell>
          <cell r="FN12">
            <v>239488000</v>
          </cell>
          <cell r="FO12">
            <v>239488000</v>
          </cell>
          <cell r="FP12">
            <v>239488000</v>
          </cell>
          <cell r="FQ12">
            <v>239488000</v>
          </cell>
          <cell r="FR12">
            <v>201422482</v>
          </cell>
          <cell r="FS12">
            <v>201422482</v>
          </cell>
          <cell r="FT12">
            <v>201076081</v>
          </cell>
          <cell r="FU12">
            <v>201076081</v>
          </cell>
          <cell r="FV12">
            <v>201076081</v>
          </cell>
          <cell r="FW12">
            <v>201076081</v>
          </cell>
          <cell r="FX12">
            <v>201076081</v>
          </cell>
          <cell r="FY12">
            <v>201076081</v>
          </cell>
          <cell r="FZ12">
            <v>0</v>
          </cell>
          <cell r="GA12">
            <v>0</v>
          </cell>
          <cell r="GB12">
            <v>0</v>
          </cell>
          <cell r="GC12">
            <v>201076081</v>
          </cell>
          <cell r="GD12">
            <v>201076081</v>
          </cell>
          <cell r="GE12">
            <v>201076081</v>
          </cell>
          <cell r="GF12">
            <v>201076081</v>
          </cell>
          <cell r="GG12">
            <v>201076081</v>
          </cell>
          <cell r="GH12">
            <v>201076081</v>
          </cell>
          <cell r="GI12">
            <v>201076081</v>
          </cell>
          <cell r="GJ12">
            <v>201076081</v>
          </cell>
          <cell r="GK12">
            <v>201076081</v>
          </cell>
          <cell r="GL12">
            <v>201076081</v>
          </cell>
          <cell r="GM12">
            <v>0</v>
          </cell>
          <cell r="GN12">
            <v>0</v>
          </cell>
          <cell r="GO12">
            <v>0</v>
          </cell>
          <cell r="GP12">
            <v>201076081</v>
          </cell>
          <cell r="GQ12">
            <v>0</v>
          </cell>
          <cell r="GR12">
            <v>1268851</v>
          </cell>
          <cell r="GS12">
            <v>21166015</v>
          </cell>
          <cell r="GT12">
            <v>41063179</v>
          </cell>
          <cell r="GU12">
            <v>60960343</v>
          </cell>
          <cell r="GV12">
            <v>80857507</v>
          </cell>
          <cell r="GW12">
            <v>100754671</v>
          </cell>
          <cell r="GX12">
            <v>120651835</v>
          </cell>
          <cell r="GY12">
            <v>140548999</v>
          </cell>
          <cell r="GZ12">
            <v>0</v>
          </cell>
          <cell r="HA12">
            <v>0</v>
          </cell>
          <cell r="HB12">
            <v>0</v>
          </cell>
          <cell r="HC12">
            <v>140548999</v>
          </cell>
          <cell r="HD12">
            <v>1057375</v>
          </cell>
          <cell r="HE12">
            <v>1057375</v>
          </cell>
          <cell r="HF12">
            <v>1057375</v>
          </cell>
          <cell r="HG12">
            <v>1057375</v>
          </cell>
          <cell r="HH12">
            <v>1057375</v>
          </cell>
          <cell r="HI12">
            <v>1057375</v>
          </cell>
          <cell r="HJ12">
            <v>1057375</v>
          </cell>
          <cell r="HK12">
            <v>1057375</v>
          </cell>
          <cell r="HL12">
            <v>1057375</v>
          </cell>
          <cell r="HM12">
            <v>0</v>
          </cell>
          <cell r="HN12">
            <v>0</v>
          </cell>
          <cell r="HO12">
            <v>0</v>
          </cell>
          <cell r="HP12">
            <v>1057375</v>
          </cell>
          <cell r="HQ12">
            <v>0</v>
          </cell>
          <cell r="HR12">
            <v>1057375</v>
          </cell>
          <cell r="HS12">
            <v>1057375</v>
          </cell>
          <cell r="HT12">
            <v>1057375</v>
          </cell>
          <cell r="HU12">
            <v>1057375</v>
          </cell>
          <cell r="HV12">
            <v>1057375</v>
          </cell>
          <cell r="HW12">
            <v>1057375</v>
          </cell>
          <cell r="HX12">
            <v>1057375</v>
          </cell>
          <cell r="HY12">
            <v>1057375</v>
          </cell>
          <cell r="HZ12">
            <v>0</v>
          </cell>
          <cell r="IA12">
            <v>0</v>
          </cell>
          <cell r="IB12">
            <v>0</v>
          </cell>
          <cell r="IC12">
            <v>1057375</v>
          </cell>
          <cell r="ID12" t="str">
            <v>Durante la vigencia en el marco de la Gestión del Conocimiento y la Innovación se han adelantado las siguientes acciones:
4.1 REALIZAR SEGUIMIENTO Y EVALUACIÓN PARA LA GESTIÓN DEL CONOCIMIENTO Y LA INNOVACIÓN (GCI)
4.1.1 Comunidad de Práctica
-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 Se consolidó el plan de acción de la Comunidad de Practica donde se determinaron las metas, actividades, responsables e  indicadores para monitoreo, organizó un equipo en la plataforma Teams denominado “Comunidad de Práctica” asociado al correo institucional mipg@alcaldiabogota.gov.co, como medio  para disponer las memorias de los talleres y charlas realizados durante el 2021 y 2022 y información  que se produzca o se requiera para el desarrollo de la Comunidad.
- Se llevó a cabo la activación de la Comunidad, con la asistencia de 81 participantes de 43 Entidades, se aprobó el plan de trabajo a desarrollar durante el periodo septiembre a diciembre del 2023.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realizó sesión con la Comunidad de Práctica en la cual se presentaron los siguientes documentos para revisión: Proceso de conocimiento: Gestión del Conocimiento, guía para la elaboración de Mapas de conocimiento V.2 y Documento Rutas de conocimiento, 
- Se realizó la sesión en la cual se recibieron los aportes respecto del proceso por parte de la Secretaría Distrital de integración Social, Secretaría Distrital de Gobierno, Catastro, Secretaría Distrital de Hábitat
4.1.3 Plan de intervención mediante asistencias técnicas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Se realizaron 14 asistencias técnicas a las entidades distritales que corresponde a un avance del 140% de la meta.  Con las temáticas de Mapas de Conocimiento, y Autodiagnostico de la Politica de Gestion del Conocimiento y la innovación a: Subred Integrada de servicos de salud norte(2); Secretaría Distrital de Seguridad, Convivencia y Justicia (2); Secretaría Distrital de Integración Social; Secretaría General; Secretaría Distrital de Planeación; Secretaría De Desarrollo Económico; Instituto Distrital de la Participación y Acción Comunal; Unidad Administrativa Especial de Servicios Publicos (2); Secretaría  de la Mujer (2). 
4.2 DESARROLLAR UN ECOSISTEMA DE GESTIÓN DE CONOCIMIENTO E INNOVACIÓN
Se desarrolla encuesta diagnóstica para ser aplicada a entidades del distrito, para determinar el nivel de madurez de la política de GCI así como para definir las entidades a intervenir mediante asistencia técnica. (Diagnóstico)
Se elaboró documento ANÁLISIS DE GESTIÓN DEL CONOCIMIENTO Y LA INNOVACIÓN EN EL DISTRITO CAPITAL 2023 y el análisis de las preguntas de la encuesta aplicada en el 2023 relacionadas con el componente de innovación.
Se aprobó en el Plan de la Comunidad, un recorrido a los laboratorios de innovación y un taller de prototipado para los miembros de la CoP como mecanismos para fortalecer las capacidades de los equipos para los meses de octubre y noviembre
En el marco del fortalecimiento de los habilitantes de innovacion, (habilitante de procesos y habilitante de riesgos), se socializó a la Comunidad de Practica el proceso de Gestion del Conocimiento y la Innovación, que continene la caracterizacion, indicadores, riesgos y normograma.</v>
          </cell>
          <cell r="IE12" t="str">
            <v/>
          </cell>
          <cell r="IF12" t="str">
            <v/>
          </cell>
          <cell r="IG12" t="str">
            <v/>
          </cell>
          <cell r="IH12" t="str">
            <v xml:space="preserve">4.1 REALIZAR SEGUIMIENTO Y EVALUACIÓN PARA LA GESTIÓN DEL CONOCIMIENTO Y LA INNOVACIÓN
Se avanzó en el diseño de la metodología para determinar el nivel de madurez de la Gestión del Conocimiento y la Innovación, junto con estructuración de la encuesta diagnostica para ser aplicada a las entidades del distrito, con el objetivo de determinar las entidades a intervenir mediante la asistencia técnica y las acciones a abordar en la comunidad de práctica
4.2 DESARROLLAR UN ECOSISTEMA DE GESTIÓN DE CONOCIMIENTO E INNOVACIÓN
Se avanzó en el diseño de la metodología para determinar el nivel de madurez de la Gestión del Conocimiento y la Innovación, junto con estructuración  de la encuesta diagnostica para ser aplicada a las entidades del distrito, con el objetivo de determinar los habilitantes de innovación a fortalecer y posibles obstáculos del ecosistema de innovación
</v>
          </cell>
          <cell r="II12" t="str">
            <v xml:space="preserve">Durante el primer trimestre se adelantaron las siguientes gestiones en el marco de la Gestión del Conocimiento y la Innovación 
4.1 REALIZAR SEGUIMIENTO Y EVALUACIÓN PARA LA GESTIÓN DEL CONOCIMIENTO Y LA INNOVACIÓN (GCI)
4.1.1. Se entregó documento versión final "Estrategia de acompañamiento a las entidades distritales" y se hizo el lanzamiento de la Comunidad de Práctica (CoP) con la asistencia de 108 participantes de 40 entidades, donde se socializó la estrategia de acompañamiento a entidades distritales.
4.1.2 Se hace diagramación del documento técnico para formulación de ruta de gestión de conocimiento e innovación para las entidades distritales, se espera retroalimentación y ajustes de parte de la subdirección. 
4.1.3 Se adelantaron 2 asistencias técnicas frente a construcción de mapas de conocimiento a la Subred Norte.
4.2 DESARROLLAR UN ECOSISTEMA DE GESTIÓN DE CONOCIMIENTO E INNOVACIÓN
4.2.1 Se diseñó la estructura de encuesta diagnóstica para ser aplicada a entidades del distrito, que servirá no solo para determinar el nivel de madurez de la política de GCI sino también para definir las entidades a intervenir mediante asistencia técnica. (Diagnóstico)
4.2.2 Se realizan 2 análisis, uno de la política GCI MIPG para y dos el análisis del índice de innovación publica 2021. Estos análisis sirven para determinar avance por entidad de la implementación de la política GCI e igualmente determinar las entidades con menor avance en innovación.
</v>
          </cell>
          <cell r="IJ12" t="str">
            <v xml:space="preserve">Avances de abril:
4.1 REALIZAR SEGUIMIENTO Y EVALUACIÓN PARA LA GESTIÓN DEL CONOCIMIENTO Y LA INNOVACIÓN
4.1.1 Comunidad de Práctica, CoP
Se hizo encuesta diagnóstica de Gestión de Conocimiento e Innovación, a la fecha respondieron 46 entidades de las cuales 43 entidades están interesadas en ser parte de la CoP y 26 quieren ser miembros activos.
4.1.2 Mapas de conocimiento en entidades distritales.
1. Se avanzó a un 80% en la versión 2 de la guía para la construcción de mapas de conocimiento en las entidades distritales en el marco de MIPG. 
2. Se actualizó a versión 2 el documento Excel que contiene la estructura de la guía para la creación de mapas de conocimiento en entidades distritales. Esta nueva versión ajusta la numeración de las diferentes secciones quedando articulada con la estructura de documento de guía metodológica antes mencionado 
4.1.3 Plan de intervención 
1. El 14 de abril, se inició la aplicación de la encuesta GCI a 64 entidades distritales. La encuesta estará disponible hasta el 5 de mayo y tiene el propósito de medir el estado de madurez en las entidades respecto a la implementación de la estrategia de Gestión de Conocimiento e Innovación GCI. EL formulario consta de 34 preguntas distribuidas en 5 aspectos generales que darán respuesta a la ESTRATEGIA GCI, PROCESO GCI, TECNOLOGIA, CULTURA, BARRERAS y COMUNIDAD DE PRACTICA.
4.2 DESARROLLAR UN ECOSISTEMA DE GESTIÓN DE CONOCIMIENTO E INNOVACIÓN
4.2.1 Se actualizó el análisis de los resultados del índice de innovación - IIP- de la Veeduría distrital, para determinar las entidades y los componentes con menor avance. Para esta versión (Documentos V2) se omitieron las localidades, por ser parte administrativa vinculada de la Sec Gobierno. Igualmente, en el documento se establecen las entidades con menor índice respecto a 4 componentes principales: CAPACIDAD INSTITUCIONAL, PRACTICAS Y PROCESOS, RESULTADOS y GESTION DEL CONOCIMIENTO. Este documento es insumo para determinar los habilitantes de innovación a fortalecer
4.2.2 Se desarrolló la primera versión del documento Habilitantes de innovación para fortalecer en el Distrito Capital.
</v>
          </cell>
          <cell r="IK12" t="str">
            <v xml:space="preserve">Avances de mayo: 
4.1 REALIZAR SEGUIMIENTO Y EVALUACIÓN PARA LA GESTIÓN DEL CONOCIMIENTO Y LA INNOVACIÓN
4.1.1 Comunidad de Práctica, CoP
Se elabora documento de estructuración de la Comunidad de Práctica, donde se define actores, propósito de la Comunidad y estrategia para su desarrollo.
4.1.2 Mapas de conocimiento en entidades distritales.
1. Se elabora Guía Metodológica para la construcción de Mapas de Conocimiento en las entidades distritales Versión 2, donde se incluye: Introducción, Contextualización, Metodología compuesta por 5 etapas
2. Se diseñó del proceso Tobe del proceso de Gestión del Conocimiento y la Innovación (caracterización y normograma 
4.1.3 Plan de intervención mediante asistencias técnicas.
1. Se realiza tabulación de la encuesta GCI aplicada a 64 entidades distritales, de la cual se obtuvo una muestra de 54 entidades cuyo objetivo fue obtener información para determinar los niveles de madurez de la GCI y el avance de las entidades distritales en la implementación de la estrategia Gestión del Conocimiento y la Innovación.
2. Se elaboró documento ANÁLISIS DE GESTIÓN DEL CONOCIMIENTO Y LA INNOVACIÓN EN EL DISTRITO CAPITAL 2023, el cual incluye: Análisis de los datos resultados de la encuesta aplicada durante el mes de abril, definición de los niveles de madurez de las entidades distritales, y análisis de los resultados de IDI de la Política de Gestión del Conocimiento y la Innovación del año 2021.
3. Durante el mes de mayo se adelantaron dos (2) asistencias técnicas así: 
Secretaría de la Mujer: Fecha :17/05/23 Asistentes: 17 Tema: Construcción Mapa de Conocimiento. UAESP Fecha: 24/05/23 Asistentes: 10 Tema Construcción de mapas de conocimiento.
4.2 DESARROLLAR UN ECOSISTEMA DE GESTIÓN DE CONOCIMIENTO E INNOVACIÓN
4.2.1 Ecosistema de gestión de conocimiento e innovación
1. Se tabula la encuesta de gestión del Conocimiento y la innovación, aplicada a 64 entidades distritales, de la cual se obtuvo una muestra de 54 entidades, con el objetivo de obtener información respecto de las barreras y/o obstáculos en temas de innovación al momento de implementar la estrategia GCI, así como la identificación de las entidades que hacen parte de laboratorios de innovación.
2. Se elaboró documento ANÁLISIS DE GESTIÓN DEL CONOCIMIENTO Y LA INNOVACIÓN EN EL DISTRITO CAPITAL 2023, que en el capítulo 2: Innovación incluye la conceptualización de los habilitantes de innovación, el análisis de los resultados del Índice de Innovación Publica aplicado por la veeduría distrital en la vigencia 2021, y el análisis de las preguntas de la encuesta aplicada en el me de abril 2023 relacionadas con el componente de innovación
</v>
          </cell>
          <cell r="IL12" t="str">
            <v xml:space="preserve">Durante el segundo trimestre se adelantaron las siguientes gestiones en el marco de la Gestión del Conocimiento y la Innovación: 
4.1.1 Comunidad de Práctica
Se elaboró documento  fase 1 de Estructuración de la Comunidad de Práctica que define: actores, propósito de la Comunidad y estrategia para su desarrollo.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elaboró versión preliminar del cronograma para la socialización de los documentos técnicos (Doc Técnico de ruta de conocimiento, Guía Metodológica para la construcción de mapa de conocimiento V2 y Proceso Tobe de Gestión del Conocimiento e innovación) a los líderes y equipos de gestión del conocimiento e innovación de Entidades ditritales, para desarrollarse durante el segundo semestre del 2023.
4.1.3 Asistencias técnicas
-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 Se adelantaron 3 asistencias técnicas a: Sec. Mujer, Secretaria Juridica Distrital y UAESP.  
4.2 Ecosistema de gestión de conocimiento e innovación
- Se elaboró documento ANÁLISIS DE GESTIÓN DEL CONOCIMIENTO Y LA INNOVACIÓN EN EL DISTRITO CAPITAL 2023, que en el capítulo 2 contiene la conceptualización de los habilitantes de innovación, el análisis de los resultados del IIP aplicado por la Veeduría Distrital en la vigencia 2021, y el análisis de las preguntas de la encuesta aplicada en el 2023 relacionadas con el componente de innovación.
</v>
          </cell>
          <cell r="IM12" t="str">
            <v/>
          </cell>
          <cell r="IN12" t="str">
            <v/>
          </cell>
          <cell r="IO12" t="str">
            <v>4.1.1 Comunidad de Practica CoP
Se consolidó el plan de acción de la Comunidad de Practica donde se determinarón las metas, actividades, responsables e  indicadores para monitoreo, organizó un equipo en la plataforma Teams denominado “Comunidad de Práctica” asociado al correo institucional mipg@alcaldiabogota.gov.co, como medio  para disponer las memorias de los talleres y charlas realizados durante el 2021 y 2022 y información  que se produzca o se requiera para el desarrollo de la Comunidad.
Se llevó a cabo la activación de la Comunidad el día 24/08/23, con la asistencia de 81 participantes de 43 Entidades, se aprobó el plan de trabajo a desarrollar durante el periodo septiembre a diciembre del 2023.
4.1.2 Socialización de lineamientos 
Se realiza sesión 2 en la cual se  presentan documentos: Proceso de conocimiento: Gestión del Conocimiento,  Guia para la elaboración de Mapas de conocimiento V.2 y  Documento Rutas de conocimiento, para revisión y aportes por parte de la Comunidad de Práctica
Sesión 3 en la cual se presentan los aportes respecto del proceso por parte de la Secretaria Distrital de integracion Social, Secretaria Distrital de Gobierno, Catastro, Secretaria Distrital de Habitat.
4.1.3  Asistencia Técnicas
Durante el 3 trimestre de 2023,  Se realizaron 8 asistencias técnicas sobre el tema de Mapas de Conocimiento y 1 asistencia sobre el Autodiagnostico de la Politica de Gestion del Conocimiento y la innovación.
*Secretaría Distrital de Seguridad, Convivencia y Justicia 
*Secretaría Distrital de Integración Social 
*Secretaría General
*Secretaría Distrital de Planeación
*Secretaría  de la Mujer
 *Secretaría De Desarrollo Económico 
 *Instituto Distrital de la Participación y Acción Comunal 
*Unidad Administrativa Especial de Servicios Publicos 
 4.1.4 Buenas Practicas
*Se diseñó la ficha para la captura con el fin de que las entidades documenten sus  experiencias  y buenas practicas
*Se organizaron y dispusieron 10 buenas prácticas, que corresponden a las presentadas en el marco de SENDA de Integridad 2022, en el equipo de teams de la  Comunidad de Practica de Gestion del Conocimiento, para ser consultados por los miembros.
​4.2.1 Ecosistema de gestión de conocimiento e innovación
Se aprobó en el Plan de la Comunidad, un recorrido a los laboratorios de innovación y un taller de prototipado para los miembros de la CoP como mecanismos para fortalecer las capacidades de los equipos para los meses de octubre y noviembre
En el marco del fortalecimiento de los habilitantes de innovacion, (habilitante de procesos y habilitante de riesgos), se sociializó el proceso de Gestion del Conocimiento y la Innovación, el cual continene la caracterizacion, indicadores, riesgos y normograma  a la Comunidad de Practica.</v>
          </cell>
          <cell r="IP12" t="str">
            <v/>
          </cell>
          <cell r="IQ12" t="str">
            <v/>
          </cell>
          <cell r="IR12" t="str">
            <v/>
          </cell>
          <cell r="IS12">
            <v>0</v>
          </cell>
          <cell r="IT12">
            <v>0</v>
          </cell>
          <cell r="IU12">
            <v>1</v>
          </cell>
          <cell r="IV12">
            <v>0</v>
          </cell>
          <cell r="IW12">
            <v>0</v>
          </cell>
          <cell r="IX12">
            <v>1</v>
          </cell>
          <cell r="IY12">
            <v>0</v>
          </cell>
          <cell r="IZ12">
            <v>0</v>
          </cell>
          <cell r="JA12">
            <v>0</v>
          </cell>
          <cell r="JB12">
            <v>0</v>
          </cell>
          <cell r="JC12">
            <v>0</v>
          </cell>
          <cell r="JD12">
            <v>0</v>
          </cell>
          <cell r="JE12">
            <v>0.6</v>
          </cell>
          <cell r="JF12">
            <v>0</v>
          </cell>
          <cell r="JG12">
            <v>0</v>
          </cell>
          <cell r="JH12">
            <v>20</v>
          </cell>
          <cell r="JI12">
            <v>0</v>
          </cell>
          <cell r="JJ12">
            <v>0</v>
          </cell>
          <cell r="JK12">
            <v>40</v>
          </cell>
          <cell r="JL12">
            <v>0</v>
          </cell>
          <cell r="JM12">
            <v>0</v>
          </cell>
          <cell r="JN12">
            <v>0</v>
          </cell>
          <cell r="JO12">
            <v>0</v>
          </cell>
          <cell r="JP12">
            <v>0</v>
          </cell>
          <cell r="JQ12">
            <v>0</v>
          </cell>
          <cell r="JR12">
            <v>60</v>
          </cell>
          <cell r="JS12">
            <v>0</v>
          </cell>
          <cell r="JT12">
            <v>0</v>
          </cell>
          <cell r="JU12">
            <v>20</v>
          </cell>
          <cell r="JV12">
            <v>20</v>
          </cell>
          <cell r="JW12">
            <v>20</v>
          </cell>
          <cell r="JX12">
            <v>60</v>
          </cell>
          <cell r="JY12">
            <v>60</v>
          </cell>
          <cell r="JZ12">
            <v>60</v>
          </cell>
          <cell r="KA12">
            <v>60</v>
          </cell>
          <cell r="KB12">
            <v>60</v>
          </cell>
          <cell r="KC12">
            <v>60</v>
          </cell>
          <cell r="KD12">
            <v>60</v>
          </cell>
          <cell r="KE12" t="str">
            <v>No Programó</v>
          </cell>
          <cell r="KF12" t="str">
            <v/>
          </cell>
          <cell r="KG12">
            <v>100</v>
          </cell>
          <cell r="KH12" t="str">
            <v/>
          </cell>
          <cell r="KI12" t="str">
            <v/>
          </cell>
          <cell r="KJ12">
            <v>100</v>
          </cell>
          <cell r="KK12" t="str">
            <v/>
          </cell>
          <cell r="KL12" t="str">
            <v/>
          </cell>
          <cell r="KM12" t="str">
            <v/>
          </cell>
          <cell r="KN12" t="str">
            <v/>
          </cell>
          <cell r="KO12" t="str">
            <v/>
          </cell>
          <cell r="KP12" t="str">
            <v/>
          </cell>
          <cell r="KQ12" t="str">
            <v>No Programó</v>
          </cell>
          <cell r="KR12" t="str">
            <v>No Programó</v>
          </cell>
          <cell r="KS12">
            <v>100</v>
          </cell>
          <cell r="KT12">
            <v>100</v>
          </cell>
          <cell r="KU12">
            <v>100</v>
          </cell>
          <cell r="KV12">
            <v>100</v>
          </cell>
          <cell r="KW12">
            <v>100</v>
          </cell>
          <cell r="KX12">
            <v>100</v>
          </cell>
          <cell r="KY12">
            <v>100</v>
          </cell>
          <cell r="KZ12" t="str">
            <v/>
          </cell>
          <cell r="LA12" t="str">
            <v/>
          </cell>
          <cell r="LB12" t="str">
            <v/>
          </cell>
          <cell r="LC12">
            <v>100</v>
          </cell>
          <cell r="LD12" t="str">
            <v>7868_2</v>
          </cell>
          <cell r="LE12" t="str">
            <v>2. Posicionar la gestión pública distrital a través de la gestión del conocimiento y la innovación.</v>
          </cell>
          <cell r="LF12">
            <v>100</v>
          </cell>
          <cell r="LG12">
            <v>71.1111111111111</v>
          </cell>
          <cell r="LH12">
            <v>100</v>
          </cell>
          <cell r="LI12">
            <v>71.1111111111111</v>
          </cell>
          <cell r="LJ12">
            <v>100</v>
          </cell>
          <cell r="LK12">
            <v>69.937222222222218</v>
          </cell>
          <cell r="LL12">
            <v>9110519000</v>
          </cell>
          <cell r="LM12">
            <v>8689229319</v>
          </cell>
          <cell r="LN12">
            <v>5444046646</v>
          </cell>
          <cell r="LO12">
            <v>691592795</v>
          </cell>
          <cell r="LP12">
            <v>691592795</v>
          </cell>
          <cell r="LQ12" t="str">
            <v>No Programó</v>
          </cell>
          <cell r="LR12" t="str">
            <v>No Programó</v>
          </cell>
          <cell r="LS12">
            <v>4.8000000000000007</v>
          </cell>
          <cell r="LT12">
            <v>0</v>
          </cell>
          <cell r="LU12">
            <v>0</v>
          </cell>
          <cell r="LV12">
            <v>9.6000000000000014</v>
          </cell>
          <cell r="LW12">
            <v>0</v>
          </cell>
          <cell r="LX12">
            <v>0</v>
          </cell>
          <cell r="LY12">
            <v>0</v>
          </cell>
          <cell r="LZ12" t="str">
            <v/>
          </cell>
          <cell r="MA12" t="str">
            <v/>
          </cell>
          <cell r="MB12" t="str">
            <v/>
          </cell>
          <cell r="MC12">
            <v>14.400000000000002</v>
          </cell>
          <cell r="MD12">
            <v>14.400000000000002</v>
          </cell>
          <cell r="ME12">
            <v>14.400000000000002</v>
          </cell>
          <cell r="MF12" t="str">
            <v>No aplica</v>
          </cell>
          <cell r="MG12" t="str">
            <v>No aplica</v>
          </cell>
          <cell r="MH12" t="str">
            <v>Oportuno: Se radica en los tiempos establecidos por la Oficina Asesora de Planeación - OAP</v>
          </cell>
          <cell r="MI12" t="str">
            <v>Oportuno: Se radica en los tiempos establecidos por la Oficina Asesora de Planeación - OAP</v>
          </cell>
          <cell r="MJ12" t="str">
            <v>Oportuno: Se radica en los tiempos establecidos por la Oficina Asesora de Planeación - OAP</v>
          </cell>
          <cell r="MK12" t="str">
            <v>Oportuno: Se radica en los tiempos establecidos por la Oficina Asesora de Planeación - OAP</v>
          </cell>
          <cell r="ML12" t="str">
            <v>Oportuno: Se radica en los tiempos establecidos por la Oficina Asesora de Planeación - OAP</v>
          </cell>
          <cell r="MM12" t="str">
            <v>Oportuno: Se radica en los tiempos establecidos por la Oficina Asesora de Planeación - OAP</v>
          </cell>
          <cell r="MN12">
            <v>0</v>
          </cell>
          <cell r="MO12">
            <v>0</v>
          </cell>
          <cell r="MP12">
            <v>0</v>
          </cell>
          <cell r="MQ12">
            <v>0</v>
          </cell>
          <cell r="MR12" t="str">
            <v>No aplica</v>
          </cell>
          <cell r="MS12" t="str">
            <v>No aplica</v>
          </cell>
          <cell r="MT12" t="str">
            <v>Coherente: La información de avance de la magnitud, consignada en el reporte del periodo, concuerda con la programación realizada, con la información cualitativa presentada, con las actividades establecidas (si aplica) y con los soportes presentados. Esta</v>
          </cell>
          <cell r="MU12" t="str">
            <v>No aplica</v>
          </cell>
          <cell r="MV12" t="str">
            <v>No aplica</v>
          </cell>
          <cell r="MW12" t="str">
            <v>Coherente: La información de avance de la magnitud, consignada en el reporte del periodo, concuerda con la programación realizada, con la información cualitativa presentada, con las actividades establecidas (si aplica) y con los soportes presentados. Esta</v>
          </cell>
          <cell r="MX12" t="str">
            <v>No aplica</v>
          </cell>
          <cell r="MY12" t="str">
            <v>No aplica</v>
          </cell>
          <cell r="MZ12">
            <v>0</v>
          </cell>
          <cell r="NA12">
            <v>0</v>
          </cell>
          <cell r="NB12">
            <v>0</v>
          </cell>
          <cell r="NC12">
            <v>0</v>
          </cell>
          <cell r="ND12" t="str">
            <v>No Programó</v>
          </cell>
          <cell r="NE12" t="str">
            <v>No Programó</v>
          </cell>
          <cell r="NF12">
            <v>100</v>
          </cell>
          <cell r="NG12">
            <v>100</v>
          </cell>
          <cell r="NH12">
            <v>100</v>
          </cell>
          <cell r="NI12">
            <v>100</v>
          </cell>
          <cell r="NJ12">
            <v>100</v>
          </cell>
          <cell r="NK12">
            <v>100</v>
          </cell>
          <cell r="NL12">
            <v>100</v>
          </cell>
          <cell r="NM12" t="str">
            <v/>
          </cell>
          <cell r="NN12" t="str">
            <v/>
          </cell>
          <cell r="NO12" t="str">
            <v/>
          </cell>
          <cell r="NP12" t="str">
            <v>El presupuesto se encuentra de acuerdo a las herramientas oficiales y su ejecucición es acorde a lo programado</v>
          </cell>
          <cell r="NQ12" t="str">
            <v>El presupuesto se encuentra de acuerdo a las herramientas oficiales y su ejecucición es acorde a lo programado</v>
          </cell>
          <cell r="NR12" t="str">
            <v>El presupuesto se encuentra de acuerdo a las herramientas oficiales y su ejecucición es acorde a lo programado</v>
          </cell>
          <cell r="NS12" t="str">
            <v>Coherente</v>
          </cell>
          <cell r="NT12" t="str">
            <v>Coherente</v>
          </cell>
          <cell r="NU12" t="str">
            <v>Coherente</v>
          </cell>
          <cell r="NV12" t="str">
            <v>Coherente</v>
          </cell>
          <cell r="NW12" t="str">
            <v>Coherente</v>
          </cell>
          <cell r="NX12">
            <v>0</v>
          </cell>
          <cell r="NY12">
            <v>0</v>
          </cell>
          <cell r="NZ12">
            <v>0</v>
          </cell>
          <cell r="OA12">
            <v>0</v>
          </cell>
          <cell r="OB12" t="str">
            <v>La meta no presenta dificultades identificadas</v>
          </cell>
          <cell r="OC12" t="str">
            <v>La meta no presenta dificultades identificadas</v>
          </cell>
          <cell r="OD12" t="str">
            <v>La meta no presenta dificultades identificadas</v>
          </cell>
          <cell r="OE12" t="str">
            <v>La meta no programó avance para este periodo</v>
          </cell>
          <cell r="OF12" t="str">
            <v>La meta no programó avance para este periodo</v>
          </cell>
          <cell r="OG12" t="str">
            <v>La meta no presenta dificultades identificadas</v>
          </cell>
          <cell r="OH12" t="str">
            <v>La meta no presenta dificultades identificadas</v>
          </cell>
          <cell r="OI12" t="str">
            <v>La meta no presenta dificultades identificadas</v>
          </cell>
          <cell r="OJ12">
            <v>0</v>
          </cell>
          <cell r="OK12">
            <v>0</v>
          </cell>
          <cell r="OL12">
            <v>0</v>
          </cell>
          <cell r="OM12">
            <v>0</v>
          </cell>
          <cell r="OP12" t="str">
            <v>PD23</v>
          </cell>
          <cell r="OQ12">
            <v>14.400000000000002</v>
          </cell>
          <cell r="OR12">
            <v>0</v>
          </cell>
          <cell r="OS12">
            <v>0</v>
          </cell>
          <cell r="OT12">
            <v>0</v>
          </cell>
          <cell r="OU12">
            <v>0</v>
          </cell>
          <cell r="OV12">
            <v>0</v>
          </cell>
          <cell r="OW12">
            <v>0</v>
          </cell>
          <cell r="OX12">
            <v>0</v>
          </cell>
          <cell r="OY12">
            <v>0</v>
          </cell>
          <cell r="OZ12">
            <v>0</v>
          </cell>
          <cell r="PA12">
            <v>0</v>
          </cell>
          <cell r="PB12">
            <v>0</v>
          </cell>
          <cell r="PC12">
            <v>0</v>
          </cell>
          <cell r="PD12">
            <v>0</v>
          </cell>
          <cell r="PE12">
            <v>1057375</v>
          </cell>
          <cell r="PF12">
            <v>1057375</v>
          </cell>
          <cell r="PG12">
            <v>1057375</v>
          </cell>
          <cell r="PH12">
            <v>1057375</v>
          </cell>
          <cell r="PI12">
            <v>1057375</v>
          </cell>
          <cell r="PJ12">
            <v>1057375</v>
          </cell>
          <cell r="PK12">
            <v>1057375</v>
          </cell>
          <cell r="PL12">
            <v>1057375</v>
          </cell>
          <cell r="PM12">
            <v>1057375</v>
          </cell>
          <cell r="PN12">
            <v>0</v>
          </cell>
          <cell r="PO12">
            <v>0</v>
          </cell>
          <cell r="PP12">
            <v>0</v>
          </cell>
          <cell r="PQ12">
            <v>1057375</v>
          </cell>
          <cell r="PR12">
            <v>752590</v>
          </cell>
          <cell r="PS12">
            <v>690840205</v>
          </cell>
          <cell r="PT12" t="str">
            <v>Meta Proyecto de Inversión</v>
          </cell>
        </row>
        <row r="13">
          <cell r="A13" t="str">
            <v>PD24</v>
          </cell>
          <cell r="B13">
            <v>7868</v>
          </cell>
          <cell r="C13" t="str">
            <v>7868_5</v>
          </cell>
          <cell r="D13">
            <v>2020110010191</v>
          </cell>
          <cell r="E13" t="str">
            <v>Un nuevo contrato social y ambiental para la Bogotá del siglo XXI</v>
          </cell>
          <cell r="F13" t="str">
            <v>5. Construir Bogotá región con gobierno abierto, transparente y ciudadanía consciente.</v>
          </cell>
          <cell r="G13" t="str">
            <v>56. Gestión Pública Efectiva</v>
          </cell>
          <cell r="H13" t="str">
            <v xml:space="preserve">Fortalecer las capacidades institucionales para una Gestión pública efectiva y articulada, orientada a la generación de valor público para los grupos de interés. </v>
          </cell>
          <cell r="I13" t="str">
            <v>2. Posicionar la gestión pública distrital a través de la gestión del conocimiento y la innovación.</v>
          </cell>
          <cell r="J13" t="str">
            <v>Desarrollo Institucional para una Gestión Pública Eficiente</v>
          </cell>
          <cell r="K13" t="str">
            <v>Subsecretaría Distrital de Fortalecimiento Institucional</v>
          </cell>
          <cell r="L13" t="str">
            <v>Gloria Patricia Rincón Mazo</v>
          </cell>
          <cell r="M13" t="str">
            <v>Subsecretaria Distrital de Fortalecimiento Institucional</v>
          </cell>
          <cell r="N13" t="str">
            <v>Dirección Distrital de Archivo de Bogotá</v>
          </cell>
          <cell r="O13" t="str">
            <v>Alvaro Arias Cruz</v>
          </cell>
          <cell r="P13" t="str">
            <v>Director Distrital de Archivo de Bogotá</v>
          </cell>
          <cell r="Q13" t="str">
            <v>Héctor Heli Cruz Pulido</v>
          </cell>
          <cell r="R13" t="str">
            <v>Eliana Pedraza</v>
          </cell>
          <cell r="S13" t="str">
            <v>5. Fortalecer 100 porciento de la estrategia de los Archivos Públicos del Distrito Capital.</v>
          </cell>
          <cell r="T13" t="str">
            <v>Fortalecer 100 porciento de la estrategia de los Archivos Públicos del Distrito Capital.</v>
          </cell>
          <cell r="AC13" t="str">
            <v>5. Fortalecer 100 porciento de la estrategia de los Archivos Públicos del Distrito Capital.</v>
          </cell>
          <cell r="AG13" t="str">
            <v>16. Paz, justicia e instituciones sólidas</v>
          </cell>
          <cell r="AH13" t="str">
            <v>16.10 Garantizar el acceso público a la información y proteger las libertades fundamentales, de conformidad con las leyes nacionales y los acuerdos internacionales.</v>
          </cell>
          <cell r="AI13" t="str">
            <v xml:space="preserve">PD_Meta Proyecto: 5. Fortalecer 100 porciento de la estrategia de los Archivos Públicos del Distrito Capital.;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13" t="str">
            <v>De acuerdo con la cadena de valor, los porcentajes programados para el cuatrienio son: 11%, 32%, 54%, 81% y 100%</v>
          </cell>
          <cell r="AK13">
            <v>44055</v>
          </cell>
          <cell r="AL13">
            <v>1</v>
          </cell>
          <cell r="AM13">
            <v>2023</v>
          </cell>
          <cell r="AN13" t="str">
            <v xml:space="preserve">El indicador permite medir la implementación de la estrategia para el fortalecimiento de la gestión documental y seguimiento a la normatividad archivística Distrital.
</v>
          </cell>
          <cell r="AO13" t="str">
            <v>Esta estrategia permitirá a las entidades y organismos distritales avanzar en materia de la implementación de la política de gestión documental y archivos para contibuir a la implementación del gobierno abierto de Bogotá y al cumplimiento de la política de transparencia, integridad y no tolerancia contra la corrupción mediante el fotalecimiento de sus capacidades institucionales relacionadas con la gestión de documentos.</v>
          </cell>
          <cell r="AP13">
            <v>2020</v>
          </cell>
          <cell r="AQ13">
            <v>2024</v>
          </cell>
          <cell r="AR13" t="str">
            <v>Creciente</v>
          </cell>
          <cell r="AS13" t="str">
            <v>Eficiencia</v>
          </cell>
          <cell r="AT13" t="str">
            <v>Porcentaje</v>
          </cell>
          <cell r="AU13" t="str">
            <v>Resultado</v>
          </cell>
          <cell r="AV13">
            <v>2020</v>
          </cell>
          <cell r="AW13">
            <v>0</v>
          </cell>
          <cell r="AX13" t="str">
            <v>N/D</v>
          </cell>
          <cell r="AY13">
            <v>1</v>
          </cell>
          <cell r="AZ13">
            <v>0</v>
          </cell>
          <cell r="BA13">
            <v>0</v>
          </cell>
          <cell r="BB13" t="str">
            <v>La medición del indicador se da de acuerdo con el avance de las actividades programadas en formato de "Programación y seguimiento a metas e indicadores del plan de desarrollo" definidas en la estrategia de los Archivos Públicos del Distrito Capital."</v>
          </cell>
          <cell r="BC13" t="str">
            <v>(Sumatoria porcentaje ejecutado de las actividades de la estrategia de los archivos públicos del Distrito Capital / porcentaje programado de las actividades de la estrategia de los archivos públicos del Distrito Capital para la vigencia) *porcentaje de la meta programada para la vigencia + porcentaje ejecutado vigencia anterior.</v>
          </cell>
          <cell r="BD13" t="str">
            <v>porcentaje ejecutado de las actividades de la estrategia de los archivos públicos del Distrito Capital</v>
          </cell>
          <cell r="BE13" t="str">
            <v>porcentaje programado de las actividades de la estrategia de los archivos públicos del Distrito Capital</v>
          </cell>
          <cell r="BF13" t="str">
            <v>Soportes reportados en el formato 1006 "Programación y seguimiento a metas e indicadores del plan de desarrollo" para la vigencia</v>
          </cell>
          <cell r="BG13">
            <v>3</v>
          </cell>
          <cell r="BH13">
            <v>45212</v>
          </cell>
          <cell r="BI13"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13" t="str">
            <v>Plan de acción - proyectos de inversión (actividades)</v>
          </cell>
          <cell r="BK13">
            <v>100</v>
          </cell>
          <cell r="BL13">
            <v>11</v>
          </cell>
          <cell r="BM13">
            <v>32</v>
          </cell>
          <cell r="BN13">
            <v>54</v>
          </cell>
          <cell r="BO13">
            <v>81</v>
          </cell>
          <cell r="BP13">
            <v>100</v>
          </cell>
          <cell r="BQ13">
            <v>2268496147</v>
          </cell>
          <cell r="BR13">
            <v>431753088</v>
          </cell>
          <cell r="BS13">
            <v>411051145</v>
          </cell>
          <cell r="BT13">
            <v>474629444</v>
          </cell>
          <cell r="BU13">
            <v>253770470</v>
          </cell>
          <cell r="BV13">
            <v>697292000</v>
          </cell>
          <cell r="BW13">
            <v>11</v>
          </cell>
          <cell r="BX13">
            <v>32</v>
          </cell>
          <cell r="BY13">
            <v>54</v>
          </cell>
          <cell r="BZ13">
            <v>81</v>
          </cell>
          <cell r="CA13">
            <v>21</v>
          </cell>
          <cell r="CB13">
            <v>22</v>
          </cell>
          <cell r="CC13">
            <v>27</v>
          </cell>
          <cell r="CD13">
            <v>431753088</v>
          </cell>
          <cell r="CE13">
            <v>404879847</v>
          </cell>
          <cell r="CF13">
            <v>411015618</v>
          </cell>
          <cell r="CG13">
            <v>406759681</v>
          </cell>
          <cell r="CH13">
            <v>474629444</v>
          </cell>
          <cell r="CI13">
            <v>474629444</v>
          </cell>
          <cell r="CJ13">
            <v>11</v>
          </cell>
          <cell r="CK13">
            <v>32</v>
          </cell>
          <cell r="CL13">
            <v>54</v>
          </cell>
          <cell r="CM13">
            <v>75.599999999999994</v>
          </cell>
          <cell r="CN13" t="str">
            <v>Suma</v>
          </cell>
          <cell r="CO13">
            <v>0</v>
          </cell>
          <cell r="CP13">
            <v>0</v>
          </cell>
          <cell r="CQ13">
            <v>5.4</v>
          </cell>
          <cell r="CR13">
            <v>0</v>
          </cell>
          <cell r="CS13">
            <v>0</v>
          </cell>
          <cell r="CT13">
            <v>8.1</v>
          </cell>
          <cell r="CU13">
            <v>0</v>
          </cell>
          <cell r="CV13">
            <v>0</v>
          </cell>
          <cell r="CW13">
            <v>8.1</v>
          </cell>
          <cell r="CX13">
            <v>0</v>
          </cell>
          <cell r="CY13">
            <v>0</v>
          </cell>
          <cell r="CZ13">
            <v>5.4</v>
          </cell>
          <cell r="DA13">
            <v>81</v>
          </cell>
          <cell r="DB13">
            <v>75.599999999999994</v>
          </cell>
          <cell r="DC13">
            <v>21.6</v>
          </cell>
          <cell r="DD13">
            <v>21.6</v>
          </cell>
          <cell r="DE13">
            <v>0</v>
          </cell>
          <cell r="DF13">
            <v>0</v>
          </cell>
          <cell r="DG13">
            <v>40</v>
          </cell>
          <cell r="DH13">
            <v>0</v>
          </cell>
          <cell r="DI13">
            <v>0</v>
          </cell>
          <cell r="DJ13">
            <v>60</v>
          </cell>
          <cell r="DK13">
            <v>0</v>
          </cell>
          <cell r="DL13">
            <v>0</v>
          </cell>
          <cell r="DM13">
            <v>60</v>
          </cell>
          <cell r="DN13">
            <v>0</v>
          </cell>
          <cell r="DO13">
            <v>0</v>
          </cell>
          <cell r="DP13">
            <v>40</v>
          </cell>
          <cell r="DQ13">
            <v>200</v>
          </cell>
          <cell r="DR13">
            <v>0</v>
          </cell>
          <cell r="DS13">
            <v>0</v>
          </cell>
          <cell r="DT13">
            <v>40</v>
          </cell>
          <cell r="DU13">
            <v>0</v>
          </cell>
          <cell r="DV13">
            <v>0</v>
          </cell>
          <cell r="DW13">
            <v>60</v>
          </cell>
          <cell r="DX13">
            <v>0</v>
          </cell>
          <cell r="DY13">
            <v>0</v>
          </cell>
          <cell r="DZ13">
            <v>60</v>
          </cell>
          <cell r="EA13">
            <v>0</v>
          </cell>
          <cell r="EB13">
            <v>0</v>
          </cell>
          <cell r="EC13">
            <v>0</v>
          </cell>
          <cell r="ED13">
            <v>160</v>
          </cell>
          <cell r="EE13">
            <v>160</v>
          </cell>
          <cell r="EF13">
            <v>0</v>
          </cell>
          <cell r="EG13">
            <v>0</v>
          </cell>
          <cell r="EH13"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EI13">
            <v>0</v>
          </cell>
          <cell r="EJ13">
            <v>0</v>
          </cell>
          <cell r="EK13"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EL13">
            <v>0</v>
          </cell>
          <cell r="EM13">
            <v>0</v>
          </cell>
          <cell r="EN13"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EO13">
            <v>0</v>
          </cell>
          <cell r="EP13">
            <v>0</v>
          </cell>
          <cell r="EQ13" t="str">
            <v xml:space="preserve">Actividad 1: 1. Informe de implementación de la estrategia para el fortalecimiento de los Archivos Públicos del Distrito Capital.
2. Informe de normalización de Gestión Documental y Archivos
3. Avance Informe de seguimiento al Cumplimiento de la normativa archivística.
4. Informe de resultados de la medición de los indicadores de la Dirección Distrital de Archivo de Bogotá.
5. Implementación y seguimiento de las estrategias de modernización del Modelo de Asistencia Técnica Focalizada.
6.Informe de Asistencia Técnica
7. Reporte de Conceptos Técnicos de TRD y TVD emitidos Actividad 2: </v>
          </cell>
          <cell r="ER13">
            <v>0</v>
          </cell>
          <cell r="ES13">
            <v>0</v>
          </cell>
          <cell r="ET13" t="str">
            <v xml:space="preserve">Actividad 1: 1.20230316PropuestaTablaContenido_Firmas
2. 20230321EstructuraMIGDA_Vr1.34_ConCodificaciónComponentes
3. 20230323FichaDescripcionProducto_MM-MIGDA
4. 20230323GuiaElaboracionPoliticaGDv10
5. 20230331 ModeloIntegralGestionDocumental_MIGDAV1.17
6. 20230331-ARTICULACIONES-MIGDA
7. A1_Correo_acceso_carpeta_ONEDRIVE
8. A1_Correo_entidades_Contacto_Archivo_Bogota
9. A1_FormularioSeguimientoEstrategico2022
10. A1_ListaChequeoSoportes2022
11. A2_Guia_4213000-GS-043
12. A3_Seguimiento_cargue_evidencias
13. A4_Fichas_Indicadores_PPTINTC
14. A5_GuiaElaboracionPoliticaGDv10
15. A5_PlanTrabajoMM-MIGDAv3 Actividad 2: 1. 202303LíneaTecnica_SEGDA_Ver0.13
2. 20230203Analisis comentarios al líneamientoSEGDA
3. 20230302_Linea_técnica_servicios_postales
4. 20230302MemorandoRevisionJuridica
5. ProyectoCircularLineamientos
6. Sección Arquitectura Empresarial Línea SEGDA
7.- FormatoFichaTecnicaEncuestaPR257
8. 20230216Propuesta_PlanTrabajo_BancoConceptos
9. 20230216PropuestaBancoConceptos
10. 20230301Metodologia_BancoConceptos_V.1
11. 20230309DistribucionTareas_BancoConcepto
12. 20230322ListadoTematicas
13. 20230328MatrizDescripcion
14. BaseConceptosGD2021
15. BaseConceptosGD2022
16. 20230223MetodologiaPrototipoProyectoGD
17. 20230315-MATF_DOCUMENTO_DE_IMPLEMENTACIÓN
18. 20230327DocumentoEstrategicoMATF
19. HITOS MATF
20. 20230214PlandetrabajoMATF2023.Ver1.0
21. 20230308PlandetrabajoMATF2023.Ver2.0
22. Conceptos técnicos
23. Mesas técnicas
24. Informes de asistencia técnica
25. Tablas TRD Y TVD
</v>
          </cell>
          <cell r="EU13">
            <v>0</v>
          </cell>
          <cell r="EV13">
            <v>0</v>
          </cell>
          <cell r="EW13"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EX13">
            <v>0</v>
          </cell>
          <cell r="EY13">
            <v>0</v>
          </cell>
          <cell r="EZ13"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FA13">
            <v>0</v>
          </cell>
          <cell r="FB13">
            <v>0</v>
          </cell>
          <cell r="FC13">
            <v>0</v>
          </cell>
          <cell r="FD13">
            <v>317213000</v>
          </cell>
          <cell r="FE13">
            <v>317213000</v>
          </cell>
          <cell r="FF13">
            <v>317213000</v>
          </cell>
          <cell r="FG13">
            <v>317213000</v>
          </cell>
          <cell r="FH13">
            <v>317213000</v>
          </cell>
          <cell r="FI13">
            <v>317213000</v>
          </cell>
          <cell r="FJ13">
            <v>317213000</v>
          </cell>
          <cell r="FK13">
            <v>317213000</v>
          </cell>
          <cell r="FL13">
            <v>317213000</v>
          </cell>
          <cell r="FM13">
            <v>317213000</v>
          </cell>
          <cell r="FN13">
            <v>317213000</v>
          </cell>
          <cell r="FO13">
            <v>317213000</v>
          </cell>
          <cell r="FP13">
            <v>317213000</v>
          </cell>
          <cell r="FQ13">
            <v>253770470</v>
          </cell>
          <cell r="FR13">
            <v>253770470</v>
          </cell>
          <cell r="FS13">
            <v>253770470</v>
          </cell>
          <cell r="FT13">
            <v>253770470</v>
          </cell>
          <cell r="FU13">
            <v>253770470</v>
          </cell>
          <cell r="FV13">
            <v>253770470</v>
          </cell>
          <cell r="FW13">
            <v>253770470</v>
          </cell>
          <cell r="FX13">
            <v>253770470</v>
          </cell>
          <cell r="FY13">
            <v>253770470</v>
          </cell>
          <cell r="FZ13">
            <v>0</v>
          </cell>
          <cell r="GA13">
            <v>0</v>
          </cell>
          <cell r="GB13">
            <v>0</v>
          </cell>
          <cell r="GC13">
            <v>253770470</v>
          </cell>
          <cell r="GD13">
            <v>253664386</v>
          </cell>
          <cell r="GE13">
            <v>253664386</v>
          </cell>
          <cell r="GF13">
            <v>253664386</v>
          </cell>
          <cell r="GG13">
            <v>253664386</v>
          </cell>
          <cell r="GH13">
            <v>253664386</v>
          </cell>
          <cell r="GI13">
            <v>253664386</v>
          </cell>
          <cell r="GJ13">
            <v>253664386</v>
          </cell>
          <cell r="GK13">
            <v>253664386</v>
          </cell>
          <cell r="GL13">
            <v>253664386</v>
          </cell>
          <cell r="GM13">
            <v>0</v>
          </cell>
          <cell r="GN13">
            <v>0</v>
          </cell>
          <cell r="GO13">
            <v>0</v>
          </cell>
          <cell r="GP13">
            <v>253664386</v>
          </cell>
          <cell r="GQ13">
            <v>0</v>
          </cell>
          <cell r="GR13">
            <v>2669874</v>
          </cell>
          <cell r="GS13">
            <v>28839918</v>
          </cell>
          <cell r="GT13">
            <v>55009962</v>
          </cell>
          <cell r="GU13">
            <v>81180006</v>
          </cell>
          <cell r="GV13">
            <v>107350050</v>
          </cell>
          <cell r="GW13">
            <v>133520094</v>
          </cell>
          <cell r="GX13">
            <v>159690138</v>
          </cell>
          <cell r="GY13">
            <v>185860182</v>
          </cell>
          <cell r="GZ13">
            <v>0</v>
          </cell>
          <cell r="HA13">
            <v>0</v>
          </cell>
          <cell r="HB13">
            <v>0</v>
          </cell>
          <cell r="HC13">
            <v>185860182</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t="str">
            <v xml:space="preserve">"En el marco del plan de desarrollo “un nuevo contrato social y ambiental para la Bogotá del siglo XXI” y en cuanto a la Implementación de la estrategia de los Archivos Públicos del Distrito Capital, con corte al mes de septiembre de la vigencia, se presentaron los siguientes avances:
ACTIVIDAD 1: FORMULAR Y ACTUALIZAR LINEAMIENTOS TÉCNICOS ARCHIVÍSTICOS, ESTRATEGIAS DE SEGUIMIENTO Y MEDICIÓN A LA IMPLEMENTACIÓN DE LA POLÍTICA ARCHIVÍSTICA EN EL DISTRITO CAPITAL
Estrategia Línea 1. Lineamientos Técnicos para la Gestión Documental y Archivos:
Producto: Avance Informe de normalización de Gestión Documental y Archivos 
1. Modelo Integral de Gestión Documental y Archivos - MIGDA
Documento Marco de referencia con ajustes y diagramación, conforme a lo solicitado por parte Subsecretaría de Fortalecimiento Institucional
Documento de lineamientos operativos del Modelo Integral de Gestión Documental y Archivos – MIGDA avanzado con ajustes de los componentes y subcomponentes 
Se avanzó en la construcción de documentos como: matriz de referentes de Modelos de Madurez, comparativo del formulario actual de seguimiento con los componentes y subcomponentes del Modelo Integral de Gestión Documental y Archivos – MM_MIGDA 
Se proyectó el diseñó de una herramienta de evaluación, tomando como referencia los componentes del MIGDA. Con este diseño se avanzó en la construcción del instrumento de evaluación en los componentes: documental y estratégico, tanto en la metodología del instrumento y en la guía de uso del modelo
Se avanzó en la elaboración del documento “Diagnóstico Integral de Gestión Documental y Administración de Archivos - Descripción de Lineamientos Operativos” 
Se avanzó en la elaboración el documento de caracterización del proceso transversal de Gestión Documental armonizado con el Modelo Integral de Gestión Documental y Archivos – MIGDA
2. Instrumentos Técnicos
• Guía para la elaboración de Inventarios Documentales: 
Se avanzó con una versión inicial de la Guía de inventarios documentales, la cual se encuentra en ajustes que incluyen el desarrollo de conceptos de aseguramiento documental y la armonización de los metadatos con el Inventario Documental.
• Guía Esquema de Metadatos y Anexos 1 y 2: 
Se avanzó en la revisión y ajustes de los elementos en la estructura del esquema y del documento guía de metadatos.
• Guía de Firmas en Medio Electrónico (Digitales y Electrónicas): 
Se avanzó en la elaboración del documento ajustado en versión actualizada y se remitió a la Subsecretaría de Fortalecimiento para su revisión. 
• Guía para la elaboración de política de gestión documental:
Se avanzó en la elaboración del documento ajustado a versión actualizada y se remitió a la Subsecretaría de Fortalecimiento para su revisión. 
•  Guía práctica para entidades distritales sobre la clasificación documental: 
3 talleres de Clasificación Documental con la Dirección Distrital de Archivo de Bogotá y los equipos de la Subdirección del Sistema Distrital de Archivos.
Estrategia Línea 3. Seguimiento Estratégico
Producto: Avance Informe de seguimiento al Cumplimiento de la normativa archivística.
Se dio completitud e integridad del formulario de Seguimiento estratégico con los respectivos anexos de 44 entidades. Asimismo, se desarrollaron mesas de trabajo con cada una de las entidades, incluidas visitas a la con Unidad Administrativa Especial de Catastro Distrital, Instituto Distrital para la Protección de la Niñez y la Juventud, IDIPRON y Secretaría General de la Alcaldía Mayor de Bogotá D.C., con el propósito de verificar en sitio datos reportados en el formulario y que al contrastar con los soportes suministrados no coincidían la información aportada; la intención de estas acciones fue solventar inquietudes presentadas en la verificación de los documentos aportados. Como resultado de todo este análisis, se elaboraron los respectivos informes de seguimiento estratégico y fueron remitidos a las entidades en mención.
ACTIVIDAD 2: IMPLEMENTAR EL MODELO DE ASISTENCIA TÉCNICA FOCALIZADA QUE PERMITA APOYAR A LAS ENTIDADES Y ORGANISMOS DISTRITALES EN LA IMPLEMENTACIÓN DE LA POLÍTICA DE ARCHIVOS EN EL DISTRITO CAPITAL
Estrategia Línea 2. Transferencia de Conocimiento
Producto: Avance Implementación y seguimiento de las estrategias de modernización del Modelo de Asistencia Técnica Focalizada.
Durante el segundo trimestre en el MODELO DE ASISTENCIA TÉCNICA FOCALIZADA se realizaron las siguientes acciones: 
1- LINEAS TECNICAS: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Tres líneas finalizadas y publicadas en la página Web del Archivo de Bogotá. De igual forma se publicaron las listas de referencia y verificación que hacen parte de la línea (2) SERVICIOS DE DEPÓSITO, CUSTODIA Y ADMINISTRACIÓN INTEGRAL DE FONDOS DOCUMENTALES
(4) ADQUISICIÓN DE UN SISTEMA DE GESTIÓN ELECTRÓNICO DOCUMENTAL Y ARCHIVOS - SGEDA
Documento ajustado en versión actualizada remitido a la Subsecretaría de Fortalecimiento para su revisión. 
2- PROCEDIMIENTO (ASISTENCIA TÉCNICA PR-257)
Ficha técnica y encuesta de satisfacción del servicio de asistencia técnica aprobadas
Una propuesta de actualización del procedimiento elaborado la cual se está revisando con la Oficina Asesora de Planeación
3- BANCO DE CONCEPTOS
Conceptos técnicos clasificados por componente y subcomponente del MIGDA con la identificación de palabras claves para cada concepto
86 conceptos de gestión documental de la Dirección Distrital de Archivo de Bogotá correspondiente a los datos de los de las vigencias 2021 y 2022 con anonimización de datos
4- IMPLEMENTACIÓN DEL MODELO DE ASISTENCIA TÉCNICA FOCALIZADA
PROTOTIPO PARA LA FORMULACION DE PROYECTOS EN GESTION DOCUMENTAL
Avance en la elaboración del documento “Línea técnica para la formulación de proyectos integrales en gestión documental y archivos"
MODELO DE ASISTENCIA TÉCNICA FOCALIZADA
Documento Estratégico del Modelo de Asistencia Técnica Focalizada ajustado y enviado a la Subsecretaria de Fortalecimiento Institucional.
Producto: Informe de Asistencia Técnica
128 acciones de asistencia técnica ejecutadas (SGPDD: 33 SSDA: 95), clasificadas por modalidad así: 
- Mesas de asistencia técnica por oferta: 11
- Mesas de asistencia técnica por demanda: 40
- Conceptos técnicos en gestión documental: 36
- Conceptos técnicos de procesos de contratación: 34
- Jornadas de socialización: 6
- Visitas de asistencia técnica: 1
La asistencia técnica se brindó a 37 entidades públicas de 15 sectores de la administración distrital, 4 entidades externas y 3 órganos de control distrital y el Concejo de Bogotá,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Reporte de Conceptos Técnicos de TRD y TVD emitidos
Se emitieron 29 conceptos de TRD y TVD enviadas por las entidades distritales
</v>
          </cell>
          <cell r="IE13" t="str">
            <v/>
          </cell>
          <cell r="IF13" t="str">
            <v/>
          </cell>
          <cell r="IG13" t="str">
            <v/>
          </cell>
          <cell r="IH13" t="str">
            <v>ACTIVIDAD 1. FORMULAR Y ACTUALIZAR LINEAMIENTOS TÉCNICOS ARCHIVÍSTICOS, ESTRATEGIAS DE SEGUIMIENTO Y MEDICIÓN A LA IMPLEMENTACIÓN DE LA POLÍTICA ARCHIVÍSTICA EN EL DISTRITO CAPITAL
1. Informe de implementación de la estrategia para el fortalecimiento de los Archivos Públicos del Distrito Capital.​
-	Se realizó propuesta de estructuración del documento de Informe de Implementación de la estrategia
-	Conforme con las líneas de acción establecidas en la “Estrategia Para El Fortalecimiento de los Archivos Públicos del Distrito Capital “se realizaron las siguientes Actividades:
Línea 1. Lineamientos Técnicos para la Gestión Documental y Archivos:
1- Modelo Integral de Gestión Documental y Archivos para el Distrito Capital MIGDA DC
Se hicieron ajustes al documento y estructura MIGDA, se trabajó en la articulación con el Modelo Integrado de Planeación y Gestión – MIPG de acuerdo con las mesas internas llevadas a cabo con la Dirección Distrital de Archivo de Bogotá, de la Subdirección del Sistema Distrital y Archivos, la Dirección Distrital de Desarrollo Institucional y la Secretaría General, ésta última dependencia socializó el modelo de tablero de indicadores de Gestión Documental.
2- Instrumentos Técnicos.
Se realizaron mesas de trabajo para definir el alcance para los instrumentos técnicos de la Guía Esquema de Metadatos de Bogotá, Documentos de Archivo – EMBDA 2.0 y Guía para la Elaboración de Inventarios Documentales.
Línea 2. Transferencia de Conocimiento.
1- Modelo de Asistencia Técnica Focalizada 
Se trabajó en el ajuste de tres líneas técnicas, las cuales fueron enviadas a la Oficina Jurídica de la Secretaría General para su revisión y concepto jurídico  en cumplimiento de lo solicitado por la Subsecretaria de Fortalecimiento para tener control de legalidad.
Se revisó con la Subsecretaria Distrital de Fortalecimiento Institucional el indicador del procedimiento de asistencia técnica en las cuales se tomó la decisión de generar métricas y datos de la asistencia técnica por demanda
Se elaboró la metodología de pilotaje para el "banco de conceptos".
Línea 3. Seguimiento Estratégico
Se realizó preparación en revisión y desarrollo de pruebas del formulario de recolección de información y herramienta de verificación para el desarrollo del Seguimiento Estratégico.
Se prestó asistencia técnica requerida conforme a las diferentes modalidades establecidas.
2-Avance Informe de normalización de Gestión Documental y Archivos
En atención al Modelo Integral de Gestión de Documentos y Archivos – MIGDA, se realizaron las siguientes actividades:
* Ajustes al documento y estructura del Modelo Integral de Gestión de Documentos y Archivos – MIGDA, de acuerdo con mesas internas de trabajo con la Dirección Distrital de Archivo de Bogotá, de la Subdirección del Sistema Distrital y Archivos, la Dirección Distrital de Desarrollo Institucional y la Secretaría General, en la cual se generó las siguientes versiones:
20230224 ModeloIntegralGestionDocumental_MIGDAV1.16 y 20230227EstructuraMIGDA_Vr1.33_ConCodificaciónComponentes.
* Mesas técnicas con la Dirección Distrital de Desarrollo Institucional para realizar la articulación del Modelo Integral y Gestión Documental y Archivo con el Modelo Integrado de Planeación y Gestión – MIPG.
* Mesas técnicas con la  la Secretaría General para socializar el modelo de tablero de indicadores de Gestión Documental.
Se realizó ajustes a la propuesta de proyecto de decreto modificatorio al artículo 24 del Decreto Distrital 514 de 2006, de acuerdo a las observaciones presentadas por la Oficina Jurídica.
Se elaboró propuesta de actualización de ficha técnica de encuesta V10 - Encuesta de Satisfacción sobre los Instrumentos Técnicos en Gestión Documental y Archivos, publicados y socializados a las entidades y organismos distritales.
Se realizaron mesas de trabajo para definir alcance para los instrumentos técnicos de la Guía Esquema de Metadatos de Bogotá para Documentos de Archivo – EMBDA 2.0 y Guía para la Elaboración de Inventarios Documentales.
3-Avance Informe de seguimiento al Cumplimiento de la normativa archivística
* Asignación de las entidades para el seguimiento estratégico 2023: se elaboró el cronograma para el desarrollo del Seguimiento.
* Actualización Directorio Entidades: se actualizó la información requerida en este documento en relación con los referentes de gestión documental y directivos responsables de gestión documental en el Distrto Capital.
* Revisión y pruebas al formulario y herramienta 2023: Con el equipo de TIC – DDAB se realizaron los ajustes a los documentos en mención. 
* Identificación de evidencias a solicitar a las entidades: se identificaron / cargaron en el ONE-DRIVE de cada entidad las evidencias o soportes documentales a solicitar.
4. Avance Informe de resultados de la medición de los indicadores de la Dirección Distrital de Archivo de Bogotá.​
* Asignación de las entidades para el seguimiento estratégico 2023: se elaboró el cronograma para el desarrollo del Seguimiento.
* Actualización Directorio Entidades: se actualizó la información requerida en este documento en relación con los referentes de gestión documental y directivos responsables de gestión documental en el Distrto Capital.
* Revisión y pruebas al formulario y herramienta 2023: Con el equipo de TIC – DDAB se realizaron los ajustes a los documentos en mención. 
* Identificación de evidencias a solicitar a las entidades: se identificaron / cargaron en el ONE-DRIVE de cada entidad las evidencias o soportes documentales a solicitar.
ACTIVIDAD 2. IMPLEMENTAR EL MODELO DE ASISTENCIA TÉCNICA FOCALIZADA QUE PERMITA APOYAR A LAS ENTIDADES Y ORGANISMOS DISTRITALES EN LA IMPLEMENTACIÓN DE LA POLÍTICA DE ARCHIVOS EN EL DISTRITO CAPITAL
1. Avance Implementación y seguimiento de las estrategias de modernización del Modelo de Asistencia Técnica Focalizada.​
En el mes de febrero en el  MODELO DE ASISTENCIA TÉCNICA FOCALIZADA se realizaron las siguientes acciones: 
1. LÍNEAS TÉCNICAS: 
1.1. Se envió a control de legalidad de la Oficina Jurídica de la Secretaria General de la Alcaldía Mayor, mediante memorando 3-2023-3864 del 01 de febrero del 2023, las siguientes 3 líneas técnicas:  (1) Servicios postales, correo electrónico certificado, envío de correspondencia y administración de centros de correspondencia; (2) Servicios de depósito, custodia y administración integral de fondos documentales y (3) Definición de servicios de proyectos de digitalización de documentos de archivo.
1.2. Línea técnica para la adquisición de un sistema electrónico de gestión documental y archivos - SEGDA: Se realizó socialización del análisis técnico y resultados de la validación técnica a los directivos del Archivo de Bogotá .
1.3. Se realizaron ajustes de las observaciones recibidas por el Subdirector y Director, en la misma Línea técnica.
2. PROCEDIMIENTO: 
2.1. Se realizaron 2 mesas internas con el enlace de la DDAB (temas de calidad) 
2.2. Se desarrollaron 2 mesas internas con la Subsecretaria Distrital  de Fortalecimiento Institucional para la revisión del indicador del procedimiento de asistencia técnica en las cuales se tomó la decisión de generar métricas y datos de la asistencia técnica por demanda, y se validaron aspectos del MATF.
3. BANCO DE CONOCIMIENTO:
3.1. Se realizaron 4 mesas de articulación con el equipo de transformación digital DDAB para la Ideación de la propuesta
3.2. Se socializó y validó la propuesta del "Banco de conceptos" a los subdirectores y Director del Archivo de Bogotá
3.3. Se elaboró la metodología de pilotaje para el "banco de conceptos".
4. IMPLEMENTACIÓN MODELO DE ASISTENCIA TÉCNICA FOCALIZADA - MATF
4.1.Definición de la estrategia y metodología para la formulación 
4.2. Primer avance del documento de implementación del MATF.
2. Informe de Asistencia Técnica​
Se ejecutaron trece (13) acciones de asistencia técnica (SGPDD: 1, SSDA: 12), clasificadas por modalidad así:
- Mesas técnicas: 6 *Oferta 1 *Demanda: 5
- Conceptos técnicos: 7: *Estudios previos: 4 *Gestión documental: 3
Atendiendo 6 entidades públicas de 5 sectores de la administración distrital, dos particulares y el Concejo de Bogotá en los siguientes temas: Tablas de Retención Documental – TRD, Sistema Electrónico de Gestión de Documentos de Archivo – SEGDA, Organización documental, Tablas de Valoración Documental – TVD. Por último, se orientó a las entidades en la formulación técnica archivística para la contratación de servicios postales y mensajería, así como servicio de custodia y administración integral de archivos.
3.Reporte de Conceptos Técnicos de TRD y TVD emitidos​
Se emitieron los siguientes conceptos técnicos:
1. Tabla de Retención Documental - actualización 1 de la Subred Integrada de Servicios de Salud Norte E.S.E.
2. Tabla de Retención Documental - actualización 1 de la Secretaría Distritadl del Hábitat
3. Tabla de Valoración Documental - Fondo Documental Acumulado Hospital Juan XXIII - Establecimiento Público, presentada por la Subred Integrada de Servicios de Salud Norte E.S.E.
4. Tabla de Valoración Documental - Fondo Documental Acumulado Hospital Juan XXIII - E.S.E., presentada por la Subred Integrada de Servicios de Salud Norte E.S.E.</v>
          </cell>
          <cell r="II13" t="str">
            <v>ACTIVIDAD1: FORMULAR Y ACTUALIZAR LINEAMIENTOS TÉCNICOS ARCHIVÍSTICOS, ESTRATEGIAS DE SEGUIMIENTO Y MEDICIÓN A LA IMPLEMENTACIÓN DE LA POLÍTICA ARCHIVÍSTICA EN EL DISTRITO CAPITAL
1. Informe de implementación de la estrategia para el fortalecimiento de los Archivos Públicos del Distrito Capital.​
Se revisó la propuesta de estructuración de un documento de Informe de Implementación de las estrategias a cargo del Archivo Distrital, la cual fue socializada y aprobada por el director y los subdirectores. En lo correspondiente a la “Estrategia Para El Fortalecimiento de los Archivos Públicos del Distrito Capital” contenida en la meta 2 del proyecto 7868, se generaron mesas de trabajo con los equipos Normalización, Asistencia Técnica, Seguimiento y Evaluación, para socializar el contenido del documento y convenir la metodología de trabajo. Se acordó compilar los resultados de los productos a cargo de la meta en el documento y como soporte se tendrán los respectivos anexos técnicos de cada uno de los temas
Evidencia:         1 - InformeImplementacióndelasEstrategias
                           1 - Socializacion Documento Estrategia
Conforme con las líneas de acción establecidas en la estrategia se realizaron las siguientes Actividades:
Línea 1. Lineamientos Técnicos para la Gestión Documental y Archivos:
1.1	Modelo Integral de Gestión Documental y Archivos para el Distrito Capital MIGDA
1.1.1	Estructura MIGDA
1.1.1.1 Se ajustaron los lineamientos operativos del Subcomponente de Gestión y Tramite del Componente Documental.
Evidencia: 	1.1.1.1 - 0230321EstructuraMIGDA_Vr1.34_ConCodificaciónComponentes
1.1.2 Documento MIGDA
1.1.2.1 Ajuste a las dimensiones del MIPG articulados con el MIGDA, articulación de la familia de normas ISO 30300 con el MIGDA y articulación del MIGDA con la Gestión Pública.
Evidencias: 	1.1.2.1 - 20230331 ModeloIntegralGestionDocumental_MIGDAV1.17
		        1.1.2.1 - 20230331-ARTICULACIONES-MIGDA
1.2 Instrumentos Técnicos
1.2.1 Se adelantaron actividades de ajuste en 4 de los instrumentos técnicos. 
1.2.1.1 Guía de Política de Gestión Documental: Se reviso el documento de la guía junto con las observaciones realizadas por el Director del Archivo de Bogotá para hacer ajustes al documento. Adicionalmente, se compartió el documento a la Subdirección de Gestión Documental de la Secretaría General, donde se recibieron observaciones para realizar ajustes a la guía.
Evidencia: 	1.2.1.1 20230323GuiaElaboracionPoliticaGDv10
1.2.1.2 Guía de Firmas Electrónicas: Se realiza plan de trabajo y propuesta de tabla de contenido del documento, el cual está a la espera de revisión de la SSDA para aprobación y/o ajustes.
Evidencia: 	1.2.1.2 20230316PropuestaTablaContenido_Firmas
1.2.1.3 Guía de Esquema de Metadatos de Bogotá de Documentos de Archivo EMBDA 2.0: Se realiza plan de trabajo y revisión de los documentos antecedentes de la guía, realizando cuadro comparativo de las versiones 1 y 2.
Evidencia: 1.2.1.3 20230323ComparaciónVersionesMetadatos
1.2.1.4 Modelo de Maduración MIGDA: Se realiza plan de trabajo y propuesta de Ficha de Producto, el cual está a la espera de revisión de la SSDA para aprobación y/o ajustes.
Evidencia: 	1.2.1.4 20230323FichaDescripcionProducto_MM-MIGDA
		         1.2.1.4 20230307PlanTrabajoMM-MIGDAv3
Línea 2. Transferencia de Conocimiento
2.1- Modelo de Asistencia Técnica Focalizada
2.1.1 LÍNEAS TÉCNICAS: 
2.1.1.1 Se realizaron actividades de ajuste a los documentos en tres líneas técnicas del modelo: Servicios postales, correo electrónico certificado, envío de correspondencia y administración de centros de correspondencia; Servicios de depósito, custodia y administración integral de fondos documentales; Definición de servicios de proyectos de digitalización de documentos de archivo. 
Evidencias: 	2.1.1.1   20230414_Linea_técnica_servicios_postales
		        2.1.1.1   20230413_LineatecnicaDepositoyCustodia
		        2.1.1.1   20230413_Linea_tecnica_digitalizacion_documentos		
2.1.1.2 Se recibió  de la Oficina Jurídica de la Secretaría General de la Alcaldía Mayor, mediante memorando 3-2023-7079 del 02 de marzo del 2023, observaciones de inclusión de "competencia de la Dirección para expedir las líneas técnicas y la fuerza vinculante del documento"  a las 2 líneas técnicas:  (1) Servicios postales, correo electrónico certificado, envío de correspondencia y administración de centros de correspondencia; (2) Servicios de depósito, custodia y administración integral de fondos documentales y (3) Definición de servicios de proyectos de digitalización de documentos de archivo. 
Evidencia: 	2.1.1.2   20230302MemorandoRevisionJuridica
2.1.1.3 Se elaboró propuesta de inclusión de texto y propuesta de Circular, está en revisión del Subdirector del Sistema Distrital de Archivos (29-03-2023). 
Evidencia:      2.1.1.3   ProyectoCircularLineamientos
2.1.1.4 En cuanto a la Línea técnica para la adquisición de un sistema electrónico de gestión documental y archivos - SEGDA: se realizaron los análisis y ajustes solicitadas por el Director, consistentes en la incorporación del componente de "Arquitectura Empresarial" 
Evidencias:  	2.1.1.4   202303LíneaTecnica_SEGDA_Ver0.13 
                   	2.1.1.4   Sección Arquitectura Empresarial Línea SEGDA
		        2.1.1.4   20230203Analisis comentarios al líneamientoSEGDA
2.1.2 PROCEDIMIENTO:
2.1.2.1 Se realizó la revisión y ajuste de la ficha de encuesta de satisfacción del servicio de asistencia técnica y revisión de la ficha de los indicadores de gestión del procedimiento de asistencia técnica. 
Evidencia: 	2.1.2.1   FormatoFichaTecnicaEncuestaPR257
2.1.3 BANCO DE CONOCIMIENTO:
2.1.3.1 Se Formuló la metodología del banco de conceptos 
Evidencia: 	2.1.3.1   20230301Metodologia_BancoConceptos_V.1
2.1.3.2 Se inició la fase de alistamiento de la información (consolidación de bases de datos, análisis de información e identificación de conceptos técnicos a describir). 
Evidencias:     2.1.3.2   20230216PropuestaBancoConceptos
                         2.1.3.2   20230308PlandetrabajoMATF2023.Ver2.0	        
                         2.1.3.2   20230216Propuesta_PlanTrabajo_BancoConceptos
	                 2.1.3.2   20230309DistribucionTareas_BancoConcepto           
	                 2.1.3.2   20230322ListadoTematicas
                         2.1.3.2   20230328MatrizDescripcion
                         2.1.3.2   BaseConceptosGD2021
                         2.1.3.2    BaseConceptosGD2022   
2.1.4 IMPLEMENTACIÓN MODELO DE ASISTENCIA TÉCNICA FOCALIZADA – MATF:
2.1.4.1 Envio y socialización a los subdirectores de le DDAB del Documento Estratégico del Modelo de Asistencia Técnica Focalizada. 
Evidencias: 	2.1.4.1 20230315-MATF_DOCUMENTO_DE_IMPLEMENTACIÓN
                   	2.1.4.1 20230327DocumentoEstrategicoMATF
		        2.1.4.1 HITOS MATF
2.1.4.2 Envio y socialización a los subdirectores de le DDAB de la metodología del Piloto para la formulación de proyectos en gestión documental.
Evidencia: 	2.1.4.2 20230223MetodologiaPrototipoProyectoGD
Línea 3. Seguimiento Estratégico
3.1 Seguimiento estratégico al cumplimiento de la normativa archivística en las entidades del Distrito Capital
3.1.1 A1. Se dio inicio al Seguimiento estratégico, para lo cual fueron remitidos por correo institucional los formularios de recolección de información a las 58 entidades del D.C. Asimismo, fue compartida por OneDrive las carpetas de los 4 subcomponentes, donde las entidades deberán aportar los documentos que dan sustento a la gestión reportada en el formulario.
Evidencias: 	A1_Correo_entidades_Contacto_Archivo_Bogota
                        A1_Correo_acceso_carpeta_ONEDRIVE
                        A1_FormularioSeguimientoEstrategico2022
                        A1_ListaChequeoSoportes2022
3.1.2 A2 Se actualizó la Guía de Seguimiento, teniendo en cuenta la realización de las visitas de seguimiento presenciales para el 2023. 
Evidencia:	A2_Guia_4213000-GS-043 	
3.1.3 A3 Acompañamiento a las entidades en el diligenciamiento y cargue de la información, cuya atención se ha realizado vía Teams, celular, WhatsApp, correo.
Evidencia: 	A3_Seguimiento_cargue_evidencias
3.1.4 A4 Se llevó a cabo reuniones con los profesionales de la Subsecretaría de Fortalecimiento y de la OAP para efectos de la revisión y ajuste a la ficha del indicador de política.
Evidencia:	A4_Fichas_Indicadores_PPTINTC
3.1.5 A5 Se asistió y participó en mesas de trabajo para los temas:
   -Guía Política de Gestión Documental, donde se revisó el documento inicial, junto con la grabación MIGDA 2022 en la cual el DDAB dejó recomendaciones a tener en cuenta; así mismo se asistió a reuniones con la Subdirección de Gestión Documental de la SGAMB, quienes aportaron recomendaciones para mejorar el documento en mención.
Evidencias:	A5_GuiaElaboracionPoliticaGDv10
   -Modelo de madurez MIGDA, se asistió a reuniones con el grupo de profesionales que lideran la elaboración de este producto para la elaboración del plan de trabajo
Evidencias:     A5_PlanTrabajoMM-MIGDAv3
ACTIVIDAD 2: IMPLEMENTAR EL MODELO DE ASISTENCIA TÉCNICA FOCALIZADA QUE PERMITA APOYAR A LAS ENTIDADES Y ORGANISMOS DISTRITALES EN LA IMPLEMENTACIÓN DE LA POLÍTICA DE ARCHIVOS EN EL DISTRITO CAPITAL
2.1. Avance Implementación y seguimiento de las estrategias de modernización del Modelo de Asistencia Técnica Focalizada.​
2.2. Informe de Asistencia Técnica​
Se ejecutaron cincuenta y un (51) acciones de asistencia técnica (SGPDD: 11, SSDA: 40), clasificadas por modalidad así: 
-	Mesas de asistencia técnica por oferta: 4
-	Mesas de asistencia técnica por demanda: 16
-	Conceptos técnicos en gestión documental: 12
-	Conceptos técnicos de procesos de contratación: 19
La asistencia técnica se brindó a 23 entidades públicas de 13 sectores de la administración distrital, y a dos órganos de control distrital en los siguientes temas: Expedientes híbridos, Sistema de Gestión de Documentos Electrónicos de Archivo - SGDEA, transferencias documentales electrónicas, plan de mejoramiento archivístico, depósito, custodia y administración integral de archivos, Sistema Integrado de Conservación - SIC, digitalización, Tabla de Retención Documental TRD, Tabla de Valoración Documental – TVD y proyectos de fortalecimiento de la gestión documental. 
2.3.Reporte de Conceptos Técnicos de TRD y TVD emitidos​
Se emitieron los siguientes conceptos de TRD y TVD:
1. Tabla de Retención Documental de la EMPRESA DE RENOVACIÓN Y DESARROLLO URBANO DE BOGOTÁ, D.C. Actualización 2. Versión 1.
2. Tabla de Retención Documental de la SECRETARÍA DISTRITAL DE AMBIENTE. Actualización 1. 5a versión
3. Tabla de Retención Documental - actualización 1 de la Subred Integrada de Servicios de Salud Norte E.S.E.
4. Tabla de Retención Documental - actualización 1 de la Secretaría Distritadl del Hábitat
5. Tabla de Valoración Documental - Fondo Documental Acumulado Hospital Juan XXIII - Establecimiento Público, presentada por la Subred Integrada de Servicios de Salud Norte E.S.E.
6. Tabla de Valoración Documental - Fondo Documental Acumulado Hospital Juan XXIII - E.S.E., presentada por la Subred Integrada de Servicios de Salud Norte E.S.E.
7. Tabla de Retención Documental de la Cámara de Comercio. 2a versión
8. Tabla de Retención Documental -Actualización 1 del Instituto Distrital de Patrimonio Cultural - IDPC. 2a versión.
9. Tabla de Retención Documental Actualización 2 de la Secretría Distrital de Movilidad. 6a versión.
10. Tabla de Valoración Documental de la Unidad Administrativa Especial de Servicios Públicos - UAESP (Fondo Documental Acumulado Unidad Administrativa Especial de Servicios Públicos - UAESP) 2a versión.
11. Tabla de Valoración Documental de la Unidad Administrativa Especial de Servicios Públicos - UAESP (Fondo Documental Acumulado de la EmpresaDistrital de Servicios Públicos - EDIS) 2a versión.
12. Tabla de Valoración Documental de la Unidad Administrativa Especial de Servicios Públicos - UAESP (Fondo Documental Acumulado de la EmpresaDistrital de Servicios Públicos - EDIS En Liquidación) 2a versión.
13. Tabla de Valoración Documental de la Unidad Administrativa Especial de Servicios Públicos - UAESP (Fondo Documental Acumulado de la Unidad Ejecutiva de Servicios Públicos) 2a versión.
14. Tabla de Valoración Documental del Instituto Distrital de Recreación y Deportes - IDRD. 1a versión.</v>
          </cell>
          <cell r="IJ13" t="str">
            <v xml:space="preserve">Producto 1. Informe de implementación de la estrategia para el fortalecimiento de los Archivos Públicos del Distrito Capital.
Conforme con las líneas de acción establecidas en la estrategia, los diferentes productos están contenidos en las respectivas líneas, se realizaron las siguientes Actividades:
ACTIVIDAD1: FORMULAR Y ACTUALIZAR LINEAMIENTOS TÉCNICOS ARCHIVÍSTICOS, ESTRATEGIAS DE SEGUIMIENTO Y MEDICIÓN A LA IMPLEMENTACIÓN DE LA POLÍTICA ARCHIVÍSTICA EN EL DISTRITO CAPITAL
Estrategia Línea 1. Lineamientos Técnicos para la Gestión Documental y Archivos:
Producto 2. Avance Informe de normalización de Gestión Documental y Archivos 
1. Modelo Integral de Gestión Documental y Archivos - MIGDA
- Se entregó el documento marco de referencia, brochure y poster al equipo de Divulgación para diagramación y diseño.
Estructura MIGDA: Se recibieron las propuestas de lineamientos operativos de los subcomponentes producción, organización de documentos, transferencias documentales, disposición de documentos, preservación a largo plazo y valoración del componente documental por parte de los equipos de la SSDA y SGPD. 
2. Instrumentos archivísticos:
- Guía de Política de Gestión Documental: Se entregó el documento ajustado con las observaciones indicadas por dirección del Archivo de Bogotá al Subdirector del Sistema Distrital de Archivos para revisión.
- Guía de Firmas Electrónicas: El equipo base realizó avance en la construcción del documento, a partir de los elementos propuesto en la tabla de contenido, la cual fue socializada y presentada al Subdirector del Sistema Distrital de Archivos el (11/04/2023) y al director de la DDAB (12/04/2023), para dar inicio al desarrollo de los capitulo; a la fecha se dio inicio a formulación de los primeros elementos de acuerdo con la tabla de contenido.
- Guía de Esquema de Metadatos de Bogotá de Documentos de Archivo EMBDA 2.0: El equipo base   se estableció actividades para realizar acciones para la revisión en el diccionario de metadatos y en la modificación de la tabla de relación de entidades; para el mes de abril se inició con la revisión del diccionario de metadatos.
- Modelo de Maduración MIGDA MM_MIGDA: El equipo base procedió a formular la ficha de caracterización de producto de MM_MIGDA, la cual fue socializada y presentada subdirector del Sistema Distrital de Archivos (11/04/2023), reunión en la cual se precisó que este producto estaría conformado por tres documentos a saber: 1. Documento ejecutivo, el cual se presentó la tabla de contenido; 2. documento en Excel denominado Herramienta del MM-MIGDA y un tercer documento denominado Instructivo de uso con su respectiva Tabla de Contenido: Se está a la espera del pronunciamiento por parte del subdirector como se indicó en la mesa del 11 de abril de 2023.
Estrategia Línea 3. Seguimiento Estratégico
Producto 3. Avance Informe de seguimiento al Cumplimiento de la normativa archivística.
* En el mes de abril el equipo de seguimiento llevó a cabo el Seguimiento estratégico a 5 entidades a ser: Acueducto, EGAT, DADEP, Sec. Cultura y Veeduría, las cuales fue necesario realizar la revisión de la completitud del formulario diligenciado por éstas.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 Se actualizó el Procedimiento PR-299 de Seguimiento estratégico, en lo relacionado con la inclusión de la normativa del CDA.
* Se consolidó el anexo No. 6 Derechos Humanos, diligenciado por las entidades distritales.
* Se realizaron mesas de trabajo solicitadas por las Entidades donde se socializó el informe de Seguimiento estratégico periodo de referencia 2021.
Producto 4. Avance Informe de resultados de la medición de los indicadores de la Dirección Distrital de Archivo de Bogotá.
En el mes de abril el equipo de seguimiento llevó a cabo el Seguimiento estratégico a 5 entidades a ser: Acueducto, EGAT, DADEP, Sec. Cultura y Veeduría, las cuales fue necesario realizar la revisión de la completitud del formulario diligenciado por éstas.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ACTIVIDAD 2: IMPLEMENTAR EL MODELO DE ASISTENCIA TÉCNICA FOCALIZADA QUE PERMITA APOYAR A LAS ENTIDADES Y ORGANISMOS DISTRITALES EN LA IMPLEMENTACIÓN DE LA POLÍTICA DE ARCHIVOS EN EL DISTRITO CAPITAL
Estrategia Línea 2. Transferencia de Conocimiento
Producto 5. Avance Implementación y seguimiento de las estrategias de modernización del Modelo de Asistencia Técnica Focalizada.
En el mes de abril en el MODELO DE ASISTENCIA TÉCNICA FOCALIZADA se realizaron las siguientes acciones: 
1- LINEAS TECNICAS (1) DE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Se ajustaron las 3 líneas técnicas anteriormente referidas, incorporando la competencia de esta Dirección para expedirlas y la fuerza vinculante de estos documentos. Dicha observación se incluyó en el ítem 2 “Competencia de la Dirección Distrital del Archivo de Bogotá” de cada documento.
Se enviaron las 3 líneas técnicas a la Oficina Jurídica para la revisión y trámites pertinentes, recibiendo aprobación.
Se envió al equipo de Divulgación de esta Dirección las 3 líneas técnicas para diagramación, posterior envió al Director para aprobación y continua el flujo de revisión por parte de la Dra. Patricia Rincón y Alexandra Farfán.
L.T. PARA LA ADQUISICIÓN DE UN SISTEMA DE GESTIÓN ELECTRÓNICO DOCUMENTAL Y ARCHIVOS - SGEDA 
Se realizó análisis de la norma ISO 21965 los cuales se están incorporando elementos a la línea técnica, así como, lo relacionado al componente de "Arquitectura Empresarial".
2- PROCEDIMIENTO (ASISTENCIA TÉCNICA PR-257)
ACTUALIZACIÓN DEL PROCEDIMIENTO DE ASISTENCIA TÉCNICA PR-257: (Portafolio de asistencia técnica y Acuerdos de Niveles de Servicio)
Se realizaron mesas internas con el enlace de la OAP - para la revisión de la ficha de encuesta de satisfacción del servicio de asistencia técnica.
3- BANCO DE CONCEPTOS
Se realizaron mesas de trabajo entre los equipos técnicos de la DDAB (equipo de tecnología) y Asistencia Técnica: Articulando la metodología de las Historias de Usuarios y el diagrama de flujo
En matriz de descripción de banco de conceptos técnicos se realizó el registro de 60 conceptos y se Clasificaron de acuerdo con el componente y subcomponente del Modelo Integral de Gestión Documental y Archivos – MIGDA.
4- IMPLEMENTACIÓN DEL MODELO DE ASISTENCIA TÉCNICA FOCALIZADA
PROTOTIPO PARA LA FORMULACION DE PROYECTOS EN GESTION DOCUMENTAL
Aprobar la metodología del Piloto para la formulación de proyectos en gestión documental, por los directivos del Archivo de Bogotá
ESTRATEGIA DE IMPLEMENTACIÓN DEL MODELO DE ASISTENCIA TÉCNICA FOCALIZADA
Se realizó el ajuste del Documento Estratégico del Modelo de Asistencia Técnica Focalizada atendiendo las observaciones de los directivos del Archivo de Bogotá y la Subsecretaria de Fortalecimiento Institucional y se remitió por correo a esta última.
Producto 6. Informe de Asistencia Técnica
Se ejecutaron once (11) acciones de asistencia técnica (SGPDD: 4, SSDA: 7), clasificadas por modalidad así: 
- Mesas de asistencia técnica por oferta: 1
- Mesas de asistencia técnica por demanda: 3
- Conceptos técnicos en gestión documental: 1
- Conceptos técnicos de procesos de contratación: 6
La asistencia técnica se brindó a 8 entidades públicas de 4 sectores de la administración distrital, y a un órgano de control distrital en los siguientes temas: Tabla de Retención Documental - TRD, Tabla de Valoración Documental – TVD y proyectos de fortalecimiento de la gestión documental. 
Así mismo, se orientó a las entidades en la formulación técnica archivística para la contratación de servicios postales y mensajería, custodia y administración integral de archivos, depósitos de archivo, unidades de conservación para archivos y equipos de monitoreo y control ambiental
Producto 7. Reporte de Conceptos Técnicos de TRD y TVD emitidos
Se emitieron los siguientes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v>
          </cell>
          <cell r="IK13" t="str">
            <v/>
          </cell>
          <cell r="IL13" t="str">
            <v xml:space="preserve">En el marco del plan de desarrollo “un nuevo contrato social y ambiental para la Bogotá del siglo XXI” y en cuanto a la Implementación de la estrategia de los Archivos Públicos del Distrito Capital, durante el segundo trimestre de la vigencia,  se presentaron los siguinetes avances:
Producto 1. Informe de implementación de la estrategia para el fortalecimiento de los Archivos Públicos del Distrito Capital.
Conforme con las líneas de acción establecidas en la estrategia, los diferentes productos están contenidos en las respectivas líneas, en el segundo trimestre se realizaron las siguientes Actividades:
ACTIVIDAD1: FORMULAR Y ACTUALIZAR LINEAMIENTOS TÉCNICOS ARCHIVÍSTICOS, ESTRATEGIAS DE SEGUIMIENTO Y MEDICIÓN A LA IMPLEMENTACIÓN DE LA POLÍTICA ARCHIVÍSTICA EN EL DISTRITO CAPITAL
Estrategia Línea 1. Lineamientos Técnicos para la Gestión Documental y Archivos:
Producto 2. Avance Informe de normalización de Gestión Documental y Archivos 
1. Modelo Integral de Gestión Documental y Archivos - MIGDA
• Se realizaron ajustes y diagramación el documento Marco de Referencia de acuerdo con las sugerencias, comentarios e inquietudes por parte de la Subsecretaria de Fortalecimiento Subdirección de Gestión Documental y la Dirección Distrital de Desarrollo Institucional. 
• Se diseñó propuesta de diagramas interactivos (Mockup) para presentar el Modelo Integral de Gestión Documental y Archivos – MIGDA a las Entidades a través del sitio web del Archivo de Bogotá.
• Se revisó por parte de la Dirección la propuesta brochure, esta se encuentra en rediseño por parte del equipo de Divulgación de acuerdo con las indicaciones del director.
• Se ajustaron lineamientos operativos de los componentes y subcomponentes del Modelo Integral de Gestión Documental y Archivos – MIGDA
• Modelo de Madurez del Modelo Integral de Gestión Documental y Archivos – MM_MIGDA: Se realizó el análisis de referentes de Modelos de Madurez a nivel internacional, para verificar los elementos y forma de validación, esto con el objetivo de consolidar la estructura y criterios de validación a adoptar en el Modelo de Madurez del MIGDA y socializó con el director la ficha de caracterización del producto definida para el MM-MIGDA y de los referentes analizados.
2. Instrumentos Técnicos
• Guía para la elaboración de Inventarios Documentales: Se actualizó la tabla de contenido de acuerdo con las indicaciones del Director y compañeros de la SSDA, en mesa de trabajo del MIGDA desarrollada el 14 de junio del 2023 y se avanzó en la guía de inventarios en los siguientes capítulos: Introducción, Alcance, Objetivo, Publico al que va dirigido, Consideraciones generales (Definición, glosario, ciclo de vida del expediente, importancia, beneficios, retos en la implementación, finalidad, responsabilidades, Planeación del Inventario Documental, Diagnóstico de la Situación actual (formulación), Referencias normativas.
• Guía Esquema de Metadatos y Anexos 1 y 2: Se adelantó la revisión y ajustes de la descripción de cada uno de los metadatos así como el tipo de valor de metadato asociado para cada una de las entidades del marco referencial del modelo (anexo 2).
• Guía de Firmas en Medio Electrónico (Digitales y Electrónicas): Se avanzó en el desarrollo de los elementos de la Tabla de Contenido, se efectuó la consolidación de la primera versión del documento de guía; así mismo se efectuó la comparación de la tabla de contenido  frente a la información recibida de los referentes documentales de cinco entidades distritales, quienes manifestaron su interés en indicar qué elementos debería contener la guía, así como de los conceptos solicitados a la Dirección Distrital de Archivo de Bogotá, en relación con este tema en particular; esto con el objetivo de cubrir las necesidades de las entidades en el desarrollo de la guía.
•  Guía práctica para entidades distritales sobre la clasificación documental: Actualización
Estrategia Línea 3. Seguimiento Estratégico
Producto 3. Avance Informe de seguimiento al Cumplimiento de la normativa archivística.
En el presente trimestre se revisó la completitud e integridad del formulario de Seguimiento estratégico con los respectivos anexos de 21 entidades: 
Acueducto, EGAT, DADEP, Sec. Cultura y Veeduría, Contraloría de Bogotá D.C., Fundación Gilberto Álzate Avendaño, Instituto Distrital de Turismo, Secretaría Distrital de Gobierno y Secretaría de la Mujer, ATENEA, Jardín Botánico, IDEP, IDARTES y Unidad Administrativa Especial Catastro Distrital, Concejo de Bogotá, IDRD, Lotería de Bogotá, IDCBIS, Mantenimiento Vial, IDPAC
Asimismo, se desarrollaron mesas de trabajo con cada una de las entidades, incluida una visita a la con Unidad Administrativa Especial de Catastro Distrital, con el propósito de verificar en sitio datos reportados en el formulario y que al contrastar con los soportes suministrados no coincidían la información aportada, la intención de estas acciones fue solventar inquietudes presentadas en la verificación de los documentos aportados; resultado de todo este análisis, se elaboraron los respectivos informes de seguimiento estratégico y fueron remitidos a las entidades en mención.
Producto 4. Avance Informe de resultados de la medición de los indicadores de la Dirección Distrital de Archivo de Bogotá.
En el presente trimestre se trabajó en la revisión de la completitud del formulario diligenciado a 21 entidades.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ACTIVIDAD 2: IMPLEMENTAR EL MODELO DE ASISTENCIA TÉCNICA FOCALIZADA QUE PERMITA APOYAR A LAS ENTIDADES Y ORGANISMOS DISTRITALES EN LA IMPLEMENTACIÓN DE LA POLÍTICA DE ARCHIVOS EN EL DISTRITO CAPITAL
Estrategia Línea 2. Transferencia de Conocimiento
Producto 5. Avance Implementación y seguimiento de las estrategias de modernización del Modelo de Asistencia Técnica Focalizada.
Durante el segundo trimestre en el MODELO DE ASISTENCIA TÉCNICA FOCALIZADA se realizaron las siguientes acciones: 
1- LINEAS TECNICAS: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Se trabajó en el ajuste e incorporación de observaciones a los documentos, posteriormente se enviaron a control de legalidad por parte de la Oficina Asesora Jurídica donde se obtuvo aprobación, se sometieron al proceso de diseño y diagramación por parte del equipo de divulgación, obteniendo como resultado que las líneas estén en este momento listas para la aprobación del director
(4) ADQUISICIÓN DE UN SISTEMA DE GESTIÓN ELECTRÓNICO DOCUMENTAL Y ARCHIVOS - SGEDA
Se incorporó el componente de "Arquitectura Empresarial" y se armonizó con otras publicaciones del Archivo de Bogotá (Documentos electrónicos de archivo y sistema de gestión de documentos electrónicos de archivo SGDEA: conceptos básicos, buenas prácticas e ideas para avanzar). Como resultado de lo anterior el documento se encuentra en revisión del Subdirector del Sistema Distrital de Archivos para posterior envío a la Dirección y definición de revisiones por parte de la Subsecretaría de Fortalecimiento Institucional
2- PROCEDIMIENTO (ASISTENCIA TÉCNICA PR-257)
Se trabajó en conjunto con el enlace de la Dirección y la Oficina Asesora de Planeación para la revisión de la ficha técnica y encuesta de satisfacción del servicio de asistencia técnica, para revisar y actualizar en la V8 de este procedimiento. Así mismo, se envio la ficha y encuesta del servicio de asistencia técnica actualizada.
3- BANCO DE CONCEPTOS
En un trabajo conjunto entre los equipos de Asistencia Técnica y Tecnología se articuló la metodología de las Historias de Usuario y Diagrama de Flujo 
En una matriz de descripción de banco de conceptos técnicos se realizó el registro de 60 conceptos y se Clasificaron de acuerdo con los componentes y subcomponentes del Modelo Integral de Gestión Documental y Archivos – MIGDA, la cual fue socializada a los directivos teniendo como resultado un avance del 66% de la descripción y palabras clave de los conceptos técnicos
4- IMPLEMENTACIÓN DEL MODELO DE ASISTENCIA TÉCNICA FOCALIZADA
PROTOTIPO PARA LA FORMULACION DE PROYECTOS EN GESTION DOCUMENTAL
Los directivos del Archivo de Bogotá aprobaron la metodología del Piloto para la formulación de proyectos en gestión documental y se realizó jornada de socialización con las 8 entidades y organismos distritales convocadas, para la ejecución de las mesas de trabajo colaborativo y formulación del ESQUEMA PROYECTOS INTEGRALES EN GESTIÓN DOCUMENTAL Y ARCHIVOS.
Se realizo mesa de trabajo interno con las profesionales de la Dirección Distrital de Desarrollo Institucional de la Secretaria General de la Alcaldía Mayor de Bogotá, para conocer las metodologías, pautas y orientaciones distritales en la la formulación de proyectos institucionales y se realizó presentación con base en la información recibida, para la mesa de trabajo colaborativa a desarrollarse el 05 de julio del 2023.
Se consolidó la matriz de referentes en Esquema de proyectos
MODELO DE ASISTENCIA TÉCNICA FOCALIZADA
Se realizó el ajuste del Documento Estratégico del Modelo de Asistencia Técnica Focalizada atendiendo las observaciones de los directivos del Archivo de Bogotá y la Subsecretaria de Fortalecimiento Institucional y como resultado se realizó el envío del documento a la Subsecretaria.
Se realizo mesa de trabajo con los directivos del Archivo de Bogotá, en la cual se socializo y aprobó los productos del Modelo de Asistencia Técnica Focalizada
Producto 6. Informe de Asistencia Técnica
En el segundo trimestre se ejecutaron cuarenta y cuatro (44) acciones de asistencia técnica (SGPDD: 14 SSDA: 30), clasificadas por modalidad así: 
- Mesas de asistencia técnica por oferta: 3
- Mesas de asistencia técnica por demanda: 16
- Conceptos técnicos en gestión documental: 6
- Conceptos técnicos de procesos de contratación: 15
- Visitas de asistencia técnica: 1
- Jornadas de Socialización: 3
La asistencia técnica se brindó a 24 entidades públicas de 15 sectores de la administración distrital, 2 entidades externas y a 2 órganos de control distrital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7. Reporte de Conceptos Técnicos de TRD y TVD emitidos
En el segundo trimestre se emitieron 10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4. SECRETARIA JURIDICA DISTRITAL - SJD. Actualización 1. 2a versión.
5. DEPARTAMENTO ADMINISTRATIVO DE LA DEFENSORIA DEL ESPACIO PUBLICO - DADEP. Actualización 1. 1a versión. 
6. FUNDACIÓN GILBERTO ÁLZATE AVENDAÑO. Actualización 1. 2a versión.
7. CANAL CAPITAL. Actualización 1. 1a versión. 
8. CAPITAL SALUD EPS-S S.A.S. 3a. Versión
9. SECRETARÍA DISTRITAL DE LA MUJER. Actualización 1. 1a versión
10.EMPRESA DE TRANSPORTE DEL TERCER MILENIO TRANSMILENIO S.A. Actualización 1. 6a versión
</v>
          </cell>
          <cell r="IM13" t="str">
            <v/>
          </cell>
          <cell r="IN13" t="str">
            <v/>
          </cell>
          <cell r="IO13" t="str">
            <v xml:space="preserve">En cuanto a la Implementación de la estrategia de los Archivos Públicos del Distrito Capital, durante el tercer trimestre de la vigencia, se presentaron los siguientes avances:
Conforme con las líneas de acción establecidas en la estrategia, los diferentes productos están contenidos en las respectivas líneas. En el tercer trimestre se realizaron los siguientes avances:
ACTIVIDAD1: FORMULAR Y ACTUALIZAR LINEAMIENTOS TÉCNICOS ARCHIVÍSTICOS, ESTRATEGIAS DE SEGUIMIENTO Y MEDICIÓN A LA IMPLEMENTACIÓN DE LA POLÍTICA ARCHIVÍSTICA EN EL DISTRITO CAPITAL
Estrategia Línea 1. Lineamientos Técnicos para la Gestión Documental y Archivos:
Producto: Avance Informe de normalización de Gestión Documental y Archivos
1. Modelo Integral de Gestión Documental y Archivos - MIGDA
Documento Marco de Referencia
Se avanzó en la revisión y ajuste del documento Marco de referencia conforme a lo solicitado por parte de la Subsecretaría de Fortalecimiento 
Lineamientos Operativos
Se avanzó en la revisión y ajuste del documento de lineamientos operativos en lo correspondiente a los componentes estratégico y tecnológico
Diagnóstico Integral de Gestión Documental y Administración de Archivos - Descripción de Lineamientos Operativos”
Se elaboró el documento “Diagnóstico Integral de Gestión Documental y Administración de Archivos - Descripción de Lineamientos Operativos” y se remitió para revisión de la Subsecretaria de Fortalecimiento
Proceso Transversal de Gestión Documental
Junto con la Dirección Distrital de Desarrollo Institucional se avanzó en la elaboración el documento de caracterización del proceso transversal de Gestión Documental armonizado con el Modelo Integral de Gestión Documental y Archivos – MIGDA
Modelo de Madurez del Modelo Integral de Gestión Documental y Archivos – MM_MIGDA  
Se complementó la matriz de referentes de Modelos de Madurez, se realizó el comparativo del formulario actual de seguimiento con los componentes y subcomponentes del Modelo Integral de Gestión Documental y Archivos – MM_MIGDA 
Se proyectó el diseñó de una herramienta de evaluación tomando como referencia los componentes del MIGDA y utilizando un subcomponente de cada uno como ejemplo para su ejecución. Con este diseño se avanzó en la construcción del instrumento de evaluación en los componentes: documental y estratégico, en la metodología del instrumento y en la guía de uso del modelo
2. Instrumentos Técnicos
• Guía para la elaboración de Inventarios Documentales: 
Se avanzó con una versión inicial de la Guía de inventarios documentales cuyo alcance abarca la presentación de una metodología para el levantamiento y elaboración de los inventarios documentales en todas las fases del ciclo de vida de la documentación, actualmente se está realizando un ajuste a la versión presentada que incluye el desarrollo de conceptos de aseguramiento documental y la armonización de los metadatos con el Inventario Documental.
• Guía Esquema de Metadatos y Anexos 1 y 2: 
Se realizó revisión y ajustes en los elementos en la estructura del esquema y del documento guía de metadatos.
• Guía de Firmas en Medio Electrónico (Digitales y Electrónicas): 
Se avanzó en la elaboración del documento ajustado en versión actualizada y se remitió a la Subsecretaría de Fortalecimiento para su revisión. Se encuentra a la espera de observaciones
•	Guía para la elaboración de política de gestión documental:
Se avanzó en la elaboración del documento ajustado en versión actualizada y se remitió a la Subsecretaría de Fortalecimiento para su revisión. Se encuentra a la espera de observaciones
•  Guía práctica para entidades distritales sobre la clasificación documental: 
Se realizó tercera sesión Taller de Clasificación Documental con la Dirección Distrital de Archivo de Bogotá y los equipos de la Subdirección del Sistema Distrital de Archivos.
Estrategia Línea 3. Seguimiento Estratégico
Producto: Avance Informe de seguimiento al Cumplimiento de la normativa archivística.
En el presente trimestre se revisó la completitud e integridad del formulario de Seguimiento estratégico con los respectivos anexos de 23 entidades: 
1.	Personería de Bogotá D.C., 
2.	Empresa Metro de Bogotá S.A., 
3.	Empresa de Renovación y Desarrollo Urbano de Bogotá D.C. - ERU, 
4.	Secretaría Distrital de Planeación, 
5.	Instituto Distrital para la Protección de la Niñez y la Juventud, IDIPRON, 
6.	Secretaría Distrital de Ambiente, 
7.	Subred Integrada de Prestación de Servicios de Salud Sur Occidente E.S.E., 
8.	Universidad Distrital Francisco José de Caldas, 
9.	Secretaría General de la Alcaldía Mayor de Bogotá D.C
10.	Secretaría Distrital de Seguridad, Convivencia y Justicia; 
11.	Unidad Administrativa Especial de Servicios Públicos – UAESP; 
12.	Secretaría Distrital de Salud; 
13.	Instituto Distrital de Patrimonio Cultural – IDPC; 
14.	Subred Integrada de Servicios de Salud Norte E.S.E.
15.	Fondo de Prestaciones Económicas, Cesantías y Pensiones – FONCEP; 
16.	Terminal de Transporte S.A.; 
17.	Caja de la vivienda popular; 
18.	Corporación Bogotá Región - INVEST IN; 
19.	Secretaría Jurídica; 
20.	Secretaría de Movilidad; 
21.	Instituto de Desarrollo Urbano - IDU; 
22.	UAE - Cuerpo Oficial de Bomberos; 
23.	Capital Salud.
Asimismo, se desarrollaron mesas de trabajo con cada una de las entidades, incluidas visitas a la Instituto Distrital para la Protección de la Niñez y la Juventud, IDIPRON y Secretaría General de la Alcaldía Mayor de Bogotá D.C, con el propósito de verificar en sitio datos reportados en el formulario y que al contrastar con los soportes suministrados no coincidían la información aportada, la intención de estas acciones fue solventar inquietudes presentadas en la verificación de los documentos aportados. Resultado de todo este análisis, se elaboraron los respectivos informes de seguimiento estratégico y fueron remitidos a las entidades en mención.
ACTIVIDAD 2: IMPLEMENTAR EL MODELO DE ASISTENCIA TÉCNICA FOCALIZADA QUE PERMITA APOYAR A LAS ENTIDADES Y ORGANISMOS DISTRITALES EN LA IMPLEMENTACIÓN DE LA POLÍTICA DE ARCHIVOS EN EL DISTRITO CAPITAL
Estrategia Línea 2. Transferencia de Conocimiento
Producto: Avance Implementación y seguimiento de las estrategias de modernización del Modelo de Asistencia Técnica Focalizada
Durante el tercer trimestre en el MODELO DE ASISTENCIA TÉCNICA FOCALIZADA se realizaron las siguientes acciones: 
LINEAS TECNICAS: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Las tres líneas se encuentran en su versión final y se publicaron en la página Web del Archivo de Bogotá. De igual forma se publicaron las listas de referencia y verificación que hacen parte de la línea (2) SERVICIOS DE DEPÓSITO, CUSTODIA Y ADMINISTRACIÓN INTEGRAL DE FONDOS DOCUMENTALES
(4) ADQUISICIÓN DE UN SISTEMA DE GESTIÓN ELECTRÓNICO DOCUMENTAL Y ARCHIVOS - SGEDA
Se avanzó en la elaboración del documento ajustado en versión actualizada y se remitió a la Subsecretaría de Fortalecimiento para su revisión. Se encuentra a la espera de observaciones
PROCEDIMIENTO (ASISTENCIA TÉCNICA PR-257)
Se aprobó la "ficha técnica y la encuesta de satisfacción del servicio de asistencia técnica"
Se realizaron ajustes del procedimiento y se elaboró una propuesta de actualización la cual se está revisando con la Oficina Asesora de Planeación
BANCO DE CONCEPTOS
Se realizó la descripción e identificación de las palabras clave por cada uno de los conceptos técnicos, y se clasificaron por componente y subcomponente del Modelo Integral de Gestión Documental y Archivos – MIGDA
Se realizó la anonimización de datos de los 86 conceptos de gestión documental de la DDAB de las vigencias 2021 y 2022
IMPLEMENTACIÓN DEL MODELO DE ASISTENCIA TÉCNICA FOCALIZADA
PROTOTIPO PARA LA FORMULACION DE PROYECTOS EN GESTION DOCUMENTAL
Se avanzó en la elaboración del documento “Línea técnica para la formulación de proyectos integrales en gestión documental y archivos" y se envió a la Dirección de Archivo para su revisión
Producto: Informe De Asistencia Técnica
En el tercer trimestre se ejecutaron treinta y tres (33) acciones de asistencia técnica (SGPDD: 8 SSDA: 25), clasificadas por modalidad así: 
- Mesas de asistencia técnica por oferta: 4
- Mesas de asistencia técnica por demanda: 8
- Conceptos técnicos en gestión documental: 18
- Conceptos técnicos de procesos de contratación: 0
- Visitas de asistencia técnica: 0
- Jornadas de Socialización: 3
La asistencia técnica se brindó a 17 entidades de 12 sectores de la administración distrital, 2 entidades externas y a 1 órgano de control distrital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Reporte de Conceptos Técnicos de TRD y TVD emitidos
En el tercer trimestre se emitieron 5 conceptos de TRD y TVD:
1.	JARDÍN BOTÁNICO DE BOGOTÁ "JOSÉ CELESTINO MUTIS". (FDA CORPORACIÓN JARDÍN BOTÁNICO DE BOGOTÁ). 1a versión.
2.	Tabla de Retención Documental de la Secretaría Distrital de Movilidad – Actualización 2
3.	Tabla de Retención Documental de la Cámara de Comercio de Bogotá
4.	Tabla de Retención Documental de la Secretaría Distrital de Integración Social – Actualización 1
5.	Tabla de Valoración Documental Subred Integrada de Servicios de Salud Sur Occidente (Fondo Documental Acumulado Hospital Bosa II Nivel E.S.E.
</v>
          </cell>
          <cell r="IP13" t="str">
            <v/>
          </cell>
          <cell r="IQ13" t="str">
            <v/>
          </cell>
          <cell r="IR13" t="str">
            <v/>
          </cell>
          <cell r="IS13">
            <v>0</v>
          </cell>
          <cell r="IT13">
            <v>0</v>
          </cell>
          <cell r="IU13">
            <v>1</v>
          </cell>
          <cell r="IV13">
            <v>0</v>
          </cell>
          <cell r="IW13">
            <v>0</v>
          </cell>
          <cell r="IX13">
            <v>1</v>
          </cell>
          <cell r="IY13">
            <v>0</v>
          </cell>
          <cell r="IZ13">
            <v>0</v>
          </cell>
          <cell r="JA13">
            <v>1</v>
          </cell>
          <cell r="JB13">
            <v>0</v>
          </cell>
          <cell r="JC13">
            <v>0</v>
          </cell>
          <cell r="JD13">
            <v>0</v>
          </cell>
          <cell r="JE13">
            <v>0.8</v>
          </cell>
          <cell r="JF13">
            <v>0</v>
          </cell>
          <cell r="JG13">
            <v>0</v>
          </cell>
          <cell r="JH13">
            <v>20</v>
          </cell>
          <cell r="JI13">
            <v>0</v>
          </cell>
          <cell r="JJ13">
            <v>0</v>
          </cell>
          <cell r="JK13">
            <v>30</v>
          </cell>
          <cell r="JL13">
            <v>0</v>
          </cell>
          <cell r="JM13">
            <v>0</v>
          </cell>
          <cell r="JN13">
            <v>30</v>
          </cell>
          <cell r="JO13">
            <v>0</v>
          </cell>
          <cell r="JP13">
            <v>0</v>
          </cell>
          <cell r="JQ13">
            <v>0</v>
          </cell>
          <cell r="JR13">
            <v>80</v>
          </cell>
          <cell r="JS13">
            <v>0</v>
          </cell>
          <cell r="JT13">
            <v>0</v>
          </cell>
          <cell r="JU13">
            <v>20</v>
          </cell>
          <cell r="JV13">
            <v>20</v>
          </cell>
          <cell r="JW13">
            <v>20</v>
          </cell>
          <cell r="JX13">
            <v>50</v>
          </cell>
          <cell r="JY13">
            <v>50</v>
          </cell>
          <cell r="JZ13">
            <v>50</v>
          </cell>
          <cell r="KA13">
            <v>80</v>
          </cell>
          <cell r="KB13">
            <v>80</v>
          </cell>
          <cell r="KC13">
            <v>80</v>
          </cell>
          <cell r="KD13">
            <v>80</v>
          </cell>
          <cell r="KE13" t="str">
            <v>No Programó</v>
          </cell>
          <cell r="KF13" t="str">
            <v/>
          </cell>
          <cell r="KG13">
            <v>100</v>
          </cell>
          <cell r="KH13" t="str">
            <v/>
          </cell>
          <cell r="KI13" t="str">
            <v/>
          </cell>
          <cell r="KJ13">
            <v>100</v>
          </cell>
          <cell r="KK13" t="str">
            <v/>
          </cell>
          <cell r="KL13" t="str">
            <v/>
          </cell>
          <cell r="KM13">
            <v>100</v>
          </cell>
          <cell r="KN13" t="str">
            <v/>
          </cell>
          <cell r="KO13" t="str">
            <v/>
          </cell>
          <cell r="KP13" t="str">
            <v/>
          </cell>
          <cell r="KQ13" t="str">
            <v>No Programó</v>
          </cell>
          <cell r="KR13" t="str">
            <v>No Programó</v>
          </cell>
          <cell r="KS13">
            <v>100</v>
          </cell>
          <cell r="KT13">
            <v>100</v>
          </cell>
          <cell r="KU13">
            <v>100</v>
          </cell>
          <cell r="KV13">
            <v>100</v>
          </cell>
          <cell r="KW13">
            <v>100</v>
          </cell>
          <cell r="KX13">
            <v>100</v>
          </cell>
          <cell r="KY13">
            <v>100</v>
          </cell>
          <cell r="KZ13" t="str">
            <v/>
          </cell>
          <cell r="LA13" t="str">
            <v/>
          </cell>
          <cell r="LB13" t="str">
            <v/>
          </cell>
          <cell r="LC13">
            <v>100</v>
          </cell>
          <cell r="LD13" t="str">
            <v>7868_2</v>
          </cell>
          <cell r="LE13" t="str">
            <v>2. Posicionar la gestión pública distrital a través de la gestión del conocimiento y la innovación.</v>
          </cell>
          <cell r="LF13">
            <v>100</v>
          </cell>
          <cell r="LG13">
            <v>71.1111111111111</v>
          </cell>
          <cell r="LH13" t="str">
            <v/>
          </cell>
          <cell r="LI13" t="str">
            <v/>
          </cell>
          <cell r="LJ13">
            <v>100</v>
          </cell>
          <cell r="LK13">
            <v>69.937222222222218</v>
          </cell>
          <cell r="LL13">
            <v>9110519000</v>
          </cell>
          <cell r="LM13">
            <v>8689229319</v>
          </cell>
          <cell r="LN13">
            <v>5444046646</v>
          </cell>
          <cell r="LO13">
            <v>691592795</v>
          </cell>
          <cell r="LP13">
            <v>691592795</v>
          </cell>
          <cell r="LQ13" t="str">
            <v>No Programó</v>
          </cell>
          <cell r="LR13" t="str">
            <v>No Programó</v>
          </cell>
          <cell r="LS13">
            <v>5.4</v>
          </cell>
          <cell r="LT13">
            <v>0</v>
          </cell>
          <cell r="LU13">
            <v>0</v>
          </cell>
          <cell r="LV13">
            <v>8.1</v>
          </cell>
          <cell r="LW13">
            <v>0</v>
          </cell>
          <cell r="LX13">
            <v>0</v>
          </cell>
          <cell r="LY13">
            <v>8.1000000000000014</v>
          </cell>
          <cell r="LZ13" t="str">
            <v/>
          </cell>
          <cell r="MA13" t="str">
            <v/>
          </cell>
          <cell r="MB13" t="str">
            <v/>
          </cell>
          <cell r="MC13">
            <v>21.6</v>
          </cell>
          <cell r="MD13">
            <v>21.6</v>
          </cell>
          <cell r="ME13">
            <v>75.599999999999994</v>
          </cell>
          <cell r="MF13" t="str">
            <v>No aplica</v>
          </cell>
          <cell r="MG13" t="str">
            <v>No aplica</v>
          </cell>
          <cell r="MH13" t="str">
            <v>Oportuno: Se radica en los tiempos establecidos por la Oficina Asesora de Planeación - OAP</v>
          </cell>
          <cell r="MI13" t="str">
            <v>Oportuno: Se radica en los tiempos establecidos por la Oficina Asesora de Planeación - OAP</v>
          </cell>
          <cell r="MJ13" t="str">
            <v>Oportuno: Se radica en los tiempos establecidos por la Oficina Asesora de Planeación - OAP</v>
          </cell>
          <cell r="MK13" t="str">
            <v>Oportuno: Se radica en los tiempos establecidos por la Oficina Asesora de Planeación - OAP</v>
          </cell>
          <cell r="ML13" t="str">
            <v>Oportuno: Se radica en los tiempos establecidos por la Oficina Asesora de Planeación - OAP</v>
          </cell>
          <cell r="MM13" t="str">
            <v>Oportuno: Se radica en los tiempos establecidos por la Oficina Asesora de Planeación - OAP</v>
          </cell>
          <cell r="MN13">
            <v>0</v>
          </cell>
          <cell r="MO13">
            <v>0</v>
          </cell>
          <cell r="MP13">
            <v>0</v>
          </cell>
          <cell r="MQ13">
            <v>0</v>
          </cell>
          <cell r="MR13" t="str">
            <v>No aplica</v>
          </cell>
          <cell r="MS13" t="str">
            <v>No aplica</v>
          </cell>
          <cell r="MT13" t="str">
            <v>Oportunidad de mejora: La información de avance de la magnitud consignada en el reporte del periodo, respecto a la programación realizada, la información cualitativa presentada, las actividades establecidas (si aplica) y los soportes presentados, presenta</v>
          </cell>
          <cell r="MU13" t="str">
            <v>No aplica</v>
          </cell>
          <cell r="MV13" t="str">
            <v>No aplica</v>
          </cell>
          <cell r="MW13" t="str">
            <v>Oportunidad de mejora: La información de avance de la magnitud consignada en el reporte del periodo, respecto a la programación realizada, la información cualitativa presentada, las actividades establecidas (si aplica) y los soportes presentados, presenta</v>
          </cell>
          <cell r="MX13" t="str">
            <v>No aplica</v>
          </cell>
          <cell r="MY13" t="str">
            <v>No aplica</v>
          </cell>
          <cell r="MZ13">
            <v>0</v>
          </cell>
          <cell r="NA13">
            <v>0</v>
          </cell>
          <cell r="NB13">
            <v>0</v>
          </cell>
          <cell r="NC13">
            <v>0</v>
          </cell>
          <cell r="ND13" t="str">
            <v>No Programó</v>
          </cell>
          <cell r="NE13" t="str">
            <v>No Programó</v>
          </cell>
          <cell r="NF13">
            <v>100</v>
          </cell>
          <cell r="NG13">
            <v>100</v>
          </cell>
          <cell r="NH13">
            <v>100</v>
          </cell>
          <cell r="NI13">
            <v>100</v>
          </cell>
          <cell r="NJ13">
            <v>100</v>
          </cell>
          <cell r="NK13">
            <v>100</v>
          </cell>
          <cell r="NL13">
            <v>100</v>
          </cell>
          <cell r="NM13" t="str">
            <v/>
          </cell>
          <cell r="NN13" t="str">
            <v/>
          </cell>
          <cell r="NO13" t="str">
            <v/>
          </cell>
          <cell r="NP13" t="str">
            <v>El presupuesto se encuentra de acuerdo a las herramientas oficiales y su ejecucición es acorde a lo programado</v>
          </cell>
          <cell r="NQ13" t="str">
            <v>El presupuesto se encuentra de acuerdo a las herramientas oficiales y su ejecucición es acorde a lo programado</v>
          </cell>
          <cell r="NR13" t="str">
            <v>El presupuesto se encuentra de acuerdo a las herramientas oficiales y su ejecucición es acorde a lo programado</v>
          </cell>
          <cell r="NS13" t="str">
            <v>Coherente</v>
          </cell>
          <cell r="NT13" t="str">
            <v>Coherente</v>
          </cell>
          <cell r="NU13" t="str">
            <v>Coherente</v>
          </cell>
          <cell r="NV13" t="str">
            <v>Coherente</v>
          </cell>
          <cell r="NW13" t="str">
            <v>Coherente</v>
          </cell>
          <cell r="NX13">
            <v>0</v>
          </cell>
          <cell r="NY13">
            <v>0</v>
          </cell>
          <cell r="NZ13">
            <v>0</v>
          </cell>
          <cell r="OA13">
            <v>0</v>
          </cell>
          <cell r="OB13" t="str">
            <v>La meta no presenta dificultades identificadas</v>
          </cell>
          <cell r="OC13" t="str">
            <v>La meta no presenta dificultades identificadas</v>
          </cell>
          <cell r="OD13" t="str">
            <v>Los diferentes informes de avance e implementación que se programaron como entregables del plan de acción, debe contener los avances, evidenciados. Las acciones que se consignen en el libro Plan de Desarrollo, deben estar contenidas en el informe de implementación debidamente evidenciadas. Las cifras que se reporten deben estar sustentadas y coincidentes informes, libro y evidencias</v>
          </cell>
          <cell r="OE13" t="str">
            <v>La meta no programó avance para este periodo</v>
          </cell>
          <cell r="OF13" t="str">
            <v>La meta no programó avance para este periodo</v>
          </cell>
          <cell r="OG13" t="str">
            <v xml:space="preserve">Los diferentes informes y soportes de avance e implementación que se programaron como entregables del plan de acción, debe contener los avances evidenciados. Los nombres de los archivos y documentos que se programaron deben coincidir con los que se entregan. Las acciones que se consignen en el libro Plan de Desarrollo, deben estar contenidas en el informe de implementación debidamente evidenciadas. Las cifras que se reporten deben estar sustentadas y coincidentes informes, libro Plan de Desarrollo. </v>
          </cell>
          <cell r="OH13" t="str">
            <v>La meta no programó avance para este periodo</v>
          </cell>
          <cell r="OI13" t="str">
            <v>La meta no programó avance para este periodo</v>
          </cell>
          <cell r="OJ13">
            <v>0</v>
          </cell>
          <cell r="OK13">
            <v>0</v>
          </cell>
          <cell r="OL13">
            <v>0</v>
          </cell>
          <cell r="OM13">
            <v>0</v>
          </cell>
          <cell r="OP13" t="str">
            <v>PD24</v>
          </cell>
          <cell r="OQ13">
            <v>53.6</v>
          </cell>
          <cell r="OR13">
            <v>0</v>
          </cell>
          <cell r="OS13">
            <v>0</v>
          </cell>
          <cell r="OT13">
            <v>0</v>
          </cell>
          <cell r="OU13">
            <v>0</v>
          </cell>
          <cell r="OV13">
            <v>0</v>
          </cell>
          <cell r="OW13">
            <v>0</v>
          </cell>
          <cell r="OX13">
            <v>0</v>
          </cell>
          <cell r="OY13">
            <v>0</v>
          </cell>
          <cell r="OZ13">
            <v>0</v>
          </cell>
          <cell r="PA13">
            <v>0</v>
          </cell>
          <cell r="PB13">
            <v>0</v>
          </cell>
          <cell r="PC13">
            <v>0</v>
          </cell>
          <cell r="PD13">
            <v>0</v>
          </cell>
          <cell r="PE13">
            <v>0</v>
          </cell>
          <cell r="PF13">
            <v>0</v>
          </cell>
          <cell r="PG13">
            <v>0</v>
          </cell>
          <cell r="PH13">
            <v>0</v>
          </cell>
          <cell r="PI13">
            <v>0</v>
          </cell>
          <cell r="PJ13">
            <v>0</v>
          </cell>
          <cell r="PK13">
            <v>0</v>
          </cell>
          <cell r="PL13">
            <v>0</v>
          </cell>
          <cell r="PM13">
            <v>0</v>
          </cell>
          <cell r="PN13">
            <v>0</v>
          </cell>
          <cell r="PO13">
            <v>0</v>
          </cell>
          <cell r="PP13">
            <v>0</v>
          </cell>
          <cell r="PQ13">
            <v>0</v>
          </cell>
          <cell r="PR13">
            <v>752590</v>
          </cell>
          <cell r="PS13">
            <v>690840205</v>
          </cell>
          <cell r="PT13" t="str">
            <v>Meta Proyecto de Inversión</v>
          </cell>
        </row>
        <row r="14">
          <cell r="A14" t="str">
            <v>PD25</v>
          </cell>
          <cell r="B14">
            <v>7868</v>
          </cell>
          <cell r="C14" t="str">
            <v>7868_6</v>
          </cell>
          <cell r="D14">
            <v>2020110010191</v>
          </cell>
          <cell r="E14" t="str">
            <v>Un nuevo contrato social y ambiental para la Bogotá del siglo XXI</v>
          </cell>
          <cell r="F14" t="str">
            <v>5. Construir Bogotá región con gobierno abierto, transparente y ciudadanía consciente.</v>
          </cell>
          <cell r="G14" t="str">
            <v>56. Gestión Pública Efectiva</v>
          </cell>
          <cell r="H14" t="str">
            <v xml:space="preserve">Fortalecer las capacidades institucionales para una Gestión pública efectiva y articulada, orientada a la generación de valor público para los grupos de interés. </v>
          </cell>
          <cell r="I14" t="str">
            <v>2. Posicionar la gestión pública distrital a través de la gestión del conocimiento y la innovación.</v>
          </cell>
          <cell r="J14" t="str">
            <v>Desarrollo Institucional para una Gestión Pública Eficiente</v>
          </cell>
          <cell r="K14" t="str">
            <v>Subsecretaría Distrital de Fortalecimiento Institucional</v>
          </cell>
          <cell r="L14" t="str">
            <v>Gloria Patricia Rincón Mazo</v>
          </cell>
          <cell r="M14" t="str">
            <v>Subsecretaria Distrital de Fortalecimiento Institucional</v>
          </cell>
          <cell r="N14" t="str">
            <v>Dirección Distrital de Relaciones Internacionales</v>
          </cell>
          <cell r="O14" t="str">
            <v>Luz Amparo Medina Gerena</v>
          </cell>
          <cell r="P14" t="str">
            <v>Directora Distrital de Relaciones Internacionales</v>
          </cell>
          <cell r="Q14" t="str">
            <v>Blanca Leonor Losada Romero</v>
          </cell>
          <cell r="R14" t="str">
            <v>Eliana Pedraza</v>
          </cell>
          <cell r="S14" t="str">
            <v>6. Desarrollar 100 porciento del plan para el posicionamiento internacional de Bogotá, a través del mercadeo de ciudad y la visibilización de buenas prácticas para la toma de decisiones.</v>
          </cell>
          <cell r="T14" t="str">
            <v>Desarrollar 100 porciento del plan para el posicionamiento internacional de Bogotá, a través del mercadeo de ciudad y la visibilización de buenas prácticas para la toma de decisiones.</v>
          </cell>
          <cell r="AC14" t="str">
            <v>6. Desarrollar 100 porciento del plan para el posicionamiento internacional de Bogotá, a través del mercadeo de ciudad y la visibilización de buenas prácticas para la toma de decisiones.</v>
          </cell>
          <cell r="AG14" t="str">
            <v>17. Alianzas para Lograr los Objetivos</v>
          </cell>
          <cell r="AH14" t="str">
            <v>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v>
          </cell>
          <cell r="AI14" t="str">
            <v xml:space="preserve">PD_Meta Proyecto: 6. Desarrollar 100 porciento del plan para el posicionamiento internacional de Bogotá, a través del mercadeo de ciudad y la visibilización de buenas prácticas para la toma de decisiones.; PD_Objetivo de Desarrollo Sostenible: 17. Alianzas para Lograr los Objetivos; PD_Código y denominación Meta ODS: 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 </v>
          </cell>
          <cell r="AJ14" t="str">
            <v>El nombre del indicador está diligenciado como el nombre de la meta, el cual debe estár en término de % de avance ...</v>
          </cell>
          <cell r="AK14">
            <v>44055</v>
          </cell>
          <cell r="AL14">
            <v>1</v>
          </cell>
          <cell r="AM14">
            <v>2023</v>
          </cell>
          <cell r="AN14" t="str">
            <v>El indicador permite medir la implementación del plan para el posicionamiento internacional de Bogotá, a través del mercadeo de ciudad y la visibilización de buenas prácticas.</v>
          </cell>
          <cell r="AO14" t="str">
            <v>Posicionamiento de Bogotá como referente internacional en gestión pública y en cumplimiento de los Objetivos de Desarrollo Sostenible.</v>
          </cell>
          <cell r="AP14">
            <v>2020</v>
          </cell>
          <cell r="AQ14">
            <v>2024</v>
          </cell>
          <cell r="AR14" t="str">
            <v>Creciente</v>
          </cell>
          <cell r="AS14" t="str">
            <v>Eficiencia</v>
          </cell>
          <cell r="AT14" t="str">
            <v>Porcentaje</v>
          </cell>
          <cell r="AU14" t="str">
            <v>Producto</v>
          </cell>
          <cell r="AV14">
            <v>2020</v>
          </cell>
          <cell r="AW14" t="str">
            <v>N/D</v>
          </cell>
          <cell r="AX14" t="str">
            <v>N/D</v>
          </cell>
          <cell r="AY14">
            <v>0</v>
          </cell>
          <cell r="AZ14">
            <v>1</v>
          </cell>
          <cell r="BA14">
            <v>0</v>
          </cell>
          <cell r="BB14" t="str">
            <v>La medición del indicador se da de acuerdo con el avance de los componentes del plan de posicionamiento internacional (Participación en instancias de liderazgo y la participación en espacios de posicionamiento).</v>
          </cell>
          <cell r="BC14" t="str">
            <v>(Sumatoria porcentaje ejecutado del plan para el posicionamiento internacional de Bogotá, a través del mercadeo de ciudad y la visibilización de buenas prácticas para la toma de decisiones / porcentaje programado del plan para el posicionamiento internacional de Bogotá, a través del mercadeo de ciudad y la visibilización de buenas prácticas para la toma de decisiones para la vigencia) *porcentaje de la meta programada para la vigencia + porcentaje ejecutado vigencia anterior.</v>
          </cell>
          <cell r="BD14" t="str">
            <v>porcentaje ejecutado del plan para el posicionamiento internacional de Bogotá, a través del mercadeo de ciudad y la visibilización de buenas prácticas para la toma de decisiones</v>
          </cell>
          <cell r="BE14" t="str">
            <v>porcentaje programado del plan para el posicionamiento internacional de Bogotá, a través del mercadeo de ciudad y la visibilización de buenas prácticas para la toma de decisiones</v>
          </cell>
          <cell r="BF14" t="str">
            <v>Soportes reportados en el formato 1006 "Programación y seguimiento a metas e indicadores del plan de desarrollo" para la vigencia</v>
          </cell>
          <cell r="BG14">
            <v>3</v>
          </cell>
          <cell r="BH14">
            <v>45212</v>
          </cell>
          <cell r="BI14"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14" t="str">
            <v>Establecer variables 1 y/o 2 numéricas</v>
          </cell>
          <cell r="BK14">
            <v>100</v>
          </cell>
          <cell r="BL14">
            <v>5</v>
          </cell>
          <cell r="BM14">
            <v>35</v>
          </cell>
          <cell r="BN14">
            <v>65</v>
          </cell>
          <cell r="BO14">
            <v>95</v>
          </cell>
          <cell r="BP14">
            <v>100</v>
          </cell>
          <cell r="BQ14">
            <v>3828774187</v>
          </cell>
          <cell r="BR14">
            <v>94168373</v>
          </cell>
          <cell r="BS14">
            <v>275031765</v>
          </cell>
          <cell r="BT14">
            <v>786281870</v>
          </cell>
          <cell r="BU14">
            <v>2255292179</v>
          </cell>
          <cell r="BV14">
            <v>418000000</v>
          </cell>
          <cell r="BW14">
            <v>5</v>
          </cell>
          <cell r="BX14">
            <v>35</v>
          </cell>
          <cell r="BY14">
            <v>65</v>
          </cell>
          <cell r="BZ14">
            <v>95</v>
          </cell>
          <cell r="CA14">
            <v>30</v>
          </cell>
          <cell r="CB14">
            <v>30</v>
          </cell>
          <cell r="CC14">
            <v>30</v>
          </cell>
          <cell r="CD14">
            <v>78993390</v>
          </cell>
          <cell r="CE14">
            <v>78993390</v>
          </cell>
          <cell r="CF14">
            <v>275031765</v>
          </cell>
          <cell r="CG14">
            <v>274223120</v>
          </cell>
          <cell r="CH14">
            <v>786281870</v>
          </cell>
          <cell r="CI14">
            <v>697243555</v>
          </cell>
          <cell r="CJ14">
            <v>5</v>
          </cell>
          <cell r="CK14">
            <v>35</v>
          </cell>
          <cell r="CL14">
            <v>65</v>
          </cell>
          <cell r="CM14">
            <v>87</v>
          </cell>
          <cell r="CN14" t="str">
            <v>Suma</v>
          </cell>
          <cell r="CO14">
            <v>0</v>
          </cell>
          <cell r="CP14">
            <v>0</v>
          </cell>
          <cell r="CQ14">
            <v>7</v>
          </cell>
          <cell r="CR14">
            <v>0</v>
          </cell>
          <cell r="CS14">
            <v>0</v>
          </cell>
          <cell r="CT14">
            <v>7</v>
          </cell>
          <cell r="CU14">
            <v>0</v>
          </cell>
          <cell r="CV14">
            <v>0</v>
          </cell>
          <cell r="CW14">
            <v>8</v>
          </cell>
          <cell r="CX14">
            <v>0</v>
          </cell>
          <cell r="CY14">
            <v>0</v>
          </cell>
          <cell r="CZ14">
            <v>8</v>
          </cell>
          <cell r="DA14">
            <v>95</v>
          </cell>
          <cell r="DB14">
            <v>87</v>
          </cell>
          <cell r="DC14">
            <v>22</v>
          </cell>
          <cell r="DD14">
            <v>22</v>
          </cell>
          <cell r="DE14">
            <v>0</v>
          </cell>
          <cell r="DF14">
            <v>0</v>
          </cell>
          <cell r="DG14">
            <v>7</v>
          </cell>
          <cell r="DH14">
            <v>0</v>
          </cell>
          <cell r="DI14">
            <v>0</v>
          </cell>
          <cell r="DJ14">
            <v>7</v>
          </cell>
          <cell r="DK14">
            <v>0</v>
          </cell>
          <cell r="DL14">
            <v>0</v>
          </cell>
          <cell r="DM14">
            <v>8</v>
          </cell>
          <cell r="DN14">
            <v>0</v>
          </cell>
          <cell r="DO14">
            <v>0</v>
          </cell>
          <cell r="DP14">
            <v>8</v>
          </cell>
          <cell r="DQ14">
            <v>30</v>
          </cell>
          <cell r="DR14">
            <v>0</v>
          </cell>
          <cell r="DS14">
            <v>0</v>
          </cell>
          <cell r="DT14">
            <v>7</v>
          </cell>
          <cell r="DU14">
            <v>0</v>
          </cell>
          <cell r="DV14">
            <v>0</v>
          </cell>
          <cell r="DW14">
            <v>7</v>
          </cell>
          <cell r="DX14">
            <v>0</v>
          </cell>
          <cell r="DY14">
            <v>0</v>
          </cell>
          <cell r="DZ14">
            <v>8</v>
          </cell>
          <cell r="EA14">
            <v>0</v>
          </cell>
          <cell r="EB14">
            <v>0</v>
          </cell>
          <cell r="EC14">
            <v>0</v>
          </cell>
          <cell r="ED14">
            <v>22</v>
          </cell>
          <cell r="EE14">
            <v>22</v>
          </cell>
          <cell r="EF14">
            <v>0</v>
          </cell>
          <cell r="EG14">
            <v>0</v>
          </cell>
          <cell r="EH14"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I14">
            <v>0</v>
          </cell>
          <cell r="EJ14">
            <v>0</v>
          </cell>
          <cell r="EK14"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L14">
            <v>0</v>
          </cell>
          <cell r="EM14">
            <v>0</v>
          </cell>
          <cell r="EN14"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O14">
            <v>0</v>
          </cell>
          <cell r="EP14">
            <v>0</v>
          </cell>
          <cell r="EQ14"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R14">
            <v>0</v>
          </cell>
          <cell r="ES14">
            <v>0</v>
          </cell>
          <cell r="ET14"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U14">
            <v>0</v>
          </cell>
          <cell r="EV14">
            <v>0</v>
          </cell>
          <cell r="EW14"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X14">
            <v>0</v>
          </cell>
          <cell r="EY14">
            <v>0</v>
          </cell>
          <cell r="EZ14"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FA14">
            <v>0</v>
          </cell>
          <cell r="FB14">
            <v>0</v>
          </cell>
          <cell r="FC14">
            <v>0</v>
          </cell>
          <cell r="FD14">
            <v>2256837000</v>
          </cell>
          <cell r="FE14">
            <v>2256837000</v>
          </cell>
          <cell r="FF14">
            <v>2256837000</v>
          </cell>
          <cell r="FG14">
            <v>2256837000</v>
          </cell>
          <cell r="FH14">
            <v>2256837000</v>
          </cell>
          <cell r="FI14">
            <v>2256837000</v>
          </cell>
          <cell r="FJ14">
            <v>2256837000</v>
          </cell>
          <cell r="FK14">
            <v>2256837000</v>
          </cell>
          <cell r="FL14">
            <v>2256837000</v>
          </cell>
          <cell r="FM14">
            <v>2256837000</v>
          </cell>
          <cell r="FN14">
            <v>2256837000</v>
          </cell>
          <cell r="FO14">
            <v>2256837000</v>
          </cell>
          <cell r="FP14">
            <v>2256837000</v>
          </cell>
          <cell r="FQ14">
            <v>2256837000</v>
          </cell>
          <cell r="FR14">
            <v>2256837000</v>
          </cell>
          <cell r="FS14">
            <v>2256837000</v>
          </cell>
          <cell r="FT14">
            <v>2256837000</v>
          </cell>
          <cell r="FU14">
            <v>2287289416</v>
          </cell>
          <cell r="FV14">
            <v>2287289416</v>
          </cell>
          <cell r="FW14">
            <v>2287289416</v>
          </cell>
          <cell r="FX14">
            <v>2287289416</v>
          </cell>
          <cell r="FY14">
            <v>2255292179</v>
          </cell>
          <cell r="FZ14">
            <v>0</v>
          </cell>
          <cell r="GA14">
            <v>0</v>
          </cell>
          <cell r="GB14">
            <v>0</v>
          </cell>
          <cell r="GC14">
            <v>2255292179</v>
          </cell>
          <cell r="GD14">
            <v>237972944</v>
          </cell>
          <cell r="GE14">
            <v>547956970</v>
          </cell>
          <cell r="GF14">
            <v>685888965</v>
          </cell>
          <cell r="GG14">
            <v>2211974242</v>
          </cell>
          <cell r="GH14">
            <v>2211974242</v>
          </cell>
          <cell r="GI14">
            <v>2242003711</v>
          </cell>
          <cell r="GJ14">
            <v>2186136217</v>
          </cell>
          <cell r="GK14">
            <v>2126060761</v>
          </cell>
          <cell r="GL14">
            <v>2137797630</v>
          </cell>
          <cell r="GM14">
            <v>0</v>
          </cell>
          <cell r="GN14">
            <v>0</v>
          </cell>
          <cell r="GO14">
            <v>0</v>
          </cell>
          <cell r="GP14">
            <v>2137797630</v>
          </cell>
          <cell r="GQ14">
            <v>0</v>
          </cell>
          <cell r="GR14">
            <v>11949401</v>
          </cell>
          <cell r="GS14">
            <v>44447839</v>
          </cell>
          <cell r="GT14">
            <v>86617299</v>
          </cell>
          <cell r="GU14">
            <v>259308375</v>
          </cell>
          <cell r="GV14">
            <v>319417532</v>
          </cell>
          <cell r="GW14">
            <v>1221471543</v>
          </cell>
          <cell r="GX14">
            <v>1271047125</v>
          </cell>
          <cell r="GY14">
            <v>1401040517</v>
          </cell>
          <cell r="GZ14">
            <v>0</v>
          </cell>
          <cell r="HA14">
            <v>0</v>
          </cell>
          <cell r="HB14">
            <v>0</v>
          </cell>
          <cell r="HC14">
            <v>1401040517</v>
          </cell>
          <cell r="HD14">
            <v>89038315</v>
          </cell>
          <cell r="HE14">
            <v>89038315</v>
          </cell>
          <cell r="HF14">
            <v>89038315</v>
          </cell>
          <cell r="HG14">
            <v>89038315</v>
          </cell>
          <cell r="HH14">
            <v>89038315</v>
          </cell>
          <cell r="HI14">
            <v>89038315</v>
          </cell>
          <cell r="HJ14">
            <v>89038315</v>
          </cell>
          <cell r="HK14">
            <v>89038315</v>
          </cell>
          <cell r="HL14">
            <v>89038315</v>
          </cell>
          <cell r="HM14">
            <v>0</v>
          </cell>
          <cell r="HN14">
            <v>0</v>
          </cell>
          <cell r="HO14">
            <v>0</v>
          </cell>
          <cell r="HP14">
            <v>89038315</v>
          </cell>
          <cell r="HQ14">
            <v>0</v>
          </cell>
          <cell r="HR14">
            <v>69432207</v>
          </cell>
          <cell r="HS14">
            <v>69432207</v>
          </cell>
          <cell r="HT14">
            <v>88290226</v>
          </cell>
          <cell r="HU14">
            <v>89038315</v>
          </cell>
          <cell r="HV14">
            <v>89038315</v>
          </cell>
          <cell r="HW14">
            <v>89038315</v>
          </cell>
          <cell r="HX14">
            <v>89038315</v>
          </cell>
          <cell r="HY14">
            <v>89038315</v>
          </cell>
          <cell r="HZ14">
            <v>0</v>
          </cell>
          <cell r="IA14">
            <v>0</v>
          </cell>
          <cell r="IB14">
            <v>0</v>
          </cell>
          <cell r="IC14">
            <v>89038315</v>
          </cell>
          <cell r="ID14" t="str">
            <v xml:space="preserve">En el marco de plan de desarrollo “un nuevo contrato social y ambiental para la Bogotá del siglo XXI” como parte de la implementación del plan para el posicionamiento internacional de Bogotá, a través del mercadeo de ciudad y la visibilización de buenas prácticas para la toma de decisiones.
1.	Acciones de participación en redes de ciudad, campañas y plataformas de organismos multilaterales.
-	Participación en el “18º Encuentro de Coordinadores de la UCCI” en Madrid contribuyó a consolidar el posicionamiento de Bogotá como vicepresidente de Bienestar y Política Social y como referente global en el municipalismo global, las redes de ciudades son el escenario para proyectar internacionalmente a Bogotá frente a sus actores de interés. En cuanto a la participación en los diferentes eventos y espacios asociados al Retiro Anual de CGLU permitieron contar con un lineamiento estratégico claro sobre la participación de los gobiernos locales y del municipalismo global en la agenda internacional 2023, especialmente de cara a la Cumbre de los ODS y a la Asamblea General de Naciones Unidas.
-	Articulación de la participación de Bogotá a través de la Dirección de archivo Distrital, en el 3 seminario Iberoamericano de Archivos de ciudades realizado en la ciudad de Barcelona dentro de las experiencias exitosas compartidas por el Archivo de Bogotá a través del director Álvaro Arias cruz y la profesional Marly Quintana se encuentran la iniciativa Bogotá Historia Común 2.0 que propone nuevas formas de reconstruir, recuperar y conectar las memorias barriales y vecinales de la ciudad, brindando acceso libre a los testimonios, textos, audios, videos y fotografías que forman parte del patrimonio documental bogotano
-	El equipo de la DDRI brindo acompañamiento y direccionamiento estratégico para la planeación, desarrollo y organización del IV Foro Mundial de Ciudades y Territorios de Paz y de la Conferencia Regional Women Deliver, ambos eventos planteados en cumplimiento del plan de internacionalización de la ciudad, dicho propósito fue cumplió con el apoyo de la DDRI en gestión a acciones de carácter logístico y temático, fue necesario un despliegue trasversal para el desarrollo de estos eventos. 
-	Así mismo la DDRI coordinó la realización de la Conferencia Regional Women Deliver conto aproximadamente con 650 participantes, con 46 panelistas internacionales de alto nivel. Este evento se desarrolló los días 29 y 30 de junio de 2023 en la ciudad de Bogotá.  
-	Reunión bilateral  realizada  el 24 de julio 2023 con el alcalde Matteo Lepore  en el marco de su visita a Bogotá, la cual tuvo como propósito sostener una  Reunión bilateral con la Secretaria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
-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	Bogotá fue la sede de la tercera Cumbre P4G que se llevó a cabo los días 22 y 23 de septiembre de 2023, en el Centro de Convenciones del Hotel Grand Hyatt.  Tras el éxito alcanzado en las Cumbres de Copenhague en 2018 y Seúl en 2021, la Cumbre se llevó a cabo por primera vez en un país de América Latina
En redes sociales se realizaron las siguientes publicaciones durante el trimestre, se presentan las siguientes estadísticas.
Tweets 124, menciones 252, nuevos seguidores 126.
En el tercer trimestre de 2023 se realizaron las siguientes acciones :
- Posicionamiento en redes sociales para el trimestre objeto de reporte :
Tweets :115  ( julio 32 - agosto 18 - septiembre 65)
Impresiones de tweets:  101,445   (julio 54,000 , agosto 5,845, septiembre 41,600)  
Nuevos seguidores : 181  ( julio 78,agosto 58,septiembre 85)
2.	Desde la DDRI se dio acompañamiento en la articulación de reuniones y eventos de caracter internacional entre los que se destacan:
-	Reunión bilateral  realizada  el 24 de julio 2023 con el alcalde Matteo Lepore  en el marco de su visita a Bogotá, la cual tuvo como propósito sostener una  Reunión bilateral con la Secretaria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Y( Visita a Eco-barrios.
-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	Específicamente, este proyecto contribuye a la mitigación del impacto ambiental, reducción de los efectos del cambio climático y mejoramiento de las condiciones de vida de los habitantes de las ciudades, al reducir los efectos de los contaminantes en los indicadores de morbilidad y mortalidad en poblacionales vulnerables. 
-	VIAJE A NEW YORK : La agenda de trabajo que se desarrolló en Nueva York en clave de los avances en la Agenda 2030 posicionó a Bogotá en espacios estratégicos para la deliberación internacional como lo son la Cumbre de los ODS y la Asamblea General de las Naciones Unidas.
La participación de la alcaldesa en estos espacios de deliberación internacional es fundamental pues marcan el comienzo de una nueva fase de progreso acelerado hacia los Objetivos de Desarrollo Sostenible con orientaciones políticas de alto nivel sobre acciones transformadoras y aceleradas hasta 2030.
-	Vaje Berlín, Alemania y Venecia, Italia:La agenda de trabajo que se desarrolló en Berlín en clave de transición energética y producción de hidrógeno verde posicionó a Bogotá frente al sector público y privado alemán, como una ciudad con objetivos climáticos ambiciosos y que desde ya contempla el uso del hidrógeno verde principalmente en los sistemas de movilidad. Así mismo, posicionó al país y la región de América Latina como una de las regiones del mundo con los balances energéticos más limpios, con casi la mitad de la electricidad procedente de fuentes verdes, y en ese sentido, una región con un inmenso potencial de convertirse en aliado estratégico para los alemanes, especialmente en un contexto de reordenación de los intereses geopolíticos en torno a la producción de energías renovables no convencionales. 
-	Viaje Bruselas Belgica:El principal objetivo de la comisión fue participar en la firma del Convenio de línea de crédito para la Financiación y Cooperación del Banco de Desarrollo de América Latina - CAF al proyecto de la L2MB hasta por US$255 millones. La L2MB abrió el proceso de precalificación el pasado 15 de mayo. Este acto de firma se dio en el marco de la Mesa Redonda Empresarial Unión Europea (UE) – América Latina y el Caribe (ALC). Vale la pena señalar que esta operación con CAF tiene respaldo precisamente del Global Gateway anunciado por la Presidenta de la Comisión Europea y por esa razón se decidió firmar en el marco de la Cumbre.
</v>
          </cell>
          <cell r="IE14" t="str">
            <v/>
          </cell>
          <cell r="IF14" t="str">
            <v/>
          </cell>
          <cell r="IG14" t="str">
            <v/>
          </cell>
          <cell r="IH14" t="str">
            <v xml:space="preserve">Acciones desarrolladas:
6,1 Se articulo la participación de Bogota como vicepresidente tematico y bienestar social en la red de ciudad UCCI teniendo en cuenta los siguientes resultados:
Participación a la “Reflexión estratégica de Metropolis” en Barcelona la cual contribuyó a consolidar el posicionamiento de Bogotá como presidente de Metropolis y como referente global en el municipalismo global, las redes de ciudades son el escenario para proyectar internacionalmente a Bogotá frente a sus actores de interés. Igualmente, los diferentes eventos y espacios asociados en el marco de la “Reflexión Estratégica de Metropolis” permitieron fortalecer los lazos de cooperación de la red e impulsar la relevancia en el escenario internacional.  
6,2 Posicionamiento en redes sociales:
Tweets 54, impresiones de Tweets 41,5 mil, visitas de perfil 5,470, menciones 47 y nuevos seguidores 252
</v>
          </cell>
          <cell r="II14" t="str">
            <v xml:space="preserve">Acciones desarrolladas:
6.1  Entre el 21 y el 24 de marzo en la ciudad de Barcelona se lleva a cabo el “III Seminario Iberoamericano de Archivos de Ciudades, entre el gobierno de la información y la construcción de la memoria plural” organizado por la Dirección de Justicia Global y Cooperación y el Centro Iberoamericano de Desarrollo Estratégico Urbano- CIDEU-.Se articuló la participación de Bogotá a través de la Direccion de archivo Distrital y desde la Dirección de Relaciones Internacionales se gestionó la presentación en el evento de la acaldia Mayor de Bogotá en cabeza del director del Archivo Distirtal de las experiencia con la estrategía "Bogotá Historia Común 2.0" que propone nuevas formas de reconstruir, recuperar y conectar las memorias barriales y vecinales de la ciudad, brindando acceso libre a los testimonios, textos, audios, videos y fotografías que forman parte del patrimonio documental bogotano
6,2 posicionamiento en redes sociales:
Enero : Tweets 9, impresiones de Tweets 15,2 mil, visitas de perfil 1,480, menciones 5 y nuevos seguidores 176 - Febrero Tweets 54, impresiones de Tweets 45,4 mil, visitas de perfil 5,470, menciones 47 y nuevos seguidores 252 -. Marzo: Tweets 79, impresiones de Tweets 80,9 mil, visitas de perfil 7.579, menciones 770 y nuevos seguidores 205. 
</v>
          </cell>
          <cell r="IJ14" t="str">
            <v xml:space="preserve">6.1 Posicionamiento en redes sociales para el mes de abril. Tweets 35
Visitas de perfil 4.878
Nuevos seguidores 81.
6.2.Participación de la Alcaldesa en eventos e instancias internacionales
Desde la DDRI, se realizó la articulación y acompañamiento de las visitas efectuadas por la  alcaldesa a Washington y Denver, mediante la preparación de la agenda de los días de los eventos, fichas técnicas de las intervenciones y acompañamiento de la Dirección de la DDRI en cada uno de los eventos  en que participó la alcaldesa. 
Los principales Logros de las visitas fueron:
-	Visita a Washington del 11 al 15 de abril, el evento contó con la participación de la alcaldesa y la Directora de la DDRI, la agenda contribuyó a consolidar los proyectos estratégicos de la administración distrital para el sector de movilidad; así mismo, en el Foro del Meridian International Center se consolidó el rol de Bogotá como referente global en la diplomacia subnacional, así como los avances de la administración en el cumplimiento de los Objetivos de Desarrollo Sostenible.
- Cumbre de Ciudades de las Américas Viaje Denver -del 25 al 29 de abril 2023, esta actividad contó con la presencia de la alcaldesa y la Directora de la DDRI, dicha participación permitió el posicionamiento de  Bogotá como una voz líder de los gobiernos locales en el Hemisferio Occidental. Asimismo, destacó la labor de la ciudad al ser referente local en la implementación de programas para combatir el cambio climático, para promover la inclusión social y el cuidado de la democracia, así como aquellos implementados para enfrentar los desafíos sociales a los que nos enfrentamos actualmente, como la importancia del aprendizaje y la inclusión de
jóvenes, mujeres y migrantes."
</v>
          </cell>
          <cell r="IK14" t="str">
            <v>6.1 Posicionamiento en redes sociales para el mes de mayo  fue de Tweets 42
Visitas de perfil 3.398
Nuevos seguidores 43
6.2 del 31 de mayo al 2 de junio de 2023, se llevó a cabo el smart  city expo bogotá, en el cual se reunieron expertos en ciudades inteligentes que compartieron ideas, conocimientos y soluciones sobre cómo llevar el desarrollo inteligente y sostenible a las ciudades y a las personas  y comunidades que las habitan; dicho evento internacional fue promovido por Fira Barcelona International y desde  la DDRI se realizó articulación y acompañamiento en los siguientes aspectos:
*Participación de los servidores de la DDRI Stand de proyectos en corferias en el cual se dieron a conocer algunos de los proyectos estratégicos  más importantes de la ciudad,  como manzanas del cuidado y la rolita, entre otros.
* Acompañamiento constante a las delegaciones que participaron en el evento, como es el caso de Republica Dominicana,  Perú, Mexico, Uruguay.
* Se participó en los 6 recorridos efectuados con las delegaciones internacionales invitadas al evento, 1) Recorrido al Jardín Botánico en bicicleta 2) Manitas 3) Humedal Santa María del Lago 4)  Patio Taller la rolita 5)  San Felipe en bici 6)  Mercados campesinos plaza de bolivar.</v>
          </cell>
          <cell r="IL14" t="str">
            <v xml:space="preserve">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Acciones desarrolladas en el segundo trimestre de 2023:
El equipo de la DDRI brindo acompañamiento y direccionamiento estratégico para la planeación, desarrollo y organización del IV Foro Mundial de Ciudades y Territorios de Paz y de la Conferencia Regional Women Deliver, ambos eventos planteados en cumplimiento del plan de internacionalización de la ciudad, dicho propósito fue cumplió con el apoyo de la DDRI en gestión a acciones de carácter logístico y temático, fue necesario un despliegue trasversal para el desarrollo de estos eventos. 
IV Foro Mundial de Ciudades y Territorios de Paz conto aproximadamente con 400 participantes, con participación de 37 panelistas internacionales de alto nivel. Este evento se desarrolló los días 27 y 28 de junio de 2023 en la ciudad de Bogotá.
Así mismo, la Conferencia Regional Women Deliver conto aproximadamente con 650 participantes, con 46 panelistas internacionales de alto nivel. Este evento se desarrolló los días 29 y 30 de junio de 2023 en la ciudad de Bogotá.  
Logros obtenidos:
IV Foro Mundial de Ciudades y Territorios de Paz
Este fue un diálogo colaborativo enfocado en construir soluciones y herramientas institucionales y sociales para contribuir en la construcción de una paz sostenida en las ciudades, los territorios y las comunidades. En 2023, Bogotá fue anfitrión bajo el lema “Ciudadanías para un paz sostenible y duradera basada en el cuidado”, centrándose en la construcción de paz a través del reconocimiento y valoración de las diferencias, así como el cuidado de las personas, la democracia y el planeta.
Conferencia Regional Women Deliver
Bogotá es socio regional de Women Deliver, por lo anterior, fue elegido anfitrión de la Conferencia Regional Women Deliver - Américas 2023. este encuentro fue un espacio para lograr intercambiar ideas y experiencias en política pública con organizaciones internacionales, se realizaron discusiones alrededor de ejes temáticos que versan sobre cuidados y políticas del tiempo; derechos sexuales y reproductivos; prevención y cambio cultural y feminización de la política.  
A través de la realización de este evento, Bogotá fue visibilizada en escenarios internacionales de las cuales se destacan redes de ciudad y organismos multilaterales. 
6.2. Implementar una estrategia de promoción de ciudad a través de la gestión de actividades en Bogotá y en el exterior.
Al segundo trimestre se logró las siguientes acciones:
1. Divulgación de información y contenidos a través de la cuenta de Twitter @BogotaInter_nal 
Total trinos: Propios: 47, impresiones de Twitter 2.076, visitas de perfil, 33 Menciones 21, nuevos seguidores 2. 
</v>
          </cell>
          <cell r="IM14" t="str">
            <v/>
          </cell>
          <cell r="IN14" t="str">
            <v/>
          </cell>
          <cell r="IO14" t="str">
            <v xml:space="preserve">- Posicionamiento en redes sociales para el trimestre objeto de reporte :
Tweets :115  ( julio 32 - agosto 18 - septiembre 65)
Impresiones de tweets:  101,445   (julio 54,000 , agosto 5,845, septiembre 41,600)  
Nuevos seguidores : 181  ( julio 78,agosto 58,septiembre 85)
- Partticipación de funcionarios en eventos e instancias internacio nales:
Desde la DDRI se dio acompañamiento en la articulación de reuniones y eventos de caracter internacional entre los que se destacan:
1 )Reunión bilateral  realizada  el 24 de julio 2023 con el alcalde Matteo Lepore  en el marco de su visita a Bogotá, la cual tuvo como propósito sostener una  Reunión bilateral con la Secretaria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
2)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Específicamente, este proyecto contribuye a la mitigación del impacto ambiental, reducción de los efectos del cambio climático y mejoramiento de las condiciones de vida de los habitantes de las ciudades, al reducir los efectos de los contaminantes en los indicadores de morbilidad y mortalidad en poblacionales vulnerables. 
El seminario contó con 20 invitados internacionales  y 16 - Invitados del sector Distrito. 
3) Bogotá fue la sede de la tercera Cumbre P4G que se llevó a cabo los días 22 y 23 de septiembre de 2023, en el Centro de Convenciones del Hotel Grand Hyatt.  Tras el éxito alcanzado en las Cumbres de Copenhague en 2018 y Seúl en 2021, la Cumbre se llevó a cabo por primera vez en un país de América Latina.    
Fue la ocasión para reunir líderes mundiales, organizaciones internacionales, instituciones financieras internacionales, empresarios, inversionistas y sociedad civil para propiciar diálogos multiactor con el fin forjar alianzas innovadoras en favor de la implementación de los Objetivos de Desarrollo Sostenible: Hambre cero (2), Agua limpia y saneamiento(6), Energía asequible y no contaminante (7), Ciudades y comunidades sostenibles (11)  y Producción y consumo responsables (12), bajo la premisa de la justicia ambiental. 
En esta ocasión, la Cumbre se denominó “Alianzas transformativas para la sostenibilidad: Acciones hacia el crecimiento verde y la vida”, y fomentó espacios de diálogo entre distintos actores de la sociedad, alrededor de tres ejes principales: Biodiversidad, Transición energética justa y Ciudades sostenibles. 
Fue así como se construyeron soluciones climáticas innovadoras para la escena mundial, que serán de gran ayuda para la consolidación de políticas y negocios emergentes que fomentarán un ambiente fértil para atraer inversión en países de bajos y medianos ingresos. Se espera que las alianzas impulsadas en el marco de esta Cumbre brinden soluciones innovadoras en áreas identificadas por la comunidad internacional como prioritarias para obtener mejores resultados en la acción climática. 
Es preciso señalar que, la Tercera Cumbre P4G- Colombia 2023 fue también una experiencia innovadora en la medida en que incluyó la voz de los gobiernos locales, ya que se realizó la Cumbre de Jóvenes quienes también tuvieron voz en las conclusiones finales y finalmente, se contó con una muestra de emprendimientos locales, que en suma contribuyeron al fortalecimiento de la plataforma P4G.    
El evento contó con la participación de apróximadamente 400 personas.  
Participación de la alcaldesa en eventos e instancias internacionales:
Las principales participaciones de la alcadesa en ambitos internacionales durante el periodo objeto de reporte fue:
VIAJE A NEW YORK 
 14 al 18 del septiembre 2023.
 La agenda de trabajo que se desarrolló en Nueva York en clave de los avances en la Agenda 2030 posicionó a Bogotá en espacios estratégicos para la deliberación internacional como lo son la Cumbre de los ODS y la Asamblea General de las Naciones Unidas.
La participación de la alcaldesa en estos espacios de deliberación internacional es fundamental pues marcan el comienzo de una nueva fase de progreso acelerado hacia los Objetivos de Desarrollo Sostenible con orientaciones políticas de alto nivel sobre acciones transformadoras y aceleradas hasta 2030.
Vaje Berlín, Alemania y Venecia, Italia
Del 26 de agosto al 1ro de septiembre 2023
La agenda de trabajo que se desarrolló en Berlín en clave de transición energética y producción de hidrógeno verde posicionó a Bogotá frente al sector público y privado alemán, como una ciudad con objetivos climáticos ambiciosos y que desde ya contempla el uso del hidrógeno verde principalmente en los sistemas de movilidad. Así mismo, posicionó al país y la región de América Latina como una de las regiones del mundo con los balances energéticos más limpios, con casi la mitad de la electricidad procedente de fuentes verdes, y en ese sentido, una región con un inmenso potencial de convertirse en aliado estratégico para los alemanes, especialmente en un contexto de reordenación de los intereses geopolíticos en torno a la producción de energías renovables no convencionales. 
Viaje Bruselas Belgica
Del 14 al 18 de julio 2023
El principal objetivo de la comisión fue participar en la firma del Convenio de línea de crédito para la Financiación y Cooperación del Banco de Desarrollo de América Latina - CAF al proyecto de la L2MB hasta por US$255 millones. La L2MB abrió el proceso de precalificación el pasado 15 de mayo. Este acto de firma se dio en el marco de la Mesa Redonda Empresarial Unión Europea (UE) – América Latina y el Caribe (ALC). Vale la pena señalar que esta operación con CAF tiene respaldo precisamente del Global Gateway anunciado por la Presidenta de la Comisión Europea y por esa razón se decidió firmar en el marco de la Cumbre.
</v>
          </cell>
          <cell r="IP14" t="str">
            <v/>
          </cell>
          <cell r="IQ14" t="str">
            <v/>
          </cell>
          <cell r="IR14" t="str">
            <v/>
          </cell>
          <cell r="IS14">
            <v>0</v>
          </cell>
          <cell r="IT14">
            <v>0</v>
          </cell>
          <cell r="IU14">
            <v>1</v>
          </cell>
          <cell r="IV14">
            <v>0</v>
          </cell>
          <cell r="IW14">
            <v>0</v>
          </cell>
          <cell r="IX14">
            <v>1</v>
          </cell>
          <cell r="IY14">
            <v>0</v>
          </cell>
          <cell r="IZ14">
            <v>0</v>
          </cell>
          <cell r="JA14">
            <v>1</v>
          </cell>
          <cell r="JB14">
            <v>0</v>
          </cell>
          <cell r="JC14">
            <v>0</v>
          </cell>
          <cell r="JD14">
            <v>0</v>
          </cell>
          <cell r="JE14">
            <v>0.73333333333333328</v>
          </cell>
          <cell r="JF14">
            <v>0</v>
          </cell>
          <cell r="JG14">
            <v>0</v>
          </cell>
          <cell r="JH14">
            <v>23.333333333333332</v>
          </cell>
          <cell r="JI14">
            <v>0</v>
          </cell>
          <cell r="JJ14">
            <v>0</v>
          </cell>
          <cell r="JK14">
            <v>23.333333333333332</v>
          </cell>
          <cell r="JL14">
            <v>0</v>
          </cell>
          <cell r="JM14">
            <v>0</v>
          </cell>
          <cell r="JN14">
            <v>26.666666666666668</v>
          </cell>
          <cell r="JO14">
            <v>0</v>
          </cell>
          <cell r="JP14">
            <v>0</v>
          </cell>
          <cell r="JQ14">
            <v>0</v>
          </cell>
          <cell r="JR14">
            <v>73.333333333333329</v>
          </cell>
          <cell r="JS14">
            <v>0</v>
          </cell>
          <cell r="JT14">
            <v>0</v>
          </cell>
          <cell r="JU14">
            <v>23.333333333333332</v>
          </cell>
          <cell r="JV14">
            <v>23.333333333333332</v>
          </cell>
          <cell r="JW14">
            <v>23.333333333333332</v>
          </cell>
          <cell r="JX14">
            <v>46.666666666666664</v>
          </cell>
          <cell r="JY14">
            <v>46.666666666666664</v>
          </cell>
          <cell r="JZ14">
            <v>46.666666666666664</v>
          </cell>
          <cell r="KA14">
            <v>73.333333333333329</v>
          </cell>
          <cell r="KB14">
            <v>73.333333333333329</v>
          </cell>
          <cell r="KC14">
            <v>73.333333333333329</v>
          </cell>
          <cell r="KD14">
            <v>73.333333333333329</v>
          </cell>
          <cell r="KE14" t="str">
            <v>No Programó</v>
          </cell>
          <cell r="KF14" t="str">
            <v/>
          </cell>
          <cell r="KG14">
            <v>100</v>
          </cell>
          <cell r="KH14" t="str">
            <v/>
          </cell>
          <cell r="KI14" t="str">
            <v/>
          </cell>
          <cell r="KJ14">
            <v>100</v>
          </cell>
          <cell r="KK14" t="str">
            <v/>
          </cell>
          <cell r="KL14" t="str">
            <v/>
          </cell>
          <cell r="KM14">
            <v>100</v>
          </cell>
          <cell r="KN14" t="str">
            <v/>
          </cell>
          <cell r="KO14" t="str">
            <v/>
          </cell>
          <cell r="KP14" t="str">
            <v/>
          </cell>
          <cell r="KQ14" t="str">
            <v>No Programó</v>
          </cell>
          <cell r="KR14" t="str">
            <v>No Programó</v>
          </cell>
          <cell r="KS14">
            <v>100</v>
          </cell>
          <cell r="KT14">
            <v>100</v>
          </cell>
          <cell r="KU14">
            <v>100</v>
          </cell>
          <cell r="KV14">
            <v>100</v>
          </cell>
          <cell r="KW14">
            <v>100</v>
          </cell>
          <cell r="KX14">
            <v>100</v>
          </cell>
          <cell r="KY14">
            <v>100</v>
          </cell>
          <cell r="KZ14" t="str">
            <v/>
          </cell>
          <cell r="LA14" t="str">
            <v/>
          </cell>
          <cell r="LB14" t="str">
            <v/>
          </cell>
          <cell r="LC14">
            <v>100</v>
          </cell>
          <cell r="LD14" t="str">
            <v>7868_2</v>
          </cell>
          <cell r="LE14" t="str">
            <v>2. Posicionar la gestión pública distrital a través de la gestión del conocimiento y la innovación.</v>
          </cell>
          <cell r="LF14">
            <v>100</v>
          </cell>
          <cell r="LG14">
            <v>71.1111111111111</v>
          </cell>
          <cell r="LH14" t="str">
            <v/>
          </cell>
          <cell r="LI14" t="str">
            <v/>
          </cell>
          <cell r="LJ14">
            <v>100</v>
          </cell>
          <cell r="LK14">
            <v>69.937222222222218</v>
          </cell>
          <cell r="LL14">
            <v>9110519000</v>
          </cell>
          <cell r="LM14">
            <v>8689229319</v>
          </cell>
          <cell r="LN14">
            <v>5444046646</v>
          </cell>
          <cell r="LO14">
            <v>691592795</v>
          </cell>
          <cell r="LP14">
            <v>691592795</v>
          </cell>
          <cell r="LQ14" t="str">
            <v>No Programó</v>
          </cell>
          <cell r="LR14" t="str">
            <v>No Programó</v>
          </cell>
          <cell r="LS14">
            <v>7</v>
          </cell>
          <cell r="LT14">
            <v>0</v>
          </cell>
          <cell r="LU14">
            <v>0</v>
          </cell>
          <cell r="LV14">
            <v>7</v>
          </cell>
          <cell r="LW14">
            <v>0</v>
          </cell>
          <cell r="LX14">
            <v>0</v>
          </cell>
          <cell r="LY14">
            <v>8</v>
          </cell>
          <cell r="LZ14" t="str">
            <v/>
          </cell>
          <cell r="MA14" t="str">
            <v/>
          </cell>
          <cell r="MB14" t="str">
            <v/>
          </cell>
          <cell r="MC14">
            <v>22</v>
          </cell>
          <cell r="MD14">
            <v>22</v>
          </cell>
          <cell r="ME14">
            <v>87</v>
          </cell>
          <cell r="MF14" t="str">
            <v>No aplica</v>
          </cell>
          <cell r="MG14" t="str">
            <v>No aplica</v>
          </cell>
          <cell r="MH14" t="str">
            <v>Oportuno: Se radica en los tiempos establecidos por la Oficina Asesora de Planeación - OAP</v>
          </cell>
          <cell r="MI14" t="str">
            <v>Oportuno: Se radica en los tiempos establecidos por la Oficina Asesora de Planeación - OAP</v>
          </cell>
          <cell r="MJ14" t="str">
            <v>Oportuno: Se radica en los tiempos establecidos por la Oficina Asesora de Planeación - OAP</v>
          </cell>
          <cell r="MK14" t="str">
            <v>Oportuno: Se radica en los tiempos establecidos por la Oficina Asesora de Planeación - OAP</v>
          </cell>
          <cell r="ML14" t="str">
            <v>Oportuno: Se radica en los tiempos establecidos por la Oficina Asesora de Planeación - OAP</v>
          </cell>
          <cell r="MM14" t="str">
            <v>Oportuno: Se radica en los tiempos establecidos por la Oficina Asesora de Planeación - OAP</v>
          </cell>
          <cell r="MN14">
            <v>0</v>
          </cell>
          <cell r="MO14">
            <v>0</v>
          </cell>
          <cell r="MP14">
            <v>0</v>
          </cell>
          <cell r="MQ14">
            <v>0</v>
          </cell>
          <cell r="MR14" t="str">
            <v>No aplica</v>
          </cell>
          <cell r="MS14" t="str">
            <v>No aplica</v>
          </cell>
          <cell r="MT14" t="str">
            <v>Coherente: La información de avance de la magnitud, consignada en el reporte del periodo, concuerda con la programación realizada, con la información cualitativa presentada, con las actividades establecidas (si aplica) y con los soportes presentados. Esta</v>
          </cell>
          <cell r="MU14" t="str">
            <v>No aplica</v>
          </cell>
          <cell r="MV14" t="str">
            <v>No aplica</v>
          </cell>
          <cell r="MW14" t="str">
            <v>Indeterminado: La información de avance de la magnitud consignada en el reporte del periodo, respecto a la programación realizada, la información cualitativa presentada, las actividades establecidas (si aplica) y los soportes presentados, presenta inconsi</v>
          </cell>
          <cell r="MX14" t="str">
            <v>No aplica</v>
          </cell>
          <cell r="MY14" t="str">
            <v>No aplica</v>
          </cell>
          <cell r="MZ14">
            <v>0</v>
          </cell>
          <cell r="NA14">
            <v>0</v>
          </cell>
          <cell r="NB14">
            <v>0</v>
          </cell>
          <cell r="NC14">
            <v>0</v>
          </cell>
          <cell r="ND14" t="str">
            <v>No Programó</v>
          </cell>
          <cell r="NE14" t="str">
            <v>No Programó</v>
          </cell>
          <cell r="NF14">
            <v>100</v>
          </cell>
          <cell r="NG14">
            <v>100</v>
          </cell>
          <cell r="NH14">
            <v>100</v>
          </cell>
          <cell r="NI14">
            <v>100</v>
          </cell>
          <cell r="NJ14">
            <v>100</v>
          </cell>
          <cell r="NK14">
            <v>100</v>
          </cell>
          <cell r="NL14">
            <v>100</v>
          </cell>
          <cell r="NM14" t="str">
            <v/>
          </cell>
          <cell r="NN14" t="str">
            <v/>
          </cell>
          <cell r="NO14" t="str">
            <v/>
          </cell>
          <cell r="NP14" t="str">
            <v>El presupuesto se encuentra de acuerdo a las herramientas oficiales y su ejecucición es acorde a lo programado</v>
          </cell>
          <cell r="NQ14" t="str">
            <v>El presupuesto se encuentra de acuerdo a las herramientas oficiales y su ejecucición es acorde a lo programado</v>
          </cell>
          <cell r="NR14" t="str">
            <v>El presupuesto se encuentra de acuerdo a las herramientas oficiales y su ejecucición es acorde a lo programado</v>
          </cell>
          <cell r="NS14" t="str">
            <v>Coherente</v>
          </cell>
          <cell r="NT14" t="str">
            <v>Coherente</v>
          </cell>
          <cell r="NU14" t="str">
            <v>Coherente</v>
          </cell>
          <cell r="NV14" t="str">
            <v>Coherente</v>
          </cell>
          <cell r="NW14" t="str">
            <v>Coherente</v>
          </cell>
          <cell r="NX14">
            <v>0</v>
          </cell>
          <cell r="NY14">
            <v>0</v>
          </cell>
          <cell r="NZ14">
            <v>0</v>
          </cell>
          <cell r="OA14">
            <v>0</v>
          </cell>
          <cell r="OB14" t="str">
            <v>La meta no presenta dificultades identificadas</v>
          </cell>
          <cell r="OC14" t="str">
            <v>La meta no presenta dificultades identificadas</v>
          </cell>
          <cell r="OD14" t="str">
            <v>La meta no presenta dificultades identificadas</v>
          </cell>
          <cell r="OE14" t="str">
            <v>La meta no programó avance para este periodo</v>
          </cell>
          <cell r="OF14" t="str">
            <v>La meta no programó avance para este periodo</v>
          </cell>
          <cell r="OG14" t="str">
            <v>Los soportes entregados no dan cuenta de los soportes programados</v>
          </cell>
          <cell r="OH14" t="str">
            <v>La meta no programó avance para este periodo</v>
          </cell>
          <cell r="OI14" t="str">
            <v>La meta no programó avance para este periodo</v>
          </cell>
          <cell r="OJ14">
            <v>0</v>
          </cell>
          <cell r="OK14">
            <v>0</v>
          </cell>
          <cell r="OL14">
            <v>0</v>
          </cell>
          <cell r="OM14">
            <v>0</v>
          </cell>
          <cell r="OP14" t="str">
            <v>PD25</v>
          </cell>
          <cell r="OQ14">
            <v>57</v>
          </cell>
          <cell r="OR14">
            <v>0</v>
          </cell>
          <cell r="OS14">
            <v>0</v>
          </cell>
          <cell r="OT14">
            <v>0</v>
          </cell>
          <cell r="OU14">
            <v>0</v>
          </cell>
          <cell r="OV14">
            <v>0</v>
          </cell>
          <cell r="OW14">
            <v>0</v>
          </cell>
          <cell r="OX14">
            <v>0</v>
          </cell>
          <cell r="OY14">
            <v>0</v>
          </cell>
          <cell r="OZ14">
            <v>0</v>
          </cell>
          <cell r="PA14">
            <v>0</v>
          </cell>
          <cell r="PB14">
            <v>0</v>
          </cell>
          <cell r="PC14">
            <v>0</v>
          </cell>
          <cell r="PD14">
            <v>0</v>
          </cell>
          <cell r="PE14">
            <v>89038315</v>
          </cell>
          <cell r="PF14">
            <v>89038315</v>
          </cell>
          <cell r="PG14">
            <v>89038315</v>
          </cell>
          <cell r="PH14">
            <v>89038315</v>
          </cell>
          <cell r="PI14">
            <v>89038315</v>
          </cell>
          <cell r="PJ14">
            <v>89038315</v>
          </cell>
          <cell r="PK14">
            <v>89038315</v>
          </cell>
          <cell r="PL14">
            <v>89038315</v>
          </cell>
          <cell r="PM14">
            <v>89038315</v>
          </cell>
          <cell r="PN14">
            <v>0</v>
          </cell>
          <cell r="PO14">
            <v>0</v>
          </cell>
          <cell r="PP14">
            <v>0</v>
          </cell>
          <cell r="PQ14">
            <v>89038315</v>
          </cell>
          <cell r="PR14">
            <v>752590</v>
          </cell>
          <cell r="PS14">
            <v>690840205</v>
          </cell>
          <cell r="PT14" t="str">
            <v>Meta Proyecto de Inversión</v>
          </cell>
        </row>
        <row r="15">
          <cell r="A15" t="str">
            <v>PD26</v>
          </cell>
          <cell r="B15">
            <v>7868</v>
          </cell>
          <cell r="C15" t="str">
            <v>7868_7</v>
          </cell>
          <cell r="D15">
            <v>2020110010191</v>
          </cell>
          <cell r="E15" t="str">
            <v>Un nuevo contrato social y ambiental para la Bogotá del siglo XXI</v>
          </cell>
          <cell r="F15" t="str">
            <v>5. Construir Bogotá región con gobierno abierto, transparente y ciudadanía consciente.</v>
          </cell>
          <cell r="G15" t="str">
            <v>56. Gestión Pública Efectiva</v>
          </cell>
          <cell r="H15" t="str">
            <v xml:space="preserve">Fortalecer las capacidades institucionales para una Gestión pública efectiva y articulada, orientada a la generación de valor público para los grupos de interés. </v>
          </cell>
          <cell r="I15" t="str">
            <v>3. Fortalecer la gestión y desempeño  para generar valor público en nuestros grupos de interés.</v>
          </cell>
          <cell r="J15" t="str">
            <v>Desarrollo Institucional para una Gestión Pública Eficiente</v>
          </cell>
          <cell r="K15" t="str">
            <v>Subsecretaría Distrital de Fortalecimiento Institucional</v>
          </cell>
          <cell r="L15" t="str">
            <v>Gloria Patricia Rincón Mazo</v>
          </cell>
          <cell r="M15" t="str">
            <v>Subsecretaria Distrital de Fortalecimiento Institucional</v>
          </cell>
          <cell r="N15" t="str">
            <v>Dirección Distrital de Desarrollo Institucional</v>
          </cell>
          <cell r="O15" t="str">
            <v>John Freedy Molano Díaz</v>
          </cell>
          <cell r="P15" t="str">
            <v>Director Distrital de Desarrollo Institucional</v>
          </cell>
          <cell r="Q15" t="str">
            <v>Ivette Liliana Camargo López</v>
          </cell>
          <cell r="R15" t="str">
            <v>Eliana Pedraza</v>
          </cell>
          <cell r="S15" t="str">
            <v xml:space="preserve">7. Implementar 100 porciento de la estrategia que permita fortalecer la Gestión y Desempeño Institucional </v>
          </cell>
          <cell r="T15" t="str">
            <v xml:space="preserve">Implementar 100 porciento de la estrategia que permita fortalecer la Gestión y Desempeño Institucional </v>
          </cell>
          <cell r="U15" t="str">
            <v>Artículo 61. Política de trabajo decente: 11. Implementar en el 100% de las entidades del Distrito una estrategia de teletrabajo que considere horarios flexibles, y que dentro de los criterios de priorización incluya personas con discapacidad, cuidadores, cuidadoras, y madres cabeza de familia.</v>
          </cell>
          <cell r="AB15" t="str">
            <v>21.3. Porcentaje de avance en la implementación de la estrategia que permita fortalecer la gestión y desempeño institucional.</v>
          </cell>
          <cell r="AC15" t="str">
            <v xml:space="preserve">7. Implementar 100 porciento de la estrategia que permita fortalecer la Gestión y Desempeño Institucional </v>
          </cell>
          <cell r="AG15" t="str">
            <v>16. Paz, justicia e instituciones sólidas</v>
          </cell>
          <cell r="AH15" t="str">
            <v>16.6 Crear a todos los niveles instituciones eficaces y transparentes que rindan cuentas.</v>
          </cell>
          <cell r="AI15" t="str">
            <v xml:space="preserve">PD_artículo: Artículo 61. Política de trabajo decente: 11. Implementar en el 100% de las entidades del Distrito una estrategia de teletrabajo que considere horarios flexibles, y que dentro de los criterios de priorización incluya personas con discapacidad, cuidadores, cuidadoras, y madres cabeza de familia.; PD_PMR: 21.3. Porcentaje de avance en la implementación de la estrategia que permita fortalecer la gestión y desempeño institucional.; PD_Meta Proyecto: 7. Implementar 100 porciento de la estrategia que permita fortalecer la Gestión y Desempeño Institucional ; PD_Objetivo de Desarrollo Sostenible: 16. Paz, justicia e instituciones sólidas; PD_Código y denominación Meta ODS: 16.6 Crear a todos los niveles instituciones eficaces y transparentes que rindan cuentas.; </v>
          </cell>
          <cell r="AJ15" t="str">
            <v xml:space="preserve">La Subdirección Técnica de Desarrollo Institucional reportará el avance de este indicador con base al avance en la estrategia proyectada para cada vigencia </v>
          </cell>
          <cell r="AK15">
            <v>44055</v>
          </cell>
          <cell r="AL15">
            <v>1</v>
          </cell>
          <cell r="AM15">
            <v>2023</v>
          </cell>
          <cell r="AN15" t="str">
            <v xml:space="preserve">El indicador permite medir la implementación de la estrategia para el fortalecimiento de la Gestión y Desempeño Institucional Distrital </v>
          </cell>
          <cell r="AO15" t="str">
            <v xml:space="preserve">Con el desarrollo de este indicador se esperan los siguientes beneficios: _x000D_
Incremento en el Índice de Desempeño Institucional Distrital_x000D_
_x000D_
Fortalecer las capacidades institucionales de las Entidades Distritales._x000D_
Orientar la implementación del Sistema de Gestión Distrital en las Entidades del Distrito, de acuerdo con las fases de alistamiento, direccionamiento, implementación y seguimiento de la “ruta de la gestión._x000D_
Generar valor público en los grupos de interés _x000D_
Apoyar a los líderes de política en definición de estrategias para la implementación de las políticas de desempeño y gestión del Modelo Integrado de Planeación y Gestión._x000D_
Fortalecer el programa de teletrabajo_x000D_
Fortalecer el programa de formación con los servidores del Distrito_x000D_
</v>
          </cell>
          <cell r="AP15">
            <v>2020</v>
          </cell>
          <cell r="AQ15">
            <v>2024</v>
          </cell>
          <cell r="AR15" t="str">
            <v>Suma</v>
          </cell>
          <cell r="AS15" t="str">
            <v>Eficacia</v>
          </cell>
          <cell r="AT15" t="str">
            <v>Porcentaje</v>
          </cell>
          <cell r="AU15" t="str">
            <v>Gestión</v>
          </cell>
          <cell r="AV15">
            <v>2020</v>
          </cell>
          <cell r="AW15">
            <v>0</v>
          </cell>
          <cell r="AX15" t="str">
            <v>N/D</v>
          </cell>
          <cell r="AY15">
            <v>1</v>
          </cell>
          <cell r="AZ15">
            <v>0</v>
          </cell>
          <cell r="BA15">
            <v>0</v>
          </cell>
          <cell r="BB15" t="str">
            <v xml:space="preserve">La medición del indicador se da de acuerdo con el avance de las actividades programadas en el formato de "Programación y seguimiento a metas e indicadores del plan de desarrollo" definidas en la estrategia de fortalecimiento a la Gestión y Desempeño Institucional Distrital </v>
          </cell>
          <cell r="BC15" t="str">
            <v>(Sumatoria del porcentaje de actividades ejecutadas del cumplimiento de la estrategia que permita fortalecer la Gestión y Desempeño Institucional al corte / porcentaje de actividades programadas de la estrategia que permita fortalecer la Gestión y Desempeño Institucional para la vigencia) * magnitud de la meta programada para la vigencia</v>
          </cell>
          <cell r="BD15" t="str">
            <v>porcentaje de actividades ejecutadas del cumplimiento de la estrategia que permita fortalecer la Gestión y Desempeño Institucional</v>
          </cell>
          <cell r="BE15" t="str">
            <v>porcentaje de actividades programadas de la estrategia que permita fortalecer la Gestión y Desempeño Institucional</v>
          </cell>
          <cell r="BF15" t="str">
            <v>Soportes reportados en el formato 1006 "Programación y seguimiento a metas e indicadores del plan de desarrollo" para la vigencia</v>
          </cell>
          <cell r="BG15">
            <v>3</v>
          </cell>
          <cell r="BH15">
            <v>45212</v>
          </cell>
          <cell r="BI15"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15" t="str">
            <v>Plan de acción - proyectos de inversión (actividades)</v>
          </cell>
          <cell r="BK15">
            <v>100</v>
          </cell>
          <cell r="BL15">
            <v>11</v>
          </cell>
          <cell r="BM15">
            <v>21</v>
          </cell>
          <cell r="BN15">
            <v>21</v>
          </cell>
          <cell r="BO15">
            <v>32</v>
          </cell>
          <cell r="BP15">
            <v>15</v>
          </cell>
          <cell r="BQ15">
            <v>6039886781</v>
          </cell>
          <cell r="BR15">
            <v>1221131137</v>
          </cell>
          <cell r="BS15">
            <v>1217501300</v>
          </cell>
          <cell r="BT15">
            <v>964637607</v>
          </cell>
          <cell r="BU15">
            <v>770616737</v>
          </cell>
          <cell r="BV15">
            <v>1866000000</v>
          </cell>
          <cell r="BW15">
            <v>11</v>
          </cell>
          <cell r="BX15">
            <v>21</v>
          </cell>
          <cell r="BY15">
            <v>21</v>
          </cell>
          <cell r="BZ15">
            <v>22</v>
          </cell>
          <cell r="CA15">
            <v>21</v>
          </cell>
          <cell r="CB15">
            <v>21</v>
          </cell>
          <cell r="CC15">
            <v>32</v>
          </cell>
          <cell r="CD15">
            <v>1220046913</v>
          </cell>
          <cell r="CE15">
            <v>1120421978</v>
          </cell>
          <cell r="CF15">
            <v>1216972592</v>
          </cell>
          <cell r="CG15">
            <v>1121841091</v>
          </cell>
          <cell r="CH15">
            <v>964637606</v>
          </cell>
          <cell r="CI15">
            <v>951668301</v>
          </cell>
          <cell r="CJ15">
            <v>11</v>
          </cell>
          <cell r="CK15">
            <v>21</v>
          </cell>
          <cell r="CL15">
            <v>21</v>
          </cell>
          <cell r="CM15">
            <v>66.2</v>
          </cell>
          <cell r="CN15" t="str">
            <v>Suma</v>
          </cell>
          <cell r="CO15">
            <v>0</v>
          </cell>
          <cell r="CP15">
            <v>0</v>
          </cell>
          <cell r="CQ15">
            <v>4.4000000000000004</v>
          </cell>
          <cell r="CR15">
            <v>0</v>
          </cell>
          <cell r="CS15">
            <v>0</v>
          </cell>
          <cell r="CT15">
            <v>8.8000000000000007</v>
          </cell>
          <cell r="CU15">
            <v>0</v>
          </cell>
          <cell r="CV15">
            <v>0</v>
          </cell>
          <cell r="CW15">
            <v>0</v>
          </cell>
          <cell r="CX15">
            <v>0</v>
          </cell>
          <cell r="CY15">
            <v>0</v>
          </cell>
          <cell r="CZ15">
            <v>18.8</v>
          </cell>
          <cell r="DA15">
            <v>32</v>
          </cell>
          <cell r="DB15">
            <v>13.200000000000001</v>
          </cell>
          <cell r="DC15">
            <v>13.200000000000001</v>
          </cell>
          <cell r="DD15">
            <v>13.200000000000001</v>
          </cell>
          <cell r="DE15">
            <v>0</v>
          </cell>
          <cell r="DF15">
            <v>0</v>
          </cell>
          <cell r="DG15">
            <v>60</v>
          </cell>
          <cell r="DH15">
            <v>0</v>
          </cell>
          <cell r="DI15">
            <v>0</v>
          </cell>
          <cell r="DJ15">
            <v>120</v>
          </cell>
          <cell r="DK15">
            <v>0</v>
          </cell>
          <cell r="DL15">
            <v>0</v>
          </cell>
          <cell r="DM15">
            <v>0</v>
          </cell>
          <cell r="DN15">
            <v>0</v>
          </cell>
          <cell r="DO15">
            <v>0</v>
          </cell>
          <cell r="DP15">
            <v>120</v>
          </cell>
          <cell r="DQ15">
            <v>300</v>
          </cell>
          <cell r="DR15">
            <v>0</v>
          </cell>
          <cell r="DS15">
            <v>0</v>
          </cell>
          <cell r="DT15">
            <v>60</v>
          </cell>
          <cell r="DU15">
            <v>0</v>
          </cell>
          <cell r="DV15">
            <v>0</v>
          </cell>
          <cell r="DW15">
            <v>120</v>
          </cell>
          <cell r="DX15">
            <v>0</v>
          </cell>
          <cell r="DY15">
            <v>0</v>
          </cell>
          <cell r="DZ15">
            <v>0</v>
          </cell>
          <cell r="EA15">
            <v>0</v>
          </cell>
          <cell r="EB15">
            <v>0</v>
          </cell>
          <cell r="EC15">
            <v>0</v>
          </cell>
          <cell r="ED15">
            <v>180</v>
          </cell>
          <cell r="EE15">
            <v>180</v>
          </cell>
          <cell r="EF15">
            <v>0</v>
          </cell>
          <cell r="EG15">
            <v>0</v>
          </cell>
          <cell r="EH15" t="str">
            <v xml:space="preserve">Actividad 1: Plan de Trabajo   Estrategia para la Sostenibilidad y Mejoramiento del Desempeño y la Gestión Pública Distrital.  Actividad 2: Plan de Trabajo  Estrategia para realizar un programa de Teletrabajo sobre la Planta Laboral en entidades y organismos distritales.  Actividad 3: Plan de trabajo de las  acciones a desarrollar  para la negociación diálogo y concertación sindical en el Distrito Capital. </v>
          </cell>
          <cell r="EI15">
            <v>0</v>
          </cell>
          <cell r="EJ15">
            <v>0</v>
          </cell>
          <cell r="EK15" t="str">
            <v xml:space="preserve">Actividad 1: Informe de avance semestral   Estrategia para la Sostenibilidad y Mejoramiento del Desempeño y la Gestión Pública Distrital.  Actividad 2: Informe de avance semestral de la  Estrategia para realizar un programa de Teletrabajo sobre la Planta Laboral en entidades y organismos distritales.  Actividad 3: Informe de avance semestral de las acciones desarrolladas en negociación diálogo y concertación sindical en el Distrito Capital. </v>
          </cell>
          <cell r="EL15">
            <v>0</v>
          </cell>
          <cell r="EM15">
            <v>0</v>
          </cell>
          <cell r="EN15">
            <v>0</v>
          </cell>
          <cell r="EO15">
            <v>0</v>
          </cell>
          <cell r="EP15">
            <v>0</v>
          </cell>
          <cell r="EQ15" t="str">
            <v xml:space="preserve">Actividad 1: Informe de avance anual de la Estrategia para la Sostenibilidad y Mejoramiento del Desempeño y la Gestión Pública Distrital.  Actividad 2: Informe de avance anual  de la  Estrategia para realizar un programa de Teletrabajo sobre la Planta Laboral en entidades y organismos distritales.  Actividad 3: Informe de avance anual de las acciones desarrolladas en negociación diálogo y concertación sindical en el Distrito Capital. </v>
          </cell>
          <cell r="ER15">
            <v>0</v>
          </cell>
          <cell r="ES15">
            <v>0</v>
          </cell>
          <cell r="ET15" t="str">
            <v xml:space="preserve">Actividad 1: Plan de Trabajo   Estrategia para la Sostenibilidad y Mejoramiento del Desempeño y la Gestión Pública Distrital.  Actividad 2: Plan de Trabajo  Estrategia para realizar un programa de Teletrabajo sobre la Planta Laboral en entidades y organismos distritales.  Actividad 3: Plan de trabajo de las  acciones a desarrollar  para la negociación diálogo y concertación sindical en el Distrito Capital. </v>
          </cell>
          <cell r="EU15">
            <v>0</v>
          </cell>
          <cell r="EV15">
            <v>0</v>
          </cell>
          <cell r="EW15" t="str">
            <v xml:space="preserve">Actividad 1: Informe de avance semestral   Estrategia para la Sostenibilidad y Mejoramiento del Desempeño y la Gestión Pública Distrital.  Actividad 2: Informe de avance semestral de la  Estrategia para realizar un programa de Teletrabajo sobre la Planta Laboral en entidades y organismos distritales.  Actividad 3: Informe de avance semestral de las acciones desarrolladas en negociación diálogo y concertación sindical en el Distrito Capital. </v>
          </cell>
          <cell r="EX15">
            <v>0</v>
          </cell>
          <cell r="EY15">
            <v>0</v>
          </cell>
          <cell r="EZ15">
            <v>0</v>
          </cell>
          <cell r="FA15">
            <v>0</v>
          </cell>
          <cell r="FB15">
            <v>0</v>
          </cell>
          <cell r="FC15">
            <v>0</v>
          </cell>
          <cell r="FD15">
            <v>700432000</v>
          </cell>
          <cell r="FE15">
            <v>700432000</v>
          </cell>
          <cell r="FF15">
            <v>700432000</v>
          </cell>
          <cell r="FG15">
            <v>700432000</v>
          </cell>
          <cell r="FH15">
            <v>700432000</v>
          </cell>
          <cell r="FI15">
            <v>700432000</v>
          </cell>
          <cell r="FJ15">
            <v>700432000</v>
          </cell>
          <cell r="FK15">
            <v>700432000</v>
          </cell>
          <cell r="FL15">
            <v>700432000</v>
          </cell>
          <cell r="FM15">
            <v>700432000</v>
          </cell>
          <cell r="FN15">
            <v>700432000</v>
          </cell>
          <cell r="FO15">
            <v>700432000</v>
          </cell>
          <cell r="FP15">
            <v>700432000</v>
          </cell>
          <cell r="FQ15">
            <v>700432000</v>
          </cell>
          <cell r="FR15">
            <v>774463834</v>
          </cell>
          <cell r="FS15">
            <v>774463834</v>
          </cell>
          <cell r="FT15">
            <v>760307325</v>
          </cell>
          <cell r="FU15">
            <v>760307325</v>
          </cell>
          <cell r="FV15">
            <v>760307325</v>
          </cell>
          <cell r="FW15">
            <v>760307325</v>
          </cell>
          <cell r="FX15">
            <v>760307325</v>
          </cell>
          <cell r="FY15">
            <v>770616737</v>
          </cell>
          <cell r="FZ15">
            <v>0</v>
          </cell>
          <cell r="GA15">
            <v>0</v>
          </cell>
          <cell r="GB15">
            <v>0</v>
          </cell>
          <cell r="GC15">
            <v>770616737</v>
          </cell>
          <cell r="GD15">
            <v>361437408</v>
          </cell>
          <cell r="GE15">
            <v>621155282</v>
          </cell>
          <cell r="GF15">
            <v>621155282</v>
          </cell>
          <cell r="GG15">
            <v>675074282</v>
          </cell>
          <cell r="GH15">
            <v>760007972</v>
          </cell>
          <cell r="GI15">
            <v>760007972</v>
          </cell>
          <cell r="GJ15">
            <v>760007972</v>
          </cell>
          <cell r="GK15">
            <v>760007972</v>
          </cell>
          <cell r="GL15">
            <v>760007972</v>
          </cell>
          <cell r="GM15">
            <v>0</v>
          </cell>
          <cell r="GN15">
            <v>0</v>
          </cell>
          <cell r="GO15">
            <v>0</v>
          </cell>
          <cell r="GP15">
            <v>760007972</v>
          </cell>
          <cell r="GQ15">
            <v>0</v>
          </cell>
          <cell r="GR15">
            <v>6106344</v>
          </cell>
          <cell r="GS15">
            <v>53556073</v>
          </cell>
          <cell r="GT15">
            <v>117606598</v>
          </cell>
          <cell r="GU15">
            <v>181842164</v>
          </cell>
          <cell r="GV15">
            <v>256647256</v>
          </cell>
          <cell r="GW15">
            <v>333081235</v>
          </cell>
          <cell r="GX15">
            <v>403407284</v>
          </cell>
          <cell r="GY15">
            <v>470243994</v>
          </cell>
          <cell r="GZ15">
            <v>0</v>
          </cell>
          <cell r="HA15">
            <v>0</v>
          </cell>
          <cell r="HB15">
            <v>0</v>
          </cell>
          <cell r="HC15">
            <v>470243994</v>
          </cell>
          <cell r="HD15">
            <v>12969305</v>
          </cell>
          <cell r="HE15">
            <v>12969305</v>
          </cell>
          <cell r="HF15">
            <v>12969305</v>
          </cell>
          <cell r="HG15">
            <v>12969305</v>
          </cell>
          <cell r="HH15">
            <v>12969305</v>
          </cell>
          <cell r="HI15">
            <v>12969305</v>
          </cell>
          <cell r="HJ15">
            <v>12969305</v>
          </cell>
          <cell r="HK15">
            <v>12969305</v>
          </cell>
          <cell r="HL15">
            <v>12969305</v>
          </cell>
          <cell r="HM15">
            <v>0</v>
          </cell>
          <cell r="HN15">
            <v>0</v>
          </cell>
          <cell r="HO15">
            <v>0</v>
          </cell>
          <cell r="HP15">
            <v>12969305</v>
          </cell>
          <cell r="HQ15">
            <v>0</v>
          </cell>
          <cell r="HR15">
            <v>4599584</v>
          </cell>
          <cell r="HS15">
            <v>9357774</v>
          </cell>
          <cell r="HT15">
            <v>12969305</v>
          </cell>
          <cell r="HU15">
            <v>12969305</v>
          </cell>
          <cell r="HV15">
            <v>12969305</v>
          </cell>
          <cell r="HW15">
            <v>12969305</v>
          </cell>
          <cell r="HX15">
            <v>12969305</v>
          </cell>
          <cell r="HY15">
            <v>12969305</v>
          </cell>
          <cell r="HZ15">
            <v>0</v>
          </cell>
          <cell r="IA15">
            <v>0</v>
          </cell>
          <cell r="IB15">
            <v>0</v>
          </cell>
          <cell r="IC15">
            <v>12969305</v>
          </cell>
          <cell r="ID15" t="str">
            <v xml:space="preserve">Durante lo corriedo de la vigencia 2023, en la Meta 7: Implementar el 100% de la estrategia que permita fortalecer la Gestión y Desempeño Institucional, se han alcanzado los siguientes logros: 
7.1.1. Programa de Formación Soy 10 Aprende 
Actividades de alistamiento, cargue e implementación de los cursos programados para  la vigencia, así como seguimiento al desarrollo y finalización. 
Total de colaboradores del distrito  Formados durante estos tres trimestres 6.460, así:  
Cursos Convenio con Secretaría Jurídica Distrital  283 formados: 
•	Supervisión de Contratos, 103 Formados.
•	Pruebas en el Proceso Contencioso, 31 Formados.
•	Tratamiento de Datos Personales por Entidades Públicas, 43 Formados. 
•	Tribunales de Arbitramento, 28 Formados. 
•	Modelo de Gestión Jurídica, 47 Formados.
•	Prevención y detección de la Colusión en Procesos de Contratación,31 Formados.
OFERTA PROPIA:
Curso: Teletrabajo para Teletrabajadores I: 660 Formados.  
•	Gobernanza Pública: Contextualización desde los Pilares de Transparencia, Participación y Colaboración, 206 Formados.
•	Gestores de Integridad: Líderes de la Cultura de Integridad en el Distrito-  Cohorte I,  183 Formados.
•	Políticas Públicas: Introducción a la Políticas Públicas Conceptos Básicos, 887 Formados.
•	Gobernanza Pública: Conceptualización desde los Pilares de Transparencia, Participación y Colaboración, 245 Formados.
•	Políticas Públicas: Implementación a las Políticas Públicas Conceptos Básicos, 177 Formados.
•     Teletrabajo para Teletrabajadores II: 499 Formados.  
•     Formación en Suérvisión de Contratos, 589 Formados
•     Gobierno Abierto, 103 Formados
•     Teletrabajo para Jefes - Directivos, 75 Formados
• Herramientas  de Lavado de activos y financiación del terrorismo - LA/FT: 1.091 Formados.
• Gestores de Integridad: Líderes de la Cultura de Integridad en el Distrito-  Cohorte II: 110 Formados.
• Teletrabajo para Teletrabajadores- Cohorte III: 432 Formados.  
• Gobernanza Pública: Transparencia y uso estrategico de la información: 153 Formados.
• Políticas Públicas: Monitoreo y Evaluación de las Políticas Públicas: 186 Formados.
• Plan Distrita de Desarrollo: 109 Formados
• MOOC de Innovación: 254 Formados
Cursos en Coordinación con Talento Humano de la Secretaría General: 
• Inducción y Reinducción:  82 Formados.
• MOOC de Gobierno Abierto -IRI-TH: 32 Formados.
•Gobernanza Pública Contextualiz- IRI-TH: 17 Formados
• Gobierno Abierto TH- IRI: 30 Formados.
Convenio Catastro:
• Atención a la Ciudadanía Cohorte 1 y  2: 43 Formados
• Gestión Documental: 5 Formados
Convenio Ambiente:
• Respuestas a Emergencias Ambientales: 09 Formados
7.1.2. Fortalecimiento y sostenibilidad del Modelo Integrado de Planeación y Gestión
• Se realizaron 18 sesiones de articulación con los líderes de las políticas de gestión y desempeño, relacionadas con la incorporación de enfoques y preparación FURAG.
• Se realizó la primera sesión de la Comisión Intersectorial de Gestión y Desempeño.
• En el marco del programa de estandarización de procesos trasversales, dando cumplimiento a la Política Pública de Gestión de talento Humano se desarrollaron 45 sesiones de articulación con los responsables de los procesos definidos.
• Se han realizado 40 asistencias técnicas a entidades, 17 sobre Modelo Integrado de Planeación y Gestión, 4 sobre gestión de riesgos, 2 sobre líneas de defensa, 1 sobre planeación, 1 sobre indicadores, 1 incorporación de IDEC, 1 sobre la Oficina de Control Interno y 5 sobre diligenciamiento de FURAG.
• Se han realizado 4 sesiones en relación con los programas de transparencia y ética pública, 4 sesiones de socialización de la guía para la construcción de mapas de aseguramiento con la asistencia de 234 colaboradores y 1 sesión para el reporte de ITB en lo relacionado con control interno.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 Módulos de los cursos de teletrabajo para teletrabajadores y directivos de la plataforma Soy10 Aprende, revisados y actualizados.
• Cartilla Lineamientos de Teletrabajo Distrital 2023 actualizada vigencia 2023.
• Se atendieron 25 mesas técnicas y 208 asesorías por otros canales, relacionadas con la asistencia técnica en formulación de política interna teletrabajo.
• Una (1) mesa de trabajo de socialización normativa con organizaciones sindicales, se elaboró un (1) documento de validación e identificación de metodología de reconocimiento de gastos por teletrabajo. De igual forma se participó en las sesiones de negociación sindical 2023 para abordar las propuestas en materia de Teletrabajo.
• Se realizaron 19 asistencias técnica y sensibilización de generalidades teletrabajo distrital.
• Se realizó ""Foro: Desafíos y buenas prácticas en la aplicación del teletrabajo"" Dirigido a líderes de los equipos técnicos de apoyo en teletrabajo de las entidades y organismos Distritales. 
7.3 EJECUTAR ACCIONES PARA LA NEGOCIACIÓN, DIÁLOGO Y CONCERTACIÓN SINDICAL EN EL DISTRITO CAPITAL
• Se realizó evento de Capacitación en negociación colectiva para entidades y organismos distritales, dirigida a representantes legales y jefes de talento humano para fortalecer conocimientos necesarios para abordar la negociación colectiva en la vigencia. 
• Se elaboró y emitió la Circular 002 de 2023 Lineamiento entidades distritales para la negociación colectiva 2023.
Se terminó la etapa de arreglo directo entre la Alcaldía Mayor de Bogotá D.C. y las organizaciones sindicales para la vigencia 2023, el 25 de julio de 2023, se firmó el acuerdo colectivo laboral el 31 de agosto de 2023, para lo cual se adelantaron las gestiones logísticas para atender los requerimientos de las sesiones y los allegados por las organizaciones sindicales.
• Se da continuidad al cumplimiento del Acuerdo Colectivo Laboral 2022 y se inician las mesas de trabajo para dar cumplimiento del Acuerdo Laboral 2023.
• A 30 de septiembre se han atendido 94 requerimientos de las organizaciones sindicales y tres (3) tutelas.
</v>
          </cell>
          <cell r="IE15" t="str">
            <v/>
          </cell>
          <cell r="IF15" t="str">
            <v/>
          </cell>
          <cell r="IG15" t="str">
            <v/>
          </cell>
          <cell r="IH15" t="str">
            <v xml:space="preserve">Durante el periodo reportado,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FORMACION
•	Implementación de los cursos en  la Plataforma Soy 10 Aprende.
•	Lanzamiento, socialización e inscripciones.
•	Matricula y seguimiento del desarrollo de los  ciclos académicos
MIPG
•	Se realizaron dos asistencia técnicas, a la Caja de Vivienda Popular en el marco de la política de gestión y desempeño de control interno; y a Atenea sobre el modelo integrado de Planeación y Gestión. 
•	Articulación con los lideres de política de gestión y desempeño
•	Se realizó la primera sesión de la comisión intersectorial de gestión y desempeño, donde se aprobó el plan de trabajo de la vigencia 2023 de la instancia
•	Se realizaron tres (03) sesiones con los lideres de políticas para articular temas relacionados con el MIPG. Con Secretaría de Planeación, Mujer, Sub secretaría de servicio a la ciudadanía. 
•	Se realizaron doce (12) sesiones en el marco del programa de estandarización de procesos, de los procesos de gestión financiera, gestión documental y gestión del talento humano. 
•	7.2 REALIZAR UN PROGRAMA DE TELETRABAJO SOBRE LA PLANTA LABORAL EN ENTIDADES Y ORGANISMOS DISTRITALES
Durante el periodo reportado y en el marco de la meta trazadora 74 “Implementar una estrategia progresiva de teletrabajo en el 100% de las entidades públicas del Distrito con enfoque de género “se avanzó en: 
-	Atención de solicitudes de asesoría y consultas sobre teletrabajo distrital presentadas por Entidades y Organismos Distritales.
-	Se realizó revisión y actualización de los contenidos del curso de teletrabajo para teletrabajadores.
-	Se presentó avance en la consolidación de información de contexto para la cartilla de Teletrabajo.
-	Se realizó presentación con actualización de contenidos del Decreto 050 de 2023 y estructura de la política interna de teletrabajo.
-	Se avanzó en la estructuración de la plantilla de acto administrativo de adopción política interna de teletrabajo.
-	Se realizó la revisión de requisitos para el espacio virtual de Teletrabajo.
7.3 EJECUTAR ACCIONES PARA LA NEGOCIACIÓN, DIÁLOGO Y CONCERTACIÓN SINDICAL EN EL DISTRITO CAPITAL
•	Traslado por competencia de 16 requerimientos de las organizaciones sindicales.
•	Seguimiento permanente al acuerdo laboral 2022.
•	Emisión de Circular 002 de 2023 Lineamiento entidades distritales para la negociación colectiva, se elabora solicitud de información cuotas sindicales, 2-2023-5174
•	Se realizó reunión técnica para el ajuste del aplicativo -l Sistema de Información de Acuerdos Laborales – SIAL D.C.
•	Se recibieron 29 pliegos para negociación en la Alcaldía Mayor de Bogotá. 18 mesa central y 11 submesa de salud.
•	Evento de Capacitación en negociación colectiva para entidades distritales, dirigida a representantes legales, jefes de Talento Humano, con 82 asistentes. 
</v>
          </cell>
          <cell r="II15" t="str">
            <v xml:space="preserve">7. Implementar 100 porciento de la estrategia que permita fortalecer la Gestión y Desempeño Institucional 
Durante el trimestre,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7.1.1. Programa de Formación Soy 10 Aprende 
Se realizaron las actividades de alistamiento, cargue e implementación de cursos, así como el seguimiento al desarrollo y finalización de la oferta, para un total de 2012 colaboradores del distrito formados en el trimestre, en los siguientes cursos:  
Cursos del Convenio con Secretaría Jurídica Distrital  55 formados,  así: 
•	Supervisión de Contratos, 26 Formados
•	Pruebas en el Proceso Contencioso, 10 Formados
•	Tratamiento de Datos Personales por Entidades Públicas, 6 Formados.
•	Tribunales de Arbitramento, 4 Formados.
•	Modelo de Gestión Jurídica, 8 Formados
•	Prevención y detección de la Colusión en Procesos de Contratación, 1 Formado
•	En el curso:Teletrabajo para Teletrabajadores I: 660 formados.  
Oferta propia:
•	Gobernanza Pública: Contextualización desde los Pilares de Transparencia, Participación y Colaboración, 206 Formados.
•	Gestores de Integridad: Líderes de la Cultura de Integridad en el Distrito-  Cohorte II,  140 Formados.
•	Políticas Públicas: Introducción a la Políticas Públicas Conceptos Básicos, 887 Formados.
Cursos en Coordinación con Talento Humano de la Secretaría General: 
•	Inducción y Reinducción, 32 Formados.
•	MOOC de Gobierno Abierto, 32 Formados.
7.1.2. Fortalecimiento y sostenibilidad del Modelo Integrado de Planeación y Gestión
7.1.2.1 Fortalecimiento de la institucionalidad distrital
-Se adelantó sesión de Comisión Intersectorial de Gestión y Desempeño. Aprobación Plan de Trabajo 2023.
-Proyecto Decreto 807-2019: remisión a la Oficina Jurídica para continuar trámite.
-Proyecto Decreto 505-2007: reunión con Despacho de la Secretaria General y devolución con ajuste a la Oficina Jurídica.
En el marco de la articulación con los líderes distritales de las políticas de gestión y desempeño se desarrollaron 7 sesiones de articulación, de la siguiente forma: Se realizó 1 sesión con SDPlaneación (Gestión Estadística); 2 con Subsecretaría de Servicio a la Ciudadanía (relacionamiento con la ciudadanía); 3 con SDMujer (incorporación de enfoques); y 1 con SJurídica Distrital (observatorio).
7.1.2.2 Programa de estandarización de procesos trasversales
En el marco del programa de estandarización de procesos trasversales, dando cumplimiento a la Política Pública de Gestión de talento Humano se desarrollaron 22 sesiones de articulación con los responsables de los procesos definidos, de la siguiente forma: Se realizaron 14 jornadas con la Dirección Distrital de Archivo de Bogotá, 3 con SDH, 3 con DASCD, 1 con Subsecretaría de Servicio a la Ciudadanía y 1 con SDAmbiente para revisión del proceso y elementos asociados.
7.1.2.3 Asistencia técnica en los temas relacionados con el MIPG
Se brindo un total de asistencias técnicas de  13 detalladas así: Se realizaron 4 asistencias técnicas a ATENEA y 1 a FONCEP y 1 a FUGA sobre MIPG, y 1 al IDIGER en sobre gestión de riesgos, 1 a CVP sobre mapas de aseguramiento, 1 a SDMujer sobre líneas de defensa y Se realizaron 4 sesiones masivas en relación con los programas de transparencia y ética pública con la asistencia de 290 colaboradores. 
Se realizaron 4 sesiones de socialización de la guía para la construcción de mapas de aseguramiento con la asistencia de 234 colaboradores
Se realizó 1 sesión para el reporte de ITB en lo relacionado con control interno con la asistencia de 87 colaboradores
Como parte de la gestión se asistencias técnicas, durante el primer trimestre se adelantaron las siguientes asistencias masivas: 
4 sesiones en relación con los programas de transparencia y ética pública con la asistencia de 290 colaboradores. 
4 sesiones de socialización de la guía para la construcción de mapas de aseguramiento con la asistencia de 234 colaboradores
Se realizó 1 sesión para el reporte de ITB en lo relacionado con control interno con la asistencia de 87 colaboradores
7.1.2.4. Seguimiento a la gestión y desempeño de las entidades distritales 
Dando cumplimiento al acuerdo Distrital 772 de 2020 se solicitó la información de los criterios a evaluar a la SDH y SDP para el cálculo del Índice de Gestión Pública Distrital.
7.2 REALIZAR UN PROGRAMA DE TELETRABAJO SOBRE LA PLANTA LABORAL EN ENTIDADES Y ORGANISMOS DISTRITALES
Durante el trimestre y en el marco de la meta 74 “Implementar una estrategia progresiva de teletrabajo en el 100% de las entidades públicas del Distrito con enfoque de género” se avanzó en: 
1. Se adelanto la actualización de 2 cursos de teletrabajo para teletrabajadores y teletrabajo para directivos se presenta solicitud de actualización en módulos y anexos.
2. Se adelantó documento previo "cartilla de teletrabajo" en construcción, con actualización normativa.
3. Durante el primer trimestre se adelantaron 85 asesorías por otros canales, en asistencia técnica en formulación de política interna teletrabajo.
4. Se adelantó una mesa de trabajo de socialización normativa con organizaciones sindicales
5. Se adelantó documento de propuesta de contenidos para espacio virtual de y revisión de cómo se viabilizarían los contenidos de teletrabajo en página Web.
6. Se adelantaron 9  mesas de trabajo de asistencia técnica y sensibilización generalidades teletrabajo distrital. (Incluida la mesa de trabajo con las organizaciones sindicales)
7.3 EJECUTAR ACCIONES PARA LA NEGOCIACIÓN, DIÁLOGO Y CONCERTACIÓN SINDICAL EN EL DISTRITO CAPITAL
Se realizó evento de Capacitación en negociación colectiva para entidades y organismos distritales, dirigida a representantes legales y jefes de talento humano con 82 asistentes, con el fin de fortalecer conocimientos necesarios para abordar la negociación colectiva de esta vigencia.  
Se elaboró y emitió Circular 002 de 2023 Lineamiento entidades distritales para la negociación colectiva 2023.
En cuento a la gestión de la negociación sindical 2023 se han adelantado las siguieenes gestiones 
Se trasladan por competencia de 17 requerimientos de las organizaciones sindicales y gestión de 11 solicitudes de las organizaciones sindicales.
Se recibieron 30 pliegos para negociación en la Alcaldía Mayor de Bogotá, D.C.: 19 mesa central y 11 submesa de salud.
Se han realizado sesiones entre la administración y las organizaciones sindicales el 7, 14 y 28 de marzo para la verificación de requisitos de comparecencia sindical.""
Se realizaron 2 sesiones de seguimiento el 17 de febrero y el 6 de marzo de 2023.
Reunión de coordinación OTIC - DDDI para revisar estado del aplicativo Sial DC, cuyo proceso continuará una vez finalice el proceso de negociación de la Alcaldía Mayor de Bogotá D..C, en la actual vigencia.
</v>
          </cell>
          <cell r="IJ15" t="str">
            <v xml:space="preserve">7. Implementar 100 porciento de la estrategia que permita fortalecer la Gestión y Desempeño Institucional 
Durante mes de abril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7.1.1. Programa de Formación Soy 10 Aprende 
Se realizaron las actividades de alistamiento, cargue e implementación de cursos, en los siguientes cursos:  
Teletrabajo para Teletrabajadores II, 213 formados.  
Oferta propia
•	Gobernanza Pública: Conceptualización desde los Pilares de Transparencia, Participación y Colaboración 123 Formados.
• Gestores de Integridad: Líderes de la Cultura de Integridad en el Distrito-  Cohorte I,  43 Formados que no fueron reportados en el mes de marzo, para un total de 183.
Cursos en Coordinación con Talento Humano de la Secretaría General: 
•	Inducción y Reinducción, 8 Formados.
•	Gobierno Abierto - Contextualización - IRI TH-SG - Cohorte II, 5 Formados.
7.1.2. Fortalecimiento y sostenibilidad del Modelo Integrado de Planeación y Gestión
7.1.2.1 Fortalecimiento de la institucionalidad distrital
Se remiten proyectos de decretos 807 de 2019  y 505 de 2007 a la Oficina Jurídica, para continuar tramite, con ajustes del Despacho
1 sesión de articulación: Se realizó 1 sesión con SDMujer (incorporación de enfoques)
7.1.2.2 Programa de estandarización de procesos transversales
7 sesiones de articulación: Se realizaron 3 jornadas con SG, 2 con DASCD, 1 con CDA y 1 con SDA para revisión del proceso y elementos asociados.
7.1.2.3 Asistencia técnica en los temas relacionados con el MIPG
Se realizaron 3 asistencias técnicas: 1 a la Secretaria de Seguridad y 1 a ATENEA sobre generalidades de MIPG, y 1 a ATENEA sobre riesgos de corrupción
7.1.2.4. Seguimiento a la gestión y desempeño de las entidades distritales 
Se radicó la solicitud de información a la SDH Y SDP para el cálculo del IGPD
7.2 REALIZAR UN PROGRAMA DE TELETRABAJO SOBRE LA PLANTA LABORAL EN ENTIDADES Y ORGANISMOS DISTRITALES
En el mes de Abril en el marco de la meta trazadora 74 “Implementar una estrategia progresiva de teletrabajo en el 100% de las entidades públicas del Distrito con enfoque de género” se avanzó en: 
7.2.1. Fortalecer los lineamientos e instrumentos distritales para la consolidación, seguimiento y mejora del modelo+ de teletrabajo.
•	1 Documento "Cartilla de Lineamientos en teletrabajo Distrital - 2023", Se hicieron ajustes para incluir el contenido de la política interna de teletrabajo establecida en el decreto 050 de 2023.
•	5 mesas técnicas trabajo y 47 asesorías por otros canales, en asistencia técnica en formulación de política interna teletrabajo.
•	1 Documento que contiene la validación e identificación de metodologías de cálculo, para reconocimiento de gastos por teletrabajo 2024.
7.3 EJECUTAR ACCIONES PARA LA NEGOCIACIÓN, DIÁLOGO Y CONCERTACIÓN SINDICAL EN EL DISTRITO CAPITAL
Gestión de 13 solicitudes de las organizaciones sindicales con 12 comunicaciones de salida (Con un radicado de salida, se atendieron dos comunicaciones)
Se realizaron tres (3) sesiones entre la Administración Distrital y las organizaciones sindicales, el 11, 18 y 25 de abril para definir la integración de la comisión negociadora, teniendo en cuenta los límites establecidos acorde con la representatividad establecida en aplicación de las normas vigentes.
Se atendió la parte técnica de la Tutela 2023-00053 presentada por Asitconsalud y se emitieron seis (6) comunicaciones específicas para las organizaciones sindicales que aún no cumplen requisitos de comparecencia sindical.
</v>
          </cell>
          <cell r="IK15" t="str">
            <v xml:space="preserve">7. Implementar 100 porciento de la estrategia que permita fortalecer la Gestión y Desempeño Institucional 
Durante el mes de  mayo en el marco de la implementación de la estrategia que permita fortalecer la Gestión y Desempeño Institucional se avanzó  de la siguiente manera: 
7.1 DESARROLLAR ACCIONES PARA LA SOSTENIBILIDAD Y MEJORAMIENTO DEL DESEMPEÑO Y LA GESTIÓN PÚBLICA DISTRITAL
7.1.1. Programa de Formación Soy 10 Aprende 
Avance de cursos en el mes de mayo:
Finalización del curso virtual: Gobernanza Pública: Conceptualización desde los Pilares de Transparencia, Participación y Colaboración. 122 Formados
Continuación ciclo académico curso virtual: Teletrabajo para teletrabajadores de Entidades y Organismos del Distrito Capital - Cohorte II. 201 Formados.
Finalización curso virtual: Inducción y Reinducción TH - Cohorte II
Inicio curso virtual Inducción y Reinducción Cohorte III. 7 Formados
Gobernanza Pública: Contextualización desde los Pilares de Transparencia, Participación y Colaboración. TH - Cohorte II y III. 6 Formados
Desarrollo ciclo académico Cohorte II: Cursos de la oferta en el marco del convenio con la Secretaría Jurídica. 19 Formados
Continuación y desarrollo del ciclo académico curso virtual: Respuesta a Emergencias Ambientales - Convenio con Secretaría de Ambiente. 8 Formados
Alistamiento y desarrollo curso virtual: Atención a la Ciudadanía - Convenio con Catastro. 1 Formado
Alistamiento y desarrollo curso virtual: Formación en Competencias Supervisión de Contratos. 160 Formados
Alistamiento y desarrollo curso virtual: Políticas Públicas: Implementación de Políticas Públicas. 101 Formados
Alistamiento y desarrollo curso virtual: Gobierno Abierto de Bogotá GAB - (Profundización). 22 Formados
Alistamiento y desarrollo curso virtual: Teletrabajo para Jefes – Directivos. 7 Formados
7.1.2. Fortalecimiento y sostenibilidad del Modelo Integrado de Planeación y Gestión
7.1.2.1 Fortalecimiento de la institucionalidad distrital
5 sesiones de articulación: se realizaron 3 sesiones con SDMujer (incorporación de enfoques), 1 con el equipo del Comité Distrital de Auditoría en relación con Mapas de Aseguramiento y 1 con el Departamento Administrativo del Servicio Civil Distrital.
Proyecto Decreto 807 de 2019: remisión a la Oficina Jurídica con recolección de firmas para continuar el trámite con la Secretaría Jurídica Distrital.
Proyecto Decreto 505 de 2007: remisión a la Oficina Jurídica con recolección de firmas para continuar el trámite con la Secretaría Jurídica Distrital.
7.1.2.2 Programa de estandarización de procesos transversales
10 sesiones de articulación: Se realizaron 4 jornadas con Secretaría Distrital de Hacienda para el proceso "Gestión financiera", 1 con la Secretaría General para el proceso "Gestión administrativa", 3 con Secretaría Jurídica Distrital para el proceso "Gestión Contractual", 1 con el equipo del Comité Distrital de Auditoría para el proceso "Evaluación Independiente" y 1 con SDA para revisión del proceso "Gestión Ambiental".
7.1.2.3 Asistencia técnica en los temas relacionados con el MIPG
Se realizaron 13 asistencias técnicas: 2 a la Secretaría Distrital de Planeación en relación con riesgos fiscales y mejora continua; 3 a ATENEA en relación con MIPG y gestión de riesgos; 1 a IDIPRON, en relación con la incorporación en procedimientos de aspectos relacionados con IDEC@; 1 a IDPAC, 1 a Metro, 1 a Canal Capital; 1 a Secretaría de Educación Distrital y 1 a Secretaría Distrital de la Mujer, sobre líneas de defensa y mapas de aseguramiento; 1 a Secretaría Distrital de Hábitat en relación con MIPG; 1 a la Subred Sur, sobre planeación estratégica; 1 dirigida a todas las entidades en relación con riesgos, en el marco de la transición a Programas de Transparencia y Ética Pública con 160 participantes.
Se participó en 4 sesiones asociadas a la socialización de la Guía de adaptación de medidas de prevención de riesgos de Lavado de Activos y Financiación del Terrorismo.
 7.1.2.4. Seguimiento a la gestión y desempeño de las entidades distritales 
Se proyectó comunicación oficial dirigida al Departamento Administrativo de la Función Pública, sobre la medición del IDI Distrital solicitando cronograma diferenciado para la medición de Bogotá Distrito Capital 
7.2 REALIZAR UN PROGRAMA DE TELETRABAJO SOBRE LA PLANTA LABORAL EN ENTIDADES Y ORGANISMOS DISTRITALES
En el mes de mayo en el marco de la meta trazadora 74 “Implementar una estrategia progresiva de teletrabajo en el 100% de las entidades públicas del Distrito con enfoque de género” se avanzó en: 
7.2.1. Fortalecer los lineamientos e instrumentos distritales para la consolidación, seguimiento y mejora del modelo+ de teletrabajo.
6 mesas técnicas trabajo (SDGobierno, 2 a IDARTES, SGAMB, SJD, SDAMBIENTE) y 41 asesorías por otros canales, en asistencia técnica en formulación de política interna teletrabajo.
Se realizó el balance del estado de construcción del documento de política interna de teletrabajo en organismos y entidades distritales. Se establece que 11 ya tienen el documento en firme, 32 en elaboración; 9 en inicio, y siete (7) sin avance.
Estructurar espacio virtual: Gestión Pública Distrital - Teletrabajo Distrital: Se han validado y ajustado los contenidos para espacio en página WEB, desde la Subdirección Técnica de Desarrollo Institucional.   
7.2.2 Promover la generación y transferencia de capacidades para la innovación del teletrabajo
Para el mes se realizaron seguimientos a cumplimiento de metas del Pacto por Teletrabajo a través de otros canales (radicados SIGA), a las entidades UDFJC, Concejo de Bogotá, Contraloria, SubredSurOcc, SubRedNorte, SubRed CentroOriente, SDIS, SDJC y respuestas a derechos de petición (SDSalud, SDSJ). Total diez (10) seguimientos.
Se realiza un (1) evento: "Foro: Desafíos y buenas prácticas en la aplicación del teletrabajo" Dirigido a lideres de los equipos técnicos de apoyo en teletrabajo de las entidades y organismos Distritales. Objetivo: Retroalimentación sobre lecciones aprendidas y  factores claves frente a liderazgo, gestión de productividad y uso de herramientas tecnológicas en teletrabajo. 45 Asistentes.
7.2.3. Diseñar y definir las métricas para el monitoreo y evaluación de resultados
(i) Remisión de links de encuesta a teletrabajadores, segun programación.
(ii) Seguimiento permanente a diligenciamiento según teletrabajadores reportados por entidad.
(iii) Cierre de aplicacion de encuestas - mayo 25 de 2023.
(iv) Tabla con balance de número de encuestas atendidas por entidad para actualización del cálculo de huellas ambientales y de calidad de vida.
7.2.4. Generar informes de resultados e impactos
A partir de las mesas de trabajo realizadas con la OAP, se hizo entrega de la información en los nuevos formatos de dos (2) bases de datos con los registros de los teletrabajadores vigentes al cierre de la vigencia 2022 y los reportados por las entidades, a marzo de 2023.
7.3 EJECUTAR ACCIONES PARA LA NEGOCIACIÓN, DIÁLOGO Y CONCERTACIÓN SINDICAL EN EL DISTRITO CAPITAL
Se gestionaron 19 requerimientos con 5 salidas, dado que algunos radicados se gestionan en una sola respuesta.
Se pactó la etapa de arreglo directo del 17 de mayo al 15 de junio de 2023. Se sesionó el 17, 19 y 24 de mayo. Aunque los delegados de las organizaciones sindicales se han levantado de la mesa en las dos (2) últimas sesiones, argumentando que no todos los negociadores y asesores tienen el permiso sindical. No obstante, desde la mesa técnica se continúan informando las fechas de las sesiones a las entidades y organismos distritales, dada la autonomía administrativa y financiera de las mismas, ya que el permiso sindical debe ser gestionado por las organizaciones sindicales según lo establecido en el Decreto 344 de 2021.
Se enviaron 30 comunicados a las organizaciones sindicales para gestionar el cumplimiento de los requisitos de comparecencia sindical y 27 para informarles el procedimiento para presentar derechos de petición verbal, y 25 a las entidades distritales para informar el inicio de la etapa de arreglo directo.
El 5 de mayo se recibió el fallo de la tutela 2023-0053 presentada por Asitconsalud, a favor de la Administración Distrital.
En el marco del proceso de negociación colectiva 2023 se realizó un seguimiento al acuerdo laboral 2022. No obstante, los compromisos se continúan ejecutando. Una vez se pacte el acuerdo laboral 2023 se adelantarán los seguimientos al cumplimiento de los acuerdos. 
</v>
          </cell>
          <cell r="IL15" t="str">
            <v xml:space="preserve">En el segundo trimestre en la Meta 7: Implementar el 100% de la estrategia que permita fortalecer la Gestión y Desempeño Institucional, se avanzó así: 
7.1. DESARROLLAR ACCIONES PARA LA SOSTENIBILIDAD Y MEJORAMIENTO DEL DESEMPEÑO Y LA GESTIÓN PÚBLICA DISTRITAL
7.1.1. Programa de Formación Soy 10 Aprende 
Se realizaron actividades de alistamiento, cargue e implementación de cursos programados para segundo trimestre, así como seguimiento al desarrollo y finalización en los siguientes frentes:
Cursos Convenio con Secretaría Jurídica Distrital 106 formados: 
Supervisión de Contratos, 31 Formados.
• Pruebas en el Proceso Contencioso, 11 Formados.
• Tratamiento de Datos Personales por Entidades Públicas, 18 Formados. 
• Modelo de Gestión Jurídica, 16 Formados.
• Prevención y detección de la Colusión en Procesos de Contratación, 18 Formados.
OFERTA PROPIA:
• Curso: Teletrabajo para Teletrabajadores- Cohorte II: 499 Formados. 
•Formación en Supervisión de Contratos Estatales, 589 Formados
•Gobierno Abierto, 103 Formados
Cursos en Coordinación con Talento Humano de la Secretaría General: 
• Curso Virtual de Inducción y Reinducción de la Secretaría Generaln, 19 Formados.
Convenio Catastro:
• Atención a la Ciudadanía, 9 Formados
Convenio Ambiente:
• Respuestas a Emergencias Ambientales, 9 Formados
7.1.2. Fortalecimiento y sostenibilidad del Modelo Integrado de Planeación y Gestión
• En el marco de la articulación con los líderes distritales de las políticas de gestión y desempeño se desarrollaron 11 sesiones de articulación relacionadas con la incorporación de enfoques, preparación FURAG.
• Se expidieron los Decretos Distritales 221 y 222 del 06 de junio de 2023
• En el programa de estandarización de procesos transversales se desarrollaron 23 sesiones de articulación así: 5 jornadas con Sec. Distrital de Hacienda, 4 con DASCD, 5 con Sec.  General, 2 con el Comité Distrital de Auditoria, 3 con la Sec. Jurídica Distrital y 4 con Sec. de Ambiente para revisión del proceso y elementos asociados.
• 33 asistencias técnicas a entidades en temas como el Modelo Integrado de Planeación y Gestión, gestión de riesgos, líneas de defensa, planeación, indicadores, incorporación de IDEC, Oficina de Control Interno y diligenciamiento de FURAG.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Ajuste a Cartilla de Lineamientos en teletrabajo Distrital - 2023.
Se elaboraron dos documentos: “Propuesta de validación e identificación de metodologías de cálculo, para reconocimiento de gastos por teletrabajo 2024”. Propuesta de contenido para el espacio virtual de Teletrabajo” 
Se desarrolló evento: ""Foro: Desafíos y buenas prácticas en la aplicación del teletrabajo""
Cálculo de huella ambiental y de calidad de vida para teletrabajadores (En asocio con MINTIC) realizado.
Una (1) base de datos que consolida los registros de teletrabajadores distritales, con control de consistencia en datos para entrega de información a SIDEAP – DASCD.
7.3 EJECUTAR ACCIONES PARA LA NEGOCIACIÓN, DIÁLOGO Y CONCERTACIÓN SINDICAL EN EL DISTRITO CAPITAL
Gestión de 46 requerimientos con 29 salidas, dado que algunos radicados se responden con un comunicado.
Se pactó la etapa de arreglo directo entre la Alcaldía Mayor de Bogotá D.C. y las organizaciones sindicales para la vigencia 2023, entre el 17 de mayo y el 17 de julio de 2023, para lo cual se adelantaron las gestiones logísticas para atender los requerimientos de las sesiones y los allegados por las organizaciones sindicales.
Se continúan adelantando las gestiones para el cumplimiento del Acuerdo Colectivo Laboral 2022.
</v>
          </cell>
          <cell r="IM15" t="str">
            <v/>
          </cell>
          <cell r="IN15" t="str">
            <v/>
          </cell>
          <cell r="IO15" t="str">
            <v xml:space="preserve">En el tercer trimestre de la vigencia 2023, en la Meta 7: Implementar el 100% de la estrategia que permita fortalecer la Gestión y Desempeño Institucional, se avanzó así: 
7.1. DESARROLLAR ACCIONES PARA LA SOSTENIBILIDAD Y MEJORAMIENTO DEL DESEMPEÑO Y LA GESTIÓN PÚBLICA DISTRITAL
7.1.1. Programa de Formación Soy 10 Aprende 
Se realizaron actividades de alistamiento, cargue e implementación de cursos programados para el tercer trimestre, así como seguimiento al desarrollo y finalización. 
Total de colaboradores del distrito Formados en el tercer trimestre 2.538, así: 
Cursos Convenio con Secretaría Jurídica Distrital 103 formados: 
• Supervisión de Contratos, 34 Formados.
• Pruebas en el Proceso Contencioso, 09 Formados.
• Tratamiento de Datos Personales por Entidades Públicas, 17 Formados. 
• Tribunales de Arbitramento, 11 Formados. 
• Modelo de Gestión Jurídica, 20 Formados.
• Prevención y detección de la Colusión en Procesos de Contratación, 12 Formados.
OFERTA PROPIA:
• Herramientas de Lavado de activos y financiación del terrorismo - LA/FT: 1091 Formados.
• Gestores de Integridad: Líderes de la Cultura de Integridad en el Distrito- Cohorte II: 110 Formados.
• Teletrabajo para Teletrabajadores- Cohorte III: 432 Formados. 
• Gobernanza Pública: Transparencia y uso estratégico de la información: 153 Formados.
• Políticas Públicas: Monitoreo y Evaluación de las Políticas Públicas: 186 Formados.
• Plan Distrital de Desarrollo: 109 Formados
• MOOC de Innovación: 254 Formados
Cursos en Coordinación con Talento Humano de la Secretaría General: 
• Inducción y Reinducción - Cohorte 4 y 5: 31 Formados.
• Gobierno Abierto TH- IRI - Cohorte 4 y 5: 30 Formados.
Convenio Catastro:
• Atención a la Ciudadanía Cohorte 2: 34 Formados
• Gestión Documental: 5 Formados.
7.1.2. Fortalecimiento y sostenibilidad del Modelo Integrado de Planeación y Gestión
En el tercer trimestre se realizaron las siguientes actividades:
• Se realizaron 4 sesiones de articulación con los líderes de las políticas de gestión y desempeño, relacionadas con la incorporación de enfoques y preparación FURAG.
• En el marco del programa de estandarización de procesos trasversales, dando cumplimiento a la Política Pública de Gestión de talento Humano se desarrollaron 45 sesiones de articulación con los responsables de los procesos definidos.
•Se han realizado 35 asistencias técnicas a entidades, 17 sobre Modelo Integrado de Planeación y Gestión, 6 sobre gestión de riesgos, 5 sobre líneas de defensa, 5 sobre mapas de aseguramiento, 1 sobre diferentes aspectos trabajados desde la Oficina de Control Interno, 1 sobre planes de mejoramiento.
• Se han realizado 4 sesiones en relación con los programas de transparencia y ética pública, 4 sesiones de socialización de la guía para la construcción de mapas de aseguramiento con la asistencia de 234 colaboradores, 1 sesión para el reporte de ITB en lo relacionado con control interno, 1 sobre riesgos, en el marco de la transición a Programas de Transparencia y Ética Pública con 160 participantes y 5 sesiones de acompañamiento para el diligenciamiento del FURAG con un total de 879 participantes.
• Dando cumplimiento al acuerdo Distrital 772 de 2020, se solicitó la información de los criterios a evaluar a la SDH y SDP para el cálculo del Índice de Gestión Pública Distrital y expidió la Circular 007 de 2023 y se solicitó al DAFP el cumplimiento en el cronograma para obtener los resultados del IDI.
7.2 REALIZAR UN PROGRAMA DE TELETRABAJO SOBRE LA PLANTA LABORAL EN ENTIDADES Y ORGANISMOS DISTRITALES
Al III trimestre y en el marco de la Implementar de la estrategia progresiva de teletrabajo en las entidades públicas del Distrito con enfoque de género” se avanzó:
• La revisión y actualización de contenidos en materia normativa del curso de teletrabajo para directivos. Además, se complementó el material de lectura para el módulo 2: Cómo liderar equipos de servidores en teletrabajo.
• Asistencias técnicas en teletrabajo y asesorías por otros canales, en 
• Asistencias técnicas para la articulación y organización de acciones en favor de la implementación del teletrabajo Distrital, un total de 47 encuentros.
• En otros mecanismos y canales de atención y asistencia técnica se han atendido 325 solicitudes.
• Estructurar el evento conmemorativo del Día Internacional del Teletrabajo Distrital, el cual se realizará el 11 de octubre de 2023, bajo el lema: “El legado del teletrabajo en el Distrito Capital".
• Política interna de teletrabajo: de las cincuenta y ocho (58) entidades distritales que implementan teletrabajo, en cuarenta y siete (47) ya cuentan con la política interna de teletrabajo.
• Se realizó la construcción del lineamiento en teletrabajo, según los compromisos acordados y definidos en el Acuerdo de la mesa de negociación Sindical 2023.
• Elaboración y aplicación de encuestas de percepción a teletrabajadores y jefes de teletrabajadores 2023. Participaron de 3.179 teletrabajadores y 265 directivos.
• Se elaboró el documento Guía: Métricas para la medición del teletrabajo en el Distrito Capital.
• Una (1) base de datos que consolida los registros de teletrabajadores distritales, con corte a septiembre. 
• El número de teletrabajadores en meta acumulada cerró a septiembre de 2023 en 8.492 servidores, que corresponden a la suma del dato de nuevos teletrabajadores a cierre de cada vigencia: 2019: 992 teletrabajadores; 2020: 216 teletrabajadores, 2021:1.187, 2022:3.051 teletrabajadores, y, finalmente los nuevos a 2023:3.046. 
Según los componentes definidos en la Estrategia de Teletrabajo con Enfoque Diferencial 2020-2024 (meta trazadora 74), se espera a 2023, que su implementación llegue al 90%. En lo corrido de 2023, el cumplimiento de la magnitud de la meta es del 100%, dado que el avance de la implementación de la estrategia de teletrabajo en los organismos y entidades distritales, con enfoque de género, privilegiando a las mujeres, ha sido exitosa.
En la meta trazadora 75, cuya magnitud en 2023 es lograr el acumulado de 3877 teletrabajadores. Al cierre de junio de 2023, el número de funcionarios de la administración distrital que han participado en teletrabajo, llego a 8.492, es decir, la magnitud de la meta llegó al 219%. Del total de teletrabajadores reportados, el 57% son mujeres y el 36% restante son hombres, y el 6% restante, no reporta información.
7.3 EJECUTAR ACCIONES PARA LA NEGOCIACIÓN, DIÁLOGO Y CONCERTACIÓN SINDICAL EN EL DISTRITO CAPITAL
En el tercer trimestre de la vigencia 2023.
* Se gestionaron 20 requerimientos con 23 salidas, y 14 requerimientos por Bogotá Te Escucha.
* Se terminó la etapa de arreglo directo entre la Alcaldía Mayor de Bogotá D.C. y las organizaciones sindicales para la vigencia 2023 el 25 de julio de 2023, se firmó el acuerdo colectivo laboral el 31 de agosto de 2023.
* Se continúan adelantando las gestiones para el cumplimiento del Acuerdo Colectivo Laboral 2022 y se da inicio a las actividades de cumplimiento del Acuerdo Laboral 2023 Suscrito el 31 de agosto. 
</v>
          </cell>
          <cell r="IP15" t="str">
            <v/>
          </cell>
          <cell r="IQ15" t="str">
            <v/>
          </cell>
          <cell r="IR15" t="str">
            <v/>
          </cell>
          <cell r="IS15">
            <v>0</v>
          </cell>
          <cell r="IT15">
            <v>0</v>
          </cell>
          <cell r="IU15">
            <v>1</v>
          </cell>
          <cell r="IV15">
            <v>0</v>
          </cell>
          <cell r="IW15">
            <v>0</v>
          </cell>
          <cell r="IX15">
            <v>1</v>
          </cell>
          <cell r="IY15">
            <v>0</v>
          </cell>
          <cell r="IZ15">
            <v>0</v>
          </cell>
          <cell r="JA15">
            <v>0</v>
          </cell>
          <cell r="JB15">
            <v>0</v>
          </cell>
          <cell r="JC15">
            <v>0</v>
          </cell>
          <cell r="JD15">
            <v>0</v>
          </cell>
          <cell r="JE15">
            <v>0.6</v>
          </cell>
          <cell r="JF15">
            <v>0</v>
          </cell>
          <cell r="JG15">
            <v>0</v>
          </cell>
          <cell r="JH15">
            <v>20</v>
          </cell>
          <cell r="JI15">
            <v>0</v>
          </cell>
          <cell r="JJ15">
            <v>0</v>
          </cell>
          <cell r="JK15">
            <v>40</v>
          </cell>
          <cell r="JL15">
            <v>0</v>
          </cell>
          <cell r="JM15">
            <v>0</v>
          </cell>
          <cell r="JN15">
            <v>0</v>
          </cell>
          <cell r="JO15">
            <v>0</v>
          </cell>
          <cell r="JP15">
            <v>0</v>
          </cell>
          <cell r="JQ15">
            <v>0</v>
          </cell>
          <cell r="JR15">
            <v>60</v>
          </cell>
          <cell r="JS15">
            <v>0</v>
          </cell>
          <cell r="JT15">
            <v>0</v>
          </cell>
          <cell r="JU15">
            <v>20</v>
          </cell>
          <cell r="JV15">
            <v>20</v>
          </cell>
          <cell r="JW15">
            <v>20</v>
          </cell>
          <cell r="JX15">
            <v>60</v>
          </cell>
          <cell r="JY15">
            <v>60</v>
          </cell>
          <cell r="JZ15">
            <v>60</v>
          </cell>
          <cell r="KA15">
            <v>60</v>
          </cell>
          <cell r="KB15">
            <v>60</v>
          </cell>
          <cell r="KC15">
            <v>60</v>
          </cell>
          <cell r="KD15">
            <v>60</v>
          </cell>
          <cell r="KE15" t="str">
            <v>No Programó</v>
          </cell>
          <cell r="KF15" t="str">
            <v/>
          </cell>
          <cell r="KG15">
            <v>100</v>
          </cell>
          <cell r="KH15" t="str">
            <v/>
          </cell>
          <cell r="KI15" t="str">
            <v/>
          </cell>
          <cell r="KJ15">
            <v>100</v>
          </cell>
          <cell r="KK15" t="str">
            <v/>
          </cell>
          <cell r="KL15" t="str">
            <v/>
          </cell>
          <cell r="KM15" t="str">
            <v/>
          </cell>
          <cell r="KN15" t="str">
            <v/>
          </cell>
          <cell r="KO15" t="str">
            <v/>
          </cell>
          <cell r="KP15" t="str">
            <v/>
          </cell>
          <cell r="KQ15" t="str">
            <v>No Programó</v>
          </cell>
          <cell r="KR15" t="str">
            <v>No Programó</v>
          </cell>
          <cell r="KS15">
            <v>100</v>
          </cell>
          <cell r="KT15">
            <v>100</v>
          </cell>
          <cell r="KU15">
            <v>100</v>
          </cell>
          <cell r="KV15">
            <v>100</v>
          </cell>
          <cell r="KW15">
            <v>100</v>
          </cell>
          <cell r="KX15">
            <v>100</v>
          </cell>
          <cell r="KY15">
            <v>100</v>
          </cell>
          <cell r="KZ15" t="str">
            <v/>
          </cell>
          <cell r="LA15" t="str">
            <v/>
          </cell>
          <cell r="LB15" t="str">
            <v/>
          </cell>
          <cell r="LC15">
            <v>100</v>
          </cell>
          <cell r="LD15" t="str">
            <v>7868_3</v>
          </cell>
          <cell r="LE15" t="str">
            <v>3. Fortalecer la gestión y desempeño  para generar valor público en nuestros grupos de interés.</v>
          </cell>
          <cell r="LF15">
            <v>100</v>
          </cell>
          <cell r="LG15">
            <v>67.484999999999999</v>
          </cell>
          <cell r="LH15">
            <v>100</v>
          </cell>
          <cell r="LI15">
            <v>67.484999999999999</v>
          </cell>
          <cell r="LJ15">
            <v>100</v>
          </cell>
          <cell r="LK15">
            <v>69.937222222222218</v>
          </cell>
          <cell r="LL15">
            <v>9110519000</v>
          </cell>
          <cell r="LM15">
            <v>8689229319</v>
          </cell>
          <cell r="LN15">
            <v>5444046646</v>
          </cell>
          <cell r="LO15">
            <v>691592795</v>
          </cell>
          <cell r="LP15">
            <v>691592795</v>
          </cell>
          <cell r="LQ15" t="str">
            <v>No Programó</v>
          </cell>
          <cell r="LR15" t="str">
            <v>No Programó</v>
          </cell>
          <cell r="LS15">
            <v>4.4000000000000004</v>
          </cell>
          <cell r="LT15">
            <v>0</v>
          </cell>
          <cell r="LU15">
            <v>0</v>
          </cell>
          <cell r="LV15">
            <v>8.7999999999999989</v>
          </cell>
          <cell r="LW15">
            <v>0</v>
          </cell>
          <cell r="LX15">
            <v>0</v>
          </cell>
          <cell r="LY15">
            <v>0</v>
          </cell>
          <cell r="LZ15" t="str">
            <v/>
          </cell>
          <cell r="MA15" t="str">
            <v/>
          </cell>
          <cell r="MB15" t="str">
            <v/>
          </cell>
          <cell r="MC15">
            <v>13.2</v>
          </cell>
          <cell r="MD15">
            <v>13.2</v>
          </cell>
          <cell r="ME15">
            <v>13.2</v>
          </cell>
          <cell r="MF15" t="str">
            <v>No aplica</v>
          </cell>
          <cell r="MG15" t="str">
            <v>No aplica</v>
          </cell>
          <cell r="MH15" t="str">
            <v>Oportuno: Se radica en los tiempos establecidos por la Oficina Asesora de Planeación - OAP</v>
          </cell>
          <cell r="MI15" t="str">
            <v>Oportuno: Se radica en los tiempos establecidos por la Oficina Asesora de Planeación - OAP</v>
          </cell>
          <cell r="MJ15" t="str">
            <v>Oportuno: Se radica en los tiempos establecidos por la Oficina Asesora de Planeación - OAP</v>
          </cell>
          <cell r="MK15" t="str">
            <v>Oportuno: Se radica en los tiempos establecidos por la Oficina Asesora de Planeación - OAP</v>
          </cell>
          <cell r="ML15" t="str">
            <v>Oportuno: Se radica en los tiempos establecidos por la Oficina Asesora de Planeación - OAP</v>
          </cell>
          <cell r="MM15" t="str">
            <v>Oportuno: Se radica en los tiempos establecidos por la Oficina Asesora de Planeación - OAP</v>
          </cell>
          <cell r="MN15">
            <v>0</v>
          </cell>
          <cell r="MO15">
            <v>0</v>
          </cell>
          <cell r="MP15">
            <v>0</v>
          </cell>
          <cell r="MQ15">
            <v>0</v>
          </cell>
          <cell r="MR15" t="str">
            <v>No aplica</v>
          </cell>
          <cell r="MS15" t="str">
            <v>No aplica</v>
          </cell>
          <cell r="MT15" t="str">
            <v>Coherente: La información de avance de la magnitud, consignada en el reporte del periodo, concuerda con la programación realizada, con la información cualitativa presentada, con las actividades establecidas (si aplica) y con los soportes presentados. Esta</v>
          </cell>
          <cell r="MU15" t="str">
            <v>No aplica</v>
          </cell>
          <cell r="MV15" t="str">
            <v>No aplica</v>
          </cell>
          <cell r="MW15" t="str">
            <v>Oportunidad de mejora: La información de avance de la magnitud consignada en el reporte del periodo, respecto a la programación realizada, la información cualitativa presentada, las actividades establecidas (si aplica) y los soportes presentados, presenta</v>
          </cell>
          <cell r="MX15" t="str">
            <v>No aplica</v>
          </cell>
          <cell r="MY15" t="str">
            <v>No aplica</v>
          </cell>
          <cell r="MZ15">
            <v>0</v>
          </cell>
          <cell r="NA15">
            <v>0</v>
          </cell>
          <cell r="NB15">
            <v>0</v>
          </cell>
          <cell r="NC15">
            <v>0</v>
          </cell>
          <cell r="ND15" t="str">
            <v>No Programó</v>
          </cell>
          <cell r="NE15" t="str">
            <v>No Programó</v>
          </cell>
          <cell r="NF15">
            <v>100</v>
          </cell>
          <cell r="NG15">
            <v>100</v>
          </cell>
          <cell r="NH15">
            <v>100</v>
          </cell>
          <cell r="NI15">
            <v>100</v>
          </cell>
          <cell r="NJ15">
            <v>100</v>
          </cell>
          <cell r="NK15">
            <v>100</v>
          </cell>
          <cell r="NL15">
            <v>100</v>
          </cell>
          <cell r="NM15" t="str">
            <v/>
          </cell>
          <cell r="NN15" t="str">
            <v/>
          </cell>
          <cell r="NO15" t="str">
            <v/>
          </cell>
          <cell r="NP15" t="str">
            <v>El presupuesto se encuentra de acuerdo a las herramientas oficiales y su ejecucición es acorde a lo programado</v>
          </cell>
          <cell r="NQ15" t="str">
            <v>El presupuesto se encuentra de acuerdo a las herramientas oficiales y su ejecucición es acorde a lo programado</v>
          </cell>
          <cell r="NR15" t="str">
            <v>El presupuesto se encuentra de acuerdo a las herramientas oficiales y su ejecucición es acorde a lo programado</v>
          </cell>
          <cell r="NS15" t="str">
            <v>El presupuesto se encuentra de acuerdo a las herramientas oficiales y su ejecucición es acorde a lo programado</v>
          </cell>
          <cell r="NT15" t="str">
            <v>El presupuesto se encuentra de acuerdo a las herramientas oficiales y su ejecucición es acorde a lo programado</v>
          </cell>
          <cell r="NU15" t="str">
            <v>El presupuesto se encuentra de acuerdo a las herramientas oficiales y su ejecucición es acorde a lo programado</v>
          </cell>
          <cell r="NV15" t="str">
            <v>El presupuesto se encuentra de acuerdo a las herramientas oficiales y su ejecucición es acorde a lo programado</v>
          </cell>
          <cell r="NW15" t="str">
            <v>El presupuesto se encuentra de acuerdo a las herramientas oficiales y su ejecucición es acorde a lo programado</v>
          </cell>
          <cell r="NX15">
            <v>0</v>
          </cell>
          <cell r="NY15">
            <v>0</v>
          </cell>
          <cell r="NZ15">
            <v>0</v>
          </cell>
          <cell r="OA15">
            <v>0</v>
          </cell>
          <cell r="OB15" t="str">
            <v>La meta no presenta dificultades identificadas</v>
          </cell>
          <cell r="OC15" t="str">
            <v>La meta no presenta dificultades identificadas</v>
          </cell>
          <cell r="OD15" t="str">
            <v>La meta no presenta dificultades identificadas</v>
          </cell>
          <cell r="OE15" t="str">
            <v>La meta no programó avance para este periodo</v>
          </cell>
          <cell r="OF15" t="str">
            <v>La meta no programó avance para este periodo</v>
          </cell>
          <cell r="OG15" t="str">
            <v xml:space="preserve">Los reportes cualitativos deben estar debidamente evidenciados. Los documentos programados en el plan de acción deben ser entregados </v>
          </cell>
          <cell r="OH15" t="str">
            <v>La meta no programó avance para este periodo</v>
          </cell>
          <cell r="OI15" t="str">
            <v>La meta no programó avance para este periodo</v>
          </cell>
          <cell r="OJ15">
            <v>0</v>
          </cell>
          <cell r="OK15">
            <v>0</v>
          </cell>
          <cell r="OL15">
            <v>0</v>
          </cell>
          <cell r="OM15">
            <v>0</v>
          </cell>
          <cell r="OP15" t="str">
            <v>PD26</v>
          </cell>
          <cell r="OQ15">
            <v>13.200000000000001</v>
          </cell>
          <cell r="OR15">
            <v>0</v>
          </cell>
          <cell r="OS15">
            <v>0</v>
          </cell>
          <cell r="OT15">
            <v>0</v>
          </cell>
          <cell r="OU15">
            <v>0</v>
          </cell>
          <cell r="OV15">
            <v>0</v>
          </cell>
          <cell r="OW15">
            <v>0</v>
          </cell>
          <cell r="OX15">
            <v>0</v>
          </cell>
          <cell r="OY15">
            <v>0</v>
          </cell>
          <cell r="OZ15">
            <v>0</v>
          </cell>
          <cell r="PA15">
            <v>0</v>
          </cell>
          <cell r="PB15">
            <v>0</v>
          </cell>
          <cell r="PC15">
            <v>0</v>
          </cell>
          <cell r="PD15">
            <v>0</v>
          </cell>
          <cell r="PE15">
            <v>12969305</v>
          </cell>
          <cell r="PF15">
            <v>12969305</v>
          </cell>
          <cell r="PG15">
            <v>12969305</v>
          </cell>
          <cell r="PH15">
            <v>12969305</v>
          </cell>
          <cell r="PI15">
            <v>12969305</v>
          </cell>
          <cell r="PJ15">
            <v>12969305</v>
          </cell>
          <cell r="PK15">
            <v>12969305</v>
          </cell>
          <cell r="PL15">
            <v>12969305</v>
          </cell>
          <cell r="PM15">
            <v>12969305</v>
          </cell>
          <cell r="PN15">
            <v>0</v>
          </cell>
          <cell r="PO15">
            <v>0</v>
          </cell>
          <cell r="PP15">
            <v>0</v>
          </cell>
          <cell r="PQ15">
            <v>12969305</v>
          </cell>
          <cell r="PR15">
            <v>752590</v>
          </cell>
          <cell r="PS15">
            <v>690840205</v>
          </cell>
          <cell r="PT15" t="str">
            <v>Meta Proyecto de Inversión</v>
          </cell>
        </row>
        <row r="16">
          <cell r="A16" t="str">
            <v>PD27</v>
          </cell>
          <cell r="B16">
            <v>7868</v>
          </cell>
          <cell r="C16" t="str">
            <v>7868_8</v>
          </cell>
          <cell r="D16">
            <v>2020110010191</v>
          </cell>
          <cell r="E16" t="str">
            <v>Un nuevo contrato social y ambiental para la Bogotá del siglo XXI</v>
          </cell>
          <cell r="F16" t="str">
            <v>5. Construir Bogotá región con gobierno abierto, transparente y ciudadanía consciente.</v>
          </cell>
          <cell r="G16" t="str">
            <v>56. Gestión Pública Efectiva</v>
          </cell>
          <cell r="H16" t="str">
            <v xml:space="preserve">Fortalecer las capacidades institucionales para una Gestión pública efectiva y articulada, orientada a la generación de valor público para los grupos de interés. </v>
          </cell>
          <cell r="I16" t="str">
            <v>3. Fortalecer la gestión y desempeño  para generar valor público en nuestros grupos de interés.</v>
          </cell>
          <cell r="J16" t="str">
            <v>Desarrollo Institucional para una Gestión Pública Eficiente</v>
          </cell>
          <cell r="K16" t="str">
            <v>Subsecretaría Distrital de Fortalecimiento Institucional</v>
          </cell>
          <cell r="L16" t="str">
            <v>Gloria Patricia Rincón Mazo</v>
          </cell>
          <cell r="M16" t="str">
            <v>Subsecretaria Distrital de Fortalecimiento Institucional</v>
          </cell>
          <cell r="N16" t="str">
            <v>Subsecretaría Distrital de Fortalecimiento Institucional</v>
          </cell>
          <cell r="O16" t="str">
            <v>Gloria Patricia Rincón Mazo</v>
          </cell>
          <cell r="P16" t="str">
            <v>Subsecretaria Distrital de Fortalecimiento Institucional</v>
          </cell>
          <cell r="Q16" t="str">
            <v>Blanca Iraida Bautista Torres</v>
          </cell>
          <cell r="R16" t="str">
            <v>Eliana Pedraza</v>
          </cell>
          <cell r="S16" t="str">
            <v>8. Cumplir 100 porciento del seguimiento a los temas estratégicos de la administración distrital</v>
          </cell>
          <cell r="T16" t="str">
            <v>Cumplir 100 porciento del seguimiento a los temas estratégicos de la administración distrital</v>
          </cell>
          <cell r="AC16" t="str">
            <v>8. Cumplir 100 porciento del seguimiento a los temas estratégicos de la administración distrital</v>
          </cell>
          <cell r="AG16" t="str">
            <v>16. Paz, justicia e instituciones sólidas</v>
          </cell>
          <cell r="AH16" t="str">
            <v>16.6 Crear a todos los niveles instituciones eficaces y transparentes que rindan cuentas.</v>
          </cell>
          <cell r="AI16" t="str">
            <v xml:space="preserve">PD_Meta Proyecto: 8. Cumplir 100 porciento del seguimiento a los temas estratégicos de la administración distrital; PD_Objetivo de Desarrollo Sostenible: 16. Paz, justicia e instituciones sólidas; PD_Código y denominación Meta ODS: 16.6 Crear a todos los niveles instituciones eficaces y transparentes que rindan cuentas.; </v>
          </cell>
          <cell r="AJ16">
            <v>0</v>
          </cell>
          <cell r="AK16">
            <v>44055</v>
          </cell>
          <cell r="AL16">
            <v>1</v>
          </cell>
          <cell r="AM16">
            <v>2023</v>
          </cell>
          <cell r="AN16" t="str">
            <v>El indicador permite medir el seguimiento generado a los temas estratégicos de la Administración Distrital para generar las alertas y toma de decisiones oportunas.</v>
          </cell>
          <cell r="AO16" t="str">
            <v>Identificar el grado de avance en los temas estratégicos, con la finalidad Fortalecer las capacidades institucionales para una Gestión pública efectiva y articulada, orientada a la generación de valor público para los grupos de interés.</v>
          </cell>
          <cell r="AP16">
            <v>2020</v>
          </cell>
          <cell r="AQ16">
            <v>2024</v>
          </cell>
          <cell r="AR16" t="str">
            <v>Suma</v>
          </cell>
          <cell r="AS16" t="str">
            <v>Efectividad</v>
          </cell>
          <cell r="AT16" t="str">
            <v>Porcentaje</v>
          </cell>
          <cell r="AU16" t="str">
            <v>Gestión</v>
          </cell>
          <cell r="AV16">
            <v>2020</v>
          </cell>
          <cell r="AW16" t="str">
            <v>N/D</v>
          </cell>
          <cell r="AX16" t="str">
            <v>N/D</v>
          </cell>
          <cell r="AY16">
            <v>1</v>
          </cell>
          <cell r="AZ16">
            <v>0</v>
          </cell>
          <cell r="BA16">
            <v>0</v>
          </cell>
          <cell r="BB16" t="str">
            <v>"La medición del indicador se da de acuerdo con el avance de las actividades programadas en el formato de "Programación y seguimiento a metas e indicadores del plan de desarrollo" definidos en el seguimiento a los temas estratégicos de la administración distrital</v>
          </cell>
          <cell r="BC16" t="str">
            <v>(Sumatoria del porcentaje de las actividades ejecutadas para el seguimiento a los temas estratégicos de la administración distrital al corte/ porcentaje de actividades programadas para el seguimiento a los temas estratégicos de la administración distrital para la vigencia) * magnitud de la meta programada para la vigencia</v>
          </cell>
          <cell r="BD16" t="str">
            <v>porcentaje de las actividades ejecutadas para el seguimiento a los temas estratégicos de la administración distrital</v>
          </cell>
          <cell r="BE16" t="str">
            <v>porcentaje de actividades programadas para el seguimiento a los temas estratégicos de la administración distrital</v>
          </cell>
          <cell r="BF16" t="str">
            <v>Soportes reportados en el formato 1006 "Programación y seguimiento a metas e indicadores del plan de desarrollo" para la vigencia</v>
          </cell>
          <cell r="BG16">
            <v>3</v>
          </cell>
          <cell r="BH16">
            <v>45212</v>
          </cell>
          <cell r="BI16"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16" t="str">
            <v>Plan de acción - proyectos de inversión (actividades)</v>
          </cell>
          <cell r="BK16">
            <v>100</v>
          </cell>
          <cell r="BL16">
            <v>5</v>
          </cell>
          <cell r="BM16">
            <v>28</v>
          </cell>
          <cell r="BN16">
            <v>28</v>
          </cell>
          <cell r="BO16">
            <v>28</v>
          </cell>
          <cell r="BP16">
            <v>11</v>
          </cell>
          <cell r="BQ16">
            <v>13063373110</v>
          </cell>
          <cell r="BR16">
            <v>992500650</v>
          </cell>
          <cell r="BS16">
            <v>2978107803</v>
          </cell>
          <cell r="BT16">
            <v>4011243520</v>
          </cell>
          <cell r="BU16">
            <v>3175521137</v>
          </cell>
          <cell r="BV16">
            <v>1906000000</v>
          </cell>
          <cell r="BW16">
            <v>5</v>
          </cell>
          <cell r="BX16">
            <v>28</v>
          </cell>
          <cell r="BY16">
            <v>28</v>
          </cell>
          <cell r="BZ16">
            <v>28</v>
          </cell>
          <cell r="CA16">
            <v>28</v>
          </cell>
          <cell r="CB16">
            <v>28.000000000000011</v>
          </cell>
          <cell r="CC16">
            <v>28</v>
          </cell>
          <cell r="CD16">
            <v>991962436</v>
          </cell>
          <cell r="CE16">
            <v>922337940</v>
          </cell>
          <cell r="CF16">
            <v>2866328865</v>
          </cell>
          <cell r="CG16">
            <v>2406318673</v>
          </cell>
          <cell r="CH16">
            <v>4011222494</v>
          </cell>
          <cell r="CI16">
            <v>3649118384</v>
          </cell>
          <cell r="CJ16">
            <v>5</v>
          </cell>
          <cell r="CK16">
            <v>28.000000000000011</v>
          </cell>
          <cell r="CL16">
            <v>28.000000000000011</v>
          </cell>
          <cell r="CM16">
            <v>81.991600000000034</v>
          </cell>
          <cell r="CN16" t="str">
            <v>Suma</v>
          </cell>
          <cell r="CO16">
            <v>2.3323999999999998</v>
          </cell>
          <cell r="CP16">
            <v>2.3323999999999998</v>
          </cell>
          <cell r="CQ16">
            <v>2.3324000000000003</v>
          </cell>
          <cell r="CR16">
            <v>2.3323999999999998</v>
          </cell>
          <cell r="CS16">
            <v>2.3323999999999998</v>
          </cell>
          <cell r="CT16">
            <v>2.3323999999999998</v>
          </cell>
          <cell r="CU16">
            <v>2.3323999999999998</v>
          </cell>
          <cell r="CV16">
            <v>2.3324000000000016</v>
          </cell>
          <cell r="CW16">
            <v>2.3323999999999998</v>
          </cell>
          <cell r="CX16">
            <v>2.3323999999999998</v>
          </cell>
          <cell r="CY16">
            <v>2.3323999999999998</v>
          </cell>
          <cell r="CZ16">
            <v>2.3436000000000012</v>
          </cell>
          <cell r="DA16">
            <v>28</v>
          </cell>
          <cell r="DB16">
            <v>20.991599999999998</v>
          </cell>
          <cell r="DC16">
            <v>20.991599999999998</v>
          </cell>
          <cell r="DD16">
            <v>20.991599999999998</v>
          </cell>
          <cell r="DE16">
            <v>8.33</v>
          </cell>
          <cell r="DF16">
            <v>8.33</v>
          </cell>
          <cell r="DG16">
            <v>8.3300000000000018</v>
          </cell>
          <cell r="DH16">
            <v>8.3299999999999983</v>
          </cell>
          <cell r="DI16">
            <v>8.3299999999999983</v>
          </cell>
          <cell r="DJ16">
            <v>8.3299999999999983</v>
          </cell>
          <cell r="DK16">
            <v>8.3299999999999983</v>
          </cell>
          <cell r="DL16">
            <v>8.3300000000000054</v>
          </cell>
          <cell r="DM16">
            <v>8.3299999999999983</v>
          </cell>
          <cell r="DN16">
            <v>8.3299999999999983</v>
          </cell>
          <cell r="DO16">
            <v>8.3299999999999983</v>
          </cell>
          <cell r="DP16">
            <v>8.3700000000000045</v>
          </cell>
          <cell r="DQ16">
            <v>100</v>
          </cell>
          <cell r="DR16">
            <v>8.33</v>
          </cell>
          <cell r="DS16">
            <v>8.33</v>
          </cell>
          <cell r="DT16">
            <v>8.3300000000000018</v>
          </cell>
          <cell r="DU16">
            <v>8.3299999999999983</v>
          </cell>
          <cell r="DV16">
            <v>8.3299999999999983</v>
          </cell>
          <cell r="DW16">
            <v>8.3299999999999983</v>
          </cell>
          <cell r="DX16">
            <v>8.3299999999999983</v>
          </cell>
          <cell r="DY16">
            <v>8.3300000000000054</v>
          </cell>
          <cell r="DZ16">
            <v>8.3299999999999983</v>
          </cell>
          <cell r="EA16">
            <v>0</v>
          </cell>
          <cell r="EB16">
            <v>0</v>
          </cell>
          <cell r="EC16">
            <v>0</v>
          </cell>
          <cell r="ED16">
            <v>74.97</v>
          </cell>
          <cell r="EE16">
            <v>74.97</v>
          </cell>
          <cell r="EF16" t="str">
            <v xml:space="preserve">1.Informe de seguimiento proyectos estrategísticos de la administración distrital 
2. Informe de gerencia programa 56 </v>
          </cell>
          <cell r="EG16" t="str">
            <v xml:space="preserve">1.Informe de seguimiento proyectos estrategísticos de la administración distrital </v>
          </cell>
          <cell r="EH16" t="str">
            <v xml:space="preserve">1.Informe de seguimiento proyectos estrategísticos de la administración distrital </v>
          </cell>
          <cell r="EI16" t="str">
            <v>1.Informe de seguimiento proyectos estrategísticos de la administración distrital 
2. Informe de gerencia programa 56</v>
          </cell>
          <cell r="EJ16" t="str">
            <v xml:space="preserve">1.Informe de seguimiento proyectos estrategísticos de la administración distrital </v>
          </cell>
          <cell r="EK16" t="str">
            <v xml:space="preserve">1.Informe de seguimiento proyectos estrategísticos de la administración distrital </v>
          </cell>
          <cell r="EL16" t="str">
            <v>1.Informe de seguimiento proyectos estrategísticos de la administración distrital 
2. Informe de gerencia programa 56</v>
          </cell>
          <cell r="EM16" t="str">
            <v xml:space="preserve">1.Informe de seguimiento proyectos estrategísticos de la administración distrital </v>
          </cell>
          <cell r="EN16" t="str">
            <v xml:space="preserve">1.Informe de seguimiento proyectos estrategísticos de la administración distrital </v>
          </cell>
          <cell r="EO16" t="str">
            <v>1.Informe de seguimiento proyectos estrategísticos de la administración distrital 
2. Informe de gerencia programa 56</v>
          </cell>
          <cell r="EP16" t="str">
            <v xml:space="preserve">1.Informe de seguimiento proyectos estrategísticos de la administración distrital </v>
          </cell>
          <cell r="EQ16" t="str">
            <v xml:space="preserve">1.Informe de seguimiento proyectos estrategísticos de la administración distrital </v>
          </cell>
          <cell r="ER16" t="str">
            <v>Informe parcial de seguimiento a la estrategia - Actividad 1: tecnificación, productividad y mejoramiento</v>
          </cell>
          <cell r="ES16" t="str">
            <v xml:space="preserve">1.Informe de seguimiento proyectos estrategísticos de la administratción distirtal </v>
          </cell>
          <cell r="ET16" t="str">
            <v xml:space="preserve">1.Informe de seguimiento proyectos estrategísticos de la administratción distirtal </v>
          </cell>
          <cell r="EU16" t="str">
            <v>1.Informe de seguimiento proyectos estrategísticos de la administratción distirtal 
2. Informe de gerencia programa 56 (cuarto trimestre 2022)</v>
          </cell>
          <cell r="EV16" t="str">
            <v xml:space="preserve">1.Informe de seguimiento proyectos estrategísticos de la administratción distirtal </v>
          </cell>
          <cell r="EW16" t="str">
            <v xml:space="preserve">1.Informe de seguimiento proyectos estrategísticos de la administratción distirtal </v>
          </cell>
          <cell r="EX16" t="str">
            <v>1.Informe de seguimiento proyectos estrategísticos de la administratción distirtal 
2. Informe de gerencia programa 56 (cuarto trimestre 2022)</v>
          </cell>
          <cell r="EY16" t="str">
            <v xml:space="preserve">1.Informe de seguimiento proyectos estrategísticos de la administratción distirtal </v>
          </cell>
          <cell r="EZ16">
            <v>0</v>
          </cell>
          <cell r="FA16">
            <v>0</v>
          </cell>
          <cell r="FB16">
            <v>0</v>
          </cell>
          <cell r="FC16">
            <v>0</v>
          </cell>
          <cell r="FD16">
            <v>3189414000</v>
          </cell>
          <cell r="FE16">
            <v>3189414000</v>
          </cell>
          <cell r="FF16">
            <v>3189414000</v>
          </cell>
          <cell r="FG16">
            <v>3189414000</v>
          </cell>
          <cell r="FH16">
            <v>3189414000</v>
          </cell>
          <cell r="FI16">
            <v>3189414000</v>
          </cell>
          <cell r="FJ16">
            <v>3189414000</v>
          </cell>
          <cell r="FK16">
            <v>3189414000</v>
          </cell>
          <cell r="FL16">
            <v>3189414000</v>
          </cell>
          <cell r="FM16">
            <v>3189414000</v>
          </cell>
          <cell r="FN16">
            <v>3189414000</v>
          </cell>
          <cell r="FO16">
            <v>3189414000</v>
          </cell>
          <cell r="FP16">
            <v>3189414000</v>
          </cell>
          <cell r="FQ16">
            <v>3189414000</v>
          </cell>
          <cell r="FR16">
            <v>3189414000</v>
          </cell>
          <cell r="FS16">
            <v>3189414000</v>
          </cell>
          <cell r="FT16">
            <v>3189414000</v>
          </cell>
          <cell r="FU16">
            <v>3158961584</v>
          </cell>
          <cell r="FV16">
            <v>3158961584</v>
          </cell>
          <cell r="FW16">
            <v>3158961584</v>
          </cell>
          <cell r="FX16">
            <v>3158961584</v>
          </cell>
          <cell r="FY16">
            <v>3175521137</v>
          </cell>
          <cell r="FZ16">
            <v>0</v>
          </cell>
          <cell r="GA16">
            <v>0</v>
          </cell>
          <cell r="GB16">
            <v>0</v>
          </cell>
          <cell r="GC16">
            <v>3175521137</v>
          </cell>
          <cell r="GD16">
            <v>1387968761</v>
          </cell>
          <cell r="GE16">
            <v>2111266517</v>
          </cell>
          <cell r="GF16">
            <v>2241693786</v>
          </cell>
          <cell r="GG16">
            <v>2883118046</v>
          </cell>
          <cell r="GH16">
            <v>2889938121</v>
          </cell>
          <cell r="GI16">
            <v>2979469624</v>
          </cell>
          <cell r="GJ16">
            <v>2957712668</v>
          </cell>
          <cell r="GK16">
            <v>2957712668</v>
          </cell>
          <cell r="GL16">
            <v>2957712668</v>
          </cell>
          <cell r="GM16">
            <v>0</v>
          </cell>
          <cell r="GN16">
            <v>0</v>
          </cell>
          <cell r="GO16">
            <v>0</v>
          </cell>
          <cell r="GP16">
            <v>2957712668</v>
          </cell>
          <cell r="GQ16">
            <v>0</v>
          </cell>
          <cell r="GR16">
            <v>60585347</v>
          </cell>
          <cell r="GS16">
            <v>223187577</v>
          </cell>
          <cell r="GT16">
            <v>422348569</v>
          </cell>
          <cell r="GU16">
            <v>642128384</v>
          </cell>
          <cell r="GV16">
            <v>881890825</v>
          </cell>
          <cell r="GW16">
            <v>1123469762</v>
          </cell>
          <cell r="GX16">
            <v>1383452373</v>
          </cell>
          <cell r="GY16">
            <v>1618559437</v>
          </cell>
          <cell r="GZ16">
            <v>0</v>
          </cell>
          <cell r="HA16">
            <v>0</v>
          </cell>
          <cell r="HB16">
            <v>0</v>
          </cell>
          <cell r="HC16">
            <v>1618559437</v>
          </cell>
          <cell r="HD16">
            <v>362104110</v>
          </cell>
          <cell r="HE16">
            <v>362104110</v>
          </cell>
          <cell r="HF16">
            <v>362104110</v>
          </cell>
          <cell r="HG16">
            <v>362104110</v>
          </cell>
          <cell r="HH16">
            <v>362104110</v>
          </cell>
          <cell r="HI16">
            <v>362104110</v>
          </cell>
          <cell r="HJ16">
            <v>362104110</v>
          </cell>
          <cell r="HK16">
            <v>362104110</v>
          </cell>
          <cell r="HL16">
            <v>362104110</v>
          </cell>
          <cell r="HM16">
            <v>0</v>
          </cell>
          <cell r="HN16">
            <v>0</v>
          </cell>
          <cell r="HO16">
            <v>0</v>
          </cell>
          <cell r="HP16">
            <v>362104110</v>
          </cell>
          <cell r="HQ16">
            <v>0</v>
          </cell>
          <cell r="HR16">
            <v>180923219</v>
          </cell>
          <cell r="HS16">
            <v>237654063</v>
          </cell>
          <cell r="HT16">
            <v>316185076</v>
          </cell>
          <cell r="HU16">
            <v>358893199</v>
          </cell>
          <cell r="HV16">
            <v>361971937</v>
          </cell>
          <cell r="HW16">
            <v>361971937</v>
          </cell>
          <cell r="HX16">
            <v>361971937</v>
          </cell>
          <cell r="HY16">
            <v>361971937</v>
          </cell>
          <cell r="HZ16">
            <v>0</v>
          </cell>
          <cell r="IA16">
            <v>0</v>
          </cell>
          <cell r="IB16">
            <v>0</v>
          </cell>
          <cell r="IC16">
            <v>361971937</v>
          </cell>
          <cell r="ID16" t="str">
            <v xml:space="preserve">Como parte de la gestión de los temas estratégicos de la administración distrital durante lo corrido de la vigencia en el marco del plan de desarrollo UN NUEVO CONTRATO SOCIAL Y AMBIENTAL PARA LA BOGOTÁ DEL SIGLO XXI se realizó el acompañamiento a 26 de los 32 proyectos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Es importante resaltar que el seguimiento a los proyectos estratégicos se agrupa por los siguientes enfoques estratégicos:
•	Por las mujeres
•	Por los jóvenes
•	Por los niños y niñas
•	Por las familias
•	Pr la movilidad y el ambiente
•	Por la seguridad
•	Por la cultura
Igualmente desde el DU se elaboró y compartió un modelo de base de datos2 donde se registran dichas tareas, y en el cual los responsables de dar cumplimiento a las mismas registran de manera periódica su avance, las mismas se distribuyen por estado de las tareas registradas al corte así:
Cerrada	2.749
Eliminada	200
En proceso	335
Total	3.284
</v>
          </cell>
          <cell r="IE16" t="str">
            <v/>
          </cell>
          <cell r="IF16" t="str">
            <v/>
          </cell>
          <cell r="IG16" t="str">
            <v xml:space="preserve">Durante el mes de enero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inauguradas (60%)
o Manzanas del cuidad móviles (100%)
o Atenciones en manzanas del cuidado (53%)
• Prevención de violencias contra la mujer
o Atenciones efectivas línea purpura (52%)
o Orientaciones y asesorías socio jurídicas (52%)
o Beneficiarias casas refugio (1.271)
o Mujeres atendidas jurídica y/o psicosocialmente (881)
• Mujeres que reverdecen
o Número de beneficiarias del programa (101%)
• Trabajo para las mujeres
o Empleos generados y gestionados para mujeres (44.721)
• Emprendimiento
o Mujeres beneficiadas con programas de apoyo (28.512)
• Formación
o Mujeres beneficiarias programas de formación (79%)
A continuación, se presenta el listado de indicadores – Enfoque Por los niños y niñas:
• Colegios terminados
o Número de colegios terminados (46%)
• Educación en jardines infantiles
o Niñas y niños de primera infancia atendidos (92%)
• Entrega de dispositivos electrónicos
o Estudiantes beneficiados con dispositivos móviles (111%)
• Jornada de estudio en colegios
o Estudiantes beneficiados con jornada única (91%)
o Estudiantes beneficiados con jornada completa (88%)
A continuación, se presenta el listado de indicadores – Enfoque Por los jóvenes:
• Beneficiarios de becas para educación superior
o Beneficiarios becas Jóvenes a la U (81%)
o Reto a la U (95%)
• Convenio SENA
o Personas beneficiadas con programas de formación (70%)
• Parceros
o Jóvenes en riesgo beneficiados con estudio y trabajo (80%)
• Empleo para jóvenes
o Beneficiarios programa Empleo joven (29%)
• Emprendimiento
o Unidades productivas de jóvenes apoyadas (5.743)
A continuación, se presenta el listado de indicadores – Enfoque Por los más necesitados:
• Ingreso Mínimo Garantizado - IMG
o Hogares con IMG (1.160%) (Meta en revisión)
o Personas mayores en el servicio de apoyos económicos (99%)
• Vivienda
o Subsidios entregados para mejoramiento y/o adquisición (164%)
• Atención a población migrante
o Personas extranjeras afiliadas al sistema de salud (150.630)
o Niñas y niños migrantes matriculados en el sistema educativo (62.942)
• Salud a mi barrio o mi vereda
o Número de personas atendidas (645.566)
• Personas Únicas Atendidas – PUA
o Número de PUA por los servicios sociales de integración social (518.939)
A continuación, se presenta el listado de indicadores – Enfoque Por la movilidad sostenible:
• Flora eléctrica
o Número de buses eléctricos en operación (100%)
• Ciclorrutas
o Kilómetros de ciclorrutas construidas o implementadas (72%)
• Acuerdos de conservación
o Número de hectáreas con estrategias de conservación suscritas (34%)
• Siembre
o Número de individuos vegetales plantados (37%)
• Huertas
o Número de huertas fortalecidas con suministro de semillas, insumos y/o herramientas (29%)
• Pago por Servicios Ambientales – PSA
o Número de hectáreas con PSA implementados (25%)
A continuación, se presenta el listado de indicadores – Enfoque Por la seguridad:
• Cámaras de seguridad
o Número de cámaras de seguridad instaladas (144%)
• Frentes de seguridad
o Frentes de seguridad activos y fortalecidos (203%)
• Policía Nacional
o Aumento número de policías para la ciudad (75%)
• Redes CUIDAdanas
o Redes CUIDAdanas activas (110%)
• Estrategia de desarme
o Número de armas incautadas (89%)
A continuación, se presenta el listado de indicadores – Enfoque Por la cultura:
• Construcción de ciudadanía
o Número de hombres atendidos en escuela para hombres (63%)
o Número de atenciones en la línea calma (122%)
• Cultura local
o Estímulos entregados a artistas y agentes culturales (93%)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93
Cultura 141
Desarrollo Económico 102
Educación 119
Gestión Pública 80
Gobierno 128
Hábitat 270
Hacienda 35
Integración Social 68
Jefatura Gabinete 1
Movilidad 598
Mujer 49
Planeación 123
Región Metropolitana 5
Salud 72
Seguridad 163
•	A continuación, se relaciona la distribución por estado de las tareas registradas a la fecha:
Cerrado 1.819
En proceso 228
</v>
          </cell>
          <cell r="IH16" t="str">
            <v xml:space="preserve">Durante el mes de febrero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A continuación, se presenta el listado de indicadores - Enfoque Por las mujeres:
• Sistema de cuidado
o Manzanas del cuidado inauguradas (60%)
o Manzanas del cuidad móviles (100%)
o Atenciones en manzanas del cuidado (53%)
• Prevención de violencias contra la mujer
o Atenciones efectivas línea purpura (52%)
o Orientaciones y asesorías socio jurídicas (52%)
o Beneficiarias casas refugio (1.271)
o Mujeres atendidas jurídica y/o psicosocialmente (881)
• Mujeres que reverdecen
o Número de beneficiarias del programa (101%)
• Trabajo para las mujeres
o Empleos generados y gestionados para mujeres (44.721)
• Emprendimiento
o Mujeres beneficiadas con programas de apoyo (28.512)
• Formación
o Mujeres beneficiarias programas de formación (79%)
A continuación, se presenta el listado de indicadores – Enfoque Por los niños y niñas:
• Colegios terminados
o Número de colegios terminados (46%)
• Educación en jardines infantiles
o Niñas y niños de primera infancia atendidos (92%)
• Entrega de dispositivos electrónicos
o Estudiantes beneficiados con dispositivos móviles (111%)
• Jornada de estudio en colegios
o Estudiantes beneficiados con jornada única (91%)
o Estudiantes beneficiados con jornada completa (88%)
A continuación, se presenta el listado de indicadores – Enfoque Por los jóvenes:
• Beneficiarios de becas para educación superior
o Beneficiarios becas Jóvenes a la U (81%)
o Reto a la U (95%)
• Convenio SENA
o Personas beneficiadas con programas de formación (70%)
• Parceros
o Jóvenes en riesgo beneficiados con estudio y trabajo (80%)
• Empleo para jóvenes
o Beneficiarios programa Empleo joven (29%)
• Emprendimiento
o Unidades productivas de jóvenes apoyadas (5.743)
A continuación, se presenta el listado de indicadores – Enfoque Por los más necesitados:
• Ingreso Mínimo Garantizado - IMG
o Hogares con IMG (1.160%) (Meta en revisión)
o Personas mayores en el servicio de apoyos económicos (99%)
• Vivienda
o Subsidios entregados para mejoramiento y/o adquisición (164%)
• Atención a población migrante
o Personas extranjeras afiliadas al sistema de salud (150.630)
o Niñas y niños migrantes matriculados en el sistema educativo (62.942)
• Salud a mi barrio o mi vereda
o Número de personas atendidas (645.566)
• Personas Únicas Atendidas – PUA
o Número de PUA por los servicios sociales de integración social (518.939)
A continuación, se presenta el listado de indicadores – Enfoque Por la movilidad sostenible:
• Flora eléctrica
o Número de buses eléctricos en operación (100%)
• Ciclorrutas
o Kilómetros de ciclorrutas construidas o implementadas (72%)
• Acuerdos de conservación
o Número de hectáreas con estrategias de conservación suscritas (34%)
• Siembre
o Número de individuos vegetales plantados (37%)
• Huertas
o Número de huertas fortalecidas con suministro de semillas, insumos y/o herramientas (29%)
• Pago por Servicios Ambientales – PSA
o Número de hectáreas con PSA implementados (25%)
A continuación, se presenta el listado de indicadores – Enfoque Por la seguridad:
• Cámaras de seguridad
o Número de cámaras de seguridad instaladas (144%)
• Frentes de seguridad
o Frentes de seguridad activos y fortalecidos (203%)
• Policía Nacional
o Aumento número de policías para la ciudad (75%)
• Redes CUIDAdanas
o Redes CUIDAdanas activas (110%)
• Estrategia de desarme
o Número de armas incautadas (89%)
A continuación, se presenta el listado de indicadores – Enfoque Por la cultura:
• Construcción de ciudadanía
o Número de hombres atendidos en escuela para hombres (63%)
o Número de atenciones en la línea calma (122%)
• Cultura local
o Estímulos entregados a artistas y agentes culturales (93%)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97
Cultura 147
Desarrollo Económico 105
Educación 122
Gestión Pública 82
Gobierno 135
Hábitat 299
Hacienda 36
Integración Social 69
Jefatura Gabinete 3
Movilidad 617
Mujer 50
Planeación 130
Región Metropolitana 5
Salud 75
Seguridad 165
• A continuación, se relaciona la distribución por estado de las tareas registradas a la fecha:
Cerrado 1.860
En proceso 277
</v>
          </cell>
          <cell r="II16" t="str">
            <v xml:space="preserve">Durante el mes de marzo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implementadas (80%)
o Beneficiarios totales del sistema de cuidado (23%)
• Prevención de violencias contra la mujer
o Atenciones efectivas a través de la línea púrpura distrital (75%)
o Número de casas refugio en operación (100%)
o Beneficiarias de casas refugio y acompañantes (119%)
o Mujeres con atención por violencias (102%)
• Mujeres que reverdecen
o Número de beneficiarias del programa MQR (94%)
• Trabajo para mujeres
o Número de empleo de mujeres (61%)
A continuación, se presenta el listado de indicadores – Enfoque Por los jóvenes:
• Beneficiarios de becas para educación posmedia
o Beneficiarios de jóvenes a la U y otros fondos (76%)
o Beneficiarios de todos a la U (33%)
• Parceros
o Número de parceros beneficiados con transferencias monetarias condicionadas (64%)
• Empleo y formación para jóvenes
o Personas beneficiadas del convenio SENA – Distrito (78%)
o Empleo gestionado y colocado para jóvenes (73%)
A continuación, se presenta el listado de indicadores – Enfoque Por los niños y niñas:
• Entrega de dispositivos electrónicos
o Número de estudiantes beneficiados con dispositivos y tabletas (85%)
• Infraestructura para colegios
o Colegios terminados y/o entregados (66%)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(97%)
o Número de personas mayores beneficiarias de subsidios o transferencias (112%)
• Vivienda
o Hogares beneficiados con subsidios de arrendamiento (Covid-19, Arriendo solidario, Mi
ahorro Mi hogar) (98%)
o Subsidios asignados para mejoramiento de vivienda (urbanos y rurales) (58%)
o Subsidios distritales de mejoramiento de vivienda (Plan terrazas) asignados (43%)
o Hogares beneficiados con subsidios distritales asignados para adquisición de vivienda VIS y
VIP (72%)
A continuación, se presenta el listado de indicadores – Enfoque Por la movilidad y el medio ambiente:
Movilidad:
• Movilidad sostenible
o Porcentaje de avance obra de la Primera Línea Metro (64%)
o Porcentaje de avance obra de la Troncal 68 (50%)
o Porcentaje de avance obra de la Troncal Cali (32%)
o Porcentaje de avance obra de la extensión Troncal Caracas (55%)
• Cicloalameda y Bicicletas públicas
o Número de cupos de cicloparqueaderos gestionados en infraestructura pública e
infraestructura privada (78%)
o Número de viajes en bicicletas públicas (53%)
o Km construidos de cicloinfraestructura (79%)
• Flota eléctrica
o Cantidad de buses eléctricos en operación (100%)
o Número de rutas operadas por la Rolita (100%)
Ambiente:
• Huertas
o Número de huertas fortalecidas con suministro de semillas, insumos y/o herramientas (75%)
• Acuerdos de conservación y PSA
o Número de hectáreas con PSA implementados y estrategias de conservación suscritas (79%)
• Siembras
o Número de individuos vegetales sembrados (53%)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(131%)
• Casas de justicia
o Número de casas de justicia con ruta de atención integral para mujeres víctimas de violencia
en funcionamiento (86%)
• Cámaras de seguridad
o Número de cámaras de seguridad (116%)
• Frentes de seguridad
o Frentes de seguridad activos (100%)
• Policía Nacional
o Número de policías nuevos para la ciudad (100%)
o Redes de cuidado activas (97%)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(95%)
o Número de festivales realizados (86%)
• Infraestructura cultural
o CEFE entregados (60%)
o CEFE en construcción (100%)
• Infraestructura recreacional
o Parques entregados (100%)
o Parques en construcción (100%)
• Cultura distrital
o Número de actividades y muestras artísticas realizadas (70%)
o Número de participantes a festivales, actividades y muestras artísticas (76%)
o Estímulos, apoyos concertados e iniciativas ECL entregados por el sector cultural y creativo
(77%)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datos2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108
Cultura 162
Desarrollo Económico 127
Educación 131
Gestión Pública 83
Gobierno 158
Hábitat 326
Hacienda 40
Integración Social 74
Jefatura Gabinete 22
Movilidad 684
Mujer 53
Planeación 154
Región Metropolitana 5
Salud 87
Seguridad 177
A continuación, se relaciona la distribución por estado de las tareas registradas a la fecha:
Sector Cantidad
Cerrada 1.939
</v>
          </cell>
          <cell r="IJ16" t="str">
            <v xml:space="preserve">Durante el mes de abril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implementadas (85%)
o Beneficiarios totales del sistema de cuidado (23%)
• Prevención de violencias contra la mujer
o Atenciones efectivas a través de la línea púrpura distrital (75%)
o Número de casas refugio en operación (100%)
o Beneficiarias de casas refugio y acompañantes (119%)
o Mujeres con atención por violencias (102%)
• Mujeres que reverdecen
o Número de beneficiarias del programa MQR (98%)
• Trabajo para mujeres
o Número de empleo de mujeres (72%)
A continuación, se presenta el listado de indicadores – Enfoque Por los jóvenes:
• Beneficiarios de becas para educación posmedia
o Beneficiarios de jóvenes a la U y otros fondos (67%) Ajuste de meta
o Beneficiarios de todos a la U (33%)
• Parceros
o Número de parceros beneficiados con transferencias monetarias condicionadas (64%)
• Empleo y formación para jóvenes
o Personas beneficiadas del convenio SENA – Distrito (78%)
o Empleo gestionado y colocado para jóvenes (98%)
A continuación, se presenta el listado de indicadores – Enfoque Por los niños y niñas:
• Entrega de dispositivos electrónicos
o Número de estudiantes beneficiados con dispositivos y tabletas (89%)
• Infraestructura para colegios
o Colegios terminados y/o entregados (66%)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(113%)
• Vivienda
o Hogares beneficiados con subsidios de arrendamiento (Covid-19, Arriendo solidario, Mi
ahorro Mi hogar) (99%)
o Subsidios asignados para mejoramiento de vivienda (urbanos y rurales) (61%)
o Subsidios distritales de mejoramiento de vivienda (Plan terrazas) asignados (47%)
o Hogares beneficiados con subsidios distritales asignados para adquisición de vivienda VIS y
VIP (74%)
A continuación, se presenta el listado de indicadores – Enfoque Por la movilidad y el medio ambiente:
Movilidad:
• Movilidad sostenible
o Porcentaje de avance obra de la Primera Línea Metro (66%)
o Porcentaje de avance obra de la Troncal 68 (46%) Ajuste de meta
o Porcentaje de avance obra de la Troncal Cali (39%)
o Porcentaje de avance obra de la extensión Troncal Caracas (58%)
• Cicloalameda y Bicicletas públicas
o Número de cupos de cicloparqueaderos gestionados en infraestructura pública e
infraestructura privada (82%)
o Número de viajes en bicicletas públicas (134%)
o Km construidos de cicloinfraestructura (97%)
• Flota eléctrica
o Cantidad de buses eléctricos en operación (100%)
o Número de rutas operadas por la Rolita (100%)
Ambiente:
• Huertas
o Número de huertas fortalecidas con suministro de semillas, insumos y/o herramientas (79%)
• Acuerdos de conservación y PSA
o Número de hectáreas con PSA implementados y estrategias de conservación suscritas (79%)
• Siembras
o Número de individuos vegetales sembrados (54%)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(139%)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Ajuste de meta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Ajuste de meta
o Número de festivales realizados (86%)
• Infraestructura cultural
o CEFE entregados (80%)
o CEFE en construcción (38%) Ajuste de meta
• Infraestructura recreacional
o Parques entregados (44%) Ajuste de meta
o Parques en construcción (100%)
• Cultura distrital
o Número de actividades y muestras artísticas realizadas (73%)
o Número de participantes a festivales, actividades y muestras artísticas (78%)
o Estímulos, apoyos concertados e iniciativas ECL entregados por el sector cultural y creativo
(81%)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127
Cultura 185
Desarrollo Económico 146
Educación 150
Gestión Pública 87
Gobierno 249
Hábitat 481
Hacienda 42
Integración Social 97
Jefatura Gabinete 24
Movilidad 756
Mujer 58
Planeación 168
Región Metropolitana 5
Salud 98
Seguridad 214
A continuación, se relaciona la distribución por estado de las tareas registradas a la fecha:
Cerrada 2.270
Eliminada 8
En proceso 609
Adicionalmente, se consolidó y reporte el informe de gerencia del programa 56 ante de la Secretaría Distrital de Planeación </v>
          </cell>
          <cell r="IK16" t="str">
            <v xml:space="preserve">"Durante el mes de mayo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(85%)
o	Beneficiarios totales del sistema de cuidado (Sin reporte)
•	Prevención de violencias contra la mujer
o	Atenciones efectivas a través de la línea púrpura distrital (Sin reporte)
o	Número de casas refugio en operación (100%)
o	Beneficiarias de casas refugio y acompañantes (136%)
o	Mujeres con atención por violencias (Sin reporte)
•	Mujeres que reverdecen
o	Número de beneficiarias del programa MQR (98%)
•	Trabajo para mujeres
o	Número de empleo de mujeres (72%)
A continuación, se presenta el listado de indicadores – Enfoque Por los jóvenes:
•	Beneficiarios de becas para educación posmedia
o	Beneficiarios de jóvenes a la U y otros fondos (67%)
o	Beneficiarios de todos a la U (33%)
•	Parceros
o	Número de parceros beneficiados con transferencias monetarias condicionadas (64%)
•	Empleo y formación para jóvenes
o	Personas beneficiadas del convenio SENA – Distrito (78%)
o	Empleo gestionado y colocado para jóvenes (100%)
A continuación, se presenta el listado de indicadores – Enfoque Por los niños y niñas:
•	Entrega de dispositivos electrónicos
o	Número de estudiantes beneficiados con dispositivos y tabletas (92%)
•	Infraestructura para colegios
o	Colegios terminados y/o entregados (69%)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(62%)
o	Subsidios distritales de mejoramiento de vivienda (Plan terrazas) asignados (56%)
o	Hogares beneficiados con subsidios distritales asignados para adquisición de vivienda VIS y VIP (76%)
A continuación, se presenta el listado de indicadores – Enfoque Por la movilidad y el medio ambiente: Movilidad:
•	Movilidad sostenible
o	Porcentaje de avance obra de la Primera Línea Metro (68%)
o	Porcentaje de avance obra de la Troncal 68 (52%)
o	Porcentaje de avance obra de la Troncal Cali (42%)
o	Porcentaje de avance obra de la extensión Troncal Caracas (58%)
•	Cicloalameda y Bicicletas públicas
o	Número de cupos de cicloparqueaderos gestionados en infraestructura pública e infraestructura privada (86%)
o	Número de viajes en bicicletas públicas (181%)
o	Km construidos de cicloinfraestructura (97%)
•	Flota eléctrica
o	Cantidad de buses eléctricos en operación (100%)
o	Número de rutas operadas por la Rolita (100%)
Ambiente:
•	Huertas
o	Número de huertas fortalecidas con suministro de semillas, insumos y/o herramientas (82%)
•	Acuerdos de conservación y PSA
o	Número de hectáreas con PSA implementados y estrategias de conservación suscritas (79%)
•	Siembras
o	Número de individuos vegetales sembrados (54%)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(142%)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o	Número de festivales realizados (86%)
•	Infraestructura cultural
o	CEFE entregados (80%)
o	CEFE en construcción (40%)
•	Infraestructura recreacional
o	Parques entregados (46%)
o	Parques en mantenimiento (57%)
o	Parques en construcción (100%)
•	Cultura distrital
o	Número de actividades y muestras artísticas realizadas (75%)
o	Número de participantes a festivales, actividades y muestras artísticas (78%)
o	Estímulos, apoyos concertados e iniciativas ECL entregados por el sector cultural y creativo (82%)
• A continuación, se relaciona la distribución por sector de las tareas registradas a la fecha:
Ambiente	135
Cultura	189
Desarrollo Económico	151
Educación	159
Gestión Pública	87
Gobierno	262
Hábitat	421
Hacienda	42
Integración Social	104
Jefatura Gabinete	29
Movilidad	779
Mujer	68
Planeación	169
Región Metropolitana	6
Salud	99
Seguridad	227
A continuación, se relaciona la distribución por estado de las tareas registradas a la fecha:
Cerrada	2.263
Eliminada	68
En proceso	596
Cerrada: Tarea que ya fue gestionada y terminada/entregada por parte de la entidad responsable Eliminada: Tarea que por duplicidad de registro en base es eliminada para evitar doble reporte En proceso: Tarea que se encuentra en etapa de gestión por parte de las entidad responsable
</v>
          </cell>
          <cell r="IL16" t="str">
            <v xml:space="preserve">Durante el mes de junio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(95%)
o Beneficiarios totales del sistema de cuidado (38%)
• Prevención de violencias contra la mujer
o Atenciones efectivas a través de la línea púrpura distrital (89%)
o Número de casas refugio en operación (100%)
o Beneficiarias de casas refugio y acompañantes (136%)
o Mujeres con atención por violencias (89%)
• Mujeres que reverdecen
o Número de beneficiarias del programa MQR (120%)
• Trabajo para mujeres
o Número de empleo de mujeres (73%)
A continuación, se presenta el listado de indicadores – Enfoque Por los jóvenes:
• Beneficiarios de becas para educación posmedia
o Beneficiarios de jóvenes a la U y otros fondos (74%)
o Beneficiarios de todos a la U (49%)
• Parceros
o Número de parceros beneficiados con transferencias monetarias condicionadas (74%)
• Empleo y formación para jóvenes
o Personas beneficiadas del convenio SENA – Distrito (78%)
o Empleo gestionado y colocado para jóvenes (102%)
A continuación, se presenta el listado de indicadores – Enfoque Por los niños y niñas:
• Entrega de dispositivos electrónicos
o Número de estudiantes beneficiados con dispositivos y tabletas (94%)
• Infraestructura para colegios
o Colegios terminados y/o entregados (69%)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(65%)
o Subsidios distritales de mejoramiento de vivienda (Plan terrazas) asignados (60%)
o Hogares beneficiados con subsidios distritales asignados para adquisición de vivienda VIS y
VIP (77%)
A continuación, se presenta el listado de indicadores – Enfoque Por la movilidad y el medio ambiente:
Movilidad:
• Movilidad sostenible
o Porcentaje de avance obra de la Primera Línea Metro (69%)
o Porcentaje de avance obra de la Troncal 68 (61%)
o Porcentaje de avance obra de la Troncal Cali (44%)
o Porcentaje de avance obra de la extensión Troncal Caracas (61%)
• Cicloalameda y Bicicletas públicas
o Número de cupos de cicloparqueaderos gestionados en infraestructura pública e
infraestructura privada (89%)
o Número de viajes en bicicletas públicas (233%)
o Km construidos de cicloinfraestructura (101%)
• Flota eléctrica
o Cantidad de buses eléctricos en operación (100%)
o Número de rutas operadas por la Rolita (100%)
Ambiente:
• Huertas
o Número de huertas fortalecidas con suministro de semillas, insumos y/o herramientas (85%)
• Acuerdos de conservación y PSA
o Número de hectáreas con PSA implementados y estrategias de conservación suscritas (98%)
• Siembras
o Número de individuos vegetales sembrados (55%)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(142%)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o Número de festivales realizados (86%)
• Infraestructura cultural
o CEFE entregados (80%)
o CEFE en construcción (40%)
• Infraestructura recreacional
o Parques entregados (46%)
o Parques en mantenimiento (57%)
o Parques en construcción (100%)
• Cultura distrital
o Número de actividades y muestras artísticas realizadas (75%)
o Número de participantes a festivales, actividades y muestras artísticas (78%)
o Estímulos, apoyos concertados e iniciativas ECL entregados por el sector cultural y creativo
(82%) 
• A continuación, se relaciona la distribución por sector de las tareas registradas a la fecha:
Ambiente 136
Cultura 196
Desarrollo Económico 158
Educación 168
Gestión Pública 89
Gobierno 288
Hábitat 442
Hacienda 43
Integración Social 116
Jefatura Gabinete 30
Movilidad 792
Mujer 70
Planeación 174
Región Metropolitana 6
Salud 102
Seguridad 233
A continuación, se relaciona la distribución por estado de las tareas registradas a la fecha: 
Cerrada 2.293
Eliminada 87
En proceso 663
Cerrada: Tarea que ya fue gestionada y terminada/entregada por parte de la entidad responsable Eliminada: Tarea que por duplicidad de registro en base es eliminada para evitar doble reporte En proceso: Tarea que se encuentra en etapa de gestión por parte de las entidad responsable
</v>
          </cell>
          <cell r="IM16" t="str">
            <v xml:space="preserve">Como parte de la gestión de los temas estratégicos de la administración distrital durante el mes de julio se gestionaron las siguientes acciones 
1.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(95%)
o	Beneficiarios totales del sistema de cuidado (47%)
•	Prevención de violencias contra la mujer
o	Atenciones efectivas a través de la línea púrpura distrital (97%)
o	Número de casas refugio en operación (100%)
o	Beneficiarias de casas refugio y acompañantes (148%)
o	Mujeres con atención por violencias (92%)
•	Mujeres que reverdecen
o	Número de beneficiarias del programa MQR (120%)
•	Trabajo para mujeres
o	Número de empleo de mujeres (81%)
A continuación, se presenta el listado de indicadores – Enfoque Por los jóvenes:
•	Beneficiarios de becas para educación posmedia
o	Beneficiarios de jóvenes a la U y otros fondos (106%)
o	Beneficiarios de todos a la U (49%)
•	Parceros
o	Número de parceros beneficiados con transferencias monetarias condicionadas (64%) Ajuste de meta
•	Empleo y formación para jóvenes
o	Personas beneficiadas del convenio SENA – Distrito (95%)
o	Empleo gestionado y colocado para jóvenes (109%)
A continuación, se presenta el listado de indicadores – Enfoque Por los niños y niñas:
•	Entrega de dispositivos electrónicos
o	Número de estudiantes beneficiados con dispositivos y tabletas (135%)
•	Infraestructura para colegios
o	Colegios terminados y/o entregados (71%)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(68%)
o	Subsidios distritales de mejoramiento de vivienda (Plan terrazas) asignados (63%)
o	Hogares beneficiados con subsidios distritales asignados para adquisición de vivienda VIS y VIP (78%)
A continuación, se presenta el listado de indicadores – Enfoque Por la movilidad y el medio ambiente: Movilidad:
•	Movilidad sostenible
o	Porcentaje de avance obra de la Primera Línea Metro (69%)
o	Porcentaje de avance obra de la Troncal 68 (65%)
o	Porcentaje de avance obra de la Troncal Cali (47%)
o	Porcentaje de avance obra de la extensión Troncal Caracas (64%)
•	Cicloalameda y Bicicletas públicas
o	Número de cupos de cicloparqueaderos gestionados en infraestructura pública e infraestructura privada (93%)
o	Número de viajes en bicicletas públicas (280%)
o	Km construidos de cicloinfraestructura (101%)
•	Flota eléctrica
o	Cantidad de buses eléctricos en operación (100%)
o	Número de rutas operadas por la Rolita (100%)
Ambiente:
•	Huertas
o	Número de huertas fortalecidas con suministro de semillas, insumos y/o herramientas (90%)
•	Acuerdos de conservación y PSA
o	Número de hectáreas con PSA implementados y estrategias de conservación suscritas (109%)
•	Siembras
o	Número de individuos vegetales sembrados (56%)
•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(149%)
•	Casas de justicia
o	Número de casas de justicia con ruta de atención integral para mujeres víctimas de violencia en funcionamiento (100%)
•	Cámaras de seguridad
o	Número de cámaras de seguridad (117%)
•	Frentes de seguridad
o	Frentes de seguridad activos (105%)
•	Policía Nacional
o	Número de policías nuevos para la ciudad (47%) Ajuste de meta
o	Redes de cuidado activas (101%)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(95%)
o	Número de festivales realizados (86%)
•	Infraestructura cultural
o	CEFE entregados (80%)
o	CEFE en construcción (45%)
•	Infraestructura recreacional
o	Parques entregados (50%)
o	Parques en mantenimiento (57%)
o	Parques en construcción (100%)
•	Cultura distrital
o	Número de actividades y muestras artísticas realizadas (83%)
o	Número de participantes a festivales, actividades y muestras artísticas (83%)
o	Estímulos, apoyos concertados e iniciativas ECL entregados por el sector cultural y creativo (89%)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142
Cultura	197
Desarrollo Económico	158
Educación	168
Gestión Pública	89
Gobierno	301
Hábitat	458
Hacienda	44
Integración Social	118
Jefatura Gabinete	30
Movilidad	801
Mujer	75
Planeación	184
Región Metropolitana	6
Salud	113
Seguridad	238
•	A continuación, se relaciona la distribución por estado de las tareas registradas a la fecha:
Cerrada	2.386
Eliminada	118
En proceso	618
2.	Como gerente del programa 56 desde la Subsecretaría Distrital de Fortalecimiento adelantó seguimiento del cumplimiento del avance y cumplimiento de las metas para el segundo trimestre de la vigencia 2023, para lo mismo se preparó y consolidó informe de gestión de cada una de las metas
</v>
          </cell>
          <cell r="IN16" t="str">
            <v xml:space="preserve">Como parte de la gestión de los temas estratégicos de la administración distrital durante el mes de agosto se gestionaron las siguientes acciones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(79%) Meta ajustada
o	Beneficiarios totales del sistema de cuidado (57%)
•	Prevención de violencias contra la mujer
o	Atenciones efectivas a través de la línea púrpura distrital (100%)
o	Número de casas refugio en operación (100%)
o	Beneficiarias de casas refugio y acompañantes (152%)
o	Mujeres con atención por violencias (95%)
•	Mujeres que reverdecen
o	Número de beneficiarias del programa MQR (120%)
•	Trabajo para mujeres
o	Número de empleo de mujeres (78%) Meta ajustada
A continuación, se presenta el listado de indicadores – Enfoque Por los jóvenes:
•	Beneficiarios de becas para educación posmedia
o	Beneficiarios de jóvenes a la U y otros fondos (106%)
o	Beneficiarios de todos a la U (49%)
•	Parceros
o	Número de parceros beneficiados con transferencias monetarias condicionadas (64%)
•	Empleo y formación para jóvenes
o	Personas beneficiadas del convenio SENA – Distrito (95%)
o	Empleo gestionado y colocado para jóvenes (113%)
A continuación, se presenta el listado de indicadores – Enfoque Por los niños y niñas:
•	Entrega de dispositivos electrónicos
o	Número de estudiantes beneficiados con dispositivos y tabletas (135%)
•	Infraestructura para colegios
o	Colegios terminados y/o entregados (71%)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(105%) Ajuste meta
•	Vivienda
o	Hogares beneficiados con subsidios de arrendamiento (Covid-19, Arriendo solidario, Mi ahorro Mi hogar) (100%)
o	Subsidios asignados para mejoramiento de vivienda (urbanos y rurales) (69%)
o	Subsidios distritales de mejoramiento de vivienda (Plan terrazas) asignados (67%)
o	Hogares beneficiados con subsidios distritales asignados para adquisición de vivienda VIS y VIP (80%)
A continuación, se presenta el listado de indicadores – Enfoque Por la movilidad y el medio ambiente: Movilidad:
•	Movilidad sostenible
o	Porcentaje de avance obra de la Primera Línea Metro (71%)
o	Porcentaje de avance obra de la Troncal 68 (71%)
o	Porcentaje de avance obra de la Troncal Cali (50%)
o	Porcentaje de avance obra de la extensión Troncal Caracas (68%)
•	Cicloalameda y Bicicletas públicas
o	Número de cupos de cicloparqueaderos gestionados en infraestructura pública e infraestructura privada (97%)
o	Número de viajes en bicicletas públicas (325%)
o	Km construidos de cicloinfraestructura (101%)
•	Flota eléctrica
o	Cantidad de buses eléctricos en operación (100%)
o	Número de rutas operadas por la Rolita (91%) Meta ajustada
Ambiente:
•	Huertas
o	Número de huertas fortalecidas con suministro de semillas, insumos y/o herramientas (93%)
•	Acuerdos de conservación y PSA
o	Número de hectáreas con PSA implementados y estrategias de conservación suscritas (115%)
•	Siembras
o	Número de individuos vegetales sembrados (60%)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(152%)
•	Casas de justicia
o	Número de casas de justicia con ruta de atención integral para mujeres víctimas de violencia en funcionamiento (100%)
•	Cámaras de seguridad
o	Número de cámaras de seguridad (117%)
•	Frentes de seguridad
o	Frentes de seguridad activos (105%)
•	Policía Nacional
o	Número de policías nuevos para la ciudad (47%) Ajuste de meta
o	Redes de cuidado activas (102%)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(100%)
o	Número de festivales realizados (86%)
•	Infraestructura cultural
o	CEFE entregados (80%)
o	CEFE en construcción (53%)
•	Infraestructura recreacional
o	Parques entregados (55%)
o	Parques en mantenimiento (100%)
o	Parques en construcción (100%)
•	Cultura distrital
o	Número de actividades y muestras artísticas realizadas (87%)
o	Número de participantes a festivales, actividades y muestras artísticas (86%)
o	Estímulos, apoyos concertados e iniciativas ECL entregados por el sector cultural y creativo (91%)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157
Cultura	213
Desarrollo Económico	176
Educación	177
Gestión Pública	89
Gobierno	325
Hábitat	477
Hacienda	45
Integración Social	126
Jefatura Gabinete	31
Movilidad	827
Mujer	82
Planeación	186
Región Metropolitana	7
Salud	114
Seguridad	242
Total	3.274
•	A continuación, se relaciona la distribución por estado de las tareas registradas a la fecha:
Cerrada	2.682
Eliminada	189
En proceso	403
Total	3.274
</v>
          </cell>
          <cell r="IO16" t="str">
            <v xml:space="preserve">Como parte de la gestión de los temas estratégicos de la administración distrital durante el mes de septiembre se gestionaron las siguientes acciones 
En el marco del plan de desarrollo UN NUEVO CONTRATO SOCIAL Y AMBIENTAL PARA LA BOGOTÁ DEL SIGLO XXI se realizó el acompañamiento a 26 de los 32 proyectos mencionados a continuación,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(79%)
o	Beneficiarios totales del sistema de cuidado (66%)
•	Prevención de violencias contra la mujer
o	Mujeres atendidas a través de la línea púrpura distrital (62%) Cambió indicador y meta
o	Número de casas refugio en operación (100%)
o	Beneficiarias de casas refugio y acompañantes (158%)
o	Mujeres con atención por violencias (114%)
•	Mujeres que reverdecen
o	Número de beneficiarias del programa MQR (120%)
•	Trabajo para mujeres
o	Número de empleo de mujeres (79%)
A continuación, se presenta el listado de indicadores – Enfoque Por los jóvenes:
•	Beneficiarios de becas para educación posmedia
o	Beneficiarios de jóvenes a la U y otros fondos (96%) Meta ajustada
o	Beneficiarios de todos a la U (52%)
•	Parceros
o	Número de parceros beneficiados con transferencias monetarias condicionadas (64%)
•	Empleo y formación para jóvenes
o	Personas beneficiadas del convenio SENA – Distrito (95%)
o	Empleo gestionado y colocado para jóvenes (114%)
A continuación, se presenta el listado de indicadores – Enfoque Por los niños y niñas:
•	Entrega de dispositivos electrónicos
o	Número de estudiantes beneficiados con dispositivos y tabletas (135%)
•	Infraestructura para colegios
o	Colegios terminados y/o entregados (71%)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(105%)
•	Vivienda
o	Hogares beneficiados con subsidios de arrendamiento (Covid-19, Arriendo solidario, Mi ahorro Mi hogar) (101%)
o	Subsidios asignados para mejoramiento de vivienda (urbanos y rurales) (72%)
o	Subsidios distritales de mejoramiento de vivienda (Plan terrazas) asignados (76%)
o	Hogares beneficiados con subsidios distritales asignados para adquisición de vivienda VIS y VIP (83%)
A continuación, se presenta el listado de indicadores – Enfoque Por la movilidad y el medio ambiente: Movilidad:
•	Movilidad sostenible
o	Porcentaje de avance obra de la Primera Línea Metro (72%)
o	Porcentaje de avance obra de la Troncal 68 (76%)
o	Porcentaje de avance obra de la Troncal Cali (55%)
o	Porcentaje de avance obra de la extensión Troncal Caracas (72%)
•	Cicloalameda y Bicicletas públicas
o	Número de cupos de cicloparqueaderos gestionados en infraestructura pública e infraestructura privada (100%)
o	Número de viajes en bicicletas públicas (376%)
o	Km construidos de cicloinfraestructura (41%) Meta ajustada
•	Flota eléctrica
o	Cantidad de buses eléctricos en operación (100%)
o	Número de rutas operadas por la Rolita (91%)
Ambiente:
•	Huertas
o	Número de huertas fortalecidas con suministro de semillas, insumos y/o herramientas (97%)
•	Acuerdos de conservación y PSA
o	Número de hectáreas con PSA implementados y estrategias de conservación suscritas (115%)
•	Siembras
o	Número de individuos vegetales sembrados (64%)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(156%)
•	Casas de justicia
o	Número de casas de justicia con ruta de atención integral para mujeres víctimas de violencia en funcionamiento (100%)
•	Cámaras de seguridad
o	Número de cámaras de seguridad instaladas (124%)
•	Frentes de seguridad
o	Frentes de seguridad activos (106%)
•	Policía Nacional
o	Número de policías nuevos para la ciudad (47%)
o	Redes de cuidado activas (102%)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(102%)
o	Número de festivales realizados (86%)
•	Infraestructura cultural
o	CEFE entregados (80%)
o	CEFE en construcción (58%)
•	Infraestructura recreacional
o	Parques entregados (57%)
o	Parques en mantenimiento (100%)
o	Parques en construcción (100%)
•	Cultura distrital
o	Número de actividades y muestras artísticas realizadas (93%)
o	Número de participantes a festivales, actividades y muestras artísticas (89%)
o	Estímulos, apoyos concertados e iniciativas ECL entregados por el sector cultural y creativo (94%)
Desde el DU se elaboró y compartió un modelo de base de datos2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158
Cultura	215
Desarrollo Económico	176
Educación	177
Gestión Pública	89
Gobierno	327
Hábitat	480
Hacienda	45
Integración Social	126
Jefatura Gabinete	31
Movilidad	829
Mujer	82
Planeación	186
Región Metropolitana	7
Salud	114
Seguridad	242
Total	3.284
•	A continuación, se relaciona la distribución por estado de las tareas registradas a la fecha:
Cerrada	2.749
Eliminada	200
En proceso	335
Total	3.284
</v>
          </cell>
          <cell r="IP16" t="str">
            <v/>
          </cell>
          <cell r="IQ16" t="str">
            <v/>
          </cell>
          <cell r="IR16" t="str">
            <v/>
          </cell>
          <cell r="IS16">
            <v>1</v>
          </cell>
          <cell r="IT16">
            <v>1</v>
          </cell>
          <cell r="IU16">
            <v>1</v>
          </cell>
          <cell r="IV16">
            <v>1</v>
          </cell>
          <cell r="IW16">
            <v>1</v>
          </cell>
          <cell r="IX16">
            <v>1</v>
          </cell>
          <cell r="IY16">
            <v>1</v>
          </cell>
          <cell r="IZ16">
            <v>1</v>
          </cell>
          <cell r="JA16">
            <v>1</v>
          </cell>
          <cell r="JB16">
            <v>0</v>
          </cell>
          <cell r="JC16">
            <v>0</v>
          </cell>
          <cell r="JD16">
            <v>0</v>
          </cell>
          <cell r="JE16">
            <v>0.74970000000000003</v>
          </cell>
          <cell r="JF16">
            <v>8.33</v>
          </cell>
          <cell r="JG16">
            <v>8.33</v>
          </cell>
          <cell r="JH16">
            <v>8.3300000000000018</v>
          </cell>
          <cell r="JI16">
            <v>8.3299999999999983</v>
          </cell>
          <cell r="JJ16">
            <v>8.3299999999999983</v>
          </cell>
          <cell r="JK16">
            <v>8.3299999999999983</v>
          </cell>
          <cell r="JL16">
            <v>8.3299999999999983</v>
          </cell>
          <cell r="JM16">
            <v>8.3300000000000054</v>
          </cell>
          <cell r="JN16">
            <v>8.3299999999999983</v>
          </cell>
          <cell r="JO16">
            <v>0</v>
          </cell>
          <cell r="JP16">
            <v>0</v>
          </cell>
          <cell r="JQ16">
            <v>0</v>
          </cell>
          <cell r="JR16">
            <v>74.97</v>
          </cell>
          <cell r="JS16">
            <v>8.33</v>
          </cell>
          <cell r="JT16">
            <v>16.66</v>
          </cell>
          <cell r="JU16">
            <v>24.990000000000002</v>
          </cell>
          <cell r="JV16">
            <v>33.32</v>
          </cell>
          <cell r="JW16">
            <v>41.65</v>
          </cell>
          <cell r="JX16">
            <v>49.98</v>
          </cell>
          <cell r="JY16">
            <v>58.309999999999995</v>
          </cell>
          <cell r="JZ16">
            <v>66.64</v>
          </cell>
          <cell r="KA16">
            <v>74.97</v>
          </cell>
          <cell r="KB16">
            <v>74.97</v>
          </cell>
          <cell r="KC16">
            <v>74.97</v>
          </cell>
          <cell r="KD16">
            <v>74.97</v>
          </cell>
          <cell r="KE16">
            <v>100</v>
          </cell>
          <cell r="KF16">
            <v>100</v>
          </cell>
          <cell r="KG16">
            <v>100</v>
          </cell>
          <cell r="KH16">
            <v>100</v>
          </cell>
          <cell r="KI16">
            <v>100</v>
          </cell>
          <cell r="KJ16">
            <v>100</v>
          </cell>
          <cell r="KK16">
            <v>100</v>
          </cell>
          <cell r="KL16">
            <v>100</v>
          </cell>
          <cell r="KM16">
            <v>100</v>
          </cell>
          <cell r="KN16" t="str">
            <v/>
          </cell>
          <cell r="KO16" t="str">
            <v/>
          </cell>
          <cell r="KP16" t="str">
            <v/>
          </cell>
          <cell r="KQ16">
            <v>100</v>
          </cell>
          <cell r="KR16">
            <v>100</v>
          </cell>
          <cell r="KS16">
            <v>100</v>
          </cell>
          <cell r="KT16">
            <v>100</v>
          </cell>
          <cell r="KU16">
            <v>100</v>
          </cell>
          <cell r="KV16">
            <v>100</v>
          </cell>
          <cell r="KW16">
            <v>100</v>
          </cell>
          <cell r="KX16">
            <v>100</v>
          </cell>
          <cell r="KY16">
            <v>100</v>
          </cell>
          <cell r="KZ16" t="str">
            <v/>
          </cell>
          <cell r="LA16" t="str">
            <v/>
          </cell>
          <cell r="LB16" t="str">
            <v/>
          </cell>
          <cell r="LC16">
            <v>100</v>
          </cell>
          <cell r="LD16" t="str">
            <v>7868_3</v>
          </cell>
          <cell r="LE16" t="str">
            <v>3. Fortalecer la gestión y desempeño  para generar valor público en nuestros grupos de interés.</v>
          </cell>
          <cell r="LF16">
            <v>100</v>
          </cell>
          <cell r="LG16">
            <v>67.484999999999999</v>
          </cell>
          <cell r="LH16" t="str">
            <v/>
          </cell>
          <cell r="LI16" t="str">
            <v/>
          </cell>
          <cell r="LJ16">
            <v>100</v>
          </cell>
          <cell r="LK16">
            <v>69.937222222222218</v>
          </cell>
          <cell r="LL16">
            <v>9110519000</v>
          </cell>
          <cell r="LM16">
            <v>8689229319</v>
          </cell>
          <cell r="LN16">
            <v>5444046646</v>
          </cell>
          <cell r="LO16">
            <v>691592795</v>
          </cell>
          <cell r="LP16">
            <v>691592795</v>
          </cell>
          <cell r="LQ16">
            <v>2.3323999999999998</v>
          </cell>
          <cell r="LR16">
            <v>2.3323999999999998</v>
          </cell>
          <cell r="LS16">
            <v>2.3323999999999998</v>
          </cell>
          <cell r="LT16">
            <v>2.3323999999999998</v>
          </cell>
          <cell r="LU16">
            <v>2.3323999999999998</v>
          </cell>
          <cell r="LV16">
            <v>2.3323999999999998</v>
          </cell>
          <cell r="LW16">
            <v>2.3323999999999998</v>
          </cell>
          <cell r="LX16">
            <v>2.3323999999999998</v>
          </cell>
          <cell r="LY16">
            <v>2.3323999999999998</v>
          </cell>
          <cell r="LZ16" t="str">
            <v/>
          </cell>
          <cell r="MA16" t="str">
            <v/>
          </cell>
          <cell r="MB16" t="str">
            <v/>
          </cell>
          <cell r="MC16">
            <v>20.991599999999998</v>
          </cell>
          <cell r="MD16">
            <v>20.991599999999998</v>
          </cell>
          <cell r="ME16">
            <v>20.991599999999998</v>
          </cell>
          <cell r="MF16" t="str">
            <v>Oportuno: Se radica en los tiempos establecidos por la Oficina Asesora de Planeación - OAP</v>
          </cell>
          <cell r="MG16" t="str">
            <v>Oportuno: Se radica en los tiempos establecidos por la Oficina Asesora de Planeación - OAP</v>
          </cell>
          <cell r="MH16" t="str">
            <v>Oportuno: Se radica en los tiempos establecidos por la Oficina Asesora de Planeación - OAP</v>
          </cell>
          <cell r="MI16" t="str">
            <v>Oportuno: Se radica en los tiempos establecidos por la Oficina Asesora de Planeación - OAP</v>
          </cell>
          <cell r="MJ16" t="str">
            <v>Oportuno: Se radica en los tiempos establecidos por la Oficina Asesora de Planeación - OAP</v>
          </cell>
          <cell r="MK16" t="str">
            <v>Oportuno: Se radica en los tiempos establecidos por la Oficina Asesora de Planeación - OAP</v>
          </cell>
          <cell r="ML16" t="str">
            <v>Oportuno: Se radica en los tiempos establecidos por la Oficina Asesora de Planeación - OAP</v>
          </cell>
          <cell r="MM16" t="str">
            <v>Oportuno: Se radica en los tiempos establecidos por la Oficina Asesora de Planeación - OAP</v>
          </cell>
          <cell r="MN16">
            <v>0</v>
          </cell>
          <cell r="MO16">
            <v>0</v>
          </cell>
          <cell r="MP16">
            <v>0</v>
          </cell>
          <cell r="MQ16">
            <v>0</v>
          </cell>
          <cell r="MR1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16" t="str">
            <v>Coherente: La información de avance de la magnitud, consignada en el reporte del periodo, concuerda con la programación realizada, con la información cualitativa presentada, con las actividades establecidas (si aplica) y con los soportes presentados. Esta</v>
          </cell>
          <cell r="MT16" t="str">
            <v>Coherente: La información de avance de la magnitud, consignada en el reporte del periodo, concuerda con la programación realizada, con la información cualitativa presentada, con las actividades establecidas (si aplica) y con los soportes presentados. Esta</v>
          </cell>
          <cell r="MU1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V16" t="str">
            <v>Coherente: La información de avance de la magnitud, consignada en el reporte del periodo, concuerda con la programación realizada, con la información cualitativa presentada, con las actividades establecidas (si aplica) y con los soportes presentados. Esta</v>
          </cell>
          <cell r="MW16" t="str">
            <v>Coherente: La información de avance de la magnitud, consignada en el reporte del periodo, concuerda con la programación realizada, con la información cualitativa presentada, con las actividades establecidas (si aplica) y con los soportes presentados. Esta</v>
          </cell>
          <cell r="MX16" t="str">
            <v>Coherente: La información de avance de la magnitud, consignada en el reporte del periodo, concuerda con la programación realizada, con la información cualitativa presentada, con las actividades establecidas (si aplica) y con los soportes presentados. Esta</v>
          </cell>
          <cell r="MY16" t="str">
            <v>Coherente: La información de avance de la magnitud, consignada en el reporte del periodo, concuerda con la programación realizada, con la información cualitativa presentada, con las actividades establecidas (si aplica) y con los soportes presentados. Esta</v>
          </cell>
          <cell r="MZ16">
            <v>0</v>
          </cell>
          <cell r="NA16">
            <v>0</v>
          </cell>
          <cell r="NB16">
            <v>0</v>
          </cell>
          <cell r="NC16">
            <v>0</v>
          </cell>
          <cell r="ND16">
            <v>100</v>
          </cell>
          <cell r="NE16">
            <v>100</v>
          </cell>
          <cell r="NF16">
            <v>100</v>
          </cell>
          <cell r="NG16">
            <v>100</v>
          </cell>
          <cell r="NH16">
            <v>100</v>
          </cell>
          <cell r="NI16">
            <v>100</v>
          </cell>
          <cell r="NJ16">
            <v>100</v>
          </cell>
          <cell r="NK16">
            <v>100</v>
          </cell>
          <cell r="NL16">
            <v>100</v>
          </cell>
          <cell r="NM16" t="str">
            <v/>
          </cell>
          <cell r="NN16" t="str">
            <v/>
          </cell>
          <cell r="NO16" t="str">
            <v/>
          </cell>
          <cell r="NP16" t="str">
            <v>El presupuesto se encuentra de acuerdo a las herramientas oficiales y su ejecucición es acorde a lo programado</v>
          </cell>
          <cell r="NQ16" t="str">
            <v>El presupuesto se encuentra de acuerdo a las herramientas oficiales y su ejecucición es acorde a lo programado</v>
          </cell>
          <cell r="NR16" t="str">
            <v>El presupuesto se encuentra de acuerdo a las herramientas oficiales y su ejecucición es acorde a lo programado</v>
          </cell>
          <cell r="NS16" t="str">
            <v>El presupuesto se encuentra de acuerdo a las herramientas oficiales y su ejecucición es acorde a lo programado</v>
          </cell>
          <cell r="NT16" t="str">
            <v>El presupuesto se encuentra de acuerdo a las herramientas oficiales y su ejecucición es acorde a lo programado</v>
          </cell>
          <cell r="NU16" t="str">
            <v>El presupuesto se encuentra de acuerdo a las herramientas oficiales y su ejecucición es acorde a lo programado</v>
          </cell>
          <cell r="NV16" t="str">
            <v>El presupuesto se encuentra de acuerdo a las herramientas oficiales y su ejecucición es acorde a lo programado</v>
          </cell>
          <cell r="NW16" t="str">
            <v>El presupuesto se encuentra de acuerdo a las herramientas oficiales y su ejecucición es acorde a lo programado</v>
          </cell>
          <cell r="NX16">
            <v>0</v>
          </cell>
          <cell r="NY16">
            <v>0</v>
          </cell>
          <cell r="NZ16">
            <v>0</v>
          </cell>
          <cell r="OA16">
            <v>0</v>
          </cell>
          <cell r="OB16" t="str">
            <v>La meta no presenta dificultades identificadas</v>
          </cell>
          <cell r="OC16" t="str">
            <v>La meta no presenta dificultades identificadas</v>
          </cell>
          <cell r="OD16" t="str">
            <v>La meta no presenta dificultades identificadas</v>
          </cell>
          <cell r="OE16" t="str">
            <v>La meta no presenta dificultades identificadas</v>
          </cell>
          <cell r="OF16" t="str">
            <v>La meta no presenta dificultades identificadas</v>
          </cell>
          <cell r="OG16" t="str">
            <v>La meta no presenta dificultades identificadas</v>
          </cell>
          <cell r="OH16" t="str">
            <v>La meta no presenta dificultades identificadas</v>
          </cell>
          <cell r="OI16" t="str">
            <v>La meta no presenta dificultades identificadas</v>
          </cell>
          <cell r="OJ16">
            <v>0</v>
          </cell>
          <cell r="OK16">
            <v>0</v>
          </cell>
          <cell r="OL16">
            <v>0</v>
          </cell>
          <cell r="OM16">
            <v>0</v>
          </cell>
          <cell r="OP16" t="str">
            <v>PD27</v>
          </cell>
          <cell r="OQ16">
            <v>20.991599999999998</v>
          </cell>
          <cell r="OR16">
            <v>0</v>
          </cell>
          <cell r="OS16">
            <v>0</v>
          </cell>
          <cell r="OT16">
            <v>0</v>
          </cell>
          <cell r="OU16">
            <v>0</v>
          </cell>
          <cell r="OV16">
            <v>0</v>
          </cell>
          <cell r="OW16">
            <v>132173</v>
          </cell>
          <cell r="OX16">
            <v>132173</v>
          </cell>
          <cell r="OY16">
            <v>132173</v>
          </cell>
          <cell r="OZ16">
            <v>132173</v>
          </cell>
          <cell r="PA16">
            <v>0</v>
          </cell>
          <cell r="PB16">
            <v>0</v>
          </cell>
          <cell r="PC16">
            <v>0</v>
          </cell>
          <cell r="PD16">
            <v>132173</v>
          </cell>
          <cell r="PE16">
            <v>362104110</v>
          </cell>
          <cell r="PF16">
            <v>362104110</v>
          </cell>
          <cell r="PG16">
            <v>362104110</v>
          </cell>
          <cell r="PH16">
            <v>362104110</v>
          </cell>
          <cell r="PI16">
            <v>362104110</v>
          </cell>
          <cell r="PJ16">
            <v>361971937</v>
          </cell>
          <cell r="PK16">
            <v>361971937</v>
          </cell>
          <cell r="PL16">
            <v>361971937</v>
          </cell>
          <cell r="PM16">
            <v>361971937</v>
          </cell>
          <cell r="PN16">
            <v>0</v>
          </cell>
          <cell r="PO16">
            <v>0</v>
          </cell>
          <cell r="PP16">
            <v>0</v>
          </cell>
          <cell r="PQ16">
            <v>361971937</v>
          </cell>
          <cell r="PR16">
            <v>752590</v>
          </cell>
          <cell r="PS16">
            <v>690840205</v>
          </cell>
          <cell r="PT16" t="str">
            <v>Meta Proyecto de Inversión</v>
          </cell>
        </row>
        <row r="17">
          <cell r="A17" t="str">
            <v>PD28</v>
          </cell>
          <cell r="B17">
            <v>7868</v>
          </cell>
          <cell r="C17" t="str">
            <v>7868_9</v>
          </cell>
          <cell r="D17">
            <v>2020110010191</v>
          </cell>
          <cell r="E17" t="str">
            <v>Un nuevo contrato social y ambiental para la Bogotá del siglo XXI</v>
          </cell>
          <cell r="F17" t="str">
            <v>5. Construir Bogotá región con gobierno abierto, transparente y ciudadanía consciente.</v>
          </cell>
          <cell r="G17" t="str">
            <v>56. Gestión Pública Efectiva</v>
          </cell>
          <cell r="H17" t="str">
            <v xml:space="preserve">Fortalecer las capacidades institucionales para una Gestión pública efectiva y articulada, orientada a la generación de valor público para los grupos de interés. </v>
          </cell>
          <cell r="I17" t="str">
            <v>3. Fortalecer la gestión y desempeño  para generar valor público en nuestros grupos de interés.</v>
          </cell>
          <cell r="J17" t="str">
            <v>Desarrollo Institucional para una Gestión Pública Eficiente</v>
          </cell>
          <cell r="K17" t="str">
            <v>Subsecretaría Distrital de Fortalecimiento Institucional</v>
          </cell>
          <cell r="L17" t="str">
            <v>Gloria Patricia Rincón Mazo</v>
          </cell>
          <cell r="M17" t="str">
            <v>Subsecretaria Distrital de Fortalecimiento Institucional</v>
          </cell>
          <cell r="N17" t="str">
            <v>Dirección Distrital de Desarrollo Institucional</v>
          </cell>
          <cell r="O17" t="str">
            <v>John Freedy Molano Díaz</v>
          </cell>
          <cell r="P17" t="str">
            <v>Director Distrital de Desarrollo Institucional</v>
          </cell>
          <cell r="Q17" t="str">
            <v>Ivette Liliana Camargo López</v>
          </cell>
          <cell r="R17" t="str">
            <v>Eliana Pedraza</v>
          </cell>
          <cell r="S17" t="str">
            <v>9. Realizar 100 porciento del documento del estudio técnico para la modernización administrativa del Distrito Capital</v>
          </cell>
          <cell r="T17" t="str">
            <v>Realizar 100 porciento del documento del estudio técnico para la modernización administrativa del Distrito Capital</v>
          </cell>
          <cell r="AC17" t="str">
            <v>9. Realizar 100 porciento del documento del estudio técnico para la modernización administrativa del Distrito Capital</v>
          </cell>
          <cell r="AG17" t="str">
            <v>16. Paz, justicia e instituciones sólidas</v>
          </cell>
          <cell r="AH17" t="str">
            <v>16.6 Crear a todos los niveles instituciones eficaces y transparentes que rindan cuentas.</v>
          </cell>
          <cell r="AI17" t="str">
            <v xml:space="preserve">PD_Meta Proyecto: 9. Realizar 100 porciento del documento del estudio técnico para la modernización administrativa del Distrito Capital; PD_Objetivo de Desarrollo Sostenible: 16. Paz, justicia e instituciones sólidas; PD_Código y denominación Meta ODS: 16.6 Crear a todos los niveles instituciones eficaces y transparentes que rindan cuentas.; </v>
          </cell>
          <cell r="AJ17" t="str">
            <v xml:space="preserve">Este indicador se encuentra programado a partir del año 2022. </v>
          </cell>
          <cell r="AK17">
            <v>44055</v>
          </cell>
          <cell r="AL17">
            <v>1</v>
          </cell>
          <cell r="AM17">
            <v>2023</v>
          </cell>
          <cell r="AN17" t="str">
            <v>El indicador permite medir el avance en la elaboración de la propuesta del estudio técnico de modernización distrital en el marco del artículo 154 "Estudio Técnico de la estructuración administrativa del Distrito" del plan Distrital de Desarrollo</v>
          </cell>
          <cell r="AO17" t="str">
            <v>Documentar y soportar un cambio institucional que optimice de forma técnica la estructura administrativa del Distrito para impactar sustancialmente su gestión y desempeño, así como el fortalecimiento y consolidación de la institucionalidad pública como agente directo del mejoramiento de las condiciones de vida de los ciudadanos que día a día demandan mayores y mejores servicios</v>
          </cell>
          <cell r="AP17">
            <v>2020</v>
          </cell>
          <cell r="AQ17">
            <v>2024</v>
          </cell>
          <cell r="AR17" t="str">
            <v>Creciente</v>
          </cell>
          <cell r="AS17" t="str">
            <v>Eficacia</v>
          </cell>
          <cell r="AT17" t="str">
            <v>Porcentaje</v>
          </cell>
          <cell r="AU17" t="str">
            <v>Gestión</v>
          </cell>
          <cell r="AV17">
            <v>2020</v>
          </cell>
          <cell r="AW17">
            <v>0</v>
          </cell>
          <cell r="AX17" t="str">
            <v>N/D</v>
          </cell>
          <cell r="AY17">
            <v>1</v>
          </cell>
          <cell r="AZ17">
            <v>0</v>
          </cell>
          <cell r="BA17">
            <v>0</v>
          </cell>
          <cell r="BB17" t="str">
            <v>La medición del indicador se da de acuerdo con el avance de las actividades programadas en el formato de "Programación y seguimiento a metas e indicadores del plan de desarrollo" definida en la elaboración del documento del estudio técnico para la modernización administrativa del Distrito Capital</v>
          </cell>
          <cell r="BC17" t="str">
            <v>(Sumatoria de porcentaje ejecutado de las actividades para la elaboración del documento del estudio técnicos para la modernización administrativa del Distrito Capital / porcentaje programado de las actividades para la elaboración del documento del estudio técnicos para la modernización administrativa del Distrito Capital para la vigencia) *porcentaje de la meta programada para la vigencia + porcentaje ejecutado vigencia anterior.</v>
          </cell>
          <cell r="BD17" t="str">
            <v>porcentaje ejecutado de las actividades para la elaboración del documento del estudio técnico para la modernización administrativa del Distrito Capital</v>
          </cell>
          <cell r="BE17" t="str">
            <v>porcentaje programado de las actividades para la elaboración del documento del estudio técnico para la modernización administrativa del Distrito Capital</v>
          </cell>
          <cell r="BF17" t="str">
            <v>Soportes reportados en el formato 1006 "Programación y seguimiento a metas e indicadores del plan de desarrollo" para la vigencia</v>
          </cell>
          <cell r="BG17">
            <v>3</v>
          </cell>
          <cell r="BH17">
            <v>45212</v>
          </cell>
          <cell r="BI17"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17" t="str">
            <v>Plan de acción - proyectos de inversión (actividades)</v>
          </cell>
          <cell r="BK17">
            <v>100</v>
          </cell>
          <cell r="BL17">
            <v>0</v>
          </cell>
          <cell r="BM17">
            <v>0</v>
          </cell>
          <cell r="BN17">
            <v>20</v>
          </cell>
          <cell r="BO17">
            <v>100</v>
          </cell>
          <cell r="BP17">
            <v>0</v>
          </cell>
          <cell r="BQ17">
            <v>410828562</v>
          </cell>
          <cell r="BR17">
            <v>0</v>
          </cell>
          <cell r="BS17">
            <v>0</v>
          </cell>
          <cell r="BT17">
            <v>410828562</v>
          </cell>
          <cell r="BU17">
            <v>0</v>
          </cell>
          <cell r="BV17">
            <v>0</v>
          </cell>
          <cell r="BW17">
            <v>0</v>
          </cell>
          <cell r="BX17">
            <v>0</v>
          </cell>
          <cell r="BY17">
            <v>60</v>
          </cell>
          <cell r="BZ17">
            <v>100</v>
          </cell>
          <cell r="CA17">
            <v>0</v>
          </cell>
          <cell r="CB17">
            <v>20</v>
          </cell>
          <cell r="CC17">
            <v>80</v>
          </cell>
          <cell r="CD17">
            <v>0</v>
          </cell>
          <cell r="CE17">
            <v>0</v>
          </cell>
          <cell r="CF17">
            <v>0</v>
          </cell>
          <cell r="CG17">
            <v>0</v>
          </cell>
          <cell r="CH17">
            <v>410828562</v>
          </cell>
          <cell r="CI17">
            <v>187348294</v>
          </cell>
          <cell r="CJ17">
            <v>0</v>
          </cell>
          <cell r="CK17">
            <v>0</v>
          </cell>
          <cell r="CL17">
            <v>20</v>
          </cell>
          <cell r="CM17">
            <v>84</v>
          </cell>
          <cell r="CN17" t="str">
            <v>Suma</v>
          </cell>
          <cell r="CO17">
            <v>0</v>
          </cell>
          <cell r="CP17">
            <v>0</v>
          </cell>
          <cell r="CQ17">
            <v>40</v>
          </cell>
          <cell r="CR17">
            <v>24</v>
          </cell>
          <cell r="CS17">
            <v>0</v>
          </cell>
          <cell r="CT17">
            <v>0</v>
          </cell>
          <cell r="CU17">
            <v>0</v>
          </cell>
          <cell r="CV17">
            <v>0</v>
          </cell>
          <cell r="CW17">
            <v>0</v>
          </cell>
          <cell r="CX17">
            <v>16</v>
          </cell>
          <cell r="CY17">
            <v>0</v>
          </cell>
          <cell r="CZ17">
            <v>0</v>
          </cell>
          <cell r="DA17">
            <v>100</v>
          </cell>
          <cell r="DB17">
            <v>84</v>
          </cell>
          <cell r="DC17">
            <v>64</v>
          </cell>
          <cell r="DD17">
            <v>64</v>
          </cell>
          <cell r="DE17">
            <v>0</v>
          </cell>
          <cell r="DF17">
            <v>0</v>
          </cell>
          <cell r="DG17">
            <v>50</v>
          </cell>
          <cell r="DH17">
            <v>30</v>
          </cell>
          <cell r="DI17">
            <v>0</v>
          </cell>
          <cell r="DJ17">
            <v>0</v>
          </cell>
          <cell r="DK17">
            <v>0</v>
          </cell>
          <cell r="DL17">
            <v>0</v>
          </cell>
          <cell r="DM17">
            <v>0</v>
          </cell>
          <cell r="DN17">
            <v>20</v>
          </cell>
          <cell r="DO17">
            <v>0</v>
          </cell>
          <cell r="DP17">
            <v>0</v>
          </cell>
          <cell r="DQ17">
            <v>100</v>
          </cell>
          <cell r="DR17">
            <v>0</v>
          </cell>
          <cell r="DS17">
            <v>0</v>
          </cell>
          <cell r="DT17">
            <v>50</v>
          </cell>
          <cell r="DU17">
            <v>30</v>
          </cell>
          <cell r="DV17">
            <v>0</v>
          </cell>
          <cell r="DW17">
            <v>0</v>
          </cell>
          <cell r="DX17">
            <v>0</v>
          </cell>
          <cell r="DY17">
            <v>0</v>
          </cell>
          <cell r="DZ17">
            <v>0</v>
          </cell>
          <cell r="EA17">
            <v>0</v>
          </cell>
          <cell r="EB17">
            <v>0</v>
          </cell>
          <cell r="EC17">
            <v>0</v>
          </cell>
          <cell r="ED17">
            <v>80</v>
          </cell>
          <cell r="EE17">
            <v>80</v>
          </cell>
          <cell r="EF17">
            <v>0</v>
          </cell>
          <cell r="EG17">
            <v>0</v>
          </cell>
          <cell r="EH17" t="str">
            <v>Informe estudio de modernización</v>
          </cell>
          <cell r="EI17" t="str">
            <v>Informe estudio de modernización</v>
          </cell>
          <cell r="EJ17">
            <v>0</v>
          </cell>
          <cell r="EK17">
            <v>0</v>
          </cell>
          <cell r="EL17">
            <v>0</v>
          </cell>
          <cell r="EM17">
            <v>0</v>
          </cell>
          <cell r="EN17">
            <v>0</v>
          </cell>
          <cell r="EO17" t="str">
            <v>Documento estudio de modernización versión final</v>
          </cell>
          <cell r="EP17">
            <v>0</v>
          </cell>
          <cell r="EQ17">
            <v>0</v>
          </cell>
          <cell r="ER17">
            <v>0</v>
          </cell>
          <cell r="ES17">
            <v>0</v>
          </cell>
          <cell r="ET17" t="str">
            <v>Informe estudio de modernización</v>
          </cell>
          <cell r="EU17" t="str">
            <v>Informe estudio de modernización</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223480268</v>
          </cell>
          <cell r="HE17">
            <v>223480268</v>
          </cell>
          <cell r="HF17">
            <v>223480268</v>
          </cell>
          <cell r="HG17">
            <v>223480268</v>
          </cell>
          <cell r="HH17">
            <v>223480268</v>
          </cell>
          <cell r="HI17">
            <v>223480268</v>
          </cell>
          <cell r="HJ17">
            <v>223480268</v>
          </cell>
          <cell r="HK17">
            <v>223480268</v>
          </cell>
          <cell r="HL17">
            <v>223480268</v>
          </cell>
          <cell r="HM17">
            <v>0</v>
          </cell>
          <cell r="HN17">
            <v>0</v>
          </cell>
          <cell r="HO17">
            <v>0</v>
          </cell>
          <cell r="HP17">
            <v>223480268</v>
          </cell>
          <cell r="HQ17">
            <v>0</v>
          </cell>
          <cell r="HR17">
            <v>70539477</v>
          </cell>
          <cell r="HS17">
            <v>141078954</v>
          </cell>
          <cell r="HT17">
            <v>211618431</v>
          </cell>
          <cell r="HU17">
            <v>222859851</v>
          </cell>
          <cell r="HV17">
            <v>222859851</v>
          </cell>
          <cell r="HW17">
            <v>222859851</v>
          </cell>
          <cell r="HX17">
            <v>222859851</v>
          </cell>
          <cell r="HY17">
            <v>222859851</v>
          </cell>
          <cell r="HZ17">
            <v>0</v>
          </cell>
          <cell r="IA17">
            <v>0</v>
          </cell>
          <cell r="IB17">
            <v>0</v>
          </cell>
          <cell r="IC17">
            <v>222859851</v>
          </cell>
          <cell r="ID17" t="str">
            <v>En el marco del plan de desarrollo un nuevo contrato social y ambiental para la Bogotá del siglo XXI, en cumplimiento de la meta 9. “Realizar 100 porciento del documento del estudio técnico para la modernización administrativa del Distrito Capital”, se efectuaron las siguientes acciones:
•	Se realizaron 8 grupos focales: 2 para el sector Educación, 2 para el sector Integración Social, Sector Seguridad, Convivencia y Justicia, Sector Hábitat, Sector Salud, Sector Localidades y una mesa de dialogo con el equipo de Gobierno Abierto.
•	Se elaboraron documentos de análisis de los indicadores distritales de los sectores priorizados: Integración Social, Seguridad, Convivencia y Justicia, Educación, Hábitat e Integración Social.
•	Se realizaron los documentos de análisis de los sectores de Educación, Seguridad, Convivencia y Justicia, Hábitat, Integración Social y Salud.
•	Se elaboró documento de análisis de los factores transversales y de los aspectos institucionales y jurídicos.
•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	Se realizaron reuniones de socialización del documento con los sectores de Educación, Seguridad, Convivencia y Justicia, Hábitat, Movilidad y Salud, a fin de recibir comentarios y generar mejoras en el documento.</v>
          </cell>
          <cell r="IE17" t="str">
            <v/>
          </cell>
          <cell r="IF17" t="str">
            <v/>
          </cell>
          <cell r="IG17" t="str">
            <v xml:space="preserve">Se realizaron los grupos focales de los sectores de Salud y Hábitat, y se realizaron grupos focales de profundización para los sectores de Integración Social, Seguridad, Convivencia y Justicia y Educación.
Así mismo, se avanzo en el análisis de los indicadores para los sectores de Educación y Hábitat, e igualmente, se avanzo en los documentos de caracterización de los sectores de Educación y Seguridad, Convivencia y Justicia.
Y se avanzo en el documento de análisis de factores transversales.
</v>
          </cell>
          <cell r="IH17" t="str">
            <v xml:space="preserve">Se realizó  grupo focal de profundización con el sector de Educación y grupo focal con Alcaldías Locales, mas una mesa de diálogo con el equipo de Gobierno Abierto para el tema del Sistema de Gobernanza para el POT. 
Así mismo, se adelanto el análisis de los indicadores para el sector de Integración Social; e igualmente, se avanzó en la consolidación del documento borrador del estudio de modernización.
</v>
          </cell>
          <cell r="II17" t="str">
            <v xml:space="preserve">En cumplimiento de la meta 9. Realizar 100 porciento del documento del estudio técnico para la modernización administrativa del Distrito Capital, se efectuaron las siguientes acciones:
Se realizaron 8 grupos focales: 2 para el sector Educación, 2 para el sector Integración Social, Sector Seguridad, Convivencia y Justicia, Sector Hábitat, Sector Salud, Sector Localidades y una mesa de dialogo con el equipo de Gobierno Abierto.
Se elaboraron documentos de análisis de los indicadores distritales de los sectores priorizados: Integración Social, Seguridad, Convivencia y Justicia, Educación, Hábitat e Integración Social.
Se realizaron los documentos de análisis de los sectores de Educación, Seguridad, Convivencia y Justicia, Hábitat, Integración Social y Salud.
Se elaboró documento de análisis de los factores transversales y de los aspectos institucionales y jurídicos.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Se realizó presentación de resultados ante la Subsecretaria Distrital de Fortalecimiento Institucional el día 29 de marzo y el día 30 de marzo ante la Secretaria General, para su aprobación.
</v>
          </cell>
          <cell r="IJ17" t="str">
            <v xml:space="preserve">Meta 9. Realizar 100 porciento del documento del estudio técnico para la modernización administrativa del Distrito Capital
El documento final ya fue recibido, sin embargo en el mes de abril  se realizaron ajustes a la versión final del documento.
</v>
          </cell>
          <cell r="IK17" t="str">
            <v/>
          </cell>
          <cell r="IL17" t="str">
            <v/>
          </cell>
          <cell r="IM17" t="str">
            <v>Meta 9. Realizar 100 porciento del documento del estudio técnico para la modernización administrativa del Distrito Capital
*Se realizaron ajustes de estilo al documento consolidado "Estudio Técnico de la Estructuración Administrativa del Distrito Capital"
*Se incorporó al documento el Anexo 1: Análisis de indicadores asociados a la gestión púbica en el ámbito del Distrito y los sectores priorizados
*Se realizó socialización del documento con los sectores de Educación, Seguridad, Convivencia y Justicia, Hábitat, Movilidad y Salud a fin de recibir mejoras en el documento.</v>
          </cell>
          <cell r="IN17" t="str">
            <v>Se revisaron los comentarios realizados por los sectores, los cuales fueron incorporados al documento.</v>
          </cell>
          <cell r="IO17" t="str">
            <v>Se esta revisando documento por parte de la alta dirección de la Secretaría General, para justes finales, a la par se esta elaborando inform ejecutivo del estudio y la repectiva presentación.</v>
          </cell>
          <cell r="IP17" t="str">
            <v/>
          </cell>
          <cell r="IQ17" t="str">
            <v/>
          </cell>
          <cell r="IR17" t="str">
            <v/>
          </cell>
          <cell r="IS17">
            <v>0</v>
          </cell>
          <cell r="IT17">
            <v>0</v>
          </cell>
          <cell r="IU17">
            <v>1</v>
          </cell>
          <cell r="IV17">
            <v>1</v>
          </cell>
          <cell r="IW17">
            <v>0</v>
          </cell>
          <cell r="IX17">
            <v>0</v>
          </cell>
          <cell r="IY17">
            <v>0</v>
          </cell>
          <cell r="IZ17">
            <v>0</v>
          </cell>
          <cell r="JA17">
            <v>0</v>
          </cell>
          <cell r="JB17">
            <v>0</v>
          </cell>
          <cell r="JC17">
            <v>0</v>
          </cell>
          <cell r="JD17">
            <v>0</v>
          </cell>
          <cell r="JE17">
            <v>0.8</v>
          </cell>
          <cell r="JF17">
            <v>0</v>
          </cell>
          <cell r="JG17">
            <v>0</v>
          </cell>
          <cell r="JH17">
            <v>50</v>
          </cell>
          <cell r="JI17">
            <v>30</v>
          </cell>
          <cell r="JJ17">
            <v>0</v>
          </cell>
          <cell r="JK17">
            <v>0</v>
          </cell>
          <cell r="JL17">
            <v>0</v>
          </cell>
          <cell r="JM17">
            <v>0</v>
          </cell>
          <cell r="JN17">
            <v>0</v>
          </cell>
          <cell r="JO17">
            <v>0</v>
          </cell>
          <cell r="JP17">
            <v>0</v>
          </cell>
          <cell r="JQ17">
            <v>0</v>
          </cell>
          <cell r="JR17">
            <v>80</v>
          </cell>
          <cell r="JS17">
            <v>0</v>
          </cell>
          <cell r="JT17">
            <v>0</v>
          </cell>
          <cell r="JU17">
            <v>50</v>
          </cell>
          <cell r="JV17">
            <v>80</v>
          </cell>
          <cell r="JW17">
            <v>80</v>
          </cell>
          <cell r="JX17">
            <v>80</v>
          </cell>
          <cell r="JY17">
            <v>80</v>
          </cell>
          <cell r="JZ17">
            <v>80</v>
          </cell>
          <cell r="KA17">
            <v>80</v>
          </cell>
          <cell r="KB17">
            <v>80</v>
          </cell>
          <cell r="KC17">
            <v>80</v>
          </cell>
          <cell r="KD17">
            <v>80</v>
          </cell>
          <cell r="KE17" t="str">
            <v>No Programó</v>
          </cell>
          <cell r="KF17" t="str">
            <v/>
          </cell>
          <cell r="KG17">
            <v>100</v>
          </cell>
          <cell r="KH17">
            <v>100</v>
          </cell>
          <cell r="KI17" t="str">
            <v/>
          </cell>
          <cell r="KJ17" t="str">
            <v/>
          </cell>
          <cell r="KK17" t="str">
            <v/>
          </cell>
          <cell r="KL17" t="str">
            <v/>
          </cell>
          <cell r="KM17" t="str">
            <v/>
          </cell>
          <cell r="KN17" t="str">
            <v/>
          </cell>
          <cell r="KO17" t="str">
            <v/>
          </cell>
          <cell r="KP17" t="str">
            <v/>
          </cell>
          <cell r="KQ17" t="str">
            <v>No Programó</v>
          </cell>
          <cell r="KR17" t="str">
            <v>No Programó</v>
          </cell>
          <cell r="KS17">
            <v>100</v>
          </cell>
          <cell r="KT17">
            <v>100</v>
          </cell>
          <cell r="KU17">
            <v>100</v>
          </cell>
          <cell r="KV17">
            <v>100</v>
          </cell>
          <cell r="KW17">
            <v>100</v>
          </cell>
          <cell r="KX17">
            <v>100</v>
          </cell>
          <cell r="KY17">
            <v>100</v>
          </cell>
          <cell r="KZ17" t="str">
            <v/>
          </cell>
          <cell r="LA17" t="str">
            <v/>
          </cell>
          <cell r="LB17" t="str">
            <v/>
          </cell>
          <cell r="LC17">
            <v>100</v>
          </cell>
          <cell r="LD17" t="str">
            <v>7868_3</v>
          </cell>
          <cell r="LE17" t="str">
            <v>3. Fortalecer la gestión y desempeño  para generar valor público en nuestros grupos de interés.</v>
          </cell>
          <cell r="LF17">
            <v>100</v>
          </cell>
          <cell r="LG17">
            <v>67.484999999999999</v>
          </cell>
          <cell r="LH17" t="str">
            <v/>
          </cell>
          <cell r="LI17" t="str">
            <v/>
          </cell>
          <cell r="LJ17">
            <v>100</v>
          </cell>
          <cell r="LK17">
            <v>69.937222222222218</v>
          </cell>
          <cell r="LL17">
            <v>9110519000</v>
          </cell>
          <cell r="LM17">
            <v>8689229319</v>
          </cell>
          <cell r="LN17">
            <v>5444046646</v>
          </cell>
          <cell r="LO17">
            <v>691592795</v>
          </cell>
          <cell r="LP17">
            <v>691592795</v>
          </cell>
          <cell r="LQ17" t="str">
            <v>No Programó</v>
          </cell>
          <cell r="LR17" t="str">
            <v>No Programó</v>
          </cell>
          <cell r="LS17">
            <v>40</v>
          </cell>
          <cell r="LT17">
            <v>24</v>
          </cell>
          <cell r="LU17">
            <v>0</v>
          </cell>
          <cell r="LV17">
            <v>0</v>
          </cell>
          <cell r="LW17">
            <v>0</v>
          </cell>
          <cell r="LX17">
            <v>0</v>
          </cell>
          <cell r="LY17">
            <v>0</v>
          </cell>
          <cell r="LZ17" t="str">
            <v/>
          </cell>
          <cell r="MA17" t="str">
            <v/>
          </cell>
          <cell r="MB17" t="str">
            <v/>
          </cell>
          <cell r="MC17">
            <v>64</v>
          </cell>
          <cell r="MD17">
            <v>64</v>
          </cell>
          <cell r="ME17">
            <v>84</v>
          </cell>
          <cell r="MF17" t="str">
            <v>No aplica</v>
          </cell>
          <cell r="MG17" t="str">
            <v>No aplica</v>
          </cell>
          <cell r="MH17" t="str">
            <v>Oportuno: Se radica en los tiempos establecidos por la Oficina Asesora de Planeación - OAP</v>
          </cell>
          <cell r="MI17" t="str">
            <v>Oportuno: Se radica en los tiempos establecidos por la Oficina Asesora de Planeación - OAP</v>
          </cell>
          <cell r="MJ17" t="str">
            <v>Oportuno: Se radica en los tiempos establecidos por la Oficina Asesora de Planeación - OAP</v>
          </cell>
          <cell r="MK17" t="str">
            <v>Oportuno: Se radica en los tiempos establecidos por la Oficina Asesora de Planeación - OAP</v>
          </cell>
          <cell r="ML17" t="str">
            <v>Oportuno: Se radica en los tiempos establecidos por la Oficina Asesora de Planeación - OAP</v>
          </cell>
          <cell r="MM17" t="str">
            <v>Oportuno: Se radica en los tiempos establecidos por la Oficina Asesora de Planeación - OAP</v>
          </cell>
          <cell r="MN17">
            <v>0</v>
          </cell>
          <cell r="MO17">
            <v>0</v>
          </cell>
          <cell r="MP17">
            <v>0</v>
          </cell>
          <cell r="MQ17">
            <v>0</v>
          </cell>
          <cell r="MR17" t="str">
            <v>No aplica</v>
          </cell>
          <cell r="MS17" t="str">
            <v>No aplica</v>
          </cell>
          <cell r="MT17" t="str">
            <v>Coherente: La información de avance de la magnitud, consignada en el reporte del periodo, concuerda con la programación realizada, con la información cualitativa presentada, con las actividades establecidas (si aplica) y con los soportes presentados. Esta</v>
          </cell>
          <cell r="MU1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V17" t="str">
            <v>No aplica</v>
          </cell>
          <cell r="MW17" t="str">
            <v>No aplica</v>
          </cell>
          <cell r="MX17" t="str">
            <v>Oportunidad de mejora: La información de avance de la magnitud consignada en el reporte del periodo, respecto a la programación realizada, la información cualitativa presentada, las actividades establecidas (si aplica) y los soportes presentados, presenta</v>
          </cell>
          <cell r="MY17" t="str">
            <v>Oportunidad de mejora: La información de avance de la magnitud consignada en el reporte del periodo, respecto a la programación realizada, la información cualitativa presentada, las actividades establecidas (si aplica) y los soportes presentados, presenta</v>
          </cell>
          <cell r="MZ17">
            <v>0</v>
          </cell>
          <cell r="NA17">
            <v>0</v>
          </cell>
          <cell r="NB17">
            <v>0</v>
          </cell>
          <cell r="NC17">
            <v>0</v>
          </cell>
          <cell r="ND17" t="str">
            <v>No Programó</v>
          </cell>
          <cell r="NE17" t="str">
            <v>No Programó</v>
          </cell>
          <cell r="NF17">
            <v>100</v>
          </cell>
          <cell r="NG17">
            <v>100</v>
          </cell>
          <cell r="NH17">
            <v>100</v>
          </cell>
          <cell r="NI17">
            <v>100</v>
          </cell>
          <cell r="NJ17">
            <v>100</v>
          </cell>
          <cell r="NK17">
            <v>100</v>
          </cell>
          <cell r="NL17">
            <v>100</v>
          </cell>
          <cell r="NM17" t="str">
            <v/>
          </cell>
          <cell r="NN17" t="str">
            <v/>
          </cell>
          <cell r="NO17" t="str">
            <v/>
          </cell>
          <cell r="NP17" t="str">
            <v>El presupuesto se encuentra de acuerdo a las herramientas oficiales y su ejecucición es acorde a lo programado</v>
          </cell>
          <cell r="NQ17" t="str">
            <v>El presupuesto se encuentra de acuerdo a las herramientas oficiales y su ejecucición es acorde a lo programado</v>
          </cell>
          <cell r="NR17" t="str">
            <v>El presupuesto se encuentra de acuerdo a las herramientas oficiales y su ejecucición es acorde a lo programado</v>
          </cell>
          <cell r="NS17" t="str">
            <v>El presupuesto se encuentra de acuerdo a las herramientas oficiales y su ejecucición es acorde a lo programado</v>
          </cell>
          <cell r="NT17" t="str">
            <v>La meta para este periodo no cuenta con presupuesto asignado</v>
          </cell>
          <cell r="NU17" t="str">
            <v>La meta para este periodo no cuenta con presupuesto asignado</v>
          </cell>
          <cell r="NV17" t="str">
            <v>La meta para este periodo no cuenta con presupuesto asignado</v>
          </cell>
          <cell r="NW17" t="str">
            <v>La meta para este periodo no cuenta con presupuesto asignado</v>
          </cell>
          <cell r="NX17">
            <v>0</v>
          </cell>
          <cell r="NY17">
            <v>0</v>
          </cell>
          <cell r="NZ17">
            <v>0</v>
          </cell>
          <cell r="OA17">
            <v>0</v>
          </cell>
          <cell r="OB17" t="str">
            <v>La meta no presenta dificultades identificadas</v>
          </cell>
          <cell r="OC17" t="str">
            <v>La meta no presenta dificultades identificadas</v>
          </cell>
          <cell r="OD17" t="str">
            <v>La meta no presenta dificultades identificadas</v>
          </cell>
          <cell r="OE17" t="str">
            <v>La meta no presenta dificultades identificadas</v>
          </cell>
          <cell r="OF17" t="str">
            <v>La meta se reprogramó. La entrega final del documento se realizará en el mes de octubre de 2023</v>
          </cell>
          <cell r="OG17" t="str">
            <v>La meta se reprogramó. La entrega final del documento se realizará en el mes de octubre de 2023</v>
          </cell>
          <cell r="OH17" t="str">
            <v>La entrega final del documento se realizará en el mes de octubre de 2023, sin embargo, se solicita al proyecto, reportar los avances de manera mensual y sus debidos soportes. Se solicita se evidencien las socializaciones del documento mediante actas debidamente diligenciadas y listados de asistencia</v>
          </cell>
          <cell r="OI17" t="str">
            <v>La entrega final del documento se realizará en el mes de octubre de 2023, sin embargo, se solicita al proyecto, reportar los avances de la gestión realizada de manera mensual y sus debidos soportes. teniendo en cuenta las directrices dadas, no se está solicitando que adjunten el documento sino la gestión realizada.</v>
          </cell>
          <cell r="OJ17">
            <v>0</v>
          </cell>
          <cell r="OK17">
            <v>0</v>
          </cell>
          <cell r="OL17">
            <v>0</v>
          </cell>
          <cell r="OM17">
            <v>0</v>
          </cell>
          <cell r="OP17" t="str">
            <v>PD28</v>
          </cell>
          <cell r="OQ17">
            <v>64</v>
          </cell>
          <cell r="OR17">
            <v>0</v>
          </cell>
          <cell r="OS17">
            <v>0</v>
          </cell>
          <cell r="OT17">
            <v>0</v>
          </cell>
          <cell r="OU17">
            <v>0</v>
          </cell>
          <cell r="OV17">
            <v>0</v>
          </cell>
          <cell r="OW17">
            <v>620417</v>
          </cell>
          <cell r="OX17">
            <v>620417</v>
          </cell>
          <cell r="OY17">
            <v>620417</v>
          </cell>
          <cell r="OZ17">
            <v>620417</v>
          </cell>
          <cell r="PA17">
            <v>0</v>
          </cell>
          <cell r="PB17">
            <v>0</v>
          </cell>
          <cell r="PC17">
            <v>0</v>
          </cell>
          <cell r="PD17">
            <v>620417</v>
          </cell>
          <cell r="PE17">
            <v>223480268</v>
          </cell>
          <cell r="PF17">
            <v>223480268</v>
          </cell>
          <cell r="PG17">
            <v>223480268</v>
          </cell>
          <cell r="PH17">
            <v>223480268</v>
          </cell>
          <cell r="PI17">
            <v>223480268</v>
          </cell>
          <cell r="PJ17">
            <v>222859851</v>
          </cell>
          <cell r="PK17">
            <v>222859851</v>
          </cell>
          <cell r="PL17">
            <v>222859851</v>
          </cell>
          <cell r="PM17">
            <v>222859851</v>
          </cell>
          <cell r="PN17">
            <v>0</v>
          </cell>
          <cell r="PO17">
            <v>0</v>
          </cell>
          <cell r="PP17">
            <v>0</v>
          </cell>
          <cell r="PQ17">
            <v>222859851</v>
          </cell>
          <cell r="PR17">
            <v>752590</v>
          </cell>
          <cell r="PS17">
            <v>690840205</v>
          </cell>
          <cell r="PT17" t="str">
            <v>Meta Proyecto de Inversión</v>
          </cell>
        </row>
        <row r="18">
          <cell r="A18" t="str">
            <v>PD29</v>
          </cell>
          <cell r="B18">
            <v>7868</v>
          </cell>
          <cell r="C18" t="str">
            <v>7868_10</v>
          </cell>
          <cell r="D18">
            <v>2020110010191</v>
          </cell>
          <cell r="E18" t="str">
            <v>Un nuevo contrato social y ambiental para la Bogotá del siglo XXI</v>
          </cell>
          <cell r="F18" t="str">
            <v>5. Construir Bogotá región con gobierno abierto, transparente y ciudadanía consciente.</v>
          </cell>
          <cell r="G18" t="str">
            <v>56. Gestión Pública Efectiva</v>
          </cell>
          <cell r="H18" t="str">
            <v xml:space="preserve">Fortalecer las capacidades institucionales para una Gestión pública efectiva y articulada, orientada a la generación de valor público para los grupos de interés. </v>
          </cell>
          <cell r="I18" t="str">
            <v>4. Afianzar la transparencia para mayor efectividad en la gestión pública distrital.</v>
          </cell>
          <cell r="J18" t="str">
            <v>Desarrollo Institucional para una Gestión Pública Eficiente</v>
          </cell>
          <cell r="K18" t="str">
            <v>Subsecretaría Distrital de Fortalecimiento Institucional</v>
          </cell>
          <cell r="L18" t="str">
            <v>Gloria Patricia Rincón Mazo</v>
          </cell>
          <cell r="M18" t="str">
            <v>Subsecretaria Distrital de Fortalecimiento Institucional</v>
          </cell>
          <cell r="N18" t="str">
            <v>Dirección Distrital de Desarrollo Institucional</v>
          </cell>
          <cell r="O18" t="str">
            <v>John Freedy Molano Díaz</v>
          </cell>
          <cell r="P18" t="str">
            <v>Director Distrital de Desarrollo Institucional</v>
          </cell>
          <cell r="Q18" t="str">
            <v>Ivette Liliana Camargo López</v>
          </cell>
          <cell r="R18" t="str">
            <v>Eliana Pedraza</v>
          </cell>
          <cell r="S18" t="str">
            <v xml:space="preserve">10. Ejecutar 100 porciento de los productos definidos en el Plan de Acción de la Polìtica Pública de transparencia   </v>
          </cell>
          <cell r="T18" t="str">
            <v xml:space="preserve">Ejecutar 100 porciento de los productos definidos en el Plan de Acción de la Polìtica Pública de transparencia   </v>
          </cell>
          <cell r="AC18" t="str">
            <v xml:space="preserve">10. Ejecutar 100 porciento de los productos definidos en el Plan de Acción de la Polìtica Pública de transparencia   </v>
          </cell>
          <cell r="AG18" t="str">
            <v>16. Paz, justicia e instituciones sólidas</v>
          </cell>
          <cell r="AH18" t="str">
            <v>16.6 Crear a todos los niveles instituciones eficaces y transparentes que rindan cuentas.</v>
          </cell>
          <cell r="AI18" t="str">
            <v xml:space="preserve">PD_Meta Proyecto: 10. Ejecutar 100 porciento de los productos definidos en el Plan de Acción de la Polìtica Pública de transparencia   ; PD_Objetivo de Desarrollo Sostenible: 16. Paz, justicia e instituciones sólidas; PD_Código y denominación Meta ODS: 16.6 Crear a todos los niveles instituciones eficaces y transparentes que rindan cuentas.; </v>
          </cell>
          <cell r="AJ18" t="str">
            <v>Tener en cuenta en la magnitud de meta anual, que uno de los productos (1.1.22) termina en 2020 y que el horizonte de los productos de la PPTINTC a cargo de la DDDI se proyecta a 2021 y 2022</v>
          </cell>
          <cell r="AK18">
            <v>44055</v>
          </cell>
          <cell r="AL18">
            <v>1</v>
          </cell>
          <cell r="AM18">
            <v>2023</v>
          </cell>
          <cell r="AN18" t="str">
            <v>El indicador permite medir el seguimiento del cumplimiento de los productos del Plan de Acción de la Política Pública de transparencia y el avance de los productos directamente relacionados con la Secretaría General</v>
          </cell>
          <cell r="AO18" t="str">
            <v>1. Incremento en el factor de visibilidad en la apertura de información de trámites y de rendición de cuentas.
2. Aumento en la percepción de credibilidad institucional asociada a la cultura de integridad.
3. Incrementar el factor de capacidades institucionales desde la implementación del MIPG y documentación de buenas prácticas
4. Incremento en factor de control a través de la aplicación de herramientas y mecanismos anticorrupción.</v>
          </cell>
          <cell r="AP18">
            <v>2020</v>
          </cell>
          <cell r="AQ18">
            <v>2024</v>
          </cell>
          <cell r="AR18" t="str">
            <v>Suma</v>
          </cell>
          <cell r="AS18" t="str">
            <v>Efectividad</v>
          </cell>
          <cell r="AT18" t="str">
            <v>Porcentaje</v>
          </cell>
          <cell r="AU18" t="str">
            <v>Producto</v>
          </cell>
          <cell r="AV18">
            <v>2019</v>
          </cell>
          <cell r="AW18" t="str">
            <v>N/D</v>
          </cell>
          <cell r="AX18" t="str">
            <v>Reporte de  implementación de los productos del plan de acción de la política pública de transparencia, integridad y no tolerancia con la corrupción.</v>
          </cell>
          <cell r="AY18">
            <v>1</v>
          </cell>
          <cell r="AZ18">
            <v>0</v>
          </cell>
          <cell r="BA18">
            <v>0</v>
          </cell>
          <cell r="BB18" t="str">
            <v>La medición del indicador se da de acuerdo con el avance de las actividades programadas en el formato de "Programación y seguimiento a metas e indicadores del plan de desarrollo" asociados al seguimiento de los productos del Plan de Acción de la Política Pública de transparencia  y los directamente relacionados con la Dirección Distrital de Desarrollo Institucional</v>
          </cell>
          <cell r="BC18" t="str">
            <v xml:space="preserve">(Sumatoria del porcentaje de actividades ejecutadas para la implementación de los productos del plan de acción de la Política Pública de Transparencia al corte/ porcentaje de actividades programadas para la implementación de los productos del plan de acción de la Política Pública de Transparencia para la vigencia) * magnitud de la meta programada para la vigencia  </v>
          </cell>
          <cell r="BD18" t="str">
            <v>porcentaje de actividades ejecutadas para la implementación de los productos del plan de acción de la Política Pública de Transparencia</v>
          </cell>
          <cell r="BE18" t="str">
            <v>porcentaje de actividades programadas para la implementación de los productos del plan de acción de la Política Pública de Transparencia</v>
          </cell>
          <cell r="BF18" t="str">
            <v>Soportes reportados en el formato 1006 "Programación y seguimiento a metas e indicadores del plan de desarrollo" para la vigencia</v>
          </cell>
          <cell r="BG18">
            <v>3</v>
          </cell>
          <cell r="BH18">
            <v>45212</v>
          </cell>
          <cell r="BI18"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18" t="str">
            <v>Plan de acción - proyectos de inversión (actividades)</v>
          </cell>
          <cell r="BK18">
            <v>100</v>
          </cell>
          <cell r="BL18">
            <v>6</v>
          </cell>
          <cell r="BM18">
            <v>23</v>
          </cell>
          <cell r="BN18">
            <v>23</v>
          </cell>
          <cell r="BO18">
            <v>34</v>
          </cell>
          <cell r="BP18">
            <v>14</v>
          </cell>
          <cell r="BQ18">
            <v>2453622667</v>
          </cell>
          <cell r="BR18">
            <v>150616561</v>
          </cell>
          <cell r="BS18">
            <v>671706509</v>
          </cell>
          <cell r="BT18">
            <v>776005197</v>
          </cell>
          <cell r="BU18">
            <v>525294400</v>
          </cell>
          <cell r="BV18">
            <v>330000000</v>
          </cell>
          <cell r="BW18">
            <v>6</v>
          </cell>
          <cell r="BX18">
            <v>23</v>
          </cell>
          <cell r="BY18">
            <v>23</v>
          </cell>
          <cell r="BZ18">
            <v>24</v>
          </cell>
          <cell r="CA18">
            <v>23</v>
          </cell>
          <cell r="CB18">
            <v>23</v>
          </cell>
          <cell r="CC18">
            <v>34</v>
          </cell>
          <cell r="CD18">
            <v>150616560</v>
          </cell>
          <cell r="CE18">
            <v>150616560</v>
          </cell>
          <cell r="CF18">
            <v>671706509</v>
          </cell>
          <cell r="CG18">
            <v>621706509</v>
          </cell>
          <cell r="CH18">
            <v>776005197</v>
          </cell>
          <cell r="CI18">
            <v>773097414</v>
          </cell>
          <cell r="CJ18">
            <v>6.0000000000000009</v>
          </cell>
          <cell r="CK18">
            <v>23</v>
          </cell>
          <cell r="CL18">
            <v>23</v>
          </cell>
          <cell r="CM18">
            <v>66.400000000000006</v>
          </cell>
          <cell r="CN18" t="str">
            <v>Suma</v>
          </cell>
          <cell r="CO18">
            <v>0</v>
          </cell>
          <cell r="CP18">
            <v>0</v>
          </cell>
          <cell r="CQ18">
            <v>4.8000000000000007</v>
          </cell>
          <cell r="CR18">
            <v>0</v>
          </cell>
          <cell r="CS18">
            <v>0</v>
          </cell>
          <cell r="CT18">
            <v>9.6000000000000014</v>
          </cell>
          <cell r="CU18">
            <v>0</v>
          </cell>
          <cell r="CV18">
            <v>0</v>
          </cell>
          <cell r="CW18">
            <v>0</v>
          </cell>
          <cell r="CX18">
            <v>0</v>
          </cell>
          <cell r="CY18">
            <v>0</v>
          </cell>
          <cell r="CZ18">
            <v>19.600000000000001</v>
          </cell>
          <cell r="DA18">
            <v>34</v>
          </cell>
          <cell r="DB18">
            <v>14.400000000000002</v>
          </cell>
          <cell r="DC18">
            <v>14.400000000000002</v>
          </cell>
          <cell r="DD18">
            <v>14.400000000000002</v>
          </cell>
          <cell r="DE18">
            <v>0</v>
          </cell>
          <cell r="DF18">
            <v>0</v>
          </cell>
          <cell r="DG18">
            <v>40</v>
          </cell>
          <cell r="DH18">
            <v>0</v>
          </cell>
          <cell r="DI18">
            <v>0</v>
          </cell>
          <cell r="DJ18">
            <v>80</v>
          </cell>
          <cell r="DK18">
            <v>0</v>
          </cell>
          <cell r="DL18">
            <v>0</v>
          </cell>
          <cell r="DM18">
            <v>0</v>
          </cell>
          <cell r="DN18">
            <v>0</v>
          </cell>
          <cell r="DO18">
            <v>0</v>
          </cell>
          <cell r="DP18">
            <v>80</v>
          </cell>
          <cell r="DQ18">
            <v>200</v>
          </cell>
          <cell r="DR18">
            <v>0</v>
          </cell>
          <cell r="DS18">
            <v>0</v>
          </cell>
          <cell r="DT18">
            <v>40</v>
          </cell>
          <cell r="DU18">
            <v>0</v>
          </cell>
          <cell r="DV18">
            <v>0</v>
          </cell>
          <cell r="DW18">
            <v>80</v>
          </cell>
          <cell r="DX18">
            <v>0</v>
          </cell>
          <cell r="DY18">
            <v>0</v>
          </cell>
          <cell r="DZ18">
            <v>0</v>
          </cell>
          <cell r="EA18">
            <v>0</v>
          </cell>
          <cell r="EB18">
            <v>0</v>
          </cell>
          <cell r="EC18">
            <v>0</v>
          </cell>
          <cell r="ED18">
            <v>120</v>
          </cell>
          <cell r="EE18">
            <v>120</v>
          </cell>
          <cell r="EF18">
            <v>0</v>
          </cell>
          <cell r="EG18">
            <v>0</v>
          </cell>
          <cell r="EH18" t="str">
            <v xml:space="preserve">Actividad 1: Plan de trabajo productos del Plan de Acción de la Política Pública de Transparencia y su Seguimiento.   Actividad 2: Plan de Trabajo  acciones a desarrollar  análisis de información  datos en transparencia para articular las iniciativas de las entidades distritales. </v>
          </cell>
          <cell r="EI18">
            <v>0</v>
          </cell>
          <cell r="EJ18">
            <v>0</v>
          </cell>
          <cell r="EK18" t="str">
            <v xml:space="preserve">Actividad 1: Informe avance semestral   productos del Plan de Acción de la Política Pública de Transparencia y su Seguimiento.   Actividad 2: Informe avance semestral  análisis de información  datos en transparencia para articular las iniciativas de las entidades distritales. </v>
          </cell>
          <cell r="EL18">
            <v>0</v>
          </cell>
          <cell r="EM18">
            <v>0</v>
          </cell>
          <cell r="EN18">
            <v>0</v>
          </cell>
          <cell r="EO18">
            <v>0</v>
          </cell>
          <cell r="EP18">
            <v>0</v>
          </cell>
          <cell r="EQ18" t="str">
            <v xml:space="preserve">Actividad 1: Informe avance anual  de  los productos del Plan de Acción de la Política Pública de Transparencia y su Seguimiento.   Actividad 2: Informe avance anual  análisis de información  datos en transparencia para articular las iniciativas de las entidades distritales. </v>
          </cell>
          <cell r="ER18">
            <v>0</v>
          </cell>
          <cell r="ES18">
            <v>0</v>
          </cell>
          <cell r="ET18" t="str">
            <v xml:space="preserve">Actividad 1: Plan de trabajo productos del Plan de Acción de la Política Pública de Transparencia y su Seguimiento.   Actividad 2: Plan de trabajo productos del Plan de Acción de la Política Pública de Transparencia y su Seguimiento.  </v>
          </cell>
          <cell r="EU18">
            <v>0</v>
          </cell>
          <cell r="EV18">
            <v>0</v>
          </cell>
          <cell r="EW18" t="str">
            <v xml:space="preserve">Actividad 1: Informe avance semestral   productos del Plan de Acción de la Política Pública de Transparencia y su Seguimiento.   Actividad 2: Informe avance semestral  análisis de información  datos en transparencia para articular las iniciativas de las entidades distritales. </v>
          </cell>
          <cell r="EX18">
            <v>0</v>
          </cell>
          <cell r="EY18">
            <v>0</v>
          </cell>
          <cell r="EZ18">
            <v>0</v>
          </cell>
          <cell r="FA18">
            <v>0</v>
          </cell>
          <cell r="FB18">
            <v>0</v>
          </cell>
          <cell r="FC18">
            <v>0</v>
          </cell>
          <cell r="FD18">
            <v>476097000</v>
          </cell>
          <cell r="FE18">
            <v>476097000</v>
          </cell>
          <cell r="FF18">
            <v>476097000</v>
          </cell>
          <cell r="FG18">
            <v>476097000</v>
          </cell>
          <cell r="FH18">
            <v>476097000</v>
          </cell>
          <cell r="FI18">
            <v>476097000</v>
          </cell>
          <cell r="FJ18">
            <v>476097000</v>
          </cell>
          <cell r="FK18">
            <v>476097000</v>
          </cell>
          <cell r="FL18">
            <v>476097000</v>
          </cell>
          <cell r="FM18">
            <v>476097000</v>
          </cell>
          <cell r="FN18">
            <v>476097000</v>
          </cell>
          <cell r="FO18">
            <v>476097000</v>
          </cell>
          <cell r="FP18">
            <v>476097000</v>
          </cell>
          <cell r="FQ18">
            <v>476097000</v>
          </cell>
          <cell r="FR18">
            <v>521021599</v>
          </cell>
          <cell r="FS18">
            <v>521021599</v>
          </cell>
          <cell r="FT18">
            <v>535603812</v>
          </cell>
          <cell r="FU18">
            <v>535603812</v>
          </cell>
          <cell r="FV18">
            <v>535603812</v>
          </cell>
          <cell r="FW18">
            <v>535603812</v>
          </cell>
          <cell r="FX18">
            <v>535603812</v>
          </cell>
          <cell r="FY18">
            <v>525294400</v>
          </cell>
          <cell r="FZ18">
            <v>0</v>
          </cell>
          <cell r="GA18">
            <v>0</v>
          </cell>
          <cell r="GB18">
            <v>0</v>
          </cell>
          <cell r="GC18">
            <v>525294400</v>
          </cell>
          <cell r="GD18">
            <v>282229060</v>
          </cell>
          <cell r="GE18">
            <v>520589083</v>
          </cell>
          <cell r="GF18">
            <v>520589083</v>
          </cell>
          <cell r="GG18">
            <v>534334961</v>
          </cell>
          <cell r="GH18">
            <v>534334961</v>
          </cell>
          <cell r="GI18">
            <v>534334961</v>
          </cell>
          <cell r="GJ18">
            <v>534334961</v>
          </cell>
          <cell r="GK18">
            <v>534334961</v>
          </cell>
          <cell r="GL18">
            <v>524025549</v>
          </cell>
          <cell r="GM18">
            <v>0</v>
          </cell>
          <cell r="GN18">
            <v>0</v>
          </cell>
          <cell r="GO18">
            <v>0</v>
          </cell>
          <cell r="GP18">
            <v>524025549</v>
          </cell>
          <cell r="GQ18">
            <v>0</v>
          </cell>
          <cell r="GR18">
            <v>1110244</v>
          </cell>
          <cell r="GS18">
            <v>39654227</v>
          </cell>
          <cell r="GT18">
            <v>96808020</v>
          </cell>
          <cell r="GU18">
            <v>149309360</v>
          </cell>
          <cell r="GV18">
            <v>205194302</v>
          </cell>
          <cell r="GW18">
            <v>261079244</v>
          </cell>
          <cell r="GX18">
            <v>316964186</v>
          </cell>
          <cell r="GY18">
            <v>374435191</v>
          </cell>
          <cell r="GZ18">
            <v>0</v>
          </cell>
          <cell r="HA18">
            <v>0</v>
          </cell>
          <cell r="HB18">
            <v>0</v>
          </cell>
          <cell r="HC18">
            <v>374435191</v>
          </cell>
          <cell r="HD18">
            <v>2907783</v>
          </cell>
          <cell r="HE18">
            <v>2907783</v>
          </cell>
          <cell r="HF18">
            <v>2907783</v>
          </cell>
          <cell r="HG18">
            <v>2907783</v>
          </cell>
          <cell r="HH18">
            <v>2907783</v>
          </cell>
          <cell r="HI18">
            <v>2907783</v>
          </cell>
          <cell r="HJ18">
            <v>2907783</v>
          </cell>
          <cell r="HK18">
            <v>2907783</v>
          </cell>
          <cell r="HL18">
            <v>2907783</v>
          </cell>
          <cell r="HM18">
            <v>0</v>
          </cell>
          <cell r="HN18">
            <v>0</v>
          </cell>
          <cell r="HO18">
            <v>0</v>
          </cell>
          <cell r="HP18">
            <v>2907783</v>
          </cell>
          <cell r="HQ18">
            <v>0</v>
          </cell>
          <cell r="HR18">
            <v>2907783</v>
          </cell>
          <cell r="HS18">
            <v>2907783</v>
          </cell>
          <cell r="HT18">
            <v>2907783</v>
          </cell>
          <cell r="HU18">
            <v>2907783</v>
          </cell>
          <cell r="HV18">
            <v>2907783</v>
          </cell>
          <cell r="HW18">
            <v>2907783</v>
          </cell>
          <cell r="HX18">
            <v>2907783</v>
          </cell>
          <cell r="HY18">
            <v>2907783</v>
          </cell>
          <cell r="HZ18">
            <v>0</v>
          </cell>
          <cell r="IA18">
            <v>0</v>
          </cell>
          <cell r="IB18">
            <v>0</v>
          </cell>
          <cell r="IC18">
            <v>2907783</v>
          </cell>
          <cell r="ID18" t="str">
            <v xml:space="preserve">En lo corrido de la vigencia en la meta 10. Implementar 100% de los productos definidos en el Plan de Acción de la Política Pública de Transparencia, se avanzó así:
10.1.1 Cátedra de Integridad: Se documentan los módulos del diplomado de transparencia, integridad y prevención de la corrupción (convenio ESAP):  1. Conceptualización. 2. Medidas Preventivas en la lucha contra la corrupción Ley 2195. 3. Gobierno Abierto. 4. Debida diligencia. 5. Gerencia para la integridad
10.1.2 Senda de Integridad: Se desarrollan los 3 retos planteados en la estrategia: Reto 1 señales de la cumbre, reto 2 carta de un senderista y reto 3 bitácora de integridad los cuales promueven prácticas de transparencia focalizada, rendición de cuentas y gestión del conocimiento.
Se cuenta con los resultados de evaluación de los retos 1 y2 y se encuentra en revisión de evaluadores externos el tercer reto de la estrategia.
10.1.3. Sistema de Administración de Riesgo de Lavado de Activos y de la Financiación del Terrorismo - SARLAFT 
Se han realizado 8 sesiones de la Red abordando: “Rol del Oficial de Cumplimiento en las entidades del Distrito”, “Ciberdelincuencia y Ciberseguridad”, “Compliance y Protección de Datos”, “Compliance y Gobierno Corporativo”, “Importancia de la capacitación y sensibilización en el SARLAFT”, "Gestión de riesgos bajo la ISO 31000", "Generalidades del Reporte de Operaciones Sosopechosas: Buenas Prácticas y Recomendaciones" y "Contratación estatal" con los 10 miembros ordinarios y la incorporación de AGATA, Empresa de Acueducto y Alcantarillado de Bogotá, ATENEA, Sec. Planeación y el Instituto Distrital de Ciencia, Biotecnología e Innovación en Salud.
Acompañamiento técnico a los 15 sectores y entes de control (100% del Distrito en el documento técnico de medidas de prevención de riesgos LA/FT) y se han realizado 54 sesiones de asistencia técnica a demanda con entidades con el mismo propósito.
Participación del 100% de las entidades con 1091 funcionarios y colaboradores certificados en la primera cohorte del curso virtual LA/FT y el lanzamiento de la segunda cohorte con inicio en octubre con 489 inscritos.
III Conmemoración del Día Distrital de la Prevención de LA/FT en apoyo de UNODC 
10.1.4 Rendición de cuentas: Se culminaron dos fases de socialización del producto 4.1.8 de la Política Pública de Mujer y Equidad de Género, asociado al fortalecimiento de la Rendición de Cuentas con enfoque de género. Para esto, se consolidaron los resultados del cuestionario de profundización en Rendición de Cuentas con enfoque de género, a través de la producción y socialización con entidades distritales de la infografía de resultados correspondiente (fase 1, 33%). Adicional, se desarrolló la jornada de apropiación del enfoque transversal y de género en el Distrito Capital, en alianza con la gerencia de Gobierno Abierto Bogotá, el 23 de agosto de 2023 (fase 2, 67%). Por otro lado, se dió continuidad a los acompañamientos a nueve (09) entidades distritales en: fortalecimiento de la RdC, nodos distritales de RdC, RdC permanente, participación ciudadana y Ruta para la incorporación del enfoque de género en los procesos de RdC.
10.1.5 Apertura de agendas: se documentan las fichas de avance de los sectores en la práctica de apertura de agendas y se realiza el segundo espacio sectorial con las entidades distritales para la identificación de avances y retos en la consolidación de esta práctica de transparencia.
10.1.6. Acompañamiento y monitoreo a la formulación de los Programas institucionales de Transparencia y Ética Pública en el Distrito Capital: Se desarrolla el diagnóstico para la identificación de necesidades de acompañamiento por parte de las entidades distritales en la transición de los planes anticorrupción hacia los programas de transparencia y ética pública.
10.2. DESARROLLAR UNA ESTRATEGIA DE ANÁLISIS DE INFORMACIÓN Y DATOS EN TRANSPARENCIA PARA ARTICULAR LAS INICIATIVAS DE LAS ENTIDADES DISTRITALES
10.2.1 Sistema de Alertas Tempranas para la Integridad (SATI): Se elaboró manual de configuración de tablero SATI, ajustes de visualización,y  tablero consolidado de las señales para priorización distrital.  Se realizó el respectivo cargue en el servidor, en el espacio dispuesto por la Oficina de Tecnologías de la Información y Comunicaciones.
10.2.2 Actividades asociadas a Construyendo Bogotá con Integridad: 
Se realiza y divulga el MOOC para la formación en control social dirigida a mujeres para promover la participación ciudadana, representación y control social.
Se desarrolla la iniciativa exploradatos 3.0 como experiencia de uso de información pública.
Se desarrollan los 3 retos de la estrategia Senda de Integridad que abordaron temáticas como transparencia focalizada, rendición de cuentas y gestión del conocimiento.
Se desarrolla la jornada sectorial para el seguimiento y apropiación de la práctica de apertura de agendas en los directivos. 
Se desarrollan 2 video guías centradas en la comprensión del enfoque de género y los delitos contra la administración pública.
Se desarrolla curso virtual para la adopción de herramientas de prevención del riesgo de lavado de activos y encuentros de la red de oficiales de cumplimiento.
</v>
          </cell>
          <cell r="IE18" t="str">
            <v/>
          </cell>
          <cell r="IF18" t="str">
            <v/>
          </cell>
          <cell r="IG18" t="str">
            <v/>
          </cell>
          <cell r="IH18" t="str">
            <v xml:space="preserve">10.1. REALIZAR ACTIVIDADES DE LOS PRODUCTOS DEL PLAN DE ACCIÓN DE LA POLÍTICA PÚBLICA DE TRANSPARENCIA Y SU SEGUIMIENTO
Productos: 
•	SARLAF
SARLAF
•	Planeación,  convocatoria, desarrollo y documentación de la 7ma sesión de la ROC ”Rol del Oficial de Cumplimiento en las entidades del Distrito” Y Socialización del documento técnico para recopilación de recomendaciones del rol del Oficial de Cumplimiento y equipo, en apoyo de UNODC 28.02
•	Asistencia técnica a demanda con la UAESP (09.02) y Secretaría de Hábitat (21.02), en la adopción y adaptación de SARLAFT
•	Reuniones con aliados estratégicos como UNODC (09.02)y la UIAF (09.02) para definir estructura de la articulación para el 2023
•	Avances en el desarrollo del curso virtual de prevención de LA/FT en las entidades del Distrito a través de espacio de revisión y solicitud de ajustes con la UNODC 
•	Respuesta a solicitud de información de Bogotá Cómo Vamos
•	Catedra de Integridad
•	Se envió correo electrónico a la Vicerrectoría de Investigación de la Universidad Nacional de Colombia para la articulación en cátedra de integridad con la Secretaría General.
•	Cultura de integridad 
•	Se diseña la imagen de la estrategia Senda de Integridad 2023.
•	Programas de transparencia y ética pública
•	Jornadas de despliegue del lineamiento para la formulación de los programas de transparencia y ética pública de acuerdo con la Ley 2195.
10.2. DESARROLLAR UNA ESTRATEGIA DE ANÁLISIS DE  INFORMACIÓN Y DATOS EN TRANSPARENCIA PARA ARTICULAR LAS INICIATIVAS DE LAS ENTIDADES DISTRITALES
•	Sistema de Alertas Tempranas para la Integridad – SATI –: Se realizó revisión de señales para priorización de entidades y se planteó propuesta de cronograma reuniones con las entidades priorizadas. Se elaboró documento de trazabilidad del desarrollo.
•	Se realizó encuentro construyamos Bogotá con integridad, con la participación de entidades y colaboradores del distrito. 
•	El 28 de febrero se socializó la propuesta de gobernanza en transparencia, integridad y medidas anticorrupción con las entidades cabeza de sector
</v>
          </cell>
          <cell r="II18" t="str">
            <v xml:space="preserve">Durante el  primer trimestre y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10.1.2. Estrategia integridad SENDA
Se realizó propuesta de retos Senda de integridad (Pendiente aprobación y lanzamiento - documento en construcción)
10.1.3. SARLAFT
Planeación,  convocatoria, desarrollo y documentación de la 7ma sesión de la ROC ”Rol del Oficial de Cumplimiento en las entidades del Distrito” Y Socialización del documento técnico para recopilación de recomendaciones del rol del Oficial de Cumplimiento y equipo, en apoyo de UNODC 28.02​, conto con 15 participantes de 3 sectores de la administración distrital (Gestión Pública, hacienda y salud)
Asistencia técnica a demanda con la UAESP (09.02) y Secretaría de Hábitat (21.02), en la adopción y adaptación de SARLAFT​
Reuniones con aliados estratégicos como UNODC (09.02)y la UIAF (09.02) para definir estructura de la articulación para el 2023​
Avances en el diseño de curso virtual  en prevención de LA/FT en las entidades del Distrito, haciendo revisión y solicitando ajustes a la UNODC ​
10.1.5. Apertura de Agendas
Se realizó la verificación de estado de reporte de agendas de directivos, analiza la información publicada por el formulario de registro y la estructura orgánica de cada entidad, para identificar el cumplimiento del lineamiento de apertura de agendas.
Inicio de las jornadas de acompañamiento  sectorial y priorizado a entidades sin avance en el registro de agendas. (Sector Hábitat y Sector Educación)
10.1.6. Programas  Transparencia y Ética Pública 
Se realizaron 4 sesiones en relación con los programas de transparencia y ética pública con la asistencia de 290 colaboradores.
Se realizo la revisión de 64 programas de transparencia y ética pública / Planes anticorrupción y de atención al ciudadano 2023 para la identificación del estado de adopción del lineamiento emitido por la Secretaría General.
10.2. DESARROLLAR UNA ESTRATEGIA DE ANÁLISIS DE INFORMACIÓN Y DATOS EN TRANSPARENCIA PARA ARTICULAR LAS INICIATIVAS DE LAS ENTIDADES DISTRITALES
10.2.1 Sistema de Alertas Tempranas para la Integridad (SATI)
Se realizó reunión con Subsecretaría de Servicio al Ciudadano y equipo de transparencia para analizar posibilidad de inclusión de nuevas señales en la priorización.
Se realizaron reuniones con Subredes Sur y Sur-Occidente, IDRD, ERU, SDIS y SDG.
Se revisó y actualizó visualización del tablero.
10.2.2 Actividades asociadas a Construyendo Bogotá con Integridad
Se socializó la propuesta de gobernanza en transparencia, integridad y medidas anticorrupción con las entidades cabeza de sector. 
Se realizó encuentro construyamos Bogotá con integridad, con la participación de 197 colaboradores de 49 entidades del distrito. Con el fin de difundir y promover las buenas prácticas y experiencias exitosas, que han implementado las entidades Distritales en temas de gobierno abierto, transparencia, integridad y lucha contra la corrupción.
Se realizaron 4 mesas de acompañamiento técnico para la comprensión de las preguntas y evidencias evaluadas en el Índice de Transparencia de Bogotá (ITB)
</v>
          </cell>
          <cell r="IJ18" t="str">
            <v xml:space="preserve">En el mes de abril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10.1.1. Formación en la Cátedra Integridad
De conformidad con los compromisos adquiridos en reuniones con la ESAP, se elaboró propuesta de anexo técnico para la suscripción de un convenio marco con dicha entidad, con el propósito de desarrollar la Cátedra de Integridad. La ESAP entregó el contenido del curso que tienen aprobado para la respectiva revisión por parte del equipo de la DDDI.
10.1.2. Fortalecimiento de la cultura de integridad
Se realizó la propuesta de retos Senda de integridad (Pendiente aprobación y lanzamiento - documento en construcción)
Se realizó 1 sesión para el reporte de ITB en lo relacionado con control interno con la asistencia de 64 colaboradores
10.1.3 Documento técnico antilavado de activos y contra la financiación del terrorismo SARLAFT
1. Se realizó la Novena Sesión de la ROC del Distrito (12/04)- “Compliance y Protección de Datos” con el experto Carlos Enrique Salazar de la Superintendencia de Industria y Comercio y con la participación de 17 asistentes. La Red de Oficiales de Cumplimiento es un espacio de aprendizaje y de generación de conocimiento entre pares de las entidades que por su naturaleza son sujeto de vigilancia por entes reguladores y que cuentan con sistemas de administración de riesgos LA/FT implementados y donde se abordan diferentes temáticas y se identifican buenas prácticas para la adopción y adaptación de medidas de prevención y mitigación de estos riesgos en las demás entidades del Distrito.
2.1. Reuniones internas con los Sectorialistas de la DDDI para articulación con MIPG en los acompañamientos técnicos sectoriales de abril 
2.2. Acompañamientos técnicos realizados con cuatro (4) sectores, así: i) Integración Social (25.04) con la participación de 29 personas y ii) Gestión Pública, Mujer y Planeación con la participación de 32 personas (27.04)
3. Se realizaron reuniones de articulación y asistencia técnica con base en el “Documento Técnico de adaptación de medidas de prevención y mitigación de riesgos LA/FT para las entidades del Distrito” así: 
•	Gobierno (03/04 y 13/04): 4 y 13 asistentes respectivamente 
•	Concejo (12/04): 6 asistentes 3.3) 
•	S. General (13/04): 8 asistentes 
•	S. Planeación (17/04): 3 asistentes 
•	Acueducto (17/04 y 26/04): 6 y 8 asistentes respectivamente 
•	IDT (18/04): 7 asistentes 3.7) Veeduría (26/04): 5 asistentes 
•	S. Jurídica (27/04): 3 asistentes
4. Revisión y comentarios finales por parte del equipo SARLAFT al curso virtual e incorporación de ajustes por parte del equipo de UNODC. Curso en proceso de aprobación y de evento de lanzamiento
7 Y 8 no tenía actividades planeadas para el mes
9.  Se realizó una reunión de articulación con un Aliado Estratégico para fortalecer el ejercicio de la adopción y adaptación del SARLAFT en las entidades del Distrito con: Oficial de Cumplimiento de la EPM (14 de abril)
10.1.4 Rendición de Cuentas: 
Se desarrollaron 3 jornadas de fortalecimiento de rendición de cuentas en el marco de la estrategia de fortalecimiento de los Programas de Transparencia y ética pública, las temáticas abordados fuero: Rendición de Cuentas Ruta Metodológica, Nodos de Rendición de Cuentas y Jornada de intercambio de experiencias de rendición de cuentas con los sectores Hábitat y Movilidad como expertos invitados desde la incorporación del enfoque diferencial, de género y territorial. En las jornadas realizadas los días 18, 20 y 26 de abril participaron un total de 204 servidores distritales.
Se adelantan 3 jornadas de acompañamiento a 20 Alcaldías Locales (11, 12 y 13 de abril), según lo estipulado por la Circular Conjunta 04 de 2023. Durante estas jornadas, las cuales contaron con una asistencia de 250 profesionales de los equipos locales.
10.1.5 Apertura de Agendas 
Se desarrolla el primer espacio de fortalecimiento de la apertura de agendas como una práctica de transparencia e integridad en los directivos distritales, en cumplimiento del decreto 189 de 2020, en este espacio virtual dirigido a las entidades distritales participaron un total de 118 participantes.
10.1.6. Formulación de los Programas Transparencia y Ética Pública 
Se realizaron 4 jornadas de fortalecimiento en temáticas como: Rendición de Cuentas Abordaje Metodológico, Rendición de Cuentas Conformación de nodos temáticos o sectoriales, Rendición de cuentas intercambio de experiencias, Apertura de agendas de directivos. Las jornadas se realizaron los días 18, 19, 20 y 26 de abril con un registro total de 322 servidores distritales.
10.2. DESARROLLAR UNA ESTRATEGIA DE ANÁLISIS DE INFORMACIÓN Y DATOS EN TRANSPARENCIA PARA ARTICULAR LAS INICIATIVAS DE LAS ENTIDADES DISTRITALES
10.2.1 Sistema de Alertas Tempranas para la Integridad (SATI):
1. Se realizaron reuniones con Subsecretaría de Servicio al Ciudadano y equipo de transparencia para analizar posibilidad de inclusión de nuevas señales en la priorización y se realizó el análisis técnico de contenidos.
2. Se realizó reunión con la Secretaría de Educación Distrital.
3. Se elaboró el manual de configuración de tablero SATI.
10.2.2. Construyendo Bogotá con Integridad
Se adelanta el seguimiento a las acciones de la estrategia Construimos Bogotá con Integridad con corte al mes de abril, para los ejes de transparencia, integridad y monitoreo y control.
Se realizaron 2 mesas de acompañamiento técnico para la comprensión de las preguntas y evidencias evaluadas en el Índice de Transparencia de Bogotá (ITB), con la asistencia de 126 colaboradoras(es).
</v>
          </cell>
          <cell r="IK18" t="str">
            <v xml:space="preserve">En el mes de mayo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10.1.1. Formación en la Cátedra Integridad
Se ajusta la propuesta de anexo técnico de acuerdo con las observaciones remitidas por la ESAP a las acciones y tiempo definidos en la propuesta desarrollada por la Secretaría General.
10.1.2. Fortalecimiento de la cultura de integridad
Senda de integridad Se presenta a la Secretaria General la propuesta ajustada de los retos a implementar en la vigencia 2023, se aprueba el desarrollo y despliegue de las iniciativas Señales de la Cumbre y Carta de un senderista. El lanzamiento de Senda de Integridad se programa para el mes de junio de 2023. 
10.1.3 Documento técnico antilavado de activos y contra la financiación del terrorismo SARLAFT
1. Se realizó la Décima Sesión de la ROC Distrital como un espacio de buenas prácticas y como validadores en la adopción y adaptación del SARLAFT en las entidades del Distrito, con el desarrollo del tema “Compliance y Gobierno Corporativo” (10.05) y la bienvenida a los nuevos miembros de Acueducto y Ágata (21 participantes)
2. Acompañamientos técnicos sectoriales
 - Entidades de los sectores i) Cultura y ii) Gobierno con la participación de alrededor de 100 colaboradores (23 de mayo) 
- Entidades de los sectores iii) Hábitat, iv) Educación y v) Seguridad con la participación de alrededor de 100 colaboradores (25 de mayo). En total para 2023 se ha acompañado a 9 sectores, lo que corresponde al 56,25% del total 
3. Asistencias técnicas a demanda en la articulación de temas LA/FT con: i) S. de Ambiente (14 participantes, 04.05) ii) UAESP (5 participantes, 11.05) iii) S. Educación (3 participantes, 15.05) iv) DASCD (6 participantes, 17.05) 
4. Preparación del lanzamiento del curso virtual LA/FT (40 horas) a realizase el 1 de junio en colaboración con UNODC: Público Objetivo: Colaboradores del Distrito (funcionarios y contratistas).Objetivo del Curso: Brindar medidas y herramientas a las entidades distritales, que contribuyan a la prevención del riesgo de lavado de activos y financiación del terrorismo (LA/FT) fortaleciendo continuamente la lucha contra la corrupción.
5. Elaboración de la infografía con la gestión del equipo durante el mes de mayo
6. i) Se realizó el reporte de acciones de la estrategia SARLAFT al ITB en cuanto a i) las capacitaciones, asistencias y/o asesorías dadas a las entidades priorizadas para el periodo del reporte y ii) frente las rutas y documentos técnicos (lineamientos) que se han expedido para la adopción y adaptación del SARLAFT en las entidades del Distrito y el compromiso que han adquirido y firmado las mismas en liderazgo de las cabezas de sector. 
ii) Presentación de los avances de la estrategia SARLAFT en reunión con la Subsecretaria (18.05)
7. Revisión de los cronogramas de postulación de los diferentes premios a los que puede postularse la estrategia SARLAFT durante el segundo semestre del 2023
9.  Se realizó una reunión de articulación con un Aliado Estratégico para fortalecer el ejercicio de la adopción y adaptación del SARLAFT en las entidades del Distrito con: Oficial de Cumplimiento de la EPM 
10.1.4 Rendición de Cuentas: 
En articulación con el Comité Territorial de Bogotá-Cundinamarca, y la Veeduría Distrital, se presta acompañamiento a 11 entidades distritales y cabezas de 5 sectores administrativos en la creación de nodos temáticos y/o sectoriales de Rendición de cuentas (33 participantes)
Se ajusta y socializa con entidades distritales y Alcaldías Locales, la infografía para la Ruta de Rendición de Cuentas con enfoque de género y diferencial. 
Se perfila de forma integral la acción estratégica para el fortalecimiento de la Rendición de cuentas con enfoque de género y diferencial en las entidades del Distrito, la cual incluye una caja de herramientas, así como una matriz de seguimiento. 
10.1.5 Apertura de Agendas 
Se desarrolló el primer espacio de orientación (Mayo 8) a las entidades para la identificación del estado actual de reporte de agendas, se hace entrega a las entidades del formulario de para reporte de directivos responsables del registro de agendas.  Como resultado de este espacio se consolida la información completa de los siguientes sectores: Ambiente, Gestión Pública, Planeación, Hábitat y Jurídica. 
Se desarrolla el espacio sectorial (mayo 29) para seguimiento y mejora en el reporte, calidad de la información del registro de agendas (196 participantes)
10.1.6. Formulación de los Programas Transparencia y Ética Pública 
Se realizaron 7 jornadas de fortalecimiento en temáticas como: Cultura de Integridad, Conflicto de Intereses, Gestión de Riesgos, Medidas Antisoborno, Transparencia como medidas anticorrupción, apertura de datos. En estos espacios se adelantaron intercambios de experiencias con representantes de UNODC y Transparencia por Colombia en medidas antisoborno, Open data charter y la Gerencia de Gobierno Abierto en el tema de apertura de datos y la participación de la Unidad Administrativa Especial de Catastro y la Secretaría de Hacienda en Gestión de conflicto de intereses. En las jornadas se contó con la participación de 1.176 servidores distritales.
10.2. DESARROLLAR UNA ESTRATEGIA DE ANÁLISIS DE INFORMACIÓN Y DATOS EN TRANSPARENCIA PARA ARTICULAR LAS INICIATIVAS DE LAS ENTIDADES DISTRITALES
10.2.1 Sistema de Alertas Tempranas para la Integridad (SATI):
1. Se realizó reunión con la Secretaría Distrital de Integración Social, para la retroalimentación de las señales.
2. Se realizaron ajustes de visualización aprobados por la Subsecretaría.
3. Se realizó reunión de revisión de documentos para poner en marcha SATI en los servidores de la entidad.
4. Se elaboró informe ejecutivo SATI, para programar reunión con los corporativos de las entidades que se tienen en cuenta en SATI.
10.2.2. Construyendo Bogotá con Integridad
Desarrollo de 8 jornadas de acompañamiento técnico para el fortalecimiento de los Programas de Transparencia y Ética pública.
Entrega de información sobre trámites, red de integridad y causas ciudadanas a Transparencia por Colombia para la evaluación del ITB.
Formulación y aprobación de retos de Senda de Integridad 2023.
Acompañamiento para la aplicación del ITB en las entidades distritales.
</v>
          </cell>
          <cell r="IL18" t="str">
            <v xml:space="preserve">En el segundo trimestre en la meta 10. Implementar 100% de los productos definidos en el Plan de Acción de la Política Pública de Transparencia, se avanzó así:
10.1.1 Cátedra de Integridad: Se suscribe el convenio con el objeto: Aunar esfuerzos técnicos, tecnológicos y administrativos entre la Alcaldía Mayor de Bogotá, D. C. y Escuela Superior de Administración Pública - ESAP, para el desarrollo de procesos de formación, proyectos y actividades para el fortalecimiento de la función administrativa y la gestión pública distrital.
10.1.2 Estrategia Senda de Integridad
Se definen los retos de la vigencia 2023 y se realizan jornadas de lanzamiento presentando los retos, criterios de evaluación y cronograma; una vez realizadas las inscripciones se socializa primer reto: Señales de la Cumbre enfocado en la generación de contenidos para mujeres, con 49 entidades inscritas. 
10.1.3. Sistema de Administración de Riesgo de Lavado de Activos y de la Financiación del Terrorismo - SARLAFT
Se realizan 3 sesiones de la Red de Oficiales de Cumplimiento de la Novena a la 11, con los temas: “Compliance y Protección de Datos”, “Compliance y Gobierno Corporativo”, “Importancia de la capacitación y sensibilización en el SARLAFT” 
Se realizaron 19 asistencias técnicas por demanda: AGATA, UAERMV, Gobierno (2), Concejo, Sec. General, Sec. Planeación, Acueducto (2), IDT, Veeduría, Sec. Jurídica, Sec. de Ambiente, UAESP, Sec. Educación, DASCD, Comité de gestores SDIS, Sec. Jurídica, IDCBIS, Aguas de Bogotá e Invest
10.1.4 Rendición de Cuentas - RdC: Seguimiento continuo a las acciones de las entidades distritales, dando cumplimiento al Protocolo Distrital para la Rendición de Cuentas Permanente. 
10.1.5 Apertura de agendas: primer espacio de articulación sectorial para el reporte de agendas de los directivos (Decreto 189 de 2020), entregando fichas de seguimiento de los sectores Ambiente, Cultura, Desarrollo Económico, Gestión Pública Hábitat, Hacienda, Integración Social, Jurídica, Mujer, Planeación. 
10.1.6 Jornadas de fortalecimiento Programas de Transparencia y Ética Pública. Se desarrollan 13 jornadas de fortalecimiento de los Programas de Transparencia y Ética Pública. 
10.2. DESARROLLAR UNA ESTRATEGIA DE ANÁLISIS DE INFORMACIÓN Y DATOS EN TRANSPARENCIA PARA ARTICULAR LAS INICIATIVAS DE LAS ENTIDADES DISTRITALES
10.2.1 Sistema de Alertas Tempranas para la Integridad (SATI)
Se realizó revisión y comparación de información SATI con la remitidad por Secretaría Distrital de Integración Social
Se realizaron ajustes de visualización aprobados por la Subsecretaría, así como elaboración de tablero consolidado de las señales para priorización distrital
10.2.2 Actividades asociadas a Construyendo Bogotá con Integridad
Acompañamiento para la comprensión de criterios de evaluación y evidencias del ITB
Expedición del Decreto Distrital 222 de 2023 que actualiza funciones del Concejo de Gobierno, genera un modelo de gobernanza distrital para la transparencia, la integridad y las medidas anticorrupción </v>
          </cell>
          <cell r="IM18" t="str">
            <v/>
          </cell>
          <cell r="IN18" t="str">
            <v/>
          </cell>
          <cell r="IO18" t="str">
            <v xml:space="preserve">En el tercer trimestre en la meta 10. Implementar 100% de los productos definidos en el Plan de Acción de la Política Pública de Transparencia, se avanzó así:
10.1.1 Cátedra de Integridad: Se documentan los contenidos de formación para el diplomado de transparencia, prevención y lucha contra la corrupción, los cuales se envían para revisión y registro en plataforma virtual por parte de la ESAP. Los contenidos desarrollados fueron:
1. Conceptualización
2. Medidas Preventivas en la lucha contra la corrupción Ley 2195 
3. Gobierno Abierto
4. Debida diligencia
5. Gerencia para la integridad
10.1.2 Senda de Integridad: Se desarrollan los 3 retos planteados para la vigencia en la estrategia los cuales promueven prácticas de transparencia focalizada, rendición de cuentas y gestión del conocimiento: Reto 1 señales de la cumbre, reto 2 carta de un senderista y reto 3 bitácora de integridad.
Se cuenta con los resultados de evaluación de los retos 1 y 2 y se encuentra en revisión de evaluadores externos el tercer reto de la estrategia.
10.1.3. Sistema de Administración de Riesgo de Lavado de Activos y de la Financiación del Terrorismo - SARLAFT Se realizaron:
- 3 sesiones de la Red de Oficiales de Cumplimiento (ROC) abordando: "Gestión de riesgos bajo la ISO 31000", "Generalidades del Reporte de Operación Sospechosa: Buenas Prácticas y Recomendaciones" y "Contratación estatal". Con la participación de los Oficiales de Cumplimiento de los 12 miembros permanentes de la Red. A partir de la duodécima sesión ingresan a la red: ATENEA, IDCBIS y Sec. Planeación para un total de 15 entidades con representación en la Red.
Se acompañó a 7 sectores: Movilidad; Hacienda; Desarrollo Económico; Entes de Control; Ambiente; Sec. Jurídica; Salud. 
Se realizaron 22 asistencias técnicas por demanda: 2 ATENEA: 2 Secretaría Jurídica; Terminal de Transporte; 2 Sec. Gobierno; 2 FONCEP; 2 AGATA; Subred Sur Occidente; 2 Veeduría; Unidad de Mantenimiento Vial; 2 Canal Capital; Invest in Bogota; Instituto Distrital de Turismo; IDIGER; Secretaría de Salud- Fondo Financiero; Secretaría de Movilidad. 
Cierre de la primera cohorte del curso virtual LA/FT y lanzamiento de inscripciones de la segunda cohorte del curso virtual para inicio de ciclo académico entre el 2 de octubre y 15 de noviembre
III Conmemoración del Día Distrital de la Prevención de LA/FT en apoyo de la Oficina de las Naciones Unidas contra la Droga y el Delito -UNODC que recogió: los avances de las entidades en la adaptación de SARLAFT; el desarrollo de la ROC y; la temática de contratación estatal.
Postulación de la estrategia como experiencia exitosa y buena práctica en: El Premio Nacional de Alta Gerencia del DAFP; y en la Ruta Hacia la Transparencia de UNODC. Formulación del módulo de gerencia para la integridad del diplomado de la ESAP con la experiencia de SARLAFT. 
10.1.4 Rendición de cuentas: se dio continuidad a los acompañamientos a nueve (09) entidades distritales en: fortalecimiento de la RdC, nodos distritales de RdC, RdC permanente, participación ciudadana y Ruta para la incorporación del enfoque de género en los procesos de RdC.
10.1.5 Apertura de Agendas: se desarrolla el segundo espacio sectorial para la identificación de avances en la consolidación de la práctica de apertura y registro de agendas en directivos distritales. En el espacio se presentan los resultados del registro por cada sector, de este espacio de articulación participó el invitado externo Armando Navarro del Programa Juntos por la Transparencia de USAID.
10.2. DESARROLLAR UNA ESTRATEGIA DE ANÁLISIS DE INFORMACIÓN Y DATOS EN TRANSPARENCIA PARA ARTICULAR LAS INICIATIVAS DE LAS ENTIDADES DISTRITALES
10.2.1 Sistema de Alertas Tempranas para la Integridad (SATI):  Se solicitó a la Oficina de Tecnologías de la Información y Comunicaciones el espacio en el servidor para la entrega de SATI y su operatividad desde la Secretaría General, y se realizó el respectivo cargue en el servidor, de conformidad con las instrucciones de la mencionada oficina  informe.
10.2.2 Actividades de la estrategia Construimos Bogotá con Integridad: Se realiza y divulga el MOOC para la formación en control social dirigida a mujeres para promover la participación ciudadana, representación y control social.
Se desarrolla el tercer reto de la estrategia Senda de Integridad que desarrolla la experiencia de transformación cultura centrada en la integridad en el servicio público.
</v>
          </cell>
          <cell r="IP18" t="str">
            <v/>
          </cell>
          <cell r="IQ18" t="str">
            <v/>
          </cell>
          <cell r="IR18" t="str">
            <v/>
          </cell>
          <cell r="IS18">
            <v>0</v>
          </cell>
          <cell r="IT18">
            <v>0</v>
          </cell>
          <cell r="IU18">
            <v>1</v>
          </cell>
          <cell r="IV18">
            <v>0</v>
          </cell>
          <cell r="IW18">
            <v>0</v>
          </cell>
          <cell r="IX18">
            <v>1</v>
          </cell>
          <cell r="IY18">
            <v>0</v>
          </cell>
          <cell r="IZ18">
            <v>0</v>
          </cell>
          <cell r="JA18">
            <v>0</v>
          </cell>
          <cell r="JB18">
            <v>0</v>
          </cell>
          <cell r="JC18">
            <v>0</v>
          </cell>
          <cell r="JD18">
            <v>0</v>
          </cell>
          <cell r="JE18">
            <v>0.6</v>
          </cell>
          <cell r="JF18">
            <v>0</v>
          </cell>
          <cell r="JG18">
            <v>0</v>
          </cell>
          <cell r="JH18">
            <v>20</v>
          </cell>
          <cell r="JI18">
            <v>0</v>
          </cell>
          <cell r="JJ18">
            <v>0</v>
          </cell>
          <cell r="JK18">
            <v>40</v>
          </cell>
          <cell r="JL18">
            <v>0</v>
          </cell>
          <cell r="JM18">
            <v>0</v>
          </cell>
          <cell r="JN18">
            <v>0</v>
          </cell>
          <cell r="JO18">
            <v>0</v>
          </cell>
          <cell r="JP18">
            <v>0</v>
          </cell>
          <cell r="JQ18">
            <v>0</v>
          </cell>
          <cell r="JR18">
            <v>60</v>
          </cell>
          <cell r="JS18">
            <v>0</v>
          </cell>
          <cell r="JT18">
            <v>0</v>
          </cell>
          <cell r="JU18">
            <v>20</v>
          </cell>
          <cell r="JV18">
            <v>20</v>
          </cell>
          <cell r="JW18">
            <v>20</v>
          </cell>
          <cell r="JX18">
            <v>60</v>
          </cell>
          <cell r="JY18">
            <v>60</v>
          </cell>
          <cell r="JZ18">
            <v>60</v>
          </cell>
          <cell r="KA18">
            <v>60</v>
          </cell>
          <cell r="KB18">
            <v>60</v>
          </cell>
          <cell r="KC18">
            <v>60</v>
          </cell>
          <cell r="KD18">
            <v>60</v>
          </cell>
          <cell r="KE18" t="str">
            <v>No Programó</v>
          </cell>
          <cell r="KF18" t="str">
            <v/>
          </cell>
          <cell r="KG18">
            <v>100</v>
          </cell>
          <cell r="KH18" t="str">
            <v/>
          </cell>
          <cell r="KI18" t="str">
            <v/>
          </cell>
          <cell r="KJ18">
            <v>100</v>
          </cell>
          <cell r="KK18" t="str">
            <v/>
          </cell>
          <cell r="KL18" t="str">
            <v/>
          </cell>
          <cell r="KM18" t="str">
            <v/>
          </cell>
          <cell r="KN18" t="str">
            <v/>
          </cell>
          <cell r="KO18" t="str">
            <v/>
          </cell>
          <cell r="KP18" t="str">
            <v/>
          </cell>
          <cell r="KQ18" t="str">
            <v>No Programó</v>
          </cell>
          <cell r="KR18" t="str">
            <v>No Programó</v>
          </cell>
          <cell r="KS18">
            <v>100</v>
          </cell>
          <cell r="KT18">
            <v>100</v>
          </cell>
          <cell r="KU18">
            <v>100</v>
          </cell>
          <cell r="KV18">
            <v>100</v>
          </cell>
          <cell r="KW18">
            <v>100</v>
          </cell>
          <cell r="KX18">
            <v>100</v>
          </cell>
          <cell r="KY18">
            <v>100</v>
          </cell>
          <cell r="KZ18" t="str">
            <v/>
          </cell>
          <cell r="LA18" t="str">
            <v/>
          </cell>
          <cell r="LB18" t="str">
            <v/>
          </cell>
          <cell r="LC18">
            <v>100</v>
          </cell>
          <cell r="LD18" t="str">
            <v>7868_4</v>
          </cell>
          <cell r="LE18" t="str">
            <v>4. Afianzar la transparencia para mayor efectividad en la gestión pública distrital.</v>
          </cell>
          <cell r="LF18">
            <v>100</v>
          </cell>
          <cell r="LG18">
            <v>70.041666666666671</v>
          </cell>
          <cell r="LH18">
            <v>100</v>
          </cell>
          <cell r="LI18">
            <v>70.041666666666671</v>
          </cell>
          <cell r="LJ18">
            <v>100</v>
          </cell>
          <cell r="LK18">
            <v>69.937222222222218</v>
          </cell>
          <cell r="LL18">
            <v>9110519000</v>
          </cell>
          <cell r="LM18">
            <v>8689229319</v>
          </cell>
          <cell r="LN18">
            <v>5444046646</v>
          </cell>
          <cell r="LO18">
            <v>691592795</v>
          </cell>
          <cell r="LP18">
            <v>691592795</v>
          </cell>
          <cell r="LQ18" t="str">
            <v>No Programó</v>
          </cell>
          <cell r="LR18" t="str">
            <v>No Programó</v>
          </cell>
          <cell r="LS18">
            <v>4.8000000000000007</v>
          </cell>
          <cell r="LT18">
            <v>0</v>
          </cell>
          <cell r="LU18">
            <v>0</v>
          </cell>
          <cell r="LV18">
            <v>9.6000000000000014</v>
          </cell>
          <cell r="LW18">
            <v>0</v>
          </cell>
          <cell r="LX18">
            <v>0</v>
          </cell>
          <cell r="LY18">
            <v>0</v>
          </cell>
          <cell r="LZ18" t="str">
            <v/>
          </cell>
          <cell r="MA18" t="str">
            <v/>
          </cell>
          <cell r="MB18" t="str">
            <v/>
          </cell>
          <cell r="MC18">
            <v>14.400000000000002</v>
          </cell>
          <cell r="MD18">
            <v>14.400000000000002</v>
          </cell>
          <cell r="ME18">
            <v>14.400000000000002</v>
          </cell>
          <cell r="MF18" t="str">
            <v>No aplica</v>
          </cell>
          <cell r="MG18" t="str">
            <v>No aplica</v>
          </cell>
          <cell r="MH18" t="str">
            <v>Oportuno: Se radica en los tiempos establecidos por la Oficina Asesora de Planeación - OAP</v>
          </cell>
          <cell r="MI18" t="str">
            <v>Oportuno: Se radica en los tiempos establecidos por la Oficina Asesora de Planeación - OAP</v>
          </cell>
          <cell r="MJ18" t="str">
            <v>Oportuno: Se radica en los tiempos establecidos por la Oficina Asesora de Planeación - OAP</v>
          </cell>
          <cell r="MK18" t="str">
            <v>Oportuno: Se radica en los tiempos establecidos por la Oficina Asesora de Planeación - OAP</v>
          </cell>
          <cell r="ML18" t="str">
            <v>Oportuno: Se radica en los tiempos establecidos por la Oficina Asesora de Planeación - OAP</v>
          </cell>
          <cell r="MM18" t="str">
            <v>Oportuno: Se radica en los tiempos establecidos por la Oficina Asesora de Planeación - OAP</v>
          </cell>
          <cell r="MN18">
            <v>0</v>
          </cell>
          <cell r="MO18">
            <v>0</v>
          </cell>
          <cell r="MP18">
            <v>0</v>
          </cell>
          <cell r="MQ18">
            <v>0</v>
          </cell>
          <cell r="MR18" t="str">
            <v>No aplica</v>
          </cell>
          <cell r="MS18" t="str">
            <v>No aplica</v>
          </cell>
          <cell r="MT18" t="str">
            <v>Oportunidad de mejora: La información de avance de la magnitud consignada en el reporte del periodo, respecto a la programación realizada, la información cualitativa presentada, las actividades establecidas (si aplica) y los soportes presentados, presenta</v>
          </cell>
          <cell r="MU18" t="str">
            <v>No aplica</v>
          </cell>
          <cell r="MV18" t="str">
            <v>No aplica</v>
          </cell>
          <cell r="MW18" t="str">
            <v>Oportunidad de mejora: La información de avance de la magnitud consignada en el reporte del periodo, respecto a la programación realizada, la información cualitativa presentada, las actividades establecidas (si aplica) y los soportes presentados, presenta</v>
          </cell>
          <cell r="MX18" t="str">
            <v>No aplica</v>
          </cell>
          <cell r="MY18" t="str">
            <v>No aplica</v>
          </cell>
          <cell r="MZ18">
            <v>0</v>
          </cell>
          <cell r="NA18">
            <v>0</v>
          </cell>
          <cell r="NB18">
            <v>0</v>
          </cell>
          <cell r="NC18">
            <v>0</v>
          </cell>
          <cell r="ND18" t="str">
            <v>No Programó</v>
          </cell>
          <cell r="NE18" t="str">
            <v>No Programó</v>
          </cell>
          <cell r="NF18">
            <v>100</v>
          </cell>
          <cell r="NG18">
            <v>100</v>
          </cell>
          <cell r="NH18">
            <v>100</v>
          </cell>
          <cell r="NI18">
            <v>100</v>
          </cell>
          <cell r="NJ18">
            <v>100</v>
          </cell>
          <cell r="NK18">
            <v>100</v>
          </cell>
          <cell r="NL18">
            <v>100</v>
          </cell>
          <cell r="NM18" t="str">
            <v/>
          </cell>
          <cell r="NN18" t="str">
            <v/>
          </cell>
          <cell r="NO18" t="str">
            <v/>
          </cell>
          <cell r="NP18" t="str">
            <v>El presupuesto se encuentra de acuerdo a las herramientas oficiales y su ejecucición es acorde a lo programado</v>
          </cell>
          <cell r="NQ18" t="str">
            <v>El presupuesto se encuentra de acuerdo a las herramientas oficiales y su ejecucición es acorde a lo programado</v>
          </cell>
          <cell r="NR18" t="str">
            <v>El presupuesto se encuentra de acuerdo a las herramientas oficiales y su ejecucición es acorde a lo programado</v>
          </cell>
          <cell r="NS18" t="str">
            <v>El presupuesto se encuentra de acuerdo a las herramientas oficiales y su ejecucición es acorde a lo programado</v>
          </cell>
          <cell r="NT18" t="str">
            <v>El presupuesto se encuentra de acuerdo a las herramientas oficiales y su ejecucición es acorde a lo programado</v>
          </cell>
          <cell r="NU18" t="str">
            <v>El presupuesto se encuentra de acuerdo a las herramientas oficiales y su ejecucición es acorde a lo programado</v>
          </cell>
          <cell r="NV18" t="str">
            <v>El presupuesto se encuentra de acuerdo a las herramientas oficiales y su ejecucición es acorde a lo programado</v>
          </cell>
          <cell r="NW18" t="str">
            <v>El presupuesto se encuentra de acuerdo a las herramientas oficiales y su ejecucición es acorde a lo programado</v>
          </cell>
          <cell r="NX18">
            <v>0</v>
          </cell>
          <cell r="NY18">
            <v>0</v>
          </cell>
          <cell r="NZ18">
            <v>0</v>
          </cell>
          <cell r="OA18">
            <v>0</v>
          </cell>
          <cell r="OB18" t="str">
            <v>La meta no presenta dificultades identificadas</v>
          </cell>
          <cell r="OC18" t="str">
            <v>La meta no presenta dificultades identificadas</v>
          </cell>
          <cell r="OD18" t="str">
            <v>La meta no presenta dificultades identificadas</v>
          </cell>
          <cell r="OE18" t="str">
            <v>La meta no presenta dificultades identificadas</v>
          </cell>
          <cell r="OF18" t="str">
            <v>La meta no presenta dificultades identificadas</v>
          </cell>
          <cell r="OG18" t="str">
            <v>Los documentos programados en el plan de acción deben ser entregados de acuerdo a la programación y deben dar cuenta de los avances presentados</v>
          </cell>
          <cell r="OH18" t="str">
            <v>La meta no presenta dificultades identificadas</v>
          </cell>
          <cell r="OI18" t="str">
            <v>La meta no presenta dificultades identificadas</v>
          </cell>
          <cell r="OJ18">
            <v>0</v>
          </cell>
          <cell r="OK18">
            <v>0</v>
          </cell>
          <cell r="OL18">
            <v>0</v>
          </cell>
          <cell r="OM18">
            <v>0</v>
          </cell>
          <cell r="OP18" t="str">
            <v>PD29</v>
          </cell>
          <cell r="OQ18">
            <v>14.400000000000002</v>
          </cell>
          <cell r="OR18">
            <v>0</v>
          </cell>
          <cell r="OS18">
            <v>0</v>
          </cell>
          <cell r="OT18">
            <v>0</v>
          </cell>
          <cell r="OU18">
            <v>0</v>
          </cell>
          <cell r="OV18">
            <v>0</v>
          </cell>
          <cell r="OW18">
            <v>0</v>
          </cell>
          <cell r="OX18">
            <v>0</v>
          </cell>
          <cell r="OY18">
            <v>0</v>
          </cell>
          <cell r="OZ18">
            <v>0</v>
          </cell>
          <cell r="PA18">
            <v>0</v>
          </cell>
          <cell r="PB18">
            <v>0</v>
          </cell>
          <cell r="PC18">
            <v>0</v>
          </cell>
          <cell r="PD18">
            <v>0</v>
          </cell>
          <cell r="PE18">
            <v>2907783</v>
          </cell>
          <cell r="PF18">
            <v>2907783</v>
          </cell>
          <cell r="PG18">
            <v>2907783</v>
          </cell>
          <cell r="PH18">
            <v>2907783</v>
          </cell>
          <cell r="PI18">
            <v>2907783</v>
          </cell>
          <cell r="PJ18">
            <v>2907783</v>
          </cell>
          <cell r="PK18">
            <v>2907783</v>
          </cell>
          <cell r="PL18">
            <v>2907783</v>
          </cell>
          <cell r="PM18">
            <v>2907783</v>
          </cell>
          <cell r="PN18">
            <v>0</v>
          </cell>
          <cell r="PO18">
            <v>0</v>
          </cell>
          <cell r="PP18">
            <v>0</v>
          </cell>
          <cell r="PQ18">
            <v>2907783</v>
          </cell>
          <cell r="PR18">
            <v>752590</v>
          </cell>
          <cell r="PS18">
            <v>690840205</v>
          </cell>
          <cell r="PT18" t="str">
            <v>Meta Proyecto de Inversión</v>
          </cell>
        </row>
        <row r="19">
          <cell r="A19" t="str">
            <v>PD30</v>
          </cell>
          <cell r="B19">
            <v>7868</v>
          </cell>
          <cell r="C19" t="str">
            <v>7868_11</v>
          </cell>
          <cell r="D19">
            <v>2020110010191</v>
          </cell>
          <cell r="E19" t="str">
            <v>Un nuevo contrato social y ambiental para la Bogotá del siglo XXI</v>
          </cell>
          <cell r="F19" t="str">
            <v>5. Construir Bogotá región con gobierno abierto, transparente y ciudadanía consciente.</v>
          </cell>
          <cell r="G19" t="str">
            <v>56. Gestión Pública Efectiva</v>
          </cell>
          <cell r="H19" t="str">
            <v xml:space="preserve">Fortalecer las capacidades institucionales para una Gestión pública efectiva y articulada, orientada a la generación de valor público para los grupos de interés. </v>
          </cell>
          <cell r="I19" t="str">
            <v>4. Afianzar la transparencia para mayor efectividad en la gestión pública distrital.</v>
          </cell>
          <cell r="J19" t="str">
            <v>Desarrollo Institucional para una Gestión Pública Eficiente</v>
          </cell>
          <cell r="K19" t="str">
            <v>Subsecretaría Distrital de Fortalecimiento Institucional</v>
          </cell>
          <cell r="L19" t="str">
            <v>Gloria Patricia Rincón Mazo</v>
          </cell>
          <cell r="M19" t="str">
            <v>Subsecretaria Distrital de Fortalecimiento Institucional</v>
          </cell>
          <cell r="N19" t="str">
            <v>Subdirección de Imprenta Distrital</v>
          </cell>
          <cell r="O19" t="str">
            <v>Marcela Irene de Jesús González Bonilla</v>
          </cell>
          <cell r="P19" t="str">
            <v xml:space="preserve">Subdirectora Imprenta Distrital </v>
          </cell>
          <cell r="Q19" t="str">
            <v>María Isabel Barraza Castillo</v>
          </cell>
          <cell r="R19" t="str">
            <v>Eliana Pedraza</v>
          </cell>
          <cell r="S19" t="str">
            <v>11. Ejecutar 100 porciento de la estrategia de tecnificación y modernización de la Imprenta Distrital</v>
          </cell>
          <cell r="T19" t="str">
            <v>Ejecutar 100 porciento de la estrategia de tecnificación y modernización de la Imprenta Distrital</v>
          </cell>
          <cell r="AC19" t="str">
            <v>11. Ejecutar 100 porciento de la estrategia de tecnificación y modernización de la Imprenta Distrital</v>
          </cell>
          <cell r="AG19" t="str">
            <v>16. Paz, justicia e instituciones sólidas</v>
          </cell>
          <cell r="AH19" t="str">
            <v>16.10 Garantizar el acceso público a la información y proteger las libertades fundamentales, de conformidad con las leyes nacionales y los acuerdos internacionales.</v>
          </cell>
          <cell r="AI19" t="str">
            <v xml:space="preserve">PD_Meta Proyecto: 11. Ejecutar 100 porciento de la estrategia de tecnificación y modernización de la Imprenta Distrital;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19" t="str">
            <v>De acuerdo con la cadena de valor, los porcentajes programados para el cuatrienio son: 0.09, 0.24, 0.25, 0.24 y 0.18</v>
          </cell>
          <cell r="AK19">
            <v>44055</v>
          </cell>
          <cell r="AL19">
            <v>1</v>
          </cell>
          <cell r="AM19">
            <v>2023</v>
          </cell>
          <cell r="AN19" t="str">
            <v>El indicador permite medir la implementación de la estrategia de tecnificación y modernización de la Imprenta Distrital que busca mejorar y optimizar la prestación de los servicios de la imprenta Distrital</v>
          </cell>
          <cell r="AO19" t="str">
            <v>Elevar los estándares de calidad y efectividad de los servicios que presta la Subdirección de Imprenta Distrital y ejecutar su modernización, entendida como la transición progresiva entre recursos, tecnologías y procedimientos aplicados hacía mejores capacidades y potencialidades. Las acciones que conforman esta Meta, permitirán ampliar la capacidad operativa de la Subdirección de Imprenta Distrital, la cual no supera con corte a primer semestre de 2020 la atención del 39% de las entidades, organismos y órganos de control del Distrito Capital.</v>
          </cell>
          <cell r="AP19">
            <v>2020</v>
          </cell>
          <cell r="AQ19">
            <v>2024</v>
          </cell>
          <cell r="AR19" t="str">
            <v>Suma</v>
          </cell>
          <cell r="AS19" t="str">
            <v>Eficiencia</v>
          </cell>
          <cell r="AT19" t="str">
            <v>Porcentaje</v>
          </cell>
          <cell r="AU19" t="str">
            <v>Producto</v>
          </cell>
          <cell r="AV19">
            <v>2020</v>
          </cell>
          <cell r="AW19">
            <v>0</v>
          </cell>
          <cell r="AX19" t="str">
            <v>N/D</v>
          </cell>
          <cell r="AY19">
            <v>1</v>
          </cell>
          <cell r="AZ19">
            <v>0</v>
          </cell>
          <cell r="BA19">
            <v>0</v>
          </cell>
          <cell r="BB19" t="str">
            <v>La medición del indicador se da de acuerdo con el avance de las actividades programadas en el formato de "Programación y seguimiento a metas e indicadores del plan de desarrollo" definidas en la estrategia de tecnificación y modernización de la Imprenta Distrital</v>
          </cell>
          <cell r="BC19" t="str">
            <v>Sumatoria del porcentaje de actividades ejecutadas para la implementación de la estrategia de tecnificación y modernización de la imprenta al corte/ porcentaje de actividades programadas para la implementación de la estrategia de tecnificación y modernización de la imprenta para la vigencia) *magnitud de la meta programada para la vigencia</v>
          </cell>
          <cell r="BD19" t="str">
            <v>porcentaje de actividades ejecutadas para la implementación de la estrategia de tecnificación y modernización de la imprenta</v>
          </cell>
          <cell r="BE19" t="str">
            <v>porcentaje de actividades programadas para la implementación de la estrategia de tecnificación y modernización de la imprenta</v>
          </cell>
          <cell r="BF19" t="str">
            <v>Soportes reportados en el formato 1006 "Programación y seguimiento a metas e indicadores del plan de desarrollo" para la vigencia</v>
          </cell>
          <cell r="BG19">
            <v>3</v>
          </cell>
          <cell r="BH19">
            <v>45212</v>
          </cell>
          <cell r="BI19"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19" t="str">
            <v>Plan de acción - proyectos de inversión (actividades)</v>
          </cell>
          <cell r="BK19">
            <v>100</v>
          </cell>
          <cell r="BL19">
            <v>6.58</v>
          </cell>
          <cell r="BM19">
            <v>22.72</v>
          </cell>
          <cell r="BN19">
            <v>28.7</v>
          </cell>
          <cell r="BO19">
            <v>24</v>
          </cell>
          <cell r="BP19">
            <v>18</v>
          </cell>
          <cell r="BQ19">
            <v>2773815220</v>
          </cell>
          <cell r="BR19">
            <v>215311312</v>
          </cell>
          <cell r="BS19">
            <v>940674422</v>
          </cell>
          <cell r="BT19">
            <v>453614106</v>
          </cell>
          <cell r="BU19">
            <v>364215380</v>
          </cell>
          <cell r="BV19">
            <v>800000000</v>
          </cell>
          <cell r="BW19">
            <v>9</v>
          </cell>
          <cell r="BX19">
            <v>24</v>
          </cell>
          <cell r="BY19">
            <v>25</v>
          </cell>
          <cell r="BZ19">
            <v>24</v>
          </cell>
          <cell r="CA19">
            <v>26.42</v>
          </cell>
          <cell r="CB19">
            <v>28.7</v>
          </cell>
          <cell r="CC19">
            <v>24</v>
          </cell>
          <cell r="CD19">
            <v>198439664</v>
          </cell>
          <cell r="CE19">
            <v>186461581</v>
          </cell>
          <cell r="CF19">
            <v>940674422</v>
          </cell>
          <cell r="CG19">
            <v>409119299</v>
          </cell>
          <cell r="CH19">
            <v>453614106</v>
          </cell>
          <cell r="CI19">
            <v>453614106</v>
          </cell>
          <cell r="CJ19">
            <v>6.58</v>
          </cell>
          <cell r="CK19">
            <v>22.72</v>
          </cell>
          <cell r="CL19">
            <v>28.7</v>
          </cell>
          <cell r="CM19">
            <v>75.430000000000007</v>
          </cell>
          <cell r="CN19" t="str">
            <v>Suma</v>
          </cell>
          <cell r="CO19">
            <v>0.48</v>
          </cell>
          <cell r="CP19">
            <v>1.7999999999999998</v>
          </cell>
          <cell r="CQ19">
            <v>2.31</v>
          </cell>
          <cell r="CR19">
            <v>1.92</v>
          </cell>
          <cell r="CS19">
            <v>1.92</v>
          </cell>
          <cell r="CT19">
            <v>2.67</v>
          </cell>
          <cell r="CU19">
            <v>1.9500000000000002</v>
          </cell>
          <cell r="CV19">
            <v>1.9500000000000002</v>
          </cell>
          <cell r="CW19">
            <v>2.4300000000000002</v>
          </cell>
          <cell r="CX19">
            <v>1.9500000000000002</v>
          </cell>
          <cell r="CY19">
            <v>1.9500000000000002</v>
          </cell>
          <cell r="CZ19">
            <v>2.67</v>
          </cell>
          <cell r="DA19">
            <v>24</v>
          </cell>
          <cell r="DB19">
            <v>17.43</v>
          </cell>
          <cell r="DC19">
            <v>17.43</v>
          </cell>
          <cell r="DD19">
            <v>17.43</v>
          </cell>
          <cell r="DE19">
            <v>4</v>
          </cell>
          <cell r="DF19">
            <v>15</v>
          </cell>
          <cell r="DG19">
            <v>19.25</v>
          </cell>
          <cell r="DH19">
            <v>16</v>
          </cell>
          <cell r="DI19">
            <v>16</v>
          </cell>
          <cell r="DJ19">
            <v>22.25</v>
          </cell>
          <cell r="DK19">
            <v>16.25</v>
          </cell>
          <cell r="DL19">
            <v>16.25</v>
          </cell>
          <cell r="DM19">
            <v>20.25</v>
          </cell>
          <cell r="DN19">
            <v>16.25</v>
          </cell>
          <cell r="DO19">
            <v>16.25</v>
          </cell>
          <cell r="DP19">
            <v>22.25</v>
          </cell>
          <cell r="DQ19">
            <v>200</v>
          </cell>
          <cell r="DR19">
            <v>4</v>
          </cell>
          <cell r="DS19">
            <v>15</v>
          </cell>
          <cell r="DT19">
            <v>19.25</v>
          </cell>
          <cell r="DU19">
            <v>16</v>
          </cell>
          <cell r="DV19">
            <v>16</v>
          </cell>
          <cell r="DW19">
            <v>22.25</v>
          </cell>
          <cell r="DX19">
            <v>16.25</v>
          </cell>
          <cell r="DY19">
            <v>16.25</v>
          </cell>
          <cell r="DZ19">
            <v>20.25</v>
          </cell>
          <cell r="EA19">
            <v>0</v>
          </cell>
          <cell r="EB19">
            <v>0</v>
          </cell>
          <cell r="EC19">
            <v>0</v>
          </cell>
          <cell r="ED19">
            <v>145.25</v>
          </cell>
          <cell r="EE19">
            <v>145.25</v>
          </cell>
          <cell r="EF19" t="str">
            <v>Actividad 1: Informe parcial de seguimiento a la estrategia - Actividad 1: tecnificación, productividad y mejoramiento Actividad 2: Informe parcial de seguimiento a la estrategia - actividad 2: posicionamiento de la Imprenta Distrital</v>
          </cell>
          <cell r="EG19" t="str">
            <v>Actividad 1: Informe parcial de seguimiento a la estrategia - Actividad 1: tecnificación, productividad y mejoramiento Actividad 2: Informe parcial de seguimiento a la estrategia - actividad 2: posicionamiento de la Imprenta Distrital</v>
          </cell>
          <cell r="EH19" t="str">
            <v>Actividad 1: Informe parcial de seguimiento a la estrategia - Actividad 1: tecnificación, productividad y mejoramiento Actividad 2: Informe parcial de seguimiento a la estrategia - actividad 2: posicionamiento de la Imprenta Distrital</v>
          </cell>
          <cell r="EI19" t="str">
            <v>Actividad 1: Informe parcial de seguimiento a la estrategia - Actividad 1: tecnificación, productividad y mejoramiento Actividad 2: Informe parcial de seguimiento a la estrategia - actividad 2: posicionamiento de la Imprenta Distrital</v>
          </cell>
          <cell r="EJ19" t="str">
            <v>Actividad 1: Informe parcial de seguimiento a la estrategia - Actividad 1: tecnificación, productividad y mejoramiento Actividad 2: Informe parcial de seguimiento a la estrategia - actividad 2: posicionamiento de la Imprenta Distrital</v>
          </cell>
          <cell r="EK19" t="str">
            <v>Actividad 1: Informe parcial de seguimiento a la estrategia - Actividad 1: tecnificación, productividad y mejoramiento Actividad 2: Informe parcial de seguimiento a la estrategia - actividad 2: posicionamiento de la Imprenta Distrital</v>
          </cell>
          <cell r="EL19" t="str">
            <v>Actividad 1: Informe parcial de seguimiento a la estrategia - Actividad 1: tecnificación, productividad y mejoramiento Actividad 2: Informe parcial de seguimiento a la estrategia - actividad 2: posicionamiento de la Imprenta Distrital</v>
          </cell>
          <cell r="EM19" t="str">
            <v>Actividad 1: Informe parcial de seguimiento a la estrategia - Actividad 1: tecnificación, productividad y mejoramiento Actividad 2: Informe parcial de seguimiento a la estrategia - actividad 2: posicionamiento de la Imprenta Distrital</v>
          </cell>
          <cell r="EN19" t="str">
            <v>Actividad 1: Informe parcial de seguimiento a la estrategia - Actividad 1: tecnificación, productividad y mejoramiento Actividad 2: Informe parcial de seguimiento a la estrategia - actividad 2: posicionamiento de la Imprenta Distrital</v>
          </cell>
          <cell r="EO19" t="str">
            <v>Actividad 1: Informe parcial de seguimiento a la estrategia - Actividad 1: tecnificación, productividad y mejoramiento Actividad 2: Informe parcial de seguimiento a la estrategia - actividad 2: posicionamiento de la Imprenta Distrital</v>
          </cell>
          <cell r="EP19" t="str">
            <v>Actividad 1: Informe parcial de seguimiento a la estrategia - Actividad 1: tecnificación, productividad y mejoramiento Actividad 2: Informe parcial de seguimiento a la estrategia - actividad 2: posicionamiento de la Imprenta Distrital</v>
          </cell>
          <cell r="EQ19" t="str">
            <v>Actividad 1: Informe parcial de seguimiento a la estrategia - Actividad 1: tecnificación, productividad y mejoramiento Actividad 2: Informe parcial de seguimiento a la estrategia - actividad 2: posicionamiento de la Imprenta Distrital</v>
          </cell>
          <cell r="ER19" t="str">
            <v>Actividad 1: Informe parcial de seguimiento a la estrategia - Actividad 1: tecnificación, productividad y mejoramiento Actividad 2: Informe parcial de seguimiento a la estrategia - actividad 2: posicionamiento de la Imprenta Distrital</v>
          </cell>
          <cell r="ES19" t="str">
            <v>Actividad 1: Informe parcial de seguimiento a la estrategia - Actividad 1: tecnificación, productividad y mejoramiento Actividad 2: Informe parcial de seguimiento a la estrategia - actividad 2: posicionamiento de la Imprenta Distrital</v>
          </cell>
          <cell r="ET19" t="str">
            <v>Actividad 1: Informe parcial de seguimiento a la estrategia - Actividad 1: tecnificación, productividad y mejoramiento Actividad 2: Informe parcial de seguimiento a la estrategia - actividad 2: posicionamiento de la Imprenta Distrital</v>
          </cell>
          <cell r="EU19" t="str">
            <v>Actividad 1: Informe parcial de seguimiento a la estrategia - Actividad 1: tecnificación, productividad y mejoramiento Actividad 2: Informe parcial de seguimiento a la estrategia - actividad 2: posicionamiento de la Imprenta Distrital</v>
          </cell>
          <cell r="EV19" t="str">
            <v>Actividad 1: Informe parcial de seguimiento a la estrategia - Actividad 1: tecnificación, productividad y mejoramiento Actividad 2: Informe parcial de seguimiento a la estrategia - actividad 2: posicionamiento de la Imprenta Distrital</v>
          </cell>
          <cell r="EW19" t="str">
            <v>Actividad 1: Informe parcial de seguimiento a la estrategia - Actividad 1: tecnificación, productividad y mejoramiento Actividad 2: Informe parcial de seguimiento a la estrategia - actividad 2: posicionamiento de la Imprenta Distrital</v>
          </cell>
          <cell r="EX19" t="str">
            <v>Actividad 1: Informe parcial de seguimiento a la estrategia - Actividad 1: tecnificación, productividad y mejoramiento Actividad 2: Informe parcial de seguimiento a la estrategia - actividad 2: posicionamiento de la Imprenta Distrital</v>
          </cell>
          <cell r="EY19" t="str">
            <v>Actividad 1: Informe parcial de seguimiento a la estrategia - Actividad 1: tecnificación, productividad y mejoramiento Actividad 2: Informe parcial de seguimiento a la estrategia - actividad 2: posicionamiento de la Imprenta Distrital</v>
          </cell>
          <cell r="EZ19" t="str">
            <v>Actividad 1: Informe parcial de seguimiento a la estrategia - Actividad 1: tecnificación, productividad y mejoramiento Actividad 2: Informe parcial de seguimiento a la estrategia - actividad 2: posicionamiento de la Imprenta Distrital</v>
          </cell>
          <cell r="FA19">
            <v>0</v>
          </cell>
          <cell r="FB19">
            <v>0</v>
          </cell>
          <cell r="FC19">
            <v>0</v>
          </cell>
          <cell r="FD19">
            <v>366383000</v>
          </cell>
          <cell r="FE19">
            <v>366383000</v>
          </cell>
          <cell r="FF19">
            <v>366383000</v>
          </cell>
          <cell r="FG19">
            <v>366383000</v>
          </cell>
          <cell r="FH19">
            <v>366383000</v>
          </cell>
          <cell r="FI19">
            <v>366383000</v>
          </cell>
          <cell r="FJ19">
            <v>366383000</v>
          </cell>
          <cell r="FK19">
            <v>366383000</v>
          </cell>
          <cell r="FL19">
            <v>366383000</v>
          </cell>
          <cell r="FM19">
            <v>366383000</v>
          </cell>
          <cell r="FN19">
            <v>366383000</v>
          </cell>
          <cell r="FO19">
            <v>366383000</v>
          </cell>
          <cell r="FP19">
            <v>366383000</v>
          </cell>
          <cell r="FQ19">
            <v>366383000</v>
          </cell>
          <cell r="FR19">
            <v>366383000</v>
          </cell>
          <cell r="FS19">
            <v>366383000</v>
          </cell>
          <cell r="FT19">
            <v>366383000</v>
          </cell>
          <cell r="FU19">
            <v>366383000</v>
          </cell>
          <cell r="FV19">
            <v>366383000</v>
          </cell>
          <cell r="FW19">
            <v>366383000</v>
          </cell>
          <cell r="FX19">
            <v>366383000</v>
          </cell>
          <cell r="FY19">
            <v>364215380</v>
          </cell>
          <cell r="FZ19">
            <v>0</v>
          </cell>
          <cell r="GA19">
            <v>0</v>
          </cell>
          <cell r="GB19">
            <v>0</v>
          </cell>
          <cell r="GC19">
            <v>364215380</v>
          </cell>
          <cell r="GD19">
            <v>287870484</v>
          </cell>
          <cell r="GE19">
            <v>329002395</v>
          </cell>
          <cell r="GF19">
            <v>329002395</v>
          </cell>
          <cell r="GG19">
            <v>329002395</v>
          </cell>
          <cell r="GH19">
            <v>329002395</v>
          </cell>
          <cell r="GI19">
            <v>357551535</v>
          </cell>
          <cell r="GJ19">
            <v>351735969</v>
          </cell>
          <cell r="GK19">
            <v>351735969</v>
          </cell>
          <cell r="GL19">
            <v>351735969</v>
          </cell>
          <cell r="GM19">
            <v>0</v>
          </cell>
          <cell r="GN19">
            <v>0</v>
          </cell>
          <cell r="GO19">
            <v>0</v>
          </cell>
          <cell r="GP19">
            <v>351735969</v>
          </cell>
          <cell r="GQ19">
            <v>0</v>
          </cell>
          <cell r="GR19">
            <v>2352661</v>
          </cell>
          <cell r="GS19">
            <v>29685818</v>
          </cell>
          <cell r="GT19">
            <v>59688849</v>
          </cell>
          <cell r="GU19">
            <v>91410115</v>
          </cell>
          <cell r="GV19">
            <v>123131381</v>
          </cell>
          <cell r="GW19">
            <v>155064122</v>
          </cell>
          <cell r="GX19">
            <v>188371451</v>
          </cell>
          <cell r="GY19">
            <v>221678780</v>
          </cell>
          <cell r="GZ19">
            <v>0</v>
          </cell>
          <cell r="HA19">
            <v>0</v>
          </cell>
          <cell r="HB19">
            <v>0</v>
          </cell>
          <cell r="HC19">
            <v>221678780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t="str">
            <v xml:space="preserve">En el marco del plan de tecnificación y posicionamiento de la imprenta distrital, desde la Secretaría General en septiembre se avanzó en las siguientes acciones:   
Se publicaron 2.041 actos o documentos administrativos mediante 205 ejemplares del Registro Distrital numerados del 7616 al 7820, lo anterior teniendo en cuenta que en un ejemplar del Registro Distrital se publican uno o varios actos o documentos administrativos. Los 2.041 documentos se desagregan así: 157 Acuerdos, 117 Decretos, 1.439 Resoluciones, 44 Acuerdos Locales, 228 Decretos Locales, 14 Resoluciones Locales, 9 Circulares, 5 Contratos, 2 Conceptos, 1 Edicto, 2 Adendas, 4 Autos Administrativos, 9 documentos CONPES y 10 Programas de Gobierno. En lo que va de la vigencia, la Subdirección de Imprenta Distrital atendió 57 entidades distritales en el servicio de publicación del Registro Distrital correspondientes a: 20 Fondos de Desarrollo Local, 10 Institutos, 14 Secretarías, 2 Sociedades, 2 Órganos de Control, 3 Unidades Administrativas Especiales y 6 entidades de diversos sectores.
En la vigencia 2023, 230 ejemplares más del Registro Distrital fueron migrados para ser consultados por la ciudadanía en el Sistema de Información del Registro Distrital – SIRD, ejemplares que van del 6103 al 5874 y que corresponden al periodo comprendido entre el 23 de junio de 2017 y 18 de julio de 2016.  En lo que va del cuatrienio, se han cargado para consulta 890 ejemplares comprendidos entre el 6763 y 5874 cuya publicación comprende entre el 22 de marzo de 2020 y 18 de julio de 2016. Esta migración se efectúa de forma regresiva, teniendo en cuenta la disponibilidad de los ejemplares a migrar.
346 solicitudes de los servicios de impresión y elaboración de trabajos de artes gráficas se convirtieron en órdenes de producción, asociadas a impresión de Registro Distrital e impresión de piezas gráficas solicitadas por las entidades distritales. Dentro de las temáticas encontradas más significativas se tiene adhesivos, afiches, manuales de convivencia, agendas, cartillas, diplomas, cofres viajeros, formatos, libretas, libros, mapas, tarjetas, blocks, tacos, señalización y volantes. En 2023, 193 entidades distritales han hecho uso del servicio de elaboración de impresos distribuidas según clase de entidad, así: 172 Colegios, 8 Secretarías, 6 Institutos, 2 Fondos de Desarrollo Local, 1 Sociedad, 1 Empresa Social del Estado, 1 Órgano de Control, 2 Unidades Administrativas Especiales.
En lo corrido de la vigencia, la Imprenta Distrital, en el marco de su estrategia de posicionamiento y a través de la prestación de sus dos servicios, ha atendido 234 entidades distritales de la cuales 16 hicieron uso de ambos servicios: Alcaldía Local de Kennedy, Alcaldía Local de La Candelaria, Caja de Vivienda Popular, Secretaría Distrital de Hacienda, Secretaría de Educación del Distrito, Secretaría Distrital de Desarrollo Económico, Secretaría Distrital de Gobierno, Secretaría Distrital de Salud, Secretaría de Ambiente, Secretaría Jurídica, Empresa de Transporte del Tercer Milenio Transmilenio SA, Unidad Administrativa Especial de Rehabilitación y Mantenimiento Vial, Instituto Distrital de Turismo-IDT, Instituto Distrital de las Artes – IDARTES, Instituto para la Investigación Educativa y el Desarrollo Pedagógico - IDEP e Instituto Distrital de la Participación y Acción Comunal-IDPAC.
Como parte de su estrategia de optimización y posicionamiento, la Imprenta Distrital diseñó y ejecutó una iniciativa de aprovechamiento de papel de baja rotación logrando que 45 Instituciones Educativas Distritales solicitaran blocks de papel calcante cuya elaboración fue a costo cero para los colegios que se acogieron a la iniciativa en lo concerniente a papel, mano de obra y maquinaria.
</v>
          </cell>
          <cell r="IE19" t="str">
            <v/>
          </cell>
          <cell r="IF19" t="str">
            <v/>
          </cell>
          <cell r="IG19" t="str">
            <v xml:space="preserve">Actividad 1 de la meta 11 Desarrollar acciones tendientes a la tecnificación, productividad y mejoramiento de la Imprenta Distrital:
En el mes de enero se generaron 25 órdenes de producción, de impresos de artes gráficas y se produjeron 355 millares de tiros de impresión. Dentro de las tipologías de piezas gráficas solicitadas en el periodo se encuentran se encuentran afiches, agendas, cartillas, diplomas, formatos, libretas, periódicos, programadores, revista y volantes. Una entidad puede solicitar más de una orden de producción en el mes de reporte.
En el mes de enero, se logró entregar el 100% de ordenes oportunamente, que corresponden a 17 órdenes de producción generadas en meses anteriores y que tenían pacto de entrega en el periodo de reporte. 
Para este periodo, la Subdirección de Imprenta Distrital publicó 22 ejemplares del Registro Distrital numerados de 7616 al 7637, dichos ejemplares corresponden a la totalidad de 208 documentos distribuidos de la siguiente forma: 22 Acuerdos, 12 Decretos, 152 Resoluciones, 1 Acuerdo Local, 14 Decretos Locales, 2 Resoluciones Locales, 1 Concepto, 1 Edicto y 3 documentos CONPES.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enero se subieron 30 ejemplares correspondientes a los consecutivos 6103 hasta el 6074 y que comprenden los periodos del 23 de junio de 2017 al 10 de mayo de 2017.
En relación con las plataformas tecnológicas para el mes de enero, el Sistema de Información del Registro Distrital – SIRD operó el 99.8% del periodo y el sistema EMLAZE, del 100%,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enero se atendieron para el servicio de publicación de documentos o actos administrativos en el Registro Distrital, 31 entidades correspondientes a: 9 Fondos de Desarrollo Local, 5 Institutos, 9 Secretarías y 8 entidades de diversos sectores. 
En relación con el servicio de elaboración de productos de artes gráficas atendió a 21 entidades distritales, distribuidas según clase de entidad, así: 16 colegios, 2 secretarias, 1 institutos, 1 Sociedad y 1 Empresa Social del Estado.
En total la Imprenta Distrital, en el marco de su estrategia de posicionamiento, atendió 50 entidades distritales. Para el mes de enero, 2 entidades hicieron uso de ambos servicios: la Secretaría Distrital de Hacienda y la Empresa de Transporte del Tercer Milenio Transmilenio SA.
</v>
          </cell>
          <cell r="IH19" t="str">
            <v xml:space="preserve">Actividad 1 de la meta 11 Desarrollar acciones tendientes a la tecnificación, productividad y mejoramiento de la Imprenta Distrital:
En el mes de febrero se generaron 42 órdenes de producción, de impresos de artes gráficas y se produjeron 608 millares de tiros de impresión. Dentro de las tipologías de piezas gráficas solicitadas en el periodo se encuentran se encuentran adhesivos, afiches, agendas, cartillas, formatos, libretas, libros, mapas, tarjetas y volantes. Una entidad puede solicitar más de una orden de producción en el mes de reporte.
En febrero, se logró entregar el 100% de ordenes oportunamente, que corresponden a 28 órdenes de producción generadas en meses anteriores y que tenían pacto de entrega en el periodo de reporte. 
Para este periodo, la Subdirección de Imprenta Distrital publicó 22 ejemplares del Registro Distrital numerados de 7638 al 7659, dichos ejemplares corresponden a la totalidad de 165 documentos distribuidos de la siguiente forma: 17 Acuerdos, 18 Decretos, 122 Resoluciones, 1 Acuerdo Local, 5 Decretos Locales, 1 Resolución Local y 1 Circular.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febrero se subieron 20 ejemplares correspondientes a los consecutivos 6054 hasta el 6073 y que comprenden los periodos del 07 de abril de 2017 al 9 de mayo de 2017.
En relación con las plataformas tecnológicas para el mes de febrero, el Sistema de Información del Registro Distrital – SIRD operó el 99.91% del periodo y el sistema EMLAZE, del 99.11%,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febrero se atendieron para el servicio de publicación de documentos o actos administrativos en el Registro Distrital, 26 entidades correspondientes a: 7 Fondos de Desarrollo Local, 5 Institutos, 8 Secretarías y 6 entidades de diversos sectores. 
En relación con el servicio de elaboración de productos de artes gráficas atendió a 32 entidades distritales, distribuidas según clase de entidad, así: 26 colegios, 2 secretarias, 2 institutos, 1 Fondo de Desarrollo Local y 1 Empresa Social del Estado.
</v>
          </cell>
          <cell r="II19" t="str">
            <v>Actividad 1 de la meta 11 Desarrollar acciones tendientes a la tecnificación, productividad y mejoramiento de la Imprenta Distrital:
En el mes de marzo se generaron 30 órdenes de producción, de impresos de artes gráficas y se produjeron 1.057 millares de tiros de impresión. Dentro de las tipologías de piezas gráficas solicitadas en el periodo se encuentran adhesivos, afiches, agendas, anuarios, cartillas, formatos, hojas, libros, periódicos y plegables. Una entidad puede solicitar más de una orden de producción en el mes de reporte.
En marzo, se logró entregar el 100% de ordenes oportunamente, que corresponden a 34 órdenes de producción generadas en meses anteriores y que tenían pacto de entrega en el periodo de reporte. 
Para este periodo, se publicaron 28 ejemplares del Registro Distrital numerados de 7660 al 7687, dichos ejemplares corresponden a la totalidad de 253 documentos distribuidos de la siguiente forma: 24 Acuerdos, 17 Decretos, 179 Resoluciones, 3 Acuerdos Locales, 27 Decretos Locales, 1 Resolución Local, 1 Circular y 1 Adenda.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marzo se subieron 30 ejemplares correspondientes a los consecutivos 6053 hasta el 6024 y que comprenden los periodos del 06 de abril de 2017 al 23 de febrero de 2017. Esta migración se efectúa de forma regresiva, teniendo en cuenta la disponibilidad de los ejemplares a migrar.
En relación con las plataformas tecnológicas para el mes de marzo, el Sistema de Información del Registro Distrital – SIRD operó el 99.21% del periodo y el sistema EMLAZE, del 100%, de tal forma que tanto la publicación del Registro Distrital como la trazabilidad a las órdenes de producción para elaboración de impresos a las entidades distritales, se prestaron sin afectación alguna.
Al finalizar el primer trimestre, se avanzó en el diseño de iniciativas para maximizar el aprovechamiento, cuidado y uso del papel como materia prima de gran relevancia en la industria gráfica.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marzo se atendieron para el servicio de publicación de documentos o actos administrativos en el Registro Distrital, 35 entidades correspondientes a: 13 Fondos de Desarrollo Local, 5 Institutos, 9 Secretarías, 2 Órganos de Control y 6 entidades de diversos sectores. 
En relación con el servicio de elaboración de productos de artes gráficas atendió a 22 entidades distritales, distribuidas según clase de entidad, así: 15 colegios, 3 secretarias, 1 instituto, 1 Fondo de Desarrollo Local, 1 Empresa Social del Estado y 1 Unidad Administrativa Especial.
Al finalizar el primer trimestre, se avanzó en el diseño de una iniciativa enfocada en el uso de papel de baja rotación, la cual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v>
          </cell>
          <cell r="IJ19" t="str">
            <v xml:space="preserve">Actividad 1 de la meta 11 Desarrollar acciones tendientes a la tecnificación, productividad y mejoramiento de la Imprenta Distrital:
En el mes de abril se generaron 17 órdenes de producción, de impresos de artes gráficas y se produjeron 583 millares de tiros de impresión. Dentro de las tipologías de piezas gráficas solicitadas en el periodo se encuentran agendas, formatos, volantes, manuales, revista y señalización. 
En abril, se logró entregar el 91.42% de ordenes oportunamente, que corresponden a 32 órdenes de producción generadas en meses anteriores o en el mismo mes y que tenían pacto de entrega en el periodo de reporte. 
Para este periodo, se publicaron 21 ejemplares del Registro Distrital numerados de 7688 al 7708, dichos ejemplares corresponden a la totalidad de 156 documentos distribuidos de la siguiente forma: 19 Acuerdos, 4 Decretos, 109 Resoluciones, 3 Acuerdos Locales, 19 Decretos Locales y 2 Resoluciones Locales.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10 ejemplares correspondientes a los consecutivos 6023 hasta el 6014 y que comprenden los periodos del 22 de febrero de 2017 al 9 de febrero de 2017. Esta migración se efectúa de forma regresiva, teniendo en cuenta la disponibilidad de los ejemplares a migrar.
En relación con las plataformas tecnológicas para el mes de abril, el Sistema de Información del Registro Distrital – SIRD operó el 97.35% del periodo y el sistema EMLAZE, el 99.90%,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abril se atendieron para el servicio de publicación de documentos o actos administrativos en el Registro Distrital, 35 entidades correspondientes a: 12 Fondos de Desarrollo Local, 5 Institutos, 9 Secretarías, 2 Sociedades y 7 entidades de diversos sectores. 
En relación con el servicio de elaboración de productos de artes gráficas atendió a 13 entidades distritales, distribuidas según clase de entidad, así: 9 colegios, 1 secretaria, 1 Sociedad, 1 Empresa Social del Estado y 1 Unidad Administrativa Especial.
Al finalizar el mes de abril, se avanza en el diseño del guion que permita contactar a las Instituciones Educativas Distritales a fin de ejecutar la iniciativa enfocada en el uso de papel de baja rotación, la cual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
</v>
          </cell>
          <cell r="IK19" t="str">
            <v>Actividad 1 de la meta 11 Desarrollar acciones tendientes a la tecnificación, productividad y mejoramiento de la Imprenta Distrital:
En el mes de mayo se generaron 52 órdenes de producción, de impresos de artes gráficas y se produjeron 1.000 millares de tiros de impresión. Dentro de las tipologías de piezas gráficas solicitadas en el periodo se encuentran Afiches, Agendas, Carpetas, Cartillas, Formatos, Hojas, Libretas, Información, Libros, Periódico, Plegables, Revistas, Tacos y Volantes.
En mayo, se logró entregar el 96.97% de ordenes oportunamente, que corresponden a 32 órdenes de producción generadas en meses anteriores o en el mismo mes y que tenían pacto de entrega en el periodo de reporte. 
Para este periodo, se publicaron 21 ejemplares del Registro Distrital numerados de 7709 al 7729, dichos ejemplares corresponden a la totalidad de 242 documentos distribuidos de la siguiente forma: 16 Acuerdos, 9 Decretos, 132 Resoluciones, 19 Acuerdos Locales, 62 Decretos Locales, 2 Resoluciones Locales, 1 Documento CONPES y 1 Auto Administrativo.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mayo se subieron 40 ejemplares correspondientes a los consecutivos 5974 hasta el 6013 y que comprenden los periodos del 14 de diciembre de 2016 al 8 de febrero de 2017. Esta migración se efectúa de forma regresiva, teniendo en cuenta la disponibilidad de los ejemplares a migrar.
En relación con las plataformas tecnológicas para el mes de mayo, el Sistema de Información del Registro Distrital – SIRD operó el 99.89% del periodo y el sistema EMLAZE, el 100%,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mayo se atendieron para el servicio de publicación de documentos o actos administrativos en el Registro Distrital, 44 entidades correspondientes a: 19 Fondos de Desarrollo Local, 7 Institutos, 9 Secretarías, 2 Unidades Administrativas Especiales y 7 entidades de diversos sectores. 
En relación con el servicio de elaboración de productos de artes gráficas atendió a 35 entidades distritales, distribuidas según clase de entidad, así: 25 colegios, 3 secretarías, 3 Institutos, 1 Sociedad, 1 Empresa Social del Estado, 1 Fondo de Desarrollo Local y 1 Unidad Administrativa Especial.
Al finalizar el mes de mayo, se avanza en la ejecución de la iniciativa enfocada en el uso de papel de baja rotación, contactando vía correo electrónico a 208 Instituciones Educativas Distritales.  Esta iniciativa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v>
          </cell>
          <cell r="IL19" t="str">
            <v xml:space="preserve">Actividad 1 de la meta 11 Desarrollar acciones tendientes a la tecnificación, productividad y mejoramiento de la Imprenta Distrital:
En el mes de junio se generaron 68 órdenes de producción, de impresos de artes gráficas y se produjeron 421 millares de tiros de impresión. Dentro de las tipologías de piezas gráficas solicitadas en el periodo se encuentran Afiches, Agendas, Blocks, Cartillas, Volantes, Hojas y Cuadernillos.
En junio, se logró entregar el 100% de ordenes oportunamente, que corresponden a 36 órdenes de producción generadas en meses anteriores o en el mismo mes y que tenían pacto de entrega en el periodo de reporte. 
Para este periodo, se publicaron 23 ejemplares del Registro Distrital numerados de 7730 al 7752, dichos ejemplares corresponden a la totalidad de 219 documentos distribuidos de la siguiente forma: 18 Acuerdos, 23 Decretos, 140 Resoluciones, 1 Acuerdo Local, 29 Decretos Locales, 4 Resoluciones Locales, 1 Circular, 1 Adenda y 2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junio se subieron 30 ejemplares correspondientes a los consecutivos 5973 hasta el 5944 y que comprenden los periodos del 13 de diciembre de 2016 al 28 de octubre de 2016. Esta migración se efectúa de forma regresiva, teniendo en cuenta la disponibilidad de los ejemplares a migrar.
En relación con las plataformas tecnológicas para el mes de junio, el Sistema de Información del Registro Distrital – SIRD operó el 99.58% del periodo y el sistema EMLAZE, el 100%, de tal forma que tanto la publicación del Registro Distrital como la trazabilidad a las órdenes de producción para elaboración de impresos a las entidades distritales, se prestaron sin afectación alguna.
En el mes de junio se avanzó en la definición de la iniciativa de aprovechamiento del papel sobrante del proceso productivo de elaboración de artes gráficas, identificando los tamaños de tiras de papel aprovechables resultantes del proceso de corte y los productos de pequeño formato que se elaboraran con las mismas, maximizando así el uso de la materia prima y reduciendo los kilogramos de residuos generados en la planta productiva.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junio se atendieron para el servicio de publicación de documentos o actos administrativos en el Registro Distrital, 33 entidades correspondientes a: 13 Fondos de Desarrollo Local, 5 Institutos, 9 Secretarías y 6 entidades de diversos sectores. 
En relación con el servicio de elaboración de productos de artes gráficas atendió a 54 entidades distritales, distribuidas según clase de entidad, así: 50 colegios, 1 secretaría, 1 Instituto, 1 Órgano de control y 1 Unidad Administrativa Especial.
En el mes de junio, se ejecuta la iniciativa enfocada en el uso de papel de baja rotación, con las Instituciones Educativas Distritales.  Esta iniciativa tuvo por objetivo promocionar blocks de papel calcante cuya elaboración fue a costo cero para los colegios en lo concerniente a papel, mano de obra y maquinaria. Se logró que al finalizar el periodo 40 colegios se acogieran a la iniciativa, 32 de estos no habían hecho uso del servicio de elaboración de impresos en las últimas vigencias.   
</v>
          </cell>
          <cell r="IM19" t="str">
            <v xml:space="preserve">Actividad 1 de la meta 11 Desarrollar acciones tendientes a la tecnificación, productividad y mejoramiento de la Imprenta Distrital:
En el mes de julio se generaron 36 órdenes de producción, de impresos de artes gráficas y se produjeron 612 millares de tiros de impresión. Dentro de las tipologías de piezas gráficas solicitadas en el periodo se encuentran Afiches, Agendas, Carpetas, Formatos, Diplomas, Escarapelas y Blocks.
En julio, se logró entregar el 100% de ordenes oportunamente, que corresponden a 66 órdenes de producción generadas en meses anteriores o en el mismo mes y que tenían pacto de entrega en el periodo de reporte. 
Para este periodo, se publicaron 21 ejemplares del Registro Distrital numerados de 7753 al 7773, dichos ejemplares corresponden a la totalidad de 201 documentos distribuidos de la siguiente forma: 11 Acuerdos, 12 Decretos, 133 Resoluciones, 9 Acuerdos Locales, 27 Decretos Locales, 1 Resolución Local, 2 Circulares, 3 Contratos y 3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julio se subieron 10 ejemplares correspondientes a los consecutivos 5943 hasta el 5934 y que comprenden los periodos del 27 de octubre de 2016 al 13 de octubre de 2016. Esta migración se efectúa de forma regresiva, teniendo en cuenta la disponibilidad de los ejemplares a migrar.
En relación con las plataformas tecnológicas para el mes de julio, el Sistema de Información del Registro Distrital – SIRD operó el 99.99% del periodo y el sistema EMLAZE, el 99.6%,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julio se atendieron para el servicio de publicación de documentos o actos administrativos en el Registro Distrital, 36 entidades correspondientes a: 12 Fondos de Desarrollo Local, 7 Institutos, 9 Secretarías, 2 Unidades Administrativas Especiales y 6 entidades de diversos sectores. 
En relación con el servicio de elaboración de productos de artes gráficas atendió a 27 entidades distritales, distribuidas según clase de entidad, así: 20 colegios, 3 secretarías, 2 Institutos, 1 Sociedad y 1 Empresa Social del Estado.
</v>
          </cell>
          <cell r="IN19" t="str">
            <v>Actividad 1 de la meta 11 Desarrollar acciones tendientes a la tecnificación, productividad y mejoramiento de la Imprenta Distrital:
En el mes de agosto se generaron 38 órdenes de producción, de impresos de artes gráficas y se produjeron 737 millares de tiros de impresión. Dentro de las tipologías de piezas gráficas solicitadas en el periodo se encuentran Agendas, Carpetas, Cartillas, Cofres, Formatos, Hojas, Señalización, Volantes y Blocks.
En agosto, se logró entregar el 100% de ordenes oportunamente, que corresponden a 43 órdenes de producción generadas en meses anteriores o en el mismo mes y que tenían pacto de entrega en el periodo de reporte. 
Para este periodo, se publicaron 25 ejemplares del Registro Distrital numerados de 7774 al 7798, dichos ejemplares corresponden a la totalidad de 277 documentos distribuidos de la siguiente forma: 7 Acuerdos, 14 Decretos, 211 Resoluciones, 3 Acuerdos Locales, 28 Decretos Locales, 1 Resolución Local, 1 Circular, 2 Contratos y 10 Programas de Gobierno.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agosto se subieron 20 ejemplares correspondientes a los consecutivos 5933 hasta el 5914 y que comprenden los periodos del 12 de octubre de 2016 al 15 de septiembre de 2016. Esta migración se efectúa de forma regresiva, teniendo en cuenta la disponibilidad de los ejemplares a migrar.
En relación con las plataformas tecnológicas para el mes de agosto, el Sistema de Información del Registro Distrital – SIRD operó el 99.55% del periodo y el sistema EMLAZE, el 99.85%,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agosto se atendieron para el servicio de publicación de documentos o actos administrativos en el Registro Distrital, 37 entidades correspondientes a: 13 Fondos de Desarrollo Local, 5 Institutos, 10 Secretarías y 9 entidades de diversos sectores. 
En relación con el servicio de elaboración de productos de artes gráficas atendió a 33 entidades distritales, distribuidas según clase de entidad, así: 27 colegios, 3 secretarías, 2 Institutos y 1 Fondo de Desarrollo Local.</v>
          </cell>
          <cell r="IO19" t="str">
            <v xml:space="preserve">Actividad 1 de la meta 11 Desarrollar acciones tendientes a la tecnificación, productividad y mejoramiento de la Imprenta Distrital:
En el mes de septiembre se generaron 38 órdenes de producción, de impresos de artes gráficas y se produjeron 583 millares de tiros de impresión. Dentro de las tipologías de piezas gráficas solicitadas en el periodo se encuentran Afiches, Agendas, Carpetas, Cartillas, Diplomas, Hojas, Stickers, Señalización, Volantes y Blocks.
En septiembre, se logró entregar el 97% de ordenes oportunamente, que corresponden a 33 órdenes de producción generadas en meses anteriores o en el mismo mes y que tenían pacto de entrega en el periodo de reporte. 
Para este periodo, se publicaron 22 ejemplares del Registro Distrital numerados de 7799 al 7820, dichos ejemplares corresponden a la totalidad de 320 documentos distribuidos de la siguiente forma: 23 Acuerdos, 8 Decretos, 261 Resoluciones, 4 Acuerdos Locales, 17 Decretos Locales, 3 Circulares, 3 Autos y 1 Concepto.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septiembre se subieron 40 ejemplares correspondientes a los consecutivos 5913 hasta el 5874 y que comprenden los periodos del 14 de septiembre de 2016 al 18 de julio de 2016. Esta migración se efectúa de forma regresiva, teniendo en cuenta la disponibilidad de los ejemplares a migrar.
En relación con las plataformas tecnológicas para el mes de septiembre, el Sistema de Información del Registro Distrital – SIRD operó el 90.98% del periodo y el sistema EMLAZE, el 81.87%, si bien registraron un tiempo de operación inferior al de periodos anteriores, tanto la publicación del Registro Distrital como la trazabilidad a las órdenes de producción para elaboración de impresos a las entidades distritales, se efectuaron dentro de los tiempos normativamente establecidos.
Se avanzó en la optimización del uso del módulo de Recursos Humanos de la plataforma EMLAZE, parametrizando por primera vez dentro de la herramienta los turnos definidos para el personal, así como pruebas del registro de ingreso y salida, a fin de integrar dentro la herramienta el seguimiento al tiempo operativo efectivo de la mano de obra.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septiembre se atendieron para el servicio de publicación de documentos o actos administrativos en el Registro Distrital, 35 entidades correspondientes a: 10 Fondos de Desarrollo Local, 7 Institutos, 10 Secretarías, 2 Unidades Administrativas Especiales y 6 entidades de diversos sectores. 
En relación con el servicio de elaboración de productos de artes gráficas atendió a 27 entidades distritales, distribuidas según clase de entidad, así: 17 colegios, 4 secretarías, 2 Institutos, 2 Fondos de Desarrollo Local, 1 órgano de control y 1 unidad administrativa especial.
</v>
          </cell>
          <cell r="IP19" t="str">
            <v/>
          </cell>
          <cell r="IQ19" t="str">
            <v/>
          </cell>
          <cell r="IR19" t="str">
            <v/>
          </cell>
          <cell r="IS19">
            <v>1</v>
          </cell>
          <cell r="IT19">
            <v>1</v>
          </cell>
          <cell r="IU19">
            <v>1</v>
          </cell>
          <cell r="IV19">
            <v>1</v>
          </cell>
          <cell r="IW19">
            <v>1</v>
          </cell>
          <cell r="IX19">
            <v>1</v>
          </cell>
          <cell r="IY19">
            <v>1</v>
          </cell>
          <cell r="IZ19">
            <v>1</v>
          </cell>
          <cell r="JA19">
            <v>1</v>
          </cell>
          <cell r="JB19">
            <v>0</v>
          </cell>
          <cell r="JC19">
            <v>0</v>
          </cell>
          <cell r="JD19">
            <v>0</v>
          </cell>
          <cell r="JE19">
            <v>0.72624999999999995</v>
          </cell>
          <cell r="JF19">
            <v>2</v>
          </cell>
          <cell r="JG19">
            <v>7.5</v>
          </cell>
          <cell r="JH19">
            <v>9.625</v>
          </cell>
          <cell r="JI19">
            <v>8</v>
          </cell>
          <cell r="JJ19">
            <v>8</v>
          </cell>
          <cell r="JK19">
            <v>11.125</v>
          </cell>
          <cell r="JL19">
            <v>8.125</v>
          </cell>
          <cell r="JM19">
            <v>8.125</v>
          </cell>
          <cell r="JN19">
            <v>10.125</v>
          </cell>
          <cell r="JO19">
            <v>0</v>
          </cell>
          <cell r="JP19">
            <v>0</v>
          </cell>
          <cell r="JQ19">
            <v>0</v>
          </cell>
          <cell r="JR19">
            <v>72.625</v>
          </cell>
          <cell r="JS19">
            <v>2</v>
          </cell>
          <cell r="JT19">
            <v>9.5</v>
          </cell>
          <cell r="JU19">
            <v>19.125</v>
          </cell>
          <cell r="JV19">
            <v>27.125</v>
          </cell>
          <cell r="JW19">
            <v>35.125</v>
          </cell>
          <cell r="JX19">
            <v>46.25</v>
          </cell>
          <cell r="JY19">
            <v>54.375</v>
          </cell>
          <cell r="JZ19">
            <v>62.5</v>
          </cell>
          <cell r="KA19">
            <v>72.625</v>
          </cell>
          <cell r="KB19">
            <v>72.625</v>
          </cell>
          <cell r="KC19">
            <v>72.625</v>
          </cell>
          <cell r="KD19">
            <v>72.625</v>
          </cell>
          <cell r="KE19">
            <v>100</v>
          </cell>
          <cell r="KF19">
            <v>100</v>
          </cell>
          <cell r="KG19">
            <v>100</v>
          </cell>
          <cell r="KH19">
            <v>100</v>
          </cell>
          <cell r="KI19">
            <v>100</v>
          </cell>
          <cell r="KJ19">
            <v>100</v>
          </cell>
          <cell r="KK19">
            <v>100</v>
          </cell>
          <cell r="KL19">
            <v>100</v>
          </cell>
          <cell r="KM19">
            <v>100</v>
          </cell>
          <cell r="KN19" t="str">
            <v/>
          </cell>
          <cell r="KO19" t="str">
            <v/>
          </cell>
          <cell r="KP19" t="str">
            <v/>
          </cell>
          <cell r="KQ19">
            <v>100</v>
          </cell>
          <cell r="KR19">
            <v>100</v>
          </cell>
          <cell r="KS19">
            <v>100</v>
          </cell>
          <cell r="KT19">
            <v>100</v>
          </cell>
          <cell r="KU19">
            <v>100</v>
          </cell>
          <cell r="KV19">
            <v>100</v>
          </cell>
          <cell r="KW19">
            <v>100</v>
          </cell>
          <cell r="KX19">
            <v>100</v>
          </cell>
          <cell r="KY19">
            <v>100</v>
          </cell>
          <cell r="KZ19" t="str">
            <v/>
          </cell>
          <cell r="LA19" t="str">
            <v/>
          </cell>
          <cell r="LB19" t="str">
            <v/>
          </cell>
          <cell r="LC19">
            <v>100</v>
          </cell>
          <cell r="LD19" t="str">
            <v>7868_4</v>
          </cell>
          <cell r="LE19" t="str">
            <v>4. Afianzar la transparencia para mayor efectividad en la gestión pública distrital.</v>
          </cell>
          <cell r="LF19">
            <v>100</v>
          </cell>
          <cell r="LG19">
            <v>70.041666666666671</v>
          </cell>
          <cell r="LH19" t="str">
            <v/>
          </cell>
          <cell r="LI19" t="str">
            <v/>
          </cell>
          <cell r="LJ19">
            <v>100</v>
          </cell>
          <cell r="LK19">
            <v>69.937222222222218</v>
          </cell>
          <cell r="LL19">
            <v>9110519000</v>
          </cell>
          <cell r="LM19">
            <v>8689229319</v>
          </cell>
          <cell r="LN19">
            <v>5444046646</v>
          </cell>
          <cell r="LO19">
            <v>691592795</v>
          </cell>
          <cell r="LP19">
            <v>691592795</v>
          </cell>
          <cell r="LQ19">
            <v>0.48</v>
          </cell>
          <cell r="LR19">
            <v>1.7999999999999998</v>
          </cell>
          <cell r="LS19">
            <v>2.31</v>
          </cell>
          <cell r="LT19">
            <v>1.92</v>
          </cell>
          <cell r="LU19">
            <v>1.92</v>
          </cell>
          <cell r="LV19">
            <v>2.67</v>
          </cell>
          <cell r="LW19">
            <v>1.9500000000000011</v>
          </cell>
          <cell r="LX19">
            <v>1.9499999999999993</v>
          </cell>
          <cell r="LY19">
            <v>2.4299999999999997</v>
          </cell>
          <cell r="LZ19" t="str">
            <v/>
          </cell>
          <cell r="MA19" t="str">
            <v/>
          </cell>
          <cell r="MB19" t="str">
            <v/>
          </cell>
          <cell r="MC19">
            <v>17.43</v>
          </cell>
          <cell r="MD19">
            <v>17.43</v>
          </cell>
          <cell r="ME19">
            <v>17.43</v>
          </cell>
          <cell r="MF19" t="str">
            <v>Oportuno: Se radica en los tiempos establecidos por la Oficina Asesora de Planeación - OAP</v>
          </cell>
          <cell r="MG19" t="str">
            <v>Oportuno: Se radica en los tiempos establecidos por la Oficina Asesora de Planeación - OAP</v>
          </cell>
          <cell r="MH19" t="str">
            <v>Oportuno: Se radica en los tiempos establecidos por la Oficina Asesora de Planeación - OAP</v>
          </cell>
          <cell r="MI19" t="str">
            <v>Oportuno: Se radica en los tiempos establecidos por la Oficina Asesora de Planeación - OAP</v>
          </cell>
          <cell r="MJ19" t="str">
            <v>Oportuno: Se radica en los tiempos establecidos por la Oficina Asesora de Planeación - OAP</v>
          </cell>
          <cell r="MK19" t="str">
            <v>Oportuno: Se radica en los tiempos establecidos por la Oficina Asesora de Planeación - OAP</v>
          </cell>
          <cell r="ML19" t="str">
            <v>Oportuno: Se radica en los tiempos establecidos por la Oficina Asesora de Planeación - OAP</v>
          </cell>
          <cell r="MM19" t="str">
            <v>Oportuno: Se radica en los tiempos establecidos por la Oficina Asesora de Planeación - OAP</v>
          </cell>
          <cell r="MN19">
            <v>0</v>
          </cell>
          <cell r="MO19">
            <v>0</v>
          </cell>
          <cell r="MP19">
            <v>0</v>
          </cell>
          <cell r="MQ19">
            <v>0</v>
          </cell>
          <cell r="MR1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S19" t="str">
            <v>Coherente: La información de avance de la magnitud, consignada en el reporte del periodo, concuerda con la programación realizada, con la información cualitativa presentada, con las actividades establecidas (si aplica) y con los soportes presentados. Esta</v>
          </cell>
          <cell r="MT19" t="str">
            <v>Coherente: La información de avance de la magnitud, consignada en el reporte del periodo, concuerda con la programación realizada, con la información cualitativa presentada, con las actividades establecidas (si aplica) y con los soportes presentados. Esta</v>
          </cell>
          <cell r="MU1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V19" t="str">
            <v>Coherente: La información de avance de la magnitud, consignada en el reporte del periodo, concuerda con la programación realizada, con la información cualitativa presentada, con las actividades establecidas (si aplica) y con los soportes presentados. Esta</v>
          </cell>
          <cell r="MW19" t="str">
            <v>Coherente: La información de avance de la magnitud, consignada en el reporte del periodo, concuerda con la programación realizada, con la información cualitativa presentada, con las actividades establecidas (si aplica) y con los soportes presentados. Esta</v>
          </cell>
          <cell r="MX19" t="str">
            <v>Coherente: La información de avance de la magnitud, consignada en el reporte del periodo, concuerda con la programación realizada, con la información cualitativa presentada, con las actividades establecidas (si aplica) y con los soportes presentados. Esta</v>
          </cell>
          <cell r="MY19" t="str">
            <v>Coherente: La información de avance de la magnitud, consignada en el reporte del periodo, concuerda con la programación realizada, con la información cualitativa presentada, con las actividades establecidas (si aplica) y con los soportes presentados. Esta</v>
          </cell>
          <cell r="MZ19">
            <v>0</v>
          </cell>
          <cell r="NA19">
            <v>0</v>
          </cell>
          <cell r="NB19">
            <v>0</v>
          </cell>
          <cell r="NC19">
            <v>0</v>
          </cell>
          <cell r="ND19">
            <v>100</v>
          </cell>
          <cell r="NE19">
            <v>100</v>
          </cell>
          <cell r="NF19">
            <v>100</v>
          </cell>
          <cell r="NG19">
            <v>100</v>
          </cell>
          <cell r="NH19">
            <v>100</v>
          </cell>
          <cell r="NI19">
            <v>100</v>
          </cell>
          <cell r="NJ19">
            <v>100</v>
          </cell>
          <cell r="NK19">
            <v>100</v>
          </cell>
          <cell r="NL19">
            <v>100</v>
          </cell>
          <cell r="NM19" t="str">
            <v/>
          </cell>
          <cell r="NN19" t="str">
            <v/>
          </cell>
          <cell r="NO19" t="str">
            <v/>
          </cell>
          <cell r="NP19" t="str">
            <v>El presupuesto se encuentra de acuerdo a las herramientas oficiales y su ejecucición es acorde a lo programado</v>
          </cell>
          <cell r="NQ19" t="str">
            <v>El presupuesto se encuentra de acuerdo a las herramientas oficiales y su ejecucición es acorde a lo programado</v>
          </cell>
          <cell r="NR19" t="str">
            <v>El presupuesto se encuentra de acuerdo a las herramientas oficiales y su ejecucición es acorde a lo programado</v>
          </cell>
          <cell r="NS19" t="str">
            <v>El presupuesto se encuentra de acuerdo a las herramientas oficiales y su ejecucición es acorde a lo programado</v>
          </cell>
          <cell r="NT19" t="str">
            <v>El presupuesto se encuentra de acuerdo a las herramientas oficiales y su ejecucición es acorde a lo programado</v>
          </cell>
          <cell r="NU19" t="str">
            <v>El presupuesto se encuentra de acuerdo a las herramientas oficiales y su ejecucición es acorde a lo programado</v>
          </cell>
          <cell r="NV19" t="str">
            <v>El presupuesto se encuentra de acuerdo a las herramientas oficiales y su ejecucición es acorde a lo programado</v>
          </cell>
          <cell r="NW19" t="str">
            <v>El presupuesto se encuentra de acuerdo a las herramientas oficiales y su ejecucición es acorde a lo programado</v>
          </cell>
          <cell r="NX19">
            <v>0</v>
          </cell>
          <cell r="NY19">
            <v>0</v>
          </cell>
          <cell r="NZ19">
            <v>0</v>
          </cell>
          <cell r="OA19">
            <v>0</v>
          </cell>
          <cell r="OB19" t="str">
            <v>La meta no presenta dificultades identificadas</v>
          </cell>
          <cell r="OC19" t="str">
            <v>La meta no presenta dificultades identificadas</v>
          </cell>
          <cell r="OD19" t="str">
            <v>La meta no presenta dificultades identificadas</v>
          </cell>
          <cell r="OE19" t="str">
            <v>La meta no presenta dificultades identificadas</v>
          </cell>
          <cell r="OF19" t="str">
            <v>La meta no presenta dificultades identificadas</v>
          </cell>
          <cell r="OG19" t="str">
            <v>La meta no presenta dificultades identificadas</v>
          </cell>
          <cell r="OH19" t="str">
            <v>La meta no presenta dificultades identificadas</v>
          </cell>
          <cell r="OI19" t="str">
            <v>La meta no presenta dificultades identificadas</v>
          </cell>
          <cell r="OJ19">
            <v>0</v>
          </cell>
          <cell r="OK19">
            <v>0</v>
          </cell>
          <cell r="OL19">
            <v>0</v>
          </cell>
          <cell r="OM19">
            <v>0</v>
          </cell>
          <cell r="OP19" t="str">
            <v>PD30</v>
          </cell>
          <cell r="OQ19">
            <v>17.43</v>
          </cell>
          <cell r="OR19">
            <v>0</v>
          </cell>
          <cell r="OS19">
            <v>0</v>
          </cell>
          <cell r="OT19">
            <v>0</v>
          </cell>
          <cell r="OU19">
            <v>0</v>
          </cell>
          <cell r="OV19">
            <v>0</v>
          </cell>
          <cell r="OW19">
            <v>0</v>
          </cell>
          <cell r="OX19">
            <v>0</v>
          </cell>
          <cell r="OY19">
            <v>0</v>
          </cell>
          <cell r="OZ19">
            <v>0</v>
          </cell>
          <cell r="PA19">
            <v>0</v>
          </cell>
          <cell r="PB19">
            <v>0</v>
          </cell>
          <cell r="PC19">
            <v>0</v>
          </cell>
          <cell r="PD19">
            <v>0</v>
          </cell>
          <cell r="PE19">
            <v>0</v>
          </cell>
          <cell r="PF19">
            <v>0</v>
          </cell>
          <cell r="PG19">
            <v>0</v>
          </cell>
          <cell r="PH19">
            <v>0</v>
          </cell>
          <cell r="PI19">
            <v>0</v>
          </cell>
          <cell r="PJ19">
            <v>0</v>
          </cell>
          <cell r="PK19">
            <v>0</v>
          </cell>
          <cell r="PL19">
            <v>0</v>
          </cell>
          <cell r="PM19">
            <v>0</v>
          </cell>
          <cell r="PN19">
            <v>0</v>
          </cell>
          <cell r="PO19">
            <v>0</v>
          </cell>
          <cell r="PP19">
            <v>0</v>
          </cell>
          <cell r="PQ19">
            <v>0</v>
          </cell>
          <cell r="PR19">
            <v>752590</v>
          </cell>
          <cell r="PS19">
            <v>690840205</v>
          </cell>
          <cell r="PT19" t="str">
            <v>Meta Proyecto de Inversión</v>
          </cell>
        </row>
        <row r="20">
          <cell r="A20" t="str">
            <v>PD31</v>
          </cell>
          <cell r="B20">
            <v>7868</v>
          </cell>
          <cell r="C20" t="str">
            <v>7868_12</v>
          </cell>
          <cell r="D20">
            <v>2020110010191</v>
          </cell>
          <cell r="E20" t="str">
            <v>Un nuevo contrato social y ambiental para la Bogotá del siglo XXI</v>
          </cell>
          <cell r="F20" t="str">
            <v>5. Construir Bogotá región con gobierno abierto, transparente y ciudadanía consciente.</v>
          </cell>
          <cell r="G20" t="str">
            <v>56. Gestión Pública Efectiva</v>
          </cell>
          <cell r="H20" t="str">
            <v xml:space="preserve">Fortalecer las capacidades institucionales para una Gestión pública efectiva y articulada, orientada a la generación de valor público para los grupos de interés. </v>
          </cell>
          <cell r="I20" t="str">
            <v>4. Afianzar la transparencia para mayor efectividad en la gestión pública distrital.</v>
          </cell>
          <cell r="J20" t="str">
            <v>Desarrollo Institucional para una Gestión Pública Eficiente</v>
          </cell>
          <cell r="K20" t="str">
            <v>Subsecretaría Distrital de Fortalecimiento Institucional</v>
          </cell>
          <cell r="L20" t="str">
            <v>Gloria Patricia Rincón Mazo</v>
          </cell>
          <cell r="M20" t="str">
            <v>Subsecretaria Distrital de Fortalecimiento Institucional</v>
          </cell>
          <cell r="N20" t="str">
            <v>Dirección Distrital de Archivo de Bogotá</v>
          </cell>
          <cell r="O20" t="str">
            <v>Alvaro Arias Cruz</v>
          </cell>
          <cell r="P20" t="str">
            <v>Director Distrital de Archivo de Bogotá</v>
          </cell>
          <cell r="Q20" t="str">
            <v>Héctor Heli Cruz Pulido</v>
          </cell>
          <cell r="R20" t="str">
            <v>Eliana Pedraza</v>
          </cell>
          <cell r="S20" t="str">
            <v>12. Desarrollar 100 porciento de la estrategia para la recuperación, preservación, difusión y apropiación del patrimonio documental y la memoria histórica de Bogotá.</v>
          </cell>
          <cell r="T20" t="str">
            <v>Desarrollar 100 porciento de la estrategia para la recuperación, preservación, difusión y apropiación del patrimonio documental y la memoria histórica de Bogotá.</v>
          </cell>
          <cell r="AB20" t="str">
            <v>21.2. Porcentaje de avance en el desarrollo de la estrategia para la recuperación, preservación, difusión y apropiación del patrimonio documental y la memoria histórica de Bogotá.</v>
          </cell>
          <cell r="AC20" t="str">
            <v>12. Desarrollar 100 porciento de la estrategia para la recuperación, preservación, difusión y apropiación del patrimonio documental y la memoria histórica de Bogotá.</v>
          </cell>
          <cell r="AG20" t="str">
            <v>16. Paz, justicia e instituciones sólidas</v>
          </cell>
          <cell r="AH20" t="str">
            <v>16.10 Garantizar el acceso público a la información y proteger las libertades fundamentales, de conformidad con las leyes nacionales y los acuerdos internacionales.</v>
          </cell>
          <cell r="AI20" t="str">
            <v xml:space="preserve">PD_PMR: 21.2. Porcentaje de avance en el desarrollo de la estrategia para la recuperación, preservación, difusión y apropiación del patrimonio documental y la memoria histórica de Bogotá.; PD_Meta Proyecto: 12. Desarrollar 100 porciento de la estrategia para la recuperación, preservación, difusión y apropiación del patrimonio documental y la memoria histórica de Bogotá.;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20" t="str">
            <v>De acuerdo con la cadena de valor, los porcentajes programados para el cuatrienio son: 14%, 31%, 51%, 78% y 100%</v>
          </cell>
          <cell r="AK20">
            <v>44055</v>
          </cell>
          <cell r="AL20">
            <v>1</v>
          </cell>
          <cell r="AM20">
            <v>2023</v>
          </cell>
          <cell r="AN20" t="str">
            <v xml:space="preserve">El indicador permite medir la implementación de la estrategia para la recuperación, preservación, difusión y apropiación del patrimonio documental y la memoria histórica de Bogotá.
</v>
          </cell>
          <cell r="AO20" t="str">
            <v xml:space="preserve">Esta estrategia permitirá la identificación, consulta y acceso por parte de ciudadanos, investigadores, académicos y la comunidad en general  a los distintos fondos y colecciones custodiados y divulgados por la Dirección Distrital de Archivo de Bogotá  con el propósito de brindar información que que fortalezca la investigación, educación, recuperación y apropiación de la memoria histórica de la ciudad.			</v>
          </cell>
          <cell r="AP20">
            <v>2020</v>
          </cell>
          <cell r="AQ20">
            <v>2024</v>
          </cell>
          <cell r="AR20" t="str">
            <v>Creciente</v>
          </cell>
          <cell r="AS20" t="str">
            <v>Eficiencia</v>
          </cell>
          <cell r="AT20" t="str">
            <v>Porcentaje</v>
          </cell>
          <cell r="AU20" t="str">
            <v>Resultado</v>
          </cell>
          <cell r="AV20">
            <v>2020</v>
          </cell>
          <cell r="AW20">
            <v>0</v>
          </cell>
          <cell r="AX20" t="str">
            <v>N/D</v>
          </cell>
          <cell r="AY20">
            <v>1</v>
          </cell>
          <cell r="AZ20">
            <v>0</v>
          </cell>
          <cell r="BA20">
            <v>0</v>
          </cell>
          <cell r="BB20" t="str">
            <v>La medición del indicador se da de acuerdo con el avance de las actividades programadas en  formato de "Programación y seguimiento a metas e indicadores del plan de desarrollo" definidas en la estrategia para la recuperación, preservación, difusión y apropiación del patrimonio documental y la memoria histórica de Bogotá.</v>
          </cell>
          <cell r="BC20" t="str">
            <v>(Sumatoria porcentaje ejecutado de las actividades para el desarrollo de la estrategia para la recuperación, preservación, difusión y apropiación del patrimonio documental y la memoria histórica de Bogotá. / porcentaje programado de las actividades para el desarrollo de la estrategia para la recuperación, preservación, difusión y apropiación del patrimonio documental y la memoria histórica de Bogotá para la vigencia) *porcentaje de la meta programada para la vigencia + porcentaje ejecutado vigencia anterior.</v>
          </cell>
          <cell r="BD20" t="str">
            <v>porcentaje ejecutado de las actividades para el desarrollo de la estrategia para la recuperación, preservación, difusión y apropiación del patrimonio documental y la memoria histórica de Bogotá.</v>
          </cell>
          <cell r="BE20" t="str">
            <v>porcentaje programado de las actividades para el desarrollo de la estrategia para la recuperación, preservación, difusión y apropiación del patrimonio documental y la memoria histórica de Bogotá</v>
          </cell>
          <cell r="BF20" t="str">
            <v>Soportes reportados en el formato 1006 "Programación y seguimiento a metas e indicadores del plan de desarrollo" para la vigencia</v>
          </cell>
          <cell r="BG20">
            <v>3</v>
          </cell>
          <cell r="BH20">
            <v>45212</v>
          </cell>
          <cell r="BI20"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0" t="str">
            <v>Plan de acción - proyectos de inversión (actividades)</v>
          </cell>
          <cell r="BK20">
            <v>100</v>
          </cell>
          <cell r="BL20">
            <v>14</v>
          </cell>
          <cell r="BM20">
            <v>31</v>
          </cell>
          <cell r="BN20">
            <v>51</v>
          </cell>
          <cell r="BO20">
            <v>78</v>
          </cell>
          <cell r="BP20">
            <v>100</v>
          </cell>
          <cell r="BQ20">
            <v>6592091989</v>
          </cell>
          <cell r="BR20">
            <v>1096808704</v>
          </cell>
          <cell r="BS20">
            <v>1483740641</v>
          </cell>
          <cell r="BT20">
            <v>1349458114</v>
          </cell>
          <cell r="BU20">
            <v>910273530</v>
          </cell>
          <cell r="BV20">
            <v>1751811000</v>
          </cell>
          <cell r="BW20">
            <v>14</v>
          </cell>
          <cell r="BX20">
            <v>31</v>
          </cell>
          <cell r="BY20">
            <v>51</v>
          </cell>
          <cell r="BZ20">
            <v>78</v>
          </cell>
          <cell r="CA20">
            <v>17</v>
          </cell>
          <cell r="CB20">
            <v>20</v>
          </cell>
          <cell r="CC20">
            <v>27</v>
          </cell>
          <cell r="CD20">
            <v>1095182369</v>
          </cell>
          <cell r="CE20">
            <v>1052825388</v>
          </cell>
          <cell r="CF20">
            <v>1483317691</v>
          </cell>
          <cell r="CG20">
            <v>1458974839</v>
          </cell>
          <cell r="CH20">
            <v>1349458114</v>
          </cell>
          <cell r="CI20">
            <v>1349422475</v>
          </cell>
          <cell r="CJ20">
            <v>14</v>
          </cell>
          <cell r="CK20">
            <v>31</v>
          </cell>
          <cell r="CL20">
            <v>51</v>
          </cell>
          <cell r="CM20">
            <v>71.924999999999997</v>
          </cell>
          <cell r="CN20" t="str">
            <v>Suma</v>
          </cell>
          <cell r="CO20">
            <v>0</v>
          </cell>
          <cell r="CP20">
            <v>0</v>
          </cell>
          <cell r="CQ20">
            <v>4.7249999999999996</v>
          </cell>
          <cell r="CR20">
            <v>2.0249999999999999</v>
          </cell>
          <cell r="CS20">
            <v>0</v>
          </cell>
          <cell r="CT20">
            <v>6.0750000000000002</v>
          </cell>
          <cell r="CU20">
            <v>0</v>
          </cell>
          <cell r="CV20">
            <v>2.0249999999999999</v>
          </cell>
          <cell r="CW20">
            <v>6.0750000000000002</v>
          </cell>
          <cell r="CX20">
            <v>0</v>
          </cell>
          <cell r="CY20">
            <v>0</v>
          </cell>
          <cell r="CZ20">
            <v>6.0750000000000002</v>
          </cell>
          <cell r="DA20">
            <v>78</v>
          </cell>
          <cell r="DB20">
            <v>71.924999999999997</v>
          </cell>
          <cell r="DC20">
            <v>20.925000000000001</v>
          </cell>
          <cell r="DD20">
            <v>20.925000000000001</v>
          </cell>
          <cell r="DE20">
            <v>0</v>
          </cell>
          <cell r="DF20">
            <v>0</v>
          </cell>
          <cell r="DG20">
            <v>35</v>
          </cell>
          <cell r="DH20">
            <v>15</v>
          </cell>
          <cell r="DI20">
            <v>0</v>
          </cell>
          <cell r="DJ20">
            <v>45</v>
          </cell>
          <cell r="DK20">
            <v>0</v>
          </cell>
          <cell r="DL20">
            <v>15</v>
          </cell>
          <cell r="DM20">
            <v>45</v>
          </cell>
          <cell r="DN20">
            <v>0</v>
          </cell>
          <cell r="DO20">
            <v>0</v>
          </cell>
          <cell r="DP20">
            <v>45</v>
          </cell>
          <cell r="DQ20">
            <v>200</v>
          </cell>
          <cell r="DR20">
            <v>0</v>
          </cell>
          <cell r="DS20">
            <v>0</v>
          </cell>
          <cell r="DT20">
            <v>35</v>
          </cell>
          <cell r="DU20">
            <v>15</v>
          </cell>
          <cell r="DV20">
            <v>0</v>
          </cell>
          <cell r="DW20">
            <v>45</v>
          </cell>
          <cell r="DX20">
            <v>0</v>
          </cell>
          <cell r="DY20">
            <v>15</v>
          </cell>
          <cell r="DZ20">
            <v>45</v>
          </cell>
          <cell r="EA20">
            <v>0</v>
          </cell>
          <cell r="EB20">
            <v>0</v>
          </cell>
          <cell r="EC20">
            <v>0</v>
          </cell>
          <cell r="ED20">
            <v>155</v>
          </cell>
          <cell r="EE20">
            <v>155</v>
          </cell>
          <cell r="EF20">
            <v>0</v>
          </cell>
          <cell r="EG20">
            <v>0</v>
          </cell>
          <cell r="EH20"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EI20" t="str">
            <v>Actividad 1:  Actividad 2: 1. Documento Ejecución Bogotá Historia Común 2.0 Fase 4 - (Parte I)​
2. Documento Implementación Plan de Archivo de Derechos Humanos - Fase 2 - (Parte I)</v>
          </cell>
          <cell r="EJ20">
            <v>0</v>
          </cell>
          <cell r="EK20"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EL20">
            <v>0</v>
          </cell>
          <cell r="EM20" t="str">
            <v>Actividad 1:  Actividad 2: 1. Documento Ejecución Bogotá Historia Común 2.0​ Fase 4 - (Parte II) ​
2. Documento Implementación Plan e Archivos de Archivos de Derechos Humanos - Fase 2 (Parte II)</v>
          </cell>
          <cell r="EN20"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EO20">
            <v>0</v>
          </cell>
          <cell r="EP20">
            <v>0</v>
          </cell>
          <cell r="EQ20"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Documento Final Ejecución Bogotá Historia Común 2.0​ Fase 4​
2. Documento Final Implementación Plan de Archivos de Derechos Humanos - Fase 2​
​3. Informe de acciones de divulgación de las actividades de la Dirección Distrital de Archivo de Bogotá.</v>
          </cell>
          <cell r="ER20">
            <v>0</v>
          </cell>
          <cell r="ES20">
            <v>0</v>
          </cell>
          <cell r="ET20"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EU20" t="str">
            <v>Actividad 1:  Actividad 2: 1. Documento Ejecución Bogotá Historia Común 2.0 Fase 4 - (Parte I)​
2. Documento Implementación Plan de Archivo de Derechos Humanos - Fase 2 - (Parte I)</v>
          </cell>
          <cell r="EV20">
            <v>0</v>
          </cell>
          <cell r="EW20"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EX20">
            <v>0</v>
          </cell>
          <cell r="EY20" t="str">
            <v>Actividad 1:  Actividad 2: 1. Documento Ejecución Bogotá Historia Común 2.0​ Fase 4 - (Parte II) ​
2. Documento Implementación Plan e Archivos de Archivos de Derechos Humanos - Fase 2 (Parte II)</v>
          </cell>
          <cell r="EZ20"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FA20">
            <v>0</v>
          </cell>
          <cell r="FB20">
            <v>0</v>
          </cell>
          <cell r="FC20">
            <v>0</v>
          </cell>
          <cell r="FD20">
            <v>846831000</v>
          </cell>
          <cell r="FE20">
            <v>846831000</v>
          </cell>
          <cell r="FF20">
            <v>846831000</v>
          </cell>
          <cell r="FG20">
            <v>846831000</v>
          </cell>
          <cell r="FH20">
            <v>846831000</v>
          </cell>
          <cell r="FI20">
            <v>846831000</v>
          </cell>
          <cell r="FJ20">
            <v>846831000</v>
          </cell>
          <cell r="FK20">
            <v>846831000</v>
          </cell>
          <cell r="FL20">
            <v>846831000</v>
          </cell>
          <cell r="FM20">
            <v>846831000</v>
          </cell>
          <cell r="FN20">
            <v>846831000</v>
          </cell>
          <cell r="FO20">
            <v>846831000</v>
          </cell>
          <cell r="FP20">
            <v>846831000</v>
          </cell>
          <cell r="FQ20">
            <v>910273530</v>
          </cell>
          <cell r="FR20">
            <v>910273530</v>
          </cell>
          <cell r="FS20">
            <v>910273530</v>
          </cell>
          <cell r="FT20">
            <v>910273530</v>
          </cell>
          <cell r="FU20">
            <v>910273530</v>
          </cell>
          <cell r="FV20">
            <v>910273530</v>
          </cell>
          <cell r="FW20">
            <v>910273530</v>
          </cell>
          <cell r="FX20">
            <v>910273530</v>
          </cell>
          <cell r="FY20">
            <v>910273530</v>
          </cell>
          <cell r="FZ20">
            <v>0</v>
          </cell>
          <cell r="GA20">
            <v>0</v>
          </cell>
          <cell r="GB20">
            <v>0</v>
          </cell>
          <cell r="GC20">
            <v>910273530</v>
          </cell>
          <cell r="GD20">
            <v>776853825</v>
          </cell>
          <cell r="GE20">
            <v>776853825</v>
          </cell>
          <cell r="GF20">
            <v>822532449</v>
          </cell>
          <cell r="GG20">
            <v>843816449</v>
          </cell>
          <cell r="GH20">
            <v>856822166</v>
          </cell>
          <cell r="GI20">
            <v>889019254</v>
          </cell>
          <cell r="GJ20">
            <v>864038757</v>
          </cell>
          <cell r="GK20">
            <v>886243645</v>
          </cell>
          <cell r="GL20">
            <v>886243645</v>
          </cell>
          <cell r="GM20">
            <v>0</v>
          </cell>
          <cell r="GN20">
            <v>0</v>
          </cell>
          <cell r="GO20">
            <v>0</v>
          </cell>
          <cell r="GP20">
            <v>886243645</v>
          </cell>
          <cell r="GQ20">
            <v>0</v>
          </cell>
          <cell r="GR20">
            <v>12344860</v>
          </cell>
          <cell r="GS20">
            <v>89083891</v>
          </cell>
          <cell r="GT20">
            <v>168856877</v>
          </cell>
          <cell r="GU20">
            <v>250539139</v>
          </cell>
          <cell r="GV20">
            <v>337455410</v>
          </cell>
          <cell r="GW20">
            <v>424679890</v>
          </cell>
          <cell r="GX20">
            <v>508979157</v>
          </cell>
          <cell r="GY20">
            <v>593251989</v>
          </cell>
          <cell r="GZ20">
            <v>0</v>
          </cell>
          <cell r="HA20">
            <v>0</v>
          </cell>
          <cell r="HB20">
            <v>0</v>
          </cell>
          <cell r="HC20">
            <v>593251989</v>
          </cell>
          <cell r="HD20">
            <v>35639</v>
          </cell>
          <cell r="HE20">
            <v>35639</v>
          </cell>
          <cell r="HF20">
            <v>35639</v>
          </cell>
          <cell r="HG20">
            <v>35639</v>
          </cell>
          <cell r="HH20">
            <v>35639</v>
          </cell>
          <cell r="HI20">
            <v>35639</v>
          </cell>
          <cell r="HJ20">
            <v>35639</v>
          </cell>
          <cell r="HK20">
            <v>35639</v>
          </cell>
          <cell r="HL20">
            <v>35639</v>
          </cell>
          <cell r="HM20">
            <v>0</v>
          </cell>
          <cell r="HN20">
            <v>0</v>
          </cell>
          <cell r="HO20">
            <v>0</v>
          </cell>
          <cell r="HP20">
            <v>35639</v>
          </cell>
          <cell r="HQ20">
            <v>0</v>
          </cell>
          <cell r="HR20">
            <v>0</v>
          </cell>
          <cell r="HS20">
            <v>0</v>
          </cell>
          <cell r="HT20">
            <v>0</v>
          </cell>
          <cell r="HU20">
            <v>35639</v>
          </cell>
          <cell r="HV20">
            <v>35639</v>
          </cell>
          <cell r="HW20">
            <v>35639</v>
          </cell>
          <cell r="HX20">
            <v>35639</v>
          </cell>
          <cell r="HY20">
            <v>35639</v>
          </cell>
          <cell r="HZ20">
            <v>0</v>
          </cell>
          <cell r="IA20">
            <v>0</v>
          </cell>
          <cell r="IB20">
            <v>0</v>
          </cell>
          <cell r="IC20">
            <v>35639</v>
          </cell>
          <cell r="ID20" t="str">
            <v xml:space="preserve">"En el marco del plan de desarrollo “un nuevo contrato social y ambiental para la Bogotá del siglo XXI” y en cuento a la Implementación de la estrategia Para La Recuperación, Preservación, Difusión Y Apropiación Del Patrimonio Documental y La Memoria Histórica De Bogotá, durante lo corrido de la vigencia, se avanzó en las siguientes:
ACTIVIDAD 1: REALIZAR PROCESOS DE CARACTERIZACIÓN, PROCESAMIENTO, ACCESO Y PUESTA AL SERVICIO DEL PATRIMONIO DOCUMENTAL DEL DISTRITO CAPITAL
Estrategia Línea 1. Recuperación, descripción, catalogación y preservación del patrimonio documental
Producto: Informe del procesamiento técnico de las unidades documentales y material bibliográfico que conforman los fondos y colecciones que custodia el Archivo de Bogotá.
TRANSFERENCIAS SECUNDARIAS
Se realizó recepción, cotejo de la documentación y oficialización de transferencia secundaria a la Secretaria General de la Alcaldía Mayor de Bogotá mediante Acta de transferencia el día 13 de julio de 2023. 
DESCRIPCIÓN Y CONSERVACIÓN
En el mes de abril se modificó la meta para la presente vigencia, pasando de 22.000 a 24.000 unidades descritas. Se realizó el cargue de 17.800 descripciones puestas al servicio alcanzando un avance acumulado del 74.17% de las 24.000 programadas para la presente vigencia. 
- Se reportan 144 actividades de implementación del Sistema Integrado de Conservación
CATALOGACIÓN
Se trabajó en el análisis y procesamiento de la información del material bibliográfico logrando la catalogación de 1.335 libros; control de calidad de 181 unidades; rotulación de libros 1.076 unidades, instalación de cintas magnéticas 1.368 unidades 
Estrategia Línea 2. Consulta del patrimonio documental de Bogotá
SALA CONSULTA
Con corte al mes de septiembre se atendieron 1.400 usuarios en la sala de consulta del Archivo de Bogotá, (787 hombres y 613 mujeres. No responden 0). Se generaron 1.953 consultas
Así mismo, en cuanto a las solicitudes que ingresaron por SIGA, Bogotá te escucha y el micrositio web del Archivo, se atendieron 504 usuarios (241 hombres, 254 mujeres, No responden 9). Se generaron 660 Consultas
En total se atendieron a 1.904 usuarios (1.028 hombres y 867 mujeres. No responden 9) y se generaron 2.613 consultas
BUSCADOR EL COFRE
Se registraron 7.909 visitas (Computador 4.566. Celular 3.343) las cuales generaron 63.066 consultas (Computador 37.759. Celular 25.307)
ACTIVIDAD 2: DESARROLLAR INVESTIGACIÓN, PROMOCIÓN, DIVULGACIÓN Y PEDAGOGÍA DEL PATRIMONIO DOCUMENTAL Y LA MEMORIA HISTÓRICA DE BOGOTÁ
Estrategia Línea 3. Fortalecimiento de la función de investigación en torno al patrimonio documental
Producto: Documento Ejecución Bogotá Historia Común 2.0 Fase 4 - (Parte I)
Con corte al mes de Agosto de 2023 se reportan los siguientes productos, los cuales están debidamente documentados en el Soporte de Avance de Investigación Formato: 4213200-FT-875, el cual se incluye como evidencia: 
1. Caja de herramientas: este componente desarrolla la metodología de Bogotá Historia Común 2.0. Refiere el conjunto de documentos y recursos elaborados para la implementación del proyecto por parte de comunidades, líderes locales y gestores distritales para la autogestión de contenidos, generar, organizar y compartir las memorias locales en medio digital de tal manera que éstas puedan ser vinculadas a la colección digital de Memorias Locales del Archivo de Bogotá.
2. Curso virtual: es un componente pedagógico que en alianza con la Escuela de participación del IDPAC, aporta una metodología, conceptos clave y procesos útiles para la identificación, construcción y autogestión de memorias locales de origen ciudadano, entregando capacidades a las comunidades para que recopilen y construyan su memoria colectiva a escala local, para que la describan, organicen y dispongan digitalmente con el fin de ponerla en uso y circulación.
3. Espacio virtual colaborativo: componente tecnológico compuesto por varios servicios virtuales, como el almacenamiento de los contenidos de memoria que conformarán la colección digital, el micrositio web de la iniciativa, el catálogo de la colección y demás servicios asociados.
Producto: Documento Implementación Plan de Archivo de Derechos Humanos - Fase 2 - (Parte I)
Con corte al mes de Agosto de 2023 se reportan los siguientes productos, los cuales están debidamente documentados en el Soporte de Avance de Investigación Formato:4213200-FT-875, el cual se incluye como evidencia:
1. Esquema de Criterios de Identificación de Archivos de Derechos Humanos – ECIADH.
2. Piloto con la Subdirección de Gestión Documental de la Secretaría General de la Alcaldía Mayor de Bogotá para la aplicación del Protocolo de Gestión Documental de los Archivos de Derechos Humanos.
3. Informes de respuesta a las entidades distritales y sistematización inicial de los resultados obtenidos del Anexo 6 de Archivos de Derechos Humanos del Formulario de recolección de información para el seguimiento estratégico al cumplimiento de la normativa archivística en las entidades del distrito capital. 
4. Esquema y ruta de trabajo para la identificación de archivos de Derechos Humanos, a través del levantamiento del Registro Especial de Archivos de Derechos Humanos y Memoria Histórica – READH - entre la Dirección Distrital de Archivo de Bogotá – DDAB – de la Secretaría General de la Alcaldía Mayor de Bogotá D.C., y la Dirección de Archivos de los Derechos Humanos del Centro Nacional de Memoria Histórica – CNMH -.
5.“El Cofre Viajero: propuesta pedagógica para el uso social de los archivos. N°1 La Constitución Política de 1991: un legado para la construcción de paz en Colombia” diagramado, impreso y listo para ser entregado a las Instituciones Educativas Distritales mediante la articulación en redes de la Secretaría de Educación del Distrito y la Secretaría General de la Alcaldía Mayor de Bogotá.
Estrategia Línea 4. Fortalecimiento de la difusión del patrimonio documental
Producto: Informe de acciones de divulgación de las actividades de la Dirección Distrital de Archivo de Bogotá.
S llevaron a cabo acciones de divulgación conforme a lo siguiente: 
En el componente de ecosistema digital.
Se publicaron 18 notas en el micrositio web Archivo de Bogotá donde se registró el ingreso de 225.450 usuarios que generaron 680.077 vistas
Se publicaron 264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90 contenidos, se cuenta con 29.426 seguidores, se generaron 20.691 interacciones con un alcance de 157.817 personas; en X ante Twitter se publicaron 98 contenidos, se cuenta con 20.600 seguidores y las interacciones fueron de 8.680 con un alcance de 149.000 personas; respecto a Instagram se publicaron 76 contenidos, se cuenta con 27.600 seguidores, 7.583 interacciones, con un alcance de 122.738 personas.
Nota: X antes Twitter no deja ver las iteraciones a partir del mes de septiembre, el dato consignado es con corte al mes de agosto
En relación con la agenda cultural 
Conforme a la programación mensual se relacionan las siguientes actividades: 
Exposición Bogotá revelada 1922 – 1949 con la participación de 338 personas. 
Se realizaron 3 exposiciones virtuales en el micrositio web Archivo de Bogotá: 1. La Constitución política de 1991, 2. Archivos a Fondo y 3. La alegría de leer con la participación de 1.157 personas 
Exposición Bogotá 134 años en movimiento que viene circulando en diferentes lugares:
Portales y estaciones de TransMilenio: Museo Nacional, Ricaurte, San Mateo, 20 de Julio, San Diego, Portal Américas y Portal Usme universidades, 
Instalaciones de la Secretaría General, Palacio Liévano, Archivo de Bogotá, estuvo en la feria internacional del libro de Bogotá.
Centros comerciales: centro comercial Caobos 
Bibliotecas Públicas: Biblioteca Arborizadora Alta, Biblioteca Virgilio Barco, Biblioteca Pública Francisco José de Caldas en Suba, Biblioteca Pública Carlos E Restrepo en la localidad de Antonio Nariño, Biblioteca Pública Julio Mario Santo Domingo y Biblioteca pública El Tintal Manuel Zapata Olivella
Esta exposición ha contado con la participación directa e indirecta de las personas que acuden a estos espacios públicos
En el proyecto editorial, se lanzaron en el mes de abril 2 publicaciones: la cartilla con la historia del transporte público en Bogotá de la mano de TranMilenio y el facsimilar Tipos de Bogotá en coedición con la Universidad Externado de Colombia, Guía de la Colección Viki Ospina. En el mes de mayo se trabajó el diseño y diagramación 4 lineamientos: Línea Técnica de Digitalización de Documentos, La Línea Técnica de Depósito y Custodia, La línea Técnica de Servicios Postales, El Lineamiento para la Recuperación y Gestión Participativa de Memorias Locales y Comunitarias, la Guía de la Colección Viki Ospina, la metodología para la Recuperación y Gestión Participativa de Memorias Locales y Comunitarias y el Cofre Viajero. En el mes de junio se elaboró y corrigió el Lineamiento del proyecto Bogotá historia común 2.0; se publicaron: el Lineamiento para la Recuperación y Gestión Participativa de Memorias Locales y Comunitarias y la actualización del Fondo Veeduría Distrital. En el mes de julio se realizaron la Guía de la Colección Jorge Silva y se imprimió el Cofre Viajero. En el mes de agosto se realizó el Cofre Viajero Digital y la guía del Fondo de la Junta Asesora. En el mes de septiembre se realizó la guía de la Colección Otto de Greiff
En el mes de abril se realizaron 2 conversatorios con transmisión virtual a propósito del lanzamiento de dos publicaciones del Archivo de Bogotá, estos tuvieron la participación de 962 personas.
Respecto a Proyectos Estratégicos se encuentra en edición el video institucional del Proyecto Bogotá Historia Común 2.0, se avanzó en el brochure y mockup del MIGDA así como en su documento general, se realizó la cápsula de invitación a participar en el proyecto Bogotá Historia Común 2.0 y se avanzó en el guion del video del Cofre Viajero.
Visitas Guiadas
Se realizaron 35 Visitas Guiadas del Archivo de Bogotá con la participación de 660 personas asistentes. Hombres: 241. Mujeres 419
</v>
          </cell>
          <cell r="IE20" t="str">
            <v/>
          </cell>
          <cell r="IF20" t="str">
            <v/>
          </cell>
          <cell r="IG20" t="str">
            <v/>
          </cell>
          <cell r="IH20" t="str">
            <v xml:space="preserve">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Se realizó reunión entre el equipo base de trabajo y el director para definir el documento de implementación en la estrategia, adicionalmente para revisar aspectos en la identificación de las unidades documentales en los depositos.
2. Informe del procesamiento técnico de las unidades documentales y material bibliográfico que conforman los fondos y colecciones que custodia el Archivo de Bogotá.
Durante este mes:
-VISITA TECNICA IDPC Fondo Candelaria para posible ingreso de transferencia secundaria
-Se realizo el cargue de 600 descripciones puestas al servicio de acuerdo con la matriz de seguimiento a los indicadores de gestión, logrando cumplir con el 3.6% de la meta
-Se reportan 15 actividades de implementación del Sistema Integrado de Conservación
-Se atendieron 159 usuarios en la sala de consulta del Archivo de Bogotá (90 hombres y 69 mujeres)
3. Informe de ejecución y seguimiento a metas e indicadores de las actividades transversales de la Dirección Distrital de Archivo.
Seguimiento a la ejecución presupuestal, encontrando que el presupuesto de inversión se viene comprometiendo conforme a lo programado en el Plan Anula de Adquisiciones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ACTIVIDAD 2. DESARROLLAR INVESTIGACIÓN, PROMOCIÓN, DIVULGACIÓN Y PEDAGOGÍA DEL PATRIMONIO DOCUMENTAL Y LA MEMORIA HISTÓRICA DE BOGOTÁ
1. Documento Avance 1 Bogotá Historia Común 2.0. Fase 3: Desarrollo y Lanzamiento
Se adelanatron las actividades , especialmente las priorizadas para el evento de lanzamiento, entre las que se cuentan las validaciones ante la Subsecretaría de Fortalecimiento Institucional, así como a la asesora de Comunicaciones de la Secretaria General, y se ajusto la agenda del evento según las respectivas retroalimentaciones. Se definicón el Guía del video del proyecto que se realizará con apoyo de Canal Capital para su reproducción en el evento, y se obtuvo aprobación del mismo. Se elaboró el documento del minuto a minuto solicitado entre los requerimientos del evento. Se avanzo en la elaboración de varias propuestas de diseño para la imagen del proyecto. Se adelanto una primera reunión de relacioanamiento con IDARTES como aliado del proyecto para la formalización de la relación en el marco del proyecto y su participación. Se emitió tercera versión de las historias de usuario para la plataforma colaborativa y el catálogo del proyecto haciendo especial énfasis en el detalle funcional, haciendo especial énfasis en el diseño de los formularios electrónicos, esto como insumo principal para formular por parte de la Oficina de Tecnologías de la Información y Comunicación el plan de trabajo que permitirá el desarrollo y puesta en producción de la solución tecnológica requerida.
2. Documento Avance 1 Plan Archivos de Derechos Humanos Bogotá - PADHB-:  Implementación (Fase 1).
Se adelantaron las respectivas reuniónes de articulación entre el equipo del proyecto y el equipo de seguimiento de la Subdirección del Sistema Distrital de Archivos para la formulación de las preguntas sobre archivos de derechos humanos que se aplicaran a las entidades distritales para el respectivo seguimiento en el marco de la expedición de lineamientos técnicos para archivos de derechos humanos que el proyecto tiene previsto entregar este año. Así mismo se elaboro un documento de diagnóstico para aportar a la política de paz que lidera la Alta Consejería de Paz, Víctimas y Reconciliación, así como la definición de los indicadores de medición de los productos comprometidos en dicha politica sobre archivos de derechos humanos. 
3. Informe de acciones de divulgación de las actividades de la Dirección Distrital de  Archivo de Bogotá.
En febrero de 2022 para la realización de contenidos y productos en el marco del Plan de Divulgación se manejó la temática de movilidad sostenible entrando en concordancia con acciones estratégicas del distrito. 
En el componente de ecosistema digital
- 2 notas en el micrositio web Archivo de Bogotá:
1) El Archivo de Bogotá presidirá el Comité Técnico Nacional de Gestión Documental 
2) Patrimonio documental, evidencia del interés por afianzar la cultura ciudadana en la ciudad.
Durante el mes se registró el ingreso de 23.465 usuarios al micrositio del Archivo de Bogotá los cuales hicieron 79.525 visitas.
Se publicaron 30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15 contenidos y se cuenta con 29.094 seguidores, se generaron en el mes 5073 interacciones con un alcance de 29.879 personas; en Twitter se publicaron 10 contenidos y se cuenta con 20300 seguidores y 1204 interacciones con un alcance de 26.200 personas; respecto a Instagram se publicaron 7 contenidos, se cuenta con 25.200 seguidores y 1.605 interacciones con un alcance de 12.100 personas. 
En relación a la agenda cultural se realizó la respectiva programación mensual en la que se relacionan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y estaciones intermedias. Se realizaron 2 Visitas Guiadas del Archivo de Bogotá con la participación de 60 personas asistentes. 
</v>
          </cell>
          <cell r="II20" t="str">
            <v xml:space="preserve">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Se revisó la propuesta de estructuración de un documento de Informe de Implementación de las estrategias a cargo del Archivo Distrital, la cual fue socializada y aprobada por el director y los subdirectores. En lo correspondiente a la “Estrategia para la recuperación, preservación, difusión y apropiación del patrimonio documental y la memoria histórica de Bogotá.” contenida en la meta 12 del proyecto 7868, se generaron mesas de trabajo con los equipos de la Subdirección de Gestión del Patrimonio Documental, Investigación y Divulgación para socializar el contenido del documento y convenir la metodología de trabajo. Se acordó compilar los resultados de los productos a cargo de la meta en el documento y como soporte se tendrán los respectivos anexos técnicos de cada uno de los temas
Conforme con las líneas de acción establecidas en la estrategia se realizaron las siguientes Actividades:
Línea 1. Recuperación, descripción, catalogación y preservación del patrimonio documental
Evidencia: Informe de Procesamiento Técnico
Durante el primer trimestre se llevaron a cabo las siguientes actividades
Se atendieron 3 solicitudes de transferencias secundarias conforme a lo siguiente:
•	INSTITUTO DISTRITAL DE PATRIMONIO CULTURAL-Fondo Corporación la Candelaria. Se dio respuesta a la intención de transferencia por parte del IDPC, del Fondo la Candelaria, con rad:2-2023-4172 del 10 de febrero, programando visita para el día 22 del mismo periodo.  
•	SECRETARIA DE MOVILIDAD: Se atendió solicitud, 1-2023-5234, realizando el 21 de marzo, mesa de trabajo, socializando el procedimiento de transferencias secundarias. 
•	INSTITUTO DISTRITAL DE TURISMO Se atendió solicitud 1-2023- 5209, realizando el 13 de marzo, mesa de trabajo, socializando el procedimiento de transferencias secundarias
Se atendieron 3 solicitudes de donaciones conforme a lo siguiente:
•	COLECCION ALEJANDRO CÁEDENAS PARKER: Se recibió intención de donación de la colección de este Arquitecto, en Bogotá te escucha, y se realizó programación de visita técnica. El 16 de marzo se realizó la primera de dos visitas, para conocer los planos. 
•	DONACIÓN OSPINA Y CIA: Se recibió solicitud de conocer el interés de recibir parte del archivo de esta constructora. Se dio respuesta con rad: 2-2023-7058. 
Se adelantaron las acciones correspondientes para la clasificación ordenación y descripción de 2.800 unidades documentales las cuales fueron recuperadas y puestas al servicio de la ciudadanía de acuerdo con la matriz de seguimiento a los indicadores de gestión, logrando cumplir con el 12.7% de la meta
A través del Sistema de Gestión de Información de la Colección Bibliográfica Especializada (Sistema KOHA), se trabajó en el análisis y procesamiento de la información del material bibliográfico seleccionado logrando la catalogación de 265 unidades; control de calidad de 28 unidades; rotulación, marcado y colocado de cintas 367 unidades y Validación de registros catalográficos históricos 1.421 unidades
En cuanto a conservación, restauración y reprografía se realizaron 46 acciones de las actividades contenidas en el sistema integrado de conservación, que permitieron hacer diagnóstico, limpieza, saneamiento, almacenamiento y demás acciones para conservar el patrimonio documental
Línea 2. Consulta del patrimonio documental de Bogotá
Evidencia: Informe de Procesamiento Técnico
Se lleva un registro de los usuarios que visitan la sala de consulta y se les pide voluntariamente llenar una encuesta para mediar la satisfacción del servicio prestado. Adicionalmente se reúne la estadística de las solicitudes y consultas realizadas a través de los canales virtuales.
Con corte a 31 de marzo se han atendido 467 usuarios presenciales en la sala de consulta Hombres: 256. Mujeres: 211. los cuales han realizado   642 consultas. 
A través de los canales virtuales se han atendido 145 solicitudes realizadas para un total de 187 consultas
En el buscador "El Cofre" se registraron 2,552 Visita, 20,839 consultas
Línea 3. Fortalecimiento de la función de investigación en torno al patrimonio documental
3.1 Bogotá Historia Común 2.0
3.1.1 Solución tecnológica 
3.1.1.1 Los productos obtenidos fueron: Historias de usuario (versión 3), Listado de roles y perfiles (versión 1), Mockups formularios (versión 2) y Flujo de formularios (versión 2), los cuales fueron entregados a la Oficina de Tecnologías de la Información de la Secretaría General de la Alcaldía Mayor de Bogotá, acompañados de las explicaciones para precisar el alcance de los requerimientos de la solución tecnológica.
Evidencias: 	3.1.1.1 202303Roles perfilesBHC 2.0.Ver1
		3.1.1.1 20220221MockupsFormulariosBogHC2.0
		3.1.1.1 20230214DetalleFormulariosBHC2.0Ver1
		3.1.1.1 20230221FlujosFormulariosBogHC2.0Ver2
		3.1.1.1 20230223BHCHistoriasdeUsuarioVer3
3.1.2 Micrositio Bogotá 
3.1.2.1 Se han adelantado las acciones para la actualización del micrositio web Bogotá Historia Común 2.0, teniendo en cuenta las expectativas y productos del proyecto, en consideración con las fechas de lanzamiento. Desde la DDAB con el acompañamiento de la OTIC se han construido los requerimientos funcionales y técnicos para la actualización del mencionado micrositio. Se elaboraron las historias de usuario bocetos y mockup definitivos en dónde se consolida el alcance del requerimiento de actualización del micrositio, en atención a las disposiciones dadas desde la oficina de comunicaciones y la de tecnologías de la información. 
Evidencias: 	3.1.2.1 - 1. Presentacion-de-la-iniciativa
		3.1.2.1 - 2. Antecedentes-del-Proyecto
		3.1.2.1 - 3. Galería
		3.1.2.1 - 4. Caja-de-Herramientas
		3.1.2.1 - 5. Contenidos comunitarios
		3.1.2.1 202302EstratégiadeTrabajoMicrositioBHC2.0Ver1
		3.1.2.1 20230301_Borrador_micrositioBHC 2.0
		3.1.2.1 20230301MapaNavegaciónMicrositioVer1
		3.1.2.1 20230323MockupMicrositioVer4
3.2 Plan de Archivos de Derechos Humanos Bogotá
3.2.1 Se trabajó una versión ajustada del cronograma de trabajo del Plan de Archivos de Derechos Humanos Bogotá para la presente vigencia 
Evidencia: 3.2.1 3. 3 20230327Cronograma2023PADHB_V2.xlsx.
3.2.2 Como parte de la ejecución del citado cronograma de trabajo, se inició la interacción con la Subdirección de Gestión Documental de la Secretaría General de la Alcaldía Mayor de Bogotá, en el acompañamiento desde el PADHB para la adopción, implementación y aplicación del “Protocolo de gestión documental de los archivos referidos a las graves y manifiestas violaciones a los Derechos Humanos, e infracciones al Derecho Internacional Humanitario, ocurridas con ocasión del conflicto armado interno". AGN – CNMH (2022). 
Se revisaron los insumos suministrados por el equipo de trabajo de la Secretaría General, los cuales fueron complementados con observaciones de ajuste, a saber: Documento de Metodología, Normograma y Cronograma 
Evidencias:	3.2.2 20230322MetodologiaProtocoloDDHHRevDDAB.docx
		        3.2.2 20230322AnexoA.NormogramaADHRevDDAB.xlsx
		        3.2.2 20230322CronogramaActualizadoRevDDAB.xlsx.
3.2.3 Así mismo, se envió el Proyecto de Resolución: Por la cual se establecen los lineamientos archivísticos para la identificación, protección, acopio y acceso a los archivos relativos a los Derechos Humanos y el Derecho Internacional Humanitario para Bogotá D.C., al área Jurídica de la DDAB para su revisión.
Evidencia: 	3.2.3 20220530_Resolución_ADDHH-DIH_BTA-DC
3.2.4 En el Cofre viajero, se reestructuraron los textos por otros nuevos para consolidar una nueva versión que acogió la retroalimentación de las áreas de la secretaria de Educación y las observaciones del director de la DDAB, y se entregó la versión final a la Subsecretaria de Fortalecimiento Institucional para su aprobación, con el fin de para dar paso a la diagramación y validaciones respectivas pendientes en términos de diseño.
Evidencia: 	3.2.4 20230308PropuestaUsoSocialArchivosCofreViajeroV3FINAL
Línea 4. Fortalecimiento de la difusión del patrimonio documental
Para el primer trimestre de 2023 para la realización de contenidos y productos en el marco del Plan de Divulgación se manejó la temática de la reivindicación por la dignidad y los derechos de las mujeres.
4.1 Componente de ecosistema digital
4.1.1 Se publicaron 6 notas en el micrositio web Archivo de Bogotá. Los 68.173 usuarios hicieron 229.410 visitas. Se publicaron 84 contenidos en las redes sociales del Archivo de Bogotá. En Facebook se publicaron 30 contenidos, alcanzando con corte al trimestre 29,219 seguidores, 12.475 interacciones y un alcance máximo de 33.604 personas. En Twitter se publicaron 34 contenidos, donde se mantienen los 20.300 seguidores, 4516 interacciones y un alcance máximo de 26.200 personas. En Instagram se publicaron 20 contenidos, 25.700 seguidores y 2.246 interacciones con un alcance de 12.100 personas. 
4.2 Componente Agenda Cultural
 4.2.1 Se realizaron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estaciones intermedias y universidades.
4.3 Visitas Guiadas
4.3.1 Se atendieron 12 visitas guiadas. Total asistentes: 233. Hombre 99. Mujeres 134
Evidencia: 	4.3.1 Visitas Guiadas
2. Informe del procesamiento técnico de las unidades documentales y material bibliográfico que conforman los fondos y colecciones que custodia el Archivo de Bogotá.
- Se realizó el cargue de 2000 descripciones puestas al servicio de acuerdo con la matriz de seguimiento a los indicadores de gestión, logrando cumplir con el 12.7% de la meta
- Se reportan 18 actividades de implementación del Sistema Integrado de Conservación que permitieron hacer diagnóstiico, limpieza, saneamiento, almacenamiento  y demás acciones para conservar el patrimonio documental
- Se atendieron 467 usuarios en la sala de consulta del Archivo de Bogotá 
3.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porcesos contractuales para dar cumplimineto a lo programdo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Conforme a a los seguimientos realizados se puede coluir que las actividades están conforme a los planes y cronogramas establecidos y que  los productos avanzan en términos normales a su ejecución
ACTIVIDAD 2: DESARROLLAR INVESTIGACIÓN, PROMOCIÓN, DIVULGACIÓN Y PEDAGOGÍA DEL PATRIMONIO DOCUMENTAL Y LA MEMORIA HISTÓRICA DE BOGOTÁ
1. Documento Avance 1 Bogotá Historia Común 2.0. Fase 3: Desarrollo y Lanzamiento
El reporte correspondiente a este producto está contenido en la lìnea 3 de la implementación de la estrategia
2. Documento Avance 1 Plan Archivos de Derechos Humanos Bogotá - PADHB-:  Implementación (Fase 1).
El reporte correspondiente a este producto está contenido en la lìnea 3 de la implementación de la estrategia
3. Informe de acciones de divulgación de las actividades de la Dirección Distrital de  Archivo de Bogotá.
El reporte correspondiente a este producto está contenido en la lìnea 4 de la implementación de la estrategia
</v>
          </cell>
          <cell r="IJ20" t="str">
            <v>Producto 1. Avance del documento de implementación de la estrategia para la recuperación, preservación, difusión y apropiación del patrimonio documental y la memoria histórica de Bogotá.
Conforme con las líneas de acción establecidas en la estrategia, los diferentes productos están contenidos en las respectivas líneas, se realizaron las siguientes Actividades:
ACTIVIDAD 1: REALIZAR PROCESOS DE CARACTERIZACIÓN, PROCESAMIENTO, ACCESO Y PUESTA AL SERVICIO DEL PATRIMONIO DOCUMENTAL DEL DISTRITO CAPITAL
Producto 2. Informe del procesamiento técnico de las unidades documentales y material bibliográfico que conforman los fondos y colecciones que custodia el Archivo de Bogotá.
Estrategia Línea 1. Recuperación, descripción, catalogación y preservación del patrimonio documental
- Se envía Informe de visita técnica mediante rad: 2-2023-10423, fecha: 13 de abril de 2023, Instituto Distrital de Patrimonio Cultural
-  El 26 de abril se realiza visita técnica al Fondo de la Secretaria General. El Informe técnico se encuentra en elaboración con relación a intención 3-2023-9068 del 24 de marzo del 2023.
- Intención de donación Ospina y CIA, Se recibe comunicación Rad: 1-2023-5168 y se da respuesta con Rad 2-2023-7059 
- Intención donación Alejandro Cárdenas Parker, Se da respuesta mediante comunicación 2-2023-6905 y se realiza visita técnica 
- Se realizó el cargue de 2000 descripciones puestas al servicio de acuerdo con la matriz de seguimiento a los indicadores de gestión, se modifica meta pasando de 22.000 a 24.000 unidades por lo que a la fecha se logra cumplir con el 19.9% de la meta.
- Se reportan 17 actividades de implementación del Sistema Integrado de Conservación
-  Se trabajó en el análisis y procesamiento de la información del material bibliográfico seleccionado logrando la catalogación de 180 unidades; control de calidad de 18 unidades; rotulación, marcado y colocado de cintas 177 unidades, verificación de la consistencia de los datos ingresados a la base de datos (Sistema vs libro físico): 298 libros verificados.
Estrategia Línea 2. Consulta del patrimonio documental de Bogotá
- Se atendieron 127 usuarios en la sala de consulta del Archivo de Bogotá, (80 hombres y 47 mujeres)
- Se registraron 1.015 visitas a través del buscador al cofre, 746 por computador y 269 por dispositivo mòvil, lo cual generó 6.910 consultas (5.772 por computador y 1,138 por dispositivo móvil)
ACTIVIDAD 2: DESARROLLAR INVESTIGACIÓN, PROMOCIÓN, DIVULGACIÓN Y PEDAGOGÍA DEL PATRIMONIO DOCUMENTAL Y LA MEMORIA HISTÓRICA DE BOGOTÁ
Estrategia Línea 3. Fortalecimiento de la función de investigación en torno al patrimonio documental
Producto 3. Documento Ejecución Bogotá Historia Común 2.0 Fase 4 - (Parte I)
1.	Se diseñó la estructura general del evento de lanzamiento, para el proyecto Bogotá historia común 2.0.
a.	Se elaboró la agenda y el minuto a minuto del evento, así como el guion, el cual incluye los bullets 
b.	se adelantaron jornadas de trabajo para definir la producción y realización de un video institucional de la iniciativa
c.	Se redactó el Brief, con información condensada que justifica la realización del lanzamiento
d.	se redactó y diseñó un folleto plegable denominado: ABC de las memorias locales y el patrimonio documental de Bogotá
2.	Se han construido los requerimientos funcionales y técnicos para la actualización del micrositio web
a.	Perfeccionamiento de las funcionalidades, las historias de usuario, los formularios, las visualizaciones y los roles y perfiles de la Plataforma Colaborativa y del catálogo de Bog HC 2.0
Producto 4. Documento Implementación Plan de Archivo de Derechos Humanos - Fase 2 - (Parte I)
1.	Se llevó a cabo la elaboración del cronograma de trabajo de la presente vigencia del Plan de Archivos de Derechos Humanos Bogotá, identificando los productos que por cada línea de acción se busca llevarlos a su implementación.
2.	 Se contribuyó con el diagnóstico e identificación de factores estratégicos de la Política Pública Distrital de Paz, Reconciliación, no Estigmatización y Transformación de Conflictos de la Alta Consejería de Paz, Víctimas y Reconciliación de la Secretaría General de la Alcaldía Mayor de Bogotá D.C.
3.	A partir de la interacción con el equipo de Seguimiento Estratégico de la Subdirección del Sistema Distrital de Archivos – SSDA; se elaboró el Anexo 6 de Archivos de Derechos Humanos el cual fue enviado a las entidades como parte del formulario de recolección de información para el seguimiento estratégico al cumplimiento de la normativa archivística en las entidades del Distrito Capital.
4.	Se elaboró la primera versión de propuesta de definición, objetivo general y objetivos específicos del Comité Técnico de Archivos de Derechos Humanos, Memoria Histórica y Conflicto Armado dentro de la Subdirección del Sistema Distrital de Archivos - SSDA.
5.	Se restructuró el texto del Cofre Viajero a partir de las mesas de trabajo y de las recomendaciones recibidas por parte de la Secretaría de Educación del Distrito.
Estrategia Línea 4. Fortalecimiento de la difusión del patrimonio documental
Producto 5. Informe de acciones de divulgación de las actividades de la Dirección Distrital de Archivo de Bogotá.
"En abril de 2023 para la realización de contenidos y productos en el marco del Plan de Divulgación se manejaron las temáticas de la conmemoración del 9 de abril como hito histórico de la ciudad y la participación del Archivo de Bogotá en la Feria del Libro 2023.
En el componente de ecosistema digital.
- 2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Durante el mes se registró el ingreso de 23.794 usuarios al micrositio del Archivo de Bogotá quienes hicieron 79.033 visitas.
Se publicaron 30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10 contenidos, aumentó el número de seguidores, se cuenta con 29.234, se generaron en el mes 2312 interacciones con un alcance de 29931 personas; en Twitter se publicaron 11 contenidos, aumentaron a 20500 los seguidores y las interacciones fueron a 1802 interacciones con un alcance de 13900 personas; respecto a Instagram se publicaron 9 contenidos, aumentamos a 26.200 seguidores y aumentaron a 813 las interacciones con un alcance de 9.541 personas. 
La lectura arroja que los contenidos de la campaña de la colección bibliográfica y los audios de Gaitán tuvieron éxito significativo en Instagram debido a que los contenidos publicados se adaptan perfectamente al formato.
En relación con la agenda cultural 
se realizó la respectiva programación mensual en la que se relacionan las siguientes actividades: exposición Bogotá revelada 1922 – 1949 con la participación de 37 personas; 3 exposiciones virtuales en el micrositio web Archivo de Bogotá: La Constitución política de 1991, Archivos a Fondo y La alegría de leer con la participación de 139 personas la exposición Bogotá 134 años en movimiento que circuló en la Secretaría General de la Alcaldía Mayor de Bogotá con la participación de 1850 personas, en el Archivo de Bogotá y 4320 personas en la Feria del Libro. Se realizaron 2 conversatorios con transmisión virtual a propósito del lanzamiento de dos publicaciones del Archivo de Bogotá, estos tuvieron la participación de 962 personas. Las 2 publicaciones lanzadas en el mes de abril fueron: la cartilla con la historia del transporte público en Bogotá de la mano de TranMilenio y el facsimilar Tipos de Bogotá en coedición con la Universidad Externado de Colombia. En el marco del proyecto editorial también se destaca la Guía de la Colección Viki Ospina.
 Visitas Guiadas
Se realizaron 2 Visitas Guiadas del Archivo de Bogotá con la participación de 20 personas asistentes.
Producto 6.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procesos contractuales para dar cumplimiento a lo programado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Conforme a los seguimientos realizados se puede concluir que las actividades están conforme a los planes y cronogramas establecidos y que los productos avanzan en términos normales a su ejecución</v>
          </cell>
          <cell r="IK20" t="str">
            <v/>
          </cell>
          <cell r="IL20" t="str">
            <v xml:space="preserve">En el marco del plan de desarrollo “un nuevo contrato social y ambiental para la Bogotá del siglo XXI” y en cuanto a la Implementación de la estrategia para la recuperación, preservación, difusión y apropiación del patrimonio documental y la memoria histórica de Bogotá, durante el segundo trimestre de la vigencia,  se presentaron los siguinete avances:
Producto 1. Avance del documento de implementación de la estrategia para la recuperación, preservación, difusión y apropiación del patrimonio documental y la memoria histórica de Bogotá.
Conforme con las líneas de acción establecidas en la estrategia, los diferentes productos están contenidos en las respectivas líneas, se realizaron las siguientes Actividades:
ACTIVIDAD 1: REALIZAR PROCESOS DE CARACTERIZACIÓN, PROCESAMIENTO, ACCESO Y PUESTA AL SERVICIO DEL PATRIMONIO DOCUMENTAL DEL DISTRITO CAPITAL
Producto 2. Informe del procesamiento técnico de las unidades documentales y material bibliográfico que conforman los fondos y colecciones que custodia el Archivo de Bogotá.
Estrategia Línea 1. Recuperación, descripción, catalogación y preservación del patrimonio documental
Durante el segundo trimestre se reportan los siguientes avances:
TRANSFERENCIAS SECUNDARIAS
- Se envió Informe de visita técnica mediante rad: 2-2023-10423, fecha: 13 de abril de 2023, Instituto Distrital de Patrimonio Cultural
-  El 26 de abril se realizó visita técnica al Fondo de la Secretaria General. El Informe técnico se encuentra en elaboración con relación a intención 3-2023-9068 del 24 de marzo del 2023.
- Intención de donación Ospina y CIA, Se recibe comunicación Rad: 1-2023-5168 y se da respuesta con Rad 2-2023-7059 
- Intención donación Alejandro Cárdenas Parker, Se da respuesta mediante comunicación 2-2023-6905 y se realiza visita técnica 
- Seguimiento al informe de ajustes realizados por parte de la Subdirección de Gestión Documental enviado mediante rad: 3-2023-17503 del 21 de junio de 2023. Se dio visto bueno a las evidencias, programando recepción de la documentación para el 10 de julio de la presente vigencia, mediante memorando, Rad: 3-2023-18235 del 28 de junio del 2023.
- Se recibe intención de transferencia, Fundación Gilberto Alzate mediante correo electrónico, se radica con 1-2023-14914.
- El 30 de junio se recepcionó intención de transferencia secundaria mediante comunicación Rad: 1-2023-16784 de la Secretaria Distrital de Hacienda
DESCRIPCIÓN Y CONSERVACIÓN
- En el mes de abril se modificó la meta para la presente vigencia, pasando de 22.000 a 24.000 unidades descritas. En el segundo trimestre se realizó el cargue de 6.500 descripciones puestas al servicio de acuerdo con la matriz de seguimiento a los indicadores de gestión, para un avance acumulado de 9.300 unidades por lo que a la fecha se logra cumplir con el 38,8% de avance de la meta. 
- Se reportan 53 actividades de implementación del Sistema Integrado de Conservación
CATALOGACIÓN
-  Se trabajó en el análisis y procesamiento de la información del material bibliográfico seleccionado logrando la catalogación de 540 unidades; control de calidad de 54 unidades; rotulación, marcado y colocado de cintas 364 unidades, verificación de la consistencia de los datos ingresados a la base de datos (Sistema vs libro físico): 642 libros verificados.
Estrategia Línea 2. Consulta del patrimonio documental de Bogotá
BUSCADOR EL COFRE
Durante el trimestre se registraron 2.175 visitas ( Computador 1.376. Celular 799) las cuales generaron 23.412 consultas (Computador 18.155. Celular 5.257)
SALA CONSULTA
Durante el trimestre se atendieron 593 usuarios en la sala de consulta del Archivo de Bogotá, (328 hombres y 260 mujeres. No responden 5). Se generaron 813 consultas
ACTIVIDAD 2: DESARROLLAR INVESTIGACIÓN, PROMOCIÓN, DIVULGACIÓN Y PEDAGOGÍA DEL PATRIMONIO DOCUMENTAL Y LA MEMORIA HISTÓRICA DE BOGOTÁ
Estrategia Línea 3. Fortalecimiento de la función de investigación en torno al patrimonio documental
Producto 3. Documento Ejecución Bogotá Historia Común 2.0 Fase 4 - (Parte I)
Este producto no reporta actividades en este periodo
Producto 4. Documento Implementación Plan de Archivo de Derechos Humanos - Fase 2 - (Parte I)
Este producto no reporta actividades en este periodo
Estrategia Línea 4. Fortalecimiento de la difusión del patrimonio documental
Producto 5. Informe de acciones de divulgación de las actividades de la Dirección Distrital de Archivo de Bogotá.
Durante el segundo trimestre de 2023 se llevaron a cabo acciones de divulgación conforme a lo siguiente "En abril de 2023 para la realización de contenidos y productos en el marco del Plan de Divulgación se manejaron las temáticas de la conmemoración del 9 de abril como hito histórico de la ciudad y la participación del Archivo de Bogotá en la Feria del Libro 2023.
En el componente de ecosistema digital.
- 6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3) Tipos de Bogotá: patrimonio documental al servicio de la ciudadanía
4) Guías de fondos y colecciones disponibles para consulta de la ciudadanía.
5) Fondo Veeduría Distrital, Serie Código de Policía, 2003: la Carta de Civilidad de Bogotá
6) La identificación y gestión de las memorias locales como actividades fundamentales para la construcción del patrimonio documental de los bogotanos
Se registraron el ingreso de 71.277 usuarios al micrositio del Archivo de Bogotá quienes hicieron 241.667 vistas.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29.312 seguidores, se generaron 5.097 interacciones con un alcance de 49.916 personas; en Twitter se publicaron 34 contenidos, se cuenta con 20.500 seguidores y las interacciones fueron a 3.341 con un alcance de 38.000 personas; respecto a Instagram se publicaron 26 contenidos, se cuenta con 26.700 seguidores, 2.880 interacciones, con un alcance de 27.554 personas.
En relación con la agenda cultural 
Conforme a la programación mensual se relacionan las siguientes actividades: 
Exposición Bogotá revelada 1922 – 1949 con la participación de 208 personas. 
Se realizaron 3 exposiciones virtuales en el micrositio web Archivo de Bogotá: La Constitución política de 1991, Archivos a Fondo y La alegría de leer con la participación de 460 personas 
Exposición Bogotá 134 años en movimiento que viene circulando en portales de TransMilenio, y estaciones como: Museo Nacional, Ricaurte, San Mateo, 20 de Julio, San Diego, Portal Américas y Portal Usme universidades, instalaciones de la Secretaría General, Instalaciones del Archivo de Bogotá, feria internacional del libro de Bogotá, centros comerciales como: centro comercial Caobos, con la participación directa e indirecta de las personas que acuden a estos espacios públicos
En el proyecto editorial, se lanzaron en el mes de abril 2 publicaciones: la cartilla con la historia del transporte público en Bogotá de la mano de TranMilenio y el facsimilar Tipos de Bogotá en coedición con la Universidad Externado de Colombia, Guía de la Colección Viki Ospina. En el mes de mayo se trabajó el diseño y diagramación 4 lineamientos: Línea Técnica de Digitalización de Documentos, La Línea Técnica de Depósito y Custodia, La línea Técnica de Servicios Postales, El Lineamiento para la Recuperación y Gestión Participativa de Memorias Locales y Comunitarias, la Guía de la Colección Viki Ospina, la metodología para la Recuperación y Gestión Participativa de Memorias Locales y Comunitarias y el Cofre Viajero. En el mes de Junio se elaboró y corrigió el Lineamiento del proyecto Bogotá historia común 2.0; se publicaron: el Lineamiento para la Recuperación y Gestión Participativa de Memorias Locales y Comunitarias y la actualización del Fondo Veeduría Distrital.
En el mes de abril se realizaron 2 conversatorios con transmisión virtual a propósito del lanzamiento de dos publicaciones del Archivo de Bogotá, estos tuvieron la participación de 962 personas.
Respecto a Proyectos Estratégicos se encuentra en edición el video institucional del Proyecto Bogotá Historia Común 2.0 y se avanzó en el brochure y mockup del MIGDA así como en su documento general.
 Visitas Guiadas
Se realizaron 14 Visitas Guiadas del Archivo de Bogotá con la participación de 220 personas asistentes. Hombre: 77. Mujeres 143
Producto 6.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procesos contractuales para dar cumplimiento a lo programado
Seguimiento al cumplimiento del Plan Anual Mensualizado de caja verificando que se realizaron los pagos programados conforme a los compromisos establecidos. 
Se están realizaron reuniones (de trabajo con equipos y subcomités de autocontrol) para efectuar seguimiento periódico a los planes internos de actividades en el marco del cumplimiento de metas, consecución y entrega de productos a cargo de la Dirección Distrital de Archivo de Bogotá
Conforme a los seguimientos realizados se puede concluir que las actividades están conforme a los planes y cronogramas establecidos y que los productos avanzan en términos normales a su ejecución
</v>
          </cell>
          <cell r="IM20" t="str">
            <v/>
          </cell>
          <cell r="IN20" t="str">
            <v>"BOGOTA HISTORIA COMUN 2.0
Para el cuatrimestre Mayo - agosto de 2023 se reportan los siguientes productos, los cuales están debidamente documentados en el Soporte de Avance de Investigación Formato: 4213200-FT-875, el cual se incluye como evidencia: 
1. Se elaboró la Caja de herramientas de Bogotá Historia Común 2.0 que consiste en un conjunto de documentos que desarrollan la metodología del proyecto para su implementación por parte de comunidades, líderes locales y gestores distritales. Está compuesta de: 
a. Metodología de apropiación social del patrimonio documental de carácter local y comunitario 
b.  Guía para la co-creación, gestión participativa y digital de las memorias de origen local y comunitario 
c. Lineamiento para la recuperación y gestión participativa de memorias locales y comunitarias 
2. Se estructuró y elaboró el curso virtual “Construcción y Gestión Participativa de Memorias Locales”, el cual se publicará desde la plataforma educativa de la Escuela de Participación del Instituto Distrital de la Participación y Acción Comunal - IDPAC. Este curso tiene como objetivo aportar herramientas básicas, conceptos clave y procesos útiles para la identificación, construcción y autogestión de memorias locales de origen comunitario. El desarrollo del curso se realizó a partir de tres módulos: Módulo 1: Marco conceptual de las memorias locales y el patrimonio documental,  Módulo 2: Construcción de memorias locales y comunitarias y Módulo 3: Gestión participativa de memorias locales y comunitarias.
3. Se adelantaron pruebas Funcionales sobre micrositio Bogotá Historia Común 2.0, el espacio virtual colaborativo y el Catálogo de la colección digital de memorias locales, para llegar a este producto se adelantaron las siguientes acciones:
a. Acompañar el proceso de desarrollo del micrositio según los Mockups aprobados.
b. Realizar cinco sets de pruebas funcionales sobre el micrositio.
c. Se construyeron las dos primeras sub-colecciones a modo de prueba; a saber: Historias Barriales y Contenidos sobre Localidades
PLAN ARCHIVO DERECHOS HUMANOS
Para el cuatrimestre entre Mayo - Agosto se reportan los siguientes productos, los cuales están debidamente documentados en el Soporte de Avance de Investigación Formato:4213200-FT-875, el cual se incluye como evidencia:
1. ECIADH - ESQUEMA DE CRITERIOS DE IDENTIFICACIÓN DE ARCHIVOS DE DDHH Y DIH PARA BOGOTÁ: Se elaboró una herramienta denominada Esquema de Criterios de Identificación de Archivos de Derechos Humanos ⎯ECIADH⎯ en versión de Google Forms, mediante la cual se busca facilitar el proceso de identificación y valoración documental de esta información, siguiendo los parámetros que señala el Protocolo de Gestión Documental de los archivos referidos a las graves y manifiestas violaciones a los Derechos Humanos, e infracciones al Derecho Internacional Humanitario
2. PILOTO CON SECRETARÍA GENERAL PARA LA APLICACIÓN DEL PROTOCOLO: Acompañamiento a la Subdirección de Gestión Documental de la Secretaría General de la Alcaldía Mayor de Bogotá, desde el PADHB de la DDAB para la adopción, implementación y aplicación del “Protocolo de gestión documental de los archivos referidos a las graves y manifiestas violaciones a los Derechos Humanos, e infracciones al Derecho Internacional Humanitario, ocurridas con ocasión del conflicto armado interno". AGN – CNMH (2022). Como parte de este acompañamiento, entre mayo y agosto se llevaron a cabo mesas de trabajo dentro de las cuales se socializó la aplicación de los criterios de identificación de archivos de Derechos Humanos, con base en la exposición del alcance y contenido del Esquema de Criterios de Identificación de Archivos de Derechos Humanos – ECIADH
3. FORMULARIO DE RECOLECCIÓN DE INFORMACIÓN PARA EL SEGUIMIENTO ESTRATÉGICO AL CUMPLIMIENTO DE LA NORMATIVA ARCHIVÍSTICA EN LAS ENTIDADES DEL DISTRITO CAPITAL: Entre mayo y agosto se proyectaron los informes de respuesta y recomendaciones para 39 entidades, los cuales se articularon a los informes enviados por parte de la Subdirección del Sistema Distrital de Archivos – SSDA.
4. ESQUEMA Y RUTA DE TRABAJO CONJUNTO ENTRE LA DDAB Y LA DADH DEL CNMH PARA EL LEVANTAMIENTO READH EN BOGOTÁ: Elaboración de la propuesta preliminar del esquema y ruta de trabajo entre la Dirección Distrital de Archivo de Bogotá – DDAB – de la Secretaría General de la Alcaldía Mayor de Bogotá D.C., y la Dirección de Archivos de los Derechos Humanos – DADH - del Centro Nacional de Memoria Histórica – CNMH -, para la identificación de archivos de derechos humanos, que hayan producido o recibido y estén bajo la gestión y custodia de las entidades del Distrito Capital, a través del levantamiento del Registro Especial de Archivos de Derechos Humanos y Memoria Histórica – READH -. Los productos elaborados fueron: una representación gráfica de la propuesta del esquema de trabajo y un documento conceptual de descripción. El esquema propuesto busca representar gráficamente una ruta de trabajo que priorice el levantamiento y actualización del READH en las entidades distritales de Bogotá, como primera medida de protección del Protocolo.</v>
          </cell>
          <cell r="IO20" t="str">
            <v xml:space="preserve">En cuento a la Implementación de la estrategia Para La Recuperación, Preservación, Difusión Y Apropiación Del Patrimonio Documental y La Memoria Histórica De Bogotá, durante el tercer trimestre de la vigencia, se presentaron los siguientes avances:
Conforme con las líneas de acción establecidas en la estrategia, los diferentes productos están contenidos en las respectivas líneas. En el tercer trimestre se realizaron los siguientes avances:
ACTIVIDAD 1: REALIZAR PROCESOS DE CARACTERIZACIÓN, PROCESAMIENTO, ACCESO Y PUESTA AL SERVICIO DEL PATRIMONIO DOCUMENTAL DEL DISTRITO CAPITAL
Estrategia Línea 1. Recuperación, descripción, catalogación y preservación del patrimonio documental
Producto: Informe del procesamiento técnico de las unidades documentales y material bibliográfico que conforman los fondos y colecciones que custodia el Archivo de Bogotá.
TRANSFERENCIAS SECUNDARIAS
Se realizó recepción, cotejo de la documentación y oficialización de transferencia secundaria a la Secretaria General de la Alcaldía Mayor de Bogotá mediante Acta de transferencia el día 13 de julio de 2023. 
Se realiza visita a la secretaria Distrital de Hacienda el 26 de julio de esta vigencia de la Entidad y se sugirieron ajustes menores
Se recibió intención de donación Arquitecta Gloria Ferro, Se realizó visita técnica el viernes 14 de julio, con el fin de valorar y hacer diagnóstico de la documentación con intención de donación.
Se realizó visita técnica a la Secretaría General de la Alcaldía Mayor de Bogotá por intención de 5ta transferencia
Se recibe intención de transferencia por parte de la Fundación Gilberto Alzate, mediante rad: 1-2023-26194 y 1-2023-26195 del 22 de septiembre. Se programa visita técnica para el 13 de octubre, mediante comunicación 2-2023-26657 del 28 de septiembre 
DESCRIPCIÓN Y CONSERVACIÓN
En el tercer trimestre se realizó el cargue de 8.500 descripciones puestas al servicio de acuerdo con la matriz de seguimiento a los indicadores de gestión, para un avance acumulado de 17.800 unidades por lo que a la fecha se logra cumplir con el 74,17% de avance de la meta. 
- Se reportan 45 actividades de implementación del Sistema Integrado de Conservación
CATALOGACIÓN
-  Se trabajó en el análisis y procesamiento de la información del material bibliográfico seleccionado logrando la catalogación de 540 unidades; control de calidad de 54 unidades; rotulación, rotulación de libros 297 unidades, instalación de cintas magnéticas 280 unidades
Estrategia Línea 2. Consulta del patrimonio documental de Bogotá
SALA CONSULTA
Durante el trimestre se atendieron 488 usuarios en la sala de consulta del Archivo de Bogotá, (276 hombres y 212 mujeres. No responden 0). Se generaron 699 consultas
Así mismo, en cuanto a las solicitudes que ingresaron por SIGA, Bogotá te escucha y el micrositio web del Archivo, se atendieron 211 usuarios (98 hombres, 109 mujeres, No responden 2). Se generaron 228 Consultas
En total se atendieron a 699 usuarios (374 hombres y 321 mujeres. No responden 2) y se generaron 927 consultas
BUSCADOR EL COFRE
Durante el trimestre se registraron 2.499 visitas (Computador 1.896. Celular 603) las cuales generaron 18.815 consultas (Computador 16.175. Celular 2.640)
ACTIVIDAD 2: DESARROLLAR INVESTIGACIÓN, PROMOCIÓN, DIVULGACIÓN Y PEDAGOGÍA DEL PATRIMONIO DOCUMENTAL Y LA MEMORIA HISTÓRICA DE BOGOTÁ
Estrategia Línea 4. Fortalecimiento de la difusión del patrimonio documental
Producto: Informe de acciones de divulgación de las actividades de la Dirección Distrital de Archivo de Bogotá.
Durante el tercer trimestre de 2023 se llevaron a cabo acciones de divulgación conforme a lo siguiente: En el mes de julio se manejó la temática del mes del transportador y la historia del transporte, En el mes de agosto se manejó como temática principal la conmemoración de los 20 años del Archivo de Bogotá y en el mes de agosto la temática agenda cultural, mes del patrimonio, biodiversidad y mes del chocolate
En el componente de ecosistema digital.
Se publicaron 6 notas en el micrositio web Archivo de Bogotá:
1. Archivo de Bogotá expide lineamiento para que las entidades distritales acompañen a las comunidades en la identificación y gestión de sus memorias locales
2. Los trabajadores del tranvía bogotano
3. Archivo de Bogotá 20 años como líder de la política de gestión documental y custodio del patrimonio documental de la ciudad.
4. La conservación de soportes sonoros y audiovisuales: consideraciones y desafíos
Durante el trimestre se registraron el ingreso de 71.277 usuarios al micrositio del Archivo de Bogotá quienes hicieron 241.667 vistas.
5. Reformulación de medios de cultivo en los procedimientos del Archivo de Bogotá para optimizar el crecimiento microbiano.
6. Síntesis y aplicación de nanopartículas de hidroxiapatita de calcio para la desacidificación del papel.
Los ingresos al micrositio Web del Archivo de Bogotá sumaron 86.000 usuarios los cuales los cuales generaron 209.000 visitas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29.426 seguidores, se generaron 3.119 interacciones con un alcance de 27.84 personas; en X antes Twitter se publicaron 30 contenidos, se cuenta con 20.600 seguidores y las interacciones fueron a 823 personas con un alcance de 57.100 personas; respecto a Instagram se publicaron 30 contenidos, se cuenta con 26.700 seguidores, 2.457 interacciones, con un alcance de 28.984 personas.
Nota: X antes Twitter no deja ver las iteraciones a partir del mes de septiembre, el dato consignado es por los meses de julio y agosto
En relación con la agenda cultural 
Conforme a la programación mensual se relacionan las siguientes actividades: 
Exposición Bogotá revelada 1922 – 1949 con la participación de 130 personas. 
Se realizaron 3 exposiciones virtuales en el micrositio web Archivo de Bogotá: La Constitución política de 1991, Archivos a Fondo y La alegría de leer con la participación de 697 personas 
La Exposición Bogotá 134 años en movimiento circuló en La Biblioteca Pública Francisco José de Caldas en Suba, en el Archivo de Bogotá, Biblioteca Pública Carlos E Restrepo en la localidad de Antonio Nariño, en el portal 20 de julio, Biblioteca Pública Julio Mario Santo Domingo y Biblioteca Pública El Tintal Manuel Zapata Olivella con la participación directa e indirecta de las personas que acuden a estos espacios públicos
En el proyecto editorial se diagramaron la Guía de la Colección Jorge Silva, el Cofre Viajero Digital, la guía del Fondo de la Junta Asesora, la guía de la Colección Otto de Greiff y se imprimió el Cofre Viajero
Respecto a Proyectos Estratégicos se encuentra en edición el video institucional del Proyecto Bogotá Historia Común 2.0, se avanzó en el brochure y mockup del MIGDA así como en su documento general, se realizó la cápsula de invitación a participar en el proyecto y se avanzó en el guion del video del Cofre Viajero
 Visitas Guiadas
Se realizaron 7 Visitas Guiadas del Archivo de Bogotá con la participación de 147 personas asistentes. Hombre: 33. Mujeres 114
</v>
          </cell>
          <cell r="IP20" t="str">
            <v/>
          </cell>
          <cell r="IQ20" t="str">
            <v/>
          </cell>
          <cell r="IR20" t="str">
            <v/>
          </cell>
          <cell r="IS20">
            <v>0</v>
          </cell>
          <cell r="IT20">
            <v>0</v>
          </cell>
          <cell r="IU20">
            <v>1</v>
          </cell>
          <cell r="IV20">
            <v>1</v>
          </cell>
          <cell r="IW20">
            <v>0</v>
          </cell>
          <cell r="IX20">
            <v>1</v>
          </cell>
          <cell r="IY20">
            <v>0</v>
          </cell>
          <cell r="IZ20">
            <v>1</v>
          </cell>
          <cell r="JA20">
            <v>1</v>
          </cell>
          <cell r="JB20">
            <v>0</v>
          </cell>
          <cell r="JC20">
            <v>0</v>
          </cell>
          <cell r="JD20">
            <v>0</v>
          </cell>
          <cell r="JE20">
            <v>0.77500000000000002</v>
          </cell>
          <cell r="JF20">
            <v>0</v>
          </cell>
          <cell r="JG20">
            <v>0</v>
          </cell>
          <cell r="JH20">
            <v>17.5</v>
          </cell>
          <cell r="JI20">
            <v>7.5</v>
          </cell>
          <cell r="JJ20">
            <v>0</v>
          </cell>
          <cell r="JK20">
            <v>22.5</v>
          </cell>
          <cell r="JL20">
            <v>0</v>
          </cell>
          <cell r="JM20">
            <v>7.5</v>
          </cell>
          <cell r="JN20">
            <v>22.5</v>
          </cell>
          <cell r="JO20">
            <v>0</v>
          </cell>
          <cell r="JP20">
            <v>0</v>
          </cell>
          <cell r="JQ20">
            <v>0</v>
          </cell>
          <cell r="JR20">
            <v>77.5</v>
          </cell>
          <cell r="JS20">
            <v>0</v>
          </cell>
          <cell r="JT20">
            <v>0</v>
          </cell>
          <cell r="JU20">
            <v>17.5</v>
          </cell>
          <cell r="JV20">
            <v>25</v>
          </cell>
          <cell r="JW20">
            <v>25</v>
          </cell>
          <cell r="JX20">
            <v>47.5</v>
          </cell>
          <cell r="JY20">
            <v>47.5</v>
          </cell>
          <cell r="JZ20">
            <v>55</v>
          </cell>
          <cell r="KA20">
            <v>77.5</v>
          </cell>
          <cell r="KB20">
            <v>77.5</v>
          </cell>
          <cell r="KC20">
            <v>77.5</v>
          </cell>
          <cell r="KD20">
            <v>77.5</v>
          </cell>
          <cell r="KE20" t="str">
            <v>No Programó</v>
          </cell>
          <cell r="KF20" t="str">
            <v/>
          </cell>
          <cell r="KG20">
            <v>100</v>
          </cell>
          <cell r="KH20">
            <v>100</v>
          </cell>
          <cell r="KI20" t="str">
            <v/>
          </cell>
          <cell r="KJ20">
            <v>100</v>
          </cell>
          <cell r="KK20" t="str">
            <v/>
          </cell>
          <cell r="KL20">
            <v>100</v>
          </cell>
          <cell r="KM20">
            <v>100</v>
          </cell>
          <cell r="KN20" t="str">
            <v/>
          </cell>
          <cell r="KO20" t="str">
            <v/>
          </cell>
          <cell r="KP20" t="str">
            <v/>
          </cell>
          <cell r="KQ20" t="str">
            <v>No Programó</v>
          </cell>
          <cell r="KR20" t="str">
            <v>No Programó</v>
          </cell>
          <cell r="KS20">
            <v>100</v>
          </cell>
          <cell r="KT20">
            <v>100</v>
          </cell>
          <cell r="KU20">
            <v>100</v>
          </cell>
          <cell r="KV20">
            <v>100</v>
          </cell>
          <cell r="KW20">
            <v>100</v>
          </cell>
          <cell r="KX20">
            <v>100</v>
          </cell>
          <cell r="KY20">
            <v>100</v>
          </cell>
          <cell r="KZ20" t="str">
            <v/>
          </cell>
          <cell r="LA20" t="str">
            <v/>
          </cell>
          <cell r="LB20" t="str">
            <v/>
          </cell>
          <cell r="LC20">
            <v>100</v>
          </cell>
          <cell r="LD20" t="str">
            <v>7868_4</v>
          </cell>
          <cell r="LE20" t="str">
            <v>4. Afianzar la transparencia para mayor efectividad en la gestión pública distrital.</v>
          </cell>
          <cell r="LF20">
            <v>100</v>
          </cell>
          <cell r="LG20">
            <v>70.041666666666671</v>
          </cell>
          <cell r="LH20" t="str">
            <v/>
          </cell>
          <cell r="LI20" t="str">
            <v/>
          </cell>
          <cell r="LJ20">
            <v>100</v>
          </cell>
          <cell r="LK20">
            <v>69.937222222222218</v>
          </cell>
          <cell r="LL20">
            <v>9110519000</v>
          </cell>
          <cell r="LM20">
            <v>8689229319</v>
          </cell>
          <cell r="LN20">
            <v>5444046646</v>
          </cell>
          <cell r="LO20">
            <v>691592795</v>
          </cell>
          <cell r="LP20">
            <v>691592795</v>
          </cell>
          <cell r="LQ20" t="str">
            <v>No Programó</v>
          </cell>
          <cell r="LR20" t="str">
            <v>No Programó</v>
          </cell>
          <cell r="LS20">
            <v>4.7249999999999996</v>
          </cell>
          <cell r="LT20">
            <v>2.0250000000000004</v>
          </cell>
          <cell r="LU20">
            <v>0</v>
          </cell>
          <cell r="LV20">
            <v>6.0749999999999993</v>
          </cell>
          <cell r="LW20">
            <v>0</v>
          </cell>
          <cell r="LX20">
            <v>2.0250000000000004</v>
          </cell>
          <cell r="LY20">
            <v>6.0750000000000011</v>
          </cell>
          <cell r="LZ20" t="str">
            <v/>
          </cell>
          <cell r="MA20" t="str">
            <v/>
          </cell>
          <cell r="MB20" t="str">
            <v/>
          </cell>
          <cell r="MC20">
            <v>20.925000000000001</v>
          </cell>
          <cell r="MD20">
            <v>20.925000000000001</v>
          </cell>
          <cell r="ME20">
            <v>71.924999999999997</v>
          </cell>
          <cell r="MF20" t="str">
            <v>No aplica</v>
          </cell>
          <cell r="MG20" t="str">
            <v>No aplica</v>
          </cell>
          <cell r="MH20" t="str">
            <v>Oportuno: Se radica en los tiempos establecidos por la Oficina Asesora de Planeación - OAP</v>
          </cell>
          <cell r="MI20" t="str">
            <v>Oportuno: Se radica en los tiempos establecidos por la Oficina Asesora de Planeación - OAP</v>
          </cell>
          <cell r="MJ20" t="str">
            <v>Oportuno: Se radica en los tiempos establecidos por la Oficina Asesora de Planeación - OAP</v>
          </cell>
          <cell r="MK20" t="str">
            <v>Oportuno: Se radica en los tiempos establecidos por la Oficina Asesora de Planeación - OAP</v>
          </cell>
          <cell r="ML20" t="str">
            <v>Oportuno: Se radica en los tiempos establecidos por la Oficina Asesora de Planeación - OAP</v>
          </cell>
          <cell r="MM20" t="str">
            <v>Oportuno: Se radica en los tiempos establecidos por la Oficina Asesora de Planeación - OAP</v>
          </cell>
          <cell r="MN20">
            <v>0</v>
          </cell>
          <cell r="MO20">
            <v>0</v>
          </cell>
          <cell r="MP20">
            <v>0</v>
          </cell>
          <cell r="MQ20">
            <v>0</v>
          </cell>
          <cell r="MR20" t="str">
            <v>No aplica</v>
          </cell>
          <cell r="MS20" t="str">
            <v>No aplica</v>
          </cell>
          <cell r="MT20" t="str">
            <v>Coherente: La información de avance de la magnitud, consignada en el reporte del periodo, concuerda con la programación realizada, con la información cualitativa presentada, con las actividades establecidas (si aplica) y con los soportes presentados. Esta</v>
          </cell>
          <cell r="MU20"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V20" t="str">
            <v>No aplica</v>
          </cell>
          <cell r="MW20" t="str">
            <v>Oportunidad de mejora: La información de avance de la magnitud consignada en el reporte del periodo, respecto a la programación realizada, la información cualitativa presentada, las actividades establecidas (si aplica) y los soportes presentados, presenta</v>
          </cell>
          <cell r="MX20" t="str">
            <v>No aplica</v>
          </cell>
          <cell r="MY20" t="str">
            <v>Oportunidad de mejora: La información de avance de la magnitud consignada en el reporte del periodo, respecto a la programación realizada, la información cualitativa presentada, las actividades establecidas (si aplica) y los soportes presentados, presenta</v>
          </cell>
          <cell r="MZ20">
            <v>0</v>
          </cell>
          <cell r="NA20">
            <v>0</v>
          </cell>
          <cell r="NB20">
            <v>0</v>
          </cell>
          <cell r="NC20">
            <v>0</v>
          </cell>
          <cell r="ND20" t="str">
            <v>No Programó</v>
          </cell>
          <cell r="NE20" t="str">
            <v>No Programó</v>
          </cell>
          <cell r="NF20">
            <v>100</v>
          </cell>
          <cell r="NG20">
            <v>100</v>
          </cell>
          <cell r="NH20">
            <v>100</v>
          </cell>
          <cell r="NI20">
            <v>100</v>
          </cell>
          <cell r="NJ20">
            <v>100</v>
          </cell>
          <cell r="NK20">
            <v>100</v>
          </cell>
          <cell r="NL20">
            <v>100</v>
          </cell>
          <cell r="NM20" t="str">
            <v/>
          </cell>
          <cell r="NN20" t="str">
            <v/>
          </cell>
          <cell r="NO20" t="str">
            <v/>
          </cell>
          <cell r="NP20" t="str">
            <v>El presupuesto se encuentra de acuerdo a las herramientas oficiales y su ejecucición es acorde a lo programado</v>
          </cell>
          <cell r="NQ20" t="str">
            <v>El presupuesto se encuentra de acuerdo a las herramientas oficiales y su ejecucición es acorde a lo programado</v>
          </cell>
          <cell r="NR20" t="str">
            <v>El presupuesto se encuentra de acuerdo a las herramientas oficiales y su ejecucición es acorde a lo programado</v>
          </cell>
          <cell r="NS20" t="str">
            <v>El presupuesto se encuentra de acuerdo a las herramientas oficiales y su ejecucición es acorde a lo programado</v>
          </cell>
          <cell r="NT20" t="str">
            <v>El presupuesto se encuentra de acuerdo a las herramientas oficiales y su ejecucición es acorde a lo programado</v>
          </cell>
          <cell r="NU20" t="str">
            <v>El presupuesto se encuentra de acuerdo a las herramientas oficiales y su ejecucición es acorde a lo programado</v>
          </cell>
          <cell r="NV20" t="str">
            <v>El presupuesto se encuentra de acuerdo a las herramientas oficiales y su ejecucición es acorde a lo programado</v>
          </cell>
          <cell r="NW20" t="str">
            <v>El presupuesto se encuentra de acuerdo a las herramientas oficiales y su ejecucición es acorde a lo programado</v>
          </cell>
          <cell r="NX20">
            <v>0</v>
          </cell>
          <cell r="NY20">
            <v>0</v>
          </cell>
          <cell r="NZ20">
            <v>0</v>
          </cell>
          <cell r="OA20">
            <v>0</v>
          </cell>
          <cell r="OB20" t="str">
            <v>La meta no presenta dificultades identificadas</v>
          </cell>
          <cell r="OC20" t="str">
            <v>La meta no presenta dificultades identificadas</v>
          </cell>
          <cell r="OD20" t="str">
            <v>La meta no presenta dificultades identificadas</v>
          </cell>
          <cell r="OE20" t="str">
            <v xml:space="preserve">Todas las actividades relacionads en el cronograma de trabajo deben estar evidenciadas  debidamente cumplidas </v>
          </cell>
          <cell r="OF20" t="str">
            <v>La meta no presenta dificultades identificadas</v>
          </cell>
          <cell r="OG20" t="str">
            <v>La meta no presenta dificultades identificadas</v>
          </cell>
          <cell r="OH20" t="str">
            <v>La meta no presenta dificultades identificadas</v>
          </cell>
          <cell r="OI20" t="str">
            <v>La meta no presenta dificultades identificadas</v>
          </cell>
          <cell r="OJ20">
            <v>0</v>
          </cell>
          <cell r="OK20">
            <v>0</v>
          </cell>
          <cell r="OL20">
            <v>0</v>
          </cell>
          <cell r="OM20">
            <v>0</v>
          </cell>
          <cell r="OP20" t="str">
            <v>PD31</v>
          </cell>
          <cell r="OQ20">
            <v>51.924999999999997</v>
          </cell>
          <cell r="OR20">
            <v>0</v>
          </cell>
          <cell r="OS20">
            <v>0</v>
          </cell>
          <cell r="OT20">
            <v>0</v>
          </cell>
          <cell r="OU20">
            <v>0</v>
          </cell>
          <cell r="OV20">
            <v>0</v>
          </cell>
          <cell r="OW20">
            <v>0</v>
          </cell>
          <cell r="OX20">
            <v>0</v>
          </cell>
          <cell r="OY20">
            <v>0</v>
          </cell>
          <cell r="OZ20">
            <v>0</v>
          </cell>
          <cell r="PA20">
            <v>0</v>
          </cell>
          <cell r="PB20">
            <v>0</v>
          </cell>
          <cell r="PC20">
            <v>0</v>
          </cell>
          <cell r="PD20">
            <v>0</v>
          </cell>
          <cell r="PE20">
            <v>35639</v>
          </cell>
          <cell r="PF20">
            <v>35639</v>
          </cell>
          <cell r="PG20">
            <v>35639</v>
          </cell>
          <cell r="PH20">
            <v>35639</v>
          </cell>
          <cell r="PI20">
            <v>35639</v>
          </cell>
          <cell r="PJ20">
            <v>35639</v>
          </cell>
          <cell r="PK20">
            <v>35639</v>
          </cell>
          <cell r="PL20">
            <v>35639</v>
          </cell>
          <cell r="PM20">
            <v>35639</v>
          </cell>
          <cell r="PN20">
            <v>0</v>
          </cell>
          <cell r="PO20">
            <v>0</v>
          </cell>
          <cell r="PP20">
            <v>0</v>
          </cell>
          <cell r="PQ20">
            <v>35639</v>
          </cell>
          <cell r="PR20">
            <v>752590</v>
          </cell>
          <cell r="PS20">
            <v>690840205</v>
          </cell>
          <cell r="PT20" t="str">
            <v>Meta Proyecto de Inversión</v>
          </cell>
        </row>
        <row r="21">
          <cell r="A21" t="str">
            <v>PD32</v>
          </cell>
          <cell r="B21">
            <v>7868</v>
          </cell>
          <cell r="D21">
            <v>2020110010191</v>
          </cell>
          <cell r="E21" t="str">
            <v>Un nuevo contrato social y ambiental para la Bogotá del siglo XXI</v>
          </cell>
          <cell r="F21" t="str">
            <v>5. Construir Bogotá región con gobierno abierto, transparente y ciudadanía consciente.</v>
          </cell>
          <cell r="G21" t="str">
            <v>56. Gestión Pública Efectiva</v>
          </cell>
          <cell r="H21" t="str">
            <v xml:space="preserve">Fortalecer las capacidades institucionales para una Gestión pública efectiva y articulada, orientada a la generación de valor público para los grupos de interés. </v>
          </cell>
          <cell r="I21" t="str">
            <v>N/A</v>
          </cell>
          <cell r="J21" t="str">
            <v>Desarrollo Institucional para una Gestión Pública Eficiente</v>
          </cell>
          <cell r="K21" t="str">
            <v>Subsecretaría Distrital de Fortalecimiento Institucional</v>
          </cell>
          <cell r="L21" t="str">
            <v>Gloria Patricia Rincón Mazo</v>
          </cell>
          <cell r="M21" t="str">
            <v>Subsecretaria Distrital de Fortalecimiento Institucional</v>
          </cell>
          <cell r="N21" t="str">
            <v>Dirección Distrital de Desarrollo Institucional</v>
          </cell>
          <cell r="O21" t="str">
            <v>John Freedy Molano Díaz</v>
          </cell>
          <cell r="P21" t="str">
            <v>Director Distrital de Desarrollo Institucional</v>
          </cell>
          <cell r="Q21" t="str">
            <v>Ivette Liliana Camargo López</v>
          </cell>
          <cell r="R21" t="str">
            <v>Eliana Pedraza</v>
          </cell>
          <cell r="S21" t="str">
            <v>74. Implementar una estrategia progresiva de teletrabajo en el 100% de las entidades públicas del Distrito con enfoque de género, privilegiando a las mujeres cabeza de hogar.</v>
          </cell>
          <cell r="T21" t="str">
            <v>Porcentaje de implementación de la estrategia de teletrabajo</v>
          </cell>
          <cell r="V21" t="str">
            <v>74. Implementar una estrategia progresiva de teletrabajo  en el 100% de las entidades públicas del Distrito con enfoque de género, privilegiando a las mujeres cabeza de hogar.</v>
          </cell>
          <cell r="W21" t="str">
            <v>Porcentaje de implementación de política de teletrabajo</v>
          </cell>
          <cell r="AG21" t="str">
            <v/>
          </cell>
          <cell r="AH21" t="str">
            <v/>
          </cell>
          <cell r="AI21" t="str">
            <v xml:space="preserve">PD_Meta Trazadora: 74. Implementar una estrategia progresiva de teletrabajo  en el 100% de las entidades públicas del Distrito con enfoque de género, privilegiando a las mujeres cabeza de hogar.; PD_ID Meta Trazadora: Porcentaje de implementación de política de teletrabajo; </v>
          </cell>
          <cell r="AJ21" t="str">
            <v xml:space="preserve">Este indicador debe quedar programado el 100% para el cuatrenio. </v>
          </cell>
          <cell r="AK21">
            <v>44055</v>
          </cell>
          <cell r="AL21">
            <v>1</v>
          </cell>
          <cell r="AM21">
            <v>2023</v>
          </cell>
          <cell r="AN21" t="str">
            <v>El indicador permite medir la implementación progresiva de la estrategia de teletrabajo con enfoque de género, privilegiando a las mujeres cabeza de hogar con el objetivo de aportar en el cumplimiento de la meta de la política pública de talento Humano</v>
          </cell>
          <cell r="AO21" t="str">
            <v>Promover la inclusión social, con enfoque diferencial de género y territorial, mejorando la calidad de vida de los funcionarios del Distrito a través del Teletrabajo, privilegiando a las mujeres cabeza de hogar.</v>
          </cell>
          <cell r="AP21">
            <v>2020</v>
          </cell>
          <cell r="AQ21">
            <v>2024</v>
          </cell>
          <cell r="AR21" t="str">
            <v>Creciente</v>
          </cell>
          <cell r="AS21" t="str">
            <v>Eficacia</v>
          </cell>
          <cell r="AT21" t="str">
            <v>Porcentaje</v>
          </cell>
          <cell r="AU21" t="str">
            <v>Producto</v>
          </cell>
          <cell r="AV21">
            <v>2019</v>
          </cell>
          <cell r="AW21">
            <v>0</v>
          </cell>
          <cell r="AX21" t="str">
            <v>Secretaría General 2019</v>
          </cell>
          <cell r="AY21">
            <v>0</v>
          </cell>
          <cell r="AZ21">
            <v>1</v>
          </cell>
          <cell r="BA21">
            <v>1</v>
          </cell>
          <cell r="BB21" t="str">
            <v>La medición del indicador se da de acuerdo con el avance de las actividades programadas en  formato de ""Programación y seguimiento a metas e indicadores del plan de desarrollo definidas estrategia progresiva de teletrabajo en el 100% de las entidades públicas del Distrito con enfoque de género, privilegiando a las mujeres cabeza de hogar</v>
          </cell>
          <cell r="BC21" t="str">
            <v>(Sumatoria porcentaje de avance en ejecución de la implementación de la estrategia de teletrabajo. / porcentaje programado de la implementación de la estrategia de teletrabajo para la vigencia) *porcentaje de la meta programada para la vigencia + porcentaje ejecutado vigencia anterior.</v>
          </cell>
          <cell r="BD21" t="str">
            <v>porcentaje de avance en ejecución de la implementación de la estrategia de teletrabajo</v>
          </cell>
          <cell r="BE21" t="str">
            <v>porcentaje programado de la implementación de la estrategia de teletrabajo</v>
          </cell>
          <cell r="BF21" t="str">
            <v>Soportes reportados en el formato 1006 "Programación y seguimiento a metas e indicadores del plan de desarrollo" para la vigencia</v>
          </cell>
          <cell r="BG21">
            <v>3</v>
          </cell>
          <cell r="BH21">
            <v>45212</v>
          </cell>
          <cell r="BI21"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1" t="str">
            <v>Establecer variables 1 y/o 2 numéricas</v>
          </cell>
          <cell r="BK21">
            <v>100</v>
          </cell>
          <cell r="BL21">
            <v>20</v>
          </cell>
          <cell r="BM21">
            <v>60</v>
          </cell>
          <cell r="BN21">
            <v>75</v>
          </cell>
          <cell r="BO21">
            <v>90</v>
          </cell>
          <cell r="BP21">
            <v>100</v>
          </cell>
          <cell r="BW21">
            <v>20</v>
          </cell>
          <cell r="BX21">
            <v>60</v>
          </cell>
          <cell r="BY21">
            <v>75</v>
          </cell>
          <cell r="BZ21">
            <v>90</v>
          </cell>
          <cell r="CA21">
            <v>40</v>
          </cell>
          <cell r="CB21">
            <v>15</v>
          </cell>
          <cell r="CC21">
            <v>15</v>
          </cell>
          <cell r="CD21">
            <v>0</v>
          </cell>
          <cell r="CE21" t="str">
            <v>N/A</v>
          </cell>
          <cell r="CF21" t="str">
            <v>N/A</v>
          </cell>
          <cell r="CG21" t="str">
            <v>N/A</v>
          </cell>
          <cell r="CH21" t="str">
            <v>N/A</v>
          </cell>
          <cell r="CI21" t="str">
            <v>N/A</v>
          </cell>
          <cell r="CJ21">
            <v>20</v>
          </cell>
          <cell r="CK21">
            <v>60</v>
          </cell>
          <cell r="CL21">
            <v>75</v>
          </cell>
          <cell r="CM21">
            <v>85</v>
          </cell>
          <cell r="CN21" t="str">
            <v>Suma</v>
          </cell>
          <cell r="CO21">
            <v>0</v>
          </cell>
          <cell r="CP21">
            <v>0</v>
          </cell>
          <cell r="CQ21">
            <v>5</v>
          </cell>
          <cell r="CR21">
            <v>0</v>
          </cell>
          <cell r="CS21">
            <v>0</v>
          </cell>
          <cell r="CT21">
            <v>5</v>
          </cell>
          <cell r="CU21">
            <v>0</v>
          </cell>
          <cell r="CV21">
            <v>0</v>
          </cell>
          <cell r="CW21">
            <v>0</v>
          </cell>
          <cell r="CX21">
            <v>0</v>
          </cell>
          <cell r="CY21">
            <v>0</v>
          </cell>
          <cell r="CZ21">
            <v>5</v>
          </cell>
          <cell r="DA21">
            <v>90</v>
          </cell>
          <cell r="DB21">
            <v>85</v>
          </cell>
          <cell r="DC21">
            <v>10</v>
          </cell>
          <cell r="DD21">
            <v>10</v>
          </cell>
          <cell r="DE21">
            <v>0</v>
          </cell>
          <cell r="DF21">
            <v>0</v>
          </cell>
          <cell r="DG21">
            <v>5</v>
          </cell>
          <cell r="DH21">
            <v>0</v>
          </cell>
          <cell r="DI21">
            <v>0</v>
          </cell>
          <cell r="DJ21">
            <v>5</v>
          </cell>
          <cell r="DK21">
            <v>0</v>
          </cell>
          <cell r="DL21">
            <v>0</v>
          </cell>
          <cell r="DM21">
            <v>0</v>
          </cell>
          <cell r="DN21">
            <v>0</v>
          </cell>
          <cell r="DO21">
            <v>0</v>
          </cell>
          <cell r="DP21">
            <v>5</v>
          </cell>
          <cell r="DQ21">
            <v>15</v>
          </cell>
          <cell r="DR21">
            <v>0</v>
          </cell>
          <cell r="DS21">
            <v>0</v>
          </cell>
          <cell r="DT21">
            <v>5</v>
          </cell>
          <cell r="DU21">
            <v>0</v>
          </cell>
          <cell r="DV21">
            <v>0</v>
          </cell>
          <cell r="DW21">
            <v>5</v>
          </cell>
          <cell r="DX21">
            <v>0</v>
          </cell>
          <cell r="DY21">
            <v>0</v>
          </cell>
          <cell r="DZ21">
            <v>0</v>
          </cell>
          <cell r="EA21">
            <v>0</v>
          </cell>
          <cell r="EB21">
            <v>0</v>
          </cell>
          <cell r="EC21">
            <v>0</v>
          </cell>
          <cell r="ED21">
            <v>10</v>
          </cell>
          <cell r="EE21">
            <v>10</v>
          </cell>
          <cell r="EF21" t="str">
            <v> </v>
          </cell>
          <cell r="EG21">
            <v>0</v>
          </cell>
          <cell r="EH21" t="str">
            <v xml:space="preserve">Informe trimestral acciones desarrolladas </v>
          </cell>
          <cell r="EI21">
            <v>0</v>
          </cell>
          <cell r="EJ21">
            <v>0</v>
          </cell>
          <cell r="EK21" t="str">
            <v xml:space="preserve">Informe semestral acciones desarrolladas </v>
          </cell>
          <cell r="EL21">
            <v>0</v>
          </cell>
          <cell r="EM21">
            <v>0</v>
          </cell>
          <cell r="EN21">
            <v>0</v>
          </cell>
          <cell r="EO21">
            <v>0</v>
          </cell>
          <cell r="EP21">
            <v>0</v>
          </cell>
          <cell r="EQ21" t="str">
            <v>Informe anual acciones desarrolladas</v>
          </cell>
          <cell r="ER21">
            <v>0</v>
          </cell>
          <cell r="ES21">
            <v>0</v>
          </cell>
          <cell r="ET21" t="str">
            <v xml:space="preserve">Informe trimestral acciones desarrolladas </v>
          </cell>
          <cell r="EU21">
            <v>0</v>
          </cell>
          <cell r="EV21">
            <v>0</v>
          </cell>
          <cell r="EW21" t="str">
            <v xml:space="preserve">Informe semestral acciones desarrolladas </v>
          </cell>
          <cell r="EX21">
            <v>0</v>
          </cell>
          <cell r="EY21">
            <v>0</v>
          </cell>
          <cell r="EZ21">
            <v>0</v>
          </cell>
          <cell r="FA21">
            <v>0</v>
          </cell>
          <cell r="FB21">
            <v>0</v>
          </cell>
          <cell r="FC21">
            <v>0</v>
          </cell>
          <cell r="FD21" t="str">
            <v>N/A</v>
          </cell>
          <cell r="FE21" t="str">
            <v>N/A</v>
          </cell>
          <cell r="FF21" t="str">
            <v>N/A</v>
          </cell>
          <cell r="FG21" t="str">
            <v>N/A</v>
          </cell>
          <cell r="FH21" t="str">
            <v>N/A</v>
          </cell>
          <cell r="FI21" t="str">
            <v>N/A</v>
          </cell>
          <cell r="FJ21" t="str">
            <v>N/A</v>
          </cell>
          <cell r="FK21" t="str">
            <v>N/A</v>
          </cell>
          <cell r="FL21" t="str">
            <v>N/A</v>
          </cell>
          <cell r="FM21" t="str">
            <v>N/A</v>
          </cell>
          <cell r="FN21" t="str">
            <v>N/A</v>
          </cell>
          <cell r="FO21" t="str">
            <v>N/A</v>
          </cell>
          <cell r="FP21" t="str">
            <v>N/A</v>
          </cell>
          <cell r="FQ21" t="str">
            <v>N/A</v>
          </cell>
          <cell r="FR21" t="str">
            <v>N/A</v>
          </cell>
          <cell r="FS21" t="str">
            <v>N/A</v>
          </cell>
          <cell r="FT21" t="str">
            <v>N/A</v>
          </cell>
          <cell r="FU21" t="str">
            <v>N/A</v>
          </cell>
          <cell r="FV21" t="str">
            <v>N/A</v>
          </cell>
          <cell r="FW21" t="str">
            <v>N/A</v>
          </cell>
          <cell r="FX21" t="str">
            <v>N/A</v>
          </cell>
          <cell r="FY21" t="str">
            <v>N/A</v>
          </cell>
          <cell r="FZ21" t="str">
            <v>N/A</v>
          </cell>
          <cell r="GA21" t="str">
            <v>N/A</v>
          </cell>
          <cell r="GB21" t="str">
            <v>N/A</v>
          </cell>
          <cell r="GC21" t="str">
            <v>N/A</v>
          </cell>
          <cell r="GD21" t="str">
            <v>N/A</v>
          </cell>
          <cell r="GE21" t="str">
            <v>N/A</v>
          </cell>
          <cell r="GF21" t="str">
            <v>N/A</v>
          </cell>
          <cell r="GG21" t="str">
            <v>N/A</v>
          </cell>
          <cell r="GH21" t="str">
            <v>N/A</v>
          </cell>
          <cell r="GI21" t="str">
            <v>N/A</v>
          </cell>
          <cell r="GJ21" t="str">
            <v>N/A</v>
          </cell>
          <cell r="GK21" t="str">
            <v>N/A</v>
          </cell>
          <cell r="GL21" t="str">
            <v>N/A</v>
          </cell>
          <cell r="GM21" t="str">
            <v>N/A</v>
          </cell>
          <cell r="GN21" t="str">
            <v>N/A</v>
          </cell>
          <cell r="GO21" t="str">
            <v>N/A</v>
          </cell>
          <cell r="GP21" t="str">
            <v>N/A</v>
          </cell>
          <cell r="GQ21" t="str">
            <v>N/A</v>
          </cell>
          <cell r="GR21" t="str">
            <v>N/A</v>
          </cell>
          <cell r="GS21" t="str">
            <v>N/A</v>
          </cell>
          <cell r="GT21" t="str">
            <v>N/A</v>
          </cell>
          <cell r="GU21" t="str">
            <v>N/A</v>
          </cell>
          <cell r="GV21" t="str">
            <v>N/A</v>
          </cell>
          <cell r="GW21" t="str">
            <v>N/A</v>
          </cell>
          <cell r="GX21" t="str">
            <v>N/A</v>
          </cell>
          <cell r="GY21" t="str">
            <v>N/A</v>
          </cell>
          <cell r="GZ21" t="str">
            <v>N/A</v>
          </cell>
          <cell r="HA21" t="str">
            <v>N/A</v>
          </cell>
          <cell r="HB21" t="str">
            <v>N/A</v>
          </cell>
          <cell r="HC21" t="str">
            <v>N/A</v>
          </cell>
          <cell r="HD21" t="str">
            <v>N/A</v>
          </cell>
          <cell r="HE21" t="str">
            <v>N/A</v>
          </cell>
          <cell r="HF21" t="str">
            <v>N/A</v>
          </cell>
          <cell r="HG21" t="str">
            <v>N/A</v>
          </cell>
          <cell r="HH21" t="str">
            <v>N/A</v>
          </cell>
          <cell r="HI21" t="str">
            <v>N/A</v>
          </cell>
          <cell r="HJ21" t="str">
            <v>N/A</v>
          </cell>
          <cell r="HK21" t="str">
            <v>N/A</v>
          </cell>
          <cell r="HL21" t="str">
            <v>N/A</v>
          </cell>
          <cell r="HM21" t="str">
            <v>N/A</v>
          </cell>
          <cell r="HN21" t="str">
            <v>N/A</v>
          </cell>
          <cell r="HO21" t="str">
            <v>N/A</v>
          </cell>
          <cell r="HP21" t="str">
            <v>N/A</v>
          </cell>
          <cell r="HQ21" t="str">
            <v>N/A</v>
          </cell>
          <cell r="HR21" t="str">
            <v>N/A</v>
          </cell>
          <cell r="HS21" t="str">
            <v>N/A</v>
          </cell>
          <cell r="HT21" t="str">
            <v>N/A</v>
          </cell>
          <cell r="HU21" t="str">
            <v>N/A</v>
          </cell>
          <cell r="HV21" t="str">
            <v>N/A</v>
          </cell>
          <cell r="HW21" t="str">
            <v>N/A</v>
          </cell>
          <cell r="HX21" t="str">
            <v>N/A</v>
          </cell>
          <cell r="HY21" t="str">
            <v>N/A</v>
          </cell>
          <cell r="HZ21" t="str">
            <v>N/A</v>
          </cell>
          <cell r="IA21" t="str">
            <v>N/A</v>
          </cell>
          <cell r="IB21" t="str">
            <v>N/A</v>
          </cell>
          <cell r="IC21" t="str">
            <v>N/A</v>
          </cell>
          <cell r="ID21" t="str">
            <v xml:space="preserve">trazadora 74: Implementar la estrategia progresiva de teletrabajo en las entidades públicas del Distrito con enfoque de género, se presentaron los siguientes avances: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 
</v>
          </cell>
          <cell r="IE21" t="str">
            <v/>
          </cell>
          <cell r="IF21" t="str">
            <v/>
          </cell>
          <cell r="IG21" t="str">
            <v/>
          </cell>
          <cell r="IH21" t="str">
            <v xml:space="preserve">Durante el periodo reportado y en el marco de la meta trazadora 74 “Implementar una estrategia progresiva de teletrabajo en el 100% de las entidades públicas del Distrito con enfoque de género “se avanzó en: 
-	Atención de solicitudes de asesoría y consultas sobre teletrabajo distrital presentadas por Entidades y Organismos Distritales.
-	Se realizó revisión y actualización de los contenidos del curso de teletrabajo para teletrabajadores.
-	Se presentó avance en la consolidación de información de contexto para la cartilla de Teletrabajo.
-	Se realizó presentación con actualización de contenidos del Decreto 050 de 2023 y estructura de la política interna de teletrabajo.
-	Se avanzó en la estructuración de la plantilla de acto administrativo de adopción política interna de teletrabajo.
-	Se realizó la revisión de requisitos para el espacio virtual de Teletrabajo.
</v>
          </cell>
          <cell r="II21" t="str">
            <v xml:space="preserve">Durante el trimestre y en el marco de la meta trazadora 74 “Implementar una estrategia progresiva de teletrabajo en el 100% de las entidades públicas del Distrito con enfoque de género "se avanzó en: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 (Incluida la jornada de con las organizaaciones sindicales)
</v>
          </cell>
          <cell r="IJ21" t="str">
            <v xml:space="preserve">En el mes de abril en el marco de la meta trazadora 74 “Implementar una estrategia progresiva de teletrabajo en el 100% de las entidades públicas del Distrito con enfoque de género “se avanzó en:
1 Documento "Cartilla de Lineamientos en teletrabajo Distrital - 2023", Se hicieron ajustes para incluir el contenido de la política interna de teletrabajo establecida en el decreto 050 de 2023. 
Se realizaron 5 mesas técnicas de trabajo (2 a Veeduría, Jardín botánico, Sec General, IPES) 
47 asesorías por otros canales, en asistencia técnica en formulación de política interna teletrabajo.
</v>
          </cell>
          <cell r="IK21" t="str">
            <v/>
          </cell>
          <cell r="IL21" t="str">
            <v>En el marco del plan de desarrollo un nuevo contrato social y ambiental para la Bogotá del siglo xxi, en cuanto a la implementación del modelo + de teletrabajo se han realizado 49 asesorías y respuestas a consultas presentadas por las entidades distritales, así mismo se avanzó en la elaboración de lo siguiente: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v>
          </cell>
          <cell r="IM21" t="str">
            <v/>
          </cell>
          <cell r="IN21" t="str">
            <v/>
          </cell>
          <cell r="IO21" t="str">
            <v/>
          </cell>
          <cell r="IP21" t="str">
            <v/>
          </cell>
          <cell r="IQ21" t="str">
            <v/>
          </cell>
          <cell r="IR21" t="str">
            <v/>
          </cell>
          <cell r="IS21">
            <v>0</v>
          </cell>
          <cell r="IT21">
            <v>0</v>
          </cell>
          <cell r="IU21">
            <v>1</v>
          </cell>
          <cell r="IV21">
            <v>0</v>
          </cell>
          <cell r="IW21">
            <v>0</v>
          </cell>
          <cell r="IX21">
            <v>1</v>
          </cell>
          <cell r="IY21">
            <v>0</v>
          </cell>
          <cell r="IZ21">
            <v>0</v>
          </cell>
          <cell r="JA21">
            <v>0</v>
          </cell>
          <cell r="JB21">
            <v>0</v>
          </cell>
          <cell r="JC21">
            <v>0</v>
          </cell>
          <cell r="JD21">
            <v>0</v>
          </cell>
          <cell r="JE21">
            <v>0.66666666666666663</v>
          </cell>
          <cell r="JF21">
            <v>0</v>
          </cell>
          <cell r="JG21">
            <v>0</v>
          </cell>
          <cell r="JH21">
            <v>33.333333333333329</v>
          </cell>
          <cell r="JI21">
            <v>0</v>
          </cell>
          <cell r="JJ21">
            <v>0</v>
          </cell>
          <cell r="JK21">
            <v>33.333333333333329</v>
          </cell>
          <cell r="JL21">
            <v>0</v>
          </cell>
          <cell r="JM21">
            <v>0</v>
          </cell>
          <cell r="JN21">
            <v>0</v>
          </cell>
          <cell r="JO21">
            <v>0</v>
          </cell>
          <cell r="JP21">
            <v>0</v>
          </cell>
          <cell r="JQ21">
            <v>0</v>
          </cell>
          <cell r="JR21">
            <v>66.666666666666657</v>
          </cell>
          <cell r="JS21">
            <v>0</v>
          </cell>
          <cell r="JT21">
            <v>0</v>
          </cell>
          <cell r="JU21">
            <v>33.333333333333329</v>
          </cell>
          <cell r="JV21">
            <v>33.333333333333329</v>
          </cell>
          <cell r="JW21">
            <v>33.333333333333329</v>
          </cell>
          <cell r="JX21">
            <v>66.666666666666657</v>
          </cell>
          <cell r="JY21">
            <v>66.666666666666657</v>
          </cell>
          <cell r="JZ21">
            <v>66.666666666666657</v>
          </cell>
          <cell r="KA21">
            <v>66.666666666666657</v>
          </cell>
          <cell r="KB21">
            <v>66.666666666666657</v>
          </cell>
          <cell r="KC21">
            <v>66.666666666666657</v>
          </cell>
          <cell r="KD21">
            <v>66.666666666666657</v>
          </cell>
          <cell r="KE21" t="str">
            <v>No Programó</v>
          </cell>
          <cell r="KF21" t="str">
            <v/>
          </cell>
          <cell r="KG21">
            <v>100</v>
          </cell>
          <cell r="KH21" t="str">
            <v/>
          </cell>
          <cell r="KI21" t="str">
            <v/>
          </cell>
          <cell r="KJ21">
            <v>100</v>
          </cell>
          <cell r="KK21" t="str">
            <v/>
          </cell>
          <cell r="KL21" t="str">
            <v/>
          </cell>
          <cell r="KM21" t="str">
            <v/>
          </cell>
          <cell r="KN21" t="str">
            <v/>
          </cell>
          <cell r="KO21" t="str">
            <v/>
          </cell>
          <cell r="KP21" t="str">
            <v/>
          </cell>
          <cell r="KQ21" t="str">
            <v>No Programó</v>
          </cell>
          <cell r="KR21" t="str">
            <v>No Programó</v>
          </cell>
          <cell r="KS21">
            <v>100</v>
          </cell>
          <cell r="KT21">
            <v>100</v>
          </cell>
          <cell r="KU21">
            <v>100</v>
          </cell>
          <cell r="KV21">
            <v>100</v>
          </cell>
          <cell r="KW21">
            <v>100</v>
          </cell>
          <cell r="KX21">
            <v>100</v>
          </cell>
          <cell r="KY21">
            <v>100</v>
          </cell>
          <cell r="KZ21" t="str">
            <v/>
          </cell>
          <cell r="LA21" t="str">
            <v/>
          </cell>
          <cell r="LB21" t="str">
            <v/>
          </cell>
          <cell r="LC21">
            <v>100</v>
          </cell>
          <cell r="LD21" t="str">
            <v>7868_N</v>
          </cell>
          <cell r="LE21" t="str">
            <v>N/A</v>
          </cell>
          <cell r="LF21" t="str">
            <v>No programó</v>
          </cell>
          <cell r="LG21" t="str">
            <v/>
          </cell>
          <cell r="LH21" t="str">
            <v/>
          </cell>
          <cell r="LI21" t="str">
            <v/>
          </cell>
          <cell r="LJ21">
            <v>100</v>
          </cell>
          <cell r="LK21">
            <v>69.937222222222218</v>
          </cell>
          <cell r="LL21">
            <v>9110519000</v>
          </cell>
          <cell r="LM21">
            <v>8689229319</v>
          </cell>
          <cell r="LN21">
            <v>5444046646</v>
          </cell>
          <cell r="LO21">
            <v>691592795</v>
          </cell>
          <cell r="LP21">
            <v>691592795</v>
          </cell>
          <cell r="LQ21" t="str">
            <v>No Programó</v>
          </cell>
          <cell r="LR21" t="str">
            <v>No Programó</v>
          </cell>
          <cell r="LS21">
            <v>5</v>
          </cell>
          <cell r="LT21">
            <v>0</v>
          </cell>
          <cell r="LU21">
            <v>0</v>
          </cell>
          <cell r="LV21">
            <v>5</v>
          </cell>
          <cell r="LW21">
            <v>0</v>
          </cell>
          <cell r="LX21">
            <v>0</v>
          </cell>
          <cell r="LY21">
            <v>0</v>
          </cell>
          <cell r="LZ21" t="str">
            <v/>
          </cell>
          <cell r="MA21" t="str">
            <v/>
          </cell>
          <cell r="MB21" t="str">
            <v/>
          </cell>
          <cell r="MC21">
            <v>10</v>
          </cell>
          <cell r="MD21">
            <v>10</v>
          </cell>
          <cell r="ME21">
            <v>85</v>
          </cell>
          <cell r="MF21" t="str">
            <v>No aplica</v>
          </cell>
          <cell r="MG21" t="str">
            <v>No aplica</v>
          </cell>
          <cell r="MH21" t="str">
            <v>Oportuno: Se radica en los tiempos establecidos por la Oficina Asesora de Planeación - OAP</v>
          </cell>
          <cell r="MI21" t="str">
            <v>No aplica</v>
          </cell>
          <cell r="MJ21" t="str">
            <v>Oportuno: Se radica en los tiempos establecidos por la Oficina Asesora de Planeación - OAP</v>
          </cell>
          <cell r="MK21" t="str">
            <v>Oportuno: Se radica en los tiempos establecidos por la Oficina Asesora de Planeación - OAP</v>
          </cell>
          <cell r="ML21" t="str">
            <v>Oportuno: Se radica en los tiempos establecidos por la Oficina Asesora de Planeación - OAP</v>
          </cell>
          <cell r="MM21" t="str">
            <v>Oportuno: Se radica en los tiempos establecidos por la Oficina Asesora de Planeación - OAP</v>
          </cell>
          <cell r="MN21">
            <v>0</v>
          </cell>
          <cell r="MO21">
            <v>0</v>
          </cell>
          <cell r="MP21">
            <v>0</v>
          </cell>
          <cell r="MQ21">
            <v>0</v>
          </cell>
          <cell r="MR21" t="str">
            <v>No aplica</v>
          </cell>
          <cell r="MS21" t="str">
            <v>No aplica</v>
          </cell>
          <cell r="MT21" t="str">
            <v>Coherente: La información de avance de la magnitud, consignada en el reporte del periodo, concuerda con la programación realizada, con la información cualitativa presentada, con las actividades establecidas (si aplica) y con los soportes presentados. Esta</v>
          </cell>
          <cell r="MU21" t="str">
            <v>No aplica</v>
          </cell>
          <cell r="MV21" t="str">
            <v>No aplica</v>
          </cell>
          <cell r="MW21" t="str">
            <v>Oportunidad de mejora: La información de avance de la magnitud consignada en el reporte del periodo, respecto a la programación realizada, la información cualitativa presentada, las actividades establecidas (si aplica) y los soportes presentados, presenta</v>
          </cell>
          <cell r="MX21" t="str">
            <v>No aplica</v>
          </cell>
          <cell r="MY21" t="str">
            <v>No aplica</v>
          </cell>
          <cell r="MZ21">
            <v>0</v>
          </cell>
          <cell r="NA21">
            <v>0</v>
          </cell>
          <cell r="NB21">
            <v>0</v>
          </cell>
          <cell r="NC21">
            <v>0</v>
          </cell>
          <cell r="ND21" t="str">
            <v>No Programó</v>
          </cell>
          <cell r="NE21" t="str">
            <v>No Programó</v>
          </cell>
          <cell r="NF21">
            <v>100</v>
          </cell>
          <cell r="NG21">
            <v>100</v>
          </cell>
          <cell r="NH21">
            <v>100</v>
          </cell>
          <cell r="NI21">
            <v>100</v>
          </cell>
          <cell r="NJ21">
            <v>100</v>
          </cell>
          <cell r="NK21">
            <v>100</v>
          </cell>
          <cell r="NL21">
            <v>100</v>
          </cell>
          <cell r="NM21" t="str">
            <v/>
          </cell>
          <cell r="NN21" t="str">
            <v/>
          </cell>
          <cell r="NO21" t="str">
            <v/>
          </cell>
          <cell r="NP21" t="str">
            <v>La meta no cuenta con presupuesto</v>
          </cell>
          <cell r="NQ21" t="str">
            <v>La meta no cuenta con presupuesto</v>
          </cell>
          <cell r="NR21" t="str">
            <v>La meta no cuenta con presupuesto</v>
          </cell>
          <cell r="NS21" t="str">
            <v>La meta no cuenta con presupuesto</v>
          </cell>
          <cell r="NT21" t="str">
            <v>La meta no cuenta con presupuesto</v>
          </cell>
          <cell r="NU21" t="str">
            <v>La meta no cuenta con presupuesto</v>
          </cell>
          <cell r="NV21" t="str">
            <v>La meta no cuenta con presupuesto</v>
          </cell>
          <cell r="NW21" t="str">
            <v>La meta no cuenta con presupuesto</v>
          </cell>
          <cell r="NX21">
            <v>0</v>
          </cell>
          <cell r="NY21">
            <v>0</v>
          </cell>
          <cell r="NZ21">
            <v>0</v>
          </cell>
          <cell r="OA21">
            <v>0</v>
          </cell>
          <cell r="OB21" t="str">
            <v>La meta no presenta dificultades identificadas</v>
          </cell>
          <cell r="OC21" t="str">
            <v>La meta no presenta dificultades identificadas</v>
          </cell>
          <cell r="OD21" t="str">
            <v>La meta no presenta dificultades identificadas</v>
          </cell>
          <cell r="OE21" t="str">
            <v>La meta no programó avance para este periodo</v>
          </cell>
          <cell r="OF21" t="str">
            <v>La meta no programó avance para este periodo</v>
          </cell>
          <cell r="OG21" t="str">
            <v>La meta no presenta dificultades identificadas</v>
          </cell>
          <cell r="OH21" t="str">
            <v>La meta no presenta dificultades identificadas</v>
          </cell>
          <cell r="OI21" t="str">
            <v>La meta no presenta dificultades identificadas</v>
          </cell>
          <cell r="OJ21">
            <v>0</v>
          </cell>
          <cell r="OK21">
            <v>0</v>
          </cell>
          <cell r="OL21">
            <v>0</v>
          </cell>
          <cell r="OM21">
            <v>0</v>
          </cell>
          <cell r="OP21" t="str">
            <v>PD32</v>
          </cell>
          <cell r="OQ21">
            <v>70</v>
          </cell>
          <cell r="OR21" t="str">
            <v>N/A</v>
          </cell>
          <cell r="OS21" t="str">
            <v>N/A</v>
          </cell>
          <cell r="OT21" t="str">
            <v>N/A</v>
          </cell>
          <cell r="OU21" t="str">
            <v>N/A</v>
          </cell>
          <cell r="OV21" t="str">
            <v>N/A</v>
          </cell>
          <cell r="OW21" t="str">
            <v>N/A</v>
          </cell>
          <cell r="OX21" t="str">
            <v>N/A</v>
          </cell>
          <cell r="OY21" t="str">
            <v>N/A</v>
          </cell>
          <cell r="OZ21" t="str">
            <v>N/A</v>
          </cell>
          <cell r="PA21" t="str">
            <v>N/A</v>
          </cell>
          <cell r="PB21" t="str">
            <v>N/A</v>
          </cell>
          <cell r="PC21" t="str">
            <v>N/A</v>
          </cell>
          <cell r="PD21" t="str">
            <v>N/A</v>
          </cell>
          <cell r="PE21" t="str">
            <v>N/A</v>
          </cell>
          <cell r="PF21" t="str">
            <v>N/A</v>
          </cell>
          <cell r="PG21" t="str">
            <v>N/A</v>
          </cell>
          <cell r="PH21" t="str">
            <v>N/A</v>
          </cell>
          <cell r="PI21" t="str">
            <v>N/A</v>
          </cell>
          <cell r="PJ21" t="str">
            <v>N/A</v>
          </cell>
          <cell r="PK21" t="str">
            <v>N/A</v>
          </cell>
          <cell r="PL21" t="str">
            <v>N/A</v>
          </cell>
          <cell r="PM21" t="str">
            <v>N/A</v>
          </cell>
          <cell r="PN21" t="str">
            <v>N/A</v>
          </cell>
          <cell r="PO21" t="str">
            <v>N/A</v>
          </cell>
          <cell r="PP21" t="str">
            <v>N/A</v>
          </cell>
          <cell r="PQ21" t="str">
            <v>N/A</v>
          </cell>
          <cell r="PR21">
            <v>752590</v>
          </cell>
          <cell r="PS21">
            <v>690840205</v>
          </cell>
          <cell r="PT21" t="str">
            <v>Meta Trazadora</v>
          </cell>
        </row>
        <row r="22">
          <cell r="A22" t="str">
            <v>PD33</v>
          </cell>
          <cell r="B22">
            <v>7868</v>
          </cell>
          <cell r="D22">
            <v>2020110010191</v>
          </cell>
          <cell r="E22" t="str">
            <v>Un nuevo contrato social y ambiental para la Bogotá del siglo XXI</v>
          </cell>
          <cell r="F22" t="str">
            <v>5. Construir Bogotá región con gobierno abierto, transparente y ciudadanía consciente.</v>
          </cell>
          <cell r="G22" t="str">
            <v>56. Gestión Pública Efectiva</v>
          </cell>
          <cell r="H22" t="str">
            <v xml:space="preserve">Fortalecer las capacidades institucionales para una Gestión pública efectiva y articulada, orientada a la generación de valor público para los grupos de interés. </v>
          </cell>
          <cell r="I22" t="str">
            <v>N/A</v>
          </cell>
          <cell r="J22" t="str">
            <v>Desarrollo Institucional para una Gestión Pública Eficiente</v>
          </cell>
          <cell r="K22" t="str">
            <v>Subsecretaría Distrital de Fortalecimiento Institucional</v>
          </cell>
          <cell r="L22" t="str">
            <v>Gloria Patricia Rincón Mazo</v>
          </cell>
          <cell r="M22" t="str">
            <v>Subsecretaria Distrital de Fortalecimiento Institucional</v>
          </cell>
          <cell r="N22" t="str">
            <v>Dirección Distrital de Desarrollo Institucional</v>
          </cell>
          <cell r="O22" t="str">
            <v>John Freedy Molano Díaz</v>
          </cell>
          <cell r="P22" t="str">
            <v>Director Distrital de Desarrollo Institucional</v>
          </cell>
          <cell r="Q22" t="str">
            <v>Ivette Liliana Camargo López</v>
          </cell>
          <cell r="R22" t="str">
            <v>Eliana Pedraza</v>
          </cell>
          <cell r="S22" t="str">
            <v>75. Duplicar la meta de la política pública de talento humano (aprobada en diciembre de 2019) sobre el número de funcionarios públicos del distrito que se acoge a la modalidad de teletrabajo.</v>
          </cell>
          <cell r="T22" t="str">
            <v>Número de teletrabajadores en organismos y entidades distritales</v>
          </cell>
          <cell r="V22" t="str">
            <v>75. Duplicar la meta de la política pública de talento humano (aprobada en diciembre de 2019) sobre el número de funcionarios públicos del distrito que se acoge a la modalidad de teletrabajo.</v>
          </cell>
          <cell r="W22" t="str">
            <v>Funcionarios en modalidad de teletrabajo</v>
          </cell>
          <cell r="AG22" t="str">
            <v/>
          </cell>
          <cell r="AH22" t="str">
            <v/>
          </cell>
          <cell r="AI22" t="str">
            <v xml:space="preserve">PD_Meta Trazadora: 75. Duplicar la meta de la política pública de talento humano (aprobada en diciembre de 2019) sobre el número de funcionarios públicos del distrito que se acoge a la modalidad de teletrabajo.; PD_ID Meta Trazadora: Funcionarios en modalidad de teletrabajo; </v>
          </cell>
          <cell r="AJ22">
            <v>0</v>
          </cell>
          <cell r="AK22">
            <v>44055</v>
          </cell>
          <cell r="AL22">
            <v>1</v>
          </cell>
          <cell r="AM22">
            <v>2023</v>
          </cell>
          <cell r="AN22" t="str">
            <v>El indicador permite medir el número de servidores de organismos y entidades distritales que participan en el Programa Teletrabajo Distrital</v>
          </cell>
          <cell r="AO22" t="str">
            <v>Promover el mejoramiento de la calidad de vida de los servidores del Distrito mediante la implementación del Teletrabajo</v>
          </cell>
          <cell r="AP22">
            <v>2020</v>
          </cell>
          <cell r="AQ22">
            <v>2024</v>
          </cell>
          <cell r="AR22" t="str">
            <v>Creciente</v>
          </cell>
          <cell r="AS22" t="str">
            <v>Eficacia</v>
          </cell>
          <cell r="AT22" t="str">
            <v>Número</v>
          </cell>
          <cell r="AU22" t="str">
            <v>Producto</v>
          </cell>
          <cell r="AV22">
            <v>2019</v>
          </cell>
          <cell r="AW22">
            <v>992</v>
          </cell>
          <cell r="AX22" t="str">
            <v>Secretaría General 2019</v>
          </cell>
          <cell r="AY22">
            <v>0</v>
          </cell>
          <cell r="AZ22">
            <v>1</v>
          </cell>
          <cell r="BA22">
            <v>1</v>
          </cell>
          <cell r="BB22" t="str">
            <v>Sumatoria de la cantidad de funcionarios que han ingresado a la modalidad de teletrabajo</v>
          </cell>
          <cell r="BC22" t="str">
            <v>Sumatoria de número de teletrabajadores en organismos y entidades distritales + número de teletrabajadores en organismos y entidades distritales de la vigencia anterior.</v>
          </cell>
          <cell r="BD22" t="str">
            <v>Número de teletrabajadores en organismos y entidades distritales</v>
          </cell>
          <cell r="BE22" t="str">
            <v>N/A</v>
          </cell>
          <cell r="BF22" t="str">
            <v>Soportes reportados en el formato 1006 "Programación y seguimiento a metas e indicadores del plan de desarrollo" para la vigencia</v>
          </cell>
          <cell r="BG22">
            <v>3</v>
          </cell>
          <cell r="BH22">
            <v>45212</v>
          </cell>
          <cell r="BI22"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2" t="str">
            <v>Establecer variables 1 y/o 2 numéricas</v>
          </cell>
          <cell r="BK22">
            <v>5400</v>
          </cell>
          <cell r="BL22">
            <v>1208</v>
          </cell>
          <cell r="BM22">
            <v>2058</v>
          </cell>
          <cell r="BN22">
            <v>2427</v>
          </cell>
          <cell r="BO22">
            <v>3877</v>
          </cell>
          <cell r="BP22">
            <v>5400</v>
          </cell>
          <cell r="BW22">
            <v>1350</v>
          </cell>
          <cell r="BX22">
            <v>2430</v>
          </cell>
          <cell r="BY22">
            <v>2427</v>
          </cell>
          <cell r="BZ22">
            <v>3877</v>
          </cell>
          <cell r="CA22">
            <v>850</v>
          </cell>
          <cell r="CB22">
            <v>3051</v>
          </cell>
          <cell r="CC22">
            <v>0</v>
          </cell>
          <cell r="CD22">
            <v>0</v>
          </cell>
          <cell r="CE22" t="str">
            <v>N/A</v>
          </cell>
          <cell r="CF22" t="str">
            <v>N/A</v>
          </cell>
          <cell r="CG22" t="str">
            <v>N/A</v>
          </cell>
          <cell r="CH22" t="str">
            <v>N/A</v>
          </cell>
          <cell r="CI22" t="str">
            <v>N/A</v>
          </cell>
          <cell r="CJ22">
            <v>1208.0000000000002</v>
          </cell>
          <cell r="CK22">
            <v>2395</v>
          </cell>
          <cell r="CL22">
            <v>5446</v>
          </cell>
          <cell r="CM22">
            <v>8492</v>
          </cell>
          <cell r="CN22" t="str">
            <v>Suma</v>
          </cell>
          <cell r="CO22">
            <v>0</v>
          </cell>
          <cell r="CP22">
            <v>0</v>
          </cell>
          <cell r="CQ22">
            <v>0</v>
          </cell>
          <cell r="CR22">
            <v>0</v>
          </cell>
          <cell r="CS22">
            <v>0</v>
          </cell>
          <cell r="CT22">
            <v>0</v>
          </cell>
          <cell r="CU22">
            <v>0</v>
          </cell>
          <cell r="CV22">
            <v>0</v>
          </cell>
          <cell r="CW22">
            <v>0</v>
          </cell>
          <cell r="CX22">
            <v>0</v>
          </cell>
          <cell r="CY22">
            <v>0</v>
          </cell>
          <cell r="CZ22">
            <v>0</v>
          </cell>
          <cell r="DA22">
            <v>3877</v>
          </cell>
          <cell r="DB22">
            <v>5446</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2669</v>
          </cell>
          <cell r="DR22">
            <v>0</v>
          </cell>
          <cell r="DS22">
            <v>0</v>
          </cell>
          <cell r="DT22">
            <v>1642</v>
          </cell>
          <cell r="DU22">
            <v>0</v>
          </cell>
          <cell r="DV22">
            <v>0</v>
          </cell>
          <cell r="DW22">
            <v>602</v>
          </cell>
          <cell r="DX22">
            <v>0</v>
          </cell>
          <cell r="DY22">
            <v>0</v>
          </cell>
          <cell r="DZ22">
            <v>802</v>
          </cell>
          <cell r="EA22">
            <v>0</v>
          </cell>
          <cell r="EB22">
            <v>0</v>
          </cell>
          <cell r="EC22">
            <v>0</v>
          </cell>
          <cell r="ED22">
            <v>3046</v>
          </cell>
          <cell r="EE22">
            <v>3046</v>
          </cell>
          <cell r="EF22">
            <v>0</v>
          </cell>
          <cell r="EG22">
            <v>0</v>
          </cell>
          <cell r="EH22" t="str">
            <v>Informe trimestral acciones desarrolladas  (Cantidad de teletrabajadores distritales)</v>
          </cell>
          <cell r="EI22">
            <v>0</v>
          </cell>
          <cell r="EJ22">
            <v>0</v>
          </cell>
          <cell r="EK22" t="str">
            <v>Informe semestral acciones desarrolladas (Cantidad de teletrabajadores distritales)</v>
          </cell>
          <cell r="EL22">
            <v>0</v>
          </cell>
          <cell r="EM22">
            <v>0</v>
          </cell>
          <cell r="EN22">
            <v>0</v>
          </cell>
          <cell r="EO22">
            <v>0</v>
          </cell>
          <cell r="EP22">
            <v>0</v>
          </cell>
          <cell r="EQ22" t="str">
            <v>Informe anual acciones desarrolladas. (Cantidad de teletrabajadores distritales)</v>
          </cell>
          <cell r="ER22">
            <v>0</v>
          </cell>
          <cell r="ES22">
            <v>0</v>
          </cell>
          <cell r="ET22" t="str">
            <v>Informe trimestral acciones desarrolladas  (Cantidad de teletrabajadores distritales)</v>
          </cell>
          <cell r="EU22">
            <v>0</v>
          </cell>
          <cell r="EV22">
            <v>0</v>
          </cell>
          <cell r="EW22" t="str">
            <v>Informe semestral acciones desarrolladas (Cantidad de teletrabajadores distritales)</v>
          </cell>
          <cell r="EX22">
            <v>0</v>
          </cell>
          <cell r="EY22">
            <v>0</v>
          </cell>
          <cell r="EZ22">
            <v>0</v>
          </cell>
          <cell r="FA22">
            <v>0</v>
          </cell>
          <cell r="FB22">
            <v>0</v>
          </cell>
          <cell r="FC22">
            <v>0</v>
          </cell>
          <cell r="FD22" t="str">
            <v>N/A</v>
          </cell>
          <cell r="FE22" t="str">
            <v>N/A</v>
          </cell>
          <cell r="FF22" t="str">
            <v>N/A</v>
          </cell>
          <cell r="FG22" t="str">
            <v>N/A</v>
          </cell>
          <cell r="FH22" t="str">
            <v>N/A</v>
          </cell>
          <cell r="FI22" t="str">
            <v>N/A</v>
          </cell>
          <cell r="FJ22" t="str">
            <v>N/A</v>
          </cell>
          <cell r="FK22" t="str">
            <v>N/A</v>
          </cell>
          <cell r="FL22" t="str">
            <v>N/A</v>
          </cell>
          <cell r="FM22" t="str">
            <v>N/A</v>
          </cell>
          <cell r="FN22" t="str">
            <v>N/A</v>
          </cell>
          <cell r="FO22" t="str">
            <v>N/A</v>
          </cell>
          <cell r="FP22" t="str">
            <v>N/A</v>
          </cell>
          <cell r="FQ22" t="str">
            <v>N/A</v>
          </cell>
          <cell r="FR22" t="str">
            <v>N/A</v>
          </cell>
          <cell r="FS22" t="str">
            <v>N/A</v>
          </cell>
          <cell r="FT22" t="str">
            <v>N/A</v>
          </cell>
          <cell r="FU22" t="str">
            <v>N/A</v>
          </cell>
          <cell r="FV22" t="str">
            <v>N/A</v>
          </cell>
          <cell r="FW22" t="str">
            <v>N/A</v>
          </cell>
          <cell r="FX22" t="str">
            <v>N/A</v>
          </cell>
          <cell r="FY22" t="str">
            <v>N/A</v>
          </cell>
          <cell r="FZ22" t="str">
            <v>N/A</v>
          </cell>
          <cell r="GA22" t="str">
            <v>N/A</v>
          </cell>
          <cell r="GB22" t="str">
            <v>N/A</v>
          </cell>
          <cell r="GC22" t="str">
            <v>N/A</v>
          </cell>
          <cell r="GD22" t="str">
            <v>N/A</v>
          </cell>
          <cell r="GE22" t="str">
            <v>N/A</v>
          </cell>
          <cell r="GF22" t="str">
            <v>N/A</v>
          </cell>
          <cell r="GG22" t="str">
            <v>N/A</v>
          </cell>
          <cell r="GH22" t="str">
            <v>N/A</v>
          </cell>
          <cell r="GI22" t="str">
            <v>N/A</v>
          </cell>
          <cell r="GJ22" t="str">
            <v>N/A</v>
          </cell>
          <cell r="GK22" t="str">
            <v>N/A</v>
          </cell>
          <cell r="GL22" t="str">
            <v>N/A</v>
          </cell>
          <cell r="GM22" t="str">
            <v>N/A</v>
          </cell>
          <cell r="GN22" t="str">
            <v>N/A</v>
          </cell>
          <cell r="GO22" t="str">
            <v>N/A</v>
          </cell>
          <cell r="GP22" t="str">
            <v>N/A</v>
          </cell>
          <cell r="GQ22" t="str">
            <v>N/A</v>
          </cell>
          <cell r="GR22" t="str">
            <v>N/A</v>
          </cell>
          <cell r="GS22" t="str">
            <v>N/A</v>
          </cell>
          <cell r="GT22" t="str">
            <v>N/A</v>
          </cell>
          <cell r="GU22" t="str">
            <v>N/A</v>
          </cell>
          <cell r="GV22" t="str">
            <v>N/A</v>
          </cell>
          <cell r="GW22" t="str">
            <v>N/A</v>
          </cell>
          <cell r="GX22" t="str">
            <v>N/A</v>
          </cell>
          <cell r="GY22" t="str">
            <v>N/A</v>
          </cell>
          <cell r="GZ22" t="str">
            <v>N/A</v>
          </cell>
          <cell r="HA22" t="str">
            <v>N/A</v>
          </cell>
          <cell r="HB22" t="str">
            <v>N/A</v>
          </cell>
          <cell r="HC22" t="str">
            <v>N/A</v>
          </cell>
          <cell r="HD22" t="str">
            <v>N/A</v>
          </cell>
          <cell r="HE22" t="str">
            <v>N/A</v>
          </cell>
          <cell r="HF22" t="str">
            <v>N/A</v>
          </cell>
          <cell r="HG22" t="str">
            <v>N/A</v>
          </cell>
          <cell r="HH22" t="str">
            <v>N/A</v>
          </cell>
          <cell r="HI22" t="str">
            <v>N/A</v>
          </cell>
          <cell r="HJ22" t="str">
            <v>N/A</v>
          </cell>
          <cell r="HK22" t="str">
            <v>N/A</v>
          </cell>
          <cell r="HL22" t="str">
            <v>N/A</v>
          </cell>
          <cell r="HM22" t="str">
            <v>N/A</v>
          </cell>
          <cell r="HN22" t="str">
            <v>N/A</v>
          </cell>
          <cell r="HO22" t="str">
            <v>N/A</v>
          </cell>
          <cell r="HP22" t="str">
            <v>N/A</v>
          </cell>
          <cell r="HQ22" t="str">
            <v>N/A</v>
          </cell>
          <cell r="HR22" t="str">
            <v>N/A</v>
          </cell>
          <cell r="HS22" t="str">
            <v>N/A</v>
          </cell>
          <cell r="HT22" t="str">
            <v>N/A</v>
          </cell>
          <cell r="HU22" t="str">
            <v>N/A</v>
          </cell>
          <cell r="HV22" t="str">
            <v>N/A</v>
          </cell>
          <cell r="HW22" t="str">
            <v>N/A</v>
          </cell>
          <cell r="HX22" t="str">
            <v>N/A</v>
          </cell>
          <cell r="HY22" t="str">
            <v>N/A</v>
          </cell>
          <cell r="HZ22" t="str">
            <v>N/A</v>
          </cell>
          <cell r="IA22" t="str">
            <v>N/A</v>
          </cell>
          <cell r="IB22" t="str">
            <v>N/A</v>
          </cell>
          <cell r="IC22" t="str">
            <v>N/A</v>
          </cell>
          <cell r="ID22" t="str">
            <v xml:space="preserve">En la consolidación de gestión y cifras de implementación del teletrabajo en las entidades y organismos distritales, se estableció que la cifra de nuevos teletrabajadores entre enero y junio de 2023 es 2.244 servidores, llegando a un dato acumulado de 8.492 para esta vigencia.  
De acuerdo con las cifras reportadas por las entidades y organismos distritales a septiembre de 2023, según sexo, 4.869 (57%), de los teletrabajadores son mujeres y 3.087 (36%) son hombres, y  536 (6%) restante, que no reporta información. 
Por grupo etario, el 5% (392) tienen entre 20 y 30 años, el 25% (2.088) tienen entre 31 y 40 años, el 33% (2.805) se ubican entre 41 y 50 años; el 25% (2.147) tiene entre 51 y 60 años, un 6% (524) son funcionarios en plan de retiro. Y, 536 (6%) restante, que no reporta información.Estas cifras eafirman que se logra la implementación de los lineamientos contemplados en la estrategia con enfoque diferencial, en la que la población en etapa de retiro pasó a contemplarse dentro de los criterios de priorización.
Del total de teletrabajadores, el 30% (2.569) reportan enfoque diferencial a través de los criterios de prioridad, en tanto que el 63% (5.341) son teletrabajadores sin condiciones diferenciales; y 582 (7%) restante, que no reporta información 
Frente a los teletrabajadores con criterios de prioridad, o enfoque diferencial, el 33% reportan discapacidad, Movilidad reducida, o Enfermedades catastróficas. El 20% son teletrabajadores cuidadores, el 14% tienen hijos en la etapa de primera infancia (de 0 a 5 años); el 12% son madre o padre cabeza de familia; el 10% reside en zonas rurales apartadas; un 6% son servidores en plan de retiro, un 3% son mujeres en estado de gestación; un 1% son servidores que están estudiando, y menos del 1% restante, corresponde a población de adultos mayores y víctimas del conflicto armado.
Con respecto a la localidad de residencia, los teletrabajadores se ubican así: Suba (15%), Kennedy (11%), fuera de Bogotá D.C. (10%), Engativá (10%), Usaquén (8%), Fontibón (8%), Teusaquillo (7%), Puente Aranda (3%), Barrios Unidos (3%), Chapinero (3%), Ciudad Bolívar (2%), Bosa (2%), Rafael Uribe (2%), San Cristóbal (2%), Los Mártires (1%), Tunjuelito (1%), Antonio Nariño (1%), Santa Fe (1%), Usme (1%), La Candelaria (0.7%), Sumapaz (0,1% ); en blanco (1%) y un 6% restante, que no reporta información.
</v>
          </cell>
          <cell r="IE22" t="str">
            <v/>
          </cell>
          <cell r="IF22" t="str">
            <v/>
          </cell>
          <cell r="IG22" t="str">
            <v/>
          </cell>
          <cell r="IH22" t="str">
            <v/>
          </cell>
          <cell r="II22" t="str">
            <v xml:space="preserve">Se elabora Informes de gestión y resultados primer trimestre 2023: Meta trazadora  75 y reporte a PPDGITH
Base de datos con registros del total de teletrabajadores reportados por entidades y organismos distritales a marzo de 2023. Se identificaron 1.642 nuevos teletrabajadores entre enero y marzo de 2023, con lo cual se llega a una meta acumulada de 7.088 teletrabajadores
</v>
          </cell>
          <cell r="IJ22" t="str">
            <v xml:space="preserve">En el mes de abril en el marco  de la meta trazadora 74 “Implementar una estrategia progresiva de teletrabajo en el 100% de las entidades públicas del Distrito con enfoque de género” se avanzó en:
(i) Articulación con Min TIC para definir los parámetros y condiciones técnicas para aplicación y captura de registros 
(ii) Elaboración de base de datos con la información actualizada de las direcciones físicas correspondientes a las sedes de las 59 entidades y organismos que implementan teletrabajo 
(iii) Construcción del cronograma de programación y envío de los links a teletrabajadores y jefes de TH de las entidades y organismos distritales, que estará habilitado hasta el 31 de mayo de 2023.
(IV) Se realizó envío de correo de solicitud diligenciamiento de encuesta a las entidades (22) de los sectores de Gestión Pública, Gobierno, Hacienda, Planeación, Desarrollo Económico, Educación y Salud. Se adjunta reporte de avance remitido por MINTIC.
</v>
          </cell>
          <cell r="IK22" t="str">
            <v/>
          </cell>
          <cell r="IL22" t="str">
            <v xml:space="preserve">En la meta trazadora 75, cuya magnitud en 2023 es lograr  el acumulado de 3877 teletrabajadores. Al cierre de junio de 2023, el número de funcionarios de la administración distrital que han participado en teletrabajo, llego a 7.690, es decir, la magnitud de la meta llegó al 198%. Del total de teletrabajadores reportados, el 61% son mujeres y el 39% restante son hombres. </v>
          </cell>
          <cell r="IM22" t="str">
            <v/>
          </cell>
          <cell r="IN22" t="str">
            <v/>
          </cell>
          <cell r="IO22" t="str">
            <v xml:space="preserve">• La revisión y actualización de contenidos en materia normativa del curso de teletrabajo para directivos. Además, se complementó el material de lectura para el módulo 2: Cómo liderar equipos de servidores en teletrabajo.
• Asistencias técnicas en teletrabajo y asesorías por otros canales, en 
• Asistencias técnicas para la articulación y organización de acciones en favor de la implementación del teletrabajo Distrital, un total de 47 encuentros.
• En otros mecanismos y canales de atención y asistencia técnica se han atendido 325 solicitudes.
• Estructurar el evento conmemorativo del Día Internacional del Teletrabajo Distrital, el cual se realizará el 11 de octubre de 2023, bajo el lema: “El legado del teletrabajo en el Distrito Capital".
• Política interna de teletrabajo: de las cincuenta y ocho (58) entidades distritales que implementan teletrabajo, en cuarenta y siete (47) ya cuentan con la política interna de teletrabajo.
• Se realizó la construcción del lineamiento en teletrabajo, según los compromisos acordados y definidos en el Acuerdo de la mesa de negociación Sindical 2023.
• Elaboración y aplicación de encuestas de percepción a teletrabajadores y jefes de teletrabajadores 2023. Participaron de 3.179 teletrabajadores y 265 directivos.
• Se elaboró el documento Guía: Métricas para la medición del teletrabajo en el Distrito Capital.
• Una (1) base de datos que consolida los registros de teletrabajadores distritales, con corte a septiembre. 
• El número de teletrabajadores en meta acumulada cerró a septiembre de 2023 en 8.492 servidores, que corresponden a la suma del dato de nuevos teletrabajadores a cierre de cada vigencia: 2019: 992 teletrabajadores; 2020: 216 teletrabajadores, 2021:1.187, 2022:3.051 teletrabajadores, y, finalmente los nuevos a 2023:3.046. </v>
          </cell>
          <cell r="IP22" t="str">
            <v/>
          </cell>
          <cell r="IQ22" t="str">
            <v/>
          </cell>
          <cell r="IR22" t="str">
            <v/>
          </cell>
          <cell r="IS22">
            <v>0</v>
          </cell>
          <cell r="IT22">
            <v>0</v>
          </cell>
          <cell r="IU22">
            <v>1642</v>
          </cell>
          <cell r="IV22">
            <v>0</v>
          </cell>
          <cell r="IW22">
            <v>0</v>
          </cell>
          <cell r="IX22">
            <v>602</v>
          </cell>
          <cell r="IY22">
            <v>0</v>
          </cell>
          <cell r="IZ22">
            <v>0</v>
          </cell>
          <cell r="JA22">
            <v>802</v>
          </cell>
          <cell r="JB22">
            <v>0</v>
          </cell>
          <cell r="JC22">
            <v>0</v>
          </cell>
          <cell r="JD22">
            <v>0</v>
          </cell>
          <cell r="JE22">
            <v>1.1412514050206071</v>
          </cell>
          <cell r="JF22">
            <v>0</v>
          </cell>
          <cell r="JG22">
            <v>0</v>
          </cell>
          <cell r="JH22">
            <v>61.521168977145003</v>
          </cell>
          <cell r="JI22">
            <v>0</v>
          </cell>
          <cell r="JJ22">
            <v>0</v>
          </cell>
          <cell r="JK22">
            <v>22.555264143874108</v>
          </cell>
          <cell r="JL22">
            <v>0</v>
          </cell>
          <cell r="JM22">
            <v>0</v>
          </cell>
          <cell r="JN22">
            <v>30.048707381041588</v>
          </cell>
          <cell r="JO22">
            <v>0</v>
          </cell>
          <cell r="JP22">
            <v>0</v>
          </cell>
          <cell r="JQ22">
            <v>0</v>
          </cell>
          <cell r="JR22">
            <v>114.1251405020607</v>
          </cell>
          <cell r="JS22">
            <v>0</v>
          </cell>
          <cell r="JT22">
            <v>0</v>
          </cell>
          <cell r="JU22">
            <v>61.521168977145003</v>
          </cell>
          <cell r="JV22">
            <v>61.521168977145003</v>
          </cell>
          <cell r="JW22">
            <v>61.521168977145003</v>
          </cell>
          <cell r="JX22">
            <v>84.076433121019107</v>
          </cell>
          <cell r="JY22">
            <v>84.076433121019107</v>
          </cell>
          <cell r="JZ22">
            <v>84.076433121019107</v>
          </cell>
          <cell r="KA22">
            <v>114.1251405020607</v>
          </cell>
          <cell r="KB22">
            <v>114.1251405020607</v>
          </cell>
          <cell r="KC22">
            <v>114.1251405020607</v>
          </cell>
          <cell r="KD22">
            <v>114.1251405020607</v>
          </cell>
          <cell r="KE22" t="str">
            <v>No Programó</v>
          </cell>
          <cell r="KF22" t="str">
            <v/>
          </cell>
          <cell r="KG22" t="str">
            <v/>
          </cell>
          <cell r="KH22" t="str">
            <v/>
          </cell>
          <cell r="KI22" t="str">
            <v/>
          </cell>
          <cell r="KJ22" t="str">
            <v/>
          </cell>
          <cell r="KK22" t="str">
            <v/>
          </cell>
          <cell r="KL22" t="str">
            <v/>
          </cell>
          <cell r="KM22" t="str">
            <v/>
          </cell>
          <cell r="KN22" t="str">
            <v/>
          </cell>
          <cell r="KO22" t="str">
            <v/>
          </cell>
          <cell r="KP22" t="str">
            <v/>
          </cell>
          <cell r="KQ22" t="str">
            <v>No Programó</v>
          </cell>
          <cell r="KR22" t="str">
            <v>No Programó</v>
          </cell>
          <cell r="KS22" t="str">
            <v>No Programó</v>
          </cell>
          <cell r="KT22" t="str">
            <v>No Programó</v>
          </cell>
          <cell r="KU22" t="str">
            <v>No Programó</v>
          </cell>
          <cell r="KV22" t="str">
            <v>No Programó</v>
          </cell>
          <cell r="KW22" t="str">
            <v>No Programó</v>
          </cell>
          <cell r="KX22" t="str">
            <v>No Programó</v>
          </cell>
          <cell r="KY22" t="str">
            <v>No Programó</v>
          </cell>
          <cell r="KZ22" t="str">
            <v/>
          </cell>
          <cell r="LA22" t="str">
            <v/>
          </cell>
          <cell r="LB22" t="str">
            <v/>
          </cell>
          <cell r="LC22" t="str">
            <v>No Programó</v>
          </cell>
          <cell r="LD22" t="str">
            <v>7868_N</v>
          </cell>
          <cell r="LE22" t="str">
            <v>N/A</v>
          </cell>
          <cell r="LF22" t="str">
            <v>No programó</v>
          </cell>
          <cell r="LG22" t="str">
            <v/>
          </cell>
          <cell r="LH22" t="str">
            <v/>
          </cell>
          <cell r="LI22" t="str">
            <v/>
          </cell>
          <cell r="LJ22">
            <v>100</v>
          </cell>
          <cell r="LK22">
            <v>69.937222222222218</v>
          </cell>
          <cell r="LL22">
            <v>9110519000</v>
          </cell>
          <cell r="LM22">
            <v>8689229319</v>
          </cell>
          <cell r="LN22">
            <v>5444046646</v>
          </cell>
          <cell r="LO22">
            <v>691592795</v>
          </cell>
          <cell r="LP22">
            <v>691592795</v>
          </cell>
          <cell r="LQ22" t="str">
            <v>No Programó</v>
          </cell>
          <cell r="LR22" t="str">
            <v>No Programó</v>
          </cell>
          <cell r="LS22">
            <v>1642</v>
          </cell>
          <cell r="LT22">
            <v>0</v>
          </cell>
          <cell r="LU22">
            <v>0</v>
          </cell>
          <cell r="LV22">
            <v>602</v>
          </cell>
          <cell r="LW22">
            <v>0</v>
          </cell>
          <cell r="LX22">
            <v>0</v>
          </cell>
          <cell r="LY22">
            <v>802</v>
          </cell>
          <cell r="LZ22" t="str">
            <v/>
          </cell>
          <cell r="MA22" t="str">
            <v/>
          </cell>
          <cell r="MB22" t="str">
            <v/>
          </cell>
          <cell r="MC22">
            <v>3046</v>
          </cell>
          <cell r="MD22">
            <v>3046</v>
          </cell>
          <cell r="ME22">
            <v>8492</v>
          </cell>
          <cell r="MF22" t="str">
            <v>No aplica</v>
          </cell>
          <cell r="MG22" t="str">
            <v>No aplica</v>
          </cell>
          <cell r="MH22" t="str">
            <v>Oportuno: Se radica en los tiempos establecidos por la Oficina Asesora de Planeación - OAP</v>
          </cell>
          <cell r="MI22" t="str">
            <v>No aplica</v>
          </cell>
          <cell r="MJ22" t="str">
            <v>Oportuno: Se radica en los tiempos establecidos por la Oficina Asesora de Planeación - OAP</v>
          </cell>
          <cell r="MK22" t="str">
            <v>Oportuno: Se radica en los tiempos establecidos por la Oficina Asesora de Planeación - OAP</v>
          </cell>
          <cell r="ML22" t="str">
            <v>Oportuno: Se radica en los tiempos establecidos por la Oficina Asesora de Planeación - OAP</v>
          </cell>
          <cell r="MM22" t="str">
            <v>Oportuno: Se radica en los tiempos establecidos por la Oficina Asesora de Planeación - OAP</v>
          </cell>
          <cell r="MN22">
            <v>0</v>
          </cell>
          <cell r="MO22">
            <v>0</v>
          </cell>
          <cell r="MP22">
            <v>0</v>
          </cell>
          <cell r="MQ22">
            <v>0</v>
          </cell>
          <cell r="MR22" t="str">
            <v>No aplica</v>
          </cell>
          <cell r="MS22" t="str">
            <v>No aplica</v>
          </cell>
          <cell r="MT22" t="str">
            <v>Coherente: La información de avance de la magnitud, consignada en el reporte del periodo, concuerda con la programación realizada, con la información cualitativa presentada, con las actividades establecidas (si aplica) y con los soportes presentados. Esta</v>
          </cell>
          <cell r="MU22" t="str">
            <v>No aplica</v>
          </cell>
          <cell r="MV22" t="str">
            <v>No aplica</v>
          </cell>
          <cell r="MW22" t="str">
            <v>Coherente: La información de avance de la magnitud, consignada en el reporte del periodo, concuerda con la programación realizada, con la información cualitativa presentada, con las actividades establecidas (si aplica) y con los soportes presentados. Esta</v>
          </cell>
          <cell r="MX22" t="str">
            <v>No aplica</v>
          </cell>
          <cell r="MY22" t="str">
            <v>No aplica</v>
          </cell>
          <cell r="MZ22">
            <v>0</v>
          </cell>
          <cell r="NA22">
            <v>0</v>
          </cell>
          <cell r="NB22">
            <v>0</v>
          </cell>
          <cell r="NC22">
            <v>0</v>
          </cell>
          <cell r="ND22" t="str">
            <v>No Programó</v>
          </cell>
          <cell r="NE22" t="str">
            <v>No Programó</v>
          </cell>
          <cell r="NF22" t="str">
            <v>No Programó</v>
          </cell>
          <cell r="NG22" t="str">
            <v>No Programó</v>
          </cell>
          <cell r="NH22" t="str">
            <v>No Programó</v>
          </cell>
          <cell r="NI22" t="str">
            <v>No Programó</v>
          </cell>
          <cell r="NJ22" t="str">
            <v>No Programó</v>
          </cell>
          <cell r="NK22" t="str">
            <v>No Programó</v>
          </cell>
          <cell r="NL22" t="str">
            <v>No Programó</v>
          </cell>
          <cell r="NM22" t="str">
            <v/>
          </cell>
          <cell r="NN22" t="str">
            <v/>
          </cell>
          <cell r="NO22" t="str">
            <v/>
          </cell>
          <cell r="NP22" t="str">
            <v>La meta no cuenta con presupuesto</v>
          </cell>
          <cell r="NQ22" t="str">
            <v>La meta no cuenta con presupuesto</v>
          </cell>
          <cell r="NR22" t="str">
            <v>La meta no cuenta con presupuesto</v>
          </cell>
          <cell r="NS22" t="str">
            <v>La meta no cuenta con presupuesto</v>
          </cell>
          <cell r="NT22" t="str">
            <v>La meta no cuenta con presupuesto</v>
          </cell>
          <cell r="NU22" t="str">
            <v>La meta no cuenta con presupuesto</v>
          </cell>
          <cell r="NV22" t="str">
            <v>La meta no cuenta con presupuesto</v>
          </cell>
          <cell r="NW22" t="str">
            <v>La meta no cuenta con presupuesto</v>
          </cell>
          <cell r="NX22">
            <v>0</v>
          </cell>
          <cell r="NY22">
            <v>0</v>
          </cell>
          <cell r="NZ22">
            <v>0</v>
          </cell>
          <cell r="OA22">
            <v>0</v>
          </cell>
          <cell r="OB22" t="str">
            <v>La meta no presenta dificultades identificadas</v>
          </cell>
          <cell r="OC22" t="str">
            <v>La meta no presenta dificultades identificadas</v>
          </cell>
          <cell r="OD22" t="str">
            <v>Al corte marzo, la meta tenía una programación de 3.877 teletrabajadores e ingresaron  1.642 teletrabajadores, es decir,  que presenta una sobre ejecución de 3.211, lo que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v>
          </cell>
          <cell r="OE22" t="str">
            <v xml:space="preserve">"Al corte de abril de 2023, la meta tenía una programación de 3.877 funcionarios en la modalidad de teletrabajo y se cuenta con  7.088 teletrabajadores, es decir,  que presenta una sobre ejecución de 3.211 (en 2023 ingresaron 1.642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v>
          </cell>
          <cell r="OF22" t="str">
            <v xml:space="preserve">Al corte de mayo de 2023, la meta tenía una programación de 3.877 funcionarios en la modalidad de teletrabajo y se cuenta con  7.088 teletrabajadores, es decir,  que presenta una sobre ejecución de 3.211 (en 2023 ingresaron 1.642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v>
          </cell>
          <cell r="OG22" t="str">
            <v xml:space="preserve">Al corte de junio de 2023, la meta tenía una programación de 3.877 funcionarios en la modalidad de teletrabajo y se cuenta con 7.690 teletrabajadores, es decir,  que presenta una sobre ejecución de 3.813 (en 2023 ingresaron 2.244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v>
          </cell>
          <cell r="OH22" t="str">
            <v xml:space="preserve">Al corte de junio de 2023, la meta tenía una programación de 3.877 funcionarios en la modalidad de teletrabajo y se cuenta con 7.690 teletrabajadores, es decir,  que presenta una sobre ejecución de 3.813 (en 2023 ingresaron 2.244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v>
          </cell>
          <cell r="OI22" t="str">
            <v xml:space="preserve">Al corte de agosto de 2023, la meta tenía una programación de 3.877 funcionarios en la modalidad de teletrabajo y se cuenta con 7.690 teletrabajadores, es decir,  que presenta una sobre ejecución de 3.813 (en 2023 ingresaron 2.244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v>
          </cell>
          <cell r="OJ22">
            <v>0</v>
          </cell>
          <cell r="OK22">
            <v>0</v>
          </cell>
          <cell r="OL22">
            <v>0</v>
          </cell>
          <cell r="OM22">
            <v>0</v>
          </cell>
          <cell r="OP22" t="str">
            <v>PD33</v>
          </cell>
          <cell r="OQ22">
            <v>2058</v>
          </cell>
          <cell r="OR22" t="str">
            <v>N/A</v>
          </cell>
          <cell r="OS22" t="str">
            <v>N/A</v>
          </cell>
          <cell r="OT22" t="str">
            <v>N/A</v>
          </cell>
          <cell r="OU22" t="str">
            <v>N/A</v>
          </cell>
          <cell r="OV22" t="str">
            <v>N/A</v>
          </cell>
          <cell r="OW22" t="str">
            <v>N/A</v>
          </cell>
          <cell r="OX22" t="str">
            <v>N/A</v>
          </cell>
          <cell r="OY22" t="str">
            <v>N/A</v>
          </cell>
          <cell r="OZ22" t="str">
            <v>N/A</v>
          </cell>
          <cell r="PA22" t="str">
            <v>N/A</v>
          </cell>
          <cell r="PB22" t="str">
            <v>N/A</v>
          </cell>
          <cell r="PC22" t="str">
            <v>N/A</v>
          </cell>
          <cell r="PD22" t="str">
            <v>N/A</v>
          </cell>
          <cell r="PE22" t="str">
            <v>N/A</v>
          </cell>
          <cell r="PF22" t="str">
            <v>N/A</v>
          </cell>
          <cell r="PG22" t="str">
            <v>N/A</v>
          </cell>
          <cell r="PH22" t="str">
            <v>N/A</v>
          </cell>
          <cell r="PI22" t="str">
            <v>N/A</v>
          </cell>
          <cell r="PJ22" t="str">
            <v>N/A</v>
          </cell>
          <cell r="PK22" t="str">
            <v>N/A</v>
          </cell>
          <cell r="PL22" t="str">
            <v>N/A</v>
          </cell>
          <cell r="PM22" t="str">
            <v>N/A</v>
          </cell>
          <cell r="PN22" t="str">
            <v>N/A</v>
          </cell>
          <cell r="PO22" t="str">
            <v>N/A</v>
          </cell>
          <cell r="PP22" t="str">
            <v>N/A</v>
          </cell>
          <cell r="PQ22" t="str">
            <v>N/A</v>
          </cell>
          <cell r="PR22">
            <v>752590</v>
          </cell>
          <cell r="PS22">
            <v>690840205</v>
          </cell>
          <cell r="PT22" t="str">
            <v>Meta Trazadora</v>
          </cell>
        </row>
        <row r="23">
          <cell r="A23" t="str">
            <v>PD35</v>
          </cell>
          <cell r="B23">
            <v>7868</v>
          </cell>
          <cell r="D23">
            <v>2020110010191</v>
          </cell>
          <cell r="E23" t="str">
            <v>Un nuevo contrato social y ambiental para la Bogotá del siglo XXI</v>
          </cell>
          <cell r="F23" t="str">
            <v>5. Construir Bogotá región con gobierno abierto, transparente y ciudadanía consciente.</v>
          </cell>
          <cell r="G23" t="str">
            <v>56. Gestión Pública Efectiva</v>
          </cell>
          <cell r="H23" t="str">
            <v xml:space="preserve">Fortalecer las capacidades institucionales para una Gestión pública efectiva y articulada, orientada a la generación de valor público para los grupos de interés. </v>
          </cell>
          <cell r="I23" t="str">
            <v>N/A</v>
          </cell>
          <cell r="J23" t="str">
            <v>Desarrollo Institucional para una Gestión Pública Eficiente</v>
          </cell>
          <cell r="K23" t="str">
            <v>Subsecretaría Distrital de Fortalecimiento Institucional</v>
          </cell>
          <cell r="L23" t="str">
            <v>Gloria Patricia Rincón Mazo</v>
          </cell>
          <cell r="M23" t="str">
            <v>Subsecretaria Distrital de Fortalecimiento Institucional</v>
          </cell>
          <cell r="N23" t="str">
            <v>Dirección Distrital de Desarrollo Institucional</v>
          </cell>
          <cell r="O23" t="str">
            <v>John Freedy Molano Díaz</v>
          </cell>
          <cell r="P23" t="str">
            <v>Director Distrital de Desarrollo Institucional</v>
          </cell>
          <cell r="Q23" t="str">
            <v>Ivette Liliana Camargo López</v>
          </cell>
          <cell r="R23" t="str">
            <v>Eliana Pedraza</v>
          </cell>
          <cell r="S23" t="str">
            <v>71. Elevar el nivel de efectividad de la gestión pública distrital y local</v>
          </cell>
          <cell r="T23" t="str">
            <v>Índice de desempeño institucional - FURAG</v>
          </cell>
          <cell r="V23" t="str">
            <v>71. Elevar el nivel de efectividad de la gestión pública distrital y local</v>
          </cell>
          <cell r="W23" t="str">
            <v>Índice de desempeño institucional - FURAG</v>
          </cell>
          <cell r="AG23" t="str">
            <v/>
          </cell>
          <cell r="AH23" t="str">
            <v/>
          </cell>
          <cell r="AI23" t="str">
            <v xml:space="preserve">PD_Meta Trazadora: 71. Elevar el nivel de efectividad de la gestión pública distrital y local; PD_ID Meta Trazadora: Índice de desempeño institucional - FURAG; </v>
          </cell>
          <cell r="AJ23" t="str">
            <v xml:space="preserve">La subdirección Técnica de Desarrollo Institucional reportará el avance una vez se obtengan los resultados del IDI que entrega el Departamento Administrativo de la Función Pública. 						_x000D_
</v>
          </cell>
          <cell r="AK23">
            <v>44055</v>
          </cell>
          <cell r="AL23">
            <v>1</v>
          </cell>
          <cell r="AM23">
            <v>2023</v>
          </cell>
          <cell r="AN23" t="str">
            <v>Medición del Índice de Desempeño Institucional Distrital, medido mediante la aplicación del Formulario Único de Reporte de Avance de la Gestión - FURAG</v>
          </cell>
          <cell r="AO23" t="str">
            <v>Incremento del Índice de Desemepeño del Distrito Capital</v>
          </cell>
          <cell r="AP23">
            <v>2020</v>
          </cell>
          <cell r="AQ23">
            <v>2024</v>
          </cell>
          <cell r="AR23" t="str">
            <v>Creciente</v>
          </cell>
          <cell r="AS23" t="str">
            <v>Efectividad</v>
          </cell>
          <cell r="AT23" t="str">
            <v>Porcentaje</v>
          </cell>
          <cell r="AU23" t="str">
            <v>Resultado</v>
          </cell>
          <cell r="AV23">
            <v>2019</v>
          </cell>
          <cell r="AW23">
            <v>85.7</v>
          </cell>
          <cell r="AX23" t="str">
            <v>Función Pública Informe FURAG 2019</v>
          </cell>
          <cell r="AY23">
            <v>0</v>
          </cell>
          <cell r="AZ23">
            <v>0</v>
          </cell>
          <cell r="BA23">
            <v>1</v>
          </cell>
          <cell r="BB23" t="str">
            <v>Promedio del puntaje obtenido de las entidades sujetas de medición</v>
          </cell>
          <cell r="BC23" t="str">
            <v>Índice de desempeño institucional - FURAG</v>
          </cell>
          <cell r="BD23" t="str">
            <v>Índice de desempeño institucional - FURAG</v>
          </cell>
          <cell r="BF23" t="str">
            <v>Soportes reportados en el formato 1006 "Programación y seguimiento a metas e indicadores del plan de desarrollo" para la vigencia</v>
          </cell>
          <cell r="BG23">
            <v>3</v>
          </cell>
          <cell r="BH23">
            <v>45212</v>
          </cell>
          <cell r="BI23"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3" t="str">
            <v>Dato externo (Indiqué cúal)</v>
          </cell>
          <cell r="BK23">
            <v>89.7</v>
          </cell>
          <cell r="BL23">
            <v>86.7</v>
          </cell>
          <cell r="BM23">
            <v>87.7</v>
          </cell>
          <cell r="BN23">
            <v>88.7</v>
          </cell>
          <cell r="BO23">
            <v>89.7</v>
          </cell>
          <cell r="BP23">
            <v>89.7</v>
          </cell>
          <cell r="BW23">
            <v>85.7</v>
          </cell>
          <cell r="BX23">
            <v>86.7</v>
          </cell>
          <cell r="BY23">
            <v>88.7</v>
          </cell>
          <cell r="BZ23">
            <v>89.7</v>
          </cell>
          <cell r="CA23">
            <v>87.7</v>
          </cell>
          <cell r="CB23">
            <v>3.1</v>
          </cell>
          <cell r="CC23">
            <v>0</v>
          </cell>
          <cell r="CD23">
            <v>0</v>
          </cell>
          <cell r="CE23" t="str">
            <v>N/A</v>
          </cell>
          <cell r="CF23" t="str">
            <v>N/A</v>
          </cell>
          <cell r="CG23" t="str">
            <v>N/A</v>
          </cell>
          <cell r="CH23" t="str">
            <v>N/A</v>
          </cell>
          <cell r="CI23" t="str">
            <v>N/A</v>
          </cell>
          <cell r="CJ23">
            <v>0</v>
          </cell>
          <cell r="CK23">
            <v>88.7</v>
          </cell>
          <cell r="CL23">
            <v>91.8</v>
          </cell>
          <cell r="CM23">
            <v>91.8</v>
          </cell>
          <cell r="CN23" t="str">
            <v>suma</v>
          </cell>
          <cell r="CO23">
            <v>0</v>
          </cell>
          <cell r="CP23">
            <v>0</v>
          </cell>
          <cell r="CQ23">
            <v>0</v>
          </cell>
          <cell r="CR23">
            <v>0</v>
          </cell>
          <cell r="CS23">
            <v>0</v>
          </cell>
          <cell r="CT23">
            <v>0</v>
          </cell>
          <cell r="CU23">
            <v>0</v>
          </cell>
          <cell r="CV23">
            <v>0</v>
          </cell>
          <cell r="CW23">
            <v>0</v>
          </cell>
          <cell r="CX23">
            <v>0</v>
          </cell>
          <cell r="CY23">
            <v>0</v>
          </cell>
          <cell r="CZ23">
            <v>0</v>
          </cell>
          <cell r="DA23">
            <v>89.7</v>
          </cell>
          <cell r="DB23">
            <v>91.8</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89.7</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t="str">
            <v>Informe acciones desarrolladas FURAG</v>
          </cell>
          <cell r="EM23">
            <v>0</v>
          </cell>
          <cell r="EN23">
            <v>0</v>
          </cell>
          <cell r="EO23">
            <v>0</v>
          </cell>
          <cell r="EP23">
            <v>0</v>
          </cell>
          <cell r="EQ23" t="str">
            <v>Informe acciones desarrolladas FURAG</v>
          </cell>
          <cell r="ER23">
            <v>0</v>
          </cell>
          <cell r="ES23">
            <v>0</v>
          </cell>
          <cell r="ET23">
            <v>0</v>
          </cell>
          <cell r="EU23">
            <v>0</v>
          </cell>
          <cell r="EV23">
            <v>0</v>
          </cell>
          <cell r="EW23">
            <v>0</v>
          </cell>
          <cell r="EX23" t="str">
            <v>Informe acciones desarrolladas FURAG</v>
          </cell>
          <cell r="EY23">
            <v>0</v>
          </cell>
          <cell r="EZ23">
            <v>0</v>
          </cell>
          <cell r="FA23">
            <v>0</v>
          </cell>
          <cell r="FB23">
            <v>0</v>
          </cell>
          <cell r="FC23">
            <v>0</v>
          </cell>
          <cell r="FD23" t="str">
            <v>N/A</v>
          </cell>
          <cell r="FE23" t="str">
            <v>N/A</v>
          </cell>
          <cell r="FF23" t="str">
            <v>N/A</v>
          </cell>
          <cell r="FG23" t="str">
            <v>N/A</v>
          </cell>
          <cell r="FH23" t="str">
            <v>N/A</v>
          </cell>
          <cell r="FI23" t="str">
            <v>N/A</v>
          </cell>
          <cell r="FJ23" t="str">
            <v>N/A</v>
          </cell>
          <cell r="FK23" t="str">
            <v>N/A</v>
          </cell>
          <cell r="FL23" t="str">
            <v>N/A</v>
          </cell>
          <cell r="FM23" t="str">
            <v>N/A</v>
          </cell>
          <cell r="FN23" t="str">
            <v>N/A</v>
          </cell>
          <cell r="FO23" t="str">
            <v>N/A</v>
          </cell>
          <cell r="FP23" t="str">
            <v>N/A</v>
          </cell>
          <cell r="FQ23" t="str">
            <v>N/A</v>
          </cell>
          <cell r="FR23" t="str">
            <v>N/A</v>
          </cell>
          <cell r="FS23" t="str">
            <v>N/A</v>
          </cell>
          <cell r="FT23" t="str">
            <v>N/A</v>
          </cell>
          <cell r="FU23" t="str">
            <v>N/A</v>
          </cell>
          <cell r="FV23" t="str">
            <v>N/A</v>
          </cell>
          <cell r="FW23" t="str">
            <v>N/A</v>
          </cell>
          <cell r="FX23" t="str">
            <v>N/A</v>
          </cell>
          <cell r="FY23" t="str">
            <v>N/A</v>
          </cell>
          <cell r="FZ23" t="str">
            <v>N/A</v>
          </cell>
          <cell r="GA23" t="str">
            <v>N/A</v>
          </cell>
          <cell r="GB23" t="str">
            <v>N/A</v>
          </cell>
          <cell r="GC23" t="str">
            <v>N/A</v>
          </cell>
          <cell r="GD23" t="str">
            <v>N/A</v>
          </cell>
          <cell r="GE23" t="str">
            <v>N/A</v>
          </cell>
          <cell r="GF23" t="str">
            <v>N/A</v>
          </cell>
          <cell r="GG23" t="str">
            <v>N/A</v>
          </cell>
          <cell r="GH23" t="str">
            <v>N/A</v>
          </cell>
          <cell r="GI23" t="str">
            <v>N/A</v>
          </cell>
          <cell r="GJ23" t="str">
            <v>N/A</v>
          </cell>
          <cell r="GK23" t="str">
            <v>N/A</v>
          </cell>
          <cell r="GL23" t="str">
            <v>N/A</v>
          </cell>
          <cell r="GM23" t="str">
            <v>N/A</v>
          </cell>
          <cell r="GN23" t="str">
            <v>N/A</v>
          </cell>
          <cell r="GO23" t="str">
            <v>N/A</v>
          </cell>
          <cell r="GP23" t="str">
            <v>N/A</v>
          </cell>
          <cell r="GQ23" t="str">
            <v>N/A</v>
          </cell>
          <cell r="GR23" t="str">
            <v>N/A</v>
          </cell>
          <cell r="GS23" t="str">
            <v>N/A</v>
          </cell>
          <cell r="GT23" t="str">
            <v>N/A</v>
          </cell>
          <cell r="GU23" t="str">
            <v>N/A</v>
          </cell>
          <cell r="GV23" t="str">
            <v>N/A</v>
          </cell>
          <cell r="GW23" t="str">
            <v>N/A</v>
          </cell>
          <cell r="GX23" t="str">
            <v>N/A</v>
          </cell>
          <cell r="GY23" t="str">
            <v>N/A</v>
          </cell>
          <cell r="GZ23" t="str">
            <v>N/A</v>
          </cell>
          <cell r="HA23" t="str">
            <v>N/A</v>
          </cell>
          <cell r="HB23" t="str">
            <v>N/A</v>
          </cell>
          <cell r="HC23" t="str">
            <v>N/A</v>
          </cell>
          <cell r="HD23" t="str">
            <v>N/A</v>
          </cell>
          <cell r="HE23" t="str">
            <v>N/A</v>
          </cell>
          <cell r="HF23" t="str">
            <v>N/A</v>
          </cell>
          <cell r="HG23" t="str">
            <v>N/A</v>
          </cell>
          <cell r="HH23" t="str">
            <v>N/A</v>
          </cell>
          <cell r="HI23" t="str">
            <v>N/A</v>
          </cell>
          <cell r="HJ23" t="str">
            <v>N/A</v>
          </cell>
          <cell r="HK23" t="str">
            <v>N/A</v>
          </cell>
          <cell r="HL23" t="str">
            <v>N/A</v>
          </cell>
          <cell r="HM23" t="str">
            <v>N/A</v>
          </cell>
          <cell r="HN23" t="str">
            <v>N/A</v>
          </cell>
          <cell r="HO23" t="str">
            <v>N/A</v>
          </cell>
          <cell r="HP23" t="str">
            <v>N/A</v>
          </cell>
          <cell r="HQ23" t="str">
            <v>N/A</v>
          </cell>
          <cell r="HR23" t="str">
            <v>N/A</v>
          </cell>
          <cell r="HS23" t="str">
            <v>N/A</v>
          </cell>
          <cell r="HT23" t="str">
            <v>N/A</v>
          </cell>
          <cell r="HU23" t="str">
            <v>N/A</v>
          </cell>
          <cell r="HV23" t="str">
            <v>N/A</v>
          </cell>
          <cell r="HW23" t="str">
            <v>N/A</v>
          </cell>
          <cell r="HX23" t="str">
            <v>N/A</v>
          </cell>
          <cell r="HY23" t="str">
            <v>N/A</v>
          </cell>
          <cell r="HZ23" t="str">
            <v>N/A</v>
          </cell>
          <cell r="IA23" t="str">
            <v>N/A</v>
          </cell>
          <cell r="IB23" t="str">
            <v>N/A</v>
          </cell>
          <cell r="IC23" t="str">
            <v>N/A</v>
          </cell>
          <cell r="ID23" t="str">
            <v xml:space="preserve">Meta trazadora 71 Elevar el nivel de efectividad de la gestión pública distrital y local
Durante el tercer semestre, se realizó el informe parcial de los componentes de gestión presupuestal y gestión de resultados para el Índice de Gestión Pública Distrital y se radicó en el Concejo de Bogotá. Con respecto al componente de gestión institucional, teniendo en cuenta que la información es obtenida a través de los resultados de FURAG, se está a la espera de los resultados de acuerdo al cronograma establecido por el DAFP.
</v>
          </cell>
          <cell r="IE23" t="str">
            <v/>
          </cell>
          <cell r="IF23" t="str">
            <v/>
          </cell>
          <cell r="IG23" t="str">
            <v/>
          </cell>
          <cell r="IH23" t="str">
            <v/>
          </cell>
          <cell r="II23" t="str">
            <v/>
          </cell>
          <cell r="IJ23" t="str">
            <v xml:space="preserve">Las acciones realizadas para elevar el nivel de efectividad de la gestión pública distrital y local, en el mes de abril fueron:
Se remiten proyectos de decretos 807 de 2019  y 505 de 2007 a la Oficina Jurídica, para continuar tramite, con ajustes del Despacho
1 sesión de articulación: Se realizó 1 sesión con SDMujer (incorporación de enfoques)
7 sesiones de articulación para la estandarización de procesos transversales : Se realizaron 3 jornadas con Sec General, 2 con DASCD, 1 con CDA y 1 con SDA para revisión del proceso y elementos asociados.
Se realizaron 3 asistencias técnicas en los temas relacionados con el MIPG: 1 a la Secretaria de Seguridad y 1 a ATENEA sobre generalidades de MIPG, y 1 a ATENEA sobre riesgos de corrupción
</v>
          </cell>
          <cell r="IK23" t="str">
            <v/>
          </cell>
          <cell r="IL23" t="str">
            <v/>
          </cell>
          <cell r="IM23" t="str">
            <v/>
          </cell>
          <cell r="IN23" t="str">
            <v/>
          </cell>
          <cell r="IO23" t="str">
            <v>Meta trazadora 71 Elevar el nivel de efectividad de la gestión pública distrital y local
Durante el tercer semestre, se realizó el informe parcial de los componentes de gestión presupuestal y gestión de resultados para el Índice de Gestión Pública Distrital y se radicó en el Concejo de Bogotá. Con respecto al componente de gestión institucional, teniendo en cuenta que la información es obtenida a través de los resultados de FURAG, se está a la espera de los resultados de acuerdo al cronograma establecido por el DAFP.</v>
          </cell>
          <cell r="IP23" t="str">
            <v/>
          </cell>
          <cell r="IQ23" t="str">
            <v/>
          </cell>
          <cell r="IR23" t="str">
            <v/>
          </cell>
          <cell r="IS23">
            <v>0</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t="str">
            <v>No Programó</v>
          </cell>
          <cell r="KF23" t="str">
            <v/>
          </cell>
          <cell r="KG23" t="str">
            <v/>
          </cell>
          <cell r="KH23" t="str">
            <v/>
          </cell>
          <cell r="KI23" t="str">
            <v/>
          </cell>
          <cell r="KJ23" t="str">
            <v/>
          </cell>
          <cell r="KK23" t="str">
            <v/>
          </cell>
          <cell r="KL23" t="str">
            <v/>
          </cell>
          <cell r="KM23" t="str">
            <v/>
          </cell>
          <cell r="KN23" t="str">
            <v/>
          </cell>
          <cell r="KO23" t="str">
            <v/>
          </cell>
          <cell r="KP23" t="str">
            <v/>
          </cell>
          <cell r="KQ23" t="str">
            <v>No Programó</v>
          </cell>
          <cell r="KR23" t="str">
            <v>No Programó</v>
          </cell>
          <cell r="KS23" t="str">
            <v>No Programó</v>
          </cell>
          <cell r="KT23" t="str">
            <v>No Programó</v>
          </cell>
          <cell r="KU23" t="str">
            <v>No Programó</v>
          </cell>
          <cell r="KV23" t="str">
            <v>No Programó</v>
          </cell>
          <cell r="KW23" t="str">
            <v>No Programó</v>
          </cell>
          <cell r="KX23" t="str">
            <v>No Programó</v>
          </cell>
          <cell r="KY23" t="str">
            <v>No Programó</v>
          </cell>
          <cell r="KZ23" t="str">
            <v/>
          </cell>
          <cell r="LA23" t="str">
            <v/>
          </cell>
          <cell r="LB23" t="str">
            <v/>
          </cell>
          <cell r="LC23" t="str">
            <v>No Programó</v>
          </cell>
          <cell r="LD23" t="str">
            <v>7868_N</v>
          </cell>
          <cell r="LE23" t="str">
            <v>N/A</v>
          </cell>
          <cell r="LF23" t="str">
            <v>No programó</v>
          </cell>
          <cell r="LG23" t="str">
            <v/>
          </cell>
          <cell r="LH23" t="str">
            <v/>
          </cell>
          <cell r="LI23" t="str">
            <v/>
          </cell>
          <cell r="LJ23">
            <v>100</v>
          </cell>
          <cell r="LK23">
            <v>69.937222222222218</v>
          </cell>
          <cell r="LL23">
            <v>9110519000</v>
          </cell>
          <cell r="LM23">
            <v>8689229319</v>
          </cell>
          <cell r="LN23">
            <v>5444046646</v>
          </cell>
          <cell r="LO23">
            <v>691592795</v>
          </cell>
          <cell r="LP23">
            <v>691592795</v>
          </cell>
          <cell r="LQ23" t="str">
            <v>No Programó</v>
          </cell>
          <cell r="LR23" t="str">
            <v>No Programó</v>
          </cell>
          <cell r="LS23" t="str">
            <v>No Programó</v>
          </cell>
          <cell r="LT23" t="str">
            <v>No Programó</v>
          </cell>
          <cell r="LU23" t="str">
            <v>No Programó</v>
          </cell>
          <cell r="LV23" t="str">
            <v>No Programó</v>
          </cell>
          <cell r="LW23" t="str">
            <v>No Programó</v>
          </cell>
          <cell r="LX23" t="str">
            <v>No Programó</v>
          </cell>
          <cell r="LY23" t="str">
            <v>No Programó</v>
          </cell>
          <cell r="LZ23" t="str">
            <v/>
          </cell>
          <cell r="MA23" t="str">
            <v/>
          </cell>
          <cell r="MB23" t="str">
            <v/>
          </cell>
          <cell r="MC23">
            <v>0</v>
          </cell>
          <cell r="MD23">
            <v>0</v>
          </cell>
          <cell r="ME23">
            <v>91.8</v>
          </cell>
          <cell r="MF23" t="str">
            <v>No aplica</v>
          </cell>
          <cell r="MG23" t="str">
            <v>No aplica</v>
          </cell>
          <cell r="MH23" t="str">
            <v>No aplica</v>
          </cell>
          <cell r="MI23" t="str">
            <v>No aplica</v>
          </cell>
          <cell r="MJ23" t="str">
            <v>Oportuno: Se radica en los tiempos establecidos por la Oficina Asesora de Planeación - OAP</v>
          </cell>
          <cell r="MK23" t="str">
            <v>Oportuno: Se radica en los tiempos establecidos por la Oficina Asesora de Planeación - OAP</v>
          </cell>
          <cell r="ML23" t="str">
            <v>Oportuno: Se radica en los tiempos establecidos por la Oficina Asesora de Planeación - OAP</v>
          </cell>
          <cell r="MM23" t="str">
            <v>Oportuno: Se radica en los tiempos establecidos por la Oficina Asesora de Planeación - OAP</v>
          </cell>
          <cell r="MN23">
            <v>0</v>
          </cell>
          <cell r="MO23">
            <v>0</v>
          </cell>
          <cell r="MP23">
            <v>0</v>
          </cell>
          <cell r="MQ23">
            <v>0</v>
          </cell>
          <cell r="MR23" t="str">
            <v>No aplica</v>
          </cell>
          <cell r="MS23" t="str">
            <v>No aplica</v>
          </cell>
          <cell r="MT23" t="str">
            <v>No aplica</v>
          </cell>
          <cell r="MU23" t="str">
            <v>No aplica</v>
          </cell>
          <cell r="MV23" t="str">
            <v>No aplica</v>
          </cell>
          <cell r="MW23" t="str">
            <v>No aplica</v>
          </cell>
          <cell r="MX23" t="str">
            <v>No aplica</v>
          </cell>
          <cell r="MY23" t="str">
            <v>No aplica</v>
          </cell>
          <cell r="MZ23">
            <v>0</v>
          </cell>
          <cell r="NA23">
            <v>0</v>
          </cell>
          <cell r="NB23">
            <v>0</v>
          </cell>
          <cell r="NC23">
            <v>0</v>
          </cell>
          <cell r="ND23" t="str">
            <v>No Programó</v>
          </cell>
          <cell r="NE23" t="str">
            <v>No Programó</v>
          </cell>
          <cell r="NF23" t="str">
            <v>No Programó</v>
          </cell>
          <cell r="NG23" t="str">
            <v>No Programó</v>
          </cell>
          <cell r="NH23" t="str">
            <v>No Programó</v>
          </cell>
          <cell r="NI23" t="str">
            <v>No Programó</v>
          </cell>
          <cell r="NJ23" t="str">
            <v>No Programó</v>
          </cell>
          <cell r="NK23" t="str">
            <v>No Programó</v>
          </cell>
          <cell r="NL23" t="str">
            <v>No Programó</v>
          </cell>
          <cell r="NM23" t="str">
            <v/>
          </cell>
          <cell r="NN23" t="str">
            <v/>
          </cell>
          <cell r="NO23" t="str">
            <v/>
          </cell>
          <cell r="NP23" t="str">
            <v>La meta no cuenta con presupuesto</v>
          </cell>
          <cell r="NQ23" t="str">
            <v>La meta no cuenta con presupuesto</v>
          </cell>
          <cell r="NR23" t="str">
            <v>La meta no cuenta con presupuesto</v>
          </cell>
          <cell r="NS23" t="str">
            <v>La meta no cuenta con presupuesto</v>
          </cell>
          <cell r="NT23" t="str">
            <v>La meta no cuenta con presupuesto</v>
          </cell>
          <cell r="NU23" t="str">
            <v>La meta no cuenta con presupuesto</v>
          </cell>
          <cell r="NV23" t="str">
            <v>La meta no cuenta con presupuesto</v>
          </cell>
          <cell r="NW23" t="str">
            <v>La meta no cuenta con presupuesto</v>
          </cell>
          <cell r="NX23">
            <v>0</v>
          </cell>
          <cell r="NY23">
            <v>0</v>
          </cell>
          <cell r="NZ23">
            <v>0</v>
          </cell>
          <cell r="OA23">
            <v>0</v>
          </cell>
          <cell r="OB23" t="str">
            <v>La meta no presenta dificultades identificadas</v>
          </cell>
          <cell r="OC23" t="str">
            <v>La meta no presenta dificultades identificadas</v>
          </cell>
          <cell r="OD23" t="str">
            <v>La meta no presenta dificultades identificadas</v>
          </cell>
          <cell r="OE23" t="str">
            <v>La meta no programó avance para este periodo</v>
          </cell>
          <cell r="OF23" t="str">
            <v>La meta no programó avance para este periodo</v>
          </cell>
          <cell r="OG23" t="str">
            <v>La meta no programó avance para este periodo</v>
          </cell>
          <cell r="OH23" t="str">
            <v xml:space="preserve">Para la vigencia 2023, se tenía una programación de 89.7 puntos del índice de desempeño institucional. Sin embargo, con los resultados de la vigencia 2021 donde se obtuvo una calificación de 91.8 superando anticipadamente la meta programada del cuatrienio. 
Al corte de julio, se tenía programado contar con los resultados de la medición de la vigencia 2022. Sin embargo, el Departamento Administrativo de la Función Pública informó mediante la Circular Externa Nro. 100-003-2023 que la publicación de los resultados será en agosto de 2023, lo cual, permitirá contar con los insumos para los análisis del Distrito."		
</v>
          </cell>
          <cell r="OI23" t="str">
            <v>Para la vigencia 2023, se tenía una programación de 89.7 puntos del índice de desempeño institucional. Sin embargo, en los resultados de la vigencia 2021 se obtuvo una calificación de 91.8,  superando anticipadamente la magnitud de la  meta programada del cuatrienio.
Al corte de julio, se tenía programado contar con los resultados de la medición de la vigencia 2022. Sin embargo, el Departamento Administrativo de la Función Pública informó mediante la Circular Externa Nro. 100-003-2023 que la publicación de los resultados será en agosto de 2023, lo cual, permitirá contar con los insumos para los análisis del Distrito."</v>
          </cell>
          <cell r="OJ23">
            <v>0</v>
          </cell>
          <cell r="OK23">
            <v>0</v>
          </cell>
          <cell r="OL23">
            <v>0</v>
          </cell>
          <cell r="OM23">
            <v>0</v>
          </cell>
          <cell r="OP23" t="str">
            <v>PD35</v>
          </cell>
          <cell r="OQ23">
            <v>87.7</v>
          </cell>
          <cell r="OR23" t="str">
            <v>N/A</v>
          </cell>
          <cell r="OS23" t="str">
            <v>N/A</v>
          </cell>
          <cell r="OT23" t="str">
            <v>N/A</v>
          </cell>
          <cell r="OU23" t="str">
            <v>N/A</v>
          </cell>
          <cell r="OV23" t="str">
            <v>N/A</v>
          </cell>
          <cell r="OW23" t="str">
            <v>N/A</v>
          </cell>
          <cell r="OX23" t="str">
            <v>N/A</v>
          </cell>
          <cell r="OY23" t="str">
            <v>N/A</v>
          </cell>
          <cell r="OZ23" t="str">
            <v>N/A</v>
          </cell>
          <cell r="PA23" t="str">
            <v>N/A</v>
          </cell>
          <cell r="PB23" t="str">
            <v>N/A</v>
          </cell>
          <cell r="PC23" t="str">
            <v>N/A</v>
          </cell>
          <cell r="PD23" t="str">
            <v>N/A</v>
          </cell>
          <cell r="PE23" t="str">
            <v>N/A</v>
          </cell>
          <cell r="PF23" t="str">
            <v>N/A</v>
          </cell>
          <cell r="PG23" t="str">
            <v>N/A</v>
          </cell>
          <cell r="PH23" t="str">
            <v>N/A</v>
          </cell>
          <cell r="PI23" t="str">
            <v>N/A</v>
          </cell>
          <cell r="PJ23" t="str">
            <v>N/A</v>
          </cell>
          <cell r="PK23" t="str">
            <v>N/A</v>
          </cell>
          <cell r="PL23" t="str">
            <v>N/A</v>
          </cell>
          <cell r="PM23" t="str">
            <v>N/A</v>
          </cell>
          <cell r="PN23" t="str">
            <v>N/A</v>
          </cell>
          <cell r="PO23" t="str">
            <v>N/A</v>
          </cell>
          <cell r="PP23" t="str">
            <v>N/A</v>
          </cell>
          <cell r="PQ23" t="str">
            <v>N/A</v>
          </cell>
          <cell r="PR23">
            <v>752590</v>
          </cell>
          <cell r="PS23">
            <v>690840205</v>
          </cell>
          <cell r="PT23" t="str">
            <v>Meta Trazadora</v>
          </cell>
        </row>
        <row r="24">
          <cell r="A24" t="str">
            <v>PD36</v>
          </cell>
          <cell r="B24">
            <v>7868</v>
          </cell>
          <cell r="D24">
            <v>2020110010191</v>
          </cell>
          <cell r="E24" t="str">
            <v>Un nuevo contrato social y ambiental para la Bogotá del siglo XXI</v>
          </cell>
          <cell r="F24" t="str">
            <v>5. Construir Bogotá región con gobierno abierto, transparente y ciudadanía consciente.</v>
          </cell>
          <cell r="G24" t="str">
            <v>56. Gestión Pública Efectiva</v>
          </cell>
          <cell r="H24" t="str">
            <v xml:space="preserve">Fortalecer las capacidades institucionales para una Gestión pública efectiva y articulada, orientada a la generación de valor público para los grupos de interés. </v>
          </cell>
          <cell r="I24" t="str">
            <v>N/A</v>
          </cell>
          <cell r="J24" t="str">
            <v>Desarrollo Institucional para una Gestión Pública Eficiente</v>
          </cell>
          <cell r="K24" t="str">
            <v>Subsecretaría Distrital de Fortalecimiento Institucional</v>
          </cell>
          <cell r="L24" t="str">
            <v>Gloria Patricia Rincón Mazo</v>
          </cell>
          <cell r="M24" t="str">
            <v>Subsecretaria Distrital de Fortalecimiento Institucional</v>
          </cell>
          <cell r="N24" t="str">
            <v>Dirección Distrital de Relaciones Internacionales</v>
          </cell>
          <cell r="O24" t="str">
            <v>Luz Amparo Medina Gerena</v>
          </cell>
          <cell r="P24" t="str">
            <v>Directora Distrital de Relaciones Internacionales</v>
          </cell>
          <cell r="Q24" t="str">
            <v>Blanca Leonor Losada Romero</v>
          </cell>
          <cell r="R24" t="str">
            <v>Eliana Pedraza</v>
          </cell>
          <cell r="S24" t="str">
            <v>503. Formular e implementar una estrategia distrital de promoción, proyección,  posicionamiento y cooperación internacional de Bogotá y la Región.</v>
          </cell>
          <cell r="T24" t="str">
            <v>551. Número de acciones para la proyección y cooperación internacional de Bogotá y la región ejecutadas.</v>
          </cell>
          <cell r="Z24" t="str">
            <v>503. Formular e implementar una estrategia distrital de promoción, proyección, posicionamiento y cooperación internacional de Bogotá y la Región</v>
          </cell>
          <cell r="AA24" t="str">
            <v>551. Número de acciones para la proyección y cooperación internacional de Bogotá y la región ejecutadas.</v>
          </cell>
          <cell r="AG24" t="str">
            <v/>
          </cell>
          <cell r="AH24" t="str">
            <v/>
          </cell>
          <cell r="AI24" t="str">
            <v xml:space="preserve">PD_Meta Sectorial: 503. Formular e implementar una estrategia distrital de promoción, proyección, posicionamiento y cooperación internacional de Bogotá y la Región; PD_Indicador Meta sector: 551. Número de acciones para la proyección y cooperación internacional de Bogotá y la región ejecutadas.; </v>
          </cell>
          <cell r="AJ24" t="str">
            <v>El área responsable es la Dirección Distrital de Relaciones Internacionales</v>
          </cell>
          <cell r="AK24">
            <v>44055</v>
          </cell>
          <cell r="AL24">
            <v>1</v>
          </cell>
          <cell r="AM24">
            <v>2023</v>
          </cell>
          <cell r="AN24" t="str">
            <v>Mide el número de acciones ejecutadas de promoción, proyección, posicionamiento y cooperación internacional de Bogotá y la Región en el marco de la estrategia de promoción, proyección y posicionamiento, apoyada en los planes de articulación, cooperación y posicionamiento internacional del Distrito.</v>
          </cell>
          <cell r="AO24" t="str">
            <v>Posicionar a Bogotá y la Región en eventos internacionales dentro y fuera de la ciudad y la región.
Obtención de cooperación para los diferentes programas liderados por las entidades y organismos Ditritales.</v>
          </cell>
          <cell r="AP24">
            <v>2020</v>
          </cell>
          <cell r="AQ24">
            <v>2024</v>
          </cell>
          <cell r="AR24" t="str">
            <v>Suma</v>
          </cell>
          <cell r="AS24" t="str">
            <v>Eficiencia</v>
          </cell>
          <cell r="AT24" t="str">
            <v>Número</v>
          </cell>
          <cell r="AU24" t="str">
            <v>Producto</v>
          </cell>
          <cell r="AV24">
            <v>2019</v>
          </cell>
          <cell r="AW24">
            <v>50</v>
          </cell>
          <cell r="AX24" t="str">
            <v>Reporte plan de acción Dirección Distrital de Relaciones Internacionaes</v>
          </cell>
          <cell r="AY24">
            <v>0</v>
          </cell>
          <cell r="AZ24">
            <v>1</v>
          </cell>
          <cell r="BA24">
            <v>0</v>
          </cell>
          <cell r="BB24" t="str">
            <v>El cumplimiento de la meta se establece con las acciones más estrategias para el posicionamiento y cooperación gestionadas  por la Dirección Distrital de Relaciones Internacionales  y la Subdirección de Proyección Internacional.</v>
          </cell>
          <cell r="BC24" t="str">
            <v>Sumatoria de acciones ejecutadas para la proyección y cooperación internacional de Bogotá y la región.</v>
          </cell>
          <cell r="BD24" t="str">
            <v>Número de acciones ejecutadas para la proyección y cooperación internacional de Bogotá y la región.</v>
          </cell>
          <cell r="BE24" t="str">
            <v>N/A</v>
          </cell>
          <cell r="BF24" t="str">
            <v>Soportes reportados en el formato 1006 "Programación y seguimiento a metas e indicadores del plan de desarrollo" para la vigencia</v>
          </cell>
          <cell r="BG24">
            <v>3</v>
          </cell>
          <cell r="BH24">
            <v>45212</v>
          </cell>
          <cell r="BI24"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4" t="str">
            <v>Establecer variables 1 y/o 2 numéricas</v>
          </cell>
          <cell r="BK24">
            <v>65</v>
          </cell>
          <cell r="BL24">
            <v>7</v>
          </cell>
          <cell r="BM24">
            <v>12</v>
          </cell>
          <cell r="BN24">
            <v>20</v>
          </cell>
          <cell r="BO24">
            <v>20</v>
          </cell>
          <cell r="BP24">
            <v>6</v>
          </cell>
          <cell r="BW24">
            <v>7</v>
          </cell>
          <cell r="BX24">
            <v>12</v>
          </cell>
          <cell r="BY24">
            <v>20</v>
          </cell>
          <cell r="BZ24">
            <v>20</v>
          </cell>
          <cell r="CA24">
            <v>12</v>
          </cell>
          <cell r="CB24">
            <v>20</v>
          </cell>
          <cell r="CC24">
            <v>20</v>
          </cell>
          <cell r="CD24">
            <v>0</v>
          </cell>
          <cell r="CE24" t="str">
            <v>N/A</v>
          </cell>
          <cell r="CF24" t="str">
            <v>N/A</v>
          </cell>
          <cell r="CG24" t="str">
            <v>N/A</v>
          </cell>
          <cell r="CH24" t="str">
            <v>N/A</v>
          </cell>
          <cell r="CI24" t="str">
            <v>N/A</v>
          </cell>
          <cell r="CJ24">
            <v>6.9999999999999991</v>
          </cell>
          <cell r="CK24">
            <v>11.999999999999995</v>
          </cell>
          <cell r="CL24">
            <v>20</v>
          </cell>
          <cell r="CM24">
            <v>53.999999999999993</v>
          </cell>
          <cell r="CN24" t="str">
            <v>suma</v>
          </cell>
          <cell r="CO24">
            <v>0</v>
          </cell>
          <cell r="CP24">
            <v>0</v>
          </cell>
          <cell r="CQ24">
            <v>3</v>
          </cell>
          <cell r="CR24">
            <v>0</v>
          </cell>
          <cell r="CS24">
            <v>0</v>
          </cell>
          <cell r="CT24">
            <v>6</v>
          </cell>
          <cell r="CU24">
            <v>0</v>
          </cell>
          <cell r="CV24">
            <v>0</v>
          </cell>
          <cell r="CW24">
            <v>6</v>
          </cell>
          <cell r="CX24">
            <v>0</v>
          </cell>
          <cell r="CY24">
            <v>0</v>
          </cell>
          <cell r="CZ24">
            <v>5</v>
          </cell>
          <cell r="DA24">
            <v>20</v>
          </cell>
          <cell r="DB24">
            <v>15</v>
          </cell>
          <cell r="DC24">
            <v>15</v>
          </cell>
          <cell r="DD24">
            <v>15</v>
          </cell>
          <cell r="DE24">
            <v>0</v>
          </cell>
          <cell r="DF24">
            <v>0</v>
          </cell>
          <cell r="DG24">
            <v>0</v>
          </cell>
          <cell r="DH24">
            <v>0</v>
          </cell>
          <cell r="DI24">
            <v>0</v>
          </cell>
          <cell r="DJ24">
            <v>0</v>
          </cell>
          <cell r="DK24">
            <v>0</v>
          </cell>
          <cell r="DL24">
            <v>0</v>
          </cell>
          <cell r="DM24">
            <v>0</v>
          </cell>
          <cell r="DN24">
            <v>0</v>
          </cell>
          <cell r="DO24">
            <v>0</v>
          </cell>
          <cell r="DP24">
            <v>0</v>
          </cell>
          <cell r="DQ24">
            <v>20</v>
          </cell>
          <cell r="DR24">
            <v>0</v>
          </cell>
          <cell r="DS24">
            <v>0</v>
          </cell>
          <cell r="DT24">
            <v>3</v>
          </cell>
          <cell r="DU24">
            <v>0</v>
          </cell>
          <cell r="DV24">
            <v>0</v>
          </cell>
          <cell r="DW24">
            <v>6</v>
          </cell>
          <cell r="DX24">
            <v>0</v>
          </cell>
          <cell r="DY24">
            <v>0</v>
          </cell>
          <cell r="DZ24">
            <v>6</v>
          </cell>
          <cell r="EA24">
            <v>0</v>
          </cell>
          <cell r="EB24">
            <v>0</v>
          </cell>
          <cell r="EC24">
            <v>0</v>
          </cell>
          <cell r="ED24">
            <v>15</v>
          </cell>
          <cell r="EE24">
            <v>15</v>
          </cell>
          <cell r="EF24">
            <v>0</v>
          </cell>
          <cell r="EG24">
            <v>0</v>
          </cell>
          <cell r="EH24" t="str">
            <v>Informe de seguimiento de la meta sectorial 503.</v>
          </cell>
          <cell r="EI24">
            <v>0</v>
          </cell>
          <cell r="EJ24">
            <v>0</v>
          </cell>
          <cell r="EK24" t="str">
            <v>Informe de seguimiento de la meta sectorial 503.</v>
          </cell>
          <cell r="EL24">
            <v>0</v>
          </cell>
          <cell r="EM24">
            <v>0</v>
          </cell>
          <cell r="EN24" t="str">
            <v>Informe de seguimiento de la meta sectorial 503.</v>
          </cell>
          <cell r="EO24">
            <v>0</v>
          </cell>
          <cell r="EP24">
            <v>0</v>
          </cell>
          <cell r="EQ24" t="str">
            <v>Informe de seguimiento de la meta sectorial 503.</v>
          </cell>
          <cell r="ER24">
            <v>0</v>
          </cell>
          <cell r="ES24">
            <v>0</v>
          </cell>
          <cell r="ET24" t="str">
            <v>Informe de seguimiento de la meta sectorial 503.</v>
          </cell>
          <cell r="EU24">
            <v>0</v>
          </cell>
          <cell r="EV24">
            <v>0</v>
          </cell>
          <cell r="EW24" t="str">
            <v>Informe de seguimiento de la meta sectorial 503.</v>
          </cell>
          <cell r="EX24">
            <v>0</v>
          </cell>
          <cell r="EY24">
            <v>0</v>
          </cell>
          <cell r="EZ24" t="str">
            <v>Informe de seguimiento de la meta sectorial 503.</v>
          </cell>
          <cell r="FA24">
            <v>0</v>
          </cell>
          <cell r="FB24">
            <v>0</v>
          </cell>
          <cell r="FC24">
            <v>0</v>
          </cell>
          <cell r="FD24" t="str">
            <v>N/A</v>
          </cell>
          <cell r="FE24" t="str">
            <v>N/A</v>
          </cell>
          <cell r="FF24" t="str">
            <v>N/A</v>
          </cell>
          <cell r="FG24" t="str">
            <v>N/A</v>
          </cell>
          <cell r="FH24" t="str">
            <v>N/A</v>
          </cell>
          <cell r="FI24" t="str">
            <v>N/A</v>
          </cell>
          <cell r="FJ24" t="str">
            <v>N/A</v>
          </cell>
          <cell r="FK24" t="str">
            <v>N/A</v>
          </cell>
          <cell r="FL24" t="str">
            <v>N/A</v>
          </cell>
          <cell r="FM24" t="str">
            <v>N/A</v>
          </cell>
          <cell r="FN24" t="str">
            <v>N/A</v>
          </cell>
          <cell r="FO24" t="str">
            <v>N/A</v>
          </cell>
          <cell r="FP24" t="str">
            <v>N/A</v>
          </cell>
          <cell r="FQ24" t="str">
            <v>N/A</v>
          </cell>
          <cell r="FR24" t="str">
            <v>N/A</v>
          </cell>
          <cell r="FS24" t="str">
            <v>N/A</v>
          </cell>
          <cell r="FT24" t="str">
            <v>N/A</v>
          </cell>
          <cell r="FU24" t="str">
            <v>N/A</v>
          </cell>
          <cell r="FV24" t="str">
            <v>N/A</v>
          </cell>
          <cell r="FW24" t="str">
            <v>N/A</v>
          </cell>
          <cell r="FX24" t="str">
            <v>N/A</v>
          </cell>
          <cell r="FY24" t="str">
            <v>N/A</v>
          </cell>
          <cell r="FZ24" t="str">
            <v>N/A</v>
          </cell>
          <cell r="GA24" t="str">
            <v>N/A</v>
          </cell>
          <cell r="GB24" t="str">
            <v>N/A</v>
          </cell>
          <cell r="GC24" t="str">
            <v>N/A</v>
          </cell>
          <cell r="GD24" t="str">
            <v>N/A</v>
          </cell>
          <cell r="GE24" t="str">
            <v>N/A</v>
          </cell>
          <cell r="GF24" t="str">
            <v>N/A</v>
          </cell>
          <cell r="GG24" t="str">
            <v>N/A</v>
          </cell>
          <cell r="GH24" t="str">
            <v>N/A</v>
          </cell>
          <cell r="GI24" t="str">
            <v>N/A</v>
          </cell>
          <cell r="GJ24" t="str">
            <v>N/A</v>
          </cell>
          <cell r="GK24" t="str">
            <v>N/A</v>
          </cell>
          <cell r="GL24" t="str">
            <v>N/A</v>
          </cell>
          <cell r="GM24" t="str">
            <v>N/A</v>
          </cell>
          <cell r="GN24" t="str">
            <v>N/A</v>
          </cell>
          <cell r="GO24" t="str">
            <v>N/A</v>
          </cell>
          <cell r="GP24" t="str">
            <v>N/A</v>
          </cell>
          <cell r="GQ24" t="str">
            <v>N/A</v>
          </cell>
          <cell r="GR24" t="str">
            <v>N/A</v>
          </cell>
          <cell r="GS24" t="str">
            <v>N/A</v>
          </cell>
          <cell r="GT24" t="str">
            <v>N/A</v>
          </cell>
          <cell r="GU24" t="str">
            <v>N/A</v>
          </cell>
          <cell r="GV24" t="str">
            <v>N/A</v>
          </cell>
          <cell r="GW24" t="str">
            <v>N/A</v>
          </cell>
          <cell r="GX24" t="str">
            <v>N/A</v>
          </cell>
          <cell r="GY24" t="str">
            <v>N/A</v>
          </cell>
          <cell r="GZ24" t="str">
            <v>N/A</v>
          </cell>
          <cell r="HA24" t="str">
            <v>N/A</v>
          </cell>
          <cell r="HB24" t="str">
            <v>N/A</v>
          </cell>
          <cell r="HC24" t="str">
            <v>N/A</v>
          </cell>
          <cell r="HD24" t="str">
            <v>N/A</v>
          </cell>
          <cell r="HE24" t="str">
            <v>N/A</v>
          </cell>
          <cell r="HF24" t="str">
            <v>N/A</v>
          </cell>
          <cell r="HG24" t="str">
            <v>N/A</v>
          </cell>
          <cell r="HH24" t="str">
            <v>N/A</v>
          </cell>
          <cell r="HI24" t="str">
            <v>N/A</v>
          </cell>
          <cell r="HJ24" t="str">
            <v>N/A</v>
          </cell>
          <cell r="HK24" t="str">
            <v>N/A</v>
          </cell>
          <cell r="HL24" t="str">
            <v>N/A</v>
          </cell>
          <cell r="HM24" t="str">
            <v>N/A</v>
          </cell>
          <cell r="HN24" t="str">
            <v>N/A</v>
          </cell>
          <cell r="HO24" t="str">
            <v>N/A</v>
          </cell>
          <cell r="HP24" t="str">
            <v>N/A</v>
          </cell>
          <cell r="HQ24" t="str">
            <v>N/A</v>
          </cell>
          <cell r="HR24" t="str">
            <v>N/A</v>
          </cell>
          <cell r="HS24" t="str">
            <v>N/A</v>
          </cell>
          <cell r="HT24" t="str">
            <v>N/A</v>
          </cell>
          <cell r="HU24" t="str">
            <v>N/A</v>
          </cell>
          <cell r="HV24" t="str">
            <v>N/A</v>
          </cell>
          <cell r="HW24" t="str">
            <v>N/A</v>
          </cell>
          <cell r="HX24" t="str">
            <v>N/A</v>
          </cell>
          <cell r="HY24" t="str">
            <v>N/A</v>
          </cell>
          <cell r="HZ24" t="str">
            <v>N/A</v>
          </cell>
          <cell r="IA24" t="str">
            <v>N/A</v>
          </cell>
          <cell r="IB24" t="str">
            <v>N/A</v>
          </cell>
          <cell r="IC24" t="str">
            <v>N/A</v>
          </cell>
          <cell r="ID24" t="str">
            <v xml:space="preserve">"Retrasos y soluciones: 
Para el periodo de reporte el indicador sectorial no presentó retrasos en su ejecución.
Avances y logros para SEGPLAN Entidad: 
Durante la vigencia 2023 se articuló, coordinó y gestionó los siguientes eventos estratégicos: 
1.	Women Deliver: En este evento se reunieron hacedoras de política pública, organizaciones internacionales, académicas, organizaciones de la sociedad civil, entre otros, para propiciar discusiones alrededor de cuatros ejes temáticos:  1) cuidados y políticas del tiempo; 2) derechos sexuales y reproductivos; 3) prevención y cambio cultural como respuesta a la violencia basada en género y acceso a la justicia; 4) feminización de la política. Contó con 46 panelistas y 650 participantes apróx. 
2.	Smart City Expo 2023 : Se coordinó y articuló con las entidades del Distrito en la zona de proyectos de Corferias y se realizó el evento estuvo enfocado en definir estrategias que mejoren la calidad de vida de los ciudadanos e impulsar el desarrollo de una sociedad más incluyente y sostenible, bajo modelos de inteligencia colectiva. Contó con una participación de representantes de 134 países, más de 400 speakers, 853 expositores y apróx. 20.400 personas de manera presencial y 21.000 de manera virtual. .  
3.	XIV Congreso Mundial de Metrópolis y en la Cumbre Urbana de Bruselas: Participación de la alcaldesa en cumplimiento de su función como presidenta de  Metropolis, participó en el panel, “Migración y Diversidad: Las ciudades lideran la transformación de los retos en oportunidades”. Así mismo, en este encuentro se realizo intercambiamos ideas y opiniones frente al futuro de la red. En particular, se resaltó la importancia de la gobernanza metropolitana para abordar los desafíos del siglo XXI.
4.	Asambleas Banco Mundial Washington: La Alcadesa participó en las Asambleas del Banco Mundial con el fin de lograr un acuerdo de préstamo para la Línea 2 del Metro de Bogotá. Adicionalmente, participó como panelista en un espacio de reflexión entre líderes locales, organizaciones académicas y miembros del cuerpo diplomático acreditado en Washington D.C., sobre el rol de las ciudades en el actual sistema internacional. 
5.	IV Foro Mundial de Ciudades y Territorios de Paz - “Ciudadanías para un paz sostenible y duradera basada en el cuidado”: Fue un escenario de diálogo y trabajo colaborativo enfocado en construir soluciones y herramientas institucionales y sociales que contribuyan a la construcción de una paz sostenida en las ciudades, los territorios y las comunidades, centrándose en la construcción de paz a través del reconocimiento y valoración de las diferencias, así como el cuidado de las personas, la democracia y el planeta. Contó con 37 panelistas y 400 participantes apróx.
6.	La Semana de la Movilidad Sostenible: Bogotá ha formulado un ambicioso Plan de Movilidad Multimodal y Sostenible (PMMS) que acelera el logro de los Objetivos de Desarrollo Sostenible y mejora la calidad de vida de los ciudadanos. En esta línea, Bogotá llevo a cabo una semana de diálogo y análisis profundo en torno a los temas de movilidad, en el marco del Día Sin Carro, se buscó promover un cambio de paradigma que trascienda en el tiempo y permita llevar a cabo el proyecto de infraestructura de movilidad. 
7.	Visita Alcaldes de Brasil: Se recibió la visita desde Brasil de los alcaldes de Ribeirão Preto ,Maringá, Juiz de Fora,Mogi das Cruze y Foz do Iguaçu, ciudades interesadas en conocer el Sistema de Cuidado de Bogotá, la Infraestructura de movilidad de Bogotá y algunos temas de turismo. El intercambio de experiencias con estas autoridades suramericanas, afianzan el dialogo y las buenas prácticas que desde el Distrito Capital obtiene de sus aliados internacionales.
8.	Reporte local voluntario: La Administración Distrital  con el acompañamiento de la Universidad de los Andes dio a conocer  a la ciudadanía y representantes de países  internacionales como, embajada de cuba, embajada de Dinamarca, Washington, Montevideo, y Quito,  entre otros, el Reporte Local Voluntario 2023 con los principales avances de Bogotá en los Objetivos de Desarrollo Sostenible priorizando las estrategias que están en marcha para la aceleración del cumplimiento de estos.
El reporte evidenció el compromiso del Gobierno Distrital, basado en el Plan Distrital de Desarrollo, para enfrentar desafíos globales como por ejemplo pandemias, crisis sociales, protección de la democracia, desarrollo sostenible y la respuesta al cambio climático con el fin de mejorar la calidad de vida de los ciudadanos.
9.	Modelo de gestión Plazas de Mercado de Bogotá: desde el IPES, se generó esta iniciativa para promover aglomeraciones productivas y sectores de alto impacto con visión de largo plazo en Bogotá región. La DDRI hizo acompañamiento en el desarrollo de esta acción
10 .  Reunión bilateral realizada el 24 de julio 2023 con el alcalde Matteo Lepore en el marco de su visita a Bogotá, tuvo como propósito sostener una Reunión bilateral con la Secretaría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11.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12.  tercera Cumbre P4G que se llevó a cabo los días 22 y 23 de septiembre de 2023, en el Centro de Convenciones del Hotel Grand Hyatt.  Tras el éxito alcanzado en las Cumbres de Copenhague en 2018 y Seúl en 2021, la Cumbre se llevó a cabo por primera vez en un país de América Latina. Se construyeron soluciones climáticas innovadoras para la escena mundial, que serán de gran ayuda para la consolidación de políticas y negocios emergentes que fomentarán un ambiente fértil para atraer inversión en países de bajos y medianos ingresos. Se espera que las alianzas impulsadas en el marco de esta Cumbre brinden soluciones innovadoras en áreas identificadas por la comunidad internacional como prioritarias para obtener mejores resultados en la acción climática.
13. Viaje alcladesa New York – en el marco de la Asamblea General de la ONU 14 al 18 del septiembre 2023.  Esta visita posicionó a Bogotá en espacios estratégicos para la deliberación internacional como lo son la Cumbre de los ODS y la Asamblea General de las Naciones Unidas.
La participación de la alcaldesa en estos espacios de deliberación internacional es fundamental pues marcan el comienzo de una nueva fase de progreso acelerado hacia los Objetivos de Desarrollo Sostenible con orientaciones políticas de alto nivel sobre acciones transformadoras y aceleradas hasta 2030.
14.  -	Viaje Alcaldesa  Berlín, Alemania y Venecia, Italia Del 26 de agosto al 1ro de septiembre 2023
La agenda de trabajo que se desarrolló en Berlín en clave de transición energética y producción de hidrógeno verde posicionó a Bogotá frente al sector público y privado alemán, como una ciudad con objetivos climáticos ambiciosos y que desde ya contempla el uso del hidrógeno verde principalmente en los sistemas de movilidad. Así mismo, posicionó al país y la región de América Latina como una de las regiones del mundo con los balances energéticos más limpios, con casi la mitad de la electricidad procedente de fuentes verdes, y en ese sentido, una región con un inmenso potencial de convertirse en aliado estratégico para los alemanes, especialmente en un contexto de reordenación de los intereses geopolíticos en torno a la producción de energías renovables no convencionales. 
15. -	Viaje Alcaldesa  Bruselas Bélgica Del 14 al 18 de julio 2023
El principal objetivo de la comisión fue participar en la firma del Convenio de línea de crédito para la Financiación y Cooperación del Banco de Desarrollo de América Latina - CAF al proyecto de la L2MB hasta por US$255 millones. La L2MB abrió el proceso de precalificación el pasado 15 de mayo. Este acto de firma se dio en el marco de la Mesa Redonda Empresarial Unión Europea (UE) – América Latina y el Caribe (ALC). Vale la pena señalar que esta operación con CAF tiene respaldo precisamente del Global Gateway anunciado por la Presidenta de la Comisión Europea y por esa razón se decidió firmar en el marco de la Cumbre.
</v>
          </cell>
          <cell r="IE24" t="str">
            <v/>
          </cell>
          <cell r="IF24" t="str">
            <v/>
          </cell>
          <cell r="IG24" t="str">
            <v/>
          </cell>
          <cell r="IH24" t="str">
            <v xml:space="preserve">META 503. Formular e implementar una estrategia distrital de promoción, proyección, posicionamiento y cooperación internacional de Bogotá y la Región.
En el marco de la ejecución de la meta se han realizado las siguientes actividades en la vigencia 2023.
1,1 Semana de la Movilidad Sostenible: Bogotá ha formulado un ambicioso Plan de Movilidad Multimodal y Sostenible (PMMS) que acelera el logro de los Objetivos de Desarrollo Sostenible y mejora la calidad de vida de los ciudadanos. Para ello, se han identificado 5 ejes de trabajo como son (i) la priorización del peatón y redistribución del espacio; (ii) la bici y su ecosistema; (iii) Transporte público e Intermodalidad; (iv) Día sin Carro y sin Moto y (v) la sostenibilidad, con los cuales, busca articular esfuerzos con todas las partes interesadas, para impulsar la movilidad de la ciudad a un nuevo nivel de desarrollo.
En línea con este pensamiento, Bogotá quiere llevar a cabo una semana de diálogo y análisis profundo en torno a los temas de movilidad, en el marco del Día Sin Carro aprobado por el Concejo de la ciudad para celebrarse el primer jueves de cada mes de febrero, promoviendo un cambio de paradigma que trascienda en el tiempo y permita llevar a cabo el proyecto de infraestructura de movilidad. 
1,2 Foro de Ciudades del aprendizaje latinoamericana, en este foro se compartio las experiencias y casos de éxito de estrategias y políticas de aprendizaje orientadas al desarrollo de ciudadanía activa, asi como la promoción de la salud y el bienestar de las personas, la protección del medio ambiente. el benefico principal fue la de construir alianzas regionales multisectoriales entre las ciudades miembros de la Red de UNESCO.
</v>
          </cell>
          <cell r="II24" t="str">
            <v xml:space="preserve">
META 503. Formular e implementar una estrategia distrital de promoción, proyección, posicionamiento y cooperación internacional de Bogotá y la Región.
Para alcanzar esta meta se realizaron las siguientes actividades:
Desde la DDRI, Hizo acompañamiento en los siguientes eventos estratégicos de la Administración Distrital, nuestro aporte fue articular, coordinar, gestionar en diferentes roles para alcanzar los siguientes logros por cada evento
1- La Semana de la Movilidad Sostenible: Bogotá ha formulado un ambicioso Plan de Movilidad Multimodal y Sostenible (PMMS) que acelera el logro de los Objetivos de Desarrollo Sostenible y mejora la calidad de vida de los ciudadanos. En esta línea, Bogotá llevo a cabo una semana de diálogo y análisis profundo en torno a los temas de movilidad, en el marco del Día Sin Carro, se buscó promover un cambio de paradigma que trascienda en el tiempo y permita llevar a cabo el proyecto de infraestructura de movilidad. 
2- Visita Alcaldes de Brasil: Se recibió la visita desde Brasil de los alcaldes de Ribeirão Preto ,Maringá, Juiz de Fora,Mogi das Cruze y Foz do Iguaçu, ciudades interesadas en conocer el Sistema de Cuidado de Bogotá, la Infraestructura de movilidad de Bogotá y algunos temas de turismo. El intercambio de experiencias con estas autoridades suramericanas, afianzan el dialogo y las buenas prácticas que desde el Distrito Capital obtiene de sus aliados internacionales.
3- Reporte local voluntario: La Administración Distrital  con el acompañamiento de la Universidad de los Andes dio a conocer  a la ciudadanía y representantes de países  internacionales como, embajada de cuba, embajada de Dinamarca, Washington, Montevideo, y Quito,  entre otros, el Reporte Local Voluntario 2023 con los principales avances de Bogotá en los Objetivos de Desarrollo Sostenible priorizando las estrategias que están en marcha para la aceleración del cumplimiento de estos.
El reporte evidenció el compromiso del Gobierno Distrital, basado en el Plan Distrital de Desarrollo, para enfrentar desafíos globales como por ejemplo pandemias, crisis sociales, protección de la democracia, desarrollo sostenible y la respuesta al cambio climático con el fin de mejorar la calidad de vida de los ciudadanos.
El Reporte Local voluntario presentó avances en cinco ODS priorizados según las preocupaciones de la ciudad: ODS 1. Fin de la pobreza, ODS 5. Igualdad de género, ODS 8. Trabajo decente y crecimiento económico, ODS 11. Ciudades y comunidades sostenibles, ODS 13. Acción por el clima. 
</v>
          </cell>
          <cell r="IJ24" t="str">
            <v/>
          </cell>
          <cell r="IK24" t="str">
            <v/>
          </cell>
          <cell r="IL24" t="str">
            <v xml:space="preserve">Se realizaron las siguientes acciones a junio:
1.4- Viaje de la Alcaldesa a Denver: En la visita a la ciudad de Denver, Colorado, entre el 25 y el 29 de abril, la alcaldesa cumplió una agenda principalmente en torno a su participación en la Cumbre de Ciudades de las Américas organizada por el Departamento de Estado de los Estados Unidos. 
1.5- Modelo de gestión Plazas de Mercado de Bogotá: desde el IPES, se generó esta iniciativa para promover aglomeraciones productivas y sectores de alto impacto con visión de largo plazo en Bogotá región. La DDRI hizo acompañamiento en el desarrollo de esta acción
1.6- Eventos Internacionales Foro de Paz y Women Deliver:  Estos encuentros reúnen a  expertos internacionales para el desarrollo de ciudades inteligentes, innovadoras, sostenibles e incluyentes. Se dieron diálogos políticos y técnicos de alto nivel, networking de alto nivel entre otros.
1.7 Viaje de la Alcaldesa a Brúcelas: En la visita a Bruselas, la alcaldesa como presidenta de Metropolis participo en el XIV Congreso Mundial de Metrópolis y en la Cumbre Urbana de Bruselas. En este encuentro se realizo intercambiamos ideas y opiniones frente al futuro de la red. En particular, se resaltó la importancia de la gobernanza metropolitana para abordar los desafíos del siglo XXI.
1.8 Viaje de la Alcaldesa a Washington: En la visita a Washington D.C., la alcaldesa cumplió  una agenda principalmente en torno a la participación en las Asambleas del Banco Mundial, el objetivo fue el de alcanzar un acuerdo de préstamo para la Línea 2 del Metro de Bogotá con la Banca Internacional Multilateral. Adicionalmente, la alcaldesa participo como panelista en un espacio de reflexión entre líderes locales, organizaciones académicas y miembros del cuerpo diplomático acreditado en Washington D.C., sobre el rol de las ciudades en el actual sistema internacional.    
Beneficios alcanzados:
2.4 Viaje de la Alcaldesa a Denver: La participación en la Cumbre de Ciudades de las Américas posicionó a Bogotá como una voz líder de los gobiernos locales en el Hemisferio Occidental. Se destacó la labor de la ciudad al ser referente local en la implementación de programas para combatir el cambio climático, para promover la inclusión social y el cuidado de la democracia, así como aquellos implementados para enfrentar los desafíos sociales a los que nos enfrentamos actualmente, como la importancia del aprendizaje y la inclusión de jóvenes, mujeres y migrantes. 
2.5 Modelo de gestión Plazas de Mercado de Bogotá: el logro de esta actividad fue fomentar la cooperación internacional, con TIKA y GIZ.
* Con TIKA se logró dar un Impulso a la creación de asociaciones de mujeres despulpadoras y fortalecimiento de la cadena de valor y aumento de la competitividad de las plazas
* Con Giz se logro una Consultoría por 50 mil Euros para el desarrollo de un modelo de
negocio de la primera planta de aprovechamiento de orgánicos en la Plaza de Mercado Quirigua.
2.6- Eventos Internacionales Foro de Paz y Women Deliver:  . Se logro situar a Bogotá en el mapa de prácticas significativas como referente global en el cumplimiento de los Objetivos de Desarrollo Sostenible. Las discusiones e intercambio de conocimiento de alto nivel técnico fortalecieron los proyectos prioritarios para nuestra ciudad. Se realizaron conversaciones que impulsen la acción internacional colectiva. 
2.7 Viaje de la Alcaldesa a Brúcelas: 	La participación activa de Bogotá en el XIV Congreso de Metrópolis y en la Cumbre Urbana de Bruselas resultado fundamental para consolidar su posición destacada en la red Metropolis marcando un referente global en el ámbito del municipalismo y la gobernanza metropolitana. Estos eventos han proporcionado un escenario propicio para reflexionar sobre importantes cuestiones y manifestar preocupaciones específicas relacionadas con África e India.
2.8 Viaje de la Alcaldesa a Washington: Esta agenda contribuyó a consolidar los proyectos estratégicos de la administración distrital para el sector de movilidad. Así mismo, en el Foro del Meridian International Center se consolidó el rol de Bogotá como referente global en la diplomacia subnacional, así como los avances de la administración en el cumplimiento de los Objetivos de Desarrollo Sostenible.
</v>
          </cell>
          <cell r="IM24" t="str">
            <v/>
          </cell>
          <cell r="IN24" t="str">
            <v/>
          </cell>
          <cell r="IO24" t="str">
            <v xml:space="preserve">Retrasos y soluciones: 
Para el periodo de reporte el indicador sectorial no presentó retrasos en su ejecución.
Avances y logros para SEGPLAN Entidad: 
Durante el tercer trimestre la vigencia 2023 se articuló, coordinó y gestionó los siguientes eventos estratégicos: 
1.	Reunión bilateral realizada el 24 de julio 2023 con el alcalde Matteo Lepore en el marco de su visita a Bogotá, tuvo como propósito sostener una Reunión bilateral con la Secretaría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2.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3.	Tercera Cumbre P4G que se llevó a cabo los días 22 y 23 de septiembre de 2023, en el Centro de Convenciones del Hotel Grand Hyatt.  Tras el éxito alcanzado en las Cumbres de Copenhague en 2018 y Seúl en 2021, la Cumbre se llevó a cabo por primera vez en un país de América Latina. Se construyeron soluciones climáticas innovadoras para la escena mundial, que serán de gran ayuda para la consolidación de políticas y negocios emergentes que fomentarán un ambiente fértil para atraer inversión en países de bajos y medianos ingresos. Se espera que las alianzas impulsadas en el marco de esta Cumbre brinden soluciones innovadoras en áreas identificadas por la comunidad internacional como prioritarias para obtener mejores resultados en la acción climática.
4.	Viaje alcladesa New York – en el marco de la Asamblea General de la ONU 14 al 18 del septiembre 2023.  Esta visita posicionó a Bogotá en espacios estratégicos para la deliberación internacional como lo son la Cumbre de los ODS y la Asamblea General de las Naciones Unidas. La participación de la alcaldesa en estos espacios de deliberación internacional es fundamental pues marcan el comienzo de una nueva fase de progreso acelerado hacia los Objetivos de Desarrollo Sostenible con orientaciones políticas de alto nivel sobre acciones transformadoras y aceleradas hasta 2030.
5.	Viaje Alcaldesa  Berlín, Alemania y Venecia, Italia Del 26 de agosto al 1ro de septiembre 2023. La agenda de trabajo que se desarrolló en Berlín en clave de transición energética y producción de hidrógeno verde posicionó a Bogotá frente al sector público y privado alemán, como una ciudad con objetivos climáticos ambiciosos y que desde ya contempla el uso del hidrógeno verde principalmente en los sistemas de movilidad. Así mismo, posicionó al país y la región de América Latina como una de las regiones del mundo con los balances energéticos más limpios, con casi la mitad de la electricidad procedente de fuentes verdes, y en ese sentido, una región con un inmenso potencial de convertirse en aliado estratégico para los alemanes, especialmente en un contexto de reordenación de los intereses geopolíticos en torno a la producción de energías renovables no convencionales. 
6.	Viaje Alcaldesa  Bruselas Bélgica Del 14 al 18 de julio 2023: El principal objetivo de la comisión fue participar en la firma del Convenio de línea de crédito para la Financiación y Cooperación del Banco de Desarrollo de América Latina - CAF al proyecto de la L2MB hasta por US$255 millones. La L2MB abrió el proceso de precalificación el pasado 15 de mayo. Este acto de firma se dio en el marco de la Mesa Redonda Empresarial Unión Europea (UE) – América Latina y el Caribe (ALC). Vale la pena señalar que esta operación con CAF tiene respaldo precisamente del Global Gateway anunciado por la Presidenta de la Comisión Europea y por esa razón se decidió firmar en el marco de la Cumbre.
</v>
          </cell>
          <cell r="IP24" t="str">
            <v/>
          </cell>
          <cell r="IQ24" t="str">
            <v/>
          </cell>
          <cell r="IR24" t="str">
            <v/>
          </cell>
          <cell r="IS24">
            <v>0</v>
          </cell>
          <cell r="IT24">
            <v>0</v>
          </cell>
          <cell r="IU24">
            <v>1</v>
          </cell>
          <cell r="IV24">
            <v>0</v>
          </cell>
          <cell r="IW24">
            <v>0</v>
          </cell>
          <cell r="IX24">
            <v>1</v>
          </cell>
          <cell r="IY24">
            <v>0</v>
          </cell>
          <cell r="IZ24">
            <v>0</v>
          </cell>
          <cell r="JA24">
            <v>1</v>
          </cell>
          <cell r="JB24">
            <v>0</v>
          </cell>
          <cell r="JC24">
            <v>0</v>
          </cell>
          <cell r="JD24">
            <v>0</v>
          </cell>
          <cell r="JE24">
            <v>0.75</v>
          </cell>
          <cell r="JF24">
            <v>0</v>
          </cell>
          <cell r="JG24">
            <v>0</v>
          </cell>
          <cell r="JH24">
            <v>15</v>
          </cell>
          <cell r="JI24">
            <v>0</v>
          </cell>
          <cell r="JJ24">
            <v>0</v>
          </cell>
          <cell r="JK24">
            <v>30</v>
          </cell>
          <cell r="JL24">
            <v>0</v>
          </cell>
          <cell r="JM24">
            <v>0</v>
          </cell>
          <cell r="JN24">
            <v>30</v>
          </cell>
          <cell r="JO24">
            <v>0</v>
          </cell>
          <cell r="JP24">
            <v>0</v>
          </cell>
          <cell r="JQ24">
            <v>0</v>
          </cell>
          <cell r="JR24">
            <v>75</v>
          </cell>
          <cell r="JS24">
            <v>0</v>
          </cell>
          <cell r="JT24">
            <v>0</v>
          </cell>
          <cell r="JU24">
            <v>15</v>
          </cell>
          <cell r="JV24">
            <v>15</v>
          </cell>
          <cell r="JW24">
            <v>15</v>
          </cell>
          <cell r="JX24">
            <v>45</v>
          </cell>
          <cell r="JY24">
            <v>45</v>
          </cell>
          <cell r="JZ24">
            <v>45</v>
          </cell>
          <cell r="KA24">
            <v>75</v>
          </cell>
          <cell r="KB24">
            <v>75</v>
          </cell>
          <cell r="KC24">
            <v>75</v>
          </cell>
          <cell r="KD24">
            <v>75</v>
          </cell>
          <cell r="KE24" t="str">
            <v>No Programó</v>
          </cell>
          <cell r="KF24" t="str">
            <v/>
          </cell>
          <cell r="KG24">
            <v>100</v>
          </cell>
          <cell r="KH24" t="str">
            <v/>
          </cell>
          <cell r="KI24" t="str">
            <v/>
          </cell>
          <cell r="KJ24">
            <v>100</v>
          </cell>
          <cell r="KK24" t="str">
            <v/>
          </cell>
          <cell r="KL24" t="str">
            <v/>
          </cell>
          <cell r="KM24">
            <v>100</v>
          </cell>
          <cell r="KN24" t="str">
            <v/>
          </cell>
          <cell r="KO24" t="str">
            <v/>
          </cell>
          <cell r="KP24" t="str">
            <v/>
          </cell>
          <cell r="KQ24" t="str">
            <v>No Programó</v>
          </cell>
          <cell r="KR24" t="str">
            <v>No Programó</v>
          </cell>
          <cell r="KS24">
            <v>100</v>
          </cell>
          <cell r="KT24">
            <v>100</v>
          </cell>
          <cell r="KU24">
            <v>100</v>
          </cell>
          <cell r="KV24">
            <v>100</v>
          </cell>
          <cell r="KW24">
            <v>100</v>
          </cell>
          <cell r="KX24">
            <v>100</v>
          </cell>
          <cell r="KY24">
            <v>100</v>
          </cell>
          <cell r="KZ24" t="str">
            <v/>
          </cell>
          <cell r="LA24" t="str">
            <v/>
          </cell>
          <cell r="LB24" t="str">
            <v/>
          </cell>
          <cell r="LC24">
            <v>100</v>
          </cell>
          <cell r="LD24" t="str">
            <v>7868_N</v>
          </cell>
          <cell r="LE24" t="str">
            <v>N/A</v>
          </cell>
          <cell r="LF24" t="str">
            <v>No programó</v>
          </cell>
          <cell r="LG24" t="str">
            <v/>
          </cell>
          <cell r="LH24" t="str">
            <v/>
          </cell>
          <cell r="LI24" t="str">
            <v/>
          </cell>
          <cell r="LJ24">
            <v>100</v>
          </cell>
          <cell r="LK24">
            <v>69.937222222222218</v>
          </cell>
          <cell r="LL24">
            <v>9110519000</v>
          </cell>
          <cell r="LM24">
            <v>8689229319</v>
          </cell>
          <cell r="LN24">
            <v>5444046646</v>
          </cell>
          <cell r="LO24">
            <v>691592795</v>
          </cell>
          <cell r="LP24">
            <v>691592795</v>
          </cell>
          <cell r="LQ24" t="str">
            <v>No Programó</v>
          </cell>
          <cell r="LR24" t="str">
            <v>No Programó</v>
          </cell>
          <cell r="LS24">
            <v>3</v>
          </cell>
          <cell r="LT24">
            <v>0</v>
          </cell>
          <cell r="LU24">
            <v>0</v>
          </cell>
          <cell r="LV24">
            <v>6</v>
          </cell>
          <cell r="LW24">
            <v>0</v>
          </cell>
          <cell r="LX24">
            <v>0</v>
          </cell>
          <cell r="LY24">
            <v>6</v>
          </cell>
          <cell r="LZ24" t="str">
            <v/>
          </cell>
          <cell r="MA24" t="str">
            <v/>
          </cell>
          <cell r="MB24" t="str">
            <v/>
          </cell>
          <cell r="MC24">
            <v>15</v>
          </cell>
          <cell r="MD24">
            <v>15</v>
          </cell>
          <cell r="ME24">
            <v>15</v>
          </cell>
          <cell r="MF24" t="str">
            <v>No aplica</v>
          </cell>
          <cell r="MG24" t="str">
            <v>No aplica</v>
          </cell>
          <cell r="MH24" t="str">
            <v>Oportuno: Se radica en los tiempos establecidos por la Oficina Asesora de Planeación - OAP</v>
          </cell>
          <cell r="MI24" t="str">
            <v>Oportuno: Se radica en los tiempos establecidos por la Oficina Asesora de Planeación - OAP</v>
          </cell>
          <cell r="MJ24" t="str">
            <v>Oportuno: Se radica en los tiempos establecidos por la Oficina Asesora de Planeación - OAP</v>
          </cell>
          <cell r="MK24" t="str">
            <v>Oportuno: Se radica en los tiempos establecidos por la Oficina Asesora de Planeación - OAP</v>
          </cell>
          <cell r="ML24" t="str">
            <v>Oportuno: Se radica en los tiempos establecidos por la Oficina Asesora de Planeación - OAP</v>
          </cell>
          <cell r="MM24" t="str">
            <v>Oportuno: Se radica en los tiempos establecidos por la Oficina Asesora de Planeación - OAP</v>
          </cell>
          <cell r="MN24">
            <v>0</v>
          </cell>
          <cell r="MO24">
            <v>0</v>
          </cell>
          <cell r="MP24">
            <v>0</v>
          </cell>
          <cell r="MQ24">
            <v>0</v>
          </cell>
          <cell r="MR24" t="str">
            <v>No aplica</v>
          </cell>
          <cell r="MS24" t="str">
            <v>No aplica</v>
          </cell>
          <cell r="MT24" t="str">
            <v>Coherente: La información de avance de la magnitud, consignada en el reporte del periodo, concuerda con la programación realizada, con la información cualitativa presentada, con las actividades establecidas (si aplica) y con los soportes presentados. Esta</v>
          </cell>
          <cell r="MU24" t="str">
            <v>No aplica</v>
          </cell>
          <cell r="MV24" t="str">
            <v>No aplica</v>
          </cell>
          <cell r="MW24" t="str">
            <v>Oportunidad de mejora: La información de avance de la magnitud consignada en el reporte del periodo, respecto a la programación realizada, la información cualitativa presentada, las actividades establecidas (si aplica) y los soportes presentados, presenta</v>
          </cell>
          <cell r="MX24" t="str">
            <v>No aplica</v>
          </cell>
          <cell r="MY24" t="str">
            <v>No aplica</v>
          </cell>
          <cell r="MZ24">
            <v>0</v>
          </cell>
          <cell r="NA24">
            <v>0</v>
          </cell>
          <cell r="NB24">
            <v>0</v>
          </cell>
          <cell r="NC24">
            <v>0</v>
          </cell>
          <cell r="ND24" t="str">
            <v>No Programó</v>
          </cell>
          <cell r="NE24" t="str">
            <v>No Programó</v>
          </cell>
          <cell r="NF24">
            <v>100</v>
          </cell>
          <cell r="NG24">
            <v>100</v>
          </cell>
          <cell r="NH24">
            <v>100</v>
          </cell>
          <cell r="NI24">
            <v>100</v>
          </cell>
          <cell r="NJ24">
            <v>100</v>
          </cell>
          <cell r="NK24">
            <v>100</v>
          </cell>
          <cell r="NL24">
            <v>100</v>
          </cell>
          <cell r="NM24" t="str">
            <v/>
          </cell>
          <cell r="NN24" t="str">
            <v/>
          </cell>
          <cell r="NO24" t="str">
            <v/>
          </cell>
          <cell r="NP24" t="str">
            <v>La meta no cuenta con presupuesto</v>
          </cell>
          <cell r="NQ24" t="str">
            <v>La meta no cuenta con presupuesto</v>
          </cell>
          <cell r="NR24" t="str">
            <v>La meta no cuenta con presupuesto</v>
          </cell>
          <cell r="NS24" t="str">
            <v>La meta no cuenta con presupuesto</v>
          </cell>
          <cell r="NT24" t="str">
            <v>La meta no cuenta con presupuesto</v>
          </cell>
          <cell r="NU24" t="str">
            <v>La meta no cuenta con presupuesto</v>
          </cell>
          <cell r="NV24" t="str">
            <v>La meta no cuenta con presupuesto</v>
          </cell>
          <cell r="NW24" t="str">
            <v>La meta no cuenta con presupuesto</v>
          </cell>
          <cell r="NX24">
            <v>0</v>
          </cell>
          <cell r="NY24">
            <v>0</v>
          </cell>
          <cell r="NZ24">
            <v>0</v>
          </cell>
          <cell r="OA24">
            <v>0</v>
          </cell>
          <cell r="OB24" t="str">
            <v>La meta no presenta dificultades identificadas</v>
          </cell>
          <cell r="OC24" t="str">
            <v>La meta no presenta dificultades identificadas</v>
          </cell>
          <cell r="OD24" t="str">
            <v>La meta no presenta dificultades identificadas</v>
          </cell>
          <cell r="OE24" t="str">
            <v>La meta no programó avance para este periodo</v>
          </cell>
          <cell r="OF24" t="str">
            <v>La meta no programó avance para este periodo</v>
          </cell>
          <cell r="OG24" t="str">
            <v>La meta no presenta dificultades identificadas</v>
          </cell>
          <cell r="OH24" t="str">
            <v>La meta no presenta dificultades identificadas</v>
          </cell>
          <cell r="OI24" t="str">
            <v>La meta no presenta dificultades identificadas</v>
          </cell>
          <cell r="OJ24">
            <v>0</v>
          </cell>
          <cell r="OK24">
            <v>0</v>
          </cell>
          <cell r="OL24">
            <v>0</v>
          </cell>
          <cell r="OM24">
            <v>0</v>
          </cell>
          <cell r="OP24" t="str">
            <v>PD36</v>
          </cell>
          <cell r="OQ24">
            <v>15</v>
          </cell>
          <cell r="OR24" t="str">
            <v>N/A</v>
          </cell>
          <cell r="OS24" t="str">
            <v>N/A</v>
          </cell>
          <cell r="OT24" t="str">
            <v>N/A</v>
          </cell>
          <cell r="OU24" t="str">
            <v>N/A</v>
          </cell>
          <cell r="OV24" t="str">
            <v>N/A</v>
          </cell>
          <cell r="OW24" t="str">
            <v>N/A</v>
          </cell>
          <cell r="OX24" t="str">
            <v>N/A</v>
          </cell>
          <cell r="OY24" t="str">
            <v>N/A</v>
          </cell>
          <cell r="OZ24" t="str">
            <v>N/A</v>
          </cell>
          <cell r="PA24" t="str">
            <v>N/A</v>
          </cell>
          <cell r="PB24" t="str">
            <v>N/A</v>
          </cell>
          <cell r="PC24" t="str">
            <v>N/A</v>
          </cell>
          <cell r="PD24" t="str">
            <v>N/A</v>
          </cell>
          <cell r="PE24" t="str">
            <v>N/A</v>
          </cell>
          <cell r="PF24" t="str">
            <v>N/A</v>
          </cell>
          <cell r="PG24" t="str">
            <v>N/A</v>
          </cell>
          <cell r="PH24" t="str">
            <v>N/A</v>
          </cell>
          <cell r="PI24" t="str">
            <v>N/A</v>
          </cell>
          <cell r="PJ24" t="str">
            <v>N/A</v>
          </cell>
          <cell r="PK24" t="str">
            <v>N/A</v>
          </cell>
          <cell r="PL24" t="str">
            <v>N/A</v>
          </cell>
          <cell r="PM24" t="str">
            <v>N/A</v>
          </cell>
          <cell r="PN24" t="str">
            <v>N/A</v>
          </cell>
          <cell r="PO24" t="str">
            <v>N/A</v>
          </cell>
          <cell r="PP24" t="str">
            <v>N/A</v>
          </cell>
          <cell r="PQ24" t="str">
            <v>N/A</v>
          </cell>
          <cell r="PR24">
            <v>752590</v>
          </cell>
          <cell r="PS24">
            <v>690840205</v>
          </cell>
          <cell r="PT24" t="str">
            <v>Meta Sectorial</v>
          </cell>
        </row>
        <row r="25">
          <cell r="A25" t="str">
            <v>PD37</v>
          </cell>
          <cell r="B25">
            <v>7868</v>
          </cell>
          <cell r="D25">
            <v>2020110010191</v>
          </cell>
          <cell r="E25" t="str">
            <v>Un nuevo contrato social y ambiental para la Bogotá del siglo XXI</v>
          </cell>
          <cell r="F25" t="str">
            <v>5. Construir Bogotá región con gobierno abierto, transparente y ciudadanía consciente.</v>
          </cell>
          <cell r="G25" t="str">
            <v>56. Gestión Pública Efectiva</v>
          </cell>
          <cell r="H25" t="str">
            <v xml:space="preserve">Fortalecer las capacidades institucionales para una Gestión pública efectiva y articulada, orientada a la generación de valor público para los grupos de interés. </v>
          </cell>
          <cell r="I25" t="str">
            <v>N/A</v>
          </cell>
          <cell r="J25" t="str">
            <v>Desarrollo Institucional para una Gestión Pública Eficiente</v>
          </cell>
          <cell r="K25" t="str">
            <v>Subsecretaría Distrital de Fortalecimiento Institucional</v>
          </cell>
          <cell r="L25" t="str">
            <v>Gloria Patricia Rincón Mazo</v>
          </cell>
          <cell r="M25" t="str">
            <v>Subsecretaria Distrital de Fortalecimiento Institucional</v>
          </cell>
          <cell r="N25" t="str">
            <v>Dirección Distrital de Archivo de Bogotá</v>
          </cell>
          <cell r="O25" t="str">
            <v>Alvaro Arias Cruz</v>
          </cell>
          <cell r="P25" t="str">
            <v>Director Distrital de Archivo de Bogotá</v>
          </cell>
          <cell r="Q25" t="str">
            <v>Héctor Heli Cruz Pulido</v>
          </cell>
          <cell r="R25" t="str">
            <v>Eliana Pedraza</v>
          </cell>
          <cell r="S25" t="str">
            <v>504. Formular e implementar una estrategia para la gestión documental distrital y el uso y apropiación de la memoria histórica</v>
          </cell>
          <cell r="T25" t="str">
            <v>552. Porcentaje de avance en la implementación de la estrategia de apropiación del patrimonio documental y fortalecimiento de la gestión documental distrital.</v>
          </cell>
          <cell r="Z25" t="str">
            <v>504. Formular e implementar una estrategia para la gestión documental distrital y el uso y apropiación de la memoria histórica</v>
          </cell>
          <cell r="AA25" t="str">
            <v>552. Porcentaje de avance en la implementación de la estrategia de apropiación del patrimonio documental y fortalecimiento de la gestión documental distrital.</v>
          </cell>
          <cell r="AG25" t="str">
            <v/>
          </cell>
          <cell r="AH25" t="str">
            <v/>
          </cell>
          <cell r="AI25" t="str">
            <v xml:space="preserve">PD_Meta Sectorial: 504. Formular e implementar una estrategia para la gestión documental distrital y el uso y apropiación de la memoria histórica; PD_Indicador Meta sector: 552. Porcentaje de avance en la implementación de la estrategia de apropiación del patrimonio documental y fortalecimiento de la gestión documental distrital.; </v>
          </cell>
          <cell r="AJ25" t="str">
            <v>(2020: 0.12) ; (2021; 0.32) (2022; 0.54) (2023; 0.80) ; (2024; 1)</v>
          </cell>
          <cell r="AK25">
            <v>44055</v>
          </cell>
          <cell r="AL25">
            <v>1</v>
          </cell>
          <cell r="AM25">
            <v>2023</v>
          </cell>
          <cell r="AN25" t="str">
            <v>Este indicador mide el porcentaje de avance en la implementación de la estrategia de apropiación del patrimonio documental y fortalecimiento de la gestión documental distrital mediante los siguientes componentes:  Componente No. 1: % avance de la estrategia para el fortalecimiento de la gestión de documentos electrónicos de archivo y la Red Distrital de Archivos de Bogotá.  ii)  Componente No. 2: % de avance de la estrategia para el fortalecimiento de los  Archivos Públicos del Distrito Capital. Componente. iii) Componente No. 3:% de avance de la estrategia para la recuperación, preservación, difusión y apropiación del patrimonio documental y la memoria histórica de Bogotá. Componente 4: % de avance del plan de acción de publicación e impresión oficial para la conformación del acervo documental distrital.</v>
          </cell>
          <cell r="AO25" t="str">
            <v>Esta estrategia permitirá a las entidades y organismos distritales avanzar en materia de gestión documental y preservación del patrimonio histórico - documental de Bogotá mediante el fortalecimiento de los procesos técnicos en todo el ciclo vital del documento hasta su publicación e impresión oficial para conformar el acervo documental distrital y de esta forma contribuir en la implementación del Gobierno Abierto de Bogotá y en el cumplimiento de la política de transparencia, integridad y no tolerancia a la corrupción posibilitando el acceso por parte de los ciudadanos, investigadores, académicos y comunidad en general al patrimonio documental del Distrito Capital.</v>
          </cell>
          <cell r="AP25">
            <v>2020</v>
          </cell>
          <cell r="AQ25">
            <v>2024</v>
          </cell>
          <cell r="AR25" t="str">
            <v>Creciente</v>
          </cell>
          <cell r="AS25" t="str">
            <v>Eficiencia</v>
          </cell>
          <cell r="AT25" t="str">
            <v>Porcentaje</v>
          </cell>
          <cell r="AU25" t="str">
            <v>Resultado</v>
          </cell>
          <cell r="AV25">
            <v>2020</v>
          </cell>
          <cell r="AW25">
            <v>0</v>
          </cell>
          <cell r="AX25" t="str">
            <v>N/D</v>
          </cell>
          <cell r="AY25">
            <v>0</v>
          </cell>
          <cell r="AZ25">
            <v>1</v>
          </cell>
          <cell r="BA25">
            <v>0</v>
          </cell>
          <cell r="BB25" t="str">
            <v>Para reportar la variable 1 se tiene en cuenta el siguiente proceso: Sumatoria (% avance en la implementación de los componentes * peso relativo de cada componente). Peso relativo: i) 13% - Componente 1: Documento electrónico de archivo y Red Distrital de archivos. ii) 20% - Componente 2: Archivos públicos del Distrito Capital. iii) 43% - Componente 3: Promoción memoria histórica y iv) 24% - Componente 4: Modernización de la Imprenta Distrital"</v>
          </cell>
          <cell r="BC25" t="str">
            <v>(Sumatoria porcentaje ejecutado en la implementación de la estrategia de apropiación del patrimonio documental y fortalecimiento de la gestión documental distrital. / porcentaje programado en la implementación de la estrategia de apropiación del patrimonio documental y fortalecimiento de la gestión documental distrital para la vigencia)  + porcentaje ejecutado vigencia anterior.</v>
          </cell>
          <cell r="BD25" t="str">
            <v>porcentaje ejecutado en la implementación de la estrategia de apropiación del patrimonio documental y fortalecimiento de la gestión documental distrital</v>
          </cell>
          <cell r="BE25" t="str">
            <v>porcentaje programado en la implementación de la estrategia de apropiación del patrimonio documental y fortalecimiento de la gestión documental distrital</v>
          </cell>
          <cell r="BF25" t="str">
            <v>Soportes reportados en el formato 1006 "Programación y seguimiento a metas e indicadores del plan de desarrollo" para la vigencia</v>
          </cell>
          <cell r="BG25">
            <v>3</v>
          </cell>
          <cell r="BH25">
            <v>45212</v>
          </cell>
          <cell r="BI25"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5" t="str">
            <v>Establecer variables 1 y/o 2 numéricas</v>
          </cell>
          <cell r="BK25">
            <v>100</v>
          </cell>
          <cell r="BL25">
            <v>12</v>
          </cell>
          <cell r="BM25">
            <v>32</v>
          </cell>
          <cell r="BN25">
            <v>52.76</v>
          </cell>
          <cell r="BO25">
            <v>80</v>
          </cell>
          <cell r="BP25">
            <v>100</v>
          </cell>
          <cell r="BW25">
            <v>12</v>
          </cell>
          <cell r="BX25">
            <v>32</v>
          </cell>
          <cell r="BY25">
            <v>54</v>
          </cell>
          <cell r="BZ25">
            <v>80</v>
          </cell>
          <cell r="CA25">
            <v>20.610000000000003</v>
          </cell>
          <cell r="CB25">
            <v>20.81</v>
          </cell>
          <cell r="CC25">
            <v>27.24</v>
          </cell>
          <cell r="CD25">
            <v>0</v>
          </cell>
          <cell r="CE25" t="str">
            <v>N/A</v>
          </cell>
          <cell r="CF25" t="str">
            <v>N/A</v>
          </cell>
          <cell r="CG25" t="str">
            <v>N/A</v>
          </cell>
          <cell r="CH25" t="str">
            <v>N/A</v>
          </cell>
          <cell r="CI25" t="str">
            <v>N/A</v>
          </cell>
          <cell r="CJ25">
            <v>11.39</v>
          </cell>
          <cell r="CK25">
            <v>31.95</v>
          </cell>
          <cell r="CL25">
            <v>52.76</v>
          </cell>
          <cell r="CM25">
            <v>73.930000000000007</v>
          </cell>
          <cell r="CN25" t="str">
            <v>Suma</v>
          </cell>
          <cell r="CO25">
            <v>0.1</v>
          </cell>
          <cell r="CP25">
            <v>0.4</v>
          </cell>
          <cell r="CQ25">
            <v>5.0999999999999996</v>
          </cell>
          <cell r="CR25">
            <v>1</v>
          </cell>
          <cell r="CS25">
            <v>0.5</v>
          </cell>
          <cell r="CT25">
            <v>6.3</v>
          </cell>
          <cell r="CU25">
            <v>0.5</v>
          </cell>
          <cell r="CV25">
            <v>1.1000000000000001</v>
          </cell>
          <cell r="CW25">
            <v>6.17</v>
          </cell>
          <cell r="CX25">
            <v>0.5</v>
          </cell>
          <cell r="CY25">
            <v>0.5</v>
          </cell>
          <cell r="CZ25">
            <v>5.07</v>
          </cell>
          <cell r="DA25">
            <v>80</v>
          </cell>
          <cell r="DB25">
            <v>73.929999999999993</v>
          </cell>
          <cell r="DC25">
            <v>21.169999999999998</v>
          </cell>
          <cell r="DD25">
            <v>21.169999999999998</v>
          </cell>
          <cell r="DE25">
            <v>0.1</v>
          </cell>
          <cell r="DF25">
            <v>0.4</v>
          </cell>
          <cell r="DG25">
            <v>5.0999999999999996</v>
          </cell>
          <cell r="DH25">
            <v>1</v>
          </cell>
          <cell r="DI25">
            <v>0.5</v>
          </cell>
          <cell r="DJ25">
            <v>6.3</v>
          </cell>
          <cell r="DK25">
            <v>0.5</v>
          </cell>
          <cell r="DL25">
            <v>1.1000000000000001</v>
          </cell>
          <cell r="DM25">
            <v>6.17</v>
          </cell>
          <cell r="DN25">
            <v>0.5</v>
          </cell>
          <cell r="DO25">
            <v>0.5</v>
          </cell>
          <cell r="DP25">
            <v>5.07</v>
          </cell>
          <cell r="DQ25">
            <v>27.24</v>
          </cell>
          <cell r="DR25">
            <v>0.1</v>
          </cell>
          <cell r="DS25">
            <v>0.4</v>
          </cell>
          <cell r="DT25">
            <v>5.0999999999999996</v>
          </cell>
          <cell r="DU25">
            <v>1</v>
          </cell>
          <cell r="DV25">
            <v>0.5</v>
          </cell>
          <cell r="DW25">
            <v>6.3</v>
          </cell>
          <cell r="DX25">
            <v>0.5</v>
          </cell>
          <cell r="DY25">
            <v>1.1000000000000001</v>
          </cell>
          <cell r="DZ25">
            <v>6.17</v>
          </cell>
          <cell r="EA25">
            <v>0</v>
          </cell>
          <cell r="EB25">
            <v>0</v>
          </cell>
          <cell r="EC25">
            <v>0</v>
          </cell>
          <cell r="ED25">
            <v>21.169999999999998</v>
          </cell>
          <cell r="EE25">
            <v>21.169999999999998</v>
          </cell>
          <cell r="EF25" t="str">
            <v>Informe de avance meta sectorial 504
(Ficha de indicadores de cada componente de la meta sectorial)</v>
          </cell>
          <cell r="EG25" t="str">
            <v>Informe de avance meta sectorial 504
(Ficha de indicadores de cada componente de la meta sectorial)</v>
          </cell>
          <cell r="EH25" t="str">
            <v>Informe de avance meta sectorial 504
(Ficha de indicadores de cada componente de la meta sectorial)</v>
          </cell>
          <cell r="EI25" t="str">
            <v>Informe de avance meta sectorial 504
(Ficha de indicadores de cada componente de la meta sectorial)</v>
          </cell>
          <cell r="EJ25" t="str">
            <v>Informe de avance meta sectorial 504
(Ficha de indicadores de cada componente de la meta sectorial)</v>
          </cell>
          <cell r="EK25" t="str">
            <v>Informe de avance meta sectorial 504
(Ficha de indicadores de cada componente de la meta sectorial)</v>
          </cell>
          <cell r="EL25" t="str">
            <v>Informe de avance meta sectorial 504
(Ficha de indicadores de cada componente de la meta sectorial)</v>
          </cell>
          <cell r="EM25" t="str">
            <v>Informe de avance meta sectorial 504
(Ficha de indicadores de cada componente de la meta sectorial)</v>
          </cell>
          <cell r="EN25" t="str">
            <v>Informe de avance meta sectorial 504
(Ficha de indicadores de cada componente de la meta sectorial)</v>
          </cell>
          <cell r="EO25" t="str">
            <v>Informe de avance meta sectorial 504
(Ficha de indicadores de cada componente de la meta sectorial)</v>
          </cell>
          <cell r="EP25" t="str">
            <v>Informe de avance meta sectorial 504
(Ficha de indicadores de cada componente de la meta sectorial)</v>
          </cell>
          <cell r="EQ25" t="str">
            <v>Informe Final de meta sectorial 504
(Ficha de indicadores de cada componente de la meta sectorial)</v>
          </cell>
          <cell r="ER25" t="str">
            <v>Informe de avance meta sectorial 504
(Ficha de indicadores de cada componente de la meta sectorial)</v>
          </cell>
          <cell r="ES25" t="str">
            <v>Informe de avance meta sectorial 504
(Ficha de indicadores de cada componente de la meta sectorial)</v>
          </cell>
          <cell r="ET25" t="str">
            <v>Informe de avance meta sectorial 504
(Ficha de indicadores de cada componente de la meta sectorial)</v>
          </cell>
          <cell r="EU25" t="str">
            <v>Informe de avance meta sectorial 504
(Ficha de indicadores de cada componente de la meta sectorial)</v>
          </cell>
          <cell r="EV25" t="str">
            <v>Informe de avance meta sectorial 504
(Ficha de indicadores de cada componente de la meta sectorial)</v>
          </cell>
          <cell r="EW25" t="str">
            <v>Informe de avance meta sectorial 504
(Ficha de indicadores de cada componente de la meta sectorial)</v>
          </cell>
          <cell r="EX25" t="str">
            <v>Informe de avance meta sectorial 504
(Ficha de indicadores de cada componente de la meta sectorial)</v>
          </cell>
          <cell r="EY25" t="str">
            <v>Informe de avance meta sectorial 504
(Ficha de indicadores de cada componente de la meta sectorial)</v>
          </cell>
          <cell r="EZ25" t="str">
            <v>Informe de avance meta sectorial 504
(Ficha de indicadores de cada componente de la meta sectorial)</v>
          </cell>
          <cell r="FA25">
            <v>0</v>
          </cell>
          <cell r="FB25">
            <v>0</v>
          </cell>
          <cell r="FC25">
            <v>0</v>
          </cell>
          <cell r="FD25" t="str">
            <v>N/A</v>
          </cell>
          <cell r="FE25" t="str">
            <v>N/A</v>
          </cell>
          <cell r="FF25" t="str">
            <v>N/A</v>
          </cell>
          <cell r="FG25" t="str">
            <v>N/A</v>
          </cell>
          <cell r="FH25" t="str">
            <v>N/A</v>
          </cell>
          <cell r="FI25" t="str">
            <v>N/A</v>
          </cell>
          <cell r="FJ25" t="str">
            <v>N/A</v>
          </cell>
          <cell r="FK25" t="str">
            <v>N/A</v>
          </cell>
          <cell r="FL25" t="str">
            <v>N/A</v>
          </cell>
          <cell r="FM25" t="str">
            <v>N/A</v>
          </cell>
          <cell r="FN25" t="str">
            <v>N/A</v>
          </cell>
          <cell r="FO25" t="str">
            <v>N/A</v>
          </cell>
          <cell r="FP25" t="str">
            <v>N/A</v>
          </cell>
          <cell r="FQ25" t="str">
            <v>N/A</v>
          </cell>
          <cell r="FR25" t="str">
            <v>N/A</v>
          </cell>
          <cell r="FS25" t="str">
            <v>N/A</v>
          </cell>
          <cell r="FT25" t="str">
            <v>N/A</v>
          </cell>
          <cell r="FU25" t="str">
            <v>N/A</v>
          </cell>
          <cell r="FV25" t="str">
            <v>N/A</v>
          </cell>
          <cell r="FW25" t="str">
            <v>N/A</v>
          </cell>
          <cell r="FX25" t="str">
            <v>N/A</v>
          </cell>
          <cell r="FY25" t="str">
            <v>N/A</v>
          </cell>
          <cell r="FZ25" t="str">
            <v>N/A</v>
          </cell>
          <cell r="GA25" t="str">
            <v>N/A</v>
          </cell>
          <cell r="GB25" t="str">
            <v>N/A</v>
          </cell>
          <cell r="GC25" t="str">
            <v>N/A</v>
          </cell>
          <cell r="GD25" t="str">
            <v>N/A</v>
          </cell>
          <cell r="GE25" t="str">
            <v>N/A</v>
          </cell>
          <cell r="GF25" t="str">
            <v>N/A</v>
          </cell>
          <cell r="GG25" t="str">
            <v>N/A</v>
          </cell>
          <cell r="GH25" t="str">
            <v>N/A</v>
          </cell>
          <cell r="GI25" t="str">
            <v>N/A</v>
          </cell>
          <cell r="GJ25" t="str">
            <v>N/A</v>
          </cell>
          <cell r="GK25" t="str">
            <v>N/A</v>
          </cell>
          <cell r="GL25" t="str">
            <v>N/A</v>
          </cell>
          <cell r="GM25" t="str">
            <v>N/A</v>
          </cell>
          <cell r="GN25" t="str">
            <v>N/A</v>
          </cell>
          <cell r="GO25" t="str">
            <v>N/A</v>
          </cell>
          <cell r="GP25" t="str">
            <v>N/A</v>
          </cell>
          <cell r="GQ25" t="str">
            <v>N/A</v>
          </cell>
          <cell r="GR25" t="str">
            <v>N/A</v>
          </cell>
          <cell r="GS25" t="str">
            <v>N/A</v>
          </cell>
          <cell r="GT25" t="str">
            <v>N/A</v>
          </cell>
          <cell r="GU25" t="str">
            <v>N/A</v>
          </cell>
          <cell r="GV25" t="str">
            <v>N/A</v>
          </cell>
          <cell r="GW25" t="str">
            <v>N/A</v>
          </cell>
          <cell r="GX25" t="str">
            <v>N/A</v>
          </cell>
          <cell r="GY25" t="str">
            <v>N/A</v>
          </cell>
          <cell r="GZ25" t="str">
            <v>N/A</v>
          </cell>
          <cell r="HA25" t="str">
            <v>N/A</v>
          </cell>
          <cell r="HB25" t="str">
            <v>N/A</v>
          </cell>
          <cell r="HC25" t="str">
            <v>N/A</v>
          </cell>
          <cell r="HD25" t="str">
            <v>N/A</v>
          </cell>
          <cell r="HE25" t="str">
            <v>N/A</v>
          </cell>
          <cell r="HF25" t="str">
            <v>N/A</v>
          </cell>
          <cell r="HG25" t="str">
            <v>N/A</v>
          </cell>
          <cell r="HH25" t="str">
            <v>N/A</v>
          </cell>
          <cell r="HI25" t="str">
            <v>N/A</v>
          </cell>
          <cell r="HJ25" t="str">
            <v>N/A</v>
          </cell>
          <cell r="HK25" t="str">
            <v>N/A</v>
          </cell>
          <cell r="HL25" t="str">
            <v>N/A</v>
          </cell>
          <cell r="HM25" t="str">
            <v>N/A</v>
          </cell>
          <cell r="HN25" t="str">
            <v>N/A</v>
          </cell>
          <cell r="HO25" t="str">
            <v>N/A</v>
          </cell>
          <cell r="HP25" t="str">
            <v>N/A</v>
          </cell>
          <cell r="HQ25" t="str">
            <v>N/A</v>
          </cell>
          <cell r="HR25" t="str">
            <v>N/A</v>
          </cell>
          <cell r="HS25" t="str">
            <v>N/A</v>
          </cell>
          <cell r="HT25" t="str">
            <v>N/A</v>
          </cell>
          <cell r="HU25" t="str">
            <v>N/A</v>
          </cell>
          <cell r="HV25" t="str">
            <v>N/A</v>
          </cell>
          <cell r="HW25" t="str">
            <v>N/A</v>
          </cell>
          <cell r="HX25" t="str">
            <v>N/A</v>
          </cell>
          <cell r="HY25" t="str">
            <v>N/A</v>
          </cell>
          <cell r="HZ25" t="str">
            <v>N/A</v>
          </cell>
          <cell r="IA25" t="str">
            <v>N/A</v>
          </cell>
          <cell r="IB25" t="str">
            <v>N/A</v>
          </cell>
          <cell r="IC25" t="str">
            <v>N/A</v>
          </cell>
          <cell r="ID25" t="str">
            <v xml:space="preserve">Retrasos y soluciones: 
Para el periodo de reporte el indicador sectorial no presentó retrasos en su ejecución.
Avances y logros: 	
En lo corrido de la vigencia 2023, la Secretaría General avanzó en las siguientes acciones para dar cumplimiento al indicador sectorial asociado a la estrategia para la gestión documental distrital y el uso y apropiación de la memoria histórica.
En lo corrido de la vigencia 2023, la Secretaría General avanzó en las siguientes acciones para dar cumplimiento al indicador sectorial asociado a la estrategia para la gestión documental distrital y el uso y apropiación de la memoria histórica.
Componente 1: Gestión de documentos electrónicos
1.1 Bogotá Historia Común 2.0
Se avanzó en el diseño y revisión de Mockups para la plataforma y catálogo, contenido en la fase 2 del proyecto
Se adelantaron avances en desarrollo y parametrización de la plataforma, el catálogo y el micrositio
Se obtuvieron avances en el Acceso y creación de usuarios plataforma BHC 2.0 contenidos en la fase 4 donde se hicieron pruebas funcionales y ajustes de desarrollos correspondientes a las Historias de Usuarios 1 y 6 
Se iniciaron trabajos de despliegue y producción de la fase 5 de la solución tecnológica que tiene la plataforma colaborativa, el catálogo y lanzamiento del micrositio web
1.2 Catálogo De Archivos Públicos Abiertos
Se avanzó en la elaboración, revisión y ajuste de diagramas de arquitectura contenidas en la fase 1 del proyecto
Se avanzó en el desarrollo de Historia de usuario contenidas en la fase 1 del proyecto
Se avanzó en el desarrollo y entrega de bocetos contenidas en la fase 1 del proyecto
Se avanzó en el diseño, revisión, ajuste y aprobación de mockup interfases FRONT y BACK contenidas en la fase 2 del proyecto
Avance en la elaboración, diseño y aprobación del modelo entidad relación de las bases de datos contenidas en la fase 2 del proyecto
1.3 Modelo Asistencia Técnica
En un trabajo conjunto entre con el equipo de Asistencia Técnica se articuló la metodología de Historias de Usuario y Diagrama de Flujo para el banco de conceptos técnicos
1.4 Registro Distrital De Publicaciones Técnicas
Se avanzó en el detalle de historias de usuario, detalle y aprobación de bocetos Dspace, y elaboración de la arquitectura de la aplicación Dspace
1.5 Micrositio Web
Se avanzó en la elaboración y aprobación del documento de análisis de referentes contenido en la fase 1 del proyecto
Se avanzó en el desarrollo, elaboración, presentación, ajustes, aprobación y entrega a OTIC del mapa de navegación contenido en la fase 1 del proyecto
Se avanzó en el diseño, elaboración, revisión, presentación, ajustes, aprobación y entrega a OTIC de bocetos, historia de usuarios, mockup que conforman los requerimientos micrositio web contenido en la fase 2 del proyecto
Componente 2: Archivos públicos abiertos
2.1 Modelo Integral de Gestión Documental y Archivos para el Distrito Capital MIGDA
Documento Marco de referencia con ajustes y diagramación, conforme a lo solicitado por parte Subsecretaría de Fortalecimiento Institucional
Documento de lineamientos operativos del Modelo Integral de Gestión Documental y Archivos – MIGDA avanzado con ajustes de los componentes y subcomponentes 
Se avanzó en la construcción de documentos como: matriz de referentes de Modelos de Madurez, comparativo del formulario actual de seguimiento con los componentes y subcomponentes del Modelo Integral de Gestión Documental y Archivos – MM_MIGDA 
Se proyectó el diseñó de una herramienta de evaluación, tomando como referencia los componentes del MIGDA. Con este diseño se avanzó en la construcción del instrumento de evaluación en los componentes: documental y estratégico, tanto en la metodología del instrumento y en la guía de uso del modelo
Se avanzó en la elaboración del documento “Diagnóstico Integral de Gestión Documental y Administración de Archivos - Descripción de Lineamientos Operativos” 
Se avanzó en la elaboración el documento de caracterización del proceso transversal de Gestión Documental armonizado con el Modelo Integral de Gestión Documental y Archivos – MIGDA
2. 2 Instrumentos Técnicos Archivísticos
Se avanzó con una versión inicial de la Guía de inventarios documentales, la cual se encuentra en ajustes que incluyen el desarrollo de conceptos de aseguramiento documental y la armonización de los metadatos con el Inventario Documental
Se avanzó en la revisión y ajustes de los elementos en la estructura del esquema y del documento guía de metadatos
Se avanzó en la elaboración del documento ajustado de la Guía de Firmas en Medio Electrónico (Digitales y Electrónicas) en versión actualizada y se remitió a la Subsecretaría de Fortalecimiento para su revisión
Se avanzó en la elaboración del documento ajustado a versión actualizada de la Guía para la elaboración de política de gestión documental y se remitió a la Subsecretaría de Fortalecimiento para su revisión. 
Se realizaron 3 sesiones del taller de Clasificación Documental con la Dirección Distrital de Archivo de Bogotá y los equipos de la Subdirección del Sistema Distrital de Archivos como insumo para la elaboración de la Guía práctica para entidades distritales sobre la clasificación documental
2.3 Seguimiento al Cumplimiento de la normativa archivística. 
Se llevó a cabo el seguimiento estratégico a 44 entidades, donde se hizo revisión de la completitud del formulario diligenciado, verificación y análisis de las evidencias aportadas y que dan sustento a la información suministrada. Como resultado de todo este análisis, se elaboraron los respectivos informes de seguimiento estratégico y fueron remitidos a las entidades en mención.
2.4 Modelo de Asistencia Técnica Focalizada
Tres líneas técnicas finalizadas y publicadas en el micrositio Web del Archivo de Bogotá. 
SERVICIOS POSTALES, CORREO ELECTRÓNICO CERTIFICADO, ENVÍO DE CORRESPONDENCIA Y ADMINISTRACIÓN DE CENTROS DE CORRESPONDENCIA 
SERVICIOS DE DEPÓSITO, CUSTODIA Y ADMINISTRACIÓN INTEGRAL DE FONDOS DOCUMENTALES 
DEFINICION DE SERVICIOS DE PROYECTOS DE DIGITALIZACION DE DOCUMENTOS DE ARCHIVO
De igual forma se publicaron las listas de referencia y verificación que hacen parte de la línea (2) SERVICIOS DE DEPÓSITO, CUSTODIA Y ADMINISTRACIÓN INTEGRAL DE FONDOS DOCUMENTALES
Aprobación de la Ficha técnica y encuesta de satisfacción del servicio de asistencia técnica aprobadas y elaboración de una propuesta de actualización del procedimiento elaborado la cual se está revisando con la Oficina Asesora de Planeación
Elaboración de una matriz de descripción del banco de conceptos técnicos donde se realizó el registro de 86 conceptos y se Clasificaron de acuerdo con los componentes y subcomponentes del MIGDA, además de la armonización de los datos
Avance en la elaboración del documento “Línea técnica para la formulación de proyectos integrales en gestión documental y archivos"
Documento Estratégico del Modelo de Asistencia Técnica Focalizada ajustado y enviado a la Subsecretaria de Fortalecimiento Institucional.
2.5 Informe de Asistencia Técnica
128 acciones de asistencia técnica ejecutadas (SGPDD: 33 SSDA: 95), clasificadas por modalidad así: 
- Mesas de asistencia técnica por oferta: 11
- Mesas de asistencia técnica por demanda: 40
- Conceptos técnicos en gestión documental: 36
- Conceptos técnicos de procesos de contratación: 34
- Jornadas de socialización: 6
- Visitas de asistencia técnica: 1
La asistencia técnica se brindó a 37 entidades públicas de 15 sectores de la administración distrital, 4 entidades externas y 3 órganos de control distrital y el Concejo de Bogotá,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2.6 Reporte de Conceptos Técnicos de TRD y TVD emitidos
Se emitieron 29 conceptos de TRD y TVD enviadas por las entidades distritales
Componente 3: Memoria Histórica de Bogotá
 3.1 Informe del procesamiento técnico de las unidades documentales y material bibliográfico que conforman los fondos y colecciones que custodia el Archivo de Bogotá.
TRANSFERENCIAS SECUNDARIAS
Se realizó recepción, cotejo de la documentación y oficialización de transferencia secundaria a la Secretaria General de la Alcaldía Mayor de Bogotá mediante Acta de transferencia el día 13 de julio de 2023
DESCRIPCIÓN Y CONSERVACIÓN
En el mes de abril se modificó la meta para la presente vigencia, pasando de 22.000 a 24.000 unidades descritas. Se realizó el cargue de 17.800 descripciones puestas al servicio alcanzando un avance acumulado del 74.17% de las 24.000 programadas para la presente vigencia. 
Se reportan 144 actividades de implementación del Sistema Integrado de Conservación
CATALOGACIÓN
Se trabajó en el análisis y procesamiento de la información del material bibliográfico logrando la catalogación de 1.335 libros; control de calidad de 181 unidades; rotulación de libros 1.076 unidades, instalación de cintas magnéticas 1.368 unidades
Estrategia Línea 2. Consulta del patrimonio documental de Bogotá
SALA CONSULTA
Con corte al mes de septiembre se atendieron 1.400 usuarios en la sala de consulta del Archivo de Bogotá, (787 hombres y 613 mujeres. No responden 0). Se generaron 1.953 consultas
Así mismo, en cuanto a las solicitudes que ingresaron por SIGA, Bogotá te escucha y el micrositio web del Archivo, se atendieron 504 usuarios (241 hombres, 254 mujeres, No responden 9). Se generaron 660 Consultas
En total se atendieron a 1.904 usuarios (1.028 hombres y 867 mujeres. No responden 9) y se generaron 2.613 consultas
BUSCADOR EL COFRE
Se registraron 7.909 visitas (Computador 4.566. Celular 3.343) las cuales generaron 63.066 consultas (Computador 37.759. Celular 25.307)
 3. 2 Bogotá Historia Común 2.0
1. Caja de herramientas: este componente desarrolla la metodología de Bogotá Historia Común 2.0. Refiere el conjunto de documentos y recursos elaborados para la implementación del proyecto por parte de comunidades, líderes locales y gestores distritales para la autogestión de contenidos, generar, organizar y compartir las memorias locales en medio digital de tal manera que éstas puedan ser vinculadas a la colección digital de Memorias Locales del Archivo de Bogotá.
2. Curso virtual: es un componente pedagógico que en alianza con la Escuela de participación del IDPAC, aporta una metodología, conceptos clave y procesos útiles para la identificación, construcción y autogestión de memorias locales de origen ciudadano, entregando capacidades a las comunidades para que recopilen y construyan su memoria colectiva a escala local, para que la describan, organicen y dispongan digitalmente con el fin de ponerla en uso y circulación.
3. Espacio virtual colaborativo: componente tecnológico compuesto por varios servicios virtuales, como el almacenamiento de los contenidos de memoria que conformarán la colección digital, el micrositio web de la iniciativa, el catálogo de la colección y demás servicios asociados.
3. 3 Plan de Archivos de Derechos Humanos Bogotá
1. Esquema de Criterios de Identificación de Archivos de Derechos Humanos – ECIADH.
2. Piloto con la Subdirección de Gestión Documental de la Secretaría General de la Alcaldía Mayor de Bogotá para la aplicación del Protocolo de Gestión Documental de los Archivos de Derechos Humanos.
3. Informes de respuesta a las entidades distritales y sistematización inicial de los resultados obtenidos del Anexo 6 de Archivos de Derechos Humanos del Formulario de recolección de información para el seguimiento estratégico al cumplimiento de la normativa archivística en las entidades del distrito capital. 
4. Esquema y ruta de trabajo para la identificación de archivos de Derechos Humanos, a través del levantamiento del Registro Especial de Archivos de Derechos Humanos y Memoria Histórica – READH - entre la Dirección Distrital de Archivo de Bogotá – DDAB – de la Secretaría General de la Alcaldía Mayor de Bogotá D.C., y la Dirección de Archivos de los Derechos Humanos del Centro Nacional de Memoria Histórica – CNMH -.
5.“El Cofre Viajero: propuesta pedagógica para el uso social de los archivos. N°1 La Constitución Política de 1991: un legado para la construcción de paz en Colombia” diagramado, impreso y listo para ser entregado a las Instituciones Educativas Distritales mediante la articulación en redes de la Secretaría de Educación del Distrito y la Secretaría General de la Alcaldía Mayor de Bogotá. 
3.4 Informe de acciones de divulgación de las actividades de la Dirección Distrital de Archivo de Bogotá.
Se publicaron 18 notas en el micrositio web Archivo de Bogotá donde se registró el ingreso de 225.450 usuarios que generaron 680.077 vistas
Se publicaron 264 contenidos en las redes sociales de lo cual se registran los siguientes datos:
Se publicaron En Facebook se publicaron 90 contenidos, se cuenta con 29.426 seguidores, se generaron 20.691 interacciones con un alcance de 157.817 personas
Se publicaron en X antes Twitter se publicaron 98 contenidos, se cuenta con 20.600 seguidores y las interacciones fueron de 8.680 con un alcance de 149.000 personas
Nota: X antes Twitter no deja ver las iteraciones a partir del mes de septiembre, el dato consignado es con corte al mes de agosto
Se publicaron en Instagram se publicaron 76 contenidos, se cuenta con 27.600 seguidores, 7.583 interacciones, con un alcance de 122.738 personas
Se realizó la exposición física “Bogotá revelada 1922 – 1949” con la participación de 338 personas
Exposición Bogotá 134 años en movimiento que viene circulando en diferentes lugares:
Portales y estaciones de TransMilenio: Museo Nacional, Ricaurte, San Mateo, 20 de Julio, San Diego, Portal Américas y Portal Usme universidades, 
Instalaciones de la Secretaría General, Palacio Liévano, Archivo de Bogotá, estuvo en la feria internacional del libro de Bogotá.
Centros comerciales: centro comercial Caobos 
Bibliotecas Públicas: Biblioteca Arborizadora Alta, Biblioteca Virgilio Barco, Biblioteca Pública Francisco José de Caldas en Suba, Biblioteca Pública Carlos E Restrepo en la localidad de Antonio Nariño, Biblioteca Pública Julio Mario Santo Domingo y Biblioteca pública El Tintal Manuel Zapata Olivella. 
Esta exposición ha contado con la participación directa e indirecta de las personas que acuden a estos espacios públicos
Se realizaron 3 exposiciones virtuales en el micrositio web Archivo de Bogotá: 1. La Constitución política de 1991, 2. Archivos a Fondo y 3. La alegría de leer con la participación de 1.157 personas 
Se realizaron 2 conversatorios con transmisión virtual a propósito del lanzamiento de dos publicaciones del Archivo de Bogotá, con la participación de 962 personas. 
Respecto a Proyectos Estratégicos se encuentra en edición el video institucional del Proyecto Bogotá Historia Común 2.0, se avanzó en el brochure y mockup del MIGDA así como en su documento general, se realizó la cápsula de invitación a participar en el proyecto Bogotá Historia Común 2.0 y se avanzó en el guion del video del Cofre Viajero.
Se realizaron 35 Visitas Guiadas del Archivo de Bogotá con la participación de 660 personas asistentes. Hombres: 241. Mujeres 419
Componente 4:  Modernización de la Imprenta Distrital:
En el cuarto componente asociado de la Imprenta Distrital se avanzó así:
Se publicaron 2.041 actos o documentos administrativos mediante 205 ejemplares del Registro Distrital atendiendo a 57 entidades distritales en el servicio de publicación del Registro Distrital correspondientes a: 20 Fondos de Desarrollo Local, 10 Institutos, 14 Secretarías, 2 Sociedades, 2 Órganos de Control, 3 Unidades Administrativas Especiales y 6 entidades de diversos sectores.
346 solicitudes de los servicios de impresión y elaboración de trabajos de artes gráficas se convirtieron en órdenes de producción asociadas a impresión de Registro Distrital e impresión de piezas gráficas solicitadas por 193 entidades distritales: 172 Colegios, 8 Secretarías, 6 Institutos, 2 Fondos de Desarrollo Local, 1 Sociedad, 1 Empresa Social del Estado, 1 Órgano de Control, 2 Unidades Administrativas Especiales.
de producción, asociadas a impresión de Registro Distrital e impresión de piezas gráficas solicitadas por 181 entidades: 162 Colegios, 7 Secretarías, 6 Institutos, 1 Fondo de Desarrollo Local, 1 Sociedad, 1 Empresa Social del Estado, 1 Órgano de Control, 2 Unidades Administrativas Especiales.
Beneficios
La modernización del archivo aporta en la aceleración de sus procesos, mediante mejoras en el procesamiento técnico de imágenes, brindando información de interés general de manera organizada y de calidad, adicional a esto optimiza sus procesos
de producción.
La optimización del Sistema de Información del Registro Distrital -SIRD y su funcionalidad ininterrumpida y totalmente virtual, permite que las entidades distritales puedan garantizar la legalidad, publicidad y transparencia de sus decisiones.
</v>
          </cell>
          <cell r="IE25" t="str">
            <v/>
          </cell>
          <cell r="IF25" t="str">
            <v/>
          </cell>
          <cell r="IG25" t="str">
            <v xml:space="preserve">Componente cuatro de avance del plan de acción de publicación e impresión oficial para la conformación del acervo documental distrital, durante el mes de enero se avanzó en: 
En el mes de enero se generaron 25 órdenes de producción, de impresos de artes gráficas y se produjeron 355 millares de tiros de impresión. Dentro de las tipologías de piezas gráficas solicitadas en el periodo se encuentran se encuentran afiches, agendas, cartillas, diplomas, formatos, libretas, periódicos, programadores, revista y volantes. Una entidad puede solicitar más de una orden de producción en el mes de reporte.
En el mes de enero, se logró entregar el 100% de ordenes oportunamente, que corresponden a 17 órdenes de producción generadas en meses anteriores y que tenían pacto de entrega en el periodo de reporte. 
Para este periodo, la Subdirección de Imprenta Distrital publicó 22 ejemplares del Registro Distrital numerados de 7616 al 7637, dichos ejemplares corresponden a la totalidad de 208 documentos distribuidos de la siguiente forma: 22 Acuerdos, 12 Decretos, 152 Resoluciones, 1 Acuerdo Local, 14 Decretos Locales, 2 Resoluciones Locales, 1 Concepto, 1 Edicto y 3 documentos CONPES.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enero se subieron 30 ejemplares correspondientes a los consecutivos 6103 hasta el 6074 y que comprenden los periodos del 23 de junio de 2017 al 10 de mayo de 2017.
En el mes de enero se atendieron para el servicio de publicación de documentos o actos administrativos en el Registro Distrital, 31 entidades correspondientes a: 9 Fondos de Desarrollo Local, 5 Institutos, 9 Secretarías y 8 entidades de diversos sectores. En relación con el servicio de elaboración de productos de artes gráficas atendió a 21 entidades distritales, distribuidas según clase de entidad, así: 16 colegios, 2 secretarias, 1 institutos, 1 Sociedad y 1 Empresa Social del Estado. En total la Imprenta Distrital, en el marco de su estrategia de posicionamiento, atendió 50 entidades distritales.
</v>
          </cell>
          <cell r="IH25" t="str">
            <v xml:space="preserve">Componente cuatro de avance del plan de acción de publicación e impresión oficial para la conformación del acervo documental distrital, durante el mes de febrero se avanzó en: 
En el mes de febrero se generaron 42 órdenes de producción, de impresos de artes gráficas y se produjeron 608 millares de tiros de impresión. Dentro de las tipologías de piezas gráficas solicitadas en el periodo se encuentran se encuentran adhesivos, afiches, agendas, cartillas, formatos, libretas, libros, mapas, tarjetas y volantes. Una entidad puede solicitar más de una orden de producción en el mes de reporte.
En febrero, se logró entregar el 100% de ordenes oportunamente, que corresponden a 28 órdenes de producción generadas en meses anteriores y que tenían pacto de entrega en el periodo de reporte. 
Para este periodo, la Subdirección de Imprenta Distrital publicó 22 ejemplares del Registro Distrital numerados de 7638 al 7659, dichos ejemplares corresponden a la totalidad de 165 documentos distribuidos de la siguiente forma: 17 Acuerdos, 18 Decretos, 122 Resoluciones, 1 Acuerdo Local, 5 Decretos Locales, 1 Resolución Local y 1 Circular.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febrero se subieron 20 ejemplares correspondientes a los consecutivos 6054 hasta el 6073 y que comprenden los periodos del 07 de abril de 2017 al 9 de mayo de 2017.
En el mes de febrero se atendieron para el servicio de publicación de documentos o actos administrativos en el Registro Distrital, 26 entidades correspondientes a: 7 Fondos de Desarrollo Local, 5 Institutos, 8 Secretarías y 6 entidades de diversos sectores. 
En relación con el servicio de elaboración de productos de artes gráficas atendió a 32 entidades distritales, distribuidas según clase de entidad, así: 26 colegios, 2 secretarias, 2 institutos, 1 Fondo de Desarrollo Local y 1 Empresa Social del Estado.
</v>
          </cell>
          <cell r="II25" t="str">
            <v>En el marco de la gestión de la estrategia de estrategia para la gestión documental distrital y el uso y apropiación de la memoria histórica durante al mes de marzo de gestionaron las siguientes acciones:
Componente 1: Gestión de documentos electrónicos
1.1 “Documento implementación de la estrategia para el fortalecimiento de la gestión de documentos electrónicos de archivo y la Red Distrital de Archivos de Bogotá”
Al tèrmino del primer trimestre de 2023 se está trabajando desde el equipo de tecnología en la estructuración y desarrollo de 7 proyectos cobijados bajo la sobrilla de la Red Distrital de Archivos los cuales han sido priorizados desde la dirección del archivo
1-	Red distrital de archivos
1.1	Catálogo de Archivos Públicos Abiertos
1.2	Formulario de seguimiento estratégico
1.3	Modelo Asistencia técnica
1.4	Línea de procesos técnicos
1.5	Registro Distrital de Publicaciones Técnicas RedPT
1.6	Bogotá Historia Común 2.0
1.7	Plan Archivo de Derechos Humanos Bogotá
Componente 2: Archivos públicos abiertos
2.1 “Documento de implementación de la estrategia para el fortalecimiento de los Archivos Públicos del Distrito Capital”
2.1.1 Modelo Integral de Gestión Documental y Archivos para el Distrito Capital MIGDA
Se realizaron ajustes en los lineamientos operativos del Subcomponente de Gestión y Tramite del Componente Documental del MIGDA 
Se articuló el documento MIGDA con el Modelo Integral de Planeación y Gestión – MIPG
2.1.2  Instrumentos Técnicos
Se ajustaron los instrumentos técnicos Guía de Política de Gestión Documental, Guía de Firmas Electrónicas, Guía de Esquema de Metadatos de Bogotá de Documentos de Archivo EMBDA 2.0 y Modelo de Maduración MIGDA
2.2  Seguimiento al Cumplimiento de la normativa archivística. 
Se dio inicio al proceso de seguimiento estratégico con el envío del formulario de recolección de información a 58 entidades, igualmente se les dio acceso a las carpetas OneDrive para el cargue de evidencias y soportes. Se les hace acompañamiento a las entidades para el reporte de información a través de los distintos canales virtuales
Se actualizó la guía de seguimiento y se modificó la ficha del indicador para que esté acorde con los resultados
2.3 Modelo de Asistencia Técnica Focalizada
Se ajustaron 3 líneas técnicas las cuales están listas para liberar: Servicios postales, correo electrónico certificado, envío de correspondencia y administración de centros de correspondencia; Servicios de depósito, custodia y administración integral de fondos documentales; Definición de servicios de proyectos de digitalización de documentos de archivo
2.4 Informe de Asistencia Técnica
Se ejecutaron cincuenta y un (51) acciones de asistencia técnica (SGPDD: 11, SSDA: 40), clasificadas por modalidad así: 
-	Mesas de asistencia técnica por oferta: 4
-	Mesas de asistencia técnica por demanda: 16
-	Conceptos técnicos en gestión documental: 12
-	Conceptos técnicos de procesos de contratación: 19
La asistencia técnica se brindó a 23 entidades públicas de 13 sectores de la administración distrital, y a dos órganos de control distrital en los siguientes temas: Expedientes híbridos, Sistema de Gestión de Documentos Electrónicos de Archivo - SGDEA, transferencias documentales electrónicas, plan de mejoramiento archivístico, depósito, custodia y administración integral de archivos, Sistema Integrado de Conservación - SIC, digitalización, Tabla de Retención Documental TRD, Tabla de Valoración Documental – TVD y proyectos de fortalecimiento de la gestión documental. 
2.5 Reporte de Conceptos Técnicos de TRD y TVD emitidos​
Se emitieron los siguientes conceptos de TRD y TVD:
1. Tabla de Retención Documental de la EMPRESA DE RENOVACIÓN Y DESARROLLO URBANO DE BOGOTÁ, D.C. Actualización 2. Versión 1.
2. Tabla de Retención Documental de la SECRETARÍA DISTRITAL DE AMBIENTE. Actualización 1. 5a versión
3. Tabla de Retención Documental - actualización 1 de la Subred Integrada de Servicios de Salud Norte E.S.E.
4. Tabla de Retención Documental - actualización 1 de la Secretaría Distritadl del Hábitat
5. Tabla de Valoración Documental - Fondo Documental Acumulado Hospital Juan XXIII - Establecimiento Público, presentada por la Subred Integrada de Servicios de Salud Norte E.S.E.
6. Tabla de Valoración Documental - Fondo Documental Acumulado Hospital Juan XXIII - E.S.E., presentada por la Subred Integrada de Servicios de Salud Norte E.S.E.
7. Tabla de Retención Documental de la Cámara de Comercio. 2a versión
8. Tabla de Retención Documental -Actualización 1 del Instituto Distrital de Patrimonio Cultural - IDPC. 2a versión.
9. Tabla de Retención Documental Actualización 2 de la Secretría Distrital de Movilidad. 6a versión.
10. Tabla de Valoración Documental de la Unidad Administrativa Especial de Servicios Públicos - UAESP (Fondo Documental Acumulado Unidad Administrativa Especial de Servicios Públicos - UAESP) 2a versión.
11. Tabla de Valoración Documental de la Unidad Administrativa Especial de Servicios Públicos - UAESP (Fondo Documental Acumulado de la EmpresaDistrital de Servicios Públicos - EDIS) 2a versión.
12. Tabla de Valoración Documental de la Unidad Administrativa Especial de Servicios Públicos - UAESP (Fondo Documental Acumulado de la EmpresaDistrital de Servicios Públicos - EDIS En Liquidación) 2a versión.
13. Tabla de Valoración Documental de la Unidad Administrativa Especial de Servicios Públicos - UAESP (Fondo Documental Acumulado de la Unidad Ejecutiva de Servicios Públicos) 2a versión.
14. Tabla de Valoración Documental del Instituto Distrital de Recreación y Deportes - IDRD. 1a versión.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Se atendió la totalidad de solicitudes de trasferencias secundarias realizadas por entidades distritales. Se realizaron las acciones de recuperación, descripción, catalogación y preservación del patrimonio documental para poner al servicio de la ciudadanía las unidades documentales programadas en el correspondiente trimestre. Se adelantaron las acciones de catalogación, control de calidad, rotulación, marcado y colocado de cintas, validación de registros catalográficos, conforme al plan de catalogación establecido. Se atendió la totalidad de los usuarios que solicitaron servicios en la sala de consulta al igual que la totalidad de las solicitudes de información y consulta realizadas por la ciudadanía a través de canales virtuales  (SIGA, BOGOTÁ TE ESCUCHA, Formulario web). Se garantizó el ingreso de los ciudadanos al buscador el cofre para que puedan realizar consulta de los diferentes documentos digitalizados y puestos al servicio de la ciudadanía
 Se realizó el cargue de 2.800 descripciones puestas al servicio de acuerdo con la matriz de seguimiento a los indicadores de gestión, logrando cumplir con el 12.7% de la meta
- Se reportan 46 actividades de implementación del Sistema Integrado de Conservación que permitieron hacer diagnóstiico, limpieza, saneamiento, almacenamiento  y demás acciones para conservar el patrimonio documental
- Se atendieron 467 usuarios en la sala de consulta del Archivo de Bogotá. Hombres: 256. Mujeres: 211. Total consultas 272
- En el buscador "El Cofre" se registraron 2,552 Visita, 20,839 consultas
3.1.2 Bogotá Historia Común 2.0
Se cuenta con versiones actualizadas de los documentos de historias de usuarios, listados de roles y perfiles, Mockups formularios, Flujo de formularios, las cuales fueron entregados a la Oficina de Tecnologías
Se viene trabajando en la actualización del micrositio web para la elaboración de historias de usuario bocetos y mockup definitivos
3.1.3 Plan de Archivos de Derechos Humanos Bogotá
Con la Subdirección de Gestión Documental de la Secretaría General se está trabajando en la  adopción, implementación y aplicación del “Protocolo de gestión documental de los archivos referidos a las graves y manifiestas violaciones a los Derechos Humanos, e infracciones al Derecho Internacional Humanitario, ocurridas con ocasión del conflicto armado interno".
Se trabajó en la proyección del documento de resolución por la cual se establecen los lineamientos archivísticos para la identificación, protección, acopio y acceso a los archivos relativos a los Derechos Humanos y el Derecho Internacional Humanitario para Bogotá D.C
Se hizo entrega de la versión final de los textos del Cofre Viajero a la Subsecretaria de Fortalecimiento Institucional para su aprobación, con el fin de para dar paso a la diagramación y validaciones respectivas
3.4.4 Informe de acciones de divulgación de las actividades de la Dirección Distrital de Archivo de Bogotá.
Para el primer trimestre de 2023 para la realización de contenidos y productos en el marco del Plan de Divulgación se manejó la temática del mes de la reivindicación por la dignidad y los derechos de las mujeres.
En el componente de ecosistema digital
Se publicaron 6 notas en el micrositio web Archivo de Bogotá. Los 68.173 usuarios hicieron 229.410  visitas. Se publicaron 84 contenidos en las redes sociales del Archivo de Bogotá. En Facebook se publicaron 30 contenidos, alcanzando con corte al trimestres 29,219 seguidores, 12.475  interacciones y un alcance máximo de 33.604 personas. En Twitter se publicaron 34 contenidos, donde se mantienen los 20.300  seguidores, 4516  interacciones y un alcance máximo de 26.200 personas.  En  Instagram se publicaron 20 contenidos, 25.700 seguidores y 2.246 interacciones con un alcance de 12.100 personas.  
En cuanto a la Agenda Cultural se realizaron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estaciones intermedias y universidades. Se realizaron 14 Visitas Guiadas del Archivo de Bogotá con la participación de 293 personas asistentes.
- Se atendieron 12 visitas guiadas. Total asistentes 233. Hombre 99. Mujeres 134
Componente  4: Avance del plan de acción de publicación e impresión oficial para la conformación del acervo documental distrital, durante el mes de marzo se avanzó en: 
En el mes de marzo se generaron 30 órdenes de producción, de impresos de artes gráficas y se produjeron 1.057 millares de tiros de impresión. Dentro de las tipologías de piezas gráficas solicitadas en el periodo se encuentran adhesivos, afiches, agendas, anuarios, cartillas, formatos, hojas, libros, periódicos y plegables.     Una entidad puede solicitar más de una orden de producción en el mes de reporte.
En marzo, se logró entregar el 100% de ordenes oportunamente, que corresponden a 34 órdenes de producción generadas en meses anteriores y que tenían pacto de entrega en el periodo de reporte. 
Para este periodo, se publicaron 28 ejemplares del Registro Distrital numerados de 7660 al 7687, dichos ejemplares corresponden a la totalidad de 253 documentos distribuidos de la siguiente forma: 24 Acuerdos, 17 Decretos, 179 Resoluciones, 3 Acuerdos Locales, 27 Decretos Locales, 1 Resolución Local, 1 Circular y 1 Adenda.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marzo se subieron 30 ejemplares correspondientes a los consecutivos 6053 hasta el 6024 y que comprenden los periodos del 06 de abril de 2017 al 23 de febrero de 2017. Esta migración se efectúa de forma regresiva, teniendo en cuenta la disponibilidad de los ejemplares a migrar.
En el mes de marzo se atendieron para el servicio de publicación de documentos o actos administrativos en el Registro Distrital, 35 entidades correspondientes a: 13 Fondos de Desarrollo Local, 5 Institutos, 9 Secretarías, 2 Órganos de Control y 6 entidades de diversos sectores. 
En relación con el servicio de elaboración de productos de artes gráficas atendió a 22 entidades distritales, distribuidas según clase de entidad, así: 15 colegios, 3 secretarias, 1 instituto, 1 Fondo de Desarrollo Local, 1 Empresa Social del Estado y 1 Unidad Administrativa Especial.</v>
          </cell>
          <cell r="IJ25" t="str">
            <v xml:space="preserve">En el marco de la gestión de la estrategia de estrategia para la gestión documental distrital y el uso y apropiación de la memoria histórica durante al mes de marzo de gestionaron las siguientes acciones:
Componente 1: Gestión de documentos electrónicos
1.1 “Documento implementación de la estrategia para el fortalecimiento de la gestión de documentos electrónicos de archivo y la Red Distrital de Archivos de Bogotá”
Avances en la solicitud a la OTIC para contar con el ambiente que permita avanzar con las parametrizaciones de los proyectos priorizados.
Avances en sesiones con la Universidad Distrital para que se disponga con la infraestructura requerida que permita avanzar con las parametrizaciones de los proyectos priorizados.
Actualización del cronograma general y los planes de trabajo detallados, validando atrasos en las actividades, esto conlleva a un cambio de prioridades y se propone seguir el plan de trabajo que se lleva en la OTIC de la Secretaria General
Avances en el desarrollo y parametrización de los formularios y mockups para el sitio de la DDAB y los micrositios de cada proyecto.
Entrega  del preliminar de los contenidos identificados que se deben presentar en cada micrositio
Exposición a la OTIC de las historias de usuario correspondientes al proyecto de Bogotá Historia Común como insumo para las parametrizaciones que están realizando con el proveedor Analítica. 
Avances en los acuerdos con la Universidad Distrital en el laboratorio, para contar con la infraestructura requerida tendiente al desarrollo de las actividades de los siguientes proyectos: Bogotá Historia Común 2.0, Catalogo de archivos públicos y Formulario EAGED.
Entrega de la arquitectura empresarial requerida para dar lineamientos a las entidades de línea técnica para la adquisición de un sistema electrónico de gestión documental y archivos para las entidades y organismos distritales.
Componente 2: Archivos públicos abiertos
2.1 “Documento de implementación de la estrategia para el fortalecimiento de los Archivos Públicos del Distrito Capital”
2.1.1 Modelo Integral de Gestión Documental y Archivos para el Distrito Capital MIGDA
Entrega del documento marco de referencia, brochure y poster al equipo de Divulgación para diagramación y diseño.
Se recibieron las propuestas de lineamientos operativos de los subcomponentes producción, organización de documentos, transferencias documentales, disposición de documentos, preservación a largo plazo y valoración del componente documental por parte de los equipos de la SSDA y SGPD.
2.1.2 Instrumentos Archivísticos
Entrega de la Guía de Política de Gestión Documental ajustada a las observaciones de los directivos para su revisión
Avances en la construcción del documento Guía de Firmas Electrónicas partir de los elementos propuesto en la tabla de contenido
Se Inició con la revisión del diccionario de metadatos y la modificación de la tabla de relación de entidades de la Guía de Esquema de Metadatos de Bogotá de Documentos de Archivo EMBDA 2.0
Formulación de la ficha de caracterización de producto de MM_MIGDA de la guía Modelo de Maduración MIGDA MM_MIGDA precisando que este producto estaría conformado por tres documentos a saber: 1. Documento ejecutivo, el cual se presentó la tabla de contenido; 2. documento en Excel denominado Herramienta del MM-MIGDA y un tercer documento denominado Instructivo de uso con su respectiva Tabla de Contenido:
2.2 Seguimiento al Cumplimiento de la normativa archivística. 
Se llevó a cabo el seguimiento estratégico a 5 entidades: Acueducto, EGAT, DADEP, Sec. Cultura y Veeduría, las cuales fue necesario realizar la revisión de la completitud del formulario diligenciado por éstas. Asimismo, se les revisó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2.3 Modelo de Asistencia Técnica Focalizada
Se enviaron las 3 líneas técnicas a la Oficina Jurídica para la revisión y trámites pertinentes, recibiendo aprobación. Posteriormente fueron enviadas al equipo de divulgación para diseño y diagramación
Se Articuló la metodología de las Historias de Usuarios y el diagrama de flujo en matriz de descripción de banco de conceptos técnicos, se realizó el registro de 60 conceptos y se Clasificaron de acuerdo con el componente y subcomponente del Modelo Integral de Gestión Documental y Archivos – MIGDA.
Se aprobó por parte de los directivos del Archivo de Bogotá, la metodología del Piloto para la formulación de proyectos en gestión documental
Se ajustó el Documento Estratégico del Modelo de Asistencia Técnica Focalizada atendiendo las observaciones de los directivos del Archivo de Bogotá y la Subsecretaria de Fortalecimiento Institucional 
2.4 Informe de Asistencia Técnica
Se ejecutaron once (11) acciones de asistencia técnica (SGPDD: 4, SSDA: 7), clasificadas por modalidad así: 
- Mesas de asistencia técnica por oferta: 1
- Mesas de asistencia técnica por demanda: 3
- Conceptos técnicos en gestión documental: 1
- Conceptos técnicos de procesos de contratación: 6
La asistencia técnica se brindó a 8 entidades públicas de 4 sectores de la administración distrital, y a un órgano de control distrital en los siguientes temas: Tabla de Retención Documental - TRD, Tabla de Valoración Documental – TVD y proyectos de fortalecimiento de la gestión documental. 
Así mismo, se orientó a las entidades en la formulación técnica archivística para la contratación de servicios postales y mensajería, custodia y administración integral de archivos, depósitos de archivo, unidades de conservación para archivos y equipos de monitoreo y control ambiental
2.5 Reporte de Conceptos Técnicos de TRD y TVD emitidos
Se emitieron los siguientes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Se realizó el cargue de 2.000 descripciones puestas al servicio de la ciudadanía para poderse consultar
Se realizaron 17 actividades de implementación del Sistema Integrado de Conservación
Se trabajó en el análisis y procesamiento de la información del material bibliográfico seleccionado logrando la catalogación de 180 unidades; control de calidad de 18 unidades; rotulación, marcado y colocado de cintas 177 unidades, verificación de la consistencia de los datos ingresados a la base de datos (Sistema vs libro físico): 298 libros verificados.
Se atendieron 127 usuarios en la sala de consulta del Archivo de Bogotá, (80 hombres y 47 mujeres)
- Se registraron 1.015 visitas a través del buscador al cofre, 746 por computador y 269 por dispositivo mòvil, lo cual generó 6.910 consultas (5.772 por computador y 1,138 por dispositivo móvil)
3.1.2 Bogotá Historia Común 2.0
Se diseñó la estructura general del evento de lanzamiento, para el proyecto Bogotá historia común 2.0. que contine: Estructura general del evento, el minuto a minuto, guion con los bullets, realización de un video institucional, redacción del Brief con información condensada y diseñó un folleto plegable denominado: ABC de las memorias locales y el patrimonio documental de Bogotá
Construcción de los requerimientos funcionales y técnicos para la actualización del micrositio web con el perfeccionamiento de las funcionalidades, las historias de usuario, los formularios, las visualizaciones y los roles y perfiles de la Plataforma Colaborativa y del catálogo de Bog HC 2.0
3.1.3 Plan de Archivos de Derechos Humanos Bogotá
Elaboración del cronograma de trabajo de la presente vigencia, identificando los productos que por cada línea de acción se busca llevarlos a su implementación.
Contribuciones al diagnóstico e identificación de factores estratégicos de la Política Pública Distrital de Paz, Reconciliación, no Estigmatización y Transformación de Conflictos de la Alta Consejería de Paz, Víctimas y Reconciliación de la Secretaría General de la Alcaldía Mayor de Bogotá D.C.
Elaboración del Anexo 6 de Archivos de Derechos Humanos el cual fue enviado a las entidades como parte del formulario de recolección de información para el seguimiento estratégico al cumplimiento de la normativa archivística en las entidades del Distrito Capital.
Elaboración de la primera versión de la propuesta de definición, objetivo general y objetivos específicos del Comité Técnico de Archivos de Derechos Humanos, Memoria Histórica y Conflicto Armado dentro de la Subdirección del Sistema Distrital de Archivos - SSDA.
Estructuración de los textos del Cofre Viajero a partir de las mesas de trabajo y de las recomendaciones recibidas por parte de la Secretaría de Educación del Distrito.
3.4.4 Informe de acciones de divulgación de las actividades de la Dirección Distrital de Archivo de Bogotá.
Se publicaron 2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Se registraron ingresos de 23.794 usuarios al micrositio del Archivo de Bogotá quienes hicieron 79.033 visitas.
Se publicaron 30 contenidos en las redes sociales del Archivo de Bogotá con la visualización de imágenes de los fondos y colecciones que custodia el Archivo
S divulgaron en Facebook, Twitter e Instagram, las actividades de la Agenda Cultural del Archivo de Bogotá, las Visitas Guiadas del Archivo de Bogotá, las notas mensuales, la información de interés y las sinergias con aliados como TransMilenio 
Se publicaron En Facebook 10 contenidos contando a la fecha con 29.234 seguidores que generaron 2.312 interacciones con alcance de 29.931 personas
Se publicaron en Twitter 11 contenidos, contando a la fecha con 20.500 seguidores que generaron 1802 interacciones con alcance de 13.900 personas
Se publicaron en Instagram 9 contenidos, contando a la fecha con 26.200 seguidores que generaron 813 interacciones con alcance de 9.54personas
Se realizó la exposición física “Bogotá revelada 1922 – 1949” con la participación de 37 personas
Se realizó la exposición física “Bogotá 134 años en movimiento” que circuló en la Secretaría General de la Alcaldía Mayor de Bogotá, Archivo Distrital, con la participación de 1.850 personas y en la Feria del Libro con participación de 4.320 personas 
Se realizaron 3 exposiciones virtuales en el micrositio web Archivo de Bogotá: La Constitución política de 1991, Archivos a Fondo y La alegría de leer, con la participación de 139 personas 
Se realizaron 2 conversatorios con transmisión virtual a propósito del lanzamiento de dos publicaciones del Archivo de Bogotá, con la participación de 962 personas. 
Se lanzaron 2 publicaciones: la cartilla con la historia del transporte público en Bogotá de la mano de TranMilenio y el facsimilar Tipos de Bogotá en coedición con la Universidad Externado de Colombia. En el marco del proyecto editorial también se destaca la Guía de la Colección Viki Ospina.
Componente cuatro de avance del plan de acción de publicación e impresión oficial para la conformación del acervo documental distrital, durante el mes de abril se avanzó en: 
En el mes de abril se generaron 17 órdenes de producción, de impresos de artes gráficas y se produjeron 583 millares de tiros de impresión. Dentro de las tipologías de piezas gráficas solicitadas en el periodo se encuentran agendas, formatos, volantes, manuales, revista y señalización. 
En abril, se logró entregar el 91.42% de ordenes oportunamente, que corresponden a 32 órdenes de producción generadas en meses anteriores o en el mismo mes y que tenían pacto de entrega en el periodo de reporte. 
Para este periodo, se publicaron 21 ejemplares del Registro Distrital numerados de 7688 al 7708, dichos ejemplares corresponden a la totalidad de 156 documentos distribuidos de la siguiente forma: 19 Acuerdos, 4 Decretos, 109 Resoluciones, 3 Acuerdos Locales, 19 Decretos Locales y 2 Resoluciones Locales.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10 ejemplares correspondientes a los consecutivos 6023 hasta el 6014 y que comprenden los periodos del 22 de febrero de 2017 al 9 de febrero de 2017. Esta migración se efectúa de forma regresiva, teniendo en cuenta la disponibilidad de los ejemplares a migrar.
En el mes de abril se atendieron para el servicio de publicación de documentos o actos administrativos en el Registro Distrital, 35 entidades correspondientes a: 12 Fondos de Desarrollo Local, 5 Institutos, 9 Secretarías, 2 Sociedades y 7 entidades de diversos sectores. 
En relación con el servicio de elaboración de productos de artes gráficas atendió a 13 entidades distritales, distribuidas según clase de entidad, así: 9 colegios, 1 secretaria, 1 Sociedad, 1 Empresa Social del Estado y 1 Unidad Administrativa Especial.
</v>
          </cell>
          <cell r="IK25" t="str">
            <v xml:space="preserve">Componente cuatro de avance del plan de acción de publicación e impresión oficial para la conformación del acervo documental distrital, durante el mes de mayo se avanzó en: 
En el mes de mayo se generaron 52 órdenes de producción, de impresos de artes gráficas y se produjeron 1.000 millares de tiros de impresión. Dentro de las tipologías de piezas gráficas solicitadas en el periodo se encuentran Afiches, Agendas, Carpetas, Cartillas, Formatos, Hojas, Libretas, Información, Libros, Periódico, Plegables, Revistas, Tacos y Volantes.
En mayo, se logró entregar el 96.97% de ordenes oportunamente, que corresponden a 32 órdenes de producción generadas en meses anteriores o en el mismo mes y que tenían pacto de entrega en el periodo de reporte. 
Para este periodo, se publicaron 21 ejemplares del Registro Distrital numerados de 7709 al 7729, dichos ejemplares corresponden a la totalidad de 242 documentos distribuidos de la siguiente forma: 16 Acuerdos, 9 Decretos, 132 Resoluciones, 19 Acuerdos Locales, 62 Decretos Locales, 2 Resoluciones Locales, 1 Documento CONPES y 1 Auto Administrativo.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40 ejemplares correspondientes a los consecutivos 5974 hasta el 6013 y que comprenden los periodos del 14 de diciembre de 2016 al 8 de febrero de 2017. Esta migración se efectúa de forma regresiva, teniendo en cuenta la disponibilidad de los ejemplares a migrar.
En el mes de mayo se atendieron para el servicio de publicación de documentos o actos administrativos en el Registro Distrital, 44 entidades correspondientes a: 19 Fondos de Desarrollo Local, 7 Institutos, 9 Secretarías, 2 Unidades Administrativas Especiales y 7 entidades de diversos sectores. 
En relación con el servicio de elaboración de productos de artes gráficas atendió a 35 entidades distritales, distribuidas según clase de entidad, así: 25 colegios, 3 secretarías, 3 Institutos, 1 Sociedad, 1 Empresa Social del Estado, 1 Fondo de Desarrollo Local y 1 Unidad Administrativa Especial.
</v>
          </cell>
          <cell r="IL25" t="str">
            <v xml:space="preserve">En el marco de la gestión de la estrategia de estrategia para la gestión documental distrital y el uso y apropiación de la memoria histórica durante segundo trimestre de gestionaron los siguientes avances:
Componente 1: Gestión de documentos electrónicos
1.1 “Documento implementación de la estrategia para el fortalecimiento de la gestión de documentos electrónicos de archivo y la Red Distrital de Archivos de Bogotá”
Al término del primer semestre se logó Avanzar en la implementación de tres de los proyectos priorizados para la presente vigencia:
BOGOTÁ HISTORIA COMÚN 2.0
Se avanzó en el diseño, revisión, aprobación del Mockup, diagramas de arquitectura, bocetos y flujos de proceso para la plataforma web del Archivo Distrital 
Se avanzó en el desarrollo y parametrización de la plataforma, el catálogo y el micrositio web
Se avanzó en el acceso a la plataforma Bogotá Historia Común y la creación de usuarios 
Se avanzó en la realización de pruebas funcionales y ajustes de desarrollos correspondientes a las Historias de Usuarios
CATÁLOGO DE ARCHIVOS PÚBLICOS ABIERTOS
Se avanzó en el diseño, revisión, aprobación del Mockup, diagramas de arquitectura, bocetos y flujos de proceso para la plataforma web del Archivo Distrital 
Se avanzó en la elaboración revisión y entrega de los flujos de trabajo
Se avanzó en desarrollo de las Historias de Usuario
ACTUALIZACION MICRTOSITIO WEB
Se avanzó en la elaboración y aprobación del documento de análisis de referentes
Se hizo entrega del mapa de navegación a la OTIC
Se hizo entrega de los requerimientos del micrositio a la OTIC 
Componente 2: Archivos públicos abiertos
2.1 “Documento de implementación de la estrategia para el fortalecimiento de los Archivos Públicos del Distrito Capital”
2.1.1 Modelo Integral de Gestión Documental y Archivos para el Distrito Capital MIGDA
Entrega del documento marco de referencia, diagramado y listo para revisiones y ajustes 
Rediseño de la propuesta de brochure por parte del equipo de divulgación
Ajuste del documento de lineamientos operativos de los componentes y subcomponentes del MIGDA
2.1.2 Instrumentos Archivísticos
Avance en la elaboración de la Guía de Inventarios
Avance en la revisión y ajustes de la Guía Esquema de Metadatos
Avance en la elaboración de la Guía de Firmas en Medio Electrónico
2.2 Seguimiento al Cumplimiento de la normativa archivística. 
Se llevó a cabo el seguimiento estratégico a 21 entidades,  a las cuales fue necesario realizar la revisión de la completitud del formulario diligenciado, revisión y análisis de las evidencias aportadas y que dan sustento a la información suministrada
2.3 Modelo de Asistencia Técnica Focalizada
Están diagramadas y listas para aprobación del Director 3 líneas técnicas: 
SERVICIOS POSTALES, CORREO ELECTRÓNICO CERTIFICADO, ENVÍO DE CORRESPONDENCIA Y ADMINISTRACIÓN DE CENTROS DE CORRESPONDENCIA 
SERVICIOS DE DEPÓSITO, CUSTODIA Y ADMINISTRACIÓN INTEGRAL DE FONDOS DOCUMENTALES 
DEFINICION DE SERVICIOS DE PROYECTOS DE DIGITALIZACION DE DOCUMENTOS DE ARCHIVO
Elaboración de una matriz de descripción del banco de conceptos técnicos donde se realizó el registro de 60 conceptos y se Clasificaron de acuerdo con los componentes y subcomponentes del MIGDA, teniendo como resultado un avance del 66% de la descripción y palabras clave de los conceptos técnicos
Aprobación por parte de los directivos del Archivo de Bogotá de la metodología del Piloto para la formulación de proyectos realizando jornada de socialización con las 8 entidades y organismos distritales para la formulación del ESQUEMA PROYECTOS INTEGRALES EN GESTIÓN DOCUMENTAL Y ARCHIVOS.
Se hizo entrega del Documento Estratégico del Modelo de Asistencia Técnica Focalizada ajustado a la Subsecretaria de Fortalecimiento Institucional.
2.4 Informe de Asistencia Técnica
Al término del primer semestre se han ejecutado noventa y cinco (95) acciones de asistencia técnica clasificadas por modalidad así: 
- Mesas de asistencia técnica por oferta: 7
- Mesas de asistencia técnica por demanda: 32
- Conceptos técnicos en gestión documental: 18
- Conceptos técnicos de procesos de contratación: 34
- Jornadas de socialización: 3
- Visitas de asistencia técnica: 1
2.5 Reporte de Conceptos Técnicos de TRD y TVD emitidos
Al término del primer semestre se han se emitieron 24 conceptos de TRD y TVD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Al término del primer semestre obtuvieron los siguientes resultados:
Se realizó el cargue de 9.300 descripciones puestas al servicio de la ciudadanía alcanzando un 38.75% de las 24.000 programadas para la presente vigencia
Se atendieron 1.205 usuarios en la sala de consulta del Archivo de Bogotá, (654 hombres. 546. Mujeres. No responden 5)
Se registraron 4.727 visitas en el buscadore El Cofre (Por computador: 1.987. Por Celular: 2740). Estas visitas generaron un total de 44.251 Consultas
3.1.2 Bogotá Historia Común 2.0
Este producto no genera reporte en este periodo
3.1.3 Plan de Archivos de Derechos Humanos Bogotá
Este producto no genera reporte en este periodo
3.4.4 Informe de acciones de divulgación de las actividades de la Dirección Distrital de Archivo de Bogotá.
Al término del primer semestre obtuvieron los siguientes resultados:
Se publicaron 12 notas en el micrositio web Archivo de Bogotá donde se registró el ingreso de 139.450 usuarios que generaron 471.077 vistas
Se publicaron 174 contenidos en las redes sociales de lo cual se registran los siguientes datos:
Se publicaron En Facebook 60 contenidos contando a la fecha con 29.312 seguidores que generaron 17.572 interacciones con alcance de 129.833 personas
Se publicaron en Twitter 68 contenidos, contando a la fecha con 20.500 seguidores que generaron 7.587 interacciones con alcance de 104.200 personas
Se publicaron en Instagram 46 contenidos, contando a la fecha con 26.200 seguidores que generaron 5.126 interacciones con alcance de 93.754personas
Se realizó la exposición física “Bogotá revelada 1922 – 1949” con la participación de 37 personas
Se realizó la exposición física “Bogotá 134 años en movimiento” que circuló en la Secretaría General de la Alcaldía Mayor de Bogotá, Archivo Distrital, con la participación de 1.850 personas y en la Feria del Libro con participación de 4.320 personas 
Se realizaron 3 exposiciones virtuales en el micrositio web Archivo de Bogotá: La Constitución política de 1991, Archivos a Fondo y La alegría de leer, con la participación de 139 personas 
Se realizaron 2 conversatorios con transmisión virtual a propósito del lanzamiento de dos publicaciones del Archivo de Bogotá, con la participación de 962 personas. 
Se lanzaron 2 publicaciones: la cartilla con la historia del transporte público en Bogotá de la mano de TranMilenio y el facsimilar Tipos de Bogotá en coedición con la Universidad Externado de Colombia. En el marco del proyecto editorial también se destaca la Guía de la Colección Viki Ospina.
Componente cuatro de avance del plan de acción de publicación e impresión oficial para la conformación del acervo documental distrital, durante el mes de junio se avanzó en: 
En el mes de junio se generaron 68 órdenes de producción, de impresos de artes gráficas y se produjeron 421 millares de tiros de impresión. Dentro de las tipologías de piezas gráficas solicitadas en el periodo se encuentran Afiches, Agendas, Blocks, Cartillas, Volantes, Hojas y Cuadernillos.
En junio, se logró entregar el 100% de ordenes oportunamente, que corresponden a 36 órdenes de producción generadas en meses anteriores o en el mismo mes y que tenían pacto de entrega en el periodo de reporte. 
Para este periodo, se publicaron 23 ejemplares del Registro Distrital numerados de 7730 al 7752, dichos ejemplares corresponden a la totalidad de 219 documentos distribuidos de la siguiente forma: 18 Acuerdos, 23 Decretos, 140 Resoluciones, 1 Acuerdo Local, 29 Decretos Locales, 4 Resoluciones Locales, 1 Circular, 1 Adenda y 2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junio se subieron 30 ejemplares correspondientes a los consecutivos 5973 hasta el 5944 y que comprenden los periodos del 13 de diciembre de 2016 al 28 de octubre de 2016. Esta migración se efectúa de forma regresiva, teniendo en cuenta la disponibilidad de los ejemplares a migrar.
En el mes de junio se atendieron para el servicio de publicación de documentos o actos administrativos en el Registro Distrital, 33 entidades correspondientes a: 13 Fondos de Desarrollo Local, 5 Institutos, 9 Secretarías y 6 entidades de diversos sectores. 
En relación con el servicio de elaboración de productos de artes gráficas atendió a 54 entidades distritales, distribuidas según clase de entidad, así: 50 colegios, 1 secretaría, 1 Instituto, 1 Órgano de control y 1 Unidad Administrativa Especial.
</v>
          </cell>
          <cell r="IM25" t="str">
            <v xml:space="preserve">Componente cuatro de avance del plan de acción de publicación e impresión oficial para la conformación del acervo documental distrital, durante el mes de julio se avanzó en:
En el mes de julio se generaron 36 órdenes de producción, de impresos de artes gráficas y se produjeron 612 millares de tiros de impresión. Dentro de las tipologías de piezas gráficas solicitadas en el periodo se encuentran Afiches, Agendas, Carpetas, Formatos, Diplomas, Escarapelas y Blocks.
En julio, se logró entregar el 100% de ordenes oportunamente, que corresponden a 66 órdenes de producción generadas en meses anteriores o en el mismo mes y que tenían pacto de entrega en el periodo de reporte. 
Para este periodo, se publicaron 21 ejemplares del Registro Distrital numerados de 7753 al 7773, dichos ejemplares corresponden a la totalidad de 201 documentos distribuidos de la siguiente forma: 11 Acuerdos, 12 Decretos, 133 Resoluciones, 9 Acuerdos Locales, 27 Decretos Locales, 1 Resolución Local, 2 Circulares, 3 Contratos y 3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julio se subieron 10 ejemplares correspondientes a los consecutivos 5943 hasta el 5934 y que comprenden los periodos del 27 de octubre de 2016 al 13 de octubre de 2016. Esta migración se efectúa de forma regresiva, teniendo en cuenta la disponibilidad de los ejemplares a migrar.
En el mes de julio se atendieron para el servicio de publicación de documentos o actos administrativos en el Registro Distrital, 36 entidades correspondientes a: 12 Fondos de Desarrollo Local, 7 Institutos, 9 Secretarías, 2 Unidades Administrativas Especiales y 6 entidades de diversos sectores. 
En relación con el servicio de elaboración de productos de artes gráficas atendió a 27 entidades distritales, distribuidas según clase de entidad, así: 20 colegios, 3 secretarías, 2 Institutos, 1 Sociedad y 1 Empresa Social del Estado.
</v>
          </cell>
          <cell r="IN25" t="str">
            <v xml:space="preserve">Componente 3: Memoria Histórica de Bogotá
3.1 “Documento de implementación de la estrategia para la recuperación, preservación, difusión y apropiación del patrimonio documental y la memoria histórica de Bogotá”
3.1.2 Bogotá Historia Común 2.0
"BOGOTA HISTORIA COMUN 2.0
Para el cuatrimestre Mayo - agosto de 2023 se reportan los siguientes productos, los cuales están debidamente documentados en el Soporte de Avance de Investigación Formato: 4213200-FT-875, el cual se incluye como evidencia: 
1. Se elaboró la Caja de herramientas de Bogotá Historia Común 2.0 que consiste en un conjunto de documentos que desarrollan la metodología del proyecto para su implementación por parte de comunidades, líderes locales y gestores distritales. Está compuesta de: 
a. Metodología de apropiación social del patrimonio documental de carácter local y comunitario 
b.  Guía para la co-creación, gestión participativa y digital de las memorias de origen local y comunitario 
c. Lineamiento para la recuperación y gestión participativa de memorias locales y comunitarias 
2. Se estructuró y elaboró el curso virtual “Construcción y Gestión Participativa de Memorias Locales”, el cual se publicará desde la plataforma educativa de la Escuela de Participación del Instituto Distrital de la Participación y Acción Comunal - IDPAC. Este curso tiene como objetivo aportar herramientas básicas, conceptos clave y procesos útiles para la identificación, construcción y autogestión de memorias locales de origen comunitario. El desarrollo del curso se realizó a partir de tres módulos: Módulo 1: Marco conceptual de las memorias locales y el patrimonio documental,  Módulo 2: Construcción de memorias locales y comunitarias y Módulo 3: Gestión participativa de memorias locales y comunitarias.
3. Se adelantaron pruebas Funcionales sobre micrositio Bogotá Historia Común 2.0, el espacio virtual colaborativo y el Catálogo de la colección digital de memorias locales, para llegar a este producto se adelantaron las siguientes acciones:
a. Acompañar el proceso de desarrollo del micrositio según los Mockups aprobados.
b. Realizar cinco sets de pruebas funcionales sobre el micrositio.
c. Se construyeron las dos primeras sub-colecciones a modo de prueba; a saber: Historias Barriales y Contenidos sobre Localidades
PLAN ARCHIVO DERECHOS HUMANOS
Para el cuatrimestre entre Mayo - Agosto se reportan los siguientes productos, los cuales están debidamente documentados en el Soporte de Avance de Investigación Formato:4213200-FT-875, el cual se incluye como evidencia:
1. ECIADH - ESQUEMA DE CRITERIOS DE IDENTIFICACIÓN DE ARCHIVOS DE DDHH Y DIH PARA BOGOTÁ: Se elaboró una herramienta denominada Esquema de Criterios de Identificación de Archivos de Derechos Humanos ⎯ECIADH⎯ en versión de Google Forms, mediante la cual se busca facilitar el proceso de identificación y valoración documental de esta información, siguiendo los parámetros que señala el Protocolo de Gestión Documental de los archivos referidos a las graves y manifiestas violaciones a los Derechos Humanos, e infracciones al Derecho Internacional Humanitario
2. PILOTO CON SECRETARÍA GENERAL PARA LA APLICACIÓN DEL PROTOCOLO: Acompañamiento a la Subdirección de Gestión Documental de la Secretaría General de la Alcaldía Mayor de Bogotá, desde el PADHB de la DDAB para la adopción, implementación y aplicación del “Protocolo de gestión documental de los archivos referidos a las graves y manifiestas violaciones a los Derechos Humanos, e infracciones al Derecho Internacional Humanitario, ocurridas con ocasión del conflicto armado interno". AGN – CNMH (2022). Como parte de este acompañamiento, entre mayo y agosto se llevaron a cabo mesas de trabajo dentro de las cuales se socializó la aplicación de los criterios de identificación de archivos de Derechos Humanos, con base en la exposición del alcance y contenido del Esquema de Criterios de Identificación de Archivos de Derechos Humanos – ECIADH
3. FORMULARIO DE RECOLECCIÓN DE INFORMACIÓN PARA EL SEGUIMIENTO ESTRATÉGICO AL CUMPLIMIENTO DE LA NORMATIVA ARCHIVÍSTICA EN LAS ENTIDADES DEL DISTRITO CAPITAL: Entre mayo y agosto se proyectaron los informes de respuesta y recomendaciones para 39 entidades, los cuales se articularon a los informes enviados por parte de la Subdirección del Sistema Distrital de Archivos – SSDA.
4. ESQUEMA Y RUTA DE TRABAJO CONJUNTO ENTRE LA DDAB Y LA DADH DEL CNMH PARA EL LEVANTAMIENTO READH EN BOGOTÁ: Elaboración de la propuesta preliminar del esquema y ruta de trabajo entre la Dirección Distrital de Archivo de Bogotá – DDAB – de la Secretaría General de la Alcaldía Mayor de Bogotá D.C., y la Dirección de Archivos de los Derechos Humanos – DADH - del Centro Nacional de Memoria Histórica – CNMH -, para la identificación de archivos de derechos humanos, que hayan producido o recibido y estén bajo la gestión y custodia de las entidades del Distrito Capital, a través del levantamiento del Registro Especial de Archivos de Derechos Humanos y Memoria Histórica – READH -. Los productos elaborados fueron: una representación gráfica de la propuesta del esquema de trabajo y un documento conceptual de descripción. El esquema propuesto busca representar gráficamente una ruta de trabajo que priorice el levantamiento y actualización del READH en las entidades distritales de Bogotá, como primera medida de protección del Protocolo.
Componente cuatro de avance del plan de acción de publicación e impresión oficial para la conformación del acervo documental distrital, durante el mes de agosto se avanzó en: 
En el mes de agosto se generaron 38 órdenes de producción, de impresos de artes gráficas y se produjeron 737 millares de tiros de impresión. Dentro de las tipologías de piezas gráficas solicitadas en el periodo se encuentran Agendas, Carpetas, Cartillas, Cofres, Formatos, Hojas, Señalización, Volantes y Blocks.
En agosto, se logró entregar el 100% de ordenes oportunamente, que corresponden a 43 órdenes de producción generadas en meses anteriores o en el mismo mes y que tenían pacto de entrega en el periodo de reporte. 
Para este periodo, se publicaron 25 ejemplares del Registro Distrital numerados de 7774 al 7798, dichos ejemplares corresponden a la totalidad de 277 documentos distribuidos de la siguiente forma: 7 Acuerdos, 14 Decretos, 211 Resoluciones, 3 Acuerdos Locales, 28 Decretos Locales, 1 Resolución Local, 1 Circular, 2 Contratos y 10 Programas de Gobierno.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agosto se subieron 20 ejemplares correspondientes a los consecutivos 5933 hasta el 5914 y que comprenden los periodos del 12 de octubre de 2016 al 15 de septiembre de 2016. Esta migración se efectúa de forma regresiva, teniendo en cuenta la disponibilidad de los ejemplares a migrar.
En el mes de agosto se atendieron para el servicio de publicación de documentos o actos administrativos en el Registro Distrital, 37 entidades correspondientes a: 13 Fondos de Desarrollo Local, 5 Institutos, 10 Secretarías y 9 entidades de diversos sectores. 
En relación con el servicio de elaboración de productos de artes gráficas atendió a 33 entidades distritales, distribuidas según clase de entidad, así: 27 colegios, 3 secretarías, 2 Institutos y 1 Fondo de Desarrollo Local.
</v>
          </cell>
          <cell r="IO25" t="str">
            <v xml:space="preserve">En el marco de la estrategia para la gestión documental distrital y el uso y apropiación de la memoria histórica, durante el tercer trimestre de realizaron los siguientes avances:
Componente 1: Gestión de documentos electrónicos
1.1 Bogotá Historia Común 2.0
Se avanzó en el diseño, revisión, aprobación del Mockup, diagramas de arquitectura, bocetos y flujos de proceso para la plataforma web del Archivo Distrital 
Se avanzó en el desarrollo y parametrización de la plataforma, el catálogo y el micrositio web
Se avanzó en el acceso a la plataforma Bogotá Historia Común y la creación de usuarios 
Se avanzó en la realización de pruebas funcionales y ajustes de desarrollos correspondientes a las Historias de Usuarios
1.2 Catálogo De Archivos Públicos Abiertos
Se avanzó en el diseño, revisión, aprobación del Mockup, diagramas de arquitectura, bocetos y flujos de proceso para la plataforma web del Archivo Distrital 
Se avanzó en la elaboración revisión y entrega de los flujos de trabajo
Se avanzó en desarrollo de las Historias de Usuario
1.3 Modelo Asistencia Técnica
En un trabajo conjunto entre con el equipo de Asistencia Técnica se articuló la metodología de Historias de Usuario y Diagrama de Flujo para el banco de conceptos técnicos
1.4 Registro Distrital De Publicaciones Técnicas
Se avanzó en el detalle de historias de usuario, detalle y aprobación de bocetos Dspace, y elaboración de la arquitectura de la aplicación Dspace
1.5 Micrositio Web
Se avanzó en la elaboración y aprobación del documento de análisis de referentes
Se hizo entrega del mapa de navegación a la OTIC
Se hizo entrega de los requerimientos del micrositio a la OTIC 
Se articuló la metodología de Historias de Usuario y Diagrama de Flujo para el banco de conceptos técnicos
Componente 2: Archivos públicos abiertos
2.1 Modelo Integral de Gestión Documental y Archivos para el Distrito Capital MIGDA
Se avanzó en la revisión y ajuste del documento Marco de referencia conforme a lo solicitado por parte de la Subsecretaría de Fortalecimiento 
Se avanzó en la revisión y ajuste del documento de lineamientos operativos en lo correspondiente a los componentes estratégico y tecnológico
Se elaboró el documento “Diagnóstico Integral de Gestión Documental y Administración de Archivos - Descripción de Lineamientos Operativos” y se remitió para revisión de la Subsecretaria de Fortalecimiento
Se avanzó en la elaboración el documento de caracterización del proceso transversal de Gestión Documental armonizado con el Modelo Integral de Gestión Documental y Archivos – MIGDA
Se complementó la matriz de referentes de Modelos de Madurez, se realizó el comparativo del formulario actual de seguimiento con los componentes y subcomponentes del Modelo Integral de Gestión Documental y Archivos – MM_MIGDA
Se proyectó el diseñó de una herramienta de evaluación tomando como referencia los componentes del MIGDA y utilizando un subcomponente de cada uno como ejemplo para su ejecución. Con este diseño se avanzó en la construcción del instrumento de evaluación en los componentes: documental y estratégico, en la metodología del instrumento y en la guía de uso del modelo
2.2 Instrumentos Archivísticos
Avance continuo en la elaboración de la Guía de Inventarios
Avance continuo en la revisión y ajustes de la Guía Esquema de Metadatos
Avance continuo en la elaboración de la Guía de Firmas en Medio Electrónico
Avance continuo en la elaboración de la Guía para la elaboración de política de gestión documental
Se realizó tercera sesión Taller de Clasificación Documental con la Dirección Distrital de Archivo de Bogotá y los equipos de la Subdirección del Sistema Distrital de Archivos
2.3 Seguimiento al Cumplimiento de la normativa archivística. 
Se llevó a cabo el seguimiento estratégico a 23 entidades, a las cuales se les revisó la completitud del formulario diligenciado, revisión y análisis de las evidencias aportadas y que dan sustento a la información suministrada. Resultado de todo este análisis, se elaboraron los respectivos informes de seguimiento estratégico y fueron remitidos a las entidades en mención.
2.4 Modelo de Asistencia Técnica Focalizada
Las siguientes líneas técnicas se encuentran finalizadas y publicadas en el micrositio Web del Archivo Distrital 
SERVICIOS POSTALES, CORREO ELECTRÓNICO CERTIFICADO, ENVÍO DE CORRESPONDENCIA Y ADMINISTRACIÓN DE CENTROS DE CORRESPONDENCIA 
SERVICIOS DE DEPÓSITO, CUSTODIA Y ADMINISTRACIÓN INTEGRAL DE FONDOS DOCUMENTALES 
DEFINICION DE SERVICIOS DE PROYECTOS DE DIGITALIZACION DE DOCUMENTOS DE ARCHIVO
De igual forma se publicaron las listas de referencia y verificación que hacen parte de la línea (2) SERVICIOS DE DEPÓSITO, CUSTODIA Y ADMINISTRACIÓN INTEGRAL DE FONDOS DOCUMENTALES
Una cuarta línea: ADQUISICIÓN DE UN SISTEMA DE GESTIÓN ELECTRÓNICO DOCUMENTAL Y ARCHIVOS – SGEDA, el documento se encuentra en versión actualizada y lista para revisión de la Subsecretaría de Fortalecimiento
Se realizaron ajustes del procedimiento y se elaboró una propuesta de actualización la cual se está revisando con la Oficina Asesora de Planeación
Se realizó la descripción e identificación de las palabras clave por cada uno de los conceptos técnicos, y se clasificaron por componente y subcomponente del Modelo Integral de Gestión Documental y Archivos – MIGDA
Se realizó la anonimización de datos de los 86 conceptos de gestión documental de la DDAB de las vigencias 2021 y 2022
Se avanzó en la elaboración del documento “Línea técnica para la formulación de proyectos integrales en gestión documental y archivos" y se envió a la Dirección de Archivo para su revisión
2.5 Informe de Asistencia Técnica
En el tercer trimestre se ejecutaron treinta y tres (33) acciones de asistencia técnica (SGPDD: 8 SSDA: 25), clasificadas por modalidad así: 
- Mesas de asistencia técnica por oferta: 4
- Mesas de asistencia técnica por demanda: 8
- Conceptos técnicos en gestión documental: 18
- Conceptos técnicos de procesos de contratación: 0
- Visitas de asistencia técnica: 0
- Jornadas de Socialización: 3
La asistencia técnica se brindó a 17 entidades de 12 sectores de la administración distrital, 2 entidades externas y a 1 órgano de control distrital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2.6 Reporte de Conceptos Técnicos de TRD y TVD emitidos
Se emitieron 5 conceptos de TRD y TVD:
1. JARDÍN BOTÁNICO DE BOGOTÁ "JOSÉ CELESTINO MUTIS". (FDA CORPORACIÓN JARDÍN BOTÁNICO DE BOGOTÁ). 1a versión.
2.Tabla de Retención Documental de la Secretaría Distrital de Movilidad – Actualización 2
3.Tabla de Retención Documental de la Cámara de Comercio de Bogotá
4.Tabla de Retención Documental de la Secretaría Distrital de Integración Social – Actualización 1
5.Tabla de Valoración Documental Subred Integrada de Servicios de Salud Sur Occidente (Fondo Documental Acumulado Hospital Bosa II Nivel E.S.E.
Componente 3: Memoria Histórica de Bogotá
 3.1 Informe del procesamiento técnico de las unidades documentales y material bibliográfico que conforman los fondos y colecciones que custodia el Archivo de Bogotá.
En el tercer trimestre se obtuvieron los siguientes resultados:
INGRESOS
Se realizó recepción, cotejo de la documentación y oficialización de transferencia secundaria a la Secretaria General de la Alcaldía Mayor de Bogotá mediante Acta de transferencia el día 13 de julio de 2023.
DESCRIPCIÓN 
Se realizó el cargue de 8.500 descripciones puestas al servicio alcanzando un avance acumulado del 74.17% de las 24.000 programadas para la presente vigencia. 
- Se reportan 45 actividades de implementación del Sistema Integrado de Conservación
CATALOGACIÓN
-  Se trabajó en el análisis y procesamiento de la información del material bibliográfico seleccionado logrando la catalogación de 540 unidades; control de calidad de 54 unidades; rotulación, marcado y colocado de cintas 297 unidades
Estrategia Línea 2. Consulta del patrimonio documental de Bogotá
SALA CONSULTA
Durante el trimestre se atendieron 488 usuarios en la sala de consulta del Archivo de Bogotá, (276 hombres y 212 mujeres. No responden 0). Se generaron 699 consultas
Así mismo, en cuanto a las solicitudes que ingresaron por SIGA, Bogotá te escucha y el micrositio web del Archivo, se atendieron 211 usuarios (98 hombres, 109 mujeres, No responden 2). Se generaron 228 Consultas
En total se atendieron a 699 usuarios (374 hombres y 321 mujeres. No responden 2) y se generaron 927 consultas
BUSCADOR EL COFRE
Se registraron 2.499 visitas (Computador 1.896. Celular 6036) las cuales generaron 18.815 consultas (Computador 16.175. Celular 2.640)
3.4 Informe de acciones de divulgación de las actividades de la Dirección Distrital de Archivo de Bogotá.
Se publicaron 6 notas en el micrositio web Archivo de Bogotá donde se registró el ingreso de 86.000 usuarios que generaron 209.000 vistas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29.426 seguidores, se generaron 3.119 interacciones con un alcance de 27.84 personas 
En X antes Twitter; se publicaron 30 contenidos, se cuenta con 20.600 seguidores y las interacciones fueron a 1.660 con un alcance de 57.100 personas
En Instagram se publicaron 30 contenidos, se cuenta con 26.700 seguidores, 2.457 interacciones, con un alcance de 28.984 personas.
Se realizó la exposición física “Bogotá revelada 1922 – 1949” con la participación de 130 personas
La Exposición Bogotá 134 años en movimiento circuló en La Biblioteca Pública Francisco José de Caldas en Suba, en el Archivo de Bogotá, Biblioteca Pública Carlos E Restrepo en la localidad de Antonio Nariño, en el portal 20 de julio, Biblioteca Pública Julio Mario Santo Domingo y Biblioteca Pública El Tintal Manuel Zapata Olivella con la participación directa e indirecta de las personas que acuden a estos espacios públicos
Se realizaron 3 exposiciones virtuales en el micrositio web Archivo de Bogotá: La Constitución política de 1991, Archivos a Fondo y La alegría de leer con la participación de 697 personas 
En el proyecto editorial se diagramaron la Guía de la Colección Jorge Silva, el Cofre Viajero Digital, la guía del Fondo de la Junta Asesora, la guía de la Colección Otto de Greiff y se imprimió el Cofre Viajero
Respecto a Proyectos Estratégicos se encuentra en edición el video institucional del Proyecto Bogotá Historia Común 2.0, se avanzó en el brochure y mockup del MIGDA así como en su documento general, se realizó la cápsula de invitación a participar en el proyecto y se avanzó en el guion del video del Cofre Viajero
</v>
          </cell>
          <cell r="IP25" t="str">
            <v/>
          </cell>
          <cell r="IQ25" t="str">
            <v/>
          </cell>
          <cell r="IR25" t="str">
            <v/>
          </cell>
          <cell r="IS25">
            <v>1</v>
          </cell>
          <cell r="IT25">
            <v>1</v>
          </cell>
          <cell r="IU25">
            <v>1</v>
          </cell>
          <cell r="IV25">
            <v>1</v>
          </cell>
          <cell r="IW25">
            <v>1</v>
          </cell>
          <cell r="IX25">
            <v>1</v>
          </cell>
          <cell r="IY25">
            <v>1</v>
          </cell>
          <cell r="IZ25">
            <v>1</v>
          </cell>
          <cell r="JA25">
            <v>1</v>
          </cell>
          <cell r="JB25">
            <v>0</v>
          </cell>
          <cell r="JC25">
            <v>0</v>
          </cell>
          <cell r="JD25">
            <v>0</v>
          </cell>
          <cell r="JE25">
            <v>0.77716593245227605</v>
          </cell>
          <cell r="JF25">
            <v>0.36710719530102792</v>
          </cell>
          <cell r="JG25">
            <v>1.4684287812041117</v>
          </cell>
          <cell r="JH25">
            <v>18.722466960352421</v>
          </cell>
          <cell r="JI25">
            <v>3.6710719530102791</v>
          </cell>
          <cell r="JJ25">
            <v>1.8355359765051396</v>
          </cell>
          <cell r="JK25">
            <v>23.127753303964756</v>
          </cell>
          <cell r="JL25">
            <v>1.8355359765051396</v>
          </cell>
          <cell r="JM25">
            <v>4.0381791483113076</v>
          </cell>
          <cell r="JN25">
            <v>22.650513950073421</v>
          </cell>
          <cell r="JO25">
            <v>0</v>
          </cell>
          <cell r="JP25">
            <v>0</v>
          </cell>
          <cell r="JQ25">
            <v>0</v>
          </cell>
          <cell r="JR25">
            <v>77.7165932452276</v>
          </cell>
          <cell r="JS25">
            <v>0.36710719530102792</v>
          </cell>
          <cell r="JT25">
            <v>1.8355359765051396</v>
          </cell>
          <cell r="JU25">
            <v>20.558002936857559</v>
          </cell>
          <cell r="JV25">
            <v>24.229074889867839</v>
          </cell>
          <cell r="JW25">
            <v>26.064610866372977</v>
          </cell>
          <cell r="JX25">
            <v>49.192364170337733</v>
          </cell>
          <cell r="JY25">
            <v>51.027900146842875</v>
          </cell>
          <cell r="JZ25">
            <v>55.066079295154182</v>
          </cell>
          <cell r="KA25">
            <v>77.7165932452276</v>
          </cell>
          <cell r="KB25">
            <v>77.7165932452276</v>
          </cell>
          <cell r="KC25">
            <v>77.7165932452276</v>
          </cell>
          <cell r="KD25">
            <v>77.7165932452276</v>
          </cell>
          <cell r="KE25">
            <v>100</v>
          </cell>
          <cell r="KF25">
            <v>100</v>
          </cell>
          <cell r="KG25">
            <v>100</v>
          </cell>
          <cell r="KH25">
            <v>100</v>
          </cell>
          <cell r="KI25">
            <v>100</v>
          </cell>
          <cell r="KJ25">
            <v>100</v>
          </cell>
          <cell r="KK25">
            <v>100</v>
          </cell>
          <cell r="KL25">
            <v>100</v>
          </cell>
          <cell r="KM25">
            <v>100</v>
          </cell>
          <cell r="KN25" t="str">
            <v/>
          </cell>
          <cell r="KO25" t="str">
            <v/>
          </cell>
          <cell r="KP25" t="str">
            <v/>
          </cell>
          <cell r="KQ25">
            <v>100</v>
          </cell>
          <cell r="KR25">
            <v>100</v>
          </cell>
          <cell r="KS25">
            <v>100</v>
          </cell>
          <cell r="KT25">
            <v>100</v>
          </cell>
          <cell r="KU25">
            <v>100</v>
          </cell>
          <cell r="KV25">
            <v>100</v>
          </cell>
          <cell r="KW25">
            <v>100</v>
          </cell>
          <cell r="KX25">
            <v>100</v>
          </cell>
          <cell r="KY25">
            <v>100</v>
          </cell>
          <cell r="KZ25" t="str">
            <v/>
          </cell>
          <cell r="LA25" t="str">
            <v/>
          </cell>
          <cell r="LB25" t="str">
            <v/>
          </cell>
          <cell r="LC25">
            <v>100</v>
          </cell>
          <cell r="LD25" t="str">
            <v>7868_N</v>
          </cell>
          <cell r="LE25" t="str">
            <v>N/A</v>
          </cell>
          <cell r="LF25" t="str">
            <v>No programó</v>
          </cell>
          <cell r="LG25" t="str">
            <v/>
          </cell>
          <cell r="LH25" t="str">
            <v/>
          </cell>
          <cell r="LI25" t="str">
            <v/>
          </cell>
          <cell r="LJ25">
            <v>100</v>
          </cell>
          <cell r="LK25">
            <v>69.937222222222218</v>
          </cell>
          <cell r="LL25">
            <v>9110519000</v>
          </cell>
          <cell r="LM25">
            <v>8689229319</v>
          </cell>
          <cell r="LN25">
            <v>5444046646</v>
          </cell>
          <cell r="LO25">
            <v>691592795</v>
          </cell>
          <cell r="LP25">
            <v>691592795</v>
          </cell>
          <cell r="LQ25">
            <v>0.1</v>
          </cell>
          <cell r="LR25">
            <v>0.4</v>
          </cell>
          <cell r="LS25">
            <v>5.0999999999999996</v>
          </cell>
          <cell r="LT25">
            <v>1</v>
          </cell>
          <cell r="LU25">
            <v>0.5</v>
          </cell>
          <cell r="LV25">
            <v>6.2999999999999989</v>
          </cell>
          <cell r="LW25">
            <v>0.5</v>
          </cell>
          <cell r="LX25">
            <v>1.0999999999999996</v>
          </cell>
          <cell r="LY25">
            <v>6.1700000000000035</v>
          </cell>
          <cell r="LZ25" t="str">
            <v/>
          </cell>
          <cell r="MA25" t="str">
            <v/>
          </cell>
          <cell r="MB25" t="str">
            <v/>
          </cell>
          <cell r="MC25">
            <v>21.17</v>
          </cell>
          <cell r="MD25">
            <v>21.17</v>
          </cell>
          <cell r="ME25">
            <v>73.930000000000007</v>
          </cell>
          <cell r="MF25" t="str">
            <v>Oportuno: Se radica en los tiempos establecidos por la Oficina Asesora de Planeación - OAP</v>
          </cell>
          <cell r="MG25" t="str">
            <v>Oportuno: Se radica en los tiempos establecidos por la Oficina Asesora de Planeación - OAP</v>
          </cell>
          <cell r="MH25" t="str">
            <v>Oportuno: Se radica en los tiempos establecidos por la Oficina Asesora de Planeación - OAP</v>
          </cell>
          <cell r="MI25" t="str">
            <v>Oportuno: Se radica en los tiempos establecidos por la Oficina Asesora de Planeación - OAP</v>
          </cell>
          <cell r="MJ25" t="str">
            <v>Oportuno: Se radica en los tiempos establecidos por la Oficina Asesora de Planeación - OAP</v>
          </cell>
          <cell r="MK25" t="str">
            <v>Oportuno: Se radica en los tiempos establecidos por la Oficina Asesora de Planeación - OAP</v>
          </cell>
          <cell r="ML25" t="str">
            <v>Oportuno: Se radica en los tiempos establecidos por la Oficina Asesora de Planeación - OAP</v>
          </cell>
          <cell r="MM25" t="str">
            <v>Oportuno: Se radica en los tiempos establecidos por la Oficina Asesora de Planeación - OAP</v>
          </cell>
          <cell r="MN25">
            <v>0</v>
          </cell>
          <cell r="MO25">
            <v>0</v>
          </cell>
          <cell r="MP25">
            <v>0</v>
          </cell>
          <cell r="MQ25">
            <v>0</v>
          </cell>
          <cell r="MR25" t="str">
            <v>Coherente: La información de avance de la magnitud, consignada en el reporte del periodo, concuerda con la programación realizada, con la información cualitativa presentada, con las actividades establecidas (si aplica) y con los soportes presentados. Esta</v>
          </cell>
          <cell r="MS25" t="str">
            <v>Coherente: La información de avance de la magnitud, consignada en el reporte del periodo, concuerda con la programación realizada, con la información cualitativa presentada, con las actividades establecidas (si aplica) y con los soportes presentados. Esta</v>
          </cell>
          <cell r="MT25" t="str">
            <v>Oportunidad de mejora: La información de avance de la magnitud consignada en el reporte del periodo, respecto a la programación realizada, la información cualitativa presentada, las actividades establecidas (si aplica) y los soportes presentados, presenta</v>
          </cell>
          <cell r="MU25"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V25" t="str">
            <v>Coherente: La información de avance de la magnitud, consignada en el reporte del periodo, concuerda con la programación realizada, con la información cualitativa presentada, con las actividades establecidas (si aplica) y con los soportes presentados. Esta</v>
          </cell>
          <cell r="MW25" t="str">
            <v>Oportunidad de mejora: La información de avance de la magnitud consignada en el reporte del periodo, respecto a la programación realizada, la información cualitativa presentada, las actividades establecidas (si aplica) y los soportes presentados, presenta</v>
          </cell>
          <cell r="MX25" t="str">
            <v>Coherente: La información de avance de la magnitud, consignada en el reporte del periodo, concuerda con la programación realizada, con la información cualitativa presentada, con las actividades establecidas (si aplica) y con los soportes presentados. Esta</v>
          </cell>
          <cell r="MY25" t="str">
            <v>Oportunidad de mejora: La información de avance de la magnitud consignada en el reporte del periodo, respecto a la programación realizada, la información cualitativa presentada, las actividades establecidas (si aplica) y los soportes presentados, presenta</v>
          </cell>
          <cell r="MZ25">
            <v>0</v>
          </cell>
          <cell r="NA25">
            <v>0</v>
          </cell>
          <cell r="NB25">
            <v>0</v>
          </cell>
          <cell r="NC25">
            <v>0</v>
          </cell>
          <cell r="ND25">
            <v>100</v>
          </cell>
          <cell r="NE25">
            <v>100</v>
          </cell>
          <cell r="NF25">
            <v>100</v>
          </cell>
          <cell r="NG25">
            <v>100</v>
          </cell>
          <cell r="NH25">
            <v>100</v>
          </cell>
          <cell r="NI25">
            <v>100</v>
          </cell>
          <cell r="NJ25">
            <v>100</v>
          </cell>
          <cell r="NK25">
            <v>100</v>
          </cell>
          <cell r="NL25">
            <v>100</v>
          </cell>
          <cell r="NM25" t="str">
            <v/>
          </cell>
          <cell r="NN25" t="str">
            <v/>
          </cell>
          <cell r="NO25" t="str">
            <v/>
          </cell>
          <cell r="NP25" t="str">
            <v>La meta no cuenta con presupuesto</v>
          </cell>
          <cell r="NQ25" t="str">
            <v>La meta no cuenta con presupuesto</v>
          </cell>
          <cell r="NR25" t="str">
            <v>La meta no cuenta con presupuesto</v>
          </cell>
          <cell r="NS25" t="str">
            <v>La meta no cuenta con presupuesto</v>
          </cell>
          <cell r="NT25" t="str">
            <v>La meta no cuenta con presupuesto</v>
          </cell>
          <cell r="NU25" t="str">
            <v>La meta no cuenta con presupuesto</v>
          </cell>
          <cell r="NV25" t="str">
            <v>La meta no cuenta con presupuesto</v>
          </cell>
          <cell r="NW25" t="str">
            <v>La meta no cuenta con presupuesto</v>
          </cell>
          <cell r="NX25">
            <v>0</v>
          </cell>
          <cell r="NY25">
            <v>0</v>
          </cell>
          <cell r="NZ25">
            <v>0</v>
          </cell>
          <cell r="OA25">
            <v>0</v>
          </cell>
          <cell r="OB25" t="str">
            <v>La meta no presenta dificultades identificadas</v>
          </cell>
          <cell r="OC25" t="str">
            <v>La meta no presenta dificultades identificadas</v>
          </cell>
          <cell r="OD25" t="str">
            <v>Componente 1, 2 y 3: Los diferentes informes de avance e implementación que se programaron como entregables del plan de acción, debe contener los avances, evidenciados. Las acciones que se consignen en el libro Plan de Desarrollo, deben estar contenidas en el informe de implementación debidamente evidenciadas. Las cifras que se reporten deben estar sustentadas y coincidentes informes, libro y evidencias</v>
          </cell>
          <cell r="OE25" t="str">
            <v>Componente 2: las actividades programadas en cronograma, deben estarde bidamente evidenciadas  cumplidas</v>
          </cell>
          <cell r="OF25" t="str">
            <v>La meta no presenta dificultades identificadas</v>
          </cell>
          <cell r="OG25" t="str">
            <v>Componente 1, 2 y 3: Los diferentes informes de avance e implementación que se programaron como entregables del plan de acción, debe contener los avances, evidenciados. Las acciones que se consignen en el libro Plan de Desarrollo, deben estar contenidas en el informe de implementación debidamente evidenciadas. Las cifras que se reporten deben estar sustentadas y coincidentes informes, libro y evidencias</v>
          </cell>
          <cell r="OH25" t="str">
            <v>La meta no presenta dificultades identificadas</v>
          </cell>
          <cell r="OI25" t="str">
            <v>Componente 1, 2 y 3: Los diferentes informes de avance e implementación que se programaron como entregables del plan de acción, debe contener los avances, evidenciados. Las acciones que se consignen en el libro Plan de Desarrollo, deben estar contenidas en el informe de implementación debidamente evidenciadas. Las cifras que se reporten deben estar sustentadas y coincidentes informes, libro y evidencias</v>
          </cell>
          <cell r="OJ25">
            <v>0</v>
          </cell>
          <cell r="OK25">
            <v>0</v>
          </cell>
          <cell r="OL25">
            <v>0</v>
          </cell>
          <cell r="OM25">
            <v>0</v>
          </cell>
          <cell r="OP25" t="str">
            <v>PD37</v>
          </cell>
          <cell r="OQ25">
            <v>53.17</v>
          </cell>
          <cell r="OR25" t="str">
            <v>N/A</v>
          </cell>
          <cell r="OS25" t="str">
            <v>N/A</v>
          </cell>
          <cell r="OT25" t="str">
            <v>N/A</v>
          </cell>
          <cell r="OU25" t="str">
            <v>N/A</v>
          </cell>
          <cell r="OV25" t="str">
            <v>N/A</v>
          </cell>
          <cell r="OW25" t="str">
            <v>N/A</v>
          </cell>
          <cell r="OX25" t="str">
            <v>N/A</v>
          </cell>
          <cell r="OY25" t="str">
            <v>N/A</v>
          </cell>
          <cell r="OZ25" t="str">
            <v>N/A</v>
          </cell>
          <cell r="PA25" t="str">
            <v>N/A</v>
          </cell>
          <cell r="PB25" t="str">
            <v>N/A</v>
          </cell>
          <cell r="PC25" t="str">
            <v>N/A</v>
          </cell>
          <cell r="PD25" t="str">
            <v>N/A</v>
          </cell>
          <cell r="PE25" t="str">
            <v>N/A</v>
          </cell>
          <cell r="PF25" t="str">
            <v>N/A</v>
          </cell>
          <cell r="PG25" t="str">
            <v>N/A</v>
          </cell>
          <cell r="PH25" t="str">
            <v>N/A</v>
          </cell>
          <cell r="PI25" t="str">
            <v>N/A</v>
          </cell>
          <cell r="PJ25" t="str">
            <v>N/A</v>
          </cell>
          <cell r="PK25" t="str">
            <v>N/A</v>
          </cell>
          <cell r="PL25" t="str">
            <v>N/A</v>
          </cell>
          <cell r="PM25" t="str">
            <v>N/A</v>
          </cell>
          <cell r="PN25" t="str">
            <v>N/A</v>
          </cell>
          <cell r="PO25" t="str">
            <v>N/A</v>
          </cell>
          <cell r="PP25" t="str">
            <v>N/A</v>
          </cell>
          <cell r="PQ25" t="str">
            <v>N/A</v>
          </cell>
          <cell r="PR25">
            <v>752590</v>
          </cell>
          <cell r="PS25">
            <v>690840205</v>
          </cell>
          <cell r="PT25" t="str">
            <v>Meta Sectorial</v>
          </cell>
        </row>
        <row r="26">
          <cell r="A26" t="str">
            <v>PD38</v>
          </cell>
          <cell r="B26">
            <v>7868</v>
          </cell>
          <cell r="D26">
            <v>2020110010191</v>
          </cell>
          <cell r="E26" t="str">
            <v>Un nuevo contrato social y ambiental para la Bogotá del siglo XXI</v>
          </cell>
          <cell r="F26" t="str">
            <v>5. Construir Bogotá región con gobierno abierto, transparente y ciudadanía consciente.</v>
          </cell>
          <cell r="G26" t="str">
            <v>56. Gestión Pública Efectiva</v>
          </cell>
          <cell r="H26" t="str">
            <v xml:space="preserve">Fortalecer las capacidades institucionales para una Gestión pública efectiva y articulada, orientada a la generación de valor público para los grupos de interés. </v>
          </cell>
          <cell r="I26" t="str">
            <v>N/A</v>
          </cell>
          <cell r="J26" t="str">
            <v>Desarrollo Institucional para una Gestión Pública Eficiente</v>
          </cell>
          <cell r="K26" t="str">
            <v>Subsecretaría Distrital de Fortalecimiento Institucional</v>
          </cell>
          <cell r="L26" t="str">
            <v>Gloria Patricia Rincón Mazo</v>
          </cell>
          <cell r="M26" t="str">
            <v>Subsecretaria Distrital de Fortalecimiento Institucional</v>
          </cell>
          <cell r="N26" t="str">
            <v>Dirección Distrital de Desarrollo Institucional</v>
          </cell>
          <cell r="O26" t="str">
            <v>John Freedy Molano Díaz</v>
          </cell>
          <cell r="P26" t="str">
            <v>Director Distrital de Desarrollo Institucional</v>
          </cell>
          <cell r="Q26" t="str">
            <v>Ivette Liliana Camargo López</v>
          </cell>
          <cell r="R26" t="str">
            <v>Eliana Pedraza</v>
          </cell>
          <cell r="S26" t="str">
            <v>497. Diseñar e implementar una estrategia para fortalecer la gestión, la innovación y la creatividad en la administración distrital,  generando valor público al servicio de la ciudadanía</v>
          </cell>
          <cell r="T26" t="str">
            <v xml:space="preserve">543. Porcentaje de avance en la implementación de estrategias para fortalecer la gestión y la innovación pública distrital. </v>
          </cell>
          <cell r="Z26" t="str">
            <v>497. Diseñar e implementar una estrategia para fortalecer la gestión, la innovación y la creatividad en la administración distrital,  generando valor público al servicio de la ciudadanía</v>
          </cell>
          <cell r="AA26" t="str">
            <v xml:space="preserve">543. Porcentaje de avance en la implementación de estrategias para fortalecer la gestión y la innovación pública distrital. </v>
          </cell>
          <cell r="AG26" t="str">
            <v/>
          </cell>
          <cell r="AH26" t="str">
            <v/>
          </cell>
          <cell r="AI26" t="str">
            <v xml:space="preserve">PD_Meta Sectorial: 497. Diseñar e implementar una estrategia para fortalecer la gestión, la innovación y la creatividad en la administración distrital,  generando valor público al servicio de la ciudadanía; PD_Indicador Meta sector: 543. Porcentaje de avance en la implementación de estrategias para fortalecer la gestión y la innovación pública distrital. ; </v>
          </cell>
          <cell r="AJ26">
            <v>0</v>
          </cell>
          <cell r="AK26">
            <v>44055</v>
          </cell>
          <cell r="AL26">
            <v>1</v>
          </cell>
          <cell r="AM26">
            <v>2023</v>
          </cell>
          <cell r="AN26" t="str">
            <v>Este indicador mide el avance de la estrategia para fortalecer la gestión y la innovación pública distrital desagregado en los siguientes componentes: 
Componente 1:Implementación de la estrategia para el fortalecimiento del sistema de coordinación distrital 
Componente 2: Implementación para promover la Gestión del Conocimiento y la Innovación 
Componente 3: Implementación de la estrategia que permita fortalecer la Gestión y Desempeño Institucional.
Componente 4:  Estudio técnico para la modernización administrativa del Distrito Capital
Componente 5: Implementación los productos definidos en el Plan de Acción de la Política Pública de transparencia  
Componente 6: Implementación de las estrategias de direccionamiento estratégico para el fortalecimiento y modernización de la Gestión Pública.</v>
          </cell>
          <cell r="AO26" t="str">
            <v xml:space="preserve">El beneficio de la implementación de la meta estará representado en el distrital de los componentes de innovación y creatividad en la administración distrital, con el desarrollo de cada uno de los componentes </v>
          </cell>
          <cell r="AP26">
            <v>2020</v>
          </cell>
          <cell r="AQ26">
            <v>2024</v>
          </cell>
          <cell r="AR26" t="str">
            <v>Suma</v>
          </cell>
          <cell r="AS26" t="str">
            <v>Efectividad</v>
          </cell>
          <cell r="AT26" t="str">
            <v>Porcentaje</v>
          </cell>
          <cell r="AU26" t="str">
            <v>Gestión</v>
          </cell>
          <cell r="AV26">
            <v>2020</v>
          </cell>
          <cell r="AW26">
            <v>0</v>
          </cell>
          <cell r="AX26" t="str">
            <v>N/D</v>
          </cell>
          <cell r="AY26">
            <v>0</v>
          </cell>
          <cell r="AZ26">
            <v>1</v>
          </cell>
          <cell r="BA26">
            <v>0</v>
          </cell>
          <cell r="BB26" t="str">
            <v>Sumatoria de los porcentajes de cumplimiento de los componentes programados en el periodo, por la ponderación del componente (Cantidad de componentes/Magnitud programada)</v>
          </cell>
          <cell r="BC26" t="str">
            <v>Sumatoria de porcentaje de avance en la implementación de estrategias para fortalecer la gestión y la innovación pública distrital.</v>
          </cell>
          <cell r="BD26" t="str">
            <v>Porcentaje de avance en la implementación de estrategias para fortalecer la gestión y la innovación pública distrital.</v>
          </cell>
          <cell r="BE26" t="str">
            <v>N/A</v>
          </cell>
          <cell r="BF26" t="str">
            <v>Soportes reportados en el formato 1006 "Programación y seguimiento a metas e indicadores del plan de desarrollo" para la vigencia</v>
          </cell>
          <cell r="BG26">
            <v>3</v>
          </cell>
          <cell r="BH26">
            <v>45212</v>
          </cell>
          <cell r="BI26"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6" t="str">
            <v>Establecer variables 1 y/o 2 numéricas</v>
          </cell>
          <cell r="BK26">
            <v>100</v>
          </cell>
          <cell r="BL26">
            <v>9</v>
          </cell>
          <cell r="BM26">
            <v>22</v>
          </cell>
          <cell r="BN26">
            <v>24</v>
          </cell>
          <cell r="BO26">
            <v>33</v>
          </cell>
          <cell r="BP26">
            <v>12</v>
          </cell>
          <cell r="BW26">
            <v>9</v>
          </cell>
          <cell r="BX26">
            <v>22</v>
          </cell>
          <cell r="BY26">
            <v>24</v>
          </cell>
          <cell r="BZ26">
            <v>24</v>
          </cell>
          <cell r="CA26">
            <v>22</v>
          </cell>
          <cell r="CB26">
            <v>24</v>
          </cell>
          <cell r="CC26">
            <v>33</v>
          </cell>
          <cell r="CD26">
            <v>0</v>
          </cell>
          <cell r="CE26" t="str">
            <v>N/A</v>
          </cell>
          <cell r="CF26" t="str">
            <v>N/A</v>
          </cell>
          <cell r="CG26" t="str">
            <v>N/A</v>
          </cell>
          <cell r="CH26" t="str">
            <v>N/A</v>
          </cell>
          <cell r="CI26" t="str">
            <v>N/A</v>
          </cell>
          <cell r="CJ26">
            <v>9</v>
          </cell>
          <cell r="CK26">
            <v>22.000000000000004</v>
          </cell>
          <cell r="CL26">
            <v>24</v>
          </cell>
          <cell r="CM26">
            <v>71</v>
          </cell>
          <cell r="CN26" t="str">
            <v>Suma</v>
          </cell>
          <cell r="CO26">
            <v>0</v>
          </cell>
          <cell r="CP26">
            <v>0</v>
          </cell>
          <cell r="CQ26">
            <v>8</v>
          </cell>
          <cell r="CR26">
            <v>0</v>
          </cell>
          <cell r="CS26">
            <v>0</v>
          </cell>
          <cell r="CT26">
            <v>8</v>
          </cell>
          <cell r="CU26">
            <v>0</v>
          </cell>
          <cell r="CV26">
            <v>0</v>
          </cell>
          <cell r="CW26">
            <v>0</v>
          </cell>
          <cell r="CX26">
            <v>0</v>
          </cell>
          <cell r="CY26">
            <v>0</v>
          </cell>
          <cell r="CZ26">
            <v>17</v>
          </cell>
          <cell r="DA26">
            <v>33</v>
          </cell>
          <cell r="DB26">
            <v>16</v>
          </cell>
          <cell r="DC26">
            <v>16</v>
          </cell>
          <cell r="DD26">
            <v>16</v>
          </cell>
          <cell r="DE26">
            <v>0</v>
          </cell>
          <cell r="DF26">
            <v>0</v>
          </cell>
          <cell r="DG26">
            <v>0</v>
          </cell>
          <cell r="DH26">
            <v>0</v>
          </cell>
          <cell r="DI26">
            <v>0</v>
          </cell>
          <cell r="DJ26">
            <v>0</v>
          </cell>
          <cell r="DK26">
            <v>0</v>
          </cell>
          <cell r="DL26">
            <v>0</v>
          </cell>
          <cell r="DM26">
            <v>0</v>
          </cell>
          <cell r="DN26">
            <v>0</v>
          </cell>
          <cell r="DO26">
            <v>0</v>
          </cell>
          <cell r="DP26">
            <v>0</v>
          </cell>
          <cell r="DQ26">
            <v>33</v>
          </cell>
          <cell r="DR26">
            <v>0</v>
          </cell>
          <cell r="DS26">
            <v>0</v>
          </cell>
          <cell r="DT26">
            <v>8</v>
          </cell>
          <cell r="DU26">
            <v>0</v>
          </cell>
          <cell r="DV26">
            <v>0</v>
          </cell>
          <cell r="DW26">
            <v>8</v>
          </cell>
          <cell r="DX26">
            <v>0</v>
          </cell>
          <cell r="DY26">
            <v>0</v>
          </cell>
          <cell r="DZ26">
            <v>0</v>
          </cell>
          <cell r="EA26">
            <v>0</v>
          </cell>
          <cell r="EB26">
            <v>0</v>
          </cell>
          <cell r="EC26">
            <v>0</v>
          </cell>
          <cell r="ED26">
            <v>16</v>
          </cell>
          <cell r="EE26">
            <v>16</v>
          </cell>
          <cell r="EF26">
            <v>0</v>
          </cell>
          <cell r="EG26">
            <v>0</v>
          </cell>
          <cell r="EH26" t="str">
            <v xml:space="preserve">Informe acciones desarrolladas </v>
          </cell>
          <cell r="EI26">
            <v>0</v>
          </cell>
          <cell r="EJ26">
            <v>0</v>
          </cell>
          <cell r="EK26" t="str">
            <v xml:space="preserve">Informe semestral acciones desarrolladas </v>
          </cell>
          <cell r="EL26">
            <v>0</v>
          </cell>
          <cell r="EM26">
            <v>0</v>
          </cell>
          <cell r="EN26">
            <v>0</v>
          </cell>
          <cell r="EO26">
            <v>0</v>
          </cell>
          <cell r="EP26">
            <v>0</v>
          </cell>
          <cell r="EQ26" t="str">
            <v>Informe anual acciones desarrolladas.</v>
          </cell>
          <cell r="ER26">
            <v>0</v>
          </cell>
          <cell r="ES26">
            <v>0</v>
          </cell>
          <cell r="ET26" t="str">
            <v xml:space="preserve">Informe acciones desarrolladas </v>
          </cell>
          <cell r="EU26">
            <v>0</v>
          </cell>
          <cell r="EV26">
            <v>0</v>
          </cell>
          <cell r="EW26" t="str">
            <v xml:space="preserve">Informe semestral acciones desarrolladas </v>
          </cell>
          <cell r="EX26">
            <v>0</v>
          </cell>
          <cell r="EY26">
            <v>0</v>
          </cell>
          <cell r="EZ26">
            <v>0</v>
          </cell>
          <cell r="FA26">
            <v>0</v>
          </cell>
          <cell r="FB26">
            <v>0</v>
          </cell>
          <cell r="FC26">
            <v>0</v>
          </cell>
          <cell r="FD26" t="str">
            <v>N/A</v>
          </cell>
          <cell r="FE26" t="str">
            <v>N/A</v>
          </cell>
          <cell r="FF26" t="str">
            <v>N/A</v>
          </cell>
          <cell r="FG26" t="str">
            <v>N/A</v>
          </cell>
          <cell r="FH26" t="str">
            <v>N/A</v>
          </cell>
          <cell r="FI26" t="str">
            <v>N/A</v>
          </cell>
          <cell r="FJ26" t="str">
            <v>N/A</v>
          </cell>
          <cell r="FK26" t="str">
            <v>N/A</v>
          </cell>
          <cell r="FL26" t="str">
            <v>N/A</v>
          </cell>
          <cell r="FM26" t="str">
            <v>N/A</v>
          </cell>
          <cell r="FN26" t="str">
            <v>N/A</v>
          </cell>
          <cell r="FO26" t="str">
            <v>N/A</v>
          </cell>
          <cell r="FP26" t="str">
            <v>N/A</v>
          </cell>
          <cell r="FQ26" t="str">
            <v>N/A</v>
          </cell>
          <cell r="FR26" t="str">
            <v>N/A</v>
          </cell>
          <cell r="FS26" t="str">
            <v>N/A</v>
          </cell>
          <cell r="FT26" t="str">
            <v>N/A</v>
          </cell>
          <cell r="FU26" t="str">
            <v>N/A</v>
          </cell>
          <cell r="FV26" t="str">
            <v>N/A</v>
          </cell>
          <cell r="FW26" t="str">
            <v>N/A</v>
          </cell>
          <cell r="FX26" t="str">
            <v>N/A</v>
          </cell>
          <cell r="FY26" t="str">
            <v>N/A</v>
          </cell>
          <cell r="FZ26" t="str">
            <v>N/A</v>
          </cell>
          <cell r="GA26" t="str">
            <v>N/A</v>
          </cell>
          <cell r="GB26" t="str">
            <v>N/A</v>
          </cell>
          <cell r="GC26" t="str">
            <v>N/A</v>
          </cell>
          <cell r="GD26" t="str">
            <v>N/A</v>
          </cell>
          <cell r="GE26" t="str">
            <v>N/A</v>
          </cell>
          <cell r="GF26" t="str">
            <v>N/A</v>
          </cell>
          <cell r="GG26" t="str">
            <v>N/A</v>
          </cell>
          <cell r="GH26" t="str">
            <v>N/A</v>
          </cell>
          <cell r="GI26" t="str">
            <v>N/A</v>
          </cell>
          <cell r="GJ26" t="str">
            <v>N/A</v>
          </cell>
          <cell r="GK26" t="str">
            <v>N/A</v>
          </cell>
          <cell r="GL26" t="str">
            <v>N/A</v>
          </cell>
          <cell r="GM26" t="str">
            <v>N/A</v>
          </cell>
          <cell r="GN26" t="str">
            <v>N/A</v>
          </cell>
          <cell r="GO26" t="str">
            <v>N/A</v>
          </cell>
          <cell r="GP26" t="str">
            <v>N/A</v>
          </cell>
          <cell r="GQ26" t="str">
            <v>N/A</v>
          </cell>
          <cell r="GR26" t="str">
            <v>N/A</v>
          </cell>
          <cell r="GS26" t="str">
            <v>N/A</v>
          </cell>
          <cell r="GT26" t="str">
            <v>N/A</v>
          </cell>
          <cell r="GU26" t="str">
            <v>N/A</v>
          </cell>
          <cell r="GV26" t="str">
            <v>N/A</v>
          </cell>
          <cell r="GW26" t="str">
            <v>N/A</v>
          </cell>
          <cell r="GX26" t="str">
            <v>N/A</v>
          </cell>
          <cell r="GY26" t="str">
            <v>N/A</v>
          </cell>
          <cell r="GZ26" t="str">
            <v>N/A</v>
          </cell>
          <cell r="HA26" t="str">
            <v>N/A</v>
          </cell>
          <cell r="HB26" t="str">
            <v>N/A</v>
          </cell>
          <cell r="HC26" t="str">
            <v>N/A</v>
          </cell>
          <cell r="HD26" t="str">
            <v>N/A</v>
          </cell>
          <cell r="HE26" t="str">
            <v>N/A</v>
          </cell>
          <cell r="HF26" t="str">
            <v>N/A</v>
          </cell>
          <cell r="HG26" t="str">
            <v>N/A</v>
          </cell>
          <cell r="HH26" t="str">
            <v>N/A</v>
          </cell>
          <cell r="HI26" t="str">
            <v>N/A</v>
          </cell>
          <cell r="HJ26" t="str">
            <v>N/A</v>
          </cell>
          <cell r="HK26" t="str">
            <v>N/A</v>
          </cell>
          <cell r="HL26" t="str">
            <v>N/A</v>
          </cell>
          <cell r="HM26" t="str">
            <v>N/A</v>
          </cell>
          <cell r="HN26" t="str">
            <v>N/A</v>
          </cell>
          <cell r="HO26" t="str">
            <v>N/A</v>
          </cell>
          <cell r="HP26" t="str">
            <v>N/A</v>
          </cell>
          <cell r="HQ26" t="str">
            <v>N/A</v>
          </cell>
          <cell r="HR26" t="str">
            <v>N/A</v>
          </cell>
          <cell r="HS26" t="str">
            <v>N/A</v>
          </cell>
          <cell r="HT26" t="str">
            <v>N/A</v>
          </cell>
          <cell r="HU26" t="str">
            <v>N/A</v>
          </cell>
          <cell r="HV26" t="str">
            <v>N/A</v>
          </cell>
          <cell r="HW26" t="str">
            <v>N/A</v>
          </cell>
          <cell r="HX26" t="str">
            <v>N/A</v>
          </cell>
          <cell r="HY26" t="str">
            <v>N/A</v>
          </cell>
          <cell r="HZ26" t="str">
            <v>N/A</v>
          </cell>
          <cell r="IA26" t="str">
            <v>N/A</v>
          </cell>
          <cell r="IB26" t="str">
            <v>N/A</v>
          </cell>
          <cell r="IC26" t="str">
            <v>N/A</v>
          </cell>
          <cell r="ID26" t="str">
            <v xml:space="preserve">Retrasos y soluciones: 
Para el periodo de reporte el indicador sectorial no presentó retrasos en su ejecución.
Avances y logros:
En el marco del Plan de Desarrollo, la Secretaría General, para el cumplimiento del indicador sectorial, avanzó en las acciones asociadas a cada uno de los componentes de la estrategia para fortalecer la gestión e innovación en el Distrito, como son:
Instancias de coordinación: En cumplimiento del artículo 50 del Acuerdo 761 de 2020 al cierre del primer semestre de 2023, se elaboraron 30 Informes dirigidos a 15 sectores administrativos del Distrito frente al seguimiento al funcionamiento de las instancias de coordinación distrital, adicionalmente se realizaron dos actualizaciones del Inventario Único de Instancias de Coordinación. 
Gestión del Conocimiento y la Innovación: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Se elaboró documento ANÁLISIS DE GESTIÓN DEL CONOCIMIENTO Y LA INNOVACIÓN EN EL DISTRITO CAPITAL 2023 que incluye en su capítulo 1 el análisis del del FURAG 2022, análisis de resultados generales de la encuesta de avance en la implementación de GCI.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Programa de teletrabajo: Como parte del cumplimiento del producto de política pública al cierre del primer trimestre de 2023, se cuentan con 2.244 nuevos teletrabajadores, llegando a un dato acumulado de 7.690 teletrabajadores 
En la medición de 2023 se detecta que los efectos sobre las huellas ambientales (Carbono y Energía) fueron más favorables, en un año, se dejaron de emitir más del 46% en Co2 y Gasolina. El tiempo ahorrado por desplazamientos, en promedio, llegó a 2 horas y 45 minutos; y en huella de equidad, los teletrabajadores ahorran más de $418.886 mensuales por gastos de transporte, alimentación y parqueadero, entre otros consumos.
Productos Política de Transparencia: Se realizan 3 sesiones de la Red de Oficiales de Cumplimiento de la Novena a la 11, con los temas: “Compliance y Protección de Datos”, “Compliance y Gobierno Corporativo”, “Importancia de la capacitación y sensibilización en el SARLAFT
Desempeño Institucional: 
•	En el marco del programa SOY10 Aprende, se formaron 3922 colaboradores del distrito, quienes participaron en los diferentes cursos ofrecidos mediante el Convenio con la Secretaría Jurídica, oferta propia, cursos en coordinación con Talento Humano de la Secretaría General.
•	Se han adelantado la actualización de los Módulos de los cursos de teletrabajo para teletrabajadores y directivos de la plataforma Soy10 Aprende.
•	Se actualizó la Cartilla Lineamientos de Teletrabajo Distrital 2023 actualizada vigencia 2023.
•	Se pactó la etapa de arreglo directo entre la Alcaldía Mayor de Bogotá D.C. y las organizaciones sindicales para la vigencia 2023, entre el 17 de mayo y el 17 de julio de 2023, para lo cual se adelantaron las gestiones logísticas para atender los requerimientos de las sesiones y los allegados por las organizaciones sindicales.
Beneficios: El fortalecimiento de la gestión y desempeño institucional a nivel Distrital permite que la Ciudad cuente con entidades que respondan a los requerimientos conforme a la competencia bajo un modelo estándar e integrado para la planeación y gestión que aporta a la integridad y transparencia.
</v>
          </cell>
          <cell r="IE26" t="str">
            <v/>
          </cell>
          <cell r="IF26" t="str">
            <v/>
          </cell>
          <cell r="IG26" t="str">
            <v/>
          </cell>
          <cell r="IH26" t="str">
            <v/>
          </cell>
          <cell r="II26" t="str">
            <v xml:space="preserve">Durante el primer trimestre se adelantaron las siguientes gestiones: 
Instancias de coordinación: Actualización del Inventario Único Distrital Instancias de Coordinación. (trimestre IV 2022) 
Gestión del Conocimiento y la Innovación: documento "Estrategia de acompañamiento a las entidades distritales" y se hizo el lanzamiento de la comunidad de práctica (CoP) en la cual se socializó la estrategia de acompañamiento a entidades distritales.
Programa de Formación Soy 10 Aprende Oferta de cursos con un total de 1633 colaboradores formados
Se realizan 2 análisis, uno de la política Gestión del Conocimiento y la Innovación, y del Modelo Integrado de Planeación y Gestión. Estos análisis sirven para determinar avance por entidad de la implementación de la política e igualmente determinar las entidades con menor avance en innovación.
Fortalecimiento y sostenibilidad del Modelo Integrado de Planeación y Gestión. Se realizó 1 sesión Comisión Intersectorial de Gestión y Desempeño en la que se Aprobó Plan de Trabajo 2023. Se realizó 1 sesión de acompañamiento técnico de lineamientos para el reporte de Índice de Transparencia de Bogotá en lo relacionado con control interno con la asistencia de 87 colaboradores.
Negociación sindical: Se realiza evento de Capacitación en negociación colectiva para entidades y organismos distritales, dirigida a representantes legales y jefes de talento humano con 82 asistentes, con el fin de fortalecer conocimientos necesarios para abordar la negociación colectiva de esta vigencia.  Se elabora y emite Circular 002 de 2023 Lineamiento entidades distritales para la negociación colectiva 2023.
Modernización administrativa del Distrito Capital
•	Se realizaron 8 grupos focales: 2 para el sector Educación, 2 para el sector Integración Social, Sector Seguridad, Convivencia y Justicia, Sector Hábitat, Sector Salud, Sector Localidades y una mesa de dialogo con el equipo de Gobierno Abierto.
•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Política pública de transparencia
Planeación, convocatoria, desarrollo y documentación de la 7ma sesión de la ROC ”Rol del Oficial de Cumplimiento en las entidades del Distrito” y Socialización del documento técnico para recopilación de recomendaciones del rol del Oficial de Cumplimiento y equipo, en apoyo de las naciones unidas (UNODC 28.02)
Se realizó la revisión de 64 programas de transparencia y ética pública / Planes anticorrupción y de atención al ciudadano 2023 para la identificación del estado de adopción del lineamiento emitido por la Secretaría General.
Se realizó encuentro construyamos Bogotá con integridad, con la participación de entidades y funcionarios del distrito. Contó con la participación de 197 colaboradores. 
</v>
          </cell>
          <cell r="IJ26" t="str">
            <v/>
          </cell>
          <cell r="IK26" t="str">
            <v/>
          </cell>
          <cell r="IL26" t="str">
            <v xml:space="preserve">En el marco del seguimiento a la meta sectorial 497 Diseñar e implementar una estrategia para fortalecer la gestión, la innovación y la creatividad en la administración distrital, generando valor público al servicio de la ciudadanía durante el primer semestre de la vigencia 2023 se ha avanzado en cada uno de los componentes así:
1.	Implementación de la estrategia para el fortalecimiento del sistema de coordinación distrital. 
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PRIMER SEMESTRE se avanzó así:
1.1 Seguimiento a las instancias de coordinación
Se han adelantado dos (2) seguimientos respecto de las instancias de coordinación distrital y los espacios de gobierno corporativo que corresponden al cuarto trimestre de 2022 y el primer trimestre de la vigencia 2023 para un total de 30 informes.
Dos (2) actualizaciones al Inventario Único Distrital de Instancias de Coordinación (IUDIC) que corresponde a lo corrido del año. Se da inicio a la recopilación de los informes de seguimiento emitidos para la extracción de la información numérica., con el objetivo de generar y proyectar estadísticas de acciones de mejora frente a la adopción por parte de las entidades de los lineamientos para la operación y funcionamiento de las instancias de coordinación distrital. Se emitieron 13 conceptos técnicos de instancias de coordinación (8 conceptos técnicos en el primer trimestre y 5 conceptos técnicos en el segundo trimestre de la vigencia 2023), y (v) se dio respuesta a 9 requerimientos realizados por entidades distritales (3 requerimientos realizados por las entidades distritales en el primer trimestre y 6 requerimientos realizados por las entidades distritales en el segundo trimestre de la vigencia 2023).
1.2 Fortalecimiento del funcionamiento del Sistema de Coordinación Distrital
Se construyó la exposición de motivos y el proyecto de acto administrativo para el funcionamiento y operación de las instancias de coordinación distrital (versión 4) que recopila las resoluciones 233 de 2018 y 753 de 2020 y adiciona funciones a estos espacios de coordinación. Se han diseñado los paneles de visualización en PowerBi para evidenciar las variables y tendencias históricas en la emisión de conceptos y el IUDIC y se continua en el segundo trimestre con la alimentación y actualización de la información numérica requerida en las bases de datos necesarias para el avance en powerBi referente a los conceptos técnicos emitidos entorno a las instancias de coordinación distrital
Se han realizado 12 acompañamientos técnicos que han requerido (por demanda) las entidades distritales.
2.	Implementación para promover la Gestión del Conocimiento y la Innovación Componente 
4.1 REALIZAR SEGUIMIENTO Y EVALUACIÓN PARA LA GESTIÓN DEL CONOCIMIENTO Y LA INNOVACIÓN (GCI)
4.1.1 Comunidad de Práctica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elaboró versión preliminar del cronograma para la socialización de los documentos técnicos (Doc Técnico de ruta de conocimiento, Guía Metodológica para la construcción de mapa de conocimiento V2 y Proceso Tobe de Gestión del Conocimiento e innovación) a los líderes y equipos de gestión del conocimiento e innovación de Entidades ditritales, para desarrollarse durante el segundo semestre del 2023.
4.1.3 Plan de intervención mediante asistencias técnicas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Se elaboró informe semestral de asistencias técnicas brindadas a las entidades distritales que corresponde a 6 asistencias de las 10 asistencias, para un avance del 60% de la meta programada. 
4.2 DESARROLLAR UN ECOSISTEMA DE GESTIÓN DE CONOCIMIENTO E INNOVACIÓN
Se desarrolla encuesta diagnóstica para ser aplicada a entidades del distrito, para determinar el nivel de madurez de la política de GCI así como para definir las entidades a intervenir mediante asistencia técnica. (Diagnóstico)
Se elaboró documento ANÁLISIS DE GESTIÓN DEL CONOCIMIENTO Y LA INNOVACIÓN EN EL DISTRITO CAPITAL 2023 capitulo 2 . Habilitantes de Innovación, que contiene  la conceptualización de los habilitantes de innovación, análisis de los resultados del Índice de Innovación Pública aplicado por la Veeduría Distrital en la vigencia 2021, y el análisis de las preguntas de la encuesta aplicada en el 2023 relacionadas con el componente de innovación.
3.	Implementación de la estrategia que permita fortalecer la Gestión y Desempeño Institucional.
En el primer semestre en el marco de la Implementación de la estrategia que permita fortalecer la Gestión y Desempeño Institucional, se han alcanzado los siguientes logros: 
7.1.1. Programa de Formación Soy 10 Aprende 
Se realizaron actividades de alistamiento, cargue e implementación de cursos programados para el semestre, así como seguimiento al desarrollo y finalización. Total de colaboradores del distrito Formados 3.922, así: 
Convenio con Secretaría Jurídica Distrital 180 Formados, así: 
• Supervisión de Contratos, 69 Formados.
• Pruebas en el Proceso Contencioso, 22 Formados
• Tratamiento de Datos Personales por Entidades Públicas, 26 Formados.
• Modelo de Gestión Jurídica, 27 Formados.
• Prevención y detección de la Colusión en Procesos de Contratación, 19 Formados.
OFERTA PROPIA:
• Curso: Teletrabajo para Teletrabajadores I: 660 Formados. 
• Gobernanza Pública: Contextualización desde los Pilares de Transparencia, Participación y Colaboración, 206 Formados.
• Gestores de Integridad: Líderes de la Cultura de Integridad en el Distrito- Cohorte II, 183 Formados.
• Políticas Públicas: Introducción a la Políticas Públicas Conceptos Básicos, 887 Formados.
• Gobernanza Pública: Conceptualización desde los Pilares de Transparencia, Participación y Colaboración, 245 Formados.
• Políticas Públicas: Implementación a las Políticas Públicas Conceptos Básicos, 177 Formados.
•Teletrabajo para Teletrabajadores II: 499 Formados. 
•Formación en Supervisión de Contratos, 589 Formados
•Gobierno Abierto, 103 Formados
•Teletrabajo para Jefes - Directivos, 75 Formados
Cursos en Coordinación con Talento Humano de la Secretaría General: 
• Inducción y Reinducción, 51 Formados.
• MOOC de Gobierno Abierto, 32 Formados.
• Gobernanza Pública Contextualización TH, 17 Formados
Convenio Catastro: Atención a la Ciudadanía, 9 Formados.
Convenio Ambiente: Respuestas a Emergencias Ambientales, 9 Formados.
7.1.2. Fortalecimiento y sostenibilidad del Modelo Integrado de Planeación y Gestión
• Se realizaron 18 sesiones de articulación con los líderes de las políticas de gestión y desempeño, relacionadas con la incorporación de enfoques y preparación FURAG.
• Se realizó la primera sesión de la Comisión Intersectorial de Gestión y Desempeño.
• En el marco del programa de estandarización de procesos trasversales, dando cumplimiento a la Política Pública de Gestión de talento Humano se desarrollaron 45 sesiones de articulación con los responsables de los procesos definidos.
• Se han realizado 40 asistencias técnicas a entidades, 17 sobre Modelo Integrado de Planeación y Gestión, 4 sobre gestión de riesgos, 2 sobre líneas de defensa, 1 sobre planeación, 1 sobre indicadores, 1 incorporación de IDEC, 1 sobre la Oficina de Control Interno y 5 sobre diligenciamiento de FURAG.
• Se han realizado 4 sesiones en relación con los programas de transparencia y ética pública, 4 sesiones de socialización de la guía para la construcción de mapas de aseguramiento con la asistencia de 234 colaboradores y 1 sesión para el reporte de ITB en lo relacionado con control interno.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 Módulos de los cursos de teletrabajo para teletrabajadores y directivos de la plataforma Soy10 Aprende, revisados y actualizados.
• Cartilla Lineamientos de Teletrabajo Distrital 2023 actualizada vigencia 2023.
• Se atendieron 25 mesas técnicas y 208 asesorías por otros canales, relacionadas con la asistencia técnica en formulación de política interna teletrabajo.
• Una (1) mesa de trabajo de socialización normativa con organizaciones sindicales, se elaboró un (1) documento de validación e identificación de metodología de reconocimiento de gastos por teletrabajo. De igual forma se participó en las sesiones de negociación sindical 2023 para abordar las propuestas en materia de Teletrabajo.
• Se realizaron 19 asistencias técnica y sensibilización de generalidades teletrabajo distrital.
• Se realizó ""Foro: Desafíos y buenas prácticas en la aplicación del teletrabajo"" Dirigido a líderes de los equipos técnicos de apoyo en teletrabajo de las entidades y organismos Distritales. 
7.3 EJECUTAR ACCIONES PARA LA NEGOCIACIÓN, DIÁLOGO Y CONCERTACIÓN SINDICAL EN EL DISTRITO CAPITAL
• Se realizó evento de Capacitación en negociación colectiva para entidades y organismos distritales, dirigida a representantes legales y jefes de talento humano para fortalecer conocimientos necesarios para abordar la negociación colectiva en la vigencia. 
• Se elaboró y emitió la Circular 002 de 2023 Lineamiento entidades distritales para la negociación colectiva 2023.
• Se han atendido 57 requerimientos de las organizaciones sindicales y tres (3) tutelas. 
• Se recibieron 30 pliegos para negociación en la Alcaldía Mayor de Bogotá, D.C.: 19 mesa central y 11 submesa de salud. No obstante, una vez revisados los requisitos de comparecencia, no cumplieron requisitos 5 pliegos, quedando: 17 en la mesa central y 8 en la mesa de salud. Además, se pasó de negociar con 54 organizaciones sindicales a 49 .
• Se realizaron siete (7) sesiones entre la administración y las organizaciones sindicales para la verificación de requisitos de comparecencia sindical y el 17 de mayo inició la etapa de arreglo directo, la cual se prevé que finaliza el 17 de julio de 2023.
* Se han desarrollado 12 sesiones de la etapa de arreglo directo.
• Se realiza seguimiento permanente al cumplimiento del acuerdo colectivo laboral 2022.
4.	Estudio técnico para la modernización administrativa del Distrito Capital
En cumplimiento del documento del estudio técnico para la modernización administrativa del Distrito Capital”, en el primer semestre de esta vigencia se  han alcanzado los siguientes logros:
Se elaboró documento del estudio de modernización que contiene contexto de las reformas administrativas en el Distrito Capital, análisis de los factores transversales, análisis sectorial de los sectores priorizados con sus respectivas conclusiones y recomendaciones, para lo que se realizaron 8 grupos focales: 2 para el sector Educación, uno para los  sectores de: Integración Social,  Seguridad, Convivencia y Justicia, Hábitat,  Salud, Localidades y una mesa de dialogo con el equipo de Gobierno Abierto. Así como,  documentos de análisis de los indicadores distritales de los sectores priorizados: Integración Social, Seguridad, Convivencia y Justicia, Educación, Hábitat e Integración Social. Y documentos de análisis de los sectores de Educación, Seguridad, Convivencia y Justicia, Hábitat, Integración Social y Salud.
Se hizo presentación de resultados a la Subsecretaria Distrital de Fortalecimiento Institucional y a la Secretaria General, para validación y aportes, así mismo ,se inicia etapa de Socialización con los sectores priorizados, para observaciones y ajustes finales, para la entrega final del documento."
5.	Implementación los productos definidos en el Plan de Acción de la Política Pública de transparencia. 
En el primer semestre en en el marco de la Implementación de la Política Pública de Transparencia, se avanzó así:
10.1.1. Formación en la Cátedra Integridad
Se suscribe convenio con el objeto: Aunar esfuerzos técnicos, tecnológicos y administrativos entre la Alcaldía Mayor de Bogotá, D. C. y Escuela Superior de Administración Pública — ESAP, para el desarrollo de procesos de formación, proyectos y actividades para el fortalecimiento de la función administrativa y la gestión pública distrital. En el plan de acción del convenio se plantea el desarrollo del Diplomado en transparencia, integridad dirigida a servidores distritales.
10.1.2 Estrategia Senda de Integridad
Se definen los retos de la vigencia 2023 y se realizan jornadas de lanzamiento presentando los retos, criterios de evaluación y cronograma; una vez realizadas las inscripciones se socializa primer reto: Señales de la Cumbre enfocado en la generación de contenidos para mujeres, con 49 entidades inscritas. 
10.1.3. Sistema de Administración de Riesgo de Lavado de Activos y de la Financiación del Terrorismo - SARLAFT
Se realizaron 5 sesiones de la Red abordando: “Rol del Oficial de Cumplimiento en las entidades del Distrito”, “Ciberdelincuencia y Ciberseguridad”, “Compliance y Protección de Datos”,  “Compliance y Gobierno Corporativo”, “Importancia de la capacitación y sensibilización en el SARLAFT”. Con la participación de los Oficiales de Cumplimiento de las Subredes de Salud, Capital Salud, ETB, GEB y Lotería, y representantes del IDU y Secretaría de Hacienda como miembros permanentes de la Red. A partir de la décima sesión ingresan a la red: AGATA y EAAB
Conforme a la programación se acompañó a 9 sectores: Integración Social, Mujer, Planeación, Gestión Pública, Cultura, Gobierno, Hábitat, Educación, Seguridad 
Se realizaron 32 asistencias técnicas por demanda: UAESP, Sec. de Hábitat, IDRD, Sec. de Cultura, Recreación y Deporte, UAESP, Sec. del Hábitat, IDT, Sec. de Desarrollo Económico,  Sec. de Integración Social,  AGATA, UAERMV, Gobierno (2), Concejo, Sec. General, Sec. Planeación, Acueducto (2), IDT, Veeduría, Sec. Jurídica, Sec. de Ambiente, UAESP, Sec. Educación, DASCD, Comité de gestores SDIS, Sec. Jurídica, IDCBIS, Aguas de Bogotá e Invest
Participación de las 64 entidades en el curso virtual """"Medidas y herramientas para la prevención del riesgo LA/FT en las entidades del Distrito"""" 
12 encuentros con aliados estratégicos: UNODC, UIAF, S. de Transparencia, Oficial de Cumplimiento de la EPM, Oficial de Cumplimiento de la EPM, UIAF, Sec. de Transparencia, DAFP, DASCD, World Compliance Association, ESAP, Transparencia por Colombia. 
10.1.4 Rendición de Cuentas - RdC:                                                                                                                                                                                                                                                                                                                                                                                                                                                
Seguimiento continuo a las acciones de las entidades distritales, dando cumplimiento al Protocolo Distrital para la Rendición de Cuentas Permanente.                                                                                          
Abordar la RdC desde un enfoque sectorial, con los siguientes aspectos: permanencia, anti corrupción, Sistema Nacional, Nodos, enfoques (poblacional, de derechos de mujeres) y RdC Avanzada.  
10.1.5 Apertura de agendas: primer espacio de articulación sectorial para el reporte de agendas de los directivos (Decreto 189 de 2020), entregando fichas de seguimiento de los sectores Ambiente, Cultura, Desarrollo Económico, Gestión Pública Hábitat, Hacienda, Integración Social, Jurídica, Mujer, Planeación. 
10.1.6 Jornadas de fortalecimiento Programas de Transparencia y Ética Pública.
Se desarrollan 13 jornadas de fortalecimiento  de los Programas de Transparencia y Ética Pública con la participación de 1876 servidores distritales. 
10.2. DESARROLLAR UNA ESTRATEGIA DE ANÁLISIS DE INFORMACIÓN Y DATOS EN TRANSPARENCIA PARA ARTICULAR LAS INICIATIVAS DE LAS ENTIDADES DISTRITALES
10.2.1 Sistema de Alertas Tempranas para la Integridad (SATI)
Se elaboró el manual de configuración de tablero SATI y se realizaron ajustes de visualización, así como elaboración de tablero consolidado de las señales para priorización distrital.
10.2.2 Actividades asociadas a Construyendo Bogotá con Integridad
15 jornadas de fortalecimiento de los programas de transparencia y ética pública con más de 1.876 colaboradores participantes. Y acompañamiento para la comprensión de criterios de evaluación y evidencias del ITB.
Expedición del Decreto Distrital 222 de 2023 que actualiza las funciones del Concejo de Gobierno, genera un modelo de gobernanza distrital para la transparencia, la integridad y las medidas anticorrupción en el distrito. 
</v>
          </cell>
          <cell r="IM26" t="str">
            <v/>
          </cell>
          <cell r="IN26" t="str">
            <v/>
          </cell>
          <cell r="IO26" t="str">
            <v xml:space="preserve">Al cierre del tercer trimestre de la vigencia 2023 de acuerdo al desarrollo estrategia para fortalecer la gestión, la innovación y la creatividad en la administración distrital, generando valor público al servicio de la ciudadanía se avanzó en las siguientes gestiones: 
Componente 1: Implementación de la estrategia para el fortalecimiento del sistema de coordinación distrital 
en el mes de septiembre se emitieron cuatro (4) conceptos técnicos referentes a las instancias de coordinación distrital 1. Política Social (SDIS), 2. Sistema de Cuidado (Secretaría Distrital de la Mujer), 3. Mesa LGBTI (Secretaría Distrital de Planeación), 4. Sistema de Cultura (Secretaría Distrital de Cultura Recreación y Deporte)
En el mes de septiembre se realizaron siete (7) acompañamientos 1. Secretaría Distrital de Integración Social, 2. Secretaría Distrital de Movilidad, 3. Agencia Distrital para la Educación Superior, la ciencia y la tecnología -ATENEA, 4. SDG,  5. Secretaría General, 6. Secretaría Distrital de Planeación (2)"
Componente 2: Implementación para promover la Gestión del Conocimiento y la Innovación 
Comunidad de Practica CoP
Se consolidó el plan de acción de la Comunidad de Practica donde se determinaron las metas, actividades, responsables e indicadores para monitoreo, organizó un equipo en la plataforma Teams denominado “Comunidad de Práctica” asociado al correo institucional mipg@alcaldiabogota.gov.co, como medio para disponer las memorias de los talleres y charlas realizados durante el 2021 y 2022 y información  que se produzca o se requiera para el desarrollo de la Comunidad.
Se llevó a cabo la activación de la Comunidad el día 24/08/23, con la asistencia de 81 participantes de 43 Entidades, se aprobó el plan de trabajo a desarrollar durante el periodo septiembre a diciembre del 2023.
Socialización de lineamientos 
Se realiza sesión 2 en la cual se presentan documentos: Proceso de conocimiento: Gestión del Conocimiento,  Guía para la elaboración de Mapas de conocimiento V.2 y  Documento Rutas de conocimiento, para revisión y aportes por parte de la Comunidad de Práctica
Sesión 3 en la cual se presentan los aportes respecto del proceso por parte de la Secretaria Distrital de integración Social, Secretaria Distrital de Gobierno, Catastro, Secretaria Distrital de Hábitat.
Asistencia Técnicas
Durante el 3 trimestre de 2023, Se realizaron 8 asistencias técnicas sobre el tema de Mapas de Conocimiento y 1 asistencia sobre el Autodiagnóstico de la Política de Gestión del Conocimiento y la innovación.
Buenas Practicas
*Se diseñó la ficha para la captura con el fin de que las entidades documenten sus experiencias y buenas practicas
*Se organizaron y dispusieron 10 buenas prácticas, que corresponden a las presentadas en el marco de SENDA de Integridad 2022, en el equipo de teams de la Comunidad de Practica de Gestión del Conocimiento, para ser consultados por los miembros.
 Ecosistema de gestión de conocimiento e innovación
Se aprobó en el Plan de la Comunidad, un recorrido a los laboratorios de innovación y un taller de prototipado para los miembros de la CoP como mecanismos para fortalecer las capacidades de los equipos para los meses de octubre y noviembre
En el marco del fortalecimiento de los habilitantes de innovación, (habilitante de procesos y habilitante de riesgos), se socializó el proceso de Gestión del Conocimiento y la Innovación, el cual contiene la caracterización, indicadores, riesgos y nomograma a la Comunidad de Practica."
Componente 3: Implementación de la estrategia que permita fortalecer la Gestión y Desempeño Institucional.
"En el tercer trimestre de la vigencia 2023, en la Meta 7: Implementar el 100% de la estrategia que permita fortalecer la Gestión y Desempeño Institucional, se avanzó así: 
DESARROLLAR ACCIONES PARA LA SOSTENIBILIDAD Y MEJORAMIENTO DEL DESEMPEÑO Y LA GESTIÓN PÚBLICA DISTRITAL
7.1.1. Programa de Formación Soy 10 Aprende 
Se realizaron actividades de alistamiento, cargue e implementación de cursos programados para el tercer trimestre, así como seguimiento al desarrollo y finalización. 
Total de colaboradores del distrito Formados en el tercer trimestre 2.538, así: 
Cursos Convenio con Secretaría Jurídica Distrital 103 formados: 
• Supervisión de Contratos, 34 Formados.
• Pruebas en el Proceso Contencioso, 09 Formados.
• Tratamiento de Datos Personales por Entidades Públicas, 17 Formados. 
• Tribunales de Arbitramento, 11 Formados. 
• Modelo de Gestión Jurídica, 20 Formados.
• Prevención y detección de la Colusión en Procesos de Contratación, 12 Formados.
OFERTA PROPIA:
• Herramientas de Lavado de activos y financiación del terrorismo - LA/FT: 1091 Formados.
• Gestores de Integridad: Líderes de la Cultura de Integridad en el Distrito- Cohorte II: 110 Formados.
• Teletrabajo para Teletrabajadores- Cohorte III: 432 Formados. 
• Gobernanza Pública: Transparencia y uso estratégico de la información: 153 Formados.
• Políticas Públicas: Monitoreo y Evaluación de las Políticas Públicas: 186 Formados.
• Plan Distrital de Desarrollo: 109 Formados
• MOOC de Innovación: 254 Formados
Cursos en Coordinación con Talento Humano de la Secretaría General: 
• Inducción y Reinducción - Cohorte 4 y 5: 31 Formados.
• Gobierno Abierto TH- IRI - Cohorte 4 y 5: 30 Formados.
Convenio Catastro:
• Atención a la Ciudadanía Cohorte 2: 34 Formados
• Gestión Documental: 5 Formados.
TELETRABAJO 
Al III trimestre y en el marco de la Implementar de la estrategia progresiva de teletrabajo en las entidades públicas del Distrito con enfoque de género” se avanzó:
• La revisión y actualización de contenidos en materia normativa del curso de teletrabajo para directivos. Además, se complementó el material de lectura para el módulo 2: Cómo liderar equipos de servidores en teletrabajo.
• Asistencias técnicas en teletrabajo y asesorías por otros canales, en 
• Asistencias técnicas para la articulación y organización de acciones en favor de la implementación del teletrabajo Distrital, un total de 47 encuentros.
• En otros mecanismos y canales de atención y asistencia técnica se han atendido 325 solicitudes.
• Estructurar el evento conmemorativo del Día Internacional del Teletrabajo Distrital, el cual se realizará el 11 de octubre de 2023, bajo el lema: “El legado del teletrabajo en el Distrito Capital"".
• Política interna de teletrabajo: de las cincuenta y ocho (58) entidades distritales que implementan teletrabajo, en cuarenta y siete (47) ya cuentan con la política interna de teletrabajo.
• Se realizó la construcción del lineamiento en teletrabajo, según los compromisos acordados y definidos en el Acuerdo de la mesa de negociación Sindical 2023.
• Elaboración y aplicación de encuestas de percepción a teletrabajadores y jefes de teletrabajadores 2023. Participaron de 3.179 teletrabajadores y 265 directivos.
• Se elaboró el documento Guía: Métricas para la medición del teletrabajo en el Distrito Capital.
• Una (1) base de datos que consolida los registros de teletrabajadores distritales, con corte a septiembre. 
• El número de teletrabajadores en meta acumulada cerró a septiembre de 2023 en 8.492 servidores, que corresponden a la suma del dato de nuevos teletrabajadores a cierre de cada vigencia: 2019: 992 teletrabajadores; 2020: 216 teletrabajadores, 2021:1.187, 2022:3.051 teletrabajadores, y, finalmente los nuevos a 2023:3.046. 
Según los componentes definidos en la Estrategia de Teletrabajo con Enfoque Diferencial 2020-2024 (meta trazadora 74), se espera a 2023, que su implementación llegue al 90%. En lo corrido de 2023, el cumplimiento de la magnitud de la meta es del 100%, dado que el avance de la implementación de la estrategia de teletrabajo en los organismos y entidades distritales, con enfoque de género, privilegiando a las mujeres, ha sido exitosa.
En la meta trazadora 75, cuya magnitud en 2023 es lograr el acumulado de 3877 teletrabajadores. Al cierre de junio de 2023, el número de funcionarios de la administración distrital que han participado en teletrabajo, llego a 8.492, es decir, la magnitud de la meta llegó al 219%. Del total de teletrabajadores reportados, el 57% son mujeres y el 36% restante son hombres, y el 6% restante, no reporta información.
DIÁLOGO Y CONCERTACIÓN SINDICAL EN EL DISTRITO CAPITAL
* Se gestionaron 20 requerimientos con 23 salidas, y 14 requerimientos por Bogotá Te Escucha.
* Se terminó la etapa de arreglo directo entre la Alcaldía Mayor de Bogotá D.C. y las organizaciones sindicales para la vigencia 2023 el 25 de julio de 2023, se firmó el acuerdo colectivo laboral el 31 de agosto de 2023.
* Se continúan adelantando las gestiones para el cumplimiento del Acuerdo Colectivo Laboral 2022 y se da inicio a las actividades de cumplimiento del Acuerdo Laboral 2023 Suscrito el 31 de agosto. 
Componente 5: Implementación los productos definidos en el Plan de Acción de la Política Pública de transparencia  
10.1.1 Cátedra de Integridad: Se documentan los contenidos de formación para el diplomado de transparencia, prevención y lucha contra la corrupción, los cuales se envían para revisión y registro en plataforma virtual por parte de la ESAP. Los contenidos desarrollados fueron:
1. Conceptualización
2. Medidas Preventivas en la lucha contra la corrupción Ley 2195 
3. Gobierno Abierto
4. Debida diligencia
5. Gerencia para la integridad
10.1.2 Senda de Integridad: Se desarrollan los 3 retos planteados para la vigencia en la estrategia los cuales promueven prácticas de transparencia focalizada, rendición de cuentas y gestión del conocimiento: Reto 1 señales de la cumbre, reto 2 carta de un senderista y reto 3 bitácora de integridad.
Se cuenta con los resultados de evaluación de los retos 1 y 2 y se encuentra en revisión de evaluadores externos el tercer reto de la estrategia.
10.1.3. Sistema de Administración de Riesgo de Lavado de Activos y de la Financiación del Terrorismo - SARLAFT Se realizaron:
- 3 sesiones de la Red de Oficiales de Cumplimiento (ROC) abordando: ""Gestión de riesgos bajo la ISO 31000"", ""Generalidades del Reporte de Operación Sospechosa: Buenas Prácticas y Recomendaciones"" y ""Contratación estatal"". Con la participación de los Oficiales de Cumplimiento de los 12 miembros permanentes de la Red. A partir de la duodécima sesión ingresan a la red: ATENEA, IDCBIS y Sec. Planeación para un total de 15 entidades con representación en la Red.
Se acompañó a 7 sectores: Movilidad; Hacienda; Desarrollo Económico; Entes de Control; Ambiente; Sec. Jurídica; Salud. 
Se realizaron 22 asistencias técnicas por demanda: 2 ATENEA: 2 Secretaría Jurídica; Terminal de Transporte; 2 Sec. Gobierno; 2 FONCEP; 2 AGATA; Subred Sur Occidente; 2 Veeduría; Unidad de Mantenimiento Vial; 2 Canal Capital; Invest in Bogota; Instituto Distrital de Turismo; IDIGER; Secretaría de Salud- Fondo Financiero; Secretaría de Movilidad. 
Cierre de la primera cohorte del curso virtual LA/FT y lanzamiento de inscripciones de la segunda cohorte del curso virtual para inicio de ciclo académico entre el 2 de octubre y 15 de noviembre
III Conmemoración del Día Distrital de la Prevención de LA/FT en apoyo de la Oficina de las Naciones Unidas contra la Droga y el Delito -UNODC que recogió: los avances de las entidades en la adaptación de SARLAFT; el desarrollo de la ROC y; la temática de contratación estatal.
Postulación de la estrategia como experiencia exitosa y buena práctica en: El Premio Nacional de Alta Gerencia del DAFP; y en la Ruta Hacia la Transparencia de UNODC. Formulación del módulo de gerencia para la integridad del diplomado de la ESAP con la experiencia de SARLAFT. 
10.1.4 Rendición de cuentas: se dio continuidad a los acompañamientos a nueve (09) entidades distritales en: fortalecimiento de la RdC, nodos distritales de RdC, RdC permanente, participación ciudadana y Ruta para la incorporación del enfoque de género en los procesos de RdC.
10.1.5 Apertura de Agendas: se desarrolla el segundo espacio sectorial para la identificación de avances en la consolidación de la práctica de apertura y registro de agendas en directivos distritales. En el espacio se presentan los resultados del registro por cada sector, de este espacio de articulación participó el invitado externo Armando Navarro del Programa Juntos por la Transparencia de USAID.
10.2. DESARROLLAR UNA ESTRATEGIA DE ANÁLISIS DE INFORMACIÓN Y DATOS EN TRANSPARENCIA PARA ARTICULAR LAS INICIATIVAS DE LAS ENTIDADES DISTRITALES
10.2.1 Sistema de Alertas Tempranas para la Integridad (SATI):  Se solicitó a la Oficina de Tecnologías de la Información y Comunicaciones el espacio en el servidor para la entrega de SATI y su operatividad desde la Secretaría General, y se realizó el respectivo cargue en el servidor, de conformidad con las instrucciones de la mencionada oficina  informe.
10.2.2 Actividades de la estrategia Construimos Bogotá con Integridad: Se realiza y divulga el MOOC para la formación en control social dirigida a mujeres para promover la participación ciudadana, representación y control social.
Se desarrolla el tercer reto de la estrategia Senda de Integridad que desarrolla la experiencia de transformación cultura centrada en la integridad en el servicio público.
Componente 6: Implementación de las estrategias de direccionamiento estratégico para el fortalecimiento y modernización de la Gestión Pública.	
• Se realizaron 4 sesiones de articulación con los líderes de las políticas de gestión y desempeño, relacionadas con la incorporación de enfoques y preparación FURAG.
• En el marco del programa de estandarización de procesos trasversales, dando cumplimiento a la Política Pública de Gestión de talento Humano se desarrollaron 45 sesiones de articulación con los responsables de los procesos definidos.
•Se han realizado 35 asistencias técnicas a entidades, 17 sobre Modelo Integrado de Planeación y Gestión, 6 sobre gestión de riesgos, 5 sobre líneas de defensa, 5 sobre mapas de aseguramiento, 1 sobre diferentes aspectos trabajados desde la Oficina de Control Interno, 1 sobre planes de mejoramiento.
• Se han realizado 4 sesiones en relación con los programas de transparencia y ética pública, 4 sesiones de socialización de la guía para la construcción de mapas de aseguramiento con la asistencia de 234 colaboradores, 1 sesión para el reporte de ITB en lo relacionado con control interno, 1 sobre riesgos, en el marco de la transición a Programas de Transparencia y Ética Pública con 160 participantes y 5 sesiones de acompañamiento para el diligenciamiento del FURAG con un total de 879 participantes.
• Dando cumplimiento al acuerdo Distrital 772 de 2020, se solicitó la información de los criterios a evaluar a la SDH y SDP para el cálculo del Índice de Gestión Pública Distrital y expidió la Circular 007 de 2023 y se solicitó al DAFP el cumplimiento en el cronograma para obtener los resultados del IDI.
</v>
          </cell>
          <cell r="IP26" t="str">
            <v/>
          </cell>
          <cell r="IQ26" t="str">
            <v/>
          </cell>
          <cell r="IR26" t="str">
            <v/>
          </cell>
          <cell r="IS26">
            <v>0</v>
          </cell>
          <cell r="IT26">
            <v>0</v>
          </cell>
          <cell r="IU26">
            <v>1</v>
          </cell>
          <cell r="IV26">
            <v>0</v>
          </cell>
          <cell r="IW26">
            <v>0</v>
          </cell>
          <cell r="IX26">
            <v>1</v>
          </cell>
          <cell r="IY26">
            <v>0</v>
          </cell>
          <cell r="IZ26">
            <v>0</v>
          </cell>
          <cell r="JA26">
            <v>0</v>
          </cell>
          <cell r="JB26">
            <v>0</v>
          </cell>
          <cell r="JC26">
            <v>0</v>
          </cell>
          <cell r="JD26">
            <v>0</v>
          </cell>
          <cell r="JE26">
            <v>0.48484848484848486</v>
          </cell>
          <cell r="JF26">
            <v>0</v>
          </cell>
          <cell r="JG26">
            <v>0</v>
          </cell>
          <cell r="JH26">
            <v>24.242424242424242</v>
          </cell>
          <cell r="JI26">
            <v>0</v>
          </cell>
          <cell r="JJ26">
            <v>0</v>
          </cell>
          <cell r="JK26">
            <v>24.242424242424242</v>
          </cell>
          <cell r="JL26">
            <v>0</v>
          </cell>
          <cell r="JM26">
            <v>0</v>
          </cell>
          <cell r="JN26">
            <v>0</v>
          </cell>
          <cell r="JO26">
            <v>0</v>
          </cell>
          <cell r="JP26">
            <v>0</v>
          </cell>
          <cell r="JQ26">
            <v>0</v>
          </cell>
          <cell r="JR26">
            <v>48.484848484848484</v>
          </cell>
          <cell r="JS26">
            <v>0</v>
          </cell>
          <cell r="JT26">
            <v>0</v>
          </cell>
          <cell r="JU26">
            <v>24.242424242424242</v>
          </cell>
          <cell r="JV26">
            <v>24.242424242424242</v>
          </cell>
          <cell r="JW26">
            <v>24.242424242424242</v>
          </cell>
          <cell r="JX26">
            <v>48.484848484848484</v>
          </cell>
          <cell r="JY26">
            <v>48.484848484848484</v>
          </cell>
          <cell r="JZ26">
            <v>48.484848484848484</v>
          </cell>
          <cell r="KA26">
            <v>48.484848484848484</v>
          </cell>
          <cell r="KB26">
            <v>48.484848484848484</v>
          </cell>
          <cell r="KC26">
            <v>48.484848484848484</v>
          </cell>
          <cell r="KD26">
            <v>48.484848484848484</v>
          </cell>
          <cell r="KE26" t="str">
            <v>No Programó</v>
          </cell>
          <cell r="KF26" t="str">
            <v/>
          </cell>
          <cell r="KG26">
            <v>100</v>
          </cell>
          <cell r="KH26" t="str">
            <v/>
          </cell>
          <cell r="KI26" t="str">
            <v/>
          </cell>
          <cell r="KJ26">
            <v>100</v>
          </cell>
          <cell r="KK26" t="str">
            <v/>
          </cell>
          <cell r="KL26" t="str">
            <v/>
          </cell>
          <cell r="KM26" t="str">
            <v/>
          </cell>
          <cell r="KN26" t="str">
            <v/>
          </cell>
          <cell r="KO26" t="str">
            <v/>
          </cell>
          <cell r="KP26" t="str">
            <v/>
          </cell>
          <cell r="KQ26" t="str">
            <v>No Programó</v>
          </cell>
          <cell r="KR26" t="str">
            <v>No Programó</v>
          </cell>
          <cell r="KS26">
            <v>100</v>
          </cell>
          <cell r="KT26">
            <v>100</v>
          </cell>
          <cell r="KU26">
            <v>100</v>
          </cell>
          <cell r="KV26">
            <v>100</v>
          </cell>
          <cell r="KW26">
            <v>100</v>
          </cell>
          <cell r="KX26">
            <v>100</v>
          </cell>
          <cell r="KY26">
            <v>100</v>
          </cell>
          <cell r="KZ26" t="str">
            <v/>
          </cell>
          <cell r="LA26" t="str">
            <v/>
          </cell>
          <cell r="LB26" t="str">
            <v/>
          </cell>
          <cell r="LC26">
            <v>100</v>
          </cell>
          <cell r="LD26" t="str">
            <v>7868_N</v>
          </cell>
          <cell r="LE26" t="str">
            <v>N/A</v>
          </cell>
          <cell r="LF26" t="str">
            <v>No programó</v>
          </cell>
          <cell r="LG26" t="str">
            <v/>
          </cell>
          <cell r="LH26" t="str">
            <v/>
          </cell>
          <cell r="LI26" t="str">
            <v/>
          </cell>
          <cell r="LJ26">
            <v>100</v>
          </cell>
          <cell r="LK26">
            <v>69.937222222222218</v>
          </cell>
          <cell r="LL26">
            <v>9110519000</v>
          </cell>
          <cell r="LM26">
            <v>8689229319</v>
          </cell>
          <cell r="LN26">
            <v>5444046646</v>
          </cell>
          <cell r="LO26">
            <v>691592795</v>
          </cell>
          <cell r="LP26">
            <v>691592795</v>
          </cell>
          <cell r="LQ26" t="str">
            <v>No Programó</v>
          </cell>
          <cell r="LR26" t="str">
            <v>No Programó</v>
          </cell>
          <cell r="LS26">
            <v>8</v>
          </cell>
          <cell r="LT26">
            <v>0</v>
          </cell>
          <cell r="LU26">
            <v>0</v>
          </cell>
          <cell r="LV26">
            <v>8</v>
          </cell>
          <cell r="LW26">
            <v>0</v>
          </cell>
          <cell r="LX26">
            <v>0</v>
          </cell>
          <cell r="LY26">
            <v>0</v>
          </cell>
          <cell r="LZ26" t="str">
            <v/>
          </cell>
          <cell r="MA26" t="str">
            <v/>
          </cell>
          <cell r="MB26" t="str">
            <v/>
          </cell>
          <cell r="MC26">
            <v>16</v>
          </cell>
          <cell r="MD26">
            <v>16</v>
          </cell>
          <cell r="ME26">
            <v>16</v>
          </cell>
          <cell r="MF26" t="str">
            <v>No aplica</v>
          </cell>
          <cell r="MG26" t="str">
            <v>No aplica</v>
          </cell>
          <cell r="MH26" t="str">
            <v>Oportuno: Se radica en los tiempos establecidos por la Oficina Asesora de Planeación - OAP</v>
          </cell>
          <cell r="MI26" t="str">
            <v>Oportuno: Se radica en los tiempos establecidos por la Oficina Asesora de Planeación - OAP</v>
          </cell>
          <cell r="MJ26" t="str">
            <v>Oportuno: Se radica en los tiempos establecidos por la Oficina Asesora de Planeación - OAP</v>
          </cell>
          <cell r="MK26" t="str">
            <v>Oportuno: Se radica en los tiempos establecidos por la Oficina Asesora de Planeación - OAP</v>
          </cell>
          <cell r="ML26" t="str">
            <v>Oportuno: Se radica en los tiempos establecidos por la Oficina Asesora de Planeación - OAP</v>
          </cell>
          <cell r="MM26" t="str">
            <v>Oportuno: Se radica en los tiempos establecidos por la Oficina Asesora de Planeación - OAP</v>
          </cell>
          <cell r="MN26">
            <v>0</v>
          </cell>
          <cell r="MO26">
            <v>0</v>
          </cell>
          <cell r="MP26">
            <v>0</v>
          </cell>
          <cell r="MQ26">
            <v>0</v>
          </cell>
          <cell r="MR26" t="str">
            <v>No aplica</v>
          </cell>
          <cell r="MS26" t="str">
            <v>No aplica</v>
          </cell>
          <cell r="MT26" t="str">
            <v>Coherente: La información de avance de la magnitud, consignada en el reporte del periodo, concuerda con la programación realizada, con la información cualitativa presentada, con las actividades establecidas (si aplica) y con los soportes presentados. Esta</v>
          </cell>
          <cell r="MU26" t="str">
            <v>No aplica</v>
          </cell>
          <cell r="MV26" t="str">
            <v>No aplica</v>
          </cell>
          <cell r="MW26" t="str">
            <v>Oportunidad de mejora: La información de avance de la magnitud consignada en el reporte del periodo, respecto a la programación realizada, la información cualitativa presentada, las actividades establecidas (si aplica) y los soportes presentados, presenta</v>
          </cell>
          <cell r="MX26" t="str">
            <v>No aplica</v>
          </cell>
          <cell r="MY26" t="str">
            <v>No aplica</v>
          </cell>
          <cell r="MZ26">
            <v>0</v>
          </cell>
          <cell r="NA26">
            <v>0</v>
          </cell>
          <cell r="NB26">
            <v>0</v>
          </cell>
          <cell r="NC26">
            <v>0</v>
          </cell>
          <cell r="ND26" t="str">
            <v>No Programó</v>
          </cell>
          <cell r="NE26" t="str">
            <v>No Programó</v>
          </cell>
          <cell r="NF26">
            <v>100</v>
          </cell>
          <cell r="NG26">
            <v>100</v>
          </cell>
          <cell r="NH26">
            <v>100</v>
          </cell>
          <cell r="NI26">
            <v>100</v>
          </cell>
          <cell r="NJ26">
            <v>100</v>
          </cell>
          <cell r="NK26">
            <v>100</v>
          </cell>
          <cell r="NL26">
            <v>100</v>
          </cell>
          <cell r="NM26" t="str">
            <v/>
          </cell>
          <cell r="NN26" t="str">
            <v/>
          </cell>
          <cell r="NO26" t="str">
            <v/>
          </cell>
          <cell r="NP26" t="str">
            <v>La meta no cuenta con presupuesto</v>
          </cell>
          <cell r="NQ26" t="str">
            <v>La meta no cuenta con presupuesto</v>
          </cell>
          <cell r="NR26" t="str">
            <v>La meta no cuenta con presupuesto</v>
          </cell>
          <cell r="NS26" t="str">
            <v>La meta no cuenta con presupuesto</v>
          </cell>
          <cell r="NT26" t="str">
            <v>La meta no cuenta con presupuesto</v>
          </cell>
          <cell r="NU26" t="str">
            <v>La meta no cuenta con presupuesto</v>
          </cell>
          <cell r="NV26" t="str">
            <v>La meta no cuenta con presupuesto</v>
          </cell>
          <cell r="NW26" t="str">
            <v>La meta no cuenta con presupuesto</v>
          </cell>
          <cell r="NX26">
            <v>0</v>
          </cell>
          <cell r="NY26">
            <v>0</v>
          </cell>
          <cell r="NZ26">
            <v>0</v>
          </cell>
          <cell r="OA26">
            <v>0</v>
          </cell>
          <cell r="OB26" t="str">
            <v>La meta no presenta dificultades identificadas</v>
          </cell>
          <cell r="OC26" t="str">
            <v>La meta no presenta dificultades identificadas</v>
          </cell>
          <cell r="OD26" t="str">
            <v>La meta no presenta dificultades identificadas</v>
          </cell>
          <cell r="OE26" t="str">
            <v>La meta no programó avance para este periodo</v>
          </cell>
          <cell r="OF26" t="str">
            <v>La meta no programó avance para este periodo</v>
          </cell>
          <cell r="OG26" t="str">
            <v>La meta no presenta dificultades identificadas</v>
          </cell>
          <cell r="OH26" t="str">
            <v>La meta no presenta dificultades identificadas</v>
          </cell>
          <cell r="OI26" t="str">
            <v>La meta no presenta dificultades identificadas</v>
          </cell>
          <cell r="OJ26">
            <v>0</v>
          </cell>
          <cell r="OK26">
            <v>0</v>
          </cell>
          <cell r="OL26">
            <v>0</v>
          </cell>
          <cell r="OM26">
            <v>0</v>
          </cell>
          <cell r="OP26" t="str">
            <v>PD38</v>
          </cell>
          <cell r="OQ26">
            <v>16</v>
          </cell>
          <cell r="OR26" t="str">
            <v>N/A</v>
          </cell>
          <cell r="OS26" t="str">
            <v>N/A</v>
          </cell>
          <cell r="OT26" t="str">
            <v>N/A</v>
          </cell>
          <cell r="OU26" t="str">
            <v>N/A</v>
          </cell>
          <cell r="OV26" t="str">
            <v>N/A</v>
          </cell>
          <cell r="OW26" t="str">
            <v>N/A</v>
          </cell>
          <cell r="OX26" t="str">
            <v>N/A</v>
          </cell>
          <cell r="OY26" t="str">
            <v>N/A</v>
          </cell>
          <cell r="OZ26" t="str">
            <v>N/A</v>
          </cell>
          <cell r="PA26" t="str">
            <v>N/A</v>
          </cell>
          <cell r="PB26" t="str">
            <v>N/A</v>
          </cell>
          <cell r="PC26" t="str">
            <v>N/A</v>
          </cell>
          <cell r="PD26" t="str">
            <v>N/A</v>
          </cell>
          <cell r="PE26" t="str">
            <v>N/A</v>
          </cell>
          <cell r="PF26" t="str">
            <v>N/A</v>
          </cell>
          <cell r="PG26" t="str">
            <v>N/A</v>
          </cell>
          <cell r="PH26" t="str">
            <v>N/A</v>
          </cell>
          <cell r="PI26" t="str">
            <v>N/A</v>
          </cell>
          <cell r="PJ26" t="str">
            <v>N/A</v>
          </cell>
          <cell r="PK26" t="str">
            <v>N/A</v>
          </cell>
          <cell r="PL26" t="str">
            <v>N/A</v>
          </cell>
          <cell r="PM26" t="str">
            <v>N/A</v>
          </cell>
          <cell r="PN26" t="str">
            <v>N/A</v>
          </cell>
          <cell r="PO26" t="str">
            <v>N/A</v>
          </cell>
          <cell r="PP26" t="str">
            <v>N/A</v>
          </cell>
          <cell r="PQ26" t="str">
            <v>N/A</v>
          </cell>
          <cell r="PR26">
            <v>752590</v>
          </cell>
          <cell r="PS26">
            <v>690840205</v>
          </cell>
          <cell r="PT26" t="str">
            <v>Meta Sectorial</v>
          </cell>
        </row>
        <row r="27">
          <cell r="A27" t="str">
            <v>PD39</v>
          </cell>
          <cell r="B27">
            <v>7868</v>
          </cell>
          <cell r="C27" t="str">
            <v>7868_MGA_1</v>
          </cell>
          <cell r="D27">
            <v>2020110010191</v>
          </cell>
          <cell r="E27" t="str">
            <v>Un nuevo contrato social y ambiental para la Bogotá del siglo XXI</v>
          </cell>
          <cell r="F27" t="str">
            <v>5. Construir Bogotá región con gobierno abierto, transparente y ciudadanía consciente.</v>
          </cell>
          <cell r="G27" t="str">
            <v>56. Gestión Pública Efectiva</v>
          </cell>
          <cell r="H27" t="str">
            <v xml:space="preserve">Fortalecer las capacidades institucionales para una Gestión pública efectiva y articulada, orientada a la generación de valor público para los grupos de interés. </v>
          </cell>
          <cell r="I27" t="str">
            <v>1. Fortalecer el Sistema de coordinación y articulación institucional interna y externa.</v>
          </cell>
          <cell r="J27" t="str">
            <v>Desarrollo Institucional para una Gestión Pública Eficiente</v>
          </cell>
          <cell r="K27" t="str">
            <v>Subsecretaría Distrital de Fortalecimiento Institucional</v>
          </cell>
          <cell r="L27" t="str">
            <v>Gloria Patricia Rincón Mazo</v>
          </cell>
          <cell r="M27" t="str">
            <v>Subsecretaria Distrital de Fortalecimiento Institucional</v>
          </cell>
          <cell r="N27" t="str">
            <v>Dirección Distrital de Desarrollo Institucional
Dirección Distrital de Archivo
Dirección Distrital de Relaciones Internacionales</v>
          </cell>
          <cell r="O27" t="str">
            <v>John Freedy Molano Díaz
Alvaro Arias Cruz
Luz Amparo Medina Gerena</v>
          </cell>
          <cell r="P27" t="str">
            <v>Director Distrital de Desarrollo Institucional
Director Distrital de Archivo
Director Distrital de Relaciones Internacionales</v>
          </cell>
          <cell r="Q27" t="str">
            <v>Ivette Liliana Camargo López 
Héctor Heli Cruz Pulido
Blanca Leonor Losada Romero</v>
          </cell>
          <cell r="R27" t="str">
            <v>Eliana Pedraza</v>
          </cell>
          <cell r="S27" t="str">
            <v>Documentos de lineamientos técnicos</v>
          </cell>
          <cell r="T27" t="str">
            <v>Documentos de lineamientos técnicos elaborados</v>
          </cell>
          <cell r="AD27" t="str">
            <v>1.1. Documentos de lineamientos técnicos</v>
          </cell>
          <cell r="AE27" t="str">
            <v>1.1.1. Documentos de lineamientos técnicos elaborados</v>
          </cell>
          <cell r="AG27" t="str">
            <v/>
          </cell>
          <cell r="AH27" t="str">
            <v/>
          </cell>
          <cell r="AI27" t="str">
            <v xml:space="preserve">PD_producto MGA: 1.1. Documentos de lineamientos técnicos; PD_ID producto MGA: 1.1.1. Documentos de lineamientos técnicos elaborados; </v>
          </cell>
          <cell r="AJ27" t="str">
            <v>La magnitud en ficha SUIFP esta dada en: 2020: 3 - 2021:3 - 2022:3 - 2023:3 - 2024:3</v>
          </cell>
          <cell r="AK27">
            <v>44055</v>
          </cell>
          <cell r="AL27">
            <v>1</v>
          </cell>
          <cell r="AM27">
            <v>2023</v>
          </cell>
          <cell r="AN27" t="str">
            <v>El indicador permite medir la Cantidad de documentos a emitir para el fortalecimiento institucional asociado a fortalecimiento del sistema de articulación institucional interna y externa</v>
          </cell>
          <cell r="AO27" t="str">
            <v xml:space="preserve">Fortalecer la capacidad para una  Gestión pública efectiva  y articulada, orientada a la generación de valor público para los grupos de interés.  </v>
          </cell>
          <cell r="AP27">
            <v>2020</v>
          </cell>
          <cell r="AQ27">
            <v>2024</v>
          </cell>
          <cell r="AR27" t="str">
            <v>Constante</v>
          </cell>
          <cell r="AS27" t="str">
            <v>Eficacia</v>
          </cell>
          <cell r="AT27" t="str">
            <v>Número</v>
          </cell>
          <cell r="AU27" t="str">
            <v>Producto</v>
          </cell>
          <cell r="AV27" t="str">
            <v>N/D</v>
          </cell>
          <cell r="AW27" t="str">
            <v>N/D</v>
          </cell>
          <cell r="AX27" t="str">
            <v>N/D</v>
          </cell>
          <cell r="AY27">
            <v>0</v>
          </cell>
          <cell r="AZ27">
            <v>1</v>
          </cell>
          <cell r="BA27">
            <v>0</v>
          </cell>
          <cell r="BB27" t="str">
            <v>El cumplimiento del indicador estará reflejado en la elaboración de los documentos técnicos por parte de las responsables programadas en el formato de "Programación y seguimiento a metas e indicadores del plan de desarrollo"</v>
          </cell>
          <cell r="BC27" t="str">
            <v>Número de documentos de lineamientos técnicos elaborados</v>
          </cell>
          <cell r="BD27" t="str">
            <v>Documentos de lineamientos técnicos elaborados</v>
          </cell>
          <cell r="BE27" t="str">
            <v>N/A</v>
          </cell>
          <cell r="BF27" t="str">
            <v>Documento del Lineamiento Técnico.</v>
          </cell>
          <cell r="BG27">
            <v>3</v>
          </cell>
          <cell r="BH27">
            <v>45212</v>
          </cell>
          <cell r="BI27"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7" t="str">
            <v>Establecer variables 1 y/o 2 numéricas</v>
          </cell>
          <cell r="BK27">
            <v>3</v>
          </cell>
          <cell r="BL27">
            <v>3</v>
          </cell>
          <cell r="BM27">
            <v>3</v>
          </cell>
          <cell r="BN27">
            <v>3</v>
          </cell>
          <cell r="BO27">
            <v>3</v>
          </cell>
          <cell r="BP27">
            <v>3</v>
          </cell>
          <cell r="BW27">
            <v>3</v>
          </cell>
          <cell r="BX27">
            <v>3</v>
          </cell>
          <cell r="BY27">
            <v>3</v>
          </cell>
          <cell r="BZ27">
            <v>3</v>
          </cell>
          <cell r="CA27">
            <v>3</v>
          </cell>
          <cell r="CB27">
            <v>3</v>
          </cell>
          <cell r="CC27">
            <v>3</v>
          </cell>
          <cell r="CD27">
            <v>0</v>
          </cell>
          <cell r="CE27" t="str">
            <v>N/A</v>
          </cell>
          <cell r="CF27" t="str">
            <v>N/A</v>
          </cell>
          <cell r="CG27" t="str">
            <v>N/A</v>
          </cell>
          <cell r="CH27" t="str">
            <v>N/A</v>
          </cell>
          <cell r="CI27" t="str">
            <v>N/A</v>
          </cell>
          <cell r="CJ27">
            <v>3</v>
          </cell>
          <cell r="CK27">
            <v>3</v>
          </cell>
          <cell r="CL27">
            <v>3</v>
          </cell>
          <cell r="CM27" t="str">
            <v>No aplica</v>
          </cell>
          <cell r="CN27" t="str">
            <v>Suma</v>
          </cell>
          <cell r="CO27">
            <v>0</v>
          </cell>
          <cell r="CP27">
            <v>0</v>
          </cell>
          <cell r="CQ27">
            <v>0</v>
          </cell>
          <cell r="CR27">
            <v>0</v>
          </cell>
          <cell r="CS27">
            <v>0</v>
          </cell>
          <cell r="CT27">
            <v>0</v>
          </cell>
          <cell r="CU27">
            <v>0</v>
          </cell>
          <cell r="CV27">
            <v>0</v>
          </cell>
          <cell r="CW27">
            <v>0</v>
          </cell>
          <cell r="CX27">
            <v>0</v>
          </cell>
          <cell r="CY27">
            <v>0</v>
          </cell>
          <cell r="CZ27">
            <v>3</v>
          </cell>
          <cell r="DA27">
            <v>3</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3</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t="str">
            <v xml:space="preserve"> 1. Avance documento Lineamiento asociado al sistema de coordinación distrital 
2. Avance documento Lineamiento asociado a documentos electrónicos de archivo 
3. Avance documento Lineamiento asociado a la articulación internacional del distrito</v>
          </cell>
          <cell r="EO27">
            <v>0</v>
          </cell>
          <cell r="EP27">
            <v>0</v>
          </cell>
          <cell r="EQ27" t="str">
            <v>1. Lineamiento asociado al sistema de coordinación distrital 
2. Lineamiento asociado a documentos electrónicos de archivo 
3. Lineamiento asociado a la articulación internacional del distrito</v>
          </cell>
          <cell r="ER27">
            <v>0</v>
          </cell>
          <cell r="ES27">
            <v>0</v>
          </cell>
          <cell r="ET27">
            <v>0</v>
          </cell>
          <cell r="EU27">
            <v>0</v>
          </cell>
          <cell r="EV27">
            <v>0</v>
          </cell>
          <cell r="EW27">
            <v>0</v>
          </cell>
          <cell r="EX27">
            <v>0</v>
          </cell>
          <cell r="EY27">
            <v>0</v>
          </cell>
          <cell r="EZ27" t="str">
            <v xml:space="preserve"> 1. Avance documento Lineamiento asociado al sistema de coordinación distrital 
2. Avance documento Lineamiento asociado a documentos electrónicos de archivo 
3. Avance documento Lineamiento asociado a la articulación internacional del distrito</v>
          </cell>
          <cell r="FA27">
            <v>0</v>
          </cell>
          <cell r="FB27">
            <v>0</v>
          </cell>
          <cell r="FC27">
            <v>0</v>
          </cell>
          <cell r="FD27" t="str">
            <v>N/A</v>
          </cell>
          <cell r="FE27" t="str">
            <v>N/A</v>
          </cell>
          <cell r="FF27" t="str">
            <v>N/A</v>
          </cell>
          <cell r="FG27" t="str">
            <v>N/A</v>
          </cell>
          <cell r="FH27" t="str">
            <v>N/A</v>
          </cell>
          <cell r="FI27" t="str">
            <v>N/A</v>
          </cell>
          <cell r="FJ27" t="str">
            <v>N/A</v>
          </cell>
          <cell r="FK27" t="str">
            <v>N/A</v>
          </cell>
          <cell r="FL27" t="str">
            <v>N/A</v>
          </cell>
          <cell r="FM27" t="str">
            <v>N/A</v>
          </cell>
          <cell r="FN27" t="str">
            <v>N/A</v>
          </cell>
          <cell r="FO27" t="str">
            <v>N/A</v>
          </cell>
          <cell r="FP27" t="str">
            <v>N/A</v>
          </cell>
          <cell r="FQ27" t="str">
            <v>N/A</v>
          </cell>
          <cell r="FR27" t="str">
            <v>N/A</v>
          </cell>
          <cell r="FS27" t="str">
            <v>N/A</v>
          </cell>
          <cell r="FT27" t="str">
            <v>N/A</v>
          </cell>
          <cell r="FU27" t="str">
            <v>N/A</v>
          </cell>
          <cell r="FV27" t="str">
            <v>N/A</v>
          </cell>
          <cell r="FW27" t="str">
            <v>N/A</v>
          </cell>
          <cell r="FX27" t="str">
            <v>N/A</v>
          </cell>
          <cell r="FY27" t="str">
            <v>N/A</v>
          </cell>
          <cell r="FZ27" t="str">
            <v>N/A</v>
          </cell>
          <cell r="GA27" t="str">
            <v>N/A</v>
          </cell>
          <cell r="GB27" t="str">
            <v>N/A</v>
          </cell>
          <cell r="GC27" t="str">
            <v>N/A</v>
          </cell>
          <cell r="GD27" t="str">
            <v>N/A</v>
          </cell>
          <cell r="GE27" t="str">
            <v>N/A</v>
          </cell>
          <cell r="GF27" t="str">
            <v>N/A</v>
          </cell>
          <cell r="GG27" t="str">
            <v>N/A</v>
          </cell>
          <cell r="GH27" t="str">
            <v>N/A</v>
          </cell>
          <cell r="GI27" t="str">
            <v>N/A</v>
          </cell>
          <cell r="GJ27" t="str">
            <v>N/A</v>
          </cell>
          <cell r="GK27" t="str">
            <v>N/A</v>
          </cell>
          <cell r="GL27" t="str">
            <v>N/A</v>
          </cell>
          <cell r="GM27" t="str">
            <v>N/A</v>
          </cell>
          <cell r="GN27" t="str">
            <v>N/A</v>
          </cell>
          <cell r="GO27" t="str">
            <v>N/A</v>
          </cell>
          <cell r="GP27" t="str">
            <v>N/A</v>
          </cell>
          <cell r="GQ27" t="str">
            <v>N/A</v>
          </cell>
          <cell r="GR27" t="str">
            <v>N/A</v>
          </cell>
          <cell r="GS27" t="str">
            <v>N/A</v>
          </cell>
          <cell r="GT27" t="str">
            <v>N/A</v>
          </cell>
          <cell r="GU27" t="str">
            <v>N/A</v>
          </cell>
          <cell r="GV27" t="str">
            <v>N/A</v>
          </cell>
          <cell r="GW27" t="str">
            <v>N/A</v>
          </cell>
          <cell r="GX27" t="str">
            <v>N/A</v>
          </cell>
          <cell r="GY27" t="str">
            <v>N/A</v>
          </cell>
          <cell r="GZ27" t="str">
            <v>N/A</v>
          </cell>
          <cell r="HA27" t="str">
            <v>N/A</v>
          </cell>
          <cell r="HB27" t="str">
            <v>N/A</v>
          </cell>
          <cell r="HC27" t="str">
            <v>N/A</v>
          </cell>
          <cell r="HD27" t="str">
            <v>N/A</v>
          </cell>
          <cell r="HE27" t="str">
            <v>N/A</v>
          </cell>
          <cell r="HF27" t="str">
            <v>N/A</v>
          </cell>
          <cell r="HG27" t="str">
            <v>N/A</v>
          </cell>
          <cell r="HH27" t="str">
            <v>N/A</v>
          </cell>
          <cell r="HI27" t="str">
            <v>N/A</v>
          </cell>
          <cell r="HJ27" t="str">
            <v>N/A</v>
          </cell>
          <cell r="HK27" t="str">
            <v>N/A</v>
          </cell>
          <cell r="HL27" t="str">
            <v>N/A</v>
          </cell>
          <cell r="HM27" t="str">
            <v>N/A</v>
          </cell>
          <cell r="HN27" t="str">
            <v>N/A</v>
          </cell>
          <cell r="HO27" t="str">
            <v>N/A</v>
          </cell>
          <cell r="HP27" t="str">
            <v>N/A</v>
          </cell>
          <cell r="HQ27" t="str">
            <v>N/A</v>
          </cell>
          <cell r="HR27" t="str">
            <v>N/A</v>
          </cell>
          <cell r="HS27" t="str">
            <v>N/A</v>
          </cell>
          <cell r="HT27" t="str">
            <v>N/A</v>
          </cell>
          <cell r="HU27" t="str">
            <v>N/A</v>
          </cell>
          <cell r="HV27" t="str">
            <v>N/A</v>
          </cell>
          <cell r="HW27" t="str">
            <v>N/A</v>
          </cell>
          <cell r="HX27" t="str">
            <v>N/A</v>
          </cell>
          <cell r="HY27" t="str">
            <v>N/A</v>
          </cell>
          <cell r="HZ27" t="str">
            <v>N/A</v>
          </cell>
          <cell r="IA27" t="str">
            <v>N/A</v>
          </cell>
          <cell r="IB27" t="str">
            <v>N/A</v>
          </cell>
          <cell r="IC27" t="str">
            <v>N/A</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t="str">
            <v>No Programó</v>
          </cell>
          <cell r="KF27" t="str">
            <v/>
          </cell>
          <cell r="KG27" t="str">
            <v/>
          </cell>
          <cell r="KH27" t="str">
            <v/>
          </cell>
          <cell r="KI27" t="str">
            <v/>
          </cell>
          <cell r="KJ27" t="str">
            <v/>
          </cell>
          <cell r="KK27" t="str">
            <v/>
          </cell>
          <cell r="KL27" t="str">
            <v/>
          </cell>
          <cell r="KM27" t="str">
            <v/>
          </cell>
          <cell r="KN27" t="str">
            <v/>
          </cell>
          <cell r="KO27" t="str">
            <v/>
          </cell>
          <cell r="KP27" t="str">
            <v/>
          </cell>
          <cell r="KQ27" t="str">
            <v>No Programó</v>
          </cell>
          <cell r="KR27" t="str">
            <v>No Programó</v>
          </cell>
          <cell r="KS27" t="str">
            <v>No Programó</v>
          </cell>
          <cell r="KT27" t="str">
            <v>No Programó</v>
          </cell>
          <cell r="KU27" t="str">
            <v>No Programó</v>
          </cell>
          <cell r="KV27" t="str">
            <v>No Programó</v>
          </cell>
          <cell r="KW27" t="str">
            <v>No Programó</v>
          </cell>
          <cell r="KX27" t="str">
            <v>No Programó</v>
          </cell>
          <cell r="KY27" t="str">
            <v>No Programó</v>
          </cell>
          <cell r="KZ27" t="str">
            <v/>
          </cell>
          <cell r="LA27" t="str">
            <v/>
          </cell>
          <cell r="LB27" t="str">
            <v/>
          </cell>
          <cell r="LC27" t="str">
            <v>No Programó</v>
          </cell>
          <cell r="LD27" t="str">
            <v>7868_1</v>
          </cell>
          <cell r="LE27" t="str">
            <v>1. Fortalecer el Sistema de coordinación y articulación institucional interna y externa.</v>
          </cell>
          <cell r="LF27">
            <v>100</v>
          </cell>
          <cell r="LG27">
            <v>71.1111111111111</v>
          </cell>
          <cell r="LH27" t="str">
            <v/>
          </cell>
          <cell r="LI27" t="str">
            <v/>
          </cell>
          <cell r="LJ27">
            <v>100</v>
          </cell>
          <cell r="LK27">
            <v>69.937222222222218</v>
          </cell>
          <cell r="LL27">
            <v>9110519000</v>
          </cell>
          <cell r="LM27">
            <v>8689229319</v>
          </cell>
          <cell r="LN27">
            <v>5444046646</v>
          </cell>
          <cell r="LO27">
            <v>691592795</v>
          </cell>
          <cell r="LP27">
            <v>691592795</v>
          </cell>
          <cell r="LQ27" t="str">
            <v>No Programó</v>
          </cell>
          <cell r="LR27" t="str">
            <v>No Programó</v>
          </cell>
          <cell r="LS27" t="str">
            <v>No Programó</v>
          </cell>
          <cell r="LT27" t="str">
            <v>No Programó</v>
          </cell>
          <cell r="LU27" t="str">
            <v>No Programó</v>
          </cell>
          <cell r="LV27" t="str">
            <v>No Programó</v>
          </cell>
          <cell r="LW27" t="str">
            <v>No Programó</v>
          </cell>
          <cell r="LX27" t="str">
            <v>No Programó</v>
          </cell>
          <cell r="LY27" t="str">
            <v>No Programó</v>
          </cell>
          <cell r="LZ27" t="str">
            <v/>
          </cell>
          <cell r="MA27" t="str">
            <v/>
          </cell>
          <cell r="MB27" t="str">
            <v/>
          </cell>
          <cell r="MC27">
            <v>0</v>
          </cell>
          <cell r="MD27">
            <v>0</v>
          </cell>
          <cell r="ME27">
            <v>0</v>
          </cell>
          <cell r="MF27" t="str">
            <v>No aplica</v>
          </cell>
          <cell r="MG27" t="str">
            <v>No aplica</v>
          </cell>
          <cell r="MH27" t="str">
            <v>No aplica</v>
          </cell>
          <cell r="MI27" t="str">
            <v>No aplica</v>
          </cell>
          <cell r="MJ27" t="str">
            <v>No aplica</v>
          </cell>
          <cell r="MK27" t="str">
            <v>No aplica</v>
          </cell>
          <cell r="ML27" t="str">
            <v>No aplica</v>
          </cell>
          <cell r="MM27" t="str">
            <v>No aplica</v>
          </cell>
          <cell r="MN27">
            <v>0</v>
          </cell>
          <cell r="MO27">
            <v>0</v>
          </cell>
          <cell r="MP27">
            <v>0</v>
          </cell>
          <cell r="MQ27">
            <v>0</v>
          </cell>
          <cell r="MR27" t="str">
            <v>No aplica</v>
          </cell>
          <cell r="MS27" t="str">
            <v>No aplica</v>
          </cell>
          <cell r="MT27" t="str">
            <v>No aplica</v>
          </cell>
          <cell r="MU27" t="str">
            <v>No aplica</v>
          </cell>
          <cell r="MV27" t="str">
            <v>No aplica</v>
          </cell>
          <cell r="MW27" t="str">
            <v>No aplica</v>
          </cell>
          <cell r="MX27" t="str">
            <v>No aplica</v>
          </cell>
          <cell r="MY27" t="str">
            <v>No aplica</v>
          </cell>
          <cell r="MZ27">
            <v>0</v>
          </cell>
          <cell r="NA27">
            <v>0</v>
          </cell>
          <cell r="NB27">
            <v>0</v>
          </cell>
          <cell r="NC27">
            <v>0</v>
          </cell>
          <cell r="ND27" t="str">
            <v>No Programó</v>
          </cell>
          <cell r="NE27" t="str">
            <v>No Programó</v>
          </cell>
          <cell r="NF27" t="str">
            <v>No Programó</v>
          </cell>
          <cell r="NG27" t="str">
            <v>No Programó</v>
          </cell>
          <cell r="NH27" t="str">
            <v>No Programó</v>
          </cell>
          <cell r="NI27" t="str">
            <v>No Programó</v>
          </cell>
          <cell r="NJ27" t="str">
            <v>No Programó</v>
          </cell>
          <cell r="NK27" t="str">
            <v>No Programó</v>
          </cell>
          <cell r="NL27" t="str">
            <v>No Programó</v>
          </cell>
          <cell r="NM27" t="str">
            <v/>
          </cell>
          <cell r="NN27" t="str">
            <v/>
          </cell>
          <cell r="NO27" t="str">
            <v/>
          </cell>
          <cell r="NP27" t="str">
            <v>La meta no cuenta con presupuesto</v>
          </cell>
          <cell r="NQ27" t="str">
            <v>La meta no cuenta con presupuesto</v>
          </cell>
          <cell r="NR27" t="str">
            <v>La meta no cuenta con presupuesto</v>
          </cell>
          <cell r="NS27" t="str">
            <v>La meta no cuenta con presupuesto</v>
          </cell>
          <cell r="NT27" t="str">
            <v>La meta no cuenta con presupuesto</v>
          </cell>
          <cell r="NU27" t="str">
            <v>La meta no cuenta con presupuesto</v>
          </cell>
          <cell r="NV27" t="str">
            <v>La meta no cuenta con presupuesto</v>
          </cell>
          <cell r="NW27" t="str">
            <v>La meta no cuenta con presupuesto</v>
          </cell>
          <cell r="NX27">
            <v>0</v>
          </cell>
          <cell r="NY27">
            <v>0</v>
          </cell>
          <cell r="NZ27">
            <v>0</v>
          </cell>
          <cell r="OA27">
            <v>0</v>
          </cell>
          <cell r="OB27" t="str">
            <v>La meta no presenta dificultades identificadas</v>
          </cell>
          <cell r="OC27" t="str">
            <v>La meta no presenta dificultades identificadas</v>
          </cell>
          <cell r="OD27" t="str">
            <v>La meta no presenta dificultades identificadas</v>
          </cell>
          <cell r="OE27" t="str">
            <v>La meta no programó avance para este periodo</v>
          </cell>
          <cell r="OF27" t="str">
            <v>La meta no programó avance para este periodo</v>
          </cell>
          <cell r="OG27" t="str">
            <v>La meta no programó avance para este periodo</v>
          </cell>
          <cell r="OH27" t="str">
            <v>La meta no programó avance para este periodo</v>
          </cell>
          <cell r="OI27" t="str">
            <v>La meta no programó avance para este periodo</v>
          </cell>
          <cell r="OJ27">
            <v>0</v>
          </cell>
          <cell r="OK27">
            <v>0</v>
          </cell>
          <cell r="OL27">
            <v>0</v>
          </cell>
          <cell r="OM27">
            <v>0</v>
          </cell>
          <cell r="OP27" t="str">
            <v>PD39</v>
          </cell>
          <cell r="OQ27">
            <v>0</v>
          </cell>
          <cell r="OR27" t="str">
            <v>N/A</v>
          </cell>
          <cell r="OS27" t="str">
            <v>N/A</v>
          </cell>
          <cell r="OT27" t="str">
            <v>N/A</v>
          </cell>
          <cell r="OU27" t="str">
            <v>N/A</v>
          </cell>
          <cell r="OV27" t="str">
            <v>N/A</v>
          </cell>
          <cell r="OW27" t="str">
            <v>N/A</v>
          </cell>
          <cell r="OX27" t="str">
            <v>N/A</v>
          </cell>
          <cell r="OY27" t="str">
            <v>N/A</v>
          </cell>
          <cell r="OZ27" t="str">
            <v>N/A</v>
          </cell>
          <cell r="PA27" t="str">
            <v>N/A</v>
          </cell>
          <cell r="PB27" t="str">
            <v>N/A</v>
          </cell>
          <cell r="PC27" t="str">
            <v>N/A</v>
          </cell>
          <cell r="PD27" t="str">
            <v>N/A</v>
          </cell>
          <cell r="PE27" t="str">
            <v>N/A</v>
          </cell>
          <cell r="PF27" t="str">
            <v>N/A</v>
          </cell>
          <cell r="PG27" t="str">
            <v>N/A</v>
          </cell>
          <cell r="PH27" t="str">
            <v>N/A</v>
          </cell>
          <cell r="PI27" t="str">
            <v>N/A</v>
          </cell>
          <cell r="PJ27" t="str">
            <v>N/A</v>
          </cell>
          <cell r="PK27" t="str">
            <v>N/A</v>
          </cell>
          <cell r="PL27" t="str">
            <v>N/A</v>
          </cell>
          <cell r="PM27" t="str">
            <v>N/A</v>
          </cell>
          <cell r="PN27" t="str">
            <v>N/A</v>
          </cell>
          <cell r="PO27" t="str">
            <v>N/A</v>
          </cell>
          <cell r="PP27" t="str">
            <v>N/A</v>
          </cell>
          <cell r="PQ27" t="str">
            <v>N/A</v>
          </cell>
          <cell r="PR27">
            <v>752590</v>
          </cell>
          <cell r="PS27">
            <v>690840205</v>
          </cell>
          <cell r="PT27" t="str">
            <v>Indicador MGA</v>
          </cell>
        </row>
        <row r="28">
          <cell r="A28" t="str">
            <v>PD40</v>
          </cell>
          <cell r="B28">
            <v>7868</v>
          </cell>
          <cell r="C28" t="str">
            <v>7868_MGA_2</v>
          </cell>
          <cell r="D28">
            <v>2020110010191</v>
          </cell>
          <cell r="E28" t="str">
            <v>Un nuevo contrato social y ambiental para la Bogotá del siglo XXI</v>
          </cell>
          <cell r="F28" t="str">
            <v>5. Construir Bogotá región con gobierno abierto, transparente y ciudadanía consciente.</v>
          </cell>
          <cell r="G28" t="str">
            <v>56. Gestión Pública Efectiva</v>
          </cell>
          <cell r="H28" t="str">
            <v xml:space="preserve">Fortalecer las capacidades institucionales para una Gestión pública efectiva y articulada, orientada a la generación de valor público para los grupos de interés. </v>
          </cell>
          <cell r="I28" t="str">
            <v>2. Posicionar la gestión pública distrital a través de la gestión del conocimiento y la innovación.</v>
          </cell>
          <cell r="J28" t="str">
            <v>Desarrollo Institucional para una Gestión Pública Eficiente</v>
          </cell>
          <cell r="K28" t="str">
            <v>Subsecretaría Distrital de Fortalecimiento Institucional</v>
          </cell>
          <cell r="L28" t="str">
            <v>Gloria Patricia Rincón Mazo</v>
          </cell>
          <cell r="M28" t="str">
            <v>Subsecretaria Distrital de Fortalecimiento Institucional</v>
          </cell>
          <cell r="N28" t="str">
            <v>Subsecretaría Distrital de Fortalecimiento Institucional</v>
          </cell>
          <cell r="O28" t="str">
            <v>Gloria Patricia Rincón Mazo</v>
          </cell>
          <cell r="P28" t="str">
            <v>Subsecretaria Distrital de Fortalecimiento Institucional</v>
          </cell>
          <cell r="Q28" t="str">
            <v>Blanca Iraida Bautista Torres</v>
          </cell>
          <cell r="R28" t="str">
            <v>Eliana Pedraza</v>
          </cell>
          <cell r="S28" t="str">
            <v>Servicio de asistencia técnica en temas de Gestión Pública</v>
          </cell>
          <cell r="T28" t="str">
            <v>Entidades asistidas técnicamente</v>
          </cell>
          <cell r="AD28" t="str">
            <v>2.1. Servicio de asistencia técnica en temas de Gestión Pública</v>
          </cell>
          <cell r="AE28" t="str">
            <v>2.1.1. Entidades asistidas técnicamente</v>
          </cell>
          <cell r="AG28" t="str">
            <v/>
          </cell>
          <cell r="AH28" t="str">
            <v/>
          </cell>
          <cell r="AI28" t="str">
            <v xml:space="preserve">PD_producto MGA: 2.1. Servicio de asistencia técnica en temas de Gestión Pública; PD_ID producto MGA: 2.1.1. Entidades asistidas técnicamente; </v>
          </cell>
          <cell r="AJ28" t="str">
            <v>La magnitud en cadela de valor esta dada en: 2020: 56 - 2021: 56 - 2022: 56 - 2023:56 - 2024:56</v>
          </cell>
          <cell r="AK28">
            <v>44055</v>
          </cell>
          <cell r="AL28">
            <v>1</v>
          </cell>
          <cell r="AM28">
            <v>2023</v>
          </cell>
          <cell r="AN28" t="str">
            <v>El indicador permite medir la cantidad de entidades distritales asistidas técnicamente en temas de posicionamiento de la gestión pública distrital a través de la gestión del conocimiento e innovación</v>
          </cell>
          <cell r="AO28" t="str">
            <v xml:space="preserve">Fortalecer la capacidad para una  Gestión pública efectiva  y articulada, orientada a la generación de valor público para los grupos de interés.  </v>
          </cell>
          <cell r="AP28">
            <v>2020</v>
          </cell>
          <cell r="AQ28">
            <v>2024</v>
          </cell>
          <cell r="AR28" t="str">
            <v>Constante</v>
          </cell>
          <cell r="AS28" t="str">
            <v>Efectividad</v>
          </cell>
          <cell r="AT28" t="str">
            <v>Número</v>
          </cell>
          <cell r="AU28" t="str">
            <v>Producto</v>
          </cell>
          <cell r="AV28" t="str">
            <v>N/D</v>
          </cell>
          <cell r="AW28" t="str">
            <v>N/D</v>
          </cell>
          <cell r="AX28" t="str">
            <v>N/D</v>
          </cell>
          <cell r="AY28">
            <v>0</v>
          </cell>
          <cell r="AZ28">
            <v>1</v>
          </cell>
          <cell r="BA28">
            <v>0</v>
          </cell>
          <cell r="BB28" t="str">
            <v>El cumplimiento del indicador estará reflejado en la sumatoria de las entidades distritales asistidas técnicamente programadas en el formato de "Programación y seguimiento a metas e indicadores del plan de desarrollo"</v>
          </cell>
          <cell r="BC28" t="str">
            <v xml:space="preserve">Sumatoria del número de entidades distritales asistidas técnicamente. </v>
          </cell>
          <cell r="BD28" t="str">
            <v>Número de entidades distritales asistidas técnicamente.</v>
          </cell>
          <cell r="BE28" t="str">
            <v>N/A</v>
          </cell>
          <cell r="BF28" t="str">
            <v>Soportes reportados en el formato 1006 "Programación y seguimiento a metas e indicadores del plan de desarrollo" para la vigencia</v>
          </cell>
          <cell r="BG28">
            <v>3</v>
          </cell>
          <cell r="BH28">
            <v>45212</v>
          </cell>
          <cell r="BI28"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8" t="str">
            <v>Establecer variables 1 y/o 2 numéricas</v>
          </cell>
          <cell r="BK28">
            <v>56</v>
          </cell>
          <cell r="BL28">
            <v>56</v>
          </cell>
          <cell r="BM28">
            <v>56</v>
          </cell>
          <cell r="BN28">
            <v>56</v>
          </cell>
          <cell r="BO28">
            <v>56</v>
          </cell>
          <cell r="BP28">
            <v>56</v>
          </cell>
          <cell r="BW28">
            <v>56</v>
          </cell>
          <cell r="BX28">
            <v>56</v>
          </cell>
          <cell r="BY28">
            <v>56</v>
          </cell>
          <cell r="BZ28">
            <v>56</v>
          </cell>
          <cell r="CA28">
            <v>56</v>
          </cell>
          <cell r="CB28">
            <v>56</v>
          </cell>
          <cell r="CC28">
            <v>56</v>
          </cell>
          <cell r="CD28">
            <v>0</v>
          </cell>
          <cell r="CE28" t="str">
            <v>N/A</v>
          </cell>
          <cell r="CF28" t="str">
            <v>N/A</v>
          </cell>
          <cell r="CG28" t="str">
            <v>N/A</v>
          </cell>
          <cell r="CH28" t="str">
            <v>N/A</v>
          </cell>
          <cell r="CI28" t="str">
            <v>N/A</v>
          </cell>
          <cell r="CJ28">
            <v>56</v>
          </cell>
          <cell r="CK28">
            <v>56</v>
          </cell>
          <cell r="CL28">
            <v>56</v>
          </cell>
          <cell r="CM28" t="str">
            <v>No aplica</v>
          </cell>
          <cell r="CN28" t="str">
            <v>Suma</v>
          </cell>
          <cell r="CO28">
            <v>0</v>
          </cell>
          <cell r="CP28">
            <v>0</v>
          </cell>
          <cell r="CQ28">
            <v>0</v>
          </cell>
          <cell r="CR28">
            <v>0</v>
          </cell>
          <cell r="CS28">
            <v>0</v>
          </cell>
          <cell r="CT28">
            <v>0</v>
          </cell>
          <cell r="CU28">
            <v>0</v>
          </cell>
          <cell r="CV28">
            <v>0</v>
          </cell>
          <cell r="CW28">
            <v>0</v>
          </cell>
          <cell r="CX28">
            <v>0</v>
          </cell>
          <cell r="CY28">
            <v>0</v>
          </cell>
          <cell r="CZ28">
            <v>56</v>
          </cell>
          <cell r="DA28">
            <v>56</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56</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t="str">
            <v>Avance del Informe de asistencia a las entidades distritales</v>
          </cell>
          <cell r="EO28">
            <v>0</v>
          </cell>
          <cell r="EP28">
            <v>0</v>
          </cell>
          <cell r="EQ28" t="str">
            <v>Informe de asistencia a las entidades distritales</v>
          </cell>
          <cell r="ER28">
            <v>0</v>
          </cell>
          <cell r="ES28">
            <v>0</v>
          </cell>
          <cell r="ET28">
            <v>0</v>
          </cell>
          <cell r="EU28">
            <v>0</v>
          </cell>
          <cell r="EV28">
            <v>0</v>
          </cell>
          <cell r="EW28">
            <v>0</v>
          </cell>
          <cell r="EX28">
            <v>0</v>
          </cell>
          <cell r="EY28">
            <v>0</v>
          </cell>
          <cell r="EZ28" t="str">
            <v>Avance del Informe de asistencia a las entidades distritales</v>
          </cell>
          <cell r="FA28">
            <v>0</v>
          </cell>
          <cell r="FB28">
            <v>0</v>
          </cell>
          <cell r="FC28">
            <v>0</v>
          </cell>
          <cell r="FD28" t="str">
            <v>N/A</v>
          </cell>
          <cell r="FE28" t="str">
            <v>N/A</v>
          </cell>
          <cell r="FF28" t="str">
            <v>N/A</v>
          </cell>
          <cell r="FG28" t="str">
            <v>N/A</v>
          </cell>
          <cell r="FH28" t="str">
            <v>N/A</v>
          </cell>
          <cell r="FI28" t="str">
            <v>N/A</v>
          </cell>
          <cell r="FJ28" t="str">
            <v>N/A</v>
          </cell>
          <cell r="FK28" t="str">
            <v>N/A</v>
          </cell>
          <cell r="FL28" t="str">
            <v>N/A</v>
          </cell>
          <cell r="FM28" t="str">
            <v>N/A</v>
          </cell>
          <cell r="FN28" t="str">
            <v>N/A</v>
          </cell>
          <cell r="FO28" t="str">
            <v>N/A</v>
          </cell>
          <cell r="FP28" t="str">
            <v>N/A</v>
          </cell>
          <cell r="FQ28" t="str">
            <v>N/A</v>
          </cell>
          <cell r="FR28" t="str">
            <v>N/A</v>
          </cell>
          <cell r="FS28" t="str">
            <v>N/A</v>
          </cell>
          <cell r="FT28" t="str">
            <v>N/A</v>
          </cell>
          <cell r="FU28" t="str">
            <v>N/A</v>
          </cell>
          <cell r="FV28" t="str">
            <v>N/A</v>
          </cell>
          <cell r="FW28" t="str">
            <v>N/A</v>
          </cell>
          <cell r="FX28" t="str">
            <v>N/A</v>
          </cell>
          <cell r="FY28" t="str">
            <v>N/A</v>
          </cell>
          <cell r="FZ28" t="str">
            <v>N/A</v>
          </cell>
          <cell r="GA28" t="str">
            <v>N/A</v>
          </cell>
          <cell r="GB28" t="str">
            <v>N/A</v>
          </cell>
          <cell r="GC28" t="str">
            <v>N/A</v>
          </cell>
          <cell r="GD28" t="str">
            <v>N/A</v>
          </cell>
          <cell r="GE28" t="str">
            <v>N/A</v>
          </cell>
          <cell r="GF28" t="str">
            <v>N/A</v>
          </cell>
          <cell r="GG28" t="str">
            <v>N/A</v>
          </cell>
          <cell r="GH28" t="str">
            <v>N/A</v>
          </cell>
          <cell r="GI28" t="str">
            <v>N/A</v>
          </cell>
          <cell r="GJ28" t="str">
            <v>N/A</v>
          </cell>
          <cell r="GK28" t="str">
            <v>N/A</v>
          </cell>
          <cell r="GL28" t="str">
            <v>N/A</v>
          </cell>
          <cell r="GM28" t="str">
            <v>N/A</v>
          </cell>
          <cell r="GN28" t="str">
            <v>N/A</v>
          </cell>
          <cell r="GO28" t="str">
            <v>N/A</v>
          </cell>
          <cell r="GP28" t="str">
            <v>N/A</v>
          </cell>
          <cell r="GQ28" t="str">
            <v>N/A</v>
          </cell>
          <cell r="GR28" t="str">
            <v>N/A</v>
          </cell>
          <cell r="GS28" t="str">
            <v>N/A</v>
          </cell>
          <cell r="GT28" t="str">
            <v>N/A</v>
          </cell>
          <cell r="GU28" t="str">
            <v>N/A</v>
          </cell>
          <cell r="GV28" t="str">
            <v>N/A</v>
          </cell>
          <cell r="GW28" t="str">
            <v>N/A</v>
          </cell>
          <cell r="GX28" t="str">
            <v>N/A</v>
          </cell>
          <cell r="GY28" t="str">
            <v>N/A</v>
          </cell>
          <cell r="GZ28" t="str">
            <v>N/A</v>
          </cell>
          <cell r="HA28" t="str">
            <v>N/A</v>
          </cell>
          <cell r="HB28" t="str">
            <v>N/A</v>
          </cell>
          <cell r="HC28" t="str">
            <v>N/A</v>
          </cell>
          <cell r="HD28" t="str">
            <v>N/A</v>
          </cell>
          <cell r="HE28" t="str">
            <v>N/A</v>
          </cell>
          <cell r="HF28" t="str">
            <v>N/A</v>
          </cell>
          <cell r="HG28" t="str">
            <v>N/A</v>
          </cell>
          <cell r="HH28" t="str">
            <v>N/A</v>
          </cell>
          <cell r="HI28" t="str">
            <v>N/A</v>
          </cell>
          <cell r="HJ28" t="str">
            <v>N/A</v>
          </cell>
          <cell r="HK28" t="str">
            <v>N/A</v>
          </cell>
          <cell r="HL28" t="str">
            <v>N/A</v>
          </cell>
          <cell r="HM28" t="str">
            <v>N/A</v>
          </cell>
          <cell r="HN28" t="str">
            <v>N/A</v>
          </cell>
          <cell r="HO28" t="str">
            <v>N/A</v>
          </cell>
          <cell r="HP28" t="str">
            <v>N/A</v>
          </cell>
          <cell r="HQ28" t="str">
            <v>N/A</v>
          </cell>
          <cell r="HR28" t="str">
            <v>N/A</v>
          </cell>
          <cell r="HS28" t="str">
            <v>N/A</v>
          </cell>
          <cell r="HT28" t="str">
            <v>N/A</v>
          </cell>
          <cell r="HU28" t="str">
            <v>N/A</v>
          </cell>
          <cell r="HV28" t="str">
            <v>N/A</v>
          </cell>
          <cell r="HW28" t="str">
            <v>N/A</v>
          </cell>
          <cell r="HX28" t="str">
            <v>N/A</v>
          </cell>
          <cell r="HY28" t="str">
            <v>N/A</v>
          </cell>
          <cell r="HZ28" t="str">
            <v>N/A</v>
          </cell>
          <cell r="IA28" t="str">
            <v>N/A</v>
          </cell>
          <cell r="IB28" t="str">
            <v>N/A</v>
          </cell>
          <cell r="IC28" t="str">
            <v>N/A</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t="str">
            <v>No Programó</v>
          </cell>
          <cell r="KF28" t="str">
            <v/>
          </cell>
          <cell r="KG28" t="str">
            <v/>
          </cell>
          <cell r="KH28" t="str">
            <v/>
          </cell>
          <cell r="KI28" t="str">
            <v/>
          </cell>
          <cell r="KJ28" t="str">
            <v/>
          </cell>
          <cell r="KK28" t="str">
            <v/>
          </cell>
          <cell r="KL28" t="str">
            <v/>
          </cell>
          <cell r="KM28" t="str">
            <v/>
          </cell>
          <cell r="KN28" t="str">
            <v/>
          </cell>
          <cell r="KO28" t="str">
            <v/>
          </cell>
          <cell r="KP28" t="str">
            <v/>
          </cell>
          <cell r="KQ28" t="str">
            <v>No Programó</v>
          </cell>
          <cell r="KR28" t="str">
            <v>No Programó</v>
          </cell>
          <cell r="KS28" t="str">
            <v>No Programó</v>
          </cell>
          <cell r="KT28" t="str">
            <v>No Programó</v>
          </cell>
          <cell r="KU28" t="str">
            <v>No Programó</v>
          </cell>
          <cell r="KV28" t="str">
            <v>No Programó</v>
          </cell>
          <cell r="KW28" t="str">
            <v>No Programó</v>
          </cell>
          <cell r="KX28" t="str">
            <v>No Programó</v>
          </cell>
          <cell r="KY28" t="str">
            <v>No Programó</v>
          </cell>
          <cell r="KZ28" t="str">
            <v/>
          </cell>
          <cell r="LA28" t="str">
            <v/>
          </cell>
          <cell r="LB28" t="str">
            <v/>
          </cell>
          <cell r="LC28" t="str">
            <v>No Programó</v>
          </cell>
          <cell r="LD28" t="str">
            <v>7868_2</v>
          </cell>
          <cell r="LE28" t="str">
            <v>2. Posicionar la gestión pública distrital a través de la gestión del conocimiento y la innovación.</v>
          </cell>
          <cell r="LF28">
            <v>100</v>
          </cell>
          <cell r="LG28">
            <v>71.1111111111111</v>
          </cell>
          <cell r="LH28" t="str">
            <v/>
          </cell>
          <cell r="LI28" t="str">
            <v/>
          </cell>
          <cell r="LJ28">
            <v>100</v>
          </cell>
          <cell r="LK28">
            <v>69.937222222222218</v>
          </cell>
          <cell r="LL28">
            <v>9110519000</v>
          </cell>
          <cell r="LM28">
            <v>8689229319</v>
          </cell>
          <cell r="LN28">
            <v>5444046646</v>
          </cell>
          <cell r="LO28">
            <v>691592795</v>
          </cell>
          <cell r="LP28">
            <v>691592795</v>
          </cell>
          <cell r="LQ28" t="str">
            <v>No Programó</v>
          </cell>
          <cell r="LR28" t="str">
            <v>No Programó</v>
          </cell>
          <cell r="LS28" t="str">
            <v>No Programó</v>
          </cell>
          <cell r="LT28" t="str">
            <v>No Programó</v>
          </cell>
          <cell r="LU28" t="str">
            <v>No Programó</v>
          </cell>
          <cell r="LV28" t="str">
            <v>No Programó</v>
          </cell>
          <cell r="LW28" t="str">
            <v>No Programó</v>
          </cell>
          <cell r="LX28" t="str">
            <v>No Programó</v>
          </cell>
          <cell r="LY28" t="str">
            <v>No Programó</v>
          </cell>
          <cell r="LZ28" t="str">
            <v/>
          </cell>
          <cell r="MA28" t="str">
            <v/>
          </cell>
          <cell r="MB28" t="str">
            <v/>
          </cell>
          <cell r="MC28">
            <v>0</v>
          </cell>
          <cell r="MD28">
            <v>0</v>
          </cell>
          <cell r="ME28">
            <v>0</v>
          </cell>
          <cell r="MF28" t="str">
            <v>No aplica</v>
          </cell>
          <cell r="MG28" t="str">
            <v>No aplica</v>
          </cell>
          <cell r="MH28" t="str">
            <v>No aplica</v>
          </cell>
          <cell r="MI28" t="str">
            <v>No aplica</v>
          </cell>
          <cell r="MJ28" t="str">
            <v>No aplica</v>
          </cell>
          <cell r="MK28" t="str">
            <v>No aplica</v>
          </cell>
          <cell r="ML28" t="str">
            <v>No aplica</v>
          </cell>
          <cell r="MM28" t="str">
            <v>No aplica</v>
          </cell>
          <cell r="MN28">
            <v>0</v>
          </cell>
          <cell r="MO28">
            <v>0</v>
          </cell>
          <cell r="MP28">
            <v>0</v>
          </cell>
          <cell r="MQ28">
            <v>0</v>
          </cell>
          <cell r="MR28" t="str">
            <v>No aplica</v>
          </cell>
          <cell r="MS28" t="str">
            <v>No aplica</v>
          </cell>
          <cell r="MT28" t="str">
            <v>No aplica</v>
          </cell>
          <cell r="MU28" t="str">
            <v>No aplica</v>
          </cell>
          <cell r="MV28" t="str">
            <v>No aplica</v>
          </cell>
          <cell r="MW28" t="str">
            <v>No aplica</v>
          </cell>
          <cell r="MX28" t="str">
            <v>No aplica</v>
          </cell>
          <cell r="MY28" t="str">
            <v>No aplica</v>
          </cell>
          <cell r="MZ28">
            <v>0</v>
          </cell>
          <cell r="NA28">
            <v>0</v>
          </cell>
          <cell r="NB28">
            <v>0</v>
          </cell>
          <cell r="NC28">
            <v>0</v>
          </cell>
          <cell r="ND28" t="str">
            <v>No Programó</v>
          </cell>
          <cell r="NE28" t="str">
            <v>No Programó</v>
          </cell>
          <cell r="NF28" t="str">
            <v>No Programó</v>
          </cell>
          <cell r="NG28" t="str">
            <v>No Programó</v>
          </cell>
          <cell r="NH28" t="str">
            <v>No Programó</v>
          </cell>
          <cell r="NI28" t="str">
            <v>No Programó</v>
          </cell>
          <cell r="NJ28" t="str">
            <v>No Programó</v>
          </cell>
          <cell r="NK28" t="str">
            <v>No Programó</v>
          </cell>
          <cell r="NL28" t="str">
            <v>No Programó</v>
          </cell>
          <cell r="NM28" t="str">
            <v/>
          </cell>
          <cell r="NN28" t="str">
            <v/>
          </cell>
          <cell r="NO28" t="str">
            <v/>
          </cell>
          <cell r="NP28" t="str">
            <v>La meta no cuenta con presupuesto</v>
          </cell>
          <cell r="NQ28" t="str">
            <v>La meta no cuenta con presupuesto</v>
          </cell>
          <cell r="NR28" t="str">
            <v>La meta no cuenta con presupuesto</v>
          </cell>
          <cell r="NS28" t="str">
            <v>La meta no cuenta con presupuesto</v>
          </cell>
          <cell r="NT28" t="str">
            <v>La meta no cuenta con presupuesto</v>
          </cell>
          <cell r="NU28" t="str">
            <v>La meta no cuenta con presupuesto</v>
          </cell>
          <cell r="NV28" t="str">
            <v>La meta no cuenta con presupuesto</v>
          </cell>
          <cell r="NW28" t="str">
            <v>La meta no cuenta con presupuesto</v>
          </cell>
          <cell r="NX28">
            <v>0</v>
          </cell>
          <cell r="NY28">
            <v>0</v>
          </cell>
          <cell r="NZ28">
            <v>0</v>
          </cell>
          <cell r="OA28">
            <v>0</v>
          </cell>
          <cell r="OB28" t="str">
            <v>La meta no presenta dificultades identificadas</v>
          </cell>
          <cell r="OC28" t="str">
            <v>La meta no presenta dificultades identificadas</v>
          </cell>
          <cell r="OD28" t="str">
            <v>La meta no presenta dificultades identificadas</v>
          </cell>
          <cell r="OE28" t="str">
            <v>La meta no programó avance para este periodo</v>
          </cell>
          <cell r="OF28" t="str">
            <v>La meta no programó avance para este periodo</v>
          </cell>
          <cell r="OG28" t="str">
            <v>La meta no programó avance para este periodo</v>
          </cell>
          <cell r="OH28" t="str">
            <v>La meta no programó avance para este periodo</v>
          </cell>
          <cell r="OI28" t="str">
            <v>La meta no programó avance para este periodo</v>
          </cell>
          <cell r="OJ28">
            <v>0</v>
          </cell>
          <cell r="OK28">
            <v>0</v>
          </cell>
          <cell r="OL28">
            <v>0</v>
          </cell>
          <cell r="OM28">
            <v>0</v>
          </cell>
          <cell r="OP28" t="str">
            <v>PD40</v>
          </cell>
          <cell r="OQ28">
            <v>0</v>
          </cell>
          <cell r="OR28" t="str">
            <v>N/A</v>
          </cell>
          <cell r="OS28" t="str">
            <v>N/A</v>
          </cell>
          <cell r="OT28" t="str">
            <v>N/A</v>
          </cell>
          <cell r="OU28" t="str">
            <v>N/A</v>
          </cell>
          <cell r="OV28" t="str">
            <v>N/A</v>
          </cell>
          <cell r="OW28" t="str">
            <v>N/A</v>
          </cell>
          <cell r="OX28" t="str">
            <v>N/A</v>
          </cell>
          <cell r="OY28" t="str">
            <v>N/A</v>
          </cell>
          <cell r="OZ28" t="str">
            <v>N/A</v>
          </cell>
          <cell r="PA28" t="str">
            <v>N/A</v>
          </cell>
          <cell r="PB28" t="str">
            <v>N/A</v>
          </cell>
          <cell r="PC28" t="str">
            <v>N/A</v>
          </cell>
          <cell r="PD28" t="str">
            <v>N/A</v>
          </cell>
          <cell r="PE28" t="str">
            <v>N/A</v>
          </cell>
          <cell r="PF28" t="str">
            <v>N/A</v>
          </cell>
          <cell r="PG28" t="str">
            <v>N/A</v>
          </cell>
          <cell r="PH28" t="str">
            <v>N/A</v>
          </cell>
          <cell r="PI28" t="str">
            <v>N/A</v>
          </cell>
          <cell r="PJ28" t="str">
            <v>N/A</v>
          </cell>
          <cell r="PK28" t="str">
            <v>N/A</v>
          </cell>
          <cell r="PL28" t="str">
            <v>N/A</v>
          </cell>
          <cell r="PM28" t="str">
            <v>N/A</v>
          </cell>
          <cell r="PN28" t="str">
            <v>N/A</v>
          </cell>
          <cell r="PO28" t="str">
            <v>N/A</v>
          </cell>
          <cell r="PP28" t="str">
            <v>N/A</v>
          </cell>
          <cell r="PQ28" t="str">
            <v>N/A</v>
          </cell>
          <cell r="PR28">
            <v>752590</v>
          </cell>
          <cell r="PS28">
            <v>690840205</v>
          </cell>
          <cell r="PT28" t="str">
            <v>Indicador MGA</v>
          </cell>
        </row>
        <row r="29">
          <cell r="A29" t="str">
            <v>PD41</v>
          </cell>
          <cell r="B29">
            <v>7868</v>
          </cell>
          <cell r="C29" t="str">
            <v>7868_MGA_3</v>
          </cell>
          <cell r="D29">
            <v>2020110010191</v>
          </cell>
          <cell r="E29" t="str">
            <v>Un nuevo contrato social y ambiental para la Bogotá del siglo XXI</v>
          </cell>
          <cell r="F29" t="str">
            <v>5. Construir Bogotá región con gobierno abierto, transparente y ciudadanía consciente.</v>
          </cell>
          <cell r="G29" t="str">
            <v>56. Gestión Pública Efectiva</v>
          </cell>
          <cell r="H29" t="str">
            <v xml:space="preserve">Fortalecer las capacidades institucionales para una Gestión pública efectiva y articulada, orientada a la generación de valor público para los grupos de interés. </v>
          </cell>
          <cell r="I29" t="str">
            <v>3. Fortalecer la gestión y desempeño  para generar valor público en nuestros grupos de interés.</v>
          </cell>
          <cell r="J29" t="str">
            <v>Desarrollo Institucional para una Gestión Pública Eficiente</v>
          </cell>
          <cell r="K29" t="str">
            <v>Subsecretaría Distrital de Fortalecimiento Institucional</v>
          </cell>
          <cell r="L29" t="str">
            <v>Gloria Patricia Rincón Mazo</v>
          </cell>
          <cell r="M29" t="str">
            <v>Subsecretaria Distrital de Fortalecimiento Institucional</v>
          </cell>
          <cell r="N29" t="str">
            <v>Subsecretaría Distrital de Fortalecimiento Institucional</v>
          </cell>
          <cell r="O29" t="str">
            <v>Gloria Patricia Rincón Mazo</v>
          </cell>
          <cell r="P29" t="str">
            <v>Subsecretaria Distrital de Fortalecimiento Institucional</v>
          </cell>
          <cell r="Q29" t="str">
            <v>Blanca Iraida Bautista Torres</v>
          </cell>
          <cell r="R29" t="str">
            <v>Eliana Pedraza</v>
          </cell>
          <cell r="S29" t="str">
            <v>Servicio de apoyo para el fortalecimiento de la gestión de las entidades públicas</v>
          </cell>
          <cell r="T29" t="str">
            <v>Instituciones públicas asistidas técnicamente</v>
          </cell>
          <cell r="AD29" t="str">
            <v>3.1. Servicio de apoyo para el fortalecimiento de la gestión de las entidades públicas</v>
          </cell>
          <cell r="AE29" t="str">
            <v xml:space="preserve">3.1.1. Instituciones públicas asistidas técnicamente </v>
          </cell>
          <cell r="AG29" t="str">
            <v/>
          </cell>
          <cell r="AH29" t="str">
            <v/>
          </cell>
          <cell r="AI29" t="str">
            <v xml:space="preserve">PD_producto MGA: 3.1. Servicio de apoyo para el fortalecimiento de la gestión de las entidades públicas; PD_ID producto MGA: 3.1.1. Instituciones públicas asistidas técnicamente ; </v>
          </cell>
          <cell r="AJ29" t="str">
            <v>La magnitud en cadela de valor esta dada en: 2020: 56 - 2021: 56 - 2022: 56 - 2023:56 - 2024:56</v>
          </cell>
          <cell r="AK29">
            <v>44055</v>
          </cell>
          <cell r="AL29">
            <v>1</v>
          </cell>
          <cell r="AM29">
            <v>2023</v>
          </cell>
          <cell r="AN29" t="str">
            <v>El indicador permite medir la cantidad de instituciones públicas distritales asistidas técnicamente en temas de fortalecimiento de la gestión y desempeño para generar valor público en los grupos de interés</v>
          </cell>
          <cell r="AO29" t="str">
            <v xml:space="preserve">Fortalecer la capacidad para una  Gestión pública efectiva  y articulada, orientada a la generación de valor público para los grupos de interés.  </v>
          </cell>
          <cell r="AP29">
            <v>2020</v>
          </cell>
          <cell r="AQ29">
            <v>2024</v>
          </cell>
          <cell r="AR29" t="str">
            <v>Constante</v>
          </cell>
          <cell r="AS29" t="str">
            <v>Efectividad</v>
          </cell>
          <cell r="AT29" t="str">
            <v>Número</v>
          </cell>
          <cell r="AU29" t="str">
            <v>Producto</v>
          </cell>
          <cell r="AV29" t="str">
            <v>N/D</v>
          </cell>
          <cell r="AW29" t="str">
            <v>N/D</v>
          </cell>
          <cell r="AX29" t="str">
            <v>N/D</v>
          </cell>
          <cell r="AY29">
            <v>0</v>
          </cell>
          <cell r="AZ29">
            <v>1</v>
          </cell>
          <cell r="BA29">
            <v>0</v>
          </cell>
          <cell r="BB29" t="str">
            <v>El cumplimiento del indicador estará reflejado en la sumatoria de las instituciones públicas distritales asistidas técnicamente programadas en el formato de "Programación y seguimiento a metas e indicadores del plan de desarrollo"</v>
          </cell>
          <cell r="BC29" t="str">
            <v xml:space="preserve">Sumatoria del número de instituciones públicas distritales asistidas técnicamente. </v>
          </cell>
          <cell r="BD29" t="str">
            <v xml:space="preserve">Número de instituciones públicas distritales asistidas técnicamente. </v>
          </cell>
          <cell r="BE29" t="str">
            <v>N/A</v>
          </cell>
          <cell r="BF29" t="str">
            <v>Soportes reportados en el formato 1006 "Programación y seguimiento a metas e indicadores del plan de desarrollo" para la vigencia</v>
          </cell>
          <cell r="BG29">
            <v>3</v>
          </cell>
          <cell r="BH29">
            <v>45212</v>
          </cell>
          <cell r="BI29"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9" t="str">
            <v>Establecer variables 1 y/o 2 numéricas</v>
          </cell>
          <cell r="BK29">
            <v>56</v>
          </cell>
          <cell r="BL29">
            <v>56</v>
          </cell>
          <cell r="BM29">
            <v>56</v>
          </cell>
          <cell r="BN29">
            <v>56</v>
          </cell>
          <cell r="BO29">
            <v>56</v>
          </cell>
          <cell r="BP29">
            <v>56</v>
          </cell>
          <cell r="BW29">
            <v>56</v>
          </cell>
          <cell r="BX29">
            <v>56</v>
          </cell>
          <cell r="BY29">
            <v>56</v>
          </cell>
          <cell r="BZ29">
            <v>56</v>
          </cell>
          <cell r="CA29">
            <v>56</v>
          </cell>
          <cell r="CB29">
            <v>56</v>
          </cell>
          <cell r="CC29">
            <v>56</v>
          </cell>
          <cell r="CD29">
            <v>0</v>
          </cell>
          <cell r="CE29" t="str">
            <v>N/A</v>
          </cell>
          <cell r="CF29" t="str">
            <v>N/A</v>
          </cell>
          <cell r="CG29" t="str">
            <v>N/A</v>
          </cell>
          <cell r="CH29" t="str">
            <v>N/A</v>
          </cell>
          <cell r="CI29" t="str">
            <v>N/A</v>
          </cell>
          <cell r="CJ29">
            <v>56</v>
          </cell>
          <cell r="CK29">
            <v>56</v>
          </cell>
          <cell r="CL29">
            <v>56</v>
          </cell>
          <cell r="CM29" t="str">
            <v>No aplica</v>
          </cell>
          <cell r="CN29" t="str">
            <v>Suma</v>
          </cell>
          <cell r="CO29">
            <v>0</v>
          </cell>
          <cell r="CP29">
            <v>0</v>
          </cell>
          <cell r="CQ29">
            <v>0</v>
          </cell>
          <cell r="CR29">
            <v>0</v>
          </cell>
          <cell r="CS29">
            <v>0</v>
          </cell>
          <cell r="CT29">
            <v>0</v>
          </cell>
          <cell r="CU29">
            <v>0</v>
          </cell>
          <cell r="CV29">
            <v>0</v>
          </cell>
          <cell r="CW29">
            <v>0</v>
          </cell>
          <cell r="CX29">
            <v>0</v>
          </cell>
          <cell r="CY29">
            <v>0</v>
          </cell>
          <cell r="CZ29">
            <v>56</v>
          </cell>
          <cell r="DA29">
            <v>56</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56</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t="str">
            <v>Avance del Informe de asistencia a las entidades distritales</v>
          </cell>
          <cell r="EO29">
            <v>0</v>
          </cell>
          <cell r="EP29">
            <v>0</v>
          </cell>
          <cell r="EQ29" t="str">
            <v>Informe de asistencia a las entidades distritales</v>
          </cell>
          <cell r="ER29">
            <v>0</v>
          </cell>
          <cell r="ES29">
            <v>0</v>
          </cell>
          <cell r="ET29">
            <v>0</v>
          </cell>
          <cell r="EU29">
            <v>0</v>
          </cell>
          <cell r="EV29">
            <v>0</v>
          </cell>
          <cell r="EW29">
            <v>0</v>
          </cell>
          <cell r="EX29">
            <v>0</v>
          </cell>
          <cell r="EY29">
            <v>0</v>
          </cell>
          <cell r="EZ29" t="str">
            <v>Avance del Informe de asistencia a las entidades distritales</v>
          </cell>
          <cell r="FA29">
            <v>0</v>
          </cell>
          <cell r="FB29">
            <v>0</v>
          </cell>
          <cell r="FC29">
            <v>0</v>
          </cell>
          <cell r="FD29" t="str">
            <v>N/A</v>
          </cell>
          <cell r="FE29" t="str">
            <v>N/A</v>
          </cell>
          <cell r="FF29" t="str">
            <v>N/A</v>
          </cell>
          <cell r="FG29" t="str">
            <v>N/A</v>
          </cell>
          <cell r="FH29" t="str">
            <v>N/A</v>
          </cell>
          <cell r="FI29" t="str">
            <v>N/A</v>
          </cell>
          <cell r="FJ29" t="str">
            <v>N/A</v>
          </cell>
          <cell r="FK29" t="str">
            <v>N/A</v>
          </cell>
          <cell r="FL29" t="str">
            <v>N/A</v>
          </cell>
          <cell r="FM29" t="str">
            <v>N/A</v>
          </cell>
          <cell r="FN29" t="str">
            <v>N/A</v>
          </cell>
          <cell r="FO29" t="str">
            <v>N/A</v>
          </cell>
          <cell r="FP29" t="str">
            <v>N/A</v>
          </cell>
          <cell r="FQ29" t="str">
            <v>N/A</v>
          </cell>
          <cell r="FR29" t="str">
            <v>N/A</v>
          </cell>
          <cell r="FS29" t="str">
            <v>N/A</v>
          </cell>
          <cell r="FT29" t="str">
            <v>N/A</v>
          </cell>
          <cell r="FU29" t="str">
            <v>N/A</v>
          </cell>
          <cell r="FV29" t="str">
            <v>N/A</v>
          </cell>
          <cell r="FW29" t="str">
            <v>N/A</v>
          </cell>
          <cell r="FX29" t="str">
            <v>N/A</v>
          </cell>
          <cell r="FY29" t="str">
            <v>N/A</v>
          </cell>
          <cell r="FZ29" t="str">
            <v>N/A</v>
          </cell>
          <cell r="GA29" t="str">
            <v>N/A</v>
          </cell>
          <cell r="GB29" t="str">
            <v>N/A</v>
          </cell>
          <cell r="GC29" t="str">
            <v>N/A</v>
          </cell>
          <cell r="GD29" t="str">
            <v>N/A</v>
          </cell>
          <cell r="GE29" t="str">
            <v>N/A</v>
          </cell>
          <cell r="GF29" t="str">
            <v>N/A</v>
          </cell>
          <cell r="GG29" t="str">
            <v>N/A</v>
          </cell>
          <cell r="GH29" t="str">
            <v>N/A</v>
          </cell>
          <cell r="GI29" t="str">
            <v>N/A</v>
          </cell>
          <cell r="GJ29" t="str">
            <v>N/A</v>
          </cell>
          <cell r="GK29" t="str">
            <v>N/A</v>
          </cell>
          <cell r="GL29" t="str">
            <v>N/A</v>
          </cell>
          <cell r="GM29" t="str">
            <v>N/A</v>
          </cell>
          <cell r="GN29" t="str">
            <v>N/A</v>
          </cell>
          <cell r="GO29" t="str">
            <v>N/A</v>
          </cell>
          <cell r="GP29" t="str">
            <v>N/A</v>
          </cell>
          <cell r="GQ29" t="str">
            <v>N/A</v>
          </cell>
          <cell r="GR29" t="str">
            <v>N/A</v>
          </cell>
          <cell r="GS29" t="str">
            <v>N/A</v>
          </cell>
          <cell r="GT29" t="str">
            <v>N/A</v>
          </cell>
          <cell r="GU29" t="str">
            <v>N/A</v>
          </cell>
          <cell r="GV29" t="str">
            <v>N/A</v>
          </cell>
          <cell r="GW29" t="str">
            <v>N/A</v>
          </cell>
          <cell r="GX29" t="str">
            <v>N/A</v>
          </cell>
          <cell r="GY29" t="str">
            <v>N/A</v>
          </cell>
          <cell r="GZ29" t="str">
            <v>N/A</v>
          </cell>
          <cell r="HA29" t="str">
            <v>N/A</v>
          </cell>
          <cell r="HB29" t="str">
            <v>N/A</v>
          </cell>
          <cell r="HC29" t="str">
            <v>N/A</v>
          </cell>
          <cell r="HD29" t="str">
            <v>N/A</v>
          </cell>
          <cell r="HE29" t="str">
            <v>N/A</v>
          </cell>
          <cell r="HF29" t="str">
            <v>N/A</v>
          </cell>
          <cell r="HG29" t="str">
            <v>N/A</v>
          </cell>
          <cell r="HH29" t="str">
            <v>N/A</v>
          </cell>
          <cell r="HI29" t="str">
            <v>N/A</v>
          </cell>
          <cell r="HJ29" t="str">
            <v>N/A</v>
          </cell>
          <cell r="HK29" t="str">
            <v>N/A</v>
          </cell>
          <cell r="HL29" t="str">
            <v>N/A</v>
          </cell>
          <cell r="HM29" t="str">
            <v>N/A</v>
          </cell>
          <cell r="HN29" t="str">
            <v>N/A</v>
          </cell>
          <cell r="HO29" t="str">
            <v>N/A</v>
          </cell>
          <cell r="HP29" t="str">
            <v>N/A</v>
          </cell>
          <cell r="HQ29" t="str">
            <v>N/A</v>
          </cell>
          <cell r="HR29" t="str">
            <v>N/A</v>
          </cell>
          <cell r="HS29" t="str">
            <v>N/A</v>
          </cell>
          <cell r="HT29" t="str">
            <v>N/A</v>
          </cell>
          <cell r="HU29" t="str">
            <v>N/A</v>
          </cell>
          <cell r="HV29" t="str">
            <v>N/A</v>
          </cell>
          <cell r="HW29" t="str">
            <v>N/A</v>
          </cell>
          <cell r="HX29" t="str">
            <v>N/A</v>
          </cell>
          <cell r="HY29" t="str">
            <v>N/A</v>
          </cell>
          <cell r="HZ29" t="str">
            <v>N/A</v>
          </cell>
          <cell r="IA29" t="str">
            <v>N/A</v>
          </cell>
          <cell r="IB29" t="str">
            <v>N/A</v>
          </cell>
          <cell r="IC29" t="str">
            <v>N/A</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t="str">
            <v>No Programó</v>
          </cell>
          <cell r="KF29" t="str">
            <v/>
          </cell>
          <cell r="KG29" t="str">
            <v/>
          </cell>
          <cell r="KH29" t="str">
            <v/>
          </cell>
          <cell r="KI29" t="str">
            <v/>
          </cell>
          <cell r="KJ29" t="str">
            <v/>
          </cell>
          <cell r="KK29" t="str">
            <v/>
          </cell>
          <cell r="KL29" t="str">
            <v/>
          </cell>
          <cell r="KM29" t="str">
            <v/>
          </cell>
          <cell r="KN29" t="str">
            <v/>
          </cell>
          <cell r="KO29" t="str">
            <v/>
          </cell>
          <cell r="KP29" t="str">
            <v/>
          </cell>
          <cell r="KQ29" t="str">
            <v>No Programó</v>
          </cell>
          <cell r="KR29" t="str">
            <v>No Programó</v>
          </cell>
          <cell r="KS29" t="str">
            <v>No Programó</v>
          </cell>
          <cell r="KT29" t="str">
            <v>No Programó</v>
          </cell>
          <cell r="KU29" t="str">
            <v>No Programó</v>
          </cell>
          <cell r="KV29" t="str">
            <v>No Programó</v>
          </cell>
          <cell r="KW29" t="str">
            <v>No Programó</v>
          </cell>
          <cell r="KX29" t="str">
            <v>No Programó</v>
          </cell>
          <cell r="KY29" t="str">
            <v>No Programó</v>
          </cell>
          <cell r="KZ29" t="str">
            <v/>
          </cell>
          <cell r="LA29" t="str">
            <v/>
          </cell>
          <cell r="LB29" t="str">
            <v/>
          </cell>
          <cell r="LC29" t="str">
            <v>No Programó</v>
          </cell>
          <cell r="LD29" t="str">
            <v>7868_3</v>
          </cell>
          <cell r="LE29" t="str">
            <v>3. Fortalecer la gestión y desempeño  para generar valor público en nuestros grupos de interés.</v>
          </cell>
          <cell r="LF29">
            <v>100</v>
          </cell>
          <cell r="LG29">
            <v>67.484999999999999</v>
          </cell>
          <cell r="LH29" t="str">
            <v/>
          </cell>
          <cell r="LI29" t="str">
            <v/>
          </cell>
          <cell r="LJ29">
            <v>100</v>
          </cell>
          <cell r="LK29">
            <v>69.937222222222218</v>
          </cell>
          <cell r="LL29">
            <v>9110519000</v>
          </cell>
          <cell r="LM29">
            <v>8689229319</v>
          </cell>
          <cell r="LN29">
            <v>5444046646</v>
          </cell>
          <cell r="LO29">
            <v>691592795</v>
          </cell>
          <cell r="LP29">
            <v>691592795</v>
          </cell>
          <cell r="LQ29" t="str">
            <v>No Programó</v>
          </cell>
          <cell r="LR29" t="str">
            <v>No Programó</v>
          </cell>
          <cell r="LS29" t="str">
            <v>No Programó</v>
          </cell>
          <cell r="LT29" t="str">
            <v>No Programó</v>
          </cell>
          <cell r="LU29" t="str">
            <v>No Programó</v>
          </cell>
          <cell r="LV29" t="str">
            <v>No Programó</v>
          </cell>
          <cell r="LW29" t="str">
            <v>No Programó</v>
          </cell>
          <cell r="LX29" t="str">
            <v>No Programó</v>
          </cell>
          <cell r="LY29" t="str">
            <v>No Programó</v>
          </cell>
          <cell r="LZ29" t="str">
            <v/>
          </cell>
          <cell r="MA29" t="str">
            <v/>
          </cell>
          <cell r="MB29" t="str">
            <v/>
          </cell>
          <cell r="MC29">
            <v>0</v>
          </cell>
          <cell r="MD29">
            <v>0</v>
          </cell>
          <cell r="ME29">
            <v>0</v>
          </cell>
          <cell r="MF29" t="str">
            <v>No aplica</v>
          </cell>
          <cell r="MG29" t="str">
            <v>No aplica</v>
          </cell>
          <cell r="MH29" t="str">
            <v>No aplica</v>
          </cell>
          <cell r="MI29" t="str">
            <v>No aplica</v>
          </cell>
          <cell r="MJ29" t="str">
            <v>No aplica</v>
          </cell>
          <cell r="MK29" t="str">
            <v>No aplica</v>
          </cell>
          <cell r="ML29" t="str">
            <v>No aplica</v>
          </cell>
          <cell r="MM29" t="str">
            <v>No aplica</v>
          </cell>
          <cell r="MN29">
            <v>0</v>
          </cell>
          <cell r="MO29">
            <v>0</v>
          </cell>
          <cell r="MP29">
            <v>0</v>
          </cell>
          <cell r="MQ29">
            <v>0</v>
          </cell>
          <cell r="MR29" t="str">
            <v>No aplica</v>
          </cell>
          <cell r="MS29" t="str">
            <v>No aplica</v>
          </cell>
          <cell r="MT29" t="str">
            <v>No aplica</v>
          </cell>
          <cell r="MU29" t="str">
            <v>No aplica</v>
          </cell>
          <cell r="MV29" t="str">
            <v>No aplica</v>
          </cell>
          <cell r="MW29" t="str">
            <v>No aplica</v>
          </cell>
          <cell r="MX29" t="str">
            <v>No aplica</v>
          </cell>
          <cell r="MY29" t="str">
            <v>No aplica</v>
          </cell>
          <cell r="MZ29">
            <v>0</v>
          </cell>
          <cell r="NA29">
            <v>0</v>
          </cell>
          <cell r="NB29">
            <v>0</v>
          </cell>
          <cell r="NC29">
            <v>0</v>
          </cell>
          <cell r="ND29" t="str">
            <v>No Programó</v>
          </cell>
          <cell r="NE29" t="str">
            <v>No Programó</v>
          </cell>
          <cell r="NF29" t="str">
            <v>No Programó</v>
          </cell>
          <cell r="NG29" t="str">
            <v>No Programó</v>
          </cell>
          <cell r="NH29" t="str">
            <v>No Programó</v>
          </cell>
          <cell r="NI29" t="str">
            <v>No Programó</v>
          </cell>
          <cell r="NJ29" t="str">
            <v>No Programó</v>
          </cell>
          <cell r="NK29" t="str">
            <v>No Programó</v>
          </cell>
          <cell r="NL29" t="str">
            <v>No Programó</v>
          </cell>
          <cell r="NM29" t="str">
            <v/>
          </cell>
          <cell r="NN29" t="str">
            <v/>
          </cell>
          <cell r="NO29" t="str">
            <v/>
          </cell>
          <cell r="NP29" t="str">
            <v>La meta no cuenta con presupuesto</v>
          </cell>
          <cell r="NQ29" t="str">
            <v>La meta no cuenta con presupuesto</v>
          </cell>
          <cell r="NR29" t="str">
            <v>La meta no cuenta con presupuesto</v>
          </cell>
          <cell r="NS29" t="str">
            <v>La meta no cuenta con presupuesto</v>
          </cell>
          <cell r="NT29" t="str">
            <v>La meta no cuenta con presupuesto</v>
          </cell>
          <cell r="NU29" t="str">
            <v>La meta no cuenta con presupuesto</v>
          </cell>
          <cell r="NV29" t="str">
            <v>La meta no cuenta con presupuesto</v>
          </cell>
          <cell r="NW29" t="str">
            <v>La meta no cuenta con presupuesto</v>
          </cell>
          <cell r="NX29">
            <v>0</v>
          </cell>
          <cell r="NY29">
            <v>0</v>
          </cell>
          <cell r="NZ29">
            <v>0</v>
          </cell>
          <cell r="OA29">
            <v>0</v>
          </cell>
          <cell r="OB29" t="str">
            <v>La meta no presenta dificultades identificadas</v>
          </cell>
          <cell r="OC29" t="str">
            <v>La meta no presenta dificultades identificadas</v>
          </cell>
          <cell r="OD29" t="str">
            <v>La meta no presenta dificultades identificadas</v>
          </cell>
          <cell r="OE29" t="str">
            <v>La meta no programó avance para este periodo</v>
          </cell>
          <cell r="OF29" t="str">
            <v>La meta no programó avance para este periodo</v>
          </cell>
          <cell r="OG29" t="str">
            <v>La meta no programó avance para este periodo</v>
          </cell>
          <cell r="OH29" t="str">
            <v>La meta no programó avance para este periodo</v>
          </cell>
          <cell r="OI29" t="str">
            <v>La meta no programó avance para este periodo</v>
          </cell>
          <cell r="OJ29">
            <v>0</v>
          </cell>
          <cell r="OK29">
            <v>0</v>
          </cell>
          <cell r="OL29">
            <v>0</v>
          </cell>
          <cell r="OM29">
            <v>0</v>
          </cell>
          <cell r="OP29" t="str">
            <v>PD41</v>
          </cell>
          <cell r="OQ29">
            <v>0</v>
          </cell>
          <cell r="OR29" t="str">
            <v>N/A</v>
          </cell>
          <cell r="OS29" t="str">
            <v>N/A</v>
          </cell>
          <cell r="OT29" t="str">
            <v>N/A</v>
          </cell>
          <cell r="OU29" t="str">
            <v>N/A</v>
          </cell>
          <cell r="OV29" t="str">
            <v>N/A</v>
          </cell>
          <cell r="OW29" t="str">
            <v>N/A</v>
          </cell>
          <cell r="OX29" t="str">
            <v>N/A</v>
          </cell>
          <cell r="OY29" t="str">
            <v>N/A</v>
          </cell>
          <cell r="OZ29" t="str">
            <v>N/A</v>
          </cell>
          <cell r="PA29" t="str">
            <v>N/A</v>
          </cell>
          <cell r="PB29" t="str">
            <v>N/A</v>
          </cell>
          <cell r="PC29" t="str">
            <v>N/A</v>
          </cell>
          <cell r="PD29" t="str">
            <v>N/A</v>
          </cell>
          <cell r="PE29" t="str">
            <v>N/A</v>
          </cell>
          <cell r="PF29" t="str">
            <v>N/A</v>
          </cell>
          <cell r="PG29" t="str">
            <v>N/A</v>
          </cell>
          <cell r="PH29" t="str">
            <v>N/A</v>
          </cell>
          <cell r="PI29" t="str">
            <v>N/A</v>
          </cell>
          <cell r="PJ29" t="str">
            <v>N/A</v>
          </cell>
          <cell r="PK29" t="str">
            <v>N/A</v>
          </cell>
          <cell r="PL29" t="str">
            <v>N/A</v>
          </cell>
          <cell r="PM29" t="str">
            <v>N/A</v>
          </cell>
          <cell r="PN29" t="str">
            <v>N/A</v>
          </cell>
          <cell r="PO29" t="str">
            <v>N/A</v>
          </cell>
          <cell r="PP29" t="str">
            <v>N/A</v>
          </cell>
          <cell r="PQ29" t="str">
            <v>N/A</v>
          </cell>
          <cell r="PR29">
            <v>752590</v>
          </cell>
          <cell r="PS29">
            <v>690840205</v>
          </cell>
          <cell r="PT29" t="str">
            <v>Indicador MGA</v>
          </cell>
        </row>
        <row r="30">
          <cell r="A30" t="str">
            <v>PD42</v>
          </cell>
          <cell r="B30">
            <v>7868</v>
          </cell>
          <cell r="C30" t="str">
            <v>7868_MGA_4</v>
          </cell>
          <cell r="D30">
            <v>2020110010191</v>
          </cell>
          <cell r="E30" t="str">
            <v>Un nuevo contrato social y ambiental para la Bogotá del siglo XXI</v>
          </cell>
          <cell r="F30" t="str">
            <v>5. Construir Bogotá región con gobierno abierto, transparente y ciudadanía consciente.</v>
          </cell>
          <cell r="G30" t="str">
            <v>56. Gestión Pública Efectiva</v>
          </cell>
          <cell r="H30" t="str">
            <v xml:space="preserve">Fortalecer las capacidades institucionales para una Gestión pública efectiva y articulada, orientada a la generación de valor público para los grupos de interés. </v>
          </cell>
          <cell r="I30" t="str">
            <v>N/A</v>
          </cell>
          <cell r="J30" t="str">
            <v>Desarrollo Institucional para una Gestión Pública Eficiente</v>
          </cell>
          <cell r="K30" t="str">
            <v>Subsecretaría Distrital de Fortalecimiento Institucional</v>
          </cell>
          <cell r="L30" t="str">
            <v>Gloria Patricia Rincón Mazo</v>
          </cell>
          <cell r="M30" t="str">
            <v>Subsecretaria Distrital de Fortalecimiento Institucional</v>
          </cell>
          <cell r="N30" t="str">
            <v>Dirección Distrital de Desarrollo Institucional</v>
          </cell>
          <cell r="O30" t="str">
            <v>John Freedy Molano Díaz</v>
          </cell>
          <cell r="P30" t="str">
            <v>Director Distrital de Desarrollo Institucional</v>
          </cell>
          <cell r="Q30" t="str">
            <v>Ivette Liliana Camargo López</v>
          </cell>
          <cell r="R30" t="str">
            <v>Eliana Pedraza</v>
          </cell>
          <cell r="S30" t="str">
            <v>Cursos de formación dictados</v>
          </cell>
          <cell r="T30" t="str">
            <v>Número de cursos de formación dictados</v>
          </cell>
          <cell r="AF30" t="str">
            <v>Cursos de formación dictados</v>
          </cell>
          <cell r="AG30" t="str">
            <v/>
          </cell>
          <cell r="AH30" t="str">
            <v/>
          </cell>
          <cell r="AI30" t="str">
            <v xml:space="preserve">PD_Gestion MGA: Cursos de formación dictados; </v>
          </cell>
          <cell r="AJ30">
            <v>0</v>
          </cell>
          <cell r="AK30">
            <v>44055</v>
          </cell>
          <cell r="AL30">
            <v>1</v>
          </cell>
          <cell r="AM30">
            <v>2023</v>
          </cell>
          <cell r="AN30" t="str">
            <v>El indicador permite medir la cantidad de Cursos dictados en temas de gestión pública para los servidores de las entidades y organismos distritales.</v>
          </cell>
          <cell r="AO30" t="str">
            <v>Fortalecimiento de las competencias en temas de gestión pública de los servidores de las entidades y organismos distritales, brindándoles información actualizada y herramientas basadas en mejores prácticas que permiten una mejor atención a la ciudadanía fomentando permanentemente la transparencia e integridad en las labores diarias</v>
          </cell>
          <cell r="AP30">
            <v>2020</v>
          </cell>
          <cell r="AQ30">
            <v>2024</v>
          </cell>
          <cell r="AR30" t="str">
            <v>Suma</v>
          </cell>
          <cell r="AS30" t="str">
            <v>Eficiencia</v>
          </cell>
          <cell r="AT30" t="str">
            <v>Número</v>
          </cell>
          <cell r="AU30" t="str">
            <v>Resultado</v>
          </cell>
          <cell r="AV30">
            <v>2020</v>
          </cell>
          <cell r="AW30">
            <v>0</v>
          </cell>
          <cell r="AX30" t="str">
            <v>N/D</v>
          </cell>
          <cell r="AY30">
            <v>0</v>
          </cell>
          <cell r="AZ30">
            <v>1</v>
          </cell>
          <cell r="BA30">
            <v>0</v>
          </cell>
          <cell r="BB30" t="str">
            <v>El cumplimiento del indicador estará reflejado en la sumatoria de los cursos de formación dictados programados en el formato de "Programación y seguimiento a metas e indicadores del plan de desarrollo"</v>
          </cell>
          <cell r="BC30" t="str">
            <v>Sumatoria de cursos de formación dictados</v>
          </cell>
          <cell r="BD30" t="str">
            <v>Cursos de formación dictados</v>
          </cell>
          <cell r="BE30" t="str">
            <v>N/A</v>
          </cell>
          <cell r="BF30" t="str">
            <v>Soportes reportados en el formato 1006 "Programación y seguimiento a metas e indicadores del plan de desarrollo" para la vigencia</v>
          </cell>
          <cell r="BG30">
            <v>3</v>
          </cell>
          <cell r="BH30">
            <v>45212</v>
          </cell>
          <cell r="BI30"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30" t="str">
            <v>Establecer variables 1 y/o 2 numéricas</v>
          </cell>
          <cell r="BK30">
            <v>25</v>
          </cell>
          <cell r="BL30">
            <v>5</v>
          </cell>
          <cell r="BM30">
            <v>5</v>
          </cell>
          <cell r="BN30">
            <v>5</v>
          </cell>
          <cell r="BO30">
            <v>5</v>
          </cell>
          <cell r="BP30">
            <v>5</v>
          </cell>
          <cell r="BW30">
            <v>5</v>
          </cell>
          <cell r="BX30">
            <v>5</v>
          </cell>
          <cell r="BY30">
            <v>5</v>
          </cell>
          <cell r="BZ30">
            <v>5</v>
          </cell>
          <cell r="CA30">
            <v>5</v>
          </cell>
          <cell r="CB30">
            <v>5</v>
          </cell>
          <cell r="CC30">
            <v>5</v>
          </cell>
          <cell r="CD30">
            <v>0</v>
          </cell>
          <cell r="CE30" t="str">
            <v>N/A</v>
          </cell>
          <cell r="CF30" t="str">
            <v>N/A</v>
          </cell>
          <cell r="CG30" t="str">
            <v>N/A</v>
          </cell>
          <cell r="CH30" t="str">
            <v>N/A</v>
          </cell>
          <cell r="CI30" t="str">
            <v>N/A</v>
          </cell>
          <cell r="CJ30">
            <v>5</v>
          </cell>
          <cell r="CK30">
            <v>5</v>
          </cell>
          <cell r="CL30">
            <v>5</v>
          </cell>
          <cell r="CM30">
            <v>17</v>
          </cell>
          <cell r="CN30" t="str">
            <v>Suma</v>
          </cell>
          <cell r="CO30">
            <v>0</v>
          </cell>
          <cell r="CP30">
            <v>0</v>
          </cell>
          <cell r="CQ30">
            <v>0</v>
          </cell>
          <cell r="CR30">
            <v>0</v>
          </cell>
          <cell r="CS30">
            <v>0</v>
          </cell>
          <cell r="CT30">
            <v>2</v>
          </cell>
          <cell r="CU30">
            <v>0</v>
          </cell>
          <cell r="CV30">
            <v>0</v>
          </cell>
          <cell r="CW30">
            <v>0</v>
          </cell>
          <cell r="CX30">
            <v>0</v>
          </cell>
          <cell r="CY30">
            <v>0</v>
          </cell>
          <cell r="CZ30">
            <v>3</v>
          </cell>
          <cell r="DA30">
            <v>5</v>
          </cell>
          <cell r="DB30">
            <v>2</v>
          </cell>
          <cell r="DC30">
            <v>2</v>
          </cell>
          <cell r="DD30">
            <v>2</v>
          </cell>
          <cell r="DE30">
            <v>0</v>
          </cell>
          <cell r="DF30">
            <v>0</v>
          </cell>
          <cell r="DG30">
            <v>0</v>
          </cell>
          <cell r="DH30">
            <v>0</v>
          </cell>
          <cell r="DI30">
            <v>0</v>
          </cell>
          <cell r="DJ30">
            <v>2</v>
          </cell>
          <cell r="DK30">
            <v>0</v>
          </cell>
          <cell r="DL30">
            <v>0</v>
          </cell>
          <cell r="DM30">
            <v>0</v>
          </cell>
          <cell r="DN30">
            <v>0</v>
          </cell>
          <cell r="DO30">
            <v>0</v>
          </cell>
          <cell r="DP30">
            <v>3</v>
          </cell>
          <cell r="DQ30">
            <v>5</v>
          </cell>
          <cell r="DR30">
            <v>0</v>
          </cell>
          <cell r="DS30">
            <v>0</v>
          </cell>
          <cell r="DT30">
            <v>0</v>
          </cell>
          <cell r="DU30">
            <v>0</v>
          </cell>
          <cell r="DV30">
            <v>0</v>
          </cell>
          <cell r="DW30">
            <v>2</v>
          </cell>
          <cell r="DX30">
            <v>0</v>
          </cell>
          <cell r="DY30">
            <v>0</v>
          </cell>
          <cell r="DZ30">
            <v>0</v>
          </cell>
          <cell r="EA30">
            <v>0</v>
          </cell>
          <cell r="EB30">
            <v>0</v>
          </cell>
          <cell r="EC30">
            <v>0</v>
          </cell>
          <cell r="ED30">
            <v>2</v>
          </cell>
          <cell r="EE30">
            <v>2</v>
          </cell>
          <cell r="EF30">
            <v>0</v>
          </cell>
          <cell r="EG30">
            <v>0</v>
          </cell>
          <cell r="EH30">
            <v>0</v>
          </cell>
          <cell r="EI30">
            <v>0</v>
          </cell>
          <cell r="EJ30">
            <v>0</v>
          </cell>
          <cell r="EK30" t="str">
            <v xml:space="preserve">Informe Cursos MGA </v>
          </cell>
          <cell r="EL30">
            <v>0</v>
          </cell>
          <cell r="EM30">
            <v>0</v>
          </cell>
          <cell r="EN30">
            <v>0</v>
          </cell>
          <cell r="EO30">
            <v>0</v>
          </cell>
          <cell r="EP30">
            <v>0</v>
          </cell>
          <cell r="EQ30" t="str">
            <v xml:space="preserve">Informe Cursos MGA </v>
          </cell>
          <cell r="ER30">
            <v>0</v>
          </cell>
          <cell r="ES30">
            <v>0</v>
          </cell>
          <cell r="ET30">
            <v>0</v>
          </cell>
          <cell r="EU30">
            <v>0</v>
          </cell>
          <cell r="EV30">
            <v>0</v>
          </cell>
          <cell r="EW30" t="str">
            <v xml:space="preserve">Informe Cursos MGA </v>
          </cell>
          <cell r="EX30">
            <v>0</v>
          </cell>
          <cell r="EY30">
            <v>0</v>
          </cell>
          <cell r="EZ30">
            <v>0</v>
          </cell>
          <cell r="FA30">
            <v>0</v>
          </cell>
          <cell r="FB30">
            <v>0</v>
          </cell>
          <cell r="FC30">
            <v>0</v>
          </cell>
          <cell r="FD30" t="str">
            <v>N/A</v>
          </cell>
          <cell r="FE30" t="str">
            <v>N/A</v>
          </cell>
          <cell r="FF30" t="str">
            <v>N/A</v>
          </cell>
          <cell r="FG30" t="str">
            <v>N/A</v>
          </cell>
          <cell r="FH30" t="str">
            <v>N/A</v>
          </cell>
          <cell r="FI30" t="str">
            <v>N/A</v>
          </cell>
          <cell r="FJ30" t="str">
            <v>N/A</v>
          </cell>
          <cell r="FK30" t="str">
            <v>N/A</v>
          </cell>
          <cell r="FL30" t="str">
            <v>N/A</v>
          </cell>
          <cell r="FM30" t="str">
            <v>N/A</v>
          </cell>
          <cell r="FN30" t="str">
            <v>N/A</v>
          </cell>
          <cell r="FO30" t="str">
            <v>N/A</v>
          </cell>
          <cell r="FP30" t="str">
            <v>N/A</v>
          </cell>
          <cell r="FQ30" t="str">
            <v>N/A</v>
          </cell>
          <cell r="FR30" t="str">
            <v>N/A</v>
          </cell>
          <cell r="FS30" t="str">
            <v>N/A</v>
          </cell>
          <cell r="FT30" t="str">
            <v>N/A</v>
          </cell>
          <cell r="FU30" t="str">
            <v>N/A</v>
          </cell>
          <cell r="FV30" t="str">
            <v>N/A</v>
          </cell>
          <cell r="FW30" t="str">
            <v>N/A</v>
          </cell>
          <cell r="FX30" t="str">
            <v>N/A</v>
          </cell>
          <cell r="FY30" t="str">
            <v>N/A</v>
          </cell>
          <cell r="FZ30" t="str">
            <v>N/A</v>
          </cell>
          <cell r="GA30" t="str">
            <v>N/A</v>
          </cell>
          <cell r="GB30" t="str">
            <v>N/A</v>
          </cell>
          <cell r="GC30" t="str">
            <v>N/A</v>
          </cell>
          <cell r="GD30" t="str">
            <v>N/A</v>
          </cell>
          <cell r="GE30" t="str">
            <v>N/A</v>
          </cell>
          <cell r="GF30" t="str">
            <v>N/A</v>
          </cell>
          <cell r="GG30" t="str">
            <v>N/A</v>
          </cell>
          <cell r="GH30" t="str">
            <v>N/A</v>
          </cell>
          <cell r="GI30" t="str">
            <v>N/A</v>
          </cell>
          <cell r="GJ30" t="str">
            <v>N/A</v>
          </cell>
          <cell r="GK30" t="str">
            <v>N/A</v>
          </cell>
          <cell r="GL30" t="str">
            <v>N/A</v>
          </cell>
          <cell r="GM30" t="str">
            <v>N/A</v>
          </cell>
          <cell r="GN30" t="str">
            <v>N/A</v>
          </cell>
          <cell r="GO30" t="str">
            <v>N/A</v>
          </cell>
          <cell r="GP30" t="str">
            <v>N/A</v>
          </cell>
          <cell r="GQ30" t="str">
            <v>N/A</v>
          </cell>
          <cell r="GR30" t="str">
            <v>N/A</v>
          </cell>
          <cell r="GS30" t="str">
            <v>N/A</v>
          </cell>
          <cell r="GT30" t="str">
            <v>N/A</v>
          </cell>
          <cell r="GU30" t="str">
            <v>N/A</v>
          </cell>
          <cell r="GV30" t="str">
            <v>N/A</v>
          </cell>
          <cell r="GW30" t="str">
            <v>N/A</v>
          </cell>
          <cell r="GX30" t="str">
            <v>N/A</v>
          </cell>
          <cell r="GY30" t="str">
            <v>N/A</v>
          </cell>
          <cell r="GZ30" t="str">
            <v>N/A</v>
          </cell>
          <cell r="HA30" t="str">
            <v>N/A</v>
          </cell>
          <cell r="HB30" t="str">
            <v>N/A</v>
          </cell>
          <cell r="HC30" t="str">
            <v>N/A</v>
          </cell>
          <cell r="HD30" t="str">
            <v>N/A</v>
          </cell>
          <cell r="HE30" t="str">
            <v>N/A</v>
          </cell>
          <cell r="HF30" t="str">
            <v>N/A</v>
          </cell>
          <cell r="HG30" t="str">
            <v>N/A</v>
          </cell>
          <cell r="HH30" t="str">
            <v>N/A</v>
          </cell>
          <cell r="HI30" t="str">
            <v>N/A</v>
          </cell>
          <cell r="HJ30" t="str">
            <v>N/A</v>
          </cell>
          <cell r="HK30" t="str">
            <v>N/A</v>
          </cell>
          <cell r="HL30" t="str">
            <v>N/A</v>
          </cell>
          <cell r="HM30" t="str">
            <v>N/A</v>
          </cell>
          <cell r="HN30" t="str">
            <v>N/A</v>
          </cell>
          <cell r="HO30" t="str">
            <v>N/A</v>
          </cell>
          <cell r="HP30" t="str">
            <v>N/A</v>
          </cell>
          <cell r="HQ30" t="str">
            <v>N/A</v>
          </cell>
          <cell r="HR30" t="str">
            <v>N/A</v>
          </cell>
          <cell r="HS30" t="str">
            <v>N/A</v>
          </cell>
          <cell r="HT30" t="str">
            <v>N/A</v>
          </cell>
          <cell r="HU30" t="str">
            <v>N/A</v>
          </cell>
          <cell r="HV30" t="str">
            <v>N/A</v>
          </cell>
          <cell r="HW30" t="str">
            <v>N/A</v>
          </cell>
          <cell r="HX30" t="str">
            <v>N/A</v>
          </cell>
          <cell r="HY30" t="str">
            <v>N/A</v>
          </cell>
          <cell r="HZ30" t="str">
            <v>N/A</v>
          </cell>
          <cell r="IA30" t="str">
            <v>N/A</v>
          </cell>
          <cell r="IB30" t="str">
            <v>N/A</v>
          </cell>
          <cell r="IC30" t="str">
            <v>N/A</v>
          </cell>
          <cell r="ID30" t="str">
            <v>Para este primer semestre de la vigencia 2023, se ofertaron y desarrollaron los siguientes cursos:
Teletrabajo para Teletrabajadores de Entidades y Organismos del Distrito Capital en dos cortes diferentes , logrando un total de 1159 servidores(as) formados.
Cohorte I: 660 servidores(as) formados. Ciclo académico comprendido entre el 08 de febrero al 23 de marzo
Cohorte II: 499 servidores(as) formados. ciclo académico comprendido entre el 14 de abril al 15 de junio
Teletrabajo para Jefes - Directivos”, con un ciclo académico comprendido entre el 18 de mayo al 26 de junio, logrando un total 75 servidores(as) formados.</v>
          </cell>
          <cell r="IE30" t="str">
            <v/>
          </cell>
          <cell r="IF30" t="str">
            <v/>
          </cell>
          <cell r="IG30" t="str">
            <v/>
          </cell>
          <cell r="IH30" t="str">
            <v/>
          </cell>
          <cell r="II30" t="str">
            <v/>
          </cell>
          <cell r="IJ30" t="str">
            <v/>
          </cell>
          <cell r="IK30" t="str">
            <v/>
          </cell>
          <cell r="IL30" t="str">
            <v>Para este primer semestre de la vigencia 2023, se ofertaron y desarrollaron los siguientes cursos:
Teletrabajo para Teletrabajadores de Entidades y Organismos del Distrito Capital en dos cortes diferentes , logrando un total de 1159 servidores(as) formados.
Cohorte I: 660 servidores(as) formados. Ciclo académico comprendido entre el 08 de febrero al 23 de marzo
Cohorte II: 499 servidores(as) formados. ciclo académico comprendido entre el 14 de abril al 15 de junio
Teletrabajo para Jefes - Directivos”, con un ciclo académico comprendido entre el 18 de mayo al 26 de junio, logrando un total 75 servidores(as) formados.</v>
          </cell>
          <cell r="IM30" t="str">
            <v/>
          </cell>
          <cell r="IN30" t="str">
            <v/>
          </cell>
          <cell r="IO30" t="str">
            <v/>
          </cell>
          <cell r="IP30" t="str">
            <v/>
          </cell>
          <cell r="IQ30" t="str">
            <v/>
          </cell>
          <cell r="IR30" t="str">
            <v/>
          </cell>
          <cell r="IS30">
            <v>0</v>
          </cell>
          <cell r="IT30">
            <v>0</v>
          </cell>
          <cell r="IU30">
            <v>0</v>
          </cell>
          <cell r="IV30">
            <v>0</v>
          </cell>
          <cell r="IW30">
            <v>0</v>
          </cell>
          <cell r="IX30">
            <v>1</v>
          </cell>
          <cell r="IY30">
            <v>0</v>
          </cell>
          <cell r="IZ30">
            <v>0</v>
          </cell>
          <cell r="JA30">
            <v>0</v>
          </cell>
          <cell r="JB30">
            <v>0</v>
          </cell>
          <cell r="JC30">
            <v>0</v>
          </cell>
          <cell r="JD30">
            <v>0</v>
          </cell>
          <cell r="JE30">
            <v>0.4</v>
          </cell>
          <cell r="JF30">
            <v>0</v>
          </cell>
          <cell r="JG30">
            <v>0</v>
          </cell>
          <cell r="JH30">
            <v>0</v>
          </cell>
          <cell r="JI30">
            <v>0</v>
          </cell>
          <cell r="JJ30">
            <v>0</v>
          </cell>
          <cell r="JK30">
            <v>40</v>
          </cell>
          <cell r="JL30">
            <v>0</v>
          </cell>
          <cell r="JM30">
            <v>0</v>
          </cell>
          <cell r="JN30">
            <v>0</v>
          </cell>
          <cell r="JO30">
            <v>0</v>
          </cell>
          <cell r="JP30">
            <v>0</v>
          </cell>
          <cell r="JQ30">
            <v>0</v>
          </cell>
          <cell r="JR30">
            <v>40</v>
          </cell>
          <cell r="JS30">
            <v>0</v>
          </cell>
          <cell r="JT30">
            <v>0</v>
          </cell>
          <cell r="JU30">
            <v>0</v>
          </cell>
          <cell r="JV30">
            <v>0</v>
          </cell>
          <cell r="JW30">
            <v>0</v>
          </cell>
          <cell r="JX30">
            <v>40</v>
          </cell>
          <cell r="JY30">
            <v>40</v>
          </cell>
          <cell r="JZ30">
            <v>40</v>
          </cell>
          <cell r="KA30">
            <v>40</v>
          </cell>
          <cell r="KB30">
            <v>40</v>
          </cell>
          <cell r="KC30">
            <v>40</v>
          </cell>
          <cell r="KD30">
            <v>40</v>
          </cell>
          <cell r="KE30" t="str">
            <v>No Programó</v>
          </cell>
          <cell r="KF30" t="str">
            <v/>
          </cell>
          <cell r="KG30" t="str">
            <v/>
          </cell>
          <cell r="KH30" t="str">
            <v/>
          </cell>
          <cell r="KI30" t="str">
            <v/>
          </cell>
          <cell r="KJ30">
            <v>100</v>
          </cell>
          <cell r="KK30" t="str">
            <v/>
          </cell>
          <cell r="KL30" t="str">
            <v/>
          </cell>
          <cell r="KM30" t="str">
            <v/>
          </cell>
          <cell r="KN30" t="str">
            <v/>
          </cell>
          <cell r="KO30" t="str">
            <v/>
          </cell>
          <cell r="KP30" t="str">
            <v/>
          </cell>
          <cell r="KQ30" t="str">
            <v>No Programó</v>
          </cell>
          <cell r="KR30" t="str">
            <v>No Programó</v>
          </cell>
          <cell r="KS30" t="str">
            <v>No Programó</v>
          </cell>
          <cell r="KT30" t="str">
            <v>No Programó</v>
          </cell>
          <cell r="KU30" t="str">
            <v>No Programó</v>
          </cell>
          <cell r="KV30">
            <v>100</v>
          </cell>
          <cell r="KW30">
            <v>100</v>
          </cell>
          <cell r="KX30">
            <v>100</v>
          </cell>
          <cell r="KY30">
            <v>100</v>
          </cell>
          <cell r="KZ30" t="str">
            <v/>
          </cell>
          <cell r="LA30" t="str">
            <v/>
          </cell>
          <cell r="LB30" t="str">
            <v/>
          </cell>
          <cell r="LC30">
            <v>100</v>
          </cell>
          <cell r="LD30" t="str">
            <v>7868_N</v>
          </cell>
          <cell r="LE30" t="str">
            <v>N/A</v>
          </cell>
          <cell r="LF30" t="str">
            <v>No programó</v>
          </cell>
          <cell r="LG30" t="str">
            <v/>
          </cell>
          <cell r="LH30" t="str">
            <v/>
          </cell>
          <cell r="LI30" t="str">
            <v/>
          </cell>
          <cell r="LJ30">
            <v>100</v>
          </cell>
          <cell r="LK30">
            <v>69.937222222222218</v>
          </cell>
          <cell r="LL30">
            <v>9110519000</v>
          </cell>
          <cell r="LM30">
            <v>8689229319</v>
          </cell>
          <cell r="LN30">
            <v>5444046646</v>
          </cell>
          <cell r="LO30">
            <v>691592795</v>
          </cell>
          <cell r="LP30">
            <v>691592795</v>
          </cell>
          <cell r="LQ30" t="str">
            <v>No Programó</v>
          </cell>
          <cell r="LR30" t="str">
            <v>No Programó</v>
          </cell>
          <cell r="LS30" t="str">
            <v>No Programó</v>
          </cell>
          <cell r="LT30" t="str">
            <v>No Programó</v>
          </cell>
          <cell r="LU30" t="str">
            <v>No Programó</v>
          </cell>
          <cell r="LV30">
            <v>2</v>
          </cell>
          <cell r="LW30">
            <v>0</v>
          </cell>
          <cell r="LX30">
            <v>0</v>
          </cell>
          <cell r="LY30">
            <v>0</v>
          </cell>
          <cell r="LZ30" t="str">
            <v/>
          </cell>
          <cell r="MA30" t="str">
            <v/>
          </cell>
          <cell r="MB30" t="str">
            <v/>
          </cell>
          <cell r="MC30">
            <v>2</v>
          </cell>
          <cell r="MD30">
            <v>2</v>
          </cell>
          <cell r="ME30">
            <v>2</v>
          </cell>
          <cell r="MF30" t="str">
            <v>No aplica</v>
          </cell>
          <cell r="MG30" t="str">
            <v>No aplica</v>
          </cell>
          <cell r="MH30" t="str">
            <v>No aplica</v>
          </cell>
          <cell r="MI30" t="str">
            <v>No aplica</v>
          </cell>
          <cell r="MJ30" t="str">
            <v>No aplica</v>
          </cell>
          <cell r="MK30" t="str">
            <v>Oportuno: Se radica en los tiempos establecidos por la Oficina Asesora de Planeación - OAP</v>
          </cell>
          <cell r="ML30" t="str">
            <v>No aplica</v>
          </cell>
          <cell r="MM30" t="str">
            <v>No aplica</v>
          </cell>
          <cell r="MN30">
            <v>0</v>
          </cell>
          <cell r="MO30">
            <v>0</v>
          </cell>
          <cell r="MP30">
            <v>0</v>
          </cell>
          <cell r="MQ30">
            <v>0</v>
          </cell>
          <cell r="MR30" t="str">
            <v>No aplica</v>
          </cell>
          <cell r="MS30" t="str">
            <v>No aplica</v>
          </cell>
          <cell r="MT30" t="str">
            <v>No aplica</v>
          </cell>
          <cell r="MU30" t="str">
            <v>No aplica</v>
          </cell>
          <cell r="MV30" t="str">
            <v>No aplica</v>
          </cell>
          <cell r="MW30" t="str">
            <v>Coherente: La información de avance de la magnitud, consignada en el reporte del periodo, concuerda con la programación realizada, con la información cualitativa presentada, con las actividades establecidas (si aplica) y con los soportes presentados. Esta</v>
          </cell>
          <cell r="MX30" t="str">
            <v>No aplica</v>
          </cell>
          <cell r="MY30" t="str">
            <v>No aplica</v>
          </cell>
          <cell r="MZ30">
            <v>0</v>
          </cell>
          <cell r="NA30">
            <v>0</v>
          </cell>
          <cell r="NB30">
            <v>0</v>
          </cell>
          <cell r="NC30">
            <v>0</v>
          </cell>
          <cell r="ND30" t="str">
            <v>No Programó</v>
          </cell>
          <cell r="NE30" t="str">
            <v>No Programó</v>
          </cell>
          <cell r="NF30" t="str">
            <v>No Programó</v>
          </cell>
          <cell r="NG30" t="str">
            <v>No Programó</v>
          </cell>
          <cell r="NH30" t="str">
            <v>No Programó</v>
          </cell>
          <cell r="NI30">
            <v>100</v>
          </cell>
          <cell r="NJ30">
            <v>100</v>
          </cell>
          <cell r="NK30">
            <v>100</v>
          </cell>
          <cell r="NL30">
            <v>100</v>
          </cell>
          <cell r="NM30" t="str">
            <v/>
          </cell>
          <cell r="NN30" t="str">
            <v/>
          </cell>
          <cell r="NO30" t="str">
            <v/>
          </cell>
          <cell r="NP30" t="str">
            <v>La meta no cuenta con presupuesto</v>
          </cell>
          <cell r="NQ30" t="str">
            <v>La meta no cuenta con presupuesto</v>
          </cell>
          <cell r="NR30" t="str">
            <v>La meta no cuenta con presupuesto</v>
          </cell>
          <cell r="NS30" t="str">
            <v>La meta no cuenta con presupuesto</v>
          </cell>
          <cell r="NT30" t="str">
            <v>La meta no cuenta con presupuesto</v>
          </cell>
          <cell r="NU30" t="str">
            <v>La meta no cuenta con presupuesto</v>
          </cell>
          <cell r="NV30" t="str">
            <v>La meta no cuenta con presupuesto</v>
          </cell>
          <cell r="NW30" t="str">
            <v>La meta no cuenta con presupuesto</v>
          </cell>
          <cell r="NX30">
            <v>0</v>
          </cell>
          <cell r="NY30">
            <v>0</v>
          </cell>
          <cell r="NZ30">
            <v>0</v>
          </cell>
          <cell r="OA30">
            <v>0</v>
          </cell>
          <cell r="OB30" t="str">
            <v>La meta no presenta dificultades identificadas</v>
          </cell>
          <cell r="OC30" t="str">
            <v>La meta no presenta dificultades identificadas</v>
          </cell>
          <cell r="OD30" t="str">
            <v>La meta no presenta dificultades identificadas</v>
          </cell>
          <cell r="OE30" t="str">
            <v>La meta no programó avance para este periodo</v>
          </cell>
          <cell r="OF30" t="str">
            <v>La meta no programó avance para este periodo</v>
          </cell>
          <cell r="OG30" t="str">
            <v>La meta no presenta dificultades identificadas</v>
          </cell>
          <cell r="OH30" t="str">
            <v>La meta no presenta dificultades identificadas</v>
          </cell>
          <cell r="OI30" t="str">
            <v>La meta no presenta dificultades identificadas</v>
          </cell>
          <cell r="OJ30">
            <v>0</v>
          </cell>
          <cell r="OK30">
            <v>0</v>
          </cell>
          <cell r="OL30">
            <v>0</v>
          </cell>
          <cell r="OM30">
            <v>0</v>
          </cell>
          <cell r="OP30" t="str">
            <v>PD42</v>
          </cell>
          <cell r="OQ30">
            <v>2</v>
          </cell>
          <cell r="OR30" t="str">
            <v>N/A</v>
          </cell>
          <cell r="OS30" t="str">
            <v>N/A</v>
          </cell>
          <cell r="OT30" t="str">
            <v>N/A</v>
          </cell>
          <cell r="OU30" t="str">
            <v>N/A</v>
          </cell>
          <cell r="OV30" t="str">
            <v>N/A</v>
          </cell>
          <cell r="OW30" t="str">
            <v>N/A</v>
          </cell>
          <cell r="OX30" t="str">
            <v>N/A</v>
          </cell>
          <cell r="OY30" t="str">
            <v>N/A</v>
          </cell>
          <cell r="OZ30" t="str">
            <v>N/A</v>
          </cell>
          <cell r="PA30" t="str">
            <v>N/A</v>
          </cell>
          <cell r="PB30" t="str">
            <v>N/A</v>
          </cell>
          <cell r="PC30" t="str">
            <v>N/A</v>
          </cell>
          <cell r="PD30" t="str">
            <v>N/A</v>
          </cell>
          <cell r="PE30" t="str">
            <v>N/A</v>
          </cell>
          <cell r="PF30" t="str">
            <v>N/A</v>
          </cell>
          <cell r="PG30" t="str">
            <v>N/A</v>
          </cell>
          <cell r="PH30" t="str">
            <v>N/A</v>
          </cell>
          <cell r="PI30" t="str">
            <v>N/A</v>
          </cell>
          <cell r="PJ30" t="str">
            <v>N/A</v>
          </cell>
          <cell r="PK30" t="str">
            <v>N/A</v>
          </cell>
          <cell r="PL30" t="str">
            <v>N/A</v>
          </cell>
          <cell r="PM30" t="str">
            <v>N/A</v>
          </cell>
          <cell r="PN30" t="str">
            <v>N/A</v>
          </cell>
          <cell r="PO30" t="str">
            <v>N/A</v>
          </cell>
          <cell r="PP30" t="str">
            <v>N/A</v>
          </cell>
          <cell r="PQ30" t="str">
            <v>N/A</v>
          </cell>
          <cell r="PR30">
            <v>752590</v>
          </cell>
          <cell r="PS30">
            <v>690840205</v>
          </cell>
          <cell r="PT30" t="str">
            <v>Indicador Gestión</v>
          </cell>
        </row>
        <row r="31">
          <cell r="A31" t="str">
            <v>PD43</v>
          </cell>
          <cell r="B31">
            <v>7868</v>
          </cell>
          <cell r="C31" t="str">
            <v>7868_MGA_5</v>
          </cell>
          <cell r="D31">
            <v>2020110010191</v>
          </cell>
          <cell r="E31" t="str">
            <v>Un nuevo contrato social y ambiental para la Bogotá del siglo XXI</v>
          </cell>
          <cell r="F31" t="str">
            <v>5. Construir Bogotá región con gobierno abierto, transparente y ciudadanía consciente.</v>
          </cell>
          <cell r="G31" t="str">
            <v>56. Gestión Pública Efectiva</v>
          </cell>
          <cell r="H31" t="str">
            <v xml:space="preserve">Fortalecer las capacidades institucionales para una Gestión pública efectiva y articulada, orientada a la generación de valor público para los grupos de interés. </v>
          </cell>
          <cell r="I31" t="str">
            <v>4. Afianzar la transparencia para mayor efectividad en la gestión pública distrital.</v>
          </cell>
          <cell r="J31" t="str">
            <v>Desarrollo Institucional para una Gestión Pública Eficiente</v>
          </cell>
          <cell r="K31" t="str">
            <v>Subsecretaría Distrital de Fortalecimiento Institucional</v>
          </cell>
          <cell r="L31" t="str">
            <v>Gloria Patricia Rincón Mazo</v>
          </cell>
          <cell r="M31" t="str">
            <v>Subsecretaria Distrital de Fortalecimiento Institucional</v>
          </cell>
          <cell r="N31" t="str">
            <v>Dirección Distrital de Desarrollo Institucional</v>
          </cell>
          <cell r="O31" t="str">
            <v>John Freedy Molano Díaz</v>
          </cell>
          <cell r="P31" t="str">
            <v>Director Distrital de Desarrollo Institucional</v>
          </cell>
          <cell r="Q31" t="str">
            <v>Ivette Liliana Camargo López</v>
          </cell>
          <cell r="R31" t="str">
            <v>Eliana Pedraza</v>
          </cell>
          <cell r="S31" t="str">
            <v>Servicio de asistencia técnica para la implementación de la política de Integridad</v>
          </cell>
          <cell r="T31" t="str">
            <v>Entidades públicas asistidas técnicamente para la implementación de la política de integridad</v>
          </cell>
          <cell r="AD31" t="str">
            <v>4.1. Servicio de asistencia técnica para la implementación de la política de Integridad</v>
          </cell>
          <cell r="AE31" t="str">
            <v>4.1.1. Entidades públicas asistidas técnicamente para la implementación de la política de integridad</v>
          </cell>
          <cell r="AG31" t="str">
            <v/>
          </cell>
          <cell r="AH31" t="str">
            <v/>
          </cell>
          <cell r="AI31" t="str">
            <v xml:space="preserve">PD_producto MGA: 4.1. Servicio de asistencia técnica para la implementación de la política de Integridad; PD_ID producto MGA: 4.1.1. Entidades públicas asistidas técnicamente para la implementación de la política de integridad; </v>
          </cell>
          <cell r="AJ31" t="str">
            <v>La magnitud en cadela de valor esta dada en: 2020: 56 - 2021: 56 - 2022: 56 - 2023:56 - 2024:56</v>
          </cell>
          <cell r="AK31">
            <v>44055</v>
          </cell>
          <cell r="AL31">
            <v>1</v>
          </cell>
          <cell r="AM31">
            <v>2023</v>
          </cell>
          <cell r="AN31" t="str">
            <v>El indicador permite medir la cantidad de entidades públicas asistidas técnicamente con el objetivo de afianzar la transparencia en la gestión pública distrital</v>
          </cell>
          <cell r="AO31" t="str">
            <v xml:space="preserve">Fortalecer la capacidad para una  Gestión pública efectiva  y articulada, orientada a la generación de valor público para los grupos de interés.  </v>
          </cell>
          <cell r="AP31">
            <v>2020</v>
          </cell>
          <cell r="AQ31">
            <v>2024</v>
          </cell>
          <cell r="AR31" t="str">
            <v>Constante</v>
          </cell>
          <cell r="AS31" t="str">
            <v>Efectividad</v>
          </cell>
          <cell r="AT31" t="str">
            <v>Número</v>
          </cell>
          <cell r="AU31" t="str">
            <v>Producto</v>
          </cell>
          <cell r="AV31" t="str">
            <v>N/D</v>
          </cell>
          <cell r="AW31" t="str">
            <v>N/D</v>
          </cell>
          <cell r="AX31" t="str">
            <v>N/D</v>
          </cell>
          <cell r="AY31">
            <v>0</v>
          </cell>
          <cell r="AZ31">
            <v>1</v>
          </cell>
          <cell r="BA31">
            <v>0</v>
          </cell>
          <cell r="BB31" t="str">
            <v>El cumplimiento del indicador estará reflejado en la sumatoria de las entidades públicas asistidas técnicamente programadas en el formato de "Programación y seguimiento a metas e indicadores del plan de desarrollo"</v>
          </cell>
          <cell r="BC31" t="str">
            <v xml:space="preserve">Sumatoria del número de entidades públicas asistidas técnicamente. </v>
          </cell>
          <cell r="BD31" t="str">
            <v>Número de entidades públicas asistidas técnicamente.</v>
          </cell>
          <cell r="BE31" t="str">
            <v>N/A</v>
          </cell>
          <cell r="BF31" t="str">
            <v>Soportes reportados en el formato 1006 "Programación y seguimiento a metas e indicadores del plan de desarrollo" para la vigencia</v>
          </cell>
          <cell r="BG31">
            <v>3</v>
          </cell>
          <cell r="BH31">
            <v>45212</v>
          </cell>
          <cell r="BI31"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31" t="str">
            <v>Establecer variables 1 y/o 2 numéricas</v>
          </cell>
          <cell r="BK31">
            <v>56</v>
          </cell>
          <cell r="BL31">
            <v>56</v>
          </cell>
          <cell r="BM31">
            <v>56</v>
          </cell>
          <cell r="BN31">
            <v>56</v>
          </cell>
          <cell r="BO31">
            <v>56</v>
          </cell>
          <cell r="BP31">
            <v>56</v>
          </cell>
          <cell r="BW31">
            <v>56</v>
          </cell>
          <cell r="BX31">
            <v>56</v>
          </cell>
          <cell r="BY31">
            <v>56</v>
          </cell>
          <cell r="BZ31">
            <v>56</v>
          </cell>
          <cell r="CA31">
            <v>56</v>
          </cell>
          <cell r="CB31">
            <v>56</v>
          </cell>
          <cell r="CC31">
            <v>56</v>
          </cell>
          <cell r="CD31">
            <v>0</v>
          </cell>
          <cell r="CE31" t="str">
            <v>N/A</v>
          </cell>
          <cell r="CF31" t="str">
            <v>N/A</v>
          </cell>
          <cell r="CG31" t="str">
            <v>N/A</v>
          </cell>
          <cell r="CH31" t="str">
            <v>N/A</v>
          </cell>
          <cell r="CI31" t="str">
            <v>N/A</v>
          </cell>
          <cell r="CJ31">
            <v>56</v>
          </cell>
          <cell r="CK31">
            <v>56</v>
          </cell>
          <cell r="CL31">
            <v>56</v>
          </cell>
          <cell r="CM31" t="str">
            <v>No aplica</v>
          </cell>
          <cell r="CN31" t="str">
            <v>Suma</v>
          </cell>
          <cell r="CO31">
            <v>0</v>
          </cell>
          <cell r="CP31">
            <v>0</v>
          </cell>
          <cell r="CQ31">
            <v>0</v>
          </cell>
          <cell r="CR31">
            <v>0</v>
          </cell>
          <cell r="CS31">
            <v>0</v>
          </cell>
          <cell r="CT31">
            <v>0</v>
          </cell>
          <cell r="CU31">
            <v>0</v>
          </cell>
          <cell r="CV31">
            <v>0</v>
          </cell>
          <cell r="CW31">
            <v>0</v>
          </cell>
          <cell r="CX31">
            <v>0</v>
          </cell>
          <cell r="CY31">
            <v>0</v>
          </cell>
          <cell r="CZ31">
            <v>56</v>
          </cell>
          <cell r="DA31">
            <v>56</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56</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t="str">
            <v>Informe de asistencia a las entidades distritales</v>
          </cell>
          <cell r="EM31">
            <v>0</v>
          </cell>
          <cell r="EN31" t="str">
            <v>Avance del Informe de asistencia a las entidades distritales</v>
          </cell>
          <cell r="EO31">
            <v>0</v>
          </cell>
          <cell r="EP31">
            <v>0</v>
          </cell>
          <cell r="EQ31" t="str">
            <v>Informe de asistencia a las entidades distritales</v>
          </cell>
          <cell r="ER31">
            <v>0</v>
          </cell>
          <cell r="ES31">
            <v>0</v>
          </cell>
          <cell r="ET31">
            <v>0</v>
          </cell>
          <cell r="EU31">
            <v>0</v>
          </cell>
          <cell r="EV31">
            <v>0</v>
          </cell>
          <cell r="EW31">
            <v>0</v>
          </cell>
          <cell r="EX31" t="str">
            <v>Informe de asistencia a las entidades distritales</v>
          </cell>
          <cell r="EY31">
            <v>0</v>
          </cell>
          <cell r="EZ31" t="str">
            <v>Avance del Informe de asistencia a las entidades distritales</v>
          </cell>
          <cell r="FA31">
            <v>0</v>
          </cell>
          <cell r="FB31">
            <v>0</v>
          </cell>
          <cell r="FC31">
            <v>0</v>
          </cell>
          <cell r="FD31" t="str">
            <v>N/A</v>
          </cell>
          <cell r="FE31" t="str">
            <v>N/A</v>
          </cell>
          <cell r="FF31" t="str">
            <v>N/A</v>
          </cell>
          <cell r="FG31" t="str">
            <v>N/A</v>
          </cell>
          <cell r="FH31" t="str">
            <v>N/A</v>
          </cell>
          <cell r="FI31" t="str">
            <v>N/A</v>
          </cell>
          <cell r="FJ31" t="str">
            <v>N/A</v>
          </cell>
          <cell r="FK31" t="str">
            <v>N/A</v>
          </cell>
          <cell r="FL31" t="str">
            <v>N/A</v>
          </cell>
          <cell r="FM31" t="str">
            <v>N/A</v>
          </cell>
          <cell r="FN31" t="str">
            <v>N/A</v>
          </cell>
          <cell r="FO31" t="str">
            <v>N/A</v>
          </cell>
          <cell r="FP31" t="str">
            <v>N/A</v>
          </cell>
          <cell r="FQ31" t="str">
            <v>N/A</v>
          </cell>
          <cell r="FR31" t="str">
            <v>N/A</v>
          </cell>
          <cell r="FS31" t="str">
            <v>N/A</v>
          </cell>
          <cell r="FT31" t="str">
            <v>N/A</v>
          </cell>
          <cell r="FU31" t="str">
            <v>N/A</v>
          </cell>
          <cell r="FV31" t="str">
            <v>N/A</v>
          </cell>
          <cell r="FW31" t="str">
            <v>N/A</v>
          </cell>
          <cell r="FX31" t="str">
            <v>N/A</v>
          </cell>
          <cell r="FY31" t="str">
            <v>N/A</v>
          </cell>
          <cell r="FZ31" t="str">
            <v>N/A</v>
          </cell>
          <cell r="GA31" t="str">
            <v>N/A</v>
          </cell>
          <cell r="GB31" t="str">
            <v>N/A</v>
          </cell>
          <cell r="GC31" t="str">
            <v>N/A</v>
          </cell>
          <cell r="GD31" t="str">
            <v>N/A</v>
          </cell>
          <cell r="GE31" t="str">
            <v>N/A</v>
          </cell>
          <cell r="GF31" t="str">
            <v>N/A</v>
          </cell>
          <cell r="GG31" t="str">
            <v>N/A</v>
          </cell>
          <cell r="GH31" t="str">
            <v>N/A</v>
          </cell>
          <cell r="GI31" t="str">
            <v>N/A</v>
          </cell>
          <cell r="GJ31" t="str">
            <v>N/A</v>
          </cell>
          <cell r="GK31" t="str">
            <v>N/A</v>
          </cell>
          <cell r="GL31" t="str">
            <v>N/A</v>
          </cell>
          <cell r="GM31" t="str">
            <v>N/A</v>
          </cell>
          <cell r="GN31" t="str">
            <v>N/A</v>
          </cell>
          <cell r="GO31" t="str">
            <v>N/A</v>
          </cell>
          <cell r="GP31" t="str">
            <v>N/A</v>
          </cell>
          <cell r="GQ31" t="str">
            <v>N/A</v>
          </cell>
          <cell r="GR31" t="str">
            <v>N/A</v>
          </cell>
          <cell r="GS31" t="str">
            <v>N/A</v>
          </cell>
          <cell r="GT31" t="str">
            <v>N/A</v>
          </cell>
          <cell r="GU31" t="str">
            <v>N/A</v>
          </cell>
          <cell r="GV31" t="str">
            <v>N/A</v>
          </cell>
          <cell r="GW31" t="str">
            <v>N/A</v>
          </cell>
          <cell r="GX31" t="str">
            <v>N/A</v>
          </cell>
          <cell r="GY31" t="str">
            <v>N/A</v>
          </cell>
          <cell r="GZ31" t="str">
            <v>N/A</v>
          </cell>
          <cell r="HA31" t="str">
            <v>N/A</v>
          </cell>
          <cell r="HB31" t="str">
            <v>N/A</v>
          </cell>
          <cell r="HC31" t="str">
            <v>N/A</v>
          </cell>
          <cell r="HD31" t="str">
            <v>N/A</v>
          </cell>
          <cell r="HE31" t="str">
            <v>N/A</v>
          </cell>
          <cell r="HF31" t="str">
            <v>N/A</v>
          </cell>
          <cell r="HG31" t="str">
            <v>N/A</v>
          </cell>
          <cell r="HH31" t="str">
            <v>N/A</v>
          </cell>
          <cell r="HI31" t="str">
            <v>N/A</v>
          </cell>
          <cell r="HJ31" t="str">
            <v>N/A</v>
          </cell>
          <cell r="HK31" t="str">
            <v>N/A</v>
          </cell>
          <cell r="HL31" t="str">
            <v>N/A</v>
          </cell>
          <cell r="HM31" t="str">
            <v>N/A</v>
          </cell>
          <cell r="HN31" t="str">
            <v>N/A</v>
          </cell>
          <cell r="HO31" t="str">
            <v>N/A</v>
          </cell>
          <cell r="HP31" t="str">
            <v>N/A</v>
          </cell>
          <cell r="HQ31" t="str">
            <v>N/A</v>
          </cell>
          <cell r="HR31" t="str">
            <v>N/A</v>
          </cell>
          <cell r="HS31" t="str">
            <v>N/A</v>
          </cell>
          <cell r="HT31" t="str">
            <v>N/A</v>
          </cell>
          <cell r="HU31" t="str">
            <v>N/A</v>
          </cell>
          <cell r="HV31" t="str">
            <v>N/A</v>
          </cell>
          <cell r="HW31" t="str">
            <v>N/A</v>
          </cell>
          <cell r="HX31" t="str">
            <v>N/A</v>
          </cell>
          <cell r="HY31" t="str">
            <v>N/A</v>
          </cell>
          <cell r="HZ31" t="str">
            <v>N/A</v>
          </cell>
          <cell r="IA31" t="str">
            <v>N/A</v>
          </cell>
          <cell r="IB31" t="str">
            <v>N/A</v>
          </cell>
          <cell r="IC31" t="str">
            <v>N/A</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t="str">
            <v>No Programó</v>
          </cell>
          <cell r="KF31" t="str">
            <v/>
          </cell>
          <cell r="KG31" t="str">
            <v/>
          </cell>
          <cell r="KH31" t="str">
            <v/>
          </cell>
          <cell r="KI31" t="str">
            <v/>
          </cell>
          <cell r="KJ31" t="str">
            <v/>
          </cell>
          <cell r="KK31" t="str">
            <v/>
          </cell>
          <cell r="KL31" t="str">
            <v/>
          </cell>
          <cell r="KM31" t="str">
            <v/>
          </cell>
          <cell r="KN31" t="str">
            <v/>
          </cell>
          <cell r="KO31" t="str">
            <v/>
          </cell>
          <cell r="KP31" t="str">
            <v/>
          </cell>
          <cell r="KQ31" t="str">
            <v>No Programó</v>
          </cell>
          <cell r="KR31" t="str">
            <v>No Programó</v>
          </cell>
          <cell r="KS31" t="str">
            <v>No Programó</v>
          </cell>
          <cell r="KT31" t="str">
            <v>No Programó</v>
          </cell>
          <cell r="KU31" t="str">
            <v>No Programó</v>
          </cell>
          <cell r="KV31" t="str">
            <v>No Programó</v>
          </cell>
          <cell r="KW31" t="str">
            <v>No Programó</v>
          </cell>
          <cell r="KX31" t="str">
            <v>No Programó</v>
          </cell>
          <cell r="KY31" t="str">
            <v>No Programó</v>
          </cell>
          <cell r="KZ31" t="str">
            <v/>
          </cell>
          <cell r="LA31" t="str">
            <v/>
          </cell>
          <cell r="LB31" t="str">
            <v/>
          </cell>
          <cell r="LC31" t="str">
            <v>No Programó</v>
          </cell>
          <cell r="LD31" t="str">
            <v>7868_4</v>
          </cell>
          <cell r="LE31" t="str">
            <v>4. Afianzar la transparencia para mayor efectividad en la gestión pública distrital.</v>
          </cell>
          <cell r="LF31">
            <v>100</v>
          </cell>
          <cell r="LG31">
            <v>70.041666666666671</v>
          </cell>
          <cell r="LH31" t="str">
            <v/>
          </cell>
          <cell r="LI31" t="str">
            <v/>
          </cell>
          <cell r="LJ31">
            <v>100</v>
          </cell>
          <cell r="LK31">
            <v>69.937222222222218</v>
          </cell>
          <cell r="LL31">
            <v>9110519000</v>
          </cell>
          <cell r="LM31">
            <v>8689229319</v>
          </cell>
          <cell r="LN31">
            <v>5444046646</v>
          </cell>
          <cell r="LO31">
            <v>691592795</v>
          </cell>
          <cell r="LP31">
            <v>691592795</v>
          </cell>
          <cell r="LQ31" t="str">
            <v>No Programó</v>
          </cell>
          <cell r="LR31" t="str">
            <v>No Programó</v>
          </cell>
          <cell r="LS31" t="str">
            <v>No Programó</v>
          </cell>
          <cell r="LT31" t="str">
            <v>No Programó</v>
          </cell>
          <cell r="LU31" t="str">
            <v>No Programó</v>
          </cell>
          <cell r="LV31" t="str">
            <v>No Programó</v>
          </cell>
          <cell r="LW31" t="str">
            <v>No Programó</v>
          </cell>
          <cell r="LX31" t="str">
            <v>No Programó</v>
          </cell>
          <cell r="LY31" t="str">
            <v>No Programó</v>
          </cell>
          <cell r="LZ31" t="str">
            <v/>
          </cell>
          <cell r="MA31" t="str">
            <v/>
          </cell>
          <cell r="MB31" t="str">
            <v/>
          </cell>
          <cell r="MC31">
            <v>0</v>
          </cell>
          <cell r="MD31">
            <v>0</v>
          </cell>
          <cell r="ME31">
            <v>0</v>
          </cell>
          <cell r="MF31" t="str">
            <v>No aplica</v>
          </cell>
          <cell r="MG31" t="str">
            <v>No aplica</v>
          </cell>
          <cell r="MH31" t="str">
            <v>No aplica</v>
          </cell>
          <cell r="MI31" t="str">
            <v>No aplica</v>
          </cell>
          <cell r="MJ31" t="str">
            <v>No aplica</v>
          </cell>
          <cell r="MK31" t="str">
            <v>No aplica</v>
          </cell>
          <cell r="ML31" t="str">
            <v>No aplica</v>
          </cell>
          <cell r="MM31" t="str">
            <v>No aplica</v>
          </cell>
          <cell r="MN31">
            <v>0</v>
          </cell>
          <cell r="MO31">
            <v>0</v>
          </cell>
          <cell r="MP31">
            <v>0</v>
          </cell>
          <cell r="MQ31">
            <v>0</v>
          </cell>
          <cell r="MR31" t="str">
            <v>No aplica</v>
          </cell>
          <cell r="MS31" t="str">
            <v>No aplica</v>
          </cell>
          <cell r="MT31" t="str">
            <v>No aplica</v>
          </cell>
          <cell r="MU31" t="str">
            <v>No aplica</v>
          </cell>
          <cell r="MV31" t="str">
            <v>No aplica</v>
          </cell>
          <cell r="MW31" t="str">
            <v>No aplica</v>
          </cell>
          <cell r="MX31" t="str">
            <v>No aplica</v>
          </cell>
          <cell r="MY31" t="str">
            <v>No aplica</v>
          </cell>
          <cell r="MZ31">
            <v>0</v>
          </cell>
          <cell r="NA31">
            <v>0</v>
          </cell>
          <cell r="NB31">
            <v>0</v>
          </cell>
          <cell r="NC31">
            <v>0</v>
          </cell>
          <cell r="ND31" t="str">
            <v>No Programó</v>
          </cell>
          <cell r="NE31" t="str">
            <v>No Programó</v>
          </cell>
          <cell r="NF31" t="str">
            <v>No Programó</v>
          </cell>
          <cell r="NG31" t="str">
            <v>No Programó</v>
          </cell>
          <cell r="NH31" t="str">
            <v>No Programó</v>
          </cell>
          <cell r="NI31" t="str">
            <v>No Programó</v>
          </cell>
          <cell r="NJ31" t="str">
            <v>No Programó</v>
          </cell>
          <cell r="NK31" t="str">
            <v>No Programó</v>
          </cell>
          <cell r="NL31" t="str">
            <v>No Programó</v>
          </cell>
          <cell r="NM31" t="str">
            <v/>
          </cell>
          <cell r="NN31" t="str">
            <v/>
          </cell>
          <cell r="NO31" t="str">
            <v/>
          </cell>
          <cell r="NP31" t="str">
            <v>La meta no cuenta con presupuesto</v>
          </cell>
          <cell r="NQ31" t="str">
            <v>La meta no cuenta con presupuesto</v>
          </cell>
          <cell r="NR31" t="str">
            <v>La meta no cuenta con presupuesto</v>
          </cell>
          <cell r="NS31" t="str">
            <v>La meta no cuenta con presupuesto</v>
          </cell>
          <cell r="NT31" t="str">
            <v>La meta no cuenta con presupuesto</v>
          </cell>
          <cell r="NU31" t="str">
            <v>La meta no cuenta con presupuesto</v>
          </cell>
          <cell r="NV31" t="str">
            <v>La meta no cuenta con presupuesto</v>
          </cell>
          <cell r="NW31" t="str">
            <v>La meta no cuenta con presupuesto</v>
          </cell>
          <cell r="NX31">
            <v>0</v>
          </cell>
          <cell r="NY31">
            <v>0</v>
          </cell>
          <cell r="NZ31">
            <v>0</v>
          </cell>
          <cell r="OA31">
            <v>0</v>
          </cell>
          <cell r="OB31" t="str">
            <v>La meta no presenta dificultades identificadas</v>
          </cell>
          <cell r="OC31" t="str">
            <v>La meta no presenta dificultades identificadas</v>
          </cell>
          <cell r="OD31" t="str">
            <v>La meta no presenta dificultades identificadas</v>
          </cell>
          <cell r="OE31" t="str">
            <v>La meta no programó avance para este periodo</v>
          </cell>
          <cell r="OF31" t="str">
            <v>La meta no programó avance para este periodo</v>
          </cell>
          <cell r="OG31" t="str">
            <v>La meta no programó avance para este periodo</v>
          </cell>
          <cell r="OH31" t="str">
            <v>La meta no programó avance para este periodo</v>
          </cell>
          <cell r="OI31" t="str">
            <v>La meta no programó avance para este periodo</v>
          </cell>
          <cell r="OJ31">
            <v>0</v>
          </cell>
          <cell r="OK31">
            <v>0</v>
          </cell>
          <cell r="OL31">
            <v>0</v>
          </cell>
          <cell r="OM31">
            <v>0</v>
          </cell>
          <cell r="OP31" t="str">
            <v>PD43</v>
          </cell>
          <cell r="OQ31">
            <v>0</v>
          </cell>
          <cell r="OR31" t="str">
            <v>N/A</v>
          </cell>
          <cell r="OS31" t="str">
            <v>N/A</v>
          </cell>
          <cell r="OT31" t="str">
            <v>N/A</v>
          </cell>
          <cell r="OU31" t="str">
            <v>N/A</v>
          </cell>
          <cell r="OV31" t="str">
            <v>N/A</v>
          </cell>
          <cell r="OW31" t="str">
            <v>N/A</v>
          </cell>
          <cell r="OX31" t="str">
            <v>N/A</v>
          </cell>
          <cell r="OY31" t="str">
            <v>N/A</v>
          </cell>
          <cell r="OZ31" t="str">
            <v>N/A</v>
          </cell>
          <cell r="PA31" t="str">
            <v>N/A</v>
          </cell>
          <cell r="PB31" t="str">
            <v>N/A</v>
          </cell>
          <cell r="PC31" t="str">
            <v>N/A</v>
          </cell>
          <cell r="PD31" t="str">
            <v>N/A</v>
          </cell>
          <cell r="PE31" t="str">
            <v>N/A</v>
          </cell>
          <cell r="PF31" t="str">
            <v>N/A</v>
          </cell>
          <cell r="PG31" t="str">
            <v>N/A</v>
          </cell>
          <cell r="PH31" t="str">
            <v>N/A</v>
          </cell>
          <cell r="PI31" t="str">
            <v>N/A</v>
          </cell>
          <cell r="PJ31" t="str">
            <v>N/A</v>
          </cell>
          <cell r="PK31" t="str">
            <v>N/A</v>
          </cell>
          <cell r="PL31" t="str">
            <v>N/A</v>
          </cell>
          <cell r="PM31" t="str">
            <v>N/A</v>
          </cell>
          <cell r="PN31" t="str">
            <v>N/A</v>
          </cell>
          <cell r="PO31" t="str">
            <v>N/A</v>
          </cell>
          <cell r="PP31" t="str">
            <v>N/A</v>
          </cell>
          <cell r="PQ31" t="str">
            <v>N/A</v>
          </cell>
          <cell r="PR31">
            <v>752590</v>
          </cell>
          <cell r="PS31">
            <v>690840205</v>
          </cell>
          <cell r="PT31" t="str">
            <v>Indicador MGA</v>
          </cell>
        </row>
        <row r="32">
          <cell r="A32" t="str">
            <v>PD60</v>
          </cell>
          <cell r="B32">
            <v>7869</v>
          </cell>
          <cell r="C32" t="str">
            <v>7869_1</v>
          </cell>
          <cell r="D32">
            <v>2020110010187</v>
          </cell>
          <cell r="E32" t="str">
            <v>Un nuevo contrato social y ambiental para la Bogotá del siglo XXI</v>
          </cell>
          <cell r="F32" t="str">
            <v>5. Construir Bogotá región con gobierno abierto, transparente y ciudadanía consciente.</v>
          </cell>
          <cell r="G32" t="str">
            <v>51. Gobierno Abierto</v>
          </cell>
          <cell r="H32" t="str">
            <v>Implementar un modelo de Gobierno Abierto de Bogotá que promueva una relación democrática, incluyente, accesible y transparente con la ciudadanía</v>
          </cell>
          <cell r="I32"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v>
          </cell>
          <cell r="J32" t="str">
            <v>Implementación del modelo de Gobierno Abierto, Accesible e Incluyente de Bogotá</v>
          </cell>
          <cell r="K32" t="str">
            <v>Oficina Asesora de Planeación - GAB</v>
          </cell>
          <cell r="L32" t="str">
            <v>Fredy Alexander Martinez García</v>
          </cell>
          <cell r="M32" t="str">
            <v>Asesor Despacho Secretaría General</v>
          </cell>
          <cell r="N32" t="str">
            <v>Oficina Asesora de Planeación - GAB</v>
          </cell>
          <cell r="O32" t="str">
            <v>Fredy Alexander Martinez García</v>
          </cell>
          <cell r="P32" t="str">
            <v>Asesor Despacho Secretaría General</v>
          </cell>
          <cell r="Q32" t="str">
            <v>Sara Paola Rivera, Mónica Mora y Lorena Rodríguez</v>
          </cell>
          <cell r="R32" t="str">
            <v>Jenny Torres</v>
          </cell>
          <cell r="S32" t="str">
            <v>1. Implementar 100 porciento del modelo de Gobierno Abierto accesible e incluyente a todos los sectores territoriales, poblacionales y diferenciales.</v>
          </cell>
          <cell r="T32" t="str">
            <v>Porcentaje de ejecución en la implementación del modelo de Gobierno Abierto, con democracia digital, bajo los pilares de transparencia, participación y colaboración.</v>
          </cell>
          <cell r="X32" t="str">
            <v>95. Un (1) modelo de Gobierno Abierto diseñado e implementado bajo los pilares de transparencia, participación y colaboración e innovación publica.</v>
          </cell>
          <cell r="Y32" t="str">
            <v>Porcentaje de ejecución en la implementación del modelo de Gobierno Abierto, con democracia digital, bajo los pilares de transparencia, participación y colaboración.</v>
          </cell>
          <cell r="AB32" t="str">
            <v>24.1. Porcentaje de implementación del modelo de Gobierno Abierto accesible e incluyente</v>
          </cell>
          <cell r="AC32" t="str">
            <v>1. Implementar 100 porciento del modelo de Gobierno Abierto accesible e incluyente a todos los sectores territoriales, poblacionales y diferenciales.</v>
          </cell>
          <cell r="AG32" t="str">
            <v>16. Paz, justicia e instituciones sólidas</v>
          </cell>
          <cell r="AH32" t="str">
            <v>16.7 Garantizar la adopción en todos los niveles de decisiones inclusivas, participativas y representativas que respondan a las necesidades.</v>
          </cell>
          <cell r="AI32" t="str">
            <v xml:space="preserve">PD_Meta Estratégica: 95. Un (1) modelo de Gobierno Abierto diseñado e implementado bajo los pilares de transparencia, participación y colaboración e innovación publica.; PD_ID Meta Estratégica: Porcentaje de ejecución en la implementación del modelo de Gobierno Abierto, con democracia digital, bajo los pilares de transparencia, participación y colaboración.; PD_PMR: 24.1. Porcentaje de implementación del modelo de Gobierno Abierto accesible e incluyente; PD_Meta Proyecto: 1. Implementar 100 porciento del modelo de Gobierno Abierto accesible e incluyente a todos los sectores territoriales, poblacionales y diferenciales.; PD_Objetivo de Desarrollo Sostenible: 16. Paz, justicia e instituciones sólidas; PD_Código y denominación Meta ODS: 16.7 Garantizar la adopción en todos los niveles de decisiones inclusivas, participativas y representativas que respondan a las necesidades.; </v>
          </cell>
          <cell r="AJ32">
            <v>0</v>
          </cell>
          <cell r="AK32">
            <v>44055</v>
          </cell>
          <cell r="AL32">
            <v>1</v>
          </cell>
          <cell r="AM32">
            <v>2023</v>
          </cell>
          <cell r="AN32" t="str">
            <v>Medir el avance de acciones, que dé cuenta  del proceso de diseño e implementación del modelo de Gobierno Abierto a partir de la coordinación, articulación interinstitucional y su socialización con las entidades del distrito, así como de la realización de estudios de análisis y monitoreo para su seguimiento, con el fin de incorporar principios, lineamientos y estrategias sobre transparencia, participación y colaboración que le permitan a las entidades distritales mejorar su interacción con la ciudadanía en procesos como el acceso a la información pública, el control social, la democratización de la gestión, la apertura de datos y la rendición de cuentas.</v>
          </cell>
          <cell r="AO32" t="str">
            <v xml:space="preserve">La aplicación de este indicador refleja la capacidad del modelo para desarrollar acciones que sean incluyentes a nivel territorial, poblacional y diferencial; y da cuenta de la puesta en marcha del primer Programa de Gobierno Abierto de la ciudad. Así mismo, facilita la medición del desarrollo de estrategias intersectoriales para unificar criterios, principios, lineamientos y acciones de Gobierto Abierto en el Distrito. </v>
          </cell>
          <cell r="AP32">
            <v>2020</v>
          </cell>
          <cell r="AQ32">
            <v>2024</v>
          </cell>
          <cell r="AR32" t="str">
            <v>Suma</v>
          </cell>
          <cell r="AS32" t="str">
            <v>Eficacia</v>
          </cell>
          <cell r="AT32" t="str">
            <v>Porcentaje</v>
          </cell>
          <cell r="AU32" t="str">
            <v>Producto</v>
          </cell>
          <cell r="AV32" t="str">
            <v>N/D</v>
          </cell>
          <cell r="AW32" t="str">
            <v>N/D</v>
          </cell>
          <cell r="AX32" t="str">
            <v>N/D</v>
          </cell>
          <cell r="AY32">
            <v>1</v>
          </cell>
          <cell r="BB32" t="str">
            <v>La medición de la meta se realizará mediante la suma de los porcentajes ejecutados de las actividades, asociadas al  diseño, implementación, articulación y monitoreo del Modelo de Gobierno Abierto a nivel distrital, teniendo en cuenta la programación realizada en el plan de acción del libro plan de desarrollo y el plan interno de gobierno abierto para la vigencia.</v>
          </cell>
          <cell r="BC32" t="str">
            <v>(Sumatoria del porcentaje de actividades ejecutadas  del modelo de Gobierno Abierto accesible e incluyente a todos los sectores territoriales, poblacionales y diferenciales al corte/ porcentaje de actividades programadas del modelo de Gobierno Abierto accesible e incluyente a todos los sectores territoriales, poblacionales y diferenciales para la vigencia) *magnitud meta programada para la vigencia</v>
          </cell>
          <cell r="BD32" t="str">
            <v xml:space="preserve">Porcentaje de actividades ejecutadas del modelo de Gobierno Abierto accesible e incluyente a todos los sectores territoriales, poblacionales y diferenciales	</v>
          </cell>
          <cell r="BE32" t="str">
            <v xml:space="preserve">Porcentaje de actividades programadas del modelo de Gobierno Abierto accesible e incluyente a todos los sectores territoriales, poblacionales y diferenciales		</v>
          </cell>
          <cell r="BF32" t="str">
            <v>Soportes reportados en el formato 1006 "Programación y seguimiento a metas e indicadores del plan de desarrollo" para la vigencia.</v>
          </cell>
          <cell r="BG32">
            <v>2</v>
          </cell>
          <cell r="BH32">
            <v>45204</v>
          </cell>
          <cell r="BI32"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32" t="str">
            <v>Plan de acción - proyectos de inversión (actividades)</v>
          </cell>
          <cell r="BK32">
            <v>100</v>
          </cell>
          <cell r="BL32">
            <v>10</v>
          </cell>
          <cell r="BM32">
            <v>20</v>
          </cell>
          <cell r="BN32">
            <v>20</v>
          </cell>
          <cell r="BO32">
            <v>25</v>
          </cell>
          <cell r="BP32">
            <v>25</v>
          </cell>
          <cell r="BQ32">
            <v>3951208826.25</v>
          </cell>
          <cell r="BR32">
            <v>277572250</v>
          </cell>
          <cell r="BS32">
            <v>789964256</v>
          </cell>
          <cell r="BT32">
            <v>813773779</v>
          </cell>
          <cell r="BU32">
            <v>681577485</v>
          </cell>
          <cell r="BV32">
            <v>1388321056.25</v>
          </cell>
          <cell r="BW32">
            <v>10</v>
          </cell>
          <cell r="BX32">
            <v>20</v>
          </cell>
          <cell r="BY32">
            <v>20</v>
          </cell>
          <cell r="BZ32">
            <v>25</v>
          </cell>
          <cell r="CA32">
            <v>20</v>
          </cell>
          <cell r="CB32">
            <v>20</v>
          </cell>
          <cell r="CC32">
            <v>25</v>
          </cell>
          <cell r="CD32">
            <v>277248811</v>
          </cell>
          <cell r="CE32">
            <v>261516864</v>
          </cell>
          <cell r="CF32">
            <v>789964256</v>
          </cell>
          <cell r="CG32">
            <v>775605891</v>
          </cell>
          <cell r="CH32">
            <v>813515287</v>
          </cell>
          <cell r="CI32">
            <v>789433558</v>
          </cell>
          <cell r="CJ32">
            <v>10</v>
          </cell>
          <cell r="CK32">
            <v>20</v>
          </cell>
          <cell r="CL32">
            <v>20</v>
          </cell>
          <cell r="CM32">
            <v>72.5</v>
          </cell>
          <cell r="CN32" t="str">
            <v>Suma</v>
          </cell>
          <cell r="CO32">
            <v>0</v>
          </cell>
          <cell r="CP32">
            <v>0</v>
          </cell>
          <cell r="CQ32">
            <v>7.5</v>
          </cell>
          <cell r="CR32">
            <v>0</v>
          </cell>
          <cell r="CS32">
            <v>0</v>
          </cell>
          <cell r="CT32">
            <v>7.5</v>
          </cell>
          <cell r="CU32">
            <v>0</v>
          </cell>
          <cell r="CV32">
            <v>0</v>
          </cell>
          <cell r="CW32">
            <v>7.5</v>
          </cell>
          <cell r="CX32">
            <v>0</v>
          </cell>
          <cell r="CY32">
            <v>0</v>
          </cell>
          <cell r="CZ32">
            <v>2.5</v>
          </cell>
          <cell r="DA32">
            <v>25</v>
          </cell>
          <cell r="DB32">
            <v>22.5</v>
          </cell>
          <cell r="DC32">
            <v>22.5</v>
          </cell>
          <cell r="DD32">
            <v>22.5</v>
          </cell>
          <cell r="DE32">
            <v>0</v>
          </cell>
          <cell r="DF32">
            <v>0</v>
          </cell>
          <cell r="DG32">
            <v>90</v>
          </cell>
          <cell r="DH32">
            <v>0</v>
          </cell>
          <cell r="DI32">
            <v>0</v>
          </cell>
          <cell r="DJ32">
            <v>90</v>
          </cell>
          <cell r="DK32">
            <v>0</v>
          </cell>
          <cell r="DL32">
            <v>0</v>
          </cell>
          <cell r="DM32">
            <v>90</v>
          </cell>
          <cell r="DN32">
            <v>0</v>
          </cell>
          <cell r="DO32">
            <v>0</v>
          </cell>
          <cell r="DP32">
            <v>30</v>
          </cell>
          <cell r="DQ32">
            <v>300</v>
          </cell>
          <cell r="DR32">
            <v>0</v>
          </cell>
          <cell r="DS32">
            <v>0</v>
          </cell>
          <cell r="DT32">
            <v>90</v>
          </cell>
          <cell r="DU32">
            <v>0</v>
          </cell>
          <cell r="DV32">
            <v>0</v>
          </cell>
          <cell r="DW32">
            <v>90</v>
          </cell>
          <cell r="DX32">
            <v>0</v>
          </cell>
          <cell r="DY32">
            <v>0</v>
          </cell>
          <cell r="DZ32">
            <v>90</v>
          </cell>
          <cell r="EA32">
            <v>0</v>
          </cell>
          <cell r="EB32">
            <v>0</v>
          </cell>
          <cell r="EC32">
            <v>0</v>
          </cell>
          <cell r="ED32">
            <v>270</v>
          </cell>
          <cell r="EE32">
            <v>270</v>
          </cell>
          <cell r="EF32">
            <v>0</v>
          </cell>
          <cell r="EG32">
            <v>0</v>
          </cell>
          <cell r="EH32" t="str">
            <v>Informe de actividades interinstitucionales de articulación y socialización del modelo
Informe de actividades de posicionamiento y apropiación interinstitucional del modelo
Informe de estudios para el análisis y monitoreo del modelo de Gobierno Abierto.</v>
          </cell>
          <cell r="EI32">
            <v>0</v>
          </cell>
          <cell r="EJ32">
            <v>0</v>
          </cell>
          <cell r="EK32" t="str">
            <v>Informe de actividades interinstitucionales de articulación y socialización del modelo
Informe de actividades de posicionamiento y apropiación interinstitucional del modelo
Informe de estudios para el análisis y monitoreo del modelo de Gobierno Abierto.</v>
          </cell>
          <cell r="EL32">
            <v>0</v>
          </cell>
          <cell r="EM32">
            <v>0</v>
          </cell>
          <cell r="EN32" t="str">
            <v>Informe de actividades interinstitucionales de articulación y socialización del modelo
Informe de actividades de posicionamiento y apropiación interinstitucional del modelo
Informe de estudios para el análisis y monitoreo del modelo de Gobierno Abierto.</v>
          </cell>
          <cell r="EO32">
            <v>0</v>
          </cell>
          <cell r="EP32">
            <v>0</v>
          </cell>
          <cell r="EQ32" t="str">
            <v>Informe final de actividades interinstitucionales de articulación y socialización del modelo
Informe final de actividades de posicionamiento y apropiación interinstitucional del modelo
Informe final de estudios para el análisis y monitoreo del modelo de Gobierno Abierto.</v>
          </cell>
          <cell r="ER32">
            <v>0</v>
          </cell>
          <cell r="ES32">
            <v>0</v>
          </cell>
          <cell r="ET32" t="str">
            <v>1.1 Informe actividades articulación PAGAB
1.2  Presentación Mesa técnica ITB - Rendición de cuentas y participación
1.3 Aportes Proyecto Decreto Gobernanza Datos
1.4 TABLERO PAGAB -20221231
2.1 Informe de actividades de posicionamiento y apropiación interinstitucional del modelo
3.1 Informe de estudios para el análisis y monitoreo del modelo</v>
          </cell>
          <cell r="EU32">
            <v>0</v>
          </cell>
          <cell r="EV32">
            <v>0</v>
          </cell>
          <cell r="EW32" t="str">
            <v>1.1 Informe actividades articulación PAGAB
2.1 Informe de actividades de posicionamiento y apropiación interinstitucional del modelo
3.1 Informe de estudios para el análisis y monitoreo del modelo</v>
          </cell>
          <cell r="EX32">
            <v>0</v>
          </cell>
          <cell r="EY32">
            <v>0</v>
          </cell>
          <cell r="EZ32" t="str">
            <v>1.1 Informe actividades articulación PAGAB
2.1 Informe de actividades de posicionamiento y apropiación interinstitucional del modelo
3.1 Informe de estudios para el análisis y monitoreo del modelo</v>
          </cell>
          <cell r="FA32">
            <v>0</v>
          </cell>
          <cell r="FB32">
            <v>0</v>
          </cell>
          <cell r="FC32">
            <v>0</v>
          </cell>
          <cell r="FD32">
            <v>683381000</v>
          </cell>
          <cell r="FE32">
            <v>683381000</v>
          </cell>
          <cell r="FF32">
            <v>683381000</v>
          </cell>
          <cell r="FG32">
            <v>683381000</v>
          </cell>
          <cell r="FH32">
            <v>683381000</v>
          </cell>
          <cell r="FI32">
            <v>683381000</v>
          </cell>
          <cell r="FJ32">
            <v>683381000</v>
          </cell>
          <cell r="FK32">
            <v>683381000</v>
          </cell>
          <cell r="FL32">
            <v>683381000</v>
          </cell>
          <cell r="FM32">
            <v>683381000</v>
          </cell>
          <cell r="FN32">
            <v>683381000</v>
          </cell>
          <cell r="FO32">
            <v>683381000</v>
          </cell>
          <cell r="FP32">
            <v>683381000</v>
          </cell>
          <cell r="FQ32">
            <v>683381000</v>
          </cell>
          <cell r="FR32">
            <v>700825481</v>
          </cell>
          <cell r="FS32">
            <v>681577485</v>
          </cell>
          <cell r="FT32">
            <v>681577485</v>
          </cell>
          <cell r="FU32">
            <v>681577485</v>
          </cell>
          <cell r="FV32">
            <v>681577485</v>
          </cell>
          <cell r="FW32">
            <v>681577485</v>
          </cell>
          <cell r="FX32">
            <v>681577485</v>
          </cell>
          <cell r="FY32">
            <v>681577485</v>
          </cell>
          <cell r="FZ32">
            <v>0</v>
          </cell>
          <cell r="GA32">
            <v>0</v>
          </cell>
          <cell r="GB32">
            <v>0</v>
          </cell>
          <cell r="GC32">
            <v>681577485</v>
          </cell>
          <cell r="GD32">
            <v>653378788</v>
          </cell>
          <cell r="GE32">
            <v>664130788</v>
          </cell>
          <cell r="GF32">
            <v>664130788</v>
          </cell>
          <cell r="GG32">
            <v>664130788</v>
          </cell>
          <cell r="GH32">
            <v>664130788</v>
          </cell>
          <cell r="GI32">
            <v>664130788</v>
          </cell>
          <cell r="GJ32">
            <v>664130788</v>
          </cell>
          <cell r="GK32">
            <v>664009852</v>
          </cell>
          <cell r="GL32">
            <v>664009852</v>
          </cell>
          <cell r="GM32">
            <v>0</v>
          </cell>
          <cell r="GN32">
            <v>0</v>
          </cell>
          <cell r="GO32">
            <v>0</v>
          </cell>
          <cell r="GP32">
            <v>664009852</v>
          </cell>
          <cell r="GQ32">
            <v>0</v>
          </cell>
          <cell r="GR32">
            <v>16624588</v>
          </cell>
          <cell r="GS32">
            <v>77608723</v>
          </cell>
          <cell r="GT32">
            <v>138592858</v>
          </cell>
          <cell r="GU32">
            <v>210208057</v>
          </cell>
          <cell r="GV32">
            <v>271192192</v>
          </cell>
          <cell r="GW32">
            <v>332176327</v>
          </cell>
          <cell r="GX32">
            <v>393160462</v>
          </cell>
          <cell r="GY32">
            <v>454144597</v>
          </cell>
          <cell r="GZ32">
            <v>0</v>
          </cell>
          <cell r="HA32">
            <v>0</v>
          </cell>
          <cell r="HB32">
            <v>0</v>
          </cell>
          <cell r="HC32">
            <v>454144597</v>
          </cell>
          <cell r="HD32">
            <v>24081729</v>
          </cell>
          <cell r="HE32">
            <v>24081729</v>
          </cell>
          <cell r="HF32">
            <v>24081729</v>
          </cell>
          <cell r="HG32">
            <v>24081729</v>
          </cell>
          <cell r="HH32">
            <v>24081729</v>
          </cell>
          <cell r="HI32">
            <v>24081729</v>
          </cell>
          <cell r="HJ32">
            <v>24081729</v>
          </cell>
          <cell r="HK32">
            <v>24081729</v>
          </cell>
          <cell r="HL32">
            <v>24081729</v>
          </cell>
          <cell r="HM32">
            <v>0</v>
          </cell>
          <cell r="HN32">
            <v>0</v>
          </cell>
          <cell r="HO32">
            <v>0</v>
          </cell>
          <cell r="HP32">
            <v>24081729</v>
          </cell>
          <cell r="HQ32">
            <v>0</v>
          </cell>
          <cell r="HR32">
            <v>24081729</v>
          </cell>
          <cell r="HS32">
            <v>24081729</v>
          </cell>
          <cell r="HT32">
            <v>24081729</v>
          </cell>
          <cell r="HU32">
            <v>24081729</v>
          </cell>
          <cell r="HV32">
            <v>24081729</v>
          </cell>
          <cell r="HW32">
            <v>24081729</v>
          </cell>
          <cell r="HX32">
            <v>24081729</v>
          </cell>
          <cell r="HY32">
            <v>24081729</v>
          </cell>
          <cell r="HZ32">
            <v>0</v>
          </cell>
          <cell r="IA32">
            <v>0</v>
          </cell>
          <cell r="IB32">
            <v>0</v>
          </cell>
          <cell r="IC32">
            <v>24081729</v>
          </cell>
          <cell r="ID32" t="str">
            <v>En lo corrido del Plan Distrital de Desarrollo, la Secretaría General tuvo una ejecución del 22,5% en la Implementación del modelo de gobierno abierto accesible e incluyente a todos los sectores territoriales, poblacionales y diferenciales, que representa un avance acumulado del 90% con respecto al total de la magnitud programada para la vigencia 2023, a través de las siguientes acciones:
•	Un encuentro de Planeación Estratégica de GAB para el 2023, el cual estuvo dirigido a las entidades del Distrito y en el cual participaron más de 200 funcionarios y contratistas de los 15  sectores de la administración Distrital y que se desempeñan en funciones de planeación institucional, participación ciudadana, colaboración, innovación y gestión del conocimiento, y datos abiertos; con el fin de orientar a las entidades en la implementación, seguimiento y medición de las estrategias de gobierno abierto y rendición de cuentas, que se llevarán a cabo durante el año 2023
•	Participaron 52 personas pertenecientes a las entidades Distritales, representantes de los observatorios gremios, entidades  del Gobierno Nacional, sociedad civil y organizaciones que trabajan con el tema de datos abiertos participaron de 2 talleres con el fin de construir la propuesta de decreto sobre la Infraestructura y el Modelo de Gobernanza de Datos Abiertos, Por medio del cual se imparten lineamientos para la infraestructura y el modelo de Gobernanza de datos Abiertos del Distrito Capital, y que tiene como objetivo articular, orientar, definir, monitorear y priorizar acciones para la generación, almacenamiento, intercambio, uso estratégico, aprovechamiento y medición de los datos producidos por las instituciones distritales y locales y con otros actores particulares o privados.
•	Sé llevó a cabo una prueba piloto del instrumento de recolección del Índice de Gobierno Abierto de Bogotá -IGAB a seis entidades (Secretaría Distrital de Movilidad, la Secretaría Distrital de Integración Social, la Secretaría General, el Instituto para la Economía Social –IPES, el Instituto Distrital para la Protección de la Niñez y la Juventud –IDIPRON y la Unidad Administrativa Especial de Catastro Distrital – UAECD),  con el fin de evaluar el funcionamiento y la efectividad del instrumento en la recolección de información sobre las acciones realizadas por las entidades en relación con los pilares de transparencia, participación, colaboración y servicios. Los resultados de la prueba permitieron ajustar el instrumento que se implementó durante el segundo semestre del año 2023 a las 46 entidades que hacen parte del Plan de Acción de Gobierno Abierto de Bogotá, a través de la Circular 013 de 2023 emitida por la Secretaría General, con el objetivo de desplegar la medición a las entidades del distrito y acompañar técnica y metodológicamente a las entidades para diligenciamiento del formulario, para tal fin. 
•	El 9 de agosto, se realizó una mesa de trabajo del Foro Multiactor de Gobierno Abierto en el marco de la alianza de gobierno abierto Open Government Partnership OGP. Para conversar e intercambiar ideas sobre el balance del modelo de Gobierno Abierto de Bogotá́ (GAB) 2020-2023. Además, se socializó de manera integral el marco normativo y la política pública que sostiene el gobierno abierto en la ciudad. Finalmente, en un esfuerzo conjunto con diversas partes interesadas, se identificaron acciones concretas destinadas a garantizar la continuidad del modelo de Gobierno Abierto Bogotá en futuras administraciones. En donde se contó con 25 participantes
•	En colaboración con la Secretaría Distrital de Integración Social, se generó la versión definitiva de la propuesta de Círculo OGP Local de Inclusión Social para ser presentado ante Open Government Partnership Local, con el objetivo de intercambiar conocimientos y enfoques en el ámbito del gobierno abierto para abordar desafíos apremiantes que enfrentan los ciudadanos. En este contexto, el círculo local de OGP enfocado en la inclusión social se dedica a promover una inclusión social integral, con un enfoque especial en cuestiones de género, diversidad poblacional y diferenciales. Este propósito se logra a través de la apertura, uso y aprovechamiento de datos, la promoción de tecnologías de la información y comunicación inclusivas, el fortalecimiento de las capacidades de los ciudadanos en temas de gobierno abierto y la creación de alianzas estratégicas. El fin último es la generación de soluciones innovadoras para atender las problemáticas y necesidades de la población en situación de pobreza y vulnerabilidad en la ciudad de Bogotá, Colombia.
•	Se participo en Cumbre Global de Gobierno Abierto celebrada en Estonia en 2023, con el fin de posicionar modelo de Gobierno Abierto de Bogotá, proponiendo un diálogo y compromiso con gobiernos, sociedad civil y responsables políticos del mundo sobre la medición del gobierno abierto y sus implicaciones, y visibilizando los resultados de la implementación del modelo de Gobierno Abierto de Bogotá para posicionar a la capital como una ciudad de gobierno inteligente, incluyente y sostenible.
•	Se facilito la actualización del documento de orientaciones para la consulta ciudadana de información de la gestión distrital con el fin de ofrecer insumos a la estrategia de ExploraDatos. El documento contiene una guía de plataformas y observatorios de datos e información distrital que permitirá visibilizarlas para su uso y aprovechamiento ciudadano, con el ánimo de fortalecer las herramientas en materia de transparencia activa, la rendición de cuentas de manera permanente y los ejercicios de participación y colaboración que se realizan en el Distrito.
•	Se realizó comentarios y recomendaciones al proyecto de decreto: Por medio del cual se adoptan los proyectos integrales de proximidad y se precisa la malla vial intermedia de las Unidades de Planeamiento Local, de acuerdo con lo que se ha venido trabajando en el modelo ge gobernanza del POT estipulado en el marco del Decreto 555 de 2021.
•	Se realizaron 37 jornadas virtuales dentro del proceso de articulación, posicionamiento institucional y acompañamiento permanente a 24 entidades del distrito que hacen parte del Plan de General de Gobierno Abierto con el fin de resolver inquietudes de la implementación, seguimiento y medición del modelo de gobierno abierto, como sobre el PAGAB, IGAB, entre otros.
•	Se generó el tablero de medición, con el objetivo de llevar un registro de los avances del Plan de Acción General de Gobierno Abierto de Bogotá –PAGAB, de las 46 entidades que hacen parte. En la herramienta se puede verificar el avance acumulado del Plan de Acción con corte a junio 2023, de acuerdo con la programación para la vigencia 2023 el cual tuvo un cumplimiento del 58,79% y 98% en lo recorrido del cuatrienio.
•	Se recibió las preguntas, comentarios y observaciones realizadas por algunas entidades frente al proyecto de Decreto sobre gobernanza e infraestructura de datos. En ese sentido se consolidaron las respuestas, modificaciones pertinentes y aclaraciones frente a los temas de articulación el CONPES de Estado Abierto (CONPES 4070 de 2021), en materia de datos abiertos; componentes de gestión para los datos abiertos; estandarización y publicación de los datos abiertos e interoperabilidad y los servicios ciudadanos en función de los datos abiertos, entre otros.
•	Se realizó comentarios frente al proyecto de decreto de presupuestos participativos propuesto por la Coordinación General de Presupuestos Participativos, conforme a lo estipulado en la Directiva 005 y el Decreto 189 de 2020, en los componentes de rendición de cuentas, transparencia y apropiación de tecnologías para presupuestos participativos, a través de Chatico.</v>
          </cell>
          <cell r="IE32" t="str">
            <v/>
          </cell>
          <cell r="IF32" t="str">
            <v/>
          </cell>
          <cell r="IG32" t="str">
            <v/>
          </cell>
          <cell r="IH32" t="str">
            <v/>
          </cell>
          <cell r="II32" t="str">
            <v>A corte 31 de marzo y de acuerdo con la agenda prestablecida por la Coordinación General de GAB, se realizó: 
El Encuentro de Planeación  Estratégica de GAB para el 2023, el cual estuvo dirigido a las entidades del Distrito y en el cual participaron más de 200 servidores y contratistas de los 15 sectores de la administración Distrital  y que se desempeñan en funciones de planeación institucional, participación ciudadana, colaboración, innovación y gestión del conocimiento, y datos abiertos; con el fin de orientar a las entidades en la implementación, seguimiento y medición de las estrategias de gobierno abierto y rendición de cuentas. 
La jornada tuvo lugar el 28 de febrero de 2023 , donde se entregaron las principales recomendaciones y resultados de la implementación de las acciones de gobierno abierto que vienen desarrollando las entidades y que través del Plan de Acción Distrital de Gobierno Abierto se realiza la programación y seguimiento, el equipo de articulación y Monitor GAB estableció el cronograma de trabajo, en el que se establecen las fechas de reprogramación y reporte por cada trimestre para el 2023. 
Se realizaron 16 jornadas virtuales de trabajo con  el fin de aclarar dudas frente a la programación del 2023, las fechas de reporte, los compromisos de OGP y otros temas con respecto a la implementación de lineamientos de GAB contenidos en la Directiva 005 de 2020.
Se generó el Tablero de medición en Excel con el objetivo de llevar un registro de los avances del PAGAB, de las 46 entidades que hacen parte del Plan de Acción de Gobierno Abierto de Bogotá. En la herramienta se puede verificar el avance acumulado del plan de acción con corte a diciembre 2022. Finalmente se realiza la programación y seguimiento, el equipo de articulación y Monitor GAB estableció el cronograma de trabajo, en el que se establecen las fechas de reprogramación y reporte por cada trimestre para el 2023.</v>
          </cell>
          <cell r="IJ32" t="str">
            <v/>
          </cell>
          <cell r="IK32" t="str">
            <v/>
          </cell>
          <cell r="IL32" t="str">
            <v>Durante el segundo trimestre y de acuerdo con la agenda prestablecida por la Coordinación General de GAB se acompañaron y se articularon diferentes actividades en materia de Rendición de Cuentas, Presupuestos Participativos, Modelo de Gobernanza POT e Infraestructura e Modelo de Gobernanza de Datos Abiertos, así:
• Se apoyó en la consolidación las respuestas a la ciudadanía sobre las inquietudes realizadas en la Audiencia Pública de Rendición de Cuentas de la Administración Distrital. Así mismo, se  presentaron las líneas temáticas para orientar los diálogos ciudadanos posteriores a la Audiencia Pública de rendición de cuentas de la Alcaldía Mayor, los cuales deben adelantar las entidades distritales, de acuerdo con sus competencias.Se  Así mismo, se acompañó la estrategia fortalecimiento capacidades rendición de cuentas a las Alcaldías Locales y la ciudadanía, en conjunto con la Veeduría Distrital, la Secretaría Distrital de Gobierno, Secretaría General y el Instituto Distrital de Participación y Acción Comunal – IDPAC.  Sobre el tema también se viene acompañando desde el mes de abril el proceso de Rendición  Pública de Cuentas Territorial Especial sobre los Derechos de la Infancia, la Adolescencia y la Juventud 2020-2023 (RPC NNAJ). Sobre ello, desde el equipo GAB en conjunto con la Secretaría Privada y la Oficina Consejería de Comunicaciones, diseño la propuesta de la estrategia de comunicaciones e identificación de actores relevantes.
• Se acompañaron metodológica y operativamente dos talleres que se adelantaron en articulación con Alta TIC. El primer taller se realizó con los delegados de las entidades Distritales y representantes de los observatorios el pasado 21 de abril y contó con la participación 37 colaboradores de la administración. El segundo taller se realizó en el marco de la Semana Internacional de Gobierno Abierto el día 11 de mayo y contó con la participación de 15 personas representantes de gremios, entidades del Gobierno Nacional, sociedad civil y organizaciones que trabajan con el tema de datos abiertos. Los talleres fueron espacios importantes para construir la propuesta de decreto sobre la Infraestructura y el Modelo de Gobernanza de Datos Abiertos. En el mes de junio de revisó la propuesta de decreto Por medio del cual se imparten lineamientos para la infraestructura y el modelo de Gobernanza de datos Abiertos del Distrito Capital, y que tiene como objetivo articular, orientar, definir, monitorear y priorizar acciones para la generación, almacenamiento, intercambio, uso estratégico, aprovechamiento y medición de los datos producidos por las instituciones distritales y locales y con otros actores particulares o privados.
• Se desarrolló el proceso de seguimiento y reporte en lo que va corrido del 2023 a las 46 entidades que hacen parte del PAGAB. Al respecto, durante el trimestre se han entregado recomendaciones y solicitudes de ajuste a las magnitudes ejecutadas de acuerdo con lo programado y con los productos entregados, así mismo se actualizó la herramienta PAGAB con la información reportada por las entidades respecto primer trimestre del 2023 y se generaron los porcentajes de avance y cumplimiento de cada una de las entidades respecto a la programación. 
A corte de 30 de junio se avanzó en: • Una propuesta de Decreto de Infraestructura de datos del Distrito Capital y se estableció el modelo de gobernanza correspondiente, considerando disposiciones generales sobre datos abiertos de la carta internacional de Open Data Charter (ODC).
• Estructura de un subcapítulo para el libro “Las tres transformaciones de Bogotá: POT, Estatuto Orgánico y Región Metropolitana” sobre la defensa y garantía de la ejecución del Plan de Ordenamiento Territorial (POT) a partir del posicionamiento interinstitucional del modelo de Gobierno Abierto de Bogotá.
• Los aportes conceptuales para avanzar en la consolidación del Sistema de Participación Territorial en el Plan de Ordenamiento Territorial de Bogotá 2022-2035 con base en experiencias de participación incidente del modelo de Gobierno Abierto de Bogotá
• Postulación de “Chatico: el chatbot inteligente, incluyente y participativo de Bogotá” en los premios de Open Government Awards 2023, para participar con reformas innovadoras y con potencial de ampliarse en el marco del modelo de Gobierno Abierto de Bogotá
• Postulación del gobierno local de Bogotá para asistir a la cumbre global más importante de Gobierno Abierto que reúne del 6 al 7 de septiembre de 2023 en Tallin, Estonia, a jefes de Estado, alcaldes, jefes de Gobiernos, sociedad civil y responsables políticos del mundo para dialogar y compartir experiencias sobre gobierno abierto en la era digital, tecnología para la gobernanza y la transparencia y preservación de la democracia.
 Durante el segundo trimestre del 2023 la Secretaría General:
• Finalizó la definición y formulación del Índice de Gobierno Abierto de Bogotá (IGAB). Además, participó en diferentes espacios de capacitación y acompañamiento para la documentación del mismo.
• Culminó el proceso de diseño del instrumento propio de recolección del IGAB, el cual contiene un total de 38 preguntas relacionadas con los pilares del Gobierno Abierto de Bogotá, transparencia, participación, colaboración, y trámites y servicios. 
• Llevó a cabo una prueba piloto del mismo con seis entidades distritales: la Secretaría Distrital de Movilidad, la Secretaría Distrital de Integración Social, la Secretaría General, el Instituto para la Economía Social – IPES, el Instituto Distrital para la Protección de la Niñez y la Juventud – IDIPRON y la Unidad Administrativa Especial de Catastro Distrital - UAECD. El objetivo de esta prueba piloto fue evaluar el funcionamiento y la efectividad del instrumento en la recolección de información sobre las acciones realizadas por las entidades en relación a los pilares de transparencia, participación, colaboración y servicios. Los resultados de la prueba permitieron ajustar el instrumento que será implementado durante el segundo semestre del año.</v>
          </cell>
          <cell r="IM32" t="str">
            <v/>
          </cell>
          <cell r="IN32" t="str">
            <v/>
          </cell>
          <cell r="IO32" t="str">
            <v>Durante el tercer trimestre y de acuerdo con la agenda prestablecida por la Coordinación General de GAB se acompañaron y se articularon diferentes actividades, así:
•	Se facilito la actualización del documento de orientaciones para la consulta ciudadana de información de la gestión distrital con el fin de ofrecer insumos a la estrategia de ExploraDatos. El documento contiene una guía de plataformas y observatorios de datos e información distrital que permitirá visibilizarlas para su uso y aprovechamiento ciudadano, con el ánimo de fortalecer las herramientas en materia de transparencia activa, la rendición de cuentas de manera permanente y los ejercicios de participación y colaboración que se realizan en el Distrito.
•	Se realizó comentarios y recomendaciones al proyecto de decreto: Por medio del cual se adoptan los proyectos integrales de proximidad y se precisa la malla vial intermedia de las Unidades de Planeamiento Local, de acuerdo con lo que se ha venido trabajando en el modelo ge gobernanza del POT estipulado en el marco del Decreto 555 de 2021.
•	Se recibió las preguntas, comentarios y observaciones realizadas por algunas entidades frente al proyecto de Decreto sobre gobernanza e infraestructura de datos. En ese sentido se consolidaron las respuestas, modificaciones pertinentes y aclaraciones frente a los temas de articulación el CONPES de Estado Abierto (CONPES 4070 de 2021), en materia de datos abiertos; componentes de gestión para los datos abiertos; estandarización y publicación de los datos abiertos e interoperabilidad y los servicios ciudadanos en función de los datos abiertos, entre otros.
•	Se realizó comentarios frente al proyecto de decreto de presupuestos participativos propuesto por la Coordinación General de Presupuestos Participativos, conforme a lo estipulado en la Directiva 005 y el Decreto 189 de 2020, en los componentes de rendición de cuentas, transparencia y apropiación de tecnologías para presupuestos participativos, a través de Chatico.
•	El 9 de agosto, se realizó una mesa de trabajo del Foro Multiactor de Gobierno Abierto en el marco de la alianza de gobierno abierto Open Government Partnership OGP. Para conversar e intercambiar ideas sobre el balance del modelo de Gobierno Abierto de Bogotá́ (GAB) 2020-2023. Además, se socializó de manera integral el marco normativo y la política pública que sostiene el gobierno abierto en la ciudad. Finalmente, en un esfuerzo conjunto con diversas partes interesadas, se identificaron acciones concretas destinadas a garantizar la continuidad del modelo de Gobierno Abierto Bogotá en futuras administraciones. En donde se contó con 25 participantes
•	En colaboración con la Secretaría Distrital de Integración Social, se generó la versión definitiva de la propuesta de Círculo OGP Local de Inclusión Social para ser presentado ante Open Government Partnership Local, con el objetivo de intercambiar conocimientos y enfoques en el ámbito del gobierno abierto para abordar desafíos apremiantes que enfrentan los ciudadanos. En este contexto, el círculo local de OGP enfocado en la inclusión social se dedica a promover una inclusión social integral, con un enfoque especial en cuestiones de género, diversidad poblacional y diferenciales. Este propósito se logra a través de la apertura, uso y aprovechamiento de datos, la promoción de tecnologías de la información y comunicación inclusivas, el fortalecimiento de las capacidades de los ciudadanos en temas de gobierno abierto y la creación de alianzas estratégicas. El fin último es la generación de soluciones innovadoras para atender las problemáticas y necesidades de la población en situación de pobreza y vulnerabilidad en la ciudad de Bogotá, Colombia.
•	Con la orientación de Open Government Partnership OGP Local se identificaron las alternativas para activar el mecanismo de revisión independiente de los compromisos OGP, con el objetivo de activar el mecanismo para la entrega y elaboración de los reportes antes de finalizar el 2023.
•	Se participo en Cumbre Global de Gobierno Abierto celebrada en Estonia en 2023, con el fin de posicionar modelo de Gobierno Abierto de Bogotá, proponiendo un diálogo y compromiso con gobiernos, sociedad civil y responsables políticos del mundo sobre la medición del gobierno abierto y sus implicaciones, y visibilizando los resultados de la implementación del modelo de Gobierno Abierto de Bogotá para posicionar a la capital como una ciudad de gobierno inteligente, incluyente y sostenible
•	Se publicó la Circular 013 de 2023, estableciendo un marco formal para la medición del índice con las entidades del distrito. Esta Circular dio apertura al ejercicio de medición del gobierno abierto a través del IGAB.
•	En el marco de la medición del Índice de Gobierno Abierto de Bogotá (IGAB), todas las 46 entidades distritales involucradas participaron en el primer ejercicio de medición, demostrando un compromiso total por parte del Distrito hacia este proceso. Además, se logró un progreso significativo en la gestión de la información gracias a la implementación de un código desarrollado con lenguajes de programación Stata y Python. Este código permitió optimizar la recopilación de respuestas de las 46 entidades a las 38 preguntas, creando variables binarias para cada opción de respuesta. Este enfoque generó más de 200 variables que facilitan el análisis de pesos de cada respuesta, categorías temáticas y componentes, fortaleciendo así la evaluación del IGAB de manera efectiva.</v>
          </cell>
          <cell r="IP32" t="str">
            <v/>
          </cell>
          <cell r="IQ32" t="str">
            <v/>
          </cell>
          <cell r="IR32" t="str">
            <v/>
          </cell>
          <cell r="IS32">
            <v>0</v>
          </cell>
          <cell r="IT32">
            <v>0</v>
          </cell>
          <cell r="IU32">
            <v>1</v>
          </cell>
          <cell r="IV32">
            <v>0</v>
          </cell>
          <cell r="IW32">
            <v>0</v>
          </cell>
          <cell r="IX32">
            <v>1</v>
          </cell>
          <cell r="IY32">
            <v>0</v>
          </cell>
          <cell r="IZ32">
            <v>0</v>
          </cell>
          <cell r="JA32">
            <v>1</v>
          </cell>
          <cell r="JB32">
            <v>0</v>
          </cell>
          <cell r="JC32">
            <v>0</v>
          </cell>
          <cell r="JD32">
            <v>0</v>
          </cell>
          <cell r="JE32">
            <v>0.9</v>
          </cell>
          <cell r="JF32">
            <v>0</v>
          </cell>
          <cell r="JG32">
            <v>0</v>
          </cell>
          <cell r="JH32">
            <v>30</v>
          </cell>
          <cell r="JI32">
            <v>0</v>
          </cell>
          <cell r="JJ32">
            <v>0</v>
          </cell>
          <cell r="JK32">
            <v>30</v>
          </cell>
          <cell r="JL32">
            <v>0</v>
          </cell>
          <cell r="JM32">
            <v>0</v>
          </cell>
          <cell r="JN32">
            <v>30</v>
          </cell>
          <cell r="JO32">
            <v>0</v>
          </cell>
          <cell r="JP32">
            <v>0</v>
          </cell>
          <cell r="JQ32">
            <v>0</v>
          </cell>
          <cell r="JR32">
            <v>90</v>
          </cell>
          <cell r="JS32">
            <v>0</v>
          </cell>
          <cell r="JT32">
            <v>0</v>
          </cell>
          <cell r="JU32">
            <v>30</v>
          </cell>
          <cell r="JV32">
            <v>30</v>
          </cell>
          <cell r="JW32">
            <v>30</v>
          </cell>
          <cell r="JX32">
            <v>60</v>
          </cell>
          <cell r="JY32">
            <v>60</v>
          </cell>
          <cell r="JZ32">
            <v>60</v>
          </cell>
          <cell r="KA32">
            <v>90</v>
          </cell>
          <cell r="KB32">
            <v>90</v>
          </cell>
          <cell r="KC32">
            <v>90</v>
          </cell>
          <cell r="KD32">
            <v>90</v>
          </cell>
          <cell r="KE32" t="str">
            <v>No Programó</v>
          </cell>
          <cell r="KF32" t="str">
            <v/>
          </cell>
          <cell r="KG32">
            <v>100</v>
          </cell>
          <cell r="KH32" t="str">
            <v/>
          </cell>
          <cell r="KI32" t="str">
            <v/>
          </cell>
          <cell r="KJ32">
            <v>100</v>
          </cell>
          <cell r="KK32" t="str">
            <v/>
          </cell>
          <cell r="KL32" t="str">
            <v/>
          </cell>
          <cell r="KM32">
            <v>100</v>
          </cell>
          <cell r="KN32" t="str">
            <v/>
          </cell>
          <cell r="KO32" t="str">
            <v/>
          </cell>
          <cell r="KP32" t="str">
            <v/>
          </cell>
          <cell r="KQ32" t="str">
            <v>No Programó</v>
          </cell>
          <cell r="KR32" t="str">
            <v>No Programó</v>
          </cell>
          <cell r="KS32">
            <v>100</v>
          </cell>
          <cell r="KT32">
            <v>100</v>
          </cell>
          <cell r="KU32">
            <v>100</v>
          </cell>
          <cell r="KV32">
            <v>100</v>
          </cell>
          <cell r="KW32">
            <v>100</v>
          </cell>
          <cell r="KX32">
            <v>100</v>
          </cell>
          <cell r="KY32">
            <v>100</v>
          </cell>
          <cell r="KZ32" t="str">
            <v/>
          </cell>
          <cell r="LA32" t="str">
            <v/>
          </cell>
          <cell r="LB32" t="str">
            <v/>
          </cell>
          <cell r="LC32">
            <v>100</v>
          </cell>
          <cell r="LD32" t="str">
            <v>7869_1</v>
          </cell>
          <cell r="LE32" t="str">
            <v>1. Implementar estrategias institucionales para que la ciudadanía en condiciones de equidad, integra</v>
          </cell>
          <cell r="LF32">
            <v>100</v>
          </cell>
          <cell r="LG32">
            <v>85</v>
          </cell>
          <cell r="LH32">
            <v>100</v>
          </cell>
          <cell r="LI32">
            <v>85</v>
          </cell>
          <cell r="LJ32">
            <v>100</v>
          </cell>
          <cell r="LK32">
            <v>79.166666666666657</v>
          </cell>
          <cell r="LL32">
            <v>1569969000</v>
          </cell>
          <cell r="LM32">
            <v>1543353412</v>
          </cell>
          <cell r="LN32">
            <v>1047965826</v>
          </cell>
          <cell r="LO32">
            <v>251781711</v>
          </cell>
          <cell r="LP32">
            <v>251781711</v>
          </cell>
          <cell r="LQ32" t="str">
            <v>No Programó</v>
          </cell>
          <cell r="LR32" t="str">
            <v>No Programó</v>
          </cell>
          <cell r="LS32">
            <v>7.5</v>
          </cell>
          <cell r="LT32">
            <v>0</v>
          </cell>
          <cell r="LU32">
            <v>0</v>
          </cell>
          <cell r="LV32">
            <v>7.5</v>
          </cell>
          <cell r="LW32">
            <v>0</v>
          </cell>
          <cell r="LX32">
            <v>0</v>
          </cell>
          <cell r="LY32">
            <v>7.5</v>
          </cell>
          <cell r="LZ32" t="str">
            <v/>
          </cell>
          <cell r="MA32" t="str">
            <v/>
          </cell>
          <cell r="MB32" t="str">
            <v/>
          </cell>
          <cell r="MC32">
            <v>22.5</v>
          </cell>
          <cell r="MD32">
            <v>22.5</v>
          </cell>
          <cell r="ME32">
            <v>22.5</v>
          </cell>
          <cell r="MF32" t="str">
            <v>No aplica</v>
          </cell>
          <cell r="MG32" t="str">
            <v>No aplica</v>
          </cell>
          <cell r="MH32" t="str">
            <v>Oportuno: Se radica en los tiempos establecidos por la Oficina Asesora de Planeación - OAP</v>
          </cell>
          <cell r="MI32" t="str">
            <v>No aplica</v>
          </cell>
          <cell r="MJ32" t="str">
            <v>No aplica</v>
          </cell>
          <cell r="MK32" t="str">
            <v>Oportuno: Se radica en los tiempos establecidos por la Oficina Asesora de Planeación - OAP</v>
          </cell>
          <cell r="ML32" t="str">
            <v>No aplica</v>
          </cell>
          <cell r="MM32" t="str">
            <v>No aplica</v>
          </cell>
          <cell r="MN32">
            <v>0</v>
          </cell>
          <cell r="MO32">
            <v>0</v>
          </cell>
          <cell r="MP32">
            <v>0</v>
          </cell>
          <cell r="MQ32">
            <v>0</v>
          </cell>
          <cell r="MR32" t="str">
            <v>No aplica</v>
          </cell>
          <cell r="MS32" t="str">
            <v>No aplica</v>
          </cell>
          <cell r="MT32" t="str">
            <v>Coherente: La información de avance de la magnitud, consignada en el reporte del periodo, concuerda con la programación realizada, con la información cualitativa presentada, con las actividades establecidas (si aplica) y con los soportes presentados. Esta</v>
          </cell>
          <cell r="MU32" t="str">
            <v>No aplica</v>
          </cell>
          <cell r="MV32" t="str">
            <v>No aplica</v>
          </cell>
          <cell r="MW32" t="str">
            <v>Coherente: La información de avance de la magnitud, consignada en el reporte del periodo, concuerda con la programación realizada, con la información cualitativa presentada, con las actividades establecidas (si aplica) y con los soportes presentados. Esta</v>
          </cell>
          <cell r="MX32" t="str">
            <v>No aplica</v>
          </cell>
          <cell r="MY32" t="str">
            <v>No aplica</v>
          </cell>
          <cell r="MZ32">
            <v>0</v>
          </cell>
          <cell r="NA32">
            <v>0</v>
          </cell>
          <cell r="NB32">
            <v>0</v>
          </cell>
          <cell r="NC32">
            <v>0</v>
          </cell>
          <cell r="ND32" t="str">
            <v>No Programó</v>
          </cell>
          <cell r="NE32" t="str">
            <v>No Programó</v>
          </cell>
          <cell r="NF32">
            <v>100</v>
          </cell>
          <cell r="NG32">
            <v>100</v>
          </cell>
          <cell r="NH32">
            <v>100</v>
          </cell>
          <cell r="NI32">
            <v>100</v>
          </cell>
          <cell r="NJ32">
            <v>100</v>
          </cell>
          <cell r="NK32">
            <v>100</v>
          </cell>
          <cell r="NL32">
            <v>100</v>
          </cell>
          <cell r="NM32" t="str">
            <v/>
          </cell>
          <cell r="NN32" t="str">
            <v/>
          </cell>
          <cell r="NO32" t="str">
            <v/>
          </cell>
          <cell r="NP32" t="str">
            <v>Coherente</v>
          </cell>
          <cell r="NQ32" t="str">
            <v>Coherente</v>
          </cell>
          <cell r="NR32" t="str">
            <v>Coherente</v>
          </cell>
          <cell r="NS32" t="str">
            <v>Coherente</v>
          </cell>
          <cell r="NT32" t="str">
            <v>Coherente</v>
          </cell>
          <cell r="NU32" t="str">
            <v>Coherente</v>
          </cell>
          <cell r="NV32" t="str">
            <v>Coherente</v>
          </cell>
          <cell r="NW32" t="str">
            <v>No programó</v>
          </cell>
          <cell r="NX32">
            <v>0</v>
          </cell>
          <cell r="NY32">
            <v>0</v>
          </cell>
          <cell r="NZ32">
            <v>0</v>
          </cell>
          <cell r="OA32">
            <v>0</v>
          </cell>
          <cell r="OB32" t="str">
            <v>No aplica</v>
          </cell>
          <cell r="OC32" t="str">
            <v xml:space="preserve">No aplica </v>
          </cell>
          <cell r="OD32" t="str">
            <v>No se presentaron problemas o dificultades</v>
          </cell>
          <cell r="OE32" t="str">
            <v>No aplica</v>
          </cell>
          <cell r="OF32" t="str">
            <v>No aplica</v>
          </cell>
          <cell r="OG32" t="str">
            <v>No se presentaron problemas o dificultades</v>
          </cell>
          <cell r="OH32" t="str">
            <v>No aplica</v>
          </cell>
          <cell r="OI32" t="str">
            <v>No programó</v>
          </cell>
          <cell r="OJ32">
            <v>0</v>
          </cell>
          <cell r="OK32">
            <v>0</v>
          </cell>
          <cell r="OL32">
            <v>0</v>
          </cell>
          <cell r="OM32">
            <v>0</v>
          </cell>
          <cell r="ON32"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
2. Fortalecer la capacidad institucional para promover, cualificar y afianzar capacidades ciudadanas, que confluyan en procesos de colaboración y toma de decisiones, que reconocen la diferenciación de condiciones sociales, territoriales y económicas de la población.</v>
          </cell>
          <cell r="OO32" t="str">
            <v>Oficina Asesora de Planeación - GAB</v>
          </cell>
          <cell r="OP32" t="str">
            <v>PD60</v>
          </cell>
          <cell r="OQ32">
            <v>22.5</v>
          </cell>
          <cell r="OR32">
            <v>0</v>
          </cell>
          <cell r="OS32">
            <v>0</v>
          </cell>
          <cell r="OT32">
            <v>0</v>
          </cell>
          <cell r="OU32">
            <v>0</v>
          </cell>
          <cell r="OV32">
            <v>0</v>
          </cell>
          <cell r="OW32">
            <v>0</v>
          </cell>
          <cell r="OX32">
            <v>0</v>
          </cell>
          <cell r="OY32">
            <v>0</v>
          </cell>
          <cell r="OZ32">
            <v>0</v>
          </cell>
          <cell r="PA32">
            <v>0</v>
          </cell>
          <cell r="PB32">
            <v>0</v>
          </cell>
          <cell r="PC32">
            <v>0</v>
          </cell>
          <cell r="PD32">
            <v>0</v>
          </cell>
          <cell r="PE32">
            <v>24081729</v>
          </cell>
          <cell r="PF32">
            <v>24081729</v>
          </cell>
          <cell r="PG32">
            <v>24081729</v>
          </cell>
          <cell r="PH32">
            <v>24081729</v>
          </cell>
          <cell r="PI32">
            <v>24081729</v>
          </cell>
          <cell r="PJ32">
            <v>24081729</v>
          </cell>
          <cell r="PK32">
            <v>24081729</v>
          </cell>
          <cell r="PL32">
            <v>24081729</v>
          </cell>
          <cell r="PM32">
            <v>24081729</v>
          </cell>
          <cell r="PN32">
            <v>0</v>
          </cell>
          <cell r="PO32">
            <v>0</v>
          </cell>
          <cell r="PP32">
            <v>0</v>
          </cell>
          <cell r="PQ32">
            <v>24081729</v>
          </cell>
          <cell r="PR32">
            <v>0</v>
          </cell>
          <cell r="PS32">
            <v>251781711</v>
          </cell>
          <cell r="PT32" t="str">
            <v>Meta Proyecto de Inversión</v>
          </cell>
        </row>
        <row r="33">
          <cell r="A33" t="str">
            <v>PD61</v>
          </cell>
          <cell r="B33">
            <v>7869</v>
          </cell>
          <cell r="C33" t="str">
            <v>7869_2</v>
          </cell>
          <cell r="D33">
            <v>2020110010187</v>
          </cell>
          <cell r="E33" t="str">
            <v>Un nuevo contrato social y ambiental para la Bogotá del siglo XXI</v>
          </cell>
          <cell r="F33" t="str">
            <v>5. Construir Bogotá región con gobierno abierto, transparente y ciudadanía consciente.</v>
          </cell>
          <cell r="G33" t="str">
            <v>51. Gobierno Abierto</v>
          </cell>
          <cell r="H33" t="str">
            <v>Implementar un modelo de Gobierno Abierto de Bogotá que promueva una relación democrática, incluyente, accesible y transparente con la ciudadanía</v>
          </cell>
          <cell r="I33"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v>
          </cell>
          <cell r="J33" t="str">
            <v>Implementación del modelo de Gobierno Abierto, Accesible e Incluyente de Bogotá</v>
          </cell>
          <cell r="K33" t="str">
            <v>Oficina Asesora de Planeación - GAB</v>
          </cell>
          <cell r="L33" t="str">
            <v>Fredy Alexander Martinez García</v>
          </cell>
          <cell r="M33" t="str">
            <v>Asesor Despacho Secretaría General</v>
          </cell>
          <cell r="N33" t="str">
            <v>Oficina Asesora de Planeación - GAB</v>
          </cell>
          <cell r="O33" t="str">
            <v>Fredy Alexander Martinez García</v>
          </cell>
          <cell r="P33" t="str">
            <v>Asesor Despacho Secretaría General</v>
          </cell>
          <cell r="Q33" t="str">
            <v>Sara Paola Rivera, Mónica Mora y Lorena Rodríguez</v>
          </cell>
          <cell r="R33" t="str">
            <v>Jenny Torres</v>
          </cell>
          <cell r="S33" t="str">
            <v>2. Implementar 100 porciento de la plataforma virtual de Gobierno Abierto con parámetros de accesibilidad e inclusión poblacional y diferencial</v>
          </cell>
          <cell r="T33" t="str">
            <v xml:space="preserve">Porcentaje de avance de la Plataforma de gobierno abierto construida. </v>
          </cell>
          <cell r="Z33" t="str">
            <v>406. Construir una plataforma de Gobierno Abierto que permita a los ciudadanos participar en procesos de toma de decisiones de la administración, vincularse a procesos de colaboración para solución de problemáticas públicas, acceder a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de bienes públicos, o demás temas de interés público.</v>
          </cell>
          <cell r="AA33" t="str">
            <v xml:space="preserve">433. Porcentaje de avance de la Plataforma de gobierno abierto construida. </v>
          </cell>
          <cell r="AC33" t="str">
            <v>2. Implementar 100 porciento de la plataforma virtual de Gobierno Abierto con parámetros de accesibilidad e inclusión poblacional y diferencial</v>
          </cell>
          <cell r="AG33" t="str">
            <v>16. Paz, justicia e instituciones sólidas</v>
          </cell>
          <cell r="AH33" t="str">
            <v>16.6 Crear a todos los niveles instituciones eficaces y transparentes que rindan cuentas.</v>
          </cell>
          <cell r="AI33" t="str">
            <v xml:space="preserve">PD_Meta Sectorial: 406. Construir una plataforma de Gobierno Abierto que permita a los ciudadanos participar en procesos de toma de decisiones de la administración, vincularse a procesos de colaboración para solución de problemáticas públicas, acceder a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de bienes públicos, o demás temas de interés público.; PD_Indicador Meta sector: 433. Porcentaje de avance de la Plataforma de gobierno abierto construida. ; PD_Meta Proyecto: 2. Implementar 100 porciento de la plataforma virtual de Gobierno Abierto con parámetros de accesibilidad e inclusión poblacional y diferencial; PD_Objetivo de Desarrollo Sostenible: 16. Paz, justicia e instituciones sólidas; PD_Código y denominación Meta ODS: 16.6 Crear a todos los niveles instituciones eficaces y transparentes que rindan cuentas.; </v>
          </cell>
          <cell r="AJ33">
            <v>0</v>
          </cell>
          <cell r="AK33">
            <v>44055</v>
          </cell>
          <cell r="AL33">
            <v>1</v>
          </cell>
          <cell r="AM33">
            <v>2023</v>
          </cell>
          <cell r="AN33" t="str">
            <v>Medir el avance  del diseño e implementación de la plataforma virtual de Gobierno abierto, así como su mantenimiento, actualización y monitoreo, con el objetivo contar con una herramienta tecnológica que integre múltiples funcionalidades para la transparencia, la participación, la colaboración y los servicios, propiciando su acceso de manera incluyente a todos los sectores poblacionales.</v>
          </cell>
          <cell r="AO33" t="str">
            <v>La aplicación de este indicador permite conocer el avance y funcionamiento de la plataforma virtual de Gobierno Abierto como herramienta de soporte para la operabilidad del modelo que asegura la transparencia, participación y colaboración ciudadana a partir de parámetros de accesibilidad e inclusión poblacional y diferencial.</v>
          </cell>
          <cell r="AP33">
            <v>2021</v>
          </cell>
          <cell r="AQ33">
            <v>2024</v>
          </cell>
          <cell r="AR33" t="str">
            <v>Suma</v>
          </cell>
          <cell r="AS33" t="str">
            <v>Eficacia</v>
          </cell>
          <cell r="AT33" t="str">
            <v>Porcentaje</v>
          </cell>
          <cell r="AU33" t="str">
            <v>Producto</v>
          </cell>
          <cell r="AV33" t="str">
            <v>N/D</v>
          </cell>
          <cell r="AW33" t="str">
            <v>N/D</v>
          </cell>
          <cell r="AX33" t="str">
            <v>N/D</v>
          </cell>
          <cell r="AY33">
            <v>1</v>
          </cell>
          <cell r="BB33" t="str">
            <v>La medición de la meta se realizará mediante la suma de los porcentajes ejecutados de las actividades, asociadas a la plataforma virtual de Gobierno Abierto, que cumpla con los parámetros relacionados con accesibilidad y navegabilidad, así como las actualizaciones y mejoras, teniendo en cuenta la programación realizada en el plan de acción del libro plan de desarrollo y el plan interno de gobierno abierto para la vigencia.</v>
          </cell>
          <cell r="BC33" t="str">
            <v>(Sumatoria del porcentaje de actividades ejecutadas de avance de la Plataforma de gobierno abierto con parámetros de accesibilidad e inclusión poblacional y diferencial al corte / porcentaje de actividades programadas de  avance de la Plataforma de gobierno abierto con parámetros de accesibilidad e inclusión poblacional y diferencial para la vigencia) *magnitud meta programada para la vigencia</v>
          </cell>
          <cell r="BD33" t="str">
            <v>Porcentaje de actividades ejecutadas de avance de la Plataforma de gobierno abierto con parámetros de accesibilidad e inclusión poblacional y diferencial.</v>
          </cell>
          <cell r="BE33" t="str">
            <v>Porcentaje de actividades programadas de avance de la Plataforma de gobierno abierto con parámetros de accesibilidad e inclusión poblacional y diferencial.</v>
          </cell>
          <cell r="BF33" t="str">
            <v>Soportes reportados en el formato 1006 "Programación y seguimiento a metas e indicadores del plan de desarrollo" para la vigencia.</v>
          </cell>
          <cell r="BG33">
            <v>2</v>
          </cell>
          <cell r="BH33">
            <v>45204</v>
          </cell>
          <cell r="BI33"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33" t="str">
            <v>Plan de acción - proyectos de inversión (actividades)</v>
          </cell>
          <cell r="BK33">
            <v>100</v>
          </cell>
          <cell r="BL33">
            <v>0</v>
          </cell>
          <cell r="BM33">
            <v>40</v>
          </cell>
          <cell r="BN33">
            <v>20</v>
          </cell>
          <cell r="BO33">
            <v>20</v>
          </cell>
          <cell r="BP33">
            <v>20</v>
          </cell>
          <cell r="BQ33">
            <v>2857655109</v>
          </cell>
          <cell r="BR33">
            <v>0</v>
          </cell>
          <cell r="BS33">
            <v>709333066</v>
          </cell>
          <cell r="BT33">
            <v>713320783</v>
          </cell>
          <cell r="BU33">
            <v>514001260</v>
          </cell>
          <cell r="BV33">
            <v>921000000</v>
          </cell>
          <cell r="BW33">
            <v>0</v>
          </cell>
          <cell r="BX33">
            <v>40</v>
          </cell>
          <cell r="BY33">
            <v>20</v>
          </cell>
          <cell r="BZ33">
            <v>20</v>
          </cell>
          <cell r="CA33">
            <v>40</v>
          </cell>
          <cell r="CB33">
            <v>20</v>
          </cell>
          <cell r="CC33">
            <v>20</v>
          </cell>
          <cell r="CD33">
            <v>0</v>
          </cell>
          <cell r="CE33" t="str">
            <v>-</v>
          </cell>
          <cell r="CF33">
            <v>709333066</v>
          </cell>
          <cell r="CG33">
            <v>482288534</v>
          </cell>
          <cell r="CH33">
            <v>713320783</v>
          </cell>
          <cell r="CI33">
            <v>535061573</v>
          </cell>
          <cell r="CJ33">
            <v>0</v>
          </cell>
          <cell r="CK33">
            <v>40</v>
          </cell>
          <cell r="CL33">
            <v>20</v>
          </cell>
          <cell r="CM33">
            <v>76</v>
          </cell>
          <cell r="CN33" t="str">
            <v>Suma</v>
          </cell>
          <cell r="CO33">
            <v>0</v>
          </cell>
          <cell r="CP33">
            <v>2</v>
          </cell>
          <cell r="CQ33">
            <v>2</v>
          </cell>
          <cell r="CR33">
            <v>2</v>
          </cell>
          <cell r="CS33">
            <v>2</v>
          </cell>
          <cell r="CT33">
            <v>2</v>
          </cell>
          <cell r="CU33">
            <v>2</v>
          </cell>
          <cell r="CV33">
            <v>2</v>
          </cell>
          <cell r="CW33">
            <v>2</v>
          </cell>
          <cell r="CX33">
            <v>2</v>
          </cell>
          <cell r="CY33">
            <v>1</v>
          </cell>
          <cell r="CZ33">
            <v>1</v>
          </cell>
          <cell r="DA33">
            <v>20</v>
          </cell>
          <cell r="DB33">
            <v>16</v>
          </cell>
          <cell r="DC33">
            <v>16</v>
          </cell>
          <cell r="DD33">
            <v>16</v>
          </cell>
          <cell r="DE33">
            <v>0</v>
          </cell>
          <cell r="DF33">
            <v>10</v>
          </cell>
          <cell r="DG33">
            <v>10</v>
          </cell>
          <cell r="DH33">
            <v>10</v>
          </cell>
          <cell r="DI33">
            <v>10</v>
          </cell>
          <cell r="DJ33">
            <v>10</v>
          </cell>
          <cell r="DK33">
            <v>10</v>
          </cell>
          <cell r="DL33">
            <v>10</v>
          </cell>
          <cell r="DM33">
            <v>10</v>
          </cell>
          <cell r="DN33">
            <v>10</v>
          </cell>
          <cell r="DO33">
            <v>5</v>
          </cell>
          <cell r="DP33">
            <v>5</v>
          </cell>
          <cell r="DQ33">
            <v>100</v>
          </cell>
          <cell r="DR33">
            <v>0</v>
          </cell>
          <cell r="DS33">
            <v>10</v>
          </cell>
          <cell r="DT33">
            <v>10</v>
          </cell>
          <cell r="DU33">
            <v>10</v>
          </cell>
          <cell r="DV33">
            <v>10</v>
          </cell>
          <cell r="DW33">
            <v>10</v>
          </cell>
          <cell r="DX33">
            <v>10</v>
          </cell>
          <cell r="DY33">
            <v>10</v>
          </cell>
          <cell r="DZ33">
            <v>10</v>
          </cell>
          <cell r="EA33">
            <v>0</v>
          </cell>
          <cell r="EB33">
            <v>0</v>
          </cell>
          <cell r="EC33">
            <v>0</v>
          </cell>
          <cell r="ED33">
            <v>80</v>
          </cell>
          <cell r="EE33">
            <v>80</v>
          </cell>
          <cell r="EF33">
            <v>0</v>
          </cell>
          <cell r="EG33" t="str">
            <v>Informe de mantenimiento, actualización, nuevos desarrollos y monitoreo de la plataforma
Evidencias de los procesos de mejora y actualización</v>
          </cell>
          <cell r="EH33" t="str">
            <v>Informe de mantenimiento, actualización, nuevos desarrollos y monitoreo de la plataforma
Evidencias de los procesos de mejora y actualización</v>
          </cell>
          <cell r="EI33" t="str">
            <v>Informe de mantenimiento, actualización, nuevos desarrollos y monitoreo de la plataforma
Evidencias de los procesos de mejora y actualización</v>
          </cell>
          <cell r="EJ33" t="str">
            <v>Informe de mantenimiento, actualización, nuevos desarrollos y monitoreo de la plataforma
Evidencias de los procesos de mejora y actualización</v>
          </cell>
          <cell r="EK33" t="str">
            <v>Informe de mantenimiento, actualización, nuevos desarrollos y monitoreo de la plataforma
Evidencias de los procesos de mejora y actualización</v>
          </cell>
          <cell r="EL33" t="str">
            <v>Informe de mantenimiento, actualización, nuevos desarrollos y monitoreo de la plataforma
Evidencias de los procesos de mejora y actualización</v>
          </cell>
          <cell r="EM33" t="str">
            <v>Informe de mantenimiento, actualización, nuevos desarrollos y monitoreo de la plataforma
Evidencias de los procesos de mejora y actualización</v>
          </cell>
          <cell r="EN33" t="str">
            <v>Informe de mantenimiento, actualización, nuevos desarrollos y monitoreo de la plataforma
Evidencias de los procesos de mejora y actualización</v>
          </cell>
          <cell r="EO33" t="str">
            <v>Informe de mantenimiento, actualización, nuevos desarrollos y monitoreo de la plataforma
Evidencias de los procesos de mejora y actualización</v>
          </cell>
          <cell r="EP33" t="str">
            <v>Informe de mantenimiento, actualización, nuevos desarrollos y monitoreo de la plataforma
Evidencias de los procesos de mejora y actualización</v>
          </cell>
          <cell r="EQ33" t="str">
            <v>Informe de mantenimiento, actualización, nuevos desarrollos y monitoreo de la plataforma
Evidencias de los procesos de mejora y actualización</v>
          </cell>
          <cell r="ER33">
            <v>0</v>
          </cell>
          <cell r="ES33" t="str">
            <v>1.1 Informe de funcionalidad de la plataforma GAB
1.2 Evidencias de los procesos de mejora y actualización</v>
          </cell>
          <cell r="ET33" t="str">
            <v>1.1 Informe de funcionalidad de la plataforma GAB
1.2 Evidencias de los procesos de mejora y actualización</v>
          </cell>
          <cell r="EU33" t="str">
            <v>1.1 Informe de monitoreo de la plataforma GAB
1.2 Evidencias de los procesos de mejora y actualización</v>
          </cell>
          <cell r="EV33" t="str">
            <v>1.1 Informe de monitoreo de la plataforma GAB
1.2 Evidencias de los procesos de mejora y actualización
1.3 Manual de la nueva plataforma
1.4 Matriz de seguimiento</v>
          </cell>
          <cell r="EW33" t="str">
            <v>1.1 Informe de monitoreo de la plataforma GAB
1.2 Evidencias de los procesos de mejora y actualización</v>
          </cell>
          <cell r="EX33" t="str">
            <v>1.1 Informe de monitoreo de la plataforma GAB
1.2 Evidencias de los procesos de mejora y actualización</v>
          </cell>
          <cell r="EY33" t="str">
            <v>1.1 Informe de monitoreo de la plataforma GAB
1.2 Evidencias de los procesos de mejora y actualización</v>
          </cell>
          <cell r="EZ33" t="str">
            <v>1.1 Informe de monitoreo de la plataforma GAB
1.2 Evidencias de los procesos de mejora y actualización</v>
          </cell>
          <cell r="FA33">
            <v>0</v>
          </cell>
          <cell r="FB33">
            <v>0</v>
          </cell>
          <cell r="FC33">
            <v>0</v>
          </cell>
          <cell r="FD33">
            <v>477021000</v>
          </cell>
          <cell r="FE33">
            <v>477021000</v>
          </cell>
          <cell r="FF33">
            <v>477021000</v>
          </cell>
          <cell r="FG33">
            <v>477021000</v>
          </cell>
          <cell r="FH33">
            <v>477021000</v>
          </cell>
          <cell r="FI33">
            <v>477021000</v>
          </cell>
          <cell r="FJ33">
            <v>477021000</v>
          </cell>
          <cell r="FK33">
            <v>477021000</v>
          </cell>
          <cell r="FL33">
            <v>477021000</v>
          </cell>
          <cell r="FM33">
            <v>477021000</v>
          </cell>
          <cell r="FN33">
            <v>477021000</v>
          </cell>
          <cell r="FO33">
            <v>477021000</v>
          </cell>
          <cell r="FP33">
            <v>477021000</v>
          </cell>
          <cell r="FQ33">
            <v>477021000</v>
          </cell>
          <cell r="FR33">
            <v>474470148</v>
          </cell>
          <cell r="FS33">
            <v>514001260</v>
          </cell>
          <cell r="FT33">
            <v>514001260</v>
          </cell>
          <cell r="FU33">
            <v>514001260</v>
          </cell>
          <cell r="FV33">
            <v>514001260</v>
          </cell>
          <cell r="FW33">
            <v>514001260</v>
          </cell>
          <cell r="FX33">
            <v>514001260</v>
          </cell>
          <cell r="FY33">
            <v>514001260</v>
          </cell>
          <cell r="FZ33">
            <v>0</v>
          </cell>
          <cell r="GA33">
            <v>0</v>
          </cell>
          <cell r="GB33">
            <v>0</v>
          </cell>
          <cell r="GC33">
            <v>514001260</v>
          </cell>
          <cell r="GD33">
            <v>157020267</v>
          </cell>
          <cell r="GE33">
            <v>157020267</v>
          </cell>
          <cell r="GF33">
            <v>196551383</v>
          </cell>
          <cell r="GG33">
            <v>196551383</v>
          </cell>
          <cell r="GH33">
            <v>496547170</v>
          </cell>
          <cell r="GI33">
            <v>496547170</v>
          </cell>
          <cell r="GJ33">
            <v>496547170</v>
          </cell>
          <cell r="GK33">
            <v>496547170</v>
          </cell>
          <cell r="GL33">
            <v>513993866</v>
          </cell>
          <cell r="GM33">
            <v>0</v>
          </cell>
          <cell r="GN33">
            <v>0</v>
          </cell>
          <cell r="GO33">
            <v>0</v>
          </cell>
          <cell r="GP33">
            <v>513993866</v>
          </cell>
          <cell r="GQ33">
            <v>0</v>
          </cell>
          <cell r="GR33">
            <v>5789131</v>
          </cell>
          <cell r="GS33">
            <v>21649764</v>
          </cell>
          <cell r="GT33">
            <v>66717945</v>
          </cell>
          <cell r="GU33">
            <v>92761431</v>
          </cell>
          <cell r="GV33">
            <v>245713311</v>
          </cell>
          <cell r="GW33">
            <v>261573944</v>
          </cell>
          <cell r="GX33">
            <v>309352377</v>
          </cell>
          <cell r="GY33">
            <v>341171910</v>
          </cell>
          <cell r="GZ33">
            <v>0</v>
          </cell>
          <cell r="HA33">
            <v>0</v>
          </cell>
          <cell r="HB33">
            <v>0</v>
          </cell>
          <cell r="HC33">
            <v>341171910</v>
          </cell>
          <cell r="HD33">
            <v>178259210</v>
          </cell>
          <cell r="HE33">
            <v>178259210</v>
          </cell>
          <cell r="HF33">
            <v>178259210</v>
          </cell>
          <cell r="HG33">
            <v>178259210</v>
          </cell>
          <cell r="HH33">
            <v>178259210</v>
          </cell>
          <cell r="HI33">
            <v>178259210</v>
          </cell>
          <cell r="HJ33">
            <v>178259210</v>
          </cell>
          <cell r="HK33">
            <v>178259210</v>
          </cell>
          <cell r="HL33">
            <v>178259210</v>
          </cell>
          <cell r="HM33">
            <v>0</v>
          </cell>
          <cell r="HN33">
            <v>0</v>
          </cell>
          <cell r="HO33">
            <v>0</v>
          </cell>
          <cell r="HP33">
            <v>178259210</v>
          </cell>
          <cell r="HQ33">
            <v>0</v>
          </cell>
          <cell r="HR33">
            <v>143844715</v>
          </cell>
          <cell r="HS33">
            <v>178213359</v>
          </cell>
          <cell r="HT33">
            <v>178259210</v>
          </cell>
          <cell r="HU33">
            <v>178259210</v>
          </cell>
          <cell r="HV33">
            <v>178259210</v>
          </cell>
          <cell r="HW33">
            <v>178259210</v>
          </cell>
          <cell r="HX33">
            <v>178259210</v>
          </cell>
          <cell r="HY33">
            <v>178259210</v>
          </cell>
          <cell r="HZ33">
            <v>0</v>
          </cell>
          <cell r="IA33">
            <v>0</v>
          </cell>
          <cell r="IB33">
            <v>0</v>
          </cell>
          <cell r="IC33">
            <v>178259210</v>
          </cell>
          <cell r="ID33" t="str">
            <v xml:space="preserve">
"En lo corrido del Plan Distrital de Desarrollo, la Secretaría General tuvo una ejecución del 16% en la construcción de la plataforma de Gobierno Abierto, que representa un avance acumulado del 80% con respecto al total de la magnitud programada para la vigencia 2023, a través de las siguientes acciones:
• En lo corrido de la vigencia 2023 Chatico ha tenido un total de 539.621 conversaciones, por el canal web se registraron 219.569 y por el canal whatsapp 320.052
• Se dispuso nuevos contenidos en el agente virtual Chatico asociados a “Crédito peso a peso”, que brinda información a comerciantes con dificultades de acceso al sistema financiero, la oportunidad de obtener créditos para que impulsen sus negocios. Con corte a marzo 24 de 2023, las consultas de Crédito peso a peso realizadas fueron: 62 llamadas o atenciones a través de la línea 195, 2.790 inscripciones del formulario web y 2.372 visitas a través de Chaticos . 
• En asocio con el Acueducto de Bogotá, se desplegó sobre portal  y la APP de gobierno abierto para los sistemas operativos para teléfonos móviles (Android, iOS , Huawei) solución tecnológica para realizar reservas por parte de quienes realizan senderismo en las diferentes montañas de Bogotá,.
•Se llevaron a cabo 179.576 descargas de la aplicación de Gobierno Abierto en los tres sistemas operativos para teléfonos móviles (Andriod, iOS, Huawei)
•Se registraron 107.783 visitas por parte de la ciudadanía en la plataforma de Gobierno Abierto de Bogotá. Adicionalmente a partir del 6 de junio, el equipo de Gobierno Abierto Bogotá logró con éxito la integración, registro y autenticación con el portal www.gov.co, con el fin de cumplir con los requisitos de integración de mecanismos de autenticación establecidos por la Estrategia de Gobierno Digital del Ministerio de las TIC y la Agencia Nacional Digital. Ahora, los usuarios registrados en https://www.gov.co/ pueden acceder a la plataforma de Gobierno Abierto de Bogotá sin necesidad de realizar un registro adicional o crear un nuevo usuario.
• La plataforma Bogotá cuidadora https://bogota.gov.co/bogota-cuidadora/#/ registro un total de 249.309 visitas por parte de la ciudadanía.
Beneficios: Las acciones adelantadas para garantizar la implementación y mejora de la plataforma virtual de GAB permiten evaluar su utilidad en dos frentes: para que las entidades distritales empiecen a fortalecer y ejecutar acciones de gobierno abierto, y para que los ciudadanos se vinculen a ellas usando las tecnologías de la información y las comunicaciones - TIC. En ese sentido, los avances de la plataforma son importantes para alcanzar los ambiciosos objetivos del modelo de GAB, que buscan fortalecer los pilares de transparencia, participación, colaboración, trámites y servicios en el Distrito
Con “Chatico” se logró descongestionar puntos físicos de atención y comunicar ágilmente diferentes temas relacionados con la ciudad y que son de interés general. Gracias a este canal digital, la ciudadanía ahorra tiempo y dinero en la consulta de diferentes trámites y servicios distritales. 
Los contenidos del agente Virtual como “Crédito Peso a Peso” permiten a comerciantes contar con información para acceder a créditos de manera ágil, segura y legal. Los comerciantes podrán acceder a montos promedio de $1.800.000 y desembolsos desde $500.000 hasta $5.500.000
Gracias a la integración, registro y autenticación con el portal www.gov.co, los usuarios registrados en gov.co Portal Único del Estado Colombiano pueden acceder a la plataforma de Gobierno Abierto de Bogotá sin necesidad de realizar un registro adicional  o crear un nuevo usuario</v>
          </cell>
          <cell r="IE33" t="str">
            <v/>
          </cell>
          <cell r="IF33" t="str">
            <v/>
          </cell>
          <cell r="IG33" t="str">
            <v/>
          </cell>
          <cell r="IH33" t="str">
            <v>A corte de 28 de febrero, la Secretaría General avanzó en: Enero Chatico tuvo un total de 96.088 conversaciones, por el canal web se registraron 20.164 y por el canal whatsapp 75.924. Adicional se desarrollaron los siguientes ajustes y novedades en Chatico: Flujo educación, Pico y placa, Sisbén, Turismo en portugués, Crédito peso a peso, Ajuste IMG, Flujo hábitat, Flujo festival centro, Ropaton, Empleo incluyente, Jornada de vacunación niños, Esterilización animal, Registraduría, Sistema de atención de salud FAQS, Jóvenes a la U, Parceros por Bogotá, redcade, Filtro paso a asesores, Oficina virtual, Impuesto predia; y  durante el mes de febrero, a través de Chatico se realizaron 64.299 conversaciones; Entre los temas destacados que se publicaron están: Colombia al Parque, Procuraduría, Antecedentes Policía, Actualización movilida; y Se realizó anexo técnico y saliuda a cotizar de proceso orquestador Chatico abril - diciembre y se pusó en producción el sitio de crédito peso a peso.</v>
          </cell>
          <cell r="II33" t="str">
            <v>A corte 31 de marzo, se contabilizaron un total de 68.840 conversaciones; de estas, 54.032 conversaciones fueron atendidas por el canal Whatsapp mientras que 14.808 fueron atendidas por el canal web, se destaca los desarrollos prepararon con miras a Peso a Peso y Semana Santa.
Se desarrollan ajustes en contenidos, enlaces y análisis de comportamiento de los usuarios en Chatico . Esto para lograr que la tasa de respuestas de éxito de Chatico se mantenga en niveles aceptables y que demuestren eficiencia en el servicio.</v>
          </cell>
          <cell r="IJ33" t="str">
            <v>Al corte del 30 de abril, se registró un total de 57.154 conversaciones atendidas a través de diferentes canales de comunicación en el mes. De este total, se atendieron 45.580 conversaciones a través del canal de Whatsapp, mientras que el canal web atendió 11.574 conversaciones. Es importante destacar los siguientes desarrollos: flujo  Feria del Libro, el ajuste de enlaces en la matriz Sisben y la actualización del flujo de Educación  en la plataforma previa revisión de la matriz de reporte Sisben y Educación.</v>
          </cell>
          <cell r="IK33" t="str">
            <v>Al corte del 31 de mayo, se registró un total de 32.075 conversaciones atendidas a través de diferentes canales de comunicación en el mes. De este total, se atendieron 7.522 conversaciones a través del canal de Whatsapp, mientras que el canal web atendió 24.553 conversaciones. Es importante destacar los siguientes desarrollos: Smart City Expo Bogotá 2023; Región Central - RAPE.
En asocio con el Acueducto de Bogotá, se desplegó sobre portal gobierno Abierto y sobre la APP de gobierno abierto en las tres tiendas (Android, iOS , Huawei) una solución para que quienes hacen senderismo en las diferentes montañas de Bogotá, puedan realizar sus reservas.</v>
          </cell>
          <cell r="IL33" t="str">
            <v>Al corte del 30 de junio, se ha avanzado: 
• En chatico se registró un total de 69.293 conversaciones atendidas a través de diferentes canales de comunicación en el mes. De este total, se atendieron 12.973 conversaciones a través del canal de Whatsapp, mientras que el canal web atendió 56.320 conversaciones. Es importante destacar que durante el mes se lograron avances significativos en el afinamiento de la herramienta y en el desarrollo del enlace técnico para citas médicas con Salud Capital. Este ultimose estima que tiene un plazo de aproximadamente tres meses para completar la fase dos, que implica la validación del usuario en Chatico y su posterior atención en los canales correspondientes.
• La aplicacion dee Gobierno Abierto se registraron 175.957 descargas en total en las tres tiendas de solución (Andriod, iOS, Huawei)
• La plataforma de Gobierno Abierto de Bogotà registro 16.562 visitas. Además, Durante la primera semana de junio, el equipo de Gobierno Abierto Bogotá logró con éxito la integración, registro y autenticación con el portal www.gov.co, gestion que se venia adelando desde inicio de año. Este logro cumple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 La plataforma Bogotá cuidadora registro un toral de 32.398 visitas.</v>
          </cell>
          <cell r="IM33" t="str">
            <v>Al corte del 31 de julio, se ha avanzado: 
• En chatico se registró un total de 60.438 conversaciones atendidas a través de diferentes canales de comunicación en el mes. De este total, se atendieron 10.772 conversaciones a través del canal de Whatsapp, mientras que el canal web atendió 49.666 conversaciones. Es importante destacar que durante el mes se continúa trabajando en el tema técnico de enlace de citas médicas con Salud Capital
• La aplicacion de Gobierno Abierto se registraron en el año 177.054 descargas en total en las tres tiendas de solución (Andriod, iOS, Huawei)
• La plataforma de Gobierno Abierto de Bogotá se registro 22.644 visitas. 
• La plataforma Bogotá cuidadora registro un toral de 49.273 visitas.</v>
          </cell>
          <cell r="IN33" t="str">
            <v>Al corte del 31 de agosto, se ha avanzado: 
• En chatico se registró un total de 43.102 conversaciones atendidas a través de diferentes canales de comunicación en el mes. De este total, se atendieron 27.035 conversaciones a través del canal de Whatsapp, mientras que el canal web atendió 16.067 conversaciones. Es importante destacar que durante el mes se continúa trabajando en el tema técnico de enlace de citas médicas con Salud Capital
• La aplicacion de Gobierno Abierto se registraron en el año 178.657 descargas en total en las tres tiendas de solución (Andriod, iOS, Huawei)
• La plataforma de Gobierno Abierto de Bogotá se registro 10.758 visitas. 
• La plataforma Bogotá cuidadora registro un toral de 28.458 visitas.</v>
          </cell>
          <cell r="IO33" t="str">
            <v>Al corte del 30 de septiembre, se ha avanzado: 
• En chatico se registró un total de 42.014 conversaciones atendidas a través de diferentes canales de comunicación en el mes. De este total, se atendieron 31.839 conversaciones a través del canal de Whatsapp, mientras que el canal web atendió 10.175 conversaciones. Es importante destacar que durante el mes se trabajaron temas asociados a la puesta en marcha de presupuestos participativos, se realizaron desarrollos encaminados a conectar los votos con la base de datos, con el suministro de información transmitida por Secretaría  de Gobierno y con base en los aprendizajes obtenidos en la vigencia 2022.
Adicional, se finalizó el proceso de disponer citas médicas para que puedan ser 100% gestionadas a través de Chatico. Este beneficio es para la red pública de Salud Capital y quienes pertenecen a las subredes del Distrito
• La aplicación de Gobierno Abierto se registraron en el año 179.576. descargas en total en las tres tiendas de solución (Andriod, iOS, Huawei)
• La plataforma de Gobierno Abierto de Bogotá registró 12.218 visitas. 
• La plataforma Bogotá cuidadora registro un total de 42.888 visitas</v>
          </cell>
          <cell r="IP33" t="str">
            <v/>
          </cell>
          <cell r="IQ33" t="str">
            <v/>
          </cell>
          <cell r="IR33" t="str">
            <v/>
          </cell>
          <cell r="IS33">
            <v>0</v>
          </cell>
          <cell r="IT33">
            <v>1</v>
          </cell>
          <cell r="IU33">
            <v>1</v>
          </cell>
          <cell r="IV33">
            <v>1</v>
          </cell>
          <cell r="IW33">
            <v>1</v>
          </cell>
          <cell r="IX33">
            <v>1</v>
          </cell>
          <cell r="IY33">
            <v>1</v>
          </cell>
          <cell r="IZ33">
            <v>1</v>
          </cell>
          <cell r="JA33">
            <v>1</v>
          </cell>
          <cell r="JB33">
            <v>0</v>
          </cell>
          <cell r="JC33">
            <v>0</v>
          </cell>
          <cell r="JD33">
            <v>0</v>
          </cell>
          <cell r="JE33">
            <v>0.8</v>
          </cell>
          <cell r="JF33">
            <v>0</v>
          </cell>
          <cell r="JG33">
            <v>10</v>
          </cell>
          <cell r="JH33">
            <v>10</v>
          </cell>
          <cell r="JI33">
            <v>10</v>
          </cell>
          <cell r="JJ33">
            <v>10</v>
          </cell>
          <cell r="JK33">
            <v>10</v>
          </cell>
          <cell r="JL33">
            <v>10</v>
          </cell>
          <cell r="JM33">
            <v>10</v>
          </cell>
          <cell r="JN33">
            <v>10</v>
          </cell>
          <cell r="JO33">
            <v>0</v>
          </cell>
          <cell r="JP33">
            <v>0</v>
          </cell>
          <cell r="JQ33">
            <v>0</v>
          </cell>
          <cell r="JR33">
            <v>80</v>
          </cell>
          <cell r="JS33">
            <v>0</v>
          </cell>
          <cell r="JT33">
            <v>10</v>
          </cell>
          <cell r="JU33">
            <v>20</v>
          </cell>
          <cell r="JV33">
            <v>30</v>
          </cell>
          <cell r="JW33">
            <v>40</v>
          </cell>
          <cell r="JX33">
            <v>50</v>
          </cell>
          <cell r="JY33">
            <v>60</v>
          </cell>
          <cell r="JZ33">
            <v>70</v>
          </cell>
          <cell r="KA33">
            <v>80</v>
          </cell>
          <cell r="KB33">
            <v>80</v>
          </cell>
          <cell r="KC33">
            <v>80</v>
          </cell>
          <cell r="KD33">
            <v>80</v>
          </cell>
          <cell r="KE33" t="str">
            <v>No Programó</v>
          </cell>
          <cell r="KF33">
            <v>100</v>
          </cell>
          <cell r="KG33">
            <v>100</v>
          </cell>
          <cell r="KH33">
            <v>100</v>
          </cell>
          <cell r="KI33">
            <v>100</v>
          </cell>
          <cell r="KJ33">
            <v>100</v>
          </cell>
          <cell r="KK33">
            <v>100</v>
          </cell>
          <cell r="KL33">
            <v>100</v>
          </cell>
          <cell r="KM33">
            <v>100</v>
          </cell>
          <cell r="KN33" t="str">
            <v/>
          </cell>
          <cell r="KO33" t="str">
            <v/>
          </cell>
          <cell r="KP33" t="str">
            <v/>
          </cell>
          <cell r="KQ33" t="str">
            <v>No Programó</v>
          </cell>
          <cell r="KR33">
            <v>100</v>
          </cell>
          <cell r="KS33">
            <v>100</v>
          </cell>
          <cell r="KT33">
            <v>100</v>
          </cell>
          <cell r="KU33">
            <v>100</v>
          </cell>
          <cell r="KV33">
            <v>100</v>
          </cell>
          <cell r="KW33">
            <v>100</v>
          </cell>
          <cell r="KX33">
            <v>100</v>
          </cell>
          <cell r="KY33">
            <v>100</v>
          </cell>
          <cell r="KZ33" t="str">
            <v/>
          </cell>
          <cell r="LA33" t="str">
            <v/>
          </cell>
          <cell r="LB33" t="str">
            <v/>
          </cell>
          <cell r="LC33">
            <v>100</v>
          </cell>
          <cell r="LD33" t="str">
            <v>7869_1</v>
          </cell>
          <cell r="LE33" t="str">
            <v>1. Implementar estrategias institucionales para que la ciudadanía en condiciones de equidad, integra</v>
          </cell>
          <cell r="LF33">
            <v>100</v>
          </cell>
          <cell r="LG33">
            <v>85</v>
          </cell>
          <cell r="LH33" t="str">
            <v/>
          </cell>
          <cell r="LI33" t="str">
            <v/>
          </cell>
          <cell r="LJ33">
            <v>100</v>
          </cell>
          <cell r="LK33">
            <v>79.166666666666657</v>
          </cell>
          <cell r="LL33">
            <v>1569969000</v>
          </cell>
          <cell r="LM33">
            <v>1543353412</v>
          </cell>
          <cell r="LN33">
            <v>1047965826</v>
          </cell>
          <cell r="LO33">
            <v>251781711</v>
          </cell>
          <cell r="LP33">
            <v>251781711</v>
          </cell>
          <cell r="LQ33" t="str">
            <v>No Programó</v>
          </cell>
          <cell r="LR33">
            <v>2</v>
          </cell>
          <cell r="LS33">
            <v>2</v>
          </cell>
          <cell r="LT33">
            <v>2</v>
          </cell>
          <cell r="LU33">
            <v>2</v>
          </cell>
          <cell r="LV33">
            <v>2</v>
          </cell>
          <cell r="LW33">
            <v>2</v>
          </cell>
          <cell r="LX33">
            <v>2</v>
          </cell>
          <cell r="LY33">
            <v>2</v>
          </cell>
          <cell r="LZ33" t="str">
            <v/>
          </cell>
          <cell r="MA33" t="str">
            <v/>
          </cell>
          <cell r="MB33" t="str">
            <v/>
          </cell>
          <cell r="MC33">
            <v>16</v>
          </cell>
          <cell r="MD33">
            <v>16</v>
          </cell>
          <cell r="ME33">
            <v>16</v>
          </cell>
          <cell r="MF33" t="str">
            <v>No aplica</v>
          </cell>
          <cell r="MG33" t="str">
            <v>Oportuno: Se radica en los tiempos establecidos por la Oficina Asesora de Planeación - OAP</v>
          </cell>
          <cell r="MH33" t="str">
            <v>Oportuno: Se radica en los tiempos establecidos por la Oficina Asesora de Planeación - OAP</v>
          </cell>
          <cell r="MI33" t="str">
            <v>Oportuno: Se radica en los tiempos establecidos por la Oficina Asesora de Planeación - OAP</v>
          </cell>
          <cell r="MJ33" t="str">
            <v>Oportuno: Se radica en los tiempos establecidos por la Oficina Asesora de Planeación - OAP</v>
          </cell>
          <cell r="MK33" t="str">
            <v>Oportuno: Se radica en los tiempos establecidos por la Oficina Asesora de Planeación - OAP</v>
          </cell>
          <cell r="ML33" t="str">
            <v>Oportuno: Se radica en los tiempos establecidos por la Oficina Asesora de Planeación - OAP</v>
          </cell>
          <cell r="MM33" t="str">
            <v>Oportuno: Se radica en los tiempos establecidos por la Oficina Asesora de Planeación - OAP</v>
          </cell>
          <cell r="MN33">
            <v>0</v>
          </cell>
          <cell r="MO33">
            <v>0</v>
          </cell>
          <cell r="MP33">
            <v>0</v>
          </cell>
          <cell r="MQ33">
            <v>0</v>
          </cell>
          <cell r="MR33" t="str">
            <v>No aplica</v>
          </cell>
          <cell r="MS3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3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33" t="str">
            <v>Coherente: La información de avance de la magnitud, consignada en el reporte del periodo, concuerda con la programación realizada, con la información cualitativa presentada, con las actividades establecidas (si aplica) y con los soportes presentados. Esta</v>
          </cell>
          <cell r="MV33" t="str">
            <v>Coherente: La información de avance de la magnitud, consignada en el reporte del periodo, concuerda con la programación realizada, con la información cualitativa presentada, con las actividades establecidas (si aplica) y con los soportes presentados. Esta</v>
          </cell>
          <cell r="MW33" t="str">
            <v>Coherente: La información de avance de la magnitud, consignada en el reporte del periodo, concuerda con la programación realizada, con la información cualitativa presentada, con las actividades establecidas (si aplica) y con los soportes presentados. Esta</v>
          </cell>
          <cell r="MX33" t="str">
            <v>Oportunidad de mejora: La información de avance de la magnitud consignada en el reporte del periodo, respecto a la programación realizada, la información cualitativa presentada, las actividades establecidas (si aplica) y los soportes presentados, presenta</v>
          </cell>
          <cell r="MY33" t="str">
            <v>Oportunidad de mejora: La información de avance de la magnitud consignada en el reporte del periodo, respecto a la programación realizada, la información cualitativa presentada, las actividades establecidas (si aplica) y los soportes presentados, presenta</v>
          </cell>
          <cell r="MZ33">
            <v>0</v>
          </cell>
          <cell r="NA33">
            <v>0</v>
          </cell>
          <cell r="NB33">
            <v>0</v>
          </cell>
          <cell r="NC33">
            <v>0</v>
          </cell>
          <cell r="ND33" t="str">
            <v>No Programó</v>
          </cell>
          <cell r="NE33">
            <v>100</v>
          </cell>
          <cell r="NF33">
            <v>100</v>
          </cell>
          <cell r="NG33">
            <v>100</v>
          </cell>
          <cell r="NH33">
            <v>100</v>
          </cell>
          <cell r="NI33">
            <v>100</v>
          </cell>
          <cell r="NJ33">
            <v>100</v>
          </cell>
          <cell r="NK33">
            <v>100</v>
          </cell>
          <cell r="NL33">
            <v>100</v>
          </cell>
          <cell r="NM33" t="str">
            <v/>
          </cell>
          <cell r="NN33" t="str">
            <v/>
          </cell>
          <cell r="NO33" t="str">
            <v/>
          </cell>
          <cell r="NP33" t="str">
            <v>Coherente</v>
          </cell>
          <cell r="NQ33" t="str">
            <v>Coherente</v>
          </cell>
          <cell r="NR33" t="str">
            <v>Coherente</v>
          </cell>
          <cell r="NS33" t="str">
            <v>Coherente</v>
          </cell>
          <cell r="NT33" t="str">
            <v>Coherente</v>
          </cell>
          <cell r="NU33" t="str">
            <v>Coherente</v>
          </cell>
          <cell r="NV33" t="str">
            <v>Cohernte</v>
          </cell>
          <cell r="NW33" t="str">
            <v>Cohernte</v>
          </cell>
          <cell r="NX33">
            <v>0</v>
          </cell>
          <cell r="NY33">
            <v>0</v>
          </cell>
          <cell r="NZ33">
            <v>0</v>
          </cell>
          <cell r="OA33">
            <v>0</v>
          </cell>
          <cell r="OB33" t="str">
            <v>No aplica</v>
          </cell>
          <cell r="OC33" t="str">
            <v>No se identificaron problemas y dificultades</v>
          </cell>
          <cell r="OD33" t="str">
            <v>No se identificaron problemas y dificultades</v>
          </cell>
          <cell r="OE33" t="str">
            <v>No se identificaron problemas y dificultades</v>
          </cell>
          <cell r="OF33" t="str">
            <v>No se identificaron problemas y dificultades</v>
          </cell>
          <cell r="OG33" t="str">
            <v>No se identificaron problemas y dificultades</v>
          </cell>
          <cell r="OH33" t="str">
            <v>No de identifican problemas ni dificultades</v>
          </cell>
          <cell r="OI33" t="str">
            <v>No de identifican problemas ni dificultades</v>
          </cell>
          <cell r="OJ33">
            <v>0</v>
          </cell>
          <cell r="OK33">
            <v>0</v>
          </cell>
          <cell r="OL33">
            <v>0</v>
          </cell>
          <cell r="OM33">
            <v>0</v>
          </cell>
          <cell r="OP33" t="str">
            <v>PD61</v>
          </cell>
          <cell r="OQ33">
            <v>16</v>
          </cell>
          <cell r="OR33">
            <v>0</v>
          </cell>
          <cell r="OS33">
            <v>0</v>
          </cell>
          <cell r="OT33">
            <v>0</v>
          </cell>
          <cell r="OU33">
            <v>0</v>
          </cell>
          <cell r="OV33">
            <v>0</v>
          </cell>
          <cell r="OW33">
            <v>0</v>
          </cell>
          <cell r="OX33">
            <v>0</v>
          </cell>
          <cell r="OY33">
            <v>0</v>
          </cell>
          <cell r="OZ33">
            <v>0</v>
          </cell>
          <cell r="PA33">
            <v>0</v>
          </cell>
          <cell r="PB33">
            <v>0</v>
          </cell>
          <cell r="PC33">
            <v>0</v>
          </cell>
          <cell r="PD33">
            <v>0</v>
          </cell>
          <cell r="PE33">
            <v>178259210</v>
          </cell>
          <cell r="PF33">
            <v>178259210</v>
          </cell>
          <cell r="PG33">
            <v>178259210</v>
          </cell>
          <cell r="PH33">
            <v>178259210</v>
          </cell>
          <cell r="PI33">
            <v>178259210</v>
          </cell>
          <cell r="PJ33">
            <v>178259210</v>
          </cell>
          <cell r="PK33">
            <v>178259210</v>
          </cell>
          <cell r="PL33">
            <v>178259210</v>
          </cell>
          <cell r="PM33">
            <v>178259210</v>
          </cell>
          <cell r="PN33">
            <v>0</v>
          </cell>
          <cell r="PO33">
            <v>0</v>
          </cell>
          <cell r="PP33">
            <v>0</v>
          </cell>
          <cell r="PQ33">
            <v>178259210</v>
          </cell>
          <cell r="PR33">
            <v>0</v>
          </cell>
          <cell r="PS33">
            <v>251781711</v>
          </cell>
          <cell r="PT33" t="str">
            <v>Meta Proyecto de Inversión</v>
          </cell>
        </row>
        <row r="34">
          <cell r="A34" t="str">
            <v>PD62</v>
          </cell>
          <cell r="B34">
            <v>7869</v>
          </cell>
          <cell r="C34" t="str">
            <v>7869_3</v>
          </cell>
          <cell r="D34">
            <v>2020110010187</v>
          </cell>
          <cell r="E34" t="str">
            <v>Un nuevo contrato social y ambiental para la Bogotá del siglo XXI</v>
          </cell>
          <cell r="F34" t="str">
            <v>5. Construir Bogotá región con gobierno abierto, transparente y ciudadanía consciente.</v>
          </cell>
          <cell r="G34" t="str">
            <v>51. Gobierno Abierto</v>
          </cell>
          <cell r="H34" t="str">
            <v>Implementar un modelo de Gobierno Abierto de Bogotá que promueva una relación democrática, incluyente, accesible y transparente con la ciudadanía</v>
          </cell>
          <cell r="I34" t="str">
            <v>2. Fortalecer la capacidad institucional para promover, cualificar y afianzar capacidades ciudadanas, que confluyan en procesos de colaboración y toma de decisiones, que reconocen la diferenciación de condiciones sociales, territoriales y económicas de la población.</v>
          </cell>
          <cell r="J34" t="str">
            <v>Implementación del modelo de Gobierno Abierto, Accesible e Incluyente de Bogotá</v>
          </cell>
          <cell r="K34" t="str">
            <v>Oficina Asesora de Planeación - GAB</v>
          </cell>
          <cell r="L34" t="str">
            <v>Fredy Alexander Martinez García</v>
          </cell>
          <cell r="M34" t="str">
            <v>Asesor Despacho Secretaría General</v>
          </cell>
          <cell r="N34" t="str">
            <v>Oficina Asesora de Planeación - GAB</v>
          </cell>
          <cell r="O34" t="str">
            <v>Fredy Alexander Martinez García</v>
          </cell>
          <cell r="P34" t="str">
            <v>Asesor Despacho Secretaría General</v>
          </cell>
          <cell r="Q34" t="str">
            <v>Sara Paola Rivera, Mónica Mora y Lorena Rodríguez</v>
          </cell>
          <cell r="R34" t="str">
            <v>Jenny Torres</v>
          </cell>
          <cell r="S34" t="str">
            <v xml:space="preserve">3. Implementar 100 porciento de las estrategias para la inclusión, cualificación y el fortalecimiento de la ciudadanía en Gobierno Abierto, atendiendo a sus diferentes expresiones territoriales, poblacionales, diferenciales y de género. </v>
          </cell>
          <cell r="T34" t="str">
            <v xml:space="preserve">Implementar 100 porciento de las estrategias para la inclusión, cualificación y el fortalecimiento de la ciudadanía en Gobierno Abierto, atendiendo a sus diferentes expresiones territoriales, poblacionales, diferenciales y de género. </v>
          </cell>
          <cell r="AC34" t="str">
            <v xml:space="preserve">3. Implementar 100 porciento de las estrategias para la inclusión, cualificación y el fortalecimiento de la ciudadanía en Gobierno Abierto, atendiendo a sus diferentes expresiones territoriales, poblacionales, diferenciales y de género. </v>
          </cell>
          <cell r="AG34" t="str">
            <v>16. Paz, justicia e instituciones sólidas</v>
          </cell>
          <cell r="AH34" t="str">
            <v>16.7 Garantizar la adopción en todos los niveles de decisiones inclusivas, participativas y representativas que respondan a las necesidades.</v>
          </cell>
          <cell r="AI34" t="str">
            <v xml:space="preserve">PD_Meta Proyecto: 3. Implementar 100 porciento de las estrategias para la inclusión, cualificación y el fortalecimiento de la ciudadanía en Gobierno Abierto, atendiendo a sus diferentes expresiones territoriales, poblacionales, diferenciales y de género. ; PD_Objetivo de Desarrollo Sostenible: 16. Paz, justicia e instituciones sólidas; PD_Código y denominación Meta ODS: 16.7 Garantizar la adopción en todos los niveles de decisiones inclusivas, participativas y representativas que respondan a las necesidades.; </v>
          </cell>
          <cell r="AJ34">
            <v>0</v>
          </cell>
          <cell r="AK34">
            <v>44055</v>
          </cell>
          <cell r="AL34">
            <v>1</v>
          </cell>
          <cell r="AM34">
            <v>2023</v>
          </cell>
          <cell r="AN34" t="str">
            <v>Medir el avance de acciones de las estrategias llevadas a cabo, que dé cuenta de la participación y colaboración ciudadana a través de procesos de cualificación y pedagogía ciudadana, acciones de difusión y socialización, agendas para el desarrollo de actividades a procesos de transparencia, rendición de cuentas, participación y colaboración; y un plan de estímulos y reconocimientos a la innovación social de la gestión pública y la ciudadanía digital.</v>
          </cell>
          <cell r="AO34" t="str">
            <v xml:space="preserve">La aplicación de este indicador permite conocer qué tanto el Modelo de Gobierno Abierto está vinculando a la ciudadanía en procesos democráticos de acceso y uso de información, toma de decisiones y emprendimiento de acciones de corresponsabilidad y cogestión, teniendo en cuenta sus diferentes expresiones territoriales, poblacionales, diferenciales y de género. 				 </v>
          </cell>
          <cell r="AP34">
            <v>2020</v>
          </cell>
          <cell r="AQ34">
            <v>2024</v>
          </cell>
          <cell r="AR34" t="str">
            <v>Suma</v>
          </cell>
          <cell r="AS34" t="str">
            <v>Eficacia</v>
          </cell>
          <cell r="AT34" t="str">
            <v>Porcentaje</v>
          </cell>
          <cell r="AU34" t="str">
            <v>Producto</v>
          </cell>
          <cell r="AV34" t="str">
            <v>N/D</v>
          </cell>
          <cell r="AW34" t="str">
            <v>N/D</v>
          </cell>
          <cell r="AX34" t="str">
            <v>N/D</v>
          </cell>
          <cell r="AY34">
            <v>1</v>
          </cell>
          <cell r="BB34" t="str">
            <v>La medición de la meta se realizará mediante la suma de los porcentajes ejecutados de las actividades, para la Implementación de las estrategias para la inclusión, cualificación y el fortalecimiento de la ciudadanía en Gobierno Abierto, atendiendo a sus diferentes expresiones territoriales, poblacionales, diferenciales y de género. Teniendo en cuenta la programación realizada en el plan de acción del libro plan de desarrollo y el plan interno de gobierno abierto para la vigencia.</v>
          </cell>
          <cell r="BC34" t="str">
            <v>(Sumatoria del porcentaje de actividades ejecutadas de las estrategias para la inclusión, cualificación y el fortalecimiento de la ciudadanía en Gobierno Abierto, atendiendo a sus diferentes expresiones territoriales, poblacionales, diferenciales y de género al corte / porcentaje de actividades programadas de las estrategias para la inclusión, cualificación y el fortalecimiento de la ciudadanía en Gobierno Abierto, atendiendo a sus diferentes expresiones territoriales, poblacionales, diferenciales y de género para la vigencia) * magnitud meta programada para la vigencia</v>
          </cell>
          <cell r="BD34" t="str">
            <v>Porcentaje de actividades ejecutadas de las estrategias para la inclusión, cualificación y el fortalecimiento de la ciudadanía en Gobierno Abierto, atendiendo a sus diferentes expresiones territoriales, poblacionales, diferenciales y de género</v>
          </cell>
          <cell r="BE34" t="str">
            <v>Porcentaje de actividades programadas de las estrategias para la inclusión, cualificación y el fortalecimiento de la ciudadanía en Gobierno Abierto, atendiendo a sus diferentes expresiones territoriales, poblacionales, diferenciales y de género</v>
          </cell>
          <cell r="BF34" t="str">
            <v>Soportes reportados en el formato 1006 "Programación y seguimiento a metas e indicadores del plan de desarrollo" para la vigencia.</v>
          </cell>
          <cell r="BG34">
            <v>2</v>
          </cell>
          <cell r="BH34">
            <v>45204</v>
          </cell>
          <cell r="BI34"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34" t="str">
            <v>Plan de acción - proyectos de inversión (actividades)</v>
          </cell>
          <cell r="BK34">
            <v>100</v>
          </cell>
          <cell r="BL34">
            <v>5</v>
          </cell>
          <cell r="BM34">
            <v>20</v>
          </cell>
          <cell r="BN34">
            <v>30</v>
          </cell>
          <cell r="BO34">
            <v>30</v>
          </cell>
          <cell r="BP34">
            <v>15</v>
          </cell>
          <cell r="BQ34">
            <v>11514005438.2349</v>
          </cell>
          <cell r="BR34">
            <v>116166750</v>
          </cell>
          <cell r="BS34">
            <v>765373678</v>
          </cell>
          <cell r="BT34">
            <v>904007438</v>
          </cell>
          <cell r="BU34">
            <v>374390255</v>
          </cell>
          <cell r="BV34">
            <v>9354067317.2348995</v>
          </cell>
          <cell r="BW34">
            <v>5</v>
          </cell>
          <cell r="BX34">
            <v>20</v>
          </cell>
          <cell r="BY34">
            <v>30</v>
          </cell>
          <cell r="BZ34">
            <v>30</v>
          </cell>
          <cell r="CA34">
            <v>20</v>
          </cell>
          <cell r="CB34">
            <v>30</v>
          </cell>
          <cell r="CC34">
            <v>30</v>
          </cell>
          <cell r="CD34">
            <v>116011861</v>
          </cell>
          <cell r="CE34">
            <v>107957633</v>
          </cell>
          <cell r="CF34">
            <v>765116743</v>
          </cell>
          <cell r="CG34">
            <v>748988046</v>
          </cell>
          <cell r="CH34">
            <v>903923387</v>
          </cell>
          <cell r="CI34">
            <v>854482615</v>
          </cell>
          <cell r="CJ34">
            <v>5</v>
          </cell>
          <cell r="CK34">
            <v>20</v>
          </cell>
          <cell r="CL34">
            <v>30</v>
          </cell>
          <cell r="CM34">
            <v>77</v>
          </cell>
          <cell r="CN34" t="str">
            <v>Suma</v>
          </cell>
          <cell r="CO34">
            <v>0</v>
          </cell>
          <cell r="CP34">
            <v>1</v>
          </cell>
          <cell r="CQ34">
            <v>2</v>
          </cell>
          <cell r="CR34">
            <v>3</v>
          </cell>
          <cell r="CS34">
            <v>3</v>
          </cell>
          <cell r="CT34">
            <v>3.5</v>
          </cell>
          <cell r="CU34">
            <v>3</v>
          </cell>
          <cell r="CV34">
            <v>3</v>
          </cell>
          <cell r="CW34">
            <v>3.5</v>
          </cell>
          <cell r="CX34">
            <v>3</v>
          </cell>
          <cell r="CY34">
            <v>3</v>
          </cell>
          <cell r="CZ34">
            <v>2</v>
          </cell>
          <cell r="DA34">
            <v>30</v>
          </cell>
          <cell r="DB34">
            <v>22</v>
          </cell>
          <cell r="DC34">
            <v>22</v>
          </cell>
          <cell r="DD34">
            <v>22</v>
          </cell>
          <cell r="DE34">
            <v>0</v>
          </cell>
          <cell r="DF34">
            <v>10</v>
          </cell>
          <cell r="DG34">
            <v>20</v>
          </cell>
          <cell r="DH34">
            <v>30</v>
          </cell>
          <cell r="DI34">
            <v>30</v>
          </cell>
          <cell r="DJ34">
            <v>35</v>
          </cell>
          <cell r="DK34">
            <v>30</v>
          </cell>
          <cell r="DL34">
            <v>30</v>
          </cell>
          <cell r="DM34">
            <v>35</v>
          </cell>
          <cell r="DN34">
            <v>30</v>
          </cell>
          <cell r="DO34">
            <v>30</v>
          </cell>
          <cell r="DP34">
            <v>20</v>
          </cell>
          <cell r="DQ34">
            <v>300</v>
          </cell>
          <cell r="DR34">
            <v>0</v>
          </cell>
          <cell r="DS34">
            <v>10</v>
          </cell>
          <cell r="DT34">
            <v>20</v>
          </cell>
          <cell r="DU34">
            <v>30</v>
          </cell>
          <cell r="DV34">
            <v>30</v>
          </cell>
          <cell r="DW34">
            <v>35</v>
          </cell>
          <cell r="DX34">
            <v>30</v>
          </cell>
          <cell r="DY34">
            <v>30</v>
          </cell>
          <cell r="DZ34">
            <v>35</v>
          </cell>
          <cell r="EA34">
            <v>0</v>
          </cell>
          <cell r="EB34">
            <v>0</v>
          </cell>
          <cell r="EC34">
            <v>0</v>
          </cell>
          <cell r="ED34">
            <v>220</v>
          </cell>
          <cell r="EE34">
            <v>220</v>
          </cell>
          <cell r="EF34">
            <v>0</v>
          </cell>
          <cell r="EG34" t="str">
            <v>Informe de avances en procesos de gestión y articulación.
Informe de alistamiento para el diseño de la estrategia de posicionamiento y activación ciudadana.</v>
          </cell>
          <cell r="EH34" t="str">
            <v>Informe de avances en procesos de gestión y articulación.
Estrategia de posicionamiento y activación ciudadana.</v>
          </cell>
          <cell r="EI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J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K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L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M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N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O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P34"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EQ34" t="str">
            <v>Informe final de  acciones de difusión y socialización a la ciudadanía del modelo de Gobierno Abierto de Bogotá.
Informe final de avances en procesos de gestión y articulación para la generación de capacidades.
Informe final de estrategia de posicionamiento y activación ciudadana.</v>
          </cell>
          <cell r="ER34">
            <v>0</v>
          </cell>
          <cell r="ES34" t="str">
            <v>1.1  Informe de espacio de articulación.
1.2 Listado de asistentes.
3.1 Informe de alistamiento GAB.</v>
          </cell>
          <cell r="ET34" t="str">
            <v>1.1  Informe de avances en procesos de gestión y articulación
1.2 Listado de asistentes.
1.3 Presentación estrategia RutaGAB
1.4 Lista de asistecia RutaGAB
1.5 Prsentación Capacitación Chatico
1.6 Resultado taller- reto público
1.7 Listado de asistencia Socialización herramienta Chatico
3.1 Informe de alistamiento GAB
3.2 Presentación CírculoOGP Inclusión</v>
          </cell>
          <cell r="EU34" t="str">
            <v>1.1  Informe de avances en procesos de gestión y articulación
1.2 Listado de asistentes
2.1 Informe de avances generación de capacidades
2.2 Anexos del Informe
3.1 Informe estrategia de agendas activación ciudadana</v>
          </cell>
          <cell r="EV34" t="str">
            <v>1.1  Informe de avances en procesos de gestión y articulación Datos Tadeo
1.2  Informe de avances en procesos de gestión y articulación Ruta GAB
1.3 Listado de asistentes
1.4 Matriz de aportes GAB
2.1 Informe de avances generación de capacidades
2.2 Anexos del Informe
3.1 Informe estrategia de agendas activación ciudadana
3.2 Agenda Semana Internacion de Gobierno Abierto</v>
          </cell>
          <cell r="EW34" t="str">
            <v>1.1  Informe de avances en procesos de gestión y articulación Smart City Expo FestIBO
1.2  Informe de avances en procesos de gestión y articulación RutaGAB Americas
1.3  Informe de avances en procesos de gestión y articulación Presupuestos Participativos
1.4  Informe de avances en procesos de gestión y articulación RutaGAB SuperCADE Engativa
1.5 Listado de asistentes
1.6 Consulta Ciudadana
2.1 Informe de avances generación de capacidades
2.2 Anexos
3.1 Informe estrategia de agendas activación ciudadana</v>
          </cell>
          <cell r="EX34" t="str">
            <v>1.1  Informe de avances en procesos de gestión y articulación Congreso Internacional de Presupuestos Participativos
1.2 Listado de asistencia
1.3. Matriz de aportes GAB
2.1 Informe de avances generación de capacidades
2.2 Anexos
3.1 Informe estrategia de agendas activación ciudadana
3.2 Anexos exploradatos Bogotá 3.0</v>
          </cell>
          <cell r="EY34" t="str">
            <v>1.1  Informe de avances en procesos de gestión y articulación Rendición Cuentas NNAJ
1.2.Informe de avances en procesos de gestión y articulación Taller Discapacidad
1.3.Informe de avances en procesos de gestión y articulación RutaGAB CAD
1.4.Informe de avances en procesos de gestión y articulación RutaGAB Calle 13
1.5 Listado de asistencia
1.6. Matriz de aportes GAB
2.1 Informe de avances generación de capacidades
2.2 Anexos
3.1 Informe estrategia de agendas activación ciudadana</v>
          </cell>
          <cell r="EZ34" t="str">
            <v>1.1  Informe de avances en procesos de gestión y articulación Lanzamiento PPBTI
1.2.Informe de avances en procesos de gestión y articulación RutaGAB Terminal
1.3 Listado de asistencia
1.4. Matriz de aportes GAB
2.1 Informe de avances generación de capacidades
2.2 Anexos
3.1 Informe estrategia de agendas activación ciudadana.</v>
          </cell>
          <cell r="FA34">
            <v>0</v>
          </cell>
          <cell r="FB34">
            <v>0</v>
          </cell>
          <cell r="FC34">
            <v>0</v>
          </cell>
          <cell r="FD34">
            <v>409567000</v>
          </cell>
          <cell r="FE34">
            <v>409567000</v>
          </cell>
          <cell r="FF34">
            <v>409567000</v>
          </cell>
          <cell r="FG34">
            <v>409567000</v>
          </cell>
          <cell r="FH34">
            <v>409567000</v>
          </cell>
          <cell r="FI34">
            <v>409567000</v>
          </cell>
          <cell r="FJ34">
            <v>409567000</v>
          </cell>
          <cell r="FK34">
            <v>409567000</v>
          </cell>
          <cell r="FL34">
            <v>409567000</v>
          </cell>
          <cell r="FM34">
            <v>409567000</v>
          </cell>
          <cell r="FN34">
            <v>409567000</v>
          </cell>
          <cell r="FO34">
            <v>409567000</v>
          </cell>
          <cell r="FP34">
            <v>409567000</v>
          </cell>
          <cell r="FQ34">
            <v>409567000</v>
          </cell>
          <cell r="FR34">
            <v>394673371</v>
          </cell>
          <cell r="FS34">
            <v>374390255</v>
          </cell>
          <cell r="FT34">
            <v>374390255</v>
          </cell>
          <cell r="FU34">
            <v>374390255</v>
          </cell>
          <cell r="FV34">
            <v>374390255</v>
          </cell>
          <cell r="FW34">
            <v>374390255</v>
          </cell>
          <cell r="FX34">
            <v>374390255</v>
          </cell>
          <cell r="FY34">
            <v>374390255</v>
          </cell>
          <cell r="FZ34">
            <v>0</v>
          </cell>
          <cell r="GA34">
            <v>0</v>
          </cell>
          <cell r="GB34">
            <v>0</v>
          </cell>
          <cell r="GC34">
            <v>374390255</v>
          </cell>
          <cell r="GD34">
            <v>365349694</v>
          </cell>
          <cell r="GE34">
            <v>365349694</v>
          </cell>
          <cell r="GF34">
            <v>365349694</v>
          </cell>
          <cell r="GG34">
            <v>365349694</v>
          </cell>
          <cell r="GH34">
            <v>365349694</v>
          </cell>
          <cell r="GI34">
            <v>365349694</v>
          </cell>
          <cell r="GJ34">
            <v>365349694</v>
          </cell>
          <cell r="GK34">
            <v>365349694</v>
          </cell>
          <cell r="GL34">
            <v>365349694</v>
          </cell>
          <cell r="GM34">
            <v>0</v>
          </cell>
          <cell r="GN34">
            <v>0</v>
          </cell>
          <cell r="GO34">
            <v>0</v>
          </cell>
          <cell r="GP34">
            <v>365349694</v>
          </cell>
          <cell r="GQ34">
            <v>0</v>
          </cell>
          <cell r="GR34">
            <v>14501906</v>
          </cell>
          <cell r="GS34">
            <v>48522965</v>
          </cell>
          <cell r="GT34">
            <v>82544024</v>
          </cell>
          <cell r="GU34">
            <v>116565083</v>
          </cell>
          <cell r="GV34">
            <v>150586142</v>
          </cell>
          <cell r="GW34">
            <v>184607201</v>
          </cell>
          <cell r="GX34">
            <v>218628260</v>
          </cell>
          <cell r="GY34">
            <v>252649319</v>
          </cell>
          <cell r="GZ34">
            <v>0</v>
          </cell>
          <cell r="HA34">
            <v>0</v>
          </cell>
          <cell r="HB34">
            <v>0</v>
          </cell>
          <cell r="HC34">
            <v>252649319</v>
          </cell>
          <cell r="HD34">
            <v>49440772</v>
          </cell>
          <cell r="HE34">
            <v>49440772</v>
          </cell>
          <cell r="HF34">
            <v>49440772</v>
          </cell>
          <cell r="HG34">
            <v>49440772</v>
          </cell>
          <cell r="HH34">
            <v>49440772</v>
          </cell>
          <cell r="HI34">
            <v>49440772</v>
          </cell>
          <cell r="HJ34">
            <v>49440772</v>
          </cell>
          <cell r="HK34">
            <v>49440772</v>
          </cell>
          <cell r="HL34">
            <v>49440772</v>
          </cell>
          <cell r="HM34">
            <v>0</v>
          </cell>
          <cell r="HN34">
            <v>0</v>
          </cell>
          <cell r="HO34">
            <v>0</v>
          </cell>
          <cell r="HP34">
            <v>49440772</v>
          </cell>
          <cell r="HQ34">
            <v>0</v>
          </cell>
          <cell r="HR34">
            <v>25893979</v>
          </cell>
          <cell r="HS34">
            <v>26987496</v>
          </cell>
          <cell r="HT34">
            <v>26987496</v>
          </cell>
          <cell r="HU34">
            <v>49350772</v>
          </cell>
          <cell r="HV34">
            <v>49440772</v>
          </cell>
          <cell r="HW34">
            <v>49440772</v>
          </cell>
          <cell r="HX34">
            <v>49440772</v>
          </cell>
          <cell r="HY34">
            <v>49440772</v>
          </cell>
          <cell r="HZ34">
            <v>0</v>
          </cell>
          <cell r="IA34">
            <v>0</v>
          </cell>
          <cell r="IB34">
            <v>0</v>
          </cell>
          <cell r="IC34">
            <v>49440772</v>
          </cell>
          <cell r="ID34" t="str">
            <v xml:space="preserve">Durante lo corrido de la vigencia, la Secretaría General tuvo una ejecución del 22% en la implementación de las estrategias para la inclusión, cualificación y el fortalecimiento de la ciudadanía en gobierno abierto, atendiendo a sus diferentes expresiones territoriales, poblacionales, diferenciales y de género, que representa un avance acumulado del 73,3% con respecto al total de la magnitud programada para la vigencia 2023, a través de las siguientes acciones:
214  personas de 48 entidades participaron en el encuentro de Planeación Estratégica de Gobierno Abierto 2023, con el fin de conocer las principales acciones en materia de rendición de cuentas, transparencia, datos abiertos, participación, innovación y servicios, que permitirán a las entidades realizar sus procesos de difusión, socialización y actividades con la ciudadanía para el año 2023
• En el marco del Día Internacional de los Datos Abiertos, el 3 de marzo en alianza con la Fundación Universitaria Konrad Lorenz, se realizó un evento, el cual tuvo 3 momentos: 1. Conferencias sobre datos abiertos y ciudadanía, y sobre el sistema distrital de cuidado; 2. Taller y reto público sobre uso, aprovechamiento y análisis de datos e información pública; 3. Panel sobre los datos abiertos en la ciudad cuidadora. Se contó con el apoyo de 4 Secretarías: Integración Social, Mujer, Ambiente y Cultura, y la participación de 141 personas de la ciudadanía a lo largo del evento. 
• En el marco de la conmemoración del Día Internacional de Lucha Contra la Corrupción, 73 servidores y servidores participaron en la socialización de chatico con el fin de, iniciar la activación del posicionamiento y difusión del agente virtual “Chatico”, como herramienta que permita una interacción directa y en línea entre la administración distrital y el ciudadano para la orientación sobre tramites y servicios. 
• Durante la Semana Internacional de Gobierno Abierto, que tuvo lugar del 8 al 12 de mayo, se logró consolidar y difundir la agenda de eventos de las entidades Distritales de manera exitosa. Se realizo un ejercicio de activación ciudadana basado en datos, en donde se contó con 52 participantes. Este evento fue respaldado por la Red de Observatorios Distritales y contó con la colaboración de los observatorios de Salud, Mujer y Equidad de Género, Movilidad, Gobierno Local, Ambiental y Bomberos.  
• Curso Gobierno Abierto: En el marco del proceso de generación de capacidades el seguimiento del Curso “Gobierno Abierto de Bogotá” de la plataforma virtual Soy 10 dirigido a servidores públicos de la administración distrital, el cual se realizó entre el 11 de mayo y el 13 de junio generando como resultado un total de 103 personas certificadas 
• El equipo de Gobierno Abierto de Bogotá participó en el stand de la Alcaldía Mayor de Bogotá en el Smart City Expo en Corferias. Durante los días 31 de mayo, 1 y 2 de junio de 2023, se registraron 18 personas, pero hubo interacción con al menos 120 personas en el stand. En este espacio, se interactuó y socializó con la ciudadanía, presentando el modelo de Gobierno Abierto y dando a conocer las iniciativas y los avances más importantes de la Alcaldía Mayor desde 2020, en lo correspondiente a temas de transparencia, rendición de cuentas, colaboración y participación, destacando el papel fundamental de las TIC. Adicional, en el marco de este evento se realizaron dos tipos de consultas. Una de ellas se realizó a través del uso de las redes sociales de Twitter e Instagram entre el 12 y 15 de mayo de 2023. La otra consulta se hizo de manera presencial el 2 de junio de 2023 con metodologías propias de conceptualización, diseño y producción de dispositivos de participación.  Con el propósito de conocer las preferencias de los participantes en cuanto a los temas que les gustaría debatir, discutir y participar en el evento y sobre temas de tecnología y democracia. Se invitaba a la gente a opinar sobre temas como la transparencia, la democracia directa, la gobernanza y la participación. En esta consulta se recibieron 76 participaciones por redes sociales y 123 presencial. 
• El 16 de junio de 2023, el equipo de Gobierno Abierto de Bogotá realizó una reunión en la que presentaron el proceso de presupuestos participativos a un grupo de ciudadanos . La exposición incluyó una contextualización del proceso, resaltando su evolución histórica e institucional y su inicio en 2020 bajo el liderazgo de la Secretaría de Gobierno, el Instituto Distrital de la Participación y Acción Comunal (IDPAC) y la Secretaría Distrital de Planeación. Durante la presentación, el gerente  del proyecto de Gobierno Abierto desde la Secretaria General del Distrito enfatizó la importancia de la participación ciudadana, la democracia directa, la transparencia, la rendición de cuentas, la pedagogía cívica y el empoderamiento ciudadano como elementos fundamentales para los presupuestos participativos. Además, se destacó el crecimiento del proceso, con un total de 237,396 votantes y 3,365 propuestas viabilizadas técnicamente en 2022. Se contó con la participación de 38 ciudadanos registrados.
• Durante el Congreso de Presupuestos Participativos, realizado el 27 de julio de 2023 el director de Gobierno Abierto de Bogotá ofreció una conferencia titulada "Gobierno Abierto de Bogotá y el Rol de la Tecnología en la Participación Ciudadana". En dicha presentación, se analizó de qué manera Bogotá ha sabido capitalizar la tecnología con el fin de robustecer la participación ciudadana en los procesos democráticos, enfocándose en especial en los presupuestos participativos. Este evento fue llevado a cabo en colaboración con el IDPAC, que reportó un total de 636 asistentes participantes. 
• Se participó activamente en la organización de la Audiencia Pública de rendición de cuentas de niños, niñas, adolescentes y jóvenes liderada por la Secretaría Distrital de Integración Social, que se llevó a cabo el 24 de agosto de 2023. Este evento tuvo lugar en el auditorio Huitaca y en donde participaron 349 personas, en donde cerca de la mitad de los asistentes de la población de infancia, adolescencia y juventud. Además, se llevó a cabo una feria de servicios de cierre con la participación de diversas entidades, como la Secretaría de Integración Social, IDIPRON, Secretaría Distrital de Planeación, Secretaría de Cultura, IDRD, IDARTES, Secretaría de Salud, Subred Centro Oriente, Secretaría de Educación, Secretaría de Desarrollo Económico, ATENEA y Secretaría General – Gobierno Abierto de Bogotá.
• Se realizó un taller con personas con discapacidad auditiva, el 31 de agosto de 2023, donde se abordaron temas significativos y se presentó la plataforma de oferta de discapacidad de Bogotá, incluyendo a Chatico. Durante la sesión, se llevó a cabo una actividad focalizada en explorar la experiencia y usabilidad de estas herramientas, centrándose en aspectos clave como la accesibilidad, la navegación, el contenido y la utilidad. Asistieron 7 personas con discapacidad auditiva. 
• Se apoyó la socialización del Plan de Acción de la Política Pública de Bogotá Territorio Inteligente el 27 de septiembre en donde miembros del equipo participaron activamente en su realización.
• Dentro del marco de la RutaGAB, un total de 233 personas participaron en el posicionamiento y promoción de la interacción con Chatico en 5 Super CADE: Américas, Bosa, Engativá, calle 13 y CAD; en el terminal del Salitre; y en la Universidad Distrital  en el marco de VII Claustro de Comunicación Social y Periodismo Esta iniciativa permitió establecer un contacto directo con la comunidad y compartir información importante sobre la funcionalidad de Chatico, al mismo tiempo que se ofreció un espacio para recibir retroalimentación y sugerencias por parte de los ciudadanos. </v>
          </cell>
          <cell r="IE34" t="str">
            <v/>
          </cell>
          <cell r="IF34" t="str">
            <v/>
          </cell>
          <cell r="IG34" t="str">
            <v/>
          </cell>
          <cell r="IH34" t="str">
            <v>Durante el mes de febrero, la Secretaría General adelantó procesos de gestión y articulación para socialización y activación ciudadana del modelo de Gobierno Abierto de Bogotá entre los que se destaca el ejercicio en coordinación con las Secretarías de Gobierno y Planeación, el Instituto Distrital de Participación, la Veeduría Distrital y la Alta Consejería TIC, el equipo IBO y la Subsecretaría de Fortalecimiento Institucional, con el fin de dar a conocer las principales acciones en materia de rendición de cuentas, transparencia, datos abiertos, participación, innovación y servicios, que permitirán a las entidades enmarcar sus procesos de activación para el año 2023. Y en el cual participaron 214 ciudadanos.
La Secretaría también definió sus líneas de trabajo 2023 para la formulación de las estrategias de posicionamiento y activación ciudadana del Modelo. Para esto, diseñó y socializó un documento de orientaciones sobre estrategias de activación a través del cual se definieron las principales acciones en materia de rendición de cuentas, transparencia, datos abiertos, participación, innovación y servicios, que permitirán a las entidades enmarcar sus procesos de activación para el año 2023. Este documento se elaboró de forma colaborativa y en articulación con las Secretarías de Planeación y Gobierno, el IDPAC, la Veeduría Distrital y la Secretaría General.</v>
          </cell>
          <cell r="II34" t="str">
            <v>En el mes de marzo se:
Actualizó la estrategia RutaGAB para posicionar la herramienta Chatico con la ciudadanía y las entidades del distrito, cuyo despliegue comenzará en abril. Y se socializó la estrategia RutaGAB y se adelantó capacitación sobre Chatico con el equipo de Gobierno Abierto de Bogotá como parte del alistamiento para el despliegue en el mes de abril.
Se realizó un evento en el marco del Día Internacional de los Datos Abiertos, en alianza con la Fundación Universitaria Konrad Lorenz, en cual tuvo 3 momentos: 1. Conferencias sobre datos abiertos y ciudadanía, y sobre el sistema distrital de cuidado; 2. Taller y reto público sobre uso, aprovechamiento y análisis de datos e información pública; 3. Panel sobre los datos abiertos en la ciudad cuidadora. Se contó con el apoyo de cuatro Secretarias: Integración Social, Mujer, Ambiente y Cultura, y la participación de 141 personas de la ciudadanía a lo largo del evento.
Se apoyó en la convocatoria y activiación ciudadana para la rendición de cuentas de la Alcaldesa Mayor Claudia López, invitando a ciudadanas y ciudadanos que han venido siguiendo y asistiendo a procesos y espacios  de activación y posicionamiento de Gobierno Abierto Bogotá. Se invitaron a 360 ciudadanos y ciudadanas que han venido asistiendo y participando frecuentemente en las actividades realizadas en los últimos tres años por Gobierno Abierto Bogotá.</v>
          </cell>
          <cell r="IJ34" t="str">
            <v>Durante el mes de abril, se ha progresado en la estrategia de posicionamiento y activación ciudadana en:
• Se llevó a cabo el evento "Datos Abiertos, Planeación e Innovación" con la Red de Apoyo Interinstitucional a las Veedurías Ciudadanas, con la participación de 92 veedores y veedoras ciudadanas. Durante el evento se realizaron charlas temáticas, un taller práctico y una miniferia de servicios, lo que permitió a los asistentes adquirir habilidades y conocimientos en el uso de datos e información pública para fortalecer su labor en veeduría y control social.
• Se gestionó un espacio en la Universidad Jorge Tadeo Lozano para el viernes 12 de mayo, en el marco de la Semana Internacional de Gobierno Abierto. El espacio contará con la participación de estudiantes de maestría que toman la Cátedra Gobierno Digital y Gobierno Abierto, egresados y ciudadanos interesados. El evento incluirá dos paneles sobre los compromisos de Bogotá en la Open Government Parnethship y un taller de datos para los asistentes.
• Se coordinó un taller de aprovechamiento con el Observatorio de Mujer y Equidad de Género de la Universidad Distrital, facultad de Comunicación Social, que se llevará a cabo entre el 30 y 31 de mayo para estudiantes. También se participará en una feria en esos días, junto con la Red de Observatorios Distritales y Chatico de Gobierno Abierto de Bogotá.
Se han trazado tres procesos de gestión y articulación para contribuir al propósito de generación de capacidades en Gobierno Abierto. Hasta el 30 de abril, se ha avanzado en los siguientes aspectos:
• En el marco del Curso Gobierno Abierto se han llevado a cabo diversas acciones. En primer lugar, se adelantó una mesa de trabajo con la Subdirección Técnica de Desarrollo Institucional con el objetivo de revisar los contenidos del curso y definir las actualizaciones necesarias. Posteriormente, se identificaron las necesidades de actualización y se enviaron por correo electrónico para su revisión. Asimismo, se brindó apoyo en la difusión del proceso de inscripción desde el 27 de abril. 
• Durante el Ciclo de formación en Gobierno Abierto, se llevó a cabo la revisión de contenidos en colaboración con la Escuela de la Participación del IDPAC. Por otra parte, se apoyó el inicio del ciclo de formación  a través de la difusión de la convocatoria de inscripción ciudadana al primer curso, "Gobierno abierto: ampliando la democracia y la participación" que obtuvo una inscripción total de 126 personas, con 24 usuarios activos y 23 personas certificadas a la fecha.
• Durante el desarrollo del MOOC de Gobierno Abierto en Bogotá, se llevó a cabo una mesa de trabajo con la Subdirección Técnica de Desarrollo Institucional, responsable de la plataforma "Soy 10 Aprende", con el objetivo de revisar los contenidos y definir las actualizaciones necesarias. Luego de identificar las necesidades de actualización, se enviaron por correo electrónico para su revisión.</v>
          </cell>
          <cell r="IK34" t="str">
            <v xml:space="preserve">Durante el mes de mayo, se ha progresado en la gestión y coordinación para la generación de capacidades en los siguientes aspectos:
En el marco del Curso Gobierno Abierto, se ha brindado apoyo en la difusión de la convocatoria e inscripción al Curso "Gobierno Abierto de Bogotá" de la plataforma virtual Soy 10. Este curso está dirigido a servidores públicos de la administración distrital y tuvo lugar entre el 22 de abril y el 8 de mayo. Como resultado, se registraron 296 personas inscritas, de las cuales 192 son mujeres. El curso inició el 11 de mayo y se llevará a cabo hasta el 13 de junio.
Durante el mes de mayo, hemos logrado avances significativos en nuestra estrategia de posicionamiento y activación ciudadana. Destacamos los siguientes logros:
•Dentro del marco de la RutaGAB, un total de 28 personas participaron en una sesión de socialización de Chatico en el SuperCADE de Bosa, el cual se llevó a cabo el 25 de mayo. Esta iniciativa nos permitió establecer un contacto directo con la comunidad y compartir información importante sobre la funcionalidad de Chatico, al mismo tiempo que ofrecimos un espacio para recibir retroalimentación y sugerencias por parte de los ciudadanos. 
• Durante los días 30 y 31 de mayo, el equipo de Gobierno Abierto de Bogotá llevó a cabo una presentación de Chatico en el stand ubicado en la Universidad Distrital, donde se registraron un total de 150 participaciones. Esta oportunidad surgió gracias a la invitación extendida por la Universidad Distrital al Gobierno Abierto de Bogotá para participar en el VII Claustro de Comunicación Social y Periodismo. En el marco de este evento, la Red de Observatorios colaboró en la coordinación con los siguientes observatorios: Centro de Gobierno Local, Hábitat, Víctimas del Conflicto Armado, Ambiente, Desarrollo Económico, Transparencia y Lucha contra la Corrupción, y Movilidad. Además de la presentación de Chatico, el equipo de Gobierno Abierto de Bogotá tuvo la oportunidad de interactuar con la comunidad académica.
• Durante la Semana Internacional de Gobierno Abierto, que tuvo lugar del 8 al 12 de mayo, logramos consolidar y difundir la agenda de eventos de las entidades Distritales de manera exitosa. 
52 participantes participaron en un ejercicio de activación ciudadana basado en datos. Este evento fue respaldado por la Red de Observatorios Distritales y contó con la colaboración de los observatorios de Salud, Mujer y Equidad de Género, Movilidad, Gobierno Local, Ambiental y Bomberos. El ejercicio tuvo lugar el 12 de mayo.
• Participación en las actividades de FestIBO, que se lleva a cabo en el marco de la Smart City Expo 2023. </v>
          </cell>
          <cell r="IL34" t="str">
            <v xml:space="preserve">Durante el mes de junio, se ha progresado en la gestión y coordinación para la generación de capacidades en los siguientes aspectos:
• Curso Gobierno Abierto: Se apoyó en el marco del proceso de generación de capacidades el seguimiento del Curso “Gobierno Abierto de Bogotá” de la plataforma virtual Soy 10 dirigido a servidores públicos de la administración distrital, el cual se realizó entre el 11 de mayo y el 13 de junio generando como resultado un total de 103 personas certificadas 
• Ciclo de formación Gobierno Abierto:Se adelantó en el marco del proceso de generación de capacidades un primer avance de diseño de contenidos del curso unificado que estará en la plataforma de la Escuela de la Participación del IDPAC denominado “Gobierno Abierto de Bogotá: Apuesta para fomentar la transparencia y la participación en la gestión pública” 
• Proceso de gestión y articulación para la generación de capacidades sobre herramientas de Gobierno Abierto: Se llevaron a cabo visitas exitosas a SuperCADE Américas el 1 de junio y a SuperCADE Engativá el 28 de junio, como parte de la Ruta GAB, con el objetivo de fortalecer el posicionamiento institucional y social de CHATICO, el agente virtual de la Alcaldía Mayor de Bogotá. Estas visitas tuvieron como resultado el refuerzo de capacidades entre los servidores involucrados.
Durante el mes de junio, hemos logrado avances significativos en nuestra estrategia de posicionamiento y activación ciudadana. Destacamos los siguientes logros:
• Durante los días 31 de mayo, 1 y 2 de junio de 2023, el equipo de Gobierno Abierto de Bogotá participó en el stand de la Alcaldía Mayor de Bogotá en el Smart City Expo en Corferias. Durante el evento, se registraron 18 personas, pero hubo interacción con al menos 120 personas en el stand. En este espacio, se interactuó y socializó con la ciudadanía, no solo presentando el modelo de Gobierno Abierto, sino también las iniciativas y los avances más importantes de la Alcaldía Mayor desde 2020 en temas de transparencia, rendición de cuentas, colaboración y participación, destacando el papel fundamental de las TIC.
• Dentro del marco de la RutaGAB, un total de 40 personas participaron en una sesión de socialización de Chatico en el SuperCADE de Americas y Engativa, el cual se llevó a cabo el 1 y 28 de junio. Esta iniciativa nos permitió establecer un contacto directo con la comunidad y compartir información importante sobre la funcionalidad de Chatico, al mismo tiempo que ofrecimos un espacio para recibir retroalimentación y sugerencias por parte de los ciudadanos.
• En el marco del evento internacional de Smart City Expo Bogotá 2023, se realizaron dos tipos de consultas. Una de ellas se realizó a través del uso de las redes sociales de Twitter e Instagram entre el 12 y 15 de mayo de 2023. Y la otra consulta se hizo de manera presencial el 2 de junio de 2023 con metodologías propias de conceptualización, diseño y producción de dispositivos de participación.  Con el propósito de conocer las preferencias de los participantes en cuanto a los temas que les gustaría debatir, discutir y participar en el evento y sobre temas de tecnología y democracia. Se invitaba a la gente a opinar sobre temas como la transparencia, la democracia directa, la gobernanza y la participación. En esta consulta se recibieron 76 participaciones por redes sociales y 123 presencial.
• El 16 de junio de 2023, el equipo de Gobierno Abierto de Bogotá realizó una reunión en la que presentaron el proceso de presupuestos participativos a un grupo de ciudadanos. La exposición incluyó una contextualización del proceso, resaltando su evolución histórica e institucional y su inicio en 2020 bajo el liderazgo de la Secretaría de Gobierno, el Instituto Distrital de la Participación y Acción Comunal (IDPAC) y la Secretaría Distrital de Planeación. Durante la presentación, el gerente enfatizó la importancia de la participación ciudadana, la democracia directa, la transparencia, la rendición de cuentas, la pedagogía cívica y el empoderamiento ciudadano como elementos fundamentales para los presupuestos participativos. Además, se destacó el crecimiento del proceso, con un total de 237,396 votantes y 3,365 propuestas viabilizadas técnicamente en 2022. Se contó con la participación de 38 ciudadanos registrados.
</v>
          </cell>
          <cell r="IM34" t="str">
            <v>Durante el mes de julio, se ha progresado en la gestión y coordinación para la generación de capacidades en los siguientes aspectos:
Ciclo de formación Gobierno Abierto: En el marco del proceso de generación de capacidades se realizó una actualización de contenidos del curso unificado que estará en la plataforma de la Escuela de la Participación del IDPAC denominado “Gobierno Abierto de Bogotá: Apuesta para fomentar la transparencia y la participación en la gestión pública”. Se tiene previsto que la convocatoria para inscripciones se inicie en el próximo mes de agosto, y el curso en sí se llevará a cabo a lo largo de finales de agosto y el mes de septiembre.
Curso Gobierno Abierto:  La edición del curso, que tuvo lugar desde el 11 de mayo hasta el 13 de junio, ha concluido, y se aclara que no se tiene previsto llevar a cabo más ediciones adicionales a lo largo de 2023.
A lo largo del mes de julio, se avanzo en la estrategia de posicionamiento y participación ciudadana:
•	El 27 de julio de 2023, durante el Congreso de Presupuestos Participativos, el director de Gobierno Abierto de Bogotá ofreció una conferencia titulada "Gobierno Abierto de Bogotá y el Rol de la Tecnología en la Participación Ciudadana". En dicha presentación, se analizó de qué manera Bogotá ha sabido capitalizar la tecnología con el fin de robustecer la participación ciudadana en los procesos democráticos, enfocándose en especial en los presupuestos participativos. Este evento fue llevado a cabo en colaboración con el IDPAC, que reportó un total de 636 asistentes participantes.
•	Se realizó articulación con la Universidad Distrital con el propósito de realizar ejercicios de aprovechamiento de datos con el programa de Comunicación Social. En conjunto con el enlace de la universidad, Laura León, se está elaborando un cronograma detallado. Una vez que dicho cronograma esté finalizado, se compartirá con la Red de Observatorios Distritales para llevar a cabo la planificación de cada uno de los espacios definidos.
•	Se apoyó la gestión de espacios para el desarrollo de talleres/grupos focales de usabilidad de Chatico con personas con discapacidad. Se hizo la articulación con el equipo territorial de la AltaTIC. Se preseleccionaron 3 nodos digitales, los cuales serán visitados durante el mes de agosto con el objetivo de evaluar su accesibilidad y recursos. Durante esta evaluación se considerarán las necesidades y características específicas de la población con discapacidad que participará en dichos espacios.
•	Se colaboró en la convocatoria de Exploradatos 3.0 y se brindó apoyó en la difusión de esta durante el período del 12 al 31 de julio. Esta difusión se llevó a cabo a través de envíos de correos electrónicos de la base de datos Gobierno Abierto de Bogotá.
•	Se gestinó visita con el coordinador  del SuperCADE de Fontibón por medio de reunión virtual para el 26 de julio la cual.  A pesar de que esta visita fue formalizada por correo electrónico, debido a circunstancias logísticas imprevistas por parte de la entidad, fue necesario reprogramar la visita.</v>
          </cell>
          <cell r="IN34" t="str">
            <v xml:space="preserve">Durante el mes de agosto, se ha progresado en la gestión y coordinación para la generación de capacidades en los siguientes aspectos:
Ciclo de formación Gobierno Abierto:  Se adelantó la articulación con la Escuela de la participación del IDPAC para el apoyo de la difusión por correo electrónico a la base de datos de GAB de la convocatoria de inscripción ciudadana al curso "Gobierno abierto: ampliando la democracia y la participación" 
A lo largo del mes de agosto, se avanzo en la estrategia de posicionamiento y participación ciudadana:
• El 24 de agosto de 2023, se participó activamente en la organización de la rendición de cuentas de niños, niñas, adolescentes y jóvenes liderada por la Secretaría Distrital de Integración Social. Este evento tuvo lugar en el auditorio Huitaca y en donde participaron 349 personas, en donde cerca de la mitad de los asistentes de la población de infancia, adolescencia y juventud. Además, se llevó a cabo una feria de servicios de cierre con la participación de diversas entidades, como la Secretaría de Integración Social, IDIPRON, Secretaría Distrital de Planeación, Secretaria de Cultura, IDRD, IDARTES, Secretaria de Salud, Subred Centro Oriente, Secretaria de Educación, Secretaria de Desarrollo Económico, ATENEA y Secretaria General – Gobierno Abierto de Bogotá.
• El 31 de agosto de 2023, se realizó un taller con personas con discapacidad auditiva, donde se abordaron temas significativos y se presentó la plataforma de oferta de discapacidad de Bogotá, incluyendo a Chatico. Durante la sesión, se llevó a cabo una actividad focalizada en explorar la experiencia y usabilidad de estas herramientas, centrándose en aspectos clave como la accesibilidad, la navegación, el contenido y la utilidad. Asistieron 7 personas con discapacidad auditiva.
• Dentro del marco de la RutaGAB: se llevaron a cabo dos visitas en agosto, donde se realizó  taller de posicionamiento institucional de la herramienta digital CHATICO, el agente virtual de la Alcaldía Mayor de Bogotá. con el  propósito de fortalecer y mejorar su interacción con la ciudadanía y servidores. La primera de estas sesiones tuvo lugar el 24 de agosto en el Super CADE Calle 13, con la participación de 9 personas. Posteriormente, el 28 de agosto, se llevó a cabo una segunda sesión en el Super CADE CAD, en la cual participaron un total de 15 personas.
</v>
          </cell>
          <cell r="IO34" t="str">
            <v>Durante el mes de septiembre, se ha progresado en la gestión y coordinación para la generación de capacidades en los siguientes aspectos:
Ciclo de formación Gobierno Abierto: Se adelantó la articulación con la Escuela de la participación del IDPAC para el apoyo de la difusión de la convocatoria de inscripción ciudadana al curso "Gobierno abierto: ampliando la democracia y la participación, obteniendo como resultado 126 personas inscritas, de las cuales 74 son mujeres.
Se diseñó el contenido de un módulo de aprendizaje denominado “Gobierno Abierto: un modelo para fomentar la transparencia y la participación en la gestión pública” con el fin de hacer parte del curso en articulación entre la Subdirección Técnica de Desarrollo Institucional de la Secretaria General y la Escuela Superior de Administración Pública -ESAP-.
A lo largo del mes de septiembre, se avanzo en la estrategia de posicionamiento y participación ciudadana:
• Se apoyó la socialización del Plan de Acción de la Política Pública de Bogotá Territorio Inteligente el 27 de septiembre en donde miembros del equipo participaron activamente en su realización.
• Dentro del marco de la RutaGAB: se llevaron a cabo una visita el 5 de septiembre en el Terminal del Salitre en el marco de la Rendición de cuentas del sector de movilidad Secretaría Distrital de Movilidad. donde se realizó un ejercicio de CHATICO el agente virtual de la Alcaldía Mayor de Bogotá, para fortalecer su interacción con la ciudadanía y servidores. Participaron 36 personas.
•Se organizó un taller sobre Oferta de Discapacidad de Bogotá y Chatico con personas con discapacidad para el 11 de septiembre de 2023. A pesar de la difusión del espacio, no asistieron suficientes personas para realizar el evento, por lo que se acordó reprogramar el taller para el martes 17 de octubre de 2023.</v>
          </cell>
          <cell r="IP34" t="str">
            <v/>
          </cell>
          <cell r="IQ34" t="str">
            <v/>
          </cell>
          <cell r="IR34" t="str">
            <v/>
          </cell>
          <cell r="IS34">
            <v>0</v>
          </cell>
          <cell r="IT34">
            <v>1</v>
          </cell>
          <cell r="IU34">
            <v>1</v>
          </cell>
          <cell r="IV34">
            <v>1</v>
          </cell>
          <cell r="IW34">
            <v>1</v>
          </cell>
          <cell r="IX34">
            <v>1</v>
          </cell>
          <cell r="IY34">
            <v>1</v>
          </cell>
          <cell r="IZ34">
            <v>1</v>
          </cell>
          <cell r="JA34">
            <v>1</v>
          </cell>
          <cell r="JB34">
            <v>0</v>
          </cell>
          <cell r="JC34">
            <v>0</v>
          </cell>
          <cell r="JD34">
            <v>0</v>
          </cell>
          <cell r="JE34">
            <v>0.73333333333333328</v>
          </cell>
          <cell r="JF34">
            <v>0</v>
          </cell>
          <cell r="JG34">
            <v>3.3333333333333335</v>
          </cell>
          <cell r="JH34">
            <v>6.666666666666667</v>
          </cell>
          <cell r="JI34">
            <v>10</v>
          </cell>
          <cell r="JJ34">
            <v>10</v>
          </cell>
          <cell r="JK34">
            <v>11.666666666666666</v>
          </cell>
          <cell r="JL34">
            <v>10</v>
          </cell>
          <cell r="JM34">
            <v>10</v>
          </cell>
          <cell r="JN34">
            <v>11.666666666666666</v>
          </cell>
          <cell r="JO34">
            <v>0</v>
          </cell>
          <cell r="JP34">
            <v>0</v>
          </cell>
          <cell r="JQ34">
            <v>0</v>
          </cell>
          <cell r="JR34">
            <v>73.333333333333329</v>
          </cell>
          <cell r="JS34">
            <v>0</v>
          </cell>
          <cell r="JT34">
            <v>3.3333333333333335</v>
          </cell>
          <cell r="JU34">
            <v>10</v>
          </cell>
          <cell r="JV34">
            <v>20</v>
          </cell>
          <cell r="JW34">
            <v>30</v>
          </cell>
          <cell r="JX34">
            <v>41.666666666666664</v>
          </cell>
          <cell r="JY34">
            <v>51.666666666666664</v>
          </cell>
          <cell r="JZ34">
            <v>61.666666666666664</v>
          </cell>
          <cell r="KA34">
            <v>73.333333333333329</v>
          </cell>
          <cell r="KB34">
            <v>73.333333333333329</v>
          </cell>
          <cell r="KC34">
            <v>73.333333333333329</v>
          </cell>
          <cell r="KD34">
            <v>73.333333333333329</v>
          </cell>
          <cell r="KE34" t="str">
            <v>No Programó</v>
          </cell>
          <cell r="KF34">
            <v>100</v>
          </cell>
          <cell r="KG34">
            <v>100</v>
          </cell>
          <cell r="KH34">
            <v>100</v>
          </cell>
          <cell r="KI34">
            <v>100</v>
          </cell>
          <cell r="KJ34">
            <v>100</v>
          </cell>
          <cell r="KK34">
            <v>100</v>
          </cell>
          <cell r="KL34">
            <v>100</v>
          </cell>
          <cell r="KM34">
            <v>100</v>
          </cell>
          <cell r="KN34" t="str">
            <v/>
          </cell>
          <cell r="KO34" t="str">
            <v/>
          </cell>
          <cell r="KP34" t="str">
            <v/>
          </cell>
          <cell r="KQ34" t="str">
            <v>No Programó</v>
          </cell>
          <cell r="KR34">
            <v>100</v>
          </cell>
          <cell r="KS34">
            <v>100</v>
          </cell>
          <cell r="KT34">
            <v>100</v>
          </cell>
          <cell r="KU34">
            <v>100</v>
          </cell>
          <cell r="KV34">
            <v>100</v>
          </cell>
          <cell r="KW34">
            <v>100</v>
          </cell>
          <cell r="KX34">
            <v>100</v>
          </cell>
          <cell r="KY34">
            <v>100</v>
          </cell>
          <cell r="KZ34" t="str">
            <v/>
          </cell>
          <cell r="LA34" t="str">
            <v/>
          </cell>
          <cell r="LB34" t="str">
            <v/>
          </cell>
          <cell r="LC34">
            <v>100</v>
          </cell>
          <cell r="LD34" t="str">
            <v>7869_2</v>
          </cell>
          <cell r="LE34" t="str">
            <v>2. Fortalecer la capacidad institucional para promover, cualificar y afianzar capacidades ciudadanas</v>
          </cell>
          <cell r="LF34">
            <v>100</v>
          </cell>
          <cell r="LG34">
            <v>73.333333333333329</v>
          </cell>
          <cell r="LH34">
            <v>100</v>
          </cell>
          <cell r="LI34">
            <v>73.333333333333329</v>
          </cell>
          <cell r="LJ34">
            <v>100</v>
          </cell>
          <cell r="LK34">
            <v>79.166666666666657</v>
          </cell>
          <cell r="LL34">
            <v>1569969000</v>
          </cell>
          <cell r="LM34">
            <v>1543353412</v>
          </cell>
          <cell r="LN34">
            <v>1047965826</v>
          </cell>
          <cell r="LO34">
            <v>251781711</v>
          </cell>
          <cell r="LP34">
            <v>251781711</v>
          </cell>
          <cell r="LQ34" t="str">
            <v>No Programó</v>
          </cell>
          <cell r="LR34">
            <v>1</v>
          </cell>
          <cell r="LS34">
            <v>2</v>
          </cell>
          <cell r="LT34">
            <v>3</v>
          </cell>
          <cell r="LU34">
            <v>3</v>
          </cell>
          <cell r="LV34">
            <v>3.5</v>
          </cell>
          <cell r="LW34">
            <v>3</v>
          </cell>
          <cell r="LX34">
            <v>3</v>
          </cell>
          <cell r="LY34">
            <v>3.5</v>
          </cell>
          <cell r="LZ34" t="str">
            <v/>
          </cell>
          <cell r="MA34" t="str">
            <v/>
          </cell>
          <cell r="MB34" t="str">
            <v/>
          </cell>
          <cell r="MC34">
            <v>22</v>
          </cell>
          <cell r="MD34">
            <v>22</v>
          </cell>
          <cell r="ME34">
            <v>22</v>
          </cell>
          <cell r="MF34" t="str">
            <v>No aplica</v>
          </cell>
          <cell r="MG34" t="str">
            <v>Oportuno: Se radica en los tiempos establecidos por la Oficina Asesora de Planeación - OAP</v>
          </cell>
          <cell r="MH34" t="str">
            <v>Oportuno: Se radica en los tiempos establecidos por la Oficina Asesora de Planeación - OAP</v>
          </cell>
          <cell r="MI34" t="str">
            <v>Oportuno: Se radica en los tiempos establecidos por la Oficina Asesora de Planeación - OAP</v>
          </cell>
          <cell r="MJ34" t="str">
            <v>Oportuno: Se radica en los tiempos establecidos por la Oficina Asesora de Planeación - OAP</v>
          </cell>
          <cell r="MK34" t="str">
            <v>Oportuno: Se radica en los tiempos establecidos por la Oficina Asesora de Planeación - OAP</v>
          </cell>
          <cell r="ML34" t="str">
            <v>Oportuno: Se radica en los tiempos establecidos por la Oficina Asesora de Planeación - OAP</v>
          </cell>
          <cell r="MM34" t="str">
            <v>Oportuno: Se radica en los tiempos establecidos por la Oficina Asesora de Planeación - OAP</v>
          </cell>
          <cell r="MN34">
            <v>0</v>
          </cell>
          <cell r="MO34">
            <v>0</v>
          </cell>
          <cell r="MP34">
            <v>0</v>
          </cell>
          <cell r="MQ34">
            <v>0</v>
          </cell>
          <cell r="MR34" t="str">
            <v>No aplica</v>
          </cell>
          <cell r="MS3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T3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34" t="str">
            <v>Coherente: La información de avance de la magnitud, consignada en el reporte del periodo, concuerda con la programación realizada, con la información cualitativa presentada, con las actividades establecidas (si aplica) y con los soportes presentados. Esta</v>
          </cell>
          <cell r="MV34" t="str">
            <v>Coherente: La información de avance de la magnitud, consignada en el reporte del periodo, concuerda con la programación realizada, con la información cualitativa presentada, con las actividades establecidas (si aplica) y con los soportes presentados. Esta</v>
          </cell>
          <cell r="MW34" t="str">
            <v>Coherente: La información de avance de la magnitud, consignada en el reporte del periodo, concuerda con la programación realizada, con la información cualitativa presentada, con las actividades establecidas (si aplica) y con los soportes presentados. Esta</v>
          </cell>
          <cell r="MX34" t="str">
            <v>Oportunidad de mejora: La información de avance de la magnitud consignada en el reporte del periodo, respecto a la programación realizada, la información cualitativa presentada, las actividades establecidas (si aplica) y los soportes presentados, presenta</v>
          </cell>
          <cell r="MY34" t="str">
            <v>Oportunidad de mejora: La información de avance de la magnitud consignada en el reporte del periodo, respecto a la programación realizada, la información cualitativa presentada, las actividades establecidas (si aplica) y los soportes presentados, presenta</v>
          </cell>
          <cell r="MZ34">
            <v>0</v>
          </cell>
          <cell r="NA34">
            <v>0</v>
          </cell>
          <cell r="NB34">
            <v>0</v>
          </cell>
          <cell r="NC34">
            <v>0</v>
          </cell>
          <cell r="ND34" t="str">
            <v>No Programó</v>
          </cell>
          <cell r="NE34">
            <v>100</v>
          </cell>
          <cell r="NF34">
            <v>100</v>
          </cell>
          <cell r="NG34">
            <v>100</v>
          </cell>
          <cell r="NH34">
            <v>100</v>
          </cell>
          <cell r="NI34">
            <v>100</v>
          </cell>
          <cell r="NJ34">
            <v>100</v>
          </cell>
          <cell r="NK34">
            <v>100</v>
          </cell>
          <cell r="NL34">
            <v>100</v>
          </cell>
          <cell r="NM34" t="str">
            <v/>
          </cell>
          <cell r="NN34" t="str">
            <v/>
          </cell>
          <cell r="NO34" t="str">
            <v/>
          </cell>
          <cell r="NP34" t="str">
            <v>Coherente</v>
          </cell>
          <cell r="NQ34" t="str">
            <v>Coherente</v>
          </cell>
          <cell r="NR34" t="str">
            <v>Coherente</v>
          </cell>
          <cell r="NS34" t="str">
            <v>Coherente</v>
          </cell>
          <cell r="NT34" t="str">
            <v>Coherente</v>
          </cell>
          <cell r="NU34" t="str">
            <v>Coherente</v>
          </cell>
          <cell r="NV34" t="str">
            <v>Coherente</v>
          </cell>
          <cell r="NW34" t="str">
            <v>Coherente</v>
          </cell>
          <cell r="NX34">
            <v>0</v>
          </cell>
          <cell r="NY34">
            <v>0</v>
          </cell>
          <cell r="NZ34">
            <v>0</v>
          </cell>
          <cell r="OA34">
            <v>0</v>
          </cell>
          <cell r="OB34" t="str">
            <v>No aplica</v>
          </cell>
          <cell r="OC34" t="str">
            <v>No se identificaron problemas y dificultades</v>
          </cell>
          <cell r="OD34" t="str">
            <v>No se identificaron problemas y dificultades</v>
          </cell>
          <cell r="OE34" t="str">
            <v>No se identificaron problemas y dificultades</v>
          </cell>
          <cell r="OF34" t="str">
            <v>No se identificaron problemas y dificultades</v>
          </cell>
          <cell r="OG34" t="str">
            <v>No se identificaron problemas y dificultades</v>
          </cell>
          <cell r="OH34" t="str">
            <v>No se identificaron problemas y dificultades</v>
          </cell>
          <cell r="OI34" t="str">
            <v>No se identificaron problemas y dificultades</v>
          </cell>
          <cell r="OJ34">
            <v>0</v>
          </cell>
          <cell r="OK34">
            <v>0</v>
          </cell>
          <cell r="OL34">
            <v>0</v>
          </cell>
          <cell r="OM34">
            <v>0</v>
          </cell>
          <cell r="OP34" t="str">
            <v>PD62</v>
          </cell>
          <cell r="OQ34">
            <v>22</v>
          </cell>
          <cell r="OR34">
            <v>0</v>
          </cell>
          <cell r="OS34">
            <v>0</v>
          </cell>
          <cell r="OT34">
            <v>0</v>
          </cell>
          <cell r="OU34">
            <v>0</v>
          </cell>
          <cell r="OV34">
            <v>0</v>
          </cell>
          <cell r="OW34">
            <v>0</v>
          </cell>
          <cell r="OX34">
            <v>0</v>
          </cell>
          <cell r="OY34">
            <v>0</v>
          </cell>
          <cell r="OZ34">
            <v>0</v>
          </cell>
          <cell r="PA34">
            <v>0</v>
          </cell>
          <cell r="PB34">
            <v>0</v>
          </cell>
          <cell r="PC34">
            <v>0</v>
          </cell>
          <cell r="PD34">
            <v>0</v>
          </cell>
          <cell r="PE34">
            <v>49440772</v>
          </cell>
          <cell r="PF34">
            <v>49440772</v>
          </cell>
          <cell r="PG34">
            <v>49440772</v>
          </cell>
          <cell r="PH34">
            <v>49440772</v>
          </cell>
          <cell r="PI34">
            <v>49440772</v>
          </cell>
          <cell r="PJ34">
            <v>49440772</v>
          </cell>
          <cell r="PK34">
            <v>49440772</v>
          </cell>
          <cell r="PL34">
            <v>49440772</v>
          </cell>
          <cell r="PM34">
            <v>49440772</v>
          </cell>
          <cell r="PN34">
            <v>0</v>
          </cell>
          <cell r="PO34">
            <v>0</v>
          </cell>
          <cell r="PP34">
            <v>0</v>
          </cell>
          <cell r="PQ34">
            <v>49440772</v>
          </cell>
          <cell r="PR34">
            <v>0</v>
          </cell>
          <cell r="PS34">
            <v>251781711</v>
          </cell>
          <cell r="PT34" t="str">
            <v>Meta Proyecto de Inversión</v>
          </cell>
        </row>
        <row r="35">
          <cell r="A35" t="str">
            <v>PD63</v>
          </cell>
          <cell r="B35">
            <v>7869</v>
          </cell>
          <cell r="D35">
            <v>2020110010187</v>
          </cell>
          <cell r="E35" t="str">
            <v>Un nuevo contrato social y ambiental para la Bogotá del siglo XXI</v>
          </cell>
          <cell r="F35" t="str">
            <v>5. Construir Bogotá región con gobierno abierto, transparente y ciudadanía consciente.</v>
          </cell>
          <cell r="G35" t="str">
            <v>51. Gobierno Abierto</v>
          </cell>
          <cell r="H35" t="str">
            <v>Implementar un modelo de Gobierno Abierto de Bogotá que promueva una relación democrática, incluyente, accesible y transparente con la ciudadanía</v>
          </cell>
          <cell r="I35" t="str">
            <v>N/A</v>
          </cell>
          <cell r="J35" t="str">
            <v>Implementación del modelo de Gobierno Abierto, Accesible e Incluyente de Bogotá</v>
          </cell>
          <cell r="K35" t="str">
            <v>Oficina Asesora de Planeación - GAB</v>
          </cell>
          <cell r="L35" t="str">
            <v>Fredy Alexander Martinez García</v>
          </cell>
          <cell r="M35" t="str">
            <v>Asesor Despacho Secretaría General</v>
          </cell>
          <cell r="N35" t="str">
            <v>Oficina Asesora de Planeación - GAB</v>
          </cell>
          <cell r="O35" t="str">
            <v>Fredy Alexander Martinez García</v>
          </cell>
          <cell r="P35" t="str">
            <v>Asesor Despacho Secretaría General</v>
          </cell>
          <cell r="Q35" t="str">
            <v>Sara Paola Rivera, Mónica Mora y Lorena Rodríguez</v>
          </cell>
          <cell r="R35" t="str">
            <v>Jenny Torres</v>
          </cell>
          <cell r="S35"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35" t="str">
            <v>464. Numero de estrategias para el posicionamiento, cualificación y empoderamiento ciudadano implementadas</v>
          </cell>
          <cell r="Z35"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35" t="str">
            <v>464. Numero de estrategias para el posicionamiento, cualificación y empoderamiento ciudadano implementadas</v>
          </cell>
          <cell r="AG35" t="str">
            <v/>
          </cell>
          <cell r="AH35" t="str">
            <v/>
          </cell>
          <cell r="AI35"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464. Numero de estrategias para el posicionamiento, cualificación y empoderamiento ciudadano implementadas; </v>
          </cell>
          <cell r="AJ35">
            <v>0</v>
          </cell>
          <cell r="AK35">
            <v>44055</v>
          </cell>
          <cell r="AL35">
            <v>1</v>
          </cell>
          <cell r="AM35">
            <v>2023</v>
          </cell>
          <cell r="AN35" t="str">
            <v>El indicador contempla el diseño e implementación de la estrategia posicionamiento, cualificación y empoderamiento ciudadano del Modelo de Gobierno Abierto de Bogotá, con el fin de garantizar la implementación de  los pilares de transparencia, participación y colaboración, en los ejercicios de participación y permitir un proceso de articulación interinstitucional.</v>
          </cell>
          <cell r="AO35" t="str">
            <v>La aplicación de este indicador da cuenta de las estrategias orientadas a la socialización del Modelo. En esa medida, da cuenta de los esfuerzos del Distrito por fomentar, según lo establece la meta sectorial, una nueva forma de gobernanza y control que reduce el riesgo de corrupción y garantiza una participación de todos los sectores y segmentos poblacionales.</v>
          </cell>
          <cell r="AP35">
            <v>2021</v>
          </cell>
          <cell r="AQ35">
            <v>2023</v>
          </cell>
          <cell r="AR35" t="str">
            <v>Suma</v>
          </cell>
          <cell r="AS35" t="str">
            <v>Eficacia</v>
          </cell>
          <cell r="AT35" t="str">
            <v>Número</v>
          </cell>
          <cell r="AU35" t="str">
            <v>Producto</v>
          </cell>
          <cell r="AV35" t="str">
            <v>N/D</v>
          </cell>
          <cell r="AW35" t="str">
            <v>N/D</v>
          </cell>
          <cell r="AX35" t="str">
            <v>N/D</v>
          </cell>
          <cell r="AZ35">
            <v>1</v>
          </cell>
          <cell r="BB35" t="str">
            <v>El indicador se medirá a través del avance de las actividades diseñadas e implementadas de la estrategia, orientadas al posicionamiento, cualificación y empoderamiento ciudadano del Modelo de Gobierno Abierto de Bogotá programado para la vigencia.</v>
          </cell>
          <cell r="BC35" t="str">
            <v>Sumatoria de las estrategias para el posicionamiento, cualificación y empoderamiento ciudadano implementadas</v>
          </cell>
          <cell r="BD35" t="str">
            <v>Número de estrategias para el posicionamiento, cualificación y empoderamiento ciudadano implementadas</v>
          </cell>
          <cell r="BE35" t="str">
            <v>N/A</v>
          </cell>
          <cell r="BF35" t="str">
            <v>Soportes reportados en el formato 1006 "Programación y seguimiento a metas e indicadores del plan de desarrollo" para la vigencia.</v>
          </cell>
          <cell r="BG35">
            <v>2</v>
          </cell>
          <cell r="BH35">
            <v>45204</v>
          </cell>
          <cell r="BI35"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35" t="str">
            <v>Establecer variables 1 y/o 2 numéricas</v>
          </cell>
          <cell r="BK35">
            <v>3</v>
          </cell>
          <cell r="BL35">
            <v>0</v>
          </cell>
          <cell r="BM35">
            <v>1</v>
          </cell>
          <cell r="BN35">
            <v>1</v>
          </cell>
          <cell r="BO35">
            <v>1</v>
          </cell>
          <cell r="BP35">
            <v>0</v>
          </cell>
          <cell r="BW35">
            <v>0</v>
          </cell>
          <cell r="BX35">
            <v>1</v>
          </cell>
          <cell r="BY35">
            <v>1</v>
          </cell>
          <cell r="BZ35">
            <v>1</v>
          </cell>
          <cell r="CA35">
            <v>1</v>
          </cell>
          <cell r="CB35">
            <v>1</v>
          </cell>
          <cell r="CC35">
            <v>1</v>
          </cell>
          <cell r="CD35">
            <v>0</v>
          </cell>
          <cell r="CE35" t="str">
            <v>N/A</v>
          </cell>
          <cell r="CF35">
            <v>0</v>
          </cell>
          <cell r="CG35">
            <v>0</v>
          </cell>
          <cell r="CH35" t="str">
            <v>N/A</v>
          </cell>
          <cell r="CI35" t="str">
            <v>N/A</v>
          </cell>
          <cell r="CJ35">
            <v>0</v>
          </cell>
          <cell r="CK35">
            <v>1</v>
          </cell>
          <cell r="CL35">
            <v>1</v>
          </cell>
          <cell r="CM35">
            <v>2.5</v>
          </cell>
          <cell r="CN35" t="str">
            <v>Suma</v>
          </cell>
          <cell r="CO35">
            <v>0</v>
          </cell>
          <cell r="CP35">
            <v>0</v>
          </cell>
          <cell r="CQ35">
            <v>0.5</v>
          </cell>
          <cell r="CR35">
            <v>0</v>
          </cell>
          <cell r="CS35">
            <v>0</v>
          </cell>
          <cell r="CT35">
            <v>0</v>
          </cell>
          <cell r="CU35">
            <v>0</v>
          </cell>
          <cell r="CV35">
            <v>0</v>
          </cell>
          <cell r="CW35">
            <v>0</v>
          </cell>
          <cell r="CX35">
            <v>0</v>
          </cell>
          <cell r="CY35">
            <v>0</v>
          </cell>
          <cell r="CZ35">
            <v>0.5</v>
          </cell>
          <cell r="DA35">
            <v>1</v>
          </cell>
          <cell r="DB35">
            <v>0.5</v>
          </cell>
          <cell r="DC35">
            <v>0.5</v>
          </cell>
          <cell r="DD35">
            <v>0.5</v>
          </cell>
          <cell r="DE35">
            <v>0</v>
          </cell>
          <cell r="DF35">
            <v>0</v>
          </cell>
          <cell r="DG35">
            <v>0</v>
          </cell>
          <cell r="DH35">
            <v>0</v>
          </cell>
          <cell r="DI35">
            <v>0</v>
          </cell>
          <cell r="DJ35">
            <v>0</v>
          </cell>
          <cell r="DK35">
            <v>0</v>
          </cell>
          <cell r="DL35">
            <v>0</v>
          </cell>
          <cell r="DM35">
            <v>0</v>
          </cell>
          <cell r="DN35">
            <v>0</v>
          </cell>
          <cell r="DO35">
            <v>0</v>
          </cell>
          <cell r="DP35">
            <v>0</v>
          </cell>
          <cell r="DQ35">
            <v>1</v>
          </cell>
          <cell r="DR35">
            <v>0</v>
          </cell>
          <cell r="DS35">
            <v>0</v>
          </cell>
          <cell r="DT35">
            <v>0.5</v>
          </cell>
          <cell r="DU35">
            <v>0</v>
          </cell>
          <cell r="DV35">
            <v>0</v>
          </cell>
          <cell r="DW35">
            <v>0</v>
          </cell>
          <cell r="DX35">
            <v>0</v>
          </cell>
          <cell r="DY35">
            <v>0</v>
          </cell>
          <cell r="DZ35">
            <v>0</v>
          </cell>
          <cell r="EA35">
            <v>0</v>
          </cell>
          <cell r="EB35">
            <v>0</v>
          </cell>
          <cell r="EC35">
            <v>0</v>
          </cell>
          <cell r="ED35">
            <v>0.5</v>
          </cell>
          <cell r="EE35">
            <v>0.5</v>
          </cell>
          <cell r="EF35">
            <v>0</v>
          </cell>
          <cell r="EG35">
            <v>0</v>
          </cell>
          <cell r="EH35" t="str">
            <v>Informes de avance de estrategia de agendas de posicionamiento y activación ciudadana.</v>
          </cell>
          <cell r="EI35">
            <v>0</v>
          </cell>
          <cell r="EJ35">
            <v>0</v>
          </cell>
          <cell r="EK35">
            <v>0</v>
          </cell>
          <cell r="EL35">
            <v>0</v>
          </cell>
          <cell r="EM35">
            <v>0</v>
          </cell>
          <cell r="EN35">
            <v>0</v>
          </cell>
          <cell r="EO35">
            <v>0</v>
          </cell>
          <cell r="EP35">
            <v>0</v>
          </cell>
          <cell r="EQ35" t="str">
            <v>Informes final de estrategia de agendas de posicionamiento y activación ciudadana.</v>
          </cell>
          <cell r="ER35">
            <v>0</v>
          </cell>
          <cell r="ES35">
            <v>0</v>
          </cell>
          <cell r="ET35" t="str">
            <v>1.1 Informe estrategia de agendas activación ciudadana
1.2 Presentación CírculoOGP Inclusión</v>
          </cell>
          <cell r="EU35">
            <v>0</v>
          </cell>
          <cell r="EV35">
            <v>0</v>
          </cell>
          <cell r="EW35">
            <v>0</v>
          </cell>
          <cell r="EX35">
            <v>0</v>
          </cell>
          <cell r="EY35">
            <v>0</v>
          </cell>
          <cell r="EZ35">
            <v>0</v>
          </cell>
          <cell r="FA35">
            <v>0</v>
          </cell>
          <cell r="FB35">
            <v>0</v>
          </cell>
          <cell r="FC35">
            <v>0</v>
          </cell>
          <cell r="FD35" t="str">
            <v>N/A</v>
          </cell>
          <cell r="FE35" t="str">
            <v>N/A</v>
          </cell>
          <cell r="FF35" t="str">
            <v>N/A</v>
          </cell>
          <cell r="FG35" t="str">
            <v>N/A</v>
          </cell>
          <cell r="FH35" t="str">
            <v>N/A</v>
          </cell>
          <cell r="FI35" t="str">
            <v>N/A</v>
          </cell>
          <cell r="FJ35" t="str">
            <v>N/A</v>
          </cell>
          <cell r="FK35" t="str">
            <v>N/A</v>
          </cell>
          <cell r="FL35" t="str">
            <v>N/A</v>
          </cell>
          <cell r="FM35" t="str">
            <v>N/A</v>
          </cell>
          <cell r="FN35" t="str">
            <v>N/A</v>
          </cell>
          <cell r="FO35" t="str">
            <v>N/A</v>
          </cell>
          <cell r="FP35" t="str">
            <v>N/A</v>
          </cell>
          <cell r="FQ35" t="str">
            <v>N/A</v>
          </cell>
          <cell r="FR35" t="str">
            <v>N/A</v>
          </cell>
          <cell r="FS35" t="str">
            <v>N/A</v>
          </cell>
          <cell r="FT35" t="str">
            <v>N/A</v>
          </cell>
          <cell r="FU35" t="str">
            <v>N/A</v>
          </cell>
          <cell r="FV35" t="str">
            <v>N/A</v>
          </cell>
          <cell r="FW35" t="str">
            <v>N/A</v>
          </cell>
          <cell r="FX35" t="str">
            <v>N/A</v>
          </cell>
          <cell r="FY35" t="str">
            <v>N/A</v>
          </cell>
          <cell r="FZ35" t="str">
            <v>N/A</v>
          </cell>
          <cell r="GA35" t="str">
            <v>N/A</v>
          </cell>
          <cell r="GB35" t="str">
            <v>N/A</v>
          </cell>
          <cell r="GC35" t="str">
            <v>N/A</v>
          </cell>
          <cell r="GD35" t="str">
            <v>N/A</v>
          </cell>
          <cell r="GE35" t="str">
            <v>N/A</v>
          </cell>
          <cell r="GF35" t="str">
            <v>N/A</v>
          </cell>
          <cell r="GG35" t="str">
            <v>N/A</v>
          </cell>
          <cell r="GH35" t="str">
            <v>N/A</v>
          </cell>
          <cell r="GI35" t="str">
            <v>N/A</v>
          </cell>
          <cell r="GJ35" t="str">
            <v>N/A</v>
          </cell>
          <cell r="GK35" t="str">
            <v>N/A</v>
          </cell>
          <cell r="GL35" t="str">
            <v>N/A</v>
          </cell>
          <cell r="GM35" t="str">
            <v>N/A</v>
          </cell>
          <cell r="GN35" t="str">
            <v>N/A</v>
          </cell>
          <cell r="GO35" t="str">
            <v>N/A</v>
          </cell>
          <cell r="GP35" t="str">
            <v>N/A</v>
          </cell>
          <cell r="GQ35" t="str">
            <v>N/A</v>
          </cell>
          <cell r="GR35" t="str">
            <v>N/A</v>
          </cell>
          <cell r="GS35" t="str">
            <v>N/A</v>
          </cell>
          <cell r="GT35" t="str">
            <v>N/A</v>
          </cell>
          <cell r="GU35" t="str">
            <v>N/A</v>
          </cell>
          <cell r="GV35" t="str">
            <v>N/A</v>
          </cell>
          <cell r="GW35" t="str">
            <v>N/A</v>
          </cell>
          <cell r="GX35" t="str">
            <v>N/A</v>
          </cell>
          <cell r="GY35" t="str">
            <v>N/A</v>
          </cell>
          <cell r="GZ35" t="str">
            <v>N/A</v>
          </cell>
          <cell r="HA35" t="str">
            <v>N/A</v>
          </cell>
          <cell r="HB35" t="str">
            <v>N/A</v>
          </cell>
          <cell r="HC35" t="str">
            <v>N/A</v>
          </cell>
          <cell r="HD35" t="str">
            <v>N/A</v>
          </cell>
          <cell r="HE35" t="str">
            <v>N/A</v>
          </cell>
          <cell r="HF35" t="str">
            <v>N/A</v>
          </cell>
          <cell r="HG35" t="str">
            <v>N/A</v>
          </cell>
          <cell r="HH35" t="str">
            <v>N/A</v>
          </cell>
          <cell r="HI35" t="str">
            <v>N/A</v>
          </cell>
          <cell r="HJ35" t="str">
            <v>N/A</v>
          </cell>
          <cell r="HK35" t="str">
            <v>N/A</v>
          </cell>
          <cell r="HL35" t="str">
            <v>N/A</v>
          </cell>
          <cell r="HM35" t="str">
            <v>N/A</v>
          </cell>
          <cell r="HN35" t="str">
            <v>N/A</v>
          </cell>
          <cell r="HO35" t="str">
            <v>N/A</v>
          </cell>
          <cell r="HP35" t="str">
            <v>N/A</v>
          </cell>
          <cell r="HQ35" t="str">
            <v>N/A</v>
          </cell>
          <cell r="HR35" t="str">
            <v>N/A</v>
          </cell>
          <cell r="HS35" t="str">
            <v>N/A</v>
          </cell>
          <cell r="HT35" t="str">
            <v>N/A</v>
          </cell>
          <cell r="HU35" t="str">
            <v>N/A</v>
          </cell>
          <cell r="HV35" t="str">
            <v>N/A</v>
          </cell>
          <cell r="HW35" t="str">
            <v>N/A</v>
          </cell>
          <cell r="HX35" t="str">
            <v>N/A</v>
          </cell>
          <cell r="HY35" t="str">
            <v>N/A</v>
          </cell>
          <cell r="HZ35" t="str">
            <v>N/A</v>
          </cell>
          <cell r="IA35" t="str">
            <v>N/A</v>
          </cell>
          <cell r="IB35" t="str">
            <v>N/A</v>
          </cell>
          <cell r="IC35" t="str">
            <v>N/A</v>
          </cell>
          <cell r="ID35" t="str">
            <v xml:space="preserve">Durante lo corrido de la vigencia, la Secretaría General realizó un informe de avance de estrategia de agendas de posicionamiento y activación ciudadana que contiene las principales actividades realizadas en la vigencia para llevar el gobierno abierto a la ciudadanía bogotana.
Se gestinó y articuló con la Secretaría Distrital de Planeación la organización de un taller con la Red de Veedurías Ciudadanas, en alianza con la Universidad Konrad Lorenz y el apoyo del IDPAC y la Veeduría Distrital se vienes estructurando.
</v>
          </cell>
          <cell r="IE35" t="str">
            <v/>
          </cell>
          <cell r="IF35" t="str">
            <v/>
          </cell>
          <cell r="IG35" t="str">
            <v/>
          </cell>
          <cell r="IH35" t="str">
            <v/>
          </cell>
          <cell r="II35" t="str">
            <v>Se gestinó y articuló con la Secretaría Distrital de Planeación la organización de un taller con la Red de Veedurías Ciudadanas, en alianza con la Universidad Konrad Lorenz y el apoyo del IDPAC y la Veeduría Distrital se vienes estructurando y haciendo las gestiones pertinentes para realizar el taller el 21 de abril de 2023, en donde se espera la participación de al menos 40 veedores y veedoras ciudadanas del distrito.</v>
          </cell>
          <cell r="IJ35" t="str">
            <v/>
          </cell>
          <cell r="IK35" t="str">
            <v/>
          </cell>
          <cell r="IL35" t="str">
            <v/>
          </cell>
          <cell r="IM35" t="str">
            <v/>
          </cell>
          <cell r="IN35" t="str">
            <v/>
          </cell>
          <cell r="IO35" t="str">
            <v/>
          </cell>
          <cell r="IP35" t="str">
            <v/>
          </cell>
          <cell r="IQ35" t="str">
            <v/>
          </cell>
          <cell r="IR35" t="str">
            <v/>
          </cell>
          <cell r="IS35">
            <v>0</v>
          </cell>
          <cell r="IT35">
            <v>0</v>
          </cell>
          <cell r="IU35">
            <v>1</v>
          </cell>
          <cell r="IV35">
            <v>0</v>
          </cell>
          <cell r="IW35">
            <v>0</v>
          </cell>
          <cell r="IX35">
            <v>0</v>
          </cell>
          <cell r="IY35">
            <v>0</v>
          </cell>
          <cell r="IZ35">
            <v>0</v>
          </cell>
          <cell r="JA35">
            <v>0</v>
          </cell>
          <cell r="JB35">
            <v>0</v>
          </cell>
          <cell r="JC35">
            <v>0</v>
          </cell>
          <cell r="JD35">
            <v>0</v>
          </cell>
          <cell r="JE35">
            <v>0.5</v>
          </cell>
          <cell r="JF35">
            <v>0</v>
          </cell>
          <cell r="JG35">
            <v>0</v>
          </cell>
          <cell r="JH35">
            <v>50</v>
          </cell>
          <cell r="JI35">
            <v>0</v>
          </cell>
          <cell r="JJ35">
            <v>0</v>
          </cell>
          <cell r="JK35">
            <v>0</v>
          </cell>
          <cell r="JL35">
            <v>0</v>
          </cell>
          <cell r="JM35">
            <v>0</v>
          </cell>
          <cell r="JN35">
            <v>0</v>
          </cell>
          <cell r="JO35">
            <v>0</v>
          </cell>
          <cell r="JP35">
            <v>0</v>
          </cell>
          <cell r="JQ35">
            <v>0</v>
          </cell>
          <cell r="JR35">
            <v>50</v>
          </cell>
          <cell r="JS35">
            <v>0</v>
          </cell>
          <cell r="JT35">
            <v>0</v>
          </cell>
          <cell r="JU35">
            <v>50</v>
          </cell>
          <cell r="JV35">
            <v>50</v>
          </cell>
          <cell r="JW35">
            <v>50</v>
          </cell>
          <cell r="JX35">
            <v>50</v>
          </cell>
          <cell r="JY35">
            <v>50</v>
          </cell>
          <cell r="JZ35">
            <v>50</v>
          </cell>
          <cell r="KA35">
            <v>50</v>
          </cell>
          <cell r="KB35">
            <v>50</v>
          </cell>
          <cell r="KC35">
            <v>50</v>
          </cell>
          <cell r="KD35">
            <v>50</v>
          </cell>
          <cell r="KE35" t="str">
            <v>No Programó</v>
          </cell>
          <cell r="KF35" t="str">
            <v/>
          </cell>
          <cell r="KG35">
            <v>100</v>
          </cell>
          <cell r="KH35" t="str">
            <v/>
          </cell>
          <cell r="KI35" t="str">
            <v/>
          </cell>
          <cell r="KJ35" t="str">
            <v/>
          </cell>
          <cell r="KK35" t="str">
            <v/>
          </cell>
          <cell r="KL35" t="str">
            <v/>
          </cell>
          <cell r="KM35" t="str">
            <v/>
          </cell>
          <cell r="KN35" t="str">
            <v/>
          </cell>
          <cell r="KO35" t="str">
            <v/>
          </cell>
          <cell r="KP35" t="str">
            <v/>
          </cell>
          <cell r="KQ35" t="str">
            <v>No Programó</v>
          </cell>
          <cell r="KR35" t="str">
            <v>No Programó</v>
          </cell>
          <cell r="KS35">
            <v>100</v>
          </cell>
          <cell r="KT35">
            <v>100</v>
          </cell>
          <cell r="KU35">
            <v>100</v>
          </cell>
          <cell r="KV35">
            <v>100</v>
          </cell>
          <cell r="KW35">
            <v>100</v>
          </cell>
          <cell r="KX35">
            <v>100</v>
          </cell>
          <cell r="KY35">
            <v>100</v>
          </cell>
          <cell r="KZ35" t="str">
            <v/>
          </cell>
          <cell r="LA35" t="str">
            <v/>
          </cell>
          <cell r="LB35" t="str">
            <v/>
          </cell>
          <cell r="LC35">
            <v>100</v>
          </cell>
          <cell r="LD35" t="str">
            <v>7869_N</v>
          </cell>
          <cell r="LE35" t="str">
            <v>N/A</v>
          </cell>
          <cell r="LF35" t="str">
            <v>No programó</v>
          </cell>
          <cell r="LG35" t="str">
            <v/>
          </cell>
          <cell r="LH35" t="str">
            <v/>
          </cell>
          <cell r="LI35" t="str">
            <v/>
          </cell>
          <cell r="LJ35">
            <v>100</v>
          </cell>
          <cell r="LK35">
            <v>79.166666666666657</v>
          </cell>
          <cell r="LL35">
            <v>1569969000</v>
          </cell>
          <cell r="LM35">
            <v>1543353412</v>
          </cell>
          <cell r="LN35">
            <v>1047965826</v>
          </cell>
          <cell r="LO35">
            <v>251781711</v>
          </cell>
          <cell r="LP35">
            <v>251781711</v>
          </cell>
          <cell r="LQ35" t="str">
            <v>No Programó</v>
          </cell>
          <cell r="LR35" t="str">
            <v>No Programó</v>
          </cell>
          <cell r="LS35">
            <v>0.5</v>
          </cell>
          <cell r="LT35">
            <v>0</v>
          </cell>
          <cell r="LU35">
            <v>0</v>
          </cell>
          <cell r="LV35">
            <v>0</v>
          </cell>
          <cell r="LW35">
            <v>0</v>
          </cell>
          <cell r="LX35">
            <v>0</v>
          </cell>
          <cell r="LY35">
            <v>0</v>
          </cell>
          <cell r="LZ35" t="str">
            <v/>
          </cell>
          <cell r="MA35" t="str">
            <v/>
          </cell>
          <cell r="MB35" t="str">
            <v/>
          </cell>
          <cell r="MC35">
            <v>0.5</v>
          </cell>
          <cell r="MD35">
            <v>0.5</v>
          </cell>
          <cell r="ME35">
            <v>0.5</v>
          </cell>
          <cell r="MF35" t="str">
            <v>No aplica</v>
          </cell>
          <cell r="MG35" t="str">
            <v>No aplica</v>
          </cell>
          <cell r="MH35" t="str">
            <v>Oportuno: Se radica en los tiempos establecidos por la Oficina Asesora de Planeación - OAP</v>
          </cell>
          <cell r="MI35" t="str">
            <v>Oportuno: Se radica en los tiempos establecidos por la Oficina Asesora de Planeación - OAP</v>
          </cell>
          <cell r="MJ35" t="str">
            <v>No aplica</v>
          </cell>
          <cell r="MK35" t="str">
            <v>No aplica</v>
          </cell>
          <cell r="ML35" t="str">
            <v>No aplica</v>
          </cell>
          <cell r="MM35" t="str">
            <v>No aplica</v>
          </cell>
          <cell r="MN35">
            <v>0</v>
          </cell>
          <cell r="MO35">
            <v>0</v>
          </cell>
          <cell r="MP35">
            <v>0</v>
          </cell>
          <cell r="MQ35">
            <v>0</v>
          </cell>
          <cell r="MR35" t="str">
            <v>No aplica</v>
          </cell>
          <cell r="MS35" t="str">
            <v>No aplica</v>
          </cell>
          <cell r="MT3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U3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V35" t="str">
            <v>No aplica</v>
          </cell>
          <cell r="MW35" t="str">
            <v>No aplica</v>
          </cell>
          <cell r="MX35" t="str">
            <v>No aplica</v>
          </cell>
          <cell r="MY35" t="str">
            <v>No aplica</v>
          </cell>
          <cell r="MZ35">
            <v>0</v>
          </cell>
          <cell r="NA35">
            <v>0</v>
          </cell>
          <cell r="NB35">
            <v>0</v>
          </cell>
          <cell r="NC35">
            <v>0</v>
          </cell>
          <cell r="ND35" t="str">
            <v>No Programó</v>
          </cell>
          <cell r="NE35" t="str">
            <v>No Programó</v>
          </cell>
          <cell r="NF35">
            <v>100</v>
          </cell>
          <cell r="NG35">
            <v>100</v>
          </cell>
          <cell r="NH35">
            <v>100</v>
          </cell>
          <cell r="NI35">
            <v>100</v>
          </cell>
          <cell r="NJ35">
            <v>100</v>
          </cell>
          <cell r="NK35">
            <v>100</v>
          </cell>
          <cell r="NL35">
            <v>100</v>
          </cell>
          <cell r="NM35" t="str">
            <v/>
          </cell>
          <cell r="NN35" t="str">
            <v/>
          </cell>
          <cell r="NO35" t="str">
            <v/>
          </cell>
          <cell r="NP35" t="str">
            <v>No aplica</v>
          </cell>
          <cell r="NQ35" t="str">
            <v>No aplica</v>
          </cell>
          <cell r="NR35" t="str">
            <v>No aplica</v>
          </cell>
          <cell r="NS35" t="str">
            <v>No aplica</v>
          </cell>
          <cell r="NT35" t="str">
            <v>No aplica</v>
          </cell>
          <cell r="NU35" t="str">
            <v>No aplica</v>
          </cell>
          <cell r="NV35" t="str">
            <v>No aplica</v>
          </cell>
          <cell r="NW35" t="str">
            <v>No aplica</v>
          </cell>
          <cell r="NX35">
            <v>0</v>
          </cell>
          <cell r="NY35">
            <v>0</v>
          </cell>
          <cell r="NZ35">
            <v>0</v>
          </cell>
          <cell r="OA35">
            <v>0</v>
          </cell>
          <cell r="OB35" t="str">
            <v>No aplica</v>
          </cell>
          <cell r="OC35" t="str">
            <v>No aplica</v>
          </cell>
          <cell r="OD35" t="str">
            <v>No se identificaron problemas y dificultades</v>
          </cell>
          <cell r="OE35" t="str">
            <v>No se identificaron problemas y dificultades</v>
          </cell>
          <cell r="OF35" t="str">
            <v>No aplica</v>
          </cell>
          <cell r="OG35" t="str">
            <v>No aplica</v>
          </cell>
          <cell r="OH35" t="str">
            <v>No aplica</v>
          </cell>
          <cell r="OI35" t="str">
            <v>No aplica</v>
          </cell>
          <cell r="OJ35">
            <v>0</v>
          </cell>
          <cell r="OK35">
            <v>0</v>
          </cell>
          <cell r="OL35">
            <v>0</v>
          </cell>
          <cell r="OM35">
            <v>0</v>
          </cell>
          <cell r="OP35" t="str">
            <v>PD63</v>
          </cell>
          <cell r="OQ35">
            <v>0.5</v>
          </cell>
          <cell r="OR35" t="str">
            <v>N/A</v>
          </cell>
          <cell r="OS35" t="str">
            <v>N/A</v>
          </cell>
          <cell r="OT35" t="str">
            <v>N/A</v>
          </cell>
          <cell r="OU35" t="str">
            <v>N/A</v>
          </cell>
          <cell r="OV35" t="str">
            <v>N/A</v>
          </cell>
          <cell r="OW35" t="str">
            <v>N/A</v>
          </cell>
          <cell r="OX35" t="str">
            <v>N/A</v>
          </cell>
          <cell r="OY35" t="str">
            <v>N/A</v>
          </cell>
          <cell r="OZ35" t="str">
            <v>N/A</v>
          </cell>
          <cell r="PA35" t="str">
            <v>N/A</v>
          </cell>
          <cell r="PB35" t="str">
            <v>N/A</v>
          </cell>
          <cell r="PC35" t="str">
            <v>N/A</v>
          </cell>
          <cell r="PD35" t="str">
            <v>N/A</v>
          </cell>
          <cell r="PE35" t="str">
            <v>N/A</v>
          </cell>
          <cell r="PF35" t="str">
            <v>N/A</v>
          </cell>
          <cell r="PG35" t="str">
            <v>N/A</v>
          </cell>
          <cell r="PH35" t="str">
            <v>N/A</v>
          </cell>
          <cell r="PI35" t="str">
            <v>N/A</v>
          </cell>
          <cell r="PJ35" t="str">
            <v>N/A</v>
          </cell>
          <cell r="PK35" t="str">
            <v>N/A</v>
          </cell>
          <cell r="PL35" t="str">
            <v>N/A</v>
          </cell>
          <cell r="PM35" t="str">
            <v>N/A</v>
          </cell>
          <cell r="PN35" t="str">
            <v>N/A</v>
          </cell>
          <cell r="PO35" t="str">
            <v>N/A</v>
          </cell>
          <cell r="PP35" t="str">
            <v>N/A</v>
          </cell>
          <cell r="PQ35" t="str">
            <v>N/A</v>
          </cell>
          <cell r="PR35">
            <v>0</v>
          </cell>
          <cell r="PS35">
            <v>251781711</v>
          </cell>
          <cell r="PT35" t="str">
            <v>Meta Sectorial</v>
          </cell>
        </row>
        <row r="36">
          <cell r="A36" t="str">
            <v>PD64</v>
          </cell>
          <cell r="B36">
            <v>7869</v>
          </cell>
          <cell r="D36">
            <v>2020110010187</v>
          </cell>
          <cell r="E36" t="str">
            <v>Un nuevo contrato social y ambiental para la Bogotá del siglo XXI</v>
          </cell>
          <cell r="F36" t="str">
            <v>5. Construir Bogotá región con gobierno abierto, transparente y ciudadanía consciente.</v>
          </cell>
          <cell r="G36" t="str">
            <v>51. Gobierno Abierto</v>
          </cell>
          <cell r="H36" t="str">
            <v>Implementar un modelo de Gobierno Abierto de Bogotá que promueva una relación democrática, incluyente, accesible y transparente con la ciudadanía</v>
          </cell>
          <cell r="I36" t="str">
            <v>N/A</v>
          </cell>
          <cell r="J36" t="str">
            <v>Implementación del modelo de Gobierno Abierto, Accesible e Incluyente de Bogotá</v>
          </cell>
          <cell r="K36" t="str">
            <v>Oficina Asesora de Planeación - GAB</v>
          </cell>
          <cell r="L36" t="str">
            <v>Fredy Alexander Martinez García</v>
          </cell>
          <cell r="M36" t="str">
            <v>Asesor Despacho Secretaría General</v>
          </cell>
          <cell r="N36" t="str">
            <v>Oficina Asesora de Planeación - GAB</v>
          </cell>
          <cell r="O36" t="str">
            <v>Fredy Alexander Martinez García</v>
          </cell>
          <cell r="P36" t="str">
            <v>Asesor Despacho Secretaría General</v>
          </cell>
          <cell r="Q36" t="str">
            <v>Sara Paola Rivera, Mónica Mora y Lorena Rodríguez</v>
          </cell>
          <cell r="R36" t="str">
            <v>Jenny Torres</v>
          </cell>
          <cell r="S36"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36" t="str">
            <v>465. Numero de estudios para el análisis de ecosistemas de gobierno abierto, innovación social y oferta y demanda de información pública, realizados.</v>
          </cell>
          <cell r="Z36"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36" t="str">
            <v>465. Numero de estudios para el análisis de ecosistemas de gobierno abierto, innovación social y oferta y demanda de información pública, realizados.</v>
          </cell>
          <cell r="AG36" t="str">
            <v/>
          </cell>
          <cell r="AH36" t="str">
            <v/>
          </cell>
          <cell r="AI36"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465. Numero de estudios para el análisis de ecosistemas de gobierno abierto, innovación social y oferta y demanda de información pública, realizados.; </v>
          </cell>
          <cell r="AJ36">
            <v>0</v>
          </cell>
          <cell r="AK36">
            <v>44055</v>
          </cell>
          <cell r="AL36">
            <v>1</v>
          </cell>
          <cell r="AM36">
            <v>2023</v>
          </cell>
          <cell r="AN36" t="str">
            <v>El indicador da cuenta del número de estudios realizados con el fin de analizar los ecosistemas de Gobierno Abierto, innovación social y oferta y demanda de información pública, con el objetivo de fortalecer la gestión publica, realizando sinergias y articulación con actores de diferentes sectores. 
Ecosistema de gobierno abierto, se entiende como: actores, personas, empresas, emprendedores, universidades y organizaciones que directa o indirectamente adelantan acciones o proveen bienes y servicios para la innovación en la solución de retos públicos de la ciudad.</v>
          </cell>
          <cell r="AO36" t="str">
            <v>La aplicación de este indicador muestra que el Programa de Gobierno Abierto analiza y se relaciona con su entorno para establecer su curso de acción, implementar buenas prácticas que aporten a la meta sectorial y mejorar la operabilidad de los pilares de Gobierno Abierto.</v>
          </cell>
          <cell r="AP36">
            <v>2021</v>
          </cell>
          <cell r="AQ36">
            <v>2023</v>
          </cell>
          <cell r="AR36" t="str">
            <v>Suma</v>
          </cell>
          <cell r="AS36" t="str">
            <v>Eficacia</v>
          </cell>
          <cell r="AT36" t="str">
            <v>Número</v>
          </cell>
          <cell r="AU36" t="str">
            <v>Producto</v>
          </cell>
          <cell r="AV36" t="str">
            <v>N/D</v>
          </cell>
          <cell r="AW36" t="str">
            <v>N/D</v>
          </cell>
          <cell r="AX36" t="str">
            <v>N/D</v>
          </cell>
          <cell r="AZ36">
            <v>1</v>
          </cell>
          <cell r="BB36" t="str">
            <v>El indicador se medirá a través de  la sumatoria de los documentos elaborados para el análisis de ecosistemas de innovación pública. Teniendo en cuenta la programación realizada en el plan de acción del libro plan de desarrollo para la vigencia.</v>
          </cell>
          <cell r="BC36" t="str">
            <v>Sumatoria de estudios para el análisis de ecosistemas de gobierno abierto, innovación social y oferta y demanda de información pública realizados.</v>
          </cell>
          <cell r="BD36" t="str">
            <v xml:space="preserve">Número de estudios para el análisis de ecosistemas de gobierno abierto, innovación social y oferta y demanda de información pública realizados.					</v>
          </cell>
          <cell r="BE36" t="str">
            <v>N/A</v>
          </cell>
          <cell r="BF36" t="str">
            <v>Soportes reportados en el formato 1006 "Programación y seguimiento a metas e indicadores del plan de desarrollo" para la vigencia.</v>
          </cell>
          <cell r="BG36">
            <v>2</v>
          </cell>
          <cell r="BH36">
            <v>45204</v>
          </cell>
          <cell r="BI36"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36" t="str">
            <v>Establecer variables 1 y/o 2 numéricas</v>
          </cell>
          <cell r="BK36">
            <v>3</v>
          </cell>
          <cell r="BL36">
            <v>0</v>
          </cell>
          <cell r="BM36">
            <v>1</v>
          </cell>
          <cell r="BN36">
            <v>1</v>
          </cell>
          <cell r="BO36">
            <v>1</v>
          </cell>
          <cell r="BP36">
            <v>0</v>
          </cell>
          <cell r="BW36">
            <v>0</v>
          </cell>
          <cell r="BX36">
            <v>1</v>
          </cell>
          <cell r="BY36">
            <v>1</v>
          </cell>
          <cell r="BZ36">
            <v>1</v>
          </cell>
          <cell r="CA36">
            <v>1</v>
          </cell>
          <cell r="CB36">
            <v>1</v>
          </cell>
          <cell r="CC36">
            <v>1</v>
          </cell>
          <cell r="CD36">
            <v>0</v>
          </cell>
          <cell r="CE36" t="str">
            <v>N/A</v>
          </cell>
          <cell r="CF36">
            <v>0</v>
          </cell>
          <cell r="CG36">
            <v>0</v>
          </cell>
          <cell r="CH36" t="str">
            <v>N/A</v>
          </cell>
          <cell r="CI36" t="str">
            <v>N/A</v>
          </cell>
          <cell r="CJ36">
            <v>0</v>
          </cell>
          <cell r="CK36">
            <v>1</v>
          </cell>
          <cell r="CL36">
            <v>1</v>
          </cell>
          <cell r="CM36">
            <v>2</v>
          </cell>
          <cell r="CN36" t="str">
            <v>Suma</v>
          </cell>
          <cell r="CO36">
            <v>0</v>
          </cell>
          <cell r="CP36">
            <v>0</v>
          </cell>
          <cell r="CQ36">
            <v>0</v>
          </cell>
          <cell r="CR36">
            <v>0</v>
          </cell>
          <cell r="CS36">
            <v>0</v>
          </cell>
          <cell r="CT36">
            <v>0</v>
          </cell>
          <cell r="CU36">
            <v>0</v>
          </cell>
          <cell r="CV36">
            <v>0</v>
          </cell>
          <cell r="CW36">
            <v>0</v>
          </cell>
          <cell r="CX36">
            <v>0</v>
          </cell>
          <cell r="CY36">
            <v>1</v>
          </cell>
          <cell r="CZ36">
            <v>0</v>
          </cell>
          <cell r="DA36">
            <v>1</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1</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t="str">
            <v>Estudio para el análisis de ecosistemas de gobierno abierto, innovación social y oferta y demanda de información pública.</v>
          </cell>
          <cell r="EQ36">
            <v>0</v>
          </cell>
          <cell r="ER36">
            <v>0</v>
          </cell>
          <cell r="ES36">
            <v>0</v>
          </cell>
          <cell r="ET36">
            <v>0</v>
          </cell>
          <cell r="EU36">
            <v>0</v>
          </cell>
          <cell r="EV36">
            <v>0</v>
          </cell>
          <cell r="EW36">
            <v>0</v>
          </cell>
          <cell r="EX36">
            <v>0</v>
          </cell>
          <cell r="EY36">
            <v>0</v>
          </cell>
          <cell r="EZ36">
            <v>0</v>
          </cell>
          <cell r="FA36">
            <v>0</v>
          </cell>
          <cell r="FB36">
            <v>0</v>
          </cell>
          <cell r="FC36">
            <v>0</v>
          </cell>
          <cell r="FD36" t="str">
            <v>N/A</v>
          </cell>
          <cell r="FE36" t="str">
            <v>N/A</v>
          </cell>
          <cell r="FF36" t="str">
            <v>N/A</v>
          </cell>
          <cell r="FG36" t="str">
            <v>N/A</v>
          </cell>
          <cell r="FH36" t="str">
            <v>N/A</v>
          </cell>
          <cell r="FI36" t="str">
            <v>N/A</v>
          </cell>
          <cell r="FJ36" t="str">
            <v>N/A</v>
          </cell>
          <cell r="FK36" t="str">
            <v>N/A</v>
          </cell>
          <cell r="FL36" t="str">
            <v>N/A</v>
          </cell>
          <cell r="FM36" t="str">
            <v>N/A</v>
          </cell>
          <cell r="FN36" t="str">
            <v>N/A</v>
          </cell>
          <cell r="FO36" t="str">
            <v>N/A</v>
          </cell>
          <cell r="FP36" t="str">
            <v>N/A</v>
          </cell>
          <cell r="FQ36" t="str">
            <v>N/A</v>
          </cell>
          <cell r="FR36" t="str">
            <v>N/A</v>
          </cell>
          <cell r="FS36" t="str">
            <v>N/A</v>
          </cell>
          <cell r="FT36" t="str">
            <v>N/A</v>
          </cell>
          <cell r="FU36" t="str">
            <v>N/A</v>
          </cell>
          <cell r="FV36" t="str">
            <v>N/A</v>
          </cell>
          <cell r="FW36" t="str">
            <v>N/A</v>
          </cell>
          <cell r="FX36" t="str">
            <v>N/A</v>
          </cell>
          <cell r="FY36" t="str">
            <v>N/A</v>
          </cell>
          <cell r="FZ36" t="str">
            <v>N/A</v>
          </cell>
          <cell r="GA36" t="str">
            <v>N/A</v>
          </cell>
          <cell r="GB36" t="str">
            <v>N/A</v>
          </cell>
          <cell r="GC36" t="str">
            <v>N/A</v>
          </cell>
          <cell r="GD36" t="str">
            <v>N/A</v>
          </cell>
          <cell r="GE36" t="str">
            <v>N/A</v>
          </cell>
          <cell r="GF36" t="str">
            <v>N/A</v>
          </cell>
          <cell r="GG36" t="str">
            <v>N/A</v>
          </cell>
          <cell r="GH36" t="str">
            <v>N/A</v>
          </cell>
          <cell r="GI36" t="str">
            <v>N/A</v>
          </cell>
          <cell r="GJ36" t="str">
            <v>N/A</v>
          </cell>
          <cell r="GK36" t="str">
            <v>N/A</v>
          </cell>
          <cell r="GL36" t="str">
            <v>N/A</v>
          </cell>
          <cell r="GM36" t="str">
            <v>N/A</v>
          </cell>
          <cell r="GN36" t="str">
            <v>N/A</v>
          </cell>
          <cell r="GO36" t="str">
            <v>N/A</v>
          </cell>
          <cell r="GP36" t="str">
            <v>N/A</v>
          </cell>
          <cell r="GQ36" t="str">
            <v>N/A</v>
          </cell>
          <cell r="GR36" t="str">
            <v>N/A</v>
          </cell>
          <cell r="GS36" t="str">
            <v>N/A</v>
          </cell>
          <cell r="GT36" t="str">
            <v>N/A</v>
          </cell>
          <cell r="GU36" t="str">
            <v>N/A</v>
          </cell>
          <cell r="GV36" t="str">
            <v>N/A</v>
          </cell>
          <cell r="GW36" t="str">
            <v>N/A</v>
          </cell>
          <cell r="GX36" t="str">
            <v>N/A</v>
          </cell>
          <cell r="GY36" t="str">
            <v>N/A</v>
          </cell>
          <cell r="GZ36" t="str">
            <v>N/A</v>
          </cell>
          <cell r="HA36" t="str">
            <v>N/A</v>
          </cell>
          <cell r="HB36" t="str">
            <v>N/A</v>
          </cell>
          <cell r="HC36" t="str">
            <v>N/A</v>
          </cell>
          <cell r="HD36" t="str">
            <v>N/A</v>
          </cell>
          <cell r="HE36" t="str">
            <v>N/A</v>
          </cell>
          <cell r="HF36" t="str">
            <v>N/A</v>
          </cell>
          <cell r="HG36" t="str">
            <v>N/A</v>
          </cell>
          <cell r="HH36" t="str">
            <v>N/A</v>
          </cell>
          <cell r="HI36" t="str">
            <v>N/A</v>
          </cell>
          <cell r="HJ36" t="str">
            <v>N/A</v>
          </cell>
          <cell r="HK36" t="str">
            <v>N/A</v>
          </cell>
          <cell r="HL36" t="str">
            <v>N/A</v>
          </cell>
          <cell r="HM36" t="str">
            <v>N/A</v>
          </cell>
          <cell r="HN36" t="str">
            <v>N/A</v>
          </cell>
          <cell r="HO36" t="str">
            <v>N/A</v>
          </cell>
          <cell r="HP36" t="str">
            <v>N/A</v>
          </cell>
          <cell r="HQ36" t="str">
            <v>N/A</v>
          </cell>
          <cell r="HR36" t="str">
            <v>N/A</v>
          </cell>
          <cell r="HS36" t="str">
            <v>N/A</v>
          </cell>
          <cell r="HT36" t="str">
            <v>N/A</v>
          </cell>
          <cell r="HU36" t="str">
            <v>N/A</v>
          </cell>
          <cell r="HV36" t="str">
            <v>N/A</v>
          </cell>
          <cell r="HW36" t="str">
            <v>N/A</v>
          </cell>
          <cell r="HX36" t="str">
            <v>N/A</v>
          </cell>
          <cell r="HY36" t="str">
            <v>N/A</v>
          </cell>
          <cell r="HZ36" t="str">
            <v>N/A</v>
          </cell>
          <cell r="IA36" t="str">
            <v>N/A</v>
          </cell>
          <cell r="IB36" t="str">
            <v>N/A</v>
          </cell>
          <cell r="IC36" t="str">
            <v>N/A</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t="str">
            <v>No Programó</v>
          </cell>
          <cell r="KF36" t="str">
            <v/>
          </cell>
          <cell r="KG36" t="str">
            <v/>
          </cell>
          <cell r="KH36" t="str">
            <v/>
          </cell>
          <cell r="KI36" t="str">
            <v/>
          </cell>
          <cell r="KJ36" t="str">
            <v/>
          </cell>
          <cell r="KK36" t="str">
            <v/>
          </cell>
          <cell r="KL36" t="str">
            <v/>
          </cell>
          <cell r="KM36" t="str">
            <v/>
          </cell>
          <cell r="KN36" t="str">
            <v/>
          </cell>
          <cell r="KO36" t="str">
            <v/>
          </cell>
          <cell r="KP36" t="str">
            <v/>
          </cell>
          <cell r="KQ36" t="str">
            <v>No Programó</v>
          </cell>
          <cell r="KR36" t="str">
            <v>No Programó</v>
          </cell>
          <cell r="KS36" t="str">
            <v>No Programó</v>
          </cell>
          <cell r="KT36" t="str">
            <v>No Programó</v>
          </cell>
          <cell r="KU36" t="str">
            <v>No Programó</v>
          </cell>
          <cell r="KV36" t="str">
            <v>No Programó</v>
          </cell>
          <cell r="KW36" t="str">
            <v>No Programó</v>
          </cell>
          <cell r="KX36" t="str">
            <v>No Programó</v>
          </cell>
          <cell r="KY36" t="str">
            <v>No Programó</v>
          </cell>
          <cell r="KZ36" t="str">
            <v/>
          </cell>
          <cell r="LA36" t="str">
            <v/>
          </cell>
          <cell r="LB36" t="str">
            <v/>
          </cell>
          <cell r="LC36" t="str">
            <v>No Programó</v>
          </cell>
          <cell r="LD36" t="str">
            <v>7869_N</v>
          </cell>
          <cell r="LE36" t="str">
            <v>N/A</v>
          </cell>
          <cell r="LF36" t="str">
            <v>No programó</v>
          </cell>
          <cell r="LG36" t="str">
            <v/>
          </cell>
          <cell r="LH36" t="str">
            <v/>
          </cell>
          <cell r="LI36" t="str">
            <v/>
          </cell>
          <cell r="LJ36">
            <v>100</v>
          </cell>
          <cell r="LK36">
            <v>79.166666666666657</v>
          </cell>
          <cell r="LL36">
            <v>1569969000</v>
          </cell>
          <cell r="LM36">
            <v>1543353412</v>
          </cell>
          <cell r="LN36">
            <v>1047965826</v>
          </cell>
          <cell r="LO36">
            <v>251781711</v>
          </cell>
          <cell r="LP36">
            <v>251781711</v>
          </cell>
          <cell r="LQ36" t="str">
            <v>No Programó</v>
          </cell>
          <cell r="LR36" t="str">
            <v>No Programó</v>
          </cell>
          <cell r="LS36" t="str">
            <v>No Programó</v>
          </cell>
          <cell r="LT36" t="str">
            <v>No Programó</v>
          </cell>
          <cell r="LU36" t="str">
            <v>No Programó</v>
          </cell>
          <cell r="LV36" t="str">
            <v>No Programó</v>
          </cell>
          <cell r="LW36" t="str">
            <v>No Programó</v>
          </cell>
          <cell r="LX36" t="str">
            <v>No Programó</v>
          </cell>
          <cell r="LY36" t="str">
            <v>No Programó</v>
          </cell>
          <cell r="LZ36" t="str">
            <v/>
          </cell>
          <cell r="MA36" t="str">
            <v/>
          </cell>
          <cell r="MB36" t="str">
            <v/>
          </cell>
          <cell r="MC36">
            <v>0</v>
          </cell>
          <cell r="MD36">
            <v>0</v>
          </cell>
          <cell r="ME36">
            <v>0</v>
          </cell>
          <cell r="MF36" t="str">
            <v>No aplica</v>
          </cell>
          <cell r="MG36" t="str">
            <v>No aplica</v>
          </cell>
          <cell r="MH36" t="str">
            <v>No aplica</v>
          </cell>
          <cell r="MI36" t="str">
            <v>No aplica</v>
          </cell>
          <cell r="MJ36" t="str">
            <v>No aplica</v>
          </cell>
          <cell r="MK36" t="str">
            <v>No aplica</v>
          </cell>
          <cell r="ML36" t="str">
            <v>No aplica</v>
          </cell>
          <cell r="MM36" t="str">
            <v>No aplica</v>
          </cell>
          <cell r="MN36">
            <v>0</v>
          </cell>
          <cell r="MO36">
            <v>0</v>
          </cell>
          <cell r="MP36">
            <v>0</v>
          </cell>
          <cell r="MQ36">
            <v>0</v>
          </cell>
          <cell r="MR36" t="str">
            <v>No aplica</v>
          </cell>
          <cell r="MS36" t="str">
            <v>No aplica</v>
          </cell>
          <cell r="MT36" t="str">
            <v>No aplica</v>
          </cell>
          <cell r="MU36" t="str">
            <v>No aplica</v>
          </cell>
          <cell r="MV36" t="str">
            <v>No aplica</v>
          </cell>
          <cell r="MW36" t="str">
            <v>No aplica</v>
          </cell>
          <cell r="MX36" t="str">
            <v>No aplica</v>
          </cell>
          <cell r="MY36" t="str">
            <v>No aplica</v>
          </cell>
          <cell r="MZ36">
            <v>0</v>
          </cell>
          <cell r="NA36">
            <v>0</v>
          </cell>
          <cell r="NB36">
            <v>0</v>
          </cell>
          <cell r="NC36">
            <v>0</v>
          </cell>
          <cell r="ND36" t="str">
            <v>No Programó</v>
          </cell>
          <cell r="NE36" t="str">
            <v>No Programó</v>
          </cell>
          <cell r="NF36" t="str">
            <v>No Programó</v>
          </cell>
          <cell r="NG36" t="str">
            <v>No Programó</v>
          </cell>
          <cell r="NH36" t="str">
            <v>No Programó</v>
          </cell>
          <cell r="NI36" t="str">
            <v>No Programó</v>
          </cell>
          <cell r="NJ36" t="str">
            <v>No Programó</v>
          </cell>
          <cell r="NK36" t="str">
            <v>No Programó</v>
          </cell>
          <cell r="NL36" t="str">
            <v>No Programó</v>
          </cell>
          <cell r="NM36" t="str">
            <v/>
          </cell>
          <cell r="NN36" t="str">
            <v/>
          </cell>
          <cell r="NO36" t="str">
            <v/>
          </cell>
          <cell r="NP36" t="str">
            <v>Coherente</v>
          </cell>
          <cell r="NQ36" t="str">
            <v>No aplica</v>
          </cell>
          <cell r="NR36" t="str">
            <v>No aplica</v>
          </cell>
          <cell r="NS36" t="str">
            <v>No aplica</v>
          </cell>
          <cell r="NT36" t="str">
            <v>No aplica</v>
          </cell>
          <cell r="NU36" t="str">
            <v>No aplica</v>
          </cell>
          <cell r="NV36" t="str">
            <v>No aplica</v>
          </cell>
          <cell r="NW36" t="str">
            <v>No aplica</v>
          </cell>
          <cell r="NX36">
            <v>0</v>
          </cell>
          <cell r="NY36">
            <v>0</v>
          </cell>
          <cell r="NZ36">
            <v>0</v>
          </cell>
          <cell r="OA36">
            <v>0</v>
          </cell>
          <cell r="OB36" t="str">
            <v>No aplica</v>
          </cell>
          <cell r="OC36" t="str">
            <v>No aplica</v>
          </cell>
          <cell r="OD36" t="str">
            <v>No aplica</v>
          </cell>
          <cell r="OE36" t="str">
            <v>No aplica</v>
          </cell>
          <cell r="OF36" t="str">
            <v>No aplica</v>
          </cell>
          <cell r="OG36" t="str">
            <v>No aplica</v>
          </cell>
          <cell r="OH36" t="str">
            <v>No aplica</v>
          </cell>
          <cell r="OI36" t="str">
            <v>No aplica</v>
          </cell>
          <cell r="OJ36">
            <v>0</v>
          </cell>
          <cell r="OK36">
            <v>0</v>
          </cell>
          <cell r="OL36">
            <v>0</v>
          </cell>
          <cell r="OM36">
            <v>0</v>
          </cell>
          <cell r="OP36" t="str">
            <v>PD64</v>
          </cell>
          <cell r="OQ36">
            <v>0</v>
          </cell>
          <cell r="OR36" t="str">
            <v>N/A</v>
          </cell>
          <cell r="OS36" t="str">
            <v>N/A</v>
          </cell>
          <cell r="OT36" t="str">
            <v>N/A</v>
          </cell>
          <cell r="OU36" t="str">
            <v>N/A</v>
          </cell>
          <cell r="OV36" t="str">
            <v>N/A</v>
          </cell>
          <cell r="OW36" t="str">
            <v>N/A</v>
          </cell>
          <cell r="OX36" t="str">
            <v>N/A</v>
          </cell>
          <cell r="OY36" t="str">
            <v>N/A</v>
          </cell>
          <cell r="OZ36" t="str">
            <v>N/A</v>
          </cell>
          <cell r="PA36" t="str">
            <v>N/A</v>
          </cell>
          <cell r="PB36" t="str">
            <v>N/A</v>
          </cell>
          <cell r="PC36" t="str">
            <v>N/A</v>
          </cell>
          <cell r="PD36" t="str">
            <v>N/A</v>
          </cell>
          <cell r="PE36" t="str">
            <v>N/A</v>
          </cell>
          <cell r="PF36" t="str">
            <v>N/A</v>
          </cell>
          <cell r="PG36" t="str">
            <v>N/A</v>
          </cell>
          <cell r="PH36" t="str">
            <v>N/A</v>
          </cell>
          <cell r="PI36" t="str">
            <v>N/A</v>
          </cell>
          <cell r="PJ36" t="str">
            <v>N/A</v>
          </cell>
          <cell r="PK36" t="str">
            <v>N/A</v>
          </cell>
          <cell r="PL36" t="str">
            <v>N/A</v>
          </cell>
          <cell r="PM36" t="str">
            <v>N/A</v>
          </cell>
          <cell r="PN36" t="str">
            <v>N/A</v>
          </cell>
          <cell r="PO36" t="str">
            <v>N/A</v>
          </cell>
          <cell r="PP36" t="str">
            <v>N/A</v>
          </cell>
          <cell r="PQ36" t="str">
            <v>N/A</v>
          </cell>
          <cell r="PR36">
            <v>0</v>
          </cell>
          <cell r="PS36">
            <v>251781711</v>
          </cell>
          <cell r="PT36" t="str">
            <v>Meta Sectorial</v>
          </cell>
        </row>
        <row r="37">
          <cell r="A37" t="str">
            <v>PD65</v>
          </cell>
          <cell r="B37">
            <v>7869</v>
          </cell>
          <cell r="D37">
            <v>2020110010187</v>
          </cell>
          <cell r="E37" t="str">
            <v>Un nuevo contrato social y ambiental para la Bogotá del siglo XXI</v>
          </cell>
          <cell r="F37" t="str">
            <v>5. Construir Bogotá región con gobierno abierto, transparente y ciudadanía consciente.</v>
          </cell>
          <cell r="G37" t="str">
            <v>51. Gobierno Abierto</v>
          </cell>
          <cell r="H37" t="str">
            <v>Implementar un modelo de Gobierno Abierto de Bogotá que promueva una relación democrática, incluyente, accesible y transparente con la ciudadanía</v>
          </cell>
          <cell r="I37" t="str">
            <v>N/A</v>
          </cell>
          <cell r="J37" t="str">
            <v>Implementación del modelo de Gobierno Abierto, Accesible e Incluyente de Bogotá</v>
          </cell>
          <cell r="K37" t="str">
            <v>Oficina Asesora de Planeación - GAB</v>
          </cell>
          <cell r="L37" t="str">
            <v>Fredy Alexander Martinez García</v>
          </cell>
          <cell r="M37" t="str">
            <v>Asesor Despacho Secretaría General</v>
          </cell>
          <cell r="N37" t="str">
            <v>Oficina Asesora de Planeación - GAB</v>
          </cell>
          <cell r="O37" t="str">
            <v>Fredy Alexander Martinez García</v>
          </cell>
          <cell r="P37" t="str">
            <v>Asesor Despacho Secretaría General</v>
          </cell>
          <cell r="Q37" t="str">
            <v>Sara Paola Rivera, Mónica Mora y Lorena Rodríguez</v>
          </cell>
          <cell r="R37" t="str">
            <v>Jenny Torres</v>
          </cell>
          <cell r="S37"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37" t="str">
            <v>466. Numero agendas para el desarrollo de actividades de vinculación ciudadana a procesos de transparencia, participación y colaboración, implementadas.</v>
          </cell>
          <cell r="Z37"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37" t="str">
            <v>466. Numero agendas para el desarrollo de actividades de vinculación ciudadana a procesos de transparencia, participación y colaboración, implementadas.</v>
          </cell>
          <cell r="AG37" t="str">
            <v/>
          </cell>
          <cell r="AH37" t="str">
            <v/>
          </cell>
          <cell r="AI37"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466. Numero agendas para el desarrollo de actividades de vinculación ciudadana a procesos de transparencia, participación y colaboración, implementadas.; </v>
          </cell>
          <cell r="AJ37">
            <v>0</v>
          </cell>
          <cell r="AK37">
            <v>44055</v>
          </cell>
          <cell r="AL37">
            <v>1</v>
          </cell>
          <cell r="AM37">
            <v>2023</v>
          </cell>
          <cell r="AN37" t="str">
            <v>El indicador contempla el seguimiento de actividades de las agendas de posicionamiento y activación del Modelo de Gobierno Abierto, con el fin de vincular y promover la participación de la ciudadanía en el cumplimiento de acciones de las entidades distritales en los pilares de transparencia, participación, colaboración, y trámites y servicios.
Las agendas contemplan actividades de posicionamiento y activación ciudadana como talleres, conversatorios, ferias, foros entre otros.</v>
          </cell>
          <cell r="AO37" t="str">
            <v>La aplicación de este indicador materializa los principios de transparencia, participación y colaboración sobre los que se sustenta el Modelo y los lleva a la ciudadanía para establecer una nueva forma de gobernanza y vigilancia a la gestión pública.</v>
          </cell>
          <cell r="AP37">
            <v>2021</v>
          </cell>
          <cell r="AQ37">
            <v>2023</v>
          </cell>
          <cell r="AR37" t="str">
            <v>Suma</v>
          </cell>
          <cell r="AS37" t="str">
            <v>Eficacia</v>
          </cell>
          <cell r="AT37" t="str">
            <v>Número</v>
          </cell>
          <cell r="AU37" t="str">
            <v>Producto</v>
          </cell>
          <cell r="AV37" t="str">
            <v>N/D</v>
          </cell>
          <cell r="AW37" t="str">
            <v>N/D</v>
          </cell>
          <cell r="AX37" t="str">
            <v>N/D</v>
          </cell>
          <cell r="AZ37">
            <v>1</v>
          </cell>
          <cell r="BB37" t="str">
            <v>Se calcula a través de la suma  de documentos/agendas elaboradas el cual contiene el seguimiento de actividades ejecutadas de posicionamiento y activación ciudadana como talleres, conversatorios, ferias, foros entre otros programados para la vigencia.</v>
          </cell>
          <cell r="BC37" t="str">
            <v xml:space="preserve">Sumatoria de agendas para el desarrollo de actividades de vinculación ciudadana a procesos de transparencia, participación y colaboración, implementadas.	</v>
          </cell>
          <cell r="BD37" t="str">
            <v>Número de agendas para el desarrollo de actividades de vinculación ciudadana a procesos de transparencia, participación y colaboración, implementadas.</v>
          </cell>
          <cell r="BE37" t="str">
            <v>N/A</v>
          </cell>
          <cell r="BF37" t="str">
            <v>Soportes reportados en el formato 1006 "Programación y seguimiento a metas e indicadores del plan de desarrollo" para la vigencia.</v>
          </cell>
          <cell r="BG37">
            <v>2</v>
          </cell>
          <cell r="BH37">
            <v>45204</v>
          </cell>
          <cell r="BI37"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37" t="str">
            <v>Establecer variables 1 y/o 2 numéricas</v>
          </cell>
          <cell r="BK37">
            <v>3</v>
          </cell>
          <cell r="BL37">
            <v>0</v>
          </cell>
          <cell r="BM37">
            <v>1</v>
          </cell>
          <cell r="BN37">
            <v>1</v>
          </cell>
          <cell r="BO37">
            <v>1</v>
          </cell>
          <cell r="BP37">
            <v>0</v>
          </cell>
          <cell r="BW37">
            <v>0</v>
          </cell>
          <cell r="BX37">
            <v>1</v>
          </cell>
          <cell r="BY37">
            <v>1</v>
          </cell>
          <cell r="BZ37">
            <v>1</v>
          </cell>
          <cell r="CA37">
            <v>1</v>
          </cell>
          <cell r="CB37">
            <v>1</v>
          </cell>
          <cell r="CC37">
            <v>1</v>
          </cell>
          <cell r="CD37">
            <v>0</v>
          </cell>
          <cell r="CE37" t="str">
            <v>N/A</v>
          </cell>
          <cell r="CF37">
            <v>0</v>
          </cell>
          <cell r="CG37">
            <v>0</v>
          </cell>
          <cell r="CH37" t="str">
            <v>N/A</v>
          </cell>
          <cell r="CI37" t="str">
            <v>N/A</v>
          </cell>
          <cell r="CJ37">
            <v>0</v>
          </cell>
          <cell r="CK37">
            <v>1</v>
          </cell>
          <cell r="CL37">
            <v>1</v>
          </cell>
          <cell r="CM37">
            <v>2.5</v>
          </cell>
          <cell r="CN37" t="str">
            <v>Suma</v>
          </cell>
          <cell r="CO37">
            <v>0</v>
          </cell>
          <cell r="CP37">
            <v>0</v>
          </cell>
          <cell r="CQ37">
            <v>0</v>
          </cell>
          <cell r="CR37">
            <v>0</v>
          </cell>
          <cell r="CS37">
            <v>0</v>
          </cell>
          <cell r="CT37">
            <v>0</v>
          </cell>
          <cell r="CU37">
            <v>0.5</v>
          </cell>
          <cell r="CV37">
            <v>0</v>
          </cell>
          <cell r="CW37">
            <v>0</v>
          </cell>
          <cell r="CX37">
            <v>0</v>
          </cell>
          <cell r="CY37">
            <v>0</v>
          </cell>
          <cell r="CZ37">
            <v>0.5</v>
          </cell>
          <cell r="DA37">
            <v>1</v>
          </cell>
          <cell r="DB37">
            <v>0.5</v>
          </cell>
          <cell r="DC37">
            <v>0.5</v>
          </cell>
          <cell r="DD37">
            <v>0.5</v>
          </cell>
          <cell r="DE37">
            <v>0</v>
          </cell>
          <cell r="DF37">
            <v>0</v>
          </cell>
          <cell r="DG37">
            <v>0</v>
          </cell>
          <cell r="DH37">
            <v>0</v>
          </cell>
          <cell r="DI37">
            <v>0</v>
          </cell>
          <cell r="DJ37">
            <v>0</v>
          </cell>
          <cell r="DK37">
            <v>0</v>
          </cell>
          <cell r="DL37">
            <v>0</v>
          </cell>
          <cell r="DM37">
            <v>0</v>
          </cell>
          <cell r="DN37">
            <v>0</v>
          </cell>
          <cell r="DO37">
            <v>0</v>
          </cell>
          <cell r="DP37">
            <v>0</v>
          </cell>
          <cell r="DQ37">
            <v>1</v>
          </cell>
          <cell r="DR37">
            <v>0</v>
          </cell>
          <cell r="DS37">
            <v>0</v>
          </cell>
          <cell r="DT37">
            <v>0</v>
          </cell>
          <cell r="DU37">
            <v>0</v>
          </cell>
          <cell r="DV37">
            <v>0</v>
          </cell>
          <cell r="DW37">
            <v>0</v>
          </cell>
          <cell r="DX37">
            <v>0.5</v>
          </cell>
          <cell r="DY37">
            <v>0</v>
          </cell>
          <cell r="DZ37">
            <v>0</v>
          </cell>
          <cell r="EA37">
            <v>0</v>
          </cell>
          <cell r="EB37">
            <v>0</v>
          </cell>
          <cell r="EC37">
            <v>0</v>
          </cell>
          <cell r="ED37">
            <v>0.5</v>
          </cell>
          <cell r="EE37">
            <v>0.5</v>
          </cell>
          <cell r="EF37">
            <v>0</v>
          </cell>
          <cell r="EG37">
            <v>0</v>
          </cell>
          <cell r="EH37">
            <v>0</v>
          </cell>
          <cell r="EI37">
            <v>0</v>
          </cell>
          <cell r="EJ37">
            <v>0</v>
          </cell>
          <cell r="EK37">
            <v>0</v>
          </cell>
          <cell r="EL37" t="str">
            <v>Informes de avance de estrategia de agendas de posicionamiento y activación ciudadana.</v>
          </cell>
          <cell r="EM37">
            <v>0</v>
          </cell>
          <cell r="EN37">
            <v>0</v>
          </cell>
          <cell r="EO37">
            <v>0</v>
          </cell>
          <cell r="EP37">
            <v>0</v>
          </cell>
          <cell r="EQ37" t="str">
            <v>Informes final de estrategia de agendas de posicionamiento y activación ciudadana.</v>
          </cell>
          <cell r="ER37">
            <v>0</v>
          </cell>
          <cell r="ES37">
            <v>0</v>
          </cell>
          <cell r="ET37">
            <v>0</v>
          </cell>
          <cell r="EU37">
            <v>0</v>
          </cell>
          <cell r="EV37">
            <v>0</v>
          </cell>
          <cell r="EW37">
            <v>0</v>
          </cell>
          <cell r="EX37" t="str">
            <v>1.1 Informes de avance de estrategia de agendas de posicionamiento y activación ciudadana.</v>
          </cell>
          <cell r="EY37">
            <v>0</v>
          </cell>
          <cell r="EZ37">
            <v>0</v>
          </cell>
          <cell r="FA37">
            <v>0</v>
          </cell>
          <cell r="FB37">
            <v>0</v>
          </cell>
          <cell r="FC37">
            <v>0</v>
          </cell>
          <cell r="FD37" t="str">
            <v>N/A</v>
          </cell>
          <cell r="FE37" t="str">
            <v>N/A</v>
          </cell>
          <cell r="FF37" t="str">
            <v>N/A</v>
          </cell>
          <cell r="FG37" t="str">
            <v>N/A</v>
          </cell>
          <cell r="FH37" t="str">
            <v>N/A</v>
          </cell>
          <cell r="FI37" t="str">
            <v>N/A</v>
          </cell>
          <cell r="FJ37" t="str">
            <v>N/A</v>
          </cell>
          <cell r="FK37" t="str">
            <v>N/A</v>
          </cell>
          <cell r="FL37" t="str">
            <v>N/A</v>
          </cell>
          <cell r="FM37" t="str">
            <v>N/A</v>
          </cell>
          <cell r="FN37" t="str">
            <v>N/A</v>
          </cell>
          <cell r="FO37" t="str">
            <v>N/A</v>
          </cell>
          <cell r="FP37" t="str">
            <v>N/A</v>
          </cell>
          <cell r="FQ37" t="str">
            <v>N/A</v>
          </cell>
          <cell r="FR37" t="str">
            <v>N/A</v>
          </cell>
          <cell r="FS37" t="str">
            <v>N/A</v>
          </cell>
          <cell r="FT37" t="str">
            <v>N/A</v>
          </cell>
          <cell r="FU37" t="str">
            <v>N/A</v>
          </cell>
          <cell r="FV37" t="str">
            <v>N/A</v>
          </cell>
          <cell r="FW37" t="str">
            <v>N/A</v>
          </cell>
          <cell r="FX37" t="str">
            <v>N/A</v>
          </cell>
          <cell r="FY37" t="str">
            <v>N/A</v>
          </cell>
          <cell r="FZ37" t="str">
            <v>N/A</v>
          </cell>
          <cell r="GA37" t="str">
            <v>N/A</v>
          </cell>
          <cell r="GB37" t="str">
            <v>N/A</v>
          </cell>
          <cell r="GC37" t="str">
            <v>N/A</v>
          </cell>
          <cell r="GD37" t="str">
            <v>N/A</v>
          </cell>
          <cell r="GE37" t="str">
            <v>N/A</v>
          </cell>
          <cell r="GF37" t="str">
            <v>N/A</v>
          </cell>
          <cell r="GG37" t="str">
            <v>N/A</v>
          </cell>
          <cell r="GH37" t="str">
            <v>N/A</v>
          </cell>
          <cell r="GI37" t="str">
            <v>N/A</v>
          </cell>
          <cell r="GJ37" t="str">
            <v>N/A</v>
          </cell>
          <cell r="GK37" t="str">
            <v>N/A</v>
          </cell>
          <cell r="GL37" t="str">
            <v>N/A</v>
          </cell>
          <cell r="GM37" t="str">
            <v>N/A</v>
          </cell>
          <cell r="GN37" t="str">
            <v>N/A</v>
          </cell>
          <cell r="GO37" t="str">
            <v>N/A</v>
          </cell>
          <cell r="GP37" t="str">
            <v>N/A</v>
          </cell>
          <cell r="GQ37" t="str">
            <v>N/A</v>
          </cell>
          <cell r="GR37" t="str">
            <v>N/A</v>
          </cell>
          <cell r="GS37" t="str">
            <v>N/A</v>
          </cell>
          <cell r="GT37" t="str">
            <v>N/A</v>
          </cell>
          <cell r="GU37" t="str">
            <v>N/A</v>
          </cell>
          <cell r="GV37" t="str">
            <v>N/A</v>
          </cell>
          <cell r="GW37" t="str">
            <v>N/A</v>
          </cell>
          <cell r="GX37" t="str">
            <v>N/A</v>
          </cell>
          <cell r="GY37" t="str">
            <v>N/A</v>
          </cell>
          <cell r="GZ37" t="str">
            <v>N/A</v>
          </cell>
          <cell r="HA37" t="str">
            <v>N/A</v>
          </cell>
          <cell r="HB37" t="str">
            <v>N/A</v>
          </cell>
          <cell r="HC37" t="str">
            <v>N/A</v>
          </cell>
          <cell r="HD37" t="str">
            <v>N/A</v>
          </cell>
          <cell r="HE37" t="str">
            <v>N/A</v>
          </cell>
          <cell r="HF37" t="str">
            <v>N/A</v>
          </cell>
          <cell r="HG37" t="str">
            <v>N/A</v>
          </cell>
          <cell r="HH37" t="str">
            <v>N/A</v>
          </cell>
          <cell r="HI37" t="str">
            <v>N/A</v>
          </cell>
          <cell r="HJ37" t="str">
            <v>N/A</v>
          </cell>
          <cell r="HK37" t="str">
            <v>N/A</v>
          </cell>
          <cell r="HL37" t="str">
            <v>N/A</v>
          </cell>
          <cell r="HM37" t="str">
            <v>N/A</v>
          </cell>
          <cell r="HN37" t="str">
            <v>N/A</v>
          </cell>
          <cell r="HO37" t="str">
            <v>N/A</v>
          </cell>
          <cell r="HP37" t="str">
            <v>N/A</v>
          </cell>
          <cell r="HQ37" t="str">
            <v>N/A</v>
          </cell>
          <cell r="HR37" t="str">
            <v>N/A</v>
          </cell>
          <cell r="HS37" t="str">
            <v>N/A</v>
          </cell>
          <cell r="HT37" t="str">
            <v>N/A</v>
          </cell>
          <cell r="HU37" t="str">
            <v>N/A</v>
          </cell>
          <cell r="HV37" t="str">
            <v>N/A</v>
          </cell>
          <cell r="HW37" t="str">
            <v>N/A</v>
          </cell>
          <cell r="HX37" t="str">
            <v>N/A</v>
          </cell>
          <cell r="HY37" t="str">
            <v>N/A</v>
          </cell>
          <cell r="HZ37" t="str">
            <v>N/A</v>
          </cell>
          <cell r="IA37" t="str">
            <v>N/A</v>
          </cell>
          <cell r="IB37" t="str">
            <v>N/A</v>
          </cell>
          <cell r="IC37" t="str">
            <v>N/A</v>
          </cell>
          <cell r="ID37" t="str">
            <v xml:space="preserve">En lo corrido del Plan Distrital de Desarrollo, la Secretaría General implementó 1 agenda para el desarrollo de actividades de vinculación ciudadana a procesos de transparencia, participación y colaboración que se realizó articuladamente con la estrategia de posicionamiento, cualificación y empoderamiento ciudadano del modelo de Gobierno Abierto, para lo cual se ha llevado a cabo los siguientes eventos:
*Encuentro Estratégico de Gobierno Abierto: 214 personas de 48 entidades participaron en este evento, donde se compartieron acciones clave en rendición de cuentas, transparencia, datos abiertos, participación e innovación, fortaleciendo la colaboración entre entidades y ciudadanía.
* Día Internacional de los Datos Abiertos: Se celebró un evento en colaboración con la Fundación Universitaria Konrad Lorenz, involucrando a 141 ciudadanos en conferencias, talleres y paneles sobre datos abiertos y la ciudad cuidadora.
* Iniciativa "Chatico": Se socializó el agente virtual "Chatico" con 73 servidores públicos en el marco del Día Internacional contra la Corrupción, promoviendo su uso para interactuar con la ciudadanía en línea.
* Fortalecimiento de Veedurías Ciudadanas: 92 veedores participaron en un evento sobre datos abiertos y planeación, adquiriendo habilidades para su labor en veeduría y control social.
* Curso "Gobierno Abierto de Bogotá": 103 servidores públicos se certificaron en el curso, mejorando sus capacidades en gobierno abierto.
* Participación en Smart City Expo: El equipo de Gobierno Abierto interactuó con más de 120 personas en el evento Smart City Expo, presentando iniciativas de transparencia, rendición de cuentas y participación.
* Posicionamiento de Chatico: Se estableció contacto con la comunidad en Super CADEs y en la Universidad Distrital, compartiendo información sobre Chatico y recibiendo retroalimentación.
* Consultas sobre Temas Relevantes: Se realizaron consultas en redes sociales y de manera presencial sobre temas de tecnología y democracia, recibiendo 76 participaciones en línea y 123 presenciales.
* Reunión sobre Presupuestos Participativos: Se presentó el proceso de presupuestos participativos a 38 ciudadanos, destacando la importancia de la participación y la transparencia.
* Semana Internacional de Gobierno Abierto: Se logró difundir exitosamente la agenda de eventos de entidades distritales, involucrando a 52 participantes en un ejercicio de activación ciudadana basado en datos.
* Conferencia en Congreso de Presupuestos Participativos: Se analizó el papel de la tecnología en el fortalecimiento de la participación ciudadana, contando con la asistencia de 636 participantes.
Beneficios: Las agendas de activación ciudadana buscan que los compromisos y estrategias de las entidades distritales cuenten con participación de la ciudadanía. Por eso, las acciones adelantadas en esta meta permiten evidenciar cómo los ciudadanos están vinculándose acciones de los cuatro pilares del gobierno abierto: transparencia, participación, colaboración, y trámites y servicios. El resultado esperado de esta vinculación es una mejor implementación de los compromisos y estrategias, respetando las necesidades y dinámicas sociales y territoriales de Bogotá, así como una relación más cercana entre la ciudadanía y el Distrito.
</v>
          </cell>
          <cell r="IE37" t="str">
            <v/>
          </cell>
          <cell r="IF37" t="str">
            <v/>
          </cell>
          <cell r="IG37" t="str">
            <v/>
          </cell>
          <cell r="IH37" t="str">
            <v/>
          </cell>
          <cell r="II37" t="str">
            <v/>
          </cell>
          <cell r="IJ37" t="str">
            <v/>
          </cell>
          <cell r="IK37" t="str">
            <v/>
          </cell>
          <cell r="IL37" t="str">
            <v/>
          </cell>
          <cell r="IM37" t="str">
            <v>Durante lo recorrido en la vigencia se ha implementado 1 agenda para el desarrollo de actividades de vinculación ciudadana a procesos de transparencia, participación y colaboración que se realizó articuladamente con la estrategia de posicionamiento, cualificación y empoderamiento ciudadano del modelo de Gobierno Abierto, para lo cual se ha llevado a cabo los siguientes eventos:
*Encuentro Estratégico de Gobierno Abierto: 214 personas de 48 entidades participaron en este evento, donde se compartieron acciones clave en rendición de cuentas, transparencia, datos abiertos, participación e innovación, fortaleciendo la colaboración entre entidades y ciudadanía.
* Día Internacional de los Datos Abiertos: Se celebró un evento en colaboración con la Fundación Universitaria Konrad Lorenz, involucrando a 141 ciudadanos en conferencias, talleres y paneles sobre datos abiertos y la ciudad cuidadora.
* Iniciativa "Chatico": Se socializó el agente virtual "Chatico" con 73 servidores públicos en el marco del Día Internacional contra la Corrupción, promoviendo su uso para interactuar con la ciudadanía en línea.
* Fortalecimiento de Veedurías Ciudadanas: 92 veedores participaron en un evento sobre datos abiertos y planeación, adquiriendo habilidades para su labor en veeduría y control social.
* Curso "Gobierno Abierto de Bogotá": 103 servidores públicos se certificaron en el curso, mejorando sus capacidades en gobierno abierto.
* Participación en Smart City Expo: El equipo de Gobierno Abierto interactuó con más de 120 personas en el evento Smart City Expo, presentando iniciativas de transparencia, rendición de cuentas y participación.
* Posicionamiento de Chatico: Se estableció contacto con la comunidad en Super CADEs y en la Universidad Distrital, compartiendo información sobre Chatico y recibiendo retroalimentación.
* Consultas sobre Temas Relevantes: Se realizaron consultas en redes sociales y de manera presencial sobre temas de tecnología y democracia, recibiendo 76 participaciones en línea y 123 presenciales.
* Reunión sobre Presupuestos Participativos: Se presentó el proceso de presupuestos participativos a 38 ciudadanos, destacando la importancia de la participación y la transparencia.
* Semana Internacional de Gobierno Abierto: Se logró difundir exitosamente la agenda de eventos de entidades distritales, involucrando a 52 participantes en un ejercicio de activación ciudada</v>
          </cell>
          <cell r="IN37" t="str">
            <v/>
          </cell>
          <cell r="IO37" t="str">
            <v/>
          </cell>
          <cell r="IP37" t="str">
            <v/>
          </cell>
          <cell r="IQ37" t="str">
            <v/>
          </cell>
          <cell r="IR37" t="str">
            <v/>
          </cell>
          <cell r="IS37">
            <v>0</v>
          </cell>
          <cell r="IT37">
            <v>0</v>
          </cell>
          <cell r="IU37">
            <v>0</v>
          </cell>
          <cell r="IV37">
            <v>0</v>
          </cell>
          <cell r="IW37">
            <v>0</v>
          </cell>
          <cell r="IX37">
            <v>0</v>
          </cell>
          <cell r="IY37">
            <v>1</v>
          </cell>
          <cell r="IZ37">
            <v>0</v>
          </cell>
          <cell r="JA37">
            <v>0</v>
          </cell>
          <cell r="JB37">
            <v>0</v>
          </cell>
          <cell r="JC37">
            <v>0</v>
          </cell>
          <cell r="JD37">
            <v>0</v>
          </cell>
          <cell r="JE37">
            <v>0.5</v>
          </cell>
          <cell r="JF37">
            <v>0</v>
          </cell>
          <cell r="JG37">
            <v>0</v>
          </cell>
          <cell r="JH37">
            <v>0</v>
          </cell>
          <cell r="JI37">
            <v>0</v>
          </cell>
          <cell r="JJ37">
            <v>0</v>
          </cell>
          <cell r="JK37">
            <v>0</v>
          </cell>
          <cell r="JL37">
            <v>50</v>
          </cell>
          <cell r="JM37">
            <v>0</v>
          </cell>
          <cell r="JN37">
            <v>0</v>
          </cell>
          <cell r="JO37">
            <v>0</v>
          </cell>
          <cell r="JP37">
            <v>0</v>
          </cell>
          <cell r="JQ37">
            <v>0</v>
          </cell>
          <cell r="JR37">
            <v>50</v>
          </cell>
          <cell r="JS37">
            <v>0</v>
          </cell>
          <cell r="JT37">
            <v>0</v>
          </cell>
          <cell r="JU37">
            <v>0</v>
          </cell>
          <cell r="JV37">
            <v>0</v>
          </cell>
          <cell r="JW37">
            <v>0</v>
          </cell>
          <cell r="JX37">
            <v>0</v>
          </cell>
          <cell r="JY37">
            <v>50</v>
          </cell>
          <cell r="JZ37">
            <v>50</v>
          </cell>
          <cell r="KA37">
            <v>50</v>
          </cell>
          <cell r="KB37">
            <v>50</v>
          </cell>
          <cell r="KC37">
            <v>50</v>
          </cell>
          <cell r="KD37">
            <v>50</v>
          </cell>
          <cell r="KE37" t="str">
            <v>No Programó</v>
          </cell>
          <cell r="KF37" t="str">
            <v/>
          </cell>
          <cell r="KG37" t="str">
            <v/>
          </cell>
          <cell r="KH37" t="str">
            <v/>
          </cell>
          <cell r="KI37" t="str">
            <v/>
          </cell>
          <cell r="KJ37" t="str">
            <v/>
          </cell>
          <cell r="KK37">
            <v>100</v>
          </cell>
          <cell r="KL37" t="str">
            <v/>
          </cell>
          <cell r="KM37" t="str">
            <v/>
          </cell>
          <cell r="KN37" t="str">
            <v/>
          </cell>
          <cell r="KO37" t="str">
            <v/>
          </cell>
          <cell r="KP37" t="str">
            <v/>
          </cell>
          <cell r="KQ37" t="str">
            <v>No Programó</v>
          </cell>
          <cell r="KR37" t="str">
            <v>No Programó</v>
          </cell>
          <cell r="KS37" t="str">
            <v>No Programó</v>
          </cell>
          <cell r="KT37" t="str">
            <v>No Programó</v>
          </cell>
          <cell r="KU37" t="str">
            <v>No Programó</v>
          </cell>
          <cell r="KV37" t="str">
            <v>No Programó</v>
          </cell>
          <cell r="KW37">
            <v>100</v>
          </cell>
          <cell r="KX37">
            <v>100</v>
          </cell>
          <cell r="KY37">
            <v>100</v>
          </cell>
          <cell r="KZ37" t="str">
            <v/>
          </cell>
          <cell r="LA37" t="str">
            <v/>
          </cell>
          <cell r="LB37" t="str">
            <v/>
          </cell>
          <cell r="LC37">
            <v>100</v>
          </cell>
          <cell r="LD37" t="str">
            <v>7869_N</v>
          </cell>
          <cell r="LE37" t="str">
            <v>N/A</v>
          </cell>
          <cell r="LF37" t="str">
            <v>No programó</v>
          </cell>
          <cell r="LG37" t="str">
            <v/>
          </cell>
          <cell r="LH37" t="str">
            <v/>
          </cell>
          <cell r="LI37" t="str">
            <v/>
          </cell>
          <cell r="LJ37">
            <v>100</v>
          </cell>
          <cell r="LK37">
            <v>79.166666666666657</v>
          </cell>
          <cell r="LL37">
            <v>1569969000</v>
          </cell>
          <cell r="LM37">
            <v>1543353412</v>
          </cell>
          <cell r="LN37">
            <v>1047965826</v>
          </cell>
          <cell r="LO37">
            <v>251781711</v>
          </cell>
          <cell r="LP37">
            <v>251781711</v>
          </cell>
          <cell r="LQ37" t="str">
            <v>No Programó</v>
          </cell>
          <cell r="LR37" t="str">
            <v>No Programó</v>
          </cell>
          <cell r="LS37" t="str">
            <v>No Programó</v>
          </cell>
          <cell r="LT37" t="str">
            <v>No Programó</v>
          </cell>
          <cell r="LU37" t="str">
            <v>No Programó</v>
          </cell>
          <cell r="LV37" t="str">
            <v>No Programó</v>
          </cell>
          <cell r="LW37">
            <v>0.5</v>
          </cell>
          <cell r="LX37">
            <v>0</v>
          </cell>
          <cell r="LY37">
            <v>0</v>
          </cell>
          <cell r="LZ37" t="str">
            <v/>
          </cell>
          <cell r="MA37" t="str">
            <v/>
          </cell>
          <cell r="MB37" t="str">
            <v/>
          </cell>
          <cell r="MC37">
            <v>0.5</v>
          </cell>
          <cell r="MD37">
            <v>0.5</v>
          </cell>
          <cell r="ME37">
            <v>0.5</v>
          </cell>
          <cell r="MF37" t="str">
            <v>No aplica</v>
          </cell>
          <cell r="MG37" t="str">
            <v>No aplica</v>
          </cell>
          <cell r="MH37" t="str">
            <v>No aplica</v>
          </cell>
          <cell r="MI37" t="str">
            <v>No aplica</v>
          </cell>
          <cell r="MJ37" t="str">
            <v>No aplica</v>
          </cell>
          <cell r="MK37" t="str">
            <v>No aplica</v>
          </cell>
          <cell r="ML37" t="str">
            <v>Oportuno: Se radica en los tiempos establecidos por la Oficina Asesora de Planeación - OAP</v>
          </cell>
          <cell r="MM37" t="str">
            <v>Oportuno: Se radica en los tiempos establecidos por la Oficina Asesora de Planeación - OAP</v>
          </cell>
          <cell r="MN37">
            <v>0</v>
          </cell>
          <cell r="MO37">
            <v>0</v>
          </cell>
          <cell r="MP37">
            <v>0</v>
          </cell>
          <cell r="MQ37">
            <v>0</v>
          </cell>
          <cell r="MR37" t="str">
            <v>No aplica</v>
          </cell>
          <cell r="MS37" t="str">
            <v>No aplica</v>
          </cell>
          <cell r="MT37" t="str">
            <v>No aplica</v>
          </cell>
          <cell r="MU37" t="str">
            <v>No aplica</v>
          </cell>
          <cell r="MV37" t="str">
            <v>No aplica</v>
          </cell>
          <cell r="MW37" t="str">
            <v>No aplica</v>
          </cell>
          <cell r="MX37" t="str">
            <v>Oportunidad de mejora: La información de avance de la magnitud consignada en el reporte del periodo, respecto a la programación realizada, la información cualitativa presentada, las actividades establecidas (si aplica) y los soportes presentados, presenta</v>
          </cell>
          <cell r="MY37" t="str">
            <v>Oportunidad de mejora: La información de avance de la magnitud consignada en el reporte del periodo, respecto a la programación realizada, la información cualitativa presentada, las actividades establecidas (si aplica) y los soportes presentados, presenta</v>
          </cell>
          <cell r="MZ37">
            <v>0</v>
          </cell>
          <cell r="NA37">
            <v>0</v>
          </cell>
          <cell r="NB37">
            <v>0</v>
          </cell>
          <cell r="NC37">
            <v>0</v>
          </cell>
          <cell r="ND37" t="str">
            <v>No Programó</v>
          </cell>
          <cell r="NE37" t="str">
            <v>No Programó</v>
          </cell>
          <cell r="NF37" t="str">
            <v>No Programó</v>
          </cell>
          <cell r="NG37" t="str">
            <v>No Programó</v>
          </cell>
          <cell r="NH37" t="str">
            <v>No Programó</v>
          </cell>
          <cell r="NI37" t="str">
            <v>No Programó</v>
          </cell>
          <cell r="NJ37">
            <v>100</v>
          </cell>
          <cell r="NK37">
            <v>100</v>
          </cell>
          <cell r="NL37">
            <v>100</v>
          </cell>
          <cell r="NM37" t="str">
            <v/>
          </cell>
          <cell r="NN37" t="str">
            <v/>
          </cell>
          <cell r="NO37" t="str">
            <v/>
          </cell>
          <cell r="NP37" t="str">
            <v>Coherente</v>
          </cell>
          <cell r="NQ37" t="str">
            <v>No aplica</v>
          </cell>
          <cell r="NR37" t="str">
            <v>No aplica</v>
          </cell>
          <cell r="NS37" t="str">
            <v>No aplica</v>
          </cell>
          <cell r="NT37" t="str">
            <v>No aplica</v>
          </cell>
          <cell r="NU37" t="str">
            <v>No aplica</v>
          </cell>
          <cell r="NV37" t="str">
            <v>No aplica</v>
          </cell>
          <cell r="NW37" t="str">
            <v>No aplica</v>
          </cell>
          <cell r="NX37">
            <v>0</v>
          </cell>
          <cell r="NY37">
            <v>0</v>
          </cell>
          <cell r="NZ37">
            <v>0</v>
          </cell>
          <cell r="OA37">
            <v>0</v>
          </cell>
          <cell r="OB37" t="str">
            <v>No aplica</v>
          </cell>
          <cell r="OC37" t="str">
            <v>No aplica</v>
          </cell>
          <cell r="OD37" t="str">
            <v>No aplica</v>
          </cell>
          <cell r="OE37" t="str">
            <v>No aplica</v>
          </cell>
          <cell r="OF37" t="str">
            <v>No aplica</v>
          </cell>
          <cell r="OG37" t="str">
            <v>No aplica</v>
          </cell>
          <cell r="OH37" t="str">
            <v>No aplica</v>
          </cell>
          <cell r="OI37" t="str">
            <v>No aplica</v>
          </cell>
          <cell r="OJ37">
            <v>0</v>
          </cell>
          <cell r="OK37">
            <v>0</v>
          </cell>
          <cell r="OL37">
            <v>0</v>
          </cell>
          <cell r="OM37">
            <v>0</v>
          </cell>
          <cell r="OP37" t="str">
            <v>PD65</v>
          </cell>
          <cell r="OQ37">
            <v>0.5</v>
          </cell>
          <cell r="OR37" t="str">
            <v>N/A</v>
          </cell>
          <cell r="OS37" t="str">
            <v>N/A</v>
          </cell>
          <cell r="OT37" t="str">
            <v>N/A</v>
          </cell>
          <cell r="OU37" t="str">
            <v>N/A</v>
          </cell>
          <cell r="OV37" t="str">
            <v>N/A</v>
          </cell>
          <cell r="OW37" t="str">
            <v>N/A</v>
          </cell>
          <cell r="OX37" t="str">
            <v>N/A</v>
          </cell>
          <cell r="OY37" t="str">
            <v>N/A</v>
          </cell>
          <cell r="OZ37" t="str">
            <v>N/A</v>
          </cell>
          <cell r="PA37" t="str">
            <v>N/A</v>
          </cell>
          <cell r="PB37" t="str">
            <v>N/A</v>
          </cell>
          <cell r="PC37" t="str">
            <v>N/A</v>
          </cell>
          <cell r="PD37" t="str">
            <v>N/A</v>
          </cell>
          <cell r="PE37" t="str">
            <v>N/A</v>
          </cell>
          <cell r="PF37" t="str">
            <v>N/A</v>
          </cell>
          <cell r="PG37" t="str">
            <v>N/A</v>
          </cell>
          <cell r="PH37" t="str">
            <v>N/A</v>
          </cell>
          <cell r="PI37" t="str">
            <v>N/A</v>
          </cell>
          <cell r="PJ37" t="str">
            <v>N/A</v>
          </cell>
          <cell r="PK37" t="str">
            <v>N/A</v>
          </cell>
          <cell r="PL37" t="str">
            <v>N/A</v>
          </cell>
          <cell r="PM37" t="str">
            <v>N/A</v>
          </cell>
          <cell r="PN37" t="str">
            <v>N/A</v>
          </cell>
          <cell r="PO37" t="str">
            <v>N/A</v>
          </cell>
          <cell r="PP37" t="str">
            <v>N/A</v>
          </cell>
          <cell r="PQ37" t="str">
            <v>N/A</v>
          </cell>
          <cell r="PR37">
            <v>0</v>
          </cell>
          <cell r="PS37">
            <v>251781711</v>
          </cell>
          <cell r="PT37" t="str">
            <v>Meta Sectorial</v>
          </cell>
        </row>
        <row r="38">
          <cell r="A38" t="str">
            <v>PD66</v>
          </cell>
          <cell r="B38">
            <v>7869</v>
          </cell>
          <cell r="D38">
            <v>2020110010187</v>
          </cell>
          <cell r="E38" t="str">
            <v>Un nuevo contrato social y ambiental para la Bogotá del siglo XXI</v>
          </cell>
          <cell r="F38" t="str">
            <v>5. Construir Bogotá región con gobierno abierto, transparente y ciudadanía consciente.</v>
          </cell>
          <cell r="G38" t="str">
            <v>51. Gobierno Abierto</v>
          </cell>
          <cell r="H38" t="str">
            <v>Implementar un modelo de Gobierno Abierto de Bogotá que promueva una relación democrática, incluyente, accesible y transparente con la ciudadanía</v>
          </cell>
          <cell r="I38" t="str">
            <v>N/A</v>
          </cell>
          <cell r="J38" t="str">
            <v>Implementación del modelo de Gobierno Abierto, Accesible e Incluyente de Bogotá</v>
          </cell>
          <cell r="K38" t="str">
            <v>Oficina Asesora de Planeación - GAB</v>
          </cell>
          <cell r="L38" t="str">
            <v>Fredy Alexander Martinez García</v>
          </cell>
          <cell r="M38" t="str">
            <v>Asesor Despacho Secretaría General</v>
          </cell>
          <cell r="N38" t="str">
            <v>Oficina Asesora de Planeación - GAB</v>
          </cell>
          <cell r="O38" t="str">
            <v>Fredy Alexander Martinez García</v>
          </cell>
          <cell r="P38" t="str">
            <v>Asesor Despacho Secretaría General</v>
          </cell>
          <cell r="Q38" t="str">
            <v>Sara Paola Rivera, Mónica Mora y Lorena Rodríguez</v>
          </cell>
          <cell r="R38" t="str">
            <v>Jenny Torres</v>
          </cell>
          <cell r="S38"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38" t="str">
            <v>644. Número de personas con discapacidad que participan.</v>
          </cell>
          <cell r="Z38"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38" t="str">
            <v>644. Número de personas con discapacidad que participan.</v>
          </cell>
          <cell r="AG38" t="str">
            <v/>
          </cell>
          <cell r="AH38" t="str">
            <v/>
          </cell>
          <cell r="AI38"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644. Número de personas con discapacidad que participan.; </v>
          </cell>
          <cell r="AJ38">
            <v>0</v>
          </cell>
          <cell r="AK38">
            <v>44055</v>
          </cell>
          <cell r="AL38">
            <v>1</v>
          </cell>
          <cell r="AM38">
            <v>2023</v>
          </cell>
          <cell r="AN38" t="str">
            <v>Medir el número de personas con discapacidad que participan en las estrategias y acciones organizadas por el Modelo de Gobierno Abierto de manera incluyente y accesible, con el fin de garantizar la participación de todos los segmentos poblacionales, generando accesibilidad para las personas con discapacidad.</v>
          </cell>
          <cell r="AO38" t="str">
            <v>La aplicación del indicador permite evidenciar la capacidad del Modelo de Gobierno Abierto para vincular a ciudadanos con diferentes tipos de discapacidad, y, en esa medida, para poner en práctica los principios de inclusión e igualdad sobre los que se basa el PDD.</v>
          </cell>
          <cell r="AP38">
            <v>2020</v>
          </cell>
          <cell r="AQ38">
            <v>2024</v>
          </cell>
          <cell r="AR38" t="str">
            <v>Suma</v>
          </cell>
          <cell r="AS38" t="str">
            <v>Eficacia</v>
          </cell>
          <cell r="AT38" t="str">
            <v>Número</v>
          </cell>
          <cell r="AU38" t="str">
            <v>Resultado</v>
          </cell>
          <cell r="AV38" t="str">
            <v>N/D</v>
          </cell>
          <cell r="AW38" t="str">
            <v>N/D</v>
          </cell>
          <cell r="AX38" t="str">
            <v>N/D</v>
          </cell>
          <cell r="AZ38">
            <v>1</v>
          </cell>
          <cell r="BB38" t="str">
            <v>La medición del indicador se realizará mediante la suma de personas con discapacidad que participan en ejercicios de Gobierno Abierto de manera incluyente y accesible, teniendo en cuenta la programación realizada en el plan de acción del libro plan de desarrollo para la vigencia.
Condición: Conteo de personas únicas que participaron en la vigencia.</v>
          </cell>
          <cell r="BC38" t="str">
            <v>Sumatoria de personas con discapacidad que participan</v>
          </cell>
          <cell r="BD38" t="str">
            <v xml:space="preserve">Número de personas con discapacidad que participan.	</v>
          </cell>
          <cell r="BE38" t="str">
            <v>N/A</v>
          </cell>
          <cell r="BF38" t="str">
            <v>Soportes reportados en el formato 1006 "Programación y seguimiento a metas e indicadores del plan de desarrollo" para la vigencia.</v>
          </cell>
          <cell r="BG38">
            <v>2</v>
          </cell>
          <cell r="BH38">
            <v>45204</v>
          </cell>
          <cell r="BI38"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38" t="str">
            <v>Establecer variables 1 y/o 2 numéricas</v>
          </cell>
          <cell r="BK38">
            <v>430</v>
          </cell>
          <cell r="BL38">
            <v>66</v>
          </cell>
          <cell r="BM38">
            <v>120</v>
          </cell>
          <cell r="BN38">
            <v>118</v>
          </cell>
          <cell r="BO38">
            <v>82</v>
          </cell>
          <cell r="BP38">
            <v>44</v>
          </cell>
          <cell r="BW38">
            <v>50</v>
          </cell>
          <cell r="BX38">
            <v>50</v>
          </cell>
          <cell r="BY38">
            <v>50</v>
          </cell>
          <cell r="BZ38">
            <v>50</v>
          </cell>
          <cell r="CA38">
            <v>120</v>
          </cell>
          <cell r="CB38">
            <v>118</v>
          </cell>
          <cell r="CC38">
            <v>82</v>
          </cell>
          <cell r="CD38">
            <v>0</v>
          </cell>
          <cell r="CE38" t="str">
            <v>N/A</v>
          </cell>
          <cell r="CF38">
            <v>0</v>
          </cell>
          <cell r="CG38">
            <v>0</v>
          </cell>
          <cell r="CH38" t="str">
            <v>N/A</v>
          </cell>
          <cell r="CI38" t="str">
            <v>N/A</v>
          </cell>
          <cell r="CJ38">
            <v>66</v>
          </cell>
          <cell r="CK38">
            <v>119.99999999999996</v>
          </cell>
          <cell r="CL38">
            <v>118</v>
          </cell>
          <cell r="CM38">
            <v>385.99999999999994</v>
          </cell>
          <cell r="CN38" t="str">
            <v>Suma</v>
          </cell>
          <cell r="CO38">
            <v>0</v>
          </cell>
          <cell r="CP38">
            <v>0</v>
          </cell>
          <cell r="CQ38">
            <v>0</v>
          </cell>
          <cell r="CR38">
            <v>0</v>
          </cell>
          <cell r="CS38">
            <v>0</v>
          </cell>
          <cell r="CT38">
            <v>0</v>
          </cell>
          <cell r="CU38">
            <v>40</v>
          </cell>
          <cell r="CV38">
            <v>0</v>
          </cell>
          <cell r="CW38">
            <v>0</v>
          </cell>
          <cell r="CX38">
            <v>0</v>
          </cell>
          <cell r="CY38">
            <v>42</v>
          </cell>
          <cell r="CZ38">
            <v>0</v>
          </cell>
          <cell r="DA38">
            <v>82</v>
          </cell>
          <cell r="DB38">
            <v>40</v>
          </cell>
          <cell r="DC38">
            <v>40</v>
          </cell>
          <cell r="DD38">
            <v>40</v>
          </cell>
          <cell r="DE38">
            <v>0</v>
          </cell>
          <cell r="DF38">
            <v>0</v>
          </cell>
          <cell r="DG38">
            <v>0</v>
          </cell>
          <cell r="DH38">
            <v>0</v>
          </cell>
          <cell r="DI38">
            <v>0</v>
          </cell>
          <cell r="DJ38">
            <v>0</v>
          </cell>
          <cell r="DK38">
            <v>0</v>
          </cell>
          <cell r="DL38">
            <v>0</v>
          </cell>
          <cell r="DM38">
            <v>0</v>
          </cell>
          <cell r="DN38">
            <v>0</v>
          </cell>
          <cell r="DO38">
            <v>0</v>
          </cell>
          <cell r="DP38">
            <v>0</v>
          </cell>
          <cell r="DQ38">
            <v>82</v>
          </cell>
          <cell r="DR38">
            <v>0</v>
          </cell>
          <cell r="DS38">
            <v>0</v>
          </cell>
          <cell r="DT38">
            <v>0</v>
          </cell>
          <cell r="DU38">
            <v>0</v>
          </cell>
          <cell r="DV38">
            <v>0</v>
          </cell>
          <cell r="DW38">
            <v>0</v>
          </cell>
          <cell r="DX38">
            <v>82</v>
          </cell>
          <cell r="DY38">
            <v>0</v>
          </cell>
          <cell r="DZ38">
            <v>0</v>
          </cell>
          <cell r="EA38">
            <v>0</v>
          </cell>
          <cell r="EB38">
            <v>0</v>
          </cell>
          <cell r="EC38">
            <v>0</v>
          </cell>
          <cell r="ED38">
            <v>82</v>
          </cell>
          <cell r="EE38">
            <v>82</v>
          </cell>
          <cell r="EF38">
            <v>0</v>
          </cell>
          <cell r="EG38">
            <v>0</v>
          </cell>
          <cell r="EH38">
            <v>0</v>
          </cell>
          <cell r="EI38">
            <v>0</v>
          </cell>
          <cell r="EJ38">
            <v>0</v>
          </cell>
          <cell r="EK38">
            <v>0</v>
          </cell>
          <cell r="EL38" t="str">
            <v>Registro documental de personas participantes</v>
          </cell>
          <cell r="EM38">
            <v>0</v>
          </cell>
          <cell r="EN38">
            <v>0</v>
          </cell>
          <cell r="EO38">
            <v>0</v>
          </cell>
          <cell r="EP38" t="str">
            <v>Registro documental de personas participantes</v>
          </cell>
          <cell r="EQ38">
            <v>0</v>
          </cell>
          <cell r="ER38">
            <v>0</v>
          </cell>
          <cell r="ES38">
            <v>0</v>
          </cell>
          <cell r="ET38">
            <v>0</v>
          </cell>
          <cell r="EU38">
            <v>0</v>
          </cell>
          <cell r="EV38">
            <v>0</v>
          </cell>
          <cell r="EW38">
            <v>0</v>
          </cell>
          <cell r="EX38" t="str">
            <v>1.1. Registro documental de personas participantes</v>
          </cell>
          <cell r="EY38">
            <v>0</v>
          </cell>
          <cell r="EZ38">
            <v>0</v>
          </cell>
          <cell r="FA38">
            <v>0</v>
          </cell>
          <cell r="FB38">
            <v>0</v>
          </cell>
          <cell r="FC38">
            <v>0</v>
          </cell>
          <cell r="FD38" t="str">
            <v>N/A</v>
          </cell>
          <cell r="FE38" t="str">
            <v>N/A</v>
          </cell>
          <cell r="FF38" t="str">
            <v>N/A</v>
          </cell>
          <cell r="FG38" t="str">
            <v>N/A</v>
          </cell>
          <cell r="FH38" t="str">
            <v>N/A</v>
          </cell>
          <cell r="FI38" t="str">
            <v>N/A</v>
          </cell>
          <cell r="FJ38" t="str">
            <v>N/A</v>
          </cell>
          <cell r="FK38" t="str">
            <v>N/A</v>
          </cell>
          <cell r="FL38" t="str">
            <v>N/A</v>
          </cell>
          <cell r="FM38" t="str">
            <v>N/A</v>
          </cell>
          <cell r="FN38" t="str">
            <v>N/A</v>
          </cell>
          <cell r="FO38" t="str">
            <v>N/A</v>
          </cell>
          <cell r="FP38" t="str">
            <v>N/A</v>
          </cell>
          <cell r="FQ38" t="str">
            <v>N/A</v>
          </cell>
          <cell r="FR38" t="str">
            <v>N/A</v>
          </cell>
          <cell r="FS38" t="str">
            <v>N/A</v>
          </cell>
          <cell r="FT38" t="str">
            <v>N/A</v>
          </cell>
          <cell r="FU38" t="str">
            <v>N/A</v>
          </cell>
          <cell r="FV38" t="str">
            <v>N/A</v>
          </cell>
          <cell r="FW38" t="str">
            <v>N/A</v>
          </cell>
          <cell r="FX38" t="str">
            <v>N/A</v>
          </cell>
          <cell r="FY38" t="str">
            <v>N/A</v>
          </cell>
          <cell r="FZ38" t="str">
            <v>N/A</v>
          </cell>
          <cell r="GA38" t="str">
            <v>N/A</v>
          </cell>
          <cell r="GB38" t="str">
            <v>N/A</v>
          </cell>
          <cell r="GC38" t="str">
            <v>N/A</v>
          </cell>
          <cell r="GD38" t="str">
            <v>N/A</v>
          </cell>
          <cell r="GE38" t="str">
            <v>N/A</v>
          </cell>
          <cell r="GF38" t="str">
            <v>N/A</v>
          </cell>
          <cell r="GG38" t="str">
            <v>N/A</v>
          </cell>
          <cell r="GH38" t="str">
            <v>N/A</v>
          </cell>
          <cell r="GI38" t="str">
            <v>N/A</v>
          </cell>
          <cell r="GJ38" t="str">
            <v>N/A</v>
          </cell>
          <cell r="GK38" t="str">
            <v>N/A</v>
          </cell>
          <cell r="GL38" t="str">
            <v>N/A</v>
          </cell>
          <cell r="GM38" t="str">
            <v>N/A</v>
          </cell>
          <cell r="GN38" t="str">
            <v>N/A</v>
          </cell>
          <cell r="GO38" t="str">
            <v>N/A</v>
          </cell>
          <cell r="GP38" t="str">
            <v>N/A</v>
          </cell>
          <cell r="GQ38" t="str">
            <v>N/A</v>
          </cell>
          <cell r="GR38" t="str">
            <v>N/A</v>
          </cell>
          <cell r="GS38" t="str">
            <v>N/A</v>
          </cell>
          <cell r="GT38" t="str">
            <v>N/A</v>
          </cell>
          <cell r="GU38" t="str">
            <v>N/A</v>
          </cell>
          <cell r="GV38" t="str">
            <v>N/A</v>
          </cell>
          <cell r="GW38" t="str">
            <v>N/A</v>
          </cell>
          <cell r="GX38" t="str">
            <v>N/A</v>
          </cell>
          <cell r="GY38" t="str">
            <v>N/A</v>
          </cell>
          <cell r="GZ38" t="str">
            <v>N/A</v>
          </cell>
          <cell r="HA38" t="str">
            <v>N/A</v>
          </cell>
          <cell r="HB38" t="str">
            <v>N/A</v>
          </cell>
          <cell r="HC38" t="str">
            <v>N/A</v>
          </cell>
          <cell r="HD38" t="str">
            <v>N/A</v>
          </cell>
          <cell r="HE38" t="str">
            <v>N/A</v>
          </cell>
          <cell r="HF38" t="str">
            <v>N/A</v>
          </cell>
          <cell r="HG38" t="str">
            <v>N/A</v>
          </cell>
          <cell r="HH38" t="str">
            <v>N/A</v>
          </cell>
          <cell r="HI38" t="str">
            <v>N/A</v>
          </cell>
          <cell r="HJ38" t="str">
            <v>N/A</v>
          </cell>
          <cell r="HK38" t="str">
            <v>N/A</v>
          </cell>
          <cell r="HL38" t="str">
            <v>N/A</v>
          </cell>
          <cell r="HM38" t="str">
            <v>N/A</v>
          </cell>
          <cell r="HN38" t="str">
            <v>N/A</v>
          </cell>
          <cell r="HO38" t="str">
            <v>N/A</v>
          </cell>
          <cell r="HP38" t="str">
            <v>N/A</v>
          </cell>
          <cell r="HQ38" t="str">
            <v>N/A</v>
          </cell>
          <cell r="HR38" t="str">
            <v>N/A</v>
          </cell>
          <cell r="HS38" t="str">
            <v>N/A</v>
          </cell>
          <cell r="HT38" t="str">
            <v>N/A</v>
          </cell>
          <cell r="HU38" t="str">
            <v>N/A</v>
          </cell>
          <cell r="HV38" t="str">
            <v>N/A</v>
          </cell>
          <cell r="HW38" t="str">
            <v>N/A</v>
          </cell>
          <cell r="HX38" t="str">
            <v>N/A</v>
          </cell>
          <cell r="HY38" t="str">
            <v>N/A</v>
          </cell>
          <cell r="HZ38" t="str">
            <v>N/A</v>
          </cell>
          <cell r="IA38" t="str">
            <v>N/A</v>
          </cell>
          <cell r="IB38" t="str">
            <v>N/A</v>
          </cell>
          <cell r="IC38" t="str">
            <v>N/A</v>
          </cell>
          <cell r="ID38" t="str">
            <v>En lo corrido del Plan Distrital de Desarrollo, la Secretaría General contó con la participación de 386 (2020:66, 2021:120, 2022:118 y 2023:82) personas con discapacidad en distintos espacios para el posicionamiento del gobierno abierto.
Algunos de los espacios, en los han participado las personas con discapacidad son: Día Internacional de la Lucha contra la Corrupción, el Día Internacional de los Datos Abiertos y Semana Internacional del Gobierno Abierto. Asimismo, la las ediciones de RutaGAB,  la Socialización de Presupuestos Participativos 2023,  la Cátedra de Gobierno Digital y Gobierno Abierto en la Universidad Jorge Tadeo Lozano, Smart City Expo, así como en el evento de Congreso Internacional de Presupuestos Participativos.
Beneficios: Las acciones adelantadas permiten vincular a la población de Bogotá en sus espacios de socialización y co-creación, de manera que sus derechos, propuestas y necesidades hagan parte de las estrategias de los pilares de transparencia, participación, colaboración y trámites y servicios y den cuenta de los avances en el enfoque diferencial y de derechos del modelo. El principal beneficio es que la ciudad avance hacia la inclusión de los diferentes grupos poblacionales, para quienes el conocimiento del modelo es determinante en la medida en que facilita el acceso a los trámites y oportunidades que ofrece el Distrito en los espacios de participación, socialización, y toma de decisiones de la ciudad
Entre estos espacios, sobresalen los encuentros conmemorativos del Día Internacional de la Lucha contra la Corrupción, el Día Internacional de los Datos Abiertos y los eventos organizados con motivo de la Semana Internacional del Gobierno Abierto. Asimismo, la implicación en las ediciones de RutaGAB,  la Socialización de Presupuestos Participativos 2023,  la Cátedra de Gobierno Digital y Gobierno Abierto en la Universidad Jorge Tadeo Lozano,  Smart City Expo, así como en el evento de Congreso Internacional de Presupuestos Participativos.</v>
          </cell>
          <cell r="IE38" t="str">
            <v/>
          </cell>
          <cell r="IF38" t="str">
            <v/>
          </cell>
          <cell r="IG38" t="str">
            <v/>
          </cell>
          <cell r="IH38" t="str">
            <v/>
          </cell>
          <cell r="II38" t="str">
            <v/>
          </cell>
          <cell r="IJ38" t="str">
            <v/>
          </cell>
          <cell r="IK38" t="str">
            <v/>
          </cell>
          <cell r="IL38" t="str">
            <v/>
          </cell>
          <cell r="IM38" t="str">
            <v>Durante lo corrido se logró la participación de 82 personas con discapacidad en diversas instancias para el fortalecimiento del gobierno abierto. Esto engloba su participación en variados, como: el Día Internacional de la Lucha contra la Corrupción, el Día Internacional de los Datos Abiertos y Semana Internacional del Gobierno Abierto. Asimismo, la las ediciones de RutaGAB,  la Socialización de Presupuestos Participativos 2023,  la Cátedra de Gobierno Digital y Gobierno Abierto en la Universidad Jorge Tadeo Lozano,Smart City Expo, así como en el evento de Congreso Internacional de Presupuestos Participativos.</v>
          </cell>
          <cell r="IN38" t="str">
            <v/>
          </cell>
          <cell r="IO38" t="str">
            <v/>
          </cell>
          <cell r="IP38" t="str">
            <v/>
          </cell>
          <cell r="IQ38" t="str">
            <v/>
          </cell>
          <cell r="IR38" t="str">
            <v/>
          </cell>
          <cell r="IS38">
            <v>0</v>
          </cell>
          <cell r="IT38">
            <v>0</v>
          </cell>
          <cell r="IU38">
            <v>0</v>
          </cell>
          <cell r="IV38">
            <v>0</v>
          </cell>
          <cell r="IW38">
            <v>0</v>
          </cell>
          <cell r="IX38">
            <v>0</v>
          </cell>
          <cell r="IY38">
            <v>2.0499999999999998</v>
          </cell>
          <cell r="IZ38">
            <v>0</v>
          </cell>
          <cell r="JA38">
            <v>0</v>
          </cell>
          <cell r="JB38">
            <v>0</v>
          </cell>
          <cell r="JC38">
            <v>0</v>
          </cell>
          <cell r="JD38">
            <v>0</v>
          </cell>
          <cell r="JE38">
            <v>1</v>
          </cell>
          <cell r="JF38">
            <v>0</v>
          </cell>
          <cell r="JG38">
            <v>0</v>
          </cell>
          <cell r="JH38">
            <v>0</v>
          </cell>
          <cell r="JI38">
            <v>0</v>
          </cell>
          <cell r="JJ38">
            <v>0</v>
          </cell>
          <cell r="JK38">
            <v>0</v>
          </cell>
          <cell r="JL38">
            <v>100</v>
          </cell>
          <cell r="JM38">
            <v>0</v>
          </cell>
          <cell r="JN38">
            <v>0</v>
          </cell>
          <cell r="JO38">
            <v>0</v>
          </cell>
          <cell r="JP38">
            <v>0</v>
          </cell>
          <cell r="JQ38">
            <v>0</v>
          </cell>
          <cell r="JR38">
            <v>100</v>
          </cell>
          <cell r="JS38">
            <v>0</v>
          </cell>
          <cell r="JT38">
            <v>0</v>
          </cell>
          <cell r="JU38">
            <v>0</v>
          </cell>
          <cell r="JV38">
            <v>0</v>
          </cell>
          <cell r="JW38">
            <v>0</v>
          </cell>
          <cell r="JX38">
            <v>0</v>
          </cell>
          <cell r="JY38">
            <v>100</v>
          </cell>
          <cell r="JZ38">
            <v>100</v>
          </cell>
          <cell r="KA38">
            <v>100</v>
          </cell>
          <cell r="KB38">
            <v>100</v>
          </cell>
          <cell r="KC38">
            <v>100</v>
          </cell>
          <cell r="KD38">
            <v>100</v>
          </cell>
          <cell r="KE38" t="str">
            <v>No Programó</v>
          </cell>
          <cell r="KF38" t="str">
            <v/>
          </cell>
          <cell r="KG38" t="str">
            <v/>
          </cell>
          <cell r="KH38" t="str">
            <v/>
          </cell>
          <cell r="KI38" t="str">
            <v/>
          </cell>
          <cell r="KJ38" t="str">
            <v/>
          </cell>
          <cell r="KK38">
            <v>205</v>
          </cell>
          <cell r="KL38" t="str">
            <v/>
          </cell>
          <cell r="KM38" t="str">
            <v/>
          </cell>
          <cell r="KN38" t="str">
            <v/>
          </cell>
          <cell r="KO38" t="str">
            <v/>
          </cell>
          <cell r="KP38" t="str">
            <v/>
          </cell>
          <cell r="KQ38" t="str">
            <v>No Programó</v>
          </cell>
          <cell r="KR38" t="str">
            <v>No Programó</v>
          </cell>
          <cell r="KS38" t="str">
            <v>No Programó</v>
          </cell>
          <cell r="KT38" t="str">
            <v>No Programó</v>
          </cell>
          <cell r="KU38" t="str">
            <v>No Programó</v>
          </cell>
          <cell r="KV38" t="str">
            <v>No Programó</v>
          </cell>
          <cell r="KW38">
            <v>205</v>
          </cell>
          <cell r="KX38">
            <v>205</v>
          </cell>
          <cell r="KY38">
            <v>205</v>
          </cell>
          <cell r="KZ38" t="str">
            <v/>
          </cell>
          <cell r="LA38" t="str">
            <v/>
          </cell>
          <cell r="LB38" t="str">
            <v/>
          </cell>
          <cell r="LC38">
            <v>205</v>
          </cell>
          <cell r="LD38" t="str">
            <v>7869_N</v>
          </cell>
          <cell r="LE38" t="str">
            <v>N/A</v>
          </cell>
          <cell r="LF38" t="str">
            <v>No programó</v>
          </cell>
          <cell r="LG38" t="str">
            <v/>
          </cell>
          <cell r="LH38" t="str">
            <v/>
          </cell>
          <cell r="LI38" t="str">
            <v/>
          </cell>
          <cell r="LJ38">
            <v>100</v>
          </cell>
          <cell r="LK38">
            <v>79.166666666666657</v>
          </cell>
          <cell r="LL38">
            <v>1569969000</v>
          </cell>
          <cell r="LM38">
            <v>1543353412</v>
          </cell>
          <cell r="LN38">
            <v>1047965826</v>
          </cell>
          <cell r="LO38">
            <v>251781711</v>
          </cell>
          <cell r="LP38">
            <v>251781711</v>
          </cell>
          <cell r="LQ38" t="str">
            <v>No Programó</v>
          </cell>
          <cell r="LR38" t="str">
            <v>No Programó</v>
          </cell>
          <cell r="LS38" t="str">
            <v>No Programó</v>
          </cell>
          <cell r="LT38" t="str">
            <v>No Programó</v>
          </cell>
          <cell r="LU38" t="str">
            <v>No Programó</v>
          </cell>
          <cell r="LV38" t="str">
            <v>No Programó</v>
          </cell>
          <cell r="LW38">
            <v>82</v>
          </cell>
          <cell r="LX38">
            <v>0</v>
          </cell>
          <cell r="LY38">
            <v>0</v>
          </cell>
          <cell r="LZ38" t="str">
            <v/>
          </cell>
          <cell r="MA38" t="str">
            <v/>
          </cell>
          <cell r="MB38" t="str">
            <v/>
          </cell>
          <cell r="MC38">
            <v>82</v>
          </cell>
          <cell r="MD38">
            <v>82</v>
          </cell>
          <cell r="ME38">
            <v>82</v>
          </cell>
          <cell r="MF38" t="str">
            <v>No aplica</v>
          </cell>
          <cell r="MG38" t="str">
            <v>No aplica</v>
          </cell>
          <cell r="MH38" t="str">
            <v>No aplica</v>
          </cell>
          <cell r="MI38" t="str">
            <v>No aplica</v>
          </cell>
          <cell r="MJ38" t="str">
            <v>No aplica</v>
          </cell>
          <cell r="MK38" t="str">
            <v>No aplica</v>
          </cell>
          <cell r="ML38" t="str">
            <v>Oportuno: Se radica en los tiempos establecidos por la Oficina Asesora de Planeación - OAP</v>
          </cell>
          <cell r="MM38" t="str">
            <v>No aplica</v>
          </cell>
          <cell r="MN38">
            <v>0</v>
          </cell>
          <cell r="MO38">
            <v>0</v>
          </cell>
          <cell r="MP38">
            <v>0</v>
          </cell>
          <cell r="MQ38">
            <v>0</v>
          </cell>
          <cell r="MR38" t="str">
            <v>No aplica</v>
          </cell>
          <cell r="MS38" t="str">
            <v>No aplica</v>
          </cell>
          <cell r="MT38" t="str">
            <v>No aplica</v>
          </cell>
          <cell r="MU38" t="str">
            <v>No aplica</v>
          </cell>
          <cell r="MV38" t="str">
            <v>No aplica</v>
          </cell>
          <cell r="MW38" t="str">
            <v>No aplica</v>
          </cell>
          <cell r="MX38" t="str">
            <v>Oportunidad de mejora: La información de avance de la magnitud consignada en el reporte del periodo, respecto a la programación realizada, la información cualitativa presentada, las actividades establecidas (si aplica) y los soportes presentados, presenta</v>
          </cell>
          <cell r="MY38" t="str">
            <v>No aplica</v>
          </cell>
          <cell r="MZ38">
            <v>0</v>
          </cell>
          <cell r="NA38">
            <v>0</v>
          </cell>
          <cell r="NB38">
            <v>0</v>
          </cell>
          <cell r="NC38">
            <v>0</v>
          </cell>
          <cell r="ND38" t="str">
            <v>No Programó</v>
          </cell>
          <cell r="NE38" t="str">
            <v>No Programó</v>
          </cell>
          <cell r="NF38" t="str">
            <v>No Programó</v>
          </cell>
          <cell r="NG38" t="str">
            <v>No Programó</v>
          </cell>
          <cell r="NH38" t="str">
            <v>No Programó</v>
          </cell>
          <cell r="NI38" t="str">
            <v>No Programó</v>
          </cell>
          <cell r="NJ38">
            <v>205</v>
          </cell>
          <cell r="NK38">
            <v>205</v>
          </cell>
          <cell r="NL38">
            <v>205</v>
          </cell>
          <cell r="NM38" t="str">
            <v/>
          </cell>
          <cell r="NN38" t="str">
            <v/>
          </cell>
          <cell r="NO38" t="str">
            <v/>
          </cell>
          <cell r="NP38" t="str">
            <v>Coherente</v>
          </cell>
          <cell r="NQ38" t="str">
            <v>No aplica</v>
          </cell>
          <cell r="NR38" t="str">
            <v>No aplica</v>
          </cell>
          <cell r="NS38" t="str">
            <v>No aplica</v>
          </cell>
          <cell r="NT38" t="str">
            <v>No aplica</v>
          </cell>
          <cell r="NU38" t="str">
            <v>No aplica</v>
          </cell>
          <cell r="NV38" t="str">
            <v>No aplica</v>
          </cell>
          <cell r="NW38" t="str">
            <v>No aplica</v>
          </cell>
          <cell r="NX38">
            <v>0</v>
          </cell>
          <cell r="NY38">
            <v>0</v>
          </cell>
          <cell r="NZ38">
            <v>0</v>
          </cell>
          <cell r="OA38">
            <v>0</v>
          </cell>
          <cell r="OB38" t="str">
            <v>No aplica</v>
          </cell>
          <cell r="OC38" t="str">
            <v>No aplica</v>
          </cell>
          <cell r="OD38" t="str">
            <v>No aplica</v>
          </cell>
          <cell r="OE38" t="str">
            <v>No aplica</v>
          </cell>
          <cell r="OF38" t="str">
            <v>No aplica</v>
          </cell>
          <cell r="OG38" t="str">
            <v>No aplica</v>
          </cell>
          <cell r="OH38" t="str">
            <v xml:space="preserve">Al corte de julio de 2023, se tenía programado la participación de 40 personas con discapacidad en actividades de Gobierno Abierto, alcanzando una participación de 82 personas, es decir, 42 personas más de lo programado. 
La sobreejecución del indicador obedece a la estrategia de la Secretaría General para involucrar a personas con discapacidad en los eventos de Gobierno Abierto, a través de la cual, la convocatoria superó las expectativas, atrayendo a una mayor cantidad de participantes.
</v>
          </cell>
          <cell r="OI38" t="str">
            <v xml:space="preserve">Al corte de julio de 2023, se tenía programado la participación de 40 personas con discapacidad en actividades de Gobierno Abierto, alcanzando una participación de 82 personas, es decir, 42 personas más de lo programado. 
La sobreejecución del indicador obedece a la estrategia de la Secretaría General para involucrar a personas con discapacidad en los eventos de Gobierno Abierto, a través de la cual, la convocatoria superó las expectativas, atrayendo a una mayor cantidad de participantes.
</v>
          </cell>
          <cell r="OJ38">
            <v>0</v>
          </cell>
          <cell r="OK38">
            <v>0</v>
          </cell>
          <cell r="OL38">
            <v>0</v>
          </cell>
          <cell r="OM38">
            <v>0</v>
          </cell>
          <cell r="OP38" t="str">
            <v>PD66</v>
          </cell>
          <cell r="OQ38">
            <v>40</v>
          </cell>
          <cell r="OR38" t="str">
            <v>N/A</v>
          </cell>
          <cell r="OS38" t="str">
            <v>N/A</v>
          </cell>
          <cell r="OT38" t="str">
            <v>N/A</v>
          </cell>
          <cell r="OU38" t="str">
            <v>N/A</v>
          </cell>
          <cell r="OV38" t="str">
            <v>N/A</v>
          </cell>
          <cell r="OW38" t="str">
            <v>N/A</v>
          </cell>
          <cell r="OX38" t="str">
            <v>N/A</v>
          </cell>
          <cell r="OY38" t="str">
            <v>N/A</v>
          </cell>
          <cell r="OZ38" t="str">
            <v>N/A</v>
          </cell>
          <cell r="PA38" t="str">
            <v>N/A</v>
          </cell>
          <cell r="PB38" t="str">
            <v>N/A</v>
          </cell>
          <cell r="PC38" t="str">
            <v>N/A</v>
          </cell>
          <cell r="PD38" t="str">
            <v>N/A</v>
          </cell>
          <cell r="PE38" t="str">
            <v>N/A</v>
          </cell>
          <cell r="PF38" t="str">
            <v>N/A</v>
          </cell>
          <cell r="PG38" t="str">
            <v>N/A</v>
          </cell>
          <cell r="PH38" t="str">
            <v>N/A</v>
          </cell>
          <cell r="PI38" t="str">
            <v>N/A</v>
          </cell>
          <cell r="PJ38" t="str">
            <v>N/A</v>
          </cell>
          <cell r="PK38" t="str">
            <v>N/A</v>
          </cell>
          <cell r="PL38" t="str">
            <v>N/A</v>
          </cell>
          <cell r="PM38" t="str">
            <v>N/A</v>
          </cell>
          <cell r="PN38" t="str">
            <v>N/A</v>
          </cell>
          <cell r="PO38" t="str">
            <v>N/A</v>
          </cell>
          <cell r="PP38" t="str">
            <v>N/A</v>
          </cell>
          <cell r="PQ38" t="str">
            <v>N/A</v>
          </cell>
          <cell r="PR38">
            <v>0</v>
          </cell>
          <cell r="PS38">
            <v>251781711</v>
          </cell>
          <cell r="PT38" t="str">
            <v>Meta Sectorial</v>
          </cell>
        </row>
        <row r="39">
          <cell r="A39" t="str">
            <v>PD67</v>
          </cell>
          <cell r="B39">
            <v>7869</v>
          </cell>
          <cell r="C39" t="str">
            <v>7869_MGA_1</v>
          </cell>
          <cell r="D39">
            <v>2020110010187</v>
          </cell>
          <cell r="E39" t="str">
            <v>Un nuevo contrato social y ambiental para la Bogotá del siglo XXI</v>
          </cell>
          <cell r="F39" t="str">
            <v>5. Construir Bogotá región con gobierno abierto, transparente y ciudadanía consciente.</v>
          </cell>
          <cell r="G39" t="str">
            <v>51. Gobierno Abierto</v>
          </cell>
          <cell r="H39" t="str">
            <v>Implementar un modelo de Gobierno Abierto de Bogotá que promueva una relación democrática, incluyente, accesible y transparente con la ciudadanía</v>
          </cell>
          <cell r="I39"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v>
          </cell>
          <cell r="J39" t="str">
            <v>Implementación del modelo de Gobierno Abierto, Accesible e Incluyente de Bogotá</v>
          </cell>
          <cell r="K39" t="str">
            <v>Oficina Asesora de Planeación - GAB</v>
          </cell>
          <cell r="L39" t="str">
            <v>Fredy Alexander Martinez García</v>
          </cell>
          <cell r="M39" t="str">
            <v>Asesor Despacho Secretaría General</v>
          </cell>
          <cell r="N39" t="str">
            <v>Oficina Asesora de Planeación - GAB</v>
          </cell>
          <cell r="O39" t="str">
            <v>Fredy Alexander Martinez García</v>
          </cell>
          <cell r="P39" t="str">
            <v>Asesor Despacho Secretaría General</v>
          </cell>
          <cell r="Q39" t="str">
            <v>Sara Paola Rivera, Mónica Mora y Lorena Rodríguez</v>
          </cell>
          <cell r="R39" t="str">
            <v>Jenny Torres</v>
          </cell>
          <cell r="S39" t="str">
            <v>Servicio de monitoreo y evaluación a la implementación de la Estrategia de Gobierno digital</v>
          </cell>
          <cell r="T39" t="str">
            <v>Informes de monitoreo y seguimiento a la implementación de la Estrategia de Gobierno digital realizados</v>
          </cell>
          <cell r="AD39" t="str">
            <v>1.1. Servicio de monitoreo y evaluación a la implementación de la Estrategia de Gobierno digital</v>
          </cell>
          <cell r="AE39" t="str">
            <v>1.1.1. Informes de monitoreo y seguimiento a la implementación de la Estrategia de Gobierno digital realizados</v>
          </cell>
          <cell r="AG39" t="str">
            <v/>
          </cell>
          <cell r="AH39" t="str">
            <v/>
          </cell>
          <cell r="AI39" t="str">
            <v xml:space="preserve">PD_producto MGA: 1.1. Servicio de monitoreo y evaluación a la implementación de la Estrategia de Gobierno digital; PD_ID producto MGA: 1.1.1. Informes de monitoreo y seguimiento a la implementación de la Estrategia de Gobierno digital realizados; </v>
          </cell>
          <cell r="AJ39">
            <v>0</v>
          </cell>
          <cell r="AK39">
            <v>44055</v>
          </cell>
          <cell r="AL39">
            <v>1</v>
          </cell>
          <cell r="AM39">
            <v>2023</v>
          </cell>
          <cell r="AN39" t="str">
            <v>Elaborar informes de monitoreo y seguimiento que den cuenta de la medición y evaluación de la implementación de la estrategia de Gobierno digital, asociado a las acciones del Modelo de Gobierno Abierto de Bogotá.</v>
          </cell>
          <cell r="AO39" t="str">
            <v>La aplicación de este indicador permite verificar el avance en la realización de estrategias institucionales para que la ciudadanía, en condiciones de equidad, integralidad, accesibilidad e inclusión, ejerza la democracia digital, el control social y el aprovechamiento de información pública.</v>
          </cell>
          <cell r="AP39">
            <v>2020</v>
          </cell>
          <cell r="AQ39">
            <v>2024</v>
          </cell>
          <cell r="AR39" t="str">
            <v>Suma</v>
          </cell>
          <cell r="AS39" t="str">
            <v>Eficacia</v>
          </cell>
          <cell r="AT39" t="str">
            <v>Número</v>
          </cell>
          <cell r="AU39" t="str">
            <v>Producto</v>
          </cell>
          <cell r="AV39" t="str">
            <v>N/D</v>
          </cell>
          <cell r="AW39" t="str">
            <v>N/D</v>
          </cell>
          <cell r="AX39" t="str">
            <v>N/D</v>
          </cell>
          <cell r="AZ39">
            <v>1</v>
          </cell>
          <cell r="BB39" t="str">
            <v>La medición del indicador se realizará mediante la suma de informes de monitoreo y seguimiento a la implementación de la Estrategia de Gobierno digital, asociada a las acciones del Modelo de Gobierno Abierto de Bogotá, para la vigencia.
Teniendo en cuenta la programación realizada en el plan de acción del libro plan de desarrollo para la vigencia</v>
          </cell>
          <cell r="BC39" t="str">
            <v xml:space="preserve">Sumatoria de informes de monitoreo y seguimiento a la implementación de la Estrategia de Gobierno digital realizados			</v>
          </cell>
          <cell r="BD39" t="str">
            <v xml:space="preserve">Número de informes de monitoreo y seguimiento a la implementación de la Estrategia de Gobierno digital realizados			</v>
          </cell>
          <cell r="BE39" t="str">
            <v>N/A</v>
          </cell>
          <cell r="BF39" t="str">
            <v>Soportes reportados en el formato 1006 "Programación y seguimiento a metas e indicadores del plan de desarrollo" para la vigencia.</v>
          </cell>
          <cell r="BG39">
            <v>2</v>
          </cell>
          <cell r="BH39">
            <v>45204</v>
          </cell>
          <cell r="BI39"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39" t="str">
            <v>Establecer variables 1 y/o 2 numéricas</v>
          </cell>
          <cell r="BK39">
            <v>8</v>
          </cell>
          <cell r="BL39">
            <v>1</v>
          </cell>
          <cell r="BM39">
            <v>2</v>
          </cell>
          <cell r="BN39">
            <v>2</v>
          </cell>
          <cell r="BO39">
            <v>2</v>
          </cell>
          <cell r="BP39">
            <v>1</v>
          </cell>
          <cell r="BW39">
            <v>1</v>
          </cell>
          <cell r="BX39">
            <v>2</v>
          </cell>
          <cell r="BY39">
            <v>2</v>
          </cell>
          <cell r="BZ39">
            <v>2</v>
          </cell>
          <cell r="CA39">
            <v>2</v>
          </cell>
          <cell r="CB39">
            <v>2</v>
          </cell>
          <cell r="CC39">
            <v>2</v>
          </cell>
          <cell r="CD39">
            <v>0</v>
          </cell>
          <cell r="CE39" t="str">
            <v>N/A</v>
          </cell>
          <cell r="CF39">
            <v>0</v>
          </cell>
          <cell r="CG39">
            <v>0</v>
          </cell>
          <cell r="CH39" t="str">
            <v>N/A</v>
          </cell>
          <cell r="CI39" t="str">
            <v>N/A</v>
          </cell>
          <cell r="CJ39">
            <v>1</v>
          </cell>
          <cell r="CK39">
            <v>2</v>
          </cell>
          <cell r="CL39">
            <v>2</v>
          </cell>
          <cell r="CM39">
            <v>6</v>
          </cell>
          <cell r="CN39" t="str">
            <v>Suma</v>
          </cell>
          <cell r="CO39">
            <v>0</v>
          </cell>
          <cell r="CP39">
            <v>0</v>
          </cell>
          <cell r="CQ39">
            <v>0</v>
          </cell>
          <cell r="CR39">
            <v>0</v>
          </cell>
          <cell r="CS39">
            <v>0</v>
          </cell>
          <cell r="CT39">
            <v>0</v>
          </cell>
          <cell r="CU39">
            <v>1</v>
          </cell>
          <cell r="CV39">
            <v>0</v>
          </cell>
          <cell r="CW39">
            <v>0</v>
          </cell>
          <cell r="CX39">
            <v>0</v>
          </cell>
          <cell r="CY39">
            <v>0</v>
          </cell>
          <cell r="CZ39">
            <v>1</v>
          </cell>
          <cell r="DA39">
            <v>2</v>
          </cell>
          <cell r="DB39">
            <v>1</v>
          </cell>
          <cell r="DC39">
            <v>1</v>
          </cell>
          <cell r="DD39">
            <v>1</v>
          </cell>
          <cell r="DE39">
            <v>0</v>
          </cell>
          <cell r="DF39">
            <v>0</v>
          </cell>
          <cell r="DG39">
            <v>0</v>
          </cell>
          <cell r="DH39">
            <v>0</v>
          </cell>
          <cell r="DI39">
            <v>0</v>
          </cell>
          <cell r="DJ39">
            <v>0</v>
          </cell>
          <cell r="DK39">
            <v>0</v>
          </cell>
          <cell r="DL39">
            <v>0</v>
          </cell>
          <cell r="DM39">
            <v>0</v>
          </cell>
          <cell r="DN39">
            <v>0</v>
          </cell>
          <cell r="DO39">
            <v>0</v>
          </cell>
          <cell r="DP39">
            <v>0</v>
          </cell>
          <cell r="DQ39">
            <v>2</v>
          </cell>
          <cell r="DR39">
            <v>0</v>
          </cell>
          <cell r="DS39">
            <v>0</v>
          </cell>
          <cell r="DT39">
            <v>0</v>
          </cell>
          <cell r="DU39">
            <v>0</v>
          </cell>
          <cell r="DV39">
            <v>0</v>
          </cell>
          <cell r="DW39">
            <v>0</v>
          </cell>
          <cell r="DX39">
            <v>1</v>
          </cell>
          <cell r="DY39">
            <v>0</v>
          </cell>
          <cell r="DZ39">
            <v>0</v>
          </cell>
          <cell r="EA39">
            <v>0</v>
          </cell>
          <cell r="EB39">
            <v>0</v>
          </cell>
          <cell r="EC39">
            <v>0</v>
          </cell>
          <cell r="ED39">
            <v>1</v>
          </cell>
          <cell r="EE39">
            <v>1</v>
          </cell>
          <cell r="EF39">
            <v>0</v>
          </cell>
          <cell r="EG39">
            <v>0</v>
          </cell>
          <cell r="EH39">
            <v>0</v>
          </cell>
          <cell r="EI39">
            <v>0</v>
          </cell>
          <cell r="EJ39">
            <v>0</v>
          </cell>
          <cell r="EK39">
            <v>0</v>
          </cell>
          <cell r="EL39" t="str">
            <v>Informes de monitoreo y seguimiento a la Estrategia de Gobierno Digital.</v>
          </cell>
          <cell r="EM39">
            <v>0</v>
          </cell>
          <cell r="EN39">
            <v>0</v>
          </cell>
          <cell r="EO39">
            <v>0</v>
          </cell>
          <cell r="EP39">
            <v>0</v>
          </cell>
          <cell r="EQ39" t="str">
            <v>Informes de monitoreo y seguimiento a la Estrategia de Gobierno Digital.</v>
          </cell>
          <cell r="ER39">
            <v>0</v>
          </cell>
          <cell r="ES39">
            <v>0</v>
          </cell>
          <cell r="ET39">
            <v>0</v>
          </cell>
          <cell r="EU39">
            <v>0</v>
          </cell>
          <cell r="EV39">
            <v>0</v>
          </cell>
          <cell r="EW39">
            <v>0</v>
          </cell>
          <cell r="EX39" t="str">
            <v>1.1. Informes de monitoreo y seguimiento a la Estrategia de Gobierno Digital.</v>
          </cell>
          <cell r="EY39">
            <v>0</v>
          </cell>
          <cell r="EZ39">
            <v>0</v>
          </cell>
          <cell r="FA39">
            <v>0</v>
          </cell>
          <cell r="FB39">
            <v>0</v>
          </cell>
          <cell r="FC39">
            <v>0</v>
          </cell>
          <cell r="FD39" t="str">
            <v>N/A</v>
          </cell>
          <cell r="FE39" t="str">
            <v>N/A</v>
          </cell>
          <cell r="FF39" t="str">
            <v>N/A</v>
          </cell>
          <cell r="FG39" t="str">
            <v>N/A</v>
          </cell>
          <cell r="FH39" t="str">
            <v>N/A</v>
          </cell>
          <cell r="FI39" t="str">
            <v>N/A</v>
          </cell>
          <cell r="FJ39" t="str">
            <v>N/A</v>
          </cell>
          <cell r="FK39" t="str">
            <v>N/A</v>
          </cell>
          <cell r="FL39" t="str">
            <v>N/A</v>
          </cell>
          <cell r="FM39" t="str">
            <v>N/A</v>
          </cell>
          <cell r="FN39" t="str">
            <v>N/A</v>
          </cell>
          <cell r="FO39" t="str">
            <v>N/A</v>
          </cell>
          <cell r="FP39" t="str">
            <v>N/A</v>
          </cell>
          <cell r="FQ39" t="str">
            <v>N/A</v>
          </cell>
          <cell r="FR39" t="str">
            <v>N/A</v>
          </cell>
          <cell r="FS39" t="str">
            <v>N/A</v>
          </cell>
          <cell r="FT39" t="str">
            <v>N/A</v>
          </cell>
          <cell r="FU39" t="str">
            <v>N/A</v>
          </cell>
          <cell r="FV39" t="str">
            <v>N/A</v>
          </cell>
          <cell r="FW39" t="str">
            <v>N/A</v>
          </cell>
          <cell r="FX39" t="str">
            <v>N/A</v>
          </cell>
          <cell r="FY39" t="str">
            <v>N/A</v>
          </cell>
          <cell r="FZ39" t="str">
            <v>N/A</v>
          </cell>
          <cell r="GA39" t="str">
            <v>N/A</v>
          </cell>
          <cell r="GB39" t="str">
            <v>N/A</v>
          </cell>
          <cell r="GC39" t="str">
            <v>N/A</v>
          </cell>
          <cell r="GD39" t="str">
            <v>N/A</v>
          </cell>
          <cell r="GE39" t="str">
            <v>N/A</v>
          </cell>
          <cell r="GF39" t="str">
            <v>N/A</v>
          </cell>
          <cell r="GG39" t="str">
            <v>N/A</v>
          </cell>
          <cell r="GH39" t="str">
            <v>N/A</v>
          </cell>
          <cell r="GI39" t="str">
            <v>N/A</v>
          </cell>
          <cell r="GJ39" t="str">
            <v>N/A</v>
          </cell>
          <cell r="GK39" t="str">
            <v>N/A</v>
          </cell>
          <cell r="GL39" t="str">
            <v>N/A</v>
          </cell>
          <cell r="GM39" t="str">
            <v>N/A</v>
          </cell>
          <cell r="GN39" t="str">
            <v>N/A</v>
          </cell>
          <cell r="GO39" t="str">
            <v>N/A</v>
          </cell>
          <cell r="GP39" t="str">
            <v>N/A</v>
          </cell>
          <cell r="GQ39" t="str">
            <v>N/A</v>
          </cell>
          <cell r="GR39" t="str">
            <v>N/A</v>
          </cell>
          <cell r="GS39" t="str">
            <v>N/A</v>
          </cell>
          <cell r="GT39" t="str">
            <v>N/A</v>
          </cell>
          <cell r="GU39" t="str">
            <v>N/A</v>
          </cell>
          <cell r="GV39" t="str">
            <v>N/A</v>
          </cell>
          <cell r="GW39" t="str">
            <v>N/A</v>
          </cell>
          <cell r="GX39" t="str">
            <v>N/A</v>
          </cell>
          <cell r="GY39" t="str">
            <v>N/A</v>
          </cell>
          <cell r="GZ39" t="str">
            <v>N/A</v>
          </cell>
          <cell r="HA39" t="str">
            <v>N/A</v>
          </cell>
          <cell r="HB39" t="str">
            <v>N/A</v>
          </cell>
          <cell r="HC39" t="str">
            <v>N/A</v>
          </cell>
          <cell r="HD39" t="str">
            <v>N/A</v>
          </cell>
          <cell r="HE39" t="str">
            <v>N/A</v>
          </cell>
          <cell r="HF39" t="str">
            <v>N/A</v>
          </cell>
          <cell r="HG39" t="str">
            <v>N/A</v>
          </cell>
          <cell r="HH39" t="str">
            <v>N/A</v>
          </cell>
          <cell r="HI39" t="str">
            <v>N/A</v>
          </cell>
          <cell r="HJ39" t="str">
            <v>N/A</v>
          </cell>
          <cell r="HK39" t="str">
            <v>N/A</v>
          </cell>
          <cell r="HL39" t="str">
            <v>N/A</v>
          </cell>
          <cell r="HM39" t="str">
            <v>N/A</v>
          </cell>
          <cell r="HN39" t="str">
            <v>N/A</v>
          </cell>
          <cell r="HO39" t="str">
            <v>N/A</v>
          </cell>
          <cell r="HP39" t="str">
            <v>N/A</v>
          </cell>
          <cell r="HQ39" t="str">
            <v>N/A</v>
          </cell>
          <cell r="HR39" t="str">
            <v>N/A</v>
          </cell>
          <cell r="HS39" t="str">
            <v>N/A</v>
          </cell>
          <cell r="HT39" t="str">
            <v>N/A</v>
          </cell>
          <cell r="HU39" t="str">
            <v>N/A</v>
          </cell>
          <cell r="HV39" t="str">
            <v>N/A</v>
          </cell>
          <cell r="HW39" t="str">
            <v>N/A</v>
          </cell>
          <cell r="HX39" t="str">
            <v>N/A</v>
          </cell>
          <cell r="HY39" t="str">
            <v>N/A</v>
          </cell>
          <cell r="HZ39" t="str">
            <v>N/A</v>
          </cell>
          <cell r="IA39" t="str">
            <v>N/A</v>
          </cell>
          <cell r="IB39" t="str">
            <v>N/A</v>
          </cell>
          <cell r="IC39" t="str">
            <v>N/A</v>
          </cell>
          <cell r="ID39" t="str">
            <v>Durante lo corrido de la vigencia, la Secretaría General, en el marco del cumplimiento de producto MGA,  ha logrado varios hitos cruciales:
En el contexto de un enfoque preciso hacia la plataforma Gobierno Abierto Bogotá (gobiernoabiertobogota.gov.co), se han implementado actualizaciones de contenido que se dirigen al componente relacionado con la discapacidad. Además, se han llevado a cabo jornadas de trabajo en estrecha colaboración con la Subsecretaría de Servicio al Ciudadano, en las que se ha trabajado conjuntamente con personas sordas con el propósito de mejorar los productos y servicios a los que esta población accede. También se enumeran los espacios de apoyo gestionados desde la Alta Consejería TIC para grupos poblacionales con discapacidad.
Desde el equipo de Gobierno Abierto Bogotá logró con éxito la integración, registro y autenticación con el portal www.gov.co, con el fin de cumplir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En un esfuerzo por fortalecer la seguridad de la información, se ha creado un espacio que ha involucrado la participación de más de 100 entidades del orden distrital. Según un análisis global realizado por Fortinet en relación con más de 500 empresas de diversos sectores, el 75% de ellas reportaron al menos una intrusión  en sus sistemas de tecnologia de la información durante los últimos 12 meses. Los principales peligros incluyen intrusiones de malware y ataques de phishin.</v>
          </cell>
          <cell r="IE39" t="str">
            <v/>
          </cell>
          <cell r="IF39" t="str">
            <v/>
          </cell>
          <cell r="IG39" t="str">
            <v/>
          </cell>
          <cell r="IH39" t="str">
            <v/>
          </cell>
          <cell r="II39" t="str">
            <v/>
          </cell>
          <cell r="IJ39" t="str">
            <v/>
          </cell>
          <cell r="IK39" t="str">
            <v/>
          </cell>
          <cell r="IL39" t="str">
            <v/>
          </cell>
          <cell r="IM39" t="str">
            <v>Durante lo corrido de la vigencia, la Secretaría General, en el marco del cumplimiento del indicador sectorial,  ha logrado varios hitos cruciales:
En el contexto de un enfoque preciso hacia la plataforma Gobierno Abierto Bogotá (gobiernoabiertobogota.gov.co), se han implementado actualizaciones de contenido que se dirigen al componente relacionado con la discapacidad. Además, se han llevado a cabo jornadas de trabajo en estrecha colaboración con la Subsecretaría de Servicio al Ciudadano, en las que se ha trabajado conjuntamente con personas sordas con el propósito de mejorar los productos y servicios a los que esta población accede. También se enumeran los espacios de apoyo gestionados desde la Alta Consejería TIC para grupos poblacionales con discapacidad: 
1. IDARTES – Cinemateca Distrital - MediaLAB
2. Consejo Local de Discapacidad de Teusaquillo
3. Subdirección de Discapacidad -SDIS
4.Acciones previstas en la Política Pública de Discapacidad (En aprobación CONPES)
Desde el equipo de Gobierno Abierto Bogotá logró con éxito la integración, registro y autenticación con el portal www.gov.co, con el fin de cumplir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En un esfuerzo por fortalecer la seguridad de la información, se ha creado un espacio que ha involucrado la participación de más de 100 entidades del orden distrital. Según un análisis global realizado por Fortinet en relación con más de 500 empresas de diversos sectores, el 75% de ellas reportaron al menos una intrusión en sus sistemas durante los últimos 12 meses. Los principales peligros incluyen intrusiones de malware y ataques de phishin.</v>
          </cell>
          <cell r="IN39" t="str">
            <v/>
          </cell>
          <cell r="IO39" t="str">
            <v/>
          </cell>
          <cell r="IP39" t="str">
            <v/>
          </cell>
          <cell r="IQ39" t="str">
            <v/>
          </cell>
          <cell r="IR39" t="str">
            <v/>
          </cell>
          <cell r="IS39">
            <v>0</v>
          </cell>
          <cell r="IT39">
            <v>0</v>
          </cell>
          <cell r="IU39">
            <v>0</v>
          </cell>
          <cell r="IV39">
            <v>0</v>
          </cell>
          <cell r="IW39">
            <v>0</v>
          </cell>
          <cell r="IX39">
            <v>0</v>
          </cell>
          <cell r="IY39">
            <v>1</v>
          </cell>
          <cell r="IZ39">
            <v>0</v>
          </cell>
          <cell r="JA39">
            <v>0</v>
          </cell>
          <cell r="JB39">
            <v>0</v>
          </cell>
          <cell r="JC39">
            <v>0</v>
          </cell>
          <cell r="JD39">
            <v>0</v>
          </cell>
          <cell r="JE39">
            <v>0.5</v>
          </cell>
          <cell r="JF39">
            <v>0</v>
          </cell>
          <cell r="JG39">
            <v>0</v>
          </cell>
          <cell r="JH39">
            <v>0</v>
          </cell>
          <cell r="JI39">
            <v>0</v>
          </cell>
          <cell r="JJ39">
            <v>0</v>
          </cell>
          <cell r="JK39">
            <v>0</v>
          </cell>
          <cell r="JL39">
            <v>50</v>
          </cell>
          <cell r="JM39">
            <v>0</v>
          </cell>
          <cell r="JN39">
            <v>0</v>
          </cell>
          <cell r="JO39">
            <v>0</v>
          </cell>
          <cell r="JP39">
            <v>0</v>
          </cell>
          <cell r="JQ39">
            <v>0</v>
          </cell>
          <cell r="JR39">
            <v>50</v>
          </cell>
          <cell r="JS39">
            <v>0</v>
          </cell>
          <cell r="JT39">
            <v>0</v>
          </cell>
          <cell r="JU39">
            <v>0</v>
          </cell>
          <cell r="JV39">
            <v>0</v>
          </cell>
          <cell r="JW39">
            <v>0</v>
          </cell>
          <cell r="JX39">
            <v>0</v>
          </cell>
          <cell r="JY39">
            <v>50</v>
          </cell>
          <cell r="JZ39">
            <v>50</v>
          </cell>
          <cell r="KA39">
            <v>50</v>
          </cell>
          <cell r="KB39">
            <v>50</v>
          </cell>
          <cell r="KC39">
            <v>50</v>
          </cell>
          <cell r="KD39">
            <v>50</v>
          </cell>
          <cell r="KE39" t="str">
            <v>No Programó</v>
          </cell>
          <cell r="KF39" t="str">
            <v/>
          </cell>
          <cell r="KG39" t="str">
            <v/>
          </cell>
          <cell r="KH39" t="str">
            <v/>
          </cell>
          <cell r="KI39" t="str">
            <v/>
          </cell>
          <cell r="KJ39" t="str">
            <v/>
          </cell>
          <cell r="KK39">
            <v>100</v>
          </cell>
          <cell r="KL39" t="str">
            <v/>
          </cell>
          <cell r="KM39" t="str">
            <v/>
          </cell>
          <cell r="KN39" t="str">
            <v/>
          </cell>
          <cell r="KO39" t="str">
            <v/>
          </cell>
          <cell r="KP39" t="str">
            <v/>
          </cell>
          <cell r="KQ39" t="str">
            <v>No Programó</v>
          </cell>
          <cell r="KR39" t="str">
            <v>No Programó</v>
          </cell>
          <cell r="KS39" t="str">
            <v>No Programó</v>
          </cell>
          <cell r="KT39" t="str">
            <v>No Programó</v>
          </cell>
          <cell r="KU39" t="str">
            <v>No Programó</v>
          </cell>
          <cell r="KV39" t="str">
            <v>No Programó</v>
          </cell>
          <cell r="KW39">
            <v>100</v>
          </cell>
          <cell r="KX39">
            <v>100</v>
          </cell>
          <cell r="KY39">
            <v>100</v>
          </cell>
          <cell r="KZ39" t="str">
            <v/>
          </cell>
          <cell r="LA39" t="str">
            <v/>
          </cell>
          <cell r="LB39" t="str">
            <v/>
          </cell>
          <cell r="LC39">
            <v>100</v>
          </cell>
          <cell r="LD39" t="str">
            <v>7869_1</v>
          </cell>
          <cell r="LE39" t="str">
            <v>1. Implementar estrategias institucionales para que la ciudadanía en condiciones de equidad, integra</v>
          </cell>
          <cell r="LF39">
            <v>100</v>
          </cell>
          <cell r="LG39">
            <v>85</v>
          </cell>
          <cell r="LH39" t="str">
            <v/>
          </cell>
          <cell r="LI39" t="str">
            <v/>
          </cell>
          <cell r="LJ39">
            <v>100</v>
          </cell>
          <cell r="LK39">
            <v>79.166666666666657</v>
          </cell>
          <cell r="LL39">
            <v>1569969000</v>
          </cell>
          <cell r="LM39">
            <v>1543353412</v>
          </cell>
          <cell r="LN39">
            <v>1047965826</v>
          </cell>
          <cell r="LO39">
            <v>251781711</v>
          </cell>
          <cell r="LP39">
            <v>251781711</v>
          </cell>
          <cell r="LQ39" t="str">
            <v>No Programó</v>
          </cell>
          <cell r="LR39" t="str">
            <v>No Programó</v>
          </cell>
          <cell r="LS39" t="str">
            <v>No Programó</v>
          </cell>
          <cell r="LT39" t="str">
            <v>No Programó</v>
          </cell>
          <cell r="LU39" t="str">
            <v>No Programó</v>
          </cell>
          <cell r="LV39" t="str">
            <v>No Programó</v>
          </cell>
          <cell r="LW39">
            <v>1</v>
          </cell>
          <cell r="LX39">
            <v>0</v>
          </cell>
          <cell r="LY39">
            <v>0</v>
          </cell>
          <cell r="LZ39" t="str">
            <v/>
          </cell>
          <cell r="MA39" t="str">
            <v/>
          </cell>
          <cell r="MB39" t="str">
            <v/>
          </cell>
          <cell r="MC39">
            <v>1</v>
          </cell>
          <cell r="MD39">
            <v>1</v>
          </cell>
          <cell r="ME39">
            <v>1</v>
          </cell>
          <cell r="MF39" t="str">
            <v>No aplica</v>
          </cell>
          <cell r="MG39" t="str">
            <v>No aplica</v>
          </cell>
          <cell r="MH39" t="str">
            <v>No aplica</v>
          </cell>
          <cell r="MI39" t="str">
            <v>No aplica</v>
          </cell>
          <cell r="MJ39" t="str">
            <v>No aplica</v>
          </cell>
          <cell r="MK39" t="str">
            <v>No aplica</v>
          </cell>
          <cell r="ML39" t="str">
            <v>Oportuno: Se radica en los tiempos establecidos por la Oficina Asesora de Planeación - OAP</v>
          </cell>
          <cell r="MM39" t="str">
            <v>No aplica</v>
          </cell>
          <cell r="MN39">
            <v>0</v>
          </cell>
          <cell r="MO39">
            <v>0</v>
          </cell>
          <cell r="MP39">
            <v>0</v>
          </cell>
          <cell r="MQ39">
            <v>0</v>
          </cell>
          <cell r="MR39" t="str">
            <v>No aplica</v>
          </cell>
          <cell r="MS39" t="str">
            <v>No aplica</v>
          </cell>
          <cell r="MT39" t="str">
            <v>No aplica</v>
          </cell>
          <cell r="MU39" t="str">
            <v>No aplica</v>
          </cell>
          <cell r="MV39" t="str">
            <v>No aplica</v>
          </cell>
          <cell r="MW39" t="str">
            <v>No aplica</v>
          </cell>
          <cell r="MX39" t="str">
            <v>Oportunidad de mejora: La información de avance de la magnitud consignada en el reporte del periodo, respecto a la programación realizada, la información cualitativa presentada, las actividades establecidas (si aplica) y los soportes presentados, presenta</v>
          </cell>
          <cell r="MY39" t="str">
            <v>No aplica</v>
          </cell>
          <cell r="MZ39">
            <v>0</v>
          </cell>
          <cell r="NA39">
            <v>0</v>
          </cell>
          <cell r="NB39">
            <v>0</v>
          </cell>
          <cell r="NC39">
            <v>0</v>
          </cell>
          <cell r="ND39" t="str">
            <v>No Programó</v>
          </cell>
          <cell r="NE39" t="str">
            <v>No Programó</v>
          </cell>
          <cell r="NF39" t="str">
            <v>No Programó</v>
          </cell>
          <cell r="NG39" t="str">
            <v>No Programó</v>
          </cell>
          <cell r="NH39" t="str">
            <v>No Programó</v>
          </cell>
          <cell r="NI39" t="str">
            <v>No Programó</v>
          </cell>
          <cell r="NJ39">
            <v>100</v>
          </cell>
          <cell r="NK39">
            <v>100</v>
          </cell>
          <cell r="NL39">
            <v>100</v>
          </cell>
          <cell r="NM39" t="str">
            <v/>
          </cell>
          <cell r="NN39" t="str">
            <v/>
          </cell>
          <cell r="NO39" t="str">
            <v/>
          </cell>
          <cell r="NP39" t="str">
            <v>Coherente</v>
          </cell>
          <cell r="NQ39" t="str">
            <v>No aplica</v>
          </cell>
          <cell r="NR39" t="str">
            <v>No aplica</v>
          </cell>
          <cell r="NS39" t="str">
            <v>No aplica</v>
          </cell>
          <cell r="NT39" t="str">
            <v>No aplica</v>
          </cell>
          <cell r="NU39" t="str">
            <v>No aplica</v>
          </cell>
          <cell r="NV39" t="str">
            <v>No aplica</v>
          </cell>
          <cell r="NW39" t="str">
            <v>No aplica</v>
          </cell>
          <cell r="NX39">
            <v>0</v>
          </cell>
          <cell r="NY39">
            <v>0</v>
          </cell>
          <cell r="NZ39">
            <v>0</v>
          </cell>
          <cell r="OA39">
            <v>0</v>
          </cell>
          <cell r="OB39" t="str">
            <v>No aplica</v>
          </cell>
          <cell r="OC39" t="str">
            <v>No aplica</v>
          </cell>
          <cell r="OD39" t="str">
            <v>No aplica</v>
          </cell>
          <cell r="OE39" t="str">
            <v>No aplica</v>
          </cell>
          <cell r="OF39" t="str">
            <v>No aplica</v>
          </cell>
          <cell r="OG39" t="str">
            <v>No aplica</v>
          </cell>
          <cell r="OH39" t="str">
            <v>No aplica</v>
          </cell>
          <cell r="OI39" t="str">
            <v>No aplica</v>
          </cell>
          <cell r="OJ39">
            <v>0</v>
          </cell>
          <cell r="OK39">
            <v>0</v>
          </cell>
          <cell r="OL39">
            <v>0</v>
          </cell>
          <cell r="OM39">
            <v>0</v>
          </cell>
          <cell r="OP39" t="str">
            <v>PD67</v>
          </cell>
          <cell r="OQ39">
            <v>1</v>
          </cell>
          <cell r="OR39" t="str">
            <v>N/A</v>
          </cell>
          <cell r="OS39" t="str">
            <v>N/A</v>
          </cell>
          <cell r="OT39" t="str">
            <v>N/A</v>
          </cell>
          <cell r="OU39" t="str">
            <v>N/A</v>
          </cell>
          <cell r="OV39" t="str">
            <v>N/A</v>
          </cell>
          <cell r="OW39" t="str">
            <v>N/A</v>
          </cell>
          <cell r="OX39" t="str">
            <v>N/A</v>
          </cell>
          <cell r="OY39" t="str">
            <v>N/A</v>
          </cell>
          <cell r="OZ39" t="str">
            <v>N/A</v>
          </cell>
          <cell r="PA39" t="str">
            <v>N/A</v>
          </cell>
          <cell r="PB39" t="str">
            <v>N/A</v>
          </cell>
          <cell r="PC39" t="str">
            <v>N/A</v>
          </cell>
          <cell r="PD39" t="str">
            <v>N/A</v>
          </cell>
          <cell r="PE39" t="str">
            <v>N/A</v>
          </cell>
          <cell r="PF39" t="str">
            <v>N/A</v>
          </cell>
          <cell r="PG39" t="str">
            <v>N/A</v>
          </cell>
          <cell r="PH39" t="str">
            <v>N/A</v>
          </cell>
          <cell r="PI39" t="str">
            <v>N/A</v>
          </cell>
          <cell r="PJ39" t="str">
            <v>N/A</v>
          </cell>
          <cell r="PK39" t="str">
            <v>N/A</v>
          </cell>
          <cell r="PL39" t="str">
            <v>N/A</v>
          </cell>
          <cell r="PM39" t="str">
            <v>N/A</v>
          </cell>
          <cell r="PN39" t="str">
            <v>N/A</v>
          </cell>
          <cell r="PO39" t="str">
            <v>N/A</v>
          </cell>
          <cell r="PP39" t="str">
            <v>N/A</v>
          </cell>
          <cell r="PQ39" t="str">
            <v>N/A</v>
          </cell>
          <cell r="PR39">
            <v>0</v>
          </cell>
          <cell r="PS39">
            <v>251781711</v>
          </cell>
          <cell r="PT39" t="str">
            <v>Indicador MGA</v>
          </cell>
        </row>
        <row r="40">
          <cell r="A40" t="str">
            <v>PD68</v>
          </cell>
          <cell r="B40">
            <v>7869</v>
          </cell>
          <cell r="C40" t="str">
            <v>7869_MGA_2</v>
          </cell>
          <cell r="D40">
            <v>2020110010187</v>
          </cell>
          <cell r="E40" t="str">
            <v>Un nuevo contrato social y ambiental para la Bogotá del siglo XXI</v>
          </cell>
          <cell r="F40" t="str">
            <v>5. Construir Bogotá región con gobierno abierto, transparente y ciudadanía consciente.</v>
          </cell>
          <cell r="G40" t="str">
            <v>51. Gobierno Abierto</v>
          </cell>
          <cell r="H40" t="str">
            <v>Implementar un modelo de Gobierno Abierto de Bogotá que promueva una relación democrática, incluyente, accesible y transparente con la ciudadanía</v>
          </cell>
          <cell r="I40" t="str">
            <v>2. Fortalecer la capacidad institucional para promover, cualificar y afianzar capacidades ciudadanas, que confluyan en procesos de colaboración y toma de decisiones, que reconocen la diferenciación de condiciones sociales, territoriales y económicas de la población.</v>
          </cell>
          <cell r="J40" t="str">
            <v>Implementación del modelo de Gobierno Abierto, Accesible e Incluyente de Bogotá</v>
          </cell>
          <cell r="K40" t="str">
            <v>Oficina Asesora de Planeación - GAB</v>
          </cell>
          <cell r="L40" t="str">
            <v>Fredy Alexander Martinez García</v>
          </cell>
          <cell r="M40" t="str">
            <v>Asesor Despacho Secretaría General</v>
          </cell>
          <cell r="N40" t="str">
            <v>Oficina Asesora de Planeación - GAB</v>
          </cell>
          <cell r="O40" t="str">
            <v>Fredy Alexander Martinez García</v>
          </cell>
          <cell r="P40" t="str">
            <v>Asesor Despacho Secretaría General</v>
          </cell>
          <cell r="Q40" t="str">
            <v>Sara Paola Rivera, Mónica Mora y Lorena Rodríguez</v>
          </cell>
          <cell r="R40" t="str">
            <v>Jenny Torres</v>
          </cell>
          <cell r="S40" t="str">
            <v>Documentos de lineamientos técnicos elaborados por el proyecto de inversión de Gobierno Abierto</v>
          </cell>
          <cell r="T40" t="str">
            <v>Documentos de lineamientos técnicos elaborados</v>
          </cell>
          <cell r="AD40" t="str">
            <v>2.1. Documentos de lineamientos técnicos</v>
          </cell>
          <cell r="AE40" t="str">
            <v>2.1.1. Documentos de lineamientos técnicos elaborados</v>
          </cell>
          <cell r="AG40" t="str">
            <v/>
          </cell>
          <cell r="AH40" t="str">
            <v/>
          </cell>
          <cell r="AI40" t="str">
            <v xml:space="preserve">PD_producto MGA: 2.1. Documentos de lineamientos técnicos; PD_ID producto MGA: 2.1.1. Documentos de lineamientos técnicos elaborados; </v>
          </cell>
          <cell r="AJ40">
            <v>0</v>
          </cell>
          <cell r="AK40">
            <v>44055</v>
          </cell>
          <cell r="AL40">
            <v>1</v>
          </cell>
          <cell r="AM40">
            <v>2023</v>
          </cell>
          <cell r="AN40" t="str">
            <v>Elaborar lineamientos técnicos asociados al Modelo  de Gobierno Abierto de Bogotá  para que las entidades del distrito cuenten con elementos para adelantar acciones que contengan atributos de Gobierno Abierto con el objetivo de  facilitar el proceso de articulación interinstitucional y posicionamiento con la ciudadanía.</v>
          </cell>
          <cell r="AO40" t="str">
            <v>La aplicación de este indicador da cuenta de los esfuerzos del Modelo por unificar criterios, principios, lineamientos y acciones de Gobierto Abierto en el Distrito y garantizar así su articulación, coordinación, posicionamiento y apropiación interinstitucional.</v>
          </cell>
          <cell r="AP40">
            <v>2020</v>
          </cell>
          <cell r="AQ40">
            <v>2024</v>
          </cell>
          <cell r="AR40" t="str">
            <v>Suma</v>
          </cell>
          <cell r="AS40" t="str">
            <v>Eficacia</v>
          </cell>
          <cell r="AT40" t="str">
            <v>Número</v>
          </cell>
          <cell r="AU40" t="str">
            <v>Producto</v>
          </cell>
          <cell r="AV40" t="str">
            <v>N/D</v>
          </cell>
          <cell r="AW40" t="str">
            <v>N/D</v>
          </cell>
          <cell r="AX40" t="str">
            <v>N/D</v>
          </cell>
          <cell r="AZ40">
            <v>1</v>
          </cell>
          <cell r="BB40" t="str">
            <v>La medición del indicador se realizará mediante la suma de documentos elaborados de  lineamientos técnicos de Gobierno Abierto de Bogotá para las entidades del distrito, para la vigencia. Teniendo en cuenta la programación realizada en el plan de acción del libro plan de desarrollo para la vigencia.
Los lineamientos contemplan circulares, resoluciones, guías, entre otros.</v>
          </cell>
          <cell r="BC40" t="str">
            <v xml:space="preserve">Sumatoria de documentos de lineamientos técnicos elaborados			</v>
          </cell>
          <cell r="BD40" t="str">
            <v>Número de documentos de lineamientos técnicos elaborados</v>
          </cell>
          <cell r="BE40" t="str">
            <v>N/A</v>
          </cell>
          <cell r="BF40" t="str">
            <v>Soportes reportados en el formato 1006 "Programación y seguimiento a metas e indicadores del plan de desarrollo" para la vigencia.</v>
          </cell>
          <cell r="BG40">
            <v>2</v>
          </cell>
          <cell r="BH40">
            <v>45204</v>
          </cell>
          <cell r="BI40"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40" t="str">
            <v>Establecer variables 1 y/o 2 numéricas</v>
          </cell>
          <cell r="BK40">
            <v>8</v>
          </cell>
          <cell r="BL40">
            <v>1</v>
          </cell>
          <cell r="BM40">
            <v>2</v>
          </cell>
          <cell r="BN40">
            <v>2</v>
          </cell>
          <cell r="BO40">
            <v>2</v>
          </cell>
          <cell r="BP40">
            <v>1</v>
          </cell>
          <cell r="BW40">
            <v>1</v>
          </cell>
          <cell r="BX40">
            <v>2</v>
          </cell>
          <cell r="BY40">
            <v>2</v>
          </cell>
          <cell r="BZ40">
            <v>2</v>
          </cell>
          <cell r="CA40">
            <v>2</v>
          </cell>
          <cell r="CB40">
            <v>2</v>
          </cell>
          <cell r="CC40">
            <v>2</v>
          </cell>
          <cell r="CD40">
            <v>0</v>
          </cell>
          <cell r="CE40" t="str">
            <v>N/A</v>
          </cell>
          <cell r="CF40">
            <v>0</v>
          </cell>
          <cell r="CG40">
            <v>0</v>
          </cell>
          <cell r="CH40" t="str">
            <v>N/A</v>
          </cell>
          <cell r="CI40" t="str">
            <v>N/A</v>
          </cell>
          <cell r="CJ40">
            <v>1</v>
          </cell>
          <cell r="CK40">
            <v>2</v>
          </cell>
          <cell r="CL40">
            <v>2</v>
          </cell>
          <cell r="CM40">
            <v>6</v>
          </cell>
          <cell r="CN40" t="str">
            <v>Suma</v>
          </cell>
          <cell r="CO40">
            <v>0</v>
          </cell>
          <cell r="CP40">
            <v>0</v>
          </cell>
          <cell r="CQ40">
            <v>0</v>
          </cell>
          <cell r="CR40">
            <v>1</v>
          </cell>
          <cell r="CS40">
            <v>0</v>
          </cell>
          <cell r="CT40">
            <v>0</v>
          </cell>
          <cell r="CU40">
            <v>0</v>
          </cell>
          <cell r="CV40">
            <v>0</v>
          </cell>
          <cell r="CW40">
            <v>0</v>
          </cell>
          <cell r="CX40">
            <v>0</v>
          </cell>
          <cell r="CY40">
            <v>1</v>
          </cell>
          <cell r="CZ40">
            <v>0</v>
          </cell>
          <cell r="DA40">
            <v>2</v>
          </cell>
          <cell r="DB40">
            <v>1</v>
          </cell>
          <cell r="DC40">
            <v>1</v>
          </cell>
          <cell r="DD40">
            <v>1</v>
          </cell>
          <cell r="DE40">
            <v>0</v>
          </cell>
          <cell r="DF40">
            <v>0</v>
          </cell>
          <cell r="DG40">
            <v>0</v>
          </cell>
          <cell r="DH40">
            <v>0</v>
          </cell>
          <cell r="DI40">
            <v>0</v>
          </cell>
          <cell r="DJ40">
            <v>0</v>
          </cell>
          <cell r="DK40">
            <v>0</v>
          </cell>
          <cell r="DL40">
            <v>0</v>
          </cell>
          <cell r="DM40">
            <v>0</v>
          </cell>
          <cell r="DN40">
            <v>0</v>
          </cell>
          <cell r="DO40">
            <v>0</v>
          </cell>
          <cell r="DP40">
            <v>0</v>
          </cell>
          <cell r="DQ40">
            <v>2</v>
          </cell>
          <cell r="DR40">
            <v>0</v>
          </cell>
          <cell r="DS40">
            <v>0</v>
          </cell>
          <cell r="DT40">
            <v>0</v>
          </cell>
          <cell r="DU40">
            <v>1</v>
          </cell>
          <cell r="DV40">
            <v>0</v>
          </cell>
          <cell r="DW40">
            <v>0</v>
          </cell>
          <cell r="DX40">
            <v>0</v>
          </cell>
          <cell r="DY40">
            <v>0</v>
          </cell>
          <cell r="DZ40">
            <v>0</v>
          </cell>
          <cell r="EA40">
            <v>0</v>
          </cell>
          <cell r="EB40">
            <v>0</v>
          </cell>
          <cell r="EC40">
            <v>0</v>
          </cell>
          <cell r="ED40">
            <v>1</v>
          </cell>
          <cell r="EE40">
            <v>1</v>
          </cell>
          <cell r="EF40">
            <v>0</v>
          </cell>
          <cell r="EG40">
            <v>0</v>
          </cell>
          <cell r="EH40">
            <v>0</v>
          </cell>
          <cell r="EI40" t="str">
            <v>Documento de lineamiento técnico</v>
          </cell>
          <cell r="EJ40">
            <v>0</v>
          </cell>
          <cell r="EK40">
            <v>0</v>
          </cell>
          <cell r="EL40">
            <v>0</v>
          </cell>
          <cell r="EM40">
            <v>0</v>
          </cell>
          <cell r="EN40">
            <v>0</v>
          </cell>
          <cell r="EO40">
            <v>0</v>
          </cell>
          <cell r="EP40" t="str">
            <v>Documento de lineamiento técnico</v>
          </cell>
          <cell r="EQ40">
            <v>0</v>
          </cell>
          <cell r="ER40">
            <v>0</v>
          </cell>
          <cell r="ES40">
            <v>0</v>
          </cell>
          <cell r="ET40">
            <v>0</v>
          </cell>
          <cell r="EU40" t="str">
            <v>1.1 Lineamientos GAB entidades_2023
1.2. Comentarios GAB_Circular presupuestos participativos
1.3. Comentarios GAB_CircularRdCAlcaldíasLocales
1.4. Plan trabajo APRdC_GAB
1.5 AportesGAB_ProyectoDecretoGobernanzaDatos</v>
          </cell>
          <cell r="EV40">
            <v>0</v>
          </cell>
          <cell r="EW40">
            <v>0</v>
          </cell>
          <cell r="EX40">
            <v>0</v>
          </cell>
          <cell r="EY40">
            <v>0</v>
          </cell>
          <cell r="EZ40">
            <v>0</v>
          </cell>
          <cell r="FA40">
            <v>0</v>
          </cell>
          <cell r="FB40">
            <v>0</v>
          </cell>
          <cell r="FC40">
            <v>0</v>
          </cell>
          <cell r="FD40" t="str">
            <v>N/A</v>
          </cell>
          <cell r="FE40" t="str">
            <v>N/A</v>
          </cell>
          <cell r="FF40" t="str">
            <v>N/A</v>
          </cell>
          <cell r="FG40" t="str">
            <v>N/A</v>
          </cell>
          <cell r="FH40" t="str">
            <v>N/A</v>
          </cell>
          <cell r="FI40" t="str">
            <v>N/A</v>
          </cell>
          <cell r="FJ40" t="str">
            <v>N/A</v>
          </cell>
          <cell r="FK40" t="str">
            <v>N/A</v>
          </cell>
          <cell r="FL40" t="str">
            <v>N/A</v>
          </cell>
          <cell r="FM40" t="str">
            <v>N/A</v>
          </cell>
          <cell r="FN40" t="str">
            <v>N/A</v>
          </cell>
          <cell r="FO40" t="str">
            <v>N/A</v>
          </cell>
          <cell r="FP40" t="str">
            <v>N/A</v>
          </cell>
          <cell r="FQ40" t="str">
            <v>N/A</v>
          </cell>
          <cell r="FR40" t="str">
            <v>N/A</v>
          </cell>
          <cell r="FS40" t="str">
            <v>N/A</v>
          </cell>
          <cell r="FT40" t="str">
            <v>N/A</v>
          </cell>
          <cell r="FU40" t="str">
            <v>N/A</v>
          </cell>
          <cell r="FV40" t="str">
            <v>N/A</v>
          </cell>
          <cell r="FW40" t="str">
            <v>N/A</v>
          </cell>
          <cell r="FX40" t="str">
            <v>N/A</v>
          </cell>
          <cell r="FY40" t="str">
            <v>N/A</v>
          </cell>
          <cell r="FZ40" t="str">
            <v>N/A</v>
          </cell>
          <cell r="GA40" t="str">
            <v>N/A</v>
          </cell>
          <cell r="GB40" t="str">
            <v>N/A</v>
          </cell>
          <cell r="GC40" t="str">
            <v>N/A</v>
          </cell>
          <cell r="GD40" t="str">
            <v>N/A</v>
          </cell>
          <cell r="GE40" t="str">
            <v>N/A</v>
          </cell>
          <cell r="GF40" t="str">
            <v>N/A</v>
          </cell>
          <cell r="GG40" t="str">
            <v>N/A</v>
          </cell>
          <cell r="GH40" t="str">
            <v>N/A</v>
          </cell>
          <cell r="GI40" t="str">
            <v>N/A</v>
          </cell>
          <cell r="GJ40" t="str">
            <v>N/A</v>
          </cell>
          <cell r="GK40" t="str">
            <v>N/A</v>
          </cell>
          <cell r="GL40" t="str">
            <v>N/A</v>
          </cell>
          <cell r="GM40" t="str">
            <v>N/A</v>
          </cell>
          <cell r="GN40" t="str">
            <v>N/A</v>
          </cell>
          <cell r="GO40" t="str">
            <v>N/A</v>
          </cell>
          <cell r="GP40" t="str">
            <v>N/A</v>
          </cell>
          <cell r="GQ40" t="str">
            <v>N/A</v>
          </cell>
          <cell r="GR40" t="str">
            <v>N/A</v>
          </cell>
          <cell r="GS40" t="str">
            <v>N/A</v>
          </cell>
          <cell r="GT40" t="str">
            <v>N/A</v>
          </cell>
          <cell r="GU40" t="str">
            <v>N/A</v>
          </cell>
          <cell r="GV40" t="str">
            <v>N/A</v>
          </cell>
          <cell r="GW40" t="str">
            <v>N/A</v>
          </cell>
          <cell r="GX40" t="str">
            <v>N/A</v>
          </cell>
          <cell r="GY40" t="str">
            <v>N/A</v>
          </cell>
          <cell r="GZ40" t="str">
            <v>N/A</v>
          </cell>
          <cell r="HA40" t="str">
            <v>N/A</v>
          </cell>
          <cell r="HB40" t="str">
            <v>N/A</v>
          </cell>
          <cell r="HC40" t="str">
            <v>N/A</v>
          </cell>
          <cell r="HD40" t="str">
            <v>N/A</v>
          </cell>
          <cell r="HE40" t="str">
            <v>N/A</v>
          </cell>
          <cell r="HF40" t="str">
            <v>N/A</v>
          </cell>
          <cell r="HG40" t="str">
            <v>N/A</v>
          </cell>
          <cell r="HH40" t="str">
            <v>N/A</v>
          </cell>
          <cell r="HI40" t="str">
            <v>N/A</v>
          </cell>
          <cell r="HJ40" t="str">
            <v>N/A</v>
          </cell>
          <cell r="HK40" t="str">
            <v>N/A</v>
          </cell>
          <cell r="HL40" t="str">
            <v>N/A</v>
          </cell>
          <cell r="HM40" t="str">
            <v>N/A</v>
          </cell>
          <cell r="HN40" t="str">
            <v>N/A</v>
          </cell>
          <cell r="HO40" t="str">
            <v>N/A</v>
          </cell>
          <cell r="HP40" t="str">
            <v>N/A</v>
          </cell>
          <cell r="HQ40" t="str">
            <v>N/A</v>
          </cell>
          <cell r="HR40" t="str">
            <v>N/A</v>
          </cell>
          <cell r="HS40" t="str">
            <v>N/A</v>
          </cell>
          <cell r="HT40" t="str">
            <v>N/A</v>
          </cell>
          <cell r="HU40" t="str">
            <v>N/A</v>
          </cell>
          <cell r="HV40" t="str">
            <v>N/A</v>
          </cell>
          <cell r="HW40" t="str">
            <v>N/A</v>
          </cell>
          <cell r="HX40" t="str">
            <v>N/A</v>
          </cell>
          <cell r="HY40" t="str">
            <v>N/A</v>
          </cell>
          <cell r="HZ40" t="str">
            <v>N/A</v>
          </cell>
          <cell r="IA40" t="str">
            <v>N/A</v>
          </cell>
          <cell r="IB40" t="str">
            <v>N/A</v>
          </cell>
          <cell r="IC40" t="str">
            <v>N/A</v>
          </cell>
          <cell r="ID40" t="str">
            <v>Durante este cuatrienio, el equipo GAB ha llevado a cabo varias iniciativas y documentos en relación con el Gobierno Abierto. 
Lineamientos: Se realizo documento con lineamientos y orientaciones a las entidades distritales con relación a la implementación, seguimiento y medición de las estrategias de gobierno abierto y rendición de cuentas, que se llevarán a cabo durante el año 2023. Sobre ello se entregó a las entidades del Distrito el documento sobre hitos y temas a tener en cuenta para el 2023, y se presento las orientaciones para el diseño y desarrollo de actividades en el marco de la Semana Internacional de Gobierno Abierto, que se llevará a cabo en la segunda semana de mayo.
Comentarios y aportes a estrategias de Gobierno Abierto:  se han hecho comentarios y aportes a las estrategias de Gobierno Abierto, proponiendo ajustes y recomendaciones para las acciones de presupuestos participativos y procesos de rendición de cuentas a nivel Distrital y Local, en línea con la implementación de la Directiva 005 de 2020. Aunque estos lineamientos no están dentro de la total competencia de la Gerencia del Proyecto, forman parte de las acciones y estrategias de Gobierno Abierto.
Propuesta de acto administrativo: Desde el equipo de Gobierno Abierto  y junto a la Alta TIC se está trabajando en la propuesta de un acto administrativo que permita organizar las funciones y estructura de la infraestructura de datos en el Distrito. En este sentido, el equipo GAB ha presentado una propuesta de documento de Gobernanza de Datos para contribuir a esta iniciativa.</v>
          </cell>
          <cell r="IE40" t="str">
            <v/>
          </cell>
          <cell r="IF40" t="str">
            <v/>
          </cell>
          <cell r="IG40" t="str">
            <v/>
          </cell>
          <cell r="IH40" t="str">
            <v/>
          </cell>
          <cell r="II40" t="str">
            <v/>
          </cell>
          <cell r="IJ40" t="str">
            <v>Durante este cuatrienio, el equipo GAB ha llevado a cabo varias iniciativas y documentos en relación con el Gobierno Abierto. 
Lineamientos: Se realizo documento con lineamientos y orientaciones a las entidades distritales con relación a la implementación, seguimiento y medición de las estrategias de gobierno abierto y rendición de cuentas, que se llevarán a cabo durante el año 2023. Sobre ello se entregó a las entidades del Distrito el documento sobre hitos y temas a tener en cuenta para el 2023, y se presento las orientaciones para el diseño y desarrollo de actividades en el marco de la Semana Internacional de Gobierno Abierto, que se llevará a cabo en la segunda semana de mayo.
Comentarios y aportes a estrategias de Gobierno Abierto:  se han hecho comentarios y aportes a las estrategias de Gobierno Abierto, proponiendo ajustes y recomendaciones para las acciones de presupuestos participativos y procesos de rendición de cuentas a nivel Distrital y Local, en línea con la implementación de la Directiva 005 de 2020. Aunque estos lineamientos no están dentro de la total competencia de la Gerencia del Proyecto, forman parte de las acciones y estrategias de Gobierno Abierto.
Propuesta de acto administrativo: Desde el equipo de Gobierno Abierto  y junto a la Alta TIC se está trabajando en la propuesta de un acto administrativo que permita organizar las funciones y estructura de la infraestructura de datos en el Distrito. En este sentido, el equipo GAB ha presentado una propuesta de documento de Gobernanza de Datos para contribuir a esta iniciativa.</v>
          </cell>
          <cell r="IK40" t="str">
            <v/>
          </cell>
          <cell r="IL40" t="str">
            <v/>
          </cell>
          <cell r="IM40" t="str">
            <v/>
          </cell>
          <cell r="IN40" t="str">
            <v/>
          </cell>
          <cell r="IO40" t="str">
            <v/>
          </cell>
          <cell r="IP40" t="str">
            <v/>
          </cell>
          <cell r="IQ40" t="str">
            <v/>
          </cell>
          <cell r="IR40" t="str">
            <v/>
          </cell>
          <cell r="IS40">
            <v>0</v>
          </cell>
          <cell r="IT40">
            <v>0</v>
          </cell>
          <cell r="IU40">
            <v>0</v>
          </cell>
          <cell r="IV40">
            <v>1</v>
          </cell>
          <cell r="IW40">
            <v>0</v>
          </cell>
          <cell r="IX40">
            <v>0</v>
          </cell>
          <cell r="IY40">
            <v>0</v>
          </cell>
          <cell r="IZ40">
            <v>0</v>
          </cell>
          <cell r="JA40">
            <v>0</v>
          </cell>
          <cell r="JB40">
            <v>0</v>
          </cell>
          <cell r="JC40">
            <v>0</v>
          </cell>
          <cell r="JD40">
            <v>0</v>
          </cell>
          <cell r="JE40">
            <v>0.5</v>
          </cell>
          <cell r="JF40">
            <v>0</v>
          </cell>
          <cell r="JG40">
            <v>0</v>
          </cell>
          <cell r="JH40">
            <v>0</v>
          </cell>
          <cell r="JI40">
            <v>50</v>
          </cell>
          <cell r="JJ40">
            <v>0</v>
          </cell>
          <cell r="JK40">
            <v>0</v>
          </cell>
          <cell r="JL40">
            <v>0</v>
          </cell>
          <cell r="JM40">
            <v>0</v>
          </cell>
          <cell r="JN40">
            <v>0</v>
          </cell>
          <cell r="JO40">
            <v>0</v>
          </cell>
          <cell r="JP40">
            <v>0</v>
          </cell>
          <cell r="JQ40">
            <v>0</v>
          </cell>
          <cell r="JR40">
            <v>50</v>
          </cell>
          <cell r="JS40">
            <v>0</v>
          </cell>
          <cell r="JT40">
            <v>0</v>
          </cell>
          <cell r="JU40">
            <v>0</v>
          </cell>
          <cell r="JV40">
            <v>50</v>
          </cell>
          <cell r="JW40">
            <v>50</v>
          </cell>
          <cell r="JX40">
            <v>50</v>
          </cell>
          <cell r="JY40">
            <v>50</v>
          </cell>
          <cell r="JZ40">
            <v>50</v>
          </cell>
          <cell r="KA40">
            <v>50</v>
          </cell>
          <cell r="KB40">
            <v>50</v>
          </cell>
          <cell r="KC40">
            <v>50</v>
          </cell>
          <cell r="KD40">
            <v>50</v>
          </cell>
          <cell r="KE40" t="str">
            <v>No Programó</v>
          </cell>
          <cell r="KF40" t="str">
            <v/>
          </cell>
          <cell r="KG40" t="str">
            <v/>
          </cell>
          <cell r="KH40">
            <v>100</v>
          </cell>
          <cell r="KI40" t="str">
            <v/>
          </cell>
          <cell r="KJ40" t="str">
            <v/>
          </cell>
          <cell r="KK40" t="str">
            <v/>
          </cell>
          <cell r="KL40" t="str">
            <v/>
          </cell>
          <cell r="KM40" t="str">
            <v/>
          </cell>
          <cell r="KN40" t="str">
            <v/>
          </cell>
          <cell r="KO40" t="str">
            <v/>
          </cell>
          <cell r="KP40" t="str">
            <v/>
          </cell>
          <cell r="KQ40" t="str">
            <v>No Programó</v>
          </cell>
          <cell r="KR40" t="str">
            <v>No Programó</v>
          </cell>
          <cell r="KS40" t="str">
            <v>No Programó</v>
          </cell>
          <cell r="KT40">
            <v>100</v>
          </cell>
          <cell r="KU40">
            <v>100</v>
          </cell>
          <cell r="KV40">
            <v>100</v>
          </cell>
          <cell r="KW40">
            <v>100</v>
          </cell>
          <cell r="KX40">
            <v>100</v>
          </cell>
          <cell r="KY40">
            <v>100</v>
          </cell>
          <cell r="KZ40" t="str">
            <v/>
          </cell>
          <cell r="LA40" t="str">
            <v/>
          </cell>
          <cell r="LB40" t="str">
            <v/>
          </cell>
          <cell r="LC40">
            <v>100</v>
          </cell>
          <cell r="LD40" t="str">
            <v>7869_2</v>
          </cell>
          <cell r="LE40" t="str">
            <v>2. Fortalecer la capacidad institucional para promover, cualificar y afianzar capacidades ciudadanas</v>
          </cell>
          <cell r="LF40">
            <v>100</v>
          </cell>
          <cell r="LG40">
            <v>73.333333333333329</v>
          </cell>
          <cell r="LH40" t="str">
            <v/>
          </cell>
          <cell r="LI40" t="str">
            <v/>
          </cell>
          <cell r="LJ40">
            <v>100</v>
          </cell>
          <cell r="LK40">
            <v>79.166666666666657</v>
          </cell>
          <cell r="LL40">
            <v>1569969000</v>
          </cell>
          <cell r="LM40">
            <v>1543353412</v>
          </cell>
          <cell r="LN40">
            <v>1047965826</v>
          </cell>
          <cell r="LO40">
            <v>251781711</v>
          </cell>
          <cell r="LP40">
            <v>251781711</v>
          </cell>
          <cell r="LQ40" t="str">
            <v>No Programó</v>
          </cell>
          <cell r="LR40" t="str">
            <v>No Programó</v>
          </cell>
          <cell r="LS40" t="str">
            <v>No Programó</v>
          </cell>
          <cell r="LT40">
            <v>1</v>
          </cell>
          <cell r="LU40">
            <v>0</v>
          </cell>
          <cell r="LV40">
            <v>0</v>
          </cell>
          <cell r="LW40">
            <v>0</v>
          </cell>
          <cell r="LX40">
            <v>0</v>
          </cell>
          <cell r="LY40">
            <v>0</v>
          </cell>
          <cell r="LZ40" t="str">
            <v/>
          </cell>
          <cell r="MA40" t="str">
            <v/>
          </cell>
          <cell r="MB40" t="str">
            <v/>
          </cell>
          <cell r="MC40">
            <v>1</v>
          </cell>
          <cell r="MD40">
            <v>1</v>
          </cell>
          <cell r="ME40">
            <v>1</v>
          </cell>
          <cell r="MF40" t="str">
            <v>No aplica</v>
          </cell>
          <cell r="MG40" t="str">
            <v>No aplica</v>
          </cell>
          <cell r="MH40" t="str">
            <v>No aplica</v>
          </cell>
          <cell r="MI40" t="str">
            <v>Oportuno: Se radica en los tiempos establecidos por la Oficina Asesora de Planeación - OAP</v>
          </cell>
          <cell r="MJ40" t="str">
            <v>No aplica</v>
          </cell>
          <cell r="MK40" t="str">
            <v>No aplica</v>
          </cell>
          <cell r="ML40" t="str">
            <v>No aplica</v>
          </cell>
          <cell r="MM40">
            <v>0</v>
          </cell>
          <cell r="MN40">
            <v>0</v>
          </cell>
          <cell r="MO40">
            <v>0</v>
          </cell>
          <cell r="MP40">
            <v>0</v>
          </cell>
          <cell r="MQ40">
            <v>0</v>
          </cell>
          <cell r="MR40" t="str">
            <v>No aplica</v>
          </cell>
          <cell r="MS40" t="str">
            <v>No aplica</v>
          </cell>
          <cell r="MT40" t="str">
            <v>No aplica</v>
          </cell>
          <cell r="MU40" t="str">
            <v>Coherente: La información de avance de la magnitud, consignada en el reporte del periodo, concuerda con la programación realizada, con la información cualitativa presentada, con las actividades establecidas (si aplica) y con los soportes presentados. Esta</v>
          </cell>
          <cell r="MV40" t="str">
            <v>No aplica</v>
          </cell>
          <cell r="MW40" t="str">
            <v>No aplica</v>
          </cell>
          <cell r="MX40" t="str">
            <v>No aplica</v>
          </cell>
          <cell r="MY40">
            <v>0</v>
          </cell>
          <cell r="MZ40">
            <v>0</v>
          </cell>
          <cell r="NA40">
            <v>0</v>
          </cell>
          <cell r="NB40">
            <v>0</v>
          </cell>
          <cell r="NC40">
            <v>0</v>
          </cell>
          <cell r="ND40" t="str">
            <v>No Programó</v>
          </cell>
          <cell r="NE40" t="str">
            <v>No Programó</v>
          </cell>
          <cell r="NF40" t="str">
            <v>No Programó</v>
          </cell>
          <cell r="NG40">
            <v>100</v>
          </cell>
          <cell r="NH40">
            <v>100</v>
          </cell>
          <cell r="NI40">
            <v>100</v>
          </cell>
          <cell r="NJ40">
            <v>100</v>
          </cell>
          <cell r="NK40">
            <v>100</v>
          </cell>
          <cell r="NL40">
            <v>100</v>
          </cell>
          <cell r="NM40" t="str">
            <v/>
          </cell>
          <cell r="NN40" t="str">
            <v/>
          </cell>
          <cell r="NO40" t="str">
            <v/>
          </cell>
          <cell r="NP40" t="str">
            <v>Coherente</v>
          </cell>
          <cell r="NQ40" t="str">
            <v>No aplica</v>
          </cell>
          <cell r="NR40" t="str">
            <v>No aplica</v>
          </cell>
          <cell r="NS40" t="str">
            <v>Coherente</v>
          </cell>
          <cell r="NT40" t="str">
            <v>No aplica</v>
          </cell>
          <cell r="NU40" t="str">
            <v>No aplica</v>
          </cell>
          <cell r="NV40" t="str">
            <v>No aplica</v>
          </cell>
          <cell r="NW40">
            <v>0</v>
          </cell>
          <cell r="NX40">
            <v>0</v>
          </cell>
          <cell r="NY40">
            <v>0</v>
          </cell>
          <cell r="NZ40">
            <v>0</v>
          </cell>
          <cell r="OA40">
            <v>0</v>
          </cell>
          <cell r="OB40" t="str">
            <v>No aplica</v>
          </cell>
          <cell r="OC40" t="str">
            <v>No aplica</v>
          </cell>
          <cell r="OD40" t="str">
            <v>No aplica</v>
          </cell>
          <cell r="OE40" t="str">
            <v>No se identificaron problemas y dificultades</v>
          </cell>
          <cell r="OF40" t="str">
            <v>No aplica</v>
          </cell>
          <cell r="OG40" t="str">
            <v>No aplica</v>
          </cell>
          <cell r="OH40" t="str">
            <v>No aplica</v>
          </cell>
          <cell r="OI40">
            <v>0</v>
          </cell>
          <cell r="OJ40">
            <v>0</v>
          </cell>
          <cell r="OK40">
            <v>0</v>
          </cell>
          <cell r="OL40">
            <v>0</v>
          </cell>
          <cell r="OM40">
            <v>0</v>
          </cell>
          <cell r="OP40" t="str">
            <v>PD68</v>
          </cell>
          <cell r="OQ40">
            <v>1</v>
          </cell>
          <cell r="OR40" t="str">
            <v>N/A</v>
          </cell>
          <cell r="OS40" t="str">
            <v>N/A</v>
          </cell>
          <cell r="OT40" t="str">
            <v>N/A</v>
          </cell>
          <cell r="OU40" t="str">
            <v>N/A</v>
          </cell>
          <cell r="OV40" t="str">
            <v>N/A</v>
          </cell>
          <cell r="OW40" t="str">
            <v>N/A</v>
          </cell>
          <cell r="OX40" t="str">
            <v>N/A</v>
          </cell>
          <cell r="OY40" t="str">
            <v>N/A</v>
          </cell>
          <cell r="OZ40" t="str">
            <v>N/A</v>
          </cell>
          <cell r="PA40" t="str">
            <v>N/A</v>
          </cell>
          <cell r="PB40" t="str">
            <v>N/A</v>
          </cell>
          <cell r="PC40" t="str">
            <v>N/A</v>
          </cell>
          <cell r="PD40" t="str">
            <v>N/A</v>
          </cell>
          <cell r="PE40" t="str">
            <v>N/A</v>
          </cell>
          <cell r="PF40" t="str">
            <v>N/A</v>
          </cell>
          <cell r="PG40" t="str">
            <v>N/A</v>
          </cell>
          <cell r="PH40" t="str">
            <v>N/A</v>
          </cell>
          <cell r="PI40" t="str">
            <v>N/A</v>
          </cell>
          <cell r="PJ40" t="str">
            <v>N/A</v>
          </cell>
          <cell r="PK40" t="str">
            <v>N/A</v>
          </cell>
          <cell r="PL40" t="str">
            <v>N/A</v>
          </cell>
          <cell r="PM40" t="str">
            <v>N/A</v>
          </cell>
          <cell r="PN40" t="str">
            <v>N/A</v>
          </cell>
          <cell r="PO40" t="str">
            <v>N/A</v>
          </cell>
          <cell r="PP40" t="str">
            <v>N/A</v>
          </cell>
          <cell r="PQ40" t="str">
            <v>N/A</v>
          </cell>
          <cell r="PR40">
            <v>0</v>
          </cell>
          <cell r="PS40">
            <v>251781711</v>
          </cell>
          <cell r="PT40" t="str">
            <v>Indicador MGA</v>
          </cell>
        </row>
        <row r="41">
          <cell r="A41" t="str">
            <v>PD69</v>
          </cell>
          <cell r="B41">
            <v>7869</v>
          </cell>
          <cell r="C41" t="str">
            <v>7869_MGA_3</v>
          </cell>
          <cell r="D41">
            <v>2020110010187</v>
          </cell>
          <cell r="E41" t="str">
            <v>Un nuevo contrato social y ambiental para la Bogotá del siglo XXI</v>
          </cell>
          <cell r="F41" t="str">
            <v>5. Construir Bogotá región con gobierno abierto, transparente y ciudadanía consciente.</v>
          </cell>
          <cell r="G41" t="str">
            <v>51. Gobierno Abierto</v>
          </cell>
          <cell r="H41" t="str">
            <v>Implementar un modelo de Gobierno Abierto de Bogotá que promueva una relación democrática, incluyente, accesible y transparente con la ciudadanía</v>
          </cell>
          <cell r="I41" t="str">
            <v>N/A</v>
          </cell>
          <cell r="J41" t="str">
            <v>Implementación del modelo de Gobierno Abierto, Accesible e Incluyente de Bogotá</v>
          </cell>
          <cell r="K41" t="str">
            <v>Oficina Asesora de Planeación - GAB</v>
          </cell>
          <cell r="L41" t="str">
            <v>Fredy Alexander Martinez García</v>
          </cell>
          <cell r="M41" t="str">
            <v>Asesor Despacho Secretaría General</v>
          </cell>
          <cell r="N41" t="str">
            <v>Oficina Asesora de Planeación - GAB</v>
          </cell>
          <cell r="O41" t="str">
            <v>Fredy Alexander Martinez García</v>
          </cell>
          <cell r="P41" t="str">
            <v>Asesor Despacho Secretaría General</v>
          </cell>
          <cell r="Q41" t="str">
            <v>Sara Paola Rivera, Mónica Mora y Lorena Rodríguez</v>
          </cell>
          <cell r="R41" t="str">
            <v>Jenny Torres</v>
          </cell>
          <cell r="S41" t="str">
            <v>Informes de seguimiento realizados por el proyecto de inversión de Gobierno Abierto</v>
          </cell>
          <cell r="T41" t="str">
            <v>Informes de seguimiento realizados</v>
          </cell>
          <cell r="AF41" t="str">
            <v>Informes de seguimiento realizados</v>
          </cell>
          <cell r="AG41" t="str">
            <v/>
          </cell>
          <cell r="AH41" t="str">
            <v/>
          </cell>
          <cell r="AI41" t="str">
            <v xml:space="preserve">PD_Gestion MGA: Informes de seguimiento realizados; </v>
          </cell>
          <cell r="AJ41">
            <v>0</v>
          </cell>
          <cell r="AK41">
            <v>44055</v>
          </cell>
          <cell r="AL41">
            <v>1</v>
          </cell>
          <cell r="AM41">
            <v>2023</v>
          </cell>
          <cell r="AN41" t="str">
            <v>Elaborar informes de seguimiento, que contiene el avance del proyecto de inversión 7869 "Implementación del modelo de Gobierno Abierto, Accesible e Incluyente de Bogotá" para evaluar el desempeño de las estrategias y acciones implementadas por el Modelo  de Gobierno Abierto de Bogotá.</v>
          </cell>
          <cell r="AO41" t="str">
            <v>La aplicación de este indicador evidencia el monitoreo del proyecto de inversión. Así mismo, su aplicación permite verificar que el Modelo de Gobierno Abierto no solo promueve los ejercicios de vigilancia, rendición de cuentas y acceso a información pública, sino que los aplica. En esa medida, es un reflejo de transparencia.</v>
          </cell>
          <cell r="AP41">
            <v>2020</v>
          </cell>
          <cell r="AQ41">
            <v>2024</v>
          </cell>
          <cell r="AR41" t="str">
            <v>Suma</v>
          </cell>
          <cell r="AS41" t="str">
            <v>Eficacia</v>
          </cell>
          <cell r="AT41" t="str">
            <v>Número</v>
          </cell>
          <cell r="AU41" t="str">
            <v>Producto</v>
          </cell>
          <cell r="AV41" t="str">
            <v>N/D</v>
          </cell>
          <cell r="AW41" t="str">
            <v>N/D</v>
          </cell>
          <cell r="AX41" t="str">
            <v>N/D</v>
          </cell>
          <cell r="AZ41">
            <v>1</v>
          </cell>
          <cell r="BB41" t="str">
            <v>La medición del indicador se realizará mediante la suma de informes de seguimiento del proyecto 7869 "Implementación del modelo de Gobierno Abierto, Accesible e Incluyente de Bogotá"  publicados en la plataforma de gobierno abierto, teniendo en cuenta la programación realizada en el plan de acción del libro plan de desarrollo para la vigencia.</v>
          </cell>
          <cell r="BC41" t="str">
            <v xml:space="preserve">Sumatoria de informes de seguimiento realizados			</v>
          </cell>
          <cell r="BD41" t="str">
            <v>Número de informes de seguimiento realizados</v>
          </cell>
          <cell r="BE41" t="str">
            <v>N/A</v>
          </cell>
          <cell r="BF41" t="str">
            <v>Soportes reportados en el formato 1006 "Programación y seguimiento a metas e indicadores del plan de desarrollo" para la vigencia.</v>
          </cell>
          <cell r="BG41">
            <v>2</v>
          </cell>
          <cell r="BH41">
            <v>45204</v>
          </cell>
          <cell r="BI41"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41" t="str">
            <v>Establecer variables 1 y/o 2 numéricas</v>
          </cell>
          <cell r="BK41">
            <v>8</v>
          </cell>
          <cell r="BL41">
            <v>1</v>
          </cell>
          <cell r="BM41">
            <v>2</v>
          </cell>
          <cell r="BN41">
            <v>2</v>
          </cell>
          <cell r="BO41">
            <v>2</v>
          </cell>
          <cell r="BP41">
            <v>1</v>
          </cell>
          <cell r="BW41">
            <v>1</v>
          </cell>
          <cell r="BX41">
            <v>2</v>
          </cell>
          <cell r="BY41">
            <v>2</v>
          </cell>
          <cell r="BZ41">
            <v>2</v>
          </cell>
          <cell r="CA41">
            <v>2</v>
          </cell>
          <cell r="CB41">
            <v>2</v>
          </cell>
          <cell r="CC41">
            <v>2</v>
          </cell>
          <cell r="CD41">
            <v>0</v>
          </cell>
          <cell r="CE41" t="str">
            <v>N/A</v>
          </cell>
          <cell r="CF41">
            <v>0</v>
          </cell>
          <cell r="CG41">
            <v>0</v>
          </cell>
          <cell r="CH41" t="str">
            <v>N/A</v>
          </cell>
          <cell r="CI41" t="str">
            <v>N/A</v>
          </cell>
          <cell r="CJ41">
            <v>1</v>
          </cell>
          <cell r="CK41">
            <v>2</v>
          </cell>
          <cell r="CL41">
            <v>2</v>
          </cell>
          <cell r="CM41">
            <v>6</v>
          </cell>
          <cell r="CN41" t="str">
            <v>Suma</v>
          </cell>
          <cell r="CO41">
            <v>0</v>
          </cell>
          <cell r="CP41">
            <v>0</v>
          </cell>
          <cell r="CQ41">
            <v>0</v>
          </cell>
          <cell r="CR41">
            <v>0</v>
          </cell>
          <cell r="CS41">
            <v>0</v>
          </cell>
          <cell r="CT41">
            <v>1</v>
          </cell>
          <cell r="CU41">
            <v>0</v>
          </cell>
          <cell r="CV41">
            <v>0</v>
          </cell>
          <cell r="CW41">
            <v>0</v>
          </cell>
          <cell r="CX41">
            <v>0</v>
          </cell>
          <cell r="CY41">
            <v>0</v>
          </cell>
          <cell r="CZ41">
            <v>1</v>
          </cell>
          <cell r="DA41">
            <v>2</v>
          </cell>
          <cell r="DB41">
            <v>1</v>
          </cell>
          <cell r="DC41">
            <v>1</v>
          </cell>
          <cell r="DD41">
            <v>1</v>
          </cell>
          <cell r="DE41">
            <v>0</v>
          </cell>
          <cell r="DF41">
            <v>0</v>
          </cell>
          <cell r="DG41">
            <v>0</v>
          </cell>
          <cell r="DH41">
            <v>0</v>
          </cell>
          <cell r="DI41">
            <v>0</v>
          </cell>
          <cell r="DJ41">
            <v>0</v>
          </cell>
          <cell r="DK41">
            <v>0</v>
          </cell>
          <cell r="DL41">
            <v>0</v>
          </cell>
          <cell r="DM41">
            <v>0</v>
          </cell>
          <cell r="DN41">
            <v>0</v>
          </cell>
          <cell r="DO41">
            <v>0</v>
          </cell>
          <cell r="DP41">
            <v>0</v>
          </cell>
          <cell r="DQ41">
            <v>2</v>
          </cell>
          <cell r="DR41">
            <v>0</v>
          </cell>
          <cell r="DS41">
            <v>0</v>
          </cell>
          <cell r="DT41">
            <v>0</v>
          </cell>
          <cell r="DU41">
            <v>0</v>
          </cell>
          <cell r="DV41">
            <v>0</v>
          </cell>
          <cell r="DW41">
            <v>1</v>
          </cell>
          <cell r="DX41">
            <v>0</v>
          </cell>
          <cell r="DY41">
            <v>0</v>
          </cell>
          <cell r="DZ41">
            <v>0</v>
          </cell>
          <cell r="EA41">
            <v>0</v>
          </cell>
          <cell r="EB41">
            <v>0</v>
          </cell>
          <cell r="EC41">
            <v>0</v>
          </cell>
          <cell r="ED41">
            <v>1</v>
          </cell>
          <cell r="EE41">
            <v>1</v>
          </cell>
          <cell r="EF41">
            <v>0</v>
          </cell>
          <cell r="EG41">
            <v>0</v>
          </cell>
          <cell r="EH41">
            <v>0</v>
          </cell>
          <cell r="EI41">
            <v>0</v>
          </cell>
          <cell r="EJ41">
            <v>0</v>
          </cell>
          <cell r="EK41" t="str">
            <v>Informes de seguimiento realizados.</v>
          </cell>
          <cell r="EL41">
            <v>0</v>
          </cell>
          <cell r="EM41">
            <v>0</v>
          </cell>
          <cell r="EN41">
            <v>0</v>
          </cell>
          <cell r="EO41">
            <v>0</v>
          </cell>
          <cell r="EP41">
            <v>0</v>
          </cell>
          <cell r="EQ41" t="str">
            <v>Informes de seguimiento realizados.</v>
          </cell>
          <cell r="ER41">
            <v>0</v>
          </cell>
          <cell r="ES41">
            <v>0</v>
          </cell>
          <cell r="ET41">
            <v>0</v>
          </cell>
          <cell r="EU41">
            <v>0</v>
          </cell>
          <cell r="EV41">
            <v>0</v>
          </cell>
          <cell r="EW41" t="str">
            <v>1.1 Informe semestral de seguimiento realizados</v>
          </cell>
          <cell r="EX41">
            <v>0</v>
          </cell>
          <cell r="EY41">
            <v>0</v>
          </cell>
          <cell r="EZ41">
            <v>0</v>
          </cell>
          <cell r="FA41">
            <v>0</v>
          </cell>
          <cell r="FB41">
            <v>0</v>
          </cell>
          <cell r="FC41">
            <v>0</v>
          </cell>
          <cell r="FD41" t="str">
            <v>N/A</v>
          </cell>
          <cell r="FE41" t="str">
            <v>N/A</v>
          </cell>
          <cell r="FF41" t="str">
            <v>N/A</v>
          </cell>
          <cell r="FG41" t="str">
            <v>N/A</v>
          </cell>
          <cell r="FH41" t="str">
            <v>N/A</v>
          </cell>
          <cell r="FI41" t="str">
            <v>N/A</v>
          </cell>
          <cell r="FJ41" t="str">
            <v>N/A</v>
          </cell>
          <cell r="FK41" t="str">
            <v>N/A</v>
          </cell>
          <cell r="FL41" t="str">
            <v>N/A</v>
          </cell>
          <cell r="FM41" t="str">
            <v>N/A</v>
          </cell>
          <cell r="FN41" t="str">
            <v>N/A</v>
          </cell>
          <cell r="FO41" t="str">
            <v>N/A</v>
          </cell>
          <cell r="FP41" t="str">
            <v>N/A</v>
          </cell>
          <cell r="FQ41" t="str">
            <v>N/A</v>
          </cell>
          <cell r="FR41" t="str">
            <v>N/A</v>
          </cell>
          <cell r="FS41" t="str">
            <v>N/A</v>
          </cell>
          <cell r="FT41" t="str">
            <v>N/A</v>
          </cell>
          <cell r="FU41" t="str">
            <v>N/A</v>
          </cell>
          <cell r="FV41" t="str">
            <v>N/A</v>
          </cell>
          <cell r="FW41" t="str">
            <v>N/A</v>
          </cell>
          <cell r="FX41" t="str">
            <v>N/A</v>
          </cell>
          <cell r="FY41" t="str">
            <v>N/A</v>
          </cell>
          <cell r="FZ41" t="str">
            <v>N/A</v>
          </cell>
          <cell r="GA41" t="str">
            <v>N/A</v>
          </cell>
          <cell r="GB41" t="str">
            <v>N/A</v>
          </cell>
          <cell r="GC41" t="str">
            <v>N/A</v>
          </cell>
          <cell r="GD41" t="str">
            <v>N/A</v>
          </cell>
          <cell r="GE41" t="str">
            <v>N/A</v>
          </cell>
          <cell r="GF41" t="str">
            <v>N/A</v>
          </cell>
          <cell r="GG41" t="str">
            <v>N/A</v>
          </cell>
          <cell r="GH41" t="str">
            <v>N/A</v>
          </cell>
          <cell r="GI41" t="str">
            <v>N/A</v>
          </cell>
          <cell r="GJ41" t="str">
            <v>N/A</v>
          </cell>
          <cell r="GK41" t="str">
            <v>N/A</v>
          </cell>
          <cell r="GL41" t="str">
            <v>N/A</v>
          </cell>
          <cell r="GM41" t="str">
            <v>N/A</v>
          </cell>
          <cell r="GN41" t="str">
            <v>N/A</v>
          </cell>
          <cell r="GO41" t="str">
            <v>N/A</v>
          </cell>
          <cell r="GP41" t="str">
            <v>N/A</v>
          </cell>
          <cell r="GQ41" t="str">
            <v>N/A</v>
          </cell>
          <cell r="GR41" t="str">
            <v>N/A</v>
          </cell>
          <cell r="GS41" t="str">
            <v>N/A</v>
          </cell>
          <cell r="GT41" t="str">
            <v>N/A</v>
          </cell>
          <cell r="GU41" t="str">
            <v>N/A</v>
          </cell>
          <cell r="GV41" t="str">
            <v>N/A</v>
          </cell>
          <cell r="GW41" t="str">
            <v>N/A</v>
          </cell>
          <cell r="GX41" t="str">
            <v>N/A</v>
          </cell>
          <cell r="GY41" t="str">
            <v>N/A</v>
          </cell>
          <cell r="GZ41" t="str">
            <v>N/A</v>
          </cell>
          <cell r="HA41" t="str">
            <v>N/A</v>
          </cell>
          <cell r="HB41" t="str">
            <v>N/A</v>
          </cell>
          <cell r="HC41" t="str">
            <v>N/A</v>
          </cell>
          <cell r="HD41" t="str">
            <v>N/A</v>
          </cell>
          <cell r="HE41" t="str">
            <v>N/A</v>
          </cell>
          <cell r="HF41" t="str">
            <v>N/A</v>
          </cell>
          <cell r="HG41" t="str">
            <v>N/A</v>
          </cell>
          <cell r="HH41" t="str">
            <v>N/A</v>
          </cell>
          <cell r="HI41" t="str">
            <v>N/A</v>
          </cell>
          <cell r="HJ41" t="str">
            <v>N/A</v>
          </cell>
          <cell r="HK41" t="str">
            <v>N/A</v>
          </cell>
          <cell r="HL41" t="str">
            <v>N/A</v>
          </cell>
          <cell r="HM41" t="str">
            <v>N/A</v>
          </cell>
          <cell r="HN41" t="str">
            <v>N/A</v>
          </cell>
          <cell r="HO41" t="str">
            <v>N/A</v>
          </cell>
          <cell r="HP41" t="str">
            <v>N/A</v>
          </cell>
          <cell r="HQ41" t="str">
            <v>N/A</v>
          </cell>
          <cell r="HR41" t="str">
            <v>N/A</v>
          </cell>
          <cell r="HS41" t="str">
            <v>N/A</v>
          </cell>
          <cell r="HT41" t="str">
            <v>N/A</v>
          </cell>
          <cell r="HU41" t="str">
            <v>N/A</v>
          </cell>
          <cell r="HV41" t="str">
            <v>N/A</v>
          </cell>
          <cell r="HW41" t="str">
            <v>N/A</v>
          </cell>
          <cell r="HX41" t="str">
            <v>N/A</v>
          </cell>
          <cell r="HY41" t="str">
            <v xml:space="preserve"> </v>
          </cell>
          <cell r="HZ41" t="str">
            <v>N/A</v>
          </cell>
          <cell r="IA41" t="str">
            <v>N/A</v>
          </cell>
          <cell r="IB41" t="str">
            <v>N/A</v>
          </cell>
          <cell r="IC41" t="str">
            <v>N/A</v>
          </cell>
          <cell r="ID41" t="str">
            <v>Durante lo corrido de la vigencia, la Secretaría General diseñó un informe de seguimiento al modelo de Gobierno Abierto de Bogotá que tiene como objetivo dar cuenta de los avances y retos de GAB durante la vigencia. Además de hacer un recorrido general por el proyecto de inversión, expone las siete líneas de trabajo del equipo: articulación interinstitucional, posicionamiento internacional, Monitor GAB, plataforma GAB, posicionamiento ciudadano, generación de capacidades y plan de incentivos.</v>
          </cell>
          <cell r="IE41" t="str">
            <v/>
          </cell>
          <cell r="IF41" t="str">
            <v/>
          </cell>
          <cell r="IG41" t="str">
            <v/>
          </cell>
          <cell r="IH41" t="str">
            <v/>
          </cell>
          <cell r="II41" t="str">
            <v/>
          </cell>
          <cell r="IJ41" t="str">
            <v/>
          </cell>
          <cell r="IK41" t="str">
            <v/>
          </cell>
          <cell r="IL41" t="str">
            <v>Durante el mes, la Secretaría General diseñó un informe de seguimiento al modelo de Gobierno Abierto de Bogotá que tiene como objetivo dar cuenta de los avances y retos de GAB durante la vigencia. Expone las seis líneas de trabajo del equipo: articulación interinstitucional, posicionamiento internacional, Monitor GAB, plataforma GAB, posicionamiento ciudadano, generación de capacidades.</v>
          </cell>
          <cell r="IM41" t="str">
            <v/>
          </cell>
          <cell r="IN41" t="str">
            <v/>
          </cell>
          <cell r="IO41" t="str">
            <v/>
          </cell>
          <cell r="IP41" t="str">
            <v/>
          </cell>
          <cell r="IQ41" t="str">
            <v/>
          </cell>
          <cell r="IR41" t="str">
            <v/>
          </cell>
          <cell r="IS41">
            <v>0</v>
          </cell>
          <cell r="IT41">
            <v>0</v>
          </cell>
          <cell r="IU41">
            <v>0</v>
          </cell>
          <cell r="IV41">
            <v>0</v>
          </cell>
          <cell r="IW41">
            <v>0</v>
          </cell>
          <cell r="IX41">
            <v>1</v>
          </cell>
          <cell r="IY41">
            <v>0</v>
          </cell>
          <cell r="IZ41">
            <v>0</v>
          </cell>
          <cell r="JA41">
            <v>0</v>
          </cell>
          <cell r="JB41">
            <v>0</v>
          </cell>
          <cell r="JC41">
            <v>0</v>
          </cell>
          <cell r="JD41">
            <v>0</v>
          </cell>
          <cell r="JE41">
            <v>0.5</v>
          </cell>
          <cell r="JF41">
            <v>0</v>
          </cell>
          <cell r="JG41">
            <v>0</v>
          </cell>
          <cell r="JH41">
            <v>0</v>
          </cell>
          <cell r="JI41">
            <v>0</v>
          </cell>
          <cell r="JJ41">
            <v>0</v>
          </cell>
          <cell r="JK41">
            <v>50</v>
          </cell>
          <cell r="JL41">
            <v>0</v>
          </cell>
          <cell r="JM41">
            <v>0</v>
          </cell>
          <cell r="JN41">
            <v>0</v>
          </cell>
          <cell r="JO41">
            <v>0</v>
          </cell>
          <cell r="JP41">
            <v>0</v>
          </cell>
          <cell r="JQ41">
            <v>0</v>
          </cell>
          <cell r="JR41">
            <v>50</v>
          </cell>
          <cell r="JS41">
            <v>0</v>
          </cell>
          <cell r="JT41">
            <v>0</v>
          </cell>
          <cell r="JU41">
            <v>0</v>
          </cell>
          <cell r="JV41">
            <v>0</v>
          </cell>
          <cell r="JW41">
            <v>0</v>
          </cell>
          <cell r="JX41">
            <v>50</v>
          </cell>
          <cell r="JY41">
            <v>50</v>
          </cell>
          <cell r="JZ41">
            <v>50</v>
          </cell>
          <cell r="KA41">
            <v>50</v>
          </cell>
          <cell r="KB41">
            <v>50</v>
          </cell>
          <cell r="KC41">
            <v>50</v>
          </cell>
          <cell r="KD41">
            <v>50</v>
          </cell>
          <cell r="KE41" t="str">
            <v>No Programó</v>
          </cell>
          <cell r="KF41" t="str">
            <v/>
          </cell>
          <cell r="KG41" t="str">
            <v/>
          </cell>
          <cell r="KH41" t="str">
            <v/>
          </cell>
          <cell r="KI41" t="str">
            <v/>
          </cell>
          <cell r="KJ41">
            <v>100</v>
          </cell>
          <cell r="KK41" t="str">
            <v/>
          </cell>
          <cell r="KL41" t="str">
            <v/>
          </cell>
          <cell r="KM41" t="str">
            <v/>
          </cell>
          <cell r="KN41" t="str">
            <v/>
          </cell>
          <cell r="KO41" t="str">
            <v/>
          </cell>
          <cell r="KP41" t="str">
            <v/>
          </cell>
          <cell r="KQ41" t="str">
            <v>No Programó</v>
          </cell>
          <cell r="KR41" t="str">
            <v>No Programó</v>
          </cell>
          <cell r="KS41" t="str">
            <v>No Programó</v>
          </cell>
          <cell r="KT41" t="str">
            <v>No Programó</v>
          </cell>
          <cell r="KU41" t="str">
            <v>No Programó</v>
          </cell>
          <cell r="KV41">
            <v>100</v>
          </cell>
          <cell r="KW41">
            <v>100</v>
          </cell>
          <cell r="KX41">
            <v>100</v>
          </cell>
          <cell r="KY41">
            <v>100</v>
          </cell>
          <cell r="KZ41" t="str">
            <v/>
          </cell>
          <cell r="LA41" t="str">
            <v/>
          </cell>
          <cell r="LB41" t="str">
            <v/>
          </cell>
          <cell r="LC41">
            <v>100</v>
          </cell>
          <cell r="LD41" t="str">
            <v>7869_N</v>
          </cell>
          <cell r="LE41" t="str">
            <v>N/A</v>
          </cell>
          <cell r="LF41" t="str">
            <v>No programó</v>
          </cell>
          <cell r="LG41" t="str">
            <v/>
          </cell>
          <cell r="LH41" t="str">
            <v/>
          </cell>
          <cell r="LI41" t="str">
            <v/>
          </cell>
          <cell r="LJ41">
            <v>100</v>
          </cell>
          <cell r="LK41">
            <v>79.166666666666657</v>
          </cell>
          <cell r="LL41">
            <v>1569969000</v>
          </cell>
          <cell r="LM41">
            <v>1543353412</v>
          </cell>
          <cell r="LN41">
            <v>1047965826</v>
          </cell>
          <cell r="LO41">
            <v>251781711</v>
          </cell>
          <cell r="LP41">
            <v>251781711</v>
          </cell>
          <cell r="LQ41" t="str">
            <v>No Programó</v>
          </cell>
          <cell r="LR41" t="str">
            <v>No Programó</v>
          </cell>
          <cell r="LS41" t="str">
            <v>No Programó</v>
          </cell>
          <cell r="LT41" t="str">
            <v>No Programó</v>
          </cell>
          <cell r="LU41" t="str">
            <v>No Programó</v>
          </cell>
          <cell r="LV41">
            <v>1</v>
          </cell>
          <cell r="LW41">
            <v>0</v>
          </cell>
          <cell r="LX41">
            <v>0</v>
          </cell>
          <cell r="LY41">
            <v>0</v>
          </cell>
          <cell r="LZ41" t="str">
            <v/>
          </cell>
          <cell r="MA41" t="str">
            <v/>
          </cell>
          <cell r="MB41" t="str">
            <v/>
          </cell>
          <cell r="MC41">
            <v>1</v>
          </cell>
          <cell r="MD41">
            <v>1</v>
          </cell>
          <cell r="ME41">
            <v>1</v>
          </cell>
          <cell r="MF41" t="str">
            <v>No aplica</v>
          </cell>
          <cell r="MG41" t="str">
            <v>No aplica</v>
          </cell>
          <cell r="MH41" t="str">
            <v>No aplica</v>
          </cell>
          <cell r="MI41" t="str">
            <v>No aplica</v>
          </cell>
          <cell r="MJ41" t="str">
            <v>No aplica</v>
          </cell>
          <cell r="MK41" t="str">
            <v>Oportuno: Se radica en los tiempos establecidos por la Oficina Asesora de Planeación - OAP</v>
          </cell>
          <cell r="ML41" t="str">
            <v>No aplica</v>
          </cell>
          <cell r="MM41">
            <v>0</v>
          </cell>
          <cell r="MN41">
            <v>0</v>
          </cell>
          <cell r="MO41">
            <v>0</v>
          </cell>
          <cell r="MP41">
            <v>0</v>
          </cell>
          <cell r="MQ41">
            <v>0</v>
          </cell>
          <cell r="MR41" t="str">
            <v>No aplica</v>
          </cell>
          <cell r="MS41" t="str">
            <v>No aplica</v>
          </cell>
          <cell r="MT41" t="str">
            <v>No aplica</v>
          </cell>
          <cell r="MU41" t="str">
            <v>No aplica</v>
          </cell>
          <cell r="MV41" t="str">
            <v>No aplica</v>
          </cell>
          <cell r="MW41" t="str">
            <v>Coherente: La información de avance de la magnitud, consignada en el reporte del periodo, concuerda con la programación realizada, con la información cualitativa presentada, con las actividades establecidas (si aplica) y con los soportes presentados. Esta</v>
          </cell>
          <cell r="MX41" t="str">
            <v>No aplica</v>
          </cell>
          <cell r="MY41">
            <v>0</v>
          </cell>
          <cell r="MZ41">
            <v>0</v>
          </cell>
          <cell r="NA41">
            <v>0</v>
          </cell>
          <cell r="NB41">
            <v>0</v>
          </cell>
          <cell r="NC41">
            <v>0</v>
          </cell>
          <cell r="ND41" t="str">
            <v>No Programó</v>
          </cell>
          <cell r="NE41" t="str">
            <v>No Programó</v>
          </cell>
          <cell r="NF41" t="str">
            <v>No Programó</v>
          </cell>
          <cell r="NG41" t="str">
            <v>No Programó</v>
          </cell>
          <cell r="NH41" t="str">
            <v>No Programó</v>
          </cell>
          <cell r="NI41">
            <v>100</v>
          </cell>
          <cell r="NJ41">
            <v>100</v>
          </cell>
          <cell r="NK41">
            <v>100</v>
          </cell>
          <cell r="NL41">
            <v>100</v>
          </cell>
          <cell r="NM41" t="str">
            <v/>
          </cell>
          <cell r="NN41" t="str">
            <v/>
          </cell>
          <cell r="NO41" t="str">
            <v/>
          </cell>
          <cell r="NP41" t="str">
            <v>Coherente</v>
          </cell>
          <cell r="NQ41" t="str">
            <v>No aplica</v>
          </cell>
          <cell r="NR41" t="str">
            <v>No aplica</v>
          </cell>
          <cell r="NS41" t="str">
            <v>No aplica</v>
          </cell>
          <cell r="NT41" t="str">
            <v>No aplica</v>
          </cell>
          <cell r="NU41" t="str">
            <v>No aplica</v>
          </cell>
          <cell r="NV41" t="str">
            <v>No aplica</v>
          </cell>
          <cell r="NW41">
            <v>0</v>
          </cell>
          <cell r="NX41">
            <v>0</v>
          </cell>
          <cell r="NY41">
            <v>0</v>
          </cell>
          <cell r="NZ41">
            <v>0</v>
          </cell>
          <cell r="OA41">
            <v>0</v>
          </cell>
          <cell r="OB41" t="str">
            <v>No aplica</v>
          </cell>
          <cell r="OC41" t="str">
            <v>No aplica</v>
          </cell>
          <cell r="OD41" t="str">
            <v>No aplica</v>
          </cell>
          <cell r="OE41" t="str">
            <v>No aplica</v>
          </cell>
          <cell r="OF41" t="str">
            <v>No aplica</v>
          </cell>
          <cell r="OG41" t="str">
            <v>No se identificaron problemas y dificultades</v>
          </cell>
          <cell r="OH41" t="str">
            <v>No aplica</v>
          </cell>
          <cell r="OI41">
            <v>0</v>
          </cell>
          <cell r="OJ41">
            <v>0</v>
          </cell>
          <cell r="OK41">
            <v>0</v>
          </cell>
          <cell r="OL41">
            <v>0</v>
          </cell>
          <cell r="OM41">
            <v>0</v>
          </cell>
          <cell r="OP41" t="str">
            <v>PD69</v>
          </cell>
          <cell r="OQ41">
            <v>1</v>
          </cell>
          <cell r="OR41" t="str">
            <v>N/A</v>
          </cell>
          <cell r="OS41" t="str">
            <v>N/A</v>
          </cell>
          <cell r="OT41" t="str">
            <v>N/A</v>
          </cell>
          <cell r="OU41" t="str">
            <v>N/A</v>
          </cell>
          <cell r="OV41" t="str">
            <v>N/A</v>
          </cell>
          <cell r="OW41" t="str">
            <v>N/A</v>
          </cell>
          <cell r="OX41" t="str">
            <v>N/A</v>
          </cell>
          <cell r="OY41" t="str">
            <v>N/A</v>
          </cell>
          <cell r="OZ41" t="str">
            <v>N/A</v>
          </cell>
          <cell r="PA41" t="str">
            <v>N/A</v>
          </cell>
          <cell r="PB41" t="str">
            <v>N/A</v>
          </cell>
          <cell r="PC41" t="str">
            <v>N/A</v>
          </cell>
          <cell r="PD41" t="str">
            <v>N/A</v>
          </cell>
          <cell r="PE41" t="str">
            <v>N/A</v>
          </cell>
          <cell r="PF41" t="str">
            <v>N/A</v>
          </cell>
          <cell r="PG41" t="str">
            <v>N/A</v>
          </cell>
          <cell r="PH41" t="str">
            <v>N/A</v>
          </cell>
          <cell r="PI41" t="str">
            <v>N/A</v>
          </cell>
          <cell r="PJ41" t="str">
            <v>N/A</v>
          </cell>
          <cell r="PK41" t="str">
            <v>N/A</v>
          </cell>
          <cell r="PL41" t="str">
            <v>N/A</v>
          </cell>
          <cell r="PM41" t="str">
            <v>N/A</v>
          </cell>
          <cell r="PN41" t="str">
            <v>N/A</v>
          </cell>
          <cell r="PO41" t="str">
            <v>N/A</v>
          </cell>
          <cell r="PP41" t="str">
            <v>N/A</v>
          </cell>
          <cell r="PQ41" t="str">
            <v>N/A</v>
          </cell>
          <cell r="PR41">
            <v>0</v>
          </cell>
          <cell r="PS41">
            <v>251781711</v>
          </cell>
          <cell r="PT41" t="str">
            <v>Indicador Gestión</v>
          </cell>
        </row>
        <row r="42">
          <cell r="A42" t="str">
            <v>PD80</v>
          </cell>
          <cell r="B42">
            <v>7870</v>
          </cell>
          <cell r="D42">
            <v>2020110010186</v>
          </cell>
          <cell r="E42" t="str">
            <v>Un nuevo contrato social y ambiental para la Bogotá del siglo XXI</v>
          </cell>
          <cell r="F42" t="str">
            <v>5. Construir Bogotá región con gobierno abierto, transparente y ciudadanía consciente.</v>
          </cell>
          <cell r="G42" t="str">
            <v>56. Gestión Pública Efectiva</v>
          </cell>
          <cell r="H42" t="str">
            <v>Generar las condiciones necesarias para que la experiencia de la ciudadanía en la interacción con la Administración Distrital sea favorable.</v>
          </cell>
          <cell r="I42" t="str">
            <v>1. Fortalecer la articulación y el seguimiento a nivel distrital de la implementación de los lineamientos en materia de atención al ciudadano.</v>
          </cell>
          <cell r="J42" t="str">
            <v>Servicio a la ciudadanía, moderno, eficiente y de calidad</v>
          </cell>
          <cell r="K42" t="str">
            <v>Subsecretaría de Servicio a la Ciudadanía</v>
          </cell>
          <cell r="L42" t="str">
            <v>Diana Marcela Velasco Rincón</v>
          </cell>
          <cell r="M42" t="str">
            <v>Subsecretaria de Servicio a la Ciudadanía</v>
          </cell>
          <cell r="N42" t="str">
            <v>Subsecretaría de Servicio a la Ciudadanía</v>
          </cell>
          <cell r="O42" t="str">
            <v>Diana Marcela Velasco Rincón</v>
          </cell>
          <cell r="P42" t="str">
            <v>Subsecretaría de Servicio a la Ciudadanía</v>
          </cell>
          <cell r="Q42" t="str">
            <v xml:space="preserve">Marco Aurelio Gomez Gutierrez, Monica Castro Martinez </v>
          </cell>
          <cell r="R42" t="str">
            <v>Sandra Hernández</v>
          </cell>
          <cell r="S42" t="str">
            <v>(FINALIZADO POR CUMPLIMIENTO) 495. Diseñar e implementar una estrategia  de medición de la efectividad de la atención a la ciudadanía en las entidades distritales</v>
          </cell>
          <cell r="T42" t="str">
            <v>Diseñar e implementar una estrategia  de medición de la efectividad de la atención a la ciudadanía en las entidades distritales</v>
          </cell>
          <cell r="AG42" t="str">
            <v/>
          </cell>
          <cell r="AH42" t="str">
            <v/>
          </cell>
          <cell r="AI42" t="str">
            <v/>
          </cell>
          <cell r="AJ42">
            <v>0</v>
          </cell>
          <cell r="AK42">
            <v>44055</v>
          </cell>
          <cell r="AL42">
            <v>1</v>
          </cell>
          <cell r="AM42">
            <v>2023</v>
          </cell>
          <cell r="AN42" t="str">
            <v xml:space="preserve">Diseñar una estrategia de medición de satisfacción de la atención a la ciudadanía </v>
          </cell>
          <cell r="AO42" t="str">
            <v xml:space="preserve">Contar con la estrategia para la medición  de la satisfacción ciudadana frente a la atención en las entidades Distritales por los distintos canales de atención a la ciudadanía, que permitan generar acciones que contribuyan a fortalecer el servicio a la ciudadanía en el Distrito </v>
          </cell>
          <cell r="AP42">
            <v>2020</v>
          </cell>
          <cell r="AQ42">
            <v>2024</v>
          </cell>
          <cell r="AR42" t="str">
            <v>Creciente</v>
          </cell>
          <cell r="AS42" t="str">
            <v>Eficiencia</v>
          </cell>
          <cell r="AT42" t="str">
            <v>Número</v>
          </cell>
          <cell r="AU42" t="str">
            <v>Producto</v>
          </cell>
          <cell r="AV42" t="str">
            <v>N/D</v>
          </cell>
          <cell r="AW42">
            <v>0</v>
          </cell>
          <cell r="AX42" t="str">
            <v>N/D</v>
          </cell>
          <cell r="AZ42">
            <v>1</v>
          </cell>
          <cell r="BB42" t="str">
            <v>Diseño e implementación del instrumento con el cual se realiza la medición de la satisfacción de la ciudadanía frente a la interacción con la Administración Distrital</v>
          </cell>
          <cell r="BC42" t="str">
            <v>Diseño de la estrategia de medición de la satisfacción ciudadana</v>
          </cell>
          <cell r="BD42" t="str">
            <v>Diseño de la estrategia de medición de la satisfacción ciudadana</v>
          </cell>
          <cell r="BE42" t="str">
            <v>N/A</v>
          </cell>
          <cell r="BF42" t="str">
            <v>Instrumento de medición</v>
          </cell>
          <cell r="BG42">
            <v>1</v>
          </cell>
          <cell r="BH42">
            <v>44055</v>
          </cell>
          <cell r="BI42" t="str">
            <v>SIN</v>
          </cell>
          <cell r="BJ42" t="str">
            <v>Establecer variables 1 y/o 2 numéricas</v>
          </cell>
          <cell r="BK42">
            <v>1</v>
          </cell>
          <cell r="BL42">
            <v>1</v>
          </cell>
          <cell r="BM42">
            <v>0</v>
          </cell>
          <cell r="BN42">
            <v>0</v>
          </cell>
          <cell r="BO42">
            <v>0</v>
          </cell>
          <cell r="BP42">
            <v>0</v>
          </cell>
          <cell r="BW42">
            <v>1</v>
          </cell>
          <cell r="BX42">
            <v>0</v>
          </cell>
          <cell r="BY42">
            <v>0</v>
          </cell>
          <cell r="BZ42">
            <v>0</v>
          </cell>
          <cell r="CA42">
            <v>0</v>
          </cell>
          <cell r="CB42">
            <v>0</v>
          </cell>
          <cell r="CC42" t="str">
            <v/>
          </cell>
          <cell r="CD42">
            <v>0</v>
          </cell>
          <cell r="CE42" t="str">
            <v>N/A</v>
          </cell>
          <cell r="CF42" t="str">
            <v>N/A</v>
          </cell>
          <cell r="CG42" t="str">
            <v>N/A</v>
          </cell>
          <cell r="CH42" t="str">
            <v/>
          </cell>
          <cell r="CI42" t="str">
            <v/>
          </cell>
          <cell r="CJ42">
            <v>1</v>
          </cell>
          <cell r="CK42">
            <v>1</v>
          </cell>
          <cell r="CL42">
            <v>1</v>
          </cell>
          <cell r="CM42">
            <v>1</v>
          </cell>
          <cell r="CN42" t="str">
            <v>Suma</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v>1</v>
          </cell>
          <cell r="DC42">
            <v>0</v>
          </cell>
          <cell r="DD42">
            <v>0</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v>0</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v>0</v>
          </cell>
          <cell r="JF42" t="str">
            <v>No programó</v>
          </cell>
          <cell r="JG42" t="str">
            <v>No programó</v>
          </cell>
          <cell r="JH42" t="str">
            <v>No programó</v>
          </cell>
          <cell r="JI42" t="str">
            <v>No programó</v>
          </cell>
          <cell r="JJ42" t="str">
            <v>No programó</v>
          </cell>
          <cell r="JK42" t="str">
            <v>No programó</v>
          </cell>
          <cell r="JL42" t="str">
            <v>No programó</v>
          </cell>
          <cell r="JM42" t="str">
            <v>No programó</v>
          </cell>
          <cell r="JN42" t="str">
            <v>No programó</v>
          </cell>
          <cell r="JO42" t="str">
            <v>No programó</v>
          </cell>
          <cell r="JP42" t="str">
            <v>No programó</v>
          </cell>
          <cell r="JQ42" t="str">
            <v>No programó</v>
          </cell>
          <cell r="JR42">
            <v>0</v>
          </cell>
          <cell r="JS42">
            <v>0</v>
          </cell>
          <cell r="JT42">
            <v>0</v>
          </cell>
          <cell r="JU42">
            <v>0</v>
          </cell>
          <cell r="JV42">
            <v>0</v>
          </cell>
          <cell r="JW42">
            <v>0</v>
          </cell>
          <cell r="JX42">
            <v>0</v>
          </cell>
          <cell r="JY42">
            <v>0</v>
          </cell>
          <cell r="JZ42">
            <v>0</v>
          </cell>
          <cell r="KA42">
            <v>0</v>
          </cell>
          <cell r="KB42">
            <v>0</v>
          </cell>
          <cell r="KC42">
            <v>0</v>
          </cell>
          <cell r="KD42">
            <v>0</v>
          </cell>
          <cell r="KE42" t="str">
            <v>No Programó</v>
          </cell>
          <cell r="KF42" t="str">
            <v/>
          </cell>
          <cell r="KG42" t="str">
            <v/>
          </cell>
          <cell r="KH42" t="str">
            <v/>
          </cell>
          <cell r="KI42" t="str">
            <v/>
          </cell>
          <cell r="KJ42" t="str">
            <v/>
          </cell>
          <cell r="KK42" t="str">
            <v/>
          </cell>
          <cell r="KL42" t="str">
            <v/>
          </cell>
          <cell r="KM42" t="str">
            <v/>
          </cell>
          <cell r="KN42" t="str">
            <v/>
          </cell>
          <cell r="KO42" t="str">
            <v/>
          </cell>
          <cell r="KP42" t="str">
            <v/>
          </cell>
          <cell r="KQ42" t="str">
            <v>No Programó</v>
          </cell>
          <cell r="KR42" t="str">
            <v>No Programó</v>
          </cell>
          <cell r="KS42" t="str">
            <v>No Programó</v>
          </cell>
          <cell r="KT42" t="str">
            <v>No Programó</v>
          </cell>
          <cell r="KU42" t="str">
            <v>No Programó</v>
          </cell>
          <cell r="KV42" t="str">
            <v>No Programó</v>
          </cell>
          <cell r="KW42" t="str">
            <v>No Programó</v>
          </cell>
          <cell r="KX42" t="str">
            <v>No Programó</v>
          </cell>
          <cell r="KY42" t="str">
            <v>No Programó</v>
          </cell>
          <cell r="KZ42" t="str">
            <v/>
          </cell>
          <cell r="LA42" t="str">
            <v/>
          </cell>
          <cell r="LB42" t="str">
            <v/>
          </cell>
          <cell r="LC42" t="str">
            <v>No Programó</v>
          </cell>
          <cell r="LD42" t="str">
            <v>7870_1</v>
          </cell>
          <cell r="LE42" t="str">
            <v>1. Fortalecer la articulación y el seguimiento a nivel distrital de la implementación de los lineami</v>
          </cell>
          <cell r="LF42">
            <v>100</v>
          </cell>
          <cell r="LG42">
            <v>66.25</v>
          </cell>
          <cell r="LH42">
            <v>100</v>
          </cell>
          <cell r="LI42">
            <v>66.25</v>
          </cell>
          <cell r="LJ42">
            <v>100</v>
          </cell>
          <cell r="LK42">
            <v>68.125</v>
          </cell>
          <cell r="LL42">
            <v>3656623000</v>
          </cell>
          <cell r="LM42">
            <v>3383542663</v>
          </cell>
          <cell r="LN42">
            <v>2113882394</v>
          </cell>
          <cell r="LO42">
            <v>756106375</v>
          </cell>
          <cell r="LP42">
            <v>756106375</v>
          </cell>
          <cell r="LQ42" t="str">
            <v>No Programó</v>
          </cell>
          <cell r="LR42" t="str">
            <v>No Programó</v>
          </cell>
          <cell r="LS42" t="str">
            <v>No Programó</v>
          </cell>
          <cell r="LT42" t="str">
            <v>No Programó</v>
          </cell>
          <cell r="LU42" t="str">
            <v>No Programó</v>
          </cell>
          <cell r="LV42" t="str">
            <v>No Programó</v>
          </cell>
          <cell r="LW42" t="str">
            <v>No Programó</v>
          </cell>
          <cell r="LX42" t="str">
            <v>No Programó</v>
          </cell>
          <cell r="LY42" t="str">
            <v>No Programó</v>
          </cell>
          <cell r="LZ42" t="str">
            <v/>
          </cell>
          <cell r="MA42" t="str">
            <v/>
          </cell>
          <cell r="MB42" t="str">
            <v/>
          </cell>
          <cell r="MC42">
            <v>0</v>
          </cell>
          <cell r="MD42">
            <v>0</v>
          </cell>
          <cell r="ME42">
            <v>1</v>
          </cell>
          <cell r="MF42" t="str">
            <v>No aplica</v>
          </cell>
          <cell r="MG42" t="str">
            <v>No aplica</v>
          </cell>
          <cell r="MH42" t="str">
            <v>No aplica</v>
          </cell>
          <cell r="MI42" t="str">
            <v>No aplica</v>
          </cell>
          <cell r="MJ42" t="str">
            <v>No aplica</v>
          </cell>
          <cell r="MK42" t="str">
            <v>No aplica</v>
          </cell>
          <cell r="ML42" t="str">
            <v>No aplica</v>
          </cell>
          <cell r="MM42" t="str">
            <v>No aplica</v>
          </cell>
          <cell r="MN42">
            <v>0</v>
          </cell>
          <cell r="MO42">
            <v>0</v>
          </cell>
          <cell r="MP42">
            <v>0</v>
          </cell>
          <cell r="MQ42">
            <v>0</v>
          </cell>
          <cell r="MR42" t="str">
            <v>No aplica</v>
          </cell>
          <cell r="MS42" t="str">
            <v>No aplica</v>
          </cell>
          <cell r="MT42" t="str">
            <v>No aplica</v>
          </cell>
          <cell r="MU42" t="str">
            <v>No aplica</v>
          </cell>
          <cell r="MV42" t="str">
            <v>No aplica</v>
          </cell>
          <cell r="MW42" t="str">
            <v>No aplica</v>
          </cell>
          <cell r="MX42" t="str">
            <v>No aplica</v>
          </cell>
          <cell r="MY42" t="str">
            <v>No aplica</v>
          </cell>
          <cell r="MZ42">
            <v>0</v>
          </cell>
          <cell r="NA42">
            <v>0</v>
          </cell>
          <cell r="NB42">
            <v>0</v>
          </cell>
          <cell r="NC42">
            <v>0</v>
          </cell>
          <cell r="ND42" t="str">
            <v>No Programó</v>
          </cell>
          <cell r="NE42" t="str">
            <v>No Programó</v>
          </cell>
          <cell r="NF42" t="str">
            <v>No Programó</v>
          </cell>
          <cell r="NG42" t="str">
            <v>No Programó</v>
          </cell>
          <cell r="NH42" t="str">
            <v>No Programó</v>
          </cell>
          <cell r="NI42" t="str">
            <v>No Programó</v>
          </cell>
          <cell r="NJ42" t="str">
            <v>No Programó</v>
          </cell>
          <cell r="NK42" t="str">
            <v>No Programó</v>
          </cell>
          <cell r="NL42" t="str">
            <v>No Programó</v>
          </cell>
          <cell r="NM42" t="str">
            <v/>
          </cell>
          <cell r="NN42" t="str">
            <v/>
          </cell>
          <cell r="NO42" t="str">
            <v/>
          </cell>
          <cell r="NP42" t="str">
            <v>No aplica</v>
          </cell>
          <cell r="NQ42" t="str">
            <v>No aplica</v>
          </cell>
          <cell r="NR42" t="str">
            <v>No aplica</v>
          </cell>
          <cell r="NS42" t="str">
            <v>No aplica</v>
          </cell>
          <cell r="NT42" t="str">
            <v>No aplica</v>
          </cell>
          <cell r="NU42" t="str">
            <v>No aplica</v>
          </cell>
          <cell r="NV42" t="str">
            <v>No aplica</v>
          </cell>
          <cell r="NW42" t="str">
            <v>No aplica</v>
          </cell>
          <cell r="NX42">
            <v>0</v>
          </cell>
          <cell r="NY42">
            <v>0</v>
          </cell>
          <cell r="NZ42">
            <v>0</v>
          </cell>
          <cell r="OA42">
            <v>0</v>
          </cell>
          <cell r="OB42" t="str">
            <v>No se programó avance para este periodo</v>
          </cell>
          <cell r="OC42" t="str">
            <v>No se programó avance para este periodo</v>
          </cell>
          <cell r="OD42" t="str">
            <v>No se programó avance para este periodo</v>
          </cell>
          <cell r="OE42" t="str">
            <v>No se programó avance para este periodo</v>
          </cell>
          <cell r="OF42" t="str">
            <v>No se programó avance para este periodo</v>
          </cell>
          <cell r="OG42" t="str">
            <v>No se programó avance para este periodo</v>
          </cell>
          <cell r="OH42" t="str">
            <v>No se programó avance para este periodo</v>
          </cell>
          <cell r="OI42" t="str">
            <v>No se programó avance para este periodo</v>
          </cell>
          <cell r="OJ42">
            <v>0</v>
          </cell>
          <cell r="OK42">
            <v>0</v>
          </cell>
          <cell r="OL42">
            <v>0</v>
          </cell>
          <cell r="OM42">
            <v>0</v>
          </cell>
          <cell r="ON42" t="str">
            <v>1. Fortalecer la articulación y el seguimiento a nivel distrital de la implementación de los lineamientos en materia de atención al ciudadano.
2. Mejorar la calidad del servicio que se presta dentro del modelo multicanal y fortalecer el servicio y atención a la ciudadanía con enfoque diferencial.</v>
          </cell>
          <cell r="OO42" t="str">
            <v xml:space="preserve">Subsecretaría de Servicio a la Ciudadanía
Dirección Distrital del Sistema de Servicio a la Ciudadanía
Dirección Distrital de Calidad del Servicio
</v>
          </cell>
          <cell r="OP42" t="str">
            <v>PD80</v>
          </cell>
          <cell r="OQ42">
            <v>0</v>
          </cell>
          <cell r="OR42" t="str">
            <v/>
          </cell>
          <cell r="OS42" t="str">
            <v/>
          </cell>
          <cell r="OT42" t="str">
            <v/>
          </cell>
          <cell r="OU42" t="str">
            <v/>
          </cell>
          <cell r="OV42" t="str">
            <v/>
          </cell>
          <cell r="OW42" t="str">
            <v/>
          </cell>
          <cell r="OX42" t="str">
            <v/>
          </cell>
          <cell r="OY42" t="str">
            <v/>
          </cell>
          <cell r="OZ42" t="str">
            <v/>
          </cell>
          <cell r="PA42" t="str">
            <v/>
          </cell>
          <cell r="PB42" t="str">
            <v/>
          </cell>
          <cell r="PC42" t="str">
            <v/>
          </cell>
          <cell r="PD42" t="str">
            <v/>
          </cell>
          <cell r="PE42" t="str">
            <v/>
          </cell>
          <cell r="PF42" t="str">
            <v/>
          </cell>
          <cell r="PG42" t="str">
            <v/>
          </cell>
          <cell r="PH42" t="str">
            <v/>
          </cell>
          <cell r="PI42" t="str">
            <v/>
          </cell>
          <cell r="PJ42" t="str">
            <v/>
          </cell>
          <cell r="PK42" t="str">
            <v/>
          </cell>
          <cell r="PL42" t="str">
            <v/>
          </cell>
          <cell r="PM42" t="str">
            <v/>
          </cell>
          <cell r="PN42" t="str">
            <v/>
          </cell>
          <cell r="PO42" t="str">
            <v/>
          </cell>
          <cell r="PP42" t="str">
            <v/>
          </cell>
          <cell r="PQ42" t="str">
            <v/>
          </cell>
          <cell r="PR42">
            <v>5804193</v>
          </cell>
          <cell r="PS42">
            <v>750302182</v>
          </cell>
          <cell r="PT42" t="str">
            <v>ODS</v>
          </cell>
        </row>
        <row r="43">
          <cell r="A43" t="str">
            <v>PD80A</v>
          </cell>
          <cell r="B43">
            <v>7870</v>
          </cell>
          <cell r="D43">
            <v>2020110010186</v>
          </cell>
          <cell r="E43" t="str">
            <v>Un nuevo contrato social y ambiental para la Bogotá del siglo XXI</v>
          </cell>
          <cell r="F43" t="str">
            <v>5. Construir Bogotá región con gobierno abierto, transparente y ciudadanía consciente.</v>
          </cell>
          <cell r="G43" t="str">
            <v>56. Gestión Pública Efectiva</v>
          </cell>
          <cell r="H43" t="str">
            <v>Generar las condiciones necesarias para que la experiencia de la ciudadanía en la interacción con la Administración Distrital sea favorable.</v>
          </cell>
          <cell r="I43" t="str">
            <v>1. Fortalecer la articulación y el seguimiento a nivel distrital de la implementación de los lineamientos en materia de atención al ciudadano.</v>
          </cell>
          <cell r="J43" t="str">
            <v>Servicio a la ciudadanía, moderno, eficiente y de calidad</v>
          </cell>
          <cell r="K43" t="str">
            <v>Subsecretaría de Servicio a la Ciudadanía</v>
          </cell>
          <cell r="L43" t="str">
            <v>Diana Marcela Velasco Rincón</v>
          </cell>
          <cell r="M43" t="str">
            <v>Subsecretaria de Servicio a la Ciudadanía</v>
          </cell>
          <cell r="N43" t="str">
            <v>Subsecretaría de Servicio a la Ciudadanía</v>
          </cell>
          <cell r="O43" t="str">
            <v>Diana Marcela Velasco Rincón</v>
          </cell>
          <cell r="P43" t="str">
            <v>Subsecretaría de Servicio a la Ciudadanía</v>
          </cell>
          <cell r="Q43" t="str">
            <v xml:space="preserve">Marco Aurelio Gomez Gutierrez, Monica Castro Martinez </v>
          </cell>
          <cell r="R43" t="str">
            <v>Sandra Hernández</v>
          </cell>
          <cell r="S43" t="str">
            <v>495. Diseñar e implementar una estrategia  de medición de la efectividad de la atención a la ciudadanía en las entidades distritales</v>
          </cell>
          <cell r="T43" t="str">
            <v>541. Calificación de la satisfacción ciudadana frente a la interacción con la Administración Distrital.</v>
          </cell>
          <cell r="Z43" t="str">
            <v>495. Diseñar e implementar una estrategia  de medición de la efectividad de la atención a la ciudadanía en las entidades distritales</v>
          </cell>
          <cell r="AA43" t="str">
            <v>541. Calificación de la satisfacción ciudadana frente a la interacción con la Administración Distrital.</v>
          </cell>
          <cell r="AG43" t="str">
            <v/>
          </cell>
          <cell r="AH43" t="str">
            <v/>
          </cell>
          <cell r="AI43" t="str">
            <v xml:space="preserve">PD_Meta Sectorial: 495. Diseñar e implementar una estrategia  de medición de la efectividad de la atención a la ciudadanía en las entidades distritales; PD_Indicador Meta sector: 541. Calificación de la satisfacción ciudadana frente a la interacción con la Administración Distrital.; </v>
          </cell>
          <cell r="AJ43">
            <v>0</v>
          </cell>
          <cell r="AK43">
            <v>44055</v>
          </cell>
          <cell r="AL43">
            <v>1</v>
          </cell>
          <cell r="AM43">
            <v>2023</v>
          </cell>
          <cell r="AN43" t="str">
            <v>Este indicador mide la efectividad de la atención a la ciudadanía en las entidades distritales por medio de la encuesta de satisfacción ciudadana que se realiza anualmente.</v>
          </cell>
          <cell r="AO43" t="str">
            <v>Establecer los parametros de la atención a la ciudadanía a mejorar, frente a los servicios que prestan las entidades a nivel distrital, por medio del análisis de los datos que se registran en la encuesta de satisfacción ciudadana.</v>
          </cell>
          <cell r="AP43">
            <v>2020</v>
          </cell>
          <cell r="AQ43">
            <v>2024</v>
          </cell>
          <cell r="AR43" t="str">
            <v>Creciente</v>
          </cell>
          <cell r="AS43" t="str">
            <v>Eficiencia</v>
          </cell>
          <cell r="AT43" t="str">
            <v>Porcentaje</v>
          </cell>
          <cell r="AU43" t="str">
            <v>Producto</v>
          </cell>
          <cell r="AV43" t="str">
            <v>N/D</v>
          </cell>
          <cell r="AW43">
            <v>0</v>
          </cell>
          <cell r="AX43" t="str">
            <v>N/D</v>
          </cell>
          <cell r="AZ43">
            <v>1</v>
          </cell>
          <cell r="BB43" t="str">
            <v>Este indicador se medirá con el resultado de la encuesta aplicada por la Dirección Distrital de Calidad de Servicio, respecto al nivel de satisfacción ciudadana con la Administración Distrital</v>
          </cell>
          <cell r="BC43" t="str">
            <v>Calificación de la satisfacción ciudadana frente a la interacción con la Administración Distrital.</v>
          </cell>
          <cell r="BD43" t="str">
            <v>Calificación de la satisfacción ciudadana frente a la interacción con la Administración Distrital.</v>
          </cell>
          <cell r="BF43" t="str">
            <v>Informe Encuesta de Satisfacción Ciudadana.</v>
          </cell>
          <cell r="BG43">
            <v>3</v>
          </cell>
          <cell r="BH43">
            <v>45204</v>
          </cell>
          <cell r="BI43"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43" t="str">
            <v>Establecer variables 1 y/o 2 numéricas</v>
          </cell>
          <cell r="BK43">
            <v>9.6</v>
          </cell>
          <cell r="BL43">
            <v>0</v>
          </cell>
          <cell r="BM43">
            <v>6.8</v>
          </cell>
          <cell r="BN43">
            <v>7.4</v>
          </cell>
          <cell r="BO43">
            <v>9.6</v>
          </cell>
          <cell r="BP43">
            <v>9.6</v>
          </cell>
          <cell r="BW43">
            <v>0</v>
          </cell>
          <cell r="BX43">
            <v>6.8</v>
          </cell>
          <cell r="BY43">
            <v>7.4</v>
          </cell>
          <cell r="BZ43">
            <v>8</v>
          </cell>
          <cell r="CA43">
            <v>6.8</v>
          </cell>
          <cell r="CB43">
            <v>9.3800000000000008</v>
          </cell>
          <cell r="CC43">
            <v>9.6</v>
          </cell>
          <cell r="CD43">
            <v>0</v>
          </cell>
          <cell r="CE43" t="str">
            <v>N/A</v>
          </cell>
          <cell r="CF43" t="str">
            <v>N/A</v>
          </cell>
          <cell r="CG43" t="str">
            <v>N/A</v>
          </cell>
          <cell r="CH43" t="str">
            <v>N/A</v>
          </cell>
          <cell r="CI43" t="str">
            <v>N/A</v>
          </cell>
          <cell r="CJ43">
            <v>0</v>
          </cell>
          <cell r="CK43">
            <v>9.5</v>
          </cell>
          <cell r="CL43">
            <v>9.3800000000000008</v>
          </cell>
          <cell r="CM43">
            <v>9.3800000000000008</v>
          </cell>
          <cell r="CN43" t="str">
            <v>Suma</v>
          </cell>
          <cell r="CO43">
            <v>0</v>
          </cell>
          <cell r="CP43">
            <v>0</v>
          </cell>
          <cell r="CQ43">
            <v>0</v>
          </cell>
          <cell r="CR43">
            <v>0</v>
          </cell>
          <cell r="CS43">
            <v>0</v>
          </cell>
          <cell r="CT43">
            <v>0</v>
          </cell>
          <cell r="CU43">
            <v>0</v>
          </cell>
          <cell r="CV43">
            <v>0</v>
          </cell>
          <cell r="CW43">
            <v>0</v>
          </cell>
          <cell r="CX43">
            <v>0</v>
          </cell>
          <cell r="CY43">
            <v>0</v>
          </cell>
          <cell r="CZ43">
            <v>9.6</v>
          </cell>
          <cell r="DA43">
            <v>9.6</v>
          </cell>
          <cell r="DB43">
            <v>9.3800000000000008</v>
          </cell>
          <cell r="DC43">
            <v>0</v>
          </cell>
          <cell r="DD43">
            <v>0</v>
          </cell>
          <cell r="DE43">
            <v>0</v>
          </cell>
          <cell r="DF43">
            <v>0</v>
          </cell>
          <cell r="DG43">
            <v>0</v>
          </cell>
          <cell r="DH43">
            <v>0</v>
          </cell>
          <cell r="DI43">
            <v>0</v>
          </cell>
          <cell r="DJ43">
            <v>0</v>
          </cell>
          <cell r="DK43">
            <v>0</v>
          </cell>
          <cell r="DL43">
            <v>0</v>
          </cell>
          <cell r="DM43">
            <v>0</v>
          </cell>
          <cell r="DN43">
            <v>0</v>
          </cell>
          <cell r="DO43">
            <v>0</v>
          </cell>
          <cell r="DP43">
            <v>9.6</v>
          </cell>
          <cell r="DQ43">
            <v>9.6</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t="str">
            <v>Documento de avance de implementación del instrumento de medición</v>
          </cell>
          <cell r="EI43">
            <v>0</v>
          </cell>
          <cell r="EJ43">
            <v>0</v>
          </cell>
          <cell r="EK43" t="str">
            <v>Documento de avance de implementación del instrumento de medición</v>
          </cell>
          <cell r="EL43">
            <v>0</v>
          </cell>
          <cell r="EM43">
            <v>0</v>
          </cell>
          <cell r="EN43" t="str">
            <v>Documento de avance de implementación del instrumento de medición</v>
          </cell>
          <cell r="EO43">
            <v>0</v>
          </cell>
          <cell r="EP43">
            <v>0</v>
          </cell>
          <cell r="EQ43" t="str">
            <v>Informe Encuesta de  Satisfacción Ciudadana 2023</v>
          </cell>
          <cell r="ER43">
            <v>0</v>
          </cell>
          <cell r="ES43">
            <v>0</v>
          </cell>
          <cell r="ET43" t="str">
            <v xml:space="preserve">Documento de avance de implementación del instrumento de medición. </v>
          </cell>
          <cell r="EU43">
            <v>0</v>
          </cell>
          <cell r="EV43">
            <v>0</v>
          </cell>
          <cell r="EW43" t="str">
            <v>Documento de avance de implementación del instrumento de medición</v>
          </cell>
          <cell r="EX43">
            <v>0</v>
          </cell>
          <cell r="EY43">
            <v>0</v>
          </cell>
          <cell r="EZ43" t="str">
            <v>Documento de avance de implementación del instrumento de medición</v>
          </cell>
          <cell r="FA43">
            <v>0</v>
          </cell>
          <cell r="FB43">
            <v>0</v>
          </cell>
          <cell r="FC43">
            <v>0</v>
          </cell>
          <cell r="FD43" t="str">
            <v>N/A</v>
          </cell>
          <cell r="FE43" t="str">
            <v>N/A</v>
          </cell>
          <cell r="FF43" t="str">
            <v>N/A</v>
          </cell>
          <cell r="FG43" t="str">
            <v>N/A</v>
          </cell>
          <cell r="FH43" t="str">
            <v>N/A</v>
          </cell>
          <cell r="FI43" t="str">
            <v>N/A</v>
          </cell>
          <cell r="FJ43" t="str">
            <v>N/A</v>
          </cell>
          <cell r="FK43" t="str">
            <v>N/A</v>
          </cell>
          <cell r="FL43" t="str">
            <v>N/A</v>
          </cell>
          <cell r="FM43" t="str">
            <v>N/A</v>
          </cell>
          <cell r="FN43" t="str">
            <v>N/A</v>
          </cell>
          <cell r="FO43" t="str">
            <v>N/A</v>
          </cell>
          <cell r="FP43" t="str">
            <v>N/A</v>
          </cell>
          <cell r="FQ43" t="str">
            <v>N/A</v>
          </cell>
          <cell r="FR43" t="str">
            <v>N/A</v>
          </cell>
          <cell r="FS43" t="str">
            <v>N/A</v>
          </cell>
          <cell r="FT43" t="str">
            <v>N/A</v>
          </cell>
          <cell r="FU43" t="str">
            <v>N/A</v>
          </cell>
          <cell r="FV43" t="str">
            <v>N/A</v>
          </cell>
          <cell r="FW43" t="str">
            <v>N/A</v>
          </cell>
          <cell r="FX43" t="str">
            <v>N/A</v>
          </cell>
          <cell r="FY43" t="str">
            <v>N/A</v>
          </cell>
          <cell r="FZ43" t="str">
            <v>N/A</v>
          </cell>
          <cell r="GA43" t="str">
            <v>N/A</v>
          </cell>
          <cell r="GB43" t="str">
            <v>N/A</v>
          </cell>
          <cell r="GC43" t="str">
            <v>N/A</v>
          </cell>
          <cell r="GD43" t="str">
            <v>N/A</v>
          </cell>
          <cell r="GE43" t="str">
            <v>N/A</v>
          </cell>
          <cell r="GF43" t="str">
            <v>N/A</v>
          </cell>
          <cell r="GG43" t="str">
            <v>N/A</v>
          </cell>
          <cell r="GH43" t="str">
            <v>N/A</v>
          </cell>
          <cell r="GI43" t="str">
            <v>N/A</v>
          </cell>
          <cell r="GJ43" t="str">
            <v>N/A</v>
          </cell>
          <cell r="GK43" t="str">
            <v>N/A</v>
          </cell>
          <cell r="GL43" t="str">
            <v>N/A</v>
          </cell>
          <cell r="GM43" t="str">
            <v>N/A</v>
          </cell>
          <cell r="GN43" t="str">
            <v>N/A</v>
          </cell>
          <cell r="GO43" t="str">
            <v>N/A</v>
          </cell>
          <cell r="GP43" t="str">
            <v>N/A</v>
          </cell>
          <cell r="GQ43" t="str">
            <v>N/A</v>
          </cell>
          <cell r="GR43" t="str">
            <v>N/A</v>
          </cell>
          <cell r="GS43" t="str">
            <v>N/A</v>
          </cell>
          <cell r="GT43" t="str">
            <v>N/A</v>
          </cell>
          <cell r="GU43" t="str">
            <v>N/A</v>
          </cell>
          <cell r="GV43" t="str">
            <v>N/A</v>
          </cell>
          <cell r="GW43" t="str">
            <v>N/A</v>
          </cell>
          <cell r="GX43" t="str">
            <v>N/A</v>
          </cell>
          <cell r="GY43" t="str">
            <v>N/A</v>
          </cell>
          <cell r="GZ43" t="str">
            <v>N/A</v>
          </cell>
          <cell r="HA43" t="str">
            <v>N/A</v>
          </cell>
          <cell r="HB43" t="str">
            <v>N/A</v>
          </cell>
          <cell r="HC43" t="str">
            <v>N/A</v>
          </cell>
          <cell r="HD43" t="str">
            <v>N/A</v>
          </cell>
          <cell r="HE43" t="str">
            <v>N/A</v>
          </cell>
          <cell r="HF43" t="str">
            <v>N/A</v>
          </cell>
          <cell r="HG43" t="str">
            <v>N/A</v>
          </cell>
          <cell r="HH43" t="str">
            <v>N/A</v>
          </cell>
          <cell r="HI43" t="str">
            <v>N/A</v>
          </cell>
          <cell r="HJ43" t="str">
            <v>N/A</v>
          </cell>
          <cell r="HK43" t="str">
            <v>N/A</v>
          </cell>
          <cell r="HL43" t="str">
            <v>N/A</v>
          </cell>
          <cell r="HM43" t="str">
            <v>N/A</v>
          </cell>
          <cell r="HN43" t="str">
            <v>N/A</v>
          </cell>
          <cell r="HO43" t="str">
            <v>N/A</v>
          </cell>
          <cell r="HP43" t="str">
            <v>N/A</v>
          </cell>
          <cell r="HQ43" t="str">
            <v>N/A</v>
          </cell>
          <cell r="HR43" t="str">
            <v>N/A</v>
          </cell>
          <cell r="HS43" t="str">
            <v>N/A</v>
          </cell>
          <cell r="HT43" t="str">
            <v>N/A</v>
          </cell>
          <cell r="HU43" t="str">
            <v>N/A</v>
          </cell>
          <cell r="HV43" t="str">
            <v>N/A</v>
          </cell>
          <cell r="HW43" t="str">
            <v>N/A</v>
          </cell>
          <cell r="HX43" t="str">
            <v>N/A</v>
          </cell>
          <cell r="HY43" t="str">
            <v>N/A</v>
          </cell>
          <cell r="HZ43" t="str">
            <v>N/A</v>
          </cell>
          <cell r="IA43" t="str">
            <v>N/A</v>
          </cell>
          <cell r="IB43" t="str">
            <v>N/A</v>
          </cell>
          <cell r="IC43" t="str">
            <v>N/A</v>
          </cell>
          <cell r="ID43" t="str">
            <v xml:space="preserve">AVANCES Y LOGROS:
La Secretaría General de la Alcaldía Mayor, en cumplimiento del indicador sectorial, diseñó e implementó la estrategia de medición de la efectividad de la atención a la ciudadanía en las Entidades Distritales, a través de la encuesta se da a conocer el nivel de satisfacción de la ciudadanía frente a la interacción con la Administración Distrital y respecto al servicio prestado en cada uno de los puntos de atención de la RedCADE (incluye la encuesta presencial de satisfacción en la Red CADE).  
En lo corrido del Plan de Desarrollo se han aplicado dos encuestas de satisfacción ciudadana, las cuales arrojaron un nivel de satisfacción frente a la interacción con la Administración Distrital de 9,50 en la vigencia 2021 y de 9,38 en la vigencia 2022.  
En la vigencia 2023 se está adelantando el diseño e implementación de la estrategia para realizar la medición de la satisfacción ciudadana frente a la interacción con la Administración Distrital, dentro de la cual se encuentran: 
1. Avances en la ejecución de la fase de diseño de la estrategia de medición de la efectividad ciudadana. Las principales acciones adelantadas son: 
Definición de la muestra, se estimó que el tamaño de la muestra a ejecutar para la vigencia 2023, corresponde a 10.657 encuestas, de las cuales, se realizarán 10.275 encuestas en el canal presencial y 382 en el canal virtual (Bogotá te escucha). 
Se realizó la creación del formulario en la plataforma Forms según la estructura y preguntas estipuladas para el formulario de encuesta por parte de la Dirección Distrital de Calidad del Servicio entre el 23 de enero y 3 de febrero de 2023 
Estructuración, revisión y aprobación de la Ficha técnica de encuesta: se realizó la estructura de la ficha técnica por parte de la Dirección Distrital de Calidad del Servicio y se remitió para revisión y preaprobación por parte del Despacho de la Subsecretaría de Servicio a la Ciudadanía, quien a su vez realizó el envío a la Oficina Asesora de Planeación la cual se encuentra aprobada. 
2. Avances en la ejecución de la Fase de Prueba piloto. de las cuales se ejecutaron las siguientes actividades:  
Capacitación encuestadores: en la metodología a ejecutar y las particularidades de la tarea, además de la responsabilidad en la calidad de los datos a generar. 
Ejecución de la prueba piloto fue realizada en los Supercades: 20 de Julio, Américas, Bosa, CAD, Calle 13, Engativá, Manitas, Social y Suba; y en los Cade: La Candelaria, Fontibón, Gaitana, Kennedy y la Victoria, los días 30 y 31 de marzo de 2023 y el viernes 31 de marzo de 2023, en el cual se aplicaron 219 encuestas, de las cuales, 187 encuestas fueron validadas por punto. 
3. Avances en la aplicación de la encuesta:
Aplicación de la encuesta en los puntos programados, desde el 1 de abril de 2023,  con los siguientes resultados: Red CADE: Aplicadas:  11.981 encuestas; Validades y autorizadas: 11.649 encuestas. Bogotá Te Escucha: Aplicadas: 4.839 Encuestas; Validades y autorizadas: 4.277. Total Encuestas validadas y autorizadas: 15.926.
4. Avances en la retroalimentación de incidencias en tiempo real:
Simultáneamente con la recolección de datos se va realizado la revisión de estos y la retroalimentación a los servidores encuestadores sobre fallos y/o inconsistencias en la aplicación de la metodología de encuesta, estas observaciones son realizadas en el momento que se identifican, por medio de un grupo de WhatsApp en el cual se encuentran todos los servidores encuestadores asignados para la tarea.
5. Tabulación y análisis de resultados: Una vez la base de datos recolectados y validados se encontraba estandarizada y posterior a la formulación de la herramienta de tabulación (Excel), se procedió a realizar el tratamiento matemático de los datos para luego realizar el análisis general e inferencia sobre estos.
6.  Elaboración del informe: El producto esperado de la ejecución de esta actividad se encuentra en construcción, será el documento que relacionará los datos, análisis y resultados obtenidos por y para la encuesta de satisfacción ciudadana 2023.
Beneficios:  
El diseño de la estrategia para la medición de la satisfacción ciudadana permite contar aspectos metodológicos para recolectar y analizar información de la fuente primaria, con el fin de conocer las percepciones, opiniones e ideas de la ciudadanía frente a los servicios prestados por las entidades Distritales. </v>
          </cell>
          <cell r="IE43" t="str">
            <v>En el periodo de reporte no se presentarion retrasos.</v>
          </cell>
          <cell r="IF43" t="str">
            <v/>
          </cell>
          <cell r="IG43" t="str">
            <v/>
          </cell>
          <cell r="IH43" t="str">
            <v/>
          </cell>
          <cell r="II43" t="str">
            <v xml:space="preserve">En el mes de marzo de 2023, la Secretaría General de la Alcaldía Mayor de Bogotá D.C., avanzó en el diseño e implementación de la estrategia para realizar la medición de la satisfacción ciudadana frente a la interacción con la Administración Distrital a través de las siguientes acciones y resultados: 
Generación de estadísticas de demanda de trámites mensuales de los puntos de la Red CADE, la cual, fue realizada entre el 16 y 20 de enero de 2023 
Definición de la muestra: Según datos generados en el SAT, el tamaño de la muestra a ejecutar para la vigencia 2023 es 10.275 encuestas en el canal presencial y 382 en el canal virtual (Bogotá te escucha) para un total de 10.657 encuestas. 
Definición y selección de apoyo (encuestadores): se realizó la selección de 15 servidores y/o colaboradores (informadores), los cuales ejecutan el levantamiento de la información. Esta actividad fue realizada entre el 16 y 20 de enero de 2023. 
Solicitud de servicio tecnológico (Internet Móvil): se solicitó el trámite y entrega de las 15 SIM Card con internet móvil, las cuales van a soportar la realización de la encuesta. Esta actividad fue realizada entre el 16 y 20 de enero de 2023.    
Recolección y alistamiento de herramientas tecnológicas (Tablets): Se realizó alistamiento de la tablets destinadas a la ejecución de la actividad. Esta actividad fue realizada entre el 16 y 20 de enero de 2023. 
Creación de formularios en la plataforma Forms: Se realizó la creación del formulario en la plataforma Forms según la estructura y preguntas estipuladas para el formulario de la encuesta Esta actividad fue realizada entre el 23 de enero y 3 de febrero de 2023. 
Estructuración, revisión y aprobación de la Ficha técnica de encuesta: Se estructuró propuesta de ficha técnica, y se envió para revisión y preaprobación por parte del Despacho de la Subsecretaría de Servicio a la Ciudadanía, quien a su vez realizó el envío a la OAP para aprobación. La estructuración y preaprobación fue realizada entre el 13 y el 24 de febrero de 2023. 
Capacitación encuestadores: Se realizó dos sesiones, en donde se les explico a los 15 servidores encuestadores la metodología a ejecutar y las particularidades de la tarea. 
Realización de Prueba Piloto en los puntos estipulados en la ficha técnica de la encuesta, los servidores encuestadores recolectaron las respuestas de los ciudadanos que habían realizado algún trámite en alguna de las entidades presentes en el punto y que adicionalmente aceptaban la realización de la encuesta, la actividad fue realizada entre el 30 y 31 de marzo de 2023. </v>
          </cell>
          <cell r="IJ43" t="str">
            <v/>
          </cell>
          <cell r="IK43" t="str">
            <v/>
          </cell>
          <cell r="IL43" t="str">
            <v>Para el segundo trimestre (abril, mayo y junio) de la vigencia 2023 y según lo estipulado en el cronograma de realización de Encuesta de Satisfacción Ciudadana 2023, a corte de este reporte se avanzó con la ejecución de la fase de recolección de datos. Para la fase de recolección de datos se ejecutaron las siguientes actividades:
- Aplicación de la encuesta en los puntos programados, esta actividad inicio el 1 de abril de 2023 y a la fecha de corte del reporte se continúa ejecutando. (Realizada por los servidores encuestadores asignados desde la Dirección del Sistema Distrital de Servicio a la Ciudadanía).
- Retroalimentación en tiempo real a los encuestadores sobre fallos en la aplicación de la metodología de encuesta, esta actividad inicio el 1 de abril de 2023 y a la fecha de corte del reporte se continúa ejecutando. (Realizada por Dirección Distrital de Calidad del Servicio).
- Normalización y estandarización de datos de la encuesta, esta actividad inicio el 1 de abril de 2023 y a la fecha de corte del reporte se continúa ejecutando. (Realizada por Dirección Distrital de Calidad del Servicio – Dirección del Sistema Distrital de Servicio a la Ciudadanía).</v>
          </cell>
          <cell r="IM43" t="str">
            <v/>
          </cell>
          <cell r="IN43" t="str">
            <v/>
          </cell>
          <cell r="IO43" t="str">
            <v xml:space="preserve">Durante el tercer trimestre (julio, agosto, septiembre) de la vigencia 2023 y según lo estipulado en el cronograma de realización de Encuesta de Satisfacción Ciudadana 2023, se avanzó con la ejecución de la fase de procesamiento y análisis, ejecutando las siguientes actividades:
•	Normalización y estandarización de datos
•	Tabulación y análisis de resultados
•	Elaboración del informe, esta actividad inicio el 11 de septiembre de 2023 y a la fecha de corte del reporte se continúa ejecutando.
</v>
          </cell>
          <cell r="IP43" t="str">
            <v/>
          </cell>
          <cell r="IQ43" t="str">
            <v/>
          </cell>
          <cell r="IR43" t="str">
            <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t="str">
            <v>No Programó</v>
          </cell>
          <cell r="KF43" t="str">
            <v/>
          </cell>
          <cell r="KG43" t="str">
            <v/>
          </cell>
          <cell r="KH43" t="str">
            <v/>
          </cell>
          <cell r="KI43" t="str">
            <v/>
          </cell>
          <cell r="KJ43" t="str">
            <v/>
          </cell>
          <cell r="KK43" t="str">
            <v/>
          </cell>
          <cell r="KL43" t="str">
            <v/>
          </cell>
          <cell r="KM43" t="str">
            <v/>
          </cell>
          <cell r="KN43" t="str">
            <v/>
          </cell>
          <cell r="KO43" t="str">
            <v/>
          </cell>
          <cell r="KP43" t="str">
            <v/>
          </cell>
          <cell r="KQ43" t="str">
            <v>No Programó</v>
          </cell>
          <cell r="KR43" t="str">
            <v>No Programó</v>
          </cell>
          <cell r="KS43" t="str">
            <v>No Programó</v>
          </cell>
          <cell r="KT43" t="str">
            <v>No Programó</v>
          </cell>
          <cell r="KU43" t="str">
            <v>No Programó</v>
          </cell>
          <cell r="KV43" t="str">
            <v>No Programó</v>
          </cell>
          <cell r="KW43" t="str">
            <v>No Programó</v>
          </cell>
          <cell r="KX43" t="str">
            <v>No Programó</v>
          </cell>
          <cell r="KY43" t="str">
            <v>No Programó</v>
          </cell>
          <cell r="KZ43" t="str">
            <v/>
          </cell>
          <cell r="LA43" t="str">
            <v/>
          </cell>
          <cell r="LB43" t="str">
            <v/>
          </cell>
          <cell r="LC43" t="str">
            <v>No Programó</v>
          </cell>
          <cell r="LD43" t="str">
            <v>7870_1</v>
          </cell>
          <cell r="LE43" t="str">
            <v>1. Fortalecer la articulación y el seguimiento a nivel distrital de la implementación de los lineami</v>
          </cell>
          <cell r="LF43">
            <v>100</v>
          </cell>
          <cell r="LG43">
            <v>66.25</v>
          </cell>
          <cell r="LH43" t="str">
            <v/>
          </cell>
          <cell r="LI43" t="str">
            <v/>
          </cell>
          <cell r="LJ43">
            <v>100</v>
          </cell>
          <cell r="LK43">
            <v>68.125</v>
          </cell>
          <cell r="LL43">
            <v>3656623000</v>
          </cell>
          <cell r="LM43">
            <v>3383542663</v>
          </cell>
          <cell r="LN43">
            <v>2113882394</v>
          </cell>
          <cell r="LO43">
            <v>756106375</v>
          </cell>
          <cell r="LP43">
            <v>756106375</v>
          </cell>
          <cell r="LQ43" t="str">
            <v>No Programó</v>
          </cell>
          <cell r="LR43" t="str">
            <v>No Programó</v>
          </cell>
          <cell r="LS43" t="str">
            <v>No Programó</v>
          </cell>
          <cell r="LT43" t="str">
            <v>No Programó</v>
          </cell>
          <cell r="LU43" t="str">
            <v>No Programó</v>
          </cell>
          <cell r="LV43" t="str">
            <v>No Programó</v>
          </cell>
          <cell r="LW43" t="str">
            <v>No Programó</v>
          </cell>
          <cell r="LX43" t="str">
            <v>No Programó</v>
          </cell>
          <cell r="LY43" t="str">
            <v>No Programó</v>
          </cell>
          <cell r="LZ43" t="str">
            <v/>
          </cell>
          <cell r="MA43" t="str">
            <v/>
          </cell>
          <cell r="MB43" t="str">
            <v/>
          </cell>
          <cell r="MC43">
            <v>0</v>
          </cell>
          <cell r="MD43">
            <v>0</v>
          </cell>
          <cell r="ME43">
            <v>9.3800000000000008</v>
          </cell>
          <cell r="MF43" t="str">
            <v>No aplica</v>
          </cell>
          <cell r="MG43" t="str">
            <v>No aplica</v>
          </cell>
          <cell r="MH43" t="str">
            <v>Oportuno: Se radica en los tiempos establecidos por la Oficina Asesora de Planeación - OAP</v>
          </cell>
          <cell r="MI43" t="str">
            <v>No aplica</v>
          </cell>
          <cell r="MJ43" t="str">
            <v>No aplica</v>
          </cell>
          <cell r="MK43" t="str">
            <v>Oportuno: Se radica en los tiempos establecidos por la Oficina Asesora de Planeación - OAP</v>
          </cell>
          <cell r="ML43" t="str">
            <v>No aplica</v>
          </cell>
          <cell r="MM43" t="str">
            <v>No aplica</v>
          </cell>
          <cell r="MN43">
            <v>0</v>
          </cell>
          <cell r="MO43">
            <v>0</v>
          </cell>
          <cell r="MP43">
            <v>0</v>
          </cell>
          <cell r="MQ43">
            <v>0</v>
          </cell>
          <cell r="MR43" t="str">
            <v>No aplica</v>
          </cell>
          <cell r="MS43" t="str">
            <v>No aplica</v>
          </cell>
          <cell r="MT43" t="str">
            <v>Coherente: La información de avance de la magnitud, consignada en el reporte del periodo, concuerda con la programación realizada, con la información cualitativa presentada, con las actividades establecidas (si aplica) y con los soportes presentados. Esta</v>
          </cell>
          <cell r="MU43" t="str">
            <v>No aplica</v>
          </cell>
          <cell r="MV43" t="str">
            <v>No aplica</v>
          </cell>
          <cell r="MW4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X43" t="str">
            <v>No aplica</v>
          </cell>
          <cell r="MY43" t="str">
            <v>No aplica</v>
          </cell>
          <cell r="MZ43">
            <v>0</v>
          </cell>
          <cell r="NA43">
            <v>0</v>
          </cell>
          <cell r="NB43">
            <v>0</v>
          </cell>
          <cell r="NC43">
            <v>0</v>
          </cell>
          <cell r="ND43" t="str">
            <v>No Programó</v>
          </cell>
          <cell r="NE43" t="str">
            <v>No Programó</v>
          </cell>
          <cell r="NF43" t="str">
            <v>No Programó</v>
          </cell>
          <cell r="NG43" t="str">
            <v>No Programó</v>
          </cell>
          <cell r="NH43" t="str">
            <v>No Programó</v>
          </cell>
          <cell r="NI43" t="str">
            <v>No Programó</v>
          </cell>
          <cell r="NJ43" t="str">
            <v>No Programó</v>
          </cell>
          <cell r="NK43" t="str">
            <v>No Programó</v>
          </cell>
          <cell r="NL43" t="str">
            <v>No Programó</v>
          </cell>
          <cell r="NM43" t="str">
            <v/>
          </cell>
          <cell r="NN43" t="str">
            <v/>
          </cell>
          <cell r="NO43" t="str">
            <v/>
          </cell>
          <cell r="NP43" t="str">
            <v>No aplica</v>
          </cell>
          <cell r="NQ43" t="str">
            <v>No aplica</v>
          </cell>
          <cell r="NR43" t="str">
            <v>No aplica</v>
          </cell>
          <cell r="NS43" t="str">
            <v>No aplica</v>
          </cell>
          <cell r="NT43" t="str">
            <v>No aplica</v>
          </cell>
          <cell r="NU43" t="str">
            <v>No aplica</v>
          </cell>
          <cell r="NV43" t="str">
            <v>No aplica</v>
          </cell>
          <cell r="NW43" t="str">
            <v>No aplica</v>
          </cell>
          <cell r="NX43">
            <v>0</v>
          </cell>
          <cell r="NY43">
            <v>0</v>
          </cell>
          <cell r="NZ43">
            <v>0</v>
          </cell>
          <cell r="OA43">
            <v>0</v>
          </cell>
          <cell r="OB43" t="str">
            <v>No se programó avance para este periodo</v>
          </cell>
          <cell r="OC43" t="str">
            <v>No se programó avance para este periodo</v>
          </cell>
          <cell r="OD43" t="str">
            <v xml:space="preserve"> No se presentaron dificultades en el período de reporte.</v>
          </cell>
          <cell r="OE43" t="str">
            <v>No se programó avance para este periodo</v>
          </cell>
          <cell r="OF43" t="str">
            <v>No se programó avance para este periodo</v>
          </cell>
          <cell r="OG43" t="str">
            <v xml:space="preserve"> No se presentaron dificultades en el período de reporte.</v>
          </cell>
          <cell r="OH43" t="str">
            <v xml:space="preserve">Para la vigencia 2023 se tiene una programación de 8 puntos en la calificación de la satisfacción ciudadana frente a la interacción con la Administración Distrital. En la medida que los resultados de las vigencias 2021 y 2022 superan  lo inicialmente programado se recomienda revisar el ajuste de la programación para las vigencias 2023 y 2024, atendiendo las observaciones de la Secretaría Distrital de Planeación (mesa de trabajo del 11/8/2023). 
Para este ejercicio, el proyecto debe revisar la magnitud a ajustar y remitir la solicitud de ajuste mediante memorando y el formato 1006 "Programación y seguimiento a metas e indicadores del plan de desarrollo" en la hoja de modificación. </v>
          </cell>
          <cell r="OI43" t="str">
            <v>No se programó avance para este periodo</v>
          </cell>
          <cell r="OJ43">
            <v>0</v>
          </cell>
          <cell r="OK43">
            <v>0</v>
          </cell>
          <cell r="OL43">
            <v>0</v>
          </cell>
          <cell r="OM43">
            <v>0</v>
          </cell>
          <cell r="OP43" t="str">
            <v>PD80A</v>
          </cell>
          <cell r="OQ43">
            <v>6.8</v>
          </cell>
          <cell r="OR43" t="str">
            <v>N/A</v>
          </cell>
          <cell r="OS43" t="str">
            <v>N/A</v>
          </cell>
          <cell r="OT43" t="str">
            <v>N/A</v>
          </cell>
          <cell r="OU43" t="str">
            <v>N/A</v>
          </cell>
          <cell r="OV43" t="str">
            <v>N/A</v>
          </cell>
          <cell r="OW43" t="str">
            <v>N/A</v>
          </cell>
          <cell r="OX43" t="str">
            <v>N/A</v>
          </cell>
          <cell r="OY43" t="str">
            <v>N/A</v>
          </cell>
          <cell r="OZ43" t="str">
            <v>N/A</v>
          </cell>
          <cell r="PA43" t="str">
            <v>N/A</v>
          </cell>
          <cell r="PB43" t="str">
            <v>N/A</v>
          </cell>
          <cell r="PC43" t="str">
            <v>N/A</v>
          </cell>
          <cell r="PD43" t="str">
            <v>N/A</v>
          </cell>
          <cell r="PE43" t="str">
            <v>N/A</v>
          </cell>
          <cell r="PF43" t="str">
            <v>N/A</v>
          </cell>
          <cell r="PG43" t="str">
            <v>N/A</v>
          </cell>
          <cell r="PH43" t="str">
            <v>N/A</v>
          </cell>
          <cell r="PI43" t="str">
            <v>N/A</v>
          </cell>
          <cell r="PJ43" t="str">
            <v>N/A</v>
          </cell>
          <cell r="PK43" t="str">
            <v>N/A</v>
          </cell>
          <cell r="PL43" t="str">
            <v>N/A</v>
          </cell>
          <cell r="PM43" t="str">
            <v>N/A</v>
          </cell>
          <cell r="PN43" t="str">
            <v>N/A</v>
          </cell>
          <cell r="PO43" t="str">
            <v>N/A</v>
          </cell>
          <cell r="PP43" t="str">
            <v>N/A</v>
          </cell>
          <cell r="PQ43" t="str">
            <v>N/A</v>
          </cell>
          <cell r="PR43">
            <v>5804193</v>
          </cell>
          <cell r="PS43">
            <v>750302182</v>
          </cell>
          <cell r="PT43" t="str">
            <v>Meta Sectorial</v>
          </cell>
        </row>
        <row r="44">
          <cell r="A44" t="str">
            <v>PD81</v>
          </cell>
          <cell r="B44">
            <v>7870</v>
          </cell>
          <cell r="D44">
            <v>2020110010186</v>
          </cell>
          <cell r="E44" t="str">
            <v>Un nuevo contrato social y ambiental para la Bogotá del siglo XXI</v>
          </cell>
          <cell r="F44" t="str">
            <v>5. Construir Bogotá región con gobierno abierto, transparente y ciudadanía consciente.</v>
          </cell>
          <cell r="G44" t="str">
            <v>56. Gestión Pública Efectiva</v>
          </cell>
          <cell r="H44" t="str">
            <v>Generar las condiciones necesarias para que la experiencia de la ciudadanía en la interacción con la Administración Distrital sea favorable.</v>
          </cell>
          <cell r="I44" t="str">
            <v>1. Fortalecer la articulación y el seguimiento a nivel distrital de la implementación de los lineamientos en materia de atención al ciudadano.</v>
          </cell>
          <cell r="J44" t="str">
            <v>Servicio a la ciudadanía, moderno, eficiente y de calidad</v>
          </cell>
          <cell r="K44" t="str">
            <v>Subsecretaría de Servicio a la Ciudadanía</v>
          </cell>
          <cell r="L44" t="str">
            <v>Diana Marcela Velasco Rincón</v>
          </cell>
          <cell r="M44" t="str">
            <v>Subsecretaria de Servicio a la Ciudadanía</v>
          </cell>
          <cell r="N44" t="str">
            <v>Dirección Distrital del Sistema de Servicio a la Ciudadanía</v>
          </cell>
          <cell r="O44" t="str">
            <v>Yanneth Moreno Romero</v>
          </cell>
          <cell r="P44" t="str">
            <v>Directora del Sistema Distrital del Servicio a la Ciudadanía</v>
          </cell>
          <cell r="Q44" t="str">
            <v xml:space="preserve">Marco Aurelio Gomez Gutierrez, Monica Castro Martinez </v>
          </cell>
          <cell r="R44" t="str">
            <v>Sandra Hernández</v>
          </cell>
          <cell r="S44" t="str">
            <v>498. Diseñar una estrategia de integración, alineación y estandarización de la oferta de servicios en los canales de atención disponibles en el Distrito.</v>
          </cell>
          <cell r="T44" t="str">
            <v>544. Número de puntos de información sobre protección y atención animal instalados y funcionando en la Red CADE del distrito.</v>
          </cell>
          <cell r="Z44" t="str">
            <v>498. Diseñar una estrategia de integración, alineación y estandarización de la oferta de servicios en los canales de atención disponibles en el Distrito.</v>
          </cell>
          <cell r="AA44" t="str">
            <v>544. Número de puntos de información sobre protección y atención animal instalados y funcionando en la Red CADE del distrito.</v>
          </cell>
          <cell r="AG44" t="str">
            <v/>
          </cell>
          <cell r="AH44" t="str">
            <v/>
          </cell>
          <cell r="AI44" t="str">
            <v xml:space="preserve">PD_Meta Sectorial: 498. Diseñar una estrategia de integración, alineación y estandarización de la oferta de servicios en los canales de atención disponibles en el Distrito.; PD_Indicador Meta sector: 544. Número de puntos de información sobre protección y atención animal instalados y funcionando en la Red CADE del distrito.; </v>
          </cell>
          <cell r="AJ44">
            <v>0</v>
          </cell>
          <cell r="AK44">
            <v>44055</v>
          </cell>
          <cell r="AL44">
            <v>1</v>
          </cell>
          <cell r="AM44">
            <v>2023</v>
          </cell>
          <cell r="AN44" t="str">
            <v xml:space="preserve">Adelantar la gestión de articulación con el Instituto Distrital de Protección y Bienestar Animal para su participación en el canal presencial de la Red CADE, de acuerdo con la normatividad y lineamientos establecidos por la Subsecretaría de Servicio a la Ciudadanía.
                                                                     </v>
          </cell>
          <cell r="AO44" t="str">
            <v>Aumentar la oferta de servicios en la Red CADE para que la ciudadanía pueda adelantar trámites y servicios ante el Instituto Distrital de Protección y Bienestar Animal.</v>
          </cell>
          <cell r="AP44">
            <v>2020</v>
          </cell>
          <cell r="AQ44">
            <v>2024</v>
          </cell>
          <cell r="AR44" t="str">
            <v>Suma</v>
          </cell>
          <cell r="AS44" t="str">
            <v>Eficiencia</v>
          </cell>
          <cell r="AT44" t="str">
            <v>Número</v>
          </cell>
          <cell r="AU44" t="str">
            <v>Producto</v>
          </cell>
          <cell r="AV44" t="str">
            <v>N/D</v>
          </cell>
          <cell r="AW44" t="str">
            <v>No disponible</v>
          </cell>
          <cell r="AX44" t="str">
            <v>N/D</v>
          </cell>
          <cell r="AZ44">
            <v>1</v>
          </cell>
          <cell r="BB44" t="str">
            <v>Puntos de atención en el canal presencial de la Red CADE del Instituto Distrital de Protección y Bienestar Animal - IDPYBA, instalados y funcionando, cumpliendo los parámetros establecidos para su vinculación.
Durante la vigencia se desarrollaran acciones (reuniones, comunicaciones) con el propósito de convocar al Instituto Distrital de Protección y Bienestar Animal para su participación en el canal presencial de la Red CADE. Una vez dicha entidad manifieste su interés en la participación en el canal presencial, se adelantarán las gestiones respectivas para su vinculación efectiva en los puntos de atención de la Red CADE.</v>
          </cell>
          <cell r="BC44" t="str">
            <v>Sumatoria de número de puntos de información de protección y atención animal instalados y funcionando en la Red CADE del distrito.</v>
          </cell>
          <cell r="BD44" t="str">
            <v>Puntos de información de protección y atención animal instalados y funcionando en la Red CADE del distrito.</v>
          </cell>
          <cell r="BE44" t="str">
            <v>N/A</v>
          </cell>
          <cell r="BF44" t="str">
            <v>Acuerdo de nivel de servicios para la operación en el modelo multicanal de atención a la ciudadanía, canal presencial y canal virtual  Instituto de Bienestar y Protección Animal -IDPYBA.
FT-625 Entrega/Devolución de espacios y/o elementos de servicio a la ciudadanía.</v>
          </cell>
          <cell r="BG44">
            <v>3</v>
          </cell>
          <cell r="BH44">
            <v>45204</v>
          </cell>
          <cell r="BI44"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44" t="str">
            <v>Establecer variables 1 y/o 2 numéricas</v>
          </cell>
          <cell r="BK44">
            <v>7</v>
          </cell>
          <cell r="BL44">
            <v>4</v>
          </cell>
          <cell r="BM44">
            <v>2</v>
          </cell>
          <cell r="BN44">
            <v>1</v>
          </cell>
          <cell r="BO44">
            <v>0</v>
          </cell>
          <cell r="BP44">
            <v>0</v>
          </cell>
          <cell r="BW44">
            <v>0</v>
          </cell>
          <cell r="BX44">
            <v>2</v>
          </cell>
          <cell r="BY44">
            <v>1</v>
          </cell>
          <cell r="BZ44">
            <v>0</v>
          </cell>
          <cell r="CA44">
            <v>2</v>
          </cell>
          <cell r="CB44">
            <v>1</v>
          </cell>
          <cell r="CC44">
            <v>0</v>
          </cell>
          <cell r="CD44">
            <v>0</v>
          </cell>
          <cell r="CE44" t="str">
            <v>N/A</v>
          </cell>
          <cell r="CF44" t="str">
            <v>N/A</v>
          </cell>
          <cell r="CG44" t="str">
            <v>N/A</v>
          </cell>
          <cell r="CH44" t="str">
            <v>N/A</v>
          </cell>
          <cell r="CI44" t="str">
            <v>N/A</v>
          </cell>
          <cell r="CJ44">
            <v>4</v>
          </cell>
          <cell r="CK44">
            <v>2</v>
          </cell>
          <cell r="CL44">
            <v>1</v>
          </cell>
          <cell r="CM44">
            <v>7</v>
          </cell>
          <cell r="CN44" t="str">
            <v>Suma</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t="str">
            <v>N/A</v>
          </cell>
          <cell r="FE44" t="str">
            <v>N/A</v>
          </cell>
          <cell r="FF44" t="str">
            <v>N/A</v>
          </cell>
          <cell r="FG44" t="str">
            <v>N/A</v>
          </cell>
          <cell r="FH44" t="str">
            <v>N/A</v>
          </cell>
          <cell r="FI44" t="str">
            <v>N/A</v>
          </cell>
          <cell r="FJ44" t="str">
            <v>N/A</v>
          </cell>
          <cell r="FK44" t="str">
            <v>N/A</v>
          </cell>
          <cell r="FL44" t="str">
            <v>N/A</v>
          </cell>
          <cell r="FM44" t="str">
            <v>N/A</v>
          </cell>
          <cell r="FN44" t="str">
            <v>N/A</v>
          </cell>
          <cell r="FO44" t="str">
            <v>N/A</v>
          </cell>
          <cell r="FP44" t="str">
            <v>N/A</v>
          </cell>
          <cell r="FQ44" t="str">
            <v>N/A</v>
          </cell>
          <cell r="FR44" t="str">
            <v>N/A</v>
          </cell>
          <cell r="FS44" t="str">
            <v>N/A</v>
          </cell>
          <cell r="FT44" t="str">
            <v>N/A</v>
          </cell>
          <cell r="FU44" t="str">
            <v>N/A</v>
          </cell>
          <cell r="FV44" t="str">
            <v>N/A</v>
          </cell>
          <cell r="FW44" t="str">
            <v>N/A</v>
          </cell>
          <cell r="FX44" t="str">
            <v>N/A</v>
          </cell>
          <cell r="FY44" t="str">
            <v>N/A</v>
          </cell>
          <cell r="FZ44" t="str">
            <v>N/A</v>
          </cell>
          <cell r="GA44" t="str">
            <v>N/A</v>
          </cell>
          <cell r="GB44" t="str">
            <v>N/A</v>
          </cell>
          <cell r="GC44" t="str">
            <v>N/A</v>
          </cell>
          <cell r="GD44" t="str">
            <v>N/A</v>
          </cell>
          <cell r="GE44" t="str">
            <v>N/A</v>
          </cell>
          <cell r="GF44" t="str">
            <v>N/A</v>
          </cell>
          <cell r="GG44" t="str">
            <v>N/A</v>
          </cell>
          <cell r="GH44" t="str">
            <v>N/A</v>
          </cell>
          <cell r="GI44" t="str">
            <v>N/A</v>
          </cell>
          <cell r="GJ44" t="str">
            <v>N/A</v>
          </cell>
          <cell r="GK44" t="str">
            <v>N/A</v>
          </cell>
          <cell r="GL44" t="str">
            <v>N/A</v>
          </cell>
          <cell r="GM44" t="str">
            <v>N/A</v>
          </cell>
          <cell r="GN44" t="str">
            <v>N/A</v>
          </cell>
          <cell r="GO44" t="str">
            <v>N/A</v>
          </cell>
          <cell r="GP44" t="str">
            <v>N/A</v>
          </cell>
          <cell r="GQ44" t="str">
            <v>N/A</v>
          </cell>
          <cell r="GR44" t="str">
            <v>N/A</v>
          </cell>
          <cell r="GS44" t="str">
            <v>N/A</v>
          </cell>
          <cell r="GT44" t="str">
            <v>N/A</v>
          </cell>
          <cell r="GU44" t="str">
            <v>N/A</v>
          </cell>
          <cell r="GV44" t="str">
            <v>N/A</v>
          </cell>
          <cell r="GW44" t="str">
            <v>N/A</v>
          </cell>
          <cell r="GX44" t="str">
            <v>N/A</v>
          </cell>
          <cell r="GY44" t="str">
            <v>N/A</v>
          </cell>
          <cell r="GZ44" t="str">
            <v>N/A</v>
          </cell>
          <cell r="HA44" t="str">
            <v>N/A</v>
          </cell>
          <cell r="HB44" t="str">
            <v>N/A</v>
          </cell>
          <cell r="HC44" t="str">
            <v>N/A</v>
          </cell>
          <cell r="HD44" t="str">
            <v>N/A</v>
          </cell>
          <cell r="HE44" t="str">
            <v>N/A</v>
          </cell>
          <cell r="HF44" t="str">
            <v>N/A</v>
          </cell>
          <cell r="HG44" t="str">
            <v>N/A</v>
          </cell>
          <cell r="HH44" t="str">
            <v>N/A</v>
          </cell>
          <cell r="HI44" t="str">
            <v>N/A</v>
          </cell>
          <cell r="HJ44" t="str">
            <v>N/A</v>
          </cell>
          <cell r="HK44" t="str">
            <v>N/A</v>
          </cell>
          <cell r="HL44" t="str">
            <v>N/A</v>
          </cell>
          <cell r="HM44" t="str">
            <v>N/A</v>
          </cell>
          <cell r="HN44" t="str">
            <v>N/A</v>
          </cell>
          <cell r="HO44" t="str">
            <v>N/A</v>
          </cell>
          <cell r="HP44" t="str">
            <v>N/A</v>
          </cell>
          <cell r="HQ44" t="str">
            <v>N/A</v>
          </cell>
          <cell r="HR44" t="str">
            <v>N/A</v>
          </cell>
          <cell r="HS44" t="str">
            <v>N/A</v>
          </cell>
          <cell r="HT44" t="str">
            <v>N/A</v>
          </cell>
          <cell r="HU44" t="str">
            <v>N/A</v>
          </cell>
          <cell r="HV44" t="str">
            <v>N/A</v>
          </cell>
          <cell r="HW44" t="str">
            <v>N/A</v>
          </cell>
          <cell r="HX44" t="str">
            <v>N/A</v>
          </cell>
          <cell r="HY44" t="str">
            <v>N/A</v>
          </cell>
          <cell r="HZ44" t="str">
            <v>N/A</v>
          </cell>
          <cell r="IA44" t="str">
            <v>N/A</v>
          </cell>
          <cell r="IB44" t="str">
            <v>N/A</v>
          </cell>
          <cell r="IC44" t="str">
            <v>N/A</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v>0</v>
          </cell>
          <cell r="IT44">
            <v>0</v>
          </cell>
          <cell r="IU44">
            <v>0</v>
          </cell>
          <cell r="IV44">
            <v>0</v>
          </cell>
          <cell r="IW44">
            <v>0</v>
          </cell>
          <cell r="IX44">
            <v>0</v>
          </cell>
          <cell r="IY44">
            <v>0</v>
          </cell>
          <cell r="IZ44">
            <v>0</v>
          </cell>
          <cell r="JA44">
            <v>0</v>
          </cell>
          <cell r="JB44">
            <v>0</v>
          </cell>
          <cell r="JC44">
            <v>0</v>
          </cell>
          <cell r="JD44">
            <v>0</v>
          </cell>
          <cell r="JE44">
            <v>0</v>
          </cell>
          <cell r="JF44" t="str">
            <v>No programó</v>
          </cell>
          <cell r="JG44" t="str">
            <v>No programó</v>
          </cell>
          <cell r="JH44" t="str">
            <v>No programó</v>
          </cell>
          <cell r="JI44" t="str">
            <v>No programó</v>
          </cell>
          <cell r="JJ44" t="str">
            <v>No programó</v>
          </cell>
          <cell r="JK44" t="str">
            <v>No programó</v>
          </cell>
          <cell r="JL44" t="str">
            <v>No programó</v>
          </cell>
          <cell r="JM44" t="str">
            <v>No programó</v>
          </cell>
          <cell r="JN44" t="str">
            <v>No programó</v>
          </cell>
          <cell r="JO44" t="str">
            <v>No programó</v>
          </cell>
          <cell r="JP44" t="str">
            <v>No programó</v>
          </cell>
          <cell r="JQ44" t="str">
            <v>No programó</v>
          </cell>
          <cell r="JR44">
            <v>0</v>
          </cell>
          <cell r="JS44">
            <v>0</v>
          </cell>
          <cell r="JT44">
            <v>0</v>
          </cell>
          <cell r="JU44">
            <v>0</v>
          </cell>
          <cell r="JV44">
            <v>0</v>
          </cell>
          <cell r="JW44">
            <v>0</v>
          </cell>
          <cell r="JX44">
            <v>0</v>
          </cell>
          <cell r="JY44">
            <v>0</v>
          </cell>
          <cell r="JZ44">
            <v>0</v>
          </cell>
          <cell r="KA44">
            <v>0</v>
          </cell>
          <cell r="KB44">
            <v>0</v>
          </cell>
          <cell r="KC44">
            <v>0</v>
          </cell>
          <cell r="KD44">
            <v>0</v>
          </cell>
          <cell r="KE44" t="str">
            <v>No Programó</v>
          </cell>
          <cell r="KF44" t="str">
            <v/>
          </cell>
          <cell r="KG44" t="str">
            <v/>
          </cell>
          <cell r="KH44" t="str">
            <v/>
          </cell>
          <cell r="KI44" t="str">
            <v/>
          </cell>
          <cell r="KJ44" t="str">
            <v/>
          </cell>
          <cell r="KK44" t="str">
            <v/>
          </cell>
          <cell r="KL44" t="str">
            <v/>
          </cell>
          <cell r="KM44" t="str">
            <v/>
          </cell>
          <cell r="KN44" t="str">
            <v/>
          </cell>
          <cell r="KO44" t="str">
            <v/>
          </cell>
          <cell r="KP44" t="str">
            <v/>
          </cell>
          <cell r="KQ44" t="str">
            <v>No Programó</v>
          </cell>
          <cell r="KR44" t="str">
            <v>No Programó</v>
          </cell>
          <cell r="KS44" t="str">
            <v>No Programó</v>
          </cell>
          <cell r="KT44" t="str">
            <v>No Programó</v>
          </cell>
          <cell r="KU44" t="str">
            <v>No Programó</v>
          </cell>
          <cell r="KV44" t="str">
            <v>No Programó</v>
          </cell>
          <cell r="KW44" t="str">
            <v>No Programó</v>
          </cell>
          <cell r="KX44" t="str">
            <v>No Programó</v>
          </cell>
          <cell r="KY44" t="str">
            <v>No Programó</v>
          </cell>
          <cell r="KZ44" t="str">
            <v/>
          </cell>
          <cell r="LA44" t="str">
            <v/>
          </cell>
          <cell r="LB44" t="str">
            <v/>
          </cell>
          <cell r="LC44" t="str">
            <v>No Programó</v>
          </cell>
          <cell r="LD44" t="str">
            <v>7870_1</v>
          </cell>
          <cell r="LE44" t="str">
            <v>1. Fortalecer la articulación y el seguimiento a nivel distrital de la implementación de los lineami</v>
          </cell>
          <cell r="LF44">
            <v>100</v>
          </cell>
          <cell r="LG44">
            <v>66.25</v>
          </cell>
          <cell r="LH44" t="str">
            <v/>
          </cell>
          <cell r="LI44" t="str">
            <v/>
          </cell>
          <cell r="LJ44">
            <v>100</v>
          </cell>
          <cell r="LK44">
            <v>68.125</v>
          </cell>
          <cell r="LL44">
            <v>3656623000</v>
          </cell>
          <cell r="LM44">
            <v>3383542663</v>
          </cell>
          <cell r="LN44">
            <v>2113882394</v>
          </cell>
          <cell r="LO44">
            <v>756106375</v>
          </cell>
          <cell r="LP44">
            <v>756106375</v>
          </cell>
          <cell r="LQ44" t="str">
            <v>No Programó</v>
          </cell>
          <cell r="LR44" t="str">
            <v>No Programó</v>
          </cell>
          <cell r="LS44" t="str">
            <v>No Programó</v>
          </cell>
          <cell r="LT44" t="str">
            <v>No Programó</v>
          </cell>
          <cell r="LU44" t="str">
            <v>No Programó</v>
          </cell>
          <cell r="LV44" t="str">
            <v>No Programó</v>
          </cell>
          <cell r="LW44" t="str">
            <v>No Programó</v>
          </cell>
          <cell r="LX44" t="str">
            <v>No Programó</v>
          </cell>
          <cell r="LY44" t="str">
            <v>No Programó</v>
          </cell>
          <cell r="LZ44" t="str">
            <v/>
          </cell>
          <cell r="MA44" t="str">
            <v/>
          </cell>
          <cell r="MB44" t="str">
            <v/>
          </cell>
          <cell r="MC44">
            <v>0</v>
          </cell>
          <cell r="MD44">
            <v>0</v>
          </cell>
          <cell r="ME44">
            <v>0</v>
          </cell>
          <cell r="MF44" t="str">
            <v>No aplica</v>
          </cell>
          <cell r="MG44" t="str">
            <v>No aplica</v>
          </cell>
          <cell r="MH44" t="str">
            <v>No aplica</v>
          </cell>
          <cell r="MI44" t="str">
            <v>No aplica</v>
          </cell>
          <cell r="MJ44" t="str">
            <v>No aplica</v>
          </cell>
          <cell r="MK44" t="str">
            <v>No aplica</v>
          </cell>
          <cell r="ML44" t="str">
            <v>No aplica</v>
          </cell>
          <cell r="MM44" t="str">
            <v>No aplica</v>
          </cell>
          <cell r="MN44">
            <v>0</v>
          </cell>
          <cell r="MO44">
            <v>0</v>
          </cell>
          <cell r="MP44">
            <v>0</v>
          </cell>
          <cell r="MQ44">
            <v>0</v>
          </cell>
          <cell r="MR44" t="str">
            <v>No aplica</v>
          </cell>
          <cell r="MS44" t="str">
            <v>No aplica</v>
          </cell>
          <cell r="MT44" t="str">
            <v>No aplica</v>
          </cell>
          <cell r="MU44" t="str">
            <v>No aplica</v>
          </cell>
          <cell r="MV44" t="str">
            <v>No aplica</v>
          </cell>
          <cell r="MW44" t="str">
            <v>No aplica</v>
          </cell>
          <cell r="MX44" t="str">
            <v>No aplica</v>
          </cell>
          <cell r="MY44" t="str">
            <v>No aplica</v>
          </cell>
          <cell r="MZ44">
            <v>0</v>
          </cell>
          <cell r="NA44">
            <v>0</v>
          </cell>
          <cell r="NB44">
            <v>0</v>
          </cell>
          <cell r="NC44">
            <v>0</v>
          </cell>
          <cell r="ND44" t="str">
            <v>No Programó</v>
          </cell>
          <cell r="NE44" t="str">
            <v>No Programó</v>
          </cell>
          <cell r="NF44" t="str">
            <v>No Programó</v>
          </cell>
          <cell r="NG44" t="str">
            <v>No Programó</v>
          </cell>
          <cell r="NH44" t="str">
            <v>No Programó</v>
          </cell>
          <cell r="NI44" t="str">
            <v>No Programó</v>
          </cell>
          <cell r="NJ44" t="str">
            <v>No Programó</v>
          </cell>
          <cell r="NK44" t="str">
            <v>No Programó</v>
          </cell>
          <cell r="NL44" t="str">
            <v>No Programó</v>
          </cell>
          <cell r="NM44" t="str">
            <v/>
          </cell>
          <cell r="NN44" t="str">
            <v/>
          </cell>
          <cell r="NO44" t="str">
            <v/>
          </cell>
          <cell r="NP44" t="str">
            <v>No aplica</v>
          </cell>
          <cell r="NQ44" t="str">
            <v>No aplica</v>
          </cell>
          <cell r="NR44" t="str">
            <v>No aplica</v>
          </cell>
          <cell r="NS44" t="str">
            <v>No aplica</v>
          </cell>
          <cell r="NT44" t="str">
            <v>No aplica</v>
          </cell>
          <cell r="NU44" t="str">
            <v>No aplica</v>
          </cell>
          <cell r="NV44" t="str">
            <v>No aplica</v>
          </cell>
          <cell r="NW44" t="str">
            <v>No aplica</v>
          </cell>
          <cell r="NX44">
            <v>0</v>
          </cell>
          <cell r="NY44">
            <v>0</v>
          </cell>
          <cell r="NZ44">
            <v>0</v>
          </cell>
          <cell r="OA44">
            <v>0</v>
          </cell>
          <cell r="OB44" t="str">
            <v>No se programó avance para este periodo</v>
          </cell>
          <cell r="OC44" t="str">
            <v>No se programó avance para este periodo</v>
          </cell>
          <cell r="OD44" t="str">
            <v>No se programó avance para este periodo</v>
          </cell>
          <cell r="OE44" t="str">
            <v>No se programó avance para este periodo</v>
          </cell>
          <cell r="OF44" t="str">
            <v>No se programó avance para este periodo</v>
          </cell>
          <cell r="OG44" t="str">
            <v>No se programó avance para este periodo</v>
          </cell>
          <cell r="OH44" t="str">
            <v>No se programó avance para este periodo</v>
          </cell>
          <cell r="OI44" t="str">
            <v>No se programó avance para este periodo</v>
          </cell>
          <cell r="OJ44">
            <v>0</v>
          </cell>
          <cell r="OK44">
            <v>0</v>
          </cell>
          <cell r="OL44">
            <v>0</v>
          </cell>
          <cell r="OM44">
            <v>0</v>
          </cell>
          <cell r="OP44" t="str">
            <v>PD81</v>
          </cell>
          <cell r="OQ44">
            <v>0</v>
          </cell>
          <cell r="OR44" t="str">
            <v>N/A</v>
          </cell>
          <cell r="OS44" t="str">
            <v>N/A</v>
          </cell>
          <cell r="OT44" t="str">
            <v>N/A</v>
          </cell>
          <cell r="OU44" t="str">
            <v>N/A</v>
          </cell>
          <cell r="OV44" t="str">
            <v>N/A</v>
          </cell>
          <cell r="OW44" t="str">
            <v>N/A</v>
          </cell>
          <cell r="OX44" t="str">
            <v>N/A</v>
          </cell>
          <cell r="OY44" t="str">
            <v>N/A</v>
          </cell>
          <cell r="OZ44" t="str">
            <v>N/A</v>
          </cell>
          <cell r="PA44" t="str">
            <v>N/A</v>
          </cell>
          <cell r="PB44" t="str">
            <v>N/A</v>
          </cell>
          <cell r="PC44" t="str">
            <v>N/A</v>
          </cell>
          <cell r="PD44" t="str">
            <v>N/A</v>
          </cell>
          <cell r="PE44" t="str">
            <v>N/A</v>
          </cell>
          <cell r="PF44" t="str">
            <v>N/A</v>
          </cell>
          <cell r="PG44" t="str">
            <v>N/A</v>
          </cell>
          <cell r="PH44" t="str">
            <v>N/A</v>
          </cell>
          <cell r="PI44" t="str">
            <v>N/A</v>
          </cell>
          <cell r="PJ44" t="str">
            <v>N/A</v>
          </cell>
          <cell r="PK44" t="str">
            <v>N/A</v>
          </cell>
          <cell r="PL44" t="str">
            <v>N/A</v>
          </cell>
          <cell r="PM44" t="str">
            <v>N/A</v>
          </cell>
          <cell r="PN44" t="str">
            <v>N/A</v>
          </cell>
          <cell r="PO44" t="str">
            <v>N/A</v>
          </cell>
          <cell r="PP44" t="str">
            <v>N/A</v>
          </cell>
          <cell r="PQ44" t="str">
            <v>N/A</v>
          </cell>
          <cell r="PR44">
            <v>5804193</v>
          </cell>
          <cell r="PS44">
            <v>750302182</v>
          </cell>
          <cell r="PT44" t="str">
            <v>Meta Sectorial</v>
          </cell>
        </row>
        <row r="45">
          <cell r="A45" t="str">
            <v>PD82</v>
          </cell>
          <cell r="B45">
            <v>7870</v>
          </cell>
          <cell r="D45">
            <v>2020110010186</v>
          </cell>
          <cell r="E45" t="str">
            <v>Un nuevo contrato social y ambiental para la Bogotá del siglo XXI</v>
          </cell>
          <cell r="F45" t="str">
            <v>5. Construir Bogotá región con gobierno abierto, transparente y ciudadanía consciente.</v>
          </cell>
          <cell r="G45" t="str">
            <v>56. Gestión Pública Efectiva</v>
          </cell>
          <cell r="H45" t="str">
            <v>Generar las condiciones necesarias para que la experiencia de la ciudadanía en la interacción con la Administración Distrital sea favorable.</v>
          </cell>
          <cell r="I45" t="str">
            <v>1. Fortalecer la articulación y el seguimiento a nivel distrital de la implementación de los lineamientos en materia de atención al ciudadano.</v>
          </cell>
          <cell r="J45" t="str">
            <v>Servicio a la ciudadanía, moderno, eficiente y de calidad</v>
          </cell>
          <cell r="K45" t="str">
            <v>Subsecretaría de Servicio a la Ciudadanía</v>
          </cell>
          <cell r="L45" t="str">
            <v>Diana Marcela Velasco Rincón</v>
          </cell>
          <cell r="M45" t="str">
            <v>Subsecretaria de Servicio a la Ciudadanía</v>
          </cell>
          <cell r="N45" t="str">
            <v>Dirección Distrital del Sistema de Servicio a la Ciudadanía</v>
          </cell>
          <cell r="O45" t="str">
            <v>Yanneth Moreno Romero</v>
          </cell>
          <cell r="P45" t="str">
            <v>Directora del Sistema Distrital del Servicio a la Ciudadanía</v>
          </cell>
          <cell r="Q45" t="str">
            <v xml:space="preserve">Marco Aurelio Gomez Gutierrez, Monica Castro Martinez </v>
          </cell>
          <cell r="R45" t="str">
            <v>Sandra Hernández</v>
          </cell>
          <cell r="S45" t="str">
            <v>498. Diseñar una estrategia de integración, alineación y estandarización de la oferta de servicios en los canales de atención disponibles en el Distrito.</v>
          </cell>
          <cell r="T45" t="str">
            <v>545. Número de orientaciones y solicitudes recibidas a través de la línea 195.</v>
          </cell>
          <cell r="Z45" t="str">
            <v>498. Diseñar una estrategia de integración, alineación y estandarización de la oferta de servicios en los canales de atención disponibles en el Distrito.</v>
          </cell>
          <cell r="AA45" t="str">
            <v>545. Número de orientaciones y solicitudes recibidas a través de la línea 195.</v>
          </cell>
          <cell r="AG45" t="str">
            <v/>
          </cell>
          <cell r="AH45" t="str">
            <v/>
          </cell>
          <cell r="AI45" t="str">
            <v xml:space="preserve">PD_Meta Sectorial: 498. Diseñar una estrategia de integración, alineación y estandarización de la oferta de servicios en los canales de atención disponibles en el Distrito.; PD_Indicador Meta sector: 545. Número de orientaciones y solicitudes recibidas a través de la línea 195.; </v>
          </cell>
          <cell r="AJ45">
            <v>0</v>
          </cell>
          <cell r="AK45">
            <v>44055</v>
          </cell>
          <cell r="AL45">
            <v>1</v>
          </cell>
          <cell r="AM45">
            <v>2023</v>
          </cell>
          <cell r="AN45" t="str">
            <v>Consiste en el número de llamadas atendidas por el operador y las contestadas por el sistema Interactivo de voz (IVR), a través de la línea 195 en relación con los trámites, Otros Procedimientos (OPA) y servicios que se prestan en la Red CADE</v>
          </cell>
          <cell r="AO45" t="str">
            <v>La ciudadanía cuenta con información y orientación de trámites en tiempo real mediante la línea 195, 24 horas al día, como un mecanismo que les permite interactuar con la administración distrital, registrar sus requerimientos e interponer sus solicitudes a las entidades distritales a través de canales no presenciales, ahorrando tiempos de desplazamiento y reduciendo costos.</v>
          </cell>
          <cell r="AP45">
            <v>2020</v>
          </cell>
          <cell r="AQ45">
            <v>2024</v>
          </cell>
          <cell r="AR45" t="str">
            <v>Suma</v>
          </cell>
          <cell r="AS45" t="str">
            <v>Efectividad</v>
          </cell>
          <cell r="AT45" t="str">
            <v>Número</v>
          </cell>
          <cell r="AU45" t="str">
            <v>Producto</v>
          </cell>
          <cell r="AV45">
            <v>2019</v>
          </cell>
          <cell r="AW45">
            <v>3263621</v>
          </cell>
          <cell r="AX45" t="str">
            <v>Reporte estadístico generado desde el DASHBOARD, base propia del operador de la Línea 195.</v>
          </cell>
          <cell r="AZ45">
            <v>1</v>
          </cell>
          <cell r="BB45" t="str">
            <v>Contar las llamadas atendidas por el operador y contestadas por la respuesta de voz interactiva (IVR), durante la vigencia.  Estos datos están registrados en el Reporte estadístico generado desde el DASHBOARD, base propia del operador de la Línea 195.</v>
          </cell>
          <cell r="BC45" t="str">
            <v>Sumatoria  de número de orientaciones y solicitudes atendidas por operador y respuesta de voz interactiva (IVR)</v>
          </cell>
          <cell r="BD45" t="str">
            <v>Número mensual de orientaciones y solicitudes atendidas por operador y respuesta de voz interactiva (IVR)</v>
          </cell>
          <cell r="BE45" t="str">
            <v>N/A</v>
          </cell>
          <cell r="BF45" t="str">
            <v>Reporte estadístico generado desde el DASHBOARD, base propia del operador de la Línea 195.</v>
          </cell>
          <cell r="BG45">
            <v>3</v>
          </cell>
          <cell r="BH45">
            <v>45204</v>
          </cell>
          <cell r="BI45"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45" t="str">
            <v>Establecer variables 1 y/o 2 numéricas</v>
          </cell>
          <cell r="BK45">
            <v>23669955</v>
          </cell>
          <cell r="BL45">
            <v>4069955</v>
          </cell>
          <cell r="BM45">
            <v>5839412</v>
          </cell>
          <cell r="BN45">
            <v>4118689</v>
          </cell>
          <cell r="BO45">
            <v>5486863</v>
          </cell>
          <cell r="BP45">
            <v>4155036</v>
          </cell>
          <cell r="BW45">
            <v>4777734</v>
          </cell>
          <cell r="BX45">
            <v>3500000</v>
          </cell>
          <cell r="BY45">
            <v>1250000</v>
          </cell>
          <cell r="BZ45">
            <v>5486863</v>
          </cell>
          <cell r="CA45">
            <v>6100000</v>
          </cell>
          <cell r="CB45">
            <v>4118689</v>
          </cell>
          <cell r="CC45">
            <v>5486863</v>
          </cell>
          <cell r="CD45">
            <v>0</v>
          </cell>
          <cell r="CE45" t="str">
            <v>N/A</v>
          </cell>
          <cell r="CF45" t="str">
            <v>N/A</v>
          </cell>
          <cell r="CG45" t="str">
            <v>N/A</v>
          </cell>
          <cell r="CH45" t="str">
            <v>N/A</v>
          </cell>
          <cell r="CI45" t="str">
            <v>N/A</v>
          </cell>
          <cell r="CJ45">
            <v>4069955</v>
          </cell>
          <cell r="CK45">
            <v>5839412</v>
          </cell>
          <cell r="CL45">
            <v>4118689</v>
          </cell>
          <cell r="CM45">
            <v>16101998</v>
          </cell>
          <cell r="CN45" t="str">
            <v>Suma</v>
          </cell>
          <cell r="CO45">
            <v>457239</v>
          </cell>
          <cell r="CP45">
            <v>457239</v>
          </cell>
          <cell r="CQ45">
            <v>457239</v>
          </cell>
          <cell r="CR45">
            <v>457239</v>
          </cell>
          <cell r="CS45">
            <v>457239</v>
          </cell>
          <cell r="CT45">
            <v>457239</v>
          </cell>
          <cell r="CU45">
            <v>457239</v>
          </cell>
          <cell r="CV45">
            <v>457238</v>
          </cell>
          <cell r="CW45">
            <v>457238</v>
          </cell>
          <cell r="CX45">
            <v>457238</v>
          </cell>
          <cell r="CY45">
            <v>457238</v>
          </cell>
          <cell r="CZ45">
            <v>457238</v>
          </cell>
          <cell r="DA45">
            <v>5486863</v>
          </cell>
          <cell r="DB45">
            <v>4115149</v>
          </cell>
          <cell r="DC45">
            <v>4115149</v>
          </cell>
          <cell r="DD45">
            <v>4115149</v>
          </cell>
          <cell r="DE45">
            <v>0</v>
          </cell>
          <cell r="DF45">
            <v>0</v>
          </cell>
          <cell r="DG45">
            <v>0</v>
          </cell>
          <cell r="DH45">
            <v>0</v>
          </cell>
          <cell r="DI45">
            <v>0</v>
          </cell>
          <cell r="DJ45">
            <v>0</v>
          </cell>
          <cell r="DK45">
            <v>0</v>
          </cell>
          <cell r="DL45">
            <v>0</v>
          </cell>
          <cell r="DM45">
            <v>0</v>
          </cell>
          <cell r="DN45">
            <v>0</v>
          </cell>
          <cell r="DO45">
            <v>0</v>
          </cell>
          <cell r="DP45">
            <v>0</v>
          </cell>
          <cell r="DQ45">
            <v>5486863</v>
          </cell>
          <cell r="DR45">
            <v>291750</v>
          </cell>
          <cell r="DS45">
            <v>247416</v>
          </cell>
          <cell r="DT45">
            <v>238120</v>
          </cell>
          <cell r="DU45">
            <v>221692</v>
          </cell>
          <cell r="DV45">
            <v>292031</v>
          </cell>
          <cell r="DW45">
            <v>183047</v>
          </cell>
          <cell r="DX45">
            <v>213656</v>
          </cell>
          <cell r="DY45">
            <v>187118</v>
          </cell>
          <cell r="DZ45">
            <v>199112</v>
          </cell>
          <cell r="EA45">
            <v>0</v>
          </cell>
          <cell r="EB45">
            <v>0</v>
          </cell>
          <cell r="EC45">
            <v>0</v>
          </cell>
          <cell r="ED45">
            <v>2073942</v>
          </cell>
          <cell r="EE45">
            <v>2073942</v>
          </cell>
          <cell r="EF45" t="str">
            <v xml:space="preserve">Reporte estadístico generado desde el dash board, base propia del operador de la línea 195. </v>
          </cell>
          <cell r="EG45" t="str">
            <v xml:space="preserve">Reporte estadístico generado desde el dash board, base propia del operador de la línea 195. </v>
          </cell>
          <cell r="EH45" t="str">
            <v xml:space="preserve">Reporte estadístico generado desde el dash board, base propia del operador de la línea 195. </v>
          </cell>
          <cell r="EI45" t="str">
            <v xml:space="preserve">Reporte estadístico generado desde el dash board, base propia del operador de la línea 195. </v>
          </cell>
          <cell r="EJ45" t="str">
            <v xml:space="preserve">Reporte estadístico generado desde el dash board, base propia del operador de la línea 195. </v>
          </cell>
          <cell r="EK45" t="str">
            <v xml:space="preserve">Reporte estadístico generado desde el dash board, base propia del operador de la línea 195. </v>
          </cell>
          <cell r="EL45" t="str">
            <v xml:space="preserve">Reporte estadístico generado desde el dash board, base propia del operador de la línea 195. </v>
          </cell>
          <cell r="EM45" t="str">
            <v xml:space="preserve">Reporte estadístico generado desde el dash board, base propia del operador de la línea 195. </v>
          </cell>
          <cell r="EN45" t="str">
            <v xml:space="preserve">Reporte estadístico generado desde el dash board, base propia del operador de la línea 195. </v>
          </cell>
          <cell r="EO45" t="str">
            <v xml:space="preserve">Reporte estadístico generado desde el dash board, base propia del operador de la línea 195. </v>
          </cell>
          <cell r="EP45" t="str">
            <v xml:space="preserve">Reporte estadístico generado desde el dash board, base propia del operador de la línea 195. </v>
          </cell>
          <cell r="EQ45" t="str">
            <v xml:space="preserve">Reporte estadístico generado desde el dash board, base propia del operador de la línea 195. </v>
          </cell>
          <cell r="ER45" t="str">
            <v xml:space="preserve">Reporte estadístico generado desde el dash board, base propia del operador de la línea 195. </v>
          </cell>
          <cell r="ES45" t="str">
            <v xml:space="preserve">Reporte estadístico generado desde el dash board, base propia del operador de la línea 195. </v>
          </cell>
          <cell r="ET45" t="str">
            <v xml:space="preserve">Reporte estadístico generado desde el dash board, base propia del operador de la línea 195. </v>
          </cell>
          <cell r="EU45" t="str">
            <v xml:space="preserve">Reporte estadístico generado desde el dash board, base propia del operador de la línea 195. </v>
          </cell>
          <cell r="EV45" t="str">
            <v xml:space="preserve">Reporte estadístico generado desde el dash board, base propia del operador de la línea 195. </v>
          </cell>
          <cell r="EW45" t="str">
            <v xml:space="preserve">Reporte estadístico generado desde el dash board, base propia del operador de la línea 195. </v>
          </cell>
          <cell r="EX45" t="str">
            <v xml:space="preserve">Reporte estadístico generado desde el dash board, base propia del operador de la línea 195. </v>
          </cell>
          <cell r="EY45" t="str">
            <v xml:space="preserve">Reporte estadístico generado desde el dash board, base propia del operador de la línea 195. </v>
          </cell>
          <cell r="EZ45" t="str">
            <v xml:space="preserve">Reporte estadístico generado desde el dash board, base propia del operador de la línea 195. </v>
          </cell>
          <cell r="FA45">
            <v>0</v>
          </cell>
          <cell r="FB45">
            <v>0</v>
          </cell>
          <cell r="FC45">
            <v>0</v>
          </cell>
          <cell r="FD45" t="str">
            <v>N/A</v>
          </cell>
          <cell r="FE45" t="str">
            <v>N/A</v>
          </cell>
          <cell r="FF45" t="str">
            <v>N/A</v>
          </cell>
          <cell r="FG45" t="str">
            <v>N/A</v>
          </cell>
          <cell r="FH45" t="str">
            <v>N/A</v>
          </cell>
          <cell r="FI45" t="str">
            <v>N/A</v>
          </cell>
          <cell r="FJ45" t="str">
            <v>N/A</v>
          </cell>
          <cell r="FK45" t="str">
            <v>N/A</v>
          </cell>
          <cell r="FL45" t="str">
            <v>N/A</v>
          </cell>
          <cell r="FM45" t="str">
            <v>N/A</v>
          </cell>
          <cell r="FN45" t="str">
            <v>N/A</v>
          </cell>
          <cell r="FO45" t="str">
            <v>N/A</v>
          </cell>
          <cell r="FP45" t="str">
            <v>N/A</v>
          </cell>
          <cell r="FQ45" t="str">
            <v>N/A</v>
          </cell>
          <cell r="FR45" t="str">
            <v>N/A</v>
          </cell>
          <cell r="FS45" t="str">
            <v>N/A</v>
          </cell>
          <cell r="FT45" t="str">
            <v>N/A</v>
          </cell>
          <cell r="FU45" t="str">
            <v>N/A</v>
          </cell>
          <cell r="FV45" t="str">
            <v>N/A</v>
          </cell>
          <cell r="FW45" t="str">
            <v>N/A</v>
          </cell>
          <cell r="FX45" t="str">
            <v>N/A</v>
          </cell>
          <cell r="FY45" t="str">
            <v>N/A</v>
          </cell>
          <cell r="FZ45" t="str">
            <v>N/A</v>
          </cell>
          <cell r="GA45" t="str">
            <v>N/A</v>
          </cell>
          <cell r="GB45" t="str">
            <v>N/A</v>
          </cell>
          <cell r="GC45" t="str">
            <v>N/A</v>
          </cell>
          <cell r="GD45" t="str">
            <v>N/A</v>
          </cell>
          <cell r="GE45" t="str">
            <v>N/A</v>
          </cell>
          <cell r="GF45" t="str">
            <v>N/A</v>
          </cell>
          <cell r="GG45" t="str">
            <v>N/A</v>
          </cell>
          <cell r="GH45" t="str">
            <v>N/A</v>
          </cell>
          <cell r="GI45" t="str">
            <v>N/A</v>
          </cell>
          <cell r="GJ45" t="str">
            <v>N/A</v>
          </cell>
          <cell r="GK45" t="str">
            <v>N/A</v>
          </cell>
          <cell r="GL45" t="str">
            <v>N/A</v>
          </cell>
          <cell r="GM45" t="str">
            <v>N/A</v>
          </cell>
          <cell r="GN45" t="str">
            <v>N/A</v>
          </cell>
          <cell r="GO45" t="str">
            <v>N/A</v>
          </cell>
          <cell r="GP45" t="str">
            <v>N/A</v>
          </cell>
          <cell r="GQ45" t="str">
            <v>N/A</v>
          </cell>
          <cell r="GR45" t="str">
            <v>N/A</v>
          </cell>
          <cell r="GS45" t="str">
            <v>N/A</v>
          </cell>
          <cell r="GT45" t="str">
            <v>N/A</v>
          </cell>
          <cell r="GU45" t="str">
            <v>N/A</v>
          </cell>
          <cell r="GV45" t="str">
            <v>N/A</v>
          </cell>
          <cell r="GW45" t="str">
            <v>N/A</v>
          </cell>
          <cell r="GX45" t="str">
            <v>N/A</v>
          </cell>
          <cell r="GY45" t="str">
            <v>N/A</v>
          </cell>
          <cell r="GZ45" t="str">
            <v>N/A</v>
          </cell>
          <cell r="HA45" t="str">
            <v>N/A</v>
          </cell>
          <cell r="HB45" t="str">
            <v>N/A</v>
          </cell>
          <cell r="HC45" t="str">
            <v>N/A</v>
          </cell>
          <cell r="HD45" t="str">
            <v>N/A</v>
          </cell>
          <cell r="HE45" t="str">
            <v>N/A</v>
          </cell>
          <cell r="HF45" t="str">
            <v>N/A</v>
          </cell>
          <cell r="HG45" t="str">
            <v>N/A</v>
          </cell>
          <cell r="HH45" t="str">
            <v>N/A</v>
          </cell>
          <cell r="HI45" t="str">
            <v>N/A</v>
          </cell>
          <cell r="HJ45" t="str">
            <v>N/A</v>
          </cell>
          <cell r="HK45" t="str">
            <v>N/A</v>
          </cell>
          <cell r="HL45" t="str">
            <v>N/A</v>
          </cell>
          <cell r="HM45" t="str">
            <v>N/A</v>
          </cell>
          <cell r="HN45" t="str">
            <v>N/A</v>
          </cell>
          <cell r="HO45" t="str">
            <v>N/A</v>
          </cell>
          <cell r="HP45" t="str">
            <v>N/A</v>
          </cell>
          <cell r="HQ45" t="str">
            <v>N/A</v>
          </cell>
          <cell r="HR45" t="str">
            <v>N/A</v>
          </cell>
          <cell r="HS45" t="str">
            <v>N/A</v>
          </cell>
          <cell r="HT45" t="str">
            <v>N/A</v>
          </cell>
          <cell r="HU45" t="str">
            <v>N/A</v>
          </cell>
          <cell r="HV45" t="str">
            <v>N/A</v>
          </cell>
          <cell r="HW45" t="str">
            <v>N/A</v>
          </cell>
          <cell r="HX45" t="str">
            <v>N/A</v>
          </cell>
          <cell r="HY45" t="str">
            <v>N/A</v>
          </cell>
          <cell r="HZ45" t="str">
            <v>N/A</v>
          </cell>
          <cell r="IA45" t="str">
            <v>N/A</v>
          </cell>
          <cell r="IB45" t="str">
            <v>N/A</v>
          </cell>
          <cell r="IC45" t="str">
            <v>N/A</v>
          </cell>
          <cell r="ID45" t="str">
            <v xml:space="preserve">AVANCES Y LOGROS:
En el marco del Plan Distrital de Desarrollo, la Secretaría General, en cumplimiento del indicador sectorial, fortaleció los canales de comunicación con la finalidad de atender de forma oportuna los requerimientos de la ciudadanía. Por lo anterior, dispuso de canales e interacción no presenciales, como el canal telefónico a través de la Línea 195.
En lo corrido del Plan de Desarrollo se han atendido llamadas 16.101.998 (2.073.942 en 2023), las cuales fueron atendidas por los operadores y por el sistema de respuesta de voz interactiva (IVR).
Los principales logros obtenidos en lo corrido de la vigencia 2023 en la gestión de la línea 195 en el proceso de orientación y atención a solicitudes fueron:  
1.Contar con niveles de atención superiores al 80% en los skill de la secretaria General, esto genera satisfacción de la ciudadanía ya que cada vez son más llamadas las que el canal telefónico logra contestar con respecto al universo de llamadas que ingresan de las llamadas se logran contestar. 
2.Del total de llamadas que ingresaron de manera exclusiva los Skill de Secretaría General la cual fue de 39.304 se logró un nivel de atención de 89.2 % es decir que se contestaron 35.063 llamadas, para el caso del nivel de servicio este se logró cerrar en 71.12% esto quiere decir que 27.954 llamadas, se contestaron antes de los 30 segundos. 
3. Se cuenta con una capacidad en el equipo de INBOUND, Hacienda PBX y Bogotá te escucha entre 95 y 105 agentes, generando que el indicador de atención para los Skill de Secretaría General de septiembre este en un 89,21%.
4.En septiembre se iniciaron campañas de salida de llamadas tipo OUTBOUND las cuales tienen como objetivo realizar encuestas para conocer la percepción del chat de ciudad dentro de la estrategia de chatico Bogotá. Estas campañas se realizan con un grupo de 10 asesores aproximadamente.
Beneficios
La ciudadanía cuenta con comunicación en tiempo real mediante la Línea 195, 24 horas al día, como un mecanismo que les permite interactuar con la administración distrital, registrar sus requerimientos e interponer sus solicitudes y consultar información acerca de Otros Procedimientos Administrativos-OPAS, trámites y otros servicios de las entidades distritales a través de canales no presenciales, ahorrando tiempos de desplazamiento y reduciendo costos. </v>
          </cell>
          <cell r="IE45" t="str">
            <v>Retrasos y soluciones para el cumplimiento de la meta (acumulado por vigencia)
El indicador sectorial tiene una programación de 4.115.149 orientaciones y solicitudes atendidas a través de la línea 195 con corte a 30 de septiembre de 2023, no obstante, durante lo corrido de la vigencia se han atendido 2.073.942 es decir, presenta un rezago de 2.041.207. 
El resultado del número de llamadas recibidas se debe a: 
•	La preferencia por parte de la Ciudadanía en hacer el uso de canales de atención como el virtual debido a la implementación de CHATICO como un nuevo medio de interacción con la ciudadanía.
•	La Secretaría de Hacienda Distrital es la entidad que en los últimos meses ha generado el mayor número de interacciones que se reciben en la línea 195, no obstante, en el mes de enero de 2023 la Secretaría Distrital de Hacienda informó a los contribuyentes que las facturas de los impuestos predial y vehicular de 2023, volverán a llegar sus casas, lo que produjo una disminución de las interacciones con la línea 195 para este periodo.  
•	Por otra parte, la Secretaría de Hacienda Distrital cuenta con sus canales virtuales independientes que le permiten a la ciudadanía autogestionarse, esto impacta, ya que la Secretaría de Hacienda Distrital representa aproximadamente entre el 35% al 45 % del tráfico de llamadas del centro de contacto Línea 195.
•	Así mismo, la Secretaría de Movilidad tiene ahora su propia línea de atención lo que implica una disminución de llamadas a través de la línea 195. 
Es pertinente aclarar que, el avance del indicador Número de orientaciones y solicitudes recibidas a través de la línea 195.  se ha calculado con el número de interacciones del IVR (las cuales están bajo el convenio 4220000-726-2021 de la Secretaría General con ETB, que incluye los segmentos BIENESTAR, DERECHOS ECONÓMICO, TRANSPORTE, esto de acuerdo con el modelo especializado que se viene implementando desde el pasado 15 de agosto de 2023 al seleccionar estos segmentos nos arroja el valor reportado). Dentro del avance se calculan los siguientes indicadores: 
A.	Nivel de servicio: 71,12% con Segmento “S General Hacienda”
Para este indicador los niveles normales y satisfactorios deben estar por encima del 70%, conforme a lo establecido en el convenio, el total de este indicador refleja que del 100% de las llamadas que se atienden en la línea 195, por lo menos se deben contestar el 70% en menos de 30. Desde finales del año 2022 y durante el año 2023 la línea 195 ha logrado niveles de servicio superiores al 70%. Es importante dar claridad que desde el pasado 15 de agosto se adelanta la implementación en la Linea 195 el modelo especializado el cual cuenta con 4 grupos así: (Derechos, económico, Bienestar y transporte).
El indicador de nivel de servicio refleja que tomando un referente de 100 llamadas que entran a la línea 195 se están contestando en menos de 30 segundos más de 71 llamadas, sin decir que los 29 restantes no se estén contestando, se contestan, pero por encima de los 30 segundos de espera.
B.	Nivel de atención: 89.21% con segmento Económico anteriormente llamado “S General Hacienda”
Este indicador refleja la cantidad de llamadas que se contestan vs las recibidas, desde finales de 2022 y durante el año 2023 la línea 195 ha tenido niveles de atención superiores al 80% siendo niveles óptimos para un centro de contacto. Esto quiere decir por ejemplo que de 100 llamadas que entran a la línea 195 se están contestando más de 89 llamadas. 
Por otra parte, el total de llamadas atendidas por la línea 195 se han calculado con el total de Skill (los cuales están contenidos en el marco de los convenios de la ETB con las otras entidades distritales (Secretaría de Hacienda-segmento PBX, secretaria Distrital de Planeación, Secretaría del Hábitat y Transmilenio); que no hacen parte de la supervisión, ejercida por la secretaria general bajo el contrato 4220000-726-2021. Dentro del avance se miden el siguiente indicador:
Nivel de atención de todos los skills-segmentos es de: 89,19% Este indicador refleja la atención del total de llamadas ingresadas en la línea 195, quiere decir que de cada 100 llamadas alrededor de 89 son atendidas, como se mencionó anteriormente este nivel de atención no depende de la secretaria General.
Asimismo, desde la Dirección del Sistema Distrital de Servicio a la Ciudadanía, se adelantarán las siguientes acciones: 
•	Incentivar el uso del canal telefónico por medio de estrategias de comunicación y divulgación. 
•	Incentivar el uso de la atención a través del paso a asesor que se encuentra en Chatico Bogotá y el cual es atendido por agentes humanos desde la línea 195. 
•	Continuar con la implementación el modelo especializado el cual cuenta con 4 grupos así: (Derechos, económico, Bienestar y transporte). El cual busca reducir la probabilidad del error en la entrega de información por parte de los asesores ya que es reducir en más de un 30 % la cantidad de información que debe tener presente el asesor al momento que le ingresa una llamada 
Finalmente, El objetivo principal de La línea 195 es contestar llamadas (Inbound)  más no a realizar llamadas (Outbound), es decir que la variable de llamadas recibidas depende de la cantidad de personas que acceden al servicio, es decir que llamen a la línea, dicha variable es incontrolable ya que depende de factores externos a la operación de la línea 195, por ejemplo a  contingencias declaradas por la administración distrital,  un caso claro, y por ello la disminución en las llamadas, fue la relacionada con la información de Secretaría de Hacienda con respecto a la decisión de enviar los impuestos prediales y vehiculares a las residencias de los contribuyentes, a diferencia de hace un año que no se realizó esta actividad, y las llamadas  a la línea 195 se triplicaron con respecto a el mismo periodo de este año. 
El tráfico de llamadas por Skill o segmento en la Línea 195 son:
HACIENDA- PBX	17.506	27,58%
SECTOR ECONOMICO	8.156	12,85%
SECTOR DERECHOS	14.065	22,16%
SECTOR BIENESTAR	7.673	12,09%
SECRETARIA DE PLANEACIÓN	2.802	4,41%
TRANSMILENIO	1.784	2,81%
SECRETARÍA DEL HÁBITAT	1.275	2,01%
SECTOR TRANSPORTE	9.410	14,82%
SECRETARIA DE DESARROLLO ECONÓMICO 810	1,28%
Los temas que impactan el canal telefónico en su mayoría son los relacionados con la tramites y servicios de la Secretaría de Hacienda Distrital. De igual manera a hubo un alto tráfico de llamadas para temas relacionados con peticiones quejas y reclamos en el sistema Bogotá te escucha (Sector Derechos). No obstante, durante el mes se presenta un fuerte aumento en las llamadas relacionadas con el segmento de transporte (donde están Movilidad y Servicios Públicos principalmente) y el segmento de bienestar (donde están Integración Social, DPS y Secretaría de Educación principalmente).</v>
          </cell>
          <cell r="IF45" t="str">
            <v/>
          </cell>
          <cell r="IG45" t="str">
            <v>Para el mes de enero de 2023, el número de orientaciones y solicitudes atendidas por los agentes de la Línea 195 y por el IVR (Interactive Voice Response – Respuesta de voz interactiva), cerró en 291.750.  En este sentido, respecto a los resultados obtenidos en el mes de diciembre de 2022, se observó un aumento del 27,68% (14,712) en el número de llamadas contestadas por los agentes de la Línea 195, y un incremento del 47,67% (72.273) en el número de interacciones realizadas a través del IVR.</v>
          </cell>
          <cell r="IH45" t="str">
            <v>Para el mes de febrero de 2023, a través de la línea 195 se han contestado 247.416 llamadas, las cuales fueron atendidas por los operadores (58.674) y por el sistema de respuesta de voz interactiva IVR (188.742),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febrero de 2023 respecto al mes de enero, se observó una disminución del 13,53% (9.180) en el número de llamadas contestadas por los agentes de la Línea 195, y una disminución del 15,70% (35.154) en el número de interacciones realizadas a través del IVR, el cual se debe a las comunicaciones entregadas por la Secretaría de Hacienda Distrital relacionados con la expedición de la factura del impuestos prediales y vehiculares ya que para la presente vigencia los contribuyentes la recibirán en su domicilio registrado. Adicionalmente, la ciudadanía puede acceder directamente la factura de sus impuestos a través de la página de la Secretaría de Hacienda Distrital. 
Los temas que más impactaron el canal telefónico en el mes fueron: oficina virtual de la Secretaría Distrital de Hacienda, para información relacionada con impuestos distritales; solicitudes para radicar peticiones quejas y reclamos en el sistema Bogotá te escucha; y orientaciones y consultas de la Secretaría Distrital de Educación relacionadas con novedades en los cupos escolares.</v>
          </cell>
          <cell r="II45" t="str">
            <v xml:space="preserve">Para el mes de marzo de 2023, a través de la línea 195 se han contestado 238.720 llamadas, las cuales fueron atendidas por los operadores (62,741) y por el sistema de respuesta de voz interactiva IVR (175.379),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marzo de 2023 respecto al mes de febrero, se observó un aumento del 6,93% (4.067) en el número de llamadas contestadas por los agentes de la Línea 195, y una disminución del 7% (13.363) en el número de interacciones realizadas a través del IVR., el cual se debe a que para este mes Los temas que impactan el canal telefónico en su mayoría son los relacionados con la tramites y servicios de la Secretaría de Hacienda Distrital. De igual manera a hubo un alto tráfico de llamadas para temas relacionados con peticiones quejas y reclamos en el sistema Bogotá te escucha. No obstante, durante el mes se presenta un fuerte aumento en las llamadas relacionadas con los trámites y servicios del grupo de las entidades que publican información en la GT&amp;S. </v>
          </cell>
          <cell r="IJ45" t="str">
            <v xml:space="preserve">Para el mes de abril de 2023, a través de la línea 195 se han contestado 221.692 llamadas, las cuales fueron atendidas por los operadores (53.423) y por el sistema de respuesta de voz interactiva IVR (168.269),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abril de 2023 respecto al mes de marzo, se observó una disminución del 14,85% (9.318) en el número de llamadas contestadas por los agentes de la Línea 195, y una disminución del 4,05% (7.110) en el número de interacciones realizadas a través del IVR., el cual se debe a que para este mes Los temas que impactan el canal telefónico en su mayoría son los relacionados con la tramites y servicios de la Secretaría de Hacienda Distrital. De igual manera a hubo un alto tráfico de llamadas para temas relacionados con peticiones quejas y reclamos en el sistema Bogotá te escucha. No obstante, durante el mes se presenta un fuerte aumento en las llamadas relacionadas con los trámites y servicios de del grupo de las entidades que publican información en la GT&amp;S. 
</v>
          </cell>
          <cell r="IK45" t="str">
            <v xml:space="preserve">Para el mes de mayo de 2023, a través de la línea 195 se han contestado 292.031 llamadas, las cuales fueron atendidas por los operadores (69.094) y por el sistema de respuesta de voz interactiva IVR (222.937),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mayo de 2023 respecto al mes de abril, se observó un aumento del 29.33% (15.671) en el número de llamadas contestadas por los agentes de la Línea 195, y un aumento del 32.49
% (54.668) en el número de interacciones realizadas a través del IVR.
</v>
          </cell>
          <cell r="IL45" t="str">
            <v xml:space="preserve">Para el mes de junio de 2023, a través de la línea 195 se han contestado 183.047 llamadas, las cuales fueron atendidas por los operadores (50.881) y por el sistema de respuesta de voz interactiva IVR (132.166),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JUNIO de 2023 respecto al mes de mayo, se observó una disminución del 26.33% (18.213) en el número de llamadas contestadas por los agentes de la Línea 195, y una disminución del 40% (90.771) en el número de interacciones realizadas a través del IVR.
</v>
          </cell>
          <cell r="IM45" t="str">
            <v>Para el mes de julio de 2023, a través de la línea 195 se han contestado 213.656 llamadas, las cuales fueron atendidas por los operadores (54.633) y por el sistema de respuesta de voz interactiva IVR (159.023),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Julio de 2023 respecto al mes de junio, se observó un aumento del 7% (3.752) en el número de llamadas contestadas por los agentes de la Línea 195, y un aumento del 20% (26.857) en el número de interacciones realizadas a través del IVR.</v>
          </cell>
          <cell r="IN45" t="str">
            <v>Para el mes de agosto de 2023, a través de la línea 195 se han contestado 187.118 llamadas, las cuales fueron atendidas por los operadores 53.892 y por el sistema de respuesta de voz interactiva IVR 133.226,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agosto frente a los de julio,  se observó una disminución del 1,36% (741) en el número de llamadas contestadas por los agentes de la Línea 195, y del 16,22% (25.797) en el número de interacciones realizadas a través del IVR.</v>
          </cell>
          <cell r="IO45" t="str">
            <v xml:space="preserve">Para el mes de septiembre de 2023, a través de la línea 195 se han contestado 199.112 llamadas, las cuales fueron atendidas por los operadores 56.618 y por el sistema de respuesta de voz interactiva IVR 142.494,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agosto frente a los de agosto,  se observó un aumento del 5,1%  (2.726) en el número de llamadas contestadas por los agentes de la Línea 195, y del 7% (9.268) en el número de interacciones realizadas a través del IVR.
</v>
          </cell>
          <cell r="IP45" t="str">
            <v/>
          </cell>
          <cell r="IQ45" t="str">
            <v/>
          </cell>
          <cell r="IR45" t="str">
            <v/>
          </cell>
          <cell r="IS45">
            <v>0.63806893112792218</v>
          </cell>
          <cell r="IT45">
            <v>0.54110869807693573</v>
          </cell>
          <cell r="IU45">
            <v>0.52077797388236791</v>
          </cell>
          <cell r="IV45">
            <v>0.48484928013577144</v>
          </cell>
          <cell r="IW45">
            <v>0.63868348937864006</v>
          </cell>
          <cell r="IX45">
            <v>0.40033111786177472</v>
          </cell>
          <cell r="IY45">
            <v>0.46727422638926253</v>
          </cell>
          <cell r="IZ45">
            <v>0.40923545287137114</v>
          </cell>
          <cell r="JA45">
            <v>0.4354668684580022</v>
          </cell>
          <cell r="JB45">
            <v>0</v>
          </cell>
          <cell r="JC45">
            <v>0</v>
          </cell>
          <cell r="JD45">
            <v>0</v>
          </cell>
          <cell r="JE45">
            <v>0.37798319367551186</v>
          </cell>
          <cell r="JF45">
            <v>5.3172459381617516</v>
          </cell>
          <cell r="JG45">
            <v>4.5092432597642773</v>
          </cell>
          <cell r="JH45">
            <v>4.3398204037534738</v>
          </cell>
          <cell r="JI45">
            <v>4.0404143496930756</v>
          </cell>
          <cell r="JJ45">
            <v>5.3223672615846249</v>
          </cell>
          <cell r="JK45">
            <v>3.3360956889209739</v>
          </cell>
          <cell r="JL45">
            <v>3.8939554350090386</v>
          </cell>
          <cell r="JM45">
            <v>3.4102910898267371</v>
          </cell>
          <cell r="JN45">
            <v>3.628885940837232</v>
          </cell>
          <cell r="JO45">
            <v>0</v>
          </cell>
          <cell r="JP45">
            <v>0</v>
          </cell>
          <cell r="JQ45">
            <v>0</v>
          </cell>
          <cell r="JR45">
            <v>37.79831936755118</v>
          </cell>
          <cell r="JS45">
            <v>5.3172459381617516</v>
          </cell>
          <cell r="JT45">
            <v>9.8264891979260298</v>
          </cell>
          <cell r="JU45">
            <v>14.166309601679504</v>
          </cell>
          <cell r="JV45">
            <v>18.206723951372581</v>
          </cell>
          <cell r="JW45">
            <v>23.529091212957205</v>
          </cell>
          <cell r="JX45">
            <v>26.865186901878179</v>
          </cell>
          <cell r="JY45">
            <v>30.759142336887216</v>
          </cell>
          <cell r="JZ45">
            <v>34.169433426713951</v>
          </cell>
          <cell r="KA45">
            <v>37.79831936755118</v>
          </cell>
          <cell r="KB45">
            <v>37.79831936755118</v>
          </cell>
          <cell r="KC45">
            <v>37.79831936755118</v>
          </cell>
          <cell r="KD45">
            <v>37.79831936755118</v>
          </cell>
          <cell r="KE45">
            <v>63.806893112792217</v>
          </cell>
          <cell r="KF45">
            <v>54.110869807693568</v>
          </cell>
          <cell r="KG45">
            <v>52.077797388236782</v>
          </cell>
          <cell r="KH45">
            <v>48.484928013577139</v>
          </cell>
          <cell r="KI45">
            <v>63.868348937864006</v>
          </cell>
          <cell r="KJ45">
            <v>40.033111786177471</v>
          </cell>
          <cell r="KK45">
            <v>46.727422638926249</v>
          </cell>
          <cell r="KL45">
            <v>40.923545287137117</v>
          </cell>
          <cell r="KM45">
            <v>43.546686845800217</v>
          </cell>
          <cell r="KN45" t="str">
            <v/>
          </cell>
          <cell r="KO45" t="str">
            <v/>
          </cell>
          <cell r="KP45" t="str">
            <v/>
          </cell>
          <cell r="KQ45">
            <v>63.806893112792217</v>
          </cell>
          <cell r="KR45">
            <v>58.9588814602429</v>
          </cell>
          <cell r="KS45">
            <v>56.665186769574198</v>
          </cell>
          <cell r="KT45">
            <v>54.620122080574937</v>
          </cell>
          <cell r="KU45">
            <v>56.469767452032748</v>
          </cell>
          <cell r="KV45">
            <v>53.73032484105687</v>
          </cell>
          <cell r="KW45">
            <v>52.729910240752496</v>
          </cell>
          <cell r="KX45">
            <v>51.254117445722429</v>
          </cell>
          <cell r="KY45">
            <v>50.397737724685051</v>
          </cell>
          <cell r="KZ45" t="str">
            <v/>
          </cell>
          <cell r="LA45" t="str">
            <v/>
          </cell>
          <cell r="LB45" t="str">
            <v/>
          </cell>
          <cell r="LC45">
            <v>50.397737724685051</v>
          </cell>
          <cell r="LD45" t="str">
            <v>7870_1</v>
          </cell>
          <cell r="LE45" t="str">
            <v>1. Fortalecer la articulación y el seguimiento a nivel distrital de la implementación de los lineami</v>
          </cell>
          <cell r="LF45">
            <v>100</v>
          </cell>
          <cell r="LG45">
            <v>66.25</v>
          </cell>
          <cell r="LH45" t="str">
            <v/>
          </cell>
          <cell r="LI45" t="str">
            <v/>
          </cell>
          <cell r="LJ45">
            <v>100</v>
          </cell>
          <cell r="LK45">
            <v>68.125</v>
          </cell>
          <cell r="LL45">
            <v>3656623000</v>
          </cell>
          <cell r="LM45">
            <v>3383542663</v>
          </cell>
          <cell r="LN45">
            <v>2113882394</v>
          </cell>
          <cell r="LO45">
            <v>756106375</v>
          </cell>
          <cell r="LP45">
            <v>756106375</v>
          </cell>
          <cell r="LQ45">
            <v>291750</v>
          </cell>
          <cell r="LR45">
            <v>247416.00000000012</v>
          </cell>
          <cell r="LS45">
            <v>238120</v>
          </cell>
          <cell r="LT45">
            <v>221692</v>
          </cell>
          <cell r="LU45">
            <v>292031.00000000012</v>
          </cell>
          <cell r="LV45">
            <v>183046.99999999977</v>
          </cell>
          <cell r="LW45">
            <v>213656</v>
          </cell>
          <cell r="LX45">
            <v>187117.99999999977</v>
          </cell>
          <cell r="LY45">
            <v>199112</v>
          </cell>
          <cell r="LZ45" t="str">
            <v/>
          </cell>
          <cell r="MA45" t="str">
            <v/>
          </cell>
          <cell r="MB45" t="str">
            <v/>
          </cell>
          <cell r="MC45">
            <v>2073941.9999999998</v>
          </cell>
          <cell r="MD45">
            <v>2073941.9999999998</v>
          </cell>
          <cell r="ME45">
            <v>2073941.9999999998</v>
          </cell>
          <cell r="MF45" t="str">
            <v>Oportuno: Se radica en los tiempos establecidos por la Oficina Asesora de Planeación - OAP</v>
          </cell>
          <cell r="MG45" t="str">
            <v>Oportuno: Se radica en los tiempos establecidos por la Oficina Asesora de Planeación - OAP</v>
          </cell>
          <cell r="MH45" t="str">
            <v>Oportuno: Se radica en los tiempos establecidos por la Oficina Asesora de Planeación - OAP</v>
          </cell>
          <cell r="MI45" t="str">
            <v>Oportuno: Se radica en los tiempos establecidos por la Oficina Asesora de Planeación - OAP</v>
          </cell>
          <cell r="MJ45" t="str">
            <v>Oportuno: Se radica en los tiempos establecidos por la Oficina Asesora de Planeación - OAP</v>
          </cell>
          <cell r="MK45" t="str">
            <v>Oportuno: Se radica en los tiempos establecidos por la Oficina Asesora de Planeación - OAP</v>
          </cell>
          <cell r="ML45" t="str">
            <v>Oportuno: Se radica en los tiempos establecidos por la Oficina Asesora de Planeación - OAP</v>
          </cell>
          <cell r="MM45" t="str">
            <v>No oportuna: El tiempo de radicación debe coincidir con el plazo establecido por la Oficina Asesora de Planeación - OAP</v>
          </cell>
          <cell r="MN45">
            <v>0</v>
          </cell>
          <cell r="MO45">
            <v>0</v>
          </cell>
          <cell r="MP45">
            <v>0</v>
          </cell>
          <cell r="MQ45">
            <v>0</v>
          </cell>
          <cell r="MR45" t="str">
            <v>Coherente: La información de avance de la magnitud, consignada en el reporte del periodo, concuerda con la programación realizada, con la información cualitativa presentada, con las actividades establecidas (si aplica) y con los soportes presentados. Esta</v>
          </cell>
          <cell r="MS45" t="str">
            <v>Coherente: La información de avance de la magnitud, consignada en el reporte del periodo, concuerda con la programación realizada, con la información cualitativa presentada, con las actividades establecidas (si aplica) y con los soportes presentados. Esta</v>
          </cell>
          <cell r="MT45" t="str">
            <v>Oportunidad de mejora: La información de avance de la magnitud consignada en el reporte del periodo, respecto a la programación realizada, la información cualitativa presentada, las actividades establecidas (si aplica) y los soportes presentados, presenta</v>
          </cell>
          <cell r="MU45"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V45"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W45"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X45" t="str">
            <v>Oportunidad de mejora: La información de avance de la magnitud consignada en el reporte del periodo, respecto a la programación realizada, la información cualitativa presentada, las actividades establecidas (si aplica) y los soportes presentados, presenta</v>
          </cell>
          <cell r="MY45"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Z45">
            <v>0</v>
          </cell>
          <cell r="NA45">
            <v>0</v>
          </cell>
          <cell r="NB45">
            <v>0</v>
          </cell>
          <cell r="NC45">
            <v>0</v>
          </cell>
          <cell r="ND45">
            <v>63.806893112792217</v>
          </cell>
          <cell r="NE45">
            <v>58.9588814602429</v>
          </cell>
          <cell r="NF45">
            <v>56.665186769574198</v>
          </cell>
          <cell r="NG45">
            <v>54.620122080574937</v>
          </cell>
          <cell r="NH45">
            <v>56.469767452032748</v>
          </cell>
          <cell r="NI45">
            <v>53.73032484105687</v>
          </cell>
          <cell r="NJ45">
            <v>52.729910240752496</v>
          </cell>
          <cell r="NK45">
            <v>51.254117445722429</v>
          </cell>
          <cell r="NL45">
            <v>50.397737724685051</v>
          </cell>
          <cell r="NM45" t="str">
            <v/>
          </cell>
          <cell r="NN45" t="str">
            <v/>
          </cell>
          <cell r="NO45" t="str">
            <v/>
          </cell>
          <cell r="NP45" t="str">
            <v>No aplica</v>
          </cell>
          <cell r="NQ45" t="str">
            <v>No aplica</v>
          </cell>
          <cell r="NR45" t="str">
            <v>No aplica</v>
          </cell>
          <cell r="NS45" t="str">
            <v>No aplica</v>
          </cell>
          <cell r="NT45" t="str">
            <v>No aplica</v>
          </cell>
          <cell r="NU45" t="str">
            <v>No aplica</v>
          </cell>
          <cell r="NV45" t="str">
            <v>No aplica</v>
          </cell>
          <cell r="NW45" t="str">
            <v>No aplica</v>
          </cell>
          <cell r="NX45">
            <v>0</v>
          </cell>
          <cell r="NY45">
            <v>0</v>
          </cell>
          <cell r="NZ45">
            <v>0</v>
          </cell>
          <cell r="OA45">
            <v>0</v>
          </cell>
          <cell r="OB45" t="str">
            <v xml:space="preserve">Al corte de enero de 2023, el indicador sectorial tenía una programación de 457.239 atenciones a través de la línea 195 y se atendieron 291.750 llamadas, es decir, presenta un rezago de 165.489 (36,2%).
En la medida que, para el mes de enero se atendió el 77,06% de las llamadas recibidas es necesario revisar los motivos que conllevaron a la atención limitada en el mes y verificar la capacidad de atención de las llamadas.
El proyecto manifestó que está gestionando la adición del contrato asociado con recursos de funcionamiento para atender el 100% de las llamadas entrantes. </v>
          </cell>
          <cell r="OC45" t="str">
            <v xml:space="preserve">Para la vigencia 2023 se programó en el indicador sectorial la orientación y atención de 5.486.863 solicitudes a través de la linea 195 y ha brindado atención a 539.166 (9,83%). 
Al corte de febrero el indicador sectorial tenía una programación de 914.478 orientaciones y solicitudes  y se atendieron 539.166, es decir, presenta un rezago de 375.312 (41,04%).
Es necesario prestar especial atención a los motivos de este porcentaje de atención y verificar la capacidad de atención de la línea 195, toda vez que el rezago frente al mes anterior pasó de 165.489 a 375.312 presentando una variación del 127%. </v>
          </cell>
          <cell r="OD45" t="str">
            <v xml:space="preserve">Para la vigencia 2023 se programó en el indicador sectorial la orientación y atención de 5.486.863 solicitudes a través de la línea 195 y se ha brindado atención a 777.286 (14,17%).
Al corte de marzo de 2023 el indicador sectorial tenía una programación de 1.371.717 orientaciones y solicitudes atendidas a través de la línea 195 y se han atendido 777.286, es decir, presenta un rezago de 594.431 (56,67%)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
</v>
          </cell>
          <cell r="OE45" t="str">
            <v>Para la vigencia 2023 se programó en el indicador sectorial la orientación y atención de 5.486.863 solicitudes a través de la línea 195. Al corte de abril de 2023, el indicador sectorial tenía una programación de 1.828.956 orientaciones y solicitudes atendidas a través de la línea 195 y se han atendido 998.978, es decir, presenta un rezago de 829.978. (45,38%)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v>
          </cell>
          <cell r="OF45" t="str">
            <v>Para la vigencia 2023 se programó en el indicador sectorial la orientación y atención de 5.486.863 solicitudes a través de la línea 195. Al corte de mayo de 2023, el indicador sectorial tenía una programación de 2.286.195 orientaciones y solicitudes atendidas a través de la línea 195 y se han atendido 1.291.009, es decir, presenta un rezago de 995.186. (56,46%)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v>
          </cell>
          <cell r="OG45" t="str">
            <v>Para la vigencia 2023 se programó en el indicador sectorial la orientación y atención de 5.486.863 solicitudes a través de la línea 195. Al corte de junio de 2023, el indicador sectorial tenía una programación de 2.743.434 orientaciones y solicitudes atendidas a través de la línea 195 y se han atendido 1,474,056 es decir, presenta un rezago de 1.269.378. (46,27%)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v>
          </cell>
          <cell r="OH45" t="str">
            <v>Para la vigencia 2023 se programó en el indicador sectorial, la orientación y atención de 5.486.863 solicitudes a través de la línea 195. Al corte de julio de 2023, el indicador sectorial tenía una programación de 3.200.673 orientaciones y solicitudes atendidas a través de la línea 195 y durante lo corrido en la vigencia se han atendido 1.687.712,  es decir, presenta un rezago de 1.512.961 (47,27%)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v>
          </cell>
          <cell r="OI45" t="str">
            <v xml:space="preserve">Para la vigencia 2023 se programó en el indicador sectorial, la orientación y atención de 5.486.863 solicitudes a través de la línea 195. Al corte de agosto de 2023, el indicador sectorial tenía una programación de 3.657.911 orientaciones y solicitudes atendidas a través de la línea 195 y durante lo corrido en la vigencia se han atendido 1.874.830 es decir, presenta un rezago de 1.783.081 (48,75%)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v>
          </cell>
          <cell r="OJ45">
            <v>0</v>
          </cell>
          <cell r="OK45">
            <v>0</v>
          </cell>
          <cell r="OL45">
            <v>0</v>
          </cell>
          <cell r="OM45">
            <v>0</v>
          </cell>
          <cell r="OP45" t="str">
            <v>PD82</v>
          </cell>
          <cell r="OQ45">
            <v>4115149</v>
          </cell>
          <cell r="OR45" t="str">
            <v>N/A</v>
          </cell>
          <cell r="OS45" t="str">
            <v>N/A</v>
          </cell>
          <cell r="OT45" t="str">
            <v>N/A</v>
          </cell>
          <cell r="OU45" t="str">
            <v>N/A</v>
          </cell>
          <cell r="OV45" t="str">
            <v>N/A</v>
          </cell>
          <cell r="OW45" t="str">
            <v>N/A</v>
          </cell>
          <cell r="OX45" t="str">
            <v>N/A</v>
          </cell>
          <cell r="OY45" t="str">
            <v>N/A</v>
          </cell>
          <cell r="OZ45" t="str">
            <v>N/A</v>
          </cell>
          <cell r="PA45" t="str">
            <v>N/A</v>
          </cell>
          <cell r="PB45" t="str">
            <v>N/A</v>
          </cell>
          <cell r="PC45" t="str">
            <v>N/A</v>
          </cell>
          <cell r="PD45" t="str">
            <v>N/A</v>
          </cell>
          <cell r="PE45" t="str">
            <v>N/A</v>
          </cell>
          <cell r="PF45" t="str">
            <v>N/A</v>
          </cell>
          <cell r="PG45" t="str">
            <v>N/A</v>
          </cell>
          <cell r="PH45" t="str">
            <v>N/A</v>
          </cell>
          <cell r="PI45" t="str">
            <v>N/A</v>
          </cell>
          <cell r="PJ45" t="str">
            <v>N/A</v>
          </cell>
          <cell r="PK45" t="str">
            <v>N/A</v>
          </cell>
          <cell r="PL45" t="str">
            <v>N/A</v>
          </cell>
          <cell r="PM45" t="str">
            <v>N/A</v>
          </cell>
          <cell r="PN45" t="str">
            <v>N/A</v>
          </cell>
          <cell r="PO45" t="str">
            <v>N/A</v>
          </cell>
          <cell r="PP45" t="str">
            <v>N/A</v>
          </cell>
          <cell r="PQ45" t="str">
            <v>N/A</v>
          </cell>
          <cell r="PR45">
            <v>5804193</v>
          </cell>
          <cell r="PS45">
            <v>750302182</v>
          </cell>
          <cell r="PT45" t="str">
            <v>Meta Sectorial</v>
          </cell>
        </row>
        <row r="46">
          <cell r="A46" t="str">
            <v>PD83</v>
          </cell>
          <cell r="B46">
            <v>7870</v>
          </cell>
          <cell r="D46">
            <v>2020110010186</v>
          </cell>
          <cell r="E46" t="str">
            <v>Un nuevo contrato social y ambiental para la Bogotá del siglo XXI</v>
          </cell>
          <cell r="F46" t="str">
            <v>5. Construir Bogotá región con gobierno abierto, transparente y ciudadanía consciente.</v>
          </cell>
          <cell r="G46" t="str">
            <v>56. Gestión Pública Efectiva</v>
          </cell>
          <cell r="H46" t="str">
            <v>Generar las condiciones necesarias para que la experiencia de la ciudadanía en la interacción con la Administración Distrital sea favorable.</v>
          </cell>
          <cell r="I46" t="str">
            <v>2. Mejorar la calidad del servicio que se presta dentro del modelo multicanal y fortalecer el servicio y atención a la ciudadanía con enfoque diferencial.</v>
          </cell>
          <cell r="J46" t="str">
            <v>Servicio a la ciudadanía, moderno, eficiente y de calidad</v>
          </cell>
          <cell r="K46" t="str">
            <v>Subsecretaría de Servicio a la Ciudadanía</v>
          </cell>
          <cell r="L46" t="str">
            <v>Diana Marcela Velasco Rincón</v>
          </cell>
          <cell r="M46" t="str">
            <v>Subsecretaria de Servicio a la Ciudadanía</v>
          </cell>
          <cell r="N46" t="str">
            <v>Dirección Distrital de Calidad del Servicio</v>
          </cell>
          <cell r="O46" t="str">
            <v>Dorian de Jesús Coquíes Maestre</v>
          </cell>
          <cell r="P46" t="str">
            <v>Director Distrital de Calidad del Servicio</v>
          </cell>
          <cell r="Q46" t="str">
            <v xml:space="preserve">Marco Aurelio Gomez Gutierrez, Monica Castro Martinez </v>
          </cell>
          <cell r="R46" t="str">
            <v>Sandra Hernández</v>
          </cell>
          <cell r="S46" t="str">
            <v>498. Diseñar una estrategia de integración, alineación y estandarización de la oferta de servicios en los canales de atención disponibles en el Distrito.</v>
          </cell>
          <cell r="T46" t="str">
            <v>546. Número de PQRS recibidas por otros canales.</v>
          </cell>
          <cell r="Z46" t="str">
            <v>498. Diseñar una estrategia de integración, alineación y estandarización de la oferta de servicios en los canales de atención disponibles en el Distrito.</v>
          </cell>
          <cell r="AA46" t="str">
            <v>546. Número de PQRS recibidas por otros canales.</v>
          </cell>
          <cell r="AG46" t="str">
            <v/>
          </cell>
          <cell r="AH46" t="str">
            <v/>
          </cell>
          <cell r="AI46" t="str">
            <v xml:space="preserve">PD_Meta Sectorial: 498. Diseñar una estrategia de integración, alineación y estandarización de la oferta de servicios en los canales de atención disponibles en el Distrito.; PD_Indicador Meta sector: 546. Número de PQRS recibidas por otros canales.; </v>
          </cell>
          <cell r="AJ46">
            <v>0</v>
          </cell>
          <cell r="AK46">
            <v>44055</v>
          </cell>
          <cell r="AL46">
            <v>1</v>
          </cell>
          <cell r="AM46">
            <v>2023</v>
          </cell>
          <cell r="AN46" t="str">
            <v>Medir el número de peticiones, quejas, reclamos y sugerencias registradas en el sistema distrital de gestión de peticiones ciudadanas que ingresan por canales no presenciales como: canal web, Email, Redes sociales y App aplicación móvil Bogotá te Escucha, Telefónico.</v>
          </cell>
          <cell r="AO46" t="str">
            <v>La ciudadanía cuenta con canales de interacción no presenciales tales como:  canal web, Email, Redes sociales y App aplicación móvil Bogotá te Escucha. Estos canales permiten a la ciudadanía registrar sus peticiones, quejas, reclamos y solicitudes (PQRS) a las entidades distritales, ahorrando en  tiempos de desplazamiento y reduciendo costos.</v>
          </cell>
          <cell r="AP46">
            <v>2020</v>
          </cell>
          <cell r="AQ46">
            <v>2024</v>
          </cell>
          <cell r="AR46" t="str">
            <v>Suma</v>
          </cell>
          <cell r="AS46" t="str">
            <v>Eficiencia</v>
          </cell>
          <cell r="AT46" t="str">
            <v>Número</v>
          </cell>
          <cell r="AU46" t="str">
            <v>Producto</v>
          </cell>
          <cell r="AV46">
            <v>2019</v>
          </cell>
          <cell r="AW46">
            <v>146645</v>
          </cell>
          <cell r="AX46" t="str">
            <v>Subsecretaría de Servicio a la Ciudadanía, Dirección Distrital de Calidad del Servicio. Base de datos de peticiones registradas en canales no presenciales en el Sistema Distrital de Gestión de Peticiones Ciudadanas.</v>
          </cell>
          <cell r="AZ46">
            <v>1</v>
          </cell>
          <cell r="BB46" t="str">
            <v>Cuantificar el número mensual de Peticiones, Quejas, Reclamos y Sugerencias que se registran por los ciudadanos y los servidores de las entidades, a través del Sistema Distrital de Gestión de Peticiones Ciudadanas por canales diferentes al presencial (virtual y telefónico).            
A través del Sistema Distrital de Gestión de Peticiones Ciudadanas se registrarán las peticiones radicadas en los canales no presenciales como: canal web, Email, Redes sociales y App aplicación móvil Bogotá te Escucha, Telefónico.</v>
          </cell>
          <cell r="BC46" t="str">
            <v>Sumatoria número de PQRS que ingresan  en el sistema distrital de gestión de peticiones ciudadanas por canales no presenciales como: canal web, Email, Redes sociales y App aplicación móvil Bogotá te Escucha, Telefónico.</v>
          </cell>
          <cell r="BD46" t="str">
            <v xml:space="preserve">Número mensual de PQRS registradas en el sistema distrital de gestión de peticiones ciudadanas por canales no presenciales como: canal web, Email, Redes sociales y App aplicación móvil Bogotá te Escucha, Telefónico. </v>
          </cell>
          <cell r="BE46" t="str">
            <v>N/A</v>
          </cell>
          <cell r="BF46" t="str">
            <v>Base de datos de peticiones registradas en canales no presenciales en el Sistema Distrital de Gestión de Peticiones Ciudadanas.</v>
          </cell>
          <cell r="BG46">
            <v>3</v>
          </cell>
          <cell r="BH46">
            <v>45204</v>
          </cell>
          <cell r="BI46"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46" t="str">
            <v>Establecer variables 1 y/o 2 numéricas</v>
          </cell>
          <cell r="BK46">
            <v>1038131</v>
          </cell>
          <cell r="BL46">
            <v>156225</v>
          </cell>
          <cell r="BM46">
            <v>275620</v>
          </cell>
          <cell r="BN46">
            <v>284902</v>
          </cell>
          <cell r="BO46">
            <v>208446</v>
          </cell>
          <cell r="BP46">
            <v>112938</v>
          </cell>
          <cell r="BW46">
            <v>171420</v>
          </cell>
          <cell r="BX46">
            <v>150000</v>
          </cell>
          <cell r="BY46">
            <v>67500</v>
          </cell>
          <cell r="BZ46">
            <v>208446</v>
          </cell>
          <cell r="CA46">
            <v>278000</v>
          </cell>
          <cell r="CB46">
            <v>284902.00000000006</v>
          </cell>
          <cell r="CC46">
            <v>208446</v>
          </cell>
          <cell r="CD46">
            <v>0</v>
          </cell>
          <cell r="CE46" t="str">
            <v>N/A</v>
          </cell>
          <cell r="CF46" t="str">
            <v>N/A</v>
          </cell>
          <cell r="CG46" t="str">
            <v>N/A</v>
          </cell>
          <cell r="CH46" t="str">
            <v>N/A</v>
          </cell>
          <cell r="CI46" t="str">
            <v>N/A</v>
          </cell>
          <cell r="CJ46">
            <v>156225</v>
          </cell>
          <cell r="CK46">
            <v>275620</v>
          </cell>
          <cell r="CL46">
            <v>284902.00000000006</v>
          </cell>
          <cell r="CM46">
            <v>938165</v>
          </cell>
          <cell r="CN46" t="str">
            <v>Suma</v>
          </cell>
          <cell r="CO46">
            <v>17370</v>
          </cell>
          <cell r="CP46">
            <v>17370</v>
          </cell>
          <cell r="CQ46">
            <v>17370</v>
          </cell>
          <cell r="CR46">
            <v>17370</v>
          </cell>
          <cell r="CS46">
            <v>17370</v>
          </cell>
          <cell r="CT46">
            <v>17370</v>
          </cell>
          <cell r="CU46">
            <v>17370</v>
          </cell>
          <cell r="CV46">
            <v>17370</v>
          </cell>
          <cell r="CW46">
            <v>17370</v>
          </cell>
          <cell r="CX46">
            <v>17370</v>
          </cell>
          <cell r="CY46">
            <v>17370</v>
          </cell>
          <cell r="CZ46">
            <v>17376</v>
          </cell>
          <cell r="DA46">
            <v>208446</v>
          </cell>
          <cell r="DB46">
            <v>156330</v>
          </cell>
          <cell r="DC46">
            <v>156330</v>
          </cell>
          <cell r="DD46">
            <v>156330</v>
          </cell>
          <cell r="DE46">
            <v>0</v>
          </cell>
          <cell r="DF46">
            <v>0</v>
          </cell>
          <cell r="DG46">
            <v>0</v>
          </cell>
          <cell r="DH46">
            <v>0</v>
          </cell>
          <cell r="DI46">
            <v>0</v>
          </cell>
          <cell r="DJ46">
            <v>0</v>
          </cell>
          <cell r="DK46">
            <v>0</v>
          </cell>
          <cell r="DL46">
            <v>0</v>
          </cell>
          <cell r="DM46">
            <v>0</v>
          </cell>
          <cell r="DN46">
            <v>0</v>
          </cell>
          <cell r="DO46">
            <v>0</v>
          </cell>
          <cell r="DP46">
            <v>0</v>
          </cell>
          <cell r="DQ46">
            <v>208446</v>
          </cell>
          <cell r="DR46">
            <v>23289</v>
          </cell>
          <cell r="DS46">
            <v>26207</v>
          </cell>
          <cell r="DT46">
            <v>28154</v>
          </cell>
          <cell r="DU46">
            <v>22285</v>
          </cell>
          <cell r="DV46">
            <v>27361</v>
          </cell>
          <cell r="DW46">
            <v>23327</v>
          </cell>
          <cell r="DX46">
            <v>23042</v>
          </cell>
          <cell r="DY46">
            <v>24398</v>
          </cell>
          <cell r="DZ46">
            <v>23355</v>
          </cell>
          <cell r="EA46">
            <v>0</v>
          </cell>
          <cell r="EB46">
            <v>0</v>
          </cell>
          <cell r="EC46">
            <v>0</v>
          </cell>
          <cell r="ED46">
            <v>221418</v>
          </cell>
          <cell r="EE46">
            <v>221418</v>
          </cell>
          <cell r="EF46" t="str">
            <v>Base de datos de peticiones registradas en  canales no presenciales en el Sistema Distrital de Gestión de Peticiones Ciudadanas.</v>
          </cell>
          <cell r="EG46" t="str">
            <v>Base de datos de peticiones registradas en  canales no presenciales en el Sistema Distrital de Gestión de Peticiones Ciudadanas.</v>
          </cell>
          <cell r="EH46" t="str">
            <v>Base de datos de peticiones registradas en  canales no presenciales en el Sistema Distrital de Gestión de Peticiones Ciudadanas.</v>
          </cell>
          <cell r="EI46" t="str">
            <v>Base de datos de peticiones registradas en  canales no presenciales en el Sistema Distrital de Gestión de Peticiones Ciudadanas.</v>
          </cell>
          <cell r="EJ46" t="str">
            <v>Base de datos de peticiones registradas en  canales no presenciales en el Sistema Distrital de Gestión de Peticiones Ciudadanas.</v>
          </cell>
          <cell r="EK46" t="str">
            <v>Base de datos de peticiones registradas en  canales no presenciales en el Sistema Distrital de Gestión de Peticiones Ciudadanas.</v>
          </cell>
          <cell r="EL46" t="str">
            <v>Base de datos de peticiones registradas en  canales no presenciales en el Sistema Distrital de Gestión de Peticiones Ciudadanas.</v>
          </cell>
          <cell r="EM46" t="str">
            <v>Base de datos de peticiones registradas en  canales no presenciales en el Sistema Distrital de Gestión de Peticiones Ciudadanas.</v>
          </cell>
          <cell r="EN46" t="str">
            <v>Base de datos de peticiones registradas en  canales no presenciales en el Sistema Distrital de Gestión de Peticiones Ciudadanas.</v>
          </cell>
          <cell r="EO46" t="str">
            <v>Base de datos de peticiones registradas en  canales no presenciales en el Sistema Distrital de Gestión de Peticiones Ciudadanas.</v>
          </cell>
          <cell r="EP46" t="str">
            <v>Base de datos de peticiones registradas en  canales no presenciales en el Sistema Distrital de Gestión de Peticiones Ciudadanas.</v>
          </cell>
          <cell r="EQ46" t="str">
            <v>Base de datos de peticiones registradas en  canales no presenciales en el Sistema Distrital de Gestión de Peticiones Ciudadanas.</v>
          </cell>
          <cell r="ER46" t="str">
            <v>Base de datos de peticiones registradas en enero en canales no presenciales en el Sistema Distrital de Gestión de Peticiones Ciudadanas.</v>
          </cell>
          <cell r="ES46" t="str">
            <v>Base de datos de peticiones registradas en  canales no presenciales en el Sistema Distrital de Gestión de Peticiones Ciudadanas.</v>
          </cell>
          <cell r="ET46" t="str">
            <v>Base de datos de peticiones registradas en  marzo en canales no presenciales en el Sistema Distrital de Gestión de Peticiones Ciudadanas.</v>
          </cell>
          <cell r="EU46" t="str">
            <v>Base de datos de peticiones registradas en  abril en canales no presenciales en el Sistema Distrital de Gestión de Peticiones Ciudadanas.</v>
          </cell>
          <cell r="EV46" t="str">
            <v>Base de datos de peticiones registradas en  canales no presenciales en el Sistema Distrital de Gestión de Peticiones Ciudadanas.</v>
          </cell>
          <cell r="EW46" t="str">
            <v>Base de datos de peticiones registradas en  canales no presenciales en el Sistema Distrital de Gestión de Peticiones Ciudadanas.</v>
          </cell>
          <cell r="EX46" t="str">
            <v>Base de datos de peticiones registradas en  canales no presenciales en el Sistema Distrital de Gestión de Peticiones Ciudadanas.</v>
          </cell>
          <cell r="EY46" t="str">
            <v>Base de datos de peticiones registradas en  canales no presenciales en el Sistema Distrital de Gestión de Peticiones Ciudadanas.</v>
          </cell>
          <cell r="EZ46" t="str">
            <v>Base de datos de peticiones registradas en  canales no presenciales en el Sistema Distrital de Gestión de Peticiones Ciudadanas.</v>
          </cell>
          <cell r="FA46">
            <v>0</v>
          </cell>
          <cell r="FB46">
            <v>0</v>
          </cell>
          <cell r="FC46">
            <v>0</v>
          </cell>
          <cell r="FD46" t="str">
            <v>N/A</v>
          </cell>
          <cell r="FE46" t="str">
            <v>N/A</v>
          </cell>
          <cell r="FF46" t="str">
            <v>N/A</v>
          </cell>
          <cell r="FG46" t="str">
            <v>N/A</v>
          </cell>
          <cell r="FH46" t="str">
            <v>N/A</v>
          </cell>
          <cell r="FI46" t="str">
            <v>N/A</v>
          </cell>
          <cell r="FJ46" t="str">
            <v>N/A</v>
          </cell>
          <cell r="FK46" t="str">
            <v>N/A</v>
          </cell>
          <cell r="FL46" t="str">
            <v>N/A</v>
          </cell>
          <cell r="FM46" t="str">
            <v>N/A</v>
          </cell>
          <cell r="FN46" t="str">
            <v>N/A</v>
          </cell>
          <cell r="FO46" t="str">
            <v>N/A</v>
          </cell>
          <cell r="FP46" t="str">
            <v>N/A</v>
          </cell>
          <cell r="FQ46" t="str">
            <v>N/A</v>
          </cell>
          <cell r="FR46" t="str">
            <v>N/A</v>
          </cell>
          <cell r="FS46" t="str">
            <v>N/A</v>
          </cell>
          <cell r="FT46" t="str">
            <v>N/A</v>
          </cell>
          <cell r="FU46" t="str">
            <v>N/A</v>
          </cell>
          <cell r="FV46" t="str">
            <v>N/A</v>
          </cell>
          <cell r="FW46" t="str">
            <v>N/A</v>
          </cell>
          <cell r="FX46" t="str">
            <v>N/A</v>
          </cell>
          <cell r="FY46" t="str">
            <v>N/A</v>
          </cell>
          <cell r="FZ46" t="str">
            <v>N/A</v>
          </cell>
          <cell r="GA46" t="str">
            <v>N/A</v>
          </cell>
          <cell r="GB46" t="str">
            <v>N/A</v>
          </cell>
          <cell r="GC46" t="str">
            <v>N/A</v>
          </cell>
          <cell r="GD46" t="str">
            <v>N/A</v>
          </cell>
          <cell r="GE46" t="str">
            <v>N/A</v>
          </cell>
          <cell r="GF46" t="str">
            <v>N/A</v>
          </cell>
          <cell r="GG46" t="str">
            <v>N/A</v>
          </cell>
          <cell r="GH46" t="str">
            <v>N/A</v>
          </cell>
          <cell r="GI46" t="str">
            <v>N/A</v>
          </cell>
          <cell r="GJ46" t="str">
            <v>N/A</v>
          </cell>
          <cell r="GK46" t="str">
            <v>N/A</v>
          </cell>
          <cell r="GL46" t="str">
            <v>N/A</v>
          </cell>
          <cell r="GM46" t="str">
            <v>N/A</v>
          </cell>
          <cell r="GN46" t="str">
            <v>N/A</v>
          </cell>
          <cell r="GO46" t="str">
            <v>N/A</v>
          </cell>
          <cell r="GP46" t="str">
            <v>N/A</v>
          </cell>
          <cell r="GQ46" t="str">
            <v>N/A</v>
          </cell>
          <cell r="GR46" t="str">
            <v>N/A</v>
          </cell>
          <cell r="GS46" t="str">
            <v>N/A</v>
          </cell>
          <cell r="GT46" t="str">
            <v>N/A</v>
          </cell>
          <cell r="GU46" t="str">
            <v>N/A</v>
          </cell>
          <cell r="GV46" t="str">
            <v>N/A</v>
          </cell>
          <cell r="GW46" t="str">
            <v>N/A</v>
          </cell>
          <cell r="GX46" t="str">
            <v>N/A</v>
          </cell>
          <cell r="GY46" t="str">
            <v>N/A</v>
          </cell>
          <cell r="GZ46" t="str">
            <v>N/A</v>
          </cell>
          <cell r="HA46" t="str">
            <v>N/A</v>
          </cell>
          <cell r="HB46" t="str">
            <v>N/A</v>
          </cell>
          <cell r="HC46" t="str">
            <v>N/A</v>
          </cell>
          <cell r="HD46" t="str">
            <v>N/A</v>
          </cell>
          <cell r="HE46" t="str">
            <v>N/A</v>
          </cell>
          <cell r="HF46" t="str">
            <v>N/A</v>
          </cell>
          <cell r="HG46" t="str">
            <v>N/A</v>
          </cell>
          <cell r="HH46" t="str">
            <v>N/A</v>
          </cell>
          <cell r="HI46" t="str">
            <v>N/A</v>
          </cell>
          <cell r="HJ46" t="str">
            <v>N/A</v>
          </cell>
          <cell r="HK46" t="str">
            <v>N/A</v>
          </cell>
          <cell r="HL46" t="str">
            <v>N/A</v>
          </cell>
          <cell r="HM46" t="str">
            <v>N/A</v>
          </cell>
          <cell r="HN46" t="str">
            <v>N/A</v>
          </cell>
          <cell r="HO46" t="str">
            <v>N/A</v>
          </cell>
          <cell r="HP46" t="str">
            <v>N/A</v>
          </cell>
          <cell r="HQ46" t="str">
            <v>N/A</v>
          </cell>
          <cell r="HR46" t="str">
            <v>N/A</v>
          </cell>
          <cell r="HS46" t="str">
            <v>N/A</v>
          </cell>
          <cell r="HT46" t="str">
            <v>N/A</v>
          </cell>
          <cell r="HU46" t="str">
            <v>N/A</v>
          </cell>
          <cell r="HV46" t="str">
            <v>N/A</v>
          </cell>
          <cell r="HW46" t="str">
            <v>N/A</v>
          </cell>
          <cell r="HX46" t="str">
            <v>N/A</v>
          </cell>
          <cell r="HY46" t="str">
            <v>N/A</v>
          </cell>
          <cell r="HZ46" t="str">
            <v>N/A</v>
          </cell>
          <cell r="IA46" t="str">
            <v>N/A</v>
          </cell>
          <cell r="IB46" t="str">
            <v>N/A</v>
          </cell>
          <cell r="IC46" t="str">
            <v>N/A</v>
          </cell>
          <cell r="ID46" t="str">
            <v>AVANCES Y LOGROS:
En lo corrido del Plan de Desarrollo, la Secretaría General en cumplimiento del indicador sectorial ha registrado 938.165 Peticiones, Quejas, Reclamos y Solicitudes (PQRS) de la ciudadanía, mediante canales de comunicación no presenciales tales como: canal web, Email, Teléfono, Redes sociales, App aplicación móvil y vídeo llamada.
Dentro de los principales resultados de la vigencia 2023 se encuentran:
•	Se han recibido 221.418 PQRS ciudadanas a través de estos canales de comunicación no presenciales, así: Canal Web 106.975 (48,31%), Email 90.794 (41,01%), Teléfono 20.234 (9,14%), Redes sociales 3.164 (1,43%), App aplicación móvil 232 (0,10%) y Video llamada 19 (0,01%) 
•	Los cinco (5) sectores con mayor registro de peticiones a través de otros canales son: Movilidad con  35.194 peticiones, Integración Social con 23.769 peticiones, Ambiente con 22.737 peticiones, Salud con 20.699, Hábitat con 19.164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son función pública y administración con 23.411 peticiones, movilidad, transporte y malla vial con 19.817; salud con 6.635; impuestos tasas y contribuciones con 4.425 peticiones, Urbanismo y vivienda con 3.999. 
•	La tipología con mayor registro es el “Derecho de Petición de Interés Particular” con 126.697 peticiones que representan el 57,22%; en segunda posición se ubica el “Reclamo” con 25.838 peticiones que representan el 11,67% del total de PQRS recibidas por otros canales en el Distrito Capital.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
Beneficios:
La ciudadanía cuenta con canales de interacción no presenciales tales como:  canal web, Email, Redes sociales, App aplicación móvil GAB -Bogotá Te Escucha, que permiten registrar sus peticiones, quejas, reclamos y solicitudes a las entidades distritales, ahorrando en tiempos de desplazamiento y reduciendo costos.</v>
          </cell>
          <cell r="IE46" t="str">
            <v>En el periodo de reporte no se presentarion retrasos.</v>
          </cell>
          <cell r="IF46" t="str">
            <v/>
          </cell>
          <cell r="IG46" t="str">
            <v xml:space="preserve">En el mes de enero se registraron en el Sistema Distrital para la gestión de peticiones ciudadanas 23.289 peticiones por Canales no presenciales, desagregado de la siguiente forma numérica y porcentual: Web 12.093 equivalente al 51,93%, email 9.140 equivalente al 39,25%, teléfono 1.733 equivalente al 7,44%, Redes sociales 312 equivalente a 1,34%, App Aplicación Móvil 10 equivalente a 0,04%, y vídeo llamada 1 equivalente al 0,00%.
El número de peticiones registradas en enero en el Sistema Distrital para la gestión de peticiones ciudadanas es superior a lo programado; debe aclararse que el resultado del indicador está condicionado a la demanda de la utilización de estos canales no presenciales por parte de la ciudadanía, utilización que fue superior a lo programado para el mes de enero 2023.    </v>
          </cell>
          <cell r="IH46" t="str">
            <v xml:space="preserve">En el mes de febrero se registraron en el Sistema Distrital para la gestión de peticiones ciudadanas 26.207 peticiones por Canales no presenciales, desagregado de la siguiente forma numérica y porcentual: Web 12.732 equivalente al 48,58%, email (10.886) equivalente al 41,54%, teléfono (2.127) equivalente al 8,12%, Redes sociales (434) equivalente a 1,66%, App Aplicación Móvil (25) equivalente a 0,10%, y vídeo llamada (3) equivalente al 0,01%.
Dentro de los principales resultados del mes se encuentran:
•	Los cinco sectores con mayor registro de peticiones a través de otros canales fueron: Movilidad con 4.266 peticiones, Integración Social con 3.223 peticiones, Ambiente con 2.843 peticiones, Hábitat con 2.214 peticiones y Salud con 2.198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siendo los temas más reiterados en estos sectores: movilidad transporte y malla vial con 2.448 peticiones; salud 709 peticiones, familia 580 peticiones, servicios públicos 361,   y ambiente con 279.  
•	La tipología con mayor registro es el “Derecho de Petición de Interés Particular” con 15.387 peticiones que representan el 58,71% del total de peticiones registradas por canales no presenciales en el mes de febrero en Bogotá Te Escucha; y en segunda posición se ubica el “Reclamo” con 2.800 peticiones que representan el 10,68% del total de peticiones registradas por canales no presenciales en el mes de febrero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
</v>
          </cell>
          <cell r="II46" t="str">
            <v>En el mes de marzo se registraron en el Sistema Distrital para la gestión de peticiones ciudadanas 28.154 peticiones por Canales no presenciales, desagregado de la siguiente forma numérica y porcentual: Web 13.102 equivalente al 46,54%, email (11.867) equivalente al 42,15%, teléfono (2.714) equivalente al 9,64%, Redes sociales (431) equivalente a 1,53%, App Aplicación Móvil (36) equivalente a 0,13%, y vídeo llamada (4) equivalente al 0,01%.
Dentro de los principales resultados del mes se encuentran:
•	Los cinco (5) sectores con mayor registro de peticiones a través de otros canales fueron: Movilidad con 4.029 peticiones, Integración Social con 3.472 peticiones, Ambiente con 2.869 peticiones, Hacienda con 2.841 peticiones y Salud con 2.525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2.188 peticiones; salud 872 peticiones, familia 678 peticiones, impuestos tasas y contribuciones 476, y ambiente con 317 peticiones.  
•	La tipología con mayor registro es el “Derecho de Petición de Interés Particular” con 16.622 peticiones que representan el 59,04% del total de peticiones registradas por canales no presenciales en el mes de marzo en Bogotá Te Escucha; y en segunda posición se ubica el “Reclamo” con 3.236 peticiones que representan el 11,49% del total de peticiones registradas por canales no presenciales en el mes de marzo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IJ46" t="str">
            <v>En el mes de abril se registraron en el Sistema Distrital para la gestión de peticiones ciudadanas 22.285 peticiones por Canales no presenciales, desagregado de la siguiente forma numérica y porcentual: Web 10.528 equivalente al 47,24%, email 9.301 equivalente al 41,74%, teléfono (2.162) equivalente al 9,70%, Redes sociales (254) equivalente a 1,14%, App Aplicación Móvil (37) equivalente a 0,17%, y vídeo llamada (3) equivalente al 0,01%.
Dentro de los principales resultados del mes se encuentran:
•	Los cinco (5) sectores con mayor registro de peticiones a través de otros canales fueron: Movilidad con 3.386 peticiones, Ambiente con 2.354 peticiones, Integración Social con 2.353 peticiones, Hacienda con 2.223 peticiones y Salud con 1.960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1.894 peticiones; impuestos tasas y contribuciones 572, salud 622 peticiones, familia 312 peticiones, y ambiente con 291 peticiones.  
•La tipología con mayor registro es el “Derecho de Petición de Interés Particular” con 13.144 peticiones que representan el 58,98% del total de peticiones registradas por canales no presenciales en el mes de abril en Bogotá Te Escucha; en segunda posición se ubica el “Reclamo” con 2.771 peticiones que representan el 12,43% del total de peticiones registradas por canales no presenciales en el mes de abril en Bogotá Te Escucha
Las principales acciones desarrolladas en la gestión de PQRS registradas por otros canales fueron: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IK46" t="str">
            <v>En el mes de mayo se registraron en el Sistema Distrital para la gestión de peticiones ciudadanas 27.361 peticiones por Canales no presenciales, desagregado de la siguiente forma numérica y porcentual: Web 13.131 equivalente al 47,99%, email 11.320 equivalente al 41,37%, teléfono (2.515) equivalente al 9,19%, Redes sociales (369) equivalente a 1,35%, App Aplicación Móvil (26) equivalente a 0,10%.
Dentro de los principales resultados del mes se encuentran:
•	Los cinco (5) sectores con mayor registro de peticiones a través de otros canales fueron: Movilidad con 3.967 peticiones, Ambiente con 2.915 peticiones, Integración Social con 2.713 peticiones, Salud con 2.599 peticiones y Hábitat con 2.365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2.117 peticiones; salud 742 peticiones, familia 301 peticiones, servicios públicos con 342, y ambiente con 286 peticiones.  
•	La tipología con mayor registro es el “Derecho de Petición de Interés Particular” con 15.724 peticiones que representan el 57,47% del total de peticiones registradas por canales no presenciales en el mes de mayo en Bogotá Te Escucha; en segunda posición se ubica el “Reclamo” con 3.371 peticiones que representan el 12,32% del total de peticiones registradas por canales no presenciales en el mes de mayo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IL46" t="str">
            <v>En el mes de junio se registraron en el Sistema Distrital para la gestión de peticiones ciudadanas 23.327 peticiones por Canales no presenciales, desagregado de la siguiente forma numérica y porcentual: Web 11.509 equivalente al 49,34%, email 9.317 equivalente al 39,94%, teléfono 2.120 equivalente al 9,09%, Redes sociales (348) equivalente a 1,49, App Aplicación Móvil (28) equivalente a 0,12% y videollamada (5) equivalente al 0,02%.
Dentro de los principales resultados del mes se encuentran:
•	Los cinco (5) sectores con mayor registro de peticiones a través de otros canales fueron: Movilidad con 3.558 peticiones, Salud con 2.342 peticiones, Ambiente con 2.313 peticiones, y Hacienda con 2.166 peticiones, Hábitat con 2.145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1.996 peticiones; Impuestos tasas y contribuciones 838 peticiones, Salud 802 peticiones, Servicios públicos con 357, y Ambiente con 262 peticiones.  
•	La tipología con mayor registro es el “Derecho de Petición de Interés Particular” con 12.827 peticiones que representan el 54,99% del total de peticiones registradas por canales no presenciales en el mes de junio en Bogotá Te Escucha; en segunda posición se ubica el “Reclamo” con 2.818 peticiones que representan el 12,08% del total de peticiones registradas por canales no presenciales en el mes de mayo en Bogotá Te Escucha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IM46" t="str">
            <v>En el mes de julio se registraron en el Sistema Distrital para la gestión de peticiones ciudadanas 23.042 peticiones por Canales no presenciales, desagregado de la siguiente forma numérica y porcentual: Web 11.417 peticiones equivalente al 49,55%, Email 9.134 equivalente al 39,64%, teléfono 2.155 equivalente al 9,35%, Redes sociales 319 equivalente a 1,38, App Aplicación Móvil 14 equivalente a 0,06% y video llamada (3) equivalente al 0,01.
Dentro de los principales resultados del mes se encuentran:
-	• Los cinco (5) sectores con mayor registro de peticiones a través de otros canales fueron: Movilidad con 3.607 peticiones, Ambiente con 2.465 peticiones, Salud con 2.268 peticiones, Hábitat con 2.213 peticiones, Integración Social con 2.006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en estos sectores son: Movilidad transporte y malla vial con 1.961 peticiones; Salud 902 peticiones, Familia con 331 peticiones, Servicios públicos con 342 y Ambiente con 283 peticiones. 
-	La tipología con mayor registro es el “Derecho de petición de interés particular” con 12.882 peticiones que representan el 55,91% del total de peticiones registradas por canales no presenciales en el mes de julio en Bogotá Te Escucha; en segunda posición se ubica el “Derecho de petición de interés general” con 2.860 peticiones que representan el 12,41% del total de peticiones registradas por canales no presenciales en el mes de julio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IN46" t="str">
            <v>En el mes de agosto se registraron en el Sistema Distrital para la gestión de peticiones ciudadanas 24.398 peticiones por Canales no presenciales, desagregado de la siguiente forma numérica y porcentual: Web 11.971 peticiones equivalente al 49,07%, Email 9.706 equivalente al 39,78%, teléfono 2.278 equivalente al 9,34%, Redes sociales 410 equivalente a 1,68, App Aplicación Móvil 33 equivalente a 0,14%.
Dentro de los principales resultados del mes se encuentran:
- Los cinco (5) sectores con mayor registro de peticiones a través de otros canales fueron: Movilidad con 4.117 peticiones, Ambiente con 2.696, peticiones, Salud con 2.378 peticiones, Integración Social con 2.165 peticiones y Hábitat con 2.005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en estos sectores son: Movilidad transporte y malla vial con 2.273 peticiones; Salud 734 peticiones, Familia con 294 peticiones, Servicios públicos con 290 y Ambiente con 290 peticiones. 
- La tipología con mayor registro es el “Derecho de petición de interés particular” con 13.887 peticiones que representan el 56,92% del total de peticiones registradas por canales no presenciales en el mes de agosto en Bogotá Te Escucha; en segunda posición se ubica el “Derecho de petición de interés general” con 2.922 peticiones que representan el 11,98% del total de peticiones registradas por canales no presenciales en el mes de julio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IO46" t="str">
            <v>En el mes de septiembre se registraron en el Sistema Distrital para la gestión de peticiones ciudadanas 23.355 peticiones por Canales no presenciales, desagregado de la siguiente forma numérica y porcentual: Web 10.492 peticiones equivalente al 44,92%, Email 10.123 equivalente al 43,34%, teléfono 2.430 equivalente al 10,40%, Redes sociales 287 equivalente a 1,23, App Aplicación Móvil 23 equivalente a 0,10%.
Dentro de los principales resultados del mes se encuentran:
- Los cinco (5) sectores con mayor registro de peticiones a través de otros canales fueron: Movilidad con 4.045 peticiones, Integración Social con 2.730 peticiones, Ambiente con 2.367 peticiones, Salud con 2.362 peticiones, y Hábitat con 1.813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2.283 peticiones; Salud 625 peticiones, Familia con 395 peticiones, Servicios públicos con 226 y Ambiente con 212 peticiones. 
-La tipología con mayor registro es el “Derecho de petición de interés particular” con 13.479 peticiones que representan el 57,71% del total de peticiones registradas por canales no presenciales en el mes de septiembre en Bogotá Te Escucha; en segunda posición se ubica el “Reclamo” con 2.784 peticiones que representan el 11,92% del total de peticiones registradas por canales no presenciales en el mes de julio en Bogotá Te Escucha.
Las principales acciones desarrolladas en la gestión de PQRS registradas por otros 
canales fueron: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IP46" t="str">
            <v/>
          </cell>
          <cell r="IQ46" t="str">
            <v/>
          </cell>
          <cell r="IR46" t="str">
            <v/>
          </cell>
          <cell r="IS46">
            <v>1.3407599309153713</v>
          </cell>
          <cell r="IT46">
            <v>1.5087507196315486</v>
          </cell>
          <cell r="IU46">
            <v>1.6208405296488198</v>
          </cell>
          <cell r="IV46">
            <v>1.2829591249280368</v>
          </cell>
          <cell r="IW46">
            <v>1.5751871042026482</v>
          </cell>
          <cell r="IX46">
            <v>1.3429476108232585</v>
          </cell>
          <cell r="IY46">
            <v>1.3265400115141048</v>
          </cell>
          <cell r="IZ46">
            <v>1.4046056419113413</v>
          </cell>
          <cell r="JA46">
            <v>1.3445595854922279</v>
          </cell>
          <cell r="JB46">
            <v>0</v>
          </cell>
          <cell r="JC46">
            <v>0</v>
          </cell>
          <cell r="JD46">
            <v>0</v>
          </cell>
          <cell r="JE46">
            <v>1.0622319449641633</v>
          </cell>
          <cell r="JF46">
            <v>11.172677815837195</v>
          </cell>
          <cell r="JG46">
            <v>12.572560759141457</v>
          </cell>
          <cell r="JH46">
            <v>13.506615622271475</v>
          </cell>
          <cell r="JI46">
            <v>10.691018297304817</v>
          </cell>
          <cell r="JJ46">
            <v>13.126181361119906</v>
          </cell>
          <cell r="JK46">
            <v>11.190907956976867</v>
          </cell>
          <cell r="JL46">
            <v>11.054181898429331</v>
          </cell>
          <cell r="JM46">
            <v>11.704710092781824</v>
          </cell>
          <cell r="JN46">
            <v>11.204340692553467</v>
          </cell>
          <cell r="JO46">
            <v>0</v>
          </cell>
          <cell r="JP46">
            <v>0</v>
          </cell>
          <cell r="JQ46">
            <v>0</v>
          </cell>
          <cell r="JR46">
            <v>106.22319449641634</v>
          </cell>
          <cell r="JS46">
            <v>11.172677815837195</v>
          </cell>
          <cell r="JT46">
            <v>23.74523857497865</v>
          </cell>
          <cell r="JU46">
            <v>37.251854197250125</v>
          </cell>
          <cell r="JV46">
            <v>47.94287249455494</v>
          </cell>
          <cell r="JW46">
            <v>61.069053855674845</v>
          </cell>
          <cell r="JX46">
            <v>72.25996181265171</v>
          </cell>
          <cell r="JY46">
            <v>83.314143711081044</v>
          </cell>
          <cell r="JZ46">
            <v>95.018853803862868</v>
          </cell>
          <cell r="KA46">
            <v>106.22319449641634</v>
          </cell>
          <cell r="KB46">
            <v>106.22319449641634</v>
          </cell>
          <cell r="KC46">
            <v>106.22319449641634</v>
          </cell>
          <cell r="KD46">
            <v>106.22319449641634</v>
          </cell>
          <cell r="KE46">
            <v>134.07599309153713</v>
          </cell>
          <cell r="KF46">
            <v>150.87507196315485</v>
          </cell>
          <cell r="KG46">
            <v>162.08405296488198</v>
          </cell>
          <cell r="KH46">
            <v>128.29591249280367</v>
          </cell>
          <cell r="KI46">
            <v>157.51871042026482</v>
          </cell>
          <cell r="KJ46">
            <v>134.29476108232583</v>
          </cell>
          <cell r="KK46">
            <v>132.65400115141051</v>
          </cell>
          <cell r="KL46">
            <v>140.46056419113413</v>
          </cell>
          <cell r="KM46">
            <v>134.4559585492228</v>
          </cell>
          <cell r="KN46" t="str">
            <v/>
          </cell>
          <cell r="KO46" t="str">
            <v/>
          </cell>
          <cell r="KP46" t="str">
            <v/>
          </cell>
          <cell r="KQ46">
            <v>134.07599309153713</v>
          </cell>
          <cell r="KR46">
            <v>142.47553252734599</v>
          </cell>
          <cell r="KS46">
            <v>149.01170600652463</v>
          </cell>
          <cell r="KT46">
            <v>143.83275762809438</v>
          </cell>
          <cell r="KU46">
            <v>146.56994818652848</v>
          </cell>
          <cell r="KV46">
            <v>144.52408366916137</v>
          </cell>
          <cell r="KW46">
            <v>142.82835759519699</v>
          </cell>
          <cell r="KX46">
            <v>142.5323834196891</v>
          </cell>
          <cell r="KY46">
            <v>141.63500287852619</v>
          </cell>
          <cell r="KZ46" t="str">
            <v/>
          </cell>
          <cell r="LA46" t="str">
            <v/>
          </cell>
          <cell r="LB46" t="str">
            <v/>
          </cell>
          <cell r="LC46">
            <v>141.63500287852619</v>
          </cell>
          <cell r="LD46" t="str">
            <v>7870_2</v>
          </cell>
          <cell r="LE46" t="str">
            <v>2. Mejorar la calidad del servicio que se presta dentro del modelo multicanal y fortalecer el servic</v>
          </cell>
          <cell r="LF46">
            <v>100</v>
          </cell>
          <cell r="LG46">
            <v>70</v>
          </cell>
          <cell r="LH46">
            <v>100</v>
          </cell>
          <cell r="LI46">
            <v>70</v>
          </cell>
          <cell r="LJ46">
            <v>100</v>
          </cell>
          <cell r="LK46">
            <v>68.125</v>
          </cell>
          <cell r="LL46">
            <v>3656623000</v>
          </cell>
          <cell r="LM46">
            <v>3383542663</v>
          </cell>
          <cell r="LN46">
            <v>2113882394</v>
          </cell>
          <cell r="LO46">
            <v>756106375</v>
          </cell>
          <cell r="LP46">
            <v>756106375</v>
          </cell>
          <cell r="LQ46">
            <v>23289</v>
          </cell>
          <cell r="LR46">
            <v>26207</v>
          </cell>
          <cell r="LS46">
            <v>28153.999999999985</v>
          </cell>
          <cell r="LT46">
            <v>22285</v>
          </cell>
          <cell r="LU46">
            <v>27361</v>
          </cell>
          <cell r="LV46">
            <v>23326.999999999985</v>
          </cell>
          <cell r="LW46">
            <v>23042.000000000058</v>
          </cell>
          <cell r="LX46">
            <v>24397.999999999942</v>
          </cell>
          <cell r="LY46">
            <v>23355.000000000029</v>
          </cell>
          <cell r="LZ46" t="str">
            <v/>
          </cell>
          <cell r="MA46" t="str">
            <v/>
          </cell>
          <cell r="MB46" t="str">
            <v/>
          </cell>
          <cell r="MC46">
            <v>221418</v>
          </cell>
          <cell r="MD46">
            <v>221418</v>
          </cell>
          <cell r="ME46">
            <v>221418</v>
          </cell>
          <cell r="MF46" t="str">
            <v>Oportuno: Se radica en los tiempos establecidos por la Oficina Asesora de Planeación - OAP</v>
          </cell>
          <cell r="MG46" t="str">
            <v>Oportuno: Se radica en los tiempos establecidos por la Oficina Asesora de Planeación - OAP</v>
          </cell>
          <cell r="MH46" t="str">
            <v>Oportuno: Se radica en los tiempos establecidos por la Oficina Asesora de Planeación - OAP</v>
          </cell>
          <cell r="MI46" t="str">
            <v>Oportuno: Se radica en los tiempos establecidos por la Oficina Asesora de Planeación - OAP</v>
          </cell>
          <cell r="MJ46" t="str">
            <v>Oportuno: Se radica en los tiempos establecidos por la Oficina Asesora de Planeación - OAP</v>
          </cell>
          <cell r="MK46" t="str">
            <v>Oportuno: Se radica en los tiempos establecidos por la Oficina Asesora de Planeación - OAP</v>
          </cell>
          <cell r="ML46" t="str">
            <v>Oportuno: Se radica en los tiempos establecidos por la Oficina Asesora de Planeación - OAP</v>
          </cell>
          <cell r="MM46" t="str">
            <v>No oportuna: El tiempo de radicación debe coincidir con el plazo establecido por la Oficina Asesora de Planeación - OAP</v>
          </cell>
          <cell r="MN46">
            <v>0</v>
          </cell>
          <cell r="MO46">
            <v>0</v>
          </cell>
          <cell r="MP46">
            <v>0</v>
          </cell>
          <cell r="MQ46">
            <v>0</v>
          </cell>
          <cell r="MR46" t="str">
            <v>Coherente: La información de avance de la magnitud, consignada en el reporte del periodo, concuerda con la programación realizada, con la información cualitativa presentada, con las actividades establecidas (si aplica) y con los soportes presentados. Esta</v>
          </cell>
          <cell r="MS46" t="str">
            <v>Coherente: La información de avance de la magnitud, consignada en el reporte del periodo, concuerda con la programación realizada, con la información cualitativa presentada, con las actividades establecidas (si aplica) y con los soportes presentados. Esta</v>
          </cell>
          <cell r="MT46" t="str">
            <v>Coherente: La información de avance de la magnitud, consignada en el reporte del periodo, concuerda con la programación realizada, con la información cualitativa presentada, con las actividades establecidas (si aplica) y con los soportes presentados. Esta</v>
          </cell>
          <cell r="MU46"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V46" t="str">
            <v>Oportunidad de mejora: La información de avance de la magnitud consignada en el reporte del periodo, respecto a la programación realizada, la información cualitativa presentada, las actividades establecidas (si aplica) y los soportes presentados, presenta</v>
          </cell>
          <cell r="MW46"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X46" t="str">
            <v>Oportunidad de mejora: La información de avance de la magnitud consignada en el reporte del periodo, respecto a la programación realizada, la información cualitativa presentada, las actividades establecidas (si aplica) y los soportes presentados, presenta</v>
          </cell>
          <cell r="MY46"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Z46">
            <v>0</v>
          </cell>
          <cell r="NA46">
            <v>0</v>
          </cell>
          <cell r="NB46">
            <v>0</v>
          </cell>
          <cell r="NC46">
            <v>0</v>
          </cell>
          <cell r="ND46">
            <v>134.07599309153713</v>
          </cell>
          <cell r="NE46">
            <v>142.47553252734599</v>
          </cell>
          <cell r="NF46">
            <v>149.01170600652463</v>
          </cell>
          <cell r="NG46">
            <v>143.83275762809438</v>
          </cell>
          <cell r="NH46">
            <v>146.56994818652848</v>
          </cell>
          <cell r="NI46">
            <v>144.52408366916137</v>
          </cell>
          <cell r="NJ46">
            <v>142.82835759519699</v>
          </cell>
          <cell r="NK46">
            <v>142.5323834196891</v>
          </cell>
          <cell r="NL46">
            <v>141.63500287852619</v>
          </cell>
          <cell r="NM46" t="str">
            <v/>
          </cell>
          <cell r="NN46" t="str">
            <v/>
          </cell>
          <cell r="NO46" t="str">
            <v/>
          </cell>
          <cell r="NP46" t="str">
            <v>No aplica</v>
          </cell>
          <cell r="NQ46" t="str">
            <v>No aplica</v>
          </cell>
          <cell r="NR46" t="str">
            <v>No aplica</v>
          </cell>
          <cell r="NS46" t="str">
            <v>No aplica</v>
          </cell>
          <cell r="NT46" t="str">
            <v>No aplica</v>
          </cell>
          <cell r="NU46" t="str">
            <v>No aplica</v>
          </cell>
          <cell r="NV46" t="str">
            <v>No aplica</v>
          </cell>
          <cell r="NW46" t="str">
            <v>No aplica</v>
          </cell>
          <cell r="NX46">
            <v>0</v>
          </cell>
          <cell r="NY46">
            <v>0</v>
          </cell>
          <cell r="NZ46">
            <v>0</v>
          </cell>
          <cell r="OA46">
            <v>0</v>
          </cell>
          <cell r="OB46" t="str">
            <v>Al corte de  enero de 2023, el indicador sectorial tenía una programación acumulada para atender 17.370 PQRS ciudadanas, a través de canales no presenciales y se atendieron 23.289, es decir, una sobre ejecución de 5.919 PQRS (equivale a 34,07% de cumplimiento).
El resultado del indicador está condicionado a la demanda de la utilización de estos canales por parte de la ciudadanía a nivel Distrital.</v>
          </cell>
          <cell r="OC46" t="str">
            <v xml:space="preserve">Al corte de febrero de la vigencia 2023, el indicador sectorial tenía una programación acumulada de 34.740 orientaciones y solicitudes registradas a través de otros canales y se registraron 49.496, es decir, presenta una sobre ejecución de 14.756 (42,47%). 
El resultado de este indicador está condicionado a la presentación de PQRS por parte de los ciudadanos en los diferentes temas de las entidades distritales, el cual, para el mes de febrero registró un alto volumen de peticiones asociadas principalmente a los siguientes temas: función pública y administración (2.765 peticiones); movilidad transporte y mala vial (2.448 peticiones); salud (709 peticiones), familia (580 peticiones), impuestos, tasas y contribuciones (489 peticiones). </v>
          </cell>
          <cell r="OD46" t="str">
            <v xml:space="preserve">Al corte de marzo de la vigencia 2023, el indicador sectorial tenía una programación acumulada de 52.110 orientaciones y solicitudes registradas a través de otros canales y se registraron 77.650, es decir, presenta una sobre ejecución de 25.540 orientaciones (49,01%). 
El resultado de este indicador está condicionado a la presentación de PQRS por parte de los ciudadanos en los diferentes temas de las entidades distritales, el cual, para el periodo objeto de reporte se registró un alto volumen de peticiones asociadas principalmente a los siguientes temas: función pública y administración 2.982 peticiones; movilidad transporte y malla vial 2.188; salud 872, familia 678, urbanismo y vivienda 593. 
</v>
          </cell>
          <cell r="OE46" t="str">
            <v xml:space="preserve">Al corte de abril de la vigencia 2023, el indicador sectorial tenía una programación acumulada de 69.480 orientaciones y solicitudes registradas a través de otros canales y se registraron 99.935, es decir, presenta una sobre ejecución de 30.455 (43,83%).
El resultado de este indicador está condicionado a la presentación de PQRS por parte de la ciudadanía en los diferentes temas de las entidades distritales, el cual, para el periodo objeto de reporte se registró un alto volumen de peticiones asociadas principalmente a los siguientes temas: función pública y administración 2.209 peticiones; movilidad transporte y malla vial 1.894, salud 622, impuestos tasas y contribuciones 572, urbanismo y vivienda 361. </v>
          </cell>
          <cell r="OF46" t="str">
            <v>Al corte de mayo de la vigencia 2023, el indicador sectorial tenía una programación acumulada de 86.850 orientaciones y solicitudes registradas a través de otros canales y se registraron 127.296, es decir, presenta una sobre ejecución de 40.446 (46,56%).
El resultado de este indicador está condicionado a la presentación de PQRS por parte de la ciudadanía en los diferentes temas de las entidades distritales, el cual, para el periodo objeto de reporte se registró un alto volumen de peticiones asociadas principalmente a los siguientes temas: función pública y administración 3.103 peticiones; movilidad transporte y malla vial 2.117, impuestos tasas y contribuciones 773, salud 742, urbanismo y vivienda 459 peticiones.</v>
          </cell>
          <cell r="OG46" t="str">
            <v xml:space="preserve">Al corte de junio de la vigencia 2023, el indicador sectorial tenía una programación de 104.220 orientaciones y solicitudes registradas a través de otros canales y se registraron 150.623, es decir, presenta una sobre ejecución de 46.403(44,52%). 
El resultado de este indicador está condicionado a la presentación de PQRS por parte de los ciudadanos en los diferentes temas de las entidades distritales; para el periodo objeto de reporte se registró un alto volumen de peticiones asociadas principalmente a los siguientes temas: función pública y administración 2.379 peticiones; movilidad transporte y malla vial 1.996, impuestos tasas y contribuciones 838, salud 802, urbanismo y vivienda 417 peticiones. </v>
          </cell>
          <cell r="OH46" t="str">
            <v xml:space="preserve">Al corte de julio de la vigencia 2023, el indicador sectorial tenía una programación de 121.590 orientaciones y solicitudes registradas a través de otros canales y se registraron 173.665, es decir, presenta una sobre ejecución de 52.075 (42,82%).
El resultado de este indicador está condicionado a la presentación de PQRS por parte de los ciudadanos en los diferentes temas de las entidades distritales; para el periodo objeto de reporte se registró un alto volumen de peticiones asociadas principalmente a los siguientes temas: función pública y administración 2.521 peticiones; movilidad transporte y malla vial (1.961), salud (902), urbanismo y vivienda (596) peticiones, impuestos tasas y contribuciones 466 peticiones. </v>
          </cell>
          <cell r="OI46" t="str">
            <v xml:space="preserve">Al corte de agosto de la vigencia 2023, el indicador sectorial tenía una programación de 138.960 orientaciones y solicitudes registradas a través de otros canales y se registraron 198.063, es decir, presenta una sobre ejecución de 59.103 (42,53%).
El resultado de este indicador está condicionado a la presentación de PQRS por parte de los ciudadanos en los diferentes temas de las entidades distritales; para el periodo objeto de reporte se registró un alto volumen de peticiones asociadas principalmente a los siguientes temas: función pública y administración 2.521 peticiones; movilidad transporte y malla vial (1.961), salud (902), urbanismo y vivienda (596) peticiones, impuestos tasas y contribuciones 466 peticiones. </v>
          </cell>
          <cell r="OJ46">
            <v>0</v>
          </cell>
          <cell r="OK46">
            <v>0</v>
          </cell>
          <cell r="OL46">
            <v>0</v>
          </cell>
          <cell r="OM46">
            <v>0</v>
          </cell>
          <cell r="OP46" t="str">
            <v>PD83</v>
          </cell>
          <cell r="OQ46">
            <v>156330</v>
          </cell>
          <cell r="OR46" t="str">
            <v>N/A</v>
          </cell>
          <cell r="OS46" t="str">
            <v>N/A</v>
          </cell>
          <cell r="OT46" t="str">
            <v>N/A</v>
          </cell>
          <cell r="OU46" t="str">
            <v>N/A</v>
          </cell>
          <cell r="OV46" t="str">
            <v>N/A</v>
          </cell>
          <cell r="OW46" t="str">
            <v>N/A</v>
          </cell>
          <cell r="OX46" t="str">
            <v>N/A</v>
          </cell>
          <cell r="OY46" t="str">
            <v>N/A</v>
          </cell>
          <cell r="OZ46" t="str">
            <v>N/A</v>
          </cell>
          <cell r="PA46" t="str">
            <v>N/A</v>
          </cell>
          <cell r="PB46" t="str">
            <v>N/A</v>
          </cell>
          <cell r="PC46" t="str">
            <v>N/A</v>
          </cell>
          <cell r="PD46" t="str">
            <v>N/A</v>
          </cell>
          <cell r="PE46" t="str">
            <v>N/A</v>
          </cell>
          <cell r="PF46" t="str">
            <v>N/A</v>
          </cell>
          <cell r="PG46" t="str">
            <v>N/A</v>
          </cell>
          <cell r="PH46" t="str">
            <v>N/A</v>
          </cell>
          <cell r="PI46" t="str">
            <v>N/A</v>
          </cell>
          <cell r="PJ46" t="str">
            <v>N/A</v>
          </cell>
          <cell r="PK46" t="str">
            <v>N/A</v>
          </cell>
          <cell r="PL46" t="str">
            <v>N/A</v>
          </cell>
          <cell r="PM46" t="str">
            <v>N/A</v>
          </cell>
          <cell r="PN46" t="str">
            <v>N/A</v>
          </cell>
          <cell r="PO46" t="str">
            <v>N/A</v>
          </cell>
          <cell r="PP46" t="str">
            <v>N/A</v>
          </cell>
          <cell r="PQ46" t="str">
            <v>N/A</v>
          </cell>
          <cell r="PR46">
            <v>5804193</v>
          </cell>
          <cell r="PS46">
            <v>750302182</v>
          </cell>
          <cell r="PT46" t="str">
            <v>Meta Sectorial</v>
          </cell>
        </row>
        <row r="47">
          <cell r="A47" t="str">
            <v>PD84</v>
          </cell>
          <cell r="B47">
            <v>7870</v>
          </cell>
          <cell r="C47" t="str">
            <v>7870_MGA_1</v>
          </cell>
          <cell r="D47">
            <v>2020110010186</v>
          </cell>
          <cell r="E47" t="str">
            <v>Un nuevo contrato social y ambiental para la Bogotá del siglo XXI</v>
          </cell>
          <cell r="F47" t="str">
            <v>5. Construir Bogotá región con gobierno abierto, transparente y ciudadanía consciente.</v>
          </cell>
          <cell r="G47" t="str">
            <v>56. Gestión Pública Efectiva</v>
          </cell>
          <cell r="H47" t="str">
            <v>Generar las condiciones necesarias para que la experiencia de la ciudadanía en la interacción con la Administración Distrital sea favorable.</v>
          </cell>
          <cell r="I47" t="str">
            <v>1. Fortalecer la articulación y el seguimiento a nivel distrital de la implementación de los lineamientos en materia de atención al ciudadano.</v>
          </cell>
          <cell r="J47" t="str">
            <v>Servicio a la ciudadanía, moderno, eficiente y de calidad</v>
          </cell>
          <cell r="K47" t="str">
            <v>Subsecretaría de Servicio a la Ciudadanía</v>
          </cell>
          <cell r="L47" t="str">
            <v>Diana Marcela Velasco Rincón</v>
          </cell>
          <cell r="M47" t="str">
            <v>Subsecretaria de Servicio a la Ciudadanía</v>
          </cell>
          <cell r="N47" t="str">
            <v>Subsecretaría de Servicio a la Ciudadanía</v>
          </cell>
          <cell r="O47" t="str">
            <v>Diana Marcela Velasco Rincón</v>
          </cell>
          <cell r="P47" t="str">
            <v>Subsecretaría de Servicio a la Ciudadanía</v>
          </cell>
          <cell r="Q47" t="str">
            <v xml:space="preserve">Marco Aurelio Gomez Gutierrez, Monica Castro Martinez </v>
          </cell>
          <cell r="R47" t="str">
            <v>Sandra Hernández</v>
          </cell>
          <cell r="S47" t="str">
            <v xml:space="preserve">Documentos de evaluación </v>
          </cell>
          <cell r="T47" t="str">
            <v>Documentos de evaluación</v>
          </cell>
          <cell r="AD47" t="str">
            <v>1.1. Documentos de evaluación</v>
          </cell>
          <cell r="AE47" t="str">
            <v>1.1.1. Documentos de evaluación elaborados</v>
          </cell>
          <cell r="AG47" t="str">
            <v/>
          </cell>
          <cell r="AH47" t="str">
            <v/>
          </cell>
          <cell r="AI47" t="str">
            <v xml:space="preserve">PD_producto MGA: 1.1. Documentos de evaluación; PD_ID producto MGA: 1.1.1. Documentos de evaluación elaborados; </v>
          </cell>
          <cell r="AJ47">
            <v>0</v>
          </cell>
          <cell r="AK47">
            <v>44055</v>
          </cell>
          <cell r="AL47">
            <v>1</v>
          </cell>
          <cell r="AM47">
            <v>2023</v>
          </cell>
          <cell r="AN47" t="str">
            <v>Generación de informes de avance del diseño y de la implementación de las estrategias que dan cuenta de la articulación y el seguimiento a nivel distrital de la implementación de los lineamientos en materia de atención a la ciudadanía.</v>
          </cell>
          <cell r="AO47" t="str">
            <v>Fortalecer la apropiación de lineamientos y directrices en servicio a la ciudadanía, a través de la implementación de acciones como; Evaluación (en términos de calidad y calidez) de respuestas registradas en el Sistema de Gestión de Peticiones, realización de visitas de monitoreo para evaluar la prestación del servicio en la Red CADE, Cualificación a servidores públicos y actores del servicio, capacitaciones en la funcionalidad, configuración, manejo y uso general de la herramienta Bogotá te Escucha,   que aumenten la satisfacción de la ciudadanía en la interacción con los diferentes canales dispuestos en el Distrito.</v>
          </cell>
          <cell r="AP47">
            <v>2020</v>
          </cell>
          <cell r="AQ47">
            <v>2024</v>
          </cell>
          <cell r="AR47" t="str">
            <v>Suma</v>
          </cell>
          <cell r="AS47" t="str">
            <v>Eficiencia</v>
          </cell>
          <cell r="AT47" t="str">
            <v>Número</v>
          </cell>
          <cell r="AU47" t="str">
            <v>Producto</v>
          </cell>
          <cell r="AV47" t="str">
            <v>N/D</v>
          </cell>
          <cell r="AW47">
            <v>0</v>
          </cell>
          <cell r="AX47" t="str">
            <v>N/D</v>
          </cell>
          <cell r="AZ47">
            <v>1</v>
          </cell>
          <cell r="BB47" t="str">
            <v xml:space="preserve">Durante la vigencia se realizarán documentos que den cuenta del diseño y la implementación de las estrategias de articulación e implementación de lineamientos dados en materia de servicio a la ciudadanía
La Secretaría General de la Alcaldía Mayor de Bogotá, a través de la Subsecretaría de Servicio a la Ciudadanía, trabajará en el diseño e implementación de las estrategias de articulación y seguimiento a nivel distrital,  para la implementación de lineamientos en materia de atención a la ciudadanía a través de acciones como; mesas de trabajo, reuniones, capacitaciones, ferias de servicio al ciudadano. </v>
          </cell>
          <cell r="BC47" t="str">
            <v>Sumatoria del número de documentos  de avance en el diseño y la implementación de las estrategias que dan cuenta de la articulación y el seguimiento a nivel distrital.</v>
          </cell>
          <cell r="BD47" t="str">
            <v>Número de documentos de avance en el diseño y la implementación de las estrategias que dan cuenta de la articulación y el seguimiento a nivel distrital.</v>
          </cell>
          <cell r="BE47" t="str">
            <v>N/A</v>
          </cell>
          <cell r="BF47" t="str">
            <v>Soportes reportados en el formato 1006 "Programación y seguimiento a metas e indicadores del plan de desarrollo" para la vigencia.</v>
          </cell>
          <cell r="BG47">
            <v>3</v>
          </cell>
          <cell r="BH47">
            <v>45204</v>
          </cell>
          <cell r="BI47"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47" t="str">
            <v>Establecer variables 1 y/o 2 numéricas</v>
          </cell>
          <cell r="BK47">
            <v>32</v>
          </cell>
          <cell r="BL47">
            <v>4</v>
          </cell>
          <cell r="BM47">
            <v>8</v>
          </cell>
          <cell r="BN47">
            <v>8</v>
          </cell>
          <cell r="BO47">
            <v>8</v>
          </cell>
          <cell r="BP47">
            <v>4</v>
          </cell>
          <cell r="BW47">
            <v>4</v>
          </cell>
          <cell r="BX47">
            <v>8</v>
          </cell>
          <cell r="BY47">
            <v>8</v>
          </cell>
          <cell r="BZ47">
            <v>8</v>
          </cell>
          <cell r="CA47">
            <v>8</v>
          </cell>
          <cell r="CB47">
            <v>8</v>
          </cell>
          <cell r="CC47">
            <v>8</v>
          </cell>
          <cell r="CD47">
            <v>0</v>
          </cell>
          <cell r="CE47" t="str">
            <v>N/A</v>
          </cell>
          <cell r="CF47" t="str">
            <v>N/A</v>
          </cell>
          <cell r="CG47" t="str">
            <v>N/A</v>
          </cell>
          <cell r="CH47" t="str">
            <v>N/A</v>
          </cell>
          <cell r="CI47" t="str">
            <v>N/A</v>
          </cell>
          <cell r="CJ47">
            <v>4</v>
          </cell>
          <cell r="CK47">
            <v>8</v>
          </cell>
          <cell r="CL47">
            <v>8</v>
          </cell>
          <cell r="CM47">
            <v>26</v>
          </cell>
          <cell r="CN47" t="str">
            <v>Suma</v>
          </cell>
          <cell r="CO47">
            <v>0</v>
          </cell>
          <cell r="CP47">
            <v>0</v>
          </cell>
          <cell r="CQ47">
            <v>2</v>
          </cell>
          <cell r="CR47">
            <v>0</v>
          </cell>
          <cell r="CS47">
            <v>0</v>
          </cell>
          <cell r="CT47">
            <v>2</v>
          </cell>
          <cell r="CU47">
            <v>0</v>
          </cell>
          <cell r="CV47">
            <v>0</v>
          </cell>
          <cell r="CW47">
            <v>2</v>
          </cell>
          <cell r="CX47">
            <v>0</v>
          </cell>
          <cell r="CY47">
            <v>0</v>
          </cell>
          <cell r="CZ47">
            <v>2</v>
          </cell>
          <cell r="DA47">
            <v>8</v>
          </cell>
          <cell r="DB47">
            <v>6</v>
          </cell>
          <cell r="DC47">
            <v>6</v>
          </cell>
          <cell r="DD47">
            <v>6</v>
          </cell>
          <cell r="DE47">
            <v>0</v>
          </cell>
          <cell r="DF47">
            <v>0</v>
          </cell>
          <cell r="DG47">
            <v>0</v>
          </cell>
          <cell r="DH47">
            <v>0</v>
          </cell>
          <cell r="DI47">
            <v>0</v>
          </cell>
          <cell r="DJ47">
            <v>0</v>
          </cell>
          <cell r="DK47">
            <v>0</v>
          </cell>
          <cell r="DL47">
            <v>0</v>
          </cell>
          <cell r="DM47">
            <v>0</v>
          </cell>
          <cell r="DN47">
            <v>0</v>
          </cell>
          <cell r="DO47">
            <v>0</v>
          </cell>
          <cell r="DP47">
            <v>0</v>
          </cell>
          <cell r="DQ47">
            <v>8</v>
          </cell>
          <cell r="DR47">
            <v>0</v>
          </cell>
          <cell r="DS47">
            <v>0</v>
          </cell>
          <cell r="DT47">
            <v>2</v>
          </cell>
          <cell r="DU47">
            <v>0</v>
          </cell>
          <cell r="DV47">
            <v>0</v>
          </cell>
          <cell r="DW47">
            <v>2</v>
          </cell>
          <cell r="DX47">
            <v>0</v>
          </cell>
          <cell r="DY47">
            <v>0</v>
          </cell>
          <cell r="DZ47">
            <v>2</v>
          </cell>
          <cell r="EA47">
            <v>0</v>
          </cell>
          <cell r="EB47">
            <v>0</v>
          </cell>
          <cell r="EC47">
            <v>0</v>
          </cell>
          <cell r="ED47">
            <v>6</v>
          </cell>
          <cell r="EE47">
            <v>6</v>
          </cell>
          <cell r="EF47">
            <v>0</v>
          </cell>
          <cell r="EG47">
            <v>0</v>
          </cell>
          <cell r="EH47"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EI47">
            <v>0</v>
          </cell>
          <cell r="EJ47">
            <v>0</v>
          </cell>
          <cell r="EK47"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EL47">
            <v>0</v>
          </cell>
          <cell r="EM47">
            <v>0</v>
          </cell>
          <cell r="EN47"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EO47">
            <v>0</v>
          </cell>
          <cell r="EP47">
            <v>0</v>
          </cell>
          <cell r="EQ47"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ER47">
            <v>0</v>
          </cell>
          <cell r="ES47">
            <v>0</v>
          </cell>
          <cell r="ET47" t="str">
            <v>1. Documento de avance. Estrategia de fortalecimiento del seguimiento a nivel distrital para la implementación de lineamientos en materia de servicio a la ciudadanía. 
2. Documento de avance. Estrategia de fortalecimiento de la articulación a nivel distrital para implementación de lineamientos en materia de servicio a la ciudadanía</v>
          </cell>
          <cell r="EU47">
            <v>0</v>
          </cell>
          <cell r="EV47">
            <v>0</v>
          </cell>
          <cell r="EW47"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EX47">
            <v>0</v>
          </cell>
          <cell r="EY47">
            <v>0</v>
          </cell>
          <cell r="EZ47"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FA47">
            <v>0</v>
          </cell>
          <cell r="FB47">
            <v>0</v>
          </cell>
          <cell r="FC47">
            <v>0</v>
          </cell>
          <cell r="FD47" t="str">
            <v>N/A</v>
          </cell>
          <cell r="FE47" t="str">
            <v>N/A</v>
          </cell>
          <cell r="FF47" t="str">
            <v>N/A</v>
          </cell>
          <cell r="FG47" t="str">
            <v>N/A</v>
          </cell>
          <cell r="FH47" t="str">
            <v>N/A</v>
          </cell>
          <cell r="FI47" t="str">
            <v>N/A</v>
          </cell>
          <cell r="FJ47" t="str">
            <v>N/A</v>
          </cell>
          <cell r="FK47" t="str">
            <v>N/A</v>
          </cell>
          <cell r="FL47" t="str">
            <v>N/A</v>
          </cell>
          <cell r="FM47" t="str">
            <v>N/A</v>
          </cell>
          <cell r="FN47" t="str">
            <v>N/A</v>
          </cell>
          <cell r="FO47" t="str">
            <v>N/A</v>
          </cell>
          <cell r="FP47" t="str">
            <v>N/A</v>
          </cell>
          <cell r="FQ47" t="str">
            <v>N/A</v>
          </cell>
          <cell r="FR47" t="str">
            <v>N/A</v>
          </cell>
          <cell r="FS47" t="str">
            <v>N/A</v>
          </cell>
          <cell r="FT47" t="str">
            <v>N/A</v>
          </cell>
          <cell r="FU47" t="str">
            <v>N/A</v>
          </cell>
          <cell r="FV47" t="str">
            <v>N/A</v>
          </cell>
          <cell r="FW47" t="str">
            <v>N/A</v>
          </cell>
          <cell r="FX47" t="str">
            <v>N/A</v>
          </cell>
          <cell r="FY47" t="str">
            <v>N/A</v>
          </cell>
          <cell r="FZ47" t="str">
            <v>N/A</v>
          </cell>
          <cell r="GA47" t="str">
            <v>N/A</v>
          </cell>
          <cell r="GB47" t="str">
            <v>N/A</v>
          </cell>
          <cell r="GC47" t="str">
            <v>N/A</v>
          </cell>
          <cell r="GD47" t="str">
            <v>N/A</v>
          </cell>
          <cell r="GE47" t="str">
            <v>N/A</v>
          </cell>
          <cell r="GF47" t="str">
            <v>N/A</v>
          </cell>
          <cell r="GG47" t="str">
            <v>N/A</v>
          </cell>
          <cell r="GH47" t="str">
            <v>N/A</v>
          </cell>
          <cell r="GI47" t="str">
            <v>N/A</v>
          </cell>
          <cell r="GJ47" t="str">
            <v>N/A</v>
          </cell>
          <cell r="GK47" t="str">
            <v>N/A</v>
          </cell>
          <cell r="GL47" t="str">
            <v>N/A</v>
          </cell>
          <cell r="GM47" t="str">
            <v>N/A</v>
          </cell>
          <cell r="GN47" t="str">
            <v>N/A</v>
          </cell>
          <cell r="GO47" t="str">
            <v>N/A</v>
          </cell>
          <cell r="GP47" t="str">
            <v>N/A</v>
          </cell>
          <cell r="GQ47" t="str">
            <v>N/A</v>
          </cell>
          <cell r="GR47" t="str">
            <v>N/A</v>
          </cell>
          <cell r="GS47" t="str">
            <v>N/A</v>
          </cell>
          <cell r="GT47" t="str">
            <v>N/A</v>
          </cell>
          <cell r="GU47" t="str">
            <v>N/A</v>
          </cell>
          <cell r="GV47" t="str">
            <v>N/A</v>
          </cell>
          <cell r="GW47" t="str">
            <v>N/A</v>
          </cell>
          <cell r="GX47" t="str">
            <v>N/A</v>
          </cell>
          <cell r="GY47" t="str">
            <v>N/A</v>
          </cell>
          <cell r="GZ47" t="str">
            <v>N/A</v>
          </cell>
          <cell r="HA47" t="str">
            <v>N/A</v>
          </cell>
          <cell r="HB47" t="str">
            <v>N/A</v>
          </cell>
          <cell r="HC47" t="str">
            <v>N/A</v>
          </cell>
          <cell r="HD47" t="str">
            <v>N/A</v>
          </cell>
          <cell r="HE47" t="str">
            <v>N/A</v>
          </cell>
          <cell r="HF47" t="str">
            <v>N/A</v>
          </cell>
          <cell r="HG47" t="str">
            <v>N/A</v>
          </cell>
          <cell r="HH47" t="str">
            <v>N/A</v>
          </cell>
          <cell r="HI47" t="str">
            <v>N/A</v>
          </cell>
          <cell r="HJ47" t="str">
            <v>N/A</v>
          </cell>
          <cell r="HK47" t="str">
            <v>N/A</v>
          </cell>
          <cell r="HL47" t="str">
            <v>N/A</v>
          </cell>
          <cell r="HM47" t="str">
            <v>N/A</v>
          </cell>
          <cell r="HN47" t="str">
            <v>N/A</v>
          </cell>
          <cell r="HO47" t="str">
            <v>N/A</v>
          </cell>
          <cell r="HP47" t="str">
            <v>N/A</v>
          </cell>
          <cell r="HQ47" t="str">
            <v>N/A</v>
          </cell>
          <cell r="HR47" t="str">
            <v>N/A</v>
          </cell>
          <cell r="HS47" t="str">
            <v>N/A</v>
          </cell>
          <cell r="HT47" t="str">
            <v>N/A</v>
          </cell>
          <cell r="HU47" t="str">
            <v>N/A</v>
          </cell>
          <cell r="HV47" t="str">
            <v>N/A</v>
          </cell>
          <cell r="HW47" t="str">
            <v>N/A</v>
          </cell>
          <cell r="HX47" t="str">
            <v>N/A</v>
          </cell>
          <cell r="HY47" t="str">
            <v>N/A</v>
          </cell>
          <cell r="HZ47" t="str">
            <v>N/A</v>
          </cell>
          <cell r="IA47" t="str">
            <v>N/A</v>
          </cell>
          <cell r="IB47" t="str">
            <v>N/A</v>
          </cell>
          <cell r="IC47" t="str">
            <v>N/A</v>
          </cell>
          <cell r="ID47" t="str">
            <v xml:space="preserve">AVANCES Y LOGROS:
Durante la vigencia de 2023, la Secretaría General de la Alcaldía Mayor de Bogotá D.C., avanzó en la articulación y seguimiento a nivel distrital para la implementación de lineamientos en materia de atención a la ciudadanía la apropiación de los lineamientos en materia de atención al ciudadano e IVC, dentro de los principales avances y logros se encuentran:  
FORTALECIMIENTO DE LA ARTICULACIÓN A NIVEL DISTRITAL
•Comisión intersectorial de Servicio a la Ciudadanía: Realización de una reunión donde se presentó el Seguimiento a la Política Pública Distrital de Servicio a la Ciudadanía correspondiente al Primer Trimestre de 2023.
•Línea 195: Reuniones con entidades distritales con el fin de identificar necesidades de campañas de salida de llamadas, mails o mensajes de texto que apoyen la divulgación de los trámites y servicios; planeación e implementación del modelo especializado de atención línea 195; implementación de un punto de atención telefónico en el SuperCADE Engativá que se conecte de manera inmediata con la línea 195; y la Elaboración de encuesta telefónica ciudadana de percepción de Chatbot de ciudad, en articulación con IBO y ATIC.  
•Chatico y Chat- paso asesor: se trabajó de manera articulada con Catastro, Secretarías de Educación, Desarrollo Económico, Secretaría Distrital de Planeación, Hacienda, Integración Social, entre otros, para la elaboración, revisión y actualización de los flujos de información de trámites y servicios en Chatico. 
•Videollamada:  
Implementación de nueva plataforma videollamada con requerimientos de acuerdo con las recomendaciones de INSOR.
Elaboración de requerimientos para agendamiento de citas para la video llamada de personas sordas y encuesta de satisfacción en Lengua de Señas Colombiana.
Se fortaleció del perfil de la agente de la video llamada en Lengua de Señas Colombiana, y se aprobó el desarrollo de agendamiento de citas en Lengua de Señas Colombiana. 
Revisión de matriz de monitoreo de video llamadas con el fin de adecuarla para la atención de personas sordas. 
•Capacitaciones en la funcionalidad, configuración, manejo y uso general de la herramienta Bogotá te Escucha: se realizaron capacitaciones en las que participaron usuarios y/o administradores de Bogotá te escucha de diferentes entidades del Distrito Capital
•Racionalización de trámites en el Distrito Capital 
Se revisaron los Planes Anticorrupción y de Atención a la Ciudadanía y los programas de transparencia y ética pública de las entidades Distritales. 
Talleres y jornadas de capacitación en la utilización del lenguaje claro en trámites y servicios.
Se elaboró el tercer Informe de Seguimiento a las estrategias de racionalización 2023, de las 49 entidades distritales con trámites inscritos en el Sistema Único de Información Trámites (SUIT).
•Política Pública Distrital de Servicio a la Ciudadanía: 
Elaboración de tres informes trimestrales de avance en el cumplimiento de la Política Pública Distrital de Servicio a la Ciudadanía, que corresponden al cierre de la vigencia 2022 y los dos primeros trimestres de 2023. 
Se avanzó en el proceso de reformulación de la Política Pública Distrital de Servicio a la Ciudadanía en la fase de agenda pública y estructuración del Plan de acción de la política.
•Campañas: Realización de campañas que incentivaron la denuncia por posibles actos de corrupción, mediante la publicación de piezas de comunicación en redes sociales, relacionada con los canales y medios de comunicación
•Enfoque poblacional -diferencial
Desarrollo de sensibilizaciones en abordaje de atención a ciudadanía del sector LGTBI y de ciudadanía con discapacidad cognitiva, 
Socialización de la estrategia de Lenguaje Claro y ejercicios de simplificación de contenidos institucionales con Secretaría de Integración Social, Secretaría de Educación, Línea 195 e IDIPRON.
Articulación con Secretaría de Gobierno y Veeduría Distrital en la estructuración de Protocolo de Atención para Ciudadanía con Discapacidad Psicosocial.
Fortalecimiento del acceso a los canales de atención y a la información sobre oferta de servicios para la población sorda del distrito, a través del apoyo de un intérprete de Lengua de Señas Colombiana,
Realización de reuniones de articulación y socialización con diferentes entidades distritales de rutas de atención y protocolos de atención para personas pertenecientes a comunidades étnicas o LGTBI y personas con discapacidad (general, cognitiva, psicosocial, visual y auditiva).
Se continúa habilitando acceso a repositorio de videos en Lengua de Señas Colombiana, a disposición del Equipo Distrital de Accesibilidad, con interpretación sobre principales trámites distritales y menú de expresiones comunes utilizadas por las entidades distritales en sus espacios web.  
Se continúa fortaleciendo socialización y acceso a un drive para el Equipo Distrital de Accesibilidad, con información de apoyo para sus gestiones de fortalecimiento al interior de sus entidades, tendientes a la garantía del acceso a la información pública de la ciudadanía distrital, para la generación de acciones de accesibilidad, en consideración de los componentes de servicios, a saber: infraestructura física, tecnológica, recurso humano, estándares y lenguaje claro. 
FORTALECIMIENTO DEL SEGUIMIENTO Y LA EVALUACIÓN
•Por último, la Dirección Distrital de Calidad del Servicio realizó la evaluación en términos de Calidad de 4.693 respuestas registradas en el Sistema Distrital para la Gestión de peticiones ciudadanas, emitidas por las entidades distritales incluyendo dependencias de la Secretaría General, elaboró y remitió a las entidades 179 informes mensuales sobre la calidad de las respuestas emitidas en Bogotá Te Escucha y realizó 29 visitas de monitoreo a los canales de atención.
•Evaluación en términos de Calidad de 13.200 respuestas registradas en el Sistema Distrital para la Gestión de peticiones ciudadanas, emitidas por las entidades distritales incluyendo dependencias de la Secretaría General.
•Elaboración y remisión a las entidades de 538 informes mensuales sobre la calidad de las respuestas emitidas en Bogotá Te Escucha.
•Realización de 66 visitas de monitoreo a los canales de atención.
Beneficios
El Fortalecimiento de la apropiación de lineamientos y directrices en servicio a la ciudadanía, de la Secretaría General de la Alcaldía Mayor de Bogotá permitió adelantar acciones para la satisfacción de la ciudadanía y el entrenamiento en habilidades, actitudes y conocimientos de los servidores públicos y otros actores del servicio, contando con herramientas necesarias para materializar adecuadamente la Política Pública Distrital de Servicio a la Ciudadanía. </v>
          </cell>
          <cell r="IE47" t="str">
            <v>En el periodo de reporte no se presentarion retrasos.</v>
          </cell>
          <cell r="IF47" t="str">
            <v/>
          </cell>
          <cell r="IG47" t="str">
            <v/>
          </cell>
          <cell r="IH47" t="str">
            <v/>
          </cell>
          <cell r="II47" t="str">
            <v xml:space="preserve">En el mes de marzo de 2023, la Secretaría General de la Alcaldía Mayor de Bogotá D.C., avanzó en la articulación y seguimiento a nivel distrital para la implementación de lineamientos en materia de atención a la ciudadanía a través de las siguientes acciones:  
Dentro de los principales resultados y acciones adelantadas se encuentran:  
1.	Construcción de protocolos de atención en el canal telefónico y virtual: construcción del documento que brindará herramientas orientadoras para el manejo de las interacciones de la ciudadanía que se comunica con la Secretaría General de la Alcaldía Mayor de Bogotá D.C., a través del canal telefónico, chat, chatbot y video llamada, y que además establecerá parámetros que permitan la estandarización del servicio y una atención con calidad, calidez y oportunidad. 
2.	Elaboración Tercer Informe de Seguimiento a las estrategias de racionalización 2023, de las 49 entidades distritales con trámites inscritos en el Sistema Único de Información Trámites (SUIT), con el propósito de dar una línea clara de acción para el 2023 en el Programa de dinamización para la racionalización de trámites, otros procedimientos administrativos (OPA) y consultas de acceso a la información pública. 
3. En el marco de la Reformulación de la Política Pública Distrital de Servicio a la Ciudadanía – CONPES 03 de 2019, se desarrolló la fase de acercamiento con la ciudadanía mediante espacios de participación en siete SuperCADE; (Bosa; Américas; Calle 13; Suba; Engativá ; 20 de julio y Manitas) ,con el fin de actualizar el diagnóstico de problemáticas identificadas en el CONPES D.C. 03 de 2019, incluyendo propuestas de solución desde las experiencias de las ciudadanías. </v>
          </cell>
          <cell r="IJ47" t="str">
            <v/>
          </cell>
          <cell r="IK47" t="str">
            <v/>
          </cell>
          <cell r="IL47" t="str">
            <v>Durante el segundo trimestre de 2023, la Secretaría General de la Alcaldía Mayor de Bogotá D.C., avanzó en la articulación y seguimiento a nivel distrital para la implementación de lineamientos en materia de atención a la ciudadanía a través de las siguientes acciones:  
Realización de una reunión de la Comisión Intersectorial de Servicio a la Ciudadanía donde se presentó el Seguimiento a la Política Pública Distrital de Servicio a la Ciudadanía correspondiente al Primer Trimestre de 2023.
Se realizaron reuniones con entidades distritales con el fin de identificar necesidades de campañas de salida de llamadas, mails o mensajes de texto que apoyen la divulgación de los trámites y servicios.
Revisión de matriz de monitoreo de video llamadas con el fin de adecuarla para la atención de personas sordas, esto permitirá realizar las evaluaciones de la prestación del servicio incorporando el Enfoque Diferencial para personas con discapacidad auditiva.
Realizaron de siete capacitaciones en la funcionalidad, configuración, manejo y uso general de la herramienta Bogotá te Escucha en las que participaron 437 usuarios y/o administradores de diferentes entidades del Distrito Capital.
Se realizaron sesiones con la Función Pública, con el fin de solicitar acompañamiento para gestionar los pendientes que se tienen con algunas entidades Distritales en inscripción de trámites, relacionados con las mesas realizadas en las vigencias 2021-2022.  Así mismo, se realizó acompañamiento a las entidades distritales en la inscripción y racionalización de trámites.
Se realizaron tres talleres poblacionales en el marco del proceso de reformulación de la Política Pública Distrital de Servicio a la Ciudadanía, con una asistencia de 70 personas.
En cuanto al fortalecimiento del enfoque diferencial, se realizaron reuniones de articulación y socialización con diferentes entidades distritales de rutas de atención, protocolos de atención para personas pertenecientes a comunidades étnicas o LGTBI y personas con discapacidad (general, cognitiva, psicosocial, visual y auditiva).</v>
          </cell>
          <cell r="IM47" t="str">
            <v/>
          </cell>
          <cell r="IN47" t="str">
            <v/>
          </cell>
          <cell r="IO47" t="str">
            <v>Durante el tercer trimestre de 2023, la Secretaría General de la Alcaldía Mayor de Bogotá D.C., avanzó en la articulación y seguimiento a nivel distrital para la implementación de lineamientos en materia de atención a la ciudadanía a través de las siguientes acciones:  
En cuanto a las acciones de articulación para la mejora en la experiencia de uso de los diferentes Canales, se realizó la planeación e implementación del modelo especializado de atención línea 195, la implementación de un punto de atención telefónico en el SuperCADE Engativá y la Elaboración de encuesta telefónica ciudadana de percepción de Chatbot de ciudad, en articulación con IBO y ATIC.  Así mismo, se trabajó de manera articulada con las secretarías de Educación, Hacienda e Integración Social para la elaboración, revisión y actualización de los flujos de información de trámites y servicios en Chatico. Respecto a la videollamada, se fortaleció del perfil de la agente de la video llamada en Lengua de Señas Colombiana, y se aprobó el desarrollo de agendamiento de citas en Lengua de Señas Colombiana. 
En atención al Plan Anual de Capacitación 2023, en los meses de julio, agosto y septiembre se realizaron 7 capacitaciones en las que participaron 501 usuarios y/o administradores de Bogotá te escucha de diferentes entidades del Distrito Capital.
Respecto a la Política de Racionalización de trámites en el Distrito Capital se realizaron diferentes talleres y jornadas de capacitación en la utilización del lenguaje claro en trámites y servicios, facilitando la comunicación entre la ciudadanía y el estado.
Se elaboró el tercer Informe de Seguimiento a las estrategias de racionalización 2023, de las 49 entidades distritales con trámites inscritos en el Sistema Único de Información Trámites (SUIT).
Con corte al 6 de septiembre de 2023 se cuenta con 137 acciones de racionalización, de las cuales 82 acciones son tecnológicas, 44 son administrativas y 11 son normativas, la cuales se encuentran registradas en el Sistema Único de Información de Trámites - SUIT.
En cuanto a la Política Pública Distrital de Servicio a la Ciudadanía  se avanzó en la consolidación del segundo reporte del año y en en el proceso de reformulación de la Política Pública Distrital de Servicio a la Ciudadanía mediante la realización de las acciones de consulta para la fase de agenda pública y la revisión documental y actualización de fuentes de información para la elaboración del Documento de Factores Estratégicos. Así mismo se elaboró una propuesta de productos que fue enviada el 30 de agosto a las entidades distritales para su revisión e identificación de compromisos. Esta información se consolido en el mes de septiembre y se envió 26 de septiembre a revisión de la Oficina Asesora de Planeación la primera versión del Plan de Acción.
Frente a la articulación en curso con Secretaría de Gobierno y Veeduría Distrital en la estructuración de Protocolo de Atención para Ciudadanía con Discapacidad Psicosocial, se coordinó con Secretaría de Gobierno iniciar en octubre de 2023 nuevas mesas de trabajo con Secretaría General, a fin de estructurar conjuntamente la construcción del protocolo de atención para este tipo de discapacidad, el cual, será incorporado dentro del Manual de Servicio a la Ciudadanía para completar, reforzar y ampliar los parámetros en la atención de PcD Psicosocial, visibilizando la importancia de conocer el abordaje adecuado de esta discapacidad, para evitar actos discriminatorios y fortalecer el acceso a la información pública. 
Se continúa habilitando acceso a repositorio de videos en Lengua de Señas Colombiana, a disposición del Equipo Distrital de Accesibilidad, con interpretación sobre principales trámites distritales y menú de expresiones comunes utilizadas por las entidades distritales en sus espacios web.  Así mismo, se continúa fortaleciendo socialización y acceso a un drive para el Equipo Distrital de Accesibilidad, con información de apoyo para sus gestiones de fortalecimiento al interior de sus entidades, tendientes a la garantía del acceso a la información pública de la ciudadanía distrital, para la generación de acciones de accesibilidad, en consideración de los componentes de servicios, a saber: infraestructura física, tecnológica, recurso humano, estándares y lenguaje claro. 
Por último, la Dirección Distrital de Calidad del Servicio realizó la evaluación en términos de Calidad de 4.693 respuestas registradas en el Sistema Distrital para la Gestión de peticiones ciudadanas, emitidas por las entidades distritales incluyendo dependencias de la Secretaría General, elaboró y remitió a las entidades 179 informes mensuales sobre la calidad de las respuestas emitidas en Bogotá Te Escucha y realizó 29 visitas de monitoreo a los canales de atención.</v>
          </cell>
          <cell r="IP47" t="str">
            <v/>
          </cell>
          <cell r="IQ47" t="str">
            <v/>
          </cell>
          <cell r="IR47" t="str">
            <v/>
          </cell>
          <cell r="IS47">
            <v>0</v>
          </cell>
          <cell r="IT47">
            <v>0</v>
          </cell>
          <cell r="IU47">
            <v>1</v>
          </cell>
          <cell r="IV47">
            <v>0</v>
          </cell>
          <cell r="IW47">
            <v>0</v>
          </cell>
          <cell r="IX47">
            <v>1</v>
          </cell>
          <cell r="IY47">
            <v>0</v>
          </cell>
          <cell r="IZ47">
            <v>0</v>
          </cell>
          <cell r="JA47">
            <v>1</v>
          </cell>
          <cell r="JB47">
            <v>0</v>
          </cell>
          <cell r="JC47">
            <v>0</v>
          </cell>
          <cell r="JD47">
            <v>0</v>
          </cell>
          <cell r="JE47">
            <v>0.75</v>
          </cell>
          <cell r="JF47">
            <v>0</v>
          </cell>
          <cell r="JG47">
            <v>0</v>
          </cell>
          <cell r="JH47">
            <v>25</v>
          </cell>
          <cell r="JI47">
            <v>0</v>
          </cell>
          <cell r="JJ47">
            <v>0</v>
          </cell>
          <cell r="JK47">
            <v>25</v>
          </cell>
          <cell r="JL47">
            <v>0</v>
          </cell>
          <cell r="JM47">
            <v>0</v>
          </cell>
          <cell r="JN47">
            <v>25</v>
          </cell>
          <cell r="JO47">
            <v>0</v>
          </cell>
          <cell r="JP47">
            <v>0</v>
          </cell>
          <cell r="JQ47">
            <v>0</v>
          </cell>
          <cell r="JR47">
            <v>75</v>
          </cell>
          <cell r="JS47">
            <v>0</v>
          </cell>
          <cell r="JT47">
            <v>0</v>
          </cell>
          <cell r="JU47">
            <v>25</v>
          </cell>
          <cell r="JV47">
            <v>25</v>
          </cell>
          <cell r="JW47">
            <v>25</v>
          </cell>
          <cell r="JX47">
            <v>50</v>
          </cell>
          <cell r="JY47">
            <v>50</v>
          </cell>
          <cell r="JZ47">
            <v>50</v>
          </cell>
          <cell r="KA47">
            <v>75</v>
          </cell>
          <cell r="KB47">
            <v>75</v>
          </cell>
          <cell r="KC47">
            <v>75</v>
          </cell>
          <cell r="KD47">
            <v>75</v>
          </cell>
          <cell r="KE47" t="str">
            <v>No Programó</v>
          </cell>
          <cell r="KF47" t="str">
            <v/>
          </cell>
          <cell r="KG47">
            <v>100</v>
          </cell>
          <cell r="KH47" t="str">
            <v/>
          </cell>
          <cell r="KI47" t="str">
            <v/>
          </cell>
          <cell r="KJ47">
            <v>100</v>
          </cell>
          <cell r="KK47" t="str">
            <v/>
          </cell>
          <cell r="KL47" t="str">
            <v/>
          </cell>
          <cell r="KM47">
            <v>100</v>
          </cell>
          <cell r="KN47" t="str">
            <v/>
          </cell>
          <cell r="KO47" t="str">
            <v/>
          </cell>
          <cell r="KP47" t="str">
            <v/>
          </cell>
          <cell r="KQ47" t="str">
            <v>No Programó</v>
          </cell>
          <cell r="KR47" t="str">
            <v>No Programó</v>
          </cell>
          <cell r="KS47">
            <v>100</v>
          </cell>
          <cell r="KT47">
            <v>100</v>
          </cell>
          <cell r="KU47">
            <v>100</v>
          </cell>
          <cell r="KV47">
            <v>100</v>
          </cell>
          <cell r="KW47">
            <v>100</v>
          </cell>
          <cell r="KX47">
            <v>100</v>
          </cell>
          <cell r="KY47">
            <v>100</v>
          </cell>
          <cell r="KZ47" t="str">
            <v/>
          </cell>
          <cell r="LA47" t="str">
            <v/>
          </cell>
          <cell r="LB47" t="str">
            <v/>
          </cell>
          <cell r="LC47">
            <v>100</v>
          </cell>
          <cell r="LD47" t="str">
            <v>7870_1</v>
          </cell>
          <cell r="LE47" t="str">
            <v>1. Fortalecer la articulación y el seguimiento a nivel distrital de la implementación de los lineami</v>
          </cell>
          <cell r="LF47">
            <v>100</v>
          </cell>
          <cell r="LG47">
            <v>66.25</v>
          </cell>
          <cell r="LH47" t="str">
            <v/>
          </cell>
          <cell r="LI47" t="str">
            <v/>
          </cell>
          <cell r="LJ47">
            <v>100</v>
          </cell>
          <cell r="LK47">
            <v>68.125</v>
          </cell>
          <cell r="LL47">
            <v>3656623000</v>
          </cell>
          <cell r="LM47">
            <v>3383542663</v>
          </cell>
          <cell r="LN47">
            <v>2113882394</v>
          </cell>
          <cell r="LO47">
            <v>756106375</v>
          </cell>
          <cell r="LP47">
            <v>756106375</v>
          </cell>
          <cell r="LQ47" t="str">
            <v>No Programó</v>
          </cell>
          <cell r="LR47" t="str">
            <v>No Programó</v>
          </cell>
          <cell r="LS47">
            <v>2</v>
          </cell>
          <cell r="LT47">
            <v>0</v>
          </cell>
          <cell r="LU47">
            <v>0</v>
          </cell>
          <cell r="LV47">
            <v>2</v>
          </cell>
          <cell r="LW47">
            <v>0</v>
          </cell>
          <cell r="LX47">
            <v>0</v>
          </cell>
          <cell r="LY47">
            <v>2</v>
          </cell>
          <cell r="LZ47" t="str">
            <v/>
          </cell>
          <cell r="MA47" t="str">
            <v/>
          </cell>
          <cell r="MB47" t="str">
            <v/>
          </cell>
          <cell r="MC47">
            <v>6</v>
          </cell>
          <cell r="MD47">
            <v>6</v>
          </cell>
          <cell r="ME47">
            <v>6</v>
          </cell>
          <cell r="MF47" t="str">
            <v>No aplica</v>
          </cell>
          <cell r="MG47" t="str">
            <v>No aplica</v>
          </cell>
          <cell r="MH47" t="str">
            <v>Oportuno: Se radica en los tiempos establecidos por la Oficina Asesora de Planeación - OAP</v>
          </cell>
          <cell r="MI47" t="str">
            <v>No aplica</v>
          </cell>
          <cell r="MJ47" t="str">
            <v>No aplica</v>
          </cell>
          <cell r="MK47" t="str">
            <v>Oportuno: Se radica en los tiempos establecidos por la Oficina Asesora de Planeación - OAP</v>
          </cell>
          <cell r="ML47" t="str">
            <v>No aplica</v>
          </cell>
          <cell r="MM47" t="str">
            <v>No aplica</v>
          </cell>
          <cell r="MN47">
            <v>0</v>
          </cell>
          <cell r="MO47">
            <v>0</v>
          </cell>
          <cell r="MP47">
            <v>0</v>
          </cell>
          <cell r="MQ47">
            <v>0</v>
          </cell>
          <cell r="MR47" t="str">
            <v>No aplica</v>
          </cell>
          <cell r="MS47" t="str">
            <v>No aplica</v>
          </cell>
          <cell r="MT47" t="str">
            <v>Oportunidad de mejora: La información de avance de la magnitud consignada en el reporte del periodo, respecto a la programación realizada, la información cualitativa presentada, las actividades establecidas (si aplica) y los soportes presentados, presenta</v>
          </cell>
          <cell r="MU47" t="str">
            <v>No aplica</v>
          </cell>
          <cell r="MV47" t="str">
            <v>No aplica</v>
          </cell>
          <cell r="MW47"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X47" t="str">
            <v>No aplica</v>
          </cell>
          <cell r="MY47" t="str">
            <v>No aplica</v>
          </cell>
          <cell r="MZ47">
            <v>0</v>
          </cell>
          <cell r="NA47">
            <v>0</v>
          </cell>
          <cell r="NB47">
            <v>0</v>
          </cell>
          <cell r="NC47">
            <v>0</v>
          </cell>
          <cell r="ND47" t="str">
            <v>No Programó</v>
          </cell>
          <cell r="NE47" t="str">
            <v>No Programó</v>
          </cell>
          <cell r="NF47">
            <v>100</v>
          </cell>
          <cell r="NG47">
            <v>100</v>
          </cell>
          <cell r="NH47">
            <v>100</v>
          </cell>
          <cell r="NI47">
            <v>100</v>
          </cell>
          <cell r="NJ47">
            <v>100</v>
          </cell>
          <cell r="NK47">
            <v>100</v>
          </cell>
          <cell r="NL47">
            <v>100</v>
          </cell>
          <cell r="NM47" t="str">
            <v/>
          </cell>
          <cell r="NN47" t="str">
            <v/>
          </cell>
          <cell r="NO47" t="str">
            <v/>
          </cell>
          <cell r="NP47" t="str">
            <v>No aplica</v>
          </cell>
          <cell r="NQ47" t="str">
            <v>No aplica</v>
          </cell>
          <cell r="NR47" t="str">
            <v>No aplica</v>
          </cell>
          <cell r="NS47" t="str">
            <v>No aplica</v>
          </cell>
          <cell r="NT47" t="str">
            <v>No aplica</v>
          </cell>
          <cell r="NU47" t="str">
            <v>No aplica</v>
          </cell>
          <cell r="NV47" t="str">
            <v>No aplica</v>
          </cell>
          <cell r="NW47" t="str">
            <v>No aplica</v>
          </cell>
          <cell r="NX47">
            <v>0</v>
          </cell>
          <cell r="NY47">
            <v>0</v>
          </cell>
          <cell r="NZ47">
            <v>0</v>
          </cell>
          <cell r="OA47">
            <v>0</v>
          </cell>
          <cell r="OB47" t="str">
            <v>No se programó avance para este periodo</v>
          </cell>
          <cell r="OC47" t="str">
            <v>No se programó avance para este periodo</v>
          </cell>
          <cell r="OD47" t="str">
            <v>Se sugiere elaborar plan de acción para el adecuado seguimiento del indicador.</v>
          </cell>
          <cell r="OE47" t="str">
            <v>No se programó avance para este periodo</v>
          </cell>
          <cell r="OF47" t="str">
            <v>No se programó avance para este periodo</v>
          </cell>
          <cell r="OG47" t="str">
            <v>Se debe continuar fortaleciendo los soportes que se constituyen como evidencia.</v>
          </cell>
          <cell r="OH47" t="str">
            <v>No se programó avance para este periodo</v>
          </cell>
          <cell r="OI47" t="str">
            <v>No se programó avance para este periodo</v>
          </cell>
          <cell r="OJ47">
            <v>0</v>
          </cell>
          <cell r="OK47">
            <v>0</v>
          </cell>
          <cell r="OL47">
            <v>0</v>
          </cell>
          <cell r="OM47">
            <v>0</v>
          </cell>
          <cell r="OP47" t="str">
            <v>PD84</v>
          </cell>
          <cell r="OQ47">
            <v>6</v>
          </cell>
          <cell r="OR47" t="str">
            <v>N/A</v>
          </cell>
          <cell r="OS47" t="str">
            <v>N/A</v>
          </cell>
          <cell r="OT47" t="str">
            <v>N/A</v>
          </cell>
          <cell r="OU47" t="str">
            <v>N/A</v>
          </cell>
          <cell r="OV47" t="str">
            <v>N/A</v>
          </cell>
          <cell r="OW47" t="str">
            <v>N/A</v>
          </cell>
          <cell r="OX47" t="str">
            <v>N/A</v>
          </cell>
          <cell r="OY47" t="str">
            <v>N/A</v>
          </cell>
          <cell r="OZ47" t="str">
            <v>N/A</v>
          </cell>
          <cell r="PA47" t="str">
            <v>N/A</v>
          </cell>
          <cell r="PB47" t="str">
            <v>N/A</v>
          </cell>
          <cell r="PC47" t="str">
            <v>N/A</v>
          </cell>
          <cell r="PD47" t="str">
            <v>N/A</v>
          </cell>
          <cell r="PE47" t="str">
            <v>N/A</v>
          </cell>
          <cell r="PF47" t="str">
            <v>N/A</v>
          </cell>
          <cell r="PG47" t="str">
            <v>N/A</v>
          </cell>
          <cell r="PH47" t="str">
            <v>N/A</v>
          </cell>
          <cell r="PI47" t="str">
            <v>N/A</v>
          </cell>
          <cell r="PJ47" t="str">
            <v>N/A</v>
          </cell>
          <cell r="PK47" t="str">
            <v>N/A</v>
          </cell>
          <cell r="PL47" t="str">
            <v>N/A</v>
          </cell>
          <cell r="PM47" t="str">
            <v>N/A</v>
          </cell>
          <cell r="PN47" t="str">
            <v>N/A</v>
          </cell>
          <cell r="PO47" t="str">
            <v>N/A</v>
          </cell>
          <cell r="PP47" t="str">
            <v>N/A</v>
          </cell>
          <cell r="PQ47" t="str">
            <v>N/A</v>
          </cell>
          <cell r="PR47">
            <v>5804193</v>
          </cell>
          <cell r="PS47">
            <v>750302182</v>
          </cell>
          <cell r="PT47" t="str">
            <v>Indicador MGA</v>
          </cell>
        </row>
        <row r="48">
          <cell r="A48" t="str">
            <v>PD85</v>
          </cell>
          <cell r="B48">
            <v>7870</v>
          </cell>
          <cell r="C48" t="str">
            <v>7870_MGA_2</v>
          </cell>
          <cell r="D48">
            <v>2020110010186</v>
          </cell>
          <cell r="E48" t="str">
            <v>Un nuevo contrato social y ambiental para la Bogotá del siglo XXI</v>
          </cell>
          <cell r="F48" t="str">
            <v>5. Construir Bogotá región con gobierno abierto, transparente y ciudadanía consciente.</v>
          </cell>
          <cell r="G48" t="str">
            <v>56. Gestión Pública Efectiva</v>
          </cell>
          <cell r="H48" t="str">
            <v>Generar las condiciones necesarias para que la experiencia de la ciudadanía en la interacción con la Administración Distrital sea favorable.</v>
          </cell>
          <cell r="I48" t="str">
            <v>2. Mejorar la calidad del servicio que se presta dentro del modelo multicanal y fortalecer el servicio y atención a la ciudadanía con enfoque diferencial.</v>
          </cell>
          <cell r="J48" t="str">
            <v>Servicio a la ciudadanía, moderno, eficiente y de calidad</v>
          </cell>
          <cell r="K48" t="str">
            <v>Subsecretaría de Servicio a la Ciudadanía</v>
          </cell>
          <cell r="L48" t="str">
            <v>Diana Marcela Velasco Rincón</v>
          </cell>
          <cell r="M48" t="str">
            <v>Subsecretaria de Servicio a la Ciudadanía</v>
          </cell>
          <cell r="N48" t="str">
            <v>Subsecretaría de Servicio a la Ciudadanía</v>
          </cell>
          <cell r="O48" t="str">
            <v>Diana Marcela Velasco Rincón</v>
          </cell>
          <cell r="P48" t="str">
            <v>Subsecretaría de Servicio a la Ciudadanía</v>
          </cell>
          <cell r="Q48" t="str">
            <v xml:space="preserve">Marco Aurelio Gomez Gutierrez, Monica Castro Martinez </v>
          </cell>
          <cell r="R48" t="str">
            <v>Sandra Hernández</v>
          </cell>
          <cell r="S48" t="str">
            <v>Documentos de lineamientos técnicos realizados</v>
          </cell>
          <cell r="T48" t="str">
            <v>Documentos de lineamientos técnicos realizados</v>
          </cell>
          <cell r="AD48" t="str">
            <v>2.1. Documentos de lineamientos técnicos</v>
          </cell>
          <cell r="AE48" t="str">
            <v>2.1.1. Documentos de lineamientos técnicos realizados</v>
          </cell>
          <cell r="AG48" t="str">
            <v/>
          </cell>
          <cell r="AH48" t="str">
            <v/>
          </cell>
          <cell r="AI48" t="str">
            <v xml:space="preserve">PD_producto MGA: 2.1. Documentos de lineamientos técnicos; PD_ID producto MGA: 2.1.1. Documentos de lineamientos técnicos realizados; </v>
          </cell>
          <cell r="AJ48">
            <v>0</v>
          </cell>
          <cell r="AK48">
            <v>44055</v>
          </cell>
          <cell r="AL48">
            <v>1</v>
          </cell>
          <cell r="AM48">
            <v>2023</v>
          </cell>
          <cell r="AN48" t="str">
            <v>Generación de informes que den cuenta del avance de ejecución de acciones tendientes a mejorar y fortalecer la calidad de la atención y el servicio que se presta dentro del modelo multicanal, con enfoque diferencial.</v>
          </cell>
          <cell r="AO48" t="str">
            <v>Favorecer la experiencia de la ciudadanía en la interacción con los diferentes canales dispuestos en el Distrito a través de la unificación de parámetros, directrices, documentos técnicos y procedimentales que facilite la adecuada y oportuna atención a la ciudadanía.</v>
          </cell>
          <cell r="AP48">
            <v>2020</v>
          </cell>
          <cell r="AQ48">
            <v>2024</v>
          </cell>
          <cell r="AR48" t="str">
            <v>Suma</v>
          </cell>
          <cell r="AS48" t="str">
            <v>Eficiencia</v>
          </cell>
          <cell r="AT48" t="str">
            <v>Número</v>
          </cell>
          <cell r="AU48" t="str">
            <v>Producto</v>
          </cell>
          <cell r="AV48" t="str">
            <v>N/D</v>
          </cell>
          <cell r="AW48">
            <v>0</v>
          </cell>
          <cell r="AX48" t="str">
            <v>N/D</v>
          </cell>
          <cell r="AZ48">
            <v>1</v>
          </cell>
          <cell r="BB48" t="str">
            <v>Sumatoria de los documentos elaborados durante cada vigencia que den cuenta de las acciones ejecutadas para avanzar en la mejora y fortalecimiento de la calidad de la atención y el servicio que se presta dentro del modelo multicanal, con enfoque diferencial.
Mediante la formulación y la actualización de distintos documentos de lineamientos técnicos, encaminados a promover la mejora en la calidad y efectividad en el servicio a la ciudadanía, tales como: directrices, procedimientos, documento de recomendaciones, documentos técnicos e informes.</v>
          </cell>
          <cell r="BC48" t="str">
            <v>Sumatoria del número de documentos de avance de la definición de lineamientos técnicos que faciliten la adecuada y oportuna atención a la ciudadanía.</v>
          </cell>
          <cell r="BD48" t="str">
            <v>Número de documentos de avance de la  definición de lineamientos técnicos que faciliten la adecuada y oportuna atención a la ciudadanía.</v>
          </cell>
          <cell r="BE48" t="str">
            <v>N/A</v>
          </cell>
          <cell r="BF48" t="str">
            <v>Soportes reportados en el formato 1006 "Programación y seguimiento a metas e indicadores del plan de desarrollo" para la vigencia.</v>
          </cell>
          <cell r="BG48">
            <v>3</v>
          </cell>
          <cell r="BH48">
            <v>45204</v>
          </cell>
          <cell r="BI48"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48" t="str">
            <v>Establecer variables 1 y/o 2 numéricas</v>
          </cell>
          <cell r="BK48">
            <v>16</v>
          </cell>
          <cell r="BL48">
            <v>2</v>
          </cell>
          <cell r="BM48">
            <v>4</v>
          </cell>
          <cell r="BN48">
            <v>4</v>
          </cell>
          <cell r="BO48">
            <v>4</v>
          </cell>
          <cell r="BP48">
            <v>2</v>
          </cell>
          <cell r="BW48">
            <v>2</v>
          </cell>
          <cell r="BX48">
            <v>4</v>
          </cell>
          <cell r="BY48">
            <v>4</v>
          </cell>
          <cell r="BZ48">
            <v>4</v>
          </cell>
          <cell r="CA48">
            <v>4</v>
          </cell>
          <cell r="CB48">
            <v>4</v>
          </cell>
          <cell r="CC48">
            <v>4</v>
          </cell>
          <cell r="CD48">
            <v>0</v>
          </cell>
          <cell r="CE48" t="str">
            <v>N/A</v>
          </cell>
          <cell r="CF48" t="str">
            <v>N/A</v>
          </cell>
          <cell r="CG48" t="str">
            <v>N/A</v>
          </cell>
          <cell r="CH48" t="str">
            <v>N/A</v>
          </cell>
          <cell r="CI48" t="str">
            <v>N/A</v>
          </cell>
          <cell r="CJ48">
            <v>2</v>
          </cell>
          <cell r="CK48">
            <v>4</v>
          </cell>
          <cell r="CL48">
            <v>4</v>
          </cell>
          <cell r="CM48">
            <v>13</v>
          </cell>
          <cell r="CN48" t="str">
            <v>Suma</v>
          </cell>
          <cell r="CO48">
            <v>0</v>
          </cell>
          <cell r="CP48">
            <v>0</v>
          </cell>
          <cell r="CQ48">
            <v>1</v>
          </cell>
          <cell r="CR48">
            <v>0</v>
          </cell>
          <cell r="CS48">
            <v>0</v>
          </cell>
          <cell r="CT48">
            <v>1</v>
          </cell>
          <cell r="CU48">
            <v>0</v>
          </cell>
          <cell r="CV48">
            <v>0</v>
          </cell>
          <cell r="CW48">
            <v>1</v>
          </cell>
          <cell r="CX48">
            <v>0</v>
          </cell>
          <cell r="CY48">
            <v>0</v>
          </cell>
          <cell r="CZ48">
            <v>1</v>
          </cell>
          <cell r="DA48">
            <v>4</v>
          </cell>
          <cell r="DB48">
            <v>3</v>
          </cell>
          <cell r="DC48">
            <v>3</v>
          </cell>
          <cell r="DD48">
            <v>3</v>
          </cell>
          <cell r="DE48">
            <v>0</v>
          </cell>
          <cell r="DF48">
            <v>0</v>
          </cell>
          <cell r="DG48">
            <v>0</v>
          </cell>
          <cell r="DH48">
            <v>0</v>
          </cell>
          <cell r="DI48">
            <v>0</v>
          </cell>
          <cell r="DJ48">
            <v>0</v>
          </cell>
          <cell r="DK48">
            <v>0</v>
          </cell>
          <cell r="DL48">
            <v>0</v>
          </cell>
          <cell r="DM48">
            <v>0</v>
          </cell>
          <cell r="DN48">
            <v>0</v>
          </cell>
          <cell r="DO48">
            <v>0</v>
          </cell>
          <cell r="DP48">
            <v>0</v>
          </cell>
          <cell r="DQ48">
            <v>4</v>
          </cell>
          <cell r="DR48">
            <v>0</v>
          </cell>
          <cell r="DS48">
            <v>0</v>
          </cell>
          <cell r="DT48">
            <v>1</v>
          </cell>
          <cell r="DU48">
            <v>0</v>
          </cell>
          <cell r="DV48">
            <v>0</v>
          </cell>
          <cell r="DW48">
            <v>1</v>
          </cell>
          <cell r="DX48">
            <v>0</v>
          </cell>
          <cell r="DY48">
            <v>0</v>
          </cell>
          <cell r="DZ48">
            <v>1</v>
          </cell>
          <cell r="EA48">
            <v>0</v>
          </cell>
          <cell r="EB48">
            <v>0</v>
          </cell>
          <cell r="EC48">
            <v>0</v>
          </cell>
          <cell r="ED48">
            <v>3</v>
          </cell>
          <cell r="EE48">
            <v>3</v>
          </cell>
          <cell r="EF48">
            <v>0</v>
          </cell>
          <cell r="EG48">
            <v>0</v>
          </cell>
          <cell r="EH48" t="str">
            <v>1. Documento de avance. Diseño y formulación de documentos de lineamientos técnicos para mejorar la calidad del servicio que se presta dentro del modelo omnicanal.</v>
          </cell>
          <cell r="EI48">
            <v>0</v>
          </cell>
          <cell r="EJ48">
            <v>0</v>
          </cell>
          <cell r="EK48" t="str">
            <v>1. Documento de avance. Diseño y formulación de documentos de lineamientos técnicos para mejorar la calidad del servicio que se presta dentro del modelo omnicanal.</v>
          </cell>
          <cell r="EL48">
            <v>0</v>
          </cell>
          <cell r="EM48">
            <v>0</v>
          </cell>
          <cell r="EN48" t="str">
            <v>1. Documento de avance. Diseño y formulación de documentos de lineamientos técnicos para mejorar la calidad del servicio que se presta dentro del modelo omnicanal.</v>
          </cell>
          <cell r="EO48">
            <v>0</v>
          </cell>
          <cell r="EP48">
            <v>0</v>
          </cell>
          <cell r="EQ48" t="str">
            <v>1. Documento de avance. Diseño y formulación de documentos de lineamientos técnicos para mejorar la calidad del servicio que se presta dentro del modelo omnicanal.</v>
          </cell>
          <cell r="ER48">
            <v>0</v>
          </cell>
          <cell r="ES48">
            <v>0</v>
          </cell>
          <cell r="ET48" t="str">
            <v>1. Documento de avance. Diseño y formulación de documentos de lineamientos técnicos para mejorar la calidad del servicio que se presta dentro del modelo omnicanal</v>
          </cell>
          <cell r="EU48">
            <v>0</v>
          </cell>
          <cell r="EV48">
            <v>0</v>
          </cell>
          <cell r="EW48" t="str">
            <v>1. Documento de avance. Diseño y formulación de documentos de lineamientos técnicos para mejorar la calidad del servicio que se presta dentro del modelo omnicanal.</v>
          </cell>
          <cell r="EX48">
            <v>0</v>
          </cell>
          <cell r="EY48">
            <v>0</v>
          </cell>
          <cell r="EZ48" t="str">
            <v>1. Documento de avance. Diseño y formulación de documentos de lineamientos técnicos para mejorar la calidad del servicio que se presta dentro del modelo omnicanal.</v>
          </cell>
          <cell r="FA48">
            <v>0</v>
          </cell>
          <cell r="FB48">
            <v>0</v>
          </cell>
          <cell r="FC48">
            <v>0</v>
          </cell>
          <cell r="FD48" t="str">
            <v>N/A</v>
          </cell>
          <cell r="FE48" t="str">
            <v>N/A</v>
          </cell>
          <cell r="FF48" t="str">
            <v>N/A</v>
          </cell>
          <cell r="FG48" t="str">
            <v>N/A</v>
          </cell>
          <cell r="FH48" t="str">
            <v>N/A</v>
          </cell>
          <cell r="FI48" t="str">
            <v>N/A</v>
          </cell>
          <cell r="FJ48" t="str">
            <v>N/A</v>
          </cell>
          <cell r="FK48" t="str">
            <v>N/A</v>
          </cell>
          <cell r="FL48" t="str">
            <v>N/A</v>
          </cell>
          <cell r="FM48" t="str">
            <v>N/A</v>
          </cell>
          <cell r="FN48" t="str">
            <v>N/A</v>
          </cell>
          <cell r="FO48" t="str">
            <v>N/A</v>
          </cell>
          <cell r="FP48" t="str">
            <v>N/A</v>
          </cell>
          <cell r="FQ48" t="str">
            <v>N/A</v>
          </cell>
          <cell r="FR48" t="str">
            <v>N/A</v>
          </cell>
          <cell r="FS48" t="str">
            <v>N/A</v>
          </cell>
          <cell r="FT48" t="str">
            <v>N/A</v>
          </cell>
          <cell r="FU48" t="str">
            <v>N/A</v>
          </cell>
          <cell r="FV48" t="str">
            <v>N/A</v>
          </cell>
          <cell r="FW48" t="str">
            <v>N/A</v>
          </cell>
          <cell r="FX48" t="str">
            <v>N/A</v>
          </cell>
          <cell r="FY48" t="str">
            <v>N/A</v>
          </cell>
          <cell r="FZ48" t="str">
            <v>N/A</v>
          </cell>
          <cell r="GA48" t="str">
            <v>N/A</v>
          </cell>
          <cell r="GB48" t="str">
            <v>N/A</v>
          </cell>
          <cell r="GC48" t="str">
            <v>N/A</v>
          </cell>
          <cell r="GD48" t="str">
            <v>N/A</v>
          </cell>
          <cell r="GE48" t="str">
            <v>N/A</v>
          </cell>
          <cell r="GF48" t="str">
            <v>N/A</v>
          </cell>
          <cell r="GG48" t="str">
            <v>N/A</v>
          </cell>
          <cell r="GH48" t="str">
            <v>N/A</v>
          </cell>
          <cell r="GI48" t="str">
            <v>N/A</v>
          </cell>
          <cell r="GJ48" t="str">
            <v>N/A</v>
          </cell>
          <cell r="GK48" t="str">
            <v>N/A</v>
          </cell>
          <cell r="GL48" t="str">
            <v>N/A</v>
          </cell>
          <cell r="GM48" t="str">
            <v>N/A</v>
          </cell>
          <cell r="GN48" t="str">
            <v>N/A</v>
          </cell>
          <cell r="GO48" t="str">
            <v>N/A</v>
          </cell>
          <cell r="GP48" t="str">
            <v>N/A</v>
          </cell>
          <cell r="GQ48" t="str">
            <v>N/A</v>
          </cell>
          <cell r="GR48" t="str">
            <v>N/A</v>
          </cell>
          <cell r="GS48" t="str">
            <v>N/A</v>
          </cell>
          <cell r="GT48" t="str">
            <v>N/A</v>
          </cell>
          <cell r="GU48" t="str">
            <v>N/A</v>
          </cell>
          <cell r="GV48" t="str">
            <v>N/A</v>
          </cell>
          <cell r="GW48" t="str">
            <v>N/A</v>
          </cell>
          <cell r="GX48" t="str">
            <v>N/A</v>
          </cell>
          <cell r="GY48" t="str">
            <v>N/A</v>
          </cell>
          <cell r="GZ48" t="str">
            <v>N/A</v>
          </cell>
          <cell r="HA48" t="str">
            <v>N/A</v>
          </cell>
          <cell r="HB48" t="str">
            <v>N/A</v>
          </cell>
          <cell r="HC48" t="str">
            <v>N/A</v>
          </cell>
          <cell r="HD48" t="str">
            <v>N/A</v>
          </cell>
          <cell r="HE48" t="str">
            <v>N/A</v>
          </cell>
          <cell r="HF48" t="str">
            <v>N/A</v>
          </cell>
          <cell r="HG48" t="str">
            <v>N/A</v>
          </cell>
          <cell r="HH48" t="str">
            <v>N/A</v>
          </cell>
          <cell r="HI48" t="str">
            <v>N/A</v>
          </cell>
          <cell r="HJ48" t="str">
            <v>N/A</v>
          </cell>
          <cell r="HK48" t="str">
            <v>N/A</v>
          </cell>
          <cell r="HL48" t="str">
            <v>N/A</v>
          </cell>
          <cell r="HM48" t="str">
            <v>N/A</v>
          </cell>
          <cell r="HN48" t="str">
            <v>N/A</v>
          </cell>
          <cell r="HO48" t="str">
            <v>N/A</v>
          </cell>
          <cell r="HP48" t="str">
            <v>N/A</v>
          </cell>
          <cell r="HQ48" t="str">
            <v>N/A</v>
          </cell>
          <cell r="HR48" t="str">
            <v>N/A</v>
          </cell>
          <cell r="HS48" t="str">
            <v>N/A</v>
          </cell>
          <cell r="HT48" t="str">
            <v>N/A</v>
          </cell>
          <cell r="HU48" t="str">
            <v>N/A</v>
          </cell>
          <cell r="HV48" t="str">
            <v>N/A</v>
          </cell>
          <cell r="HW48" t="str">
            <v>N/A</v>
          </cell>
          <cell r="HX48" t="str">
            <v>N/A</v>
          </cell>
          <cell r="HY48" t="str">
            <v>N/A</v>
          </cell>
          <cell r="HZ48" t="str">
            <v>N/A</v>
          </cell>
          <cell r="IA48" t="str">
            <v>N/A</v>
          </cell>
          <cell r="IB48" t="str">
            <v>N/A</v>
          </cell>
          <cell r="IC48" t="str">
            <v>N/A</v>
          </cell>
          <cell r="ID48" t="str">
            <v xml:space="preserve">AVANCES Y LOGROS:
Durante la vigencia de 2023, la Secretaría General de la Alcaldía Mayor de Bogotá D.C., avanzó en el diseño y formulación. de documentos de lineamientos técnicos para mejorar la calidad del servicio que se presta dentro del modelo multicanal en servicio a la ciudadanía. 
Dentro de los principales avances y logros obtenidos se encuentran: 
Manual operativo del Modelo de relacionamiento con la ciudadanía ajustado, el cual permitirá el fortalecimiento de los conceptos que se requieren para la mejora en la calidad de la atención y el servicio que se presta, con el fin contar con el Decretó Modelo Distrital de Relacionamiento Integral con la Ciudadanía.   
Tres (3) documentos ajustados: (i) Proyecto de decreto versión marzo 2023; (ii) Exposición de motivos versión abril 2023 y (iii) Caracterización del proceso de relacionamiento con la ciudadanía versión marzo 2023, que complementaron el proyecto de decreto.  
Elaboración del  proyecto de acuerdo por el cual se adopta el Reglamento Interno de la Comisión Intersectorial de Servicio a la Ciudadanía.
Realización de mesas de trabajo para la construcción del Protocolo de Atención para Ciudadanía con Discapacidad Psicosocial.
Elaboración propuesta de Ruta de atención presencial para ciudadanía con discapacidad.
En trámite la modificación de la Directiva 001 de 2021, por medio de la cual se establece la ruta para la adecuada atención y gestión de denuncias por presuntos actos de corrupción, en el Distrito Capital.
Beneficios:
La unificación de parámetros, directrices, documentos técnicos y procedimentales facilita la adecuada y oportuna atención a la ciudadanía en las entidades a nivel distrital, generando un impacto y transformación en las entidades distritales a fin de establecer y garantizar estándares y procedimientos de alta calidad, eficiencia y eficacia en el relacionamiento con el ciudadano. </v>
          </cell>
          <cell r="IE48" t="str">
            <v>En el periodo de reporte no se presentarion retrasos.</v>
          </cell>
          <cell r="IF48" t="str">
            <v/>
          </cell>
          <cell r="IG48" t="str">
            <v/>
          </cell>
          <cell r="IH48" t="str">
            <v/>
          </cell>
          <cell r="II48" t="str">
            <v xml:space="preserve">En el mes de marzo de 2023, la Secretaría General de la Alcaldía Mayor de Bogotá D.C., avanzó en la formulación y expedición de nuevos lineamientos y directrices en servicio a la ciudadanía permitiendo a las entidades distritales establecer y garantizar estándares y procedimientos de alta calidad, eficiencia y eficacia en el relacionamiento con el ciudadano, a través de:  
Ajustes al manual operativo del Modelo de relacionamiento con la ciudadanía, se incluyó el manual operativo y el decreto que las acciones de implementación se deberían reportar por las entidades distritales en el Plan Anticorrupción y de atención al ciudadano o el que haga sus veces, de acuerdo con las observaciones enviadas por la Alta Consejería de TIC y la Dirección de Desarrollo Institucional.   
Ajuste a los tres (3) documentos: (i) Proyecto de decreto versión marzo 2023; (ii) Exposición de motivos versión abril 2023 y (iii) Caracterización del proceso de relacionamiento con la ciudadanía versión marzo 2023, que complementan el proyecto de decreto, los cuales incluyen las observaciones de la Oficina Jurídica, para continuar el proceso de control de legalidad.  </v>
          </cell>
          <cell r="IJ48" t="str">
            <v/>
          </cell>
          <cell r="IK48" t="str">
            <v/>
          </cell>
          <cell r="IL48" t="str">
            <v>Modelo de Relacionamiento Integral con la Ciudadanía: Durante este periodo se apoyó la coordinación con la Oficina Asesora Jurídica y la Dirección de Desarrollo Institucional DDI la revisaron y control de legalidad del proyecto de decreto y exposición de motivos del Modelo de Relacionamiento Integral con la Ciudadanía. De acuerdo con los ajustes y solicitud de la Oficina Asesora Jurídica (OAJ) se envió a revisión a la Dirección de Desarrollo Institucional (DDI) el proyecto de decreto, esta Dirección envío ajustes que fueron incorporados y enviados nuevamente a revisión de la Oficina Jurídica. 
Esta última dependencia solicitó validar los ajustes realizados y la justificación de los cambios realizados, para lo cual se ajustó la exposición de motivos y se solicitó a la Subsecretaria un espacio para revisar la justificación con la OAJ y la DDI de manera simultánea. En junio se realizó esta reunión en la cual se acordaron los ajustes y respuestas a los comentarios, actualmente se está esperando la respuesta a la comunicación oficial por parte de la DDI para radicar nuevamente en la OAJ. 
Reglamento Interno de la Comisión Intersectorial de Servicio a la Ciudadanía: Durante el trimestre se ajustó el acuerdo por el cual se adopta el Reglamento Interno de la Comisión Intersectorial de Servicio a la Ciudadanía, el cual fue revisado por la Dirección Distrital de Desarrollo Institucional, se envió a control de legalidad por parte de la Oficina Asesora Jurídica y fue presentado para consideración de la Comisión Intersectorial de Servicio a la Ciudadanía.
Protocolo de Atención para Ciudadanía con Discapacidad Psicosocial: Se realizaron mesas de articulación con Secretaría de Gobierno y Veeduría Distrital para la estructuración del protocolo.
Ruta de atención presencial para ciudadanía con discapacidad:  Se realizó validación con grupos de interés, a fin de pilotearse en puntos presenciales de Red CADE.</v>
          </cell>
          <cell r="IM48" t="str">
            <v/>
          </cell>
          <cell r="IN48" t="str">
            <v/>
          </cell>
          <cell r="IO48" t="str">
            <v xml:space="preserve">Durante el tercer trimestre se avanzó en los siguientes lineamientos: 
Modelo de Relacionamiento Integral con la Ciudadanía: Durante el periodo, la Dirección Distrital de Desarrollo Institucional. DDI respondió con comentarios, mediante el memorando 3-2023-20093 el 19 de julio. Estos fueron revisados y se presentaron nuevamente los documentos a la Oficina Jurídica, los documentos del proyecto decreto y exposición de motivos se prepararon en versiones final para proceder a la publicación en LegalBog. 
La Oficina Jurídica informó el 8 de agosto de 2023 la publicación de los documentos para consulta a la ciudadanía en LegalBog Participa hasta el 14 de agosto de 2023. La Subsecretaría con apoyo de la Oficina de Comunicaciones difundió la convocatoria para promover la participación con la ciudadanía, adicionalmente se envió la convocatoria a la Veeduría Distrital y a la Secretaría Distrital de la Mujer para socializar la consulta con veedurías ciudadanas. Una vez cumplido el término de publicación, el 16 de agosto de 2023 la Oficina Jurídica envío la constancia de publicación y los comentarios de la ciudadanía para dar respuesta. La Subsecretaria mediante memorando interno 3-2023-23756 del 29 de agosto envío los documentos ajustados del Modelo Distrital de Relacionamiento Integral con la Ciudadanía con las respuestas a la ciudadanía que participaron en la consulta pública. 
Con estos documentos la Oficina Jurídica envío mediante correo electrónico el 4 de septiembre de 2023 a la Secretaría Jurídica Distrital los documentos en relación con el proyecto de decreto “Por medio del cual se adopta el Modelo Distrital de Relacionamiento Integral con la Ciudadanía”. El 29 de septiembre se llevó a cabo una reunión con Secretaría Jurídica que entregó una retroalimentación al proyecto de decreto para que sea incorporada y radicar nuevamente los documentos. 
Reglamento Interno de la Comisión Intersectorial de Servicio a la Ciudadanía: Durante el trimestre se ajustó el acuerdo por el cual se adopta el Reglamento Interno de la Comisión Intersectorial de Servicio a la Ciudadanía, el cual fue revisado por la Dirección Distrital de Desarrollo Institucional, se envió a control de legalidad por parte de la Oficina Asesora Jurídica. Esta dependencia solicitó la revisión de la presidenta de la Comisión, es decir, al Subsecretaria Corporativa.  El documento del reglamento fue presentado enviado en el mes de julio y posteriormente en el mes de septiembre para su revisión, actualmente se espera retroalimentación de la presidenta. 
El reglamento de la Comisión establece su funcionamiento a partir de resoluciones 233 de 2018 y 753 de 2020, define las funciones de la secretaria técnica, la presidencia y la organización para las sesiones de trabajo. Las funciones de la Comisión son las que define el Decreto 847 de 2019 articulo 22, dentro de las cuales se encuentra:  
B) Garantizar la coordinación de los actores del Sistema Distrital de Servicio a la Ciudadanía de acuerdo con los lineamientos de la Política Pública Distrital de Servicio a la Ciudadanía, conforme al artículo 7 del presente decreto. 
C) Efectuar el seguimiento a la gestión intersectorial y proponer acciones para mantener altos estándares de servicio en los diferentes canales de interacción con la ciudadanía en el marco del Sistema Distrital de Servicio a la Ciudadanía. 
Protocolo de Atención para Ciudadanía con Discapacidad Psicosocial:  De acuerdo con la problemática presentada en el proceso de atención presencial a la ciudadanía de la Secretaría de Gobierno, en relación con dificultades en la atención del público con discapacidad psicosocial, se realizaron mesas de articulación con Secretaría de Gobierno y Veeduría Distrital a fin de conocer, en primera instancia, orientación técnica sobre este tipo de discapacidad. Posteriormente y con base en la información recaudada en las sesiones con Veeduría Distrital, se coordinó con Secretaría de Gobierno iniciar en octubre de 2023 nuevas mesas de trabajo con Secretaría General, a fin de estructurar conjuntamente la construcción del protocolo de atención para este tipo de discapacidad, el cual, será incorporado dentro del Manual de Servicio a la Ciudadanía para completar, reforzar y ampliar los parámetros en la atención de PcD Psicosocial, visibilizando la importancia de conocer el abordaje adecuado de esta discapacidad, para evitar  actos discriminatorios y fortalecer el acceso a la información pública.  
Ruta de atención presencial para la ciudadanía con discapacidad:  Se realizó validación con grupos de interés, a fin de pilotearse en puntos presenciales de Red CADE. Se socializó ruta validada con los profesionales líderes de punto, a fin de poner en marcha la ruta y garantizar el acceso a la información por parte de personas con discapacidad- PcD; igualmente, verificar el acceso de las personas sordas a la atención mediante intérprete de Lenguaje de Señas Colombiana- LSC, desde los puntos de atención presencial, a través del ingreso al agente virtual Chatico, por el cual se accede al intérprete.  </v>
          </cell>
          <cell r="IP48" t="str">
            <v/>
          </cell>
          <cell r="IQ48" t="str">
            <v/>
          </cell>
          <cell r="IR48" t="str">
            <v/>
          </cell>
          <cell r="IS48">
            <v>0</v>
          </cell>
          <cell r="IT48">
            <v>0</v>
          </cell>
          <cell r="IU48">
            <v>1</v>
          </cell>
          <cell r="IV48">
            <v>0</v>
          </cell>
          <cell r="IW48">
            <v>0</v>
          </cell>
          <cell r="IX48">
            <v>1</v>
          </cell>
          <cell r="IY48">
            <v>0</v>
          </cell>
          <cell r="IZ48">
            <v>0</v>
          </cell>
          <cell r="JA48">
            <v>1</v>
          </cell>
          <cell r="JB48">
            <v>0</v>
          </cell>
          <cell r="JC48">
            <v>0</v>
          </cell>
          <cell r="JD48">
            <v>0</v>
          </cell>
          <cell r="JE48">
            <v>0.75</v>
          </cell>
          <cell r="JF48">
            <v>0</v>
          </cell>
          <cell r="JG48">
            <v>0</v>
          </cell>
          <cell r="JH48">
            <v>25</v>
          </cell>
          <cell r="JI48">
            <v>0</v>
          </cell>
          <cell r="JJ48">
            <v>0</v>
          </cell>
          <cell r="JK48">
            <v>25</v>
          </cell>
          <cell r="JL48">
            <v>0</v>
          </cell>
          <cell r="JM48">
            <v>0</v>
          </cell>
          <cell r="JN48">
            <v>25</v>
          </cell>
          <cell r="JO48">
            <v>0</v>
          </cell>
          <cell r="JP48">
            <v>0</v>
          </cell>
          <cell r="JQ48">
            <v>0</v>
          </cell>
          <cell r="JR48">
            <v>75</v>
          </cell>
          <cell r="JS48">
            <v>0</v>
          </cell>
          <cell r="JT48">
            <v>0</v>
          </cell>
          <cell r="JU48">
            <v>25</v>
          </cell>
          <cell r="JV48">
            <v>25</v>
          </cell>
          <cell r="JW48">
            <v>25</v>
          </cell>
          <cell r="JX48">
            <v>50</v>
          </cell>
          <cell r="JY48">
            <v>50</v>
          </cell>
          <cell r="JZ48">
            <v>50</v>
          </cell>
          <cell r="KA48">
            <v>75</v>
          </cell>
          <cell r="KB48">
            <v>75</v>
          </cell>
          <cell r="KC48">
            <v>75</v>
          </cell>
          <cell r="KD48">
            <v>75</v>
          </cell>
          <cell r="KE48" t="str">
            <v>No Programó</v>
          </cell>
          <cell r="KF48" t="str">
            <v/>
          </cell>
          <cell r="KG48">
            <v>100</v>
          </cell>
          <cell r="KH48" t="str">
            <v/>
          </cell>
          <cell r="KI48" t="str">
            <v/>
          </cell>
          <cell r="KJ48">
            <v>100</v>
          </cell>
          <cell r="KK48" t="str">
            <v/>
          </cell>
          <cell r="KL48" t="str">
            <v/>
          </cell>
          <cell r="KM48">
            <v>100</v>
          </cell>
          <cell r="KN48" t="str">
            <v/>
          </cell>
          <cell r="KO48" t="str">
            <v/>
          </cell>
          <cell r="KP48" t="str">
            <v/>
          </cell>
          <cell r="KQ48" t="str">
            <v>No Programó</v>
          </cell>
          <cell r="KR48" t="str">
            <v>No Programó</v>
          </cell>
          <cell r="KS48">
            <v>100</v>
          </cell>
          <cell r="KT48">
            <v>100</v>
          </cell>
          <cell r="KU48">
            <v>100</v>
          </cell>
          <cell r="KV48">
            <v>100</v>
          </cell>
          <cell r="KW48">
            <v>100</v>
          </cell>
          <cell r="KX48">
            <v>100</v>
          </cell>
          <cell r="KY48">
            <v>100</v>
          </cell>
          <cell r="KZ48" t="str">
            <v/>
          </cell>
          <cell r="LA48" t="str">
            <v/>
          </cell>
          <cell r="LB48" t="str">
            <v/>
          </cell>
          <cell r="LC48">
            <v>100</v>
          </cell>
          <cell r="LD48" t="str">
            <v>7870_2</v>
          </cell>
          <cell r="LE48" t="str">
            <v>2. Mejorar la calidad del servicio que se presta dentro del modelo multicanal y fortalecer el servic</v>
          </cell>
          <cell r="LF48">
            <v>100</v>
          </cell>
          <cell r="LG48">
            <v>70</v>
          </cell>
          <cell r="LH48" t="str">
            <v/>
          </cell>
          <cell r="LI48" t="str">
            <v/>
          </cell>
          <cell r="LJ48">
            <v>100</v>
          </cell>
          <cell r="LK48">
            <v>68.125</v>
          </cell>
          <cell r="LL48">
            <v>3656623000</v>
          </cell>
          <cell r="LM48">
            <v>3383542663</v>
          </cell>
          <cell r="LN48">
            <v>2113882394</v>
          </cell>
          <cell r="LO48">
            <v>756106375</v>
          </cell>
          <cell r="LP48">
            <v>756106375</v>
          </cell>
          <cell r="LQ48" t="str">
            <v>No Programó</v>
          </cell>
          <cell r="LR48" t="str">
            <v>No Programó</v>
          </cell>
          <cell r="LS48">
            <v>1</v>
          </cell>
          <cell r="LT48">
            <v>0</v>
          </cell>
          <cell r="LU48">
            <v>0</v>
          </cell>
          <cell r="LV48">
            <v>1</v>
          </cell>
          <cell r="LW48">
            <v>0</v>
          </cell>
          <cell r="LX48">
            <v>0</v>
          </cell>
          <cell r="LY48">
            <v>1</v>
          </cell>
          <cell r="LZ48" t="str">
            <v/>
          </cell>
          <cell r="MA48" t="str">
            <v/>
          </cell>
          <cell r="MB48" t="str">
            <v/>
          </cell>
          <cell r="MC48">
            <v>3</v>
          </cell>
          <cell r="MD48">
            <v>3</v>
          </cell>
          <cell r="ME48">
            <v>3</v>
          </cell>
          <cell r="MF48" t="str">
            <v>No aplica</v>
          </cell>
          <cell r="MG48" t="str">
            <v>No aplica</v>
          </cell>
          <cell r="MH48" t="str">
            <v>Oportuno: Se radica en los tiempos establecidos por la Oficina Asesora de Planeación - OAP</v>
          </cell>
          <cell r="MI48" t="str">
            <v>No aplica</v>
          </cell>
          <cell r="MJ48" t="str">
            <v>No aplica</v>
          </cell>
          <cell r="MK48" t="str">
            <v>Oportuno: Se radica en los tiempos establecidos por la Oficina Asesora de Planeación - OAP</v>
          </cell>
          <cell r="ML48" t="str">
            <v>No aplica</v>
          </cell>
          <cell r="MM48" t="str">
            <v>No aplica</v>
          </cell>
          <cell r="MN48">
            <v>0</v>
          </cell>
          <cell r="MO48">
            <v>0</v>
          </cell>
          <cell r="MP48">
            <v>0</v>
          </cell>
          <cell r="MQ48">
            <v>0</v>
          </cell>
          <cell r="MR48" t="str">
            <v>No aplica</v>
          </cell>
          <cell r="MS48" t="str">
            <v>No aplica</v>
          </cell>
          <cell r="MT48" t="str">
            <v>Oportunidad de mejora: La información de avance de la magnitud consignada en el reporte del periodo, respecto a la programación realizada, la información cualitativa presentada, las actividades establecidas (si aplica) y los soportes presentados, presenta</v>
          </cell>
          <cell r="MU48" t="str">
            <v>No aplica</v>
          </cell>
          <cell r="MV48" t="str">
            <v>No aplica</v>
          </cell>
          <cell r="MW48"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X48" t="str">
            <v>No aplica</v>
          </cell>
          <cell r="MY48" t="str">
            <v>No aplica</v>
          </cell>
          <cell r="MZ48">
            <v>0</v>
          </cell>
          <cell r="NA48">
            <v>0</v>
          </cell>
          <cell r="NB48">
            <v>0</v>
          </cell>
          <cell r="NC48">
            <v>0</v>
          </cell>
          <cell r="ND48" t="str">
            <v>No Programó</v>
          </cell>
          <cell r="NE48" t="str">
            <v>No Programó</v>
          </cell>
          <cell r="NF48">
            <v>100</v>
          </cell>
          <cell r="NG48">
            <v>100</v>
          </cell>
          <cell r="NH48">
            <v>100</v>
          </cell>
          <cell r="NI48">
            <v>100</v>
          </cell>
          <cell r="NJ48">
            <v>100</v>
          </cell>
          <cell r="NK48">
            <v>100</v>
          </cell>
          <cell r="NL48">
            <v>100</v>
          </cell>
          <cell r="NM48" t="str">
            <v/>
          </cell>
          <cell r="NN48" t="str">
            <v/>
          </cell>
          <cell r="NO48" t="str">
            <v/>
          </cell>
          <cell r="NP48" t="str">
            <v>No aplica</v>
          </cell>
          <cell r="NQ48" t="str">
            <v>No aplica</v>
          </cell>
          <cell r="NR48" t="str">
            <v>No aplica</v>
          </cell>
          <cell r="NS48" t="str">
            <v>No aplica</v>
          </cell>
          <cell r="NT48" t="str">
            <v>No aplica</v>
          </cell>
          <cell r="NU48" t="str">
            <v>No aplica</v>
          </cell>
          <cell r="NV48" t="str">
            <v>No aplica</v>
          </cell>
          <cell r="NW48" t="str">
            <v>No aplica</v>
          </cell>
          <cell r="NX48">
            <v>0</v>
          </cell>
          <cell r="NY48">
            <v>0</v>
          </cell>
          <cell r="NZ48">
            <v>0</v>
          </cell>
          <cell r="OA48">
            <v>0</v>
          </cell>
          <cell r="OB48" t="str">
            <v>No se programó avance para este periodo</v>
          </cell>
          <cell r="OC48" t="str">
            <v>No se programó avance para este periodo</v>
          </cell>
          <cell r="OD48" t="str">
            <v>Se sugiere elaborar plan de acción para el adecuado seguimiento del indicador.</v>
          </cell>
          <cell r="OE48" t="str">
            <v>No se programó avance para este periodo</v>
          </cell>
          <cell r="OF48" t="str">
            <v>No se programó avance para este periodo</v>
          </cell>
          <cell r="OG48" t="str">
            <v>Se debe continuar fortaleciendo los soportes que se constituyen como evidencia.</v>
          </cell>
          <cell r="OH48" t="str">
            <v>No se programó avance para este periodo</v>
          </cell>
          <cell r="OI48" t="str">
            <v>No se programó avance para este periodo</v>
          </cell>
          <cell r="OJ48">
            <v>0</v>
          </cell>
          <cell r="OK48">
            <v>0</v>
          </cell>
          <cell r="OL48">
            <v>0</v>
          </cell>
          <cell r="OM48">
            <v>0</v>
          </cell>
          <cell r="OP48" t="str">
            <v>PD85</v>
          </cell>
          <cell r="OQ48">
            <v>3</v>
          </cell>
          <cell r="OR48" t="str">
            <v>N/A</v>
          </cell>
          <cell r="OS48" t="str">
            <v>N/A</v>
          </cell>
          <cell r="OT48" t="str">
            <v>N/A</v>
          </cell>
          <cell r="OU48" t="str">
            <v>N/A</v>
          </cell>
          <cell r="OV48" t="str">
            <v>N/A</v>
          </cell>
          <cell r="OW48" t="str">
            <v>N/A</v>
          </cell>
          <cell r="OX48" t="str">
            <v>N/A</v>
          </cell>
          <cell r="OY48" t="str">
            <v>N/A</v>
          </cell>
          <cell r="OZ48" t="str">
            <v>N/A</v>
          </cell>
          <cell r="PA48" t="str">
            <v>N/A</v>
          </cell>
          <cell r="PB48" t="str">
            <v>N/A</v>
          </cell>
          <cell r="PC48" t="str">
            <v>N/A</v>
          </cell>
          <cell r="PD48" t="str">
            <v>N/A</v>
          </cell>
          <cell r="PE48" t="str">
            <v>N/A</v>
          </cell>
          <cell r="PF48" t="str">
            <v>N/A</v>
          </cell>
          <cell r="PG48" t="str">
            <v>N/A</v>
          </cell>
          <cell r="PH48" t="str">
            <v>N/A</v>
          </cell>
          <cell r="PI48" t="str">
            <v>N/A</v>
          </cell>
          <cell r="PJ48" t="str">
            <v>N/A</v>
          </cell>
          <cell r="PK48" t="str">
            <v>N/A</v>
          </cell>
          <cell r="PL48" t="str">
            <v>N/A</v>
          </cell>
          <cell r="PM48" t="str">
            <v>N/A</v>
          </cell>
          <cell r="PN48" t="str">
            <v>N/A</v>
          </cell>
          <cell r="PO48" t="str">
            <v>N/A</v>
          </cell>
          <cell r="PP48" t="str">
            <v>N/A</v>
          </cell>
          <cell r="PQ48" t="str">
            <v>N/A</v>
          </cell>
          <cell r="PR48">
            <v>5804193</v>
          </cell>
          <cell r="PS48">
            <v>750302182</v>
          </cell>
          <cell r="PT48" t="str">
            <v>Indicador MGA</v>
          </cell>
        </row>
        <row r="49">
          <cell r="A49" t="str">
            <v>PD86</v>
          </cell>
          <cell r="B49">
            <v>7870</v>
          </cell>
          <cell r="C49" t="str">
            <v>7870_1</v>
          </cell>
          <cell r="D49">
            <v>2020110010186</v>
          </cell>
          <cell r="E49" t="str">
            <v>Un nuevo contrato social y ambiental para la Bogotá del siglo XXI</v>
          </cell>
          <cell r="F49" t="str">
            <v>5. Construir Bogotá región con gobierno abierto, transparente y ciudadanía consciente.</v>
          </cell>
          <cell r="G49" t="str">
            <v>56. Gestión Pública Efectiva</v>
          </cell>
          <cell r="H49" t="str">
            <v>Generar las condiciones necesarias para que la experiencia de la ciudadanía en la interacción con la Administración Distrital sea favorable.</v>
          </cell>
          <cell r="I49" t="str">
            <v>1. Fortalecer la articulación y el seguimiento a nivel distrital de la implementación de los lineamientos en materia de atención al ciudadano.</v>
          </cell>
          <cell r="J49" t="str">
            <v>Servicio a la ciudadanía, moderno, eficiente y de calidad</v>
          </cell>
          <cell r="K49" t="str">
            <v>Subsecretaría de Servicio a la Ciudadanía</v>
          </cell>
          <cell r="L49" t="str">
            <v>Diana Marcela Velasco Rincón</v>
          </cell>
          <cell r="M49" t="str">
            <v>Subsecretaria de Servicio a la Ciudadanía</v>
          </cell>
          <cell r="N49" t="str">
            <v>Subsecretaría de Servicio a la Ciudadanía</v>
          </cell>
          <cell r="O49" t="str">
            <v>Diana Marcela Velasco Rincón</v>
          </cell>
          <cell r="P49" t="str">
            <v>Subsecretaría de Servicio a la Ciudadanía</v>
          </cell>
          <cell r="Q49" t="str">
            <v xml:space="preserve">Marco Aurelio Gomez Gutierrez, Monica Castro Martinez </v>
          </cell>
          <cell r="R49" t="str">
            <v>Sandra Hernández</v>
          </cell>
          <cell r="S49" t="str">
            <v>1. Implementar 100 porciento una estrategia de seguimiento de la efectividad y calidad en la atención a la ciudadanía en las entidades distritales, en el marco de los lineamientos y estándares del modelo de servicio omnicanal.</v>
          </cell>
          <cell r="T49" t="str">
            <v>Implementar 100 porciento una estrategia de seguimiento de la efectividad y calidad en la atención a la ciudadanía en las entidades distritales, en el marco de los lineamientos y estándares del modelo de servicio omnicanal.</v>
          </cell>
          <cell r="AB49" t="str">
            <v>23.1. Porcentaje de implementación de la estrategia de seguimiento de la efectividad y calidad de la atención a la ciudadania.</v>
          </cell>
          <cell r="AC49" t="str">
            <v>1. Implementar 100 porciento una estrategia de seguimiento de la efectividad y calidad en la atención a la ciudadanía en las entidades distritales, en el marco de los lineamientos y estándares del modelo de servicio omnicanal.</v>
          </cell>
          <cell r="AG49" t="str">
            <v>16. Paz, justicia e instituciones sólidas</v>
          </cell>
          <cell r="AH49" t="str">
            <v>16.10 Garantizar el acceso público a la información y proteger las libertades fundamentales, de conformidad con las leyes nacionales y los acuerdos internacionales.</v>
          </cell>
          <cell r="AI49" t="str">
            <v xml:space="preserve">PD_PMR: 23.1. Porcentaje de implementación de la estrategia de seguimiento de la efectividad y calidad de la atención a la ciudadania.; PD_Meta Proyecto: 1. Implementar 100 porciento una estrategia de seguimiento de la efectividad y calidad en la atención a la ciudadanía en las entidades distritales, en el marco de los lineamientos y estándares del modelo de servicio omnicanal.;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49">
            <v>0</v>
          </cell>
          <cell r="AK49">
            <v>44055</v>
          </cell>
          <cell r="AL49">
            <v>1</v>
          </cell>
          <cell r="AM49">
            <v>2023</v>
          </cell>
          <cell r="AN49" t="str">
            <v>Diseñar e implementar estrategias que permitan capturar, consolidar,  analizar y emitir informes  relacionados con la caracterización de usuarios, satisfacción de la ciudadanía y la efectividad  en la prestación del servicio en las Entidades del Distrito Capital.</v>
          </cell>
          <cell r="AO49" t="str">
            <v>Los avances en la elaboración de un Modelo Distrital de Relacionamiento Integral con la Ciudadanía para el Distrito Capital, permiten generar un cambio en el servicio y la forma en que la administración distrital se relaciona con la ciudadanía, estableciendo responsabilidades claras en todos y cada uno de los sectores de la Administración Distrital, y por ende en las entidades que los conforman.</v>
          </cell>
          <cell r="AP49">
            <v>2020</v>
          </cell>
          <cell r="AQ49">
            <v>2024</v>
          </cell>
          <cell r="AR49" t="str">
            <v>Constante</v>
          </cell>
          <cell r="AS49" t="str">
            <v>Eficiencia</v>
          </cell>
          <cell r="AT49" t="str">
            <v>Porcentaje</v>
          </cell>
          <cell r="AU49" t="str">
            <v>Producto</v>
          </cell>
          <cell r="AV49" t="str">
            <v>N/D</v>
          </cell>
          <cell r="AW49">
            <v>0</v>
          </cell>
          <cell r="AX49" t="str">
            <v>N/D</v>
          </cell>
          <cell r="AY49">
            <v>1</v>
          </cell>
          <cell r="BB49" t="str">
            <v>Durante la vigencia se llevaran a cabo actividades para la implementación de las etapas de la estrategia con base en el Documento del modelo integral de servicio a la ciudadanía y el documento  de avance de implementación del instrumento de medición
A través del desarrollo y cumplimiento de las siguientes actividades: Generar e implementar un Modelo Integral de Servicio a la Ciudadanía, mediante la realización de acciones que permitan la caracterización de usuarios y el fortalecimiento de su relación con el Sistema Distrital de Servicio a la Ciudadanía. La medición de la satisfacción de la ciudadanía y la efectividad en la prestación del servicio en las entidades distritales.</v>
          </cell>
          <cell r="BC49" t="str">
            <v>(Sumatoria del porcentaje de actividades ejecutadas para la implementación de la estrategia de seguimiento de la efectividad y calidad en la atención a la ciudadanía en las entidades distritales, en el marco de los lineamientos y estándares del modelo de servicio omnicanal al corte / porcentaje de las actividades programadas para la  implementación de la estrategia de seguimiento de la efectividad y calidad en la atención a la ciudadanía en las entidades distritales para la vigencia, en el marco de los lineamientos y estándares del modelo de servicio omnicanal para la vigencia) * magnitud de la meta programada para la vigencia.</v>
          </cell>
          <cell r="BD49" t="str">
            <v>porcentaje de actividades ejecutadas para la implementación de la estrategia de seguimiento de la efectividad y calidad en la atención a la ciudadanía en las entidades distritales, en el marco de los lineamientos y estándares del modelo de servicio omnicanal.</v>
          </cell>
          <cell r="BE49" t="str">
            <v>porcentaje de las actividades programadas para la implementación de la estrategia de seguimiento de la efectividad y calidad en la atención a la ciudadanía en las entidades distritales para la vigencia, en el marco de los lineamientos y estándares del modelo de servicio omnicanal</v>
          </cell>
          <cell r="BF49" t="str">
            <v>Soportes reportados en el formato 1006 "Programación y seguimiento a metas e indicadores del plan de desarrollo" para la vigencia.</v>
          </cell>
          <cell r="BG49">
            <v>3</v>
          </cell>
          <cell r="BH49">
            <v>45204</v>
          </cell>
          <cell r="BI49"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49" t="str">
            <v>Plan de acción - proyectos de inversión (actividades)</v>
          </cell>
          <cell r="BK49">
            <v>100</v>
          </cell>
          <cell r="BL49">
            <v>100</v>
          </cell>
          <cell r="BM49">
            <v>100</v>
          </cell>
          <cell r="BN49">
            <v>100</v>
          </cell>
          <cell r="BO49">
            <v>100</v>
          </cell>
          <cell r="BP49">
            <v>100</v>
          </cell>
          <cell r="BQ49">
            <v>2119119460</v>
          </cell>
          <cell r="BR49">
            <v>38722250</v>
          </cell>
          <cell r="BS49">
            <v>763848094</v>
          </cell>
          <cell r="BT49">
            <v>686169319</v>
          </cell>
          <cell r="BU49">
            <v>438747797</v>
          </cell>
          <cell r="BV49">
            <v>191632000</v>
          </cell>
          <cell r="BW49">
            <v>100</v>
          </cell>
          <cell r="BX49">
            <v>100</v>
          </cell>
          <cell r="BY49">
            <v>100</v>
          </cell>
          <cell r="BZ49">
            <v>100</v>
          </cell>
          <cell r="CA49">
            <v>100</v>
          </cell>
          <cell r="CB49">
            <v>100</v>
          </cell>
          <cell r="CC49">
            <v>100</v>
          </cell>
          <cell r="CD49">
            <v>38722250</v>
          </cell>
          <cell r="CE49">
            <v>33042987</v>
          </cell>
          <cell r="CF49">
            <v>763848094</v>
          </cell>
          <cell r="CG49">
            <v>743625785</v>
          </cell>
          <cell r="CH49">
            <v>686169319</v>
          </cell>
          <cell r="CI49">
            <v>589779229</v>
          </cell>
          <cell r="CJ49">
            <v>100</v>
          </cell>
          <cell r="CK49">
            <v>100</v>
          </cell>
          <cell r="CL49">
            <v>100</v>
          </cell>
          <cell r="CM49" t="str">
            <v>No aplica</v>
          </cell>
          <cell r="CN49" t="str">
            <v>Suma</v>
          </cell>
          <cell r="CO49">
            <v>0</v>
          </cell>
          <cell r="CP49">
            <v>0</v>
          </cell>
          <cell r="CQ49">
            <v>10</v>
          </cell>
          <cell r="CR49">
            <v>10</v>
          </cell>
          <cell r="CS49">
            <v>0</v>
          </cell>
          <cell r="CT49">
            <v>12.5</v>
          </cell>
          <cell r="CU49">
            <v>0</v>
          </cell>
          <cell r="CV49">
            <v>10</v>
          </cell>
          <cell r="CW49">
            <v>20</v>
          </cell>
          <cell r="CX49">
            <v>0</v>
          </cell>
          <cell r="CY49">
            <v>10</v>
          </cell>
          <cell r="CZ49">
            <v>27.500000000000004</v>
          </cell>
          <cell r="DA49">
            <v>100</v>
          </cell>
          <cell r="DB49">
            <v>62.5</v>
          </cell>
          <cell r="DC49">
            <v>62.5</v>
          </cell>
          <cell r="DD49">
            <v>62.5</v>
          </cell>
          <cell r="DE49">
            <v>0</v>
          </cell>
          <cell r="DF49">
            <v>0</v>
          </cell>
          <cell r="DG49">
            <v>20</v>
          </cell>
          <cell r="DH49">
            <v>20</v>
          </cell>
          <cell r="DI49">
            <v>0</v>
          </cell>
          <cell r="DJ49">
            <v>25</v>
          </cell>
          <cell r="DK49">
            <v>0</v>
          </cell>
          <cell r="DL49">
            <v>20</v>
          </cell>
          <cell r="DM49">
            <v>40</v>
          </cell>
          <cell r="DN49">
            <v>0</v>
          </cell>
          <cell r="DO49">
            <v>20</v>
          </cell>
          <cell r="DP49">
            <v>55</v>
          </cell>
          <cell r="DQ49">
            <v>200</v>
          </cell>
          <cell r="DR49">
            <v>0</v>
          </cell>
          <cell r="DS49">
            <v>0</v>
          </cell>
          <cell r="DT49">
            <v>20</v>
          </cell>
          <cell r="DU49">
            <v>20</v>
          </cell>
          <cell r="DV49">
            <v>0</v>
          </cell>
          <cell r="DW49">
            <v>25</v>
          </cell>
          <cell r="DX49">
            <v>0</v>
          </cell>
          <cell r="DY49">
            <v>20</v>
          </cell>
          <cell r="DZ49">
            <v>40</v>
          </cell>
          <cell r="EA49">
            <v>0</v>
          </cell>
          <cell r="EB49">
            <v>0</v>
          </cell>
          <cell r="EC49">
            <v>0</v>
          </cell>
          <cell r="ED49">
            <v>125</v>
          </cell>
          <cell r="EE49">
            <v>125</v>
          </cell>
          <cell r="EF49">
            <v>0</v>
          </cell>
          <cell r="EG49">
            <v>0</v>
          </cell>
          <cell r="EH49" t="str">
            <v>Documento de avance de implementación del instrumento de medición</v>
          </cell>
          <cell r="EI49" t="str">
            <v>1. Documento de Avance en la adopción del Nuevo Modelo Distrital de Relacionamiento Integral con la Ciudadanía.
2. Documento de avance de  la Implementación del nuevo Modelo Integral de Seguimiento, Acompañamiento y Evaluación del Servicio Prestado a la Ciudadanía.</v>
          </cell>
          <cell r="EJ49">
            <v>0</v>
          </cell>
          <cell r="EK49" t="str">
            <v>1.Documento de avance de implementación del instrumento de medición</v>
          </cell>
          <cell r="EL49">
            <v>0</v>
          </cell>
          <cell r="EM49" t="str">
            <v>1. Documento de Avance en la adopción e implementación del Nuevo Modelo Distrital de Relacionamiento Integral con la Ciudadanía.
2.Documento de avance de  la Implementación del nuevo Modelo Integral de Seguimiento, Acompañamiento y Evaluación del Servicio Prestado a la Ciudadanía.</v>
          </cell>
          <cell r="EN49" t="str">
            <v>1.Informe de la Caracterización de los grupos de valor 2022, en cumplimiento del numeral 3 del artículo 9 del Decreto Distrital 197 de 2014.
2.Documento de avance de implementación del instrumento de medición</v>
          </cell>
          <cell r="EO49">
            <v>0</v>
          </cell>
          <cell r="EP49" t="str">
            <v>Publicación del informe  de la Caracterización de los grupos de valor 2022, en cumplimiento del numeral 3 del artículo 9 del Decreto Distrital 197 de 2014.</v>
          </cell>
          <cell r="EQ49" t="str">
            <v>1.Documento final de  la Implementación del Nuevo Modelo Distrital de Relacionamiento Integral con la Ciudadanía.
2. Documento final de  la Implementación del nuevo Modelo Integral de Seguimiento, Acompañamiento y Evaluación del Servicio Prestado a la Ciudadanía.
3.Documento final de implementación del instrumento de medición</v>
          </cell>
          <cell r="ER49">
            <v>0</v>
          </cell>
          <cell r="ES49">
            <v>0</v>
          </cell>
          <cell r="ET49" t="str">
            <v>Documento de avance de implementación del instrumento de medición</v>
          </cell>
          <cell r="EU49" t="str">
            <v>1. Documento de Avance en la Adopción del Nuevo Modelo Distrital de Relacionamiento Integral con la Ciudadanía.
2. Documento de avance de  la Implementación del nuevo Modelo Integral de Seguimiento, Acompañamiento y Evaluación del Servicio Prestado a la Ciudadanía.</v>
          </cell>
          <cell r="EV49">
            <v>0</v>
          </cell>
          <cell r="EW49" t="str">
            <v>1.Documento de avance de implementación del instrumento de medición</v>
          </cell>
          <cell r="EX49">
            <v>0</v>
          </cell>
          <cell r="EY49" t="str">
            <v>1.Documento de Avance en la Adopción e Implementación del Nuevo Modelo Distrital de Relacionamiento Integral con la Ciudadanía.
2.Documento de avance de  la Implementación del nuevo Modelo Integral de Seguimiento, Acompañamiento y Evaluación del Servicio Prestado a la Ciudadanía.</v>
          </cell>
          <cell r="EZ49" t="str">
            <v>1.Informe de la Caracterización de los grupos de valor 2022, en cumplimiento del numeral 3 del artículo 9 del Decreto Distrital 197 de 2014.
2.Documento de avance de implementación del instrumento de medición</v>
          </cell>
          <cell r="FA49">
            <v>0</v>
          </cell>
          <cell r="FB49">
            <v>0</v>
          </cell>
          <cell r="FC49">
            <v>0</v>
          </cell>
          <cell r="FD49">
            <v>439626000</v>
          </cell>
          <cell r="FE49">
            <v>439626000</v>
          </cell>
          <cell r="FF49">
            <v>439626000</v>
          </cell>
          <cell r="FG49">
            <v>439626000</v>
          </cell>
          <cell r="FH49">
            <v>439626000</v>
          </cell>
          <cell r="FI49">
            <v>439626000</v>
          </cell>
          <cell r="FJ49">
            <v>439626000</v>
          </cell>
          <cell r="FK49">
            <v>439626000</v>
          </cell>
          <cell r="FL49">
            <v>439626000</v>
          </cell>
          <cell r="FM49">
            <v>439626000</v>
          </cell>
          <cell r="FN49">
            <v>439626000</v>
          </cell>
          <cell r="FO49">
            <v>439626000</v>
          </cell>
          <cell r="FP49">
            <v>439626000</v>
          </cell>
          <cell r="FQ49">
            <v>439626000</v>
          </cell>
          <cell r="FR49">
            <v>439626000</v>
          </cell>
          <cell r="FS49">
            <v>439626000</v>
          </cell>
          <cell r="FT49">
            <v>439626000</v>
          </cell>
          <cell r="FU49">
            <v>438747797</v>
          </cell>
          <cell r="FV49">
            <v>438747797</v>
          </cell>
          <cell r="FW49">
            <v>438747797</v>
          </cell>
          <cell r="FX49">
            <v>438747797</v>
          </cell>
          <cell r="FY49">
            <v>438747797</v>
          </cell>
          <cell r="FZ49">
            <v>0</v>
          </cell>
          <cell r="GA49">
            <v>0</v>
          </cell>
          <cell r="GB49">
            <v>0</v>
          </cell>
          <cell r="GC49">
            <v>438747797</v>
          </cell>
          <cell r="GD49">
            <v>287656372</v>
          </cell>
          <cell r="GE49">
            <v>287656372</v>
          </cell>
          <cell r="GF49">
            <v>387656372</v>
          </cell>
          <cell r="GG49">
            <v>313732602</v>
          </cell>
          <cell r="GH49">
            <v>313732602</v>
          </cell>
          <cell r="GI49">
            <v>339268222</v>
          </cell>
          <cell r="GJ49">
            <v>339268222</v>
          </cell>
          <cell r="GK49">
            <v>339268222</v>
          </cell>
          <cell r="GL49">
            <v>339268222</v>
          </cell>
          <cell r="GM49">
            <v>0</v>
          </cell>
          <cell r="GN49">
            <v>0</v>
          </cell>
          <cell r="GO49">
            <v>0</v>
          </cell>
          <cell r="GP49">
            <v>339268222</v>
          </cell>
          <cell r="GQ49">
            <v>0</v>
          </cell>
          <cell r="GR49">
            <v>2484833</v>
          </cell>
          <cell r="GS49">
            <v>29368606</v>
          </cell>
          <cell r="GT49">
            <v>56252379</v>
          </cell>
          <cell r="GU49">
            <v>73699075</v>
          </cell>
          <cell r="GV49">
            <v>118648243</v>
          </cell>
          <cell r="GW49">
            <v>136253545</v>
          </cell>
          <cell r="GX49">
            <v>158458431</v>
          </cell>
          <cell r="GY49">
            <v>209648825</v>
          </cell>
          <cell r="GZ49">
            <v>0</v>
          </cell>
          <cell r="HA49">
            <v>0</v>
          </cell>
          <cell r="HB49">
            <v>0</v>
          </cell>
          <cell r="HC49">
            <v>209648825</v>
          </cell>
          <cell r="HD49">
            <v>96390090</v>
          </cell>
          <cell r="HE49">
            <v>96390090</v>
          </cell>
          <cell r="HF49">
            <v>96390090</v>
          </cell>
          <cell r="HG49">
            <v>96390090</v>
          </cell>
          <cell r="HH49">
            <v>96390090</v>
          </cell>
          <cell r="HI49">
            <v>96390090</v>
          </cell>
          <cell r="HJ49">
            <v>96390090</v>
          </cell>
          <cell r="HK49">
            <v>96390090</v>
          </cell>
          <cell r="HL49">
            <v>96390090</v>
          </cell>
          <cell r="HM49">
            <v>0</v>
          </cell>
          <cell r="HN49">
            <v>0</v>
          </cell>
          <cell r="HO49">
            <v>0</v>
          </cell>
          <cell r="HP49">
            <v>96390090</v>
          </cell>
          <cell r="HQ49">
            <v>0</v>
          </cell>
          <cell r="HR49">
            <v>26822975</v>
          </cell>
          <cell r="HS49">
            <v>46460289</v>
          </cell>
          <cell r="HT49">
            <v>61599263</v>
          </cell>
          <cell r="HU49">
            <v>76738237</v>
          </cell>
          <cell r="HV49">
            <v>91877211</v>
          </cell>
          <cell r="HW49">
            <v>96390090</v>
          </cell>
          <cell r="HX49">
            <v>96390090</v>
          </cell>
          <cell r="HY49">
            <v>96390090</v>
          </cell>
          <cell r="HZ49">
            <v>0</v>
          </cell>
          <cell r="IA49">
            <v>0</v>
          </cell>
          <cell r="IB49">
            <v>0</v>
          </cell>
          <cell r="IC49">
            <v>96390090</v>
          </cell>
          <cell r="ID49" t="str">
            <v xml:space="preserve">AVANCES Y LOGROS:
En lo corrido del Plan de Desarrollo, la Secretaría General en cumplimiento de la meta, ha implementado la estrategia de seguimiento de la efectividad y calidad en la atención a la ciudadanía en las entidades distritales, en el marco de los lineamientos y estándares del modelo de servicio omnicanal.  
En la vigencia 2023 se está adelantando la implementación del nuevo Modelo Integral de Seguimiento, Acompañamiento y Evaluación del Servicio Prestado a la Ciudadanía, que tiene como objetivo evaluar la calidad del servicio prestado a la ciudadanía a través de los distintos canales de atención establecidos por las entidades y organismos distritales. Este modelo se encuentra estructurado en 3 componentes (Evaluación de Calidad, evaluación del servicio en los canales de atención [presencial, virtual y telefónico], analítica de datos de análisis) y se enmarca como un ejercicio de segunda línea de defensa, que va desde la atención de peticiones, quejas y reclamos, hasta la infraestructura y acceso a los canales de atención a la ciudadanía establecidos por las entidades distritales, lo cual permite generar procesos de mejora continua en la implementación de la normativa y lineamientos vigentes en materia de servicio a la ciudadanía.  
Avances componente Evaluación de Calidad:
- Evaluación de 11,977 respuestas a las peticiones ciudadanas (meta/Indicador de Política Pública de servicio a la ciudadanía) de 18.000 programadas
-Elaboración y remisión de 478 Informes a las entidades sobre calidad de las respuestas a las peticiones ciudadanas. 
-31 Planes de Mejoramiento recibidos de entidades que no logran el cumplimiento del 100% en los criterios de calidad de las respuestas y/o presentaron peticiones vencidas.
-Realización de 22 Mesas de trabajo con entidades distritales, teniendo en cuenta los resultados de la evaluación de calidad y oportunidad en la gestión de peticiones ciudadanas.
-Envío de alertas preventivas (2 por mes - periodicidad quincenal) a todas las entidades que presentan peticiones vencidas, pendientes por vencerse y/o pendientes de cargue de acto administrativo motivado cuando se dio el cierre de la petición por desistimiento tácito.
Avances componente Evaluación del servicio en los canales de atención [presencial, virtual y telefónico], Analítica de datos de análisis)
-19 visitas de Monitoreo a Alcaldías Locales 
- 37 visitas de Monitoreo Canal Presencial puntos propios entidades distritales / Secretaría General 
- 14 visitas de Monitoreo Canal Virtual 
- 14 visitas de Monitoreo Canal Telefónico
En la Encuesta de satisfacción ciudadana 2023: - Se han culminado las fases de diseño, prueba piloto, recolección, normalización de datos, con un total a la fecha de 15.926 encuestas reales (de las 16.820 aplicadas).  La estructuración del informe se encuentra en ejecución.
Avances componente de analítica de datos se estructuró la consulta a la base de datos de las evaluaciones y un primer acercamiento al modelo de analítica de datos de la evaluación de calidad de respuestas a las peticiones ciudadanas. 
En relación con el Modelo Distrital de Relacionamiento Integral con la Ciudadanía, en el primer cuatrimestre se continuó con la revisión jurídica de control de legalidad y en febrero de 2023 se aprobaron por la Comisión intersectorial de gestión y desempeño los documentos presentados en noviembre de 2022. Así mismo, se realizaron las mesas de trabajo con la Subsecretaria de Fortalecimiento Institucional para revisar las orientaciones publicadas sobre los Programas de transparencia y ética pública. En el segundo cuatrimestre se culminaron todas las actividades previstas para la fase de adopción, que fueron: la publicación del decreto en LegalBog con el fin de que la ciudadanía pudiera consultar y remitir sus observaciones; revisión y respuesta de las observaciones recibidas; y ajuste final del proyecto de decreto y la exposición de motivos.  
En la presente vigencia se avanzó en la implementación del Modelo de Relacionamiento Integral con la Ciudadanía con la elaboración de los insumos necesarios para la socialización a las entidades distritales y la ciudadanía y los demás materiales necesarios para la socialización del modelo con las entidades y la ciudadanía, y para el desarrollo de la capacitación y el acompañamiento a las entidades distritales piloto. 
En cuanto a la caracterización de los grupos de valor, se elaboró el informe correspondiente a la vigencia 2022 con los datos de las fuentes de información de la Subsecretaría de Servicio a la Ciudadanía de la Secretaría General que son operados por la Dirección del Sistema Distrital del Servicio a la Ciudadanía, analizando el conjunto de datos que evidencian cual ha sido el comportamiento de los canales de atención, los grupos de valor y la oferta de trámites y servicios durante el periodo 1 de enero de 2022 al 30 de diciembre de 2022. 
BENEFICIOS:
El Modelo Distrital de Relacionamiento Integral con la Ciudadanía permitirá fortalecer la prestación de servicios, la interacción para una comunicación más transparente, participativa y empática con las necesidades y diversidades de la ciudadanía. 
Así mismo la estrategia de seguimiento de la efectividad y calidad en la atención a la ciudadanía permitirá contar con aspectos metodológicos para evaluar la forma en que se está prestando el servicio para su mejora continua, y así mismo, recolectar y analizar información de la fuente primaria, con el fin de conocer las percepciones, opiniones e ideas de la ciudadanía frente a los servicios prestados por las entidades Distritales. </v>
          </cell>
          <cell r="IE49" t="str">
            <v>En el periodo de reporte no se presentarion retrasos.</v>
          </cell>
          <cell r="IF49" t="str">
            <v/>
          </cell>
          <cell r="IG49" t="str">
            <v/>
          </cell>
          <cell r="IH49" t="str">
            <v/>
          </cell>
          <cell r="II49" t="str">
            <v xml:space="preserve">En el mes de marzo de 2023, la Secretaría General de la Alcaldía Mayor de Bogotá D.C., avanzó en la implementación de la estrategia de seguimiento de la efectividad y calidad en la atención a la ciudadanía en las entidades distritales, en el marco de los lineamientos y estándares del modelo de servicio omnicanal. 
Se está adelantando el diseño e implementación de la estrategia para realizar la medición de la satisfacción ciudadana, dentro del cual se destacan las siguientes acciones:  
1.	Avance en la ejecución de la fase de diseño, estando pendiente la aprobación de la Ficha técnica de la Encuesta por parte de la Oficina Asesora de Planeación.   
2.	Avances en la ejecución de la Fase de Prueba piloto, de las cuales se ejecutaron las actividades: Capacitación de encuestadores y realización de la prueba piloto, quedando pendiente la retroalimentación de los resultados de la prueba piloto y los ajustes a que haya lugar. </v>
          </cell>
          <cell r="IJ49" t="str">
            <v>Modelo de relacionamiento con la ciudadanía:
Se radicó en el mes de marzo el anual operativo del modelo junto con el proyecto de decreto y la exposición de motivos en la Oficina Asesora Jurídica para continuar con el trámite de control de legalidad. De la cual se obtuvo respuesta para continuar con el trámite de aprobación previa inclusión de una nueva sección en la exposición de motivos exponiendo elementos de técnica jurídica, financiamiento, impacto ambiental, y al patrimonio cultural. Realizados estos ajustes se envió de nuevo los documentos. Dentro de la revisión jurídica la Oficina Asesora solicitó la revisión del proyecto de decreto la Oficina Asesora de Planeación y esta Oficina a su vez recomendó remitir por competencia a la Dirección de Desarrollo Institucional. 
Así mismo, durante este periodo se aprobaron en sesión de la Comisión intersectorial de gestión y desempeño los documentos técnicos del Modelo: i) Manual operativo, y ii) Caracterización del proceso de relacionamiento con la ciudadanía. Estos documentos habían sido presentados para revisión de los miembros de la Comisión en noviembre de 2023, y durante la sesión de febrero de 2023 fueron aprobados. 
De otra parte, se propusieron mesas de trabajo con la Subsecretaria de Fortalecimiento Institucional para revisar las orientaciones publicadas sobre los Programas de transparencia y ética pública, y de esta manera articular estos lineamientos al Modelo de relacionamiento. Durante este primer periodo se realizaron tres mesas de trabajo.
Avances componente Evaluación de Calidad:
- Evaluación de 5.603 respuestas a las peticiones ciudadanas (meta/Indicador de Política Pública de servicio a la ciudadanía) de 18.000 programadas
- Elaboración y remisión de 239 Informes a las entidades sobre calidad de las respuestas a las peticiones ciudadanas. 
- 27 Planes de Mejoramiento recibidos de entidades que no logran el cumplimiento del 100% en los criterios de calidad de las respuestas y/o presentaron peticiones vencidas.
- Realización de 5 Mesas de trabajo con entidades distritales, teniendo en cuenta los resultados de la evaluación de calidad y oportunidad en la gestión de peticiones ciudadanas.
- Envío de alertas preventivas (2 por mes - periodicidad quincenal). a todas las entidades que presentan peticiones vencidas, pendientes por vencerse y/o pendientes de cargue de acto administrativo motivado cuando se dio el cierre de la petición por desistimiento tácito.
Avances componente Evaluación del servicio en los canales de atención [presencial, virtual y telefónico], Analítica de datos de análisis)
- 6 visitas de Monitoreo a Alcaldías Locales 
- 14 visitas de Monitoreo Canal Presencial puntos propios entidades distritales / Secretaría General 
- 14 visitas de Monitoreo Canal Virtual 
- 14 visitas de Monitoreo Canal Telefónico
Avances en la Encuesta de satisfacción ciudadana 2023:
- Fases de Diseño, Prueba Piloto, recolección de datos y procesamiento y análisis.  
Frente al componente de analítica de datos durante el primer cuatrimestre de 2023, se estructuró la consulta a la base de datos de las evaluaciones y un primer acercamiento al modelo de analítica de datos de la evaluación de calidad de respuestas a las peticiones ciudadanas.</v>
          </cell>
          <cell r="IK49" t="str">
            <v/>
          </cell>
          <cell r="IL49" t="str">
            <v xml:space="preserve">Durante el segundo trimestre (abril, mayo y junio) de la vigencia 2023 y según lo estipulado en el cronograma de realización de Encuesta de Satisfacción Ciudadana 2023, se avanzó en la ejecución de la fase de recolección de datos,  ejecutando las siguientes actividades:
- Aplicación de la encuesta en los puntos programados: Esta actividad inició el 1 de abril de 2023 y a la fecha (30 junio) se continúa ejecutando, con un total a la fecha de 14.752 encuestas reales (de las 15.058 aplicadas). 
- Retroalimentación en tiempo real a los encuestadores sobre fallos en la aplicación de la metodología de Encuesta: Esta actividad inició el 1 de abril de 2023 y a la fecha de corte (30 junio) se continúa ejecutando. 
- Normalización y estandarización de datos de la Encuesta: Esta actividad inició el 1 de abril de 2023 y a la fecha (30 junio) se continúa ejecutando. </v>
          </cell>
          <cell r="IM49" t="str">
            <v/>
          </cell>
          <cell r="IN49" t="str">
            <v>En cuanto al modelo de Relacionamiento Integral con la ciudadanía, durante el cuatrimestre se culminaron todas las actividades previstas, que fueron: la publicación del decreto en LegalBog con el fin de que la ciudadanía pudiera consultar y remitir sus observaciones; la revisión y respuesta de las observaciones; y el ajuste del proyecto de decreto y la exposición de motivos. Estos documentos fueron remitidos a la Secretaría Jurídica Distrital con miras a que se efectué una revisión preliminar por parte de esta y previo a la radicación formal en los términos dispuestos en el Decreto 474 de 2022. 
En cuanto a las actividades previstas para la adopción del modelo, en el marco de las funciones y competencias de la Subsecretaría de Servicio a la Ciudadanía, se avanzó en la elaboración de los insumos necesarios para la socialización a las entidades distritales y la ciudadanía, entre los que se destacan, los contenidos para el curso virtual del Modelo de relacionamiento con la ciudadanía, que serán entregados en formato power point para su diseño y cargue en la plataforma que se defina en la Subsecretaría, y los demás materiales para desarrollo de la capacitación y el acompañamiento a las entidades distritales piloto. Para la elaboración de los contenidos de los módulos se definió una estructura general de contenidos y se elaboró una guía con los objetivos y conceptos, así como las presentación y materiales de los tres módulos de formación.  Una vez se cuente con la adopción del modelo mediante la suscripción del respectivo decreto, se culminarán las actividades previstas para la etapa de adoción.
Respecto a  la implementación del nuevo Modelo Integral de Seguimiento, Acompañamiento y Evaluación del Servicio Prestado a la Ciudadanía, en los meses de mayo a agosto del 2023, la Secretaría General de la Alcaldía Mayor de Bogotá D.C., desarrolló las siguientes principales acciones y resultados:
Avance cuantitativo de evaluación de calidad de las respuestas:
6.374 respuestas evaluadas.
239 informes remitidos a entidades distritales.
4 planes de mejoramiento recibidos.
17 mesas de trabajo realizadas con entidades.
Durante el periodo objeto de reporte se han realizado nueve (9) envíos de alertas preventivas (realizadas con una periodicidad quincenal).
Avance cualitativo medición de los servicios prestados en los canales de atención a la ciudadanía
13 Vistas de Monitoreo Alcaldía Local 
29 Visitas de Monitoreo Canal Presencial puntos propios entidades distritales / Secretaría General 
Avance cualitativo encuesta de satisfacción ciudadana
Para el periodo objeto de análisis se continuo con la fase de recolección de datos, la cual finalizó de forma parcial el 31 de julio con el cierre de los formularios para diligenciamiento de encuestas y el 15 de agosto de forma definitiva con la finalización de la normalización y estandarización del total de los datos recolectados. A la fecha de cierre del presente reporte se está ejecutando la etapa tabulación de datos, generación de estadísticos y gráficas y análisis numérico de resultados.
Avance cuantitativo de encuesta de satisfacción ciudadana
Fase de recolección de datos: 2 actividades ejecutadas (100% de cumplimiento). La fase de recolección de datos finalizó el 31 de julio de 2023. 
Fase de procesamiento y análisis: La normalización de datos se realizó diariamente para los registros que se encontraban en la base, esta actividad finalizo el 15 de agosto de 2023 (50% de cumplimiento). La tabulación y estructuración del informe se encuentran en ejecución.</v>
          </cell>
          <cell r="IO49" t="str">
            <v xml:space="preserve">Durante el tercer trimestre (julio, agosto, septiembre) de la vigencia 2023 y según lo estipulado en el cronograma de realización de Encuesta de Satisfacción Ciudadana 2023, se avanzó con la ejecución de la fase de procesamiento y análisis, ejecutando las siguientes actividades:
•	Normalización y estandarización de datos, esta actividad se venía realizando de manera simultánea con el cierre de la fase de recolección de datos, a la fecha de corte del reporte se encuentra como ejecutada al 100%. (Realizada por la servidora encuestadora asignada desde la Dirección del Sistema Distrital de Servicio a la Ciudadanía y responsable de esta actividad).
•	Tabulación y análisis de resultados, teniendo en cuenta que ya se contaba con una herramienta formulada de tabulación de datos (Excel), esta actividad inicio el 1 de agosto de 2023 y a la fecha de corte del reporte se encuentra ejecutada al 100%. (Realizada por Dirección Distrital de Calidad del Servicio).
•	Elaboración del informe, esta actividad inicio el 11 de septiembre de 2023 y a la fecha de corte del reporte se continúa ejecutando. (Realizada por Dirección Distrital de Calidad del Servicio).
Se realizó la caracterización de grupos de valor 2022, la cual tuvo como objetivo obtener información de las necesidades, intereses y preferencias de los grupos de valor, mediante los diferentes canales de atención y mecanismos de participación ciudadana de la Subsecretaría de Servicio a la Ciudadanía de la Secretaría General de la Alcaldía Mayor de Bogotá D.C., con el propósito generar nuevas acciones para atender las demandas de la población objetivo. Se destacan los siguientes resultados obtenidos:
•	Durante la vigencia 2022, se identificaron 5.054.206 ciudadanos en las bases de datos entregadas   por los diferentes canales de la Red CADE de la Secretaría General de la Alcaldía Mayor de Bogotá D.C que tenían las variables de caracterización; siendo el canal presencial el más usado por la ciudadanía, con un 78,08% de uso, seguido del canal telefónico con un 13,82%, el canal menos usado es el virtual con un 8,1%.
•	La administración distrital cuenta con un modelo multicanal de servicio que integra distintos canales de atención de forma trasversal y estandariza la información y los procesos de los servicios que se prestan a través de ellos. Los datos obtenidos para este ejercicio de caracterización de grupos de valor y de análisis de oferta y demanda de trámites y servicios han sido recopilados de los siguientes canales de atención: presencial, telefónico y virtual.
•	Las mujeres, y personas adultas (de los 29 a los 59 años) son los que más usan los canales de atención dispuestos en el distrito, seguidos de las personas mayores (más de 59 años) y ambos grupos etarios prefieren los canales presenciales. A diferencia de los grupos anteriores el canal telefónico fue el preferido por las personas jóvenes, por lo tanto, es importante continuar el fortalecimiento de la información de la Guía de Trámites y Servicios y de la Respuesta de Voz Interactiva – IVR, que son las herramientas fundamentales para que los jóvenes en encuentren información de su interés en este canal.
•	Se evidencia la necesidad de continuar las campañas de socialización divulgación para el uso de los canales virtuales, puesto que fue el menos utilizado, tendencia que se observó en todos los grupos etarios. Adicionalmente, es importante seguir fortaleciendo el medio de atención virtual Chatbot Chatico el cual se atiende mediante Web (Portal Bogotá) y WhatsApp, teniendo en cuenta la alta demanda de interacciones en lo transcurrido del 2023.
•	Es importante seguir implementando estrategias y controles dirigidos a los profesionales y agentes de los canales de atención de la Red CADE, con el fin de mejorar la calidad del registro desinformación. Esto permite la usabilidad, oportunidad, veracidad y confianza en la información consignada a través de cada uno de los canales, principalmente en el Sistema de Asignación de Turnos – SAT, debido al que es el canal más utilizado por los diferentes grupos poblacionales.
•	Fortalecer la actualización y unificación de la información de los trámites y los servicios de las entidades distritales en las diferentes fuentes de información de la RedCADE, Sistema Distrital para la gestión de peticiones Bogotá te escucha, Guía de Trámites y Servicios y el Sistema Único de Información de Trámites (SUIT) del Departamento Administrativo de la Función Pública (DAFP) con el fin de facilitar el procesamiento, análisis y estandarización de información. </v>
          </cell>
          <cell r="IP49" t="str">
            <v/>
          </cell>
          <cell r="IQ49" t="str">
            <v/>
          </cell>
          <cell r="IR49" t="str">
            <v/>
          </cell>
          <cell r="IS49">
            <v>0</v>
          </cell>
          <cell r="IT49">
            <v>0</v>
          </cell>
          <cell r="IU49">
            <v>1</v>
          </cell>
          <cell r="IV49">
            <v>1</v>
          </cell>
          <cell r="IW49">
            <v>0</v>
          </cell>
          <cell r="IX49">
            <v>1</v>
          </cell>
          <cell r="IY49">
            <v>0</v>
          </cell>
          <cell r="IZ49">
            <v>1</v>
          </cell>
          <cell r="JA49">
            <v>1</v>
          </cell>
          <cell r="JB49">
            <v>0</v>
          </cell>
          <cell r="JC49">
            <v>0</v>
          </cell>
          <cell r="JD49">
            <v>0</v>
          </cell>
          <cell r="JE49">
            <v>0.625</v>
          </cell>
          <cell r="JF49">
            <v>0</v>
          </cell>
          <cell r="JG49">
            <v>0</v>
          </cell>
          <cell r="JH49">
            <v>10</v>
          </cell>
          <cell r="JI49">
            <v>10</v>
          </cell>
          <cell r="JJ49">
            <v>0</v>
          </cell>
          <cell r="JK49">
            <v>12.5</v>
          </cell>
          <cell r="JL49">
            <v>0</v>
          </cell>
          <cell r="JM49">
            <v>10</v>
          </cell>
          <cell r="JN49">
            <v>20</v>
          </cell>
          <cell r="JO49">
            <v>0</v>
          </cell>
          <cell r="JP49">
            <v>0</v>
          </cell>
          <cell r="JQ49">
            <v>0</v>
          </cell>
          <cell r="JR49">
            <v>62.5</v>
          </cell>
          <cell r="JS49">
            <v>0</v>
          </cell>
          <cell r="JT49">
            <v>0</v>
          </cell>
          <cell r="JU49">
            <v>10</v>
          </cell>
          <cell r="JV49">
            <v>20</v>
          </cell>
          <cell r="JW49">
            <v>20</v>
          </cell>
          <cell r="JX49">
            <v>32.5</v>
          </cell>
          <cell r="JY49">
            <v>32.5</v>
          </cell>
          <cell r="JZ49">
            <v>42.5</v>
          </cell>
          <cell r="KA49">
            <v>62.5</v>
          </cell>
          <cell r="KB49">
            <v>62.5</v>
          </cell>
          <cell r="KC49">
            <v>62.5</v>
          </cell>
          <cell r="KD49">
            <v>62.5</v>
          </cell>
          <cell r="KE49" t="str">
            <v>No Programó</v>
          </cell>
          <cell r="KF49" t="str">
            <v/>
          </cell>
          <cell r="KG49">
            <v>100</v>
          </cell>
          <cell r="KH49">
            <v>100</v>
          </cell>
          <cell r="KI49" t="str">
            <v/>
          </cell>
          <cell r="KJ49">
            <v>100</v>
          </cell>
          <cell r="KK49" t="str">
            <v/>
          </cell>
          <cell r="KL49">
            <v>100</v>
          </cell>
          <cell r="KM49">
            <v>100</v>
          </cell>
          <cell r="KN49" t="str">
            <v/>
          </cell>
          <cell r="KO49" t="str">
            <v/>
          </cell>
          <cell r="KP49" t="str">
            <v/>
          </cell>
          <cell r="KQ49" t="str">
            <v>No Programó</v>
          </cell>
          <cell r="KR49" t="str">
            <v>No Programó</v>
          </cell>
          <cell r="KS49">
            <v>100</v>
          </cell>
          <cell r="KT49">
            <v>100</v>
          </cell>
          <cell r="KU49">
            <v>100</v>
          </cell>
          <cell r="KV49">
            <v>100</v>
          </cell>
          <cell r="KW49">
            <v>100</v>
          </cell>
          <cell r="KX49">
            <v>100</v>
          </cell>
          <cell r="KY49">
            <v>100</v>
          </cell>
          <cell r="KZ49" t="str">
            <v/>
          </cell>
          <cell r="LA49" t="str">
            <v/>
          </cell>
          <cell r="LB49" t="str">
            <v/>
          </cell>
          <cell r="LC49">
            <v>100</v>
          </cell>
          <cell r="LD49" t="str">
            <v>7870_1</v>
          </cell>
          <cell r="LE49" t="str">
            <v>1. Fortalecer la articulación y el seguimiento a nivel distrital de la implementación de los lineami</v>
          </cell>
          <cell r="LF49">
            <v>100</v>
          </cell>
          <cell r="LG49">
            <v>66.25</v>
          </cell>
          <cell r="LH49" t="str">
            <v/>
          </cell>
          <cell r="LI49" t="str">
            <v/>
          </cell>
          <cell r="LJ49">
            <v>100</v>
          </cell>
          <cell r="LK49">
            <v>68.125</v>
          </cell>
          <cell r="LL49">
            <v>3656623000</v>
          </cell>
          <cell r="LM49">
            <v>3383542663</v>
          </cell>
          <cell r="LN49">
            <v>2113882394</v>
          </cell>
          <cell r="LO49">
            <v>756106375</v>
          </cell>
          <cell r="LP49">
            <v>756106375</v>
          </cell>
          <cell r="LQ49" t="str">
            <v>No Programó</v>
          </cell>
          <cell r="LR49" t="str">
            <v>No Programó</v>
          </cell>
          <cell r="LS49">
            <v>10</v>
          </cell>
          <cell r="LT49">
            <v>10</v>
          </cell>
          <cell r="LU49">
            <v>0</v>
          </cell>
          <cell r="LV49">
            <v>12.5</v>
          </cell>
          <cell r="LW49">
            <v>0</v>
          </cell>
          <cell r="LX49">
            <v>10</v>
          </cell>
          <cell r="LY49">
            <v>20</v>
          </cell>
          <cell r="LZ49" t="str">
            <v/>
          </cell>
          <cell r="MA49" t="str">
            <v/>
          </cell>
          <cell r="MB49" t="str">
            <v/>
          </cell>
          <cell r="MC49">
            <v>62.5</v>
          </cell>
          <cell r="MD49">
            <v>62.5</v>
          </cell>
          <cell r="ME49">
            <v>62.5</v>
          </cell>
          <cell r="MF49" t="str">
            <v>No aplica</v>
          </cell>
          <cell r="MG49" t="str">
            <v>No aplica</v>
          </cell>
          <cell r="MH49" t="str">
            <v>Oportuno: Se radica en los tiempos establecidos por la Oficina Asesora de Planeación - OAP</v>
          </cell>
          <cell r="MI49" t="str">
            <v>Oportuno: Se radica en los tiempos establecidos por la Oficina Asesora de Planeación - OAP</v>
          </cell>
          <cell r="MJ49" t="str">
            <v>No aplica</v>
          </cell>
          <cell r="MK49" t="str">
            <v>Oportuno: Se radica en los tiempos establecidos por la Oficina Asesora de Planeación - OAP</v>
          </cell>
          <cell r="ML49" t="str">
            <v>No aplica</v>
          </cell>
          <cell r="MM49" t="str">
            <v>No oportuna: El tiempo de radicación debe coincidir con el plazo establecido por la Oficina Asesora de Planeación - OAP</v>
          </cell>
          <cell r="MN49">
            <v>0</v>
          </cell>
          <cell r="MO49">
            <v>0</v>
          </cell>
          <cell r="MP49">
            <v>0</v>
          </cell>
          <cell r="MQ49">
            <v>0</v>
          </cell>
          <cell r="MR49" t="str">
            <v>No aplica</v>
          </cell>
          <cell r="MS49" t="str">
            <v>No aplica</v>
          </cell>
          <cell r="MT49" t="str">
            <v>Coherente: La información de avance de la magnitud, consignada en el reporte del periodo, concuerda con la programación realizada, con la información cualitativa presentada, con las actividades establecidas (si aplica) y con los soportes presentados. Esta</v>
          </cell>
          <cell r="MU49"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V49" t="str">
            <v>No aplica</v>
          </cell>
          <cell r="MW4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X49" t="str">
            <v>No aplica</v>
          </cell>
          <cell r="MY4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Z49">
            <v>0</v>
          </cell>
          <cell r="NA49">
            <v>0</v>
          </cell>
          <cell r="NB49">
            <v>0</v>
          </cell>
          <cell r="NC49">
            <v>0</v>
          </cell>
          <cell r="ND49" t="str">
            <v>No Programó</v>
          </cell>
          <cell r="NE49" t="str">
            <v>No Programó</v>
          </cell>
          <cell r="NF49">
            <v>100</v>
          </cell>
          <cell r="NG49">
            <v>100</v>
          </cell>
          <cell r="NH49">
            <v>100</v>
          </cell>
          <cell r="NI49">
            <v>100</v>
          </cell>
          <cell r="NJ49">
            <v>100</v>
          </cell>
          <cell r="NK49">
            <v>100</v>
          </cell>
          <cell r="NL49">
            <v>100</v>
          </cell>
          <cell r="NM49" t="str">
            <v/>
          </cell>
          <cell r="NN49" t="str">
            <v/>
          </cell>
          <cell r="NO49" t="str">
            <v/>
          </cell>
          <cell r="NP49" t="str">
            <v>La información consignada en el reporte del periodo, coincide con la información registrada en las herramientas presupuestales oficiales.</v>
          </cell>
          <cell r="NQ49" t="str">
            <v>La información consignada en el reporte del periodo, coincide con la información registrada en las herramientas presupuestales oficiales.</v>
          </cell>
          <cell r="NR49" t="str">
            <v>La información consignada en el reporte del periodo, coincide con la información registrada en las herramientas presupuestales oficiales.</v>
          </cell>
          <cell r="NS49" t="str">
            <v>La información consignada en el reporte del periodo, coincide con la información registrada en las herramientas presupuestales oficiales.</v>
          </cell>
          <cell r="NT49" t="str">
            <v>La información consignada en el reporte del periodo, coincide con la información registrada en las herramientas presupuestales oficiales.</v>
          </cell>
          <cell r="NU49" t="str">
            <v>La información consignada en el reporte del periodo, coincide con la información registrada en las herramientas presupuestales oficiales.</v>
          </cell>
          <cell r="NV49" t="str">
            <v>La información consignada en el reporte del periodo, coincide con la información registrada en las herramientas presupuestales oficiales.</v>
          </cell>
          <cell r="NW49" t="str">
            <v>La información consignada en el reporte del periodo, coincide con la información registrada en las herramientas presupuestales oficiales.</v>
          </cell>
          <cell r="NX49">
            <v>0</v>
          </cell>
          <cell r="NY49">
            <v>0</v>
          </cell>
          <cell r="NZ49">
            <v>0</v>
          </cell>
          <cell r="OA49">
            <v>0</v>
          </cell>
          <cell r="OB49" t="str">
            <v>No se programó avance para este periodo</v>
          </cell>
          <cell r="OC49" t="str">
            <v>No se programó avance para este periodo</v>
          </cell>
          <cell r="OD49" t="str">
            <v xml:space="preserve"> No se presentaron dificultades en el período de reporte.</v>
          </cell>
          <cell r="OE49" t="str">
            <v xml:space="preserve">En cuanto al plan de trabajo del Modelo Integral de Relacionamiento con la Ciudadanía, aportado como anexo en abril de 2023, es importante que se revise su alineación con las disposiciones del Decreto de adopción para su implementación y su alineación con la programación de actividades y soportes en el Libro plan de desarrollo del proyecto de inversión. </v>
          </cell>
          <cell r="OF49" t="str">
            <v>No se programó avance para este periodo</v>
          </cell>
          <cell r="OG49" t="str">
            <v xml:space="preserve"> No se presentaron dificultades en el período de reporte.</v>
          </cell>
          <cell r="OH49" t="str">
            <v>No se programó avance para este periodo</v>
          </cell>
          <cell r="OI49" t="str">
            <v xml:space="preserve"> No se presentaron dificultades en el período de reporte.</v>
          </cell>
          <cell r="OJ49">
            <v>0</v>
          </cell>
          <cell r="OK49">
            <v>0</v>
          </cell>
          <cell r="OL49">
            <v>0</v>
          </cell>
          <cell r="OM49">
            <v>0</v>
          </cell>
          <cell r="OP49" t="str">
            <v>PD86</v>
          </cell>
          <cell r="OQ49">
            <v>62.5</v>
          </cell>
          <cell r="OR49">
            <v>0</v>
          </cell>
          <cell r="OS49">
            <v>0</v>
          </cell>
          <cell r="OT49">
            <v>0</v>
          </cell>
          <cell r="OU49">
            <v>0</v>
          </cell>
          <cell r="OV49">
            <v>0</v>
          </cell>
          <cell r="OW49">
            <v>0</v>
          </cell>
          <cell r="OX49">
            <v>0</v>
          </cell>
          <cell r="OY49">
            <v>0</v>
          </cell>
          <cell r="OZ49">
            <v>0</v>
          </cell>
          <cell r="PA49">
            <v>0</v>
          </cell>
          <cell r="PB49">
            <v>0</v>
          </cell>
          <cell r="PC49">
            <v>0</v>
          </cell>
          <cell r="PD49">
            <v>0</v>
          </cell>
          <cell r="PE49">
            <v>96390090</v>
          </cell>
          <cell r="PF49">
            <v>96390090</v>
          </cell>
          <cell r="PG49">
            <v>96390090</v>
          </cell>
          <cell r="PH49">
            <v>96390090</v>
          </cell>
          <cell r="PI49">
            <v>96390090</v>
          </cell>
          <cell r="PJ49">
            <v>96390090</v>
          </cell>
          <cell r="PK49">
            <v>96390090</v>
          </cell>
          <cell r="PL49">
            <v>96390090</v>
          </cell>
          <cell r="PM49">
            <v>96390090</v>
          </cell>
          <cell r="PN49">
            <v>0</v>
          </cell>
          <cell r="PO49">
            <v>0</v>
          </cell>
          <cell r="PP49">
            <v>0</v>
          </cell>
          <cell r="PQ49">
            <v>96390090</v>
          </cell>
          <cell r="PR49">
            <v>5804193</v>
          </cell>
          <cell r="PS49">
            <v>750302182</v>
          </cell>
          <cell r="PT49" t="str">
            <v>Meta Proyecto de Inversión</v>
          </cell>
        </row>
        <row r="50">
          <cell r="A50" t="str">
            <v>PD87</v>
          </cell>
          <cell r="B50">
            <v>7870</v>
          </cell>
          <cell r="C50" t="str">
            <v>7870_2</v>
          </cell>
          <cell r="D50">
            <v>2020110010186</v>
          </cell>
          <cell r="E50" t="str">
            <v>Un nuevo contrato social y ambiental para la Bogotá del siglo XXI</v>
          </cell>
          <cell r="F50" t="str">
            <v>5. Construir Bogotá región con gobierno abierto, transparente y ciudadanía consciente.</v>
          </cell>
          <cell r="G50" t="str">
            <v>56. Gestión Pública Efectiva</v>
          </cell>
          <cell r="H50" t="str">
            <v>Generar las condiciones necesarias para que la experiencia de la ciudadanía en la interacción con la Administración Distrital sea favorable.</v>
          </cell>
          <cell r="I50" t="str">
            <v>1. Fortalecer la articulación y el seguimiento a nivel distrital de la implementación de los lineamientos en materia de atención al ciudadano.</v>
          </cell>
          <cell r="J50" t="str">
            <v>Servicio a la ciudadanía, moderno, eficiente y de calidad</v>
          </cell>
          <cell r="K50" t="str">
            <v>Subsecretaría de Servicio a la Ciudadanía</v>
          </cell>
          <cell r="L50" t="str">
            <v>Diana Marcela Velasco Rincón</v>
          </cell>
          <cell r="M50" t="str">
            <v>Subsecretaria de Servicio a la Ciudadanía</v>
          </cell>
          <cell r="N50" t="str">
            <v>Subsecretaría de Servicio a la Ciudadanía</v>
          </cell>
          <cell r="O50" t="str">
            <v>Diana Marcela Velasco Rincón</v>
          </cell>
          <cell r="P50" t="str">
            <v>Subsecretaría de Servicio a la Ciudadanía</v>
          </cell>
          <cell r="Q50" t="str">
            <v xml:space="preserve">Marco Aurelio Gomez Gutierrez, Monica Castro Martinez </v>
          </cell>
          <cell r="R50" t="str">
            <v>Sandra Hernández</v>
          </cell>
          <cell r="S50" t="str">
            <v>2. Implementar 100 porciento las estrategias para la articulación interinstitucional y la apropiación de los lineamientos en materia de atención al ciudadano e IVC</v>
          </cell>
          <cell r="T50" t="str">
            <v>Implementar 100 porciento las estrategias para la articulación interinstitucional y la apropiación de los lineamientos en materia de atención al ciudadano e IVC</v>
          </cell>
          <cell r="AC50" t="str">
            <v>2. Implementar 100 porciento las estrategias para la articulación interinstitucional y la apropiación de los lineamientos en materia de atención al ciudadano e IVC</v>
          </cell>
          <cell r="AG50" t="str">
            <v>16. Paz, justicia e instituciones sólidas</v>
          </cell>
          <cell r="AH50" t="str">
            <v>16.10 Garantizar el acceso público a la información y proteger las libertades fundamentales, de conformidad con las leyes nacionales y los acuerdos internacionales.</v>
          </cell>
          <cell r="AI50" t="str">
            <v xml:space="preserve">PD_Meta Proyecto: 2. Implementar 100 porciento las estrategias para la articulación interinstitucional y la apropiación de los lineamientos en materia de atención al ciudadano e IVC;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50">
            <v>0</v>
          </cell>
          <cell r="AK50">
            <v>44055</v>
          </cell>
          <cell r="AL50">
            <v>1</v>
          </cell>
          <cell r="AM50">
            <v>2023</v>
          </cell>
          <cell r="AN50" t="str">
            <v>Diseñar e implementar estrategias que permitan la articulación interinstitucional para el cumplimiento y apropiación de la Política Pública Distrital de Servicio a la Ciudadanía</v>
          </cell>
          <cell r="AO50" t="str">
            <v>Fortalecimiento de la relación del ciudadano con la Administración Distrital, a través de la articulación de las  Entidades Distritales, garantizando el cumplimiento de la normatividad y lineamientos vigentes, para brindar servicios de calidad  por parte de los servidores en las entidades y de las empresas y/o establecimientos de comercio que operan en el Distrito Capital.</v>
          </cell>
          <cell r="AP50">
            <v>2020</v>
          </cell>
          <cell r="AQ50">
            <v>2024</v>
          </cell>
          <cell r="AR50" t="str">
            <v>Constante</v>
          </cell>
          <cell r="AS50" t="str">
            <v>Eficiencia</v>
          </cell>
          <cell r="AT50" t="str">
            <v>Porcentaje</v>
          </cell>
          <cell r="AU50" t="str">
            <v>Producto</v>
          </cell>
          <cell r="AV50" t="str">
            <v>N/D</v>
          </cell>
          <cell r="AW50">
            <v>0</v>
          </cell>
          <cell r="AX50" t="str">
            <v>N/D</v>
          </cell>
          <cell r="AY50">
            <v>1</v>
          </cell>
          <cell r="BB50" t="str">
            <v>Durante la vigencia se llevaran a cabo múltiples actividades para el diseño e implementación de las estrategias contenidas en el Plan de Acción para el cumplimiento y apropiación de los lineamientos en materia de servicio a la ciudadanía e IVC, a saber; mesas de trabajo, jornadas de capacitación y/o socialización, cualificaciones.
Mediante el desarrollo y cumplimiento de las siguientes actividades; Cumplir al 100% el Plan de acción de la Política Pública de Servicio a la Ciudadanía, Fortalecer la articulación con las entidades distritales para la implementación de los lineamientos de servicio a la ciudadanía y el ejercicio de inspección, vigilancia y control y medir el nivel de apropiación de los lineamientos de servicio a la ciudadanía e IVC en las entidades distritales.</v>
          </cell>
          <cell r="BC50" t="str">
            <v>(Sumatoria del porcentaje de actividades ejecutadas para la implementación de  las estrategias para la articulación interinstitucional y la apropiación de los lineamientos en materia de atención al ciudadano e IVC al corte /   porcentaje de las actividades programadas para la implementación de las estrategias para la articulación interinstitucional y la apropiación de los lineamientos en materia de atención al ciudadano e IVC para la vigencia)* magnitud de la meta programada para la vigencia.</v>
          </cell>
          <cell r="BD50" t="str">
            <v>porcentaje de actividades ejecutadas para la implementación de las estrategias para la articulación interinstitucional y la apropiación de los lineamientos en materia de atención al ciudadano e IVC .</v>
          </cell>
          <cell r="BE50" t="str">
            <v>porcentaje de las actividades programadas para la implementación de las estrategias para la articulación interinstitucional y la apropiación de los lineamientos en materia de atención al ciudadano e IVC.</v>
          </cell>
          <cell r="BF50" t="str">
            <v>Soportes reportados en el formato 1006 "Programación y seguimiento a metas e indicadores del plan de desarrollo" para la vigencia.</v>
          </cell>
          <cell r="BG50">
            <v>3</v>
          </cell>
          <cell r="BH50">
            <v>45204</v>
          </cell>
          <cell r="BI50"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50" t="str">
            <v>Plan de acción - proyectos de inversión (actividades)</v>
          </cell>
          <cell r="BK50">
            <v>100</v>
          </cell>
          <cell r="BL50">
            <v>100</v>
          </cell>
          <cell r="BM50">
            <v>100</v>
          </cell>
          <cell r="BN50">
            <v>100</v>
          </cell>
          <cell r="BO50">
            <v>100</v>
          </cell>
          <cell r="BP50">
            <v>100</v>
          </cell>
          <cell r="BQ50">
            <v>3357429657</v>
          </cell>
          <cell r="BR50">
            <v>128508825</v>
          </cell>
          <cell r="BS50">
            <v>739673866</v>
          </cell>
          <cell r="BT50">
            <v>1062074026</v>
          </cell>
          <cell r="BU50">
            <v>742384940</v>
          </cell>
          <cell r="BV50">
            <v>684788000</v>
          </cell>
          <cell r="BW50">
            <v>100</v>
          </cell>
          <cell r="BX50">
            <v>100</v>
          </cell>
          <cell r="BY50">
            <v>100</v>
          </cell>
          <cell r="BZ50">
            <v>100</v>
          </cell>
          <cell r="CA50">
            <v>100</v>
          </cell>
          <cell r="CB50">
            <v>100.00000000000001</v>
          </cell>
          <cell r="CC50">
            <v>100</v>
          </cell>
          <cell r="CD50">
            <v>128508825</v>
          </cell>
          <cell r="CE50">
            <v>109844699</v>
          </cell>
          <cell r="CF50">
            <v>739673866</v>
          </cell>
          <cell r="CG50">
            <v>711124725</v>
          </cell>
          <cell r="CH50">
            <v>1062074026</v>
          </cell>
          <cell r="CI50">
            <v>875926225</v>
          </cell>
          <cell r="CJ50">
            <v>100</v>
          </cell>
          <cell r="CK50">
            <v>100.00000000000001</v>
          </cell>
          <cell r="CL50">
            <v>100.00000000000001</v>
          </cell>
          <cell r="CM50" t="str">
            <v>No aplica</v>
          </cell>
          <cell r="CN50" t="str">
            <v>Suma</v>
          </cell>
          <cell r="CO50">
            <v>0</v>
          </cell>
          <cell r="CP50">
            <v>8.3333333333333321</v>
          </cell>
          <cell r="CQ50">
            <v>5</v>
          </cell>
          <cell r="CR50">
            <v>10</v>
          </cell>
          <cell r="CS50">
            <v>8.3333333333333321</v>
          </cell>
          <cell r="CT50">
            <v>8.3333333333333321</v>
          </cell>
          <cell r="CU50">
            <v>0</v>
          </cell>
          <cell r="CV50">
            <v>20</v>
          </cell>
          <cell r="CW50">
            <v>10</v>
          </cell>
          <cell r="CX50">
            <v>0</v>
          </cell>
          <cell r="CY50">
            <v>8.3333333333333321</v>
          </cell>
          <cell r="CZ50">
            <v>21.666666666666668</v>
          </cell>
          <cell r="DA50">
            <v>100</v>
          </cell>
          <cell r="DB50">
            <v>70</v>
          </cell>
          <cell r="DC50">
            <v>70</v>
          </cell>
          <cell r="DD50">
            <v>70</v>
          </cell>
          <cell r="DE50">
            <v>0</v>
          </cell>
          <cell r="DF50">
            <v>25</v>
          </cell>
          <cell r="DG50">
            <v>15</v>
          </cell>
          <cell r="DH50">
            <v>30</v>
          </cell>
          <cell r="DI50">
            <v>25</v>
          </cell>
          <cell r="DJ50">
            <v>25</v>
          </cell>
          <cell r="DK50">
            <v>0</v>
          </cell>
          <cell r="DL50">
            <v>60</v>
          </cell>
          <cell r="DM50">
            <v>30</v>
          </cell>
          <cell r="DN50">
            <v>0</v>
          </cell>
          <cell r="DO50">
            <v>25</v>
          </cell>
          <cell r="DP50">
            <v>65</v>
          </cell>
          <cell r="DQ50">
            <v>300</v>
          </cell>
          <cell r="DR50">
            <v>0</v>
          </cell>
          <cell r="DS50">
            <v>25</v>
          </cell>
          <cell r="DT50">
            <v>15</v>
          </cell>
          <cell r="DU50">
            <v>30</v>
          </cell>
          <cell r="DV50">
            <v>25</v>
          </cell>
          <cell r="DW50">
            <v>25</v>
          </cell>
          <cell r="DX50">
            <v>0</v>
          </cell>
          <cell r="DY50">
            <v>60</v>
          </cell>
          <cell r="DZ50">
            <v>30</v>
          </cell>
          <cell r="EA50">
            <v>0</v>
          </cell>
          <cell r="EB50">
            <v>0</v>
          </cell>
          <cell r="EC50">
            <v>0</v>
          </cell>
          <cell r="ED50">
            <v>210</v>
          </cell>
          <cell r="EE50">
            <v>210</v>
          </cell>
          <cell r="EF50">
            <v>0</v>
          </cell>
          <cell r="EG50" t="str">
            <v>Reporte de Política pública distrital de servicio a la ciudadanía, cierre de la vigencia 2022.</v>
          </cell>
          <cell r="EH50" t="str">
            <v>Informe trimestral de cualificación servidores (as) públicos y otros actores del servicio, de acuerdo a la Guia de Cualificación Distrital</v>
          </cell>
          <cell r="EI50" t="str">
            <v>Informe de seguimiento de actualización normativa y de la implementación del sistema de información de Inspección, Vigilancia y Control - IVC</v>
          </cell>
          <cell r="EJ50" t="str">
            <v>Reporte de Política pública distrital de servicio a la ciudadanía</v>
          </cell>
          <cell r="EK50" t="str">
            <v>Informe trimestral de cualificación servidores (as) públicos y otros actores del servicio, de acuerdo a la Guia de Cualificación Distrital</v>
          </cell>
          <cell r="EL50">
            <v>0</v>
          </cell>
          <cell r="EM50" t="str">
            <v>1.Reporte de Política pública distrital de servicio a la ciudadanía
2.Informe de seguimiento de actualización normativa y de la implementación del sistema de información de Inspección, Vigilancia y Control - IVC</v>
          </cell>
          <cell r="EN50" t="str">
            <v>Informe trimestral de cualificación servidores (as) públicos y otros actores del servicio, de acuerdo a la Guia de Cualificación Distrital</v>
          </cell>
          <cell r="EO50">
            <v>0</v>
          </cell>
          <cell r="EP50" t="str">
            <v>Reporte de Política pública distrital de servicio a la ciudadanía</v>
          </cell>
          <cell r="EQ50" t="str">
            <v>1.Informe de seguimiento de actualización normativa y de la implementación del sistema de información de Inspección, Vigilancia y Control - IVC.
2.Informe trimestral de cualificación servidores (as) públicos y otros actores del servicio, de acuerdo a la Guia de Cualificación Distrital</v>
          </cell>
          <cell r="ER50">
            <v>0</v>
          </cell>
          <cell r="ES50" t="str">
            <v>Reporte de Política pública distrital de servicio a la ciudadanía, cierre de la vigencia 2022.</v>
          </cell>
          <cell r="ET50" t="str">
            <v>Informe trimestral de cualificación servidores (as) públicos y otros actores del servicio, de acuerdo a la Guia de Cualificación Distrital.</v>
          </cell>
          <cell r="EU50" t="str">
            <v>Informe de seguimiento de actualización normativa y de la implementación del sistema de información de Inspección, Vigilancia y Control - IVC</v>
          </cell>
          <cell r="EV50" t="str">
            <v>Reporte de Política pública distrital de servicio a la ciudadanía</v>
          </cell>
          <cell r="EW50" t="str">
            <v>Informe trimestral de cualificación servidores (as) públicos y otros actores del servicio, de acuerdo a la Guia de Cualificación Distrital</v>
          </cell>
          <cell r="EX50">
            <v>0</v>
          </cell>
          <cell r="EY50" t="str">
            <v>1.Reporte de Política pública distrital de servicio a la ciudadanía
2.Informe de seguimiento de actualización normativa y de la implementación del sistema de información de Inspección, Vigilancia y Control - IVC</v>
          </cell>
          <cell r="EZ50" t="str">
            <v>Informe trimestral de cualificación servidores (as) públicos y otros actores del servicio, de acuerdo a la Guia de Cualificación Distrital</v>
          </cell>
          <cell r="FA50">
            <v>0</v>
          </cell>
          <cell r="FB50">
            <v>0</v>
          </cell>
          <cell r="FC50">
            <v>0</v>
          </cell>
          <cell r="FD50">
            <v>911543000</v>
          </cell>
          <cell r="FE50">
            <v>911543000</v>
          </cell>
          <cell r="FF50">
            <v>911543000</v>
          </cell>
          <cell r="FG50">
            <v>911543000</v>
          </cell>
          <cell r="FH50">
            <v>911543000</v>
          </cell>
          <cell r="FI50">
            <v>911543000</v>
          </cell>
          <cell r="FJ50">
            <v>911543000</v>
          </cell>
          <cell r="FK50">
            <v>911543000</v>
          </cell>
          <cell r="FL50">
            <v>911543000</v>
          </cell>
          <cell r="FM50">
            <v>911543000</v>
          </cell>
          <cell r="FN50">
            <v>911543000</v>
          </cell>
          <cell r="FO50">
            <v>911543000</v>
          </cell>
          <cell r="FP50">
            <v>911543000</v>
          </cell>
          <cell r="FQ50">
            <v>911543000</v>
          </cell>
          <cell r="FR50">
            <v>911543000</v>
          </cell>
          <cell r="FS50">
            <v>911543000</v>
          </cell>
          <cell r="FT50">
            <v>911543000</v>
          </cell>
          <cell r="FU50">
            <v>742384940</v>
          </cell>
          <cell r="FV50">
            <v>742384940</v>
          </cell>
          <cell r="FW50">
            <v>742384940</v>
          </cell>
          <cell r="FX50">
            <v>742384940</v>
          </cell>
          <cell r="FY50">
            <v>742384940</v>
          </cell>
          <cell r="FZ50">
            <v>0</v>
          </cell>
          <cell r="GA50">
            <v>0</v>
          </cell>
          <cell r="GB50">
            <v>0</v>
          </cell>
          <cell r="GC50">
            <v>742384940</v>
          </cell>
          <cell r="GD50">
            <v>203650532</v>
          </cell>
          <cell r="GE50">
            <v>374122996</v>
          </cell>
          <cell r="GF50">
            <v>488185802</v>
          </cell>
          <cell r="GG50">
            <v>366955578</v>
          </cell>
          <cell r="GH50">
            <v>537931361</v>
          </cell>
          <cell r="GI50">
            <v>636108678</v>
          </cell>
          <cell r="GJ50">
            <v>636108678</v>
          </cell>
          <cell r="GK50">
            <v>636108678</v>
          </cell>
          <cell r="GL50">
            <v>636108678</v>
          </cell>
          <cell r="GM50">
            <v>0</v>
          </cell>
          <cell r="GN50">
            <v>0</v>
          </cell>
          <cell r="GO50">
            <v>0</v>
          </cell>
          <cell r="GP50">
            <v>636108678</v>
          </cell>
          <cell r="GQ50">
            <v>0</v>
          </cell>
          <cell r="GR50">
            <v>0</v>
          </cell>
          <cell r="GS50">
            <v>33049594</v>
          </cell>
          <cell r="GT50">
            <v>57704948</v>
          </cell>
          <cell r="GU50">
            <v>92669714</v>
          </cell>
          <cell r="GV50">
            <v>146228430</v>
          </cell>
          <cell r="GW50">
            <v>219574873</v>
          </cell>
          <cell r="GX50">
            <v>290678093</v>
          </cell>
          <cell r="GY50">
            <v>378355674</v>
          </cell>
          <cell r="GZ50">
            <v>0</v>
          </cell>
          <cell r="HA50">
            <v>0</v>
          </cell>
          <cell r="HB50">
            <v>0</v>
          </cell>
          <cell r="HC50">
            <v>378355674</v>
          </cell>
          <cell r="HD50">
            <v>186147801</v>
          </cell>
          <cell r="HE50">
            <v>186147801</v>
          </cell>
          <cell r="HF50">
            <v>186147801</v>
          </cell>
          <cell r="HG50">
            <v>186147801</v>
          </cell>
          <cell r="HH50">
            <v>186147801</v>
          </cell>
          <cell r="HI50">
            <v>186147801</v>
          </cell>
          <cell r="HJ50">
            <v>186147801</v>
          </cell>
          <cell r="HK50">
            <v>186147801</v>
          </cell>
          <cell r="HL50">
            <v>186147801</v>
          </cell>
          <cell r="HM50">
            <v>0</v>
          </cell>
          <cell r="HN50">
            <v>0</v>
          </cell>
          <cell r="HO50">
            <v>0</v>
          </cell>
          <cell r="HP50">
            <v>186147801</v>
          </cell>
          <cell r="HQ50">
            <v>0</v>
          </cell>
          <cell r="HR50">
            <v>57296539</v>
          </cell>
          <cell r="HS50">
            <v>99850619</v>
          </cell>
          <cell r="HT50">
            <v>134917951</v>
          </cell>
          <cell r="HU50">
            <v>164260123</v>
          </cell>
          <cell r="HV50">
            <v>182499851</v>
          </cell>
          <cell r="HW50">
            <v>186147797</v>
          </cell>
          <cell r="HX50">
            <v>186147797</v>
          </cell>
          <cell r="HY50">
            <v>186147797</v>
          </cell>
          <cell r="HZ50">
            <v>0</v>
          </cell>
          <cell r="IA50">
            <v>0</v>
          </cell>
          <cell r="IB50">
            <v>0</v>
          </cell>
          <cell r="IC50">
            <v>186147797</v>
          </cell>
          <cell r="ID50" t="str">
            <v>AVANCES Y LOGROS:
En lo corrido del Plan de Desarrollo, la Secretaría General ha implementado las estrategias para la articulación interinstitucional y la apropiación de los lineamientos en materia de atención al ciudadano e IVC. 
En cumplimiento de su rol como gerente de la Política Pública Distrital de Servicio a la Ciudadanía, elaboró el reporte de avances correspondiente al cuarto trimestre de 2022 en la implementación de los 7 indicadores de resultado y 37 indicadores de producto de la Política Pública Distrital de Servicio a la Ciudadanía a partir de los reportes remitidos por las 51 entidades distritales con compromisos en la política.  Así mismo, elaboró el reporte de avances de la Política Pública Distrital de Servicio a la Ciudadanía (PPDSC) correspondiente al I y II trimestre de 2023 en la implementación de los 7 indicadores de resultado y 37 indicadores de producto. Lo anterior, tomando como base los reportes realizados por 31 entidades que tienen compromisos en la PPDSC y 8 entidades adicionales que reportaron responder a algunos de los compromisos establecidos por la Política. Así, el equipo realizó la consolidación de la información y las evidencias respectivas suministradas por las entidades y los equipos internos, para consolidar el reporte que fue presentado y validado por OAP y posteriormente remitido a Secretaría de Planeación Distrital.  
En el marco del proceso de cualificación a servidores públicos y otros actores del servicio se destacan los siguientes avances y logros: 
•En la vigencia 2023 se realizaron 214 sesiones de cualificación en las modalidades: presencial (87 sesiones), virtual sincrónico (103 sesiones) y virtual asincrónico -Escuela Virtual (24 sesiones) con enfoque de género, enfoque poblacional y enfoque de derechos.
•Se cualificaron 2.856 personas con 8.261 participaciones de servidores(as) públicos y otros actores del servicio de las entidades distritales en el ciclo Ciclo1 (M1 Introducción a lo Público; M2 Introducción al Servicio a la Ciudadanía; M3 Introducción a las Políticas Públicas, M4 Gestión de Peticiones Ciudadanas) y Ciclo 2 (M1 Empoderando mis Habilidades para el Servicio, M2. Conflicto y Mediación en el Servicio, M3. Estrategias para el Manejo de la Ciudadanía, M4. Comunicación Asertiva, Lenguaje Claro e Incluyente) y Ciclo 3 (Módulo 1. Ética y Transparencia: Módulo 2. Técnicas de Conocimiento para fortalecer el servicio, Módulo 3. Inteligencia Emocional y Social en el Servicio). 
•Nivel de satisfacción general de las cualificaciones del 97% en el I trimestre,y  del 99% durante el segundo trimestre y tercer trimestre, medido a través de la Encuesta Satisfacción de Cualificaciones a servidores públicos, por parte de los colaboradores públicos que diligenciaron la encuesta y que participaron en modalidad presencial y virtual sincrónica. 
•Desde la Dirección Distrital de Calidad del Servicio se aportó a las Políticas Públicas de: Política Pública Distrital de Servicio a la Ciudadanía, Envejecimiento y la Vejez, Política Pública LGBTI, Política Pública de Discapacidad, Política Pública de Mujer y Equidad de Género, Política Pública Distrital de Transparencia, Integridad y No Tolerancia con la Corrupción, con la realización de 9 sesiones de cualificación en el módulo 2 Introducción en Servicio a la Ciudadanía, en las cuales participaron 430 servidores públicos y otros actores del servicio; Y realización de 3 sesiones de cualificación en el Módulo 3 del Ciclo 1. Introducción a Políticas Públicas, con la participación de 88 servidores públicos y otros actores del servicio.
Adicionalmente, se destacan los siguientes logros: 
La Secretaría General diseñó el Programa de dinamización de la racionalización de trámites del Distrito Capital, que ha permitido cambiar la tendencia de crecimiento de trámites exigibles en el Distrito, pasando de 574 trámites que existían en abril de 2021 a 544 al corte 6 de junio de 2023 (datos suministrados por el Departamento Administrativo de la Función Pública), como se relaciona a continuación:  
Se redujeron los trámites presenciales en un 59% pasando de 259 a 107.  
Se aumentaron los trámites parcialmente presenciales en un 38% pasando de 193 a 267.  
Se aumentaron los trámites completamente en línea en un 73% pasando de 98 a 170 trámites.  
A corte de 6 de junio de 2023 se cuenta con 107 trámites presenciales, 267 trámites parcialmente presenciales y 170 trámites completamente en línea  
Al corte 6 de junio de 2023 se cuenta con 137 acciones de racionalización tecnológicas de las cuales 82 acciones son tecnológicas, 44 son administrativas y 11 son normativas, la cuales se encuentran registradas en el Sistema Único de Información de Trámites - SUIT, lo cual aumentará el número de trámites, OPA (Otros Procedimientos Administrativos) y consultas de acceso a la información pública en línea. 
Se elaboró el tercer Informe de Seguimiento a las estrategias de racionalización 2023, de las 49 entidades distritales con trámites inscritos en el Sistema Único de Información Trámites (SUIT), el cual tiene 4 componentes a saber: estándares de publicación del Plan Anticorrupción y Atención a la Ciudadanía 2023; Estrategia de racionalización de trámites y servicios; Identificación de riesgos de corrupción, y  Transparencia y acceso a la información pública, el informe tiene como propósito en la estandarización de publicación de la información de trámites.   
En relación con el proyecto de reforma del Decreto distrital 809 de 2019: durante el primer cuatrimestre, se recibieron comentarios y observaciones por parte de la Oficina Jurídica y se remitió en abril una versión final a esta oficina; y durante el segundo cuatrimestre, se realizó los ajustes finales a la exposición de motivos y al proyecto de decreto los cuales fueron remitidos en agosto al despacho de la oficina jurídica y fue publicado en el portal LegalBog de la Secretaría Jurídica Distrital en virtud del principio de publicidad, disponible para lectura y comentarios de la ciudadanía en general hasta el 4 de septiembre de 2023.
En relación con la implementación del sistema de información de IVC:
En el primer cuatrimestre se realizó seguimiento a las solicitudes presentadas a la OTIC, relacionadas con el despliegue en ambiente de pruebas y producción, con actualizaciones de información, con correcciones de funcionalidades e igualmente, se realizaron pruebas funcionales. También se remitió la propuesta de acciones de comunicación asociadas al conocimiento y apropiación de la plataforma y se adelantó la revisión del módulo de visitas multidisciplinarias. Se adjuntan las evidencias de las acciones realizadas.
En el segundo cuatrimestre se realizó capacitación con las entidades del sistema respecto a la creación de usuarios y visitas multidisciplinarias; se realizaron solicitudes a OTIC para la revisión de inconsistencias en la funcionalidad que inserta las visitas institucionales, para la revisión de inconsistencia en algunas visitas de Secretaría Distrital de Salud - SDS, para la revisión del módulo de reporte de inspecciones, para la actualización de la base de datos de establecimientos de comercio, para validar y corregir dificultad respecto a la duplicidad de establecimientos de comercio y, para validar y corregir problema de inicio de visita multidisciplinaria. Se confirmó el correcto funcionamiento del módulo de reporte de inspecciones; se revisó el formulario FT-264 que contiene requerimientos de desarrollos y nuevas funcionalidades y finalmente se trabajó en el desarrollo del refactor del Wizard de tramites, validando las tablas de parametrización.
Beneficios 
- La implementación de la Política Pública Distrital de Servicio a la Ciudadanía ha permitido mejorar la calidad del servicio a la ciudadanía, garantizando así un servicio oportuno, claro, cálido, cercano y transparente para la ciudadanía de parte de la administración distrital. 
- Con la simplificación de trámites, la ciudadanía reduce costos de transacción y desplazamiento en la ejecución de trámites y otros procedimientos administrativos.  
- La Política Pública Distrital de Servicio a la Ciudadanía permite contar con servidores y servidoras cualificados para el servicio, reduciendo así la ineficiencia, los tratos discriminatorios y los posibles hechos de corrupción.  
- Entrenamiento en habilidades, actitudes y conocimientos de los servidores públicos y otros actores del servicio en temas de Servicio a la Ciudadanía, buscando fortalecer sus competencias mediante ciclos de cualificación para brindar herramientas con el fin de materializar adecuadamente la Política Pública Distrital de Servicio a la Ciudadanía.
- Se cuenta con una plataforma que permite el seguimiento las actividades de IVC."</v>
          </cell>
          <cell r="IE50" t="str">
            <v>En el periodo de reporte no se presentarion retrasos.</v>
          </cell>
          <cell r="IF50" t="str">
            <v/>
          </cell>
          <cell r="IG50" t="str">
            <v/>
          </cell>
          <cell r="IH50" t="str">
            <v>La Secretaría General de la Alcaldía Mayor de Bogotá D.C., elaboró el reporte de avances correspondiente al cuarto trimestre de 2022 en la implementación de los 7 indicadores de resultado y 37 indicadores de producto de la Política Pública Distrital de Servicio a la Ciudadanía a partir de los reportes remitidos por las 51 entidades distritales con compromisos en la política.  
En el marco del seguimiento realizado se desarrollaron las siguientes acciones:  
- Revisión, solicitud de ajustes y aprobación de los reportes remitidos por las entidades distritales para el cuarto trimestre de 2022. 
- Consolidación del reporte definitivo para su revisión por parte de la Oficina Asesora de Planeación de la Secretaría General
- Revisión y ajuste del reporte a partir de los comentarios y la retroalimentación recibida por parte de la Oficina Asesora de Planeación de la Secretaría General. 
- Entrega del reporte final a la Oficina Asesora de Planeación de la Secretaría General para su entrega a la Secretaría Distrital de Planeación.</v>
          </cell>
          <cell r="II50" t="str">
            <v xml:space="preserve">Durante el primer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46 sesiones de cualificación a servidores(as) públicos y otros actores del servicio, en los Módulos: M1. Introducción a lo Público, M2 Introducción al Servicio a la Ciudadanía, M3. Introducción a las Políticas Públicas, M4. Gestión de Peticiones Ciudadanas, Modalidades Presencial (22 sesiones), Virtual sincrónico (21 sesiones) y Virtual asincrónico -Escuela Virtual (3 sesiones); con un total de 1.692 participaciones de servidores(as) públicos y otros actores del servicio de 34 entidades distritales. 
Desde la Dirección Distrital de Calidad del Servicio se aportó a Políticas Públicas Distritales con la realización de 18 sesiones de cualificación a servidores y colaboradores de la Administración Distrital, en el Módulo 2. Introducción en Servicio a la Ciudadanía así:   
Política Pública de Mujer y Equidad de Género: Se dieron a conocer conceptos, normas y protocolos enfocados en el servicio a la ciudadanía, socializando los enfoques de género y diferencial, entre otros. 
Política Social para el Envejecimiento y la Vejez: se dieron a conocer conceptos, normas y protocolos enfocados en el servicio a la ciudadanía, incluyendo la socialización de los Protocolos de atención preferente e incluyente a personas mayores 
Política Pública Distrital para las personas LGBTI: Se dieron a conocer conceptos, normas y protocolos de atención para los grupos poblacionales – diferenciales, entre ellos, los protocolos de atención para las personas de los sectores LGBTI.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v>
          </cell>
          <cell r="IJ50" t="str">
            <v>En relación con el proyecto de reforma del Decreto distrital 809 de 2019, durante el cuatrimestre, se recibieron comentarios y observaciones por parte de la Oficina Jurídica, los cuales fueron respondidos a la misma; igualmente, se complementó el artículo 13° relacionado con la Plataforma Tecnológica y finalmente, se remitió en abril una versión final a la Oficina Jurídica de la Secretaría General, junto con la exposición de motivos, de lo cual se obtuvo retroalimentación en cuanto a la necesidad de ajustar el formato de presentación de la exposición de motivos, de acuerdo con el manual de técnica normativa.
En relación con la implementación del sistema de información de IVC, se realizó seguimiento a las solicitudes presentadas a la OTIC, relacionadas con el despliegue en ambiente de pruebas y producción, con actualizaciones de información, con correcciones de funcionalidades e igualmente, se realizaron pruebas funcionales. También se remitió la propuesta de acciones de comunicación asociadas al conocimiento y apropiación de la plataforma y se adelantó la revisión del módulo de visitas multidisciplinarias. Se adjuntan las evidencias de las acciones realizadas.</v>
          </cell>
          <cell r="IK50" t="str">
            <v>La Secretaría General de la Alcadía Mayor de Bogotá D.C., elaboró el reporte de avances de la Política Pública Distrital de Servicio a la Ciudadanía (PPDSC) correspondiente al I trimestre de 2023 en la implementación de los 7 indicadores de resultado y 37 indicadores de producto. Lo anterior, tomando como base los reportes realizados por 31 entidades que tienen compromisos en la PPDSC y 8 entidades adicionales que reportaron responder a algunos de los compromisos establecidos por la Política. Así, el equipo realizó la consolidación de la información y las evidencias respectivas suministradas por las entidades y los equipos internos, para consolidar el reporte que fue presentado y validado por OAP y posteriormente remitido a Secretaría de Planeación Distrital. En el marco del seguimiento realizado se desarrollaron las siguientes acciones:  
- Revisión, solicitud de ajustes y aprobación de los reportes remitidos por las entidades distritales para el primer trimestre de 2023. 
- Consolidación del reporte definitivo para su revisión por parte de la Oficina Asesora de Planeación de la Secretaría General.
- Revisión y ajuste del reporte a partir de los comentarios y la retroalimentación recibida por parte de la Oficina Asesora de Planeación de la Secretaría General. 
- Entrega del reporte final a la Oficina Asesora de Planeación de la Secretaría General para su entrega a la Secretaría Distrital de Planeación.</v>
          </cell>
          <cell r="IL50" t="str">
            <v xml:space="preserve">Durante el II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78 sesiones de cualificación a servidores(as) públicos y otros actores del servicio, desarrollando 8 Módulos: Ciclo1 (M1. Introducción a lo Público, M2 Introducción al Servicio a la Ciudadanía, M3. Introducción a las Políticas Públicas, M4. Gestión de Peticiones Ciudadanas) Ciclo 2 (M1 Empoderando mis Habilidades para el Servicio, M2. Conflicto y Mediación en el Servicio, M3. Estrategias para el Manejo de la Ciudadanía, M4. Comunicación Asertiva, Lenguaje Claro e Incluyente). Modalidades Presencial (35 sesiones), Virtual sincrónico (37 sesiones) y Virtual asincrónico -Escuela Virtual (6 sesiones); con un total de 3016 participaciones de servidores(as) públicos y otros actores del servicio de 44 entidades distritales.
Desde la Dirección Distrital de Calidad del Servicio se aportó a las Políticas Públicas Distritales.
-Cualificación en el Módulo 2. Introducción en Servicio a la Ciudadanía, realizando 10 sesiones de cualificación, con participación de 337 servidores públicos y otros actores del servicio, aportando a las siguientes políticas:  
Política Social para el Envejecimiento y la Vejez: se dieron a conocer conceptos, normas y protocolos enfocados en el servicio a la ciudadanía, incluyendo la socialización de los Protocolos de atención preferente e incluyente a personas mayores.
Política Pública Distrital para las personas LGBTI: Se dieron a conocer conceptos, normas y protocolos de atención para los grupos poblacionales – diferenciales, entre ellos, los protocolos de atención para las personas de los sectores LGBTI.
Política Pública de Discapacidad en el cual se dan a conocer conceptos, normas y protocolos enfocados en el servicio a la ciudadanía, incluyendo la socialización de los Protocolos de atención a personas con discapacidad (física, visual, auditiva, intelectual, psicosocial, múltiple).
Adicionalmente en el Módulo 3 del Ciclo 1. Introducción a Políticas Públicas, se presentan algunos aspectos de la Política Pública Distrital de Discapacidad para Bogotá D.C que busca el desarrollo humano, social y sostenible de las personas con discapacidad, sus familias, cuidadoras y cuidadores, así como dos propósitos generales: hacia una inclusión social y hacia la calidad de vida con dignidad.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v>
          </cell>
          <cell r="IM50" t="str">
            <v/>
          </cell>
          <cell r="IN50" t="str">
            <v>Con corte a 31 de agosto, se avanzó en la consolidación del reporte de la PPDSC para el II trimestre del año, con base en los insumos remitidos por las entidades distritales y los avances en materia de servicio a la ciudadanía de la Subsecretaría de Servicio a la Ciudadanía. Con esto, y una vez fue ajustado conforme a las observaciones de la Oficina Asesora de Planeación, se contó con la versión final de dicho reporte el 25 de agosto de 2023.  Respecto a la reformulación, se avanzó en este periodo en la consolidación y entrega del documento de diagnóstico, con el cual se finaliza la fase de agenda pública del proceso de formulación. Este documento fue remitido a la OAP, conforme el cronograma de actividades, el 25 de agosto por el equipo de políticas públicas, vía correo electrónico, para su revisión, validación y posterior radicación ante Secretaría Distrital de Planeación. Finalmente, este documento fue radicado ante la SDP el 31 de agosto de 2023. 
En relación con el proyecto de reforma del Decreto distrital 809 de 2019, durante el cuatrimestre, se realizó el ajuste de exposición de motivos en el formato oficial, la cual se envió a la oficina jurídica junto con el proyecto de Decreto; se recibieron comentarios y observaciones por parte de la Oficina Jurídica, los cuales fueron analizados y ajustados en conjunto con la Subsecretaría de Servicio a la Ciudadanía; en el mes de julio se realizó reunión con la Subsecretaria de Servicio a la Ciudadanía y el Jefe de la Oficina Jurídica en la cual se analizaron los documentos del proyecto de Decreto y exposición de motivos, se ajustaron los mismos y se remitieron a la subsecretaría de servicio a la ciudadanía para su lectura y remisión a la oficina jurídica; finalmente, se remitió una vez más en agosto, al despacho de la oficina jurídica las versiones finales de proyecto de Decreto y exposición de motivos revisadas y validadas de acuerdo con solicitud de la Oficina Jurídica, y fue publicado en el portal LegalBog de la Secretaría Jurídica Distrital el proyecto de acto administrativo – Decreto- en virtud del principio de publicidad, en la cual estará disponible para lectura y comentarios de la ciudadanía en general hasta el 4 de septiembre.
En relación con la implementación del sistema de información de IVC, se realizó capacitación con las entidades del sistema respecto a la creación de usuarios y visitas multidisciplinarias; se realizaron solicitudes a OTIC para la revisión de inconsistencias en la funcionalidad que inserta las visitas institucionales, para la revisión de inconsistencia en algunas visitas de Secretaría Distrital de Salud - SDS, para la revisión del módulo de reporte de inspecciones, para la actualización de la base de datos de establecimientos de comercio, para validar y corregir dificultad respecto a la duplicidad de establecimientos de comercio y, para validar y corregir problema de inicio de visita multidisciplinaria. Se confirmó el correcto funcionamiento del módulo de reporte de inspecciones; se revisó el formulario FT-264 que contiene requerimientos de desarrollos y nuevas funcionalidades y finalmente se trabajó en el desarrollo del refactor del Wizard de tramites, validando las tablas de parametrización.</v>
          </cell>
          <cell r="IO50" t="str">
            <v xml:space="preserve">Durante el III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90 sesiones de cualificación a servidores(as) públicos y otros actores del servicio, desarrollando 12 módulos temáticos, así: Ciclo1 (M1 Introducción a lo Público; M2 Introducción al Servicio a la Ciudadanía; M3 Introducción a las Políticas Públicas, M4 Gestión de Peticiones Ciudadanas) y Ciclo 2 (M1 Empoderando mis Habilidades para el Servicio, M2. Conflicto y Mediación en el Servicio, M3. Estrategias para el Manejo de la Ciudadanía, M4. Comunicación Asertiva, Lenguaje Claro e Incluyente) y Ciclo 3 (Módulo 1. Ética y Transparencia: Módulo 2. Técnicas de Conocimiento para fortalecer el servicio, Módulo 3. Inteligencia Emocional y Social en el Servicio), con un total de 3.553 participaciones de servidores(as) públicos y otros actores del servicio de 43 entidades distritales.
Desde la Dirección Distrital de Calidad del Servicio se aportó a las Políticas Públicas Distritales:
-Cualificación en el Módulo 2. Introducción en Servicio a la Ciudadanía, realizando 9 sesiones de cualificación, con participación de 430 servidores públicos y otros actores del servicio, aportando a las siguientes políticas:  
-Política Pública Distrital de Servicio a la Ciudadanía: Dando a conocer, sensibilizando y fortaleciendo los conceptos, normas y protocolos enfocados en el servicio a la ciudadanía, que deben ser la guía del actuar para todos los servidores, colaboradores y demás actores del servicio, con el fin de que brinden un servicio oportuno, eficaz, eficiente, transparente, digno, igualitario, equitativo y de calidad a la ciudadanía.
-Política Social para el Envejecimiento y la Vejez: Se dan a conocer conceptos, normas y protocolos enfocados en el servicio a la ciudadanía, incluyendo la socialización de los Protocolos de atención preferente e incluyente a personas mayores.
-Política Pública Distrital para las personas LGBTI: Se dan a conocer conceptos, normas y protocolos de atención para los grupos poblacionales – diferenciales, entre ellos, los protocolos de atención para las personas de los sectores LGBTI.
-Política Pública de Discapacidad en el cual se dan a conocer conceptos, normas y protocolos enfocados en el servicio a la ciudadanía, incluyendo la socialización de los Protocolos de atención a personas con discapacidad (física, visual, auditiva, intelectual, psicosocial, múltiple).
-Política Pública de Mujer y Equidad de Género: Se dan a conocer conceptos, normas y protocolos enfocados en el servicio a la ciudadanía, socializando los enfoques de género y diferencial entre otros, de acuerdo con en el Manual de Servicio a la Ciudadanía del Distrito Capital – V2.
-Cualificación en el Módulo 3 del Ciclo 1. Introducción a Políticas Públicas, realizando 3 sesiones de Cualificación con la participación de 88 servidores públicos y otros actores del servicio de 19 entidades, aportando a las siguientes políticas:
-Política Pública Distrital de Servicio a la Ciudadanía: Se presentan algunos aspectos de la Política Publica Distrital de Servicio a la Ciudadanía enfatizando en su objetivo de garantizar el derecho de la ciudadanía a una vida digna, aportar en la superación de las necesidades sociales, la discriminación y la segregación como factores esenciales de la pobreza y desarrollar atributos del servicio
-Política Pública Social para el Envejecimiento y la Vejez: Se contextualiza esta política; y se presentan algunas píldoras para desvirtuar estereotipos, prejuicios e imaginarios sobre el envejecimiento y la vejez, que serán muy útiles en la labor de servicio a la ciudadanía. 
-Política Pública de Discapacidad: Se presentan algunos aspectos de la Política Pública Distrital de Discapacidad para Bogotá D.C que busca el desarrollo humano, social y sostenible de las personas con discapacidad, sus familias, cuidadoras y cuidadores, así como dos propósitos generales: hacia una inclusión social y hacia la calidad de vida con dignidad.
-Política Pública de Mujer y Equidad de Género: Presentando algunos aspectos de esta Política y enfatizando en la importancia de reconocer, garantizar y restablecer los derechos de las mujeres en sus diferencias y diversidad que habitan en el Distrito Capital, de manera que se modifiquen de forma progresiva y sostenible, las condiciones injustas y evitables de la discriminación, la desigualdad y la subordinación de género en los ámbitos público y privado.
-Política Pública Distrital de Transparencia, Integridad y No Tolerancia con la Corrupción: Se presentan algunos aspectos de la Política Distrital de Transparencia, Integridad y No Tolerancia con la Corrupción, con su objetivo de fortalecer las instituciones para prevenir y mitigar el impacto negativo de las prácticas corruptas en el sector público, privado y en la ciudadanía.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v>
          </cell>
          <cell r="IP50" t="str">
            <v/>
          </cell>
          <cell r="IQ50" t="str">
            <v/>
          </cell>
          <cell r="IR50" t="str">
            <v/>
          </cell>
          <cell r="IS50">
            <v>0</v>
          </cell>
          <cell r="IT50">
            <v>1</v>
          </cell>
          <cell r="IU50">
            <v>1</v>
          </cell>
          <cell r="IV50">
            <v>1</v>
          </cell>
          <cell r="IW50">
            <v>1</v>
          </cell>
          <cell r="IX50">
            <v>1</v>
          </cell>
          <cell r="IY50">
            <v>0</v>
          </cell>
          <cell r="IZ50">
            <v>1</v>
          </cell>
          <cell r="JA50">
            <v>1</v>
          </cell>
          <cell r="JB50">
            <v>0</v>
          </cell>
          <cell r="JC50">
            <v>0</v>
          </cell>
          <cell r="JD50">
            <v>0</v>
          </cell>
          <cell r="JE50">
            <v>0.7</v>
          </cell>
          <cell r="JF50">
            <v>0</v>
          </cell>
          <cell r="JG50">
            <v>8.3333333333333321</v>
          </cell>
          <cell r="JH50">
            <v>5</v>
          </cell>
          <cell r="JI50">
            <v>10</v>
          </cell>
          <cell r="JJ50">
            <v>8.3333333333333321</v>
          </cell>
          <cell r="JK50">
            <v>8.3333333333333321</v>
          </cell>
          <cell r="JL50">
            <v>0</v>
          </cell>
          <cell r="JM50">
            <v>20</v>
          </cell>
          <cell r="JN50">
            <v>10</v>
          </cell>
          <cell r="JO50">
            <v>0</v>
          </cell>
          <cell r="JP50">
            <v>0</v>
          </cell>
          <cell r="JQ50">
            <v>0</v>
          </cell>
          <cell r="JR50">
            <v>70</v>
          </cell>
          <cell r="JS50">
            <v>0</v>
          </cell>
          <cell r="JT50">
            <v>8.3333333333333321</v>
          </cell>
          <cell r="JU50">
            <v>13.333333333333332</v>
          </cell>
          <cell r="JV50">
            <v>23.333333333333332</v>
          </cell>
          <cell r="JW50">
            <v>31.666666666666664</v>
          </cell>
          <cell r="JX50">
            <v>40</v>
          </cell>
          <cell r="JY50">
            <v>40</v>
          </cell>
          <cell r="JZ50">
            <v>60</v>
          </cell>
          <cell r="KA50">
            <v>70</v>
          </cell>
          <cell r="KB50">
            <v>70</v>
          </cell>
          <cell r="KC50">
            <v>70</v>
          </cell>
          <cell r="KD50">
            <v>70</v>
          </cell>
          <cell r="KE50" t="str">
            <v>No Programó</v>
          </cell>
          <cell r="KF50">
            <v>100</v>
          </cell>
          <cell r="KG50">
            <v>100</v>
          </cell>
          <cell r="KH50">
            <v>100</v>
          </cell>
          <cell r="KI50">
            <v>100</v>
          </cell>
          <cell r="KJ50">
            <v>100</v>
          </cell>
          <cell r="KK50" t="str">
            <v/>
          </cell>
          <cell r="KL50">
            <v>100</v>
          </cell>
          <cell r="KM50">
            <v>100</v>
          </cell>
          <cell r="KN50" t="str">
            <v/>
          </cell>
          <cell r="KO50" t="str">
            <v/>
          </cell>
          <cell r="KP50" t="str">
            <v/>
          </cell>
          <cell r="KQ50" t="str">
            <v>No Programó</v>
          </cell>
          <cell r="KR50">
            <v>100</v>
          </cell>
          <cell r="KS50">
            <v>100</v>
          </cell>
          <cell r="KT50">
            <v>100</v>
          </cell>
          <cell r="KU50">
            <v>100</v>
          </cell>
          <cell r="KV50">
            <v>100</v>
          </cell>
          <cell r="KW50">
            <v>100</v>
          </cell>
          <cell r="KX50">
            <v>100</v>
          </cell>
          <cell r="KY50">
            <v>100</v>
          </cell>
          <cell r="KZ50" t="str">
            <v/>
          </cell>
          <cell r="LA50" t="str">
            <v/>
          </cell>
          <cell r="LB50" t="str">
            <v/>
          </cell>
          <cell r="LC50">
            <v>100</v>
          </cell>
          <cell r="LD50" t="str">
            <v>7870_1</v>
          </cell>
          <cell r="LE50" t="str">
            <v>1. Fortalecer la articulación y el seguimiento a nivel distrital de la implementación de los lineami</v>
          </cell>
          <cell r="LF50">
            <v>100</v>
          </cell>
          <cell r="LG50">
            <v>66.25</v>
          </cell>
          <cell r="LH50" t="str">
            <v/>
          </cell>
          <cell r="LI50" t="str">
            <v/>
          </cell>
          <cell r="LJ50">
            <v>100</v>
          </cell>
          <cell r="LK50">
            <v>68.125</v>
          </cell>
          <cell r="LL50">
            <v>3656623000</v>
          </cell>
          <cell r="LM50">
            <v>3383542663</v>
          </cell>
          <cell r="LN50">
            <v>2113882394</v>
          </cell>
          <cell r="LO50">
            <v>756106375</v>
          </cell>
          <cell r="LP50">
            <v>756106375</v>
          </cell>
          <cell r="LQ50" t="str">
            <v>No Programó</v>
          </cell>
          <cell r="LR50">
            <v>8.3333333333333321</v>
          </cell>
          <cell r="LS50">
            <v>5</v>
          </cell>
          <cell r="LT50">
            <v>9.9999999999999964</v>
          </cell>
          <cell r="LU50">
            <v>8.3333333333333357</v>
          </cell>
          <cell r="LV50">
            <v>8.3333333333333357</v>
          </cell>
          <cell r="LW50">
            <v>0</v>
          </cell>
          <cell r="LX50">
            <v>20</v>
          </cell>
          <cell r="LY50">
            <v>10</v>
          </cell>
          <cell r="LZ50" t="str">
            <v/>
          </cell>
          <cell r="MA50" t="str">
            <v/>
          </cell>
          <cell r="MB50" t="str">
            <v/>
          </cell>
          <cell r="MC50">
            <v>70</v>
          </cell>
          <cell r="MD50">
            <v>70</v>
          </cell>
          <cell r="ME50">
            <v>70</v>
          </cell>
          <cell r="MF50" t="str">
            <v>No aplica</v>
          </cell>
          <cell r="MG50" t="str">
            <v>Oportuno: Se radica en los tiempos establecidos por la Oficina Asesora de Planeación - OAP</v>
          </cell>
          <cell r="MH50" t="str">
            <v>Oportuno: Se radica en los tiempos establecidos por la Oficina Asesora de Planeación - OAP</v>
          </cell>
          <cell r="MI50" t="str">
            <v>Oportuno: Se radica en los tiempos establecidos por la Oficina Asesora de Planeación - OAP</v>
          </cell>
          <cell r="MJ50" t="str">
            <v>Oportuno: Se radica en los tiempos establecidos por la Oficina Asesora de Planeación - OAP</v>
          </cell>
          <cell r="MK50" t="str">
            <v>Oportuno: Se radica en los tiempos establecidos por la Oficina Asesora de Planeación - OAP</v>
          </cell>
          <cell r="ML50" t="str">
            <v>No aplica</v>
          </cell>
          <cell r="MM50" t="str">
            <v>No oportuna: El tiempo de radicación debe coincidir con el plazo establecido por la Oficina Asesora de Planeación - OAP</v>
          </cell>
          <cell r="MN50">
            <v>0</v>
          </cell>
          <cell r="MO50">
            <v>0</v>
          </cell>
          <cell r="MP50">
            <v>0</v>
          </cell>
          <cell r="MQ50">
            <v>0</v>
          </cell>
          <cell r="MR50" t="str">
            <v>No aplica</v>
          </cell>
          <cell r="MS50" t="str">
            <v>Coherente: La información de avance de la magnitud, consignada en el reporte del periodo, concuerda con la programación realizada, con la información cualitativa presentada, con las actividades establecidas (si aplica) y con los soportes presentados. Esta</v>
          </cell>
          <cell r="MT50" t="str">
            <v>Coherente: La información de avance de la magnitud, consignada en el reporte del periodo, concuerda con la programación realizada, con la información cualitativa presentada, con las actividades establecidas (si aplica) y con los soportes presentados. Esta</v>
          </cell>
          <cell r="MU50"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V50" t="str">
            <v>Coherente: La información de avance de la magnitud, consignada en el reporte del periodo, concuerda con la programación realizada, con la información cualitativa presentada, con las actividades establecidas (si aplica) y con los soportes presentados. Esta</v>
          </cell>
          <cell r="MW5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X50" t="str">
            <v>No aplica</v>
          </cell>
          <cell r="MY5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Z50">
            <v>0</v>
          </cell>
          <cell r="NA50">
            <v>0</v>
          </cell>
          <cell r="NB50">
            <v>0</v>
          </cell>
          <cell r="NC50">
            <v>0</v>
          </cell>
          <cell r="ND50" t="str">
            <v>No Programó</v>
          </cell>
          <cell r="NE50">
            <v>100</v>
          </cell>
          <cell r="NF50">
            <v>100</v>
          </cell>
          <cell r="NG50">
            <v>100</v>
          </cell>
          <cell r="NH50">
            <v>100</v>
          </cell>
          <cell r="NI50">
            <v>100</v>
          </cell>
          <cell r="NJ50">
            <v>100</v>
          </cell>
          <cell r="NK50">
            <v>100</v>
          </cell>
          <cell r="NL50">
            <v>100</v>
          </cell>
          <cell r="NM50" t="str">
            <v/>
          </cell>
          <cell r="NN50" t="str">
            <v/>
          </cell>
          <cell r="NO50" t="str">
            <v/>
          </cell>
          <cell r="NP50" t="str">
            <v>La información consignada en el reporte del periodo, coincide con la información registrada en las herramientas presupuestales oficiales.</v>
          </cell>
          <cell r="NQ50" t="str">
            <v>La información consignada en el reporte del periodo, coincide con la información registrada en las herramientas presupuestales oficiales.</v>
          </cell>
          <cell r="NR50" t="str">
            <v>La información consignada en el reporte del periodo, coincide con la información registrada en las herramientas presupuestales oficiales.</v>
          </cell>
          <cell r="NS50" t="str">
            <v>La información consignada en el reporte del periodo, coincide con la información registrada en las herramientas presupuestales oficiales.</v>
          </cell>
          <cell r="NT50" t="str">
            <v>La información consignada en el reporte del periodo, coincide con la información registrada en las herramientas presupuestales oficiales.</v>
          </cell>
          <cell r="NU50" t="str">
            <v>La información consignada en el reporte del periodo, coincide con la información registrada en las herramientas presupuestales oficiales.</v>
          </cell>
          <cell r="NV50" t="str">
            <v>La información consignada en el reporte del periodo, coincide con la información registrada en las herramientas presupuestales oficiales.</v>
          </cell>
          <cell r="NW50" t="str">
            <v>La información consignada en el reporte del periodo, coincide con la información registrada en las herramientas presupuestales oficiales.</v>
          </cell>
          <cell r="NX50">
            <v>0</v>
          </cell>
          <cell r="NY50">
            <v>0</v>
          </cell>
          <cell r="NZ50">
            <v>0</v>
          </cell>
          <cell r="OA50">
            <v>0</v>
          </cell>
          <cell r="OB50" t="str">
            <v>No se programó avance para este periodo</v>
          </cell>
          <cell r="OC50" t="str">
            <v xml:space="preserve"> No se presentaron dificultades en el período de reporte.</v>
          </cell>
          <cell r="OD50" t="str">
            <v xml:space="preserve"> No se presentaron dificultades en el período de reporte.</v>
          </cell>
          <cell r="OE50" t="str">
            <v xml:space="preserve">Se recomienda revisar el plan de trabajo interno que permita identificar de manera puntual el alcance de la meta proyecto 2(PD87), y sus actividades para la vigencia 2023 que le permita validar el contenido de los soportes, con el fin de monitorear su cumplimiento e identificar en el corto plazo acciones de redireccionamiento en casos que se presente un retraso en su ejecución. 
</v>
          </cell>
          <cell r="OF50" t="str">
            <v xml:space="preserve"> No se presentaron dificultades en el período de reporte.</v>
          </cell>
          <cell r="OG50" t="str">
            <v xml:space="preserve"> No se presentaron dificultades en el período de reporte.</v>
          </cell>
          <cell r="OH50" t="str">
            <v>No se programó avance para este periodo</v>
          </cell>
          <cell r="OI50" t="str">
            <v xml:space="preserve"> No se presentaron dificultades en el período de reporte.</v>
          </cell>
          <cell r="OJ50">
            <v>0</v>
          </cell>
          <cell r="OK50">
            <v>0</v>
          </cell>
          <cell r="OL50">
            <v>0</v>
          </cell>
          <cell r="OM50">
            <v>0</v>
          </cell>
          <cell r="OP50" t="str">
            <v>PD87</v>
          </cell>
          <cell r="OQ50">
            <v>70</v>
          </cell>
          <cell r="OR50">
            <v>0</v>
          </cell>
          <cell r="OS50">
            <v>0</v>
          </cell>
          <cell r="OT50">
            <v>0</v>
          </cell>
          <cell r="OU50">
            <v>0</v>
          </cell>
          <cell r="OV50">
            <v>0</v>
          </cell>
          <cell r="OW50">
            <v>4</v>
          </cell>
          <cell r="OX50">
            <v>4</v>
          </cell>
          <cell r="OY50">
            <v>4</v>
          </cell>
          <cell r="OZ50">
            <v>4</v>
          </cell>
          <cell r="PA50">
            <v>0</v>
          </cell>
          <cell r="PB50">
            <v>0</v>
          </cell>
          <cell r="PC50">
            <v>0</v>
          </cell>
          <cell r="PD50">
            <v>4</v>
          </cell>
          <cell r="PE50">
            <v>186147801</v>
          </cell>
          <cell r="PF50">
            <v>186147801</v>
          </cell>
          <cell r="PG50">
            <v>186147801</v>
          </cell>
          <cell r="PH50">
            <v>186147801</v>
          </cell>
          <cell r="PI50">
            <v>186147801</v>
          </cell>
          <cell r="PJ50">
            <v>186147797</v>
          </cell>
          <cell r="PK50">
            <v>186147797</v>
          </cell>
          <cell r="PL50">
            <v>186147797</v>
          </cell>
          <cell r="PM50">
            <v>186147797</v>
          </cell>
          <cell r="PN50">
            <v>0</v>
          </cell>
          <cell r="PO50">
            <v>0</v>
          </cell>
          <cell r="PP50">
            <v>0</v>
          </cell>
          <cell r="PQ50">
            <v>186147797</v>
          </cell>
          <cell r="PR50">
            <v>5804193</v>
          </cell>
          <cell r="PS50">
            <v>750302182</v>
          </cell>
          <cell r="PT50" t="str">
            <v>Meta Proyecto de Inversión</v>
          </cell>
        </row>
        <row r="51">
          <cell r="A51" t="str">
            <v>PD88</v>
          </cell>
          <cell r="B51">
            <v>7870</v>
          </cell>
          <cell r="C51" t="str">
            <v>7870_3</v>
          </cell>
          <cell r="D51">
            <v>2020110010186</v>
          </cell>
          <cell r="E51" t="str">
            <v>Un nuevo contrato social y ambiental para la Bogotá del siglo XXI</v>
          </cell>
          <cell r="F51" t="str">
            <v>5. Construir Bogotá región con gobierno abierto, transparente y ciudadanía consciente.</v>
          </cell>
          <cell r="G51" t="str">
            <v>56. Gestión Pública Efectiva</v>
          </cell>
          <cell r="H51" t="str">
            <v>Generar las condiciones necesarias para que la experiencia de la ciudadanía en la interacción con la Administración Distrital sea favorable.</v>
          </cell>
          <cell r="I51" t="str">
            <v>2. Mejorar la calidad del servicio que se presta dentro del modelo multicanal y fortalecer el servicio y atención a la ciudadanía con enfoque diferencial.</v>
          </cell>
          <cell r="J51" t="str">
            <v>Servicio a la ciudadanía, moderno, eficiente y de calidad</v>
          </cell>
          <cell r="K51" t="str">
            <v>Subsecretaría de Servicio a la Ciudadanía</v>
          </cell>
          <cell r="L51" t="str">
            <v>Diana Marcela Velasco Rincón</v>
          </cell>
          <cell r="M51" t="str">
            <v>Subsecretaria de Servicio a la Ciudadanía</v>
          </cell>
          <cell r="N51" t="str">
            <v>Dirección Distrital del Sistema de Servicio a la Ciudadanía</v>
          </cell>
          <cell r="O51" t="str">
            <v>Yanneth Moreno Romero</v>
          </cell>
          <cell r="P51" t="str">
            <v>Directora del Sistema Distrital del Servicio a la Ciudadanía</v>
          </cell>
          <cell r="Q51" t="str">
            <v xml:space="preserve">Marco Aurelio Gomez Gutierrez, Monica Castro Martinez </v>
          </cell>
          <cell r="R51" t="str">
            <v>Sandra Hernández</v>
          </cell>
          <cell r="S51" t="str">
            <v>3. Implementar 100 porciento las estrategias de mejoramiento continuo e innovación en los canales de atención disponibles en la Red Cade.</v>
          </cell>
          <cell r="T51" t="str">
            <v>Implementar 100 porciento las estrategias de mejoramiento continuo e innovación en los canales de atención disponibles en la Red Cade.</v>
          </cell>
          <cell r="AC51" t="str">
            <v>3. Implementar 100 porciento las estrategias de mejoramiento continuo e innovación en los canales de atención disponibles en la Red Cade.</v>
          </cell>
          <cell r="AG51" t="str">
            <v>16. Paz, justicia e instituciones sólidas</v>
          </cell>
          <cell r="AH51" t="str">
            <v>16.10 Garantizar el acceso público a la información y proteger las libertades fundamentales, de conformidad con las leyes nacionales y los acuerdos internacionales.</v>
          </cell>
          <cell r="AI51" t="str">
            <v xml:space="preserve">PD_Meta Proyecto: 3. Implementar 100 porciento las estrategias de mejoramiento continuo e innovación en los canales de atención disponibles en la Red Cade.;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51">
            <v>0</v>
          </cell>
          <cell r="AK51">
            <v>44055</v>
          </cell>
          <cell r="AL51">
            <v>1</v>
          </cell>
          <cell r="AM51">
            <v>2023</v>
          </cell>
          <cell r="AN51" t="str">
            <v>Diseñar e implementar estrategias que permitan analizar y emitir informes  relacionados con Enfoque preferencial, diferencial e inclusión,  Incremento de oferta institucional y la efectividad  en la prestación del servicio de las Entidades del Distrito Capital para fortalecer e innovar los canales de atención de la Red CADE con estándares de calidad.</v>
          </cell>
          <cell r="AO51" t="str">
            <v>Implementar estrategias de mejora continua e innovación en la Red CADE a través de los tres canales de atención(presencial, telefónico y virtual); permite que la ciudadanía pueda acceder fácilmente a la oferta de OPAS, trámites y consultas de información de las entidades públicas (nacionales y distritales) y empresas privadas que están vinculadas a esta. Lo anterior conlleva a una mayor interacción de la administración distrital con la ciudadanía en pro de atender sus necesidades específicas disponiendo de diferentes canales para el acceso a información clara y veraz y la solución de sus requerimientos.</v>
          </cell>
          <cell r="AP51">
            <v>2020</v>
          </cell>
          <cell r="AQ51">
            <v>2024</v>
          </cell>
          <cell r="AR51" t="str">
            <v>Constante</v>
          </cell>
          <cell r="AS51" t="str">
            <v>Eficiencia</v>
          </cell>
          <cell r="AT51" t="str">
            <v>Porcentaje</v>
          </cell>
          <cell r="AU51" t="str">
            <v>Producto</v>
          </cell>
          <cell r="AV51" t="str">
            <v>N/D</v>
          </cell>
          <cell r="AW51">
            <v>0</v>
          </cell>
          <cell r="AX51" t="str">
            <v>N/D</v>
          </cell>
          <cell r="AY51">
            <v>1</v>
          </cell>
          <cell r="BB51" t="str">
            <v>Durante la vigencia se llevaran a cabo múltiples actividades para la implementación de las estrategias contenidas en el Plan de Acción de Mejoramiento e Innovación del servicio a la ciudadanía en la Red Cade.
Mediante el desarrollo y cumplimiento de las siguientes actividades; Facilitar la atención con calidad a la ciudadanía en la Red CADE con enfoque diferencial y preferencial. Fortalecer e implementar en los canales de atención disponibles en la Red CADE, estrategias de atención de servicio a la ciudadanía acorde a sus características poblacional y particulares.</v>
          </cell>
          <cell r="BC51" t="str">
            <v>(Sumatoria del porcentaje de actividades ejecutadas para la implementación de  las estrategias de mejoramiento continuo e innovación en los canales de atención disponibles en la Red Cade al corte / porcentaje de las actividades programadas para la implementación de   las estrategias de mejoramiento continuo e innovación en los canales de atención disponibles en la Red Cade para la vigencia) * magnitud de la meta programada para la vigencia.</v>
          </cell>
          <cell r="BD51" t="str">
            <v>porcentaje de actividades ejecutadas para la implementación de  las estrategias de mejoramiento continuo e innovación en los canales de atención disponibles en la Red Cade.</v>
          </cell>
          <cell r="BE51" t="str">
            <v>porcentaje de las actividades programadas para la implementación de   las estrategias de mejoramiento continuo e innovación en los canales de atención disponibles en la Red Cade.</v>
          </cell>
          <cell r="BF51" t="str">
            <v>Soportes reportados en el formato 1006 "Programación y seguimiento a metas e indicadores del plan de desarrollo" para la vigencia.</v>
          </cell>
          <cell r="BG51">
            <v>3</v>
          </cell>
          <cell r="BH51">
            <v>45204</v>
          </cell>
          <cell r="BI51"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51" t="str">
            <v>Plan de acción - proyectos de inversión (actividades)</v>
          </cell>
          <cell r="BK51">
            <v>100</v>
          </cell>
          <cell r="BL51">
            <v>100</v>
          </cell>
          <cell r="BM51">
            <v>100</v>
          </cell>
          <cell r="BN51">
            <v>100</v>
          </cell>
          <cell r="BO51">
            <v>100</v>
          </cell>
          <cell r="BP51">
            <v>100</v>
          </cell>
          <cell r="BQ51">
            <v>23653299380</v>
          </cell>
          <cell r="BR51">
            <v>2318165731</v>
          </cell>
          <cell r="BS51">
            <v>3032260040</v>
          </cell>
          <cell r="BT51">
            <v>3598837655</v>
          </cell>
          <cell r="BU51">
            <v>2475490263</v>
          </cell>
          <cell r="BV51">
            <v>12228545691</v>
          </cell>
          <cell r="BW51">
            <v>100</v>
          </cell>
          <cell r="BX51">
            <v>100</v>
          </cell>
          <cell r="BY51">
            <v>100</v>
          </cell>
          <cell r="BZ51">
            <v>100</v>
          </cell>
          <cell r="CA51">
            <v>100</v>
          </cell>
          <cell r="CB51">
            <v>100</v>
          </cell>
          <cell r="CC51">
            <v>100</v>
          </cell>
          <cell r="CD51">
            <v>2187373586</v>
          </cell>
          <cell r="CE51">
            <v>1798847347</v>
          </cell>
          <cell r="CF51">
            <v>3031515978</v>
          </cell>
          <cell r="CG51">
            <v>2775134328</v>
          </cell>
          <cell r="CH51">
            <v>3598812410</v>
          </cell>
          <cell r="CI51">
            <v>3125243926</v>
          </cell>
          <cell r="CJ51">
            <v>100</v>
          </cell>
          <cell r="CK51">
            <v>100</v>
          </cell>
          <cell r="CL51">
            <v>100</v>
          </cell>
          <cell r="CM51" t="str">
            <v>No aplica</v>
          </cell>
          <cell r="CN51" t="str">
            <v>Suma</v>
          </cell>
          <cell r="CO51">
            <v>0</v>
          </cell>
          <cell r="CP51">
            <v>0</v>
          </cell>
          <cell r="CQ51">
            <v>15</v>
          </cell>
          <cell r="CR51">
            <v>0</v>
          </cell>
          <cell r="CS51">
            <v>0</v>
          </cell>
          <cell r="CT51">
            <v>25</v>
          </cell>
          <cell r="CU51">
            <v>0</v>
          </cell>
          <cell r="CV51">
            <v>0</v>
          </cell>
          <cell r="CW51">
            <v>30</v>
          </cell>
          <cell r="CX51">
            <v>0</v>
          </cell>
          <cell r="CY51">
            <v>0</v>
          </cell>
          <cell r="CZ51">
            <v>30</v>
          </cell>
          <cell r="DA51">
            <v>100</v>
          </cell>
          <cell r="DB51">
            <v>70</v>
          </cell>
          <cell r="DC51">
            <v>70</v>
          </cell>
          <cell r="DD51">
            <v>70</v>
          </cell>
          <cell r="DE51">
            <v>0</v>
          </cell>
          <cell r="DF51">
            <v>0</v>
          </cell>
          <cell r="DG51">
            <v>30</v>
          </cell>
          <cell r="DH51">
            <v>0</v>
          </cell>
          <cell r="DI51">
            <v>0</v>
          </cell>
          <cell r="DJ51">
            <v>50</v>
          </cell>
          <cell r="DK51">
            <v>0</v>
          </cell>
          <cell r="DL51">
            <v>0</v>
          </cell>
          <cell r="DM51">
            <v>60</v>
          </cell>
          <cell r="DN51">
            <v>0</v>
          </cell>
          <cell r="DO51">
            <v>0</v>
          </cell>
          <cell r="DP51">
            <v>60</v>
          </cell>
          <cell r="DQ51">
            <v>200</v>
          </cell>
          <cell r="DR51">
            <v>0</v>
          </cell>
          <cell r="DS51">
            <v>0</v>
          </cell>
          <cell r="DT51">
            <v>30</v>
          </cell>
          <cell r="DU51">
            <v>0</v>
          </cell>
          <cell r="DV51">
            <v>0</v>
          </cell>
          <cell r="DW51">
            <v>50</v>
          </cell>
          <cell r="DX51">
            <v>0</v>
          </cell>
          <cell r="DY51">
            <v>0</v>
          </cell>
          <cell r="DZ51">
            <v>60</v>
          </cell>
          <cell r="EA51">
            <v>0</v>
          </cell>
          <cell r="EB51">
            <v>0</v>
          </cell>
          <cell r="EC51">
            <v>0</v>
          </cell>
          <cell r="ED51">
            <v>140</v>
          </cell>
          <cell r="EE51">
            <v>140</v>
          </cell>
          <cell r="EF51">
            <v>0</v>
          </cell>
          <cell r="EG51">
            <v>0</v>
          </cell>
          <cell r="EH51"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EI51">
            <v>0</v>
          </cell>
          <cell r="EJ51">
            <v>0</v>
          </cell>
          <cell r="EK51"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EL51">
            <v>0</v>
          </cell>
          <cell r="EM51">
            <v>0</v>
          </cell>
          <cell r="EN51"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EO51">
            <v>0</v>
          </cell>
          <cell r="EP51">
            <v>0</v>
          </cell>
          <cell r="EQ51" t="str">
            <v xml:space="preserve">1. Informe final de avance de las actividades para facilitar la atención con calidad a la ciudadanía en la  RED CADE, bajo un enfoque diferencial y preferencial.
2. Informe final  de avance de las actividades para fortalecer la atención en  los canales de la Red CADE.
</v>
          </cell>
          <cell r="ER51">
            <v>0</v>
          </cell>
          <cell r="ES51">
            <v>0</v>
          </cell>
          <cell r="ET51"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EU51">
            <v>0</v>
          </cell>
          <cell r="EV51">
            <v>0</v>
          </cell>
          <cell r="EW51"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EX51">
            <v>0</v>
          </cell>
          <cell r="EY51">
            <v>0</v>
          </cell>
          <cell r="EZ51"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FA51">
            <v>0</v>
          </cell>
          <cell r="FB51">
            <v>0</v>
          </cell>
          <cell r="FC51">
            <v>0</v>
          </cell>
          <cell r="FD51">
            <v>2305454000</v>
          </cell>
          <cell r="FE51">
            <v>2305454000</v>
          </cell>
          <cell r="FF51">
            <v>2305454000</v>
          </cell>
          <cell r="FG51">
            <v>2305454000</v>
          </cell>
          <cell r="FH51">
            <v>2305454000</v>
          </cell>
          <cell r="FI51">
            <v>2305454000</v>
          </cell>
          <cell r="FJ51">
            <v>2305454000</v>
          </cell>
          <cell r="FK51">
            <v>2305454000</v>
          </cell>
          <cell r="FL51">
            <v>2305454000</v>
          </cell>
          <cell r="FM51">
            <v>2305454000</v>
          </cell>
          <cell r="FN51">
            <v>2305454000</v>
          </cell>
          <cell r="FO51">
            <v>2305454000</v>
          </cell>
          <cell r="FP51">
            <v>2305454000</v>
          </cell>
          <cell r="FQ51">
            <v>2305454000</v>
          </cell>
          <cell r="FR51">
            <v>2305454000</v>
          </cell>
          <cell r="FS51">
            <v>2305454000</v>
          </cell>
          <cell r="FT51">
            <v>2305454000</v>
          </cell>
          <cell r="FU51">
            <v>2475490263</v>
          </cell>
          <cell r="FV51">
            <v>2475490263</v>
          </cell>
          <cell r="FW51">
            <v>2475490263</v>
          </cell>
          <cell r="FX51">
            <v>2475490263</v>
          </cell>
          <cell r="FY51">
            <v>2475490263</v>
          </cell>
          <cell r="FZ51">
            <v>0</v>
          </cell>
          <cell r="GA51">
            <v>0</v>
          </cell>
          <cell r="GB51">
            <v>0</v>
          </cell>
          <cell r="GC51">
            <v>2475490263</v>
          </cell>
          <cell r="GD51">
            <v>1236812203</v>
          </cell>
          <cell r="GE51">
            <v>1436735487</v>
          </cell>
          <cell r="GF51">
            <v>1614533190</v>
          </cell>
          <cell r="GG51">
            <v>1864533190</v>
          </cell>
          <cell r="GH51">
            <v>1893399544</v>
          </cell>
          <cell r="GI51">
            <v>2408165763</v>
          </cell>
          <cell r="GJ51">
            <v>2408165763</v>
          </cell>
          <cell r="GK51">
            <v>2408165763</v>
          </cell>
          <cell r="GL51">
            <v>2408165763</v>
          </cell>
          <cell r="GM51">
            <v>0</v>
          </cell>
          <cell r="GN51">
            <v>0</v>
          </cell>
          <cell r="GO51">
            <v>0</v>
          </cell>
          <cell r="GP51">
            <v>2408165763</v>
          </cell>
          <cell r="GQ51">
            <v>0</v>
          </cell>
          <cell r="GR51">
            <v>16310019</v>
          </cell>
          <cell r="GS51">
            <v>145309839</v>
          </cell>
          <cell r="GT51">
            <v>286415974</v>
          </cell>
          <cell r="GU51">
            <v>441057151</v>
          </cell>
          <cell r="GV51">
            <v>936818368</v>
          </cell>
          <cell r="GW51">
            <v>1104272822</v>
          </cell>
          <cell r="GX51">
            <v>1336034042</v>
          </cell>
          <cell r="GY51">
            <v>1525877895</v>
          </cell>
          <cell r="GZ51">
            <v>0</v>
          </cell>
          <cell r="HA51">
            <v>0</v>
          </cell>
          <cell r="HB51">
            <v>0</v>
          </cell>
          <cell r="HC51">
            <v>1525877895</v>
          </cell>
          <cell r="HD51">
            <v>473568484</v>
          </cell>
          <cell r="HE51">
            <v>473568484</v>
          </cell>
          <cell r="HF51">
            <v>473568484</v>
          </cell>
          <cell r="HG51">
            <v>473568484</v>
          </cell>
          <cell r="HH51">
            <v>473568484</v>
          </cell>
          <cell r="HI51">
            <v>473568484</v>
          </cell>
          <cell r="HJ51">
            <v>473568484</v>
          </cell>
          <cell r="HK51">
            <v>473568484</v>
          </cell>
          <cell r="HL51">
            <v>473568484</v>
          </cell>
          <cell r="HM51">
            <v>0</v>
          </cell>
          <cell r="HN51">
            <v>0</v>
          </cell>
          <cell r="HO51">
            <v>0</v>
          </cell>
          <cell r="HP51">
            <v>473568484</v>
          </cell>
          <cell r="HQ51">
            <v>0</v>
          </cell>
          <cell r="HR51">
            <v>118427791</v>
          </cell>
          <cell r="HS51">
            <v>205459795</v>
          </cell>
          <cell r="HT51">
            <v>234431885</v>
          </cell>
          <cell r="HU51">
            <v>444158384</v>
          </cell>
          <cell r="HV51">
            <v>462398113</v>
          </cell>
          <cell r="HW51">
            <v>467764295</v>
          </cell>
          <cell r="HX51">
            <v>467764295</v>
          </cell>
          <cell r="HY51">
            <v>467764295</v>
          </cell>
          <cell r="HZ51">
            <v>0</v>
          </cell>
          <cell r="IA51">
            <v>0</v>
          </cell>
          <cell r="IB51">
            <v>0</v>
          </cell>
          <cell r="IC51">
            <v>467764295</v>
          </cell>
          <cell r="ID51" t="str">
            <v>AVANCES Y LOGROS:
En lo corrido de la vigencia 2023, la Secretaría General ha implementado las estrategias de mejoramiento continuo e innovación en los canales de atención disponibles en la Red Cade. 
Los principales logros obtenidos en la RedCade son: 
Se garantizó presencia institucional en los puntos de atención CADE y SuperCADE atendiendo entre 2020 y 2023 un total de 8.778.623 turnos (Vigencia 2020: 1.630.469; Vigencia 2021: 1.981.210; vigencia 2022: 2.929.121; Vigencia 2023: 2.237.823).  
Se han realizado un total de 54 ferias de servicio a la ciudadanía (15 en 2021, 25 en 2022 y 14 en 2023), alcanzando la atención de 125.428 atenciones (36.125) en 2023), que permiten el acercamiento de información a la ciudadanía en cuanto a trámites y servicios. 
Durante el I trimestre y II trimestre de 2023, se diseñaron e imprimieron 25 avisos correspondientes a los identificadores de entidades participantes en la feria. 
La Estrategia Intégrate está dirigida a los nuevos bogotanos para la atención e integración social, económica y cultural y se desarrolla en 3 puntos de la Red CADE (Super Cade CAD, Suba y Engativá), esta iniciativa cuenta con el compromiso de la Administración Distrital, la Presidencia de la República, la Agencia de los Estados Unidos para el Desarrollo Internacional – USAID y la Organización Internacional para las Migraciones – OIM.  
Se cuenta con una ventanilla única para que la población pueda gestionar el Permiso por Protección Temporal, recibir orientación de los programas de formación del SENA, registrarse en la Agencia pública de empleo, conocer los requisitos para acceder a la oferta de servicios del Distrito, conocer la oferta educativa, entre otros. 
Cifras de atención en la Red Cade de la Estrategia Intégrate: 
•	Se han atendido 753.299 trámites y solicitudes de la población migrante durante los años 2021 a 2023, de los cuales en la vigencia 2023 se atendieron 126.429.
•	Se han realizado 411.404 registros biométricos durante los años 2021 a 2023, en la vigencia 2023 se realizaron 61.956
•	Se han entregaron cerca de 107.135 permisos por protección temporal durante los años 2021 a 2023, de los cuales, en 2023 se entregaron 42.581	
Desarrollo de actividades de cualificación a la ciudadanía y de difusión de información relacionada con la Red CADE, según plan de campañas relacionadas con Ferias móviles de servicio al ciudadano - SuperCADE móvil y oferta de servicios de entidades participantes 2023. Con una participación por trimestre así: 6.109 en el primero 11.622 en el segundo y 15.687 en el tercero, con el propósito de brindar información a aquellos servicios y/o trámites que se ofertan desde la Red CADE que requieren difusión y capacitaciones especiales a la ciudadanía, y aquellos recurrentes en los cuales las y los ciudadanos tienen mayor dificultad en su desarrollo.
Se realizaron sensibilizaciones para los servidores públicos de planta y contratistas de los canales de atención, en relación con los trámites y servicios de la administración distrital dentro de las cuales se destacan: (i) 4 sensibilizaciones brindadas por la entidad de Colpensiones los días 16, 20, 23 y 28 de febrero de 2023 con la participación de 51 servidores; (ii) Sensibilizaciones orientadas por la Dirección de Calidad del Servicio de la Secretaría General con relación a gestión de peticiones; (iii) Sensibilizaciones de soporte funcional “Bogotá te escucha” y (iii) 20 sensibilizaciones y/o capacitaciones funcionales y de usuario frente a la Guía de Trámites y Servicios.
Así mismo se destacan los siguientes logros para la atención a la ciudadanía con enfoque preferencial y diferencial: 
Se desarrollaron 2 sesiones de sensibilización direccionadas sobre la comunicación no sexista y con enfoque diferencial con apoyo de la Secretaría de la Mujer, el 1 y 2 de marzo de 2023 y, dirigidas a 45 servidores. 
Actividades de promoción y difusión en redes sociales (Twitter y Facebook) y los demás canales dispuestos por la entidad referentes a: ofertas de puntos de atención, los servicios del Sisbén, oferta de entidades (Registraduría, IPES, Colpensiones, Acueducto), promoción de la Línea 195, comparendos de convivencia, salas amigas y de lactancia y horarios de atención de la Red CADE, entre otros.
Sensibilización en el abordaje de atención a ciudadanía con discapacidad auditiva, acercamiento a la lengua de señas colombiana, abordaje atención personas mayores; socialización de la estrategia de Lenguaje Claro ejercicios de simplificación de contenidos institucionales con el Departamento del Servicio Civil; y socialización  de la Ruta de atención presencial para ciudadanía con discapacidad, validada con los profesionales líderes de punto, a fin de poner en marcha ruta y garantizar el acceso a la información, verificar el acceso de las personas sordas a la atención mediante intérprete de Lengua de Señas Colombiana (LSC), desde los puntos de atención presencial, a través del ingreso al agente virtual Chatico, por el cual se accede al intérprete.
•	Se continúa habilitando acceso a repositorio de videos en Lengua de Señas Colombiana, a disposición del Equipo Distrital de Accesibilidad, con interpretación sobre principales trámites distritales y menú de expresiones comunes utilizadas por las entidades distritales en sus espacios web; y divulgación sobre el acceso al canal de atención virtual y a la información sobre oferta de servicios para la población sorda del distrito, a través de Chatico, donde contamos con apoyo de un intérprete de Lengua de Señas Colombiana. 
•	 Socialización y acceso a un drive para el Equipo Distrital de Accesibilidad, con información de apoyo para sus gestiones de fortalecimiento al interior de sus entidades, tendientes a la garantía del acceso a la información pública de la ciudadanía distrital, para la generación de acciones de accesibilidad, en consideración de los componentes de servicios, a saber: infraestructura física, tecnológica, recurso humano, estándares y lenguaje claro.
Beneficios 
Con la implementación de los planes de acción aprobados se contribuye a generar condiciones necesarias para que la experiencia de la ciudadanía en la interacción con la Administración Distrital sea favorable, mediante una atención cálida, eficiente y oportuna a través de los canales de atención de la Red CADE, así como el desarrollo de campañas comunicacionales de cualificación que le permiten a la ciudadanía conocer la oferta de trámites y servicios de las entidades distritales,  en cumplimiento de la Política Pública de Servicio a la Ciudadanía establecida mediante Decreto 197 de 2014.</v>
          </cell>
          <cell r="IE51" t="str">
            <v>En el periodo de reporte no se presentarion retrasos.</v>
          </cell>
          <cell r="IF51" t="str">
            <v/>
          </cell>
          <cell r="IG51" t="str">
            <v/>
          </cell>
          <cell r="IH51" t="str">
            <v/>
          </cell>
          <cell r="II51" t="str">
            <v xml:space="preserve">Durante el primer trimestre de 2023 se avanzó en la implementación de las estrategias de mejoramiento continuo e innovación en los canales de atención disponibles en la Red Cade en el 15% de las actividades establecidas en los planes de acción aprobados por la gerencia del proyecto de inversión 7870, que hacen parte de las evidencias de este reporte. 
Los principales resultados y acciones desarrolladas fueron: 
En el trimestre se realización de 5 ferias de servicio a la ciudadanía - SuperCADE Móvil en las localidades de Ciudad Bolívar, San Cristóbal y Rafael Uribe Uribe. 
Plan de comunicación para la promoción de oferta de trámites y servicios y funcionamiento de atención preferencial y diferencial en la Red CADE. 
Se realizaron 6 sensibilizaciones con corte a 31 de marzo, para los servidores públicos de planta y contratistas de los canales de atención, en relación con los trámites y servicios de la administración distrital así:  
En marzo se realizaron 2 sensibilizaciones orientadas por la Secretaría Distrital de la Mujer, 01 de marzo con la participación de 24 servidores y el 2 de marzo con la participación de 21 servidores.  
En febrero, se realizaron 4 sensibilizaciones brindadas por la entidad de Colpensiones, los días 16,20,23 y 28 de febrero de 2023, con la participación de 51 servidores. </v>
          </cell>
          <cell r="IJ51" t="str">
            <v/>
          </cell>
          <cell r="IK51" t="str">
            <v/>
          </cell>
          <cell r="IL51" t="str">
            <v>Durante el segundo trimestre de 2023 se avanzó en la implementación de las estrategias de mejoramiento continuo e innovación en los canales de atención disponibles en la Red Cade en el 25% de las actividades establecidas en los planes de acción aprobados por la gerencia del proyecto de inversión 7870, que hacen parte de las evidencias de este reporte. 
Los principales resultados y acciones desarrolladas fueron: 
- Cuatro ferias de servicio a la ciudadanía - SuperCADE Móvil en las localidades de Suba, Engativa, Bosa y Usaquen. 
- Plan de comunicación para la promoción de oferta de trámites y servicios y funcionamiento de atención preferencial y diferencial en la Red CADE. 
- Nueve sensibilizaciones para los servidores públicos de planta y contratistas de los canales de atención, en relación con los trámites y servicios de la administración distrital así:  dos sensibilizaciones orientadas por la Dirección de Calidad del Servicio de la Secretaría General, con relación a gestión de peticiones, con la participación de 63 servidores; siete sensibilizaciones de soporte funcional de Bogotá te escucha, con la participación de 437 servidores</v>
          </cell>
          <cell r="IM51" t="str">
            <v/>
          </cell>
          <cell r="IN51" t="str">
            <v/>
          </cell>
          <cell r="IO51" t="str">
            <v>Durante el tercer trimestre de 2023 se avanzó en la implementación de las estrategias de mejoramiento continuo e innovación en los canales de atención disponibles en la Red Cade en el 30% de las actividades establecidas en los planes de acción aprobados por la gerencia del proyecto de inversión 7870, que hacen parte de las evidencias de este reporte. 
Los principales resultados y acciones desarrolladas fueron: 
- 7 cualificaciones para 501 servidores públicos de planta y contratistas relacionadas con soporte funcional del Sistema Distrital para la Gestión de Peticiones Bogotá Te Escucha y 20 en relación con la Guía de Trámites y Servicios.
-  5 Ferias de Servicio a la Ciudadanía en las localidades de Fontibón, Mártires, La Candelaria (2) y Kennedy, con un total de 11.608 atenciones. 
- Instalación de 345 señales en CADE y SuperCADE, que se encuentran con lenguaje braille, según acciones establecidas con el INCI.
- Atención a 150.363 ciudadanos o ciudadanas en categorías preferenciales. 
- Actividades de promoción y difusión en redes sociales (Twitter y Facebook) y los demás canales dispuestos por la entidad referentes a: ofertas de puntos de atención, oferta de entidades (Registraduría, IPES, Colpensiones, Acueducto), promoción de la Línea 195, comparendos de convivencia, salas amigas y de lactancia y horarios de atención de la Red CADE.</v>
          </cell>
          <cell r="IP51" t="str">
            <v/>
          </cell>
          <cell r="IQ51" t="str">
            <v/>
          </cell>
          <cell r="IR51" t="str">
            <v/>
          </cell>
          <cell r="IS51">
            <v>0</v>
          </cell>
          <cell r="IT51">
            <v>0</v>
          </cell>
          <cell r="IU51">
            <v>1</v>
          </cell>
          <cell r="IV51">
            <v>0</v>
          </cell>
          <cell r="IW51">
            <v>0</v>
          </cell>
          <cell r="IX51">
            <v>1</v>
          </cell>
          <cell r="IY51">
            <v>0</v>
          </cell>
          <cell r="IZ51">
            <v>0</v>
          </cell>
          <cell r="JA51">
            <v>1</v>
          </cell>
          <cell r="JB51">
            <v>0</v>
          </cell>
          <cell r="JC51">
            <v>0</v>
          </cell>
          <cell r="JD51">
            <v>0</v>
          </cell>
          <cell r="JE51">
            <v>0.7</v>
          </cell>
          <cell r="JF51">
            <v>0</v>
          </cell>
          <cell r="JG51">
            <v>0</v>
          </cell>
          <cell r="JH51">
            <v>15</v>
          </cell>
          <cell r="JI51">
            <v>0</v>
          </cell>
          <cell r="JJ51">
            <v>0</v>
          </cell>
          <cell r="JK51">
            <v>25</v>
          </cell>
          <cell r="JL51">
            <v>0</v>
          </cell>
          <cell r="JM51">
            <v>0</v>
          </cell>
          <cell r="JN51">
            <v>30</v>
          </cell>
          <cell r="JO51">
            <v>0</v>
          </cell>
          <cell r="JP51">
            <v>0</v>
          </cell>
          <cell r="JQ51">
            <v>0</v>
          </cell>
          <cell r="JR51">
            <v>70</v>
          </cell>
          <cell r="JS51">
            <v>0</v>
          </cell>
          <cell r="JT51">
            <v>0</v>
          </cell>
          <cell r="JU51">
            <v>15</v>
          </cell>
          <cell r="JV51">
            <v>15</v>
          </cell>
          <cell r="JW51">
            <v>15</v>
          </cell>
          <cell r="JX51">
            <v>40</v>
          </cell>
          <cell r="JY51">
            <v>40</v>
          </cell>
          <cell r="JZ51">
            <v>40</v>
          </cell>
          <cell r="KA51">
            <v>70</v>
          </cell>
          <cell r="KB51">
            <v>70</v>
          </cell>
          <cell r="KC51">
            <v>70</v>
          </cell>
          <cell r="KD51">
            <v>70</v>
          </cell>
          <cell r="KE51" t="str">
            <v>No Programó</v>
          </cell>
          <cell r="KF51" t="str">
            <v/>
          </cell>
          <cell r="KG51">
            <v>100</v>
          </cell>
          <cell r="KH51" t="str">
            <v/>
          </cell>
          <cell r="KI51" t="str">
            <v/>
          </cell>
          <cell r="KJ51">
            <v>100</v>
          </cell>
          <cell r="KK51" t="str">
            <v/>
          </cell>
          <cell r="KL51" t="str">
            <v/>
          </cell>
          <cell r="KM51">
            <v>100</v>
          </cell>
          <cell r="KN51" t="str">
            <v/>
          </cell>
          <cell r="KO51" t="str">
            <v/>
          </cell>
          <cell r="KP51" t="str">
            <v/>
          </cell>
          <cell r="KQ51" t="str">
            <v>No Programó</v>
          </cell>
          <cell r="KR51" t="str">
            <v>No Programó</v>
          </cell>
          <cell r="KS51">
            <v>100</v>
          </cell>
          <cell r="KT51">
            <v>100</v>
          </cell>
          <cell r="KU51">
            <v>100</v>
          </cell>
          <cell r="KV51">
            <v>100</v>
          </cell>
          <cell r="KW51">
            <v>100</v>
          </cell>
          <cell r="KX51">
            <v>100</v>
          </cell>
          <cell r="KY51">
            <v>100</v>
          </cell>
          <cell r="KZ51" t="str">
            <v/>
          </cell>
          <cell r="LA51" t="str">
            <v/>
          </cell>
          <cell r="LB51" t="str">
            <v/>
          </cell>
          <cell r="LC51">
            <v>100</v>
          </cell>
          <cell r="LD51" t="str">
            <v>7870_2</v>
          </cell>
          <cell r="LE51" t="str">
            <v>2. Mejorar la calidad del servicio que se presta dentro del modelo multicanal y fortalecer el servic</v>
          </cell>
          <cell r="LF51">
            <v>100</v>
          </cell>
          <cell r="LG51">
            <v>70</v>
          </cell>
          <cell r="LH51" t="str">
            <v/>
          </cell>
          <cell r="LI51" t="str">
            <v/>
          </cell>
          <cell r="LJ51">
            <v>100</v>
          </cell>
          <cell r="LK51">
            <v>68.125</v>
          </cell>
          <cell r="LL51">
            <v>3656623000</v>
          </cell>
          <cell r="LM51">
            <v>3383542663</v>
          </cell>
          <cell r="LN51">
            <v>2113882394</v>
          </cell>
          <cell r="LO51">
            <v>756106375</v>
          </cell>
          <cell r="LP51">
            <v>756106375</v>
          </cell>
          <cell r="LQ51" t="str">
            <v>No Programó</v>
          </cell>
          <cell r="LR51" t="str">
            <v>No Programó</v>
          </cell>
          <cell r="LS51">
            <v>15</v>
          </cell>
          <cell r="LT51">
            <v>0</v>
          </cell>
          <cell r="LU51">
            <v>0</v>
          </cell>
          <cell r="LV51">
            <v>25</v>
          </cell>
          <cell r="LW51">
            <v>0</v>
          </cell>
          <cell r="LX51">
            <v>0</v>
          </cell>
          <cell r="LY51">
            <v>30</v>
          </cell>
          <cell r="LZ51" t="str">
            <v/>
          </cell>
          <cell r="MA51" t="str">
            <v/>
          </cell>
          <cell r="MB51" t="str">
            <v/>
          </cell>
          <cell r="MC51">
            <v>70</v>
          </cell>
          <cell r="MD51">
            <v>70</v>
          </cell>
          <cell r="ME51">
            <v>70</v>
          </cell>
          <cell r="MF51" t="str">
            <v>No aplica</v>
          </cell>
          <cell r="MG51" t="str">
            <v>No aplica</v>
          </cell>
          <cell r="MH51" t="str">
            <v>Oportuno: Se radica en los tiempos establecidos por la Oficina Asesora de Planeación - OAP</v>
          </cell>
          <cell r="MI51" t="str">
            <v>No aplica</v>
          </cell>
          <cell r="MJ51" t="str">
            <v>No aplica</v>
          </cell>
          <cell r="MK51" t="str">
            <v>Oportuno: Se radica en los tiempos establecidos por la Oficina Asesora de Planeación - OAP</v>
          </cell>
          <cell r="ML51" t="str">
            <v>No aplica</v>
          </cell>
          <cell r="MM51" t="str">
            <v>No aplica</v>
          </cell>
          <cell r="MN51">
            <v>0</v>
          </cell>
          <cell r="MO51">
            <v>0</v>
          </cell>
          <cell r="MP51">
            <v>0</v>
          </cell>
          <cell r="MQ51">
            <v>0</v>
          </cell>
          <cell r="MR51" t="str">
            <v>No aplica</v>
          </cell>
          <cell r="MS51" t="str">
            <v>No aplica</v>
          </cell>
          <cell r="MT51" t="str">
            <v>Coherente: La información de avance de la magnitud, consignada en el reporte del periodo, concuerda con la programación realizada, con la información cualitativa presentada, con las actividades establecidas (si aplica) y con los soportes presentados. Esta</v>
          </cell>
          <cell r="MU51" t="str">
            <v>No aplica</v>
          </cell>
          <cell r="MV51" t="str">
            <v>No aplica</v>
          </cell>
          <cell r="MW5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X51" t="str">
            <v>No aplica</v>
          </cell>
          <cell r="MY51" t="str">
            <v>No aplica</v>
          </cell>
          <cell r="MZ51">
            <v>0</v>
          </cell>
          <cell r="NA51">
            <v>0</v>
          </cell>
          <cell r="NB51">
            <v>0</v>
          </cell>
          <cell r="NC51">
            <v>0</v>
          </cell>
          <cell r="ND51" t="str">
            <v>No Programó</v>
          </cell>
          <cell r="NE51" t="str">
            <v>No Programó</v>
          </cell>
          <cell r="NF51">
            <v>100</v>
          </cell>
          <cell r="NG51">
            <v>100</v>
          </cell>
          <cell r="NH51">
            <v>100</v>
          </cell>
          <cell r="NI51">
            <v>100</v>
          </cell>
          <cell r="NJ51">
            <v>100</v>
          </cell>
          <cell r="NK51">
            <v>100</v>
          </cell>
          <cell r="NL51">
            <v>100</v>
          </cell>
          <cell r="NM51" t="str">
            <v/>
          </cell>
          <cell r="NN51" t="str">
            <v/>
          </cell>
          <cell r="NO51" t="str">
            <v/>
          </cell>
          <cell r="NP51" t="str">
            <v>La información consignada en el reporte del periodo, coincide con la información registrada en las herramientas presupuestales oficiales.</v>
          </cell>
          <cell r="NQ51" t="str">
            <v>La información consignada en el reporte del periodo, coincide con la información registrada en las herramientas presupuestales oficiales.</v>
          </cell>
          <cell r="NR51" t="str">
            <v>La información consignada en el reporte del periodo, coincide con la información registrada en las herramientas presupuestales oficiales.</v>
          </cell>
          <cell r="NS51" t="str">
            <v>La información consignada en el reporte del periodo, coincide con la información registrada en las herramientas presupuestales oficiales.</v>
          </cell>
          <cell r="NT51" t="str">
            <v>La información consignada en el reporte del periodo, coincide con la información registrada en las herramientas presupuestales oficiales.</v>
          </cell>
          <cell r="NU51" t="str">
            <v>La información consignada en el reporte del periodo, coincide con la información registrada en las herramientas presupuestales oficiales.</v>
          </cell>
          <cell r="NV51" t="str">
            <v>La información consignada en el reporte del periodo, coincide con la información registrada en las herramientas presupuestales oficiales.</v>
          </cell>
          <cell r="NW51" t="str">
            <v>La información consignada en el reporte del periodo, coincide con la información registrada en las herramientas presupuestales oficiales.</v>
          </cell>
          <cell r="NX51">
            <v>0</v>
          </cell>
          <cell r="NY51">
            <v>0</v>
          </cell>
          <cell r="NZ51">
            <v>0</v>
          </cell>
          <cell r="OA51">
            <v>0</v>
          </cell>
          <cell r="OB51" t="str">
            <v>No se programó avance para este periodo</v>
          </cell>
          <cell r="OC51" t="str">
            <v>No se programó avance para este periodo</v>
          </cell>
          <cell r="OD51" t="str">
            <v xml:space="preserve"> No se presentaron dificultades en el período de reporte.</v>
          </cell>
          <cell r="OE51" t="str">
            <v>No se programó avance para este periodo</v>
          </cell>
          <cell r="OF51" t="str">
            <v>No se programó avance para este periodo</v>
          </cell>
          <cell r="OG51" t="str">
            <v xml:space="preserve"> No se presentaron dificultades en el período de reporte.</v>
          </cell>
          <cell r="OH51" t="str">
            <v>No se programó avance para este periodo</v>
          </cell>
          <cell r="OI51" t="str">
            <v>No se programó avance para este periodo</v>
          </cell>
          <cell r="OJ51">
            <v>0</v>
          </cell>
          <cell r="OK51">
            <v>0</v>
          </cell>
          <cell r="OL51">
            <v>0</v>
          </cell>
          <cell r="OM51">
            <v>0</v>
          </cell>
          <cell r="OP51" t="str">
            <v>PD88</v>
          </cell>
          <cell r="OQ51">
            <v>70</v>
          </cell>
          <cell r="OR51">
            <v>0</v>
          </cell>
          <cell r="OS51">
            <v>0</v>
          </cell>
          <cell r="OT51">
            <v>0</v>
          </cell>
          <cell r="OU51">
            <v>0</v>
          </cell>
          <cell r="OV51">
            <v>0</v>
          </cell>
          <cell r="OW51">
            <v>0</v>
          </cell>
          <cell r="OX51">
            <v>0</v>
          </cell>
          <cell r="OY51">
            <v>5804189</v>
          </cell>
          <cell r="OZ51">
            <v>5804189</v>
          </cell>
          <cell r="PA51">
            <v>0</v>
          </cell>
          <cell r="PB51">
            <v>0</v>
          </cell>
          <cell r="PC51">
            <v>0</v>
          </cell>
          <cell r="PD51">
            <v>5804189</v>
          </cell>
          <cell r="PE51">
            <v>473568484</v>
          </cell>
          <cell r="PF51">
            <v>473568484</v>
          </cell>
          <cell r="PG51">
            <v>473568484</v>
          </cell>
          <cell r="PH51">
            <v>473568484</v>
          </cell>
          <cell r="PI51">
            <v>473568484</v>
          </cell>
          <cell r="PJ51">
            <v>473568484</v>
          </cell>
          <cell r="PK51">
            <v>473568484</v>
          </cell>
          <cell r="PL51">
            <v>467764295</v>
          </cell>
          <cell r="PM51">
            <v>467764295</v>
          </cell>
          <cell r="PN51">
            <v>0</v>
          </cell>
          <cell r="PO51">
            <v>0</v>
          </cell>
          <cell r="PP51">
            <v>0</v>
          </cell>
          <cell r="PQ51">
            <v>467764295</v>
          </cell>
          <cell r="PR51">
            <v>5804193</v>
          </cell>
          <cell r="PS51">
            <v>750302182</v>
          </cell>
          <cell r="PT51" t="str">
            <v>Meta Proyecto de Inversión</v>
          </cell>
        </row>
        <row r="52">
          <cell r="A52" t="str">
            <v>PD89</v>
          </cell>
          <cell r="B52">
            <v>7870</v>
          </cell>
          <cell r="C52" t="str">
            <v>7870_MGA_3</v>
          </cell>
          <cell r="D52">
            <v>2020110010186</v>
          </cell>
          <cell r="E52" t="str">
            <v>Un nuevo contrato social y ambiental para la Bogotá del siglo XXI</v>
          </cell>
          <cell r="F52" t="str">
            <v>5. Construir Bogotá región con gobierno abierto, transparente y ciudadanía consciente.</v>
          </cell>
          <cell r="G52" t="str">
            <v>56. Gestión Pública Efectiva</v>
          </cell>
          <cell r="H52" t="str">
            <v>Generar las condiciones necesarias para que la experiencia de la ciudadanía en la interacción con la Administración Distrital sea favorable.</v>
          </cell>
          <cell r="I52" t="str">
            <v>N/A</v>
          </cell>
          <cell r="J52" t="str">
            <v>Servicio a la ciudadanía, moderno, eficiente y de calidad</v>
          </cell>
          <cell r="K52" t="str">
            <v>Subsecretaría de Servicio a la Ciudadanía</v>
          </cell>
          <cell r="L52" t="str">
            <v>Diana Marcela Velasco Rincón</v>
          </cell>
          <cell r="M52" t="str">
            <v>Subsecretaria de Servicio a la Ciudadanía</v>
          </cell>
          <cell r="N52" t="str">
            <v>Dirección Distrital de Calidad del Servicio</v>
          </cell>
          <cell r="O52" t="str">
            <v>Dorian de Jesús Coquíes Maestre</v>
          </cell>
          <cell r="P52" t="str">
            <v>Director Distrital de Calidad del Servicio</v>
          </cell>
          <cell r="Q52" t="str">
            <v xml:space="preserve">Marco Aurelio Gomez Gutierrez, Monica Castro Martinez </v>
          </cell>
          <cell r="R52" t="str">
            <v>Sandra Hernández</v>
          </cell>
          <cell r="S52" t="str">
            <v>Atención de Peticiones, Quejas, Reclamos, Sugerencias y Consultas recibidas y atendidas</v>
          </cell>
          <cell r="T52" t="str">
            <v>Atención de Peticiones, Quejas, Reclamos, Sugerencias y Consultas recibidas y atendidas</v>
          </cell>
          <cell r="AF52" t="str">
            <v>Atención de Peticiones, Quejas, Reclamos, Sugerencias y Consultas recibidas y atendidas</v>
          </cell>
          <cell r="AG52" t="str">
            <v/>
          </cell>
          <cell r="AH52" t="str">
            <v/>
          </cell>
          <cell r="AI52" t="str">
            <v xml:space="preserve">PD_Gestion MGA: Atención de Peticiones, Quejas, Reclamos, Sugerencias y Consultas recibidas y atendidas; </v>
          </cell>
          <cell r="AJ52">
            <v>0</v>
          </cell>
          <cell r="AK52">
            <v>44055</v>
          </cell>
          <cell r="AL52">
            <v>1</v>
          </cell>
          <cell r="AM52">
            <v>2023</v>
          </cell>
          <cell r="AN52" t="str">
            <v>Medir el porcentaje de atención de las peticiones ciudadanas (entiéndase como cualquier actuación efectuada en el marco de la Ley 1755 de 2015 o normativa vigente para la gestión), recibidas por la Secretaría General de la Alcaldía Mayor de Bogotá.</v>
          </cell>
          <cell r="AO52" t="str">
            <v>Identificación de la oportunidad en la respuesta a la ciudadanía, mediante el seguimiento a los términos establecidos normativamente para la respuesta de las peticiones, quejas, reclamos y sugerencias en el Sistema Distrital de Gestión de Peticiones Ciudadanas, como insumo para la mejora continua de la atención de PQRS por parte de la entidades a nivel Distrital.</v>
          </cell>
          <cell r="AP52">
            <v>2020</v>
          </cell>
          <cell r="AQ52">
            <v>2024</v>
          </cell>
          <cell r="AR52" t="str">
            <v>Constante</v>
          </cell>
          <cell r="AS52" t="str">
            <v>Efectividad</v>
          </cell>
          <cell r="AT52" t="str">
            <v>Porcentaje</v>
          </cell>
          <cell r="AU52" t="str">
            <v>Gestión</v>
          </cell>
          <cell r="AV52" t="str">
            <v>N/D</v>
          </cell>
          <cell r="AW52">
            <v>0</v>
          </cell>
          <cell r="AX52" t="str">
            <v>N/D</v>
          </cell>
          <cell r="AZ52">
            <v>1</v>
          </cell>
          <cell r="BB52" t="str">
            <v>El cálculo de este indicador medirá el porcentaje de las peticiones que son atendidas por periodo oportunamente, de conformidad con los términos de la normatividad vigente.
Teniendo en cuenta que el indicador evalúa de manera independiente la gestión de cada periodo, no es acumulada, ni puede sumarse en los diferentes periodos.
Esto quiere decir que es una meta constante para todos los periodos de cada vigencia.
Registro en base de datos de Peticiones, Quejas, Reclamos, Sugerencias y Consultas recibidas y atendidas, en el Sistema Distrital de Gestión de Peticiones Ciudadanas, el cual emite alertas tempranas por medio de notificaciones automáticas, con el fin de prevenir el vencimiento de peticiones en los términos establecidos en la normatividad vigente.</v>
          </cell>
          <cell r="BC52" t="str">
            <v>(Sumatoria del porcentaje de ejecución de las peticiones atendidas en términos de ley al corte/sumatoria del porcentaje de peticiones que deben ser atendidas en términos de ley al corte) * 100.</v>
          </cell>
          <cell r="BD52" t="str">
            <v>porcentaje de peticiones atendidas en términos de ley.</v>
          </cell>
          <cell r="BE52" t="str">
            <v>porcentaje de peticiones que deben ser atendidas en términos de ley.</v>
          </cell>
          <cell r="BF52" t="str">
            <v xml:space="preserve">Base de datos de peticiones ingresadas y atendidas en el periodo, en el Sistema Distrital de Gestión de Peticiones Ciudadanas. </v>
          </cell>
          <cell r="BG52">
            <v>4</v>
          </cell>
          <cell r="BH52">
            <v>45204</v>
          </cell>
          <cell r="BI52"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52" t="str">
            <v>Establecer variables 1 y/o 2 numéricas</v>
          </cell>
          <cell r="BK52">
            <v>100</v>
          </cell>
          <cell r="BL52">
            <v>100</v>
          </cell>
          <cell r="BM52">
            <v>100</v>
          </cell>
          <cell r="BN52">
            <v>100</v>
          </cell>
          <cell r="BO52">
            <v>100</v>
          </cell>
          <cell r="BP52">
            <v>100</v>
          </cell>
          <cell r="BW52">
            <v>100</v>
          </cell>
          <cell r="BX52">
            <v>100</v>
          </cell>
          <cell r="BY52">
            <v>100</v>
          </cell>
          <cell r="BZ52">
            <v>100</v>
          </cell>
          <cell r="CA52">
            <v>100</v>
          </cell>
          <cell r="CB52">
            <v>99.38833333333335</v>
          </cell>
          <cell r="CC52">
            <v>100</v>
          </cell>
          <cell r="CD52">
            <v>0</v>
          </cell>
          <cell r="CE52" t="str">
            <v>N/A</v>
          </cell>
          <cell r="CF52" t="str">
            <v>N/A</v>
          </cell>
          <cell r="CG52" t="str">
            <v>N/A</v>
          </cell>
          <cell r="CH52" t="str">
            <v>N/A</v>
          </cell>
          <cell r="CI52" t="str">
            <v>N/A</v>
          </cell>
          <cell r="CJ52">
            <v>87.636666666666656</v>
          </cell>
          <cell r="CK52">
            <v>99.626666666666665</v>
          </cell>
          <cell r="CL52">
            <v>99.38833333333335</v>
          </cell>
          <cell r="CM52" t="str">
            <v>No aplica</v>
          </cell>
          <cell r="CN52" t="str">
            <v>Constante</v>
          </cell>
          <cell r="CO52">
            <v>100</v>
          </cell>
          <cell r="CP52">
            <v>100</v>
          </cell>
          <cell r="CQ52">
            <v>100</v>
          </cell>
          <cell r="CR52">
            <v>100</v>
          </cell>
          <cell r="CS52">
            <v>100</v>
          </cell>
          <cell r="CT52">
            <v>100</v>
          </cell>
          <cell r="CU52">
            <v>100</v>
          </cell>
          <cell r="CV52">
            <v>100</v>
          </cell>
          <cell r="CW52">
            <v>100</v>
          </cell>
          <cell r="CX52">
            <v>100</v>
          </cell>
          <cell r="CY52">
            <v>100</v>
          </cell>
          <cell r="CZ52">
            <v>100</v>
          </cell>
          <cell r="DA52">
            <v>100</v>
          </cell>
          <cell r="DB52">
            <v>100</v>
          </cell>
          <cell r="DC52">
            <v>100</v>
          </cell>
          <cell r="DD52">
            <v>100</v>
          </cell>
          <cell r="DE52">
            <v>100</v>
          </cell>
          <cell r="DF52">
            <v>100</v>
          </cell>
          <cell r="DG52">
            <v>100</v>
          </cell>
          <cell r="DH52">
            <v>100</v>
          </cell>
          <cell r="DI52">
            <v>100</v>
          </cell>
          <cell r="DJ52">
            <v>100</v>
          </cell>
          <cell r="DK52">
            <v>100</v>
          </cell>
          <cell r="DL52">
            <v>100</v>
          </cell>
          <cell r="DM52">
            <v>100</v>
          </cell>
          <cell r="DN52">
            <v>100</v>
          </cell>
          <cell r="DO52">
            <v>100</v>
          </cell>
          <cell r="DP52">
            <v>100</v>
          </cell>
          <cell r="DQ52" t="str">
            <v/>
          </cell>
          <cell r="DR52">
            <v>99.83</v>
          </cell>
          <cell r="DS52">
            <v>99.92</v>
          </cell>
          <cell r="DT52">
            <v>99.97</v>
          </cell>
          <cell r="DU52">
            <v>99.98</v>
          </cell>
          <cell r="DV52">
            <v>99.69</v>
          </cell>
          <cell r="DW52">
            <v>99.86</v>
          </cell>
          <cell r="DX52">
            <v>99.91</v>
          </cell>
          <cell r="DY52">
            <v>99.98</v>
          </cell>
          <cell r="DZ52">
            <v>99.97</v>
          </cell>
          <cell r="EA52">
            <v>0</v>
          </cell>
          <cell r="EB52">
            <v>0</v>
          </cell>
          <cell r="EC52">
            <v>0</v>
          </cell>
          <cell r="ED52">
            <v>899.11</v>
          </cell>
          <cell r="EE52" t="str">
            <v/>
          </cell>
          <cell r="EF52" t="str">
            <v>Base de datos de peticiones atendidas en el mes de Enero, en el Sistema Distrital de Gestión de Peticiones Ciudadanas</v>
          </cell>
          <cell r="EG52" t="str">
            <v>Base de datos de peticiones atendidas en el mes de Febrero, en el Sistema Distrital de Gestión de Peticiones Ciudadanas</v>
          </cell>
          <cell r="EH52" t="str">
            <v>Base de datos de peticiones atendidas en el mes de Marzo, en el Sistema Distrital de Gestión de Peticiones Ciudadanas</v>
          </cell>
          <cell r="EI52" t="str">
            <v>Base de datos de peticiones atendidas en el mes de Abril, en el Sistema Distrital de Gestión de Peticiones Ciudadanas</v>
          </cell>
          <cell r="EJ52" t="str">
            <v>Base de datos de peticiones atendidas en el mes de Mayo, en el Sistema Distrital de Gestión de Peticiones Ciudadanas</v>
          </cell>
          <cell r="EK52" t="str">
            <v>Base de datos de peticiones atendidas en el mes de Junio, en el Sistema Distrital de Gestión de Peticiones Ciudadanas</v>
          </cell>
          <cell r="EL52" t="str">
            <v>Base de datos de peticiones atendidas en el mes de Julio, en el Sistema Distrital de Gestión de Peticiones Ciudadanas</v>
          </cell>
          <cell r="EM52" t="str">
            <v>Base de datos de peticiones atendidas en el mes de Agosto, en el Sistema Distrital de Gestión de Peticiones Ciudadanas</v>
          </cell>
          <cell r="EN52" t="str">
            <v>Base de datos de peticiones atendidas en el mes de Septiembre, en el Sistema Distrital de Gestión de Peticiones Ciudadanas</v>
          </cell>
          <cell r="EO52" t="str">
            <v>Base de datos de peticiones atendidas en el mes de Octubre, en el Sistema Distrital de Gestión de Peticiones Ciudadanas</v>
          </cell>
          <cell r="EP52" t="str">
            <v>Base de datos de peticiones atendidas en el mes de Noviembre, en el Sistema Distrital de Gestión de Peticiones Ciudadanas</v>
          </cell>
          <cell r="EQ52" t="str">
            <v>Base de datos de peticiones atendidas en el mes de Diciembre, en el Sistema Distrital de Gestión de Peticiones Ciudadanas</v>
          </cell>
          <cell r="ER52" t="str">
            <v>Base de datos de peticiones atendidas en el mes de Enero, en el Sistema Distrital de Gestión de Peticiones Ciudadanas</v>
          </cell>
          <cell r="ES52" t="str">
            <v>Base de datos de peticiones atendidas en el mes de Febrero, en el Sistema Distrital de Gestión de Peticiones Ciudadanas</v>
          </cell>
          <cell r="ET52" t="str">
            <v>Base de datos de peticiones atendidas en el mes de marzo, en el Sistema Distrital de Gestión de Peticiones Ciudadanas</v>
          </cell>
          <cell r="EU52" t="str">
            <v>Base de datos de peticiones atendidas en el mes de abril, en el Sistema Distrital de Gestión de Peticiones Ciudadanas</v>
          </cell>
          <cell r="EV52" t="str">
            <v>Base de datos de peticiones atendidas en el mes de Mayo, en el Sistema Distrital de Gestión de Peticiones Ciudadanas</v>
          </cell>
          <cell r="EW52" t="str">
            <v>Base de datos de peticiones atendidas en el mes de Junio, en el Sistema Distrital de Gestión de Peticiones Ciudadanas</v>
          </cell>
          <cell r="EX52" t="str">
            <v>Base de datos de peticiones atendidas en el mes de Julio, en el Sistema Distrital de Gestión de Peticiones Ciudadanas</v>
          </cell>
          <cell r="EY52" t="str">
            <v>Base de datos de peticiones atendidas en el mes de Agosto, en el Sistema Distrital de Gestión de Peticiones Ciudadanas</v>
          </cell>
          <cell r="EZ52" t="str">
            <v>Base de datos de peticiones atendidas en el mes de Septiembre, en el Sistema Distrital de Gestión de Peticiones Ciudadanas</v>
          </cell>
          <cell r="FA52">
            <v>0</v>
          </cell>
          <cell r="FB52">
            <v>0</v>
          </cell>
          <cell r="FC52">
            <v>0</v>
          </cell>
          <cell r="FD52" t="str">
            <v>N/A</v>
          </cell>
          <cell r="FE52" t="str">
            <v>N/A</v>
          </cell>
          <cell r="FF52" t="str">
            <v>N/A</v>
          </cell>
          <cell r="FG52" t="str">
            <v>N/A</v>
          </cell>
          <cell r="FH52" t="str">
            <v>N/A</v>
          </cell>
          <cell r="FI52" t="str">
            <v>N/A</v>
          </cell>
          <cell r="FJ52" t="str">
            <v>N/A</v>
          </cell>
          <cell r="FK52" t="str">
            <v>N/A</v>
          </cell>
          <cell r="FL52" t="str">
            <v>N/A</v>
          </cell>
          <cell r="FM52" t="str">
            <v>N/A</v>
          </cell>
          <cell r="FN52" t="str">
            <v>N/A</v>
          </cell>
          <cell r="FO52" t="str">
            <v>N/A</v>
          </cell>
          <cell r="FP52" t="str">
            <v>N/A</v>
          </cell>
          <cell r="FQ52" t="str">
            <v>N/A</v>
          </cell>
          <cell r="FR52" t="str">
            <v>N/A</v>
          </cell>
          <cell r="FS52" t="str">
            <v>N/A</v>
          </cell>
          <cell r="FT52" t="str">
            <v>N/A</v>
          </cell>
          <cell r="FU52" t="str">
            <v>N/A</v>
          </cell>
          <cell r="FV52" t="str">
            <v>N/A</v>
          </cell>
          <cell r="FW52" t="str">
            <v>N/A</v>
          </cell>
          <cell r="FX52" t="str">
            <v>N/A</v>
          </cell>
          <cell r="FY52" t="str">
            <v>N/A</v>
          </cell>
          <cell r="FZ52" t="str">
            <v>N/A</v>
          </cell>
          <cell r="GA52" t="str">
            <v>N/A</v>
          </cell>
          <cell r="GB52" t="str">
            <v>N/A</v>
          </cell>
          <cell r="GC52" t="str">
            <v>N/A</v>
          </cell>
          <cell r="GD52" t="str">
            <v>N/A</v>
          </cell>
          <cell r="GE52" t="str">
            <v>N/A</v>
          </cell>
          <cell r="GF52" t="str">
            <v>N/A</v>
          </cell>
          <cell r="GG52" t="str">
            <v>N/A</v>
          </cell>
          <cell r="GH52" t="str">
            <v>N/A</v>
          </cell>
          <cell r="GI52" t="str">
            <v>N/A</v>
          </cell>
          <cell r="GJ52" t="str">
            <v>N/A</v>
          </cell>
          <cell r="GK52" t="str">
            <v>N/A</v>
          </cell>
          <cell r="GL52" t="str">
            <v>N/A</v>
          </cell>
          <cell r="GM52" t="str">
            <v>N/A</v>
          </cell>
          <cell r="GN52" t="str">
            <v>N/A</v>
          </cell>
          <cell r="GO52" t="str">
            <v>N/A</v>
          </cell>
          <cell r="GP52" t="str">
            <v>N/A</v>
          </cell>
          <cell r="GQ52" t="str">
            <v>N/A</v>
          </cell>
          <cell r="GR52" t="str">
            <v>N/A</v>
          </cell>
          <cell r="GS52" t="str">
            <v>N/A</v>
          </cell>
          <cell r="GT52" t="str">
            <v>N/A</v>
          </cell>
          <cell r="GU52" t="str">
            <v>N/A</v>
          </cell>
          <cell r="GV52" t="str">
            <v>N/A</v>
          </cell>
          <cell r="GW52" t="str">
            <v>N/A</v>
          </cell>
          <cell r="GX52" t="str">
            <v>N/A</v>
          </cell>
          <cell r="GY52" t="str">
            <v>N/A</v>
          </cell>
          <cell r="GZ52" t="str">
            <v>N/A</v>
          </cell>
          <cell r="HA52" t="str">
            <v>N/A</v>
          </cell>
          <cell r="HB52" t="str">
            <v>N/A</v>
          </cell>
          <cell r="HC52" t="str">
            <v>N/A</v>
          </cell>
          <cell r="HD52" t="str">
            <v>N/A</v>
          </cell>
          <cell r="HE52" t="str">
            <v>N/A</v>
          </cell>
          <cell r="HF52" t="str">
            <v>N/A</v>
          </cell>
          <cell r="HG52" t="str">
            <v>N/A</v>
          </cell>
          <cell r="HH52" t="str">
            <v>N/A</v>
          </cell>
          <cell r="HI52" t="str">
            <v>N/A</v>
          </cell>
          <cell r="HJ52" t="str">
            <v>N/A</v>
          </cell>
          <cell r="HK52" t="str">
            <v>N/A</v>
          </cell>
          <cell r="HL52" t="str">
            <v>N/A</v>
          </cell>
          <cell r="HM52" t="str">
            <v>N/A</v>
          </cell>
          <cell r="HN52" t="str">
            <v>N/A</v>
          </cell>
          <cell r="HO52" t="str">
            <v>N/A</v>
          </cell>
          <cell r="HP52" t="str">
            <v>N/A</v>
          </cell>
          <cell r="HQ52" t="str">
            <v>N/A</v>
          </cell>
          <cell r="HR52" t="str">
            <v>N/A</v>
          </cell>
          <cell r="HS52" t="str">
            <v>N/A</v>
          </cell>
          <cell r="HT52" t="str">
            <v>N/A</v>
          </cell>
          <cell r="HU52" t="str">
            <v>N/A</v>
          </cell>
          <cell r="HV52" t="str">
            <v>N/A</v>
          </cell>
          <cell r="HW52" t="str">
            <v>N/A</v>
          </cell>
          <cell r="HX52" t="str">
            <v>N/A</v>
          </cell>
          <cell r="HY52" t="str">
            <v>N/A</v>
          </cell>
          <cell r="HZ52" t="str">
            <v>N/A</v>
          </cell>
          <cell r="IA52" t="str">
            <v>N/A</v>
          </cell>
          <cell r="IB52" t="str">
            <v>N/A</v>
          </cell>
          <cell r="IC52" t="str">
            <v>N/A</v>
          </cell>
          <cell r="ID52" t="str">
            <v xml:space="preserve">AVANCES Y LOGROS:
En el marco de la Metodología General Ajustada (MGA) del proyecto de inversión 7870, la Secretaría General de la Alcaldía Mayor de Bogotá, a través del Sistema Distrital de Gestión de Peticiones Ciudadanas - Bogotá Te Escucha, gestionó 47.956 Peticiones, Quejas, Reclamos, Sugerencias y Consultas, durante la vigencia 2023 con un volumen de respuesta oportuna de 47.911 equivalentes a un porcentaje total de respuesta oportuna del 99,90%. 
Dentro de los resultados obtenidos en lo corrido de la vigencia 2023 se encuentran: 
•El tiempo promedio acumulado de respuesta fue de 1,69 días.
•En las peticiones gestionadas durante la vigencia 2023, las tipologías más utilizadas por la ciudadanía para interponer peticiones son: el “Derecho de Petición de Interés Particular” con 26.595 peticiones que representan el 55,46%, el Derecho de petición de interés general con 11.011 (22,96%), Reclamo con 3.292 (6,86%), Queja 3.159 (6,59%), y Consulta con 1.966 (4,10%). 
•En cuanto a la participación por localidades, las cifras de peticiones gestionadas durante la vigencia 2023 muestran que las localidades de Suba, Kennedy y Usaquén son las más relacionadas con las peticiones interpuestas por la ciudadanía, las cuales acumulan el 33,74% de las peticiones en las que se reportó ubicación.
•Tomando como base las peticiones gestionadas durante la vigencia 2023, se encuentra que los subtemas más reiterados en la Secretaría General son: “Traslado a entidades Distritales con 40.227 peticiones que representan el 88,31%, “Traslado a entidades Nacionales con 1.505 peticiones (3,30%), “Aclaración, ampliación” con 708 peticiones (1,55), “Participación en general” con 338 (0,74%), “Ayuda/Atención Humanitaria" con 306 peticiones (0,67%), 
•En la vigencia 2023 (con corte al 30 septiembre) ninguna petición se encuentra sin respuesta a final de mes; no obstante, 2 peticiones presentaron en septiembre cierre por fuera de términos legales. 
El principal logro obtenido en la gestión de peticiones ciudadanas durante la vigencia es el tiempo promedio acumulado de respuesta, que estuvo en 1,69 días.
Beneficios:
Seguimiento a la atención de las PQRS en el Sistema Distrital para la gestión de peticiones ciudadanas, revisando los tiempos establecidos normativamente, con objeto de emitir alertas tempranas para lograr la mejora continua de la gestión en la respuesta oportuna a la ciudadanía.
</v>
          </cell>
          <cell r="IE52" t="str">
            <v>Retrasos y Soluciones
A corte de 30 septiembre de 2023, la meta tenía programado el 100% de avance y ejecutó el 99,90%, es decir, presenta un rezago del 0,1% en la gestión de las peticiones debido al no cumplimiento de los términos legales por parte de las dependencias áreas de la Secretaría General. 
Es importante resaltar que el cumplimiento de los términos legales en la atención de las PQRS,  depende de manera exclusiva de la dependencia competente para dar respuesta a la petición, en ese sentido desde la Dirección Distrital de Calidad del Servicio, se vienen realizando  acciones con el fin de brindar a las áreas, información frente a las fechas de vencimiento de los términos para dar respuesta a la peticiones ciudadanas, dentro de las cuales se encuentran las siguientes: a través del Sistema Distrital para la Gestión de Peticiones Ciudadanas se emiten alertas tempranas por medio de notificaciones automáticas, con el fin de que las peticiones sean contestadas dentro de los términos establecidos en la normatividad vigente,  se remite a cada una de las áreas de manera quincenal un correo de alerta preventiva en el cual se incluyen las peticiones vencidas, las que se encuentran próximas a vencer y los  traslados extemporáneos y, de manera mensual se remite informe de calidad y oportunidad en relación con las respuestas definitivas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v>
          </cell>
          <cell r="IF52" t="str">
            <v/>
          </cell>
          <cell r="IG52" t="str">
            <v xml:space="preserve">En el Sistema Distrital para la gestión de peticiones ciudadanas se registraron a la Secretaria General  3.557 Peticiones, Quejas, Reclamos, Sugerencias y Consultas gestionadas en el mes de enero, de las cuales se tramitaron oportunamente 3.551 para un cumplimiento del 99,83%, de acuerdo a los tiempos establecidos por norma; así mismo, se gestionaron de manera extemporánea 4 peticiones ciudadanas, quedando pendientes de respuesta 2 peticiones.               </v>
          </cell>
          <cell r="IH52" t="str">
            <v xml:space="preserve">En el Sistema Distrital para la gestión de peticiones ciudadanas se registraron 6.456 Peticiones, Quejas, Reclamos, Sugerencias y Consultas gestionadas en el mes de febrero, de las cuales se gestionaron oportunamente 6.451, para un cumplimiento 
del 99,92%, de acuerdo con los tiempos establecidos por norma; así mismo, se dio respuesta extemporánea, es decir fuera de los términos legales, a 4 peticiones ciudadanas, y quedó pendiente de respuesta 1 petición. Dentro de los cuales se destacan los siguientes resultados:
•	Las dependencias que gestionaron el mayor número de peticiones fueron: La Dirección Distrital de Calidad del Servicio a través de la Central Sistema Distrital para la Gestión de Peticiones Ciudadanas con 4.861 peticiones que representan 75,29%, la Dirección del Sistema Distrital de Servicio a la Ciudadanía a través de la Línea 195 con 484 respuestas (7,50%), la Subsecretaría de Servicio a la Ciudadanía a través de la Central de Registro de Redes Sociales con 461 peticiones (7,14%), Oficina de Alta Consejería de Paz Víctimas y reconciliación con 146 peticiones (2,26%), Oficina Jurídica con 140 que representan el 2,17% del total gestionado en la entidad. Hay que mencionar que estas cinco dependencias emitieron el 94,36% del total de peticiones gestionadas en la Secretaría General en el mes.
•	El tiempo promedio de gestión en febrero fue 1,84 días.
•	En el mes de febrero, una dependencia (Dirección del Sistema Distrital de Servicio a la Ciudadanía) presenta una petición vencida y sin respuesta a final de mes. 
•	Tomando como base las peticiones gestionadas en el mes de febrero, las cifras muestran que las tipologías más utilizadas por la ciudadanía para interponer peticiones son: el “Derecho de Petición de Interés Particular” con 4.078 peticiones que representan el 63,17%, el derecho de petición de interés general con 1.231 (19,07%), reclamo con 455 (7,05%), queja 292 (4,52%), y Consulta con 169 (2,62%). 
•	Con respecto a la participación por localidades, las cifras de peticiones gestionadas en febrero muestran que las localidades de Suba, Fontibón y Kennedy son las más relacionadas con las peticiones interpuestas por la ciudadanía, las cuales acumulan el 32,58% de las peticiones en las que se reportó ubicación en el mes de febrero 2023.
•	Tomando como base las peticiones gestionadas en el mes de febrero, se encuentra que los subtemas más reiterados en la Secretaría General son: “Traslado a entidades Distritales con 5.659 peticiones que representan el 88,16%, “Traslado a entidades Nacionales y/o territoriales con 166 peticiones (2,59%), “Ética buen gobierno y transparencia” con 134 (2,09%), Aclaración ampliación con 98 peticiones (1,53%), y Ayuda/Atención Humanitaria Inmediata AHI, con 75 peticiones (1,17%).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II52" t="str">
            <v xml:space="preserve">En el Sistema Distrital para la gestión de peticiones ciudadanas se registraron 6.087 Peticiones, Quejas, Reclamos, Sugerencias y Consultas gestionadas en el mes de marzo, de las cuales se gestionaron oportunamente 6.085, para un cumplimiento 
del 99,97%, de acuerdo con los tiempos establecidos por norma; así mismo, se dio respuesta extemporánea, es decir fuera de los términos legales, a 2 peticiones ciudadanas, y no quedó ninguna petición pendiente de respuesta. Dentro de los cuales se destacan los siguientes resultados:
•	Las dependencias que gestionaron el mayor número de peticiones fueron: La Dirección Distrital de Calidad del Servicio a través de la Central Sistema Distrital para la Gestión de Peticiones Ciudadanas con 4.331 peticiones que representan 71,15%, la Dirección del Sistema Distrital de Servicio a la Ciudadanía a través de la Línea 195 con 679 respuestas (11,15%), la Subsecretaría de Servicio a la Ciudadanía a través de la Central de Registro de Redes Sociales con 399 peticiones (6,55%), la Dirección del Sistema Distrital de Servicio a la Ciudadanía con 177 peticiones (2,91%), Oficina de Alta Consejería de Paz Víctimas y reconciliación con 119 peticiones (1,95%). Hay que mencionar que estas cinco dependencias emitieron el 93,72% del total de peticiones gestionadas en la Secretaría General en el mes.
•	El tiempo promedio de gestión en marzo fue 1,7 días.
•	En el mes de marzo, se dio respuesta extemporánea, es decir fuera de los términos legales, a 2 peticiones ciudadanas.
•	Tomando como base las peticiones gestionadas en el mes de marzo, las cifras muestran que las tipologías más utilizadas por la ciudadanía para interponer peticiones son: el “Derecho de Petición de Interés Particular” con 3.419 peticiones que representan el 56,17%, el derecho de petición de interés general con 1.368 (22,47%), reclamo con 415 (6,82%), queja 377 (6,19%), y Consulta con 249 (4,09%). 
•	Con respecto a la participación por localidades, las cifras de peticiones gestionadas en marzo muestran que las localidades de Suba, Kennedy y Bosa son las más relacionadas con las peticiones interpuestas por la ciudadanía, las cuales acumulan el 33,23% de las peticiones en las que se reportó ubicación en el mes de marzo 2023.
•	Tomando como base las peticiones gestionadas en el mes de marzo, se encuentra que los subtemas más reiterados en la Secretaría General son: “Traslado a entidades Distritales con 5.333 peticiones que representan el 88,91%, “Traslado a entidades Nacionales y/o territoriales con 167 peticiones (2,78%), Aclaración ampliación con 92 peticiones (1,53%), Ayuda/Atención Humanitaria Inmediata AHI, con 64 peticiones (1,07%), “Manejo y funcionalidad del Sistema Distrital para la Gestión de peticiones ciudadanas” con 44 (0,73%).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IJ52" t="str">
            <v xml:space="preserve">En el Sistema Distrital para la gestión de peticiones ciudadanas se registraron 4.995 Peticiones, Quejas, Reclamos, Sugerencias y Consultas gestionadas en el mes de abril, de las cuales se gestionaron oportunamente 4.994, para un cumplimiento del 99,98%, de acuerdo con los tiempos establecidos por norma; así mismo, se dio respuesta extemporánea, es decir fuera de los términos legales, a 1 petición ciudadana, y no quedó ninguna petición pendiente de respuesta. Dentro de los cuales se destacan los siguientes resultados:
•	Las dependencias que gestionaron el mayor número de peticiones fueron: La Dirección Distrital de Calidad del Servicio a través de la Central Sistema Distrital para la Gestión de Peticiones Ciudadanas con 3.510 peticiones que representan 70,27%, la Dirección del Sistema Distrital de Servicio a la Ciudadanía a través de la Línea 195 con 696 respuestas (13,93%), la Subsecretaría de Servicio a la Ciudadanía a través de la Central de Registro de Redes Sociales con 302 peticiones (6,05%), la Dirección del Sistema Distrital de Servicio a la Ciudadanía con 124 peticiones (2,48%), Oficina de Alta Consejería de Paz Víctimas y reconciliación con 108 peticiones (2,16%). Hay que mencionar que estas cinco dependencias emitieron el 94,89% del total de peticiones gestionadas en la Secretaría General en el mes de abril.
•	El tiempo promedio de gestión en abril fue 1,5 días.
•	En el mes de abril, se dio respuesta extemporánea, es decir fuera de los términos legales, a 1 petición ciudadana.
•	Tomando como base las peticiones gestionadas en el mes de abril, las cifras muestran que las tipologías más utilizadas por la ciudadanía para interponer peticiones son: el “Derecho de petición de interés particular” con 2.754 peticiones que representan el 55,14%, el Derecho de petición de interés general con 1.068 peticiones (21,38%), Queja con 422 (8,45%), Reclamo con 303 (6,07%), y Consulta con 250 (5,01%). 
•	En cuanto a la participación por localidades, las cifras de peticiones gestionadas en abril muestran que las localidades de Suba, Kennedy y Bosa son las más relacionadas con las peticiones interpuestas por la ciudadanía, las cuales acumulan el 36,18% de las peticiones en las que se reportó ubicación en el mes de abril 2023.
•	Tomando como base las peticiones gestionadas en el mes de abril, se encuentra que los subtemas más reiterados en la Secretaría General son: “Traslado a entidades Distritales con 4.427 peticiones que representan el 89,94%, “Traslado a entidades Nacionales y/o territoriales con 179 peticiones (3,64%), Aclaración ampliación con 50 peticiones (1,02%), Ayuda/Atención Humanitaria Inmediata AHI, con 35 peticiones (0,71%), “Manejo y funcionalidad del Sistema Distrital para la Gestión de peticiones ciudadanas” con 35 (0,71%).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IK52" t="str">
            <v xml:space="preserve">En el Sistema Distrital para la gestión de peticiones ciudadanas se registraron 5.434 Peticiones, Quejas, Reclamos, Sugerencias y Consultas gestionadas en el mes de mayo, de las cuales se gestionaron oportunamente 5.417, para un cumplimiento del 99,69%, de acuerdo con los tiempos establecidos por norma; así mismo, se dio respuesta extemporánea, es decir fuera de los términos legales, a 17 peticiones ciudadanas, y no quedó ninguna petición pendiente de respuesta; se destacan los siguientes resultados:
•	Las dependencias que gestionaron el mayor número de peticiones fueron: La Dirección Distrital de Calidad del Servicio a través de la Central Sistema Distrital para la Gestión de Peticiones Ciudadanas con 3.908 peticiones que representan 72,14%, la Dirección del Sistema Distrital de Servicio a la Ciudadanía a través de la Línea 195 con 707 respuestas (13,05%), la Subsecretaría de Servicio a la Ciudadanía a través de la Central de Registro de Redes Sociales con 268 peticiones (4,95%), la Dirección del Sistema Distrital de Servicio a la Ciudadanía con 166 peticiones (3,06%), Oficina de Alta Consejería de Paz Víctimas y reconciliación con 122 peticiones (2,25%). Hay que mencionar que estas cinco dependencias emitieron el 95,46% del total de peticiones gestionadas en la Secretaría General en el mes de mayo.
•	El tiempo promedio de gestión en mayo fue 1,6 días.
•	En el mes de mayo, se dio respuesta extemporánea, es decir fuera de los términos legales, a 17 peticiones ciudadanas.
•	Tomando como base las peticiones gestionadas en el mes de mayo, las cifras muestran que las tipologías más utilizadas por la ciudadanía para interponer peticiones son: el “Derecho de petición de interés particular” con 2.829 peticiones que representan el 52,06%, el Derecho de petición de interés general con 1.211 peticiones (22,29%), Reclamo con 469 (8,63%), Queja con 448 (8,24%), y Consulta con 231 (4,25%). 
•	En cuanto a la participación por localidades, las cifras de peticiones gestionadas en mayo muestran que las localidades de Suba, Kennedy y Usaquén son las más relacionadas con las peticiones interpuestas por la ciudadanía, las cuales acumulan el 36,51% de las peticiones en las que se reportó ubicación en el mes de mayo 2023.
•	Tomando como base las peticiones gestionadas en el mes de mayo, se encuentra que los subtemas más reiterados en la Secretaría General son: “Traslado a entidades Distritales con 4.739 peticiones que representan el 89,55, “Traslado a entidades Nacionales y/o territoriales con 154 peticiones (2,91%), Aclaración ampliación con 89 peticiones (1,68%), Participación en general con 67 peticiones (1,27%) y Ayuda/Atención Humanitaria Inmediata AHI, con 44 peticiones (0,83%).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IL52" t="str">
            <v xml:space="preserve">En el Sistema Distrital para la gestión de peticiones ciudadanas se registraron 5.127 Peticiones, Quejas, Reclamos, Sugerencias y Consultas gestionadas en el mes de junio, de las cuales se gestionaron oportunamente 5.120, para un cumplimiento 
del 99,86%, de acuerdo con los tiempos establecidos por norma; así mismo, se dio respuesta extemporánea, es decir fuera de los términos legales, a 7 peticiones ciudadanas,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3.780 peticiones que representan 73,73%, la Dirección del Sistema Distrital de Servicio a la Ciudadanía a través de la Línea 195 con 555 respuestas (10,83%), la Subsecretaría de Servicio a la Ciudadanía a través de la Central de Registro de Redes Sociales con 279 peticiones (5,44%), la Dirección del Sistema Distrital de Servicio a la Ciudadanía con 139 peticiones (2,71%), Oficina de Alta Consejería de Paz Víctimas y reconciliación con 136 peticiones (2,65%). Hay que mencionar que estas cinco dependencias emitieron el 95,36% del total de peticiones gestionadas en la Secretaría General en el mes de junio.
•	El tiempo promedio de gestión en junio fue 1,6 días.
•	En el mes de junio, se dio respuesta extemporánea, es decir fuera de los términos legales, a 7 peticiones ciudadanas.
•	Tomando como base las peticiones gestionadas en el mes de junio, las cifras muestran que las tipologías más utilizadas por la ciudadanía para interponer peticiones son: el “Derecho de petición de interés particular” con 2.745 peticiones que representan el 53,54%, el Derecho de petición de interés general con 1.128 peticiones (22,00%), Reclamo con 402 (7,84%), Queja con 390 (7,61%), y Consulta con 241 (4,70%). 
•	En cuanto a la participación por localidades, las cifras de peticiones gestionadas en junio muestran que las localidades de Kennedy, Suba y Usaquén son las más relacionadas con las peticiones interpuestas por la ciudadanía, las cuales acumulan el 34,82% de las peticiones en las que se reportó ubicación en el mes de junio 2023.
•	Tomando como base las peticiones gestionadas en el mes de junio, se encuentra que los subtemas más reiterados en la Secretaría General son: “Traslado a entidades Distritales con 4.504 peticiones que representan el 90,22, “Traslado a entidades Nacionales y/o territoriales con 154 peticiones (3,08%), Aclaración ampliación con 63 peticiones (1,26%), Participación en general con 40 peticiones (0,80%) y Ayuda/Atención Humanitaria en otras, con 36 peticiones (0,72%).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IM52" t="str">
            <v xml:space="preserve">En el Sistema Distrital para la gestión de peticiones ciudadanas se registraron 4.540 Peticiones, Quejas, Reclamos, Sugerencias y Consultas gestionadas en el mes de julio, de las cuales se gestionaron oportunamente 4.536, para un cumplimiento 
del 99,91%, de acuerdo con los tiempos establecidos por norma; así mismo, se dio respuesta extemporánea, es decir fuera de los términos legales, a 4 peticiones ciudadanas,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3.196 peticiones que representan 70,40%, la Dirección del Sistema Distrital de Servicio a la Ciudadanía a través de la Línea 195 con 497 respuestas (10,95%), la Subsecretaría de Servicio a la Ciudadanía a través de la Central de Registro de Redes Sociales con 277 peticiones (6,10%), la Oficina Consejería de Comunicaciones con 160 peticiones (3,52%), Oficina de Alta Consejería de Paz Víctimas y reconciliación con 129 peticiones (2,84%). Hay que mencionar que estas cinco dependencias emitieron el 93,81% del total de peticiones gestionadas en la Secretaría General en el mes de julio.
•	El tiempo promedio de gestión en junio fue 1,7 días.
•	En el mes de julio, se dio respuesta extemporánea, es decir fuera de los términos legales, a 4 peticiones ciudadanas.
•	Tomando como base las peticiones gestionadas en el mes de julio, las cifras muestran que las tipologías más utilizadas por la ciudadanía para interponer peticiones son: el “Derecho de petición de interés particular” con 2.333 peticiones que representan el 51,39%, el Derecho de petición de interés general con 1.064 peticiones (23,44%), Reclamo con 357 (7,86%), Queja con 343 (7,56%), y Consulta con 230 (5,07%). 
•	En cuanto a la participación por localidades, las cifras de peticiones gestionadas en julio muestran que las localidades de Suba, Kennedy y Usaquén son las más relacionadas con las peticiones interpuestas por la ciudadanía, las cuales acumulan el 35,45% de las peticiones en las que se reportó ubicación en el mes de julio 2023.
•	Tomando como base las peticiones gestionadas en el mes de julio, se encuentra que los subtemas más reiterados en la Secretaría General son: “Traslado a entidades Distritales” con 3.794 peticiones que representan el 88,73%, “Traslado a entidades Nacionales y/o territoriales” con 179 peticiones (4,19%), “Ayuda/Atención Humanitaria en otras etapas” con 64 peticiones (1,50%), “Aclaración-ampliación” con 63 peticiones (1,47%), “Atención de personal en los puntos” con 26 peticiones (0,61%).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IN52" t="str">
            <v xml:space="preserve">En el Sistema Distrital para la gestión de peticiones ciudadanas se registraron 5.841 Peticiones, Quejas, Reclamos, Sugerencias y Consultas gestionadas en el mes de agosto, de las cuales se gestionaron oportunamente 5.840, para un cumplimiento 
del 99,98%, de acuerdo con los tiempos establecidos por norma; así mismo, se dio respuesta extemporánea, es decir fuera de los términos legales, a 1 petición ciudadana,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3.986 peticiones que representan 68,24%, la Dirección del Sistema Distrital de Servicio a la Ciudadanía a través de la Línea 195 con 589 respuestas (10,08%), la Oficina Consejería de Comunicaciones con 460 peticiones (7,88%), la Subsecretaría de Servicio a la Ciudadanía a través de la Central de Registro de Redes Sociales con 345 peticiones (5,91%), La Dirección del Sistema Distrital de Servicio a la Ciudadanía con 130 peticiones (2,23%). Hay que mencionar que estas cinco dependencias emitieron el 94,33% del total de peticiones gestionadas en la Secretaría General en el mes de agosto.
•	El tiempo promedio de gestión en agosto fue 1,6 días.
•	En el mes de agosto, se dio respuesta extemporánea, es decir fuera de los términos legales, a 1 petición ciudadana.
•	Tomando como base las peticiones gestionadas en el mes de agosto, las cifras muestran que las tipologías más utilizadas por la ciudadanía para interponer peticiones son: el “Derecho de petición de interés particular” con 3.116 peticiones que representan el 53,35%, el Derecho de petición de interés general con 1.513 peticiones (25,90%), Queja con 369 (6,32%), Reclamo con 347 (5,94%), y Consulta con 275 (4,71%). 
•	En cuanto a la participación por localidades, las cifras de peticiones gestionadas en agosto muestran que las localidades de Suba, Kennedy y Bosa son las más relacionadas con las peticiones interpuestas por la ciudadanía, las cuales acumulan el 34,42% de las peticiones en las que se reportó ubicación en el mes de agosto 2023.
•	Tomando como base las peticiones gestionadas en el mes de agosto, se encuentra que los subtemas más reiterados en la Secretaría General son: “Traslado a entidades Distritales” con 4.752 peticiones que representan el 81,36%, “Traslado a entidades Nacionales y/o territoriales” con 197 peticiones (3,37%), “Aclaración-ampliación” con 87 peticiones (1,49%), “Atención de personal en los puntos” con 42 peticiones (0,72%) y “Emprendimiento” con 32 peticiones (0,55%).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IO52" t="str">
            <v xml:space="preserve">En el Sistema Distrital para la gestión de peticiones ciudadanas se registraron 5.919 Peticiones, Quejas, Reclamos, Sugerencias y Consultas gestionadas en el mes de septiembre, de las cuales se gestionaron oportunamente 5.917, para un cumplimiento del 99,97%, de acuerdo con los tiempos establecidos por norma; así mismo, se dio respuesta extemporánea, es decir fuera de los términos legales, a 2 peticiones ciudadanas,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3.680 peticiones que representan 62,17%, la Dirección del Sistema Distrital de Servicio a la Ciudadanía a través de la Línea 195 con 653 respuestas (11,03%), la Oficina Consejería de Comunicaciones con 494 peticiones (8,35%), la Subdirección de Gestión Documental con 327 peticiones (5,52%9, la Subsecretaría de Servicio a la Ciudadanía a través de la Central de Registro de Redes Sociales con 276 peticiones (4,66%). Hay que mencionar que estas cinco dependencias emitieron el 91,74% del total de peticiones gestionadas en la Secretaría General en el mes de septiembre.
•	El tiempo promedio de gestión en septiembre fue 1,8 días.
•	En el mes de septiembre, se dio respuesta extemporánea, es decir fuera de los términos legales, a 2 peticiones ciudadanas.
•	Tomando como base las peticiones gestionadas en el mes de septiembre, las cifras muestran que las tipologías más utilizadas por la ciudadanía para interponer peticiones son: el “Derecho de petición de interés particular” con 3.315 peticiones que representan el 56,01%, el Derecho de petición de interés general con 1.592 peticiones (26,90%), Queja con 325 (5,49%), Reclamo con 286 (4,83%), y Consulta con 212 (3,58%). 
•	En cuanto a la participación por localidades, las cifras de peticiones gestionadas en septiembre muestran que las localidades de Suba, Kennedy y Usaquén son las más relacionadas con las peticiones interpuestas por la ciudadanía, las cuales acumulan el 35,11% de las peticiones en las que se reportó ubicación en el mes de septiembre 2023.
•	Tomando como base las peticiones gestionadas en el mes de septiembre, se encuentra que los subtemas más reiterados en la Secretaría General son: “Traslado a entidades Distritales” con 3.946 peticiones que representan el 85,69%, “Traslado a entidades Nacionales y/o territoriales” con 170 peticiones (3,69%), “Aclaración-ampliación” con 98 peticiones (2,13%), “Ayuda/atención humanitaria en otras etapas” con 84 peticiones (1,82%) y “Participación general” con 50 peticiones (1,09%).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IP52" t="str">
            <v/>
          </cell>
          <cell r="IQ52" t="str">
            <v/>
          </cell>
          <cell r="IR52" t="str">
            <v/>
          </cell>
          <cell r="IS52">
            <v>0.99829999999999997</v>
          </cell>
          <cell r="IT52">
            <v>0.99919999999999998</v>
          </cell>
          <cell r="IU52">
            <v>0.99970000000000003</v>
          </cell>
          <cell r="IV52">
            <v>0.99980000000000002</v>
          </cell>
          <cell r="IW52">
            <v>0.99690000000000001</v>
          </cell>
          <cell r="IX52">
            <v>0.99860000000000004</v>
          </cell>
          <cell r="IY52">
            <v>0.99909999999999999</v>
          </cell>
          <cell r="IZ52">
            <v>0.99980000000000002</v>
          </cell>
          <cell r="JA52">
            <v>0.99970000000000003</v>
          </cell>
          <cell r="JB52">
            <v>0</v>
          </cell>
          <cell r="JC52">
            <v>0</v>
          </cell>
          <cell r="JD52">
            <v>0</v>
          </cell>
          <cell r="JE52">
            <v>899.11</v>
          </cell>
          <cell r="JF52">
            <v>99.83</v>
          </cell>
          <cell r="JG52">
            <v>99.92</v>
          </cell>
          <cell r="JH52">
            <v>99.97</v>
          </cell>
          <cell r="JI52">
            <v>99.98</v>
          </cell>
          <cell r="JJ52">
            <v>99.69</v>
          </cell>
          <cell r="JK52">
            <v>99.86</v>
          </cell>
          <cell r="JL52">
            <v>99.91</v>
          </cell>
          <cell r="JM52">
            <v>99.98</v>
          </cell>
          <cell r="JN52">
            <v>99.97</v>
          </cell>
          <cell r="JO52">
            <v>0</v>
          </cell>
          <cell r="JP52">
            <v>0</v>
          </cell>
          <cell r="JQ52">
            <v>0</v>
          </cell>
          <cell r="JR52">
            <v>99.901111111111106</v>
          </cell>
          <cell r="JS52">
            <v>99.83</v>
          </cell>
          <cell r="JT52">
            <v>99.875</v>
          </cell>
          <cell r="JU52">
            <v>99.90666666666668</v>
          </cell>
          <cell r="JV52">
            <v>99.925000000000011</v>
          </cell>
          <cell r="JW52">
            <v>99.878000000000014</v>
          </cell>
          <cell r="JX52">
            <v>99.875</v>
          </cell>
          <cell r="JY52">
            <v>99.88</v>
          </cell>
          <cell r="JZ52">
            <v>99.892499999999998</v>
          </cell>
          <cell r="KA52">
            <v>99.901111111111106</v>
          </cell>
          <cell r="KB52" t="str">
            <v/>
          </cell>
          <cell r="KC52" t="str">
            <v/>
          </cell>
          <cell r="KD52">
            <v>99.901111111111106</v>
          </cell>
          <cell r="KE52">
            <v>99.83</v>
          </cell>
          <cell r="KF52">
            <v>99.92</v>
          </cell>
          <cell r="KG52">
            <v>99.97</v>
          </cell>
          <cell r="KH52">
            <v>99.98</v>
          </cell>
          <cell r="KI52">
            <v>99.69</v>
          </cell>
          <cell r="KJ52">
            <v>99.86</v>
          </cell>
          <cell r="KK52">
            <v>99.91</v>
          </cell>
          <cell r="KL52">
            <v>99.98</v>
          </cell>
          <cell r="KM52">
            <v>99.97</v>
          </cell>
          <cell r="KN52" t="str">
            <v/>
          </cell>
          <cell r="KO52" t="str">
            <v/>
          </cell>
          <cell r="KP52" t="str">
            <v/>
          </cell>
          <cell r="KQ52">
            <v>99.83</v>
          </cell>
          <cell r="KR52">
            <v>99.875</v>
          </cell>
          <cell r="KS52">
            <v>99.90666666666668</v>
          </cell>
          <cell r="KT52">
            <v>99.925000000000011</v>
          </cell>
          <cell r="KU52">
            <v>99.878000000000014</v>
          </cell>
          <cell r="KV52">
            <v>99.875</v>
          </cell>
          <cell r="KW52">
            <v>99.88</v>
          </cell>
          <cell r="KX52">
            <v>99.892499999999998</v>
          </cell>
          <cell r="KY52">
            <v>99.901111111111106</v>
          </cell>
          <cell r="KZ52" t="str">
            <v/>
          </cell>
          <cell r="LA52" t="str">
            <v/>
          </cell>
          <cell r="LB52" t="str">
            <v/>
          </cell>
          <cell r="LC52">
            <v>99.901111111111106</v>
          </cell>
          <cell r="LD52" t="str">
            <v>7870_N</v>
          </cell>
          <cell r="LE52" t="str">
            <v>N/A</v>
          </cell>
          <cell r="LF52" t="str">
            <v>No programó</v>
          </cell>
          <cell r="LG52" t="str">
            <v/>
          </cell>
          <cell r="LH52" t="str">
            <v/>
          </cell>
          <cell r="LI52" t="str">
            <v/>
          </cell>
          <cell r="LJ52">
            <v>100</v>
          </cell>
          <cell r="LK52">
            <v>68.125</v>
          </cell>
          <cell r="LL52">
            <v>3656623000</v>
          </cell>
          <cell r="LM52">
            <v>3383542663</v>
          </cell>
          <cell r="LN52">
            <v>2113882394</v>
          </cell>
          <cell r="LO52">
            <v>756106375</v>
          </cell>
          <cell r="LP52">
            <v>756106375</v>
          </cell>
          <cell r="LQ52">
            <v>99.83</v>
          </cell>
          <cell r="LR52">
            <v>99.875</v>
          </cell>
          <cell r="LS52">
            <v>99.90666666666668</v>
          </cell>
          <cell r="LT52">
            <v>99.925000000000011</v>
          </cell>
          <cell r="LU52">
            <v>99.878000000000014</v>
          </cell>
          <cell r="LV52">
            <v>99.875</v>
          </cell>
          <cell r="LW52">
            <v>99.88</v>
          </cell>
          <cell r="LX52">
            <v>99.892499999999998</v>
          </cell>
          <cell r="LY52">
            <v>99.901111111111106</v>
          </cell>
          <cell r="LZ52" t="str">
            <v/>
          </cell>
          <cell r="MA52" t="str">
            <v/>
          </cell>
          <cell r="MB52" t="str">
            <v/>
          </cell>
          <cell r="MC52">
            <v>99.901111111111106</v>
          </cell>
          <cell r="MD52">
            <v>99.901111111111106</v>
          </cell>
          <cell r="ME52">
            <v>99.901111111111106</v>
          </cell>
          <cell r="MF52" t="str">
            <v>Oportuno: Se radica en los tiempos establecidos por la Oficina Asesora de Planeación - OAP</v>
          </cell>
          <cell r="MG52" t="str">
            <v>Oportuno: Se radica en los tiempos establecidos por la Oficina Asesora de Planeación - OAP</v>
          </cell>
          <cell r="MH52" t="str">
            <v>Oportuno: Se radica en los tiempos establecidos por la Oficina Asesora de Planeación - OAP</v>
          </cell>
          <cell r="MI52" t="str">
            <v>Oportuno: Se radica en los tiempos establecidos por la Oficina Asesora de Planeación - OAP</v>
          </cell>
          <cell r="MJ52" t="str">
            <v>Oportuno: Se radica en los tiempos establecidos por la Oficina Asesora de Planeación - OAP</v>
          </cell>
          <cell r="MK52" t="str">
            <v>Oportuno: Se radica en los tiempos establecidos por la Oficina Asesora de Planeación - OAP</v>
          </cell>
          <cell r="ML52" t="str">
            <v>Oportuno: Se radica en los tiempos establecidos por la Oficina Asesora de Planeación - OAP</v>
          </cell>
          <cell r="MM52" t="str">
            <v>No oportuna: El tiempo de radicación debe coincidir con el plazo establecido por la Oficina Asesora de Planeación - OAP</v>
          </cell>
          <cell r="MN52">
            <v>0</v>
          </cell>
          <cell r="MO52">
            <v>0</v>
          </cell>
          <cell r="MP52">
            <v>0</v>
          </cell>
          <cell r="MQ52">
            <v>0</v>
          </cell>
          <cell r="MR52" t="str">
            <v>Coherente: La información de avance de la magnitud, consignada en el reporte del periodo, concuerda con la programación realizada, con la información cualitativa presentada, con las actividades establecidas (si aplica) y con los soportes presentados. Esta</v>
          </cell>
          <cell r="MS52" t="str">
            <v>Coherente: La información de avance de la magnitud, consignada en el reporte del periodo, concuerda con la programación realizada, con la información cualitativa presentada, con las actividades establecidas (si aplica) y con los soportes presentados. Esta</v>
          </cell>
          <cell r="MT52" t="str">
            <v>Coherente: La información de avance de la magnitud, consignada en el reporte del periodo, concuerda con la programación realizada, con la información cualitativa presentada, con las actividades establecidas (si aplica) y con los soportes presentados. Esta</v>
          </cell>
          <cell r="MU5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V52" t="str">
            <v>Coherente: La información de avance de la magnitud, consignada en el reporte del periodo, concuerda con la programación realizada, con la información cualitativa presentada, con las actividades establecidas (si aplica) y con los soportes presentados. Esta</v>
          </cell>
          <cell r="MW5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X52" t="str">
            <v>Coherente: La información de avance de la magnitud, consignada en el reporte del periodo, concuerda con la programación realizada, con la información cualitativa presentada, con las actividades establecidas (si aplica) y con los soportes presentados. Esta</v>
          </cell>
          <cell r="MY5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Z52">
            <v>0</v>
          </cell>
          <cell r="NA52">
            <v>0</v>
          </cell>
          <cell r="NB52">
            <v>0</v>
          </cell>
          <cell r="NC52">
            <v>0</v>
          </cell>
          <cell r="ND52">
            <v>99.83</v>
          </cell>
          <cell r="NE52">
            <v>99.875</v>
          </cell>
          <cell r="NF52">
            <v>99.90666666666668</v>
          </cell>
          <cell r="NG52">
            <v>99.925000000000011</v>
          </cell>
          <cell r="NH52">
            <v>99.878000000000014</v>
          </cell>
          <cell r="NI52">
            <v>99.875</v>
          </cell>
          <cell r="NJ52">
            <v>99.88</v>
          </cell>
          <cell r="NK52">
            <v>99.892499999999998</v>
          </cell>
          <cell r="NL52">
            <v>99.901111111111106</v>
          </cell>
          <cell r="NM52" t="str">
            <v/>
          </cell>
          <cell r="NN52" t="str">
            <v/>
          </cell>
          <cell r="NO52" t="str">
            <v/>
          </cell>
          <cell r="NP52" t="str">
            <v>No aplica</v>
          </cell>
          <cell r="NQ52" t="str">
            <v>No aplica</v>
          </cell>
          <cell r="NR52" t="str">
            <v>No aplica</v>
          </cell>
          <cell r="NS52" t="str">
            <v>No aplica</v>
          </cell>
          <cell r="NT52" t="str">
            <v>No aplica</v>
          </cell>
          <cell r="NU52" t="str">
            <v>No aplica</v>
          </cell>
          <cell r="NV52" t="str">
            <v>No aplica</v>
          </cell>
          <cell r="NW52" t="str">
            <v>No aplica</v>
          </cell>
          <cell r="NX52">
            <v>0</v>
          </cell>
          <cell r="NY52">
            <v>0</v>
          </cell>
          <cell r="NZ52">
            <v>0</v>
          </cell>
          <cell r="OA52">
            <v>0</v>
          </cell>
          <cell r="OB52" t="str">
            <v xml:space="preserve">Al corte de enero de 2023, la meta tenía programada la atención del 100%  (3.557) de PQRS y ejecutó el 99,83% (3.551), es decir, presenta un rezago del 0.17% (6) en la atención de peticiones en los términos establecidos por la ley. No obstante, la Subsecretaría de Servicio a la Ciudadanía a través del Sistema Distrital para la Gestión de Peticiones Ciudadanas, emitió alertas tempranas por medio de notificaciones automáticas, con el fin de que las peticiones fueran contestadas dentro de los términos establecidos en la normatividad vigente.
Así mismo, a través de la Dirección Distrital de Calidad del Servicio se remitió a cada una de las Entidades de manera quincenal un correo de alerta preventiva, en la cual, se incluyeron las respuestas y traslados extemporáneos y las peticiones próximas a vencer y de manera mensual se remite informe de calidad y oportunidad en la gestión de las peticiones ciudadanas. </v>
          </cell>
          <cell r="OC52" t="str">
            <v xml:space="preserve">Al corte de 28 febrero de 2023, el indicador de gestión MGA tenía programado la atención del 100% (10.013)  de PQRS y ejecutó el 99,87% (10.002), es decir, presenta un rezago del 0,13% (11) en la gestión de las respuestas de la peticiones, debido al no cumplimiento en la atención de peticiones en los términos legales, por parte de las dependencias de la Secretaría General. 
Es importante continuar trabajando con las dependencias en relación con las fechas de vencimiento de los términos para dar respuesta a las peticiones ciudadanas.
</v>
          </cell>
          <cell r="OD52" t="str">
            <v xml:space="preserve">Al corte de 31 marzo de 2023, el indicador de gestión MGA tenía programado la atención del 100% (16.100) de avance y ejecutó el 99,91% (16.087), es decir, presenta un rezago del 0,09% (13) en la gestión de las peticiones debido al no cumplimiento en la atención de peticiones en los términos legales, por parte de las dependencias de la Secretaría General. 
Es importante continuar trabajando con las dependencias en relación con las fechas de vencimiento de los términos para dar respuesta a las peticiones ciudadanas.
</v>
          </cell>
          <cell r="OE52" t="str">
            <v>A corte de 30 abril de 2023, el indicador de gestión MGA tenía programado la atención del 100% (21.093) de peticiones, quejas, reclamos,  y ejecutó el 99,93%( 21.079), es decir, presenta un rezago del 0,07% (14) debido al no cumplimiento de los términos legales por parte de algunas dependencias de la Secretaría General. 
Es importante continuar trabajando con las dependencias en relación con las fechas de vencimiento de los términos para dar respuesta a las peticiones ciudadanas</v>
          </cell>
          <cell r="OF52" t="str">
            <v xml:space="preserve">"A corte de 31 mayo de 2023, el indicador de gestión MGA tenía programado la atención del 100% (26.529) de peticiones, quejas, reclamos, y ejecutó el 99,88% (26.498), es decir, presenta un rezago del 0,12% (31) debido al no cumplimiento de los términos legales por parte de algunas dependencias de la Secretaría General. 
Es importante continuar trabajando con las dependencias en relación con las fechas de vencimiento de los términos para dar respuesta a las peticiones ciudadanas"
</v>
          </cell>
          <cell r="OG52" t="str">
            <v xml:space="preserve">A corte de 30 junio de 2023, el indicador de gestión MGA tenía programado la atención del 100% (31.656) de peticiones, quejas, reclamos, y ejecutó el 99,88% (31,618), es decir, presenta un rezago del 0,12% (38) debido al no cumplimiento de los términos legales por parte de algunas dependencias de la Secretaría General. 
Es importante continuar trabajando con las dependencias en relación con las fechas de vencimiento de los términos para dar respuesta a las peticiones ciudadanas.
</v>
          </cell>
          <cell r="OH52" t="str">
            <v xml:space="preserve">A corte de 31 julio de 2023, el indicador de gestión MGA tenía programado la atención del 100% (36.196) de peticiones, quejas, reclamos, y ejecutó el 99,88% (36.154), es decir, presenta un rezago del 0,12%(42) debido al no cumplimiento de los términos legales por parte de algunas dependencias  de la Secretaría General. 
Es importante continuar trabajando con las dependencias en relación con las fechas de vencimiento de los términos para dar respuesta a las peticiones ciudadanas.
</v>
          </cell>
          <cell r="OI52" t="str">
            <v>A corte de 31 agosto de 2023, el indicador de gestión MGA tenía programado la atención del 100% (42.037) de peticiones, quejas, reclamos, y ejecutó el 99,89% (41.994), es decir, presenta un rezago del 0,11% (43) debido al no cumplimiento de los términos legales por parte de algunas dependencias de la Secretaría General. 
Es importante continuar trabajando con las dependencias en relación con las fechas de vencimiento de los términos para dar respuesta a las peticiones ciudadanas.</v>
          </cell>
          <cell r="OJ52">
            <v>0</v>
          </cell>
          <cell r="OK52">
            <v>0</v>
          </cell>
          <cell r="OL52">
            <v>0</v>
          </cell>
          <cell r="OM52">
            <v>0</v>
          </cell>
          <cell r="OP52" t="str">
            <v>PD89</v>
          </cell>
          <cell r="OQ52">
            <v>100</v>
          </cell>
          <cell r="OR52" t="str">
            <v>N/A</v>
          </cell>
          <cell r="OS52" t="str">
            <v>N/A</v>
          </cell>
          <cell r="OT52" t="str">
            <v>N/A</v>
          </cell>
          <cell r="OU52" t="str">
            <v>N/A</v>
          </cell>
          <cell r="OV52" t="str">
            <v>N/A</v>
          </cell>
          <cell r="OW52" t="str">
            <v>N/A</v>
          </cell>
          <cell r="OX52" t="str">
            <v>N/A</v>
          </cell>
          <cell r="OY52" t="str">
            <v>N/A</v>
          </cell>
          <cell r="OZ52" t="str">
            <v>N/A</v>
          </cell>
          <cell r="PA52" t="str">
            <v>N/A</v>
          </cell>
          <cell r="PB52" t="str">
            <v>N/A</v>
          </cell>
          <cell r="PC52" t="str">
            <v>N/A</v>
          </cell>
          <cell r="PD52" t="str">
            <v>N/A</v>
          </cell>
          <cell r="PE52" t="str">
            <v>N/A</v>
          </cell>
          <cell r="PF52" t="str">
            <v>N/A</v>
          </cell>
          <cell r="PG52" t="str">
            <v>N/A</v>
          </cell>
          <cell r="PH52" t="str">
            <v>N/A</v>
          </cell>
          <cell r="PI52" t="str">
            <v>N/A</v>
          </cell>
          <cell r="PJ52" t="str">
            <v>N/A</v>
          </cell>
          <cell r="PK52" t="str">
            <v>N/A</v>
          </cell>
          <cell r="PL52" t="str">
            <v>N/A</v>
          </cell>
          <cell r="PM52" t="str">
            <v>N/A</v>
          </cell>
          <cell r="PN52" t="str">
            <v>N/A</v>
          </cell>
          <cell r="PO52" t="str">
            <v>N/A</v>
          </cell>
          <cell r="PP52" t="str">
            <v>N/A</v>
          </cell>
          <cell r="PQ52" t="str">
            <v>N/A</v>
          </cell>
          <cell r="PR52">
            <v>5804193</v>
          </cell>
          <cell r="PS52">
            <v>750302182</v>
          </cell>
          <cell r="PT52" t="str">
            <v>Indicador Gestión</v>
          </cell>
        </row>
        <row r="53">
          <cell r="A53" t="str">
            <v>PD90</v>
          </cell>
          <cell r="B53">
            <v>7870</v>
          </cell>
          <cell r="D53">
            <v>2020110010186</v>
          </cell>
          <cell r="E53" t="str">
            <v>Un nuevo contrato social y ambiental para la Bogotá del siglo XXI</v>
          </cell>
          <cell r="F53" t="str">
            <v>5. Construir Bogotá región con gobierno abierto, transparente y ciudadanía consciente.</v>
          </cell>
          <cell r="G53" t="str">
            <v>56. Gestión Pública Efectiva</v>
          </cell>
          <cell r="H53" t="str">
            <v>Generar las condiciones necesarias para que la experiencia de la ciudadanía en la interacción con la Administración Distrital sea favorable.</v>
          </cell>
          <cell r="I53" t="str">
            <v>N/A</v>
          </cell>
          <cell r="J53" t="str">
            <v>Servicio a la ciudadanía, moderno, eficiente y de calidad</v>
          </cell>
          <cell r="K53" t="str">
            <v>Subsecretaría de Servicio a la Ciudadanía</v>
          </cell>
          <cell r="L53" t="str">
            <v>Diana Marcela Velasco Rincón</v>
          </cell>
          <cell r="M53" t="str">
            <v>Subsecretaria de Servicio a la Ciudadanía</v>
          </cell>
          <cell r="N53" t="str">
            <v>Subsecretaría de Servicio a la Ciudadanía</v>
          </cell>
          <cell r="O53" t="str">
            <v>Diana Marcela Velasco Rincón</v>
          </cell>
          <cell r="P53" t="str">
            <v>Subsecretaría de Servicio a la Ciudadanía</v>
          </cell>
          <cell r="Q53" t="str">
            <v xml:space="preserve">Marco Aurelio Gomez Gutierrez, Monica Castro Martinez </v>
          </cell>
          <cell r="R53" t="str">
            <v>Sandra Hernández</v>
          </cell>
          <cell r="S53" t="str">
            <v>Satisfacción ciudadana con respecto a los puntos de servicio de la Red CADE</v>
          </cell>
          <cell r="T53" t="str">
            <v>Nivel de satisfacción ciudadana con respecto a los puntos de servicio de la Red CADE</v>
          </cell>
          <cell r="AB53" t="str">
            <v>Satisfacción ciudadana con respecto a los puntos de servicio de la Red CADE</v>
          </cell>
          <cell r="AG53" t="str">
            <v/>
          </cell>
          <cell r="AH53" t="str">
            <v/>
          </cell>
          <cell r="AI53" t="str">
            <v xml:space="preserve">PD_PMR: Satisfacción ciudadana con respecto a los puntos de servicio de la Red CADE; </v>
          </cell>
          <cell r="AJ53">
            <v>0</v>
          </cell>
          <cell r="AK53">
            <v>44245</v>
          </cell>
          <cell r="AL53">
            <v>1</v>
          </cell>
          <cell r="AM53">
            <v>2023</v>
          </cell>
          <cell r="AN53" t="str">
            <v>Medir el nivel de satisfacción de los ciudadanos respecto al servicio prestado en cada uno de los puntos de atención programados por la entidad (Red CADE)</v>
          </cell>
          <cell r="AO53" t="str">
            <v>Medir la satisfacción de la ciudadanía resulta relevante para
identificar los aspectos positivos y las oportunidades de mejora en la prestación del servicio. De tal manera, se indaga por la percepción de la calidad del servicio en los diferentes momentos de verdad del ciclo del servicio, con el fin de identificar el grado de satisfacción de la ciudadanía con la prestación del servicio.</v>
          </cell>
          <cell r="AP53">
            <v>2021</v>
          </cell>
          <cell r="AQ53">
            <v>2024</v>
          </cell>
          <cell r="AR53" t="str">
            <v>Constante</v>
          </cell>
          <cell r="AS53" t="str">
            <v>Efectividad</v>
          </cell>
          <cell r="AT53" t="str">
            <v>Porcentaje</v>
          </cell>
          <cell r="AU53" t="str">
            <v>Resultado</v>
          </cell>
          <cell r="AV53">
            <v>2019</v>
          </cell>
          <cell r="AW53">
            <v>94.93</v>
          </cell>
          <cell r="AX53" t="str">
            <v>Informe con resultados de encuesta de satisfacción ciudadana</v>
          </cell>
          <cell r="AZ53">
            <v>1</v>
          </cell>
          <cell r="BB53" t="str">
            <v>Se aplicarán encuestas en cuestionarios estructurados en los puntos de la Red CADE, en la cual se medirá la satisfacción de la ciudadanía respecto a la prestación del servicio en cada uno de los puntos.
Posteriormente se realizará un análisis de datos y se entregará un informe con los resultados de la encuesta de satisfacción ciudadana 2021.</v>
          </cell>
          <cell r="BC53" t="str">
            <v>Calificación del nivel de satisfacción ciudadana con respecto a los puntos de servicio de la Red CADE.</v>
          </cell>
          <cell r="BD53" t="str">
            <v>Calificación del nivel de satisfacción ciudadana con respecto a los puntos de servicio de la Red CADE.</v>
          </cell>
          <cell r="BE53" t="str">
            <v>N/A</v>
          </cell>
          <cell r="BF53" t="str">
            <v>Informe con resultados de encuesta de satisfacción ciudadana</v>
          </cell>
          <cell r="BG53">
            <v>3</v>
          </cell>
          <cell r="BH53">
            <v>45204</v>
          </cell>
          <cell r="BI53"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53" t="str">
            <v>Establecer variables 1 y/o 2 numéricas</v>
          </cell>
          <cell r="BK53">
            <v>90</v>
          </cell>
          <cell r="BL53">
            <v>0</v>
          </cell>
          <cell r="BM53">
            <v>90</v>
          </cell>
          <cell r="BN53">
            <v>90</v>
          </cell>
          <cell r="BO53">
            <v>90</v>
          </cell>
          <cell r="BP53">
            <v>90</v>
          </cell>
          <cell r="BW53">
            <v>0</v>
          </cell>
          <cell r="BX53">
            <v>90</v>
          </cell>
          <cell r="BY53">
            <v>90</v>
          </cell>
          <cell r="BZ53">
            <v>90</v>
          </cell>
          <cell r="CA53">
            <v>90</v>
          </cell>
          <cell r="CB53">
            <v>96.269999999999982</v>
          </cell>
          <cell r="CC53">
            <v>90</v>
          </cell>
          <cell r="CD53">
            <v>0</v>
          </cell>
          <cell r="CE53" t="str">
            <v>N/A</v>
          </cell>
          <cell r="CF53" t="str">
            <v>N/A</v>
          </cell>
          <cell r="CG53" t="str">
            <v>N/A</v>
          </cell>
          <cell r="CH53" t="str">
            <v>N/A</v>
          </cell>
          <cell r="CI53" t="str">
            <v>N/A</v>
          </cell>
          <cell r="CJ53">
            <v>0</v>
          </cell>
          <cell r="CK53">
            <v>96.54</v>
          </cell>
          <cell r="CL53">
            <v>96.269999999999982</v>
          </cell>
          <cell r="CM53" t="str">
            <v>No aplica</v>
          </cell>
          <cell r="CN53" t="str">
            <v>Suma</v>
          </cell>
          <cell r="CO53">
            <v>0</v>
          </cell>
          <cell r="CP53">
            <v>0</v>
          </cell>
          <cell r="CQ53">
            <v>0</v>
          </cell>
          <cell r="CR53">
            <v>0</v>
          </cell>
          <cell r="CS53">
            <v>0</v>
          </cell>
          <cell r="CT53">
            <v>0</v>
          </cell>
          <cell r="CU53">
            <v>0</v>
          </cell>
          <cell r="CV53">
            <v>0</v>
          </cell>
          <cell r="CW53">
            <v>0</v>
          </cell>
          <cell r="CX53">
            <v>0</v>
          </cell>
          <cell r="CY53">
            <v>0</v>
          </cell>
          <cell r="CZ53">
            <v>90</v>
          </cell>
          <cell r="DA53">
            <v>90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90</v>
          </cell>
          <cell r="DQ53">
            <v>90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t="str">
            <v>Informe Encuesta de  Satisfacción Ciudadana 2023.</v>
          </cell>
          <cell r="ER53">
            <v>0</v>
          </cell>
          <cell r="ES53">
            <v>0</v>
          </cell>
          <cell r="ET53">
            <v>0</v>
          </cell>
          <cell r="EU53">
            <v>0</v>
          </cell>
          <cell r="EV53">
            <v>0</v>
          </cell>
          <cell r="EW53">
            <v>0</v>
          </cell>
          <cell r="EX53">
            <v>0</v>
          </cell>
          <cell r="EY53">
            <v>0</v>
          </cell>
          <cell r="EZ53">
            <v>0</v>
          </cell>
          <cell r="FA53">
            <v>0</v>
          </cell>
          <cell r="FB53">
            <v>0</v>
          </cell>
          <cell r="FC53">
            <v>0</v>
          </cell>
          <cell r="FD53" t="str">
            <v>N/A</v>
          </cell>
          <cell r="FE53" t="str">
            <v>N/A</v>
          </cell>
          <cell r="FF53" t="str">
            <v>N/A</v>
          </cell>
          <cell r="FG53" t="str">
            <v>N/A</v>
          </cell>
          <cell r="FH53" t="str">
            <v>N/A</v>
          </cell>
          <cell r="FI53" t="str">
            <v>N/A</v>
          </cell>
          <cell r="FJ53" t="str">
            <v>N/A</v>
          </cell>
          <cell r="FK53" t="str">
            <v>N/A</v>
          </cell>
          <cell r="FL53" t="str">
            <v>N/A</v>
          </cell>
          <cell r="FM53" t="str">
            <v>N/A</v>
          </cell>
          <cell r="FN53" t="str">
            <v>N/A</v>
          </cell>
          <cell r="FO53" t="str">
            <v>N/A</v>
          </cell>
          <cell r="FP53" t="str">
            <v>N/A</v>
          </cell>
          <cell r="FQ53" t="str">
            <v>N/A</v>
          </cell>
          <cell r="FR53" t="str">
            <v>N/A</v>
          </cell>
          <cell r="FS53" t="str">
            <v>N/A</v>
          </cell>
          <cell r="FT53" t="str">
            <v>N/A</v>
          </cell>
          <cell r="FU53" t="str">
            <v>N/A</v>
          </cell>
          <cell r="FV53" t="str">
            <v>N/A</v>
          </cell>
          <cell r="FW53" t="str">
            <v>N/A</v>
          </cell>
          <cell r="FX53" t="str">
            <v>N/A</v>
          </cell>
          <cell r="FY53" t="str">
            <v>N/A</v>
          </cell>
          <cell r="FZ53" t="str">
            <v>N/A</v>
          </cell>
          <cell r="GA53" t="str">
            <v>N/A</v>
          </cell>
          <cell r="GB53" t="str">
            <v>N/A</v>
          </cell>
          <cell r="GC53" t="str">
            <v>N/A</v>
          </cell>
          <cell r="GD53" t="str">
            <v>N/A</v>
          </cell>
          <cell r="GE53" t="str">
            <v>N/A</v>
          </cell>
          <cell r="GF53" t="str">
            <v>N/A</v>
          </cell>
          <cell r="GG53" t="str">
            <v>N/A</v>
          </cell>
          <cell r="GH53" t="str">
            <v>N/A</v>
          </cell>
          <cell r="GI53" t="str">
            <v>N/A</v>
          </cell>
          <cell r="GJ53" t="str">
            <v>N/A</v>
          </cell>
          <cell r="GK53" t="str">
            <v>N/A</v>
          </cell>
          <cell r="GL53" t="str">
            <v>N/A</v>
          </cell>
          <cell r="GM53" t="str">
            <v>N/A</v>
          </cell>
          <cell r="GN53" t="str">
            <v>N/A</v>
          </cell>
          <cell r="GO53" t="str">
            <v>N/A</v>
          </cell>
          <cell r="GP53" t="str">
            <v>N/A</v>
          </cell>
          <cell r="GQ53" t="str">
            <v>N/A</v>
          </cell>
          <cell r="GR53" t="str">
            <v>N/A</v>
          </cell>
          <cell r="GS53" t="str">
            <v>N/A</v>
          </cell>
          <cell r="GT53" t="str">
            <v>N/A</v>
          </cell>
          <cell r="GU53" t="str">
            <v>N/A</v>
          </cell>
          <cell r="GV53" t="str">
            <v>N/A</v>
          </cell>
          <cell r="GW53" t="str">
            <v>N/A</v>
          </cell>
          <cell r="GX53" t="str">
            <v>N/A</v>
          </cell>
          <cell r="GY53" t="str">
            <v>N/A</v>
          </cell>
          <cell r="GZ53" t="str">
            <v>N/A</v>
          </cell>
          <cell r="HA53" t="str">
            <v>N/A</v>
          </cell>
          <cell r="HB53" t="str">
            <v>N/A</v>
          </cell>
          <cell r="HC53" t="str">
            <v>N/A</v>
          </cell>
          <cell r="HD53" t="str">
            <v>N/A</v>
          </cell>
          <cell r="HE53" t="str">
            <v>N/A</v>
          </cell>
          <cell r="HF53" t="str">
            <v>N/A</v>
          </cell>
          <cell r="HG53" t="str">
            <v>N/A</v>
          </cell>
          <cell r="HH53" t="str">
            <v>N/A</v>
          </cell>
          <cell r="HI53" t="str">
            <v>N/A</v>
          </cell>
          <cell r="HJ53" t="str">
            <v>N/A</v>
          </cell>
          <cell r="HK53" t="str">
            <v>N/A</v>
          </cell>
          <cell r="HL53" t="str">
            <v>N/A</v>
          </cell>
          <cell r="HM53" t="str">
            <v>N/A</v>
          </cell>
          <cell r="HN53" t="str">
            <v>N/A</v>
          </cell>
          <cell r="HO53" t="str">
            <v>N/A</v>
          </cell>
          <cell r="HP53" t="str">
            <v>N/A</v>
          </cell>
          <cell r="HQ53" t="str">
            <v>N/A</v>
          </cell>
          <cell r="HR53" t="str">
            <v>N/A</v>
          </cell>
          <cell r="HS53" t="str">
            <v>N/A</v>
          </cell>
          <cell r="HT53" t="str">
            <v>N/A</v>
          </cell>
          <cell r="HU53" t="str">
            <v>N/A</v>
          </cell>
          <cell r="HV53" t="str">
            <v>N/A</v>
          </cell>
          <cell r="HW53" t="str">
            <v>N/A</v>
          </cell>
          <cell r="HX53" t="str">
            <v>N/A</v>
          </cell>
          <cell r="HY53" t="str">
            <v>N/A</v>
          </cell>
          <cell r="HZ53" t="str">
            <v>N/A</v>
          </cell>
          <cell r="IA53" t="str">
            <v>N/A</v>
          </cell>
          <cell r="IB53" t="str">
            <v>N/A</v>
          </cell>
          <cell r="IC53" t="str">
            <v>N/A</v>
          </cell>
          <cell r="ID53" t="str">
            <v/>
          </cell>
          <cell r="IE53" t="str">
            <v/>
          </cell>
          <cell r="IF53" t="str">
            <v/>
          </cell>
          <cell r="IG53" t="str">
            <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t="str">
            <v>No Programó</v>
          </cell>
          <cell r="KF53" t="str">
            <v/>
          </cell>
          <cell r="KG53" t="str">
            <v/>
          </cell>
          <cell r="KH53" t="str">
            <v/>
          </cell>
          <cell r="KI53" t="str">
            <v/>
          </cell>
          <cell r="KJ53" t="str">
            <v/>
          </cell>
          <cell r="KK53" t="str">
            <v/>
          </cell>
          <cell r="KL53" t="str">
            <v/>
          </cell>
          <cell r="KM53" t="str">
            <v/>
          </cell>
          <cell r="KN53" t="str">
            <v/>
          </cell>
          <cell r="KO53" t="str">
            <v/>
          </cell>
          <cell r="KP53" t="str">
            <v/>
          </cell>
          <cell r="KQ53" t="str">
            <v>No Programó</v>
          </cell>
          <cell r="KR53" t="str">
            <v>No Programó</v>
          </cell>
          <cell r="KS53" t="str">
            <v>No Programó</v>
          </cell>
          <cell r="KT53" t="str">
            <v>No Programó</v>
          </cell>
          <cell r="KU53" t="str">
            <v>No Programó</v>
          </cell>
          <cell r="KV53" t="str">
            <v>No Programó</v>
          </cell>
          <cell r="KW53" t="str">
            <v>No Programó</v>
          </cell>
          <cell r="KX53" t="str">
            <v>No Programó</v>
          </cell>
          <cell r="KY53" t="str">
            <v>No Programó</v>
          </cell>
          <cell r="KZ53" t="str">
            <v/>
          </cell>
          <cell r="LA53" t="str">
            <v/>
          </cell>
          <cell r="LB53" t="str">
            <v/>
          </cell>
          <cell r="LC53" t="str">
            <v>No Programó</v>
          </cell>
          <cell r="LD53" t="str">
            <v>7870_N</v>
          </cell>
          <cell r="LE53" t="str">
            <v>N/A</v>
          </cell>
          <cell r="LF53" t="str">
            <v>No programó</v>
          </cell>
          <cell r="LG53" t="str">
            <v/>
          </cell>
          <cell r="LH53" t="str">
            <v/>
          </cell>
          <cell r="LI53" t="str">
            <v/>
          </cell>
          <cell r="LJ53">
            <v>100</v>
          </cell>
          <cell r="LK53">
            <v>68.125</v>
          </cell>
          <cell r="LL53">
            <v>3656623000</v>
          </cell>
          <cell r="LM53">
            <v>3383542663</v>
          </cell>
          <cell r="LN53">
            <v>2113882394</v>
          </cell>
          <cell r="LO53">
            <v>756106375</v>
          </cell>
          <cell r="LP53">
            <v>756106375</v>
          </cell>
          <cell r="LQ53" t="str">
            <v>No Programó</v>
          </cell>
          <cell r="LR53" t="str">
            <v>No Programó</v>
          </cell>
          <cell r="LS53" t="str">
            <v>No Programó</v>
          </cell>
          <cell r="LT53" t="str">
            <v>No Programó</v>
          </cell>
          <cell r="LU53" t="str">
            <v>No Programó</v>
          </cell>
          <cell r="LV53" t="str">
            <v>No Programó</v>
          </cell>
          <cell r="LW53" t="str">
            <v>No Programó</v>
          </cell>
          <cell r="LX53" t="str">
            <v>No Programó</v>
          </cell>
          <cell r="LY53" t="str">
            <v>No Programó</v>
          </cell>
          <cell r="LZ53" t="str">
            <v/>
          </cell>
          <cell r="MA53" t="str">
            <v/>
          </cell>
          <cell r="MB53" t="str">
            <v/>
          </cell>
          <cell r="MC53">
            <v>0</v>
          </cell>
          <cell r="MD53">
            <v>0</v>
          </cell>
          <cell r="ME53">
            <v>0</v>
          </cell>
          <cell r="MF53" t="str">
            <v>No aplica</v>
          </cell>
          <cell r="MG53" t="str">
            <v>No aplica</v>
          </cell>
          <cell r="MH53" t="str">
            <v>No aplica</v>
          </cell>
          <cell r="MI53" t="str">
            <v>No aplica</v>
          </cell>
          <cell r="MJ53" t="str">
            <v>No aplica</v>
          </cell>
          <cell r="MK53" t="str">
            <v>No aplica</v>
          </cell>
          <cell r="ML53" t="str">
            <v>No aplica</v>
          </cell>
          <cell r="MM53" t="str">
            <v>No aplica</v>
          </cell>
          <cell r="MN53">
            <v>0</v>
          </cell>
          <cell r="MO53">
            <v>0</v>
          </cell>
          <cell r="MP53">
            <v>0</v>
          </cell>
          <cell r="MQ53">
            <v>0</v>
          </cell>
          <cell r="MR53" t="str">
            <v>No aplica</v>
          </cell>
          <cell r="MS53" t="str">
            <v>No aplica</v>
          </cell>
          <cell r="MT53" t="str">
            <v>No aplica</v>
          </cell>
          <cell r="MU53" t="str">
            <v>No aplica</v>
          </cell>
          <cell r="MV53" t="str">
            <v>No aplica</v>
          </cell>
          <cell r="MW53" t="str">
            <v>No aplica</v>
          </cell>
          <cell r="MX53" t="str">
            <v>No aplica</v>
          </cell>
          <cell r="MY53" t="str">
            <v>No aplica</v>
          </cell>
          <cell r="MZ53">
            <v>0</v>
          </cell>
          <cell r="NA53">
            <v>0</v>
          </cell>
          <cell r="NB53">
            <v>0</v>
          </cell>
          <cell r="NC53">
            <v>0</v>
          </cell>
          <cell r="ND53" t="str">
            <v>No Programó</v>
          </cell>
          <cell r="NE53" t="str">
            <v>No Programó</v>
          </cell>
          <cell r="NF53" t="str">
            <v>No Programó</v>
          </cell>
          <cell r="NG53" t="str">
            <v>No Programó</v>
          </cell>
          <cell r="NH53" t="str">
            <v>No Programó</v>
          </cell>
          <cell r="NI53" t="str">
            <v>No Programó</v>
          </cell>
          <cell r="NJ53" t="str">
            <v>No Programó</v>
          </cell>
          <cell r="NK53" t="str">
            <v>No Programó</v>
          </cell>
          <cell r="NL53" t="str">
            <v>No Programó</v>
          </cell>
          <cell r="NM53" t="str">
            <v/>
          </cell>
          <cell r="NN53" t="str">
            <v/>
          </cell>
          <cell r="NO53" t="str">
            <v/>
          </cell>
          <cell r="NP53" t="str">
            <v>No aplica</v>
          </cell>
          <cell r="NQ53" t="str">
            <v>No aplica</v>
          </cell>
          <cell r="NR53" t="str">
            <v>No aplica</v>
          </cell>
          <cell r="NS53" t="str">
            <v>No aplica</v>
          </cell>
          <cell r="NT53" t="str">
            <v>No aplica</v>
          </cell>
          <cell r="NU53" t="str">
            <v>No aplica</v>
          </cell>
          <cell r="NV53" t="str">
            <v>No aplica</v>
          </cell>
          <cell r="NW53" t="str">
            <v>No aplica</v>
          </cell>
          <cell r="NX53">
            <v>0</v>
          </cell>
          <cell r="NY53">
            <v>0</v>
          </cell>
          <cell r="NZ53">
            <v>0</v>
          </cell>
          <cell r="OA53">
            <v>0</v>
          </cell>
          <cell r="OB53" t="str">
            <v>No se programó avance para este periodo</v>
          </cell>
          <cell r="OC53" t="str">
            <v>No se programó avance para este periodo</v>
          </cell>
          <cell r="OD53" t="str">
            <v>No se programó avance para este periodo</v>
          </cell>
          <cell r="OE53" t="str">
            <v>No se programó avance para este periodo</v>
          </cell>
          <cell r="OF53" t="str">
            <v>No se programó avance para este periodo</v>
          </cell>
          <cell r="OG53" t="str">
            <v>No se programó avance para este periodo</v>
          </cell>
          <cell r="OH53" t="str">
            <v>No se programó avance para este periodo</v>
          </cell>
          <cell r="OI53" t="str">
            <v>No se programó avance para este periodo</v>
          </cell>
          <cell r="OJ53">
            <v>0</v>
          </cell>
          <cell r="OK53">
            <v>0</v>
          </cell>
          <cell r="OL53">
            <v>0</v>
          </cell>
          <cell r="OM53">
            <v>0</v>
          </cell>
          <cell r="OP53" t="str">
            <v>PD90</v>
          </cell>
          <cell r="OQ53">
            <v>0</v>
          </cell>
          <cell r="OR53" t="str">
            <v>N/A</v>
          </cell>
          <cell r="OS53" t="str">
            <v>N/A</v>
          </cell>
          <cell r="OT53" t="str">
            <v>N/A</v>
          </cell>
          <cell r="OU53" t="str">
            <v>N/A</v>
          </cell>
          <cell r="OV53" t="str">
            <v>N/A</v>
          </cell>
          <cell r="OW53" t="str">
            <v>N/A</v>
          </cell>
          <cell r="OX53" t="str">
            <v>N/A</v>
          </cell>
          <cell r="OY53" t="str">
            <v>N/A</v>
          </cell>
          <cell r="OZ53" t="str">
            <v>N/A</v>
          </cell>
          <cell r="PA53" t="str">
            <v>N/A</v>
          </cell>
          <cell r="PB53" t="str">
            <v>N/A</v>
          </cell>
          <cell r="PC53" t="str">
            <v>N/A</v>
          </cell>
          <cell r="PD53" t="str">
            <v>N/A</v>
          </cell>
          <cell r="PE53" t="str">
            <v>N/A</v>
          </cell>
          <cell r="PF53" t="str">
            <v>N/A</v>
          </cell>
          <cell r="PG53" t="str">
            <v>N/A</v>
          </cell>
          <cell r="PH53" t="str">
            <v>N/A</v>
          </cell>
          <cell r="PI53" t="str">
            <v>N/A</v>
          </cell>
          <cell r="PJ53" t="str">
            <v>N/A</v>
          </cell>
          <cell r="PK53" t="str">
            <v>N/A</v>
          </cell>
          <cell r="PL53" t="str">
            <v>N/A</v>
          </cell>
          <cell r="PM53" t="str">
            <v>N/A</v>
          </cell>
          <cell r="PN53" t="str">
            <v>N/A</v>
          </cell>
          <cell r="PO53" t="str">
            <v>N/A</v>
          </cell>
          <cell r="PP53" t="str">
            <v>N/A</v>
          </cell>
          <cell r="PQ53" t="str">
            <v>N/A</v>
          </cell>
          <cell r="PR53">
            <v>5804193</v>
          </cell>
          <cell r="PS53">
            <v>750302182</v>
          </cell>
          <cell r="PT53" t="str">
            <v>Indicador PMR</v>
          </cell>
        </row>
        <row r="54">
          <cell r="A54" t="str">
            <v>PD100</v>
          </cell>
          <cell r="B54">
            <v>7871</v>
          </cell>
          <cell r="C54" t="str">
            <v>7871_1</v>
          </cell>
          <cell r="D54">
            <v>2020110010188</v>
          </cell>
          <cell r="E54" t="str">
            <v>Un nuevo contrato social y ambiental para la Bogotá del siglo XXI</v>
          </cell>
          <cell r="F54" t="str">
            <v>3. Inspirar confianza y legitimidad para vivir sin miedo y ser epicentro de cultura ciudadana, paz y reconciliación.</v>
          </cell>
          <cell r="G54" t="str">
            <v>39.  Bogotá territorio de paz y atención integral a las víctimas del conflicto armado.</v>
          </cell>
          <cell r="H54" t="str">
            <v>Mejorar la integración de las acciones, servicios y escenarios que dan respuesta a las obligaciones derivadas de ley para las víctimas, el Acuerdo de Paz, y los demás compromisos distritales en materia de memoria, reparación, paz y reconciliación.</v>
          </cell>
          <cell r="I54" t="str">
            <v>1. Aumentar la apropiación social de la memoria y la verdad históricas, por parte de la ciudadanía, como herramientas fundamentales en la construcción de paz, reconciliación y la profundización de la democracia</v>
          </cell>
          <cell r="J54" t="str">
            <v>Construcción de Bogotá-región como territorio de paz para las víctimas y la reconciliación</v>
          </cell>
          <cell r="K54" t="str">
            <v>Oficina de Alta Consejería de Paz, Víctimas y Reconciliación</v>
          </cell>
          <cell r="L54" t="str">
            <v>Jonatha Ivonne González Rodríguez</v>
          </cell>
          <cell r="M54" t="str">
            <v>Alta Consejera de Paz, Víctimas y Reconciliación</v>
          </cell>
          <cell r="N54" t="str">
            <v>Oficina de Alta Consejería de Paz, Víctimas y Reconciliación</v>
          </cell>
          <cell r="O54" t="str">
            <v>Jonatha Ivonne González Rodríguez</v>
          </cell>
          <cell r="P54" t="str">
            <v>Alta Consejera de Paz, Víctimas y Reconciliación</v>
          </cell>
          <cell r="Q54" t="str">
            <v>Ehimy Duque, Juan Guillermo Becerra Jimenez</v>
          </cell>
          <cell r="R54" t="str">
            <v>Lucero Molina</v>
          </cell>
          <cell r="S54" t="str">
            <v>1. Ejecutar 100 porciento de la estrategia de promoción de la memoria, para la construcción de paz, la reconciliación y la democracia, en la ciudad región.</v>
          </cell>
          <cell r="T54" t="str">
            <v>Ejecutar 100 porciento de la estrategia de promoción de la memoria, para la construcción de paz, la reconciliación y la democracia, en la ciudad región.</v>
          </cell>
          <cell r="AB54" t="str">
            <v xml:space="preserve">20.4. Porcentaje de ejecución de la estrategia de promoción de la memoria, para la construcción de paz, la reconciliación y la democracia. </v>
          </cell>
          <cell r="AC54" t="str">
            <v>1. Ejecutar 100 porciento de la estrategia de promoción de la memoria, para la construcción de paz, la reconciliación y la democracia, en la ciudad región.</v>
          </cell>
          <cell r="AG54" t="str">
            <v>16. Paz, justicia e instituciones sólidas</v>
          </cell>
          <cell r="AH54" t="str">
            <v>16.3. Promover el estado de derecho en los planos nacional e internacional y garantizar la igualdad de acceso a la justicia para todos.</v>
          </cell>
          <cell r="AI54" t="str">
            <v xml:space="preserve">PD_PMR: 20.4. Porcentaje de ejecución de la estrategia de promoción de la memoria, para la construcción de paz, la reconciliación y la democracia. ; PD_Meta Proyecto: 1. Ejecutar 100 porciento de la estrategia de promoción de la memoria, para la construcción de paz, la reconciliación y la democracia, en la ciudad región.; PD_Objetivo de Desarrollo Sostenible: 16. Paz, justicia e instituciones sólidas; PD_Código y denominación Meta ODS: 16.3. Promover el estado de derecho en los planos nacional e internacional y garantizar la igualdad de acceso a la justicia para todos.; </v>
          </cell>
          <cell r="AJ54">
            <v>0</v>
          </cell>
          <cell r="AK54">
            <v>44466</v>
          </cell>
          <cell r="AL54">
            <v>2</v>
          </cell>
          <cell r="AM54">
            <v>2023</v>
          </cell>
          <cell r="AN54" t="str">
            <v>La estrategia consiste en la transformación y el posicionamiento del Centro de Memoria, Paz y Reconciliación - CMPR-  como instrumento, eje cultural y equipamiento de la ciudad para la promoción, construcción, circulación y apropiación social de prácticas artísticas, culturales, pedagógicas, académicas y conmemorativas; relacionadas con la memoria, paz y reconciliación, con miras a la construcción del nuevo contrato social para el Siglo XXI.  
La estrategia se desarrolla a través de dos dimensiones: 
(i) Apropiación social a través de estrategias de comunicación: Pretende el posicionamiento del CMPR, la divulgación del conocimiento que se produce en materia de memoria, así como la promoción de debates alrededor de la memoria en la ciudadanía.  
(ii) Político-institucional: Pretende garantizar el funcionamiento logístico, operativo y técnico del CMPR, a través del fortalecimiento de la capacidad de gestión, de su visibilidad orgánica dentro de la estructura general de la Alcaldía Mayor de Bogotá y de su incidencia en el debate y ejecución de acciones de política pública en materia de memoria.</v>
          </cell>
          <cell r="AO54" t="str">
            <v xml:space="preserve"> - La ciudadanía cuenta con un equipamiento especializado en materia de memoria, paz y reconciliación.
-La ciudadanía cuenta con recursos técnicos, logísticos y humanos especializados para el fortalecimiento de sus iniciativas de memoria.
-La ciudad dispone de espacios de diálogo, encuentro y reflexión alrededor de la memoria para la paz y la reconciliación.
-El Distrito cuenta con un órgano especializado para asesorar e incidir en la construcción de las políticas públicas que contemplen acciones en memoria para la paz y la reconciliación.</v>
          </cell>
          <cell r="AP54">
            <v>2020</v>
          </cell>
          <cell r="AQ54">
            <v>2024</v>
          </cell>
          <cell r="AR54" t="str">
            <v>Creciente</v>
          </cell>
          <cell r="AS54" t="str">
            <v>Eficacia</v>
          </cell>
          <cell r="AT54" t="str">
            <v>Porcentaje</v>
          </cell>
          <cell r="AU54" t="str">
            <v>Producto</v>
          </cell>
          <cell r="AW54" t="str">
            <v>N/D</v>
          </cell>
          <cell r="AX54" t="str">
            <v>N/D</v>
          </cell>
          <cell r="AY54">
            <v>1</v>
          </cell>
          <cell r="BB54" t="str">
            <v xml:space="preserve">La meta se medirá a través de la programación y ejecución de las acciones o actividades asociadas, las cuales se programarán anualmente y se les hará seguimiento mensualmente. El peso de las actividades asociadas a la meta puede variar dependiendo de las prioridades definidas para cada vigencia, de conformidad con el plan interno de trabajo de la Oficina Alta Consejería de Paz, Víctimas y Reconciliación y con la programación en el formato 1006 "Programación y seguimiento a Metas e indicadores del plan de desarrollo". </v>
          </cell>
          <cell r="BC54" t="str">
            <v xml:space="preserve">(Sumatoria porcentaje de las actividades ejecutadas de la estrategia de la promoción de la memoria para la construcción de paz, la reconciliación y la democracia, en la ciudad región/ Porcentaje programado de las actividades de la estrategia de la promoción de la memoria para la construcción de paz, la reconciliación y la democracia, en la ciudad región para la vigencia) *Porcentaje de la meta programada para la vigencia + porcentaje ejecutado de la meta de la vigencia anterior. </v>
          </cell>
          <cell r="BD54" t="str">
            <v>Porcentaje de las actividades ejecutadas de la estrategia de la promoción de la memoria para la construcción de paz, la reconciliación y la democracia, en la ciudad región</v>
          </cell>
          <cell r="BE54" t="str">
            <v>Porcentaje programado de las actividades de la estrategia de la promoción de la memoria para la construcción de paz, la reconciliación y la democracia, en la ciudad región</v>
          </cell>
          <cell r="BF54" t="str">
            <v>Soportes reportados en el formato 1006 "Programación y seguimiento a metas e indicadores del plan de desarrollo" para la vigencia.</v>
          </cell>
          <cell r="BG54">
            <v>4</v>
          </cell>
          <cell r="BH54">
            <v>45204</v>
          </cell>
          <cell r="BI54"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54" t="str">
            <v>Plan de acción - proyectos de inversión (actividades)</v>
          </cell>
          <cell r="BK54">
            <v>100</v>
          </cell>
          <cell r="BL54">
            <v>5</v>
          </cell>
          <cell r="BM54">
            <v>20</v>
          </cell>
          <cell r="BN54">
            <v>55</v>
          </cell>
          <cell r="BO54">
            <v>90</v>
          </cell>
          <cell r="BP54">
            <v>100</v>
          </cell>
          <cell r="BQ54">
            <v>1685719448</v>
          </cell>
          <cell r="BR54">
            <v>180922950</v>
          </cell>
          <cell r="BS54">
            <v>495099654</v>
          </cell>
          <cell r="BT54">
            <v>465276844</v>
          </cell>
          <cell r="BU54">
            <v>401742000</v>
          </cell>
          <cell r="BV54">
            <v>142678000</v>
          </cell>
          <cell r="BW54">
            <v>5</v>
          </cell>
          <cell r="BX54">
            <v>20</v>
          </cell>
          <cell r="BY54">
            <v>55</v>
          </cell>
          <cell r="BZ54">
            <v>90</v>
          </cell>
          <cell r="CA54">
            <v>15</v>
          </cell>
          <cell r="CB54">
            <v>35</v>
          </cell>
          <cell r="CC54">
            <v>35</v>
          </cell>
          <cell r="CD54">
            <v>175113988</v>
          </cell>
          <cell r="CE54">
            <v>152400934</v>
          </cell>
          <cell r="CF54">
            <v>495099654</v>
          </cell>
          <cell r="CG54" t="str">
            <v xml:space="preserve">
 $393.612.888 
</v>
          </cell>
          <cell r="CH54">
            <v>465276024</v>
          </cell>
          <cell r="CI54">
            <v>456869889</v>
          </cell>
          <cell r="CJ54">
            <v>5</v>
          </cell>
          <cell r="CK54">
            <v>20</v>
          </cell>
          <cell r="CL54">
            <v>55</v>
          </cell>
          <cell r="CM54">
            <v>77.165500000000009</v>
          </cell>
          <cell r="CN54" t="str">
            <v>Suma</v>
          </cell>
          <cell r="CO54">
            <v>0</v>
          </cell>
          <cell r="CP54">
            <v>0</v>
          </cell>
          <cell r="CQ54">
            <v>3.8884999999999996</v>
          </cell>
          <cell r="CR54">
            <v>3.5</v>
          </cell>
          <cell r="CS54">
            <v>0</v>
          </cell>
          <cell r="CT54">
            <v>7.3884999999999996</v>
          </cell>
          <cell r="CU54">
            <v>3.5</v>
          </cell>
          <cell r="CV54">
            <v>0</v>
          </cell>
          <cell r="CW54">
            <v>3.8884999999999996</v>
          </cell>
          <cell r="CX54">
            <v>3.5</v>
          </cell>
          <cell r="CY54">
            <v>0</v>
          </cell>
          <cell r="CZ54">
            <v>9.3345000000000002</v>
          </cell>
          <cell r="DA54">
            <v>90</v>
          </cell>
          <cell r="DB54">
            <v>77.165500000000009</v>
          </cell>
          <cell r="DC54">
            <v>22.165500000000002</v>
          </cell>
          <cell r="DD54">
            <v>22.165500000000002</v>
          </cell>
          <cell r="DE54">
            <v>0</v>
          </cell>
          <cell r="DF54">
            <v>0</v>
          </cell>
          <cell r="DG54">
            <v>22.22</v>
          </cell>
          <cell r="DH54">
            <v>20</v>
          </cell>
          <cell r="DI54">
            <v>0</v>
          </cell>
          <cell r="DJ54">
            <v>42.22</v>
          </cell>
          <cell r="DK54">
            <v>20</v>
          </cell>
          <cell r="DL54">
            <v>0</v>
          </cell>
          <cell r="DM54">
            <v>22.22</v>
          </cell>
          <cell r="DN54">
            <v>20</v>
          </cell>
          <cell r="DO54">
            <v>0</v>
          </cell>
          <cell r="DP54">
            <v>53.34</v>
          </cell>
          <cell r="DQ54">
            <v>200</v>
          </cell>
          <cell r="DR54">
            <v>0</v>
          </cell>
          <cell r="DS54">
            <v>0</v>
          </cell>
          <cell r="DT54">
            <v>22.22</v>
          </cell>
          <cell r="DU54">
            <v>20</v>
          </cell>
          <cell r="DV54">
            <v>0</v>
          </cell>
          <cell r="DW54">
            <v>42.22</v>
          </cell>
          <cell r="DX54">
            <v>20</v>
          </cell>
          <cell r="DY54">
            <v>0</v>
          </cell>
          <cell r="DZ54">
            <v>22.22</v>
          </cell>
          <cell r="EA54">
            <v>0</v>
          </cell>
          <cell r="EB54">
            <v>0</v>
          </cell>
          <cell r="EC54">
            <v>0</v>
          </cell>
          <cell r="ED54">
            <v>126.66</v>
          </cell>
          <cell r="EE54">
            <v>126.66</v>
          </cell>
          <cell r="EF54" t="str">
            <v>No Programó</v>
          </cell>
          <cell r="EG54" t="str">
            <v>No Programó</v>
          </cell>
          <cell r="EH54" t="str">
            <v>1.1.2. Informe de Gestión Administrativa del CMPR</v>
          </cell>
          <cell r="EI54" t="str">
            <v>1.1.1.2 Reporte de seguimiento a políticas públicas</v>
          </cell>
          <cell r="EJ54" t="str">
            <v>No Programó</v>
          </cell>
          <cell r="EK54" t="str">
            <v>1.1.1.1 Informe de gesión del CMPR
1.1.2. Informe de Gestión Administrativa del CMPR</v>
          </cell>
          <cell r="EL54" t="str">
            <v>1.1.1.2 Reporte de seguimiento a políticas públicas</v>
          </cell>
          <cell r="EM54" t="str">
            <v>No programó</v>
          </cell>
          <cell r="EN54" t="str">
            <v>1.1.2. Informe de Gestión Administrativa del CMPR</v>
          </cell>
          <cell r="EO54" t="str">
            <v>1.1.1.2 Reporte de seguimiento a políticas públicas</v>
          </cell>
          <cell r="EP54" t="str">
            <v>No programó</v>
          </cell>
          <cell r="EQ54" t="str">
            <v>1.1.1.1 Informe de gesión del CMPR
1.1.2. Informe de Gestión Administrativa del CMPR</v>
          </cell>
          <cell r="ER54" t="str">
            <v>No Programó</v>
          </cell>
          <cell r="ES54" t="str">
            <v>No Programó</v>
          </cell>
          <cell r="ET54" t="str">
            <v>• 1.1.2 INFORME GESTIÓN ADMINISTRATIVA CMPR
• 1.1.2 ANEXOS ADTIVO CMMPR
• 1.1.2 INFORME GESTIÓN ADMINISTRATIVA CMPR
• 1.1.2 ANEXOS ADTIVO CMMPR</v>
          </cell>
          <cell r="EU54" t="str">
            <v>• 1.1.1.2 REPORTE PCA PUB TRIM CMPR</v>
          </cell>
          <cell r="EV54" t="str">
            <v>No Programó</v>
          </cell>
          <cell r="EW54" t="str">
            <v>• 1.1.1.1 INFORME GESTIÓN CMPR
• 1.1.2. INFORME ADTIVO CMPR</v>
          </cell>
          <cell r="EX54" t="str">
            <v>• 1.1.1.2 Reporte de seguimiento a políticas públicas</v>
          </cell>
          <cell r="EY54" t="str">
            <v>No programó</v>
          </cell>
          <cell r="EZ54" t="str">
            <v>• 1.1.2. INFORME ADTIVO CMPR
• 1.1.2 ANEXOS ADTIVO CMPR</v>
          </cell>
          <cell r="FA54">
            <v>0</v>
          </cell>
          <cell r="FB54">
            <v>0</v>
          </cell>
          <cell r="FC54">
            <v>0</v>
          </cell>
          <cell r="FD54">
            <v>401742000</v>
          </cell>
          <cell r="FE54">
            <v>401742000</v>
          </cell>
          <cell r="FF54">
            <v>401742000</v>
          </cell>
          <cell r="FG54">
            <v>401742000</v>
          </cell>
          <cell r="FH54">
            <v>401742000</v>
          </cell>
          <cell r="FI54">
            <v>401742000</v>
          </cell>
          <cell r="FJ54">
            <v>401742000</v>
          </cell>
          <cell r="FK54">
            <v>401742000</v>
          </cell>
          <cell r="FL54">
            <v>401742000</v>
          </cell>
          <cell r="FM54">
            <v>401742000</v>
          </cell>
          <cell r="FN54">
            <v>401742000</v>
          </cell>
          <cell r="FO54">
            <v>401742000</v>
          </cell>
          <cell r="FP54">
            <v>401742000</v>
          </cell>
          <cell r="FQ54">
            <v>401742000</v>
          </cell>
          <cell r="FR54">
            <v>401742000</v>
          </cell>
          <cell r="FS54">
            <v>401742000</v>
          </cell>
          <cell r="FT54">
            <v>401742000</v>
          </cell>
          <cell r="FU54">
            <v>401742000</v>
          </cell>
          <cell r="FV54">
            <v>401742000</v>
          </cell>
          <cell r="FW54">
            <v>401742000</v>
          </cell>
          <cell r="FX54">
            <v>401742000</v>
          </cell>
          <cell r="FY54">
            <v>401742000</v>
          </cell>
          <cell r="FZ54">
            <v>0</v>
          </cell>
          <cell r="GA54">
            <v>0</v>
          </cell>
          <cell r="GB54">
            <v>0</v>
          </cell>
          <cell r="GC54">
            <v>401742000</v>
          </cell>
          <cell r="GD54">
            <v>261700450</v>
          </cell>
          <cell r="GE54">
            <v>261700450</v>
          </cell>
          <cell r="GF54">
            <v>261700450</v>
          </cell>
          <cell r="GG54">
            <v>401740450</v>
          </cell>
          <cell r="GH54">
            <v>401740450</v>
          </cell>
          <cell r="GI54">
            <v>401740450</v>
          </cell>
          <cell r="GJ54">
            <v>401740450</v>
          </cell>
          <cell r="GK54">
            <v>401740450</v>
          </cell>
          <cell r="GL54">
            <v>401740450</v>
          </cell>
          <cell r="GM54">
            <v>0</v>
          </cell>
          <cell r="GN54">
            <v>0</v>
          </cell>
          <cell r="GO54">
            <v>0</v>
          </cell>
          <cell r="GP54">
            <v>401740450</v>
          </cell>
          <cell r="GQ54">
            <v>0</v>
          </cell>
          <cell r="GR54">
            <v>4705321</v>
          </cell>
          <cell r="GS54">
            <v>30875366</v>
          </cell>
          <cell r="GT54">
            <v>57045411</v>
          </cell>
          <cell r="GU54">
            <v>83215456</v>
          </cell>
          <cell r="GV54">
            <v>109385501</v>
          </cell>
          <cell r="GW54">
            <v>169028519</v>
          </cell>
          <cell r="GX54">
            <v>207505616</v>
          </cell>
          <cell r="GY54">
            <v>251515947</v>
          </cell>
          <cell r="GZ54">
            <v>0</v>
          </cell>
          <cell r="HA54">
            <v>0</v>
          </cell>
          <cell r="HB54">
            <v>0</v>
          </cell>
          <cell r="HC54">
            <v>251515947</v>
          </cell>
          <cell r="HD54">
            <v>8406135</v>
          </cell>
          <cell r="HE54">
            <v>8406135</v>
          </cell>
          <cell r="HF54">
            <v>8406135</v>
          </cell>
          <cell r="HG54">
            <v>8406135</v>
          </cell>
          <cell r="HH54">
            <v>8406135</v>
          </cell>
          <cell r="HI54">
            <v>8406135</v>
          </cell>
          <cell r="HJ54">
            <v>8406135</v>
          </cell>
          <cell r="HK54">
            <v>8406135</v>
          </cell>
          <cell r="HL54">
            <v>8406135</v>
          </cell>
          <cell r="HM54">
            <v>0</v>
          </cell>
          <cell r="HN54">
            <v>0</v>
          </cell>
          <cell r="HO54">
            <v>0</v>
          </cell>
          <cell r="HP54">
            <v>8406135</v>
          </cell>
          <cell r="HQ54">
            <v>0</v>
          </cell>
          <cell r="HR54">
            <v>8406135</v>
          </cell>
          <cell r="HS54">
            <v>8406135</v>
          </cell>
          <cell r="HT54">
            <v>8406135</v>
          </cell>
          <cell r="HU54">
            <v>8406135</v>
          </cell>
          <cell r="HV54">
            <v>8406135</v>
          </cell>
          <cell r="HW54">
            <v>8406135</v>
          </cell>
          <cell r="HX54">
            <v>8406135</v>
          </cell>
          <cell r="HY54">
            <v>8406135</v>
          </cell>
          <cell r="HZ54">
            <v>0</v>
          </cell>
          <cell r="IA54">
            <v>0</v>
          </cell>
          <cell r="IB54">
            <v>0</v>
          </cell>
          <cell r="IC54">
            <v>8406135</v>
          </cell>
          <cell r="ID54" t="str">
            <v>La meta se orienta hacia el posicionamiento político, institucional y administrativo de la Dirección del Centro de Memoria, Paz y Reconciliación, y de su sede, el Centro de Memoria, Paz y Reconciliación - CMPR. Para ello, se diseñó una estrategia de promoción de la memoria, para la construcción de paz, reconciliación y democracia, en donde se consignan los lineamientos generales para su funcionamiento técnico y estratégico. 
La estrategia pretende la transformación y el posicionamiento del Centro de Memoria Paz y Reconciliación - CMPR como el instrumento de la ciudad para la promoción, construcción, circulación y apropiación social de prácticas artísticas, culturales, académicas y conmemorativas relacionadas con memoria, paz y reconciliación, con miras a la construcción del nuevo contrato social para el Siglo XXI. En este sentido, el robustecer el Centro de Memoria Paz y Reconciliación -CMPR, implica trabajar en al menos dos dimensiones: (i) la dimensión comunicativa, es decir el posicionamiento del Centro y sus producciones, así como la promoción de debates alrededor de la memoria en la ciudadanía; y (ii) la dimensión político-institucional, que implica el fortalecimiento institucional, de la capacidad de gestión, y su visibilidad orgánica dentro de la estructura general de la Alcaldía Mayor de Bogotá.
Para la vigencia 2023, en esta meta se programó una magnitud de 90% y con corte a 30 de septiembre, se evidencia un avance del 77,17%, representado en las acciones desarrolladas para el posicionamiento institucional del Centro de Memoria, Paz y Reconciliación y acciones para gestionar su funcionamiento, logrando avanzar en
•	Dinamización del Centro de Memoria a través de la oferta de una agenda académica, cultural, artística, memorial y pedagógica dispuesta para la ciudadanía que ha permitido el desarrollo de exposiciones, documentales, recorridos guiados, lanzamientos de libros, y festivales de cine, entre otros. 
•	Mantenimiento, adecuación y actualización tecnológica de la exposición central del Centro de Memoria, Paz y Reconciliación, 'Resisto, Luego Existo', la cual es un instrumento fundamental para la pedagogía, la reflexión y el diálogo en torno a la historia reciente de nuestro país, marcada por el conflicto armado y la violencia política. Rescata, además, la importancia de los procesos de resistencia, lucha contra la impunidad y construcción de democracia y paz para la proyección del futuro. 
•	Promoción y circulación de la gestión del conocimiento en memoria de la ciudad a través de una Herramienta de seguimiento y análisis para la comprensión y discusión de la política de Paz Total que viene implementando el actual gobierno, ubicada en: http://centromemoria.gov.co/infografia-paz-total/. En este espacio se puede encontrar documentos, noticias, análisis, infografías y eventos dinamizados.
•	Se ha realizado dos (2) reportes de la gestión del CMPR en el cumplimiento de los compromisos en la Política Pública Distrital de Juventud en el marco del resultado específico “Jóvenes comprometidos con la construcción de paz y reconciliación” De la política, y se materializan en los siguientes productos: 
	Acciones culturales y pedagógicas en torno a memoria, paz y reconciliación para los y las jóvenes del distrito capital implementadas: Durante el primer trimestre del año se llevaron a cabo cinco (5) acciones culturales y pedagógicas en torno a memoria, paz y reconciliación, para los y las jóvenes del distrito capital. 
	 Jóvenes, y colectivos de jóvenes que participan en el plan de recorridos guiados y montajes expositivos realizados en el Centro Memoria, Paz y Reconciliación - CMPR: Durante el primer trimestre se realizaron 23 visitas guiadas en el marco de la Estrategia General de Visitas Guiadas.
•	Se llevaron a cabo diez (10) conmemoraciones realizadas para la reconciliación, la memoria y la construcción de paz, que involucran el aprovechamiento del espacio público y el fortalecimiento de la cultura ciudadana.
•	Mantenimiento del espacio físico del Centro de Memoria para el aprovechamiento de la ciudadanía.
BENEFICIOS
• La gestión administrativa para garantizar el funcionamiento de las líneas de trabajo del CMPR, particularmente en el mes de septiembre, fortaleció la apuesta de dinamización y la agenda expositiva del CMPR, que redunda en el beneficio de la ciudadanía que visita el CMPR.
• La actualización, mantenimiento y adecuación de los equipos de cómputo del CMPR y de las redes de internet del Centro de Memoria, garantizan la adecuada ejecución del plan de trabajo del CMPR, así como permite que la oferta virtual del CMPR, de la que se beneficia buena parte de la ciudadanía interesada en temas de memoria, se desarrolle de la mejor forma posible.</v>
          </cell>
          <cell r="IE54" t="str">
            <v/>
          </cell>
          <cell r="IF54" t="str">
            <v/>
          </cell>
          <cell r="IG54" t="str">
            <v>No Programó</v>
          </cell>
          <cell r="IH54" t="str">
            <v>No Programó</v>
          </cell>
          <cell r="II54" t="str">
            <v>Este indicador está compuesto por el reporte de las acciones para el desarrollo de la estrategia para la promoción de la memoria, para la construcción de paz y reconciliación de Bogotá-Región, según las cuales, para el mes de diciembre se reportaron (2) actividades de (2) programadas:
1. Gestión administrativa para la impresión de materiales que garantizan el funcionamiento de actividades en el CMPR, a través de la bolsa de impresos de la Oficina de Comunicaciones de la Secretaría General.
2. Gestión administrativa para el mantenimiento de cerrajería de dos espacios del CMPR.
BENEFICIOS
• Se garantizó, a través de la gestión administrativa realizada, el uso de espacios y la posibilidad de fortalecer iniciativas ciudadanas de memoria en el CMPR, de acuerdo a la misionalidad del mismo.
• Se garantizó el adecuado funcionamiento de las instalaciones del CMPR, que redunda en el beneficio de la ciudadanía que usa el espacio, así como en beneficio de quienes prestan sus servicios profesionales y técnicos en la Dirección.</v>
          </cell>
          <cell r="IJ54" t="str">
            <v>Este indicador está compuesto por el reporte de las acciones para el desarrollo de la estrategia para la promoción de la memoria, para la construcción de paz y reconciliación de Bogotá-Región, según las cuales, para el mes de abril se reportó (1) actividad de (1) programada:
1. Se construyó el informe de seguimiento políticas públicas que da cuenta del avance en la implementación de compromisos del CMPR en el marco de la política pública de juventud, durante el primer trimestre de 2023.
BENEFICIOS
• Las entidades distritales y organizaciones de veeduría cuentan con información clara sobre el cumplimiento de los compromisos del CMPR en las políticas públicas distritales. 
Por otro lado, las y los jóvenes de la ciudad han contado con una oferta amplia, convocante y diversa de actividades para la reflexión y vinculación con la memoria, como elemento de construcción de ciudadanía, paz y reconciliación.</v>
          </cell>
          <cell r="IK54" t="str">
            <v>No Programó</v>
          </cell>
          <cell r="IL54" t="str">
            <v>Este indicador está compuesto por el reporte de las acciones para el desarrollo de la estrategia para la promoción de la memoria, para la construcción de paz y reconciliación de Bogotá-Región, según las cuales, para el mes de junio se reportaron (2) actividades de (2) programadas:
1. Se construyó el informe de la gestión del CMPR, entre 2020 y 2023, como parte de los primeros borradores de Informe de Empalme de la Alta Consejería de Paz, Víctimas y Reconciliación. Dicho informe da cuenta del avance en la implementación de la Estrategia de promoción de la memoria, de la transformación institucional, el posicionamiento y la reformulación de procedimientos.
2. Se adelantaron gestiones administrativas para garantizar el adecuado funcionamiento de las líneas de trabajo del CMPR. En particular, se realizó la gestión administrativa para la operación logística y la elaboración de informes de operador logístico para el desarrollo de actividades en el marco del proyecto 'Colegios como lugares de memoria' del CMPR.
3. Se llevó a cabo el mantenimiento, adecuación y actualización tecnológica de la exposición central del Centro de Memoria, Paz y Reconciliación, 'Resisto, Luego Existo'.
BENEFICIOS
• El informe de gestión administrativa da cuenta de cómo ha sido el trabajo del CMPR, en función del fortalecimiento de apuestas de memoria agenciadas por y para organizaciones sociales, organizaciones de víctimas, organizaciones de derechos humanos e iniciativas ciudadanas de paz, y en general en beneficio de los y las bogotanas.
• La gestión administrativa para garantizar el funcionamiento de las líneas de trabajo del CMPR, particularmente en el mes de junio, fortaleció a niños, niñas y sus cuidadores, integrantes de la comunidad educativa del colegio Gustavo Rojas Pinilla (IED).
• La actualización, mantenimiento y adecuación de la exposición 'Resisto, Luego Existo' beneficia en general a todas las personas que visitan el CMPR y tienen acceso a este dispositivo; en particular, se benefician de esta acción aquellas personas que hacen parte de la oferta de recorridos guiados al CMPR (en su mayoría adolescentes y jóvenes).</v>
          </cell>
          <cell r="IM54" t="str">
            <v>Este indicador está compuesto por el reporte de las acciones para el desarrollo de la estrategia para la promoción de la memoria, para la construcción de paz y reconciliación de Bogotá-Región, según las cuales, para el mes de julio se reportÓ (1) actividades de (1) programada:
1. Se construyó el informe de seguimiento políticas públicas que da cuenta del avance en la implementación de compromisos del CMPR en el marco de la política pública de derechos humanos, durante el segundo trimestre de 2023.
BENEFICIOS
• Las entidades distritales y organizaciones de veeduría cuentan con información clara sobre el cumplimiento de los compromisos del CMPR en las políticas públicas distritales.
• Por otro lado, la ciudadanía ha contado con una oferta amplia, convocante y diversa de actividades para la reflexión y vinculación de los derechos humanos con la memoria, como elemento de construcción de ciudadanía, paz y reconciliación.</v>
          </cell>
          <cell r="IN54" t="str">
            <v>No programó</v>
          </cell>
          <cell r="IO54" t="str">
            <v>Este indicador está compuesto por el reporte de las acciones para el desarrollo de la estrategia para la promoción de la memoria, para la construcción de paz y reconciliación de Bogotá-Región, según las cuales, para el mes de septiembre se reportó (2) actividades de (2) programadas:
1. Se adelantaron gestiones administrativas para garantizar el adecuado desmontaje de la exposición 'Resisto, Luego Existo', para el montaje de la exposición de la Comisión de la Verdad, en concordancia con el adecuado funcionamiento de las líneas de trabajo del CMPR. 
2. Se llevó a cabo el mantenimiento, adecuación y actualización tecnológica con relación al funcionamiento de algunos computadores y de la red de internet del CMPR.
BENEFICIOS
• La gestión administrativa para garantizar el funcionamiento de las líneas de trabajo del CMPR, particularmente en el mes de septiembre, fortaleció la apuesta de dinamización y la agenda expositiva del CMPR, que redunda en el beneficio de la ciudadanía que visita el CMPR.
• La actualización, mantenimiento y adecuación de los equipos de cómputo del CMPR y de las redes de internet del Centro de Memoria, garantizan la adecuada ejecución del plan de trabajo del CMPR, así como permite que la oferta virtual del CMPR, de la que se beneficia buena parte de la ciudadanía interesada en temas de memoria, se desarrolle de la mejor forma posible.</v>
          </cell>
          <cell r="IP54" t="str">
            <v/>
          </cell>
          <cell r="IQ54" t="str">
            <v/>
          </cell>
          <cell r="IR54" t="str">
            <v/>
          </cell>
          <cell r="IS54">
            <v>0</v>
          </cell>
          <cell r="IT54">
            <v>0</v>
          </cell>
          <cell r="IU54">
            <v>1</v>
          </cell>
          <cell r="IV54">
            <v>1</v>
          </cell>
          <cell r="IW54">
            <v>0</v>
          </cell>
          <cell r="IX54">
            <v>1</v>
          </cell>
          <cell r="IY54">
            <v>1</v>
          </cell>
          <cell r="IZ54">
            <v>0</v>
          </cell>
          <cell r="JA54">
            <v>1</v>
          </cell>
          <cell r="JB54">
            <v>0</v>
          </cell>
          <cell r="JC54">
            <v>0</v>
          </cell>
          <cell r="JD54">
            <v>0</v>
          </cell>
          <cell r="JE54">
            <v>0.63329999999999997</v>
          </cell>
          <cell r="JF54">
            <v>0</v>
          </cell>
          <cell r="JG54">
            <v>0</v>
          </cell>
          <cell r="JH54">
            <v>11.11</v>
          </cell>
          <cell r="JI54">
            <v>10</v>
          </cell>
          <cell r="JJ54">
            <v>0</v>
          </cell>
          <cell r="JK54">
            <v>21.11</v>
          </cell>
          <cell r="JL54">
            <v>10</v>
          </cell>
          <cell r="JM54">
            <v>0</v>
          </cell>
          <cell r="JN54">
            <v>11.11</v>
          </cell>
          <cell r="JO54">
            <v>0</v>
          </cell>
          <cell r="JP54">
            <v>0</v>
          </cell>
          <cell r="JQ54">
            <v>0</v>
          </cell>
          <cell r="JR54">
            <v>63.33</v>
          </cell>
          <cell r="JS54">
            <v>0</v>
          </cell>
          <cell r="JT54">
            <v>0</v>
          </cell>
          <cell r="JU54">
            <v>11.11</v>
          </cell>
          <cell r="JV54">
            <v>21.11</v>
          </cell>
          <cell r="JW54">
            <v>21.11</v>
          </cell>
          <cell r="JX54">
            <v>42.22</v>
          </cell>
          <cell r="JY54">
            <v>52.22</v>
          </cell>
          <cell r="JZ54">
            <v>52.22</v>
          </cell>
          <cell r="KA54">
            <v>63.33</v>
          </cell>
          <cell r="KB54">
            <v>63.33</v>
          </cell>
          <cell r="KC54">
            <v>63.33</v>
          </cell>
          <cell r="KD54">
            <v>63.33</v>
          </cell>
          <cell r="KE54" t="str">
            <v>No Programó</v>
          </cell>
          <cell r="KF54" t="str">
            <v/>
          </cell>
          <cell r="KG54">
            <v>100</v>
          </cell>
          <cell r="KH54">
            <v>100</v>
          </cell>
          <cell r="KI54" t="str">
            <v/>
          </cell>
          <cell r="KJ54">
            <v>100</v>
          </cell>
          <cell r="KK54">
            <v>100</v>
          </cell>
          <cell r="KL54" t="str">
            <v/>
          </cell>
          <cell r="KM54">
            <v>100</v>
          </cell>
          <cell r="KN54" t="str">
            <v/>
          </cell>
          <cell r="KO54" t="str">
            <v/>
          </cell>
          <cell r="KP54" t="str">
            <v/>
          </cell>
          <cell r="KQ54" t="str">
            <v>No Programó</v>
          </cell>
          <cell r="KR54" t="str">
            <v>No Programó</v>
          </cell>
          <cell r="KS54">
            <v>100</v>
          </cell>
          <cell r="KT54">
            <v>100</v>
          </cell>
          <cell r="KU54">
            <v>100</v>
          </cell>
          <cell r="KV54">
            <v>100</v>
          </cell>
          <cell r="KW54">
            <v>100</v>
          </cell>
          <cell r="KX54">
            <v>100</v>
          </cell>
          <cell r="KY54">
            <v>100</v>
          </cell>
          <cell r="KZ54" t="str">
            <v/>
          </cell>
          <cell r="LA54" t="str">
            <v/>
          </cell>
          <cell r="LB54" t="str">
            <v/>
          </cell>
          <cell r="LC54">
            <v>100</v>
          </cell>
          <cell r="LD54" t="str">
            <v>7871_1</v>
          </cell>
          <cell r="LE54" t="str">
            <v xml:space="preserve">1. Aumentar la apropiación social de la memoria y la verdad históricas, por parte de la ciudadanía, </v>
          </cell>
          <cell r="LF54">
            <v>106.23523093447906</v>
          </cell>
          <cell r="LG54">
            <v>74.390761776982714</v>
          </cell>
          <cell r="LH54">
            <v>106.23523093447906</v>
          </cell>
          <cell r="LI54">
            <v>74.390761776982714</v>
          </cell>
          <cell r="LJ54">
            <v>102.07841031149303</v>
          </cell>
          <cell r="LK54">
            <v>91.463587258994224</v>
          </cell>
          <cell r="LL54">
            <v>25587997052</v>
          </cell>
          <cell r="LM54">
            <v>25104465629</v>
          </cell>
          <cell r="LN54">
            <v>15491992216</v>
          </cell>
          <cell r="LO54">
            <v>3250406264</v>
          </cell>
          <cell r="LP54">
            <v>3248205905</v>
          </cell>
          <cell r="LQ54" t="str">
            <v>No Programó</v>
          </cell>
          <cell r="LR54" t="str">
            <v>No Programó</v>
          </cell>
          <cell r="LS54">
            <v>3.8884999999999996</v>
          </cell>
          <cell r="LT54">
            <v>3.4999999999999991</v>
          </cell>
          <cell r="LU54">
            <v>0</v>
          </cell>
          <cell r="LV54">
            <v>7.3884999999999987</v>
          </cell>
          <cell r="LW54">
            <v>3.5000000000000036</v>
          </cell>
          <cell r="LX54">
            <v>0</v>
          </cell>
          <cell r="LY54">
            <v>3.8885000000000005</v>
          </cell>
          <cell r="LZ54" t="str">
            <v/>
          </cell>
          <cell r="MA54" t="str">
            <v/>
          </cell>
          <cell r="MB54" t="str">
            <v/>
          </cell>
          <cell r="MC54">
            <v>22.165500000000002</v>
          </cell>
          <cell r="MD54">
            <v>22.165500000000002</v>
          </cell>
          <cell r="ME54">
            <v>77.165500000000009</v>
          </cell>
          <cell r="MF54">
            <v>0</v>
          </cell>
          <cell r="MG54" t="str">
            <v>No aplica</v>
          </cell>
          <cell r="MH54" t="str">
            <v>Oportuno: Se radica en los tiempos establecidos por la Oficina Asesora de Planeación - OAP</v>
          </cell>
          <cell r="MI54" t="str">
            <v>Oportuno: Se radica en los tiempos establecidos por la Oficina Asesora de Planeación - OAP</v>
          </cell>
          <cell r="MJ54" t="str">
            <v>Oportuno: Se radica en los tiempos establecidos por la Oficina Asesora de Planeación - OAP</v>
          </cell>
          <cell r="MK54" t="str">
            <v>Oportuno: Se radica en los tiempos establecidos por la Oficina Asesora de Planeación - OAP</v>
          </cell>
          <cell r="ML54" t="str">
            <v>Oportuno: Se radica en los tiempos establecidos por la Oficina Asesora de Planeación - OAP</v>
          </cell>
          <cell r="MM54" t="str">
            <v>Oportuno: Se radica en los tiempos establecidos por la Oficina Asesora de Planeación - OAP</v>
          </cell>
          <cell r="MN54">
            <v>0</v>
          </cell>
          <cell r="MO54">
            <v>0</v>
          </cell>
          <cell r="MP54">
            <v>0</v>
          </cell>
          <cell r="MQ54">
            <v>0</v>
          </cell>
          <cell r="MR54">
            <v>0</v>
          </cell>
          <cell r="MS54" t="str">
            <v>No aplica</v>
          </cell>
          <cell r="MT54" t="str">
            <v>Coherente: La información de avance de la magnitud, consignada en el reporte del periodo, concuerda con la programación realizada, con la información cualitativa presentada, con las actividades establecidas (si aplica) y con los soportes presentados. Esta</v>
          </cell>
          <cell r="MU54" t="str">
            <v>Coherente: La información de avance de la magnitud, consignada en el reporte del periodo, concuerda con la programación realizada, con la información cualitativa presentada, con las actividades establecidas (si aplica) y con los soportes presentados. Esta</v>
          </cell>
          <cell r="MV54" t="str">
            <v>Coherente: La información de avance de la magnitud, consignada en el reporte del periodo, concuerda con la programación realizada, con la información cualitativa presentada, con las actividades establecidas (si aplica) y con los soportes presentados. Esta</v>
          </cell>
          <cell r="MW54" t="str">
            <v>Coherente: La información de avance de la magnitud, consignada en el reporte del periodo, concuerda con la programación realizada, con la información cualitativa presentada, con las actividades establecidas (si aplica) y con los soportes presentados. Esta</v>
          </cell>
          <cell r="MX54" t="str">
            <v>Coherente: La información de avance de la magnitud, consignada en el reporte del periodo, concuerda con la programación realizada, con la información cualitativa presentada, con las actividades establecidas (si aplica) y con los soportes presentados. Esta</v>
          </cell>
          <cell r="MY54" t="str">
            <v>Coherente: La información de avance de la magnitud, consignada en el reporte del periodo, concuerda con la programación realizada, con la información cualitativa presentada, con las actividades establecidas (si aplica) y con los soportes presentados. Esta</v>
          </cell>
          <cell r="MZ54">
            <v>0</v>
          </cell>
          <cell r="NA54">
            <v>0</v>
          </cell>
          <cell r="NB54">
            <v>0</v>
          </cell>
          <cell r="NC54">
            <v>0</v>
          </cell>
          <cell r="ND54" t="str">
            <v>No Programó</v>
          </cell>
          <cell r="NE54" t="str">
            <v>No Programó</v>
          </cell>
          <cell r="NF54">
            <v>100</v>
          </cell>
          <cell r="NG54">
            <v>100</v>
          </cell>
          <cell r="NH54">
            <v>100</v>
          </cell>
          <cell r="NI54">
            <v>100</v>
          </cell>
          <cell r="NJ54">
            <v>100</v>
          </cell>
          <cell r="NK54">
            <v>100</v>
          </cell>
          <cell r="NL54">
            <v>100</v>
          </cell>
          <cell r="NM54" t="str">
            <v/>
          </cell>
          <cell r="NN54" t="str">
            <v/>
          </cell>
          <cell r="NO54" t="str">
            <v/>
          </cell>
          <cell r="NP54">
            <v>0</v>
          </cell>
          <cell r="NQ54" t="str">
            <v xml:space="preserve">No aplica </v>
          </cell>
          <cell r="NR54" t="str">
            <v xml:space="preserve">No aplica </v>
          </cell>
          <cell r="NS54" t="str">
            <v xml:space="preserve">No aplica </v>
          </cell>
          <cell r="NT54" t="str">
            <v xml:space="preserve">No aplica </v>
          </cell>
          <cell r="NU54" t="str">
            <v xml:space="preserve">No aplica </v>
          </cell>
          <cell r="NV54" t="str">
            <v xml:space="preserve">No aplica </v>
          </cell>
          <cell r="NW54" t="str">
            <v xml:space="preserve">No aplica </v>
          </cell>
          <cell r="NX54">
            <v>0</v>
          </cell>
          <cell r="NY54">
            <v>0</v>
          </cell>
          <cell r="NZ54">
            <v>0</v>
          </cell>
          <cell r="OA54">
            <v>0</v>
          </cell>
          <cell r="OB54">
            <v>0</v>
          </cell>
          <cell r="OC54" t="str">
            <v xml:space="preserve">No aplica </v>
          </cell>
          <cell r="OD54" t="str">
            <v xml:space="preserve">No aplica </v>
          </cell>
          <cell r="OE54" t="str">
            <v xml:space="preserve">No aplica </v>
          </cell>
          <cell r="OF54" t="str">
            <v xml:space="preserve">No aplica </v>
          </cell>
          <cell r="OG54" t="str">
            <v xml:space="preserve">No aplica </v>
          </cell>
          <cell r="OH54" t="str">
            <v xml:space="preserve">No aplica </v>
          </cell>
          <cell r="OI54" t="str">
            <v xml:space="preserve">No aplica </v>
          </cell>
          <cell r="OJ54">
            <v>0</v>
          </cell>
          <cell r="OK54">
            <v>0</v>
          </cell>
          <cell r="OL54">
            <v>0</v>
          </cell>
          <cell r="OM54">
            <v>0</v>
          </cell>
          <cell r="ON54" t="str">
            <v xml:space="preserve">1. Aumentar la apropiación social de la memoria y la verdad históricas, por parte de la ciudadanía, como herramientas fundamentales en la construcción de paz, reconciliación y la profundización de la democracia
2. Fortalecer la articulación institucional y el otorgamiento de servicios  que dan respuesta a las obligaciones y retos en materia de asistencia, atención y reparación a víctimas en Bogotá-región; así como otros efectos particulares ,asociados al conflicto.
3. Incrementar las acciones integrales de coordinación territorial, para atender las necesidades de la población afectada por el conflicto armado, así como de las víctimas, reincorporados y reintegrados residentes en Bogotá-región
</v>
          </cell>
          <cell r="OO54" t="str">
            <v>Oficina de Alta Consejería de Paz, Víctimas y Reconciliación</v>
          </cell>
          <cell r="OP54" t="str">
            <v>PD100</v>
          </cell>
          <cell r="OQ54">
            <v>42.165500000000002</v>
          </cell>
          <cell r="OR54">
            <v>0</v>
          </cell>
          <cell r="OS54">
            <v>0</v>
          </cell>
          <cell r="OT54">
            <v>0</v>
          </cell>
          <cell r="OU54">
            <v>0</v>
          </cell>
          <cell r="OV54">
            <v>0</v>
          </cell>
          <cell r="OW54">
            <v>0</v>
          </cell>
          <cell r="OX54">
            <v>0</v>
          </cell>
          <cell r="OY54">
            <v>0</v>
          </cell>
          <cell r="OZ54">
            <v>0</v>
          </cell>
          <cell r="PA54">
            <v>0</v>
          </cell>
          <cell r="PB54">
            <v>0</v>
          </cell>
          <cell r="PC54">
            <v>0</v>
          </cell>
          <cell r="PD54">
            <v>0</v>
          </cell>
          <cell r="PE54">
            <v>8406135</v>
          </cell>
          <cell r="PF54">
            <v>8406135</v>
          </cell>
          <cell r="PG54">
            <v>8406135</v>
          </cell>
          <cell r="PH54">
            <v>8406135</v>
          </cell>
          <cell r="PI54">
            <v>8406135</v>
          </cell>
          <cell r="PJ54">
            <v>8406135</v>
          </cell>
          <cell r="PK54">
            <v>8406135</v>
          </cell>
          <cell r="PL54">
            <v>8406135</v>
          </cell>
          <cell r="PM54">
            <v>8406135</v>
          </cell>
          <cell r="PN54">
            <v>0</v>
          </cell>
          <cell r="PO54">
            <v>0</v>
          </cell>
          <cell r="PP54">
            <v>0</v>
          </cell>
          <cell r="PQ54">
            <v>8406135</v>
          </cell>
          <cell r="PR54">
            <v>54827133</v>
          </cell>
          <cell r="PS54">
            <v>3195579131</v>
          </cell>
          <cell r="PT54" t="str">
            <v>Meta Proyecto de Inversión</v>
          </cell>
        </row>
        <row r="55">
          <cell r="A55" t="str">
            <v>PD101</v>
          </cell>
          <cell r="B55">
            <v>7871</v>
          </cell>
          <cell r="C55" t="str">
            <v>7871_2</v>
          </cell>
          <cell r="D55">
            <v>2020110010188</v>
          </cell>
          <cell r="E55" t="str">
            <v>Un nuevo contrato social y ambiental para la Bogotá del siglo XXI</v>
          </cell>
          <cell r="F55" t="str">
            <v>3. Inspirar confianza y legitimidad para vivir sin miedo y ser epicentro de cultura ciudadana, paz y reconciliación.</v>
          </cell>
          <cell r="G55" t="str">
            <v>39.  Bogotá territorio de paz y atención integral a las víctimas del conflicto armado.</v>
          </cell>
          <cell r="H55" t="str">
            <v>Mejorar la integración de las acciones, servicios y escenarios que dan respuesta a las obligaciones derivadas de ley para las víctimas, el Acuerdo de Paz, y los demás compromisos distritales en materia de memoria, reparación, paz y reconciliación.</v>
          </cell>
          <cell r="I55" t="str">
            <v>1. Aumentar la apropiación social de la memoria y la verdad históricas, por parte de la ciudadanía, como herramientas fundamentales en la construcción de paz, reconciliación y la profundización de la democracia</v>
          </cell>
          <cell r="J55" t="str">
            <v>Construcción de Bogotá-región como territorio de paz para las víctimas y la reconciliación</v>
          </cell>
          <cell r="K55" t="str">
            <v>Oficina de Alta Consejería de Paz, Víctimas y Reconciliación</v>
          </cell>
          <cell r="L55" t="str">
            <v>Jonatha Ivonne González Rodríguez</v>
          </cell>
          <cell r="M55" t="str">
            <v>Alta Consejera de Paz, Víctimas y Reconciliación</v>
          </cell>
          <cell r="N55" t="str">
            <v>Oficina de Alta Consejería de Paz, Víctimas y Reconciliación</v>
          </cell>
          <cell r="O55" t="str">
            <v>Jonatha Ivonne González Rodríguez</v>
          </cell>
          <cell r="P55" t="str">
            <v>Alta Consejera de Paz, Víctimas y Reconciliación</v>
          </cell>
          <cell r="Q55" t="str">
            <v>Ehimy Duque, Juan Guillermo Becerra Jimenez</v>
          </cell>
          <cell r="R55" t="str">
            <v>Lucero Molina</v>
          </cell>
          <cell r="S55" t="str">
            <v>2. Realizar 1030 procesos pedagógicos para el fortalecimiento de iniciativas ciudadanas, que conduzcan al debate y la apropiación social de la paz, la memoria y la reconciliación, que se construye en los territorios ciudad región.</v>
          </cell>
          <cell r="T55" t="str">
            <v>Realizar 1030 procesos pedagógicos para el fortalecimiento de iniciativas ciudadanas, que conduzcan al debate y la apropiación social de la paz, la memoria y la reconciliación, que se construye en los territorios ciudad región.</v>
          </cell>
          <cell r="AC55" t="str">
            <v>2. Realizar 1030 procesos pedagógicos para el fortalecimiento de iniciativas ciudadanas, que conduzcan al debate y la apropiación social de la paz, la memoria y la reconciliación, que se construye en los territorios ciudad región.</v>
          </cell>
          <cell r="AG55" t="str">
            <v>16. Paz, justicia e instituciones sólidas</v>
          </cell>
          <cell r="AH55" t="str">
            <v>16.3. Promover el estado de derecho en los planos nacional e internacional y garantizar la igualdad de acceso a la justicia para todos.</v>
          </cell>
          <cell r="AI55" t="str">
            <v xml:space="preserve">PD_Meta Proyecto: 2. Realizar 1030 procesos pedagógicos para el fortalecimiento de iniciativas ciudadanas, que conduzcan al debate y la apropiación social de la paz, la memoria y la reconciliación, que se construye en los territorios ciudad región.; PD_Objetivo de Desarrollo Sostenible: 16. Paz, justicia e instituciones sólidas; PD_Código y denominación Meta ODS: 16.3. Promover el estado de derecho en los planos nacional e internacional y garantizar la igualdad de acceso a la justicia para todos.; </v>
          </cell>
          <cell r="AJ55">
            <v>0</v>
          </cell>
          <cell r="AK55">
            <v>44466</v>
          </cell>
          <cell r="AL55">
            <v>2</v>
          </cell>
          <cell r="AM55">
            <v>2023</v>
          </cell>
          <cell r="AN55" t="str">
            <v>Este indicador evidencia la creación de 1030 procesos pedagógicos para el fortalecimiento de iniciativas ciudadanas, que conduzcan al debate y la apropiación social de la paz, la memoria y la reconciliación, que se construye en los territorios ciudad región desde el Centro de Memoria, Paz y Reconciliación -CMPR- 
El eje central de estos procesos pedagógicos es el fortalecimiento de las iniciativas ciudadanas de distinto índole: aquellas que moviliza la ciudadanía organizada, aquellas que surgen en la escuela, o aquellas que surgen de forma autónoma y no orgánica. Los procesos pedagógicos para el fortalecimiento de estas iniciativas ciudadanas incluyen: 
(a) El servicio de visitas guiadas que el CMPR moviliza con distintos actores
(b) Acciones de fortalecimiento a iniciativas ciudadanas de memoria para la paz y la reconciliación
(c) Apoyo en la realización de acciones memoriales y conmemorativas 
(d) La gestión, dinamización y asistencia técnica para el uso de los espacios del CMPR por parte de las iniciativas ciudadanas de memoria, paz y reconciliación.
Estos procesos circulan y se reproducen socialmente a partir de discursos y mensajes que permiten transformar imaginarios de violencia y concientizar, sensibilizar y visibilizar la importancia sobre los derechos humanos.</v>
          </cell>
          <cell r="AO55" t="str">
            <v>La promoción de unas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 torno a la memoria, la paz y la reconciliación; 
La promoción y consolidación del CMPR y sus espacios como un referente en la ciudad para la construcción de memoria, para la paz y la reconciliación.</v>
          </cell>
          <cell r="AP55">
            <v>2020</v>
          </cell>
          <cell r="AQ55">
            <v>2024</v>
          </cell>
          <cell r="AR55" t="str">
            <v>Suma</v>
          </cell>
          <cell r="AS55" t="str">
            <v>Eficacia</v>
          </cell>
          <cell r="AT55" t="str">
            <v>Número</v>
          </cell>
          <cell r="AU55" t="str">
            <v>Producto</v>
          </cell>
          <cell r="AV55" t="str">
            <v>N/D</v>
          </cell>
          <cell r="AW55" t="str">
            <v>N/D</v>
          </cell>
          <cell r="AX55" t="str">
            <v>N/D</v>
          </cell>
          <cell r="AZ55">
            <v>1</v>
          </cell>
          <cell r="BB55" t="str">
            <v xml:space="preserve">La meta calcula a través de la sumatoria de procesos pedagógicos realizados para el fortalecimiento de iniciativas, de conformidad con el plan interno de trabajo de la Oficina Alta Consejería de Paz, Víctimas y Reconciliación y  con la programación en el formato 1006 "Programación y seguimiento a Metas e indicadores del plan de desarrollo". </v>
          </cell>
          <cell r="BC55" t="str">
            <v>Sumatoria de procesos pedagógicos para el fortalecimiento de iniciativas ciudadanas realizados</v>
          </cell>
          <cell r="BD55" t="str">
            <v>Procesos pedagógicos para el fortalecimiento de iniciativas ciudadanas realizados</v>
          </cell>
          <cell r="BE55" t="str">
            <v>N/A</v>
          </cell>
          <cell r="BF55" t="str">
            <v>Soportes reportados en el formato 1006 "Programación y seguimiento a metas e indicadores del plan de desarrollo" para la vigencia.</v>
          </cell>
          <cell r="BG55">
            <v>4</v>
          </cell>
          <cell r="BH55">
            <v>45204</v>
          </cell>
          <cell r="BI55"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55" t="str">
            <v>Establecer variables 1 y/o 2 numéricas</v>
          </cell>
          <cell r="BK55">
            <v>1030</v>
          </cell>
          <cell r="BL55">
            <v>104</v>
          </cell>
          <cell r="BM55">
            <v>310</v>
          </cell>
          <cell r="BN55">
            <v>258</v>
          </cell>
          <cell r="BO55">
            <v>258</v>
          </cell>
          <cell r="BP55">
            <v>100</v>
          </cell>
          <cell r="BQ55">
            <v>1945668142</v>
          </cell>
          <cell r="BR55">
            <v>125460615</v>
          </cell>
          <cell r="BS55">
            <v>720347527</v>
          </cell>
          <cell r="BT55">
            <v>619022000</v>
          </cell>
          <cell r="BU55">
            <v>285492000</v>
          </cell>
          <cell r="BV55">
            <v>195346000</v>
          </cell>
          <cell r="BW55">
            <v>30</v>
          </cell>
          <cell r="BX55">
            <v>95</v>
          </cell>
          <cell r="BY55">
            <v>258</v>
          </cell>
          <cell r="BZ55">
            <v>258</v>
          </cell>
          <cell r="CA55">
            <v>310</v>
          </cell>
          <cell r="CB55">
            <v>258</v>
          </cell>
          <cell r="CC55">
            <v>258</v>
          </cell>
          <cell r="CD55">
            <v>125460090</v>
          </cell>
          <cell r="CE55">
            <v>125460090</v>
          </cell>
          <cell r="CF55">
            <v>705347527</v>
          </cell>
          <cell r="CG55">
            <v>664347527</v>
          </cell>
          <cell r="CH55">
            <v>619020540</v>
          </cell>
          <cell r="CI55">
            <v>619020540</v>
          </cell>
          <cell r="CJ55">
            <v>103.99999999999999</v>
          </cell>
          <cell r="CK55">
            <v>310</v>
          </cell>
          <cell r="CL55">
            <v>258</v>
          </cell>
          <cell r="CM55">
            <v>890</v>
          </cell>
          <cell r="CN55" t="str">
            <v>Suma</v>
          </cell>
          <cell r="CO55">
            <v>0</v>
          </cell>
          <cell r="CP55">
            <v>10</v>
          </cell>
          <cell r="CQ55">
            <v>30</v>
          </cell>
          <cell r="CR55">
            <v>30</v>
          </cell>
          <cell r="CS55">
            <v>30</v>
          </cell>
          <cell r="CT55">
            <v>15</v>
          </cell>
          <cell r="CU55">
            <v>15</v>
          </cell>
          <cell r="CV55">
            <v>30</v>
          </cell>
          <cell r="CW55">
            <v>30</v>
          </cell>
          <cell r="CX55">
            <v>30</v>
          </cell>
          <cell r="CY55">
            <v>30</v>
          </cell>
          <cell r="CZ55">
            <v>8</v>
          </cell>
          <cell r="DA55">
            <v>258</v>
          </cell>
          <cell r="DB55">
            <v>190</v>
          </cell>
          <cell r="DC55">
            <v>190</v>
          </cell>
          <cell r="DD55">
            <v>190</v>
          </cell>
          <cell r="DE55">
            <v>0</v>
          </cell>
          <cell r="DF55">
            <v>10</v>
          </cell>
          <cell r="DG55">
            <v>30</v>
          </cell>
          <cell r="DH55">
            <v>30</v>
          </cell>
          <cell r="DI55">
            <v>30</v>
          </cell>
          <cell r="DJ55">
            <v>15</v>
          </cell>
          <cell r="DK55">
            <v>15</v>
          </cell>
          <cell r="DL55">
            <v>30</v>
          </cell>
          <cell r="DM55">
            <v>30</v>
          </cell>
          <cell r="DN55">
            <v>30</v>
          </cell>
          <cell r="DO55">
            <v>30</v>
          </cell>
          <cell r="DP55">
            <v>8</v>
          </cell>
          <cell r="DQ55">
            <v>258</v>
          </cell>
          <cell r="DR55">
            <v>0</v>
          </cell>
          <cell r="DS55">
            <v>10</v>
          </cell>
          <cell r="DT55">
            <v>30</v>
          </cell>
          <cell r="DU55">
            <v>30</v>
          </cell>
          <cell r="DV55">
            <v>30</v>
          </cell>
          <cell r="DW55">
            <v>15</v>
          </cell>
          <cell r="DX55">
            <v>23</v>
          </cell>
          <cell r="DY55">
            <v>39</v>
          </cell>
          <cell r="DZ55">
            <v>41</v>
          </cell>
          <cell r="EA55">
            <v>0</v>
          </cell>
          <cell r="EB55">
            <v>0</v>
          </cell>
          <cell r="EC55">
            <v>0</v>
          </cell>
          <cell r="ED55">
            <v>218</v>
          </cell>
          <cell r="EE55">
            <v>218</v>
          </cell>
          <cell r="EF55" t="str">
            <v>No programó</v>
          </cell>
          <cell r="EG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H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I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J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K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L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M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N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O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P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Q55"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R55" t="str">
            <v>No Programó</v>
          </cell>
          <cell r="ES55" t="str">
            <v>• 1.2.1 REPORTE ACCIONES DE FORTALECIMIENTO A IMH
• 1.2.1 ANEXOS FORTALECIMIENTO IMH
• 1.2.2 REPORTE VISITAS GUIADAS
• 1.2.2 ANEXOS VISITAS GUIADAS</v>
          </cell>
          <cell r="ET55" t="str">
            <v>• 1.2.1 REPORTE ACCIONES DE FORTALECIMIENTO A IMH
• 1.2.1 ANEXOS FORTALECIMIENTO IMH
• 1.2.2 REPORTE VISITAS GUIADAS
• 1.2.2 ANEXOS VISITAS GUIADAS</v>
          </cell>
          <cell r="EU55" t="str">
            <v>• 1.2.1 REPORTE ACCIONES DE FORTALECIMIENTO A IMH
• 1.2.1 ANEXOS FORTALECIMIENTO IMH
• 1.2.2 REPORTE VISITAS GUIADAS
• 1.2.2 ANEXOS VISITAS GUIADAS</v>
          </cell>
          <cell r="EV55" t="str">
            <v>• 1.2.1 REPORTE ACCIONES DE FORTALECIMIENTO A IMH
• 1.2.1 ANEXOS FORTALECIMIENTO IMH
• 1.2.2 REPORTE VISITAS GUIADAS
• 1.2.2 ANEXOS VISITAS GUIADAS</v>
          </cell>
          <cell r="EW55" t="str">
            <v>• 1.2.1 REPORTE ACCIONES DE FORTALECIMIENTO A IMH
• 1.2.1 ANEXOS FORTALECIMIENTO IMH
• 1.2.2 REPORTE VISITAS GUIADAS
• 1.2.2 ANEXOS VISITAS GUIADAS</v>
          </cell>
          <cell r="EX55" t="str">
            <v>• 1.2.1 REPORTE ACCIONES DE FORTALECIMIENTO A IMH
• 1.2.1 ANEXOS FORTALECIMIENTO IMH
• 1.2.2 REPORTE VISITAS GUIADAS
• 1.2.2 ANEXOS VISITAS GUIADAS</v>
          </cell>
          <cell r="EY55" t="str">
            <v>• 1.2.1 REPORTE ACCIONES DE FORTALECIMIENTO A IMH
• 1.2.1 ANEXOS FORTALECIMIENTO IMH
• 1.2.2 REPORTE VISITAS GUIADAS
• 1.2.2 ANEXOS VISITAS GUIADAS
• Matriz consolidada Procesos Pedagógicos</v>
          </cell>
          <cell r="EZ55" t="str">
            <v>• 1.2.1 ANEXOS FORTALECIMIENTO IMH
• 1.2.1 REPORTE ACCIONES DE FORTALECIMIENTO A IMH
• 1.2.2 REPORTE VISITAS GUIADAS
• 1.2.2 ANEXOS VISITAS GUIADAS</v>
          </cell>
          <cell r="FA55">
            <v>0</v>
          </cell>
          <cell r="FB55">
            <v>0</v>
          </cell>
          <cell r="FC55">
            <v>0</v>
          </cell>
          <cell r="FD55">
            <v>285492000</v>
          </cell>
          <cell r="FE55">
            <v>285492000</v>
          </cell>
          <cell r="FF55">
            <v>285492000</v>
          </cell>
          <cell r="FG55">
            <v>285492000</v>
          </cell>
          <cell r="FH55">
            <v>285492000</v>
          </cell>
          <cell r="FI55">
            <v>285492000</v>
          </cell>
          <cell r="FJ55">
            <v>285492000</v>
          </cell>
          <cell r="FK55">
            <v>285492000</v>
          </cell>
          <cell r="FL55">
            <v>285492000</v>
          </cell>
          <cell r="FM55">
            <v>285492000</v>
          </cell>
          <cell r="FN55">
            <v>285492000</v>
          </cell>
          <cell r="FO55">
            <v>285492000</v>
          </cell>
          <cell r="FP55">
            <v>285492000</v>
          </cell>
          <cell r="FQ55">
            <v>285492000</v>
          </cell>
          <cell r="FR55">
            <v>285492000</v>
          </cell>
          <cell r="FS55">
            <v>285492000</v>
          </cell>
          <cell r="FT55">
            <v>285492000</v>
          </cell>
          <cell r="FU55">
            <v>285492000</v>
          </cell>
          <cell r="FV55">
            <v>285492000</v>
          </cell>
          <cell r="FW55">
            <v>285492000</v>
          </cell>
          <cell r="FX55">
            <v>285492000</v>
          </cell>
          <cell r="FY55">
            <v>285492000</v>
          </cell>
          <cell r="FZ55">
            <v>0</v>
          </cell>
          <cell r="GA55">
            <v>0</v>
          </cell>
          <cell r="GB55">
            <v>0</v>
          </cell>
          <cell r="GC55">
            <v>285492000</v>
          </cell>
          <cell r="GD55">
            <v>285491400</v>
          </cell>
          <cell r="GE55">
            <v>285491400</v>
          </cell>
          <cell r="GF55">
            <v>285491400</v>
          </cell>
          <cell r="GG55">
            <v>285491400</v>
          </cell>
          <cell r="GH55">
            <v>285491400</v>
          </cell>
          <cell r="GI55">
            <v>285491400</v>
          </cell>
          <cell r="GJ55">
            <v>285491400</v>
          </cell>
          <cell r="GK55">
            <v>285491400</v>
          </cell>
          <cell r="GL55">
            <v>285491400</v>
          </cell>
          <cell r="GM55">
            <v>0</v>
          </cell>
          <cell r="GN55">
            <v>0</v>
          </cell>
          <cell r="GO55">
            <v>0</v>
          </cell>
          <cell r="GP55">
            <v>285491400</v>
          </cell>
          <cell r="GQ55">
            <v>0</v>
          </cell>
          <cell r="GR55">
            <v>7137285</v>
          </cell>
          <cell r="GS55">
            <v>35686425</v>
          </cell>
          <cell r="GT55">
            <v>64235565</v>
          </cell>
          <cell r="GU55">
            <v>92784705</v>
          </cell>
          <cell r="GV55">
            <v>121333845</v>
          </cell>
          <cell r="GW55">
            <v>149882985</v>
          </cell>
          <cell r="GX55">
            <v>178432125</v>
          </cell>
          <cell r="GY55">
            <v>206981265</v>
          </cell>
          <cell r="GZ55">
            <v>0</v>
          </cell>
          <cell r="HA55">
            <v>0</v>
          </cell>
          <cell r="HB55">
            <v>0</v>
          </cell>
          <cell r="HC55">
            <v>206981265</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t="str">
            <v>La realización de los procesos pedagógicos implica: i) la promoción de visitas guiadas al Centro de Memoria Paz y Reconciliación por parte de diversos actores, principalmente del sector educativo; ii) la realización de acciones de fortalecimiento a iniciativas ciudadanas de memoria para la paz y la reconciliación en el Centro, a través de la movilización de agenda cultural en torno a la memoria, la paz y la reconciliación; iii) la dinamización y asistencia técnica para el uso de los espacios, dispositivos y recursos del Centro de Memoria Paz y Reconciliación - CMPR  por parte de la ciudadanía, las organizaciones sociales y de víctimas. 
Para la vigencia 2023, en esta meta se programó la realización de 258 procesos, con corte a 30 de septiembre se han realizado 218 procesos pedagógicos para el fortalecimiento de iniciativas ciudadanas, que conduzcan al debate y la apropiación social de la paz, la memoria y la reconciliación, que se construye en los territorios ciudad región, de la siguiente manera: 
	173 visitas guiadas al Centro Memoria: 120 visitas en el marco de la estrategia general de visitas guiadas, realizadas con universidades, Colegios, entidades públicas y Fundaciones y 53 visitas mediante la estrategia "camino a casa, para niñas y niños entre los 6 y los 12 años.
	45 acompañamientos técnicos para la realización de conmemoraciones y otras iniciativas de memoria, de las cuales se destacan trabajos alrededor de la conmemoración y dignificación de niñas víctimas violencia sexual, concientización sobre el reclutamiento forzado, las violaciones a derechos humanos en la ciudad, la visibilización de procesos de memoria con enfoque de género, el debate alrededor de la persecución a operadores de justicia, la visibilización de la victimización y de la labor de quienes han sido perseguidos por su labor sindical, de la labor de memoria de las víctimas de ejecuciones extrajudiciales y alrededor de los hechos ocurridos en Bogotá durante las movilizaciones sociales y el estallido social en 2021,  además del fortalecimiento y promoción del debate sobre  memoria con la Fuerza Pública, las persecución a líderes ambientales, y los hitos de paz producidos alrededor de la firma e implementación del Acuerdo Final de Paz, entre otros.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 Niños, niñas, adolescentes y jóvenes de la ciudad cuentan con una oferta pedagógica para pensar y debatir acerca de la memoria, la paz y la reconciliación.</v>
          </cell>
          <cell r="IE55" t="str">
            <v xml:space="preserve">NOTA: ADELANTO DE META
Para el mes de septiembre,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2 acciones de fortalecimiento y 9 visitas guiadas.
</v>
          </cell>
          <cell r="IF55" t="str">
            <v/>
          </cell>
          <cell r="IG55" t="str">
            <v>No Programó</v>
          </cell>
          <cell r="IH55"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febrero se reportaron (10) procesos pedagógicos de (10) programados:
• Se brindó acompañamiento técnico, y se articuló con familiares y u organizaciones, para la realización de (2) conmemoraciones:
1. Conmemoración del Día de las Manos Rojas
2. Conmemoración Sandra Catalina Vásquez
• Se brindaron (3) asistencias técnicas para el fortalecimiento de iniciativas de memoria, paz y reconciliación:
3. Asistencia técnica palabreras y callejeras
4. Asistencia técnica Casa de la Memoria Suba y Casa de la Memoria Usaquén
5. Asistencia técnica familiares Dubán Barros.
• Se reportaron (5) visitas guiadas al CMPR e intercambios con actores educativos, sociales, institucionales y ciudadanos de (5) programadas, de la siguiente manera:
6 al 9.  (4) visitas guiadas en el marco de la estrategia general de visitas guiadas,  5 instituciones de educación superior, y 1 organización social y 2 instituciones educativas, además de aquellas visitas guiadas que beneficiaron al público en general.
10.  (1) visita guiada en el marco de la estrategia especializada para niños y niñas ‘Camino a Casa’, en las que participaron cuidadores y cuidadoras en formación de la Universidad del Tolima.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febrero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febrero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v>
          </cell>
          <cell r="II55"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marzo se reportaron (30) procesos pedagógicos de (30) programados:
• Se brindó acompañamiento técnico, y se articuló con familiares y u organizaciones, para la realización de (2) conmemoraciones:
1. Conmemoración del homicidio de la firmante de paz Astrid Conde
2. Conmemoración del homicidio del líder político José Antequera
• Se brindaron (3) asistencias técnicas para el fortalecimiento de iniciativas de memoria, paz y reconciliación:
3. Asistencia técnica "La mesa como palimsesto"
4. Asistencia técnica proceso de memoria "Barrio Policarpa"
5. Asistencia técnica "La Yerbas de todos"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y cuidadores y cuidadoras en formación.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marzo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marzo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v>
          </cell>
          <cell r="IJ55"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abril se reportaron (30) procesos pedagógicos de (30) programados:
• Se brindó acompañamiento técnico, y se articuló con familiares y u organizaciones, para la realización de (4) conmemoraciones:
1. Acción pública realizada en el Parque de Verbenal en conmemoración de las víctimas de abuso y brutalidad policial
2. Acción conmemorativa por el asesinato de Guillermo Rivera Fúquene, 15 años
3. Acción conmemorativa de la muerte de Carlos Pizarro, 33 años.
4. Acción conmemorativa acerca de las luchas de Rodrigo Lara Bonilla y Enrique Low Murtra contra el narcotráfico."
• Se brindó (1) asistencia técnica para el fortalecimiento de iniciativas de memoria, paz y reconciliación:
5. Asistencia técnica a la Unidad Policial para la Edificación de la Paz (UNIPEP), tras la articulación con el Grupo de Memoria Histórica del Comando General de las Fuerzas Militares.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1 entidad distrital y universidades públicas y privadas.
BENEFICIOS
• Las acciones desarrolladas en abril permitieron visibilizar y abrir canales de discusión y apropiación pública sobre la persecución que han sufrido sindicalistas, operadores judiciales y personas que han participado de procesos de paz por posicionar agendas políticas alrededor de la justicia, la dignidad y la paz. También se apoyaron conmemoraciones sobre los hechos ocurridos en Bogotá en 2021, del cual fueron víctimas jóvenes en la ciudad.
• Las acciones de fortalecimiento a iniciativas de memoria permitieron el robustecer el trabajo de organizaciones de víctimas de distintos actores armados, instituciones,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abril permitieron fortalecer y sostener debates con instituciones como la Policía Nacional, acerca del sentido de la construcción de memoria, en un horizonte misional de construcción y sostenimiento de la paz.
• Niños, niñas, adolescentes y jóvenes de la ciudad cuentan con una oferta pedagógica para pensar y debatir acerca de la memoria, la paz y la reconciliación. </v>
          </cell>
          <cell r="IK55"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mayo se reportaron (30) procesos pedagógicos de (30) programados:
• Se brindó acompañamiento técnico, y se articuló con familiares y u organizaciones, para la realización de (5) conmemoraciones:
1. Conmemoración Acción II Festival por la Memoria, organizado por la Ruta de la Memoria de la Universidad Pedagógica en conmemoración de Darío Betancourt
2. Acción conmemorativa por el asesinato de Mario, Elsa y Carlos
3. Acción conmemorativa Día Nacional por la Dignidad de las Mujeres Víctimas de Violencia Sexual con Jineth Bedoya Lima.
4. Fortalecimiento a la Casa de la Memoria de Suba. 
5. Fortalecimiento a la iniciativa de memoria del OBSURDH - Observatorio Surcolombiano de Derechos Humanos.
• Se reportaron (25) visitas guiadas al CMPR e intercambios con actores educativos, sociales, institucionales y ciudadanos de (25) programadas, de la siguiente manera:
6 a 23. (18) visitas guiadas en el marco de la estrategia general de visitas guiadas, en las que participaron más de 8 colegios, 6 instituciones de educación superior, 3 organizaciones sociales y una estrategia de la Secretaría de Integración Social, además de aquellas visitas guiadas que beneficiaron al público en general.
24 a 29. (6) visitas guiadas en el marco de la estrategia especializada para niños y niñas ‘Camino a Casa’, en las que participaron 4 colegios públicos y privados, una (1) enmarcada en instituciones de educación superior públicas y una (1) estrategia de la Secretaría de Integración Social.
30. (1) intercambio con actores educativos, sociales, institucionales y ciudadanos,  el taller “Memoria y Verdad”, en alianza con Fomento LEO de la Secretaría de Educación del Distrito y el Centro Regional para el Fomento del Libro en América Latina - CERLAC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mayo permitieron visibilizar y abrir canales de discusión y apropiación pública sobre la persecución a docentes e investigadores, así como a defensores del medio ambiente. También se lññlevaro a cabo acciones conmemorativas para visibilizar la agencia de las víctimas de violencia sexual, frente a la búsqueda de justicia y reparación.
• Las acciones de fortalecimiento a iniciativas de memoria permitieron el robustecer el trabajo de organizaciones de víctimas de distintos actores, en particular instituciones de las fuerzas armadas, y jóvenes organizados alrededor de las reivindicciones de las víctimas violencia policial en el marco de las movilizaciones sociales en Bogotá en el año 2021. Estas acciones, además, posibilitaron aumentar visibilidad del trabajo desarrollado por estos actores.
• Niños, niñas, adolescentes y jóvenes de la ciudad cuentan con una oferta pedagógica para pensar y debatir acerca de la memoria, la paz y la reconciliación.
• De forma particular, durante el mes de mayo se fortalecieron los y las gestoras que estarán encargados de más de 190 bibliotecas escolares del distrito, a través de estrategias de promoción de lectura, para fortalecer sus propuestas de narrar la paz y apropiar el legado de la Comisión de la Verdad.</v>
          </cell>
          <cell r="IL55"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junio se reportaron (15) procesos pedagógicos de (15) programados:
• Se brindó acompañamiento técnico, y se articuló con familiares y u organizaciones, para la realización de (5) conmemoraciones:
1. Conmemoración Kimy Pernía Domincó en la Cuenca de la Chiguaza  
2. Conmemoración de 1 año del Informe Final de la Comisión de la Verdad.
3. Conmemoración de un año de “La escuela abraza la verdad”.4. Fortalecimiento a la Casa de la Memoria de Suba. 
4. Ruta de la Memoria Portal Resistencia
5. Apoyo a Iniciativas de memoria en el Sector la Mariposa (Usaquén).
• Se reportaron (10) visitas guiadas al CMPR e intercambios con actores educativos, sociales, institucionales y ciudadanos de (10) programadas, de la siguiente manera:
6 a 12. (07) visitas guiadas en el marco de la estrategia general de visitas guiadas, en las que participaron cinco (5) colegios, (1) institución de educación superior y una (1) estrategia de la Secretaría de Integración Social, además de aquellas visitas guiadas que beneficiaron al público en general
13 a 15. (3) visitas guiadas en el marco de la estrategia especializada para niños y niñas ‘Camino a Casa’, en las que participaron (1) colegio público, una (1) enmarcada en instituciones de educación superior públicas y una (1) estrategia de la Secretaría de Educación del Distrito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 Niños, niñas, adolescentes y jóvenes de la ciudad cuentan con una oferta pedagógica para pensar y debatir acerca de la memoria, la paz y la reconciliación.</v>
          </cell>
          <cell r="IM55"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julio se reportaron (23) procesos pedagógicos de (15) programados:
• Se brindó acompañamiento técnico, y se articuló con familiares y u organizaciones, para la realización de (5) conmemoraciones:
1. Conmemoración Alirio de Jesús Pedraza Becerra
2. Carrera de observación ‘Lugares de Memoria de Mujeres’.
3. Apoyo a Iniciativa de memoria ‘Vigías Barristas’
4. Apoyo a Iniciativa de memoria ‘Fútbol Fest 2’
5. Apoyo a Iniciativa ‘Las Sobrevivientes’
• Se reportaron (18) visitas guiadas al CMPR e intercambios con actores educativos, sociales, institucionales y ciudadanos de (10) programadas, de la siguiente manera:
A. Nueve (09) visitas guiadas en el marco de la estrategia general de visitas guiadas, en las que participaron siete (7) colegios, 1 institución de educación superior y un (1) instituto de la Arquidiócesis de Bogotá, además de aquellas visitas guiadas que beneficiaron al público en general
B. Una (1) visita guiada en el marco de la estrategia especializada para niños y niñas ‘Camino a Casa’, en las que participó (1) colegio público.
NOTA: ADELANTO DE META
Adicionalmente, y tomando en consideración el riesgo de que la oferta de visitas guiadas pueda tener una afectación futura, relacionada con los ciclos educativos, los periodos electorales y la disminución en la demanda de esta oferta durante 2023, se previó adelantar el cumplimiento de metas, así se suman 8 visitas guiadas más de la siguiente manera:
C. ocho (8) visitas guiadas en el marco de la estrategia especializada para niños y niñas ‘Camino a Casa’, en las que participaron colegios públicos.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julio permitieron visibilizar la persecución, victimización y concretamente la desaparición forzada, a personas que se han dedicado a la defensa de los derechos humanos.
• Las acciones de fortalecimiento a iniciativas de memoria permitieron el robustecer el trabajo colectivo y organizaciones sociales en la ciudad, así como visibilizar memorias que se construyen desde distintos actores. De forma particular durante julio, dos de las iniciativas se concentran en fortalecer los trabajos agenciados desde colectividades juveniles, y los otros dos, de visibilizar las discusiones alrededor del género y la memoria, y de la memoria de las mujeres y los sectores sociales LGBTIQ.</v>
          </cell>
          <cell r="IN55"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agosto se reportaron (39) procesos pedagógicos de (30) programados:
• Se brindó acompañamiento técnico, y se articuló con familiares y u organizaciones, para la realización de (6) conmemoraciones:
1. Acciones de Conmemoración Jaime Garzón
2. Acción de conmemoración Diego Felipe Becerra
3. Taller de cartografía y rutas de la memoria con organizaciones del sector La Mariposa (Usaquén)
4. Ejercicio de Cartografía sobre la desaparición forzada con jóvenes del programa Territorio y Prevención de IDIPRON.
5. Recorrido Guiado exposición itinerante Resisto Luego Existo en la Alcaldía Local de Ciudad Bolívar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iniciativas de memoria, así:
6. un (1) taller sobre lugares de memoria con el semillero de producción de piezas comunicativas del Colegio José María Carbonell de la localidad de San Cristóbal
• Se reportaron (33) visitas guiadas al CMPR, así: 
A. (20) visitas guiadas en el marco de la estrategia general de visitas guiadas, en las que participaron doce (12) colegios públicos, seis (6) colegios privados, una (1) institución de educación técnica y una (1) de educación superior, además de aquellas visitas guiadas que beneficiaron al público en general.
B. Doce (12) visitas guiadas en el marco de la estrategia especializada para niños y niñas ‘Camino a Casa’, en las que participaron diez (10) colegios públicos y dos (2) universidades públicas.
C. Un (1) intercambio con actores educativos, sociales, institucionales y ciudadanos, cuyo objetivo era poder plantear estrategias para lograr la paz ecológica desde la responsabilidad educativa a la luz de la Inteligencia Ecológica y la Ecoeducación, en articulación con el colegio Instituto San Bernardo de La Salle.
NOTA: ADELANTO DE META
Adicionalmente, y tomando en consideración el riesgo de que la oferta de visitas guiadas pueda tener una afectación futura, relacionada con los ciclos educativos, los periodos electorales, la finalización de contratos de prestación de servicios, y la disminución en la demanda de esta oferta durante 2023, se previó adelantar el cumplimiento de metas, así se suman 8 visitas guiadas más en el marco de la estrategia general de visitas guiadas.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agosto permitieron: visibilizar la persecución y victimización de periodistas de gran importancia para el país, como lo fue Jaime Garzón. Adicionalmente, a través del comodato y la instalación de la estatua de Heriberto de la Calle se busca beneficiar a la ciudadanía que hace parte de los recorridos guiados y que visitan el CMPR, con la oportunidad de interactuar con dicho dispositivo de memoria.
• De igual manera, a través de la conmemoración de Diego Felipe Becerra se contribuyó a fortalecer acciones que conmemoran a jóvenes en la ciudad y que promueven reflexiones alrededor de la necesidad de avanzar en la garantía de sus derechos, la desestigmatización de los mismos y la exigencia a la fuerza pública de la ciudad por el respeto a los derechos humanos.
• Las acciones de fortalecimiento a iniciativas de memoria permitieron el robustecer el trabajo colectivo y organizaciones sociales en la ciudad, así como visibilizar memorias que se construyen desde distintos actores. De forma particular durante julio, dos de las iniciativas se concentran en fortalecer los trabajos agenciados por jóvenes (unos vinculados a la estrategia IDIPRON y otra dirigida a miembros de una institución educativa).
• Niños, niñas, adolescentes y jóvenes de la ciudad cuentan con una oferta pedagógica para pensar y debatir acerca de la memoria, la paz y la reconciliación.</v>
          </cell>
          <cell r="IO55"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septiembre se reportaron (41) procesos pedagógicos de (30) programados:
1. Conmemoración de los 50 años del golpe de Estado en Chile y del magnicidio del presidente Salvador Allende
2. Conmemoración de los hechos ocurridos en el CAI de San Mateo, Soacha del 2020.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apuestas conmemorativas, así:
3. Acciones conmemorativas sobre la masacre ocurrida en Bogotá y Soacha.
4. Acción de fortalecimiento a la iniciativa de memoria a la organización Kilómetros de vida.
5. Asistencia técnica para el fortalecimiento de las apuestas de memoria de la Secretaría de Educación, en colegios de Bogotá.
6. Acompañamiento a las familias del proyecto Rueda la memoria.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iniciativas de memoria, así:
7. Taller de cartografía y rutas de memoria con las jóvenes del Colegio Clemencia de Caycedo.
8 a 27. (20) visitas guiadas en el marco de la estrategia general de visitas guiadas, en las que participaron colegios,  instituciones de educación superior, instituciones de alcaldías locales, de organizaciones sociales e instituciones pública de alcance Nacional, además de aquellas visitas guiadas que beneficiaron al público en general
28 a 41. (14) visitas guiadas en el marco de la estrategia especializada para niños y niñas ‘Camino a Casa’, en las que participaron diez (10) colegios públicos.
NOTA: ADELANTO DE META
Adicionalmente, y tomando en consideración el riesgo de que la oferta de visitas guiadas pueda tener una afectación futura, relacionada con los ciclos educativos, los periodos electorales, la finalización de contratos de prestación de servicios, y la disminución en la demanda de esta oferta durante 2023, se previó adelantar el cumplimiento de metas, así se sumaron (9) visitas guiadas más en el marco de la estrategia general de visitas guiadas.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septiembre tuvieron un énfasis particular en adolescentes y jóvenes: por un lado, promoviendo acciones alrededor de la reflexión en memoria en colegios de la ciudad. Por el otro lado, a través de la promoción de acciones conmemorativas que reivindican la memoria de jóvenes que han sido víctimas de graves violaciones a los derechos humanos en la ciudad, y en particular víctimas de asesinatos.
• Las acciones de fortalecimiento a iniciativas de memoria permitieron el robustecer el trabajo de colectivos y organizaciones sociales en la ciudad, así como visibilizar memorias que se construyen desde distintos actores. De forma particular durante septiembre, una de las iniciativas buscó fortalecer apuestas de memoria agenciadas por mujeres víctimas de distintos hechos de violencia, así como fortalecer apuestas de memoria agenciadas por jóvenes en la ciudad.
• La ciudadanía en general se benefició de la oferta de gestión de conocimiento, divulgación y de formación en materia de memoria, paz y reconciliación. En particular es importante resaltar la publicación de Memorable II, cuyo objetivo es entregarle a la ciudadanía, sobre todo aquella ciudadanía interesada en la reflexión e investigación sobre memoria, aproximaciones novedosas acerca de nuevos enfoques que se están desarrollando en este campo. Adicionalmente, es importante destacar que dos de las acciones de divulgación tuvieron que ver con ofrecer a la ciudadanía herramientas y escenarios de discusión sobre la relación memoria - niños y niñas - lugares de memoria - colegios como lugares de memoria.
</v>
          </cell>
          <cell r="IP55" t="str">
            <v/>
          </cell>
          <cell r="IQ55" t="str">
            <v/>
          </cell>
          <cell r="IR55" t="str">
            <v/>
          </cell>
          <cell r="IS55">
            <v>0</v>
          </cell>
          <cell r="IT55">
            <v>1</v>
          </cell>
          <cell r="IU55">
            <v>1</v>
          </cell>
          <cell r="IV55">
            <v>1</v>
          </cell>
          <cell r="IW55">
            <v>1</v>
          </cell>
          <cell r="IX55">
            <v>1</v>
          </cell>
          <cell r="IY55">
            <v>1.5333333333333334</v>
          </cell>
          <cell r="IZ55">
            <v>1.3</v>
          </cell>
          <cell r="JA55">
            <v>1.3666666666666667</v>
          </cell>
          <cell r="JB55">
            <v>0</v>
          </cell>
          <cell r="JC55">
            <v>0</v>
          </cell>
          <cell r="JD55">
            <v>0</v>
          </cell>
          <cell r="JE55">
            <v>0.84496124031007747</v>
          </cell>
          <cell r="JF55">
            <v>0</v>
          </cell>
          <cell r="JG55">
            <v>3.8759689922480618</v>
          </cell>
          <cell r="JH55">
            <v>11.627906976744185</v>
          </cell>
          <cell r="JI55">
            <v>11.627906976744185</v>
          </cell>
          <cell r="JJ55">
            <v>11.627906976744185</v>
          </cell>
          <cell r="JK55">
            <v>5.8139534883720927</v>
          </cell>
          <cell r="JL55">
            <v>8.9147286821705425</v>
          </cell>
          <cell r="JM55">
            <v>15.11627906976744</v>
          </cell>
          <cell r="JN55">
            <v>15.891472868217054</v>
          </cell>
          <cell r="JO55">
            <v>0</v>
          </cell>
          <cell r="JP55">
            <v>0</v>
          </cell>
          <cell r="JQ55">
            <v>0</v>
          </cell>
          <cell r="JR55">
            <v>84.496124031007739</v>
          </cell>
          <cell r="JS55">
            <v>0</v>
          </cell>
          <cell r="JT55">
            <v>3.8759689922480618</v>
          </cell>
          <cell r="JU55">
            <v>15.503875968992247</v>
          </cell>
          <cell r="JV55">
            <v>27.131782945736433</v>
          </cell>
          <cell r="JW55">
            <v>38.759689922480618</v>
          </cell>
          <cell r="JX55">
            <v>44.573643410852711</v>
          </cell>
          <cell r="JY55">
            <v>53.488372093023251</v>
          </cell>
          <cell r="JZ55">
            <v>68.604651162790688</v>
          </cell>
          <cell r="KA55">
            <v>84.496124031007739</v>
          </cell>
          <cell r="KB55">
            <v>84.496124031007739</v>
          </cell>
          <cell r="KC55">
            <v>84.496124031007739</v>
          </cell>
          <cell r="KD55">
            <v>84.496124031007739</v>
          </cell>
          <cell r="KE55" t="str">
            <v>No Programó</v>
          </cell>
          <cell r="KF55">
            <v>99.999999999999986</v>
          </cell>
          <cell r="KG55">
            <v>99.999999999999986</v>
          </cell>
          <cell r="KH55">
            <v>99.999999999999986</v>
          </cell>
          <cell r="KI55">
            <v>99.999999999999986</v>
          </cell>
          <cell r="KJ55">
            <v>99.999999999999986</v>
          </cell>
          <cell r="KK55">
            <v>153.33333333333334</v>
          </cell>
          <cell r="KL55">
            <v>129.99999999999997</v>
          </cell>
          <cell r="KM55">
            <v>136.66666666666666</v>
          </cell>
          <cell r="KN55" t="str">
            <v/>
          </cell>
          <cell r="KO55" t="str">
            <v/>
          </cell>
          <cell r="KP55" t="str">
            <v/>
          </cell>
          <cell r="KQ55" t="str">
            <v>No Programó</v>
          </cell>
          <cell r="KR55">
            <v>99.999999999999986</v>
          </cell>
          <cell r="KS55">
            <v>99.999999999999986</v>
          </cell>
          <cell r="KT55">
            <v>99.999999999999986</v>
          </cell>
          <cell r="KU55">
            <v>99.999999999999986</v>
          </cell>
          <cell r="KV55">
            <v>99.999999999999986</v>
          </cell>
          <cell r="KW55">
            <v>106.15384615384615</v>
          </cell>
          <cell r="KX55">
            <v>110.62499999999999</v>
          </cell>
          <cell r="KY55">
            <v>114.73684210526315</v>
          </cell>
          <cell r="KZ55" t="str">
            <v/>
          </cell>
          <cell r="LA55" t="str">
            <v/>
          </cell>
          <cell r="LB55" t="str">
            <v/>
          </cell>
          <cell r="LC55">
            <v>114.73684210526315</v>
          </cell>
          <cell r="LD55" t="str">
            <v>7871_1</v>
          </cell>
          <cell r="LE55" t="str">
            <v xml:space="preserve">1. Aumentar la apropiación social de la memoria y la verdad históricas, por parte de la ciudadanía, </v>
          </cell>
          <cell r="LF55">
            <v>106.23523093447906</v>
          </cell>
          <cell r="LG55">
            <v>74.390761776982714</v>
          </cell>
          <cell r="LH55" t="str">
            <v/>
          </cell>
          <cell r="LI55" t="str">
            <v/>
          </cell>
          <cell r="LJ55">
            <v>102.07841031149303</v>
          </cell>
          <cell r="LK55">
            <v>91.463587258994224</v>
          </cell>
          <cell r="LL55">
            <v>25587997052</v>
          </cell>
          <cell r="LM55">
            <v>25104465629</v>
          </cell>
          <cell r="LN55">
            <v>15491992216</v>
          </cell>
          <cell r="LO55">
            <v>3250406264</v>
          </cell>
          <cell r="LP55">
            <v>3248205905</v>
          </cell>
          <cell r="LQ55" t="str">
            <v>No Programó</v>
          </cell>
          <cell r="LR55">
            <v>9.9999999999999982</v>
          </cell>
          <cell r="LS55">
            <v>29.999999999999993</v>
          </cell>
          <cell r="LT55">
            <v>29.999999999999993</v>
          </cell>
          <cell r="LU55">
            <v>30</v>
          </cell>
          <cell r="LV55">
            <v>15</v>
          </cell>
          <cell r="LW55">
            <v>22.999999999999986</v>
          </cell>
          <cell r="LX55">
            <v>39</v>
          </cell>
          <cell r="LY55">
            <v>41.000000000000028</v>
          </cell>
          <cell r="LZ55" t="str">
            <v/>
          </cell>
          <cell r="MA55" t="str">
            <v/>
          </cell>
          <cell r="MB55" t="str">
            <v/>
          </cell>
          <cell r="MC55">
            <v>218</v>
          </cell>
          <cell r="MD55">
            <v>218</v>
          </cell>
          <cell r="ME55">
            <v>218</v>
          </cell>
          <cell r="MF55">
            <v>0</v>
          </cell>
          <cell r="MG55" t="str">
            <v>Oportuno: Se radica en los tiempos establecidos por la Oficina Asesora de Planeación - OAP</v>
          </cell>
          <cell r="MH55" t="str">
            <v>Oportuno: Se radica en los tiempos establecidos por la Oficina Asesora de Planeación - OAP</v>
          </cell>
          <cell r="MI55" t="str">
            <v>Oportuno: Se radica en los tiempos establecidos por la Oficina Asesora de Planeación - OAP</v>
          </cell>
          <cell r="MJ55" t="str">
            <v>Oportuno: Se radica en los tiempos establecidos por la Oficina Asesora de Planeación - OAP</v>
          </cell>
          <cell r="MK55" t="str">
            <v>Oportuno: Se radica en los tiempos establecidos por la Oficina Asesora de Planeación - OAP</v>
          </cell>
          <cell r="ML55" t="str">
            <v>Oportuno: Se radica en los tiempos establecidos por la Oficina Asesora de Planeación - OAP</v>
          </cell>
          <cell r="MM55" t="str">
            <v>Oportuno: Se radica en los tiempos establecidos por la Oficina Asesora de Planeación - OAP</v>
          </cell>
          <cell r="MN55">
            <v>0</v>
          </cell>
          <cell r="MO55">
            <v>0</v>
          </cell>
          <cell r="MP55">
            <v>0</v>
          </cell>
          <cell r="MQ55">
            <v>0</v>
          </cell>
          <cell r="MR55">
            <v>0</v>
          </cell>
          <cell r="MS55" t="str">
            <v>Coherente: La información de avance de la magnitud, consignada en el reporte del periodo, concuerda con la programación realizada, con la información cualitativa presentada, con las actividades establecidas (si aplica) y con los soportes presentados. Esta</v>
          </cell>
          <cell r="MT55" t="str">
            <v>Coherente: La información de avance de la magnitud, consignada en el reporte del periodo, concuerda con la programación realizada, con la información cualitativa presentada, con las actividades establecidas (si aplica) y con los soportes presentados. Esta</v>
          </cell>
          <cell r="MU55" t="str">
            <v>Coherente: La información de avance de la magnitud, consignada en el reporte del periodo, concuerda con la programación realizada, con la información cualitativa presentada, con las actividades establecidas (si aplica) y con los soportes presentados. Esta</v>
          </cell>
          <cell r="MV55" t="str">
            <v>Coherente: La información de avance de la magnitud, consignada en el reporte del periodo, concuerda con la programación realizada, con la información cualitativa presentada, con las actividades establecidas (si aplica) y con los soportes presentados. Esta</v>
          </cell>
          <cell r="MW55" t="str">
            <v>Coherente: La información de avance de la magnitud, consignada en el reporte del periodo, concuerda con la programación realizada, con la información cualitativa presentada, con las actividades establecidas (si aplica) y con los soportes presentados. Esta</v>
          </cell>
          <cell r="MX55" t="str">
            <v>Coherente: La información de avance de la magnitud, consignada en el reporte del periodo, concuerda con la programación realizada, con la información cualitativa presentada, con las actividades establecidas (si aplica) y con los soportes presentados. Esta</v>
          </cell>
          <cell r="MY55" t="str">
            <v>Coherente: La información de avance de la magnitud, consignada en el reporte del periodo, concuerda con la programación realizada, con la información cualitativa presentada, con las actividades establecidas (si aplica) y con los soportes presentados. Esta</v>
          </cell>
          <cell r="MZ55">
            <v>0</v>
          </cell>
          <cell r="NA55">
            <v>0</v>
          </cell>
          <cell r="NB55">
            <v>0</v>
          </cell>
          <cell r="NC55">
            <v>0</v>
          </cell>
          <cell r="ND55" t="str">
            <v>No Programó</v>
          </cell>
          <cell r="NE55">
            <v>99.999999999999986</v>
          </cell>
          <cell r="NF55">
            <v>99.999999999999986</v>
          </cell>
          <cell r="NG55">
            <v>99.999999999999986</v>
          </cell>
          <cell r="NH55">
            <v>99.999999999999986</v>
          </cell>
          <cell r="NI55">
            <v>99.999999999999986</v>
          </cell>
          <cell r="NJ55">
            <v>106.15384615384615</v>
          </cell>
          <cell r="NK55">
            <v>110.62499999999999</v>
          </cell>
          <cell r="NL55">
            <v>114.73684210526315</v>
          </cell>
          <cell r="NM55" t="str">
            <v/>
          </cell>
          <cell r="NN55" t="str">
            <v/>
          </cell>
          <cell r="NO55" t="str">
            <v/>
          </cell>
          <cell r="NP55">
            <v>0</v>
          </cell>
          <cell r="NQ55" t="str">
            <v xml:space="preserve">No Aplica </v>
          </cell>
          <cell r="NR55" t="str">
            <v xml:space="preserve">No Aplica </v>
          </cell>
          <cell r="NS55" t="str">
            <v xml:space="preserve">No Aplica </v>
          </cell>
          <cell r="NT55" t="str">
            <v xml:space="preserve">No Aplica </v>
          </cell>
          <cell r="NU55" t="str">
            <v xml:space="preserve">No Aplica </v>
          </cell>
          <cell r="NV55" t="str">
            <v xml:space="preserve">No Aplica </v>
          </cell>
          <cell r="NW55" t="str">
            <v xml:space="preserve">No Aplica </v>
          </cell>
          <cell r="NX55">
            <v>0</v>
          </cell>
          <cell r="NY55">
            <v>0</v>
          </cell>
          <cell r="NZ55">
            <v>0</v>
          </cell>
          <cell r="OA55">
            <v>0</v>
          </cell>
          <cell r="OB55">
            <v>0</v>
          </cell>
          <cell r="OC55" t="str">
            <v xml:space="preserve">No Aplica </v>
          </cell>
          <cell r="OD55" t="str">
            <v xml:space="preserve">No Aplica </v>
          </cell>
          <cell r="OE55" t="str">
            <v xml:space="preserve">No Aplica </v>
          </cell>
          <cell r="OF55" t="str">
            <v xml:space="preserve">No Aplica </v>
          </cell>
          <cell r="OG55" t="str">
            <v xml:space="preserve">No Aplica </v>
          </cell>
          <cell r="OH55" t="str">
            <v xml:space="preserve">Durante lo corrido de la vigencia se programó realizar 130 procesos para el fortalecimiento de iniciativas ciudadanas, a corte 31 de julio se realizaron 138 procesos, es decir, se presenta una sobre ejecuciòn de 8 (6%).  Tomando en consideración el riesgo de que la oferta de visitas guiadas pueda tener una afectación futura  relacionada con los ciclos educativos, los periodos electorales y la disminución en la demanda de esta oferta durante 2023, se previó adelantar el cumplimiento de la meta. </v>
          </cell>
          <cell r="OI55" t="str">
            <v xml:space="preserve">Durante lo corrido de la vigencia se programó realizar 160 procesos para el fortalecimiento de iniciativas ciudadanas, a corte 31 de agosto se realizaron 177 procesos, es decir, se presenta una sobre ejecuciòn de 17 procesos (11%).  Tomando en consideración el riesgo de que la oferta de visitas guiadas pueda tener una afectación futura  relacionada con los ciclos educativos, los periodos electorales y la disminución en la demanda de esta oferta durante 2023, se previó adelantar el cumplimiento de la meta. </v>
          </cell>
          <cell r="OJ55">
            <v>0</v>
          </cell>
          <cell r="OK55">
            <v>0</v>
          </cell>
          <cell r="OL55">
            <v>0</v>
          </cell>
          <cell r="OM55">
            <v>0</v>
          </cell>
          <cell r="OP55" t="str">
            <v>PD101</v>
          </cell>
          <cell r="OQ55">
            <v>190</v>
          </cell>
          <cell r="OR55">
            <v>0</v>
          </cell>
          <cell r="OS55">
            <v>0</v>
          </cell>
          <cell r="OT55">
            <v>0</v>
          </cell>
          <cell r="OU55">
            <v>0</v>
          </cell>
          <cell r="OV55">
            <v>0</v>
          </cell>
          <cell r="OW55">
            <v>0</v>
          </cell>
          <cell r="OX55">
            <v>0</v>
          </cell>
          <cell r="OY55">
            <v>0</v>
          </cell>
          <cell r="OZ55">
            <v>0</v>
          </cell>
          <cell r="PA55">
            <v>0</v>
          </cell>
          <cell r="PB55">
            <v>0</v>
          </cell>
          <cell r="PC55">
            <v>0</v>
          </cell>
          <cell r="PD55">
            <v>0</v>
          </cell>
          <cell r="PE55">
            <v>0</v>
          </cell>
          <cell r="PF55">
            <v>0</v>
          </cell>
          <cell r="PG55">
            <v>0</v>
          </cell>
          <cell r="PH55">
            <v>0</v>
          </cell>
          <cell r="PI55">
            <v>0</v>
          </cell>
          <cell r="PJ55">
            <v>0</v>
          </cell>
          <cell r="PK55">
            <v>0</v>
          </cell>
          <cell r="PL55">
            <v>0</v>
          </cell>
          <cell r="PM55">
            <v>0</v>
          </cell>
          <cell r="PN55">
            <v>0</v>
          </cell>
          <cell r="PO55">
            <v>0</v>
          </cell>
          <cell r="PP55">
            <v>0</v>
          </cell>
          <cell r="PQ55">
            <v>0</v>
          </cell>
          <cell r="PR55">
            <v>54827133</v>
          </cell>
          <cell r="PS55">
            <v>3195579131</v>
          </cell>
          <cell r="PT55" t="str">
            <v>Meta Proyecto de Inversión</v>
          </cell>
        </row>
        <row r="56">
          <cell r="A56" t="str">
            <v>PD102</v>
          </cell>
          <cell r="B56">
            <v>7871</v>
          </cell>
          <cell r="C56" t="str">
            <v>7871_3</v>
          </cell>
          <cell r="D56">
            <v>2020110010188</v>
          </cell>
          <cell r="E56" t="str">
            <v>Un nuevo contrato social y ambiental para la Bogotá del siglo XXI</v>
          </cell>
          <cell r="F56" t="str">
            <v>3. Inspirar confianza y legitimidad para vivir sin miedo y ser epicentro de cultura ciudadana, paz y reconciliación.</v>
          </cell>
          <cell r="G56" t="str">
            <v>39.  Bogotá territorio de paz y atención integral a las víctimas del conflicto armado.</v>
          </cell>
          <cell r="H56" t="str">
            <v>Mejorar la integración de las acciones, servicios y escenarios que dan respuesta a las obligaciones derivadas de ley para las víctimas, el Acuerdo de Paz, y los demás compromisos distritales en materia de memoria, reparación, paz y reconciliación.</v>
          </cell>
          <cell r="I56" t="str">
            <v>1. Aumentar la apropiación social de la memoria y la verdad históricas, por parte de la ciudadanía, como herramientas fundamentales en la construcción de paz, reconciliación y la profundización de la democracia</v>
          </cell>
          <cell r="J56" t="str">
            <v>Construcción de Bogotá-región como territorio de paz para las víctimas y la reconciliación</v>
          </cell>
          <cell r="K56" t="str">
            <v>Oficina de Alta Consejería de Paz, Víctimas y Reconciliación</v>
          </cell>
          <cell r="L56" t="str">
            <v>Jonatha Ivonne González Rodríguez</v>
          </cell>
          <cell r="M56" t="str">
            <v>Alta Consejera de Paz, Víctimas y Reconciliación</v>
          </cell>
          <cell r="N56" t="str">
            <v>Oficina de Alta Consejería de Paz, Víctimas y Reconciliación</v>
          </cell>
          <cell r="O56" t="str">
            <v>Jonatha Ivonne González Rodríguez</v>
          </cell>
          <cell r="P56" t="str">
            <v>Alta Consejera de Paz, Víctimas y Reconciliación</v>
          </cell>
          <cell r="Q56" t="str">
            <v>Ehimy Duque, Juan Guillermo Becerra Jimenez</v>
          </cell>
          <cell r="R56" t="str">
            <v>Lucero Molina</v>
          </cell>
          <cell r="S56" t="str">
            <v>3. Implementar 300 productos de pedagogía social y gestión del conocimiento, para el debate y la apropiación social de la paz, la memoria y la  reconciliación, que se construye en los territorios ciudad región.</v>
          </cell>
          <cell r="T56" t="str">
            <v>Implementar 300 productos de pedagogía social y gestión del conocimiento, para el debate y la apropiación social de la paz, la memoria y la  reconciliación, que se construye en los territorios ciudad región.</v>
          </cell>
          <cell r="AB56" t="str">
            <v>20.2. Numero de productos de pedagogía social y gestión del conocimiento implementados.</v>
          </cell>
          <cell r="AC56" t="str">
            <v>3. Implementar 300 productos de pedagogía social y gestión del conocimiento, para el debate y la apropiación social de la paz, la memoria y la  reconciliación, que se construye en los territorios ciudad región.</v>
          </cell>
          <cell r="AG56" t="str">
            <v>16. Paz, justicia e instituciones sólidas</v>
          </cell>
          <cell r="AH56" t="str">
            <v>16.3. Promover el estado de derecho en los planos nacional e internacional y garantizar la igualdad de acceso a la justicia para todos.</v>
          </cell>
          <cell r="AI56" t="str">
            <v xml:space="preserve">PD_PMR: 20.2. Numero de productos de pedagogía social y gestión del conocimiento implementados.; PD_Meta Proyecto: 3. Implementar 300 productos de pedagogía social y gestión del conocimiento, para el debate y la apropiación social de la paz, la memoria y la  reconciliación, que se construye en los territorios ciudad región.; PD_Objetivo de Desarrollo Sostenible: 16. Paz, justicia e instituciones sólidas; PD_Código y denominación Meta ODS: 16.3. Promover el estado de derecho en los planos nacional e internacional y garantizar la igualdad de acceso a la justicia para todos.; </v>
          </cell>
          <cell r="AJ56">
            <v>0</v>
          </cell>
          <cell r="AK56">
            <v>44466</v>
          </cell>
          <cell r="AL56">
            <v>2</v>
          </cell>
          <cell r="AM56">
            <v>2023</v>
          </cell>
          <cell r="AN56" t="str">
            <v>Un producto de pedagogías social y gestión del conocimiento, para el debate y la apropiación social de la paz, la memoria y la reconciliación son todas aquellas acciones, dispositivos, productos, herramientas, publicaciones, que se construyen para divulgar el conocimiento en memoria que circula en la ciudad, y aquellos que buscan construir, circular o difundir la memoria sobre asuntos relevantes en la ciudad en materia de memoria, paz y reconciliación.
Dentro de los productos de pedagogía social y de gestión del conocimiento se encuentran, por ejemplo las publicaciones que contienen los resultados de investigaciones o procesos de memoria; herramientas metodológicas; franjas de debate, conversación o circulación de memoria; exposiciones; laboratorios de creación; entre otros.
Este indicador evidencia los productos de pedagogía social agenciados por el Centro de Memoria, Paz y Reconciliación -CMPR- para la apropiación, circulación y construcción de la memoria, que contribuya al fortalecimiento democrático, a la transformación de imaginarios y la construcción de paz y reconciliación.</v>
          </cell>
          <cell r="AO56" t="str">
            <v>Puesta en disposición de la ciudadanía de herramientas para la apropiación social de la memoria que contribuyan a la construcción de ciudadanías críticas que le apuesten a la memoria y la construcción de paz.
Ofertar a la ciudadanía materiales pedagógicos para que puedan agenciar procesos propios de memoria.
Visibilizar la memoria sobre el conflicto armado, sobre la violencia política, sobre las apuestas de construcción de paz y reconciliación en la ciudad.
Disponer del CMPR como una plataforma para la circulación de los debates y el conocimiento de memoria que se construye en la ciudad - región.</v>
          </cell>
          <cell r="AP56">
            <v>2020</v>
          </cell>
          <cell r="AQ56">
            <v>2024</v>
          </cell>
          <cell r="AR56" t="str">
            <v>Suma</v>
          </cell>
          <cell r="AS56" t="str">
            <v>Eficacia</v>
          </cell>
          <cell r="AT56" t="str">
            <v>Número</v>
          </cell>
          <cell r="AU56" t="str">
            <v>Producto</v>
          </cell>
          <cell r="AW56" t="str">
            <v>N/D</v>
          </cell>
          <cell r="AX56" t="str">
            <v>N/D</v>
          </cell>
          <cell r="AZ56">
            <v>1</v>
          </cell>
          <cell r="BB56" t="str">
            <v xml:space="preserve">La meta se calcula a través de la sumatoria de productos pedagógicos implementados, de conformidad con el plan interno de trabajo de la Oficina Alta Consejería de Paz, Víctimas y Reconciliación y  con la programación en el formato 1006 "Programación y seguimiento a Metas e indicadores del plan de desarrollo". </v>
          </cell>
          <cell r="BC56" t="str">
            <v>Sumatoria de productos pedagógicos implementados</v>
          </cell>
          <cell r="BD56" t="str">
            <v>Productos pedagógicos implementados</v>
          </cell>
          <cell r="BE56" t="str">
            <v>N/A</v>
          </cell>
          <cell r="BF56" t="str">
            <v>Soportes reportados en el formato 1006 "Programación y seguimiento a metas e indicadores del plan de desarrollo" para la vigencia.</v>
          </cell>
          <cell r="BG56">
            <v>4</v>
          </cell>
          <cell r="BH56">
            <v>45204</v>
          </cell>
          <cell r="BI56"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56" t="str">
            <v>Establecer variables 1 y/o 2 numéricas</v>
          </cell>
          <cell r="BK56">
            <v>300</v>
          </cell>
          <cell r="BL56">
            <v>75</v>
          </cell>
          <cell r="BM56">
            <v>73</v>
          </cell>
          <cell r="BN56">
            <v>70</v>
          </cell>
          <cell r="BO56">
            <v>65</v>
          </cell>
          <cell r="BP56">
            <v>17</v>
          </cell>
          <cell r="BQ56">
            <v>3833402557</v>
          </cell>
          <cell r="BR56">
            <v>343596383</v>
          </cell>
          <cell r="BS56">
            <v>1162264350</v>
          </cell>
          <cell r="BT56">
            <v>972259824</v>
          </cell>
          <cell r="BU56">
            <v>769243000</v>
          </cell>
          <cell r="BV56">
            <v>586039000</v>
          </cell>
          <cell r="BW56">
            <v>32</v>
          </cell>
          <cell r="BX56">
            <v>34</v>
          </cell>
          <cell r="BY56">
            <v>70</v>
          </cell>
          <cell r="BZ56">
            <v>65</v>
          </cell>
          <cell r="CA56">
            <v>73</v>
          </cell>
          <cell r="CB56">
            <v>70</v>
          </cell>
          <cell r="CC56">
            <v>65</v>
          </cell>
          <cell r="CD56">
            <v>343595433</v>
          </cell>
          <cell r="CE56">
            <v>343595433</v>
          </cell>
          <cell r="CF56">
            <v>1162264350</v>
          </cell>
          <cell r="CG56">
            <v>1077880574</v>
          </cell>
          <cell r="CH56">
            <v>972256822</v>
          </cell>
          <cell r="CI56">
            <v>967895148</v>
          </cell>
          <cell r="CJ56">
            <v>74.999999999999986</v>
          </cell>
          <cell r="CK56">
            <v>73</v>
          </cell>
          <cell r="CL56">
            <v>70</v>
          </cell>
          <cell r="CM56">
            <v>272</v>
          </cell>
          <cell r="CN56" t="str">
            <v>Suma</v>
          </cell>
          <cell r="CO56">
            <v>0</v>
          </cell>
          <cell r="CP56">
            <v>4</v>
          </cell>
          <cell r="CQ56">
            <v>6</v>
          </cell>
          <cell r="CR56">
            <v>7</v>
          </cell>
          <cell r="CS56">
            <v>6</v>
          </cell>
          <cell r="CT56">
            <v>7</v>
          </cell>
          <cell r="CU56">
            <v>6</v>
          </cell>
          <cell r="CV56">
            <v>7</v>
          </cell>
          <cell r="CW56">
            <v>6</v>
          </cell>
          <cell r="CX56">
            <v>7</v>
          </cell>
          <cell r="CY56">
            <v>6</v>
          </cell>
          <cell r="CZ56">
            <v>3</v>
          </cell>
          <cell r="DA56">
            <v>65</v>
          </cell>
          <cell r="DB56">
            <v>49</v>
          </cell>
          <cell r="DC56">
            <v>49</v>
          </cell>
          <cell r="DD56">
            <v>49</v>
          </cell>
          <cell r="DE56">
            <v>0</v>
          </cell>
          <cell r="DF56">
            <v>4</v>
          </cell>
          <cell r="DG56">
            <v>6</v>
          </cell>
          <cell r="DH56">
            <v>7</v>
          </cell>
          <cell r="DI56">
            <v>6</v>
          </cell>
          <cell r="DJ56">
            <v>7</v>
          </cell>
          <cell r="DK56">
            <v>6</v>
          </cell>
          <cell r="DL56">
            <v>7</v>
          </cell>
          <cell r="DM56">
            <v>6</v>
          </cell>
          <cell r="DN56">
            <v>7</v>
          </cell>
          <cell r="DO56">
            <v>6</v>
          </cell>
          <cell r="DP56">
            <v>3</v>
          </cell>
          <cell r="DQ56">
            <v>65</v>
          </cell>
          <cell r="DR56">
            <v>0</v>
          </cell>
          <cell r="DS56">
            <v>4</v>
          </cell>
          <cell r="DT56">
            <v>6</v>
          </cell>
          <cell r="DU56">
            <v>7</v>
          </cell>
          <cell r="DV56">
            <v>6</v>
          </cell>
          <cell r="DW56">
            <v>7</v>
          </cell>
          <cell r="DX56">
            <v>7</v>
          </cell>
          <cell r="DY56">
            <v>8</v>
          </cell>
          <cell r="DZ56">
            <v>9</v>
          </cell>
          <cell r="EA56">
            <v>0</v>
          </cell>
          <cell r="EB56">
            <v>0</v>
          </cell>
          <cell r="EC56">
            <v>0</v>
          </cell>
          <cell r="ED56">
            <v>54</v>
          </cell>
          <cell r="EE56">
            <v>54</v>
          </cell>
          <cell r="EF56" t="str">
            <v>No programó</v>
          </cell>
          <cell r="EG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H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I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J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K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L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M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N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O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P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Q56"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ER56" t="str">
            <v>No Programó</v>
          </cell>
          <cell r="ES56" t="str">
            <v>• 1.3.1.1 REPORTE ACCIONES ASESORIA Y DIVULGACIÓN GCM
• 1.3.1.1 ANEXOS ACCIONES ASESORIA GCM
• 1.3.2.1 REPORTE ACCIONES POSICIONAMIENTO MPR
• 1.3.2.1 ANEXOS POSICIONAMIENTO MPR
• 1.3.3.2 INFORME ACCIONES MPR
• 1.3.3.2 ANEXOS ACCIONES TERRITORIALES</v>
          </cell>
          <cell r="ET56" t="str">
            <v>• 1.3.1.1 REPORTE ACCIONES ASESORIA Y DIVULGACIÓN GCM
• 1.3.1.1 ANEXOS ACCIONES ASESORIA GCM
• 1.3.2.1 REPORTE ACCIONES POSICIONAMIENTO MPR
• 1.3.2.1 ANEXOS POSICIONAMIENTO MPR
• 1.3.3.1 RESEÑA PODCAST "BARRIOS CON MEMORIAS"</v>
          </cell>
          <cell r="EU56" t="str">
            <v>• 1.3.1.1 REPORTE ACCIONES ASESORIA Y DIVULGACIÓN GCM
• 1.3.1.1 ANEXOS ACCIONES ASESORIA GCM
• 1.3.2.1 REPORTE ACCIONES POSICIONAMIENTO MPR
• 1.3.2.1 ANEXOS POSICIONAMIENTO MPR
• 1.3.3.1 RESEÑA PODCAST "BARRIOS CON MEMORIAS"</v>
          </cell>
          <cell r="EV56" t="str">
            <v>• 1.3.1.1 REPORTE ACCIONES ASESORIA Y DIVULGACIÓN GCM
• 1.3.1.1 ANEXOS ACCIONES ASESORIA GCM
• 1.3.2.1 REPORTE ACCIONES POSICIONAMIENTO MPR
• 1.3.2.1 INFORME ACCIONES POSICIONAMIENTO
• 1.3.2.1 ANEXOS POSICIONAMIENTO MPR
• 1.3.3.1 RESEÑA PODCAST "BARRIOS CON MEMORIAS"</v>
          </cell>
          <cell r="EW56" t="str">
            <v>• 1.3.1.1 REPORTE ACCIONES ASESORIA Y DIVULGACIÓN GCM
• 1.3.1.1 ANEXOS ACCIONES ASESORIA Y DIVULGACION GCM
• 1.3.2.1 REPORTE ACCIONES POSICIONAMIENTO MPR
• 1.3.2.1 ANEXOS POSICIONAMIENTO MPR
• 1.3.3.1 RESEÑA PODCAST "BARRIOS CON MEMORIAS"</v>
          </cell>
          <cell r="EX56" t="str">
            <v>• 1.3.1.1 REPORTE ACCIONES ASESORIA Y DIVULGACIÓN GCM
• 1.3.1.1 ANEXOS ACCIONES ASESORIA Y DIVULGACION GCM
• 1.3.2.1 REPORTE ACCIONES POSICIONAMIENTO MPR
• 1.3.2.1 ANEXOS POSICIONAMIENTO MPR
• 1.3.3.2 INFORME ACCIONES TERRITORIALES MPR
• 1.3.3.2 ANEXOS ACCIONES TERRITORIALES MPR</v>
          </cell>
          <cell r="EY56" t="str">
            <v>• 1.3.1.1 REPORTE ACCIONES ASESORIA Y DIVULGACIÓN GCM
• 1.3.1.1 ANEXOS ACCIONES ASESORIA GCM
• 1.3.2.1 REPORTE ACCIONES POSICIONAMIENTO MPR
• 1.3.2.1 ANEXOS POSICIONAMIENTO MPR
• 1.3.3.2 Informe de acciones de construcción,  intercambio y visibilización de la memoria sectorial, poblacional y territorial que se construye en Bogotá-Región
• 1.3.3.2 ANEXOS</v>
          </cell>
          <cell r="EZ56" t="str">
            <v>• 1.3.1.1 REPORTE ACCIONES ASESORIA Y DIVULGACIÓN GCM
• 1.3.1.1 ANEXOS ACCIONES ASESORIA GCM
• 1.3.2.1 REPORTE ACCIONES POSICIONAMIENTO MPR
• 1.3.2.1 ANEXOS POSICIONAMIENTO MPR
• 1.3.2.1 INFORME ACCIONES POSICIONAMIENTO MPR
• 1.3.3.2 INFORME ACCIONES TERRITORIALES MPR - CARTOGRAFÍA.
• 1.3.3.2 ANEXOS INFORME ACCIONES TERRITORIALES MPR - CARTOGRAFÍA
• 1.3.3.2 INFORME ACCIONES TERRITORIALES MPR - PODER.
• 1.3.3.2 ANEXOS INFORME ACCIONES TERRITORIALES MPR – PODER</v>
          </cell>
          <cell r="FA56">
            <v>0</v>
          </cell>
          <cell r="FB56">
            <v>0</v>
          </cell>
          <cell r="FC56">
            <v>0</v>
          </cell>
          <cell r="FD56">
            <v>769243000</v>
          </cell>
          <cell r="FE56">
            <v>769243000</v>
          </cell>
          <cell r="FF56">
            <v>769243000</v>
          </cell>
          <cell r="FG56">
            <v>769243000</v>
          </cell>
          <cell r="FH56">
            <v>769243000</v>
          </cell>
          <cell r="FI56">
            <v>769243000</v>
          </cell>
          <cell r="FJ56">
            <v>769243000</v>
          </cell>
          <cell r="FK56">
            <v>769243000</v>
          </cell>
          <cell r="FL56">
            <v>769243000</v>
          </cell>
          <cell r="FM56">
            <v>769243000</v>
          </cell>
          <cell r="FN56">
            <v>769243000</v>
          </cell>
          <cell r="FO56">
            <v>769243000</v>
          </cell>
          <cell r="FP56">
            <v>769243000</v>
          </cell>
          <cell r="FQ56">
            <v>769243000</v>
          </cell>
          <cell r="FR56">
            <v>769243000</v>
          </cell>
          <cell r="FS56">
            <v>769243000</v>
          </cell>
          <cell r="FT56">
            <v>769243000</v>
          </cell>
          <cell r="FU56">
            <v>769243000</v>
          </cell>
          <cell r="FV56">
            <v>769243000</v>
          </cell>
          <cell r="FW56">
            <v>769243000</v>
          </cell>
          <cell r="FX56">
            <v>769243000</v>
          </cell>
          <cell r="FY56">
            <v>769243000</v>
          </cell>
          <cell r="FZ56">
            <v>0</v>
          </cell>
          <cell r="GA56">
            <v>0</v>
          </cell>
          <cell r="GB56">
            <v>0</v>
          </cell>
          <cell r="GC56">
            <v>769243000</v>
          </cell>
          <cell r="GD56">
            <v>547191840</v>
          </cell>
          <cell r="GE56">
            <v>769240710</v>
          </cell>
          <cell r="GF56">
            <v>769240710</v>
          </cell>
          <cell r="GG56">
            <v>769240710</v>
          </cell>
          <cell r="GH56">
            <v>769240710</v>
          </cell>
          <cell r="GI56">
            <v>769240710</v>
          </cell>
          <cell r="GJ56">
            <v>769240710</v>
          </cell>
          <cell r="GK56">
            <v>769240710</v>
          </cell>
          <cell r="GL56">
            <v>769240710</v>
          </cell>
          <cell r="GM56">
            <v>0</v>
          </cell>
          <cell r="GN56">
            <v>0</v>
          </cell>
          <cell r="GO56">
            <v>0</v>
          </cell>
          <cell r="GP56">
            <v>769240710</v>
          </cell>
          <cell r="GQ56">
            <v>0</v>
          </cell>
          <cell r="GR56">
            <v>16653665</v>
          </cell>
          <cell r="GS56">
            <v>83030415</v>
          </cell>
          <cell r="GT56">
            <v>159954486</v>
          </cell>
          <cell r="GU56">
            <v>236878557</v>
          </cell>
          <cell r="GV56">
            <v>313802628</v>
          </cell>
          <cell r="GW56">
            <v>390726699</v>
          </cell>
          <cell r="GX56">
            <v>467650770</v>
          </cell>
          <cell r="GY56">
            <v>541402715</v>
          </cell>
          <cell r="GZ56">
            <v>0</v>
          </cell>
          <cell r="HA56">
            <v>0</v>
          </cell>
          <cell r="HB56">
            <v>0</v>
          </cell>
          <cell r="HC56">
            <v>541402715</v>
          </cell>
          <cell r="HD56">
            <v>4361674</v>
          </cell>
          <cell r="HE56">
            <v>4361674</v>
          </cell>
          <cell r="HF56">
            <v>4361674</v>
          </cell>
          <cell r="HG56">
            <v>4361674</v>
          </cell>
          <cell r="HH56">
            <v>4361674</v>
          </cell>
          <cell r="HI56">
            <v>4361674</v>
          </cell>
          <cell r="HJ56">
            <v>4361674</v>
          </cell>
          <cell r="HK56">
            <v>4361674</v>
          </cell>
          <cell r="HL56">
            <v>4361674</v>
          </cell>
          <cell r="HM56">
            <v>0</v>
          </cell>
          <cell r="HN56">
            <v>0</v>
          </cell>
          <cell r="HO56">
            <v>0</v>
          </cell>
          <cell r="HP56">
            <v>4361674</v>
          </cell>
          <cell r="HQ56">
            <v>0</v>
          </cell>
          <cell r="HR56">
            <v>4361674</v>
          </cell>
          <cell r="HS56">
            <v>4361674</v>
          </cell>
          <cell r="HT56">
            <v>4361674</v>
          </cell>
          <cell r="HU56">
            <v>4361674</v>
          </cell>
          <cell r="HV56">
            <v>4361674</v>
          </cell>
          <cell r="HW56">
            <v>4361674</v>
          </cell>
          <cell r="HX56">
            <v>4361674</v>
          </cell>
          <cell r="HY56">
            <v>4361674</v>
          </cell>
          <cell r="HZ56">
            <v>0</v>
          </cell>
          <cell r="IA56">
            <v>0</v>
          </cell>
          <cell r="IB56">
            <v>0</v>
          </cell>
          <cell r="IC56">
            <v>4361674</v>
          </cell>
          <cell r="ID56" t="str">
            <v>Los productos de pedagogía social y gestión del conocimiento se crean para el debate y la apropiación social de la paz, la memoria y la reconciliación, que se construye en los territorios ciudad región. Buscan dinamizar la construcción de conocimiento en memoria en la ciudad, aportar a la reconstrucción del tejido social, a la apropiación local y democrática de la memoria. Para ello se desarrollan 3 tipos de acciones: i) Asesorar y divulgar la gestión del conocimiento en memoria; ii) Generar acciones para el posicionamiento de la memoria, la paz y la reconciliación; e iii) Identificar, apoyar y construir procesos territoriales de memoria en la ciudad, para la reconstrucción del tejido social.  
Para la vigencia 2023, en esta meta se programó la realización de 65 productos de pedagogía social y gestión del conocimiento, para el debate y la apropiación social de la paz, la memoria y la reconciliación, que se construye en los territorios ciudad región, con corte al mes de septiembre, se han realizado 54, que se centran en:
	9 acciones de construcción, intercambio y visibilización de la memoria sectorial, poblacional y territorial que se construye en Bogotá-Región, que comprende la estrategia "Barrios con Memoria" mediante la experiencia de organización social de la localidad de Ciudad Bolívar, la producción y divulgación de la ruta para el préstamo de la exposición itinerante “Resisto Luego Existo”. 
	25 acciones de creación, producción y circulación de prácticas artísticas y culturales que promueven la memoria, la paz y la reconciliación en la ciudad, que incluyeron obras de teatro, proyección de audiovisuales y las exposiciones "Otros Futuros Posibles", agenciada por la Red Nacional de Mujeres, y "Camino de Paz" agenciada por OXFAM en el espacio de Sala Temporal. En particular se destaca la realización del proceso de creación colectiva Kompaz, ejercicio de experimentación con jóvenes, combinando técnicas teatrales y del rap, producto del cual se produjo el musical de rap KOMPAZ (Kultura y Arte, Homenaje y Memoria por la PAZ).
	20 actividades relacionadas con el desarrollo de productos, investigaciones, diálogos y acciones de dinamización del conocimiento en memoria que se produce en la ciudad, entre las que se destaca el Primer encuentro de diálogo territorial sobre la Cátedra de Paz y la participación política de los Niños, Niñas, Adolescentes y Jóvenes -NNAJ-, memoria y democracia; la producción y divulgación del material “Lugares de memoria de Bogotá y Producción, postproducción y divulgación del Podcast Barrios con Memorias "Las Montañas Dignas: El Museo de la Ciudad Autoconstruida"
BENEFICIOS
• La ciudadanía en general se benefició de la oferta de gestión de conocimiento, divulgación y de formación en materia de memoria, paz y reconciliación. En particular y en alianza con apuestas de memoria que han cuestionado la puesta pública de los monumentos o que agencian apuestas de contramonumentalización, se logró visibilizar el debato en la ciudad acerca de los monumentos y los contramonumentos, como lugares de memoria en la ciudad.
• Se propició un diálogo reflexivo, para que la ciudadanía se acercara a distintas perspectivas cruciales en el contexto actual de la paz total, y en particular, acerca de la relación entre la apuesta de paz total y las estructuras criminales de alto impacto.
• Se puso a disposición de la ciudadanía un material de corte metodológico, a partir de la experiencia de la Sala Camino a Casa del CMPR, que puede beneficiar a niños y niñas en la ciudad, así como cuidadores y docentes interesados en la exploración de temáticas de memoria, paz y reconciliación.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junio se buscó visibilizar las memorias de procesos organizativos y de resistencia de la localidad de Ciudad Bolívar, a través de lugares emblemáticos para estas acciones de organización, como lo es el Museo de la Ciudad Autoconstruida.</v>
          </cell>
          <cell r="IE56" t="str">
            <v xml:space="preserve">NOTA: ADELANTO DE META
En el mes de septiembre, tomando en consideración el riesgo de que las acciones de posicionamiento en torno a la memoria, la paz y la reconciliación puedan tener una afectación futura, relacionada con el cierre de contratos de prestación de servicios de contratitas del CMPR y afectación por los periodos electorales, se previó adelantar el cumplimiento de metas, así se suma (1) acción de posicionamiento en torno a la memoria, la paz y la reconciliación  y (1) acción de identificación, apoyo y construcción de procesos territoriales de memoria en la ciudad, para la reconstrucción del tejido social. , así:, así:
- Desarrollo del proceso de creación colectiva UBASUKA
- El poder de lo local – Intercambio con la Universidad Técnica Federico Santa María. Valparaíso – Chile 
</v>
          </cell>
          <cell r="IF56" t="str">
            <v/>
          </cell>
          <cell r="IG56" t="str">
            <v>No Programó</v>
          </cell>
          <cell r="IH56" t="str">
            <v>Este indicador está compuesto por el reporte de los productos de pedagogía social y gestión del conocimiento, para el debate y la apropiación social de la paz, la memoria y la reconciliación, que se construye en los territorios ciudad región. Para el mes de febrero se reportaron (4) productos de (4) programados:
1.Se llevó a cabo la presentación del material “Lugares de Memoria de Bogotá”
2. En el marco de la agenda cultural del CMPR se presentó: a. Nombre de la actividad: "Presentación Musical La maravilla campesina". Fecha: 25 de febrero.
3. En el marco de la agenda circulación de ganadores de premios de la Convocatoria de Estímulos 2022 se llevó a cabo la circulación de: a. Nombre de propuesta ganadora: Tejidos Chakana. Fechas: 2, 9, 16 y 23 de febrero.
4. Producción y divulgación de la ruta para el préstamo de la exposición itinerante "Resisto, luego existo"
NOTA: Las acciones terrtoriales de memoria se desarrollan a través de varias territoriales de distinto índole, no necesariamente son siempre enmarcadas en la estrategia de Podcast Barrios con Memorias. Por esta razón, y como se ha hecho en otras ocasiones, cuando la acción no está enmarcada en la estrategia Barrios cpn Memoria (como es el caso de este mes), se usa el tipo de soporte enunciado como "Informe de acciones de construcción,  intercambio y visibilización de la memoria sectorial, poblacional y territorial que se construye en Bogotá-Región", mientras que cuando la acción a reportar si se enmarca en la estrategia del 'Barrios con Memorias' se reporta el tipo de soporte enunciado Reseña Podcast "Barrios con Memorias". Cuando se acordaron los soportes a entregar, nunca se consideró que era obligatorio que estos dos tipos de soportes tendrían que ser los que se reportaran siempre, sino, cuando sea el caso, de acuerdo a la acción desarrollada durante el mes.
BENEFICIOS
• La ciudadanía en general se benefició de la oferta de gestión de conocimiento y de formación en materia de memoria, paz y reconciliación. En particular y en alianza con el Centro Nacional de Memoria Histórica, se buscó visibilizar los lugares de memoria que existen en la ciudad, específicamente aquellos del Eje de la Memoria y la carrera séptima.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v>
          </cell>
          <cell r="II56" t="str">
            <v>Este indicador está compuesto por el reporte de los productos de pedagogía social y gestión del conocimiento, para el debate y la apropiación social de la paz, la memoria y la reconciliación, que se construye en los territorios ciudad región. Para el mes de marzo se reportaron (6) productos de (6) programados:
1. Conversatorio "La memoria florece. Jardines de la memoria en Bogotá", acerca de procesos de memoria de organizaciones sociales, a través de la construcción y conservación de jardines.
2. Conversatorio sobre la relación entre la Cátedra de Paz y la participación política de niños, niñas, adolescentes y jóvenes.
3. Actividades de la Agenda Cultural: 1. Presentación Obra de teatro EL LAZARILLO (Marzo 16) y 2. Taller “Introducción a las lecturas dramáticas” (Marzo 30).
4. Actividades de la Agenda de proyección de audiovisuales: 1. 1. Función privada del documental Biabu Chupea (Marzo 14); 2. Función Documental El Estallido (Marzo 22); y 3. “Nunca invisibles, Mujeres Farianas, Adiós a la guerra” (Marzo 29).
5. Se realizó el montaje de la exposición "Otros Futuros Posibles", agenciada por la Red Nacional de Mujeres, en el espacio de Sala Temporal.
6. Producción, postproducción y divulgación del Podcast Barrios con Memorias "Las Montañas Dignas: La Montaña con Memoria"
BENEFICIOS
• La ciudadanía en general se benefició de la oferta de gestión de conocimiento y de formación en materia de memoria, paz y reconciliación. En particular y en alianza con el Centro Nacional de Memoria Histórica, se buscó visibilizar los lugares de memoria que existen en la ciudad, específicamente aquellos del Eje de la Memoria y la carrera séptima.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 De forma particular, en el mes de marzo, se buscó visibilizar las memorias de procesos organizativos y de resistencia de la localidad de Ciudad Bolívar y el esfuerzo de puesta en marcha del Museo de la Ciudad Autoconstruida.</v>
          </cell>
          <cell r="IJ56" t="str">
            <v>Este indicador está compuesto por el reporte de los productos de pedagogía social y gestión del conocimiento, para el debate y la apropiación social de la paz, la memoria y la reconciliación, que se construye en los territorios ciudad región. Para el mes de abril se reportaron (7) productos de (7) programados:
1. Conversatorio "Lugares de memoria: diálogos en torno a los lugares de memoria en Bogotá sobre el muralismo y el grafiti como expresiones artísticas de memoria”.
2. Presentación del Minisitio web “Paz total”, como herramienta de seguimiento y análisis para la comprensión y discusión de la política de Paz Total que viene implementando el actual gobierno.
3. Jornada de lectura en voz alta de fragmentos de los libros Agua corriente y Naturaleza común, publicados por el CMPR, en la Casa de la Paz.
4. Actividades de la Agenda Cultural: a. Clase de Danza Española y Flamenco y presentación de “Mi Cuerpo, Mi Territorio” Presentación (abril 17) y b. Concierto disfrazado: En casa de la abuela (Abril 29)
5. Actividades de la Agenda de proyección de audiovisuales: a. Proyección del documental Ruta de la Memoria, Localidad de San Cristóbal (Abril 20); y b. Taller de Animación para cine y Proyección documental “Operación Berlín: la niñez que peleó la guerra en Colombia” Función Documental El Estallido (Abril 27)
6. Actividades de circulación de las propuestas ganadoras de convocatorias, en el marco de la alianza con el Programa Distrital de Estímulos: a. Lanzamiento Exposición Tejidos Chakana (Abril 12); y De la Guerra al Arte. Concierto Desorden Social y Obra de Teatro “6 pasos para caer” (Abril 28). 
7. Producción, postproducción y divulgación del Podcast Barrios con Memorias "Las Montañas Dignas: Patrimonios barriales"
BENEFICIOS
• La ciudadanía en general se benefició de la oferta de gestión de conocimiento, divulgación y de formación en materia de memoria, paz y reconciliación. En particular y en alianza apuestas de memoria a través del muralismo agenciadas por colectivos artísticos,  organizaciones sociales y de víctimas e instituciones de educación superior, se logró abrir un debate sobre la importancia del muralismo como dispositivo de memoria y como estrategia para la visibilidad de lugares de memoria en la ciudad.
Adicionalmente, se presentó a la ciudadanía un micrositio con información de actualidad acerca de la estrategia de paz del gobierno nacional, que se plantea como herramienta analítica e informativa para aquellos y aquellas bogotanas interesadas en el tema.
También se dispuso de espacios para la socialización de otros productos de memoria producidos por el CMPR, en esta ocasión en alianza con firmantes de paz y sus espacios culturales.
• La ciudadanía contó con una agenda cultural y artística para el bebate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abril se buscó visibilizar las memorias de procesos organizativos y de resistencia de la localidad de Ciudad Bolívar, a través de lugares emblemáticos para estas acciones de organización.</v>
          </cell>
          <cell r="IK56" t="str">
            <v>Este indicador está compuesto por el reporte de los productos de pedagogía social y gestión del conocimiento, para el debate y la apropiación social de la paz, la memoria y la reconciliación, que se construye en los territorios ciudad región. Para el mes de mayo se reportaron (6) productos de (6) programados:
1. Conversatorio “Lugares de memoria: mapas contra el olvido” 
2. Conversatorio “¿Cómo va la mesa de negociación entre el gobierno y el ELN?”3. Jornada de lectura en voz alta de fragmentos de los libros Agua corriente y Naturaleza común, publicados por el CMPR, en la Casa de la Paz.
3. Actividades de la Agenda de proyección de audiovisuales: a. Lanzamiento Radio Paz. Proyección del documental Radio Paz, producido por RTVC (Mayo 16).
4. Actividades de la agenda expositiva. Inauguración de la exposición "Camino de Paz" de la organización internacional OXFAM  (Mayo 18).
5. Se realizó la clausura del proceso de creación colectiva Kompaz.  El proceso se desarrolló entre marzo y mayo, y buscó un ejercicio de experimentación combinando técnicas teatrales y del rap. El resultado, KOMPAZ (Kultura y Arte, Homenaje y Memoria por la PAZ), fue un musical de rap, presentado el 19 de mayo de 2023 en el auditorio del CMPR.
6. Producción, postproducción y divulgación del Podcast Barrios con Memorias "Las Montañas Dignas: Mujeres construyendo patrimonio"
BENEFICIOS
• La ciudadanía en general se benefició de la oferta de gestión de conocimiento, divulgación y de formación en materia de memoria, paz y reconciliación. En particular y en alianza con apuestas de memoria a través de la cartografía agenciadas por colectivos artísticos, organizaciones estudiantiles y organizaciones de víctimas, se logró visibilizar apuestas por la reflexión sobre lugares significativos de memoria en la ciudad y los sentidos de la construcción de ejercicios cartográficos.
Adicionalmente, se propició un diálogo reflexivo, para que la ciudadanía se acercara a distintas perspectivas cruciales en el contexto actual de la paz total, y en particular, acerca de cómo van las negociaciones de paz con el ELN.
• La ciudadanía contó con una agenda cultural y artística para el debate alrededor de la memoria, y los retos de la ciudad y el país con relación a la construcción de democracia, reconciliación y paz.
De forma particular, el proceso de creación colectiva Kompaz buscó generar herramientas desde el arte, para la reflexión alrededor de la paz y la memoria, especialmente dirigidos a jóvenes en la ciudad.</v>
          </cell>
          <cell r="IL56" t="str">
            <v>Este indicador está compuesto por el reporte de los productos de pedagogía social y gestión del conocimiento, para el debate y la apropiación social de la paz, la memoria y la reconciliación, que se construye en los territorios ciudad región. Para el mes de junio se reportaron (7) productos de (7) programados:
1. Conversatorio “¿Cómo aterrizan en la Paz Total las estructuras criminales de alto impacto?”
2. Conversatorio “Disputando las memorias en el espacio público: Monumentos y Contramonumentos”  
3. Publicación digital del documento de metodologías especializadas para niños y niñas “Un árbol para florecer. Talleres pedagógicos de la sala Camino a Casa del Centro de Memoria, Paz y Reconciliación”  
4. Actividades en el marco de la Agenda Cultural del CMPR: a. Taller de escritura creativa para los firmantes de paz y el público de la Casa de la paz – la trocha (Junio 16).
5. Actividades de la Agenda de proyección de audiovisuales: i) Proyección documental “Nunca Invisibles, Mujeres Farianas, Adiós a la Guerra” a estudiantes del Colegio República Dominicana (Junio 14). ii) Proyección documental “Nunca Invisibles, Mujeres Farianas, Adiós a la Guerra” en la Casa de la Memoria de Suba (Junio 24).
6. Actividades de la agenda de circulación de las propuestas ganadoras de convocatorias, en el marco de la alianza con el Programa Distrital de Estímulos: i) Circulación ganadores MOVICE y presentación del libro “Jaime Garzón: Mi hermano del alma” (Junio 13). ii) Documental “Álbumes de Memoria UP”, exposición fotográfica y concierto "Canto Por" (Junio 21).
7. Producción, postproducción y divulgación del Podcast Barrios con Memorias "Las Montañas Dignas: El Museo de la Ciudad Autoconstruida"
BENEFICIOS
• La ciudadanía en general se benefició de la oferta de gestión de conocimiento, divulgación y de formación en materia de memoria, paz y reconciliación. En particular y en alianza con apuestas de memoria que han cuestionado la puesta pública de los monumentos o que agencian apuestas de contramonumentalización, se logró visibilizar el debato en la ciudad acerca de los monumentos y los contramonumentos, como lugares de memoria en la ciudad.
• Se propició un diálogo reflexivo, para que la ciudadanía se acercara a distintas perspectivas cruciales en el contexto actual de la paz total, y en particular, acerca dela relación entre la apuesta de paz total y las estructuras criminales de alto impacto.
• Se puso a disposición de la ciudadanía un material de corte metodológico, a partir de la experiencia de la Sala Camino a Casa del CMPR, que puede beneficiar a niños y niñas en la ciudad, así como cuidadores y docentes interesados en la exploración de temáticas de memoria, paz y reconciliación.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junio se buscó visibilizar las memorias de procesos organizativos y de resistencia de la localidad de Ciudad Bolívar, a través de lugares emblemáticos para estas acciones de organización, como lo es el Museo de la Ciudad Autoconstruida.</v>
          </cell>
          <cell r="IM56" t="str">
            <v>Este indicador está compuesto por el reporte de los productos de pedagogía social y gestión del conocimiento, para el debate y la apropiación social de la paz, la memoria y la reconciliación, que se construye en los territorios ciudad región. Para el mes de julio se reportaron (7) productos de (6) programados:
1. Conversatorio “¿Cómo va la participación de la sociedad civil en la mesa de conversaciones con el ELN?”
2. Conversatorio “Resignificando espacios en la ciudad: plazas y parques de memoria”.  
3. Publicación digital del material audiovisual “El Jardín de la Siempreviva” 4. Actividades en el marco de la Agenda Cultural del CMPR: a. Taller de escritura creativa para los firmantes de paz y el público de la Casa de la paz – la trocha (Julio 16).
4. Actividades de la Agenda de proyección de audiovisuales:
i) Proyección del documental DESPUÉS DEL FUEGO. FRAGMENTOS DE UNA TRANSICIÓN. Una película elaborada para la Comisión de la Verdad (Julio 12).
ii)  Proyección del documental “Nuestra Película" (Julio 17).
iii) Proyección del audiovisual ‘El cantor. historia de un Turbaquero rebelde’ (Julio 27)
5. Actividades de la Agenda expositiva: Exposición ‘Masacre de Mondoñedo: la estética del contrarelato’
6. Actividades de la agenda de circulación de las propuestas ganadoras de convocatorias, en el marco de la alianza con el Programa Distrital de Estímulos.
i) Territorio y Memoria: Relatos audiovisuales y musicales de la memoria narrada desde el cine y el Hip Hop (Julio 19)
ii) Cuerpo y Memoria:  Circuito artístico de cine, conversatorio y laboratorio video danza (Julio 21).
iii) Experiencias de arte urbano, género y memoria colectiva (Julio 27).
7. Se llevó a cabo la acción 'Le ponemos la lupa a lo memorable', que tuvo como objetivo circular y activar la exposición itinerante “Resisto Luego Existo” en la localidad de Ciudad Bolívar, en alianza con la alcaldía local de esta localidad.
NOTA: ADELANTO DE META
Para el mes de julio, el CMPR adelantó el desarrollo de productos, investigaciones, diálogos y acciones de dinamización del conocimiento en memoria que se produce en la ciudad, atendiendo las posibles contingencias que se pueden presentar durante el segundo semestre, habida cuenta la finalización de algunos contratos de prestación de servicios previstos para este periodo.
BENEFICIOS
• La ciudadanía en general se benefició de la oferta de gestión de conocimiento, divulgación y de formación en materia de memoria, paz y reconciliación. En particular y en alianza con apuestas de memoria de mujeres, se logró visibilizar el debate en la ciudad acerca de las marcas de género en los lugares de memoria.
• Adicionalmente, se propició un diálogo reflexivo, para que la ciudadanía se acercara a distintas perspectivas cruciales en el contexto actual de la paz total, y en particular, acerca la participación de la sociedad civil en las negociaciones con el ELN.
• Finalmente se puso a disposición de la ciudadanía un material especializado para niños y niñas, diseñado por quien lidera la estrategia de la Sala Camino a Casa del CMPR, que propone la reflexión alrededor de la memoria de las niñas víctimas de violencia sexual con niños y niñas.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julio se concentró el trabajo alrededor de la reflexión sobre memoria en la localidad de Ciudad Bolívar.</v>
          </cell>
          <cell r="IN56" t="str">
            <v>Este indicador está compuesto por el reporte de los productos de pedagogía social y gestión del conocimiento, para el debate y la apropiación social de la paz, la memoria y la reconciliación, que se construye en los territorios ciudad región. Para el mes de agosto se reportaron (8) productos de (7) programados:
1. Conversatorio “Narrativas de las niñas y los niños en la escuela”.
2. Publicación y lanzamiento del libro “Memorable II: Enfoques novedosos sobre desafíos para la construcción de memoria en Colombia”.
3. Publicación del documento conceptual “Cuadernos viajeros: Universos de memoria y niñez
4. Actividades de la Agenda cultural del CMPR:
a. NATURA SAPIENS HUMANES. Una obra de arte performativo, específica para espacios abiertos (Agosto 10)
5.  Actividades de la Agenda de proyección de audiovisuales:
a. Documental UP desde las cenizas (Agosto 25).
b. Documental HASTA CUÁNDO (Agosto 28).
6. Actividades de la Agenda expositiva:
a. Exposición “Material inflamable” (Agosto 12)
b. Exposición Entre Cocales (Agosto 28)
NOTA: ADELANTO DE META
Adicionalmente, y tomando en consideración el riesgo de que las acciones de posicionamiento en torno a la memoria, la paz y la reconciliación puedan tener una afectación futura, relacionada con el cierre de contratos de prestación de servicios de contratitas del CMPR y afectación por los periodos electorales, se previó adelantar el cumplimiento de metas, así se suma 1 acción de posicionamiento en torno a la memoria, la paz y la reconciliación, así:
7. Actividades de la agenda de circulación de las propuestas ganadoras de convocatorias, en el marco de la alianza con el Programa Distrital de Estímulos.
a. Conversatorio sobre Procesos Culturales Periféricos – Presentación del libro sobre Memoria Histórica en Ciudad Bolívar – Vocablos Multisonoros (Agosto 10).
b. Concierto Dignidad. Resistencia y memoria desde las Artes Plásticas y sonoras (Agosto 18).
c. Muestra de Música Lírica grupo “Doce para las Ocho” y conversatorio con proyecto Hoja al Viento Y Proyección Película “PEPE EN PRIMER PLANO” (Agosto 31).
8. Se llevaron a cabo diversas acciones en torno a la reflexión sobre la memoria, la cartografía de la memoria y los jóvenes, como parte de la participación en la Semana por la Juventud de la Localidad de Kennedy.
BENEFICIOS
• La ciudadanía en general se benefició de la oferta de gestión de conocimiento, divulgación y de formación en materia de memoria, paz y reconciliación. En particular es importante resaltar la publicación de Memorable II, cuyo objetivo es entregarle a la ciudadanía, sobre todo aquella ciudadanía interesada en la reflexión e investigación sobre memoria, aproximaciones novedosas acerca de nuevos enfoques que se están desarrollando en este campo.
• Adicionalmente, es importante destacar que dos de las acciones de divulgación tuvieron que ver con ofrecer a la ciudadanía herramientas y escenarios de discusión sobre la relación memoria - niños y niñas - lugares de memoria - colegios como lugares de memoria.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agosto se fortalecieron apuestas juveniles de memoria, desarrolladas por diversos actores de la localidad de Kennedy.</v>
          </cell>
          <cell r="IO56" t="str">
            <v>Este indicador está compuesto por el reporte de los productos de pedagogía social y gestión del conocimiento, para el debate y la apropiación social de la paz, la memoria y la reconciliación, que se construye en los territorios ciudad región. Para el mes de septiembre se reportaron (9) productos de (6) programados:
• Desarrollo de productos, investigaciones, diálogos y acciones de dinamización del conocimiento en memoria que se produce en la ciudad.
1. Conversatorio “Experiencias fotográficas en el marco de la movilización social en Colombia”
2. Conversatorio “Casas de la memoria”
NOTA: ADELANTO DE META
Adicionalmente, y tomando en consideración el riesgo de que las acciones de asesoría y divulgación de la gestión del conocimiento en memoria en la ciudad pueda tener una afectación futura, relacionada con el cierre de contratos de prestación de servicios de contratitas del CMPR y afectación por los periodos electorales, se previó adelantar el cumplimiento de metas, así se suma (1) acción de fortalecimiento a estas asesorías de asesoría y divulgación, así:
3. Publicación del documento “Cuadernos Viajeros: Universos de memoria y niñez - propuesta metodológica.
• Acciones de creación, producción y circulación de prácticas artísticas y culturales que promueven la memoria, la paz y la reconciliación en la ciudad
4. Actividades de la Agenda cultural del CMPR:
a. Lindo Danzón. Saberes de México a Colombia (Septiembre 29)
5.  Actividades de la Agenda de proyección de audiovisuales:
a. Inauguración Festival de Cine Colombia Migrante 2023 (Septiembre 30)
6. Actividades de la de circulación de las propuestas ganadoras de convocatorias, en el marco de la alianza con el Programa Distrital de Estímulos
a. Foro sobre la transformación policial ¿Policía para la paz y la convivencia? (Septiembre 8)
b. Taller y conversatorio Florecer Sin Miedo (Septiembre 13)
c. Obra de teatro Memorias del Fuego Exposición, conversatorio y obra de teatro (Septiembre 13).
NOTA: ADELANTO DE META
Adicionalmente, y tomando en consideración el riesgo de que las acciones de posicionamiento en torno a la memoria, la paz y la reconciliación puedan tener una afectación futura, relacionada con el cierre de contratos de prestación de servicios de contratitas del CMPR y afectación por los periodos electorales, se previó adelantar el cumplimiento de metas, así se suma 1 acción de posicionamiento en torno a la memoria, la paz y la reconciliación, así:
7. Desarrollo del proceso de creación colectiva UBASUKA
8. Se llevaron a cabo actividades en articulación con la Alcaldía Local de Ciudad Bolívar alrededor de la construcción de cartografías y rutas de la memoria, en el marco de la Escuela para la Paz de Ciudad Bolívar.
NOTA: ADELANTO DE META
Adicionalmente, y tomando en consideración el riesgo de que las acciones alrededor del apoyo y construcción de procesos territoriales de memoria en la ciudad, puedan tener una afectación futura, relacionada con el cierre de contratos de prestación de servicios de contratitas del CMPR y afectación por los periodos electorales, se previó adelantar el cumplimiento de metas, así se suma (1) acción de identificación, apoyo y construcción de procesos territoriales de memoria en la ciudad, para la reconstrucción del tejido social. , así:
9. El poder de lo local – Intercambio con la Universidad Técnica Federico Santa María. Valparaíso – Chile 
BENEFICIOS
• La ciudadanía en general se benefició de la oferta de gestión de conocimiento, divulgación y de formación en materia de memoria, paz y reconciliación. En particular es importante resaltar la publicación de Memorable II, cuyo objetivo es entregarle a la ciudadanía, sobre todo aquella ciudadanía interesada en la reflexión e investigación sobre memoria, aproximaciones novedosas acerca de nuevos enfoques que se están desarrollando en este campo. Adicionalmente, es importante destacar que dos de las acciones de divulgación tuvieron que ver con ofrecer a la ciudadanía herramientas y escenarios de discusión sobre la relación memoria - niños y niñas - lugares de memoria - colegios como lugares de memoria.
• La ciudadanía contó con una agenda cultural y artística para el debate alrededor de la memoria, y los retos de la ciudad y el país con relación a la construcción de democracia, reconciliación y paz. Respecto de Ubasuka, el proceso de creación colectiva, este vinculó y benefició a jóvenes de la ciudad.
• La ciudadanía en general se beneficia de la oferta del CMPR que promueve el posicionamiento de la memoria, la paz y la reconciliación en lo territorial. De forma particular, en el mes de septiembre se fortalecieron apuestas territoriales de memoria desarrolladas por diversos actores de la localidad de Ciudad Bolívar. De igual manera, se participó en un escenario de intercambio de experiencias de memorias territoriales, que permite visibilizar el trabajo de la administración distrital, y en particular del CMPR en este aspecto.</v>
          </cell>
          <cell r="IP56" t="str">
            <v/>
          </cell>
          <cell r="IQ56" t="str">
            <v/>
          </cell>
          <cell r="IR56" t="str">
            <v/>
          </cell>
          <cell r="IS56">
            <v>0</v>
          </cell>
          <cell r="IT56">
            <v>1</v>
          </cell>
          <cell r="IU56">
            <v>1</v>
          </cell>
          <cell r="IV56">
            <v>1</v>
          </cell>
          <cell r="IW56">
            <v>1</v>
          </cell>
          <cell r="IX56">
            <v>1</v>
          </cell>
          <cell r="IY56">
            <v>1.1666666666666667</v>
          </cell>
          <cell r="IZ56">
            <v>1.1428571428571428</v>
          </cell>
          <cell r="JA56">
            <v>1.5</v>
          </cell>
          <cell r="JB56">
            <v>0</v>
          </cell>
          <cell r="JC56">
            <v>0</v>
          </cell>
          <cell r="JD56">
            <v>0</v>
          </cell>
          <cell r="JE56">
            <v>0.83076923076923082</v>
          </cell>
          <cell r="JF56">
            <v>0</v>
          </cell>
          <cell r="JG56">
            <v>6.1538461538461542</v>
          </cell>
          <cell r="JH56">
            <v>9.2307692307692317</v>
          </cell>
          <cell r="JI56">
            <v>10.76923076923077</v>
          </cell>
          <cell r="JJ56">
            <v>9.2307692307692317</v>
          </cell>
          <cell r="JK56">
            <v>10.76923076923077</v>
          </cell>
          <cell r="JL56">
            <v>10.76923076923077</v>
          </cell>
          <cell r="JM56">
            <v>12.307692307692308</v>
          </cell>
          <cell r="JN56">
            <v>13.846153846153847</v>
          </cell>
          <cell r="JO56">
            <v>0</v>
          </cell>
          <cell r="JP56">
            <v>0</v>
          </cell>
          <cell r="JQ56">
            <v>0</v>
          </cell>
          <cell r="JR56">
            <v>83.076923076923094</v>
          </cell>
          <cell r="JS56">
            <v>0</v>
          </cell>
          <cell r="JT56">
            <v>6.1538461538461542</v>
          </cell>
          <cell r="JU56">
            <v>15.384615384615387</v>
          </cell>
          <cell r="JV56">
            <v>26.153846153846157</v>
          </cell>
          <cell r="JW56">
            <v>35.384615384615387</v>
          </cell>
          <cell r="JX56">
            <v>46.15384615384616</v>
          </cell>
          <cell r="JY56">
            <v>56.923076923076934</v>
          </cell>
          <cell r="JZ56">
            <v>69.230769230769241</v>
          </cell>
          <cell r="KA56">
            <v>83.076923076923094</v>
          </cell>
          <cell r="KB56">
            <v>83.076923076923094</v>
          </cell>
          <cell r="KC56">
            <v>83.076923076923094</v>
          </cell>
          <cell r="KD56">
            <v>83.076923076923094</v>
          </cell>
          <cell r="KE56" t="str">
            <v>No Programó</v>
          </cell>
          <cell r="KF56">
            <v>100</v>
          </cell>
          <cell r="KG56">
            <v>100</v>
          </cell>
          <cell r="KH56">
            <v>100</v>
          </cell>
          <cell r="KI56">
            <v>100</v>
          </cell>
          <cell r="KJ56">
            <v>100</v>
          </cell>
          <cell r="KK56">
            <v>116.66666666666667</v>
          </cell>
          <cell r="KL56">
            <v>114.28571428571429</v>
          </cell>
          <cell r="KM56">
            <v>150.00000000000003</v>
          </cell>
          <cell r="KN56" t="str">
            <v/>
          </cell>
          <cell r="KO56" t="str">
            <v/>
          </cell>
          <cell r="KP56" t="str">
            <v/>
          </cell>
          <cell r="KQ56" t="str">
            <v>No Programó</v>
          </cell>
          <cell r="KR56">
            <v>100</v>
          </cell>
          <cell r="KS56">
            <v>100.00000000000001</v>
          </cell>
          <cell r="KT56">
            <v>100</v>
          </cell>
          <cell r="KU56">
            <v>100</v>
          </cell>
          <cell r="KV56">
            <v>100.00000000000001</v>
          </cell>
          <cell r="KW56">
            <v>102.7777777777778</v>
          </cell>
          <cell r="KX56">
            <v>104.6511627906977</v>
          </cell>
          <cell r="KY56">
            <v>110.20408163265309</v>
          </cell>
          <cell r="KZ56" t="str">
            <v/>
          </cell>
          <cell r="LA56" t="str">
            <v/>
          </cell>
          <cell r="LB56" t="str">
            <v/>
          </cell>
          <cell r="LC56">
            <v>110.20408163265309</v>
          </cell>
          <cell r="LD56" t="str">
            <v>7871_1</v>
          </cell>
          <cell r="LE56" t="str">
            <v xml:space="preserve">1. Aumentar la apropiación social de la memoria y la verdad históricas, por parte de la ciudadanía, </v>
          </cell>
          <cell r="LF56">
            <v>106.23523093447906</v>
          </cell>
          <cell r="LG56">
            <v>74.390761776982714</v>
          </cell>
          <cell r="LH56" t="str">
            <v/>
          </cell>
          <cell r="LI56" t="str">
            <v/>
          </cell>
          <cell r="LJ56">
            <v>102.07841031149303</v>
          </cell>
          <cell r="LK56">
            <v>91.463587258994224</v>
          </cell>
          <cell r="LL56">
            <v>25587997052</v>
          </cell>
          <cell r="LM56">
            <v>25104465629</v>
          </cell>
          <cell r="LN56">
            <v>15491992216</v>
          </cell>
          <cell r="LO56">
            <v>3250406264</v>
          </cell>
          <cell r="LP56">
            <v>3248205905</v>
          </cell>
          <cell r="LQ56" t="str">
            <v>No Programó</v>
          </cell>
          <cell r="LR56">
            <v>4</v>
          </cell>
          <cell r="LS56">
            <v>6.0000000000000018</v>
          </cell>
          <cell r="LT56">
            <v>6.9999999999999982</v>
          </cell>
          <cell r="LU56">
            <v>6</v>
          </cell>
          <cell r="LV56">
            <v>7.0000000000000036</v>
          </cell>
          <cell r="LW56">
            <v>7.0000000000000036</v>
          </cell>
          <cell r="LX56">
            <v>8</v>
          </cell>
          <cell r="LY56">
            <v>9</v>
          </cell>
          <cell r="LZ56" t="str">
            <v/>
          </cell>
          <cell r="MA56" t="str">
            <v/>
          </cell>
          <cell r="MB56" t="str">
            <v/>
          </cell>
          <cell r="MC56">
            <v>54.000000000000007</v>
          </cell>
          <cell r="MD56">
            <v>54.000000000000007</v>
          </cell>
          <cell r="ME56">
            <v>54.000000000000007</v>
          </cell>
          <cell r="MF56">
            <v>0</v>
          </cell>
          <cell r="MG56" t="str">
            <v>Oportuno: Se radica en los tiempos establecidos por la Oficina Asesora de Planeación - OAP</v>
          </cell>
          <cell r="MH56" t="str">
            <v>Oportuno: Se radica en los tiempos establecidos por la Oficina Asesora de Planeación - OAP</v>
          </cell>
          <cell r="MI56" t="str">
            <v>Oportuno: Se radica en los tiempos establecidos por la Oficina Asesora de Planeación - OAP</v>
          </cell>
          <cell r="MJ56" t="str">
            <v>Oportuno: Se radica en los tiempos establecidos por la Oficina Asesora de Planeación - OAP</v>
          </cell>
          <cell r="MK56" t="str">
            <v>Oportuno: Se radica en los tiempos establecidos por la Oficina Asesora de Planeación - OAP</v>
          </cell>
          <cell r="ML56" t="str">
            <v>Oportuno: Se radica en los tiempos establecidos por la Oficina Asesora de Planeación - OAP</v>
          </cell>
          <cell r="MM56" t="str">
            <v>Oportuno: Se radica en los tiempos establecidos por la Oficina Asesora de Planeación - OAP</v>
          </cell>
          <cell r="MN56">
            <v>0</v>
          </cell>
          <cell r="MO56">
            <v>0</v>
          </cell>
          <cell r="MP56">
            <v>0</v>
          </cell>
          <cell r="MQ56">
            <v>0</v>
          </cell>
          <cell r="MR56">
            <v>0</v>
          </cell>
          <cell r="MS56" t="str">
            <v>Coherente: La información de avance de la magnitud, consignada en el reporte del periodo, concuerda con la programación realizada, con la información cualitativa presentada, con las actividades establecidas (si aplica) y con los soportes presentados. Esta</v>
          </cell>
          <cell r="MT56" t="str">
            <v>Coherente: La información de avance de la magnitud, consignada en el reporte del periodo, concuerda con la programación realizada, con la información cualitativa presentada, con las actividades establecidas (si aplica) y con los soportes presentados. Esta</v>
          </cell>
          <cell r="MU56" t="str">
            <v>Coherente: La información de avance de la magnitud, consignada en el reporte del periodo, concuerda con la programación realizada, con la información cualitativa presentada, con las actividades establecidas (si aplica) y con los soportes presentados. Esta</v>
          </cell>
          <cell r="MV56" t="str">
            <v>Coherente: La información de avance de la magnitud, consignada en el reporte del periodo, concuerda con la programación realizada, con la información cualitativa presentada, con las actividades establecidas (si aplica) y con los soportes presentados. Esta</v>
          </cell>
          <cell r="MW56" t="str">
            <v>Coherente: La información de avance de la magnitud, consignada en el reporte del periodo, concuerda con la programación realizada, con la información cualitativa presentada, con las actividades establecidas (si aplica) y con los soportes presentados. Esta</v>
          </cell>
          <cell r="MX56" t="str">
            <v>Coherente: La información de avance de la magnitud, consignada en el reporte del periodo, concuerda con la programación realizada, con la información cualitativa presentada, con las actividades establecidas (si aplica) y con los soportes presentados. Esta</v>
          </cell>
          <cell r="MY56" t="str">
            <v>Coherente: La información de avance de la magnitud, consignada en el reporte del periodo, concuerda con la programación realizada, con la información cualitativa presentada, con las actividades establecidas (si aplica) y con los soportes presentados. Esta</v>
          </cell>
          <cell r="MZ56">
            <v>0</v>
          </cell>
          <cell r="NA56">
            <v>0</v>
          </cell>
          <cell r="NB56">
            <v>0</v>
          </cell>
          <cell r="NC56">
            <v>0</v>
          </cell>
          <cell r="ND56" t="str">
            <v>No Programó</v>
          </cell>
          <cell r="NE56">
            <v>100</v>
          </cell>
          <cell r="NF56">
            <v>100.00000000000001</v>
          </cell>
          <cell r="NG56">
            <v>100</v>
          </cell>
          <cell r="NH56">
            <v>100</v>
          </cell>
          <cell r="NI56">
            <v>100.00000000000001</v>
          </cell>
          <cell r="NJ56">
            <v>102.7777777777778</v>
          </cell>
          <cell r="NK56">
            <v>104.6511627906977</v>
          </cell>
          <cell r="NL56">
            <v>110.20408163265309</v>
          </cell>
          <cell r="NM56" t="str">
            <v/>
          </cell>
          <cell r="NN56" t="str">
            <v/>
          </cell>
          <cell r="NO56" t="str">
            <v/>
          </cell>
          <cell r="NP56">
            <v>0</v>
          </cell>
          <cell r="NQ56" t="str">
            <v xml:space="preserve">No aplica </v>
          </cell>
          <cell r="NR56" t="str">
            <v xml:space="preserve">No aplica </v>
          </cell>
          <cell r="NS56" t="str">
            <v xml:space="preserve">No aplica </v>
          </cell>
          <cell r="NT56" t="str">
            <v xml:space="preserve">No aplica </v>
          </cell>
          <cell r="NU56" t="str">
            <v xml:space="preserve">No aplica </v>
          </cell>
          <cell r="NV56" t="str">
            <v xml:space="preserve">No aplica </v>
          </cell>
          <cell r="NW56" t="str">
            <v xml:space="preserve">No aplica </v>
          </cell>
          <cell r="NX56">
            <v>0</v>
          </cell>
          <cell r="NY56">
            <v>0</v>
          </cell>
          <cell r="NZ56">
            <v>0</v>
          </cell>
          <cell r="OA56">
            <v>0</v>
          </cell>
          <cell r="OB56">
            <v>0</v>
          </cell>
          <cell r="OC56" t="str">
            <v xml:space="preserve">No aplica </v>
          </cell>
          <cell r="OD56" t="str">
            <v xml:space="preserve">No aplica </v>
          </cell>
          <cell r="OE56" t="str">
            <v xml:space="preserve">No aplica </v>
          </cell>
          <cell r="OF56" t="str">
            <v xml:space="preserve">No aplica </v>
          </cell>
          <cell r="OG56" t="str">
            <v xml:space="preserve">No aplica </v>
          </cell>
          <cell r="OH56" t="str">
            <v>Durante lo corrido de la vigencia se programó realizar 36 productos de pedagogía social y gestión del conocimiento. A corte 31 de julio se realizaron 37 productos, es decir, se presenta una sobreejecución de 1 (2%).   Desde el Centro de Memoria se adelantó el desarrollo de 1 producto,  atendiendo a las posibles contingencias que se pueden presentar durante el segundo semestre por la finalización de algunos contratos de prestación de servicios previstos para este periodo.</v>
          </cell>
          <cell r="OI56" t="str">
            <v>Durante lo corrido de la vigencia se programó realizar 43 productos de pedagogía social y gestión del conocimiento. A corte 31 de agosto se realizaron 45 productos, es decir, se presenta una sobreejecución de 2 productos (4%).   Desde el Centro de Memoria se adelantó el desarrollo de 2 productoa,  atendiendo a las posibles contingencias que se pueden presentar durante el segundo semestre por la finalización de algunos contratos de prestación de servicios previstos para este periodo.</v>
          </cell>
          <cell r="OJ56">
            <v>0</v>
          </cell>
          <cell r="OK56">
            <v>0</v>
          </cell>
          <cell r="OL56">
            <v>0</v>
          </cell>
          <cell r="OM56">
            <v>0</v>
          </cell>
          <cell r="OP56" t="str">
            <v>PD102</v>
          </cell>
          <cell r="OQ56">
            <v>49</v>
          </cell>
          <cell r="OR56">
            <v>0</v>
          </cell>
          <cell r="OS56">
            <v>0</v>
          </cell>
          <cell r="OT56">
            <v>0</v>
          </cell>
          <cell r="OU56">
            <v>0</v>
          </cell>
          <cell r="OV56">
            <v>0</v>
          </cell>
          <cell r="OW56">
            <v>0</v>
          </cell>
          <cell r="OX56">
            <v>0</v>
          </cell>
          <cell r="OY56">
            <v>0</v>
          </cell>
          <cell r="OZ56">
            <v>0</v>
          </cell>
          <cell r="PA56">
            <v>0</v>
          </cell>
          <cell r="PB56">
            <v>0</v>
          </cell>
          <cell r="PC56">
            <v>0</v>
          </cell>
          <cell r="PD56">
            <v>0</v>
          </cell>
          <cell r="PE56">
            <v>4361674</v>
          </cell>
          <cell r="PF56">
            <v>4361674</v>
          </cell>
          <cell r="PG56">
            <v>4361674</v>
          </cell>
          <cell r="PH56">
            <v>4361674</v>
          </cell>
          <cell r="PI56">
            <v>4361674</v>
          </cell>
          <cell r="PJ56">
            <v>4361674</v>
          </cell>
          <cell r="PK56">
            <v>4361674</v>
          </cell>
          <cell r="PL56">
            <v>4361674</v>
          </cell>
          <cell r="PM56">
            <v>4361674</v>
          </cell>
          <cell r="PN56">
            <v>0</v>
          </cell>
          <cell r="PO56">
            <v>0</v>
          </cell>
          <cell r="PP56">
            <v>0</v>
          </cell>
          <cell r="PQ56">
            <v>4361674</v>
          </cell>
          <cell r="PR56">
            <v>54827133</v>
          </cell>
          <cell r="PS56">
            <v>3195579131</v>
          </cell>
          <cell r="PT56" t="str">
            <v>Meta Proyecto de Inversión</v>
          </cell>
        </row>
        <row r="57">
          <cell r="A57" t="str">
            <v>PD103</v>
          </cell>
          <cell r="B57">
            <v>7871</v>
          </cell>
          <cell r="C57" t="str">
            <v>7871_4</v>
          </cell>
          <cell r="D57">
            <v>2020110010188</v>
          </cell>
          <cell r="E57" t="str">
            <v>Un nuevo contrato social y ambiental para la Bogotá del siglo XXI</v>
          </cell>
          <cell r="F57" t="str">
            <v>3. Inspirar confianza y legitimidad para vivir sin miedo y ser epicentro de cultura ciudadana, paz y reconciliación.</v>
          </cell>
          <cell r="G57" t="str">
            <v>39.  Bogotá territorio de paz y atención integral a las víctimas del conflicto armado.</v>
          </cell>
          <cell r="H57" t="str">
            <v>Mejorar la integración de las acciones, servicios y escenarios que dan respuesta a las obligaciones derivadas de ley para las víctimas, el Acuerdo de Paz, y los demás compromisos distritales en materia de memoria, reparación, paz y reconciliación.</v>
          </cell>
          <cell r="I57" t="str">
            <v>1. Aumentar la apropiación social de la memoria y la verdad históricas, por parte de la ciudadanía, como herramientas fundamentales en la construcción de paz, reconciliación y la profundización de la democracia</v>
          </cell>
          <cell r="J57" t="str">
            <v>Construcción de Bogotá-región como territorio de paz para las víctimas y la reconciliación</v>
          </cell>
          <cell r="K57" t="str">
            <v>Oficina de Alta Consejería de Paz, Víctimas y Reconciliación</v>
          </cell>
          <cell r="L57" t="str">
            <v>Jonatha Ivonne González Rodríguez</v>
          </cell>
          <cell r="M57" t="str">
            <v>Alta Consejera de Paz, Víctimas y Reconciliación</v>
          </cell>
          <cell r="N57" t="str">
            <v>Oficina de Alta Consejería de Paz, Víctimas y Reconciliación</v>
          </cell>
          <cell r="O57" t="str">
            <v>Jonatha Ivonne González Rodríguez</v>
          </cell>
          <cell r="P57" t="str">
            <v>Alta Consejera de Paz, Víctimas y Reconciliación</v>
          </cell>
          <cell r="Q57" t="str">
            <v>Ehimy Duque, Juan Guillermo Becerra Jimenez</v>
          </cell>
          <cell r="R57" t="str">
            <v>Lucero Molina</v>
          </cell>
          <cell r="S57" t="str">
            <v>4. Implementar 100 porciento de la formulación y puesta en marcha de la política pública distrital de Paz, Reconciliación, Convivencia y No Estigmatización.</v>
          </cell>
          <cell r="T57" t="str">
            <v>Implementar 100 porciento de la formulación y puesta en marcha de la política pública distrital de Paz, Reconciliación, Convivencia y No Estigmatización.</v>
          </cell>
          <cell r="AC57" t="str">
            <v>4. Implementar 100 porciento de la formulación y puesta en marcha de la política pública distrital de Paz, Reconciliación, Convivencia y No Estigmatización.</v>
          </cell>
          <cell r="AG57" t="str">
            <v>16. Paz, justicia e instituciones sólidas</v>
          </cell>
          <cell r="AH57" t="str">
            <v>16.3. Promover el estado de derecho en los planos nacional e internacional y garantizar la igualdad de acceso a la justicia para todos.</v>
          </cell>
          <cell r="AI57" t="str">
            <v xml:space="preserve">PD_Meta Proyecto: 4. Implementar 100 porciento de la formulación y puesta en marcha de la política pública distrital de Paz, Reconciliación, Convivencia y No Estigmatización.; PD_Objetivo de Desarrollo Sostenible: 16. Paz, justicia e instituciones sólidas; PD_Código y denominación Meta ODS: 16.3. Promover el estado de derecho en los planos nacional e internacional y garantizar la igualdad de acceso a la justicia para todos.; </v>
          </cell>
          <cell r="AJ57">
            <v>0</v>
          </cell>
          <cell r="AK57">
            <v>44466</v>
          </cell>
          <cell r="AL57">
            <v>2</v>
          </cell>
          <cell r="AM57">
            <v>2023</v>
          </cell>
          <cell r="AN57" t="str">
            <v xml:space="preserve">Este meta evidencia el porcentaje de avance en la formulación e implementación de la política pública distrital de Paz, Reconciliación, Convivencia y No Estigmatización (Denominada actualmente Política de Seguridad, Conviencia,Justicia, y Construcción de Paz y Reconciliación), cumpliendo las siguientes fases estratégicas: 
i) Fase de Agenda pública: que estará enmarcada en el diseño de la estrategia territorial de participación ciudadana, así como en la construcción y lectura colectiva sobre la construcción de paz, memoria y reconciliación.
ii) Fase de Formulación: que centrará sus esfuerzos en el diseño de un documento de política que aborde los enfoques de derechos humanos, género, poblacional-diferencial, territorial y ambiental.
iii) Fase de Implementación: que se enfocará en la ejecución de la política conforme a la agenda pública definida. </v>
          </cell>
          <cell r="AO57" t="str">
            <v>Se prevé la construcción participativa de los documentos en concordancia con:
(i) Los principios sobre políticas públicas de memoria de las Américas de la Comisión Interamericana de Derechos Humanos
(ii) Lo contemplado en el Acuerdo Final de Paz
(iii) La Ley de Víctimas y Restitución de Tierras. 
Dichos componentes buscarán brindar marcos garantistas para que la sociedad pueda crear, dialogar y transformar, a partir de la construcción de memoria; brindar mayor autonomía a quienes movilizan la memoria en la ciudad; refrendar compromisos de la institucionalidad distrital alrededor de la memoria, y establecer unos marcos que blinden la memoria de la ciudad de pretensiones negacionistas o restrictivas de la circulación de memorias.</v>
          </cell>
          <cell r="AP57">
            <v>2020</v>
          </cell>
          <cell r="AQ57">
            <v>2024</v>
          </cell>
          <cell r="AR57" t="str">
            <v>Creciente</v>
          </cell>
          <cell r="AS57" t="str">
            <v>Eficacia</v>
          </cell>
          <cell r="AT57" t="str">
            <v>Porcentaje</v>
          </cell>
          <cell r="AU57" t="str">
            <v>Producto</v>
          </cell>
          <cell r="AV57" t="str">
            <v>N/D</v>
          </cell>
          <cell r="AW57" t="str">
            <v>N/D</v>
          </cell>
          <cell r="AX57" t="str">
            <v>N/D</v>
          </cell>
          <cell r="AY57">
            <v>1</v>
          </cell>
          <cell r="BB57" t="str">
            <v xml:space="preserve">La meta se cumplirá a través de la programación y ejecución de las acciones o actividades asociadas al cronograma de política pública aprobado, las cuales se programarán y harán seguimiento, de conformidad con el plan interno de trabajo de la Oficina Alta Consejería de Paz, Víctimas y Reconciliación y  con la programación en el formato 1006 "Programación y seguimiento a Metas e indicadores del plan de desarrollo". </v>
          </cell>
          <cell r="BC57" t="str">
            <v xml:space="preserve">(Sumatoria porcentaje de las actividades ejecutadas para la formulación y puesta en marcha  de la política pública distrital de paz,  Reconciliación, Convivencia y no Estigmatización. / Porcentaje programado de las actividades para la formulación y puesta en marcha  de la política pública distrital de paz,  Reconciliación, Convivencia y no Estigmatización.  para la vigencia) *Porcentaje de la meta programada para la vigencia + Porcentaje ejecutado vigencia anterior. </v>
          </cell>
          <cell r="BD57" t="str">
            <v>Porcentaje de las actividades ejecutadas para la formulación y puesta en marcha  de la Política Pública Distrital de Paz,  Reconciliación, Convivencia y No Estigmatización</v>
          </cell>
          <cell r="BE57" t="str">
            <v>Porcentaje programado de las actividades para la formulación y puesta en marcha  de la política pública distrital de paz,  Reconciliación, Convivencia y No Estigmatización</v>
          </cell>
          <cell r="BF57" t="str">
            <v>Soportes reportados en el formato 1006 "Programación y seguimiento a metas e indicadores del plan de desarrollo" para la vigencia.</v>
          </cell>
          <cell r="BG57">
            <v>4</v>
          </cell>
          <cell r="BH57">
            <v>45204</v>
          </cell>
          <cell r="BI57"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57" t="str">
            <v>Plan de acción - proyectos de inversión (actividades)</v>
          </cell>
          <cell r="BK57">
            <v>100</v>
          </cell>
          <cell r="BL57">
            <v>5</v>
          </cell>
          <cell r="BM57">
            <v>20</v>
          </cell>
          <cell r="BN57">
            <v>55</v>
          </cell>
          <cell r="BO57">
            <v>90</v>
          </cell>
          <cell r="BP57">
            <v>100</v>
          </cell>
          <cell r="BQ57">
            <v>931310937</v>
          </cell>
          <cell r="BR57">
            <v>85190000</v>
          </cell>
          <cell r="BS57">
            <v>194239893</v>
          </cell>
          <cell r="BT57">
            <v>95957000</v>
          </cell>
          <cell r="BU57">
            <v>184883044</v>
          </cell>
          <cell r="BV57">
            <v>371041000</v>
          </cell>
          <cell r="BW57">
            <v>5</v>
          </cell>
          <cell r="BX57">
            <v>20</v>
          </cell>
          <cell r="BY57">
            <v>55</v>
          </cell>
          <cell r="BZ57">
            <v>90</v>
          </cell>
          <cell r="CA57">
            <v>15</v>
          </cell>
          <cell r="CB57">
            <v>35</v>
          </cell>
          <cell r="CC57">
            <v>35</v>
          </cell>
          <cell r="CD57">
            <v>85188950</v>
          </cell>
          <cell r="CE57">
            <v>85188950</v>
          </cell>
          <cell r="CF57">
            <v>194239893</v>
          </cell>
          <cell r="CG57">
            <v>189798916</v>
          </cell>
          <cell r="CH57">
            <v>95956828</v>
          </cell>
          <cell r="CI57">
            <v>95956828</v>
          </cell>
          <cell r="CJ57">
            <v>5</v>
          </cell>
          <cell r="CK57">
            <v>20</v>
          </cell>
          <cell r="CL57">
            <v>55</v>
          </cell>
          <cell r="CM57">
            <v>78.331000000000003</v>
          </cell>
          <cell r="CN57" t="str">
            <v>Suma</v>
          </cell>
          <cell r="CO57">
            <v>0</v>
          </cell>
          <cell r="CP57">
            <v>0</v>
          </cell>
          <cell r="CQ57">
            <v>0</v>
          </cell>
          <cell r="CR57">
            <v>11.6655</v>
          </cell>
          <cell r="CS57">
            <v>0</v>
          </cell>
          <cell r="CT57">
            <v>0</v>
          </cell>
          <cell r="CU57">
            <v>0</v>
          </cell>
          <cell r="CV57">
            <v>11.6655</v>
          </cell>
          <cell r="CW57">
            <v>0</v>
          </cell>
          <cell r="CX57">
            <v>0</v>
          </cell>
          <cell r="CY57">
            <v>0</v>
          </cell>
          <cell r="CZ57">
            <v>11.669</v>
          </cell>
          <cell r="DA57">
            <v>90</v>
          </cell>
          <cell r="DB57">
            <v>78.331000000000003</v>
          </cell>
          <cell r="DC57">
            <v>23.331</v>
          </cell>
          <cell r="DD57">
            <v>23.331</v>
          </cell>
          <cell r="DE57">
            <v>0</v>
          </cell>
          <cell r="DF57">
            <v>0</v>
          </cell>
          <cell r="DG57">
            <v>0</v>
          </cell>
          <cell r="DH57">
            <v>33.33</v>
          </cell>
          <cell r="DI57">
            <v>0</v>
          </cell>
          <cell r="DJ57">
            <v>0</v>
          </cell>
          <cell r="DK57">
            <v>0</v>
          </cell>
          <cell r="DL57">
            <v>33.33</v>
          </cell>
          <cell r="DM57">
            <v>0</v>
          </cell>
          <cell r="DN57">
            <v>0</v>
          </cell>
          <cell r="DO57">
            <v>0</v>
          </cell>
          <cell r="DP57">
            <v>33.340000000000003</v>
          </cell>
          <cell r="DQ57">
            <v>100</v>
          </cell>
          <cell r="DR57">
            <v>0</v>
          </cell>
          <cell r="DS57">
            <v>0</v>
          </cell>
          <cell r="DT57">
            <v>0</v>
          </cell>
          <cell r="DU57">
            <v>33.33</v>
          </cell>
          <cell r="DV57">
            <v>0</v>
          </cell>
          <cell r="DW57">
            <v>0</v>
          </cell>
          <cell r="DX57">
            <v>0</v>
          </cell>
          <cell r="DY57">
            <v>33.33</v>
          </cell>
          <cell r="DZ57">
            <v>0</v>
          </cell>
          <cell r="EA57">
            <v>0</v>
          </cell>
          <cell r="EB57">
            <v>0</v>
          </cell>
          <cell r="EC57">
            <v>0</v>
          </cell>
          <cell r="ED57">
            <v>66.66</v>
          </cell>
          <cell r="EE57">
            <v>66.66</v>
          </cell>
          <cell r="EF57" t="str">
            <v>No programó</v>
          </cell>
          <cell r="EG57" t="str">
            <v>No programó</v>
          </cell>
          <cell r="EH57" t="str">
            <v>No programó</v>
          </cell>
          <cell r="EI57" t="str">
            <v xml:space="preserve">1.4.1.1 Informe de avance de la fase de agenda pública y alistamiento de la fase de formulación
</v>
          </cell>
          <cell r="EJ57" t="str">
            <v>No programó</v>
          </cell>
          <cell r="EK57" t="str">
            <v>No programó</v>
          </cell>
          <cell r="EL57" t="str">
            <v>No programó</v>
          </cell>
          <cell r="EM57" t="str">
            <v>1.4.1.2 Informe de la fase de formulación, documento CONPES D.C. y el plan de acción de la política</v>
          </cell>
          <cell r="EN57" t="str">
            <v>No programó</v>
          </cell>
          <cell r="EO57" t="str">
            <v>No programó</v>
          </cell>
          <cell r="EP57" t="str">
            <v>No programó</v>
          </cell>
          <cell r="EQ57" t="str">
            <v>1.4.1.3 Informe de avance de la implementación de la Política Pública Distrital de Paz, Reconciliación,  No estigmatización y Transformación de Conflictos</v>
          </cell>
          <cell r="ER57" t="str">
            <v>No Programó</v>
          </cell>
          <cell r="ES57" t="str">
            <v>No Programó</v>
          </cell>
          <cell r="ET57" t="str">
            <v xml:space="preserve">• Informe de actividades PP de Paz
• ANEXOS
1. Anexo No. 1 Diagnóstico e identificación de factores estratégicos 
2. Anexo No. 2 Remisión Diagnóstico Política Pública de Paz - V2
3. Anexo No. 3 Plan de acción avances
4. Anexo No. 4 Documento soporte Conpes decreto avance
• Actas y soportes de reuniones.
1. 010323 Acta Mesa Técnica SDSCJ - Alta Consejería - SDP
2. 130323 Acta Mesa de trabajo 2 SDSCJ-ACPVR
3. Evidencia De Reunió́n 6 de Febrero 2023 revisión de objetivos
4. Evidencia De Reunió́n 9 de febrero 2023 etiquetas Políticas
5. Evidencia De Reunió́n 17 de enero 2023 Revisión concepto PP
6. Evidencia Reunión PPPaz Planeación 1303 </v>
          </cell>
          <cell r="EU57" t="str">
            <v>• Informe Avance PP de Paz 042023
• ANEXOS</v>
          </cell>
          <cell r="EV57" t="str">
            <v>• Anexo 1. 16 de mayo2023_Plantilla documento de soporte Decreto Distrital)_PPDSCJ+JN
• Anexo 2. Fichas 25 de mayo Plan_Accion_ PPDSCJ Y CPR_ajustado (12-05-23) - VF2
• Anexo 3. Matriz 25 de mayo Plan_Accion_ PPDSCJ Y CPR_ajustado (12-05-23) - VF2 2
• Anexo 4. V2180523_CONPES_PPDSCJyCPR-2.pptx
• Actas: 16 de mayo articulación Secretaría de Seguridad y Presentación PP 2 de mayo entidades</v>
          </cell>
          <cell r="EW57" t="str">
            <v>No programó</v>
          </cell>
          <cell r="EX57" t="str">
            <v>No programó</v>
          </cell>
          <cell r="EY57" t="str">
            <v>• Informe de la fase de formulación, documento CONPES D.C. y el plan de acción de la política 
• ANEXOS
Anexo 1. PA junio
Anexo 2. PA julio
Anexo 3. PA agosto
Anexo 4. Doc sop junio
Anexo 5. Doc sop julio
Anexo 6. Doc sop agosto
Anexo 7. Exp mot junio
Anexo 8. Proy dec jun
Anexo 9. PP preconpes
Anexo 10. Borracta Conpes
Anexo 11. Oficio rad
Anexo 12. Informe jun-agos</v>
          </cell>
          <cell r="EZ57" t="str">
            <v>No programó</v>
          </cell>
          <cell r="FA57">
            <v>0</v>
          </cell>
          <cell r="FB57">
            <v>0</v>
          </cell>
          <cell r="FC57">
            <v>0</v>
          </cell>
          <cell r="FD57">
            <v>196779000</v>
          </cell>
          <cell r="FE57">
            <v>196779000</v>
          </cell>
          <cell r="FF57">
            <v>196779000</v>
          </cell>
          <cell r="FG57">
            <v>196779000</v>
          </cell>
          <cell r="FH57">
            <v>196779000</v>
          </cell>
          <cell r="FI57">
            <v>196779000</v>
          </cell>
          <cell r="FJ57">
            <v>196779000</v>
          </cell>
          <cell r="FK57">
            <v>196779000</v>
          </cell>
          <cell r="FL57">
            <v>196779000</v>
          </cell>
          <cell r="FM57">
            <v>196779000</v>
          </cell>
          <cell r="FN57">
            <v>196779000</v>
          </cell>
          <cell r="FO57">
            <v>196779000</v>
          </cell>
          <cell r="FP57">
            <v>196779000</v>
          </cell>
          <cell r="FQ57">
            <v>184883044</v>
          </cell>
          <cell r="FR57">
            <v>184883044</v>
          </cell>
          <cell r="FS57">
            <v>184883044</v>
          </cell>
          <cell r="FT57">
            <v>184883044</v>
          </cell>
          <cell r="FU57">
            <v>184883044</v>
          </cell>
          <cell r="FV57">
            <v>184883044</v>
          </cell>
          <cell r="FW57">
            <v>184883044</v>
          </cell>
          <cell r="FX57">
            <v>184883044</v>
          </cell>
          <cell r="FY57">
            <v>184883044</v>
          </cell>
          <cell r="FZ57">
            <v>0</v>
          </cell>
          <cell r="GA57">
            <v>0</v>
          </cell>
          <cell r="GB57">
            <v>0</v>
          </cell>
          <cell r="GC57">
            <v>184883044</v>
          </cell>
          <cell r="GD57">
            <v>72641699</v>
          </cell>
          <cell r="GE57">
            <v>98811743</v>
          </cell>
          <cell r="GF57">
            <v>98811743</v>
          </cell>
          <cell r="GG57">
            <v>133811743</v>
          </cell>
          <cell r="GH57">
            <v>133811743</v>
          </cell>
          <cell r="GI57">
            <v>133811743</v>
          </cell>
          <cell r="GJ57">
            <v>133811743</v>
          </cell>
          <cell r="GK57">
            <v>133811743</v>
          </cell>
          <cell r="GL57">
            <v>133811743</v>
          </cell>
          <cell r="GM57">
            <v>0</v>
          </cell>
          <cell r="GN57">
            <v>0</v>
          </cell>
          <cell r="GO57">
            <v>0</v>
          </cell>
          <cell r="GP57">
            <v>133811743</v>
          </cell>
          <cell r="GQ57">
            <v>0</v>
          </cell>
          <cell r="GR57">
            <v>5048968</v>
          </cell>
          <cell r="GS57">
            <v>27650370</v>
          </cell>
          <cell r="GT57">
            <v>54613446</v>
          </cell>
          <cell r="GU57">
            <v>81576522</v>
          </cell>
          <cell r="GV57">
            <v>98811743</v>
          </cell>
          <cell r="GW57">
            <v>98811743</v>
          </cell>
          <cell r="GX57">
            <v>107179444</v>
          </cell>
          <cell r="GY57">
            <v>108007498</v>
          </cell>
          <cell r="GZ57">
            <v>0</v>
          </cell>
          <cell r="HA57">
            <v>0</v>
          </cell>
          <cell r="HB57">
            <v>0</v>
          </cell>
          <cell r="HC57">
            <v>108007498</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t="str">
            <v>En el marco de plan de desarrollo se propuso inicialmente la formulación y puesta en marcha de la política pública distrital de víctimas, memoria, paz y reconciliación, como compromiso de la Oficina de Alta Consejería de Paz, Víctimas y Reconciliación-ACPVR de la Secretaría General de la Alcaldía Mayor de Bogotá, sin embargo, luego de análisis realizados se identifica que no se puede contemplar la paz estable y duradera sin promover las condiciones de seguridad, convivencia y justicia que hagan sostenibles las acciones del Acuerdo de Paz, por lo tanto, se unificada con la política pública distrital de seguridad, convivencia, justicia y construcción de paz y reconciliación, integrando los avances de la fase preparatoria y agenda pública adelantada por la entidad en las vigencias anteriores.  
Para la vigencia 2023 se programó una magnitud de 90% de avance en la formulación y puesta en marcha de la política, con corte a 30 de septiembre presenta un avance del 78,73%, representando en la finalización de la formulación y aprobación de la Política Pública en sesión del CONPES, D. C. del 13 de julio de 2023.  Actualmente se encuentra en proceso de firma del Decreto para su oficialización. 
En el marco de la política, se establece en el eje 4 la construcción de paz y reconciliación, que busca contribuir a viabilizar la implementación del acuerdo final de paz en el contexto de Bogotá como apuesta de construcción de paz territorial, en sintonía con el compromiso de consolidar a Bogotá como epicentro de paz y reconciliación. 
BENEFICIOS
• Los productos planteados en el plan de acción contemplan las diferentes necesidades recogidas en los escenarios de participación en el marco de la fase de agenda pública, desarrollan en enfoque diferencial y de género y el enfoque territorial.</v>
          </cell>
          <cell r="IE57" t="str">
            <v/>
          </cell>
          <cell r="IF57" t="str">
            <v/>
          </cell>
          <cell r="IG57" t="str">
            <v>No Programó</v>
          </cell>
          <cell r="IH57" t="str">
            <v>Con corte al mes de febrero, se han adelantado las siguientes actividades:
El proceso de construcción de la Política se está desarrollando con base en los lineamientos técnicos establecidos en la guía para la formulación e implementación de políticas públicas del distrito. En este sentido, se cuenta con avances en el cierre de la fase de agenda pública a través de la entrega del documento de diagnóstico y factores estratégicos, en el mes de enero se realizó el ajuste del documento toda vez que fue requerido con base en las observaciones remitidas por la Secretaría Distrital de Planeación emitiendo concepto no favorable.
Para el mes de febrero se avanzó en la entrega del documento de diagnóstico y factores estratégicos ajustado, lo cual se realizó a través del ajuste de cada capítulo y dándole una estructura más orientada al abordaje de la problemática central identificada, se fortaleció el capítulo de marco conceptual, cualitativo cuantitativo, análisis de políticas, enfoques diferenciales, estrategia de participación, puntos y críticos y factores estratégicos.
Asimismo, se avanzó en el proceso de formulación, el cual bajo la guía de formulación de políticas públicas incluye la construcción del plan de acción de la Política con los respectivos productos, desarrollando ajustes y espacios articulación bilaterales con las entidades del distrito.</v>
          </cell>
          <cell r="II57" t="str">
            <v>Durante el mes de marzo se adelantaron las siguientes actividades, aun cuando no se realizó programación de las mismas:
Los avances en el proceso se surtieron en el marco del proceso actual de formulación de la Política pública distrital de seguridad, convivencia ciudadana, acceso a la justicia y construcción de paz y reconciliación 2023-2038, que de acuerdo con los lineamientos emitidos la inicialmente Política de paz, reconciliación, no estigmatización y transformación de conflictos fue unificada con la Política de seguridad; esto teniendo en cuenta que no se puede contemplar la paz estable y duradera sin promover las condiciones de seguridad, convivencia y justicia que hagan sostenibles las acciones del Acuerdo de Paz. 
En este sentido en el marco del proceso de formulación de la Política Distrital de Paz, Reconciliación, No Estigmatización y Transformación de Conflictos; y acorde al cronograma aprobado para tal fin:
I. Fase preparatoria: Terminada
II. Fase de Agenda pública – Presentado el documento de diagnóstico e identificación de factores estratégicos--
a) Construcción de documento Diagnóstico y Factores estratégicos – 100%
b) Estrategia territorial de participación ciudadana – 100%
c) El documento fue radicado ante la Secretaría Distrital de Planeación- SDP, se recibieron conceptos de las entidades y con base en esto se efectuó el ajuste del documento de diagnóstico para nuevamente ser radicado ante la SDP.
Fase de Formulación: 
a. Formulación objetivo general y los objetivos específicos, resultados e indicadores de resultados: formulados.
b. Plan de Acción: en construcción; se han desarrollado ajustes con base en la revisión, se cuenta con una versión en un 80% de avance.
c. Estimación los costos indicativos de los productos: se está desarrollando con base en la propuesta de productos en un 80% de avance.
d. Asociación de las metas y productos definidos en el plan de acción con los Objetivos de Desarrollo Sostenible: Desarrollado.
e. Estructuración y proyección del Documento CONPES: avanzado en un 80% en versión preliminar
f. Revisión CONPES Distrital: para entrega el 14 de abril a la SDP.
Es importante mencionar que de acuerdo con la guía para la formulación de las políticas públicas la fase de formulación implica el desarrollo del documento Conpes soporte, es importante precisar que esta Política unificada tiene una viabilidad vía decreto, sin embargo, debe contar con el documento Conpes.
DIFICULTADES
Se logró avanzar en las fechas acordadas con la oficina asesora de la planeación. Sin embargo, la unificación de Políticas implicó ajustar el cronograma previsto.
BENEFICIOS
Los productos planteados en el plan de acción contemplan las diferentes necesidades recogidas en los escenarios de participación en el marco de la fase de agenda pública, desarrollan en enfoque diferencial y de género y el enfoque territorial.</v>
          </cell>
          <cell r="IJ57" t="str">
            <v>Para el mes de abril se reportó (1) producto de (1) programado:
1. Informe de avance de la fase de agenda pública y alistamiento de la fase de formulación:
Se avanzó en el proceso de formulación de la Política pública distrital de seguridad, convivencia,  justicia y construcción de paz y reconciliación 2023-2038. Esto se refleja en la radicación del documento soporte Conpes, Decreto y Plan de Acción ante la Secretaría de Planeación: 
a. Formulación objetivo general y los objetivos específicos, resultados e indicadores de resultados: formulados.
b. Plan de Acción: En construcción. se han desarrollado ajustes con base en la revisión; se cuenta con una versión en un 90% de avance.
c. Estimación los costos indicativos de los productos: se está desarrollando con base en la propuesta de productos en un 90% de avance.
d. Asociación de las metas y productos definidos en el plan de acción con los Objetivos de Desarrollo Sostenible: Desarrollado.
e. Estructuración y proyección del Documento CONPES: avanzado en un 90% en versión preliminar
f. Revisión CONPES Distrital: se encuentra en revisión y solicitud de observaciones a las entidades distritales.
Para el mes de mayo se realizará la sesión de observaciones de las entidades del distrito, con base en los documentos soporte entregados. 
La Alta Consejería continuará con la articulación en el proceso de formulación en el marco del liderazgo del objetivo 4 de la Política.
DIFICULTADES
Se logró avanzar en las fechas acordadas con la oficina asesora de la planeación. Sin embargo, la unificación de Políticas implicó ajustar el cronograma previsto.
BENEFICIOS
Los productos planteados en el plan de acción contemplan las diferentes necesidades recogidas en los escenarios de participación en el marco de la fase de agenda pública, desarrollan en enfoque diferencial y de género y el enfoque territorial.</v>
          </cell>
          <cell r="IK57" t="str">
            <v>Durante el mes de mayo se adelantaron las siguientes actividades, aun cuando no se realizó programación de las mismas:
Se avanzó en el proceso de formulación de la Política pública distrital de seguridad, convivencia,  justicia y construcción de paz y reconciliación 2023-2038; se realizó la sesión de observaciones de las entidades del distrito, con base en los documentos soporte entregados y se procedió con los ajustes de acuerdo con los conceptos emitidos. Estos ajustes fueron remitidos a la Secretaría de Seguridad para su consolidación.
La Alta Consejería continuará con la articulación en el proceso de formulación en el marco del liderazgo del objetivo 4 de la Política.
BENEFICIOS
Los productos planteados en el plan de acción contemplan las diferentes necesidades recogidas en los escenarios de participación en el marco de la fase de agenda pública, desarrollan en enfoque diferencial y de género y el enfoque territorial.</v>
          </cell>
          <cell r="IL57" t="str">
            <v>No programó</v>
          </cell>
          <cell r="IM57" t="str">
            <v>No programó</v>
          </cell>
          <cell r="IN57" t="str">
            <v>Para el mes de agosto se entregó el Informe de la fase de formulación, documento CONPES D.C. y el plan de acción de la política, de acuerdo con la programación establecida. En este documento se describe el avance en el proceso de formulación de la Política pública distrital de seguridad, convivencia,  justicia y construcción de paz y reconciliación 2023-2038. En esa medida, en este período se realizaron las siguientes acciones:  
 a. Desarrollo de las diferentes versiones de los documentos base de la Política (Documento técnico de soporte, Plan de acción y borrador de Decreto), de acuerdo a los cambios sugeridos por la Secretaría distrital de planeación. 
 b. Realización de las sesiones de Preconpes y Conpes, donde no se realizaron observaciones para el componente 4 de paz y reconciliación de la Alta Consejería de paz, víctimas y reconciliación.  
 c. Envío formal mediante oficio No 2-2023-66649 del 18 de agosto de 2023, por parte de la Secretaría de seguridad, convivencia y justicia, (entidad responsable de las entregas formales de esta política, que se ha realizado de manera conjunta con la Alta Consejería de paz, víctimas y reconciliación,) a la Secretaría Distrital de Planeación, de las últimas versiones de los documentos base de la política (Documento técnico de soporte y Plan de acción) para su respectiva revisión. 
La Alta Consejería continuará con la articulación en el proceso de formulación en el marco del liderazgo del objetivo 4 de la Política, que en la ruta de proceso continuará con la retroalimentación de la Secretaría distrital de planeación a los insumos, la realización de los ajustes pertinentes y la radicación de los productos finales, para que dicha política sea promulgada mediante Decreto del orden distrital..
BENEFICIOS
• Los productos planteados en el plan de acción contemplan las diferentes necesidades recogidas en los escenarios de participación en el marco de la fase de agenda pública, desarrollan en enfoque diferencial y de género y el enfoque territorial.</v>
          </cell>
          <cell r="IO57" t="str">
            <v>No programó</v>
          </cell>
          <cell r="IP57" t="str">
            <v/>
          </cell>
          <cell r="IQ57" t="str">
            <v/>
          </cell>
          <cell r="IR57" t="str">
            <v/>
          </cell>
          <cell r="IS57">
            <v>0</v>
          </cell>
          <cell r="IT57">
            <v>0</v>
          </cell>
          <cell r="IU57">
            <v>0</v>
          </cell>
          <cell r="IV57">
            <v>1</v>
          </cell>
          <cell r="IW57">
            <v>0</v>
          </cell>
          <cell r="IX57">
            <v>0</v>
          </cell>
          <cell r="IY57">
            <v>0</v>
          </cell>
          <cell r="IZ57">
            <v>1</v>
          </cell>
          <cell r="JA57">
            <v>0</v>
          </cell>
          <cell r="JB57">
            <v>0</v>
          </cell>
          <cell r="JC57">
            <v>0</v>
          </cell>
          <cell r="JD57">
            <v>0</v>
          </cell>
          <cell r="JE57">
            <v>0.66659999999999997</v>
          </cell>
          <cell r="JF57">
            <v>0</v>
          </cell>
          <cell r="JG57">
            <v>0</v>
          </cell>
          <cell r="JH57">
            <v>0</v>
          </cell>
          <cell r="JI57">
            <v>33.33</v>
          </cell>
          <cell r="JJ57">
            <v>0</v>
          </cell>
          <cell r="JK57">
            <v>0</v>
          </cell>
          <cell r="JL57">
            <v>0</v>
          </cell>
          <cell r="JM57">
            <v>33.33</v>
          </cell>
          <cell r="JN57">
            <v>0</v>
          </cell>
          <cell r="JO57">
            <v>0</v>
          </cell>
          <cell r="JP57">
            <v>0</v>
          </cell>
          <cell r="JQ57">
            <v>0</v>
          </cell>
          <cell r="JR57">
            <v>66.66</v>
          </cell>
          <cell r="JS57">
            <v>0</v>
          </cell>
          <cell r="JT57">
            <v>0</v>
          </cell>
          <cell r="JU57">
            <v>0</v>
          </cell>
          <cell r="JV57">
            <v>33.33</v>
          </cell>
          <cell r="JW57">
            <v>33.33</v>
          </cell>
          <cell r="JX57">
            <v>33.33</v>
          </cell>
          <cell r="JY57">
            <v>33.33</v>
          </cell>
          <cell r="JZ57">
            <v>66.66</v>
          </cell>
          <cell r="KA57">
            <v>66.66</v>
          </cell>
          <cell r="KB57">
            <v>66.66</v>
          </cell>
          <cell r="KC57">
            <v>66.66</v>
          </cell>
          <cell r="KD57">
            <v>66.66</v>
          </cell>
          <cell r="KE57" t="str">
            <v>No Programó</v>
          </cell>
          <cell r="KF57" t="str">
            <v/>
          </cell>
          <cell r="KG57" t="str">
            <v/>
          </cell>
          <cell r="KH57">
            <v>100</v>
          </cell>
          <cell r="KI57" t="str">
            <v/>
          </cell>
          <cell r="KJ57" t="str">
            <v/>
          </cell>
          <cell r="KK57" t="str">
            <v/>
          </cell>
          <cell r="KL57">
            <v>100</v>
          </cell>
          <cell r="KM57" t="str">
            <v/>
          </cell>
          <cell r="KN57" t="str">
            <v/>
          </cell>
          <cell r="KO57" t="str">
            <v/>
          </cell>
          <cell r="KP57" t="str">
            <v/>
          </cell>
          <cell r="KQ57" t="str">
            <v>No Programó</v>
          </cell>
          <cell r="KR57" t="str">
            <v>No Programó</v>
          </cell>
          <cell r="KS57" t="str">
            <v>No Programó</v>
          </cell>
          <cell r="KT57">
            <v>100</v>
          </cell>
          <cell r="KU57">
            <v>100</v>
          </cell>
          <cell r="KV57">
            <v>100</v>
          </cell>
          <cell r="KW57">
            <v>100</v>
          </cell>
          <cell r="KX57">
            <v>100</v>
          </cell>
          <cell r="KY57">
            <v>100</v>
          </cell>
          <cell r="KZ57" t="str">
            <v/>
          </cell>
          <cell r="LA57" t="str">
            <v/>
          </cell>
          <cell r="LB57" t="str">
            <v/>
          </cell>
          <cell r="LC57">
            <v>100</v>
          </cell>
          <cell r="LD57" t="str">
            <v>7871_1</v>
          </cell>
          <cell r="LE57" t="str">
            <v xml:space="preserve">1. Aumentar la apropiación social de la memoria y la verdad históricas, por parte de la ciudadanía, </v>
          </cell>
          <cell r="LF57">
            <v>106.23523093447906</v>
          </cell>
          <cell r="LG57">
            <v>74.390761776982714</v>
          </cell>
          <cell r="LH57" t="str">
            <v/>
          </cell>
          <cell r="LI57" t="str">
            <v/>
          </cell>
          <cell r="LJ57">
            <v>102.07841031149303</v>
          </cell>
          <cell r="LK57">
            <v>91.463587258994224</v>
          </cell>
          <cell r="LL57">
            <v>25587997052</v>
          </cell>
          <cell r="LM57">
            <v>25104465629</v>
          </cell>
          <cell r="LN57">
            <v>15491992216</v>
          </cell>
          <cell r="LO57">
            <v>3250406264</v>
          </cell>
          <cell r="LP57">
            <v>3248205905</v>
          </cell>
          <cell r="LQ57" t="str">
            <v>No Programó</v>
          </cell>
          <cell r="LR57" t="str">
            <v>No Programó</v>
          </cell>
          <cell r="LS57" t="str">
            <v>No Programó</v>
          </cell>
          <cell r="LT57">
            <v>11.6655</v>
          </cell>
          <cell r="LU57">
            <v>0</v>
          </cell>
          <cell r="LV57">
            <v>0</v>
          </cell>
          <cell r="LW57">
            <v>0</v>
          </cell>
          <cell r="LX57">
            <v>11.6655</v>
          </cell>
          <cell r="LY57">
            <v>0</v>
          </cell>
          <cell r="LZ57" t="str">
            <v/>
          </cell>
          <cell r="MA57" t="str">
            <v/>
          </cell>
          <cell r="MB57" t="str">
            <v/>
          </cell>
          <cell r="MC57">
            <v>23.331</v>
          </cell>
          <cell r="MD57">
            <v>23.331</v>
          </cell>
          <cell r="ME57">
            <v>78.331000000000003</v>
          </cell>
          <cell r="MF57">
            <v>0</v>
          </cell>
          <cell r="MG57" t="str">
            <v>No aplica</v>
          </cell>
          <cell r="MH57" t="str">
            <v>No aplica</v>
          </cell>
          <cell r="MI57" t="str">
            <v>Oportuno: Se radica en los tiempos establecidos por la Oficina Asesora de Planeación - OAP</v>
          </cell>
          <cell r="MJ57" t="str">
            <v>Oportuno: Se radica en los tiempos establecidos por la Oficina Asesora de Planeación - OAP</v>
          </cell>
          <cell r="MK57" t="str">
            <v>Oportuno: Se radica en los tiempos establecidos por la Oficina Asesora de Planeación - OAP</v>
          </cell>
          <cell r="ML57" t="str">
            <v>Oportuno: Se radica en los tiempos establecidos por la Oficina Asesora de Planeación - OAP</v>
          </cell>
          <cell r="MM57" t="str">
            <v>Oportuno: Se radica en los tiempos establecidos por la Oficina Asesora de Planeación - OAP</v>
          </cell>
          <cell r="MN57">
            <v>0</v>
          </cell>
          <cell r="MO57">
            <v>0</v>
          </cell>
          <cell r="MP57">
            <v>0</v>
          </cell>
          <cell r="MQ57">
            <v>0</v>
          </cell>
          <cell r="MR57">
            <v>0</v>
          </cell>
          <cell r="MS57" t="str">
            <v>No aplica</v>
          </cell>
          <cell r="MT57" t="str">
            <v>No aplica</v>
          </cell>
          <cell r="MU57" t="str">
            <v>Oportunidad de mejora: La información de avance de la magnitud consignada en el reporte del periodo, respecto a la programación realizada, la información cualitativa presentada, las actividades establecidas (si aplica) y los soportes presentados, presenta</v>
          </cell>
          <cell r="MV57" t="str">
            <v>Oportunidad de mejora: La información de avance de la magnitud consignada en el reporte del periodo, respecto a la programación realizada, la información cualitativa presentada, las actividades establecidas (si aplica) y los soportes presentados, presenta</v>
          </cell>
          <cell r="MW57" t="str">
            <v>Oportunidad de mejora: La información de avance de la magnitud consignada en el reporte del periodo, respecto a la programación realizada, la información cualitativa presentada, las actividades establecidas (si aplica) y los soportes presentados, presenta</v>
          </cell>
          <cell r="MX57" t="str">
            <v>Oportunidad de mejora: La información de avance de la magnitud consignada en el reporte del periodo, respecto a la programación realizada, la información cualitativa presentada, las actividades establecidas (si aplica) y los soportes presentados, presenta</v>
          </cell>
          <cell r="MY57" t="str">
            <v>Oportunidad de mejora: La información de avance de la magnitud consignada en el reporte del periodo, respecto a la programación realizada, la información cualitativa presentada, las actividades establecidas (si aplica) y los soportes presentados, presenta</v>
          </cell>
          <cell r="MZ57">
            <v>0</v>
          </cell>
          <cell r="NA57">
            <v>0</v>
          </cell>
          <cell r="NB57">
            <v>0</v>
          </cell>
          <cell r="NC57">
            <v>0</v>
          </cell>
          <cell r="ND57" t="str">
            <v>No Programó</v>
          </cell>
          <cell r="NE57" t="str">
            <v>No Programó</v>
          </cell>
          <cell r="NF57" t="str">
            <v>No Programó</v>
          </cell>
          <cell r="NG57">
            <v>100</v>
          </cell>
          <cell r="NH57">
            <v>100</v>
          </cell>
          <cell r="NI57">
            <v>100</v>
          </cell>
          <cell r="NJ57">
            <v>100</v>
          </cell>
          <cell r="NK57">
            <v>100</v>
          </cell>
          <cell r="NL57">
            <v>100</v>
          </cell>
          <cell r="NM57" t="str">
            <v/>
          </cell>
          <cell r="NN57" t="str">
            <v/>
          </cell>
          <cell r="NO57" t="str">
            <v/>
          </cell>
          <cell r="NP57">
            <v>0</v>
          </cell>
          <cell r="NQ57" t="str">
            <v xml:space="preserve">No aplica </v>
          </cell>
          <cell r="NR57" t="str">
            <v xml:space="preserve">No aplica </v>
          </cell>
          <cell r="NS57" t="str">
            <v xml:space="preserve">No aplica </v>
          </cell>
          <cell r="NT57" t="str">
            <v xml:space="preserve">No aplica </v>
          </cell>
          <cell r="NU57" t="str">
            <v xml:space="preserve">No aplica </v>
          </cell>
          <cell r="NV57" t="str">
            <v xml:space="preserve">No aplica </v>
          </cell>
          <cell r="NW57" t="str">
            <v xml:space="preserve">No aplica </v>
          </cell>
          <cell r="NX57">
            <v>0</v>
          </cell>
          <cell r="NY57">
            <v>0</v>
          </cell>
          <cell r="NZ57">
            <v>0</v>
          </cell>
          <cell r="OA57">
            <v>0</v>
          </cell>
          <cell r="OB57">
            <v>0</v>
          </cell>
          <cell r="OC57" t="str">
            <v xml:space="preserve">No aplica </v>
          </cell>
          <cell r="OD57" t="str">
            <v xml:space="preserve">No aplica </v>
          </cell>
          <cell r="OE57" t="str">
            <v xml:space="preserve">No aplica </v>
          </cell>
          <cell r="OF57" t="str">
            <v xml:space="preserve">No aplica </v>
          </cell>
          <cell r="OG57" t="str">
            <v xml:space="preserve">No aplica </v>
          </cell>
          <cell r="OH57" t="str">
            <v xml:space="preserve">No aplica </v>
          </cell>
          <cell r="OI57" t="str">
            <v xml:space="preserve">No aplica </v>
          </cell>
          <cell r="OJ57">
            <v>0</v>
          </cell>
          <cell r="OK57">
            <v>0</v>
          </cell>
          <cell r="OL57">
            <v>0</v>
          </cell>
          <cell r="OM57">
            <v>0</v>
          </cell>
          <cell r="OP57" t="str">
            <v>PD103</v>
          </cell>
          <cell r="OQ57">
            <v>43.331000000000003</v>
          </cell>
          <cell r="OR57">
            <v>0</v>
          </cell>
          <cell r="OS57">
            <v>0</v>
          </cell>
          <cell r="OT57">
            <v>0</v>
          </cell>
          <cell r="OU57">
            <v>0</v>
          </cell>
          <cell r="OV57">
            <v>0</v>
          </cell>
          <cell r="OW57">
            <v>0</v>
          </cell>
          <cell r="OX57">
            <v>0</v>
          </cell>
          <cell r="OY57">
            <v>0</v>
          </cell>
          <cell r="OZ57">
            <v>0</v>
          </cell>
          <cell r="PA57">
            <v>0</v>
          </cell>
          <cell r="PB57">
            <v>0</v>
          </cell>
          <cell r="PC57">
            <v>0</v>
          </cell>
          <cell r="PD57">
            <v>0</v>
          </cell>
          <cell r="PE57">
            <v>0</v>
          </cell>
          <cell r="PF57">
            <v>0</v>
          </cell>
          <cell r="PG57">
            <v>0</v>
          </cell>
          <cell r="PH57">
            <v>0</v>
          </cell>
          <cell r="PI57">
            <v>0</v>
          </cell>
          <cell r="PJ57">
            <v>0</v>
          </cell>
          <cell r="PK57">
            <v>0</v>
          </cell>
          <cell r="PL57">
            <v>0</v>
          </cell>
          <cell r="PM57">
            <v>0</v>
          </cell>
          <cell r="PN57">
            <v>0</v>
          </cell>
          <cell r="PO57">
            <v>0</v>
          </cell>
          <cell r="PP57">
            <v>0</v>
          </cell>
          <cell r="PQ57">
            <v>0</v>
          </cell>
          <cell r="PR57">
            <v>54827133</v>
          </cell>
          <cell r="PS57">
            <v>3195579131</v>
          </cell>
          <cell r="PT57" t="str">
            <v>Meta Proyecto de Inversión</v>
          </cell>
        </row>
        <row r="58">
          <cell r="A58" t="str">
            <v>PD104</v>
          </cell>
          <cell r="B58">
            <v>7871</v>
          </cell>
          <cell r="C58" t="str">
            <v>7871_5</v>
          </cell>
          <cell r="D58">
            <v>2020110010188</v>
          </cell>
          <cell r="E58" t="str">
            <v>Un nuevo contrato social y ambiental para la Bogotá del siglo XXI</v>
          </cell>
          <cell r="F58" t="str">
            <v>3. Inspirar confianza y legitimidad para vivir sin miedo y ser epicentro de cultura ciudadana, paz y reconciliación.</v>
          </cell>
          <cell r="G58" t="str">
            <v>39.  Bogotá territorio de paz y atención integral a las víctimas del conflicto armado.</v>
          </cell>
          <cell r="H58" t="str">
            <v>Mejorar la integración de las acciones, servicios y escenarios que dan respuesta a las obligaciones derivadas de ley para las víctimas, el Acuerdo de Paz, y los demás compromisos distritales en materia de memoria, reparación, paz y reconciliación.</v>
          </cell>
          <cell r="I58" t="str">
            <v>2. Fortalecer la articulación institucional y el otorgamiento de servicios  que dan respuesta a las obligaciones y retos en materia de asistencia, atención y reparación a víctimas en Bogotá-región; así como otros efectos particulares ,asociados al conflicto.</v>
          </cell>
          <cell r="J58" t="str">
            <v>Construcción de Bogotá-región como territorio de paz para las víctimas y la reconciliación</v>
          </cell>
          <cell r="K58" t="str">
            <v>Oficina de Alta Consejería de Paz, Víctimas y Reconciliación</v>
          </cell>
          <cell r="L58" t="str">
            <v>Jonatha Ivonne González Rodríguez</v>
          </cell>
          <cell r="M58" t="str">
            <v>Alta Consejera de Paz, Víctimas y Reconciliación</v>
          </cell>
          <cell r="N58" t="str">
            <v>Oficina de Alta Consejería de Paz, Víctimas y Reconciliación</v>
          </cell>
          <cell r="O58" t="str">
            <v>Jonatha Ivonne González Rodríguez</v>
          </cell>
          <cell r="P58" t="str">
            <v>Alta Consejera de Paz, Víctimas y Reconciliación</v>
          </cell>
          <cell r="Q58" t="str">
            <v>Ehimy Duque, Juan Guillermo Becerra Jimenez</v>
          </cell>
          <cell r="R58" t="str">
            <v>Lucero Molina</v>
          </cell>
          <cell r="S58" t="str">
            <v>5. Implementar 100 porciento de una ruta de reparación integral para las víctimas del conflicto armado, acorde con las competencias del distrito capital.</v>
          </cell>
          <cell r="T58" t="str">
            <v>Implementar 100 porciento de una ruta de reparación integral para las víctimas del conflicto armado, acorde con las competencias del distrito capital.</v>
          </cell>
          <cell r="AB58" t="str">
            <v>20.3. Porcentaje de implementación  de la ruta de reparación integral para las víctimas del conflicto armado.</v>
          </cell>
          <cell r="AC58" t="str">
            <v>5. Implementar 100 porciento de una ruta de reparación integral para las víctimas del conflicto armado, acorde con las competencias del distrito capital.</v>
          </cell>
          <cell r="AG58" t="str">
            <v>16. Paz, justicia e instituciones sólidas</v>
          </cell>
          <cell r="AH58" t="str">
            <v>16.3. Promover el estado de derecho en los planos nacional e internacional y garantizar la igualdad de acceso a la justicia para todos.</v>
          </cell>
          <cell r="AI58" t="str">
            <v xml:space="preserve">PD_PMR: 20.3. Porcentaje de implementación  de la ruta de reparación integral para las víctimas del conflicto armado.; PD_Meta Proyecto: 5. Implementar 100 porciento de una ruta de reparación integral para las víctimas del conflicto armado, acorde con las competencias del distrito capital.; PD_Objetivo de Desarrollo Sostenible: 16. Paz, justicia e instituciones sólidas; PD_Código y denominación Meta ODS: 16.3. Promover el estado de derecho en los planos nacional e internacional y garantizar la igualdad de acceso a la justicia para todos.; </v>
          </cell>
          <cell r="AJ58">
            <v>0</v>
          </cell>
          <cell r="AK58">
            <v>44466</v>
          </cell>
          <cell r="AL58">
            <v>2</v>
          </cell>
          <cell r="AM58">
            <v>2023</v>
          </cell>
          <cell r="AN58"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se desarrollarán las siguientes actividades: 
-	Implementar y hacer seguimiento a las acciones establecidas en el acuerdo de paz, relacionadas con el sistema integral de Verdad, Justicia, Reparación y No repetición.
-	Generar procesos para el  desarrollo social y productivo sostenible que contribuyan a la generación de ingresos para la población víctima del conflicto armado
-	Implementar y monitorear las medidas y acciones del plan de reparación colectiva de acuerdo con los compromisos adquiridos por el Distrito Capital.
-	Implementar y hacer seguimiento a la ruta de reparación individual en la ciudad de Bogotá.</v>
          </cell>
          <cell r="AO58" t="str">
            <v>Fortalecer la articulación institucional y el otorgamiento de servicios que dan respuesta a las obligaciones y retos en materia de asistencia, atención y reparación a víctimas en Bogotá-región; así como otros efectos particulares, asociados al conflicto.</v>
          </cell>
          <cell r="AP58">
            <v>2020</v>
          </cell>
          <cell r="AQ58">
            <v>2024</v>
          </cell>
          <cell r="AR58" t="str">
            <v>Constante</v>
          </cell>
          <cell r="AS58" t="str">
            <v>Eficacia</v>
          </cell>
          <cell r="AT58" t="str">
            <v>Porcentaje</v>
          </cell>
          <cell r="AU58" t="str">
            <v>Producto</v>
          </cell>
          <cell r="AV58">
            <v>2019</v>
          </cell>
          <cell r="AW58">
            <v>99.73</v>
          </cell>
          <cell r="AX58" t="str">
            <v xml:space="preserve">Proyecto de inversión 1156_x000D_
	</v>
          </cell>
          <cell r="AZ58">
            <v>1</v>
          </cell>
          <cell r="BB58" t="str">
            <v xml:space="preserve">La meta  se calculará a través de la relación entre las acciones o actividades ejecutadas y programadas en el periodo para el seguimiento de la ruta de reparación integral, de conformidad con el plan interno de trabajo de la Oficina Alta Consejería de Paz, Víctimas y  Reconciliación  y  con la programación en el formato 1006 "Programación y seguimiento a Metas e indicadores del plan de desarrollo". </v>
          </cell>
          <cell r="BC58" t="str">
            <v xml:space="preserve">(Sumatoria del porcentaje de ejecución de la ruta de reparación integral para las víctimas del conflicto armado al corte / sumatoria porcentaje de programación de la ruta de reparación integral para las víctimas del conflicto armado al corte) * 100 </v>
          </cell>
          <cell r="BD58" t="str">
            <v>Porcentaje de ejecución de la ruta de reparación integral para las víctimas del conflicto armado</v>
          </cell>
          <cell r="BE58" t="str">
            <v>Porcentaje de programación de la ruta de reparación integral para las víctimas del conflicto armado</v>
          </cell>
          <cell r="BF58" t="str">
            <v>Soportes reportados en el formato 1006 "Programación y seguimiento a metas e indicadores del plan de desarrollo" para la vigencia.</v>
          </cell>
          <cell r="BG58">
            <v>4</v>
          </cell>
          <cell r="BH58">
            <v>45204</v>
          </cell>
          <cell r="BI58"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58" t="str">
            <v>Establecer variables 1 y/o 2 numéricas</v>
          </cell>
          <cell r="BK58">
            <v>100</v>
          </cell>
          <cell r="BL58">
            <v>100</v>
          </cell>
          <cell r="BM58">
            <v>100</v>
          </cell>
          <cell r="BN58">
            <v>100</v>
          </cell>
          <cell r="BO58">
            <v>100</v>
          </cell>
          <cell r="BP58">
            <v>100</v>
          </cell>
          <cell r="BQ58">
            <v>13574981590</v>
          </cell>
          <cell r="BR58">
            <v>3467954773</v>
          </cell>
          <cell r="BS58">
            <v>3546876294</v>
          </cell>
          <cell r="BT58">
            <v>2550705721</v>
          </cell>
          <cell r="BU58">
            <v>2379067802</v>
          </cell>
          <cell r="BV58">
            <v>1630377000</v>
          </cell>
          <cell r="BW58">
            <v>100</v>
          </cell>
          <cell r="BX58">
            <v>100</v>
          </cell>
          <cell r="BY58">
            <v>100</v>
          </cell>
          <cell r="BZ58">
            <v>100</v>
          </cell>
          <cell r="CA58">
            <v>100</v>
          </cell>
          <cell r="CB58">
            <v>100</v>
          </cell>
          <cell r="CC58">
            <v>100</v>
          </cell>
          <cell r="CD58">
            <v>3462596902</v>
          </cell>
          <cell r="CE58">
            <v>2937564744</v>
          </cell>
          <cell r="CF58">
            <v>3538001100</v>
          </cell>
          <cell r="CG58" t="str">
            <v xml:space="preserve">
 $3.094.242.978 
</v>
          </cell>
          <cell r="CH58">
            <v>2550704181</v>
          </cell>
          <cell r="CI58">
            <v>2370577784</v>
          </cell>
          <cell r="CJ58">
            <v>100</v>
          </cell>
          <cell r="CK58">
            <v>97.916666666666657</v>
          </cell>
          <cell r="CL58">
            <v>100</v>
          </cell>
          <cell r="CM58" t="str">
            <v>No aplica</v>
          </cell>
          <cell r="CN58" t="str">
            <v>Constante</v>
          </cell>
          <cell r="CO58">
            <v>100</v>
          </cell>
          <cell r="CP58">
            <v>100</v>
          </cell>
          <cell r="CQ58">
            <v>100</v>
          </cell>
          <cell r="CR58">
            <v>100</v>
          </cell>
          <cell r="CS58">
            <v>100</v>
          </cell>
          <cell r="CT58">
            <v>100</v>
          </cell>
          <cell r="CU58">
            <v>100</v>
          </cell>
          <cell r="CV58">
            <v>100</v>
          </cell>
          <cell r="CW58">
            <v>100</v>
          </cell>
          <cell r="CX58">
            <v>100</v>
          </cell>
          <cell r="CY58">
            <v>100</v>
          </cell>
          <cell r="CZ58">
            <v>100</v>
          </cell>
          <cell r="DA58">
            <v>100</v>
          </cell>
          <cell r="DB58">
            <v>100</v>
          </cell>
          <cell r="DC58">
            <v>100</v>
          </cell>
          <cell r="DD58">
            <v>100</v>
          </cell>
          <cell r="DE58">
            <v>4.17</v>
          </cell>
          <cell r="DF58">
            <v>4.17</v>
          </cell>
          <cell r="DG58">
            <v>8.32</v>
          </cell>
          <cell r="DH58">
            <v>10.41</v>
          </cell>
          <cell r="DI58">
            <v>4.17</v>
          </cell>
          <cell r="DJ58">
            <v>14.58</v>
          </cell>
          <cell r="DK58">
            <v>4.17</v>
          </cell>
          <cell r="DL58">
            <v>10.42</v>
          </cell>
          <cell r="DM58">
            <v>10.42</v>
          </cell>
          <cell r="DN58">
            <v>4.17</v>
          </cell>
          <cell r="DO58">
            <v>4.17</v>
          </cell>
          <cell r="DP58">
            <v>20.83</v>
          </cell>
          <cell r="DQ58" t="str">
            <v/>
          </cell>
          <cell r="DR58">
            <v>4.17</v>
          </cell>
          <cell r="DS58">
            <v>4.17</v>
          </cell>
          <cell r="DT58">
            <v>8.32</v>
          </cell>
          <cell r="DU58">
            <v>10.41</v>
          </cell>
          <cell r="DV58">
            <v>4.17</v>
          </cell>
          <cell r="DW58">
            <v>14.58</v>
          </cell>
          <cell r="DX58">
            <v>4.17</v>
          </cell>
          <cell r="DY58">
            <v>10.42</v>
          </cell>
          <cell r="DZ58">
            <v>10.42</v>
          </cell>
          <cell r="EA58">
            <v>0</v>
          </cell>
          <cell r="EB58">
            <v>0</v>
          </cell>
          <cell r="EC58">
            <v>0</v>
          </cell>
          <cell r="ED58">
            <v>70.83</v>
          </cell>
          <cell r="EE58" t="str">
            <v/>
          </cell>
          <cell r="EF58" t="str">
            <v>2.1.4.2 Informe mensual de seguimiento a las víctimas en la ruta de reparación individual
2.1.2 Matriz de Seguimiento Estabilización Socioeconómica</v>
          </cell>
          <cell r="EG58" t="str">
            <v>2.1.4.2 Informe mensual de seguimiento a las víctimas en la ruta de reparación individual
2.1.2 Matriz de Seguimiento Estabilización Socioeconómica</v>
          </cell>
          <cell r="EH58" t="str">
            <v>2.1.4.2 Informe mensual de seguimiento a las víctimas en la ruta de reparación individual
2.1.4.1 Informe Plan de Retornos y Reubicaciones no étnico 
2.1.2 Matriz de Seguimiento Estabilización Socioeconómica</v>
          </cell>
          <cell r="EI58" t="str">
            <v>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v>
          </cell>
          <cell r="EJ58" t="str">
            <v>2.1.4.2 Informe mensual de seguimiento a las víctimas en la ruta de reparación individual
2.1.2 Matriz de Seguimiento Estabilización Socioeconómica</v>
          </cell>
          <cell r="EK58" t="str">
            <v>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v>
          </cell>
          <cell r="EL58" t="str">
            <v>2.1.4.2 Informe mensual de seguimiento a las víctimas en la ruta de reparación individual
2.1.2 Matriz de Seguimiento Estabilización Socioeconómica</v>
          </cell>
          <cell r="EM58" t="str">
            <v>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v>
          </cell>
          <cell r="EN58" t="str">
            <v>2.1.4.2 Informe mensual de seguimiento a las víctimas en la ruta de reparación individual
2.1.4.1 Informe Plan de Retornos y Reubicaciones no étnico 
2.1.2 Matriz de Seguimiento Estabilización Socioeconómica</v>
          </cell>
          <cell r="EO58" t="str">
            <v>2.1.4.2 Informe mensual de seguimiento a las víctimas en la ruta de reparación individual
2.1.2 Matriz de Seguimiento Estabilización Socioeconómica</v>
          </cell>
          <cell r="EP58" t="str">
            <v>2.1.4.2 Informe mensual de seguimiento a las víctimas en la ruta de reparación individual
2.1.2 Matriz de Seguimiento Estabilización Socioeconómica</v>
          </cell>
          <cell r="EQ58" t="str">
            <v>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2.1.3 Informe cuatrimestral de gestión y seguimiento a la implementación de los PIRC territorializados con la consolidación de soportes por cada medida (actas de reunión, concertación y cierre)</v>
          </cell>
          <cell r="ER58" t="str">
            <v>• 2.1.2_Matriz_de_Seguimiento_Estabilizacion_Socioeconómica
• Anexo1. Caracterización Enero 2023
• 2.1.4.2 Informe mensual segumiento víctimas en Bogotá ENERO 2023</v>
          </cell>
          <cell r="ES58" t="str">
            <v>• 2.1.4.2 Informe mensual de seguimiento a las víctimas en la ruta de reparación individual FEBRERO
• 2.1.2 Matriz de Seguimiento Estabilización Socioeconómica
• Caracterizaciones FEBRERO</v>
          </cell>
          <cell r="ET58" t="str">
            <v>• 2.1.4.1 Informe Plan de Retornos y Reubicaciones no étnico y anexos
• 2.1.4.2 Informe mensual de seguimiento a las víctimas en la ruta de reparación individual
• 2.1.2 Matriz de Seguimiento Estabilización Socioeconómica CONSOLIDADO</v>
          </cell>
          <cell r="EU58" t="str">
            <v>• 2.1.2 Matriz de Seguimiento Estabilización Socioeconómica CONSOLIDADO 2023
• 2.1.2 Matriz de Seguimiento Estabilización Socioeconómica (Caracterizados Abril)
• 2.1.3 Informe cuatrimestral de gestión y seguimiento a la implementación de los PIRC territorializados con la consolidación de soportes por cada medida
• 2.1.3.1 Anexos
• 2.1.3.2 Anexos
• 2.1.3.3 Anexos
• 2.1.4.2 Informe mensual de seguimiento a las víctimas en la ruta de reparación individual
• Anexos Informe</v>
          </cell>
          <cell r="EV58" t="str">
            <v>• 2.1.2 Matriz de Seguimiento Estabilización Socioeconómica CONSOLIDADO 2023
• 2.1.2 Matriz de Seguimiento Estabilización Socioeconómica (Caracterizados Mayo)
• 2.1.4.2 Informe mensual de seguimiento a las víctimas en la ruta de reparación individual
• 2.1.4.2 Anexos</v>
          </cell>
          <cell r="EW58" t="str">
            <v>• 2.1.1 Informe de avance sobre los procesos de justicia restaurativa en Bogotá Región para los procesos de reparación de la ACPVR.
• 2.1.1.1. Metodología de Pedagogía _Justicia Restaurativa. 
• 2.1.1.2 Metodología de Pedagogía _Reparación. 
• 2.1.1.3 Propuesta para Diplomado sobre los derechos de las víctimas. 
• 2.1.1.4 Listados de asistencia de jornadas de pedagogía.
• 2.1.2 Matriz de Seguimiento Estabilización Socioeconómica CONSOLIDADO 2023
• 2.1.2 Matriz de Seguimiento Estabilización Socioeconómica (Caracterizados Junio)
• 2.1.2 Matriz de Seguimiento Estabilización Socioeconómica. Remitidos tercer trimestre
• 2.1.2 Matriz de Seguimiento Estabilización Socioeconómica. Seguimiento primer semestre
• 2.1.4.1 Informe Plan de Retornos y Reubicaciones no étnico
• 2.1.4.2 Informe mensual de seguimiento a las víctimas en la ruta de reparación individual
• 2.1.4.2 Informe mensual de seguimiento a las víctimas en la ruta de reparación individual</v>
          </cell>
          <cell r="EX58" t="str">
            <v xml:space="preserve">• 2.1.2 Matriz de Seguimiento Estabilización Socioeconómica CONSOLIDADO 2023
• 2.1.2 Matriz de Seguimiento Estabilización Socioeconómica (Caracterizados Julio)
• 2.1.4.2 Informe mensual de seguimiento a las víctimas en la ruta de reparación individual
• Anexos 2.1.4.2 </v>
          </cell>
          <cell r="EY58" t="str">
            <v>• 2.1.2 Matriz de Seguimiento Estabilización Socioeconómica CONSOLIDADO 2023
• 2.1.2 Matriz de Seguimiento Estabilización Socioeconómica (Caracterizados Agosto)
• 2.1.4.2 Informe mensual de seguimiento a las víctimas en la ruta de reparación individual
• Anexos 2.1.4.2 
• 2.1.3 Informe cuatrimestral de gestión y seguimiento a la implementación de los PIRC territorializados con la consolidación de soportes por cada medida
• 2.1.3.1 Anexos
• 2.1.3.2 Anexos
• 2.1.3.3 Anexos</v>
          </cell>
          <cell r="EZ58" t="str">
            <v xml:space="preserve">• 2.1.2 Matriz de Seguimiento Estabilización Socioeconómica CONSOLIDADO 2023
• 2.1.2 Matriz de Seguimiento Estabilización Socioeconómica (Caracterizados Septiembre)
• 2.1.4.1 Informe Plan de Retornos y Reubicaciones no étnico
• 2.1.4.2 Informe mensual de seguimiento a las víctimas en la ruta de reparación individual
• Anexos 2.1.4.2 </v>
          </cell>
          <cell r="FA58">
            <v>0</v>
          </cell>
          <cell r="FB58">
            <v>0</v>
          </cell>
          <cell r="FC58">
            <v>0</v>
          </cell>
          <cell r="FD58">
            <v>1558793000</v>
          </cell>
          <cell r="FE58">
            <v>1558793000</v>
          </cell>
          <cell r="FF58">
            <v>1558793000</v>
          </cell>
          <cell r="FG58">
            <v>1558793000</v>
          </cell>
          <cell r="FH58">
            <v>1558793000</v>
          </cell>
          <cell r="FI58">
            <v>1558793000</v>
          </cell>
          <cell r="FJ58">
            <v>1558793000</v>
          </cell>
          <cell r="FK58">
            <v>1558793000</v>
          </cell>
          <cell r="FL58">
            <v>1558793000</v>
          </cell>
          <cell r="FM58">
            <v>1558793000</v>
          </cell>
          <cell r="FN58">
            <v>1558793000</v>
          </cell>
          <cell r="FO58">
            <v>1558793000</v>
          </cell>
          <cell r="FP58">
            <v>1558793000</v>
          </cell>
          <cell r="FQ58">
            <v>1598444380</v>
          </cell>
          <cell r="FR58">
            <v>1550862480</v>
          </cell>
          <cell r="FS58">
            <v>1532583750</v>
          </cell>
          <cell r="FT58">
            <v>1532583750</v>
          </cell>
          <cell r="FU58">
            <v>1532583750</v>
          </cell>
          <cell r="FV58">
            <v>1532583750</v>
          </cell>
          <cell r="FW58">
            <v>1532583750</v>
          </cell>
          <cell r="FX58">
            <v>2379067802</v>
          </cell>
          <cell r="FY58">
            <v>2379067802</v>
          </cell>
          <cell r="FZ58">
            <v>0</v>
          </cell>
          <cell r="GA58">
            <v>0</v>
          </cell>
          <cell r="GB58">
            <v>0</v>
          </cell>
          <cell r="GC58">
            <v>2379067802</v>
          </cell>
          <cell r="GD58">
            <v>420216790</v>
          </cell>
          <cell r="GE58">
            <v>444007740</v>
          </cell>
          <cell r="GF58">
            <v>444007740</v>
          </cell>
          <cell r="GG58">
            <v>714893328</v>
          </cell>
          <cell r="GH58">
            <v>714893328</v>
          </cell>
          <cell r="GI58">
            <v>1214893328</v>
          </cell>
          <cell r="GJ58">
            <v>1214893328</v>
          </cell>
          <cell r="GK58">
            <v>1322126584</v>
          </cell>
          <cell r="GL58">
            <v>2163535234</v>
          </cell>
          <cell r="GM58">
            <v>0</v>
          </cell>
          <cell r="GN58">
            <v>0</v>
          </cell>
          <cell r="GO58">
            <v>0</v>
          </cell>
          <cell r="GP58">
            <v>2163535234</v>
          </cell>
          <cell r="GQ58">
            <v>0</v>
          </cell>
          <cell r="GR58">
            <v>10468019</v>
          </cell>
          <cell r="GS58">
            <v>49643784</v>
          </cell>
          <cell r="GT58">
            <v>100715024</v>
          </cell>
          <cell r="GU58">
            <v>145124798</v>
          </cell>
          <cell r="GV58">
            <v>394861339</v>
          </cell>
          <cell r="GW58">
            <v>494122623</v>
          </cell>
          <cell r="GX58">
            <v>570482088</v>
          </cell>
          <cell r="GY58">
            <v>946857775</v>
          </cell>
          <cell r="GZ58">
            <v>0</v>
          </cell>
          <cell r="HA58">
            <v>0</v>
          </cell>
          <cell r="HB58">
            <v>0</v>
          </cell>
          <cell r="HC58">
            <v>946857775</v>
          </cell>
          <cell r="HD58">
            <v>180126397</v>
          </cell>
          <cell r="HE58">
            <v>180126397</v>
          </cell>
          <cell r="HF58">
            <v>180126397</v>
          </cell>
          <cell r="HG58">
            <v>180126397</v>
          </cell>
          <cell r="HH58">
            <v>180126397</v>
          </cell>
          <cell r="HI58">
            <v>180126397</v>
          </cell>
          <cell r="HJ58">
            <v>180126397</v>
          </cell>
          <cell r="HK58">
            <v>180126397</v>
          </cell>
          <cell r="HL58">
            <v>180126397</v>
          </cell>
          <cell r="HM58">
            <v>0</v>
          </cell>
          <cell r="HN58">
            <v>0</v>
          </cell>
          <cell r="HO58">
            <v>0</v>
          </cell>
          <cell r="HP58">
            <v>180126397</v>
          </cell>
          <cell r="HQ58">
            <v>0</v>
          </cell>
          <cell r="HR58">
            <v>12815393</v>
          </cell>
          <cell r="HS58">
            <v>13783596</v>
          </cell>
          <cell r="HT58">
            <v>16289388</v>
          </cell>
          <cell r="HU58">
            <v>19013692</v>
          </cell>
          <cell r="HV58">
            <v>104475096</v>
          </cell>
          <cell r="HW58">
            <v>104475096</v>
          </cell>
          <cell r="HX58">
            <v>104475096</v>
          </cell>
          <cell r="HY58">
            <v>139548362</v>
          </cell>
          <cell r="HZ58">
            <v>0</v>
          </cell>
          <cell r="IA58">
            <v>0</v>
          </cell>
          <cell r="IB58">
            <v>0</v>
          </cell>
          <cell r="IC58">
            <v>139548362</v>
          </cell>
          <cell r="ID58" t="str">
            <v>Para la vigencia 2023 con corte a 30 de septiembre se presenta un avance del 100% en la implementación de la ruta de reparación integral. Los avances alcanzados en el periodo corresponden a:
4.078 personas víctimas del conflicto armado fueron caracterizadas a través de la línea 195 y se realizaron 106.469 remisiones de datos de las personas caracterizadas entidades públicas o privadas con el fin de que sean tenidos en cuenta para que se puedan integrar a procesos de emprendimiento, empleabilidad y formación, con el fin de aportar en el mejoramiento de las condiciones de la calidad de vida de esta población. Las remisiones se desagregaron de la siguiente manera: línea de Emprendimiento 28.806, línea de Empleabilidad 35.940 y línea de Formación 41.723. 
10.482 atenciones jurídicas brindadas beneficiando a 6.624 personas: 4.826 orientaciones en materia jurídica para el acceso a derechos, 5.568 apoyos para la proyección de documentos (derechos de petición, acciones de tutela, entre otros), 35 apoyos para la activación de rutas y 53 acciones pedagógicas realizadas para brindar información sobre las rutas de acceso a la oferta de servicios del nivel distrital y nacional.
407 personas de los 4 conjuntos residenciales (Manzana 52, Villa Karen I y II, Terranova) participaron en los encuentros periódicos realizados en el marco del plan de retornos y reubicaciones no étnico, con el fin de brindarles asistencia técnica para la implementación de las 11 iniciativas comunitarias para la integración local propuestas a finales de la vigencia 2022. 
255 personas de estos mismos conjuntos participaron en 24 encuentros colaborativos para el acompañamiento psicosocial a la integración local que se brinda, en los cuales se trabajaron temáticas relacionadas con el fortalecimiento de capacidades comunitarias, restablecimiento de las condiciones ciudadanas, y fortalecimiento del tejido social y se realizó el cierre formal del acompañamiento a las 1062 hogares de los 4 conjuntos residenciales mencionados;  para la planeación del cierre se realizaron  30 encuentros con la participación de 197 personas.
De otra parte, se realizaron 6 encuentros para la socialización de la estrategia de acompañamiento a la integración local del plan de retornos y reubicaciones no étnico con hogares de los conjuntos Margaritas I y II de la localidad de Kennedy y 2 ejercicios con el fin de identificar la aprobación de los hogares que quieren implementar el plan en sus conjuntos, logrando que 890 hogares de 895 participantes, aprobaran la implementación.  
En el tercer trimestre de la vigencia se dio inicio a la implementación del plan de retornos en estos conjuntos, realizando 4 encuentros colaborativos, una Jornada de movilización institucional en la que participaron entidades del Distrito y Nación, dirigido a la comunidad focalizada y avance en la Formulación de 11 iniciativas comunitarias para la integración local. Este proceso beneficiará a 1.248 hogares. 
En el marco del convenio interadministrativo firmado entre la Alta Consejería de Paz, Víctimas y Reconciliación de la Alcaldía de Bogotá y la Jurisdicción Especial para la Paz se formularon propuestas metodológicas para el desarrollo de acciones de pedagogía sobre el mandato de la JEP, y se desarrollaron 3 jornadas de pedagogía sobre dicha temática, una con la Mesa Distrital de Participación de Víctimas en Bogotá, y dos con las víctimas de Ciudad Bolívar que participan en la Ruta TOAR. 
Implementación y monitoreo de las medidas y acciones del plan de reparación colectiva, de acuerdo con los compromisos adquiridos por el Distrito Capital y de las competencias de la Oficina de Alta Consejería, y el seguimiento a las medidas particularizadas de  sujetos de reparación colectiva como: Asociación de Mujeres Afro por la Paz (AFROMUPAZ), Grupo Distrital de Seguimiento Incidencia al Auto 092 (GDSIA092), Asociación Nacional de Mujeres Campesinas Negras e Indígenas (ANMUCIC) y Sujeto étnico Pueblo Rrom.
Con el fin de implementar la ruta de reparación, la Oficina de Alta Consejería de Paz dispone de unidades operativas locales, denominadas Centros de Encuentro para la Paz y la Integración Local de Víctimas de Conflicto Armado, en donde se brinda orientación, atención y asesoría a las víctimas y la oferta institucional distrital y nacional de las entidades que tienen responsabilidades para el restablecimiento de sus derechos.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IE58" t="str">
            <v/>
          </cell>
          <cell r="IF58" t="str">
            <v/>
          </cell>
          <cell r="IG58"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enero se desarrollaron las siguientes (2) actividades de (2) programadas:
• Implementar y hacer seguimiento a la ruta de reparación individual en la ciudad de Bogotá.
1. Presentación de informe de seguimiento a las víctimas en ruta de reparación en la ciudad de Bogotá
Se generó reporte de las acciones realizadas con la población que ingresó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2. Reporte número de personas caracterizadas en el módulo de estabilización socioeconómica
En el mes de enero se caracterizaron socioeconómicamente 131 personas.
Es importante indicar que el número de remisiones realizadas a las líneas de formación. emprendimiento y empleabilidad se reportará trimestralmente.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v>
          </cell>
          <cell r="IH58" t="str">
            <v xml:space="preserve">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febrero se desarrollaron las siguientes (2) actividades de (2) programadas:
• Implementar y hacer seguimiento a la ruta de reparación individual en la ciudad de Bogotá.
1. Presentación de informe de seguimiento a las víctimas en ruta de reparación en la ciudad de Bogotá: Se generó reporte de las acciones realizadas con la población que ingresó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2. Reporte número de personas caracterizadas en el módulo de estabilización socioeconómica
En el mes de febrero se caracterizaron socioeconómicamente 867 personas .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v>
          </cell>
          <cell r="II58"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marzo se desarrollaron las siguientes (4) actividades de (4) programadas:
• Implementar y hacer seguimiento a la ruta de reparación individual en la ciudad de Bogotá.
1. Para formular y ejecutar plan de trabajo de la ruta de Retorno Reubicaciones hacia y desde otros entes territoriales e Integración Local No étnica se realizaron acciones de articulación institucional de la siguiente manera:
i) Apoyo en la difusión de convocatorias locales  promovidas por el fondo de desarrollo local de Bosa dirigidas al fortalecimiento productivo, participación comunal, memoria, paz y reconciliación en los conjuntos vinculados  a la implementación del Plan Distrital de Retornos y Reubicaciones, esto dio como resultado 4 jornadas de divulgación de la información y la postulación de 5 iniciativas formuladas por la población víctima que reside en dichos conjuntos que hacen parte del banco de iniciativas de la alcaldía local.
Por parte de la ACPVR, se apoyaron 11 iniciativas comunitarias para la integración local.
ii) Desarrollo de una jornada de socialización y difusión del Plan Distrital de Retornos y Reubicaciones ante el subcomité de prevención protección y garantías de no repetición, así como de la estrategia de acompañamiento para la integración local desarrollada por la Alta Consejería con las personas y hogares vinculados a la ruta las entidades que conforman Socialización en espacios institucionales PPGNR.
2.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3. Reporte número de personas caracterizadas en el módulo de estabilización socioeconómica: 
Durante el mes de marzo se caracterizaron por primera vez 463 personas que informan residir en Bogotá y aceptan el uso y tratamiento de datos.
4. Remisión de la población a las ofertas en las líneas de formación, empleabilidad y emprendimiento
Durante el primer trimestre 2023 se remitieron 54.415 datos de la siguiente forma: EMPLEABILIDAD: 22.327; EMPRENDIMIENTO: 24.951 y FORMACIÓN: 7.137
Es importante mencionar que estos datos que se reportan son de los que se envían de la DRI-OACPVR a los aliados; sin embargo, en este reporte no aparecen los datos que son obtenidos por lo aliados en los Centros de Encuentro, dado que ellos reportan mes vencido. 
BENEFICIOS
• Población víctima de desplazamiento forzado de cuatro proyectos de vivienda en Bosa Porvenir que hacen parte de la Estrategia de Integración Local.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v>
          </cell>
          <cell r="IJ58"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abril se desarrollaron las siguientes (5) actividades de (5) programadas:
• Generar procesos para el desarrollo social y productivo sostenible que contribuyan a la generación de ingresos para la población víctima del conflicto armado
1. Reporte número de personas caracterizadas en el módulo de estabilización socioeconómica: 
Durante el mes de abril se caracterizaron por primera vez 698 personas que informan residir en Bogotá y aceptan el uso y tratamiento de datos.
2.  Gestión y seguimiento a las medidas y acciones a cargo de la ACPVR a los PIRC territorializados
Frente a las acciones de Reparación Colectiva, La ACPVR, tiene a cargo la tarea de implementar y hacer seguimiento a las medidas particularizadas y acciones de los Planes Integrales de Reparación Colectiva (PIRC) territorializados en el distrito de los siguientes sujetos de reparación colectiva (en adelante SRC): 
i) Gestión y seguimiento a las medidas a cargo de ACPVR
- Asociación Nacional de Mujeres Campesinas, Negras e Indígenas (Anmucic)
Se realizó reunión con la Unidad para las Víctimas, bajo el balance general que se realizó al PIRC desde ACPVR, con el objetivo de actualizar las herramientas de información.
• Asociación de Mujeres Afro por la Paz (en adelante AFROMUPAZ)
Se realizó ejercicio de planeación para la implementación de las medidas en la vigencia 2023, articulado con la Unidad para las Víctimas, bajo el balance general que se realizó al PIRC.
Se concertó la medida que se implementará por parte de ACPVR, donde se brinda asistencia técnica para la formulación de la propuesta y estructura de costos.
• Pueblo Rrom
Se realizó reunión con la Unidad para las Víctimas, bajo el balance general que se realizó al PIRC desde ACPVR, con el objetivo de actualizar las herramientas de información y, diseñar una estrategia para impulsar las medidas que se encuentran pedientes.
• Grupo Distrital de Seguimiento Incidencia al Auto 092 (en adelante GDSIA092)
Se concertó y socializaron las medidas que se implementará por parte de ACPVR, donde se brinda asistencia técnica para la formulación de la propuesta y estructura de costos.
ii) Gestiones a cargo de otras entidades y Alta Consejería
• Asociación de Mujeres Afro por la Paz (en adelante AFROMUPAZ)
Se realizó asistencia técnica a IDPAC, para concertar la implementación de la meta PAD en la vigencia 2023.
• Grupo Distrital de Seguimiento Incidencia al Auto 092 (en adelante GDSIA092)
Se realiza en articulación con la Unidad de Victimas el balance de las medidas pendientes, para presentar una propuesta de implementación al SRC.
• Pueblo Rrom
Se articula con la Unidad para las Víctimas, estrategia de avance para la medida 5.1, teniendo en cuenta que el alcance de la misma, ya se cumplió por parte de ACPVR.
 iii) Gestiones de otras entidades.  
• Asociación de Mujeres Afro por la Paz (en adelante AFROMUPAZ)
Se definió el plan de trabajo de las medidas que se implementaran en la vigencia 2023.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IK58"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mayo se desarrollaron las siguientes (2) actividades de (2) programadas:
• Generar procesos para el desarrollo social y productivo sostenible que contribuyan a la generación de ingresos para la población víctima del conflicto armado
1. Reporte número de personas caracterizadas en el módulo de estabilización socioeconómica: 
Durante el mes de mayo se caracterizaron por primera vez 1.337 personas que informan residir en Bogotá y aceptan el uso y tratamiento de datos.
• Implementar y hacer seguimiento a la ruta de reparación individual en la ciudad de Bogotá.
2. Presentación de informe de seguimiento a las víctimas en ruta de reparación en la ciudad de Bogotá: Se realiza reporte de las acciones realizadas con la población que ingresó en ruta de atención, asistencia y reparación, de acuerdo con el seguimiento de población que accedió a los servicios en cabeza de la Dirección de Reparación Integral de la ACPVR.
BENEFICIOS
• La caracterización socioeconómica le brinda la posibilidad a la población de acceder a ofertas en tres líneas: emprendimiento, empleo y formación.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IL58"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junio se desarrollaron las siguientes (7) actividades de (7) programadas:
1. Espacios de articulación sobre los procesos de justicia restaurativa en Bogotá - Región para los procesos de reparación de la ACPVR.
Entre enero y junio de 2023, se han desarrollado las siguientes acciones: 
A. En el marco del convenio interadministrativo firmado entre la Alta Consejería de Paz, Víctimas y Reconciliación de la Alcaldía de Bogotá y la Jurisdicción Especial para la Paz, la ACPVR se compromete a construir y gestionar escenarios pedagógicos con víctimas, especialmente con mujeres, afrodescendientes, indígenas, niños, jóvenes, personas en condición de discapacidad y personas de la tercera edad para divulgar los propósitos y procedimientos de la participación efectiva de las víctimas en la JEP. 
En cumplimiento de estos compromisos, se formularon propuestas metodológicas para el desarrollo de acciones de pedagogía sobre el mandato de la JEP, y se desarrollaron 3 jornadas de pedagogía sobre dicha temática. En dichos espacios de pedagogía se procura dejar claras las diferencias entre las entidades que integral, así como entre el Sistema y las disposiciones que se derivan de la Ley 1448 de 2011; además, se pretende establecer diálogos sobre la noción de justicia restaurativa que orienta los principios de la JEP. Como resultado de lo anterior, se consolidó una relación de colaboración con aliados estratégicos –como la JEP y la Procuraduría delegada ante la JEP– para el desarrollo de jornadas de pedagogía que conlleven a la participación de las víctimas a través de la acreditación ante la JEP. 
Adicionalmente, se programaron espacios de pedagogía para fortalecer la acreditación, en localidades estratégicas como Sumapaz, o en los Centros de Encuentro para la Paz y la Integración Social de las víctimas. 
B. Como parte de un convenio firmado entre la ACPVR y una organización de cooperación internacional, se diseñó una propuesta técnica y metodológica para la formulación de un diplomado sobre la reparación integral de las víctimas, que se constituye como una oferta integral de acciones pedagógicas sobre los derechos de las víctimas, incluyendo los que se materializan en el Sistema Integral para la Paz. 
DIFICULTADES
Para el desarrollo de las actividades mencionadas, se identificaron barreras de tipo logístico, así como cruces de agenda que suelen dificultar la programación de las jornadas correspondientes. 
Es pertinente adelantar otro tipo de estrategias de pedagogía, con el fin de promover la acreditación de víctimas ante la JEP. 
En el segundo semestre de 2023, se adelantarán las acciones más estratégicas, enmarcadas en el convenio establecido con la OIM, para la ejecución de un diplomado sobre los derechos de las víctimas del conflicto. 
2. Reporte número de personas caracterizadas en el módulo de estabilización socioeconómica: 
En el mes de junio se caracterizaron 181 personas que indicaron vivir en Bogotá y aceptaron el uso y tratamiento de datos. Es importante aclarar que durante este mes se comenzó a realizar actualización de datos de las personas caracterizadas en los años 2021 y 2022.
3. Remisión de la población a las ofertas en las líneas de formación, empleabilidad y emprendimiento
Durante el segundo trimestre de 2023 se remitieron 45.557 datos de la siguiente forma: EMPLEABILIDAD: 9.701; EMPRENDIMIENTO: 3.114 y FORMACIÓN: 32.742
Es importante mencionar que los datos que se evidencian son cantidades generales, es decir datos remitidos, pero no son datos de personas únicas, por lo que una persona pudo ser remitida a varias convocatorias. Por otra parte, en este apartado no solo se cuentan los remitidos por la DRI sino también se hace cruce de información sobre los datos de población que accedió a la convocatoria por medio de los aliados.    
4. Reporte de seguimiento a población focalizada para las ofertas remitidas en las líneas de formación, empleabilidad y emprendimiento.
En cuanto al seguimiento semestral realizado se reportan 4.473 datos de los cuales en Formación son 3.508 beneficiarios del programa de Atenea, 632 vinculados en cursos cortos del Centro Social Nazareth; en Emprendimiento 56 personas participaron de la feria 9 abril y, en cuanto a Empleabilidad se encuentra el aliado fundación Texmodas con un reporte de 277 datos en los que informa que 95 asistieron a entrevista o el espacio indicado, 84 cumplieron con el requisito, pero no asistieron al espacio citado y 98 se inscribieron, pero no cumplen con algún requisito solicitado.
Es importante mencionar que los aliados con quienes se ha firmado actas de entendimiento no tienen obligación para que los aliados cumplan con el envío de información de contra referencia, por ello, es preciso anotar que la OACPVR no puede exigir retroalimentación de las remisiones. Por tanto, la información que se consolida de seguimiento se tarda en entregarse por que se da por voluntad y por procesos internos de cada aliado o entidad.
5. Formular y ejecutar plan de trabajo de la ruta de Retorno Reubicaciones hacia y desde otros entes territoriales e Integración Local No étnica
Durante el periodo comprendido entre el 1 de abril y el 30 de junio de 2023 se realizó el cierre formal del acompañamiento desarrollado desde la Dirección de Reparación Integral de la ACPVR a las 1062 familias residentes en los 4 conjuntos residenciales vinculados a la estrategia de acompañamiento a la integración local del Plan Distrital de Retornos y Reubicaciones.
Igualmente, se desarrollaron 6 encuentros de socialización de la estrategia de acompañamiento a la integración local del plan distrital de retornos y reubicaciones; con administraciones, consejos de administración líderes, lideresas y comunidad en general de residente en los conjuntos Margaritas I y Margaritas II ubicados en la localidad de Kennedy. 
6.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7. Gestiones en el marco del retorno y reubicación étnico (RyR)
Se realizaron reuniones para la socialización de la Resolución de la UARIV para RyR Étnicos, asimismo, se propuso el Plan RyR Étnico por la Dirección de Reparación Integral de la ACPVR.
DIFICULTADES
Se identifica dentro de las dificultades en el caso de la población Indígena que para mantener la supervivencia de los pueblos no se cuenta con un territorio con características propias para dicho fin y, por otro lado, la falta de un lineamiento por parte de la UARIV para la reubicación en contexto urbano.
BENEFICIOS
• El Distrito cuenta con una propuesta metodológica formulada para el desarrollo de un diplomado sobre los derechos de las víctimas, incluyendo los que se materializan en el Sistema Integral para la Paz. 
• Víctimas del conflicto, incluidas las que pertenecen a instancias de participación, han sido beneficiarias de procesos de pedagogía sobre la participación de las víctimas en la JEP, y sobre el proceso de acreditación ante la Jurisdicción. 
• La caracterización socioeconómica le brinda la posibilidad a la población de acceder a ofertas en tres líneas: emprendimiento, empleo y formación.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
• Población focalizada por el Plan de Retornos y Reubicaciones no étnico ubicados en proyectos de vivienda donde vive mayoritariamente población víctima de desplazamiento forzado.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población étnica que desee retornar o reubicarse contará con una ruta distrital para que pueda ser orientada con este fin</v>
          </cell>
          <cell r="IM58"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julio se desarrollaron las siguientes (2) actividades de (2) programadas:
1. Reporte número de personas caracterizadas en el módulo de estabilización socioeconómica: 
En el mes de julio se caracterizaron 238 personas que indicaron vivir en Bogotá y aceptaron el uso y tratamiento de datos. 
2. Se presentó el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BENEFICIOS
• La caracterización socioeconómica es una alternativa para que la población conozca de las ofertas de aliados y entidades que requieren personal en temas de emprendimiento, formación o empleabilidad.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IN58"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agosto se desarrollaron las siguientes (5) actividades de (5) programadas:
1. Reporte número de personas caracterizadas en el módulo de estabilización socioeconómica: 
En el mes de agosto se caracterizaron 140 personas que indicaron vivir en Bogotá y aceptaron el uso y tratamiento de datos. 
2.  Gestión y seguimiento a las medidas y acciones a cargo de la ACPVR a los PIRC territorializados
• Asociación Nacional de Mujeres Campesinas Negras e Indígenas - ANMUCIC
Tras las gestiones realizadas en el primer cuatrimestre solicitando a la Unidad para la Atención y Reparación Integral a las Víctimas avanzar en la actualización del estado de implementación y revisión de las medidas y acciones del PIRC del SRC ANMUCIC, no se ha recibido respuesta por parte de la entidad quien coordina el seguimiento a los PIRC.
• Asociación de Mujeres Afro por la Paz - AFROMUPAZ
El 26 de mayo la Dirección de Reparación Integral materializó la implementación de la medida del PIRC del SRC Afromupaz 2.1 denominada: “…Actuar como garante en la implementación de acciones para exigibilidad y acceso a la justicia...”, donde se concertó que, desde la ACPVR, se aunarían esfuerzos para que la medida se ejecutara y se procesa al cierre definitivo con la campaña artística que permite expresar el punto de vista del colectivo sobre los procesos de exigibilidad. 
La implementación de esta medida se llevó a cabo mediante un desfile de cien (100) prendas de vestir propias del pacifico colombiano, las cuales relataron la influencia cultural y social propias de la organización Afromupaz, dichas prendas fueron serán desfiladas por los y las integrantes de la organización en el evento de la conmemoración de la Afrocolombianidad. Las prendas y exhibición de estas se ajustaron a los usos y costumbres de la comunidad AFRO, lo cual contribuye al fortalecimiento de la identidad cultural del sujeto. Dichas prendas fueron elaboradas directamente por una persona de Afromupaz. (Anexo 1)
Se materializó la expedición de la resolución 071 de 2023 por parte de ACPVR, para la implementación de la medida particularizada 7.2 denominada: “……Garantizar los elementos requeridos para el diseño e implementación de la estrategia de rehabilitación “La Tiña del Rebulu”: Huerta al Perejil adaptado para hombres de la organización …” del Plan Integral de Reparación Colectiva, lo cual se materializa con la asistencia técnica de ACPVR al sujeto, para el diseño del documento propuesta y la estructuración de costos de esta. Con dicha medida se busca contribuir a que, a través de las verdades ancestrales, específicamente La Huerta al Perejil sea una estrategia de sanación ancestral de la asociación de mujeres afro por la paz Afromupaz, basada en saberes étnicos, que tiene como objetivo la recuperación emocional a través de distintos procesos y/o pasos de esta para el manejo del duelo de manera individual y colectiva. (Anexos 2,3,4 y 5)
• Grupo Distrital de Seguimiento Incidencia al Auto 092 - GDSIA092
Tras la revisión del estado de la implementación con el enlace del Nivel Nacional de la Unidad para la Atención y Reparación Integral a las Víctimas, entregan a la Alta consejería en el mes de agosto el reporte con las observaciones que deben ser subsanadas para su respectiva actualización en el MAARIV de las acciones de su PIRC
En el periodo reportado la ACPVR culminó el proceso de evaluación de los soportes de implementación de las medidas 2.2, 2.3 y 5.1 del PIRC del GDSIA 092 las cuales estuvieron contempladas en la asignación presupuestal mediante la resolución 066 de 2022. El resultado de este proceso de evaluación permitió el pago del segundo desembolso de la resolución y la actualización del estado de implementación de las medidas 2.2 y 2.3 y el cierre de la acción 5.1. (Anexos 6, 7 y 8)
Así mismo, durante el segundo cuatrimestre del 2023 se avanzó en la implementación de la medida 6.2 del PIRC del GDSIA 092, se logró consolidar el borrador de las memorias que será entregado al equipo de comunicaciones de la ACPVR para su respectiva diagramación e impresión. (Anexo 9)
De acuerdo con la disponibilidad presupuestal se acordó con el SRC GDSIA 092 la implementación de la medida 2.4 sobre la cual el equipo de reparación colectiva ha avanzado en el borrador de la resolución para su implementación. Se está consolidando el comparativo de costos para solicitar con su aprobación, la revisión de legalidad. (Anexo 10)
3. Gestión y seguimiento a las medidas y acciones a cargo de la ACPVR y otras entidades del SDARIV a los PIRC territorializados
• Asociación de Mujeres Afro por la Paz - AFROMUPAZ
La ACPVR acompañó técnicamente la revisión de implementación de las medidas que se encuentran en el Plan de Acción Distrital (PAD), especificadamente con el instituto Distrital de la Participación y Acción Comunal (IDPAC), donde se realizaron diferentes espacios para lograr una concertación con el SR Afromupaz, sin embargo, por la asignación presupuestal el SRC no aceptó que la implementación de la meta sea en el marco del proceso de reparación, por ende, desde IDPAC, se exploraron diferentes alternativas para el cumplimiento de la meta. (Anexos 11, 12 y 13)
• Sujeto étnico Pueblo Rrom. 
La ACPVR ha solicitado a las entidades competentes del distrito y a la UARIV la revisión técnica de la implementación de la medida 5.1 de su PIRC así como el compromiso del artículo 66 sobre la gestión de la ruta jurídica para la entrega del predio o inmueble para las casas culturales gitanas en la ciudad de Bogotá.  En articulación con el Ministerio de Cultura se convocó a las alcaldías locales para verificar con los fondos locales la posibilidad de acceder a los inmuebles requeridos. (Anexos 14 y 15)
4. Gestión y seguimiento a las medidas y acciones a cargo de otras entidades del Distrito a los PIRC territorializados
• Asociación de Mujeres Afro por la Paz - AFROMUPAZ
La ACPVR acompañó técnicamente la revisión de implementación de las medidas que se encuentran en el Plan de Acción Distrital (PAD), especificadamente con el instituto Distrital de la Participación y Acción Comunal (IDPAC), donde se realizaron diferentes espacios para lograr una concertación con el SRC Afromupaz, sin embargo, por la asignación presupuestal el SRC no aceptó que la implementación de la meta sea en el marco del proceso de reparación, por ende, desde IDPAC, se exploraron diferentes alternativas para el cumplimiento de la meta. (Anexos 11, 12 y 13 del Informe cuatrimestral de gestión y seguimiento a la implementación de los PIRC territorializados con la consolidación de soportes por cada medida).
5. Se presentó el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BENEFICIOS
• La caracterización socioeconómica es una alternativa para que la población conozca de las ofertas de aliados y entidades que requieren personal en temas de emprendimiento, formación o empleabilidad.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IO58"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septiembre se desarrollaron las siguientes (5) actividades de (5) programadas:
1. Reporte número de personas caracterizadas en el módulo de estabilización socioeconómica: 
En el mes de septiembre se caracterizaron 23 personas que indicaron vivir en Bogotá y aceptaron el uso y tratamiento de datos. 
2. Remisión de la población a las ofertas en las líneas de formación, empleabilidad y emprendimiento
Durante el tercer trimestre del 2023 se informa que se remitieron 6.497 datos de los cuales 3.912 fueron para empleabilidad, emprendimiento 741, y formación 1.844, estas remisiones se realizaron vía convocatorias mediante llamadas y mensajes de texto.
3. Reporte de seguimiento a población focalizada para las ofertas remitidas en las líneas de formación, empleabilidad y emprendimiento.
Frente al informe de seguimiento del tercer trimestre, es importante mencionar primero que los aliados no están obligados a informar sobre los vinculados, por tanto, frente a la convocatoria realizada para Fondo de educación superior- FES la OACPVR no aporto dinero, por ende, no hay beneficiarios asociados a la cuenta, sin embargo, por reglamento operativo y reglamento marco la OACPVR, tiene la responsabilidad de hacer el proceso de convocatoria de FES. Frente a reporte de Fundación Texmodas, se encuentra el reporte de talento social 4 y 3 con un total de 67 inscritos que mencionaron en la inscripción ser remitidos por OACPVR, 65 no fueron admitidos porque 38 no cumplieron con los requisitos, 11 no se presentaron al proceso, 16 no se presentaron a la entrevista y solo 2 pasaron, pero no se certificaron porque no culminaron. Por otra parte, las demás convocatorias no han culminado el proceso, por ende, los aliados no han reportado. Estos son datos de empleabilidad.
4. Formular y ejecutar plan de trabajo de la ruta de Retorno Reubicaciones hacia y desde otros entes territoriales e Integración Local No étnica
Durante el período julio a septiembre de 2023 se inició la implementación a través del convenio de cooperación internacional 669 de 2023. Para el período reportado se realizaron las siguientes acciones con las comunidades de Margaritas 1 y Margaritas 2 en la localidad de Kennedy: i) Avance de cuatro encuentros colaborativos con 10 grupos colaborativos de víctimas de desplazamiento forzado ubicados en los conjuntos las Margaritas 1 y Margaritas 2; ii) Jornada de movilización institucional en la que participaron entidades del Distrito y Nación, dirigido a la comunidad focalizada y iii) Formulación de 11 iniciativas comunitarias para la integración local.
5. Presentación de informe de seguimiento a las víctimas en ruta de reparación en la ciudad de Bogotá
Se presenta el informe de seguimiento a las víctimas en ruta de reparación en la ciudad de Bogotá mensual, el cual se observa lo avances en materia de acciones realizadas con la población que ingreso en ruta de atención, asistencia y reparación, de acuerdo con el seguimiento de población que accedió a los servicios en cabeza de la Dirección de Reparación Integral de la ACPVR.
BENEFICIOS
• La caracterización socioeconómica es una alternativa para que la población conozca de las ofertas de aliados y entidades que requieren personal en temas de emprendimiento, formación o empleabilidad.
• La población a quienes se contactan mediante llamadas, puede acceder voluntariamente a participar de las ofertas de empleo, emprendimiento y formación que le permite tener mayores fortalezas y habilidades en el campo de sus preferencias, lo que permite una mejor estabilización socioeconómica en la ciudad de Bogotá
• Esta información entregada por los aliados permite identificar qué población ha accedido a las convocatorias, y ha sido beneficiada, además de las razones por que la población no culmina los procesos.
• La población focalizada se beneficia de la estrategia de integración local, como derecho al retorno y la reubicación.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IP58" t="str">
            <v/>
          </cell>
          <cell r="IQ58" t="str">
            <v/>
          </cell>
          <cell r="IR58" t="str">
            <v/>
          </cell>
          <cell r="IS58">
            <v>1</v>
          </cell>
          <cell r="IT58">
            <v>1</v>
          </cell>
          <cell r="IU58">
            <v>1</v>
          </cell>
          <cell r="IV58">
            <v>1</v>
          </cell>
          <cell r="IW58">
            <v>1</v>
          </cell>
          <cell r="IX58">
            <v>1</v>
          </cell>
          <cell r="IY58">
            <v>1</v>
          </cell>
          <cell r="IZ58">
            <v>1</v>
          </cell>
          <cell r="JA58">
            <v>1</v>
          </cell>
          <cell r="JB58">
            <v>0</v>
          </cell>
          <cell r="JC58">
            <v>0</v>
          </cell>
          <cell r="JD58">
            <v>0</v>
          </cell>
          <cell r="JE58">
            <v>70.83</v>
          </cell>
          <cell r="JF58">
            <v>100</v>
          </cell>
          <cell r="JG58">
            <v>100</v>
          </cell>
          <cell r="JH58">
            <v>100</v>
          </cell>
          <cell r="JI58">
            <v>100</v>
          </cell>
          <cell r="JJ58">
            <v>100</v>
          </cell>
          <cell r="JK58">
            <v>100</v>
          </cell>
          <cell r="JL58">
            <v>100</v>
          </cell>
          <cell r="JM58">
            <v>100</v>
          </cell>
          <cell r="JN58">
            <v>100</v>
          </cell>
          <cell r="JO58">
            <v>0</v>
          </cell>
          <cell r="JP58">
            <v>0</v>
          </cell>
          <cell r="JQ58">
            <v>0</v>
          </cell>
          <cell r="JR58">
            <v>100</v>
          </cell>
          <cell r="JS58">
            <v>100</v>
          </cell>
          <cell r="JT58">
            <v>100</v>
          </cell>
          <cell r="JU58">
            <v>100</v>
          </cell>
          <cell r="JV58">
            <v>100</v>
          </cell>
          <cell r="JW58">
            <v>100</v>
          </cell>
          <cell r="JX58">
            <v>100</v>
          </cell>
          <cell r="JY58">
            <v>100</v>
          </cell>
          <cell r="JZ58">
            <v>100</v>
          </cell>
          <cell r="KA58">
            <v>100</v>
          </cell>
          <cell r="KB58" t="str">
            <v/>
          </cell>
          <cell r="KC58" t="str">
            <v/>
          </cell>
          <cell r="KD58">
            <v>100</v>
          </cell>
          <cell r="KE58">
            <v>100</v>
          </cell>
          <cell r="KF58">
            <v>100</v>
          </cell>
          <cell r="KG58">
            <v>100</v>
          </cell>
          <cell r="KH58">
            <v>100</v>
          </cell>
          <cell r="KI58">
            <v>100</v>
          </cell>
          <cell r="KJ58">
            <v>100</v>
          </cell>
          <cell r="KK58">
            <v>100</v>
          </cell>
          <cell r="KL58">
            <v>100</v>
          </cell>
          <cell r="KM58">
            <v>100</v>
          </cell>
          <cell r="KN58" t="str">
            <v/>
          </cell>
          <cell r="KO58" t="str">
            <v/>
          </cell>
          <cell r="KP58" t="str">
            <v/>
          </cell>
          <cell r="KQ58">
            <v>100</v>
          </cell>
          <cell r="KR58">
            <v>100</v>
          </cell>
          <cell r="KS58">
            <v>100</v>
          </cell>
          <cell r="KT58">
            <v>100</v>
          </cell>
          <cell r="KU58">
            <v>100</v>
          </cell>
          <cell r="KV58">
            <v>100</v>
          </cell>
          <cell r="KW58">
            <v>100</v>
          </cell>
          <cell r="KX58">
            <v>100</v>
          </cell>
          <cell r="KY58">
            <v>100</v>
          </cell>
          <cell r="KZ58" t="str">
            <v/>
          </cell>
          <cell r="LA58" t="str">
            <v/>
          </cell>
          <cell r="LB58" t="str">
            <v/>
          </cell>
          <cell r="LC58">
            <v>100</v>
          </cell>
          <cell r="LD58" t="str">
            <v>7871_2</v>
          </cell>
          <cell r="LE58" t="str">
            <v xml:space="preserve">2. Fortalecer la articulación institucional y el otorgamiento de servicios  que dan respuesta a las </v>
          </cell>
          <cell r="LF58">
            <v>100</v>
          </cell>
          <cell r="LG58">
            <v>100</v>
          </cell>
          <cell r="LH58">
            <v>100</v>
          </cell>
          <cell r="LI58">
            <v>100</v>
          </cell>
          <cell r="LJ58">
            <v>102.07841031149303</v>
          </cell>
          <cell r="LK58">
            <v>91.463587258994224</v>
          </cell>
          <cell r="LL58">
            <v>25587997052</v>
          </cell>
          <cell r="LM58">
            <v>25104465629</v>
          </cell>
          <cell r="LN58">
            <v>15491992216</v>
          </cell>
          <cell r="LO58">
            <v>3250406264</v>
          </cell>
          <cell r="LP58">
            <v>3248205905</v>
          </cell>
          <cell r="LQ58">
            <v>100</v>
          </cell>
          <cell r="LR58">
            <v>100</v>
          </cell>
          <cell r="LS58">
            <v>100</v>
          </cell>
          <cell r="LT58">
            <v>100</v>
          </cell>
          <cell r="LU58">
            <v>100</v>
          </cell>
          <cell r="LV58">
            <v>100</v>
          </cell>
          <cell r="LW58">
            <v>100</v>
          </cell>
          <cell r="LX58">
            <v>100</v>
          </cell>
          <cell r="LY58">
            <v>100</v>
          </cell>
          <cell r="LZ58" t="str">
            <v/>
          </cell>
          <cell r="MA58" t="str">
            <v/>
          </cell>
          <cell r="MB58" t="str">
            <v/>
          </cell>
          <cell r="MC58">
            <v>100</v>
          </cell>
          <cell r="MD58">
            <v>100</v>
          </cell>
          <cell r="ME58">
            <v>100</v>
          </cell>
          <cell r="MF58" t="str">
            <v>Oportuno: Se radica en los tiempos establecidos por la Oficina Asesora de Planeación - OAP</v>
          </cell>
          <cell r="MG58" t="str">
            <v>Oportuno: Se radica en los tiempos establecidos por la Oficina Asesora de Planeación - OAP</v>
          </cell>
          <cell r="MH58" t="str">
            <v>Oportuno: Se radica en los tiempos establecidos por la Oficina Asesora de Planeación - OAP</v>
          </cell>
          <cell r="MI58" t="str">
            <v>Oportuno: Se radica en los tiempos establecidos por la Oficina Asesora de Planeación - OAP</v>
          </cell>
          <cell r="MJ58" t="str">
            <v>Oportuno: Se radica en los tiempos establecidos por la Oficina Asesora de Planeación - OAP</v>
          </cell>
          <cell r="MK58" t="str">
            <v>Oportuno: Se radica en los tiempos establecidos por la Oficina Asesora de Planeación - OAP</v>
          </cell>
          <cell r="ML58" t="str">
            <v>Oportuno: Se radica en los tiempos establecidos por la Oficina Asesora de Planeación - OAP</v>
          </cell>
          <cell r="MM58" t="str">
            <v>Oportuno: Se radica en los tiempos establecidos por la Oficina Asesora de Planeación - OAP</v>
          </cell>
          <cell r="MN58">
            <v>0</v>
          </cell>
          <cell r="MO58">
            <v>0</v>
          </cell>
          <cell r="MP58">
            <v>0</v>
          </cell>
          <cell r="MQ58">
            <v>0</v>
          </cell>
          <cell r="MR58" t="str">
            <v>Coherente: La información de avance de la magnitud, consignada en el reporte del periodo, concuerda con la programación realizada, con la información cualitativa presentada, con las actividades establecidas (si aplica) y con los soportes presentados. Esta</v>
          </cell>
          <cell r="MS58" t="str">
            <v>Coherente: La información de avance de la magnitud, consignada en el reporte del periodo, concuerda con la programación realizada, con la información cualitativa presentada, con las actividades establecidas (si aplica) y con los soportes presentados. Esta</v>
          </cell>
          <cell r="MT58">
            <v>0</v>
          </cell>
          <cell r="MU58" t="str">
            <v>Coherente: La información de avance de la magnitud, consignada en el reporte del periodo, concuerda con la programación realizada, con la información cualitativa presentada, con las actividades establecidas (si aplica) y con los soportes presentados. Esta</v>
          </cell>
          <cell r="MV58" t="str">
            <v>Coherente: La información de avance de la magnitud, consignada en el reporte del periodo, concuerda con la programación realizada, con la información cualitativa presentada, con las actividades establecidas (si aplica) y con los soportes presentados. Esta</v>
          </cell>
          <cell r="MW58" t="str">
            <v>Coherente: La información de avance de la magnitud, consignada en el reporte del periodo, concuerda con la programación realizada, con la información cualitativa presentada, con las actividades establecidas (si aplica) y con los soportes presentados. Esta</v>
          </cell>
          <cell r="MX58" t="str">
            <v>Coherente: La información de avance de la magnitud, consignada en el reporte del periodo, concuerda con la programación realizada, con la información cualitativa presentada, con las actividades establecidas (si aplica) y con los soportes presentados. Esta</v>
          </cell>
          <cell r="MY58" t="str">
            <v>Coherente: La información de avance de la magnitud, consignada en el reporte del periodo, concuerda con la programación realizada, con la información cualitativa presentada, con las actividades establecidas (si aplica) y con los soportes presentados. Esta</v>
          </cell>
          <cell r="MZ58">
            <v>0</v>
          </cell>
          <cell r="NA58">
            <v>0</v>
          </cell>
          <cell r="NB58">
            <v>0</v>
          </cell>
          <cell r="NC58">
            <v>0</v>
          </cell>
          <cell r="ND58">
            <v>100</v>
          </cell>
          <cell r="NE58">
            <v>100</v>
          </cell>
          <cell r="NF58">
            <v>100</v>
          </cell>
          <cell r="NG58">
            <v>100</v>
          </cell>
          <cell r="NH58">
            <v>100</v>
          </cell>
          <cell r="NI58">
            <v>100</v>
          </cell>
          <cell r="NJ58">
            <v>100</v>
          </cell>
          <cell r="NK58">
            <v>100</v>
          </cell>
          <cell r="NL58">
            <v>100</v>
          </cell>
          <cell r="NM58" t="str">
            <v/>
          </cell>
          <cell r="NN58" t="str">
            <v/>
          </cell>
          <cell r="NO58" t="str">
            <v/>
          </cell>
          <cell r="NP58" t="str">
            <v>NA</v>
          </cell>
          <cell r="NQ58" t="str">
            <v xml:space="preserve">No aplica </v>
          </cell>
          <cell r="NR58" t="str">
            <v xml:space="preserve">No aplica </v>
          </cell>
          <cell r="NS58" t="str">
            <v xml:space="preserve">No aplica </v>
          </cell>
          <cell r="NT58" t="str">
            <v xml:space="preserve">No aplica </v>
          </cell>
          <cell r="NU58" t="str">
            <v xml:space="preserve">No aplica </v>
          </cell>
          <cell r="NV58" t="str">
            <v xml:space="preserve">No aplica </v>
          </cell>
          <cell r="NW58" t="str">
            <v xml:space="preserve">No aplica </v>
          </cell>
          <cell r="NX58">
            <v>0</v>
          </cell>
          <cell r="NY58">
            <v>0</v>
          </cell>
          <cell r="NZ58">
            <v>0</v>
          </cell>
          <cell r="OA58">
            <v>0</v>
          </cell>
          <cell r="OB58" t="str">
            <v>NA</v>
          </cell>
          <cell r="OC58" t="str">
            <v xml:space="preserve">No aplica </v>
          </cell>
          <cell r="OD58" t="str">
            <v xml:space="preserve">No aplica </v>
          </cell>
          <cell r="OE58" t="str">
            <v xml:space="preserve">No aplica </v>
          </cell>
          <cell r="OF58" t="str">
            <v xml:space="preserve">No aplica </v>
          </cell>
          <cell r="OG58" t="str">
            <v xml:space="preserve">No aplica </v>
          </cell>
          <cell r="OH58" t="str">
            <v xml:space="preserve">No aplica </v>
          </cell>
          <cell r="OI58" t="str">
            <v xml:space="preserve">No aplica </v>
          </cell>
          <cell r="OJ58">
            <v>0</v>
          </cell>
          <cell r="OK58">
            <v>0</v>
          </cell>
          <cell r="OL58">
            <v>0</v>
          </cell>
          <cell r="OM58">
            <v>0</v>
          </cell>
          <cell r="OP58" t="str">
            <v>PD104</v>
          </cell>
          <cell r="OQ58">
            <v>100</v>
          </cell>
          <cell r="OR58">
            <v>0</v>
          </cell>
          <cell r="OS58">
            <v>0</v>
          </cell>
          <cell r="OT58">
            <v>0</v>
          </cell>
          <cell r="OU58">
            <v>0</v>
          </cell>
          <cell r="OV58">
            <v>0</v>
          </cell>
          <cell r="OW58">
            <v>0</v>
          </cell>
          <cell r="OX58">
            <v>0</v>
          </cell>
          <cell r="OY58">
            <v>40171395</v>
          </cell>
          <cell r="OZ58">
            <v>40171395</v>
          </cell>
          <cell r="PA58">
            <v>0</v>
          </cell>
          <cell r="PB58">
            <v>0</v>
          </cell>
          <cell r="PC58">
            <v>0</v>
          </cell>
          <cell r="PD58">
            <v>40171395</v>
          </cell>
          <cell r="PE58">
            <v>180126397</v>
          </cell>
          <cell r="PF58">
            <v>180126397</v>
          </cell>
          <cell r="PG58">
            <v>180126397</v>
          </cell>
          <cell r="PH58">
            <v>180126397</v>
          </cell>
          <cell r="PI58">
            <v>180126397</v>
          </cell>
          <cell r="PJ58">
            <v>180126397</v>
          </cell>
          <cell r="PK58">
            <v>180126397</v>
          </cell>
          <cell r="PL58">
            <v>139955002</v>
          </cell>
          <cell r="PM58">
            <v>139955002</v>
          </cell>
          <cell r="PN58">
            <v>0</v>
          </cell>
          <cell r="PO58">
            <v>0</v>
          </cell>
          <cell r="PP58">
            <v>0</v>
          </cell>
          <cell r="PQ58">
            <v>139955002</v>
          </cell>
          <cell r="PR58">
            <v>54827133</v>
          </cell>
          <cell r="PS58">
            <v>3195579131</v>
          </cell>
          <cell r="PT58" t="str">
            <v>Meta Proyecto de Inversión</v>
          </cell>
        </row>
        <row r="59">
          <cell r="A59" t="str">
            <v>PD105</v>
          </cell>
          <cell r="B59">
            <v>7871</v>
          </cell>
          <cell r="C59" t="str">
            <v>7871_6</v>
          </cell>
          <cell r="D59">
            <v>2020110010188</v>
          </cell>
          <cell r="E59" t="str">
            <v>Un nuevo contrato social y ambiental para la Bogotá del siglo XXI</v>
          </cell>
          <cell r="F59" t="str">
            <v>3. Inspirar confianza y legitimidad para vivir sin miedo y ser epicentro de cultura ciudadana, paz y reconciliación.</v>
          </cell>
          <cell r="G59" t="str">
            <v>39.  Bogotá territorio de paz y atención integral a las víctimas del conflicto armado.</v>
          </cell>
          <cell r="H59" t="str">
            <v>Mejorar la integración de las acciones, servicios y escenarios que dan respuesta a las obligaciones derivadas de ley para las víctimas, el Acuerdo de Paz, y los demás compromisos distritales en materia de memoria, reparación, paz y reconciliación.</v>
          </cell>
          <cell r="I59" t="str">
            <v>2. Fortalecer la articulación institucional y el otorgamiento de servicios  que dan respuesta a las obligaciones y retos en materia de asistencia, atención y reparación a víctimas en Bogotá-región; así como otros efectos particulares ,asociados al conflicto.</v>
          </cell>
          <cell r="J59" t="str">
            <v>Construcción de Bogotá-región como territorio de paz para las víctimas y la reconciliación</v>
          </cell>
          <cell r="K59" t="str">
            <v>Oficina de Alta Consejería de Paz, Víctimas y Reconciliación</v>
          </cell>
          <cell r="L59" t="str">
            <v>Jonatha Ivonne González Rodríguez</v>
          </cell>
          <cell r="M59" t="str">
            <v>Alta Consejera de Paz, Víctimas y Reconciliación</v>
          </cell>
          <cell r="N59" t="str">
            <v>Oficina de Alta Consejería de Paz, Víctimas y Reconciliación</v>
          </cell>
          <cell r="O59" t="str">
            <v>Jonatha Ivonne González Rodríguez</v>
          </cell>
          <cell r="P59" t="str">
            <v>Alta Consejera de Paz, Víctimas y Reconciliación</v>
          </cell>
          <cell r="Q59" t="str">
            <v>Ehimy Duque, Juan Guillermo Becerra Jimenez</v>
          </cell>
          <cell r="R59" t="str">
            <v>Lucero Molina</v>
          </cell>
          <cell r="S59" t="str">
            <v>6. Otorgar 100 porciento de medidas de ayuda humanitaria inmediata en el distrito capital, conforme a los requisitos establecidos  por la legislación vigente.</v>
          </cell>
          <cell r="T59" t="str">
            <v>Otorgar 100 porciento de medidas de ayuda humanitaria inmediata en el distrito capital, conforme a los requisitos establecidos  por la legislación vigente.</v>
          </cell>
          <cell r="AB59" t="str">
            <v>20.1. Porcentaje de ayuda humanitaria otorgadas en los términos establecidos en la Ley  vigente.</v>
          </cell>
          <cell r="AC59" t="str">
            <v>6. Otorgar 100 porciento de medidas de ayuda humanitaria inmediata en el distrito capital, conforme a los requisitos establecidos  por la legislación vigente.</v>
          </cell>
          <cell r="AG59" t="str">
            <v>16. Paz, justicia e instituciones sólidas</v>
          </cell>
          <cell r="AH59" t="str">
            <v>16.3. Promover el estado de derecho en los planos nacional e internacional y garantizar la igualdad de acceso a la justicia para todos.</v>
          </cell>
          <cell r="AI59" t="str">
            <v xml:space="preserve">PD_PMR: 20.1. Porcentaje de ayuda humanitaria otorgadas en los términos establecidos en la Ley  vigente.; PD_Meta Proyecto: 6. Otorgar 100 porciento de medidas de ayuda humanitaria inmediata en el distrito capital, conforme a los requisitos establecidos  por la legislación vigente.; PD_Objetivo de Desarrollo Sostenible: 16. Paz, justicia e instituciones sólidas; PD_Código y denominación Meta ODS: 16.3. Promover el estado de derecho en los planos nacional e internacional y garantizar la igualdad de acceso a la justicia para todos.; </v>
          </cell>
          <cell r="AJ59">
            <v>0</v>
          </cell>
          <cell r="AK59">
            <v>44466</v>
          </cell>
          <cell r="AL59">
            <v>2</v>
          </cell>
          <cell r="AM59">
            <v>2023</v>
          </cell>
          <cell r="AN59" t="str">
            <v xml:space="preserve">Se contempla asistir y atender a las personas que declaren haber sufrido hechos recientes en el marco del conflicto armado que lleguen al Distrito Capital a través de los servicios de los Centros de Encuentro para la Paz, en coordinación y articulación con las entidades distritales y nacionales.
El otorgamiento de ayuda o atención humanitaria inmediata, está dirigida a todas aquellas personas que llegan o residen en la ciudad de Bogotá y que manifiestan haber sido desplazadas y encontrarse en situación de vulnerabilidad. 
Para la entrega de esta medida, la persona o núcleo familiar deberá realizar previamente la declaración del hecho victimizante ante Personería, Procuraduría o Defensoría, luego se realizará una evaluación de su situación de vulnerabilidad y verificación del cumplimiento de requisitos de ley para establecer el otorgamiento. 
Para garantizar la subsistencia mínima el tipo de medidas a entregar en la ayuda humanitaria inmediata son: las de Alimentación, Alojamiento Transitorio, Manejo de abastecimiento (Kits Habitacionales: Cocina, Dormitorio y Vajilla), Transporte de Emergencia y asistencia funeraria. 
Para el cumplimiento de esta meta se desarrollarán las siguientes actividades:  
- Gestionar el funcionamiento administrativo y operativo  para el otorgamiento de la ayuda humanitaria.
- Articular la oferta de bienes y servicios de las entidades, en el marco de  los centros de encuentro para la paz.
- Efectuar acciones de reconstrucción del tejido social que contribuyan a la convivencia y a la reconciliación. </v>
          </cell>
          <cell r="AO59" t="str">
            <v>Garantizar el derecho a la subsistencia mínima a toda persona que se ha visto forzada a migrar dentro del territorio nacional, abandonando su localidad de residencia o actividades económicas habituales, porque su vida, su integridad física, su seguridad o libertad personales han sido vulneradas o se encuentran directamente amenazadas, con ocasión de las violaciones a las que se refiere el artículo 3° de la Ley 1448 de 2011.</v>
          </cell>
          <cell r="AP59">
            <v>2020</v>
          </cell>
          <cell r="AQ59">
            <v>2024</v>
          </cell>
          <cell r="AR59" t="str">
            <v>Constante</v>
          </cell>
          <cell r="AS59" t="str">
            <v>Eficiencia</v>
          </cell>
          <cell r="AT59" t="str">
            <v>Porcentaje</v>
          </cell>
          <cell r="AU59" t="str">
            <v>Producto</v>
          </cell>
          <cell r="AW59" t="str">
            <v>N/D</v>
          </cell>
          <cell r="AX59" t="str">
            <v xml:space="preserve">Proyecto de inversión 1156	_x000D_
	</v>
          </cell>
          <cell r="AZ59">
            <v>1</v>
          </cell>
          <cell r="BB59" t="str">
            <v>La meta se medirá a partir de la suma de las  medidas otorgadas  de acuerdo con las competencias institucionales de la Alta Consejería de Paz, Victimas y Reconciliación -ACPVR- y que cumplan con los requisitos de ley vigentes, desde los enfoques poblacionales y diferenciales. Es una meta por demanda que depende de las solicitudes derivadas de los casos que sean puestos en conocimiento a la ACPVR. 
Para el cálculo de este indicador se sumarán las siguientes medidas: Albergue,  Arriendo, Unidades de Redención de Alimentos,  Auxilio Funerario,  Transporte de Emergencia, Kits cocina, Kits dormitorio, Kits vajilla y Kits Aseo Albergue.</v>
          </cell>
          <cell r="BC59" t="str">
            <v>(Número de medidas de ayuda o atención humanitaria inmediata otorgadas a víctimas del conflicto armado que cumplan los requisitos de ley / Número de medidas de ayuda o atención humanitaria inmediata solicitadas por víctimas del conflicto armado que cumplan los requisitos de ley)*100</v>
          </cell>
          <cell r="BD59" t="str">
            <v>Número de medidas de ayuda o atención humanitaria inmediata otorgadas a víctimas del conflicto armado que cumplan los requisitos de ley</v>
          </cell>
          <cell r="BE59" t="str">
            <v>Número de medidas de ayuda o atención humanitaria inmediata solicitadas por víctimas del conflicto armado que cumplan los requisitos de ley</v>
          </cell>
          <cell r="BF59" t="str">
            <v>Soportes reportados en el formato 1006 "Programación y seguimiento a metas e indicadores del plan de desarrollo" para la vigencia.</v>
          </cell>
          <cell r="BG59">
            <v>4</v>
          </cell>
          <cell r="BH59">
            <v>45204</v>
          </cell>
          <cell r="BI59"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59" t="str">
            <v>Establecer variables 1 y/o 2 numéricas</v>
          </cell>
          <cell r="BK59">
            <v>100</v>
          </cell>
          <cell r="BL59">
            <v>100</v>
          </cell>
          <cell r="BM59">
            <v>100</v>
          </cell>
          <cell r="BN59">
            <v>100</v>
          </cell>
          <cell r="BO59">
            <v>100</v>
          </cell>
          <cell r="BP59">
            <v>100</v>
          </cell>
          <cell r="BQ59">
            <v>50312772385</v>
          </cell>
          <cell r="BR59">
            <v>6063449331</v>
          </cell>
          <cell r="BS59">
            <v>9394898913</v>
          </cell>
          <cell r="BT59">
            <v>16428215641</v>
          </cell>
          <cell r="BU59">
            <v>14345943500</v>
          </cell>
          <cell r="BV59">
            <v>4080265000</v>
          </cell>
          <cell r="BW59">
            <v>100</v>
          </cell>
          <cell r="BX59">
            <v>100</v>
          </cell>
          <cell r="BY59">
            <v>100</v>
          </cell>
          <cell r="BZ59">
            <v>100</v>
          </cell>
          <cell r="CA59">
            <v>100</v>
          </cell>
          <cell r="CB59">
            <v>100</v>
          </cell>
          <cell r="CC59">
            <v>100</v>
          </cell>
          <cell r="CD59">
            <v>5983011963</v>
          </cell>
          <cell r="CE59">
            <v>4429568836</v>
          </cell>
          <cell r="CF59">
            <v>9388090217</v>
          </cell>
          <cell r="CG59">
            <v>7664010308</v>
          </cell>
          <cell r="CH59">
            <v>16420566205</v>
          </cell>
          <cell r="CI59">
            <v>13790742445</v>
          </cell>
          <cell r="CJ59">
            <v>100</v>
          </cell>
          <cell r="CK59">
            <v>100</v>
          </cell>
          <cell r="CL59">
            <v>100</v>
          </cell>
          <cell r="CM59" t="str">
            <v>No aplica</v>
          </cell>
          <cell r="CN59" t="str">
            <v>Constante</v>
          </cell>
          <cell r="CO59">
            <v>100</v>
          </cell>
          <cell r="CP59">
            <v>100</v>
          </cell>
          <cell r="CQ59">
            <v>100</v>
          </cell>
          <cell r="CR59">
            <v>100</v>
          </cell>
          <cell r="CS59">
            <v>100</v>
          </cell>
          <cell r="CT59">
            <v>100</v>
          </cell>
          <cell r="CU59">
            <v>100</v>
          </cell>
          <cell r="CV59">
            <v>100</v>
          </cell>
          <cell r="CW59">
            <v>100</v>
          </cell>
          <cell r="CX59">
            <v>100</v>
          </cell>
          <cell r="CY59">
            <v>100</v>
          </cell>
          <cell r="CZ59">
            <v>100</v>
          </cell>
          <cell r="DA59">
            <v>100</v>
          </cell>
          <cell r="DB59">
            <v>100</v>
          </cell>
          <cell r="DC59">
            <v>100</v>
          </cell>
          <cell r="DD59">
            <v>100</v>
          </cell>
          <cell r="DE59">
            <v>2019</v>
          </cell>
          <cell r="DF59">
            <v>2480</v>
          </cell>
          <cell r="DG59">
            <v>2435</v>
          </cell>
          <cell r="DH59">
            <v>2113</v>
          </cell>
          <cell r="DI59">
            <v>2795</v>
          </cell>
          <cell r="DJ59">
            <v>2707</v>
          </cell>
          <cell r="DK59">
            <v>2774</v>
          </cell>
          <cell r="DL59">
            <v>2436</v>
          </cell>
          <cell r="DM59">
            <v>2210</v>
          </cell>
          <cell r="DN59">
            <v>0</v>
          </cell>
          <cell r="DO59">
            <v>0</v>
          </cell>
          <cell r="DP59">
            <v>0</v>
          </cell>
          <cell r="DQ59" t="str">
            <v/>
          </cell>
          <cell r="DR59">
            <v>2019</v>
          </cell>
          <cell r="DS59">
            <v>2480</v>
          </cell>
          <cell r="DT59">
            <v>2435</v>
          </cell>
          <cell r="DU59">
            <v>2113</v>
          </cell>
          <cell r="DV59">
            <v>2795</v>
          </cell>
          <cell r="DW59">
            <v>2707</v>
          </cell>
          <cell r="DX59">
            <v>2774</v>
          </cell>
          <cell r="DY59">
            <v>2436</v>
          </cell>
          <cell r="DZ59">
            <v>2210</v>
          </cell>
          <cell r="EA59">
            <v>0</v>
          </cell>
          <cell r="EB59">
            <v>0</v>
          </cell>
          <cell r="EC59">
            <v>0</v>
          </cell>
          <cell r="ED59">
            <v>21969</v>
          </cell>
          <cell r="EE59" t="str">
            <v/>
          </cell>
          <cell r="EF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G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H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I59"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J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K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L59"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M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N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O59"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P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Q59"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R59" t="str">
            <v>• 2.2.1_Matriz_excel_con_información_mensual_de_otorgamiento_de_ayuda_humanitaria_inmediata_AHÍ
• 2.2.3.1 Matriz_excel_con_información_mensual_de_acciones_de_acompañamiento_a_víctimas
• Anexo1. PERSONAS ATENDIDAS PSICOSOCIAL ENERO 2023
• 2.2.3.2 Informe de seguimiento a las víctimas en la ruta de reparación individual ENERO 2023</v>
          </cell>
          <cell r="ES59" t="str">
            <v>• 2.2.1 Matriz excel con información mensual de otorgamiento de ayuda humanitaria inmediata AHÍ
• 2.2.3.1 Matriz excel con información mensual de acciones de acompañamiento a víctimas</v>
          </cell>
          <cell r="ET59" t="str">
            <v>• 2.2.1 Matriz excel con información mensual de otorgamiento de ayuda humanitaria inmediata AHÍ
• 2.2.3.1 Matriz excel con información mensual de acciones de acompañamiento a víctimas
• 2.2.3.2 Informe de seguimiento a las víctimas en la ruta de reparación individual</v>
          </cell>
          <cell r="EU59" t="str">
            <v>• 2.2.1 Matriz excel con información mensual de otorgamiento de ayuda humanitaria inmediata AHÍ
• Informe mensual de seguimiento a víctimas
• Anexos Informe
• 2.2.2 Informe de Estrategia Territorial.
• Anexo 1.  Evidencias de Reunión en Centros de Encuentro.
• Anexo 2. DOFA
• 2.2.3.1 Matriz excel con información mensual de acciones de acompañamiento a víctimas
• Anexos 1 Acciones Psicosociales</v>
          </cell>
          <cell r="EV59" t="str">
            <v>• 2.2.1 Matriz excel con información mensual de otorgamiento de ayuda humanitaria inmediata AHÍ
• 2.2.3.1 Matriz excel con información mensual de acciones de acompañamiento a víctimas
• Anexos 1 Acciones Psicosociales</v>
          </cell>
          <cell r="EW59"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X59" t="str">
            <v>• 2.2.1 Matriz excel con información mensual de otorgamiento de ayuda humanitaria inmediata AHÍ
• 2.2.2 Informe de Estrategia Territorial.
• Anexo 2.2.2.2. DOFA
• Anexo 1.2.2.2. Evidencias Reunión en Centros de Encuentro 
• 2.2.3.1 Matriz excel con información mensual de acciones de acompañamiento a víctimas
• Anexos 2.2.3.1. – Acciones Psicosociales</v>
          </cell>
          <cell r="EY59" t="str">
            <v>• 2.2.1 Matriz excel con información mensual de otorgamiento de ayuda humanitaria inmediata AHÍ
• 2.2.2 Informe de Estrategia Territorial.
• 2.2.3.1 Matriz excel con información mensual de acciones de acompañamiento a víctimas
• Anexos 2.2.3.1. – Acciones Psicosociales</v>
          </cell>
          <cell r="EZ59" t="str">
            <v>• 2.2.1 Matriz excel con información mensual de otorgamiento de ayuda humanitaria inmediata AHÍ
• 2.2.3.1 Matriz excel con información mensual de acciones de acompañamiento a víctimas
• Anexos 2.2.3.1. – Acciones Psicosociales</v>
          </cell>
          <cell r="FA59">
            <v>0</v>
          </cell>
          <cell r="FB59">
            <v>0</v>
          </cell>
          <cell r="FC59">
            <v>0</v>
          </cell>
          <cell r="FD59">
            <v>13873833000</v>
          </cell>
          <cell r="FE59">
            <v>13873833000</v>
          </cell>
          <cell r="FF59">
            <v>13873833000</v>
          </cell>
          <cell r="FG59">
            <v>13873833000</v>
          </cell>
          <cell r="FH59">
            <v>13873833000</v>
          </cell>
          <cell r="FI59">
            <v>13873833000</v>
          </cell>
          <cell r="FJ59">
            <v>13873833000</v>
          </cell>
          <cell r="FK59">
            <v>13873833000</v>
          </cell>
          <cell r="FL59">
            <v>13873833000</v>
          </cell>
          <cell r="FM59">
            <v>13873833000</v>
          </cell>
          <cell r="FN59">
            <v>13873833000</v>
          </cell>
          <cell r="FO59">
            <v>13873833000</v>
          </cell>
          <cell r="FP59">
            <v>13873833000</v>
          </cell>
          <cell r="FQ59">
            <v>13832864227</v>
          </cell>
          <cell r="FR59">
            <v>13880446127</v>
          </cell>
          <cell r="FS59">
            <v>13945943500</v>
          </cell>
          <cell r="FT59">
            <v>13945943500</v>
          </cell>
          <cell r="FU59">
            <v>13945943500</v>
          </cell>
          <cell r="FV59">
            <v>13945943500</v>
          </cell>
          <cell r="FW59">
            <v>13945943500</v>
          </cell>
          <cell r="FX59">
            <v>14345943500</v>
          </cell>
          <cell r="FY59">
            <v>14345943500</v>
          </cell>
          <cell r="FZ59">
            <v>0</v>
          </cell>
          <cell r="GA59">
            <v>0</v>
          </cell>
          <cell r="GB59">
            <v>0</v>
          </cell>
          <cell r="GC59">
            <v>14345943500</v>
          </cell>
          <cell r="GD59">
            <v>3406774735</v>
          </cell>
          <cell r="GE59">
            <v>3704528048</v>
          </cell>
          <cell r="GF59">
            <v>9560867748</v>
          </cell>
          <cell r="GG59">
            <v>9627482408</v>
          </cell>
          <cell r="GH59">
            <v>13909946937</v>
          </cell>
          <cell r="GI59">
            <v>13924221507</v>
          </cell>
          <cell r="GJ59">
            <v>13906457597</v>
          </cell>
          <cell r="GK59">
            <v>13882402302</v>
          </cell>
          <cell r="GL59">
            <v>14275410198</v>
          </cell>
          <cell r="GM59">
            <v>0</v>
          </cell>
          <cell r="GN59">
            <v>0</v>
          </cell>
          <cell r="GO59">
            <v>0</v>
          </cell>
          <cell r="GP59">
            <v>14275410198</v>
          </cell>
          <cell r="GQ59">
            <v>0</v>
          </cell>
          <cell r="GR59">
            <v>98626042</v>
          </cell>
          <cell r="GS59">
            <v>653290053</v>
          </cell>
          <cell r="GT59">
            <v>1818501827</v>
          </cell>
          <cell r="GU59">
            <v>3025874715</v>
          </cell>
          <cell r="GV59">
            <v>4383684153</v>
          </cell>
          <cell r="GW59">
            <v>5294863972</v>
          </cell>
          <cell r="GX59">
            <v>6866151422</v>
          </cell>
          <cell r="GY59">
            <v>8369270814</v>
          </cell>
          <cell r="GZ59">
            <v>0</v>
          </cell>
          <cell r="HA59">
            <v>0</v>
          </cell>
          <cell r="HB59">
            <v>0</v>
          </cell>
          <cell r="HC59">
            <v>8369270814</v>
          </cell>
          <cell r="HD59">
            <v>2629823760</v>
          </cell>
          <cell r="HE59">
            <v>2629823760</v>
          </cell>
          <cell r="HF59">
            <v>2629823760</v>
          </cell>
          <cell r="HG59">
            <v>2629823760</v>
          </cell>
          <cell r="HH59">
            <v>2629823760</v>
          </cell>
          <cell r="HI59">
            <v>2629823760</v>
          </cell>
          <cell r="HJ59">
            <v>2629823760</v>
          </cell>
          <cell r="HK59">
            <v>2629823760</v>
          </cell>
          <cell r="HL59">
            <v>2629823760</v>
          </cell>
          <cell r="HM59">
            <v>0</v>
          </cell>
          <cell r="HN59">
            <v>0</v>
          </cell>
          <cell r="HO59">
            <v>0</v>
          </cell>
          <cell r="HP59">
            <v>2629823760</v>
          </cell>
          <cell r="HQ59">
            <v>408664051</v>
          </cell>
          <cell r="HR59">
            <v>1134790185</v>
          </cell>
          <cell r="HS59">
            <v>2409186932</v>
          </cell>
          <cell r="HT59">
            <v>2616662505</v>
          </cell>
          <cell r="HU59">
            <v>2616662505</v>
          </cell>
          <cell r="HV59">
            <v>2616662505</v>
          </cell>
          <cell r="HW59">
            <v>2616662505</v>
          </cell>
          <cell r="HX59">
            <v>2616662505</v>
          </cell>
          <cell r="HY59">
            <v>2616662505</v>
          </cell>
          <cell r="HZ59">
            <v>0</v>
          </cell>
          <cell r="IA59">
            <v>0</v>
          </cell>
          <cell r="IB59">
            <v>0</v>
          </cell>
          <cell r="IC59">
            <v>2616662505</v>
          </cell>
          <cell r="ID59" t="str">
            <v>En atención con lo establecido en el artículo 63 de Ley 1448 de 2011:  "Es la ayuda humanitaria entregada a aquellas personas que manifiestan haber sido desplazadas y que se encuentran en situación de vulnerabilidad acentuada y requieren de albergue temporal y asistencia alimentaria", y si bien el proyecto de inversión 7871,  busca optimizar el modelo de prevención, protección, asistencia, atención y reparación integral a víctimas en corresponsabilidad con las entidades competentes, a través de esta meta se pretende  garantizar la continuidad de la prestación del servicio a las víctimas del conflicto armado, que cumplen con los requisitos establecidos en la Ley y que requieran Ayuda o Atención Humanitaria Inmediata – AAHÍ. La atención y ayuda humanitaria Inmediata, se diferencia en que la primera se brinda a víctimas del desplazamiento, y la segunda corresponde a víctimas de otros hechos victimizantes.
A corte 30 de septiembre de 2023 se ha otorgado el 100% de medidas de ayuda humanitaria inmediata en el Distrito Capital a quienes cumplieron con los requisitos establecidos por la legislación vigente, que corresponden en total a 21.969 medidas de ayuda humanitaria inmediata que beneficiaron a 6.416 personas. Las atenciones se discriminan por tipo de medida de la siguiente manera:
1. Atención o Ayuda Humanitaria Inmediata:  
• Medidas de Albergue: 1083 • Medidas de Arriendo: 3878• Medidas Unidades de Redención Alimentarias: 4365• Medidas de auxilio funerario: 1 • Medidas transporte de emergencia: 43• Kits Cocina: 1806• Kits Dormitorio: 4245• Kits Vajilla: 4171• Kits Aseo personal: 2377
2. Acciones de tejido social:  
En lo corrido de la vigencia 2023, se atendieron 6.926 personas y se realizaron un total de 15.845 acciones de tejido social, discriminadas de la siguiente manera: 5.404 Orientaciones Psicosociales y atenciones en crisis; 7.081 Procesos de acompañamiento psicosocial y 3.360 Acciones Grupales y Conmemoraciones. 
3. Estrategia Territorial:  
Durante el periodo del reporte se ha brindado un total de 112.088 atenciones en los Centros de Encuentro, unidad móvil y puntos de atención por parte de las entidades que hacen presencia Institucional. De otra parte, se realizaron 129 Acciones de Articulación Interinstitucional ACPVR - Entidades con el fin de realizar seguimiento a las acciones programadas, 1 Jornada de Empleabilidad, 48 Acciones de socialización y sensibilización con población víctima en sala de espera CE, 177 casos de referencia y contrarreferencia con las solicitudes de trámites y servicios de la Secretaría de Educación del Distrito – SED, 7 participaciones en ferias de servicios organizadas por la Secretaría General y 2 Reuniones Alternativa de Emprendimiento Social – IPES alternativa de Generación de Ingresos Emprendimiento Social, entre otras acciones. (Datos con corte a marzo de 2023, teniendo en cuenta que la consolidación de información requiere un mayor número de días),30 reuniones Equipo de Trabajo Centro de Encuentro, (4) Reuniones periódicas de coordinaciones sectoriales, (1) Jornadas de Fortalecimiento Técnico, (1) Reuniones locativas Cumplir con la normatividad respecto a la imagen institucional y verificación de temas de infraestructura. (6) Comités Locales de Justicia Transicional en el marco del Decreto 421 de 2015 Alcaldía Mayor de Bogotá, D.C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E59" t="str">
            <v/>
          </cell>
          <cell r="IF59" t="str">
            <v/>
          </cell>
          <cell r="IG59" t="str">
            <v>Para el cumplimiento de esta meta, en el mes de enero se desarrollaron las siguientes (12) actividades de (12) programadas: 
De acuerdo con lo dispuesto por la Ley 1448 de 2011 y sus decretos reglamentarios, para el mes de enero de 2023 se otorgaron (9) tipos de medidas de (9) programadas; se realizó evaluación de situación de vulnerabilidad acentuada a un total de 1.067 familias, de las cuales 64 tuvieron como resultado “No procede”, por tanto, el total de las medidas otorgadas de Ayuda o Atención Humanitaria Inmediata (AAHI) es de 2.019 y se clasifican de la siguiente manera:
1. Medidas de Albergue otorgadas: 110
2. Medidas de Arriendo otorgadas: 422
3. Medidas Unidades de Redención Alimentarias otorgadas: 466
4. Medidas de auxilio funerario otorgadas: 0
5. Medidas transporte de emergencia otorgadas: 5
6. Kits Cocina otorgadas: 138
7. Kits Dormitorio otorgadas: 328
8. Kits Vajilla otorgadas: 311
9. Kits Aseo personal otorgados: 239
La sumatoria de medidas del mes de enero de 2023 benefició a 1.450 personas para un acumulado de 1.341 personas en la vigencia 2023.
10. Orientaciones Psicosociales y atenciones en crisis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ESTABILIZACIÓN: 
• El equipo implementador continua en el proceso de acompañamiento telefónico a los y las estudiantes de las cohortes vigentes.
11. Procesos de acompañamiento psicosocial
• Se llevan a cabo 2 mesas de seguimiento psicosocial con el operador del contrato de albergue en la cual se analizaron casos que requieren de articulación con la estrategia de centros de encuentro y línea psicosocial para su proceso de atención. Total 5 casos abiertos para próximo encuentro.
ESTABILIZACIÓN: 
• El equipo implementador continua en el proceso de acompañamiento telefónico a los y las estudiantes de las cohortes vigentes.
12. Acciones Grupales y conmemoraciones
INMEDIATEZ Y EMERGENCIA: 
• En el Centro de Encuentro de Bosa se dio continuidad a las acciones psicosociales comunitarias en el marco de la estrategia de la huerta de la esperanza, en total se realizaron 3 encuentro y se contó con la participación de 79 personas. 
• Se inició la etapa de proyección metodológica para la conmemoración del 12 de febrero- manitos rojas.
ESTABILIZACIÓN:
• Se tiene previsto realizar la jornada de bienvenida a los nuevos estudiantes del FES en el primer semestre del 2023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H59" t="str">
            <v>Para el cumplimiento de esta meta, en el mes de febrero se desarrollaron las siguientes (12) actividades de (12) programadas: 
Para el mes de febrero se presentaron (9) productos de (9) programados:
De acuerdo con lo dispuesto por la Ley 1448 de 2011 y sus decretos reglamentarios; se realizó evaluación de situación de vulnerabilidad acentuada a un total de 1.119 familias, de las cuales 60 tuvieron como resultado “No procede”; por tanto, el total de las medidas otorgadas de Ayuda o Atención Humanitaria Inmediata (AAHI) es de 2.480 y se clasifican de la siguiente manera:
1. Medidas de Albergue otorgadas: 99
2. Medidas de Arriendo otorgadas: 450
3. Medidas Unidades de Redención Alimentarias otorgadas: 506
4. Medidas de auxilio funerario otorgadas: 0
5. Medidas transporte de emergencia otorgadas: 4
6. Kits Cocina otorgadas: 214
7. Kits Dormitorio otorgadas: 494
8. Kits Vajilla otorgadas: 489
9. Kits Aseo personal otorgados: 224
Las medidas otorgadas han beneficiado un total de 2.020 personas en lo corrido de 2023.
10. Orientaciones Psicosociales y atenciones en crisis
• Desde el componente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653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llevaron a cabo 2 mesas de seguimiento psicosocial con el operador del contrato de albergue en la cual se analizaron casos que requieren de articulación con la estrategia de centros de encuentro y línea psicosocial para su proceso de atención. Total 7 casos abiertos para próximo encuentro.
• Se reportaron 594 casos de procesos de acompañamiento psicosocial.
12. Acciones Grupales y conmemoraciones
• El 12 de febrero se implementaron acciones de conmemoración en el marco del día internacional de las manos rojas, en los Centros de Encuentro y alojamiento principal. 
• En el Centro de Encuentro de Bosa se dio continuidad a las acciones psicosociales comunitarias en el marco de la estrategia de la huerta de la esperanza, en total se realizaron 3 encuentros. 
• En los Centros de Encuentro de Patio Bonito y Rafael Uribe se dio continuidad a las acciones de seguimiento psicosocial por medio de encuentros familiares
Total de acciones grupales y conmemoraciones: 559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I59" t="str">
            <v>Para el cumplimiento de esta meta, en el mes de marzo se desarrollaron las siguientes (12) actividades de (12) programadas: 
Para el mes de marzo se presentaron (9) productos de (9) programados:
De acuerdo con lo dispuesto por la Ley 1448 de 2011 y sus decretos reglamentarios; se realizó evaluación de situación de vulnerabilidad acentuada a un total de 1.269 familias, de las cuales 109 tuvieron como resultado “No procede”; por tanto, el total de las medidas otorgadas de Ayuda o Atención Humanitaria Inmediata (AAHI) es de 2.435 y se clasifican de la siguiente manera:
1. Medidas de Albergue otorgadas: 144
2. Medidas de Arriendo otorgadas: 489
3. Medidas Unidades de Redención Alimentarias otorgadas: 522
4. Medidas de auxilio funerario otorgadas: 1
5. Medidas transporte de emergencia otorgadas: 4
6. Kits Cocina otorgadas: 170
7. Kits Dormitorio otorgadas: 410
8. Kits Vajilla otorgadas: 403
9. Kits Aseo personal otorgados: 292
Las medidas otorgadas han beneficiado un total de 2.608 personas en lo corrido de 2023.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619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En el mes de marzo se dio continuidad a la estrategia de fortalecimiento técnico institucional en temas relacionados con el proceso de otorgamiento de AHI y atención psicosocial en los CE de Ciudad Bolívar y PAV Usme. 
• En el mes de marzo se llevó a cabo fortalecimiento técnico institucional al equipo delegado de víctimas de Villavicencio como parte del compromiso de articulación institucional de los entes territoriales. 
• Se reportaron 735 casos de procesos de acompañamiento psicosocial.
12. Acciones Grupales y conmemoraciones
• El 08 de marzo se implementaron acciones de conmemoración en el marco del día internacional por los derechos de las mujeres, en los Centros de Encuentro y alojamiento principal , sin embargo, el impacto generado tuvo un alcance superior a esta cifra, el cual no se ve reflejado debido a que no todas las personas firman los listados de asistencia. 
 • En el Centro de Encuentro de Bosa se dio continuidad a las acciones psicosociales comunitarias en el marco de la estrategia de la huerta de la esperanza. En total se realizaron 4 encuentros.
• En los Centros de Encuentro de Patio Bonito y alojamiento principal se dio continuidad a las acciones de seguimiento psicosocial por medio de encuentros familiares y acciones grupales.
• Se inició la etapa de proyección metodológica y planeación de las acciones de conmemoración del 9 de abril, día nacional por la memoria y solidaridad con las víctimas
• Se reportaron 305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J59" t="str">
            <v>Para el cumplimiento de esta meta, en el mes de abril se desarrollaron las siguientes (13) actividades de (13) programadas: 
De acuerdo con lo dispuesto por la Ley 1448 de 2011 y sus decretos reglamentarios; ; se realizó evaluación de situación de vulnerabilidad acentuada a un total de 991 familias, de las cuales 60 tuvieron como resultado “No procede”, por tanto, el total de las medidas otorgadas de Ayuda o Atención Humanitaria Inmediata (AAHI) es de 2.113 y se clasifican de la siguiente manera:
1. Medidas de Albergue otorgadas: 103
2. Medidas de Arriendo otorgadas: 394
3. Medidas Unidades de Redención Alimentarias otorgadas: 430
4. Medidas de auxilio funerario otorgadas: 0
5. Medidas transporte de emergencia otorgadas: 4
6. Kits Cocina otorgadas: 169
7. Kits Dormitorio otorgadas: 394
8. Kits Vajilla otorgadas: 384
9. Kits Aseo personal otorgados: 235
Las medidas otorgadas han beneficiado un total de 3.083 personas en lo corrido de 2023.
10. Articular la oferta de bienes y servicios de las entidades, en el marco de los centros locales de atención.
En el marco de los procesos adelantados para la asistencia, atención y reparación integral de la población victima que llega a la ciudad de Bogotá, se presenta el Informe del primer trimestre de las acciones adelantadas en los Centros de Encuentro para la Paz y la Integración Local (CE) Enero – marzo 2023, entre los logros y avances se destacan:
• (60) Acciones de Articulación Interinstitucional ACPVR - Entidades: La ACPVR ha gestionado la presencia institucional de diferentes entidades del SDARIV y el SNARIV en los Centros de Encuentro, donde se articulan conforme a la competencia de cada entidad, procesos de seguimiento periódico de la prestación de servicios dirigido a la población víctima del conflicto armado residente en Bogotá. 
• (1) Jornada de Empleabilidad:  Desde los Centros de Encuentro para la Paz y la Integración local de Víctimas del Conflicto Armado, la ACPVR en articulación con la Agencia de Empleo, Colsubsidio y Fomento Empresarial Compensar, llevó a cabo jornadas de empleabilidad donde se gestionan con empresas y entidades enganche laboral a población víctima de 18 a 40 años de edad y se realizan actividades de preinscripción, seguimiento a la vinculación, asesoría y capacitación sobre las inquietudes que presente la población.
• (56.137)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(28)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(69)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(1)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 (148) casos de referencia y contrarreferencia con las solicitudes de trámites y servicios de la Secretaría de Educación del Distrito – SED
• (2) Ferias de servicios, participación en ferias de servicios organizadas por la Secretaría General –Servicio al ciudadano- del Distrito, las alcaldías locales, entre otras entidades.
• (1) asignación del Enlace Territorial Secretaría Distrital del Hábitat.
• (2) Reuniones Alternativa de Emprendimiento Social – IPES alternativa de Generación de Ingresos Emprendimiento Social
NOTA: Datos con corte a marzo de 2023, teniendo en cuenta que la consolidación de información requiere un mayor número de días.
11.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552 acciones de orientaciones psicosociales y atenciones en crisis.
12. Procesos de acompañamiento psicosocial
• El equipo implementador dio respuesta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reportaron 467 casos de procesos de acompañamiento psicosocial.
13. Acciones Grupales y conmemoraciones
• En el marco del 9 de abril, día de la memoria y solidaridad con las víctimas se llevaron acciones simbólicas con carácter reparador los días 9,10 y 11 de abril en plaza de Bolívar, 
•  En el Centro de Encuentro de Bosa se dio continuidad a las acciones psicosociales comunitarias en el marco de la estrategia de la huerta de la esperanza, en total se realizaron 4 encuentro y se contó con la participación de 254 personas. 
• En los Centros de Encuentro de RUU, Patio Bonito, Suba y alojamiento principal se dio continuidad a las acciones psicosociales colectivas por medio de encuentros familiares y acciones grupales: Total 116 participantes
• Se inicia la etapa de proyección metodológica y planeación de las acciones de conmemoración del 25 de mayo: Día nacional por la dignidad de las mujeres víctimas de delitos sexuales y semana del detenido desaparecido
• Se reportaron 284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K59" t="str">
            <v>Para el cumplimiento de esta meta, en el mes de mayo se desarrollaron las siguientes (12) actividades de (12) programadas: 
De acuerdo con lo dispuesto por la Ley 1448 de 2011 y sus decretos reglamentarios, para el mes de mayo de 2023 se otorgaron (9) tipos de medidas de (9) programadas; se realizó evaluación de situación de vulnerabilidad acentuada a un total de 1.142 familias, de las cuales 126 tuvieron como resultado “No procede”, por tanto, el total de las medidas otorgadas de Ayuda o Atención Humanitaria Inmediata (AAHI) fue de 2.795 y se clasifican de la siguiente manera:
1. Medidas de Albergue otorgadas: 127
2. Medidas de Arriendo otorgadas: 428
3. Medidas Unidades de Redención Alimentarias otorgadas: 459
4. Medidas de auxilio funerario otorgadas: 0
5. Medidas transporte de emergencia otorgadas: 2
6. Kits Cocina otorgadas: 264
7. Kits Dormitorio otorgadas: 624
8. Kits Vajilla otorgadas: 608
9. Kits Aseo personal otorgados: 283
En la vigencia 2023 se han beneficiado un total de 3.810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mayo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09 casos abiertos para el próximo encuentro.
En el mes de mayo se reportaron 1.239 Procesos de acompañamiento psicosocial.
12. Acciones Grupales y conmemoraciones
INMEDIATEZ Y EMERGENCIA: 
• En el mes de mayo se realizaron acciones de conmemoración en el marco del 25 de mayo "Día nacional por la dignidad de las mujeres víctima de delitos sexuales", 22 de mayo "Semana del detenido desaparecido" y día de la afrocolombianidad; en total participaron 504 personas en los diferentes espacios de CE, PAV y alojamiento principal. 
• En el Centro de Encuentro de Bosa se dio continuidad a las acciones psicosociales comunitarias en el marco de la estrategia de la huerta de la esperanza, en total se realizaron 4 encuentros y se contó con la participación de: 213 personas. 
• En los Centros de Encuentro de Suba, Chapinero, RUU, Bosa, Patio Bonito y alojamiento principal se dio continuidad a las acciones psicosociales colectivas por medio de encuentros familiares y acciones grupales: Total 194 participantes.
En el mes de mayo se reportaron 430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IL59" t="str">
            <v>Para el cumplimiento de esta meta, en el mes de junio se desarrollaron las siguientes (12) actividades de (12) programadas: 
De acuerdo con lo dispuesto por la Ley 1448 de 2011 y sus decretos reglamentarios, para el mes de junio de 2023 se otorgaron (9) tipos de medidas de (9) programadas; se realizó evaluación de situación de vulnerabilidad acentuada a un total de 1.085 familias, de las cuales 100 tuvieron como resultado “No procede”, por tanto, el total de las medidas otorgadas de Ayuda o Atención Humanitaria Inmediata (AAHI) es de 2.707 y se clasifican de la siguiente manera:
1. Medidas de Albergue otorgadas: 125
2. Medidas de Arriendo otorgadas: 404
3. Medidas Unidades de Redención Alimentarias otorgadas: 454
4. Medidas de auxilio funerario otorgadas: 0
5. Medidas transporte de emergencia otorgadas: 2
6. Kits Cocina otorgadas: 256
7. Kits Dormitorio otorgadas: 605
8. Kits Vajilla otorgadas: 603
9. Kits Aseo personal otorgados: 258
En la vigencia 2023 se han beneficiado un total de 3.469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junio se reportaron 787 Orientaciones Psicosociales y atenciones en crisis.En el mes de junio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junio se reportaron 973 Procesos de acompañamiento psicosocial.
12. Acciones Grupales y conmemoraciones
INMEDIATEZ Y EMERGENCIA: 
• En el mes de junio no se realizaron acciones de conmemoración, dado que para este mes no hay fechas priorizadas.
• En el Centro de Encuentro de Bosa se dio continuidad a las acciones psicosociales comunitarias en el marco de la estrategia de la huerta de la esperanza, en total se realizaron 3 encuentros y se contó con la participación de 208 personas. 
• En los Centros de Encuentro de Suba, Chapinero, Patio Bonito y alojamiento principal se dio continuidad a las acciones psicosociales colectivas por medio de encuentros familiares y acciones grupales: Total 98 participantes
ESTABILIZACIÓN:
• Durante el mes de junio se realizó la implementación psicosocial de la Ruta Bochica de la siguiente manera: a) En junio 06 se implementó el tramo 03 "Creándonos, construyendo y reparándonos", con los beneficiarios de la cohorte 2020-2 y b) Junio 8 y 9 se implementó el tramo 2 "Encuentro con mis estrategias que le aportan a la paz", con los beneficiarios de las cohortes 2021-1, 2021-2 y 2022-1, entre los tres encuentros participaron 65 personas.
• Se continuó con el seguimiento psicosocial a los beneficiarios del FES por parte de los implementadores de los Centros de Encuentro.
En el mes de junio se reportaron 431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v>
          </cell>
          <cell r="IM59" t="str">
            <v>Para el cumplimiento de esta meta, en el mes de julio se desarrollaron las siguientes (13) actividades de (13) programadas: 
De acuerdo con lo dispuesto por la Ley 1448 de 2011 y sus decretos reglamentarios, para el mes de julio de 2023 se otorgaron (9) tipos de medidas de (9) programadas; se realizó evaluación de situación de vulnerabilidad acentuada a un total de 1.191 familias, de las cuales 93 tuvieron como resultado “No procede”, por tanto, el total de las medidas otorgadas de Ayuda o Atención Humanitaria Inmediata (AAHI) es de 2.774 y se clasifican de la siguiente manera:
1. Medidas de Albergue otorgadas: 132
2. Medidas de Arriendo otorgadas: 447
3. Medidas Unidades de Redención Alimentarias otorgadas: 507
4. Medidas de auxilio funerario otorgadas: 0
5. Medidas transporte de emergencia otorgadas: 12
6. Kits Cocina otorgadas: 240
7. Kits Dormitorio otorgadas: 565
8. Kits Vajilla otorgadas: 553
9. Kits Aseo personal otorgados: 318
En la vigencia 2023 se han beneficiado un total de 5.182 personas
10. Informe Estrategia Territorial
En el marco de los procesos adelantados para la asistencia, atención y reparación integral de la población victima que llega a la ciudad de Bogotá, se presenta el Informe del segundo trimestre de las acciones adelantadas en los Centros de Encuentro para la Paz y la Integración Local (CE) abril – junio 2023, entre los logros y avances se destacan: 
• (69) Acciones de Articulación Interinstitucional ACPVR - Entidades: La ACPVR ha gestionado la presencia institucional de diferentes entidades del SDARIV y el SNARIV en los Centros de Encuentro, donde se articulan conforme a la competencia de cada entidad, (69) procesos de seguimiento periódico de la prestación de servicios desde los CE dirigido a la población víctima del conflicto armado residente en Bogotá. 
• (56.377)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(20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(106)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(29) casos de referencia y contrarreferencia con las solicitudes de trámites y servicios de la Secretaría de Educación del Distrito - SED, desde la Dirección de Cobertura, con el apoyo de los profesionales del componente de Gestión Territorial para poblaciones diversas, se realizó de acuerdo con la matriz No.3 y 4 remitida con los casos identificados desde los Centros de Encuentro para la Paz y la Integración Local de Víctimas del Conflicto, desde la Dirección de Cobertura, se realizó una tercera gestión consistente en revisar en el Sistema Integrado de Matriculas -SIMAT- el estado de cada estudiante (corte 15 y 16 de mayo) y contactarse con las familias telefónicamente cuando no se encontraba matriculado o asignado, con el objetivo de verificar la disponibilidad de cupo y asignarlo. 
Por lo anterior, se gestionaron los nuevos casos de solicitud de cupo y se volvieron a verificar los estudiantes que se encontraban retirados o no registrados en SIMAT de la primera y segunda base. Es así como del total (60 casos) se evidencian 33 casos entre asignados, matriculados y graduados, y 27 entre retirados y no registrados.
De igual modo, se remiten las matrices con la gestión realizada de las solicitudes de 1) beneficios de movilidad escolar: contacto con los acudientes, revisión de criterios de asignación directa, e inscripción para el beneficio de subsidio de transporte escolar; 2) y de educación superior: contacto con los acudientes y suministro de información. 
• (8) Programación Jornadas de fortalecimiento jornadas de autocuidado resolución 1166 de 2018 para los funcionarios que hacen presencia en los Centros de encuentro taller a cargo Heartland (4), Aplicación Batería Riesgo Psicosocial (1), Enfoque de acción sin daño y Primeros Auxilios Psicológicos (3).
• (9) Acuerdos de nivel de servicios (ANS) Implementación por medio de las reuniones bilaterales, el cumplimiento de las obligaciones de las diferentes entidades del SDARIV con el fin de que hagan parte integral de los compromisos institucionales del Distrito, en su apuesta de mejorar y fortalecer la atención a las víctimas conforme a la ley 1448 de 2011.
• Lanzamiento sistema de información SIVIC+ PROD Centros de Encuentro a partir del segundo semestre del 2023, se da inicio al lanzamiento de SIVIC+, lo cual requiere de un acompañamiento estratégico que permita estabilizar las situaciones que se presenten en producción desde los Centros de Encuentro.
• Prestación de servicios de la ACPVR en el CADE Yomasa asegurando la ampliación de la cobertura de la estrategia territorial en el Sector 6, mediante la puesta en marcha del Punto de Atención a Víctimas de Usme, ubicado en el CADE Yomasa a partir del mes de mayo de 2022. En este punto de atención se brindan los servicios de otorgamiento de ayuda y atención humanitaria inmediata y de acompañamiento psicosocial.
•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11.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julio se reportaron 618 Orientaciones Psicosociales y atenciones en crisis.
12.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ESTABILIZACIÓN: Se continua con el seguimiento telefónico a los beneficiarios del FES y se les ha apoyado en los casos que necesitan interlocución con ICETEX y/o ATENEA.
En el mes de julio se reportaron 1.097 Procesos de acompañamiento psicosocial.
13. Acciones Grupales y conmemoraciones
INMEDIATEZ Y EMERGENCIA: 
• Se realizaron 3 acciones de conmemoración en el marco del Día Internacional de la Mujer Afrolatina, Afrocaribeñas y de la Diáspora Africana. Estas acciones se implementaron en los Centros de Encuentro de RUU, Bosa y la mesa distrital. En total participaron 168 personas a las acciones simbólicas
• En el Centro de Encuentro de Bosa se dio continuidad a las acciones psicosociales comunitarias en el marco de la estrategia de la huerta de la esperanza, en total se realizaron 2 encuentros y se contó con la participación de 164 personas.
• En los Centros de Encuentro de Suba y Ciudad Bolívar se dio continuidad a las acciones psicosociales colectivas por medio de encuentros familiares y acciones grupales: Total 39 participantes
• Algunos profesionales de los CE recibieron certificación por haber finalizado el curso Protocolo De Atención Presencial A Las Víctimas Del Conflicto Armado, estas acciones se enmarcan como parte del ejercicio de cualificación del talento humano de la entidad
• Se realizó una jornada de pedagogia social en Sumapaz en articulación con los equipos de la Dirección de Paz, Dirección de Reparación Integral, profesional del equipo de participación e incidencia territorial y la JEP, las cuales dan respuesta a los compromisos PDET de la DRI. Total asistentes 29 personas
En el mes de julio se reportaron 194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puntos de prestación de servicios especializados para las víctimas del conflicto armado residentes o que realizan su tránsito en el Distrito. 
Parten del derecho que tiene esta población de recibir un trato preferente y de su capacidad para aportar en la construcción de la ciudad como epicentro de cultura ciudadana, paz y reconciliación, mediante el programa “Bogotá territorio de paz y atención integral a las víctimas del conflicto  armado”; lo cual implica materializar en acciones concretas el principio de centralidad de las víctimas presente en el Acto Legislativo 01 de 2017 y dar cumplimiento a lo establecido en la Ley 1448 de 2011 como coordinador del Sistema Distrital de Atención y Reparación Integral a las Víctimas. 
• Los Centros de Encuentro son espacios bajo las siguientes modalidades: Inmuebles propios, contratos de comodato y arriendo; con dedicación exclusiva para la atención a víctimas del conflicto armado colombiano, y son reconocidos para tal fin por la ciudadanía. Estos espacios son administrados directamente por La Alta Consejería de Paz, Víctimas y Reconciliación (ACPVR) de la Secretaría General de la Alcaldía Mayor de Bogotá D.C.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Con el propósito de orientar, atender, impactar y transformar las condiciones de vida de las víctimas del conflicto armado colombiano, en aras de aportar al goce efectivo de sus derechos en el marco de la implementación de la Ley 1448 del 2011. La ACPVR focaliza la oferta Institucional de las entidades, así como la priorización en la atención a través de los CE. En este sentido, presenta acciones específicas disponibles y ofertadas por cada una de las entidades del orden nacional y distrital que comprende el Sistema de Atención y Reparación Integral a las Victimas – SNARIV y demás organizaciones públicas o privadas que se suman a la reparación integral a las víctimas.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IN59" t="str">
            <v>Para el cumplimiento de esta meta, en el mes de agosto se desarrollaron las siguientes (12) actividades de (12) programadas: 
De acuerdo con lo dispuesto por la Ley 1448 de 2011 y sus decretos reglamentarios, para el mes de agosto de 2023 se otorgaron (9) tipos de medidas de (9) programadas; se realizó evaluación de situación de vulnerabilidad acentuada a un total de 1.254 familias, de las cuales 130 tuvieron como resultado “No procede”, por tanto, el total de las medidas otorgadas de Ayuda o Atención Humanitaria Inmediata (AAHI) es de 2.436 y se clasifican de la siguiente manera:
1. Medidas de Albergue otorgadas: 114
2. Medidas de Arriendo otorgadas: 454
3. Medidas Unidades de Redención Alimentarias otorgadas: 548
4. Medidas de auxilio funerario otorgadas: 0
5. Medidas transporte de emergencia otorgadas: 8
6. Kits Cocina otorgadas: 183
7. Kits Dormitorio otorgadas: 430
8. Kits Vajilla otorgadas: 442
9. Kits Aseo personal otorgados: 257
En la vigencia 2023 se han beneficiado un total de 5.838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agosto se reportaron 688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agosto se reportaron 968 Procesos de acompañamiento psicosocial.
12. Acciones Grupales y conmemoraciones
INMEDIATEZ Y EMERGENCIA: 
• Se realizaron 8 acciones de conmemoración en el marco del día internacional de las víctimas de desapariciones forzadas. Estas acciones se implementaron en los Centros de Encuentro, albergue principal, plaza de Bolívar, Plazoleta de la Universidad Jorge Tadeo Lozano y CMPR. En total participaron 199 personas con registro en listados de asistencia, no obstante, se calcula que el impacto de las acciones logro una cifra de 900 personas que no quedan registradas en los listados y corresponden a los y las ciudadanas que participaron de las acciones en los diferentes puntos de la ciudad.
• En el Centro de Encuentro de Bosa se dio continuidad a las acciones psicosociales comunitarias en el marco de la estrategia de la huerta de la esperanza, en total se realizaron 7 encuentros y se contó con la participación de 498 personas. 
• En los Centros de Encuentro de Suba, Chapinero y Patio Bonito se dio continuidad a las acciones psicosociales colectivas por medio de encuentros familiares y acciones grupales: Total 109 participantes.
En el mes de agosto se reportaron 600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IO59" t="str">
            <v>Para el cumplimiento de esta meta, en el mes de septiembre se desarrollaron las siguientes (12) actividades de (12) programadas: 
De acuerdo con lo dispuesto por la Ley 1448 de 2011 y sus decretos reglamentarios, para el mes de septiembre de 2023 se otorgaron (9) tipos de medidas de (9) programadas; se realizó evaluación de situación de vulnerabilidad acentuada a un total de 1.125 familias, de las cuales 131 tuvieron como resultado “No procede”; por tanto, el total de las medidas otorgadas de Ayuda o Atención Humanitaria Inmediata (AAHI) es de 2.210 y se clasifican de la siguiente manera:
1. Medidas de Albergue otorgadas: 129
2. Medidas de Arriendo otorgadas: 390
3. Medidas Unidades de Redención Alimentarias otorgadas: 473
4. Medidas de auxilio funerario otorgadas: 0
5. Medidas transporte de emergencia otorgadas: 2
6. Kits Cocina otorgadas: 172
7. Kits Dormitorio otorgadas: 395
8. Kits Vajilla otorgadas: 378
9. Kits Aseo personal otorgados: 271
En la vigencia 2023 se han beneficiado un total de 6.416 personas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Logros inmediatez y emergencia: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septiembre se reportaron 688 Orientaciones Psicosociales y atenciones en crisis.
En el mes de septiembre se reportaron 533 Orientaciones Psicosociales y atenciones en crisis, para un acumulado de 5.404 en lo corrido de la vigencia.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11 casos abiertos para el próximo encuentro.
En el mes de septiembre se reportaron 763 Procesos de acompañamiento psicosocial, para un acumulado de 7.081 en lo corrido de la vigencia.
12. Acciones Grupales y conmemoraciones
• En el mes de septiembre se realizaron 2 acciones de conmemoración en el marco de:
Día internacional de las víctimas de desapariciones forzadas: esta acción se implementa el 1 de septiembre en el alojamiento principal, con la participación de 17 personas. 
Semana por la paz: Se implementa una gran feria de servicios en articulación con entidades del SNARIV, SDARIV y sector privado para la vincular a la población víctima a la oferta social. Esta acción se lleva a cabo en el CE de Ciudad Bolívar, en total participaron 187 personas.  
• En el Centro de Encuentro de Bosa se dio continuidad a las acciones psicosociales comunitarias en el marco de la estrategia de la huerta de la esperanza, en total se realizaron 4 encuentros y se contó con la participación de 404 personas. 
• En los Centros de Encuentro de Suba, Chapinero, Patio Bonito y Alojamiento principal se dio continuidad a las acciones psicosociales colectivas por medio de encuentros familiares y acciones grupales: Total 186 participantes.
En el mes de septiembre se reportaron 471 Procesos de acompañamiento psicosocial, para un acumulado de 3.360 en lo corrido de la vigencia.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IP59" t="str">
            <v/>
          </cell>
          <cell r="IQ59" t="str">
            <v/>
          </cell>
          <cell r="IR59" t="str">
            <v/>
          </cell>
          <cell r="IS59">
            <v>1</v>
          </cell>
          <cell r="IT59">
            <v>1</v>
          </cell>
          <cell r="IU59">
            <v>1</v>
          </cell>
          <cell r="IV59">
            <v>1</v>
          </cell>
          <cell r="IW59">
            <v>1</v>
          </cell>
          <cell r="IX59">
            <v>1</v>
          </cell>
          <cell r="IY59">
            <v>1</v>
          </cell>
          <cell r="IZ59">
            <v>1</v>
          </cell>
          <cell r="JA59">
            <v>1</v>
          </cell>
          <cell r="JB59">
            <v>0</v>
          </cell>
          <cell r="JC59">
            <v>0</v>
          </cell>
          <cell r="JD59">
            <v>0</v>
          </cell>
          <cell r="JE59">
            <v>21969</v>
          </cell>
          <cell r="JF59">
            <v>100</v>
          </cell>
          <cell r="JG59">
            <v>100</v>
          </cell>
          <cell r="JH59">
            <v>100</v>
          </cell>
          <cell r="JI59">
            <v>100</v>
          </cell>
          <cell r="JJ59">
            <v>100</v>
          </cell>
          <cell r="JK59">
            <v>100</v>
          </cell>
          <cell r="JL59">
            <v>100</v>
          </cell>
          <cell r="JM59">
            <v>100</v>
          </cell>
          <cell r="JN59">
            <v>100</v>
          </cell>
          <cell r="JO59">
            <v>0</v>
          </cell>
          <cell r="JP59">
            <v>0</v>
          </cell>
          <cell r="JQ59">
            <v>0</v>
          </cell>
          <cell r="JR59">
            <v>100</v>
          </cell>
          <cell r="JS59">
            <v>100</v>
          </cell>
          <cell r="JT59">
            <v>100</v>
          </cell>
          <cell r="JU59">
            <v>100</v>
          </cell>
          <cell r="JV59">
            <v>100</v>
          </cell>
          <cell r="JW59">
            <v>100</v>
          </cell>
          <cell r="JX59">
            <v>100</v>
          </cell>
          <cell r="JY59">
            <v>100</v>
          </cell>
          <cell r="JZ59">
            <v>100</v>
          </cell>
          <cell r="KA59">
            <v>100</v>
          </cell>
          <cell r="KB59" t="str">
            <v/>
          </cell>
          <cell r="KC59" t="str">
            <v/>
          </cell>
          <cell r="KD59">
            <v>100</v>
          </cell>
          <cell r="KE59">
            <v>100</v>
          </cell>
          <cell r="KF59">
            <v>100</v>
          </cell>
          <cell r="KG59">
            <v>100</v>
          </cell>
          <cell r="KH59">
            <v>100</v>
          </cell>
          <cell r="KI59">
            <v>100</v>
          </cell>
          <cell r="KJ59">
            <v>100</v>
          </cell>
          <cell r="KK59">
            <v>100</v>
          </cell>
          <cell r="KL59">
            <v>100</v>
          </cell>
          <cell r="KM59">
            <v>100</v>
          </cell>
          <cell r="KN59" t="str">
            <v/>
          </cell>
          <cell r="KO59" t="str">
            <v/>
          </cell>
          <cell r="KP59" t="str">
            <v/>
          </cell>
          <cell r="KQ59">
            <v>100</v>
          </cell>
          <cell r="KR59">
            <v>100</v>
          </cell>
          <cell r="KS59">
            <v>100</v>
          </cell>
          <cell r="KT59">
            <v>100</v>
          </cell>
          <cell r="KU59">
            <v>100</v>
          </cell>
          <cell r="KV59">
            <v>100</v>
          </cell>
          <cell r="KW59">
            <v>100</v>
          </cell>
          <cell r="KX59">
            <v>100</v>
          </cell>
          <cell r="KY59">
            <v>100</v>
          </cell>
          <cell r="KZ59" t="str">
            <v/>
          </cell>
          <cell r="LA59" t="str">
            <v/>
          </cell>
          <cell r="LB59" t="str">
            <v/>
          </cell>
          <cell r="LC59">
            <v>100</v>
          </cell>
          <cell r="LD59" t="str">
            <v>7871_2</v>
          </cell>
          <cell r="LE59" t="str">
            <v xml:space="preserve">2. Fortalecer la articulación institucional y el otorgamiento de servicios  que dan respuesta a las </v>
          </cell>
          <cell r="LF59">
            <v>100</v>
          </cell>
          <cell r="LG59">
            <v>100</v>
          </cell>
          <cell r="LH59" t="str">
            <v/>
          </cell>
          <cell r="LI59" t="str">
            <v/>
          </cell>
          <cell r="LJ59">
            <v>102.07841031149303</v>
          </cell>
          <cell r="LK59">
            <v>91.463587258994224</v>
          </cell>
          <cell r="LL59">
            <v>25587997052</v>
          </cell>
          <cell r="LM59">
            <v>25104465629</v>
          </cell>
          <cell r="LN59">
            <v>15491992216</v>
          </cell>
          <cell r="LO59">
            <v>3250406264</v>
          </cell>
          <cell r="LP59">
            <v>3248205905</v>
          </cell>
          <cell r="LQ59">
            <v>100</v>
          </cell>
          <cell r="LR59">
            <v>100</v>
          </cell>
          <cell r="LS59">
            <v>100</v>
          </cell>
          <cell r="LT59">
            <v>100</v>
          </cell>
          <cell r="LU59">
            <v>100</v>
          </cell>
          <cell r="LV59">
            <v>100</v>
          </cell>
          <cell r="LW59">
            <v>100</v>
          </cell>
          <cell r="LX59">
            <v>100</v>
          </cell>
          <cell r="LY59">
            <v>100</v>
          </cell>
          <cell r="LZ59" t="str">
            <v/>
          </cell>
          <cell r="MA59" t="str">
            <v/>
          </cell>
          <cell r="MB59" t="str">
            <v/>
          </cell>
          <cell r="MC59">
            <v>100</v>
          </cell>
          <cell r="MD59">
            <v>100</v>
          </cell>
          <cell r="ME59">
            <v>100</v>
          </cell>
          <cell r="MF59" t="str">
            <v>Oportuno: Se radica en los tiempos establecidos por la Oficina Asesora de Planeación - OAP</v>
          </cell>
          <cell r="MG59" t="str">
            <v>Oportuno: Se radica en los tiempos establecidos por la Oficina Asesora de Planeación - OAP</v>
          </cell>
          <cell r="MH59" t="str">
            <v>Oportuno: Se radica en los tiempos establecidos por la Oficina Asesora de Planeación - OAP</v>
          </cell>
          <cell r="MI59" t="str">
            <v>Oportuno: Se radica en los tiempos establecidos por la Oficina Asesora de Planeación - OAP</v>
          </cell>
          <cell r="MJ59" t="str">
            <v>Oportuno: Se radica en los tiempos establecidos por la Oficina Asesora de Planeación - OAP</v>
          </cell>
          <cell r="MK59" t="str">
            <v>Oportuno: Se radica en los tiempos establecidos por la Oficina Asesora de Planeación - OAP</v>
          </cell>
          <cell r="ML59" t="str">
            <v>Oportuno: Se radica en los tiempos establecidos por la Oficina Asesora de Planeación - OAP</v>
          </cell>
          <cell r="MM59" t="str">
            <v>Oportuno: Se radica en los tiempos establecidos por la Oficina Asesora de Planeación - OAP</v>
          </cell>
          <cell r="MN59">
            <v>0</v>
          </cell>
          <cell r="MO59">
            <v>0</v>
          </cell>
          <cell r="MP59">
            <v>0</v>
          </cell>
          <cell r="MQ59">
            <v>0</v>
          </cell>
          <cell r="MR59" t="str">
            <v>Coherente: La información de avance de la magnitud, consignada en el reporte del periodo, concuerda con la programación realizada, con la información cualitativa presentada, con las actividades establecidas (si aplica) y con los soportes presentados. Esta</v>
          </cell>
          <cell r="MS59" t="str">
            <v>Coherente: La información de avance de la magnitud, consignada en el reporte del periodo, concuerda con la programación realizada, con la información cualitativa presentada, con las actividades establecidas (si aplica) y con los soportes presentados. Esta</v>
          </cell>
          <cell r="MT59" t="str">
            <v>Coherente: La información de avance de la magnitud, consignada en el reporte del periodo, concuerda con la programación realizada, con la información cualitativa presentada, con las actividades establecidas (si aplica) y con los soportes presentados. Esta</v>
          </cell>
          <cell r="MU59" t="str">
            <v>Coherente: La información de avance de la magnitud, consignada en el reporte del periodo, concuerda con la programación realizada, con la información cualitativa presentada, con las actividades establecidas (si aplica) y con los soportes presentados. Esta</v>
          </cell>
          <cell r="MV59" t="str">
            <v>Coherente: La información de avance de la magnitud, consignada en el reporte del periodo, concuerda con la programación realizada, con la información cualitativa presentada, con las actividades establecidas (si aplica) y con los soportes presentados. Esta</v>
          </cell>
          <cell r="MW59" t="str">
            <v>Coherente: La información de avance de la magnitud, consignada en el reporte del periodo, concuerda con la programación realizada, con la información cualitativa presentada, con las actividades establecidas (si aplica) y con los soportes presentados. Esta</v>
          </cell>
          <cell r="MX59" t="str">
            <v>Coherente: La información de avance de la magnitud, consignada en el reporte del periodo, concuerda con la programación realizada, con la información cualitativa presentada, con las actividades establecidas (si aplica) y con los soportes presentados. Esta</v>
          </cell>
          <cell r="MY59" t="str">
            <v>Coherente: La información de avance de la magnitud, consignada en el reporte del periodo, concuerda con la programación realizada, con la información cualitativa presentada, con las actividades establecidas (si aplica) y con los soportes presentados. Esta</v>
          </cell>
          <cell r="MZ59">
            <v>0</v>
          </cell>
          <cell r="NA59">
            <v>0</v>
          </cell>
          <cell r="NB59">
            <v>0</v>
          </cell>
          <cell r="NC59">
            <v>0</v>
          </cell>
          <cell r="ND59">
            <v>100</v>
          </cell>
          <cell r="NE59">
            <v>100</v>
          </cell>
          <cell r="NF59">
            <v>100</v>
          </cell>
          <cell r="NG59">
            <v>100</v>
          </cell>
          <cell r="NH59">
            <v>100</v>
          </cell>
          <cell r="NI59">
            <v>100</v>
          </cell>
          <cell r="NJ59">
            <v>100</v>
          </cell>
          <cell r="NK59">
            <v>100</v>
          </cell>
          <cell r="NL59">
            <v>100</v>
          </cell>
          <cell r="NM59" t="str">
            <v/>
          </cell>
          <cell r="NN59" t="str">
            <v/>
          </cell>
          <cell r="NO59" t="str">
            <v/>
          </cell>
          <cell r="NP59" t="str">
            <v>NA</v>
          </cell>
          <cell r="NQ59" t="str">
            <v xml:space="preserve">No aplica </v>
          </cell>
          <cell r="NR59" t="str">
            <v xml:space="preserve">No aplica </v>
          </cell>
          <cell r="NS59" t="str">
            <v xml:space="preserve">No aplica </v>
          </cell>
          <cell r="NT59" t="str">
            <v xml:space="preserve">No aplica </v>
          </cell>
          <cell r="NU59" t="str">
            <v xml:space="preserve">No aplica </v>
          </cell>
          <cell r="NV59" t="str">
            <v xml:space="preserve">No aplica </v>
          </cell>
          <cell r="NW59" t="str">
            <v xml:space="preserve">No aplica </v>
          </cell>
          <cell r="NX59">
            <v>0</v>
          </cell>
          <cell r="NY59">
            <v>0</v>
          </cell>
          <cell r="NZ59">
            <v>0</v>
          </cell>
          <cell r="OA59">
            <v>0</v>
          </cell>
          <cell r="OB59" t="str">
            <v>NA</v>
          </cell>
          <cell r="OC59" t="str">
            <v xml:space="preserve">No aplica </v>
          </cell>
          <cell r="OD59" t="str">
            <v xml:space="preserve">No aplica </v>
          </cell>
          <cell r="OE59" t="str">
            <v xml:space="preserve">No aplica </v>
          </cell>
          <cell r="OF59" t="str">
            <v xml:space="preserve">No aplica </v>
          </cell>
          <cell r="OG59" t="str">
            <v xml:space="preserve">No aplica </v>
          </cell>
          <cell r="OH59" t="str">
            <v xml:space="preserve">No aplica </v>
          </cell>
          <cell r="OI59" t="str">
            <v xml:space="preserve">No aplica </v>
          </cell>
          <cell r="OJ59">
            <v>0</v>
          </cell>
          <cell r="OK59">
            <v>0</v>
          </cell>
          <cell r="OL59">
            <v>0</v>
          </cell>
          <cell r="OM59">
            <v>0</v>
          </cell>
          <cell r="OP59" t="str">
            <v>PD105</v>
          </cell>
          <cell r="OQ59">
            <v>100</v>
          </cell>
          <cell r="OR59">
            <v>0</v>
          </cell>
          <cell r="OS59">
            <v>0</v>
          </cell>
          <cell r="OT59">
            <v>0</v>
          </cell>
          <cell r="OU59">
            <v>5175643</v>
          </cell>
          <cell r="OV59">
            <v>10092439</v>
          </cell>
          <cell r="OW59">
            <v>11367536</v>
          </cell>
          <cell r="OX59">
            <v>11367536</v>
          </cell>
          <cell r="OY59">
            <v>11367536</v>
          </cell>
          <cell r="OZ59">
            <v>11367536</v>
          </cell>
          <cell r="PA59">
            <v>0</v>
          </cell>
          <cell r="PB59">
            <v>0</v>
          </cell>
          <cell r="PC59">
            <v>0</v>
          </cell>
          <cell r="PD59">
            <v>11367536</v>
          </cell>
          <cell r="PE59">
            <v>2629823760</v>
          </cell>
          <cell r="PF59">
            <v>2629823760</v>
          </cell>
          <cell r="PG59">
            <v>2629823760</v>
          </cell>
          <cell r="PH59">
            <v>2624648117</v>
          </cell>
          <cell r="PI59">
            <v>2619731321</v>
          </cell>
          <cell r="PJ59">
            <v>2618456224</v>
          </cell>
          <cell r="PK59">
            <v>2618456224</v>
          </cell>
          <cell r="PL59">
            <v>2618456224</v>
          </cell>
          <cell r="PM59">
            <v>2618456224</v>
          </cell>
          <cell r="PN59">
            <v>0</v>
          </cell>
          <cell r="PO59">
            <v>0</v>
          </cell>
          <cell r="PP59">
            <v>0</v>
          </cell>
          <cell r="PQ59">
            <v>2618456224</v>
          </cell>
          <cell r="PR59">
            <v>54827133</v>
          </cell>
          <cell r="PS59">
            <v>3195579131</v>
          </cell>
          <cell r="PT59" t="str">
            <v>Meta Proyecto de Inversión</v>
          </cell>
        </row>
        <row r="60">
          <cell r="A60" t="str">
            <v>PD106</v>
          </cell>
          <cell r="B60">
            <v>7871</v>
          </cell>
          <cell r="C60" t="str">
            <v>7871_7</v>
          </cell>
          <cell r="D60">
            <v>2020110010188</v>
          </cell>
          <cell r="E60" t="str">
            <v>Un nuevo contrato social y ambiental para la Bogotá del siglo XXI</v>
          </cell>
          <cell r="F60" t="str">
            <v>3. Inspirar confianza y legitimidad para vivir sin miedo y ser epicentro de cultura ciudadana, paz y reconciliación.</v>
          </cell>
          <cell r="G60" t="str">
            <v>39.  Bogotá territorio de paz y atención integral a las víctimas del conflicto armado.</v>
          </cell>
          <cell r="H60" t="str">
            <v>Mejorar la integración de las acciones, servicios y escenarios que dan respuesta a las obligaciones derivadas de ley para las víctimas, el Acuerdo de Paz, y los demás compromisos distritales en materia de memoria, reparación, paz y reconciliación.</v>
          </cell>
          <cell r="I60"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0" t="str">
            <v>Construcción de Bogotá-región como territorio de paz para las víctimas y la reconciliación</v>
          </cell>
          <cell r="K60" t="str">
            <v>Oficina de Alta Consejería de Paz, Víctimas y Reconciliación</v>
          </cell>
          <cell r="L60" t="str">
            <v>Jonatha Ivonne González Rodríguez</v>
          </cell>
          <cell r="M60" t="str">
            <v>Alta Consejera de Paz, Víctimas y Reconciliación</v>
          </cell>
          <cell r="N60" t="str">
            <v>Oficina de Alta Consejería de Paz, Víctimas y Reconciliación</v>
          </cell>
          <cell r="O60" t="str">
            <v>Jonatha Ivonne González Rodríguez</v>
          </cell>
          <cell r="P60" t="str">
            <v>Alta Consejera de Paz, Víctimas y Reconciliación</v>
          </cell>
          <cell r="Q60" t="str">
            <v>Ehimy Duque, Juan Guillermo Becerra Jimenez</v>
          </cell>
          <cell r="R60" t="str">
            <v>Lucero Molina</v>
          </cell>
          <cell r="S60" t="str">
            <v>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T60" t="str">
            <v>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AC60" t="str">
            <v>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AG60" t="str">
            <v>16. Paz, justicia e instituciones sólidas</v>
          </cell>
          <cell r="AH60" t="str">
            <v>16.3. Promover el estado de derecho en los planos nacional e internacional y garantizar la igualdad de acceso a la justicia para todos.</v>
          </cell>
          <cell r="AI60" t="str">
            <v xml:space="preserve">PD_Meta Proyecto: 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PD_Objetivo de Desarrollo Sostenible: 16. Paz, justicia e instituciones sólidas; PD_Código y denominación Meta ODS: 16.3. Promover el estado de derecho en los planos nacional e internacional y garantizar la igualdad de acceso a la justicia para todos.; </v>
          </cell>
          <cell r="AJ60">
            <v>0</v>
          </cell>
          <cell r="AK60">
            <v>44466</v>
          </cell>
          <cell r="AL60">
            <v>2</v>
          </cell>
          <cell r="AM60">
            <v>2023</v>
          </cell>
          <cell r="AN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este indicador, y si bien la ACPVR no tiene competencias específicas en materia de protección, orienta su gestión para que a través de la articulación Distrito-Nación, se cuente con mecanismos claros, accesibles y rápidos para que las personas, colectivos y organizaciones de víctimas del conflicto armado que se encuentren en situación de riesgo en el ejercicio de sus derechos, así como los sujetos de reparación colectiva, puedan acceder a las rutas de protección con las que cuenta el Estado en el marco de la política pública de prevención y protección. La recepción de los casos se da por medio de remisiones de otras entidades del orden nacional o distrital. También por solicitud directa de la o las personas en los Centros de Encuentro y por los canales telefónicos y/o virtuales que la ACPVR tiene dispuestos para ello. A continuación se citan los enrutamientos de acuerdo a las entidades:
1. Subsecretaría para la Gobernabilidad y la Garantía de Derechos en la Dirección de Derechos Humanos de la Secretaria de Gobierno.  
1.1 Ruta de Atención a Víctimas de Violencia(s)en Razón a su Orientación Sexual e Identidad de Género LGBTI que cumplan requisitos y soliciten atención. 
1.2. Ruta de atención y protección de defensoras y defensores de derechos humanos, que cumplan requisitos y soliciten atención  
1.3. Ruta de atención a víctimas del delito de trata de personas que cumplan requisitos y soliciten atención. 
2.Secretaria Distrital de la Mujer 
Bogotá cuenta con la Ruta Única de Atención para mujeres víctimas de violencias, a través de la cual las mujeres víctimas y la ciudadanía en general, pueden informarse sobre a dónde acudir en casos de violencias de género, cómo y dónde solicitar orientación, atención en salud, medidas de protección o cómo acceder efectivamente a la justicia.  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3. Enrutamiento a programa de protección de la Unidad Nacional de Protección 
La Unidad Nacional de Protección -UNP- articula, coordina y ejecuta la prestación del servicio de protección de los derechos a la vida, la libertad, la integridad y la seguridad de personas, grupos y comunidades que se encuentran en situación de riesgo extraordinario o extremo, como consecuencia directa del ejercicio de sus actividades o funciones políticas, públicas, sociales o humanitarias.
La ACPVR en ruta los casos de víctimas del conflicto armado que sean parte de la población objetivo de los programas de protección, que se reciban desde entidades del orden nacional, distrital o que lleguen directamente a los centros de encuentro. Desde allí se apoya a los ciudadanos con el diligenciamiento del formulario de inscripción al programa y en el envío de los documentos. Igualmente, se realiza un seguimiento directo con la UNP para verificar el avance de la solicitud de estudio de riesgo.</v>
          </cell>
          <cell r="AO60" t="str">
            <v>Identificación oportuna de riesgos para las víctimas del Conflicto Armado en la ciudad de Bogotá D.C. y sus impactos, en atención a los enfoques poblacionales y diferenciales.
Fortalecimiento de rutas e instrumentos en el Distrito para la prevención temprana, urgente y protección de acuerdo con las competencias de la entidad.
Implementación de estrategias y acciones en materia de prevención, protección y garantías de no repetición en el Distrito.</v>
          </cell>
          <cell r="AP60">
            <v>2020</v>
          </cell>
          <cell r="AQ60">
            <v>2024</v>
          </cell>
          <cell r="AR60" t="str">
            <v>Constante</v>
          </cell>
          <cell r="AS60" t="str">
            <v>Eficacia</v>
          </cell>
          <cell r="AT60" t="str">
            <v>Porcentaje</v>
          </cell>
          <cell r="AU60" t="str">
            <v>Producto</v>
          </cell>
          <cell r="AW60" t="str">
            <v>N/D</v>
          </cell>
          <cell r="AX60" t="str">
            <v xml:space="preserve">Proyecto de inversión 1156	_x000D_
	</v>
          </cell>
          <cell r="AZ60">
            <v>1</v>
          </cell>
          <cell r="BB60" t="str">
            <v xml:space="preserve">La meta se calculará a través de la relación entre las acciones o actividades ejecutadas y programadas para la gestión de medidas de prevención y protección a victimas del conflicto armado, de conformidad con el plan interno de trabajo de la Oficina Alta Consejería de Paz, Víctimas y Reconciliación y con la programación en el formato 1006 "Programación y seguimiento a Metas e indicadores del plan de desarrollo". </v>
          </cell>
          <cell r="BC60" t="str">
            <v>(Sumatoria de porcentaje ejecutado de la gestión de las medidas de prevención y protección a víctimas del conflicto armado al corte / Sumatoria porcentaje programado de la gestión de las medidas de prevención y protección a víctimas del conflicto armado al corte) *100</v>
          </cell>
          <cell r="BD60" t="str">
            <v>Porcentaje ejecutado de la gestión de las medidas de prevención y protección a víctimas del conflicto armado al corte</v>
          </cell>
          <cell r="BE60" t="str">
            <v>Porcentaje programado de la gestión de las medidas de prevención y protección a víctimas del conflicto armado</v>
          </cell>
          <cell r="BF60" t="str">
            <v>Soportes reportados en el formato 1006 "Programación y seguimiento a metas e indicadores del plan de desarrollo" para la vigencia.</v>
          </cell>
          <cell r="BG60">
            <v>4</v>
          </cell>
          <cell r="BH60">
            <v>45204</v>
          </cell>
          <cell r="BI60"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0" t="str">
            <v>Establecer variables 1 y/o 2 numéricas</v>
          </cell>
          <cell r="BK60">
            <v>100</v>
          </cell>
          <cell r="BL60">
            <v>100</v>
          </cell>
          <cell r="BM60">
            <v>100</v>
          </cell>
          <cell r="BN60">
            <v>100</v>
          </cell>
          <cell r="BO60">
            <v>100</v>
          </cell>
          <cell r="BP60">
            <v>100</v>
          </cell>
          <cell r="BQ60">
            <v>2762642915</v>
          </cell>
          <cell r="BR60">
            <v>334173018</v>
          </cell>
          <cell r="BS60">
            <v>795622254</v>
          </cell>
          <cell r="BT60">
            <v>810056643</v>
          </cell>
          <cell r="BU60">
            <v>420308000</v>
          </cell>
          <cell r="BV60">
            <v>402483000</v>
          </cell>
          <cell r="BW60">
            <v>100</v>
          </cell>
          <cell r="BX60">
            <v>100</v>
          </cell>
          <cell r="BY60">
            <v>100</v>
          </cell>
          <cell r="BZ60">
            <v>100</v>
          </cell>
          <cell r="CA60">
            <v>100</v>
          </cell>
          <cell r="CB60">
            <v>99.999999999999986</v>
          </cell>
          <cell r="CC60">
            <v>100</v>
          </cell>
          <cell r="CD60">
            <v>334173018</v>
          </cell>
          <cell r="CE60">
            <v>281510760</v>
          </cell>
          <cell r="CF60">
            <v>791181274</v>
          </cell>
          <cell r="CG60">
            <v>773787446</v>
          </cell>
          <cell r="CH60">
            <v>810055434</v>
          </cell>
          <cell r="CI60">
            <v>788828616</v>
          </cell>
          <cell r="CJ60">
            <v>100</v>
          </cell>
          <cell r="CK60">
            <v>100</v>
          </cell>
          <cell r="CL60">
            <v>99.999999999999986</v>
          </cell>
          <cell r="CM60" t="str">
            <v>No aplica</v>
          </cell>
          <cell r="CN60" t="str">
            <v>Constante</v>
          </cell>
          <cell r="CO60">
            <v>100</v>
          </cell>
          <cell r="CP60">
            <v>100</v>
          </cell>
          <cell r="CQ60">
            <v>100</v>
          </cell>
          <cell r="CR60">
            <v>100</v>
          </cell>
          <cell r="CS60">
            <v>100</v>
          </cell>
          <cell r="CT60">
            <v>100</v>
          </cell>
          <cell r="CU60">
            <v>100</v>
          </cell>
          <cell r="CV60">
            <v>100</v>
          </cell>
          <cell r="CW60">
            <v>100</v>
          </cell>
          <cell r="CX60">
            <v>100</v>
          </cell>
          <cell r="CY60">
            <v>100</v>
          </cell>
          <cell r="CZ60">
            <v>100</v>
          </cell>
          <cell r="DA60">
            <v>100</v>
          </cell>
          <cell r="DB60">
            <v>100</v>
          </cell>
          <cell r="DC60">
            <v>100</v>
          </cell>
          <cell r="DD60">
            <v>100</v>
          </cell>
          <cell r="DE60">
            <v>6.45</v>
          </cell>
          <cell r="DF60">
            <v>6.45</v>
          </cell>
          <cell r="DG60">
            <v>9.69</v>
          </cell>
          <cell r="DH60">
            <v>6.45</v>
          </cell>
          <cell r="DI60">
            <v>6.45</v>
          </cell>
          <cell r="DJ60">
            <v>16.13</v>
          </cell>
          <cell r="DK60">
            <v>6.45</v>
          </cell>
          <cell r="DL60">
            <v>6.45</v>
          </cell>
          <cell r="DM60">
            <v>9.68</v>
          </cell>
          <cell r="DN60">
            <v>6.45</v>
          </cell>
          <cell r="DO60">
            <v>6.45</v>
          </cell>
          <cell r="DP60">
            <v>12.9</v>
          </cell>
          <cell r="DQ60" t="str">
            <v/>
          </cell>
          <cell r="DR60">
            <v>6.45</v>
          </cell>
          <cell r="DS60">
            <v>6.45</v>
          </cell>
          <cell r="DT60">
            <v>9.69</v>
          </cell>
          <cell r="DU60">
            <v>6.45</v>
          </cell>
          <cell r="DV60">
            <v>6.45</v>
          </cell>
          <cell r="DW60">
            <v>16.13</v>
          </cell>
          <cell r="DX60">
            <v>6.45</v>
          </cell>
          <cell r="DY60">
            <v>6.45</v>
          </cell>
          <cell r="DZ60">
            <v>9.68</v>
          </cell>
          <cell r="EA60">
            <v>0</v>
          </cell>
          <cell r="EB60">
            <v>0</v>
          </cell>
          <cell r="EC60">
            <v>0</v>
          </cell>
          <cell r="ED60">
            <v>74.200000000000017</v>
          </cell>
          <cell r="EE60" t="str">
            <v/>
          </cell>
          <cell r="EF60" t="str">
            <v>2.3.1 Informe acciones Unidad Móvil
2.3.2.4 Matriz seguimiento Prevención y Protección</v>
          </cell>
          <cell r="EG60" t="str">
            <v>2.3.1 Informe acciones Unidad Móvil
2.3.2.4 Matriz seguimiento Prevención y Protección</v>
          </cell>
          <cell r="EH60" t="str">
            <v>2.3.1 Informe acciones Unidad Móvil
2.3.2.4 Matriz seguimiento Prevención y Protección
2.3.2.1 Informe de Espacios de formación y difusión y talleres Integrales para el fortalecimiento de habilidades en materia de prevención y protección.</v>
          </cell>
          <cell r="EI60" t="str">
            <v>2.3.1 Informe acciones Unidad Móvil
2.3.2.4 Matriz seguimiento Prevención y Protección</v>
          </cell>
          <cell r="EJ60" t="str">
            <v>2.3.1 Informe Informe acciones Unidad Móvil
2.3.2.4 Matriz seguimiento Prevención y Protección</v>
          </cell>
          <cell r="EK60" t="str">
            <v>2.3.1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v>
          </cell>
          <cell r="EL60" t="str">
            <v>2.3.1 Informe acciones Unidad Móvil
2.3.2.4 Matriz seguimiento Prevención y Protección</v>
          </cell>
          <cell r="EM60" t="str">
            <v>2.3.1 Informe acciones Unidad Móvil
2.3.2.4 Matriz seguimiento Prevención y Protección</v>
          </cell>
          <cell r="EN60" t="str">
            <v>2.3.1 Informe acciones Unidad Móvil
2.3.2.4 Matriz seguimiento Prevención y Protección
2.3.2.1 Informe de Espacios de formación y difusión y talleres Integrales para el fortalecimiento de habilidades en materia de prevención y protección.</v>
          </cell>
          <cell r="EO60" t="str">
            <v>2.3.1 Informe acciones Unidad Móvil
2.3.2.4 Matriz seguimiento Prevención y Protección</v>
          </cell>
          <cell r="EP60" t="str">
            <v>2.3.1 Informe acciones Unidad Móvil
2.3.2.4 Matriz seguimiento Prevención y Protección</v>
          </cell>
          <cell r="EQ60" t="str">
            <v>2.3.1 Informe acciones Unidad Móvil
2.3.2.4 Matriz seguimiento Prevención y Protección
2.3.2.1 Informe de Espacios de formación y difusión y talleres Integrales para el fortalecimiento de habilidades en materia de prevención y protección.
2.3.2.3 Informe de asistencias e incidencias con participacion de la ACPVR.</v>
          </cell>
          <cell r="ER60" t="str">
            <v>• 2.3.1 Informe acciones Unidad Móvil
• 2.3.2.4 Matriz_Seguimiento_Prevencion_Proteccion</v>
          </cell>
          <cell r="ES60" t="str">
            <v>• 2.3.1 Informe Informe acciones Unidad Móvil
• Anexos
• 2.3.2.4 Matriz seguimiento Prevención y Protección FEBRERO
• Anexos</v>
          </cell>
          <cell r="ET60" t="str">
            <v>• 2.3.1 Informe acciones Unidad Móvil
• Anexos
• 2.3.2.1 Informe de Espacios de formación y difusión y talleres Integrales para el fortalecimiento de habilidades en materia de prevención y protección.
• 2.3.2.4 Matriz seguimiento Prevención y Protección MARZO
• Anexos</v>
          </cell>
          <cell r="EU60" t="str">
            <v>• 2.3.1 Informe acciones Unidad Móvil
• Anexos
• 2.3.2.4. CORREO DE VALIDACION EN SIVIC</v>
          </cell>
          <cell r="EV60" t="str">
            <v>• 2.3.1 Informe acciones Unidad Móvil
• 2.3.1 Anexos
• 2.3.2.4 Matriz seguimiento Prevención y Protección</v>
          </cell>
          <cell r="EW60" t="str">
            <v>•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v>
          </cell>
          <cell r="EX60" t="str">
            <v>• 2.3.1 Informe acciones Unidad Móvil
• 2.3.1 Anexos
• 2.3.2.4 Matriz seguimiento Prevención y Protección</v>
          </cell>
          <cell r="EY60" t="str">
            <v>• 2.3.1 Informe acciones Unidad Móvil
• 2.3.1 Anexos
• 2.3.2.4 Matriz seguimiento Prevención y Protección</v>
          </cell>
          <cell r="EZ60" t="str">
            <v>• 2.3.1 Informe acciones Unidad Móvil
• 2.3.1 Anexos
• 2.3.2.1 Informe de Espacios de formación y difusión y talleres Integrales para el fortalecimiento de habilidades en materia de prevención y protección.
• 2.3.2.4 Matriz seguimiento Prevención y Protección</v>
          </cell>
          <cell r="FA60">
            <v>0</v>
          </cell>
          <cell r="FB60">
            <v>0</v>
          </cell>
          <cell r="FC60">
            <v>0</v>
          </cell>
          <cell r="FD60">
            <v>420308000</v>
          </cell>
          <cell r="FE60">
            <v>420308000</v>
          </cell>
          <cell r="FF60">
            <v>420308000</v>
          </cell>
          <cell r="FG60">
            <v>420308000</v>
          </cell>
          <cell r="FH60">
            <v>420308000</v>
          </cell>
          <cell r="FI60">
            <v>420308000</v>
          </cell>
          <cell r="FJ60">
            <v>420308000</v>
          </cell>
          <cell r="FK60">
            <v>420308000</v>
          </cell>
          <cell r="FL60">
            <v>420308000</v>
          </cell>
          <cell r="FM60">
            <v>420308000</v>
          </cell>
          <cell r="FN60">
            <v>420308000</v>
          </cell>
          <cell r="FO60">
            <v>420308000</v>
          </cell>
          <cell r="FP60">
            <v>420308000</v>
          </cell>
          <cell r="FQ60">
            <v>420308000</v>
          </cell>
          <cell r="FR60">
            <v>420308000</v>
          </cell>
          <cell r="FS60">
            <v>420308000</v>
          </cell>
          <cell r="FT60">
            <v>420308000</v>
          </cell>
          <cell r="FU60">
            <v>420308000</v>
          </cell>
          <cell r="FV60">
            <v>420308000</v>
          </cell>
          <cell r="FW60">
            <v>420308000</v>
          </cell>
          <cell r="FX60">
            <v>420308000</v>
          </cell>
          <cell r="FY60">
            <v>420308000</v>
          </cell>
          <cell r="FZ60">
            <v>0</v>
          </cell>
          <cell r="GA60">
            <v>0</v>
          </cell>
          <cell r="GB60">
            <v>0</v>
          </cell>
          <cell r="GC60">
            <v>420308000</v>
          </cell>
          <cell r="GD60">
            <v>364794570</v>
          </cell>
          <cell r="GE60">
            <v>420306790</v>
          </cell>
          <cell r="GF60">
            <v>420306790</v>
          </cell>
          <cell r="GG60">
            <v>420306790</v>
          </cell>
          <cell r="GH60">
            <v>399476490</v>
          </cell>
          <cell r="GI60">
            <v>420095316</v>
          </cell>
          <cell r="GJ60">
            <v>420095316</v>
          </cell>
          <cell r="GK60">
            <v>420095316</v>
          </cell>
          <cell r="GL60">
            <v>420095316</v>
          </cell>
          <cell r="GM60">
            <v>0</v>
          </cell>
          <cell r="GN60">
            <v>0</v>
          </cell>
          <cell r="GO60">
            <v>0</v>
          </cell>
          <cell r="GP60">
            <v>420095316</v>
          </cell>
          <cell r="GQ60">
            <v>0</v>
          </cell>
          <cell r="GR60">
            <v>2326226</v>
          </cell>
          <cell r="GS60">
            <v>47978416</v>
          </cell>
          <cell r="GT60">
            <v>90009095</v>
          </cell>
          <cell r="GU60">
            <v>132039774</v>
          </cell>
          <cell r="GV60">
            <v>172167177</v>
          </cell>
          <cell r="GW60">
            <v>213457693</v>
          </cell>
          <cell r="GX60">
            <v>252316245</v>
          </cell>
          <cell r="GY60">
            <v>297519051</v>
          </cell>
          <cell r="GZ60">
            <v>0</v>
          </cell>
          <cell r="HA60">
            <v>0</v>
          </cell>
          <cell r="HB60">
            <v>0</v>
          </cell>
          <cell r="HC60">
            <v>297519051</v>
          </cell>
          <cell r="HD60">
            <v>21226818</v>
          </cell>
          <cell r="HE60">
            <v>21226818</v>
          </cell>
          <cell r="HF60">
            <v>21226818</v>
          </cell>
          <cell r="HG60">
            <v>21226818</v>
          </cell>
          <cell r="HH60">
            <v>21226818</v>
          </cell>
          <cell r="HI60">
            <v>21226818</v>
          </cell>
          <cell r="HJ60">
            <v>21226818</v>
          </cell>
          <cell r="HK60">
            <v>21226818</v>
          </cell>
          <cell r="HL60">
            <v>21226818</v>
          </cell>
          <cell r="HM60">
            <v>0</v>
          </cell>
          <cell r="HN60">
            <v>0</v>
          </cell>
          <cell r="HO60">
            <v>0</v>
          </cell>
          <cell r="HP60">
            <v>21226818</v>
          </cell>
          <cell r="HQ60">
            <v>0</v>
          </cell>
          <cell r="HR60">
            <v>18424772</v>
          </cell>
          <cell r="HS60">
            <v>20486655</v>
          </cell>
          <cell r="HT60">
            <v>20486655</v>
          </cell>
          <cell r="HU60">
            <v>20486655</v>
          </cell>
          <cell r="HV60">
            <v>20486655</v>
          </cell>
          <cell r="HW60">
            <v>20486655</v>
          </cell>
          <cell r="HX60">
            <v>20486655</v>
          </cell>
          <cell r="HY60">
            <v>20486655</v>
          </cell>
          <cell r="HZ60">
            <v>0</v>
          </cell>
          <cell r="IA60">
            <v>0</v>
          </cell>
          <cell r="IB60">
            <v>0</v>
          </cell>
          <cell r="IC60">
            <v>20486655</v>
          </cell>
          <cell r="ID60" t="str">
            <v>El componente de Prevención, Protección y Garantías de no Repetición, es un conjunto de medidas que busca evitar la ocurrencia de violaciones de Derechos Humanos e infracciones al Derecho Internacional Humanitario. Por lo tanto, busca superar o neutralizar las causas y circunstancias que generan riesgo en el marco del conflicto armado interno. 
El artículo 193 del Decreto 4800 de 2011 , establece 2  momentos de la prevención: La Prevención Temprana, se entiende orientada a identificar las causas que generan las violaciones en los términos del artículo 3 de la Ley 1448 de 2011 , y adoptar medidas para evitar su ocurrencia; y la Prevención Urgente tiene lugar en el momento en el que, ante la inminencia de una violación, se adoptan acciones, planes y programas orientados a desactivar las amenazas contra los mencionados derechos para mitigar los efectos de su ocurrencia.
Para la vigencia 2023, con corte a 30 de septiembre se presenta un avance del 100% en la Gestión del 100% de medidas de prevención y protección a víctimas del conflicto armado. Este resultado se debe al desarrollo dos actividades orientadas al funcionamiento administrativo y operativo para el otorgamiento de medidas de asistencia y atención y otorgamiento de medidas de prevención y protección, y se ha logrado obtener los siguientes avances: 
Se han realizado 525 evaluaciones de vulnerabilidad para identificar la posterior entrega de ayuda humanitaria a través de la Unidad Móvil, atendiendo los casos remitidos por Ministerio Publico, para el caso concreto: Procuraduría General y evaluación de vulnerabilidad para otorgar sustitución de medida a las personas que se encuentran en los alojamientos transitorios dispuestos por la Alta Consejería de Paz, Víctimas y Reconciliación -ACPVR.
Se han realizado 15 encuentros en el marco de la implementación de la estrategia de mitigación del riesgo psicosocial que se realiza en los albergues de población víctima, y 9 jornadas de capacitación en “derechos de la población víctima del conflicto armado y vías de exigibilidad.”
7 ferias de servicio acompañada por la unidad móvil de la Secretaría General (Alta Consejería de Paz, Víctimas y Reconciliación) con el objetivo de favorecer el acceso a la oferta de servicios en espacios y zonas del Distrito diferentes a los Centros de Encuentro y Puntos de Atención, en el marco de lo establecido en la ley 1448 de 2011. En estas ferias se brindó atención a 61 personas. 
Se realizó la actualización del Plan de Contingencia para la Atención de Emergencias Humanitarias incluyendo las rutas de atención a Desplazamientos Masivos y a las víctimas de atentados terroristas en la ciudad. 
Adicionalmente, 16 personas han sido atendidas en las gestiones de Prevención, Protección y Garantías de No Repetición, a través de 21 atenciones para la remisión de los casos atendidos a la ruta que lidera la Subsecretaría para la Gobernabilidad y la Garantía de Derechos de la Secretaría de Gobierno.
Se realizaron 16 espacios de formación y difusión y talleres Integrales para el fortalecimiento de habilidades en materia de prevención y protección, con la participación de 283 personas en temas tales como: Socialización en Prevención al Reclutamiento, Uso y Utilización de Niños, Niñas y Adolescentes por parte de Grupos Armados Organizados (GAO) y Grupos Delictivos Organizados (GDO), Plan Integral de Prevención y Protección para la Paz del Distrito Capital – PIDPAZ, Rutas de Protección de la Unidad Nacional de Protección, Pan Integral de Prevención y Protección para el Distrito Capital, entre otros.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IE60" t="str">
            <v/>
          </cell>
          <cell r="IF60" t="str">
            <v/>
          </cell>
          <cell r="IG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enero se realizaron (2) actividades de (2) programadas, para la activación de las rutas de prevención temprana, prevención urgente y protección, así:
1. Acciones y atenciones Unidad Móvil
• El equipo de la Unidad Móvil atendiendo a las ausencias de profesionales en los Centros de Encuentro, producto de los procesos propios de la contratación estatal, asume en los Centros de Encuentro el procedimiento de otorgamiento de Atención/ayuda humanitaria a la población declarante que solicitó atención. 
• El equipo atiende situaciones de conflictividad social lideradas por beneficiarios que se encuentran en el marco de la ruta y trabaja de manera articulada con entidades de gobierno nacional y ministerio público, con el objetivo de contribuir al restablecimiento de derechos de la población, así como la eliminación de barreras de acceso a derechos.
2. Atención a casos de prevención y protección y remisiones a rutas distritales y nacionales que apliquen.
Desde Centro de Encuentro se realizó la orientación, acompañamiento y remisión a la ruta nacional de la Unidad Nacional de Protección, a un sistema familiar compuesto por dos (2) personas.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v>
          </cell>
          <cell r="IH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febrero se realizaron (2) actividades de (2) programadas, para la activación de las rutas de prevención temprana, prevención urgente y protección, así:
1. Acciones y atenciones Unidad Móvil
• El equipo de la Unidad Móvil retomó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participó en ferias de servicio realizadas en la Localidad de Kennedy, donde se atiende población víctima del conflicto armado en el marco de lo establecido en la Ley 1448 de 2011.
2.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v>
          </cell>
          <cell r="II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marzo se realizaron (3) actividades de (3) programadas, para la activación de las rutas de prevención temprana, prevención urgente y protección, así:
1. Acciones y atenciones Unidad Móvil:
•  El equipo de la Unidad Móvil continua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hace presencia de manera permanente en el Centro de Encuentro - RUU, con el objetivo de garantizar la prestación del servicio a la población que asiste al Centro, así como la atención a los ciudadanos que se encuentra liderando la situación de conflictividad social. 
2. Espacios de formación y difusión y talleres Integrales para el fortalecimiento de habilidades en materia de prevención y protección:
Se logró convocar, organizar y realizar en el mes de marzo 3 espacios de difusión virtual en donde se expusieron: i) El Plan de retornos y reubicaciones, expuesto por la Dirección de Reparación Integral; ii) Las rutas de atención de la Dirección de Derechos Humanos de la Secretaría de Gobierno y; iii) La sensibilización sobre el Plan de Contingencia por parte de la UARIV
3.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v>
          </cell>
          <cell r="IJ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abril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tal como se relacionó en el proceso de atención de la población proveniente del municipio de Cunday – Tolima. 
• Ruta de atención humanitaria Inmediata: Se realizaron acciones de trabajo individual, familiar y comunitario, a través de las cuales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En el presente periodo no se recibieron solicitudes para la gestión para medidas de protección de personas y, en consecuencia, tampoco hubo remisiones desde los Centros de Encuentro para el seguimiento de las solicitudes realizadas.
Nota: Se evidencia en el SIVIC que en el mes de abril no se presentó demanda de servicios de orientación, atención y remisión a rutas distritales o nacionales.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IK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mayo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lo cual evitó la consolidación de tres vías de hecho.
• Ruta de atención humanitaria Inmediata: Se realizó orientación y acompañamiento a la población declarante de hechos victimizantes en el marco del conflicto armado colombiano que se encuentran en la ciudad de Bogotá. En tal sentido, el equipo realizó las siguientes acciones: acompañamiento psicosocial, activaciones de oferta, atención y orientación jurídica, otorgamientos y atenciones en el marco de la inmediatez de AHI, de la población que se encuentra alojada en los albergues temporales dispuestos por la ACPVR en el marco de la ruta de AHI.
2. Atención a casos de prevención y protección y remisiones a rutas distritales y nacionales que apliquen: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Se realizaron atenciones con base en las solicitudes recibidas por las personas víctimas, así como la información solicitada por las entidades en clave de atención a los riesgos manifestados por las víctimas.
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IL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junio se realizaron (5) actividades de (5) programadas, para la activación de las rutas de prevención temprana, prevención urgente y protección, así:
1. Acciones y atenciones Unidad Móvil:
Atención a emergencias humanitarias:
• La Unidad Móvil de la Dirección de Reparación integral de la Alta Consejería de Paz, Víctimas y Reconciliación desarrolló acciones de trabajo en materia de atención a emergencias humanitarias lo cual evito la consolidación de una vía de hecho por parte de la población Emberá Katió. 
Ruta de atención humanitaria Inmediata:
•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 la ruta de AHI.
DIFICULTADES
El equipo no ha logrado participar en todas las ferias de servicios a las que ha sido convocado, dado que el número de profesionales del equipo se redujo y se encuentra atendiendo las emergencias humanitarias y las actividades propias de la ruta de atención humanitaria inmediata.
Adicional a esto, se ha asignado al equipo a apoyar Centros de Encuentro lo cual retrasa los procesos misionales de la Unidad Móvil.
2. Espacios de formación y difusión y talleres Integrales para el fortalecimiento de habilidades en materia de prevención y protección.
En el mes de junio se realizaron 3 espacios de difusión y difusión, sumando a la fecha 9 espacios de difusión de rutas.
3. Actualización Plan de Contingencia para la atención de emergencias humanitarias.
La actualización del Plan de Contingencia y las rutas ya se encuentra realizado por parte del equipo de PPGNR; sin embargo, se está a la espera de la convocatoria del Comité Distrital de Justicia Transicional para su aprobación en este escenario.
4.  Asistencias e incidencias con participación de la ACPVR.
Se ha participado en la Mesa PRUNNA y el Comité de Prevención de acuerdo con lo manifestado en el informe anexo de este avance.
5. Atención a casos de prevención y protección y remisiones a rutas distritales y nacionales que apliquen.
Se realizaron 6 atenciones a personas que solicitaron orientación ante casos de Prevención y Protección.
BENEFICIOS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v>
          </cell>
          <cell r="IM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julio se realizaron (2) actividades de (2)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de trabajo en materia de atención a emergencias humanitarias lo cual evitó la consolidación de una vía de hecho por parte de la población víctima de desplazamiento forzado.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Se realizaron 3 atenciones en temas de orientación y atención en prevención y protección, realizando la remisión a las rutas. Hasta la fecha se tienen 18 atenciones directas.
BENEFICIOS
• La población víctima del conflicto armado que es atendida por parte del equipo de la Unidad Móvil contó con profesionales que garantizaron el proceso de acompañamiento integral en los alojamientos temporales dispuestos para la ruta de AHI.
• La remisión a las rutas nacionales y distritales beneficia a las personas para que sus solicitudes sean atendidas en cada institución de acuerdo con su competencia.</v>
          </cell>
          <cell r="IN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agosto se realizaron (2) actividades de (2)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acompañamiento a familias víctimas del atentado llevado a cabo en la localidad de Ciudad Bolívar, con el objetivo de avanzar en el trámite de indemnización de los sistemas familiares afectados.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Se realizaron 3 atenciones en temas de orientación y atención en prevención y protección, realizando la remisión a las rutas. Hasta la fecha se tienen 21 atenciones directas.
BENEFICIOS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La remisión a las rutas nacionales y distritales beneficia a las personas para que sus solicitudes sean atendidas en cada institución de acuerdo con su competencia.</v>
          </cell>
          <cell r="IO60"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septiembre se realizaron (3) actividades de (3)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de acompañamiento a familias que se encontraban realizando la vía de hecho en las instalaciones del centro de encuentro de Rafael Uribe, garantizando el respeto de los sus derechos.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Igualmente, se realizaron 58 evaluaciones de vulnerabilidad.
2. Espacios de formación y difusión y talleres Integrales para el fortalecimiento de habilidades en materia de prevención y protección.
Durante el tercer trimestre se realizaron 7 espacios de difusión, dirigido a funcionarios, funcionarias, líderes y lideresas. Es de aclarar que las actas correspondientes a los espacios de difusión realizados en el mes de septiembre se encuentran en elaboración y a espera que se asigne el profesional encargado de realizar la revisión de estas. Con base a lo anterior, se adjuntan como soporte las actas de los espacios realizados durante los meses de julio y agosto, quedando pendiente las actas del mes de septiembre.
3. Atención a casos de prevención y protección y remisiones a rutas distritales y nacionales que apliquen.
Durante el mes de septiembre no se realizó atención de solicitudes de prevención y protección. Al tercer trimestre del año se han realizado 21 atenciones directas en temas de orientación y atención en prevención y protección, realizando la remisión a las diferentes rutas.
BENEFICIOS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v>
          </cell>
          <cell r="IP60" t="str">
            <v/>
          </cell>
          <cell r="IQ60" t="str">
            <v/>
          </cell>
          <cell r="IR60" t="str">
            <v/>
          </cell>
          <cell r="IS60">
            <v>1</v>
          </cell>
          <cell r="IT60">
            <v>1</v>
          </cell>
          <cell r="IU60">
            <v>1</v>
          </cell>
          <cell r="IV60">
            <v>1</v>
          </cell>
          <cell r="IW60">
            <v>1</v>
          </cell>
          <cell r="IX60">
            <v>1</v>
          </cell>
          <cell r="IY60">
            <v>1</v>
          </cell>
          <cell r="IZ60">
            <v>1</v>
          </cell>
          <cell r="JA60">
            <v>1</v>
          </cell>
          <cell r="JB60">
            <v>0</v>
          </cell>
          <cell r="JC60">
            <v>0</v>
          </cell>
          <cell r="JD60">
            <v>0</v>
          </cell>
          <cell r="JE60">
            <v>74.200000000000017</v>
          </cell>
          <cell r="JF60">
            <v>100</v>
          </cell>
          <cell r="JG60">
            <v>100</v>
          </cell>
          <cell r="JH60">
            <v>100</v>
          </cell>
          <cell r="JI60">
            <v>100</v>
          </cell>
          <cell r="JJ60">
            <v>100</v>
          </cell>
          <cell r="JK60">
            <v>100</v>
          </cell>
          <cell r="JL60">
            <v>100</v>
          </cell>
          <cell r="JM60">
            <v>100</v>
          </cell>
          <cell r="JN60">
            <v>100</v>
          </cell>
          <cell r="JO60">
            <v>0</v>
          </cell>
          <cell r="JP60">
            <v>0</v>
          </cell>
          <cell r="JQ60">
            <v>0</v>
          </cell>
          <cell r="JR60">
            <v>100</v>
          </cell>
          <cell r="JS60">
            <v>100</v>
          </cell>
          <cell r="JT60">
            <v>100</v>
          </cell>
          <cell r="JU60">
            <v>100</v>
          </cell>
          <cell r="JV60">
            <v>100</v>
          </cell>
          <cell r="JW60">
            <v>100</v>
          </cell>
          <cell r="JX60">
            <v>100</v>
          </cell>
          <cell r="JY60">
            <v>100</v>
          </cell>
          <cell r="JZ60">
            <v>100</v>
          </cell>
          <cell r="KA60">
            <v>100</v>
          </cell>
          <cell r="KB60" t="str">
            <v/>
          </cell>
          <cell r="KC60" t="str">
            <v/>
          </cell>
          <cell r="KD60">
            <v>100</v>
          </cell>
          <cell r="KE60">
            <v>100</v>
          </cell>
          <cell r="KF60">
            <v>100</v>
          </cell>
          <cell r="KG60">
            <v>100</v>
          </cell>
          <cell r="KH60">
            <v>100</v>
          </cell>
          <cell r="KI60">
            <v>100</v>
          </cell>
          <cell r="KJ60">
            <v>100</v>
          </cell>
          <cell r="KK60">
            <v>100</v>
          </cell>
          <cell r="KL60">
            <v>100</v>
          </cell>
          <cell r="KM60">
            <v>100</v>
          </cell>
          <cell r="KN60" t="str">
            <v/>
          </cell>
          <cell r="KO60" t="str">
            <v/>
          </cell>
          <cell r="KP60" t="str">
            <v/>
          </cell>
          <cell r="KQ60">
            <v>100</v>
          </cell>
          <cell r="KR60">
            <v>100</v>
          </cell>
          <cell r="KS60">
            <v>100</v>
          </cell>
          <cell r="KT60">
            <v>100</v>
          </cell>
          <cell r="KU60">
            <v>100</v>
          </cell>
          <cell r="KV60">
            <v>100</v>
          </cell>
          <cell r="KW60">
            <v>100</v>
          </cell>
          <cell r="KX60">
            <v>100</v>
          </cell>
          <cell r="KY60">
            <v>100</v>
          </cell>
          <cell r="KZ60" t="str">
            <v/>
          </cell>
          <cell r="LA60" t="str">
            <v/>
          </cell>
          <cell r="LB60" t="str">
            <v/>
          </cell>
          <cell r="LC60">
            <v>100</v>
          </cell>
          <cell r="LD60" t="str">
            <v>7871_2</v>
          </cell>
          <cell r="LE60" t="str">
            <v xml:space="preserve">2. Fortalecer la articulación institucional y el otorgamiento de servicios  que dan respuesta a las </v>
          </cell>
          <cell r="LF60">
            <v>100</v>
          </cell>
          <cell r="LG60">
            <v>100</v>
          </cell>
          <cell r="LH60" t="str">
            <v/>
          </cell>
          <cell r="LI60" t="str">
            <v/>
          </cell>
          <cell r="LJ60">
            <v>102.07841031149303</v>
          </cell>
          <cell r="LK60">
            <v>91.463587258994224</v>
          </cell>
          <cell r="LL60">
            <v>25587997052</v>
          </cell>
          <cell r="LM60">
            <v>25104465629</v>
          </cell>
          <cell r="LN60">
            <v>15491992216</v>
          </cell>
          <cell r="LO60">
            <v>3250406264</v>
          </cell>
          <cell r="LP60">
            <v>3248205905</v>
          </cell>
          <cell r="LQ60">
            <v>100</v>
          </cell>
          <cell r="LR60">
            <v>100</v>
          </cell>
          <cell r="LS60">
            <v>100</v>
          </cell>
          <cell r="LT60">
            <v>100</v>
          </cell>
          <cell r="LU60">
            <v>100</v>
          </cell>
          <cell r="LV60">
            <v>100</v>
          </cell>
          <cell r="LW60">
            <v>100</v>
          </cell>
          <cell r="LX60">
            <v>100</v>
          </cell>
          <cell r="LY60">
            <v>100</v>
          </cell>
          <cell r="LZ60" t="str">
            <v/>
          </cell>
          <cell r="MA60" t="str">
            <v/>
          </cell>
          <cell r="MB60" t="str">
            <v/>
          </cell>
          <cell r="MC60">
            <v>100</v>
          </cell>
          <cell r="MD60">
            <v>100</v>
          </cell>
          <cell r="ME60">
            <v>100</v>
          </cell>
          <cell r="MF60" t="str">
            <v>Oportuno: Se radica en los tiempos establecidos por la Oficina Asesora de Planeación - OAP</v>
          </cell>
          <cell r="MG60" t="str">
            <v>Oportuno: Se radica en los tiempos establecidos por la Oficina Asesora de Planeación - OAP</v>
          </cell>
          <cell r="MH60" t="str">
            <v>Oportuno: Se radica en los tiempos establecidos por la Oficina Asesora de Planeación - OAP</v>
          </cell>
          <cell r="MI60" t="str">
            <v>Oportuno: Se radica en los tiempos establecidos por la Oficina Asesora de Planeación - OAP</v>
          </cell>
          <cell r="MJ60" t="str">
            <v>Oportuno: Se radica en los tiempos establecidos por la Oficina Asesora de Planeación - OAP</v>
          </cell>
          <cell r="MK60" t="str">
            <v>Oportuno: Se radica en los tiempos establecidos por la Oficina Asesora de Planeación - OAP</v>
          </cell>
          <cell r="ML60" t="str">
            <v>Oportuno: Se radica en los tiempos establecidos por la Oficina Asesora de Planeación - OAP</v>
          </cell>
          <cell r="MM60" t="str">
            <v>Oportuno: Se radica en los tiempos establecidos por la Oficina Asesora de Planeación - OAP</v>
          </cell>
          <cell r="MN60">
            <v>0</v>
          </cell>
          <cell r="MO60">
            <v>0</v>
          </cell>
          <cell r="MP60">
            <v>0</v>
          </cell>
          <cell r="MQ60">
            <v>0</v>
          </cell>
          <cell r="MR60" t="str">
            <v>Coherente: La información de avance de la magnitud, consignada en el reporte del periodo, concuerda con la programación realizada, con la información cualitativa presentada, con las actividades establecidas (si aplica) y con los soportes presentados. Esta</v>
          </cell>
          <cell r="MS60" t="str">
            <v>Coherente: La información de avance de la magnitud, consignada en el reporte del periodo, concuerda con la programación realizada, con la información cualitativa presentada, con las actividades establecidas (si aplica) y con los soportes presentados. Esta</v>
          </cell>
          <cell r="MT60" t="str">
            <v>Coherente: La información de avance de la magnitud, consignada en el reporte del periodo, concuerda con la programación realizada, con la información cualitativa presentada, con las actividades establecidas (si aplica) y con los soportes presentados. Esta</v>
          </cell>
          <cell r="MU60" t="str">
            <v>Coherente: La información de avance de la magnitud, consignada en el reporte del periodo, concuerda con la programación realizada, con la información cualitativa presentada, con las actividades establecidas (si aplica) y con los soportes presentados. Esta</v>
          </cell>
          <cell r="MV60" t="str">
            <v>Coherente: La información de avance de la magnitud, consignada en el reporte del periodo, concuerda con la programación realizada, con la información cualitativa presentada, con las actividades establecidas (si aplica) y con los soportes presentados. Esta</v>
          </cell>
          <cell r="MW60" t="str">
            <v>Coherente: La información de avance de la magnitud, consignada en el reporte del periodo, concuerda con la programación realizada, con la información cualitativa presentada, con las actividades establecidas (si aplica) y con los soportes presentados. Esta</v>
          </cell>
          <cell r="MX60" t="str">
            <v>Coherente: La información de avance de la magnitud, consignada en el reporte del periodo, concuerda con la programación realizada, con la información cualitativa presentada, con las actividades establecidas (si aplica) y con los soportes presentados. Esta</v>
          </cell>
          <cell r="MY60" t="str">
            <v>Coherente: La información de avance de la magnitud, consignada en el reporte del periodo, concuerda con la programación realizada, con la información cualitativa presentada, con las actividades establecidas (si aplica) y con los soportes presentados. Esta</v>
          </cell>
          <cell r="MZ60">
            <v>0</v>
          </cell>
          <cell r="NA60">
            <v>0</v>
          </cell>
          <cell r="NB60">
            <v>0</v>
          </cell>
          <cell r="NC60">
            <v>0</v>
          </cell>
          <cell r="ND60">
            <v>100</v>
          </cell>
          <cell r="NE60">
            <v>100</v>
          </cell>
          <cell r="NF60">
            <v>100</v>
          </cell>
          <cell r="NG60">
            <v>100</v>
          </cell>
          <cell r="NH60">
            <v>100</v>
          </cell>
          <cell r="NI60">
            <v>100</v>
          </cell>
          <cell r="NJ60">
            <v>100</v>
          </cell>
          <cell r="NK60">
            <v>100</v>
          </cell>
          <cell r="NL60">
            <v>100</v>
          </cell>
          <cell r="NM60" t="str">
            <v/>
          </cell>
          <cell r="NN60" t="str">
            <v/>
          </cell>
          <cell r="NO60" t="str">
            <v/>
          </cell>
          <cell r="NP60" t="str">
            <v>NA</v>
          </cell>
          <cell r="NQ60" t="str">
            <v xml:space="preserve">No aplica </v>
          </cell>
          <cell r="NR60" t="str">
            <v xml:space="preserve">No aplica </v>
          </cell>
          <cell r="NS60" t="str">
            <v xml:space="preserve">No aplica </v>
          </cell>
          <cell r="NT60" t="str">
            <v xml:space="preserve">No aplica </v>
          </cell>
          <cell r="NU60" t="str">
            <v xml:space="preserve">No aplica </v>
          </cell>
          <cell r="NV60" t="str">
            <v xml:space="preserve">No aplica </v>
          </cell>
          <cell r="NW60" t="str">
            <v xml:space="preserve">No aplica </v>
          </cell>
          <cell r="NX60">
            <v>0</v>
          </cell>
          <cell r="NY60">
            <v>0</v>
          </cell>
          <cell r="NZ60">
            <v>0</v>
          </cell>
          <cell r="OA60">
            <v>0</v>
          </cell>
          <cell r="OB60" t="str">
            <v>NA</v>
          </cell>
          <cell r="OC60" t="str">
            <v xml:space="preserve">No aplica </v>
          </cell>
          <cell r="OD60" t="str">
            <v xml:space="preserve">No aplica </v>
          </cell>
          <cell r="OE60" t="str">
            <v xml:space="preserve">No aplica </v>
          </cell>
          <cell r="OF60" t="str">
            <v xml:space="preserve">No aplica </v>
          </cell>
          <cell r="OG60" t="str">
            <v xml:space="preserve">No aplica </v>
          </cell>
          <cell r="OH60" t="str">
            <v xml:space="preserve">No aplica </v>
          </cell>
          <cell r="OI60" t="str">
            <v xml:space="preserve">No aplica </v>
          </cell>
          <cell r="OJ60">
            <v>0</v>
          </cell>
          <cell r="OK60">
            <v>0</v>
          </cell>
          <cell r="OL60">
            <v>0</v>
          </cell>
          <cell r="OM60">
            <v>0</v>
          </cell>
          <cell r="OP60" t="str">
            <v>PD106</v>
          </cell>
          <cell r="OQ60">
            <v>100</v>
          </cell>
          <cell r="OR60">
            <v>0</v>
          </cell>
          <cell r="OS60">
            <v>0</v>
          </cell>
          <cell r="OT60">
            <v>0</v>
          </cell>
          <cell r="OU60">
            <v>0</v>
          </cell>
          <cell r="OV60">
            <v>0</v>
          </cell>
          <cell r="OW60">
            <v>0</v>
          </cell>
          <cell r="OX60">
            <v>0</v>
          </cell>
          <cell r="OY60">
            <v>740163</v>
          </cell>
          <cell r="OZ60">
            <v>740163</v>
          </cell>
          <cell r="PA60">
            <v>0</v>
          </cell>
          <cell r="PB60">
            <v>0</v>
          </cell>
          <cell r="PC60">
            <v>0</v>
          </cell>
          <cell r="PD60">
            <v>740163</v>
          </cell>
          <cell r="PE60">
            <v>21226818</v>
          </cell>
          <cell r="PF60">
            <v>21226818</v>
          </cell>
          <cell r="PG60">
            <v>21226818</v>
          </cell>
          <cell r="PH60">
            <v>21226818</v>
          </cell>
          <cell r="PI60">
            <v>21226818</v>
          </cell>
          <cell r="PJ60">
            <v>21226818</v>
          </cell>
          <cell r="PK60">
            <v>21226818</v>
          </cell>
          <cell r="PL60">
            <v>20486655</v>
          </cell>
          <cell r="PM60">
            <v>20486655</v>
          </cell>
          <cell r="PN60">
            <v>0</v>
          </cell>
          <cell r="PO60">
            <v>0</v>
          </cell>
          <cell r="PP60">
            <v>0</v>
          </cell>
          <cell r="PQ60">
            <v>20486655</v>
          </cell>
          <cell r="PR60">
            <v>54827133</v>
          </cell>
          <cell r="PS60">
            <v>3195579131</v>
          </cell>
          <cell r="PT60" t="str">
            <v>Meta Proyecto de Inversión</v>
          </cell>
        </row>
        <row r="61">
          <cell r="A61" t="str">
            <v>PD107</v>
          </cell>
          <cell r="B61">
            <v>7871</v>
          </cell>
          <cell r="C61" t="str">
            <v>7871_8</v>
          </cell>
          <cell r="D61">
            <v>2020110010188</v>
          </cell>
          <cell r="E61" t="str">
            <v>Un nuevo contrato social y ambiental para la Bogotá del siglo XXI</v>
          </cell>
          <cell r="F61" t="str">
            <v>3. Inspirar confianza y legitimidad para vivir sin miedo y ser epicentro de cultura ciudadana, paz y reconciliación.</v>
          </cell>
          <cell r="G61" t="str">
            <v>39.  Bogotá territorio de paz y atención integral a las víctimas del conflicto armado.</v>
          </cell>
          <cell r="H61" t="str">
            <v>Mejorar la integración de las acciones, servicios y escenarios que dan respuesta a las obligaciones derivadas de ley para las víctimas, el Acuerdo de Paz, y los demás compromisos distritales en materia de memoria, reparación, paz y reconciliación.</v>
          </cell>
          <cell r="I61"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1" t="str">
            <v>Construcción de Bogotá-región como territorio de paz para las víctimas y la reconciliación</v>
          </cell>
          <cell r="K61" t="str">
            <v>Oficina de Alta Consejería de Paz, Víctimas y Reconciliación</v>
          </cell>
          <cell r="L61" t="str">
            <v>Jonatha Ivonne González Rodríguez</v>
          </cell>
          <cell r="M61" t="str">
            <v>Alta Consejera de Paz, Víctimas y Reconciliación</v>
          </cell>
          <cell r="N61" t="str">
            <v>Oficina de Alta Consejería de Paz, Víctimas y Reconciliación</v>
          </cell>
          <cell r="O61" t="str">
            <v>Jonatha Ivonne González Rodríguez</v>
          </cell>
          <cell r="P61" t="str">
            <v>Alta Consejera de Paz, Víctimas y Reconciliación</v>
          </cell>
          <cell r="Q61" t="str">
            <v>Ehimy Duque, Juan Guillermo Becerra Jimenez</v>
          </cell>
          <cell r="R61" t="str">
            <v>Lucero Molina</v>
          </cell>
          <cell r="S61" t="str">
            <v>8. Realizar 100 porciento de los espacios de coordinación y articulación programados con entidades e instancias de orden territorial y nacional, en materia de asistencia, atención y reparación a las víctimas del conflicto armado.​​</v>
          </cell>
          <cell r="T61" t="str">
            <v>Realizar 100 porciento de los espacios de coordinación y articulación programados con entidades e instancias de orden territorial y nacional, en materia de asistencia, atención y reparación a las víctimas del conflicto armado.​​</v>
          </cell>
          <cell r="AC61" t="str">
            <v>8. Realizar 100 porciento de los espacios de coordinación y articulación programados con entidades e instancias de orden territorial y nacional, en materia de asistencia, atención y reparación a las víctimas del conflicto armado.​​</v>
          </cell>
          <cell r="AG61" t="str">
            <v>16. Paz, justicia e instituciones sólidas</v>
          </cell>
          <cell r="AH61" t="str">
            <v>16.3. Promover el estado de derecho en los planos nacional e internacional y garantizar la igualdad de acceso a la justicia para todos.</v>
          </cell>
          <cell r="AI61" t="str">
            <v xml:space="preserve">PD_Meta Proyecto: 8. Realizar 100 porciento de los espacios de coordinación y articulación programados con entidades e instancias de orden territorial y nacional, en materia de asistencia, atención y reparación a las víctimas del conflicto armado.​​; PD_Objetivo de Desarrollo Sostenible: 16. Paz, justicia e instituciones sólidas; PD_Código y denominación Meta ODS: 16.3. Promover el estado de derecho en los planos nacional e internacional y garantizar la igualdad de acceso a la justicia para todos.; </v>
          </cell>
          <cell r="AJ61">
            <v>0</v>
          </cell>
          <cell r="AK61">
            <v>44466</v>
          </cell>
          <cell r="AL61">
            <v>2</v>
          </cell>
          <cell r="AM61">
            <v>2023</v>
          </cell>
          <cell r="AN61" t="str">
            <v xml:space="preserve">Para el cumplimiento de esta meta se contemplan realizar actividades orientadas a fortalecer y desarrollar la coordinación y articulación con las entidades del Sistema Distrital de Atención y Reparación Integral a las Víctimas - SDARIV a través de: 
i) La formulación, actualización y seguimiento al Plan de Acción Distrital de Víctimas, Paz y Reconciliación - PAD
ii) La asistencia técnica brindada que requieran las entidades para la actualización, ejecución y seguimiento al PAD.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iv) El ejercicio de secretaría técnica y asistencia técnica del Comité Distrital de Justicia Transicional, sus subcomités temáticos y los Comités Locales de Justicia Transicional. 
v) La gestión de alianzas público - privadas y de cooperación internacional que contribuyan a hacer de Bogotá un territorio de reconciliación y construcción de memoria, verdad, justicia, reparación integral y con garantías de no repetición. </v>
          </cell>
          <cell r="AO61" t="str">
            <v>Fortalecer la articulación institucional y el otorgamiento de servicios que dan respuesta a las obligaciones y retos en materia de asistencia, atención y reparación a víctimas en Bogotá-región; así como otros efectos particulares, asociados al conflicto.</v>
          </cell>
          <cell r="AP61">
            <v>2020</v>
          </cell>
          <cell r="AQ61">
            <v>2024</v>
          </cell>
          <cell r="AR61" t="str">
            <v>Constante</v>
          </cell>
          <cell r="AS61" t="str">
            <v>Eficacia</v>
          </cell>
          <cell r="AT61" t="str">
            <v>Porcentaje</v>
          </cell>
          <cell r="AU61" t="str">
            <v>Producto</v>
          </cell>
          <cell r="AW61" t="str">
            <v>N/D</v>
          </cell>
          <cell r="AX61" t="str">
            <v xml:space="preserve">Proyecto de inversión 1156	_x000D_
	</v>
          </cell>
          <cell r="AZ61">
            <v>1</v>
          </cell>
          <cell r="BB61" t="str">
            <v xml:space="preserve">Esta meta se mide a través de la relación de las   siguientes actividades ejecutadas y programadas, de conformidad con el plan interno de trabajo de la Oficina Alta Consejería de Paz, Víctimas y Reconciliación y con la programación en el formato 1006 "Programación y seguimiento a Metas e indicadores del plan de desarrollo":  
i) La formulación, actualización y seguimiento al Plan de Acción Distrital de Víctimas, Paz y Reconciliación - PAD
ii) La asistencia técnica brindada que requieran las entidades para la actualización, ejecución y seguimiento al PAD.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iv) El ejercicio de secretaría técnica y asistencia técnica del Comité Distrital de Justicia Transicional, sus subcomités temáticos y los Comités Locales de Justicia Transicional. 
v) La gestión de alianzas público - privadas y de cooperación internacional que contribuyan a hacer de Bogotá un territorio de reconciliación y construcción de memoria, verdad, justicia, reparación integral y con garantías de no repetición. </v>
          </cell>
          <cell r="BC61" t="str">
            <v>(Sumatoria de porcentaje ejecutado de los espacios de coordinación y articulación programados con entidades e instancias de orden territorial y nacional, en materia de asistencia, atención y reparación a las víctimas del conflicto armado al corte / Sumatoria porcentaje programado de los espacios de coordinación y articulación programados con entidades e instancias de orden territorial y nacional, en materia de asistencia, atención y reparación a las víctimas del conflicto armado al corte) *100</v>
          </cell>
          <cell r="BD61" t="str">
            <v>Porcentaje ejecutado de los espacios de coordinación y articulación programados con entidades e instancias de orden territorial y nacional, en materia de asistencia, atención y reparación a las víctimas del conflicto armado</v>
          </cell>
          <cell r="BE61" t="str">
            <v>Porcentaje programado de los espacios de coordinación y articulación programados con entidades e instancias de orden territorial y nacional, en materia de asistencia, atención y reparación a las víctimas del conflicto armado</v>
          </cell>
          <cell r="BF61" t="str">
            <v>Soportes reportados en el formato 1006 "Programación y seguimiento a metas e indicadores del plan de desarrollo" para la vigencia.</v>
          </cell>
          <cell r="BG61">
            <v>4</v>
          </cell>
          <cell r="BH61">
            <v>45204</v>
          </cell>
          <cell r="BI61"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1" t="str">
            <v>Establecer variables 1 y/o 2 numéricas</v>
          </cell>
          <cell r="BK61">
            <v>100</v>
          </cell>
          <cell r="BL61">
            <v>100</v>
          </cell>
          <cell r="BM61">
            <v>100</v>
          </cell>
          <cell r="BN61">
            <v>100</v>
          </cell>
          <cell r="BO61">
            <v>100</v>
          </cell>
          <cell r="BP61">
            <v>100</v>
          </cell>
          <cell r="BQ61">
            <v>5107128212</v>
          </cell>
          <cell r="BR61">
            <v>480155901</v>
          </cell>
          <cell r="BS61">
            <v>1560884515</v>
          </cell>
          <cell r="BT61">
            <v>1726129286</v>
          </cell>
          <cell r="BU61">
            <v>635219510</v>
          </cell>
          <cell r="BV61">
            <v>704739000</v>
          </cell>
          <cell r="BW61">
            <v>100</v>
          </cell>
          <cell r="BX61">
            <v>100</v>
          </cell>
          <cell r="BY61">
            <v>100</v>
          </cell>
          <cell r="BZ61">
            <v>100</v>
          </cell>
          <cell r="CA61">
            <v>100</v>
          </cell>
          <cell r="CB61">
            <v>100</v>
          </cell>
          <cell r="CC61">
            <v>100</v>
          </cell>
          <cell r="CD61">
            <v>480155901</v>
          </cell>
          <cell r="CE61">
            <v>458858665</v>
          </cell>
          <cell r="CF61">
            <v>1560884515</v>
          </cell>
          <cell r="CG61">
            <v>1530273493</v>
          </cell>
          <cell r="CH61">
            <v>1725834535</v>
          </cell>
          <cell r="CI61">
            <v>1709683123</v>
          </cell>
          <cell r="CJ61">
            <v>100</v>
          </cell>
          <cell r="CK61">
            <v>98.5</v>
          </cell>
          <cell r="CL61">
            <v>100</v>
          </cell>
          <cell r="CM61" t="str">
            <v>No aplica</v>
          </cell>
          <cell r="CN61" t="str">
            <v>Constante</v>
          </cell>
          <cell r="CO61">
            <v>100</v>
          </cell>
          <cell r="CP61">
            <v>100</v>
          </cell>
          <cell r="CQ61">
            <v>100</v>
          </cell>
          <cell r="CR61">
            <v>100</v>
          </cell>
          <cell r="CS61">
            <v>100</v>
          </cell>
          <cell r="CT61">
            <v>100</v>
          </cell>
          <cell r="CU61">
            <v>100</v>
          </cell>
          <cell r="CV61">
            <v>100</v>
          </cell>
          <cell r="CW61">
            <v>100</v>
          </cell>
          <cell r="CX61">
            <v>100</v>
          </cell>
          <cell r="CY61">
            <v>100</v>
          </cell>
          <cell r="CZ61">
            <v>100</v>
          </cell>
          <cell r="DA61">
            <v>100</v>
          </cell>
          <cell r="DB61">
            <v>100</v>
          </cell>
          <cell r="DC61">
            <v>100</v>
          </cell>
          <cell r="DD61">
            <v>100</v>
          </cell>
          <cell r="DE61">
            <v>0</v>
          </cell>
          <cell r="DF61">
            <v>5.17</v>
          </cell>
          <cell r="DG61">
            <v>5.17</v>
          </cell>
          <cell r="DH61">
            <v>6.9</v>
          </cell>
          <cell r="DI61">
            <v>5.17</v>
          </cell>
          <cell r="DJ61">
            <v>24.14</v>
          </cell>
          <cell r="DK61">
            <v>3.45</v>
          </cell>
          <cell r="DL61">
            <v>3.45</v>
          </cell>
          <cell r="DM61">
            <v>3.45</v>
          </cell>
          <cell r="DN61">
            <v>6.9</v>
          </cell>
          <cell r="DO61">
            <v>5.17</v>
          </cell>
          <cell r="DP61">
            <v>31.03</v>
          </cell>
          <cell r="DQ61" t="str">
            <v/>
          </cell>
          <cell r="DR61">
            <v>0</v>
          </cell>
          <cell r="DS61">
            <v>5.17</v>
          </cell>
          <cell r="DT61">
            <v>5.17</v>
          </cell>
          <cell r="DU61">
            <v>6.9</v>
          </cell>
          <cell r="DV61">
            <v>5.17</v>
          </cell>
          <cell r="DW61">
            <v>24.14</v>
          </cell>
          <cell r="DX61">
            <v>3.45</v>
          </cell>
          <cell r="DY61">
            <v>3.45</v>
          </cell>
          <cell r="DZ61">
            <v>3.45</v>
          </cell>
          <cell r="EA61">
            <v>0</v>
          </cell>
          <cell r="EB61">
            <v>0</v>
          </cell>
          <cell r="EC61">
            <v>0</v>
          </cell>
          <cell r="ED61">
            <v>56.900000000000013</v>
          </cell>
          <cell r="EE61" t="str">
            <v/>
          </cell>
          <cell r="EF61" t="str">
            <v>No programó</v>
          </cell>
          <cell r="EG61" t="str">
            <v>2.4.1.1 Informe trimestral seguimiento al PAD
2.4.1.2 Matriz trimestral de seguimiento PAD
2.4.3.4 Boletín Trimestral</v>
          </cell>
          <cell r="EH61" t="str">
            <v>2.4.1.3 Documento Capítulo Informe 9 de Abril 
2.4.3.3 Informe Iged
2.4.2 Actas de reuniónAsistencias técnicas</v>
          </cell>
          <cell r="EI61" t="str">
            <v>2.4.3.1 Tablero Gestión del Conocimiento
2.4.3.2 Informe 9 de abril 
2.4.3.4 Boletín Trimestral
2.4.4.1 Documento de estrategia para el fortalecimiento y el desarrollo del ecosistema de alianzas estrategicas para la vigencia 2023 que incluya actores publicos, privados y de cooperación</v>
          </cell>
          <cell r="EJ61" t="str">
            <v>2.4.1.1 Informe trimestral seguimiento al PAD
2.4.1.2 Matriz trimestral de seguimiento PAD
2.4.5.5 Informe de gestión de los Comités Locales de Justicia Transicional</v>
          </cell>
          <cell r="EK61" t="str">
            <v>2.4.2 Actas de reuniónAsistencias técnicas
2.4.4.2 Informe de la acción de impacto adelantada, en el marco de las alianzas estratégicas gestionadas
2.4.5.1. Matriz de seguimiento POA
2.4.5.2 Actas Subcomités Temáticos
2.4.5.3. Actas Comité Distrital de Justicia Transicional -CDJT
2.4.5.4. Informe instancias de coordinación</v>
          </cell>
          <cell r="EL61" t="str">
            <v>2.4.3.1 Tablero Gestión del Conocimiento
2.4.3.4 Boletín Trimestral</v>
          </cell>
          <cell r="EM61" t="str">
            <v>2.4.1.1 Informe trimestral seguimiento al PAD
2.4.1.2 Matriz trimestral de seguimiento PAD</v>
          </cell>
          <cell r="EN61" t="str">
            <v>2.4.2 Actas de reuniónAsistencias técnicas
2.4.5.5 Informe de gestión de los Comités Locales de Justicia Transicional</v>
          </cell>
          <cell r="EO61" t="str">
            <v>2.4.1.4 Informe anexo 4 Anteproyecto de Presupuesto Distrital
2.4.2 Actas de reuniónAsistencias técnicas
2.4.3.1 Tablero Gestión del Conocimiento
2.4.3.4 Boletín Trimestral</v>
          </cell>
          <cell r="EP61" t="str">
            <v>2.4.1.1 Informe trimestral seguimiento al PAD
2.4.1.2 Matriz trimestral de seguimiento PAD
2.4.2 Actas de reunión Asistencias técnicas</v>
          </cell>
          <cell r="EQ61" t="str">
            <v>2.4.1.5 Informe de propuestas víctimas para actualización del PAD 2024
2.4.1.6 Documento actualización PAD 2024
2.4.1.7 Matriz actualización PAD 2024
2.4.2 Actas de reuniónAsistencias técnicas
2.4.5.1. Matriz de seguimiento POA
2.4.5.2 Actas Subcomités Temáticos
2.4.5.3. Actas Comité Distrital de Justicia Transicional -CDJT
2.4.5.4. Informe instancias de coordinación
2.4.5.5 Informe de gestión de los Comités Locales de Justicia Transicional</v>
          </cell>
          <cell r="ER61" t="str">
            <v>No Programó</v>
          </cell>
          <cell r="ES61" t="str">
            <v>• 2.4.1.1 Informe trimestral seguimiento al PAD
• 2.4.1.2 Matriz trimestral de seguimiento PAD
• 2.4.3.4 Boletín Trimestral
• Anexos</v>
          </cell>
          <cell r="ET61" t="str">
            <v>• 2.4.1.3 Documento Capítulo Informe 9 de Abril
• 2.4.2 Actas de reunión Asistencias Técnicas
• 2.4.3.3 Informe IGED</v>
          </cell>
          <cell r="EU61" t="str">
            <v>• 2.4.3.1 Correo reporte Tablero Control Dimension 4.pdf
• 2.4.3.1 Link Tablero de Control https://app.powerbi.com/view?r=eyJrIjoiMjExNDQyNzMtZDQxNC00NGE3LWIxNWYtZDFkYWZiOGNmZjI1IiwidCI6ImYzNTFhN2NiLWY5NGEtNGRmMC05NjI3LWFlMDMwY2NlZjdjNCIsImMiOjR9
• 2.4.3.2 Informe 9 de abril 2023 vigencia 2022.pdf
• 2.4.3.2 publicacion web  Informe 9 abril 2023.pdf
• 2.4.3.4 Boletín Trimestral diciembre 2022
• 2.4.3.4 Publicacion Boletin Trimestral diciembre 2022.pdf
• 2.4.3.4 correo socializacion Boletin Trimestral diciembre 2022
• 2.4.4.1 Documento de estrategia para el fortalecimiento y el desarrollo del ecosistema de alianzas estratégicas</v>
          </cell>
          <cell r="EV61" t="str">
            <v>• 2.4.1.1 Informe trimestral seguimiento al PAD (Preliminar)
• 2.4.1.2 Matriz trimestral de seguimiento PAD (Preliminar)
• Carpeta con la convocatoria de los 11 Comités Locales de Justicia Transicional desarrollados a corte del 31 de Mayo</v>
          </cell>
          <cell r="EW61" t="str">
            <v xml:space="preserve">• Acta de reunión seguimiento SDH
• Acta de reunión seguimiento SDSCJ
• Acta de reunión IDRD
• Acta de reunión SDSCJ 
• 2.4.4.2 CYF Construye Paz 2.0 - Externa.pptx (1)
• 2.4.4.2 Informe acción impacto AE
• 2.4.4.2 Insumos de difusión convocatoria Code Your Future_ Construye Paz.
• MATRIZ POA 2022-2023_AyA
• MATRIZ POA 2022-2023_MPR
• MATRIZ POA 2022-2023_PPGNR
• MATRIZ POA 2022-2023_RI
• MATRIZ POA 2022-2023_SI
• Acta subcomité temático AyA_24042023
• Acta subcomité temático MPR_25042023
• Acta subcomité temático PPGNR_25042023
• Acta subcomité temático RI_21042023
• Acta subcomité temático SI_21042023
• ACTA CDJT 27042023
• Informe de gestión. Instancias de coordinación </v>
          </cell>
          <cell r="EX61" t="str">
            <v xml:space="preserve">• 2.4.3.1 Correo reporte Tablero Control Dimension 4 II TRIM 2023 .pdf
• 2.4.3.4 Boletin Trimestral Víctimas Bogota de julio 2023 corte marzo 2023.pdf
</v>
          </cell>
          <cell r="EY61" t="str">
            <v>• 2.4.1.1 Informe trimestral seguimiento al PAD
• 2.4.1.2 Matriz trimestral de seguimiento PAD</v>
          </cell>
          <cell r="EZ61" t="str">
            <v xml:space="preserve">• 1. Acta articulación PAD Plurianual (2020-2024) 05-07-2023
• 2. Acta articulación SDH - seguimiento PAD 30-08-2023
• 3. Acta articulación SDMUJER - seguimiento PAD 17-08-2023
• 4. Acta seguimiento SDG - Equipo SDARIV 31-07-2023
• II Informe CLJT sept 2023
• 2.4.5.5 Convocatorias CLJT 1er ciclo </v>
          </cell>
          <cell r="FA61">
            <v>0</v>
          </cell>
          <cell r="FB61">
            <v>0</v>
          </cell>
          <cell r="FC61">
            <v>0</v>
          </cell>
          <cell r="FD61">
            <v>687561000</v>
          </cell>
          <cell r="FE61">
            <v>687561000</v>
          </cell>
          <cell r="FF61">
            <v>687561000</v>
          </cell>
          <cell r="FG61">
            <v>687561000</v>
          </cell>
          <cell r="FH61">
            <v>687561000</v>
          </cell>
          <cell r="FI61">
            <v>687561000</v>
          </cell>
          <cell r="FJ61" t="str">
            <v>2.4.3.4 Boletín Trimestral</v>
          </cell>
          <cell r="FK61">
            <v>687561000</v>
          </cell>
          <cell r="FL61">
            <v>687561000</v>
          </cell>
          <cell r="FM61">
            <v>687561000</v>
          </cell>
          <cell r="FN61">
            <v>687561000</v>
          </cell>
          <cell r="FO61">
            <v>687561000</v>
          </cell>
          <cell r="FP61">
            <v>687561000</v>
          </cell>
          <cell r="FQ61">
            <v>635219510</v>
          </cell>
          <cell r="FR61">
            <v>635219510</v>
          </cell>
          <cell r="FS61">
            <v>635219510</v>
          </cell>
          <cell r="FT61">
            <v>635219510</v>
          </cell>
          <cell r="FU61">
            <v>635219510</v>
          </cell>
          <cell r="FV61">
            <v>635219510</v>
          </cell>
          <cell r="FW61">
            <v>635219510</v>
          </cell>
          <cell r="FX61">
            <v>635219510</v>
          </cell>
          <cell r="FY61">
            <v>635219510</v>
          </cell>
          <cell r="FZ61">
            <v>0</v>
          </cell>
          <cell r="GA61">
            <v>0</v>
          </cell>
          <cell r="GB61">
            <v>0</v>
          </cell>
          <cell r="GC61">
            <v>635219510</v>
          </cell>
          <cell r="GD61">
            <v>473149128</v>
          </cell>
          <cell r="GE61">
            <v>579415368</v>
          </cell>
          <cell r="GF61">
            <v>634002384</v>
          </cell>
          <cell r="GG61">
            <v>603470667</v>
          </cell>
          <cell r="GH61">
            <v>603470667</v>
          </cell>
          <cell r="GI61">
            <v>603470667</v>
          </cell>
          <cell r="GJ61">
            <v>633605870</v>
          </cell>
          <cell r="GK61">
            <v>598421700</v>
          </cell>
          <cell r="GL61">
            <v>630301573</v>
          </cell>
          <cell r="GM61">
            <v>0</v>
          </cell>
          <cell r="GN61">
            <v>0</v>
          </cell>
          <cell r="GO61">
            <v>0</v>
          </cell>
          <cell r="GP61">
            <v>630301573</v>
          </cell>
          <cell r="GQ61">
            <v>0</v>
          </cell>
          <cell r="GR61">
            <v>11208182</v>
          </cell>
          <cell r="GS61">
            <v>72773873</v>
          </cell>
          <cell r="GT61">
            <v>146155737</v>
          </cell>
          <cell r="GU61">
            <v>219643338</v>
          </cell>
          <cell r="GV61">
            <v>289430125</v>
          </cell>
          <cell r="GW61">
            <v>359216912</v>
          </cell>
          <cell r="GX61">
            <v>426968251</v>
          </cell>
          <cell r="GY61">
            <v>485996242</v>
          </cell>
          <cell r="GZ61">
            <v>0</v>
          </cell>
          <cell r="HA61">
            <v>0</v>
          </cell>
          <cell r="HB61">
            <v>0</v>
          </cell>
          <cell r="HC61">
            <v>485996242</v>
          </cell>
          <cell r="HD61">
            <v>16151412</v>
          </cell>
          <cell r="HE61">
            <v>16151412</v>
          </cell>
          <cell r="HF61">
            <v>16151412</v>
          </cell>
          <cell r="HG61">
            <v>16151412</v>
          </cell>
          <cell r="HH61">
            <v>16151412</v>
          </cell>
          <cell r="HI61">
            <v>16151412</v>
          </cell>
          <cell r="HJ61">
            <v>16151412</v>
          </cell>
          <cell r="HK61">
            <v>16151412</v>
          </cell>
          <cell r="HL61">
            <v>16151412</v>
          </cell>
          <cell r="HM61">
            <v>0</v>
          </cell>
          <cell r="HN61">
            <v>0</v>
          </cell>
          <cell r="HO61">
            <v>0</v>
          </cell>
          <cell r="HP61">
            <v>16151412</v>
          </cell>
          <cell r="HQ61">
            <v>0</v>
          </cell>
          <cell r="HR61">
            <v>16151412</v>
          </cell>
          <cell r="HS61">
            <v>16151412</v>
          </cell>
          <cell r="HT61">
            <v>16151412</v>
          </cell>
          <cell r="HU61">
            <v>16151412</v>
          </cell>
          <cell r="HV61">
            <v>16151412</v>
          </cell>
          <cell r="HW61">
            <v>16151412</v>
          </cell>
          <cell r="HX61">
            <v>16151412</v>
          </cell>
          <cell r="HY61">
            <v>16151412</v>
          </cell>
          <cell r="HZ61">
            <v>0</v>
          </cell>
          <cell r="IA61">
            <v>0</v>
          </cell>
          <cell r="IB61">
            <v>0</v>
          </cell>
          <cell r="IC61">
            <v>16151412</v>
          </cell>
          <cell r="ID61" t="str">
            <v>Para la meta de realizar los espacios de coordinación y articulación programados con entidades del orden distrital y nacional en materia de asistencia y atención, con corte al mes de septiembre se programaron un total de 33 acciones y se lograron realizar 33 acciones, logrando con ellos avanzar en:
1. Seguimiento PAD:
Se realizaron 3 seguimientos al Plan de Acción Distrital -PAD de víctimas, paz y reconciliación, el cual, consolida la oferta de 21 entidades del Distrito a través de 148 metas dirigidas de manera específica a la población víctima del conflicto armado.  En el primer trimestre del año 2023 las 148 metas programadas presentan un avance físico acumulado con un nivel de ejecución del 72% con corte al 30 de junio. En cuanto al presupuesto ejecutado, se tiene como resultado un total de $ 490.132.480.916, que representa un 61% de avance con corte al 30 de junio de la actual vigencia.  
Se elaboró insumo para el “Informe 9 de abril”, el cual debe presentarse anualmente ante el Concejo de Bogotá. Este informe brinda un balance de las acciones adelantadas en materia de Política Pública de Víctimas en el marco del Plan Distrital de Desarrollo “Un Nuevo Contrato Social y Ambiental para la Bogotá del Siglo XXI” y el Plan de Acción Distrital (PAD) correspondiente a la vigencia 2022. Para tal fin, fue estructurado el informe de acuerdo con los componentes de la política pública. 
2. Brindar asistencia técnica para la formulación, implementación, seguimiento y evaluación a la política pública en el Distrito:
Se realizaron (16) asistencias técnicas dirigidas a entidades del SDARIV con el propósito de brindar lineamientos generales para la elaboración del informe de implementación de la política pública de víctimas de la vigencia 2022 en el marco de la conmemoración del 9 de Abril - Día Nacional de la Memoria y la Solidaridad con las Víctimas del Conflicto Armado y también para brindar lineamientos técnicos relacionados con el seguimiento al PAD.
3. Asesorar y difundir la gestión del conocimiento:
A través del Observatorio Distrital de Víctimas del Conflicto se elaboraron y publicaron (3) boletines con el fin de brindar información sobre la situación de las víctimas en Bogotá, tomando como insumo y fuente de información el Registro Único de Víctimas –RUV- de la Unidad para la Atención y Reparación Integral a las Víctimas-UARIV, así como del seguimiento y recomendaciones a la política pública distrital de atención, asistencia, reparación integral y garantías de no repetición para las víctimas, y a las iniciativas y estrategias para la construcción de paz y reconciliación en la ciudad.
Igualmente, se elaboró el Informe de medición de Indicadores de Goce Efectivo de Derechos -IGED de la población Víctima del Conflicto armado del año 2022, de la vigencia 2021, dando cumplimiento al Acuerdo distrital 587 de 2015. Además, se radicó y presentó ante el Concejo de Bogotá el “Informe 9 de Abril”.  
Se adelantó por el Observatorio de Víctimas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diciembre de 2022, con la que se elaboró el Boletín trimestral junio 2023, publicado en página web.
4. Ejercer la secretaría técnica del Comité Distrital de Justicia Transicional, los Comités Locales de Justicia Transicional y sus espacios respectivos:
En las diferentes localidades durante la vigencia 2023, se han realizado a corte del 30 de septiembre, un total de 31 CLJT y una sesión extraordinaria, en los cuales se articularon acciones entre las diferentes entidades que lo integran, brindando una oferta institucional ms ajustada a las metas de los diferentes planes de acción local. Las sesiones se desarrollaron en las siguientes localidades:
1. Usaquén 24/05/2023	 	 	
2. Chapinero 1/06/2023 y 09/8/2023	
3. Santafé 27/04/2023 y 26/7/2023	
4. San Cristóbal 29/05/2023 y 9/8/2023	
5. Usme 6/06/2023 	 	 	
6. Tunjuelito 11/05/2023	 	 	 	
7. Bosa 6/06/2023	 	 	 	
8. Kennedy 17/04/2023 y 18/7/2023	
9. Fontibón 27/04/2023 Sesión extraordinaria 10/05/2023	 	
10. Engativá 18/07/2023 Y 2/08/2023	 	
11. Suba 19/05/2023	 	 	 
12. Barrios Unidos 11/7/2023		 	 	
13. Teusaquillo 18/7/2023 		 	 	
14. Los Mártires 13/06/2023	 	 	 	
15. Antonio Nariño 18/04/2023	 	 	 	
16. Puente Aranda 25/04/2023 y 2/8/2023	
17. La Candelaria 28/04/2023 y 22/8/2023	
18. Rafael Uribe Uribe 10/05/2023 y 18/7/2023	
19. Ciudad Bolívar 7/06/2023 	 	 	 	
20. Sumapaz 8/06/2023 y 10/8/2023
A la fecha, las siguientes localidades no han desarrollado el segundo Comité Local de Justicia Transicional: Usme, Tunjuelito, Bosa, Engativá, Barrios Unidos, Teusaquillo, Mártires, Antonio Nariño y Ciudad Bolívar. Lo anterior debido al proceso de elección de las Mesas locales de Victimas, lo cual dificulto el proceso de programación de los comités; en ese sentido los alcaldes locales indicaron que convocaran al CLJT una vez sean elegidos los nuevos delegados de las mesas locales para el periodo 2023-2027.
La ACPVR, como coordinadora del SDARIV, consolidó el primer seguimiento 2023 de los Planes Operativos Anuales (POA) de los cinco (5) Subcomités Temáticos con los que cuenta la ciudad de Bogotá. Igualmente se realizaron las actas de los mencionados Subcomités Temáticos.
La Alta Consejería de Paz, Víctimas y Reconciliación, en calidad de Secretaría Técnica del Comité Distrital de Justicia Transicional (CDJT), realizó envío del acta correspondiente a la primera sesión ordinaria del Comité, celebrado el día 27 de abril de 2023.  
5. Gestionar alianzas con entidades públicas y/o privadas y cooperación internacional para hacer de Bogotá un territorio de reconciliación y construcción de memoria, verdad, justicia, reparación y garantía de no repetición:
Se realizó el lanzamiento del programa “Code your future construye paz” con el aliado Globant, multinacional de tecnología que ofrece 100 cupos de formación para población víctima y/o en reincorporación, a la fecha de corte del reporte se revisa este requisito por parte de la ACPVR para 104 preseleccionados, los cursos darán inicio en julio y durarán aproximadamente 4 meses.
BENEFICIOS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v>
          </cell>
          <cell r="IE61" t="str">
            <v/>
          </cell>
          <cell r="IF61" t="str">
            <v/>
          </cell>
          <cell r="IG61" t="str">
            <v>No Programó</v>
          </cell>
          <cell r="IH61" t="str">
            <v>Con respecto a la meta de realizar 100% de los espacios de coordinación y articulación programados con entidades e instancias de orden territorial y nacional, en materia de asistencia, atención y reparación a las víctimas del conflicto armado con corte a febrero de 2023 se programaron (3) actividades de las cuales se cumplieron (3) a través de:
• Formular, actualizar y hacer seguimiento al Plan de Acción Distrital de víctimas, paz y reconciliación 
1. Informe trimestral seguimiento al PAD
Se consolidó el informe de seguimiento del Plan de Acción Distrital (PAD) del cuarto trimestre del año 2022 con la información acumulada del 1 de enero al 31 de diciembre de 2022. El informe presenta la siguiente información: (i) se relaciona el balance de ejecución física y presupuestal por cada una de las entidades asociadas; (ii) se describe el balance de implementación por componentes de Política Pública, presentando algunos de los principales logros en materia de acceso de la población víctima del conflicto armado a la oferta institucional. En la tercera sección se presenta el comparativo del reporte al Formulario Único Territorial (FUT) con el seguimiento al PAD en lo que respecta a la información de corte presupuestal. Finalmente, se presentan algunas conclusiones y recomendaciones generales.
Es importante precisar que el informe presentado obedece a una versión preliminar; toda vez, la información relacionada con número de beneficiarios se encuentra siendo procesada y analizada con la Unidad para las Víctimas en el marco del proceso de certificación territorial 2022. Esta información estará finiquitada para el próximo reporte. 
2. Matriz trimestral de seguimiento PAD
Se consolidó la matriz de seguimiento PAD 2022 con la totalidad de indicadores. Así las cosas, el avance físico acumulado final con corte al 31 de diciembre presenta una ejecución del 95,7%. En cuanto al presupuesto ejecutado, se tiene como resultado la inversión de $ 799.059.605.453, que representan un 97,4% de ejecución presupuestal, sobre el presupuesto definitivo a diciembre de 2022.
• Asesorar y difundir la gestión del conocimiento en materia de víctimas, paz, reconciliación, e implementación de los acuerdos.
3. Por parte del Observatorio de Víctimas,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con la que  se elaboró el Boletín trimestral febrero 2023, publicado en página web y socializado por correo electrónico con los miembros de las  mesas de víctimas y funcionarios del Ministerio público.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Generar y divulgar información y recomendaciones que contribuyan al mejoramiento y toma de decisiones entorno a la política pública de atención, asistencia, reparación integral y garantías de no repetición para las víctimas del conflicto armado que se ubican en Bogotá.</v>
          </cell>
          <cell r="II61" t="str">
            <v>Con respecto a la meta de realizar 100% de los espacios de coordinación y articulación programados con entidades e instancias de orden territorial y nacional, en materia de asistencia, atención y reparación a las víctimas del conflicto armado con corte a marzo de 2023 se programaron (3) actividades de las cuales se cumplieron (3) a través de:
• Formular, actualizar y hacer seguimiento al Plan de Acción Distrital de víctimas, paz y reconciliación 
1. Capítulo Informe 9 de Abril:
Se elaboró insumo para el “Informe 9 de abril”, el cual debe presentarse anualmente ante el Concejo de Bogotá. Este informe brinda un balance de las acciones adelantadas en materia de Política Pública de Víctimas en el marco del Plan Distrital de Desarrollo “Un Nuevo Contrato Social y Ambiental para la Bogotá del Siglo XXI” y el Plan de Acción Distrital (PAD) correspondiente a la vigencia 2022. Para tal fin, fue estructurado el informe de acuerdo con los componentes de la política pública, siendo estos:
• Asistencia.
• Atención.
• Prevención, protección y garantías de no repetición.
• Reparación Integral.
• Memoria, paz y reconciliación.
• Ejes transversales.
Así mismo, se presenta lo siguiente:
• Diagnostico población víctima del conflicto en Bogotá
• Implementación del acuerdo de paz en Bogotá y su posicionamiento como epicentro de paz y reconciliación
Es importante precisar que el producto asociado hace referencia a un insumo que se debe remitir al Observatorio Distrital de Víctimas y no a la versión final del informe.
• Brindar asistencia técnica para la formulación, implementación, seguimiento y evaluación a la política pública en el Distrito.
2. Asistencias técnicas para seguimiento PAD:
Se realizaron nueve (9) asistencias técnicas dirigidas a entidades del SDARIV con el propósito de brindar lineamientos generales para la elaboración del informe de implementación de la política pública de víctimas de la vigencia 2022 en el marco de la conmemoración del 9 de abril - Día Nacional de la Memoria y la Solidaridad con las Víctimas del Conflicto Armado. Para ello, se convocó a espacios bilaterales a las siguientes entidades: 
• Instituto Distrital de las Artes.
• Secretaría Distrital de Integración Social.
• Secretaría Distrital de Gobierno.
• Instituto Distrital de Participación y Acción Comunal.
• Secretaría Distrital de Desarrollo Económico. 
• Secretaría Distrital del Hábitat.
• Secretaría Distrital de la Mujer.
• Secretaría Distrital de Salud.
• Secretaría de Educación del Distrito.
Igualmente, se desarrollaron tres (3) asistencias técnicas con el objetivo de brindar lineamientos generales frente al funcionamiento del SDARIV, seguimiento PAD y reportes trimestrales:
• Secretaría de Seguridad, Convivencia y Justicia.
• Secretaría Distrital de Desarrollo Económico.
• Secretaría de Educación del Distrito.
• Asesorar y difundir la gestión del conocimiento en materia de víctimas, paz, reconciliación, e implementación de los acuerdos.
• Asesorar y difundir la gestión del conocimiento en materia de víctimas, paz, reconciliación, e implementación de los acuerdos.
1. Informe IGED:
Por parte del Observatorio de Víctimas se realizó el Informe de medición de Indicadores de Goce Efectivo de Derechos IGED de la población Víctima del Conflicto armado del año 2022, de la vigencia 2021, realizado en marzo del año 2023, dando cumplimiento al Acuerdo distrital 587 de 2015 “Por el cual se adoptan los Indicadores de Goce Efectivo de Derechos como instrumento de seguimiento a la política pública distrital para la Atención, Asistencia y Reparación Integral a las víctimas del conflicto armado interno”, publicado en página web Observatorio de Víctimas.
NOTA: Se adjunta Matriz de Seguimiento al PAD 2022 y el Informe de Seguimiento PAD 2022 en su versión final.
BENEFICIOS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de víctimas en el Distrito.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v>
          </cell>
          <cell r="IJ61" t="str">
            <v>Con respecto a la meta de realizar 100% de los espacios de coordinación y articulación programados con entidades e instancias de orden territorial y nacional, en materia de asistencia, atención y reparación a las víctimas del conflicto armado con corte a abril de 2023 se programaron (4) actividades de las cuales se cumplieron (4) a través de:
• Asesorar y difundir la gestión del conocimiento en materia de víctimas, paz, reconciliación, e implementación de los acuerdos.
1. Tablero Gestión del Conocimiento
Se realizó el reporte al Tablero de Gestión del Conocimiento para el primer trimestre de 2023 correspondiente Dimensión 4 Bogotá Territorio de Paz y Reconciliación PDED con cifras de Asistencia y Ayuda AAHI al corte 31/03/2023 y de caracterización de Victimas en Bogotá a fecha de corte 01/02/2023
2. Informe 9 de abril
Se radicó y presentó ante el Concejo de Bogotá el “Informe 9 de abril de 2023”.  Este informe debe realizarse de acuerdo con lo establecido en el artículo 8 del Acuerdo 491 de 2012, según el cual, en el Día Nacional de la Memoria y Solidaridad con las Víctimas del Conflicto Armado, se realizará un informe de balance que dé cuenta de la implementación de la Política Pública de Víctimas de la vigencia anterior.  Su contenido brinda un balance de la totalidad de acciones implementadas por la Administración Distrital en materia de atención, asistencia, reparación integral, prevención, protección y garantías de no repetición; memoria, paz y reconciliación. 
3. Boletín Trimestral
Se adelantó por el Observatorio de Víctimas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Diciembre de 2022, con la que se elaboró el Boletín trimestral abril 2023, publicado en página web y socializado por correo electrónico con los miembros de las mesas de víctimas y funcionarios del Ministerio público
4. Gestionar alianzas con entidades públicas y/o privadas y cooperación internacional para hacer de Bogotá un territorio de reconciliación y construcción de memoria, verdad, justicia, reparación y garantía sde no repetición:
Se realizó la construcción del “Documento de estrategia para el fortalecimiento y el desarrollo del ecosistema de alianzas estratégicas para la vigencia 2023 que incluya actores públicos, privados y de cooperación” con sus respectivos avances. Igualmente,  se iniciaron acciones en el marco de la estrategia definida, de la siguiente manera:
Durante los primeros 4 meses de la vigencia se realizó trabajo con la mesa de inclusión productiva liderada por la Cámara de Comercio de Bogotá; en la cual se está definiendo programas de inclusión en materia de empleo y emprendimeinto
se avanzó en trabajo coordinado con la Fundación ANDI para inclusión en directorio de páginas blancas solidarias y participación de nuestros emprendimientos apoyados en ferias el resultado fu la inclusión de 14 emprendimientos en directorios que se socializan con empresarios en los cuales se encuentran sus datos de contacto e información de ubicación. 
Se trabajó conel aliado Globant en su feria interna de emprendedoras en la cual incluyeron 4 emprendimientos de nuestra población objetivo logrando ventas de los 4 emprendimientos, ese dato no se le solicita a los emprendedores.
Se lanzó un programa de formación gratuito para 100 personas en programación en bajo código de  la mano del aliado Soluntech; se trabajó en los preparatorios del programa conjunto a realizar con Globant Construye paz versión 2.0 - 2023 que tiene un alcance de formación en habilidades digitales para  120 personas y los programas inspire para adolescentes que como su nombre lo indica busca interesar o inspirar a jóvenes hacia el mundo de la tecnología. 
Se realizaron acuerdos por validar para cumplimiento con los compromisos de la mesa indígena, a la espera de su respuesta. 
En cuanto a entidades públicas se realizaron aproximaciones con la SDDE para el programa empleo incluyente y se ha iniciado trabajo conjunto para inclusión de emprendimientos en las ferias "Hecho en Bogotá" y con la UARIV para trabajo conjunto en difusión de programas con nuestros aliados. Se han realizado mesas de trabajo y se ha remitido información para inclusión de nuestra población atendida.  
BENEFICIOS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v>
          </cell>
          <cell r="IK61" t="str">
            <v>Con respecto a la meta de realizar 100% de los espacios de coordinación y articulación programados con entidades e instancias de orden territorial y nacional, en materia de asistencia, atención y reparación a las víctimas del conflicto armado con corte a mayo de 2023 se programaron (3) actividades de las cuales se cumplieron (3) a través de:
• Formular, actualizar y hacer seguimiento al Plan de Acción Distrital de víctimas, paz y reconciliación
1. Informe trimestral seguimiento al PAD
Se consolidó el informe de seguimiento al Plan de Acción Distrital (PAD) del primer trimestre del año 2023 con la información acumulada del 1 de enero al 31 de marzo de la actual vigencia. El informe presenta la siguiente información: se relaciona el balance de ejecución física y presupuestal por cada una de las entidades asociadas;  se describe el balance de implementación por componentes de Política Pública, presentando algunos de los principales logros en materia de acceso de la población víctima del conflicto armado a la oferta institucional, asimismo, se presenta un comparativo del reporte del Formulario Único Territorial (FUT) con el seguimiento al PAD en lo que respecta a la información de corte presupuestal. Finalmente, se presentan algunas conclusiones y recomendaciones generales.
Es importante aclarar que el informe presentado obedece a una versión preliminar toda vez que la información relacionada frente al número de beneficiarios y presupuesto ejecutado está siendo procesada y analizada con las entidades que presentan novedades y algún tipo de retraso en los reportes requeridos. Esta información estará finiquitada para el próximo reporte."
2. Matriz trimestral de seguimiento PAD
Se consolidó la matriz preliminar de seguimiento al PAD con corte al primer trimestre de 2023 con la totalidad de indicadores dispuestos en esta herramienta, el avance físico acumulado presenta un nivel de ejecución del 50,8% con corte al 31 de marzo. En cuanto al presupuesto ejecutado, se tiene como resultado un total de $ 312.844.720.197, que representan un 39% de avance con corte al 31 de marzo de la actual vigencia.
• Ejercer la secretaría técnica del Comité Distrital de Justicia Transicional, los Comités Locales de Justicia Transicional y sus espacios respectivos.
3. Ejercer las acciones requeridas como secretaría técnica de los Comités Locales de Justicia Transicional
Se presenta el informe de gestión de los comités locales de justicia transicional, en el cual se relacionan funciones de la secretaria técnica, el proceso de convocatoria y las sesiones desarrolladas de los Comités Locales de Justicia Transicional durante la vigencia 2023 a corte del 31 de mayo, se han realizado un total de 11 CLJT y una sesión extraordinaria, en los cuales se articularon acciones entre las diferentes entidades que lo integran, brindando una oferta institucional más ajustada a las metas de los diferentes planes de acción local.
DIFICULTADES
• Se presentaron dificultades en el proceso de recepción y consolidación de la información de acuerdo con los cambios que se han presentado en los enlaces para la política pública de víctimas en algunas entidades. Dichos cambios han sucedido durante el periodo correspondiente al reporte del actual informe, situación que ha derivado en retrasos y retrocesos por parte de algunas entidades.
• Diferentes sesiones de los CLJT fueron aplazadas, en su mayoría, por inconvenientes de agenda de los alcaldes y alcaldesas locales, en particular es el caso de las localidades de Usme, Bosa, Barrios Unidos, Teusaquillo y Ciudad Bolívar. El CLJT para esta última localidad estaba programado para el 31 de mayo; sin embargo, a último momento la alcaldesa local lo canceló y aun no se cuenta con fecha estimada para su desarrollo.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a Víctimas.</v>
          </cell>
          <cell r="IL61" t="str">
            <v>Con respecto a la meta de realizar 100% de los espacios de coordinación y articulación programados con entidades e instancias de orden territorial y nacional, en materia de asistencia, atención y reparación a las víctimas del conflicto armado con corte a junio de 2023 se programaron (14) actividades de las cuales se cumplieron (14) a través de:
• Brindar asistencia técnica para la formulación, implementación, seguimiento y evaluación a la política pública en el Distrito.
1. Asistencias técnicas para seguimiento PAD
Durante el último trimestre se brindaron cuatro (4) asistencias técnicas dirigidas a entidades del SDARIV con el objetivo de brindar lineamientos técnicos relacionados con el seguimiento al PAD. A continuación, se relacionan algunos de los temas abordados: 
*Revisión bases de datos de beneficiarios
*Implementación de las metas PAD con las áreas y equipos misionales de la entidad
*Reporte trimestral metas PAD 
*Armonización presupuestal metas PAD
*Articulación para el acceso a la oferta institucional por parte de la población víctima
Las entidades a las cuales se les brindó asistencia técnica fueron: Secretaría Distrital de Seguridad, Convivencia y Justicia (SDSCJ)Secretaría Distrital de Hacienda (SDH) e Instituto Distrital de Recreación y Deporte (IDRD)
• Gestionar alianzas con entidades públicas y/o privadas y cooperación internacional para hacer de Bogotá un territorio de reconciliación y construcción de memoria, verdad, justicia, reparación y garantía de no repetición
2. Realización de 1 acción de impacto que contribuya a materializar la gestión de alianzas estratégicas.
Se realizó el lanzamiento del programa “Code your future construye paz” con el aliado Globant, multinacional de tecnología que ofrece 100 cupos de formación para población víctima y/o en reincorporación, a la fecha de corte del reporte se revisa este requisito por parte de la ACPVR para 104 preseleccionados, los cursos darán inicio en julio y durarán aproximadamente 4 meses.
• Ejercer la secretaría técnica del Comité Distrital de Justicia Transicional, los Comités Locales de Justicia Transicional y sus espacios respectivos
Matriz de seguimiento POA
3 al 7. La ACPVR como coordinadora del SDARIV consolidó el primer seguimiento 2023 de los Planes Operativos Anuales (POA) de los cinco (5) Subcomités Temáticos con los que cuenta la ciudad de Bogotá. 
Los POA son instrumentos de planificación estandarizados adoptados por cada Subcomité Temático. Estos permiten definir los objetivos estratégicos y las líneas de acción de los Subcomités como instancias de coordinación en el marco del Sistema Distrital de Atención y Reparación Integral a las Víctimas (SDARIV). Como su nombre lo indica, son instrumentos con un carácter operativo cuyo contenido debe estar orientado a cumplir con los objetivos de la Política Nacional de Atención y Reparación Integral a las Víctimas y del Plan de Acción Distrital (PAD).
Actualmente, diferentes entidades del SDARIV cuentan con productos asociados a estos planes operativos. 
Los Subcomités Temáticos son:
i) Asistencia y Atención: se encarga de coordinar y articular las acciones y estrategias de entidades del orden Nacional y Distrital, dirigidas a asegurar la disposición de la oferta institucional necesaria para la población víctima que se encuentra en el Distrito Capital.
ii) Reparación Integral: se encarga de coordinar y articular las acciones y estrategias de entidades del orden Nacional y Distrital, encaminadas a garantizar el derecho de las víctimas presentes en la ciudad de Bogotá a la Reparación Integral.
iii) Prevención, Protección y Garantías de No Repetición: se encarga de coordinar y articular las acciones y estrategias de entidades del orden Nacional y Distrital, tendientes a prevenir acciones que puedan aumentar la condición de vulnerabilidad de las víctimas del conflicto armado con presencia en la ciudad de Bogotá.
iv) Memoria, Paz y Reconciliación: se encarga de coordinar y articular las acciones y estrategias para contribuir a la construcción de paz, con la participación de los distintos sectores poblacionales en el territorio, a través de la promoción y fortalecimiento de procesos de memoria que visibilicen las distintas experiencias relacionadas con el conflicto armado, que aporten a la generación de espacios de encuentro y reconciliación para la transformación de imaginarios y apropiación de los Derechos Humanos
v) Sistemas de Información: se encarga de coordinar y articular las estrategias y acciones con entidades del orden Nacional y Distrital para garantizar la interoperabilidad y el flujo eficiente de la información relacionada con la población víctima, logrando un adecuado y oportuno intercambio de información. 
Actas subcomités temáticos
8 al 12. Se elaboran las cinco (5) actas del primer ciclo de Subcomités Temáticos de conformidad con lo establecido en el numeral 4 de artículo 13 de la resolución 036 de 2014: "Artículo 13. Funciones de la Secretaría Técnica. 4. Elaborar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Actas Comité Distrital de Justicia Transicional -CDJT
13. La Alta Consejería de Paz, Víctimas y Reconciliación en calidad de Secretaría Técnica del Comité Distrital de Justicia Transicional (CDJT), realizó envío del acta correspondiente a la primera sesión ordinaria del Comité, celebrado el día 27 de abril de 2023.   
En cumplimiento del artículo 13, numeral 4 de la Resolución 036 de 2014, “la Secretaría Técnica elaborará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De conformidad con lo anterior, se realiza envío del acta el día 10 de mayo de 2023, y se da el plazo para el envío de sugerencias o comentarios al para el día martes 17 de mayo de 2023. 
Informe instancias de coordinación
14. Para el presente mes se relaciona el informe de instancias de coordinación en el cual se cita la sesión ordinaria del Comité Distrital de Justicia Transicional del pasado 27 de abril de 2023. Este informe será publicado en el botón de transparencia de la Secretaría General para acceso público de la ciudadanía según lo dispuesto en la resolución 753 de 2020.
BENEFICIOS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
• La oferta de formación en habilidades digitales a población víctima y en reincorporación.
• Los Subcomités temáticos son espacios de coordinación en el marco del Sistema Distrital de Atención y Reparación Integral a las Víctimas. A éstos concurren los/as delegados/as de las instituciones que integran el Comité y los representantes de las víctimas para diseñar, adecuar la implementación y realizar acciones de seguimiento y evaluación de los planes, programas y proyectos a favor de las víctimas en el Distrito Capital.
• El Comité Distrital de Justicia Transicional es la máxima instancia de articulación Distrital, encargado de elaborar planes de acción en el marco de los planes de desarrollo a fin de lograr la prevención, protección,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
• Por medio del artículo 32 del Acuerdo Distrital 257 de 2006 se establecen el conjunto de políticas, estrategias, instancias y mecanismos que permiten articular la gestión de los organismos y entidades distritales, de manera que se garantice la efectividad y materialización de los derechos humanos, individuales y colectivos, y el adecuado y oportuno suministro de los bienes y la prestación de los servicios de sus habitantes, de esta forma se determina que los reportes correspondientes a la implementación de las políticas distritales se realizan mediante el sistema que integra de forma dinámica y efectiva el funcionamiento de los organismos y las entidades entre si y establece mecanismos de interrelación entre éstos y las formas organizadas de la sociedad. Por tanto, el informe correspondiente a las instancias de coordinación que se desarrolla bajo la implementación de la secretaría técnica del CDJT busca garantizar la transparencia y el acceso a la información pública que se categoriza como información de interés y que permita a la ciudadanía acceder a los temas abordados en este espacio.</v>
          </cell>
          <cell r="IM61" t="str">
            <v>Con respecto a la meta de realizar 100% de los espacios de coordinación y articulación programados con entidades e instancias de orden territorial y nacional, en materia de asistencia, atención y reparación a las víctimas del conflicto armado con corte a julio de 2023 se programaron (2) actividades de las cuales se cumplieron (2) a través de:
• Asesorar y difundir la gestión del conocimiento en materia de víctimas, paz, reconciliación, e implementación de los acuerdos.
1. Tablero Gestión del Conocimiento
Se mantiene el reporte y cargue de información al Tablero de Gestión del Conocimiento,   segundo trimestre de 2023,  correspondiente Dimensión 4 Bogotá Territorio de Paz y Reconciliación PDED con cifras de Asistencia y Ayuda AAHI al corte 30/06/2023 y de caracterización de Victimas en Bogotá a fecha de corte 01/06/2023
2. Boletín Trimestral
Se adelantó por parte del Observatorio de Víctimas el análisis cuantitativo y cualitativo de la información del Registro Único de Victimas, remitida por la Unidad de atención y Reparación de Víctimas correspondiente a la caracterización y análisis de la población de víctimas residentes en el Distrito Capital con corte a 31 de marzo de 2023, con la que se elaboró el Boletín trimestral de junio 2023. 
Adicionalmente se elaboró un informe con la Caracterización de la población víctima del conflicto armado con pertenencia indígena ubicada en Bogotá D.C 2023.
Nota: Los documentos aportados en evidencia son preliminares y se encuentra en revisión y aprobación final por parte de la Alta Consejera.
BENEFICIOS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v>
          </cell>
          <cell r="IN61" t="str">
            <v>Con respecto a la meta de realizar 100% de los espacios de coordinación y articulación programados con entidades e instancias de orden territorial y nacional, en materia de asistencia, atención y reparación a las víctimas del conflicto armado con corte a agosto de 2023 se programaron (2) actividades de las cuales se cumplieron (2) a través de:
• Formular, actualizar y hacer seguimiento al Plan de Acción Distrital de víctimas, paz y reconciliación
1. Informe trimestral seguimiento al PAD
Se consolida el informe de seguimiento del Plan de Acción Distrital (PAD) del segundo trimestre del año 2023 con la información acumulada del 1 de enero al 30 de junio. En donde se especifica el avance físico con un porcentaje de implementación del 72% y una ejecución presupuestal de 61% El informe presenta la siguiente información: (i) se relaciona el balance de ejecución física y presupuestal por cada una de las entidades asociadas; (ii) se describe el balance de implementación por componentes de Política Pública, presentando algunos de los principales logros en materia de acceso de la población víctima del conflicto armado a la oferta institucional. En la tercera sección se presenta el comparativo del reporte al Formulario Único Territorial (FUT) con el seguimiento al PAD en lo que respecta a la información de corte presupuestal. Finalmente, se presentan algunas conclusiones y recomendaciones generales.
2. Matriz trimestral de seguimiento PAD
Se consolida la matriz de seguimiento PAD 2023 con la totalidad de indicadores. Así las cosas, el avance físico acumulado final con corte al 30 de junio presenta una ejecución del 72%. En cuanto al presupuesto ejecutado, se tiene como resultado la inversión de $ 490.132.480.916, que representan un 61% de ejecución presupuestal, sobre el presupuesto definitivo a junio de 2023.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v>
          </cell>
          <cell r="IO61" t="str">
            <v>Con respecto a la meta de realizar 100% de los espacios de coordinación y articulación programados con entidades e instancias de orden territorial y nacional, en materia de asistencia, atención y reparación a las víctimas del conflicto armado con corte a septiembre de 2023 se programaron (2) actividades de las cuales se cumplieron (2) a través de:
• Brindar asistencia técnica para la formulación, implementación, seguimiento y evaluación a la política pública en el Distrito.
1. Asistencias técnicas para seguimiento PAD
A continuación, se presentan las 3 asistencias técnicas desarrolladas en el último trimestre (julio, agosto, septiembre) en el marco de los procesos asociados al seguimiento del Plan de Acción Distrital (PAD). Estas asistencias técnicas estuvieron dirigidas a 3 diferentes entidades del SDARIV y a las actividades relacionadas con la implementación del PAD, las cuales tuvieron como propósito brindar lineamientos generales frente a la implementación de las metas correspondientes a la Política Pública para víctimas en la ciudad de Bogotá, en donde se abordaron algunos de los temas:
*Revisión bases de datos de beneficiarios
*Implementación de las metas PAD con las áreas y equipos misionales de cada entidad
*Reporte trimestral metas PAD 
Igualmente, se realizó una reunión preparatoria interna para las asistencias técnicas. Las entidades a las cuales se les brindó asistencia técnica fueron: Secretaria Distrital de Gobierno, Secretaria Distrital de la Mujer y Secretaria Distrital de Hacienda.
• Ejercer la secretaría técnica del Comité Distrital de Justicia Transicional, los Comités Locales de Justicia Transicional y sus espacios respectivos
2. Se presentó el informe de gestión de los Comités Locales de Justicia Transicional -CLJT, en el cual se relaciona funciones de la secretaria técnica, el proceso de convocatoria y las sesiones desarrolladas de los mencionados espacios, a corte del 30 de septiembre de 2023. Se han realizado un total de 31 sesiones ordinarias y 1 sesión extraordinaria de los CLJT, en los cuales se articularon acciones entre las diferentes entidades que lo integran, brindando una oferta institucional más ajustada a las metas de los diferentes planes de acción local.
DIFICULTADES
A la fecha, las siguientes localidades no han desarrollado el segundo Comité Local de Justicia Transicional: Usme, Tunjuelito, Bosa, Engativá, Barrios Unidos, Teusaquillo, Mártires, Antonio Nariño y Ciudad Bolívar. Lo anterior debido al proceso de elección de las Mesas locales de Victimas, lo cual dificulto el proceso de programación de los comités; en ese sentido los alcaldes locales indicaron que convocaran al CLJT una vez sean elegidos los nuevos delegados de las mesas locales para el periodo 2023-2027.
BENEFICIOS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estas. Estos procesos de acompañamiento técnico buscan fortalecer y mejorar las fases de diseño, implementación, evaluación y seguimiento de la Política Pública de Víctimas en el Distrito.
• Delegados y delegadas de las mesas de participación efectiva de víctimas en las cuales se garantizan la participación de las víctimas en Bogotá D.C, en la planeación, la ejecución y el seguimiento a la política pública, dentro del sistema Distrital de Atención y Reparación Integral.</v>
          </cell>
          <cell r="IP61" t="str">
            <v/>
          </cell>
          <cell r="IQ61" t="str">
            <v/>
          </cell>
          <cell r="IR61" t="str">
            <v/>
          </cell>
          <cell r="IS61">
            <v>0</v>
          </cell>
          <cell r="IT61">
            <v>1</v>
          </cell>
          <cell r="IU61">
            <v>1</v>
          </cell>
          <cell r="IV61">
            <v>1</v>
          </cell>
          <cell r="IW61">
            <v>1</v>
          </cell>
          <cell r="IX61">
            <v>1</v>
          </cell>
          <cell r="IY61">
            <v>1</v>
          </cell>
          <cell r="IZ61">
            <v>1</v>
          </cell>
          <cell r="JA61">
            <v>1</v>
          </cell>
          <cell r="JB61">
            <v>0</v>
          </cell>
          <cell r="JC61">
            <v>0</v>
          </cell>
          <cell r="JD61">
            <v>0</v>
          </cell>
          <cell r="JE61">
            <v>56.900000000000013</v>
          </cell>
          <cell r="JF61">
            <v>0</v>
          </cell>
          <cell r="JG61">
            <v>100</v>
          </cell>
          <cell r="JH61">
            <v>100</v>
          </cell>
          <cell r="JI61">
            <v>100</v>
          </cell>
          <cell r="JJ61">
            <v>100</v>
          </cell>
          <cell r="JK61">
            <v>100</v>
          </cell>
          <cell r="JL61">
            <v>100</v>
          </cell>
          <cell r="JM61">
            <v>100</v>
          </cell>
          <cell r="JN61">
            <v>100</v>
          </cell>
          <cell r="JO61">
            <v>0</v>
          </cell>
          <cell r="JP61">
            <v>0</v>
          </cell>
          <cell r="JQ61">
            <v>0</v>
          </cell>
          <cell r="JR61">
            <v>100</v>
          </cell>
          <cell r="JS61" t="str">
            <v>No Programó</v>
          </cell>
          <cell r="JT61">
            <v>100</v>
          </cell>
          <cell r="JU61">
            <v>100</v>
          </cell>
          <cell r="JV61">
            <v>100</v>
          </cell>
          <cell r="JW61">
            <v>100</v>
          </cell>
          <cell r="JX61">
            <v>100</v>
          </cell>
          <cell r="JY61">
            <v>100</v>
          </cell>
          <cell r="JZ61">
            <v>100</v>
          </cell>
          <cell r="KA61">
            <v>100</v>
          </cell>
          <cell r="KB61" t="str">
            <v/>
          </cell>
          <cell r="KC61" t="str">
            <v/>
          </cell>
          <cell r="KD61">
            <v>100</v>
          </cell>
          <cell r="KE61" t="str">
            <v>No Programó</v>
          </cell>
          <cell r="KF61">
            <v>100</v>
          </cell>
          <cell r="KG61">
            <v>100</v>
          </cell>
          <cell r="KH61">
            <v>100</v>
          </cell>
          <cell r="KI61">
            <v>100</v>
          </cell>
          <cell r="KJ61">
            <v>100</v>
          </cell>
          <cell r="KK61">
            <v>100</v>
          </cell>
          <cell r="KL61">
            <v>100</v>
          </cell>
          <cell r="KM61">
            <v>100</v>
          </cell>
          <cell r="KN61" t="str">
            <v/>
          </cell>
          <cell r="KO61" t="str">
            <v/>
          </cell>
          <cell r="KP61" t="str">
            <v/>
          </cell>
          <cell r="KQ61" t="str">
            <v>No Programó</v>
          </cell>
          <cell r="KR61">
            <v>100</v>
          </cell>
          <cell r="KS61">
            <v>100</v>
          </cell>
          <cell r="KT61">
            <v>100</v>
          </cell>
          <cell r="KU61">
            <v>100</v>
          </cell>
          <cell r="KV61">
            <v>100</v>
          </cell>
          <cell r="KW61">
            <v>100</v>
          </cell>
          <cell r="KX61">
            <v>100</v>
          </cell>
          <cell r="KY61">
            <v>100</v>
          </cell>
          <cell r="KZ61" t="str">
            <v/>
          </cell>
          <cell r="LA61" t="str">
            <v/>
          </cell>
          <cell r="LB61" t="str">
            <v/>
          </cell>
          <cell r="LC61">
            <v>100</v>
          </cell>
          <cell r="LD61" t="str">
            <v>7871_2</v>
          </cell>
          <cell r="LE61" t="str">
            <v xml:space="preserve">2. Fortalecer la articulación institucional y el otorgamiento de servicios  que dan respuesta a las </v>
          </cell>
          <cell r="LF61">
            <v>100</v>
          </cell>
          <cell r="LG61">
            <v>100</v>
          </cell>
          <cell r="LH61" t="str">
            <v/>
          </cell>
          <cell r="LI61" t="str">
            <v/>
          </cell>
          <cell r="LJ61">
            <v>102.07841031149303</v>
          </cell>
          <cell r="LK61">
            <v>91.463587258994224</v>
          </cell>
          <cell r="LL61">
            <v>25587997052</v>
          </cell>
          <cell r="LM61">
            <v>25104465629</v>
          </cell>
          <cell r="LN61">
            <v>15491992216</v>
          </cell>
          <cell r="LO61">
            <v>3250406264</v>
          </cell>
          <cell r="LP61">
            <v>3248205905</v>
          </cell>
          <cell r="LQ61" t="str">
            <v>No Programó</v>
          </cell>
          <cell r="LR61">
            <v>100</v>
          </cell>
          <cell r="LS61">
            <v>100</v>
          </cell>
          <cell r="LT61">
            <v>100</v>
          </cell>
          <cell r="LU61">
            <v>100</v>
          </cell>
          <cell r="LV61">
            <v>100</v>
          </cell>
          <cell r="LW61">
            <v>100</v>
          </cell>
          <cell r="LX61">
            <v>100</v>
          </cell>
          <cell r="LY61">
            <v>100</v>
          </cell>
          <cell r="LZ61" t="str">
            <v/>
          </cell>
          <cell r="MA61" t="str">
            <v/>
          </cell>
          <cell r="MB61" t="str">
            <v/>
          </cell>
          <cell r="MC61">
            <v>100</v>
          </cell>
          <cell r="MD61">
            <v>100</v>
          </cell>
          <cell r="ME61">
            <v>100</v>
          </cell>
          <cell r="MF61">
            <v>0</v>
          </cell>
          <cell r="MG61" t="str">
            <v>Oportuno: Se radica en los tiempos establecidos por la Oficina Asesora de Planeación - OAP</v>
          </cell>
          <cell r="MH61" t="str">
            <v>Oportuno: Se radica en los tiempos establecidos por la Oficina Asesora de Planeación - OAP</v>
          </cell>
          <cell r="MI61" t="str">
            <v>Oportuno: Se radica en los tiempos establecidos por la Oficina Asesora de Planeación - OAP</v>
          </cell>
          <cell r="MJ61" t="str">
            <v>Oportuno: Se radica en los tiempos establecidos por la Oficina Asesora de Planeación - OAP</v>
          </cell>
          <cell r="MK61" t="str">
            <v>Oportuno: Se radica en los tiempos establecidos por la Oficina Asesora de Planeación - OAP</v>
          </cell>
          <cell r="ML61" t="str">
            <v>Oportuno: Se radica en los tiempos establecidos por la Oficina Asesora de Planeación - OAP</v>
          </cell>
          <cell r="MM61" t="str">
            <v>Oportuno: Se radica en los tiempos establecidos por la Oficina Asesora de Planeación - OAP</v>
          </cell>
          <cell r="MN61">
            <v>0</v>
          </cell>
          <cell r="MO61">
            <v>0</v>
          </cell>
          <cell r="MP61">
            <v>0</v>
          </cell>
          <cell r="MQ61">
            <v>0</v>
          </cell>
          <cell r="MR61">
            <v>0</v>
          </cell>
          <cell r="MS61" t="str">
            <v>Coherente: La información de avance de la magnitud, consignada en el reporte del periodo, concuerda con la programación realizada, con la información cualitativa presentada, con las actividades establecidas (si aplica) y con los soportes presentados. Esta</v>
          </cell>
          <cell r="MT61" t="str">
            <v>Coherente: La información de avance de la magnitud, consignada en el reporte del periodo, concuerda con la programación realizada, con la información cualitativa presentada, con las actividades establecidas (si aplica) y con los soportes presentados. Esta</v>
          </cell>
          <cell r="MU61" t="str">
            <v>Coherente: La información de avance de la magnitud, consignada en el reporte del periodo, concuerda con la programación realizada, con la información cualitativa presentada, con las actividades establecidas (si aplica) y con los soportes presentados. Esta</v>
          </cell>
          <cell r="MV61" t="str">
            <v>Coherente: La información de avance de la magnitud, consignada en el reporte del periodo, concuerda con la programación realizada, con la información cualitativa presentada, con las actividades establecidas (si aplica) y con los soportes presentados. Esta</v>
          </cell>
          <cell r="MW61" t="str">
            <v>Coherente: La información de avance de la magnitud, consignada en el reporte del periodo, concuerda con la programación realizada, con la información cualitativa presentada, con las actividades establecidas (si aplica) y con los soportes presentados. Esta</v>
          </cell>
          <cell r="MX61" t="str">
            <v>Coherente: La información de avance de la magnitud, consignada en el reporte del periodo, concuerda con la programación realizada, con la información cualitativa presentada, con las actividades establecidas (si aplica) y con los soportes presentados. Esta</v>
          </cell>
          <cell r="MY61" t="str">
            <v>Coherente: La información de avance de la magnitud, consignada en el reporte del periodo, concuerda con la programación realizada, con la información cualitativa presentada, con las actividades establecidas (si aplica) y con los soportes presentados. Esta</v>
          </cell>
          <cell r="MZ61">
            <v>0</v>
          </cell>
          <cell r="NA61">
            <v>0</v>
          </cell>
          <cell r="NB61">
            <v>0</v>
          </cell>
          <cell r="NC61">
            <v>0</v>
          </cell>
          <cell r="ND61" t="str">
            <v>No Programó</v>
          </cell>
          <cell r="NE61">
            <v>100</v>
          </cell>
          <cell r="NF61">
            <v>100</v>
          </cell>
          <cell r="NG61">
            <v>100</v>
          </cell>
          <cell r="NH61">
            <v>100</v>
          </cell>
          <cell r="NI61">
            <v>100</v>
          </cell>
          <cell r="NJ61">
            <v>100</v>
          </cell>
          <cell r="NK61">
            <v>100</v>
          </cell>
          <cell r="NL61">
            <v>100</v>
          </cell>
          <cell r="NM61" t="str">
            <v/>
          </cell>
          <cell r="NN61" t="str">
            <v/>
          </cell>
          <cell r="NO61" t="str">
            <v/>
          </cell>
          <cell r="NP61">
            <v>0</v>
          </cell>
          <cell r="NQ61" t="str">
            <v xml:space="preserve">No aplica </v>
          </cell>
          <cell r="NR61" t="str">
            <v xml:space="preserve">No aplica </v>
          </cell>
          <cell r="NS61" t="str">
            <v xml:space="preserve">No aplica </v>
          </cell>
          <cell r="NT61" t="str">
            <v xml:space="preserve">No aplica </v>
          </cell>
          <cell r="NU61" t="str">
            <v xml:space="preserve">No aplica </v>
          </cell>
          <cell r="NV61" t="str">
            <v xml:space="preserve">No aplica </v>
          </cell>
          <cell r="NW61" t="str">
            <v xml:space="preserve">No aplica </v>
          </cell>
          <cell r="NX61">
            <v>0</v>
          </cell>
          <cell r="NY61">
            <v>0</v>
          </cell>
          <cell r="NZ61">
            <v>0</v>
          </cell>
          <cell r="OA61">
            <v>0</v>
          </cell>
          <cell r="OB61">
            <v>0</v>
          </cell>
          <cell r="OC61" t="str">
            <v xml:space="preserve">No aplica </v>
          </cell>
          <cell r="OD61" t="str">
            <v xml:space="preserve">No aplica </v>
          </cell>
          <cell r="OE61" t="str">
            <v xml:space="preserve">No aplica </v>
          </cell>
          <cell r="OF61" t="str">
            <v xml:space="preserve">No aplica </v>
          </cell>
          <cell r="OG61" t="str">
            <v xml:space="preserve">No aplica </v>
          </cell>
          <cell r="OH61" t="str">
            <v xml:space="preserve">No aplica </v>
          </cell>
          <cell r="OI61" t="str">
            <v xml:space="preserve">No aplica </v>
          </cell>
          <cell r="OJ61">
            <v>0</v>
          </cell>
          <cell r="OK61">
            <v>0</v>
          </cell>
          <cell r="OL61">
            <v>0</v>
          </cell>
          <cell r="OM61">
            <v>0</v>
          </cell>
          <cell r="OP61" t="str">
            <v>PD107</v>
          </cell>
          <cell r="OQ61">
            <v>100</v>
          </cell>
          <cell r="OR61">
            <v>0</v>
          </cell>
          <cell r="OS61">
            <v>0</v>
          </cell>
          <cell r="OT61">
            <v>0</v>
          </cell>
          <cell r="OU61">
            <v>0</v>
          </cell>
          <cell r="OV61">
            <v>0</v>
          </cell>
          <cell r="OW61">
            <v>0</v>
          </cell>
          <cell r="OX61">
            <v>0</v>
          </cell>
          <cell r="OY61">
            <v>0</v>
          </cell>
          <cell r="OZ61">
            <v>0</v>
          </cell>
          <cell r="PA61">
            <v>0</v>
          </cell>
          <cell r="PB61">
            <v>0</v>
          </cell>
          <cell r="PC61">
            <v>0</v>
          </cell>
          <cell r="PD61">
            <v>0</v>
          </cell>
          <cell r="PE61">
            <v>16151412</v>
          </cell>
          <cell r="PF61">
            <v>16151412</v>
          </cell>
          <cell r="PG61">
            <v>16151412</v>
          </cell>
          <cell r="PH61">
            <v>16151412</v>
          </cell>
          <cell r="PI61">
            <v>16151412</v>
          </cell>
          <cell r="PJ61">
            <v>16151412</v>
          </cell>
          <cell r="PK61">
            <v>16151412</v>
          </cell>
          <cell r="PL61">
            <v>16151412</v>
          </cell>
          <cell r="PM61">
            <v>16151412</v>
          </cell>
          <cell r="PN61">
            <v>0</v>
          </cell>
          <cell r="PO61">
            <v>0</v>
          </cell>
          <cell r="PP61">
            <v>0</v>
          </cell>
          <cell r="PQ61">
            <v>16151412</v>
          </cell>
          <cell r="PR61">
            <v>54827133</v>
          </cell>
          <cell r="PS61">
            <v>3195579131</v>
          </cell>
          <cell r="PT61" t="str">
            <v>Meta Proyecto de Inversión</v>
          </cell>
        </row>
        <row r="62">
          <cell r="A62" t="str">
            <v>PD108</v>
          </cell>
          <cell r="B62">
            <v>7871</v>
          </cell>
          <cell r="C62" t="str">
            <v>7871_9</v>
          </cell>
          <cell r="D62">
            <v>2020110010188</v>
          </cell>
          <cell r="E62" t="str">
            <v>Un nuevo contrato social y ambiental para la Bogotá del siglo XXI</v>
          </cell>
          <cell r="F62" t="str">
            <v>3. Inspirar confianza y legitimidad para vivir sin miedo y ser epicentro de cultura ciudadana, paz y reconciliación.</v>
          </cell>
          <cell r="G62" t="str">
            <v>39.  Bogotá territorio de paz y atención integral a las víctimas del conflicto armado.</v>
          </cell>
          <cell r="H62" t="str">
            <v>Mejorar la integración de las acciones, servicios y escenarios que dan respuesta a las obligaciones derivadas de ley para las víctimas, el Acuerdo de Paz, y los demás compromisos distritales en materia de memoria, reparación, paz y reconciliación.</v>
          </cell>
          <cell r="I62"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2" t="str">
            <v>Construcción de Bogotá-región como territorio de paz para las víctimas y la reconciliación</v>
          </cell>
          <cell r="K62" t="str">
            <v>Oficina de Alta Consejería de Paz, Víctimas y Reconciliación</v>
          </cell>
          <cell r="L62" t="str">
            <v>Jonatha Ivonne González Rodríguez</v>
          </cell>
          <cell r="M62" t="str">
            <v>Alta Consejera de Paz, Víctimas y Reconciliación</v>
          </cell>
          <cell r="N62" t="str">
            <v>Oficina de Alta Consejería de Paz, Víctimas y Reconciliación</v>
          </cell>
          <cell r="O62" t="str">
            <v>Jonatha Ivonne González Rodríguez</v>
          </cell>
          <cell r="P62" t="str">
            <v>Alta Consejera de Paz, Víctimas y Reconciliación</v>
          </cell>
          <cell r="Q62" t="str">
            <v>Ehimy Duque, Juan Guillermo Becerra Jimenez</v>
          </cell>
          <cell r="R62" t="str">
            <v>Lucero Molina</v>
          </cell>
          <cell r="S62" t="str">
            <v>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v>
          </cell>
          <cell r="T62" t="str">
            <v>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v>
          </cell>
          <cell r="AC62" t="str">
            <v>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v>
          </cell>
          <cell r="AG62" t="str">
            <v>16. Paz, justicia e instituciones sólidas</v>
          </cell>
          <cell r="AH62" t="str">
            <v>16.3. Promover el estado de derecho en los planos nacional e internacional y garantizar la igualdad de acceso a la justicia para todos.</v>
          </cell>
          <cell r="AI62" t="str">
            <v xml:space="preserve">PD_Meta Proyecto: 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 PD_Objetivo de Desarrollo Sostenible: 16. Paz, justicia e instituciones sólidas; PD_Código y denominación Meta ODS: 16.3. Promover el estado de derecho en los planos nacional e internacional y garantizar la igualdad de acceso a la justicia para todos.; </v>
          </cell>
          <cell r="AJ62">
            <v>0</v>
          </cell>
          <cell r="AK62">
            <v>44466</v>
          </cell>
          <cell r="AL62">
            <v>2</v>
          </cell>
          <cell r="AM62">
            <v>2023</v>
          </cell>
          <cell r="AN62" t="str">
            <v>Implica el apoyo técnico y operativo de la ACPVR a las mesas de participación efectiva y mesas de enfoque diferencial, para la realización de las sesiones ordinarias y extraordinarias de acuerdo al protocolo de participación.  
Estas mesas de participación están integradas por: 1 mesa distrital, 20 mesas de participación efectiva locales y 3 mesas de enfoque diferencial.
De acuerdo con el protocolo de participación, estas mesas pueden presentar sesiones ordinarias y extraordinarias:
-Sesiones Ordinarias: Son aquellas en las que la mesa desarrolla su plan de trabajo, realiza el estudio, discusión y aprobación de sus iniciativas, entre ellas las relacionadas al Plan de Acción Distrital y que, además, cuentan con quórum.
-Sesiones extraordinarias: Son aquellas sesiones de carácter imprevisible y excepcional que se realizan por fuera del plan de trabajo de la mesa, convocadas para atender situaciones de carácter urgente que no pueden dar espera a una sesión ordinaria.</v>
          </cell>
          <cell r="AO62" t="str">
            <v xml:space="preserve"> -Generar condiciones a nivel de conciencia, capacidades, organización y liderazgo,  para la cualificación del ejercicio de su derecho a la participación efectiva en la toma de decisiones, en la profundización de la democracia, así como el fortalecimiento de las capacidades de las personas, comunidades e instituciones.
-Materialización de una estrategia de formación, que trascienda las Mesas de Participación. 
-Optimizar la incidencia de las víctimas del conflicto armado en las decisiones que las afectan.</v>
          </cell>
          <cell r="AP62">
            <v>2020</v>
          </cell>
          <cell r="AQ62">
            <v>2024</v>
          </cell>
          <cell r="AR62" t="str">
            <v>Constante</v>
          </cell>
          <cell r="AS62" t="str">
            <v>Eficacia</v>
          </cell>
          <cell r="AT62" t="str">
            <v>Porcentaje</v>
          </cell>
          <cell r="AU62" t="str">
            <v>Producto</v>
          </cell>
          <cell r="AW62" t="str">
            <v>N/D</v>
          </cell>
          <cell r="AX62" t="str">
            <v xml:space="preserve">Proyecto de inversión 1156	_x000D_
	</v>
          </cell>
          <cell r="AZ62">
            <v>1</v>
          </cell>
          <cell r="BB62" t="str">
            <v xml:space="preserve">La meta  se calculará a través de la relación entre las acciones o actividades realizadas y programadas para brindar apoyo técnico y operativo a las mesas de participación efectiva de víctimas, de conformidad con el plan interno de trabajo de la Oficina Alta Consejería de Paz, Víctimas y Reconciliación y con la programación en el formato 1006 "Programación y seguimiento a Metas e indicadores del plan de desarrollo". </v>
          </cell>
          <cell r="BC62" t="str">
            <v>(Sumatoria de porcentaje ejecutado de las acciones que son competencia de la ACDVPR  según el protocolo de participación efectiva de las victimas del conflicto armado al corte / Sumatoria porcentaje programado de las acciones que son competencia de la ACDVPR  según el protocolo de participación efectiva de las victimas del conflicto armado al corte) *100</v>
          </cell>
          <cell r="BD62" t="str">
            <v>Sumatoria de porcentaje ejecutado de las acciones que son competencia de la ACDVPR  según el protocolo de participación efectiva de las victimas del conflicto armado</v>
          </cell>
          <cell r="BE62" t="str">
            <v>Porcentaje programado de las acciones que son competencia de la ACDVPR  según el protocolo de participación efectiva de las victimas del conflicto armado</v>
          </cell>
          <cell r="BF62" t="str">
            <v>Soportes reportados en el formato 1006 "Programación y seguimiento a metas e indicadores del plan de desarrollo" para la vigencia.</v>
          </cell>
          <cell r="BG62">
            <v>4</v>
          </cell>
          <cell r="BH62">
            <v>45204</v>
          </cell>
          <cell r="BI62"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2" t="str">
            <v>Establecer variables 1 y/o 2 numéricas</v>
          </cell>
          <cell r="BK62">
            <v>100</v>
          </cell>
          <cell r="BL62">
            <v>100</v>
          </cell>
          <cell r="BM62">
            <v>100</v>
          </cell>
          <cell r="BN62">
            <v>100</v>
          </cell>
          <cell r="BO62">
            <v>100</v>
          </cell>
          <cell r="BP62">
            <v>100</v>
          </cell>
          <cell r="BQ62">
            <v>5170587283</v>
          </cell>
          <cell r="BR62">
            <v>428092940</v>
          </cell>
          <cell r="BS62">
            <v>1824489579</v>
          </cell>
          <cell r="BT62">
            <v>1327328935</v>
          </cell>
          <cell r="BU62">
            <v>997953829</v>
          </cell>
          <cell r="BV62">
            <v>592722000</v>
          </cell>
          <cell r="BW62">
            <v>100</v>
          </cell>
          <cell r="BX62">
            <v>100</v>
          </cell>
          <cell r="BY62">
            <v>100</v>
          </cell>
          <cell r="BZ62">
            <v>100</v>
          </cell>
          <cell r="CA62">
            <v>100</v>
          </cell>
          <cell r="CB62">
            <v>100</v>
          </cell>
          <cell r="CC62">
            <v>100</v>
          </cell>
          <cell r="CD62">
            <v>428092940</v>
          </cell>
          <cell r="CE62">
            <v>344008448</v>
          </cell>
          <cell r="CF62">
            <v>1812311080</v>
          </cell>
          <cell r="CG62">
            <v>1640649967</v>
          </cell>
          <cell r="CH62">
            <v>1312598022</v>
          </cell>
          <cell r="CI62">
            <v>1295536290</v>
          </cell>
          <cell r="CJ62">
            <v>100</v>
          </cell>
          <cell r="CK62">
            <v>100</v>
          </cell>
          <cell r="CL62">
            <v>100</v>
          </cell>
          <cell r="CM62" t="str">
            <v>No aplica</v>
          </cell>
          <cell r="CN62" t="str">
            <v>Constante</v>
          </cell>
          <cell r="CO62">
            <v>100</v>
          </cell>
          <cell r="CP62">
            <v>100</v>
          </cell>
          <cell r="CQ62">
            <v>100</v>
          </cell>
          <cell r="CR62">
            <v>100</v>
          </cell>
          <cell r="CS62">
            <v>100</v>
          </cell>
          <cell r="CT62">
            <v>100</v>
          </cell>
          <cell r="CU62">
            <v>100</v>
          </cell>
          <cell r="CV62">
            <v>100</v>
          </cell>
          <cell r="CW62">
            <v>100</v>
          </cell>
          <cell r="CX62">
            <v>100</v>
          </cell>
          <cell r="CY62">
            <v>100</v>
          </cell>
          <cell r="CZ62">
            <v>100</v>
          </cell>
          <cell r="DA62">
            <v>100</v>
          </cell>
          <cell r="DB62">
            <v>100</v>
          </cell>
          <cell r="DC62">
            <v>100</v>
          </cell>
          <cell r="DD62">
            <v>100</v>
          </cell>
          <cell r="DE62">
            <v>0</v>
          </cell>
          <cell r="DF62">
            <v>8.6999999999999993</v>
          </cell>
          <cell r="DG62">
            <v>8.6999999999999993</v>
          </cell>
          <cell r="DH62">
            <v>8.6999999999999993</v>
          </cell>
          <cell r="DI62">
            <v>8.6999999999999993</v>
          </cell>
          <cell r="DJ62">
            <v>8.6999999999999993</v>
          </cell>
          <cell r="DK62">
            <v>8.6999999999999993</v>
          </cell>
          <cell r="DL62">
            <v>8.6999999999999993</v>
          </cell>
          <cell r="DM62">
            <v>8.6999999999999993</v>
          </cell>
          <cell r="DN62">
            <v>8.6999999999999993</v>
          </cell>
          <cell r="DO62">
            <v>13</v>
          </cell>
          <cell r="DP62">
            <v>8.6999999999999993</v>
          </cell>
          <cell r="DQ62" t="str">
            <v/>
          </cell>
          <cell r="DR62">
            <v>0</v>
          </cell>
          <cell r="DS62">
            <v>8.6999999999999993</v>
          </cell>
          <cell r="DT62">
            <v>8.6999999999999993</v>
          </cell>
          <cell r="DU62">
            <v>8.6999999999999993</v>
          </cell>
          <cell r="DV62">
            <v>8.6999999999999993</v>
          </cell>
          <cell r="DW62">
            <v>8.6999999999999993</v>
          </cell>
          <cell r="DX62">
            <v>8.6999999999999993</v>
          </cell>
          <cell r="DY62">
            <v>8.6999999999999993</v>
          </cell>
          <cell r="DZ62">
            <v>8.6999999999999993</v>
          </cell>
          <cell r="EA62">
            <v>0</v>
          </cell>
          <cell r="EB62">
            <v>0</v>
          </cell>
          <cell r="EC62">
            <v>0</v>
          </cell>
          <cell r="ED62">
            <v>69.600000000000009</v>
          </cell>
          <cell r="EE62" t="str">
            <v/>
          </cell>
          <cell r="EF62" t="str">
            <v>No programó</v>
          </cell>
          <cell r="EG62" t="str">
            <v xml:space="preserve">2.5.1.1 Informe mensual de acompañamiento y acciones de fortalecimiento realizadas por la OACPVR en el marco del protocolo de participación y demás organizaciones de víctimas del conflicto armado 
</v>
          </cell>
          <cell r="EH62" t="str">
            <v xml:space="preserve">2.5.1.1 Informe mensual de acompañamiento y acciones de fortalecimiento realizadas por la OACPVR en el marco del protocolo de participación y demás organizaciones de víctimas del conflicto armado 
</v>
          </cell>
          <cell r="EI62" t="str">
            <v xml:space="preserve">2.5.1.1 Informe mensual de acompañamiento y acciones de fortalecimiento realizadas por la OACPVR en el marco del protocolo de participación y demás organizaciones de víctimas del conflicto armado </v>
          </cell>
          <cell r="EJ62" t="str">
            <v xml:space="preserve">2.5.1.1 Informe mensual de acompañamiento y acciones de fortalecimiento realizadas por la OACPVR en el marco del protocolo de participación y demás organizaciones de víctimas del conflicto armado 
</v>
          </cell>
          <cell r="EK62" t="str">
            <v xml:space="preserve">2.5.1.1 Informe mensual de acompañamiento y acciones de fortalecimiento realizadas por la OACPVR en el marco del protocolo de participación y demás organizaciones de víctimas del conflicto armado
</v>
          </cell>
          <cell r="EL62" t="str">
            <v xml:space="preserve">2.5.1.1 Informe mensual de acompañamiento y acciones de fortalecimiento realizadas por la OACPVR en el marco del protocolo de participación y demás organizaciones de víctimas del conflicto armado 
</v>
          </cell>
          <cell r="EM62" t="str">
            <v xml:space="preserve">2.5.1.1 Informe mensual de acompañamiento y acciones de fortalecimiento realizadas por la OACPVR en el marco del protocolo de participación y demás organizaciones de víctimas del conflicto armado 
</v>
          </cell>
          <cell r="EN62" t="str">
            <v xml:space="preserve">2.5.1.1 Informe mensual de acompañamiento y acciones de fortalecimiento realizadas por la OACPVR en el marco del protocolo de participación y demás organizaciones de víctimas del conflicto armado 
</v>
          </cell>
          <cell r="EO62" t="str">
            <v xml:space="preserve">2.5.1.1 Informe mensual de acompañamiento y acciones de fortalecimiento realizadas por la OACPVR en el marco del protocolo de participación y demás organizaciones de víctimas del conflicto armado 
</v>
          </cell>
          <cell r="EP62" t="str">
            <v xml:space="preserve">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
</v>
          </cell>
          <cell r="EQ62" t="str">
            <v xml:space="preserve">2.5.1.1 Informe mensual de acompañamiento y acciones de fortalecimiento realizadas por la OACPVR en el marco del protocolo de participación y demás organizaciones de víctimas del conflicto armado 
</v>
          </cell>
          <cell r="ER62" t="str">
            <v>No Programó</v>
          </cell>
          <cell r="ES62" t="str">
            <v>• Inf. acciones protocolo participacion febrero
• Carpeta evidencia de sesiones Mesas 
• Carpeta evidencia  fortalecimiento Organizaciones</v>
          </cell>
          <cell r="ET62" t="str">
            <v>• Inf. acciones protocolo participación marzo
• Carpeta evidencia de sesiones Mesas
• Formato Inscripciones fortalecimiento Organizaciones</v>
          </cell>
          <cell r="EU62" t="str">
            <v>• Inf. acciones protocolo participación abril
• Carpeta evidencia de sesiones Mesas
• Inf. acciones protocolo participacion abril
• Bases fortalecimiento Organizaciones</v>
          </cell>
          <cell r="EV62" t="str">
            <v>• 2.5.1.1 Informe Mensual de acompañamiento y acciones de fortalecimiento Mayo 2023
• Carpeta evidencia de sesiones Mesas
• 2.5.2.1 Informe Obra de Teatro
• 2.5.2.1 Informe Mensual de acompañamiento y acciones de fortalecimiento Mayo 2023</v>
          </cell>
          <cell r="EW62" t="str">
            <v>• 2.5.1.1 Informe Mensual de acompañamiento y acciones de fortalecimiento Junio 2023
• Carpeta evidencia de sesiones Mesas
• Inf. acciones protocolo participacion junio
• Documento Informe Bolsa Logistica Actividad Sumapaz</v>
          </cell>
          <cell r="EX62" t="str">
            <v>• 2.5.1.1 Informe Mensual de acompañamiento y acciones de fortalecimiento Julio 2023
• Carpeta evidencia de sesiones Mesas
• Documento Informe Bolsa logística Actividades: Espacio Ampliado, Lanzamiento de Escuela de Formación, Conversatorio de mujeres víctimas y acceso a la educación superior y Jornada de Trabajo con la Mesa Distrital de Víctimas</v>
          </cell>
          <cell r="EY62" t="str">
            <v>• 2.5.1.1 Informe Mensual de acompañamiento y acciones de fortalecimiento Agosto 2023
• Carpeta evidencia de sesiones Mesas
• Documento Informe Bolsa logística Actividades: Espacio Ampliado, Lanzamiento de Escuela de Formación, Conversatorio de mujeres víctimas y acceso a la educación superior y Jornada de Trabajo con la Mesa Distrital de Víctimas</v>
          </cell>
          <cell r="EZ62" t="str">
            <v>• 2.5.1.1 Informe Mensual de acompañamiento y acciones de fortalecimiento Septiembre 2023
• Carpeta evidencia de sesiones Mesas
• 2.5.2.1 fortalecimiento Organizaciones septiembre</v>
          </cell>
          <cell r="FA62">
            <v>0</v>
          </cell>
          <cell r="FB62">
            <v>0</v>
          </cell>
          <cell r="FC62">
            <v>0</v>
          </cell>
          <cell r="FD62">
            <v>1007266000</v>
          </cell>
          <cell r="FE62">
            <v>1007266000</v>
          </cell>
          <cell r="FF62">
            <v>1007266000</v>
          </cell>
          <cell r="FG62">
            <v>1007266000</v>
          </cell>
          <cell r="FH62">
            <v>1007266000</v>
          </cell>
          <cell r="FI62">
            <v>1007266000</v>
          </cell>
          <cell r="FJ62">
            <v>1007266000</v>
          </cell>
          <cell r="FK62">
            <v>1007266000</v>
          </cell>
          <cell r="FL62">
            <v>1007266000</v>
          </cell>
          <cell r="FM62">
            <v>1007266000</v>
          </cell>
          <cell r="FN62">
            <v>1007266000</v>
          </cell>
          <cell r="FO62">
            <v>1007266000</v>
          </cell>
          <cell r="FP62">
            <v>1007266000</v>
          </cell>
          <cell r="FQ62">
            <v>1049295756</v>
          </cell>
          <cell r="FR62">
            <v>1049295756</v>
          </cell>
          <cell r="FS62">
            <v>997953829</v>
          </cell>
          <cell r="FT62">
            <v>997953829</v>
          </cell>
          <cell r="FU62">
            <v>997953829</v>
          </cell>
          <cell r="FV62">
            <v>997953829</v>
          </cell>
          <cell r="FW62">
            <v>997953829</v>
          </cell>
          <cell r="FX62">
            <v>997953829</v>
          </cell>
          <cell r="FY62">
            <v>997953829</v>
          </cell>
          <cell r="FZ62">
            <v>0</v>
          </cell>
          <cell r="GA62">
            <v>0</v>
          </cell>
          <cell r="GB62">
            <v>0</v>
          </cell>
          <cell r="GC62">
            <v>997953829</v>
          </cell>
          <cell r="GD62">
            <v>163185060</v>
          </cell>
          <cell r="GE62">
            <v>701184698</v>
          </cell>
          <cell r="GF62">
            <v>701184698</v>
          </cell>
          <cell r="GG62">
            <v>913027305</v>
          </cell>
          <cell r="GH62">
            <v>913027305</v>
          </cell>
          <cell r="GI62">
            <v>913027305</v>
          </cell>
          <cell r="GJ62">
            <v>913027305</v>
          </cell>
          <cell r="GK62">
            <v>913027305</v>
          </cell>
          <cell r="GL62">
            <v>913027305</v>
          </cell>
          <cell r="GM62">
            <v>0</v>
          </cell>
          <cell r="GN62">
            <v>0</v>
          </cell>
          <cell r="GO62">
            <v>0</v>
          </cell>
          <cell r="GP62">
            <v>913027305</v>
          </cell>
          <cell r="GQ62">
            <v>0</v>
          </cell>
          <cell r="GR62">
            <v>13866784</v>
          </cell>
          <cell r="GS62">
            <v>76749261</v>
          </cell>
          <cell r="GT62">
            <v>143503959</v>
          </cell>
          <cell r="GU62">
            <v>208803857</v>
          </cell>
          <cell r="GV62">
            <v>275507951</v>
          </cell>
          <cell r="GW62">
            <v>354921278</v>
          </cell>
          <cell r="GX62">
            <v>451615126</v>
          </cell>
          <cell r="GY62">
            <v>504928720</v>
          </cell>
          <cell r="GZ62">
            <v>0</v>
          </cell>
          <cell r="HA62">
            <v>0</v>
          </cell>
          <cell r="HB62">
            <v>0</v>
          </cell>
          <cell r="HC62">
            <v>504928720</v>
          </cell>
          <cell r="HD62">
            <v>17061732</v>
          </cell>
          <cell r="HE62">
            <v>17061732</v>
          </cell>
          <cell r="HF62">
            <v>17061732</v>
          </cell>
          <cell r="HG62">
            <v>17061732</v>
          </cell>
          <cell r="HH62">
            <v>17061732</v>
          </cell>
          <cell r="HI62">
            <v>17061732</v>
          </cell>
          <cell r="HJ62">
            <v>17061732</v>
          </cell>
          <cell r="HK62">
            <v>17061732</v>
          </cell>
          <cell r="HL62">
            <v>17061732</v>
          </cell>
          <cell r="HM62">
            <v>0</v>
          </cell>
          <cell r="HN62">
            <v>0</v>
          </cell>
          <cell r="HO62">
            <v>0</v>
          </cell>
          <cell r="HP62">
            <v>17061732</v>
          </cell>
          <cell r="HQ62">
            <v>0</v>
          </cell>
          <cell r="HR62">
            <v>14740157</v>
          </cell>
          <cell r="HS62">
            <v>14740157</v>
          </cell>
          <cell r="HT62">
            <v>14804472</v>
          </cell>
          <cell r="HU62">
            <v>14804472</v>
          </cell>
          <cell r="HV62">
            <v>14804472</v>
          </cell>
          <cell r="HW62">
            <v>14804472</v>
          </cell>
          <cell r="HX62">
            <v>14804472</v>
          </cell>
          <cell r="HY62">
            <v>14804472</v>
          </cell>
          <cell r="HZ62">
            <v>0</v>
          </cell>
          <cell r="IA62">
            <v>0</v>
          </cell>
          <cell r="IB62">
            <v>0</v>
          </cell>
          <cell r="IC62">
            <v>14804472</v>
          </cell>
          <cell r="ID62" t="str">
            <v>Para el cumplimiento de la meta de Implementar 100 por ciento de las acciones que son competencia de la ACPVR según el protocolo de participación efectiva de las víctimas del conflicto armado, a corte al 30 de septiembre, se programaron 14 actividades y se ejecutaron 14 actividades, logrando con ello avanzar en: 
• Apoyo técnico y operativo mesas de participación
Se brindó asistencia técnica a 24 mesas de participación efectiva de las víctimas del conflicto armado: 20 mesas locales, 3 mesas de enfoque diferencial (Afro, Mujeres, Indígena) y la Mesa Distrital en sus sesiones ordinarias y extraordinarias. 
Consolidado a corte del mes de septiembre se han apoyado las siguientes sesiones ordinarias:
- 134 sesiones ordinarias de mesas locales
- 21 sesiones de mesas de enfoque diferencial (afro, mujeres, indígenas)
- 7 Sesiones ordinarias de la Mesa Distrital
Sesiones extraordinarias 
Febrero: 3 sesiones extraordinarias (Teusaquillo, Tunjuelito y mesa distrital)
Marzo: 4 sesiones extraordinarias (San Cristóbal, suba, Afro e Indígena)
Abril: 1 sesión de la Mesa de Enfoque Diferencial de Mujeres
Mayo: 2 sesiones extraordinarias (Mesa local de Puente Aranda y Mesa Distrital)
Junio: 7 sesiones extraordinarias (Usaquén, San Cristóbal, Kennedy, Engativá, Barrios Unidos, la candelaria y Mesa Afro)
Julio: 7 sesiones extraordinarias (Usaquén, Bosa, Antonio Nariño, Puente Aranda, Fontibón, Mesa Distrital y Mesa Mujeres)
Agosto: No se desarrollaron sesiones extraordinarias
• Formación y capacitación de las mesas de participación efectiva
Se apoyaron actividades en el desarrollo del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artísticos, quienes tuvieron la oportunidad de ofertar y vender sus productos generando ingresos. 
En el mes de Mayo se apoyó la presentación el día 25 de mayo en el Centro de Encuentro de la localidad de Bosa la Obra Mujeres Sobrevivientes la cual es desarrollada por mujeres de organizaciones de víctimas pertenecientes a las Mesas de Victimas reconocidas en el Distrito Capital.
Se acompañó la jornada desarrollada el día 4 de junio en la vereda San Juan (Localidad Sumapaz), en dicha jornada participaron entidades del orden distrital y nacional. Este proceso se realiza en el marco del fortalecimiento que se genera por parte de la A ACPVR a las mesas de Victimas y organizaciones de Victimas que hacen parte del Distrito Capital.
En el mes de Julio desde la Alta Consejería se brindó acompañamiento técnico y logístico al Desarrollo del Espacio Ampliado, el Lanzamiento de Escuela de Formación, el Conversatorio de mujeres víctimas y el acceso a la educación superior y las Jornada de Trabajo Mesa Distrital, así:
i) Se apoyó el Desarrollo del Espacio Ampliado, en el cual la Alta Consejería de Paz, Victimas y Reconciliación -ACPVR se ejerce la Secretaria Técnica, realizando la convocatoria al mismo y haciendo seguimiento para el adecuado desarrollo del mismo, durante esta jornada se explican los artículos del Plan Nacional de Desarrollo “Colombia, potencia mundial de la vida” de cara a lo que el gobierno nacional tiene proyectado realizar en beneficio de las víctimas del conflicto armado; de igual manera se explicó por parte de la ACPVR y de la coordinación de la Mesa Distrital que es necesario que el Plan Distrital de Desarrollo este armonizado con el Plan Nacional de Desarrollo. 
ii) Se realizó el Lanzamiento de la Escuela de Formación, que se creó con el fin de fomentar la participación efectiva de las víctimas del conflicto armado residentes en Bogotá D.C., como estímulo que se ofrece a los integrantes principales de los espacios de participación, con las siguientes temáticas: Marco normativo para garantizar la participación efectiva de las víctimas en Bogotá D.C.;  el papel que van a cumplir en caso de resultar electos frente a la discusión, interlocución, retroalimentación, capacitación y seguimiento de las disposiciones contenidas en la Ley 1448 de 2011;  conocimiento de la estructura de una mesa, sus funciones, y los derechos y deberes por parte de sus integrantes; formulación de proyectos y algunos temas de procedimiento legal (presentación de peticiones y tutelas). Durante el mes de julio se realizaron jornadas de capacitación en las localidades Usaquén, Chapinero, Teusaquillo Santafé, Mártires, Candelaria, Bosa, Kennedy y Puente Aranda con la asistencia aproximada de 120 personas (pendiente validar cifra exacta con los listados de asistencia de la Personería de Bogotá).
iii) Se adelantó el Conversatorio de mujeres víctimas y acceso a la educación superior y las Jornada de Trabajo con la Mesa Distrital de Víctimas, el cual tuvo como objetivo principal dar a conocer la experiencia de las mujeres que hicieron parte del auto 092, del Fondo de Reparación para el acceso, permanencia y graduación en educación superior para la población víctima del conflicto armado en Colombia, el fondo es una estrategia para la inclusión y atención de la población víctima del conflicto armado; con el fin de otorgar créditos educativos condonables de pregrado en respuesta a lo ordenado por la ley 1448 de 2011. Desde la Ata Consejería se brindó apoyo logístico y acompañamiento técnico a dicha jornada por tratarse de una actividad solicitada por diferentes delegadas de las Mesas de Victimas, el fin del evento es que tres mujeres próximas a graduarse como profesionales en Trabajo Social de la Universidad de La Salle, gracias al fondo de reparación para el acceso, permanencia y graduación en educación superior para víctimas del conflicto armado en Colombia socialicen la experiencia de estudio tiene como fin dilucidar algunas tensiones como: el efecto de las diferencias intergeneracionales, los ritmos de aprendizaje diversos, la relación de estas mujeres desde una mirada victimizante dentro de un entorno académico como lo es la universidad.
iv) Se llevaron a cabo las jornadas de trabajo con los delegados (as) de la Mesa Distrital de Victimas con el fin de realizar seguimiento a la implementación del Plan de Acción Distrital (PAD) 2021-2024, según los procedimientos establecidos para tal fin y consultar el estado, enfoque, y proyección respecto de la atención a las víctimas del conflicto armado en el Distrito.
En el mes de agosto desde la Alta Consejería se brindó acompañamiento técnico y logístico al Desarrollo de 11 procesos de elección de mesas locales, de igual forma se desarrolló la jornada de capacitación a la mesa de pueblos indígenas en relación con el Decreto Ley 4633 de 2011 y a la Ley 1448 de 2011.
En el mes de septiembre se apoyó el desarrollo de 2 jornadas de fortalecimiento a procesos en el marco de la Semana por la Paz.
• Contrato de Operador Logístico y resoluciones de apoyo compensatorio:
A 30 de septiembre se han realizado las siguientes consignaciones por derecho al reconocimiento de garantías a los delegados asistentes a los espacios de participación:
- 1518 reconocimientos por compensatorios – incentivo a la participación 
- 1467 reconocimientos por transporte
- 776 reconocimiento de almuerzo y refrigerios (sesiones de más de 6 horas)
- 680 reconocimiento refrigerios (sesiones de menos de 6 horas)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v>
          </cell>
          <cell r="IE62" t="str">
            <v/>
          </cell>
          <cell r="IF62" t="str">
            <v/>
          </cell>
          <cell r="IG62" t="str">
            <v>No Programó</v>
          </cell>
          <cell r="IH62"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en el mes de febrero se adelantaron (2) actividades de (2) programadas: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describen las siguientes actividades:
1. Se brindó apoyo técnico y operativo para las sesiones desarrolladas en el mes de febrero. Durante este periodo sesionaron 18 de las 24 Mesas de Participación Efectiva de Victimas, así: 14 mesas locales, tres mesas de enfoque diferencial (Afro, indígena y mujeres) y la Mesa Distrital. Adicional a ello se desarrollaron 3 sesiones extraordinarias de las mesas de Teusaquillo, Tunjuelito y mesa distrital.  Las mesas que no sesionaron fueron: Usme, Santa Fe, Barrios Unidos, Rafael Uribe Uribe, Fontibón y Suba.
2. En dicho informe, también se menciona el proceso que se ha adelantado frente a las acciones de fortalecimiento a las Mesas de participación y enfoque diferencial, a las organizaciones de víctimas formales y no formales. En relación con los procesos de formación y fortalecimiento de las mesas de participación efectiva, las víctimas y sus organizaciones formales y no formales desde el equipo de Participación e Incidencia, en el marco del fortalecimiento de las Mesas y de las Organizaciones de Víctimas, se realizó la socialización de la programación de la conmemoración del día 9 abril del 2023, especialmente lo relacionado con la Feria artística y de emprendimientos liderada por la Alta Consejería de Paz, Víctimas y Reconciliación, con el objetivo de identificar las víctimas u organizaciones de víctimas en la ciudad que posiblemente participen en la Feria.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v>
          </cell>
          <cell r="II62" t="str">
            <v xml:space="preserve">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Se presentó el informe Mensual de acompañamiento y acciones de fortalecimiento realizadas por la OACPVR en el marco del protocolo de participación y demás organizaciones de víctimas del conflicto armado. En dicho informe se menciona el proceso que se ha adelantado durante el periodo en relación con el acompañamiento que se realiza desde el equipo de Participación e Incidencia Territorial a las Mesas de Participación Efectiva de Víctimas y las acciones que se adelantan en el marco del proceso de fortalecimiento que se lleva con las organizaciones de víctimas organizadas y no organizadas, dentro de las cuales en el mes de marzo se adelantaron (2) actividades de (2) programadas:
1. Se brindó apoyo técnico y operativo para las sesiones desarrolladas en el mes de marzo, durante este periodo sesionaron las 22 Mesas de Participación Efectiva de Victimas, 18 mesas locales (No sesionaron de manera ordina Suba y Barrios Unidos), tres mesas de enfoque diferencial (Afro, indígena y mujeres) y la Mesa Distrital. Adicional a ello se desarrollaron 3 sesiones extraordinarias de las mesas de San Cristóbal y las Mesas de Enfoque diferencial Afro e indígena.
2. En relación con los procesos de formación y fortalecimiento de las mesas de participación efectiva, las víctimas y sus organizaciones formales y no formales desde el equipo de Participación e Incidencia Territorial se apoyaron actividades en el marco del fortalecimiento de las Mesas y de las Organizaciones de Víctimas y se ha venido adelantando el proceso de inscripción de los emprendimientos y grupos artísticos para el día de la conmemoración de las víctimas del conflicto armado, que se realizará los días 10 y 11 de abril en la Plaza de Bolívar con SUMAPAZ territorio de Paz como localidad invitada.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v>
          </cell>
          <cell r="IJ62"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abril se adelantaron (2) actividades de (2) programadas:
1. Se brindó apoyo técnico y operativo para las sesiones desarrolladas en el mes de abril, durante este periodo sesionaron las 23 Mesas de Participación Efectiva de Victimas, 19 mesas locales (No sesiono la mesa local de Fontibón), tres mesas de enfoque diferencial (Afro, indígena y mujeres) y la Mesa Distrital. Adicional a ello se desarrolló 1 sesión extraordinaria de las mesas de Enfoque Diferencial de Mujeres.
2. En relación con los procesos de formación y fortalecimiento de las mesas de participación efectiva, las víctimas y sus organizaciones formales y no formales desde el equipo de Participación e Incidencia Territorial se apoyaron actividades en el desarrollo del 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artisticos, quienes tuvieron la oportunidad de ofertar y vender sus productos generando ingresos.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desarrollada el 10 y el 11 de abril.</v>
          </cell>
          <cell r="IK62"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mayo se adelantaron (2) actividades de (2) programadas:
1. Se brindó apoyo técnico y operativo para las sesiones desarrolladas en el mes de mayo. Durante este periodo sesionaron las 24 Mesas de Participación Efectiva de Victimas, 20 mesas locales, tres mesas de enfoque diferencial (Afro, indígena y mujeres) y la Mesa Distrital. Adicional a ello se desarrollaron 2 sesiones extraordinarias de la mesa local de Puente Aranda y la Mesa Distrital.
2. En relación con los procesos de formación y fortalecimiento de las mesas de participación efectiva, las víctimas y sus organizaciones formales y no formales, desde el equipo de Participación e Incidencia Territorial se apoyó la presentación de la obra “Mujeres Sobrevivientes” la cual es desarrollada por mujeres de organizaciones de víctimas pertenecientes a las Mesas de Victimas reconocidas en el Distrito Capital. Este proceso tuvo como objetivo desarrollar actividades que rescaten la memoria y de paso, dinamicen la necesidad de realizar actividades sociales que apunten a consolidar ejercicios de reconciliación y que además promuevan la no repetición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mayo.</v>
          </cell>
          <cell r="IL62"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junio se adelantaron (2) actividades de (2) programadas:
1. Se brindó apoyo técnico y operativo para las sesiones desarrolladas en el mes de junio, durante este periodo sesionaron 22 Mesas de Participación Efectiva de Victimas, 18 mesas locales, tres mesas de enfoque diferencial (Afro, indígena y mujeres) y la Mesa Distrital. Adicional a ello se desarrollaron 7 sesiones extraordinaria.
2. En relación con los procesos de formación y fortalecimiento de las mesas de participación efectiva, las víctimas y sus organizaciones formales y no formales desde el equipo de Participación e Incidencia Territorial se apoyó la jornada desarrollada el día 4 de junio en la vereda San Juan, localidad Sumapaz, en dicha jornada participaron entidades del orden distrital y nacional. Este proceso se realiza en el marco del fortalecimiento que se genera por parte de la ACPVR a las mesas de Victimas y organizaciones de Victimas que hacen parte del Distrito. Este proceso tuvo como objetivo desarrollar actividades que rescaten la memoria y de paso, dinamicen la necesidad de realizar actividades sociales que apunten a consolidar ejercicios de reconciliación y que además promuevan la no repetición.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junio.</v>
          </cell>
          <cell r="IM62"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julio se adelantaron (2) actividades de (2) programadas:
• Acompañar las Mesas de Participación y Enfoque Diferencial en la planeación y ejecución de acciones según lo establecido en el protocolo de participación
1. Se brindó apoyo técnico y operativo para las sesiones desarrolladas en el mes de julio, durante este periodo sesionaron 24 Mesas de Participación Efectiva de Victimas, 20 mesas locales, tres mesas de enfoque diferencial (Afro, indígena y mujeres) y la Mesa Distrital. Adicional a ello se desarrollaron 7 sesiones extraordinarias.
• Implementar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desde el equipo de Participación e Incidencia Territorial se adelantaron las siguientes acciones:
i) Se apoyó el Desarrollo del Espacio Ampliado, en el cual la Alta Consejería de Paz, Victimas y Reconciliación -ACPVR se ejerce la Secretaria Técnica, realizando la convocatoria al mismo y haciendo seguimiento para el adecuado desarrollo del mismo, durante esta jornada se explican los artículos del Plan Nacional de Desarrollo “Colombia, potencia mundial de la vida” de cara a lo que el gobierno nacional tiene proyectado realizar en beneficio de las víctimas del conflicto armado; de igual manera se explicó por parte de la ACPVR y de la coordinación de la Mesa Distrital que es necesario que el Plan Distrital de Desarrollo este armonizado con el Plan Nacional de Desarrollo. 
ii) Se realizó el Lanzamiento de la Escuela de Formación, que se creó con el fin de fomentar la participación efectiva de las víctimas del conflicto armado residentes en Bogotá D.C., como estímulo que se ofrece a los integrantes principales de los espacios de participación, con las siguientes temáticas: Marco normativo para garantizar la participación efectiva de las víctimas en Bogotá D.C.;  el papel que van a cumplir en caso de resultar electos frente a la discusión, interlocución, retroalimentación, capacitación y seguimiento de las disposiciones contenidas en la Ley 1448 de 2011;  conocimiento de la estructura de una mesa, sus funciones, y los derechos y deberes por parte de sus integrantes; formulación de proyectos y algunos temas de procedimiento legal (presentación de peticiones y tutelas). Durante el mes de julio se realizaron jornadas de capacitación en las localidades Usaquén, Chapinero, Teusaquillo Santafé, Mártires, Candelaria, Bosa, Kennedy y Puente Aranda con la asistencia aproximada de 120 personas (pendiente validar cifra exacta con los listados de asistencia de la Personería de Bogotá).
iii) Se adelantó el Conversatorio de mujeres víctimas y acceso a la educación superior y las Jornada de Trabajo con la Mesa Distrital de Víctimas, el cual tuvo como objetivo principal dar a conocer la experiencia de las mujeres que hicieron parte del auto 092, del Fondo de Reparación para el acceso, permanencia y graduación en educación superior para la población víctima del conflicto armado en Colombia, el fondo es una estrategia para la inclusión y atención de la población víctima del conflicto armado; con el fin de otorgar créditos educativos condonables de pregrado en respuesta a lo ordenado por la ley 1448 de 2011. Desde la Ata Consejería se brindó apoyo logístico y acompañamiento técnico a dicha jornada por tratarse de una actividad solicitada por diferentes delegadas de las Mesas de Victimas, el fin del evento es que tres mujeres próximas a graduarse como preofesionales en Trabajo Social de la Universidad de La Salle, gracias al fondo de reparación para el acceso, permanencia y graduación en educación superior para víctimas del conflicto armado en Colombia socialicen la experiencia de estudio tiene como fin dilucidar algunas tensiones como: el efecto de las diferencias intergeneracionales, los ritmos de aprendizaje diversos, la relación de estas mujeres desde una mirada victimizante dentro de un entorno académico como lo es la universidad.
iv) Se llevaron a cabo las jornadas de trabajo con los delegados (as) de la Mesa Distrital de Victimas con el fin de realizar seguimiento a la implementación del Plan de Acción Distrital (PAD) 2021-2024, según los procedimientos establecidos para tal fin y consultar el 
estado, enfoque, y proyección respecto de la atención a las víctimas del conflicto armado en el Distrito.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julio.</v>
          </cell>
          <cell r="IN62"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agosto se adelantaron (2) actividades de (2) programadas:
• Acompañar las Mesas de Participación y Enfoque Diferencial en la planeación y ejecución de acciones según lo establecido en el protocolo de participación
1. Se brindó apoyo técnico y operativo para las sesiones desarrolladas en el mes de agosto, durante este periodo sesionaron  (5) Mesas de Participación Efectiva de Victimas: (1) mesa local (Localidad Santa Fe); lo anterior, dado que esta mesa tenía una sesión aplazada; (3) mesas de enfoque diferencial (Afro, indígena y mujeres) y la Mesa Distrital. Durante este mes no se desarrollaron sesiones extraordinarias.
Es de mencionar que las Mesas locales no sesionaron, a excepción de la mesa de Santa Fe, debido a que durante el mes de agosto se llevó a cabo el proceso de elección e instalación de las mismas a cargo de las personerías locales, que son las secretarías técnicas de estos espacios.
• Implementar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desde el equipo de Participación e Incidencia Territorial se apoyó el desarrollo de 3 jornadas de capacitación en el marco de la Escuela de Formación; La primera jornada de capacitación desarrollada el 2 de agosto contó con la participación aproximada de 35 asistentes, por su parte en sesión desarrollada el 9 de agosto se contó con la participación de 25 personas y finalmente la jornada llevada a cabo el 16 de agosto en la alcaldía local de engativa participaron aproximadamente 20 personas.
Adicional a ello, desde la Alta Consejería se realizó presentación ante la Mesa Distrital de Pueblos Indígenas del Decreto Ley 4633 de 2011 “Por el cual se establece medidas específicas de asistencia, atención, reparación integral y restitución de derechos territoriales para las comunidades y grupos indígenas” y la ley 1448 de 2011. En dicha jornada participaron 45 integrantes de diferentes pueblos indígenas que conforman la Mesa Distrital.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agosto.</v>
          </cell>
          <cell r="IO62"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septiembre se adelantaron (2) actividades de (2) programadas:
• Acompañar las Mesas de Participación y Enfoque Diferencial en la planeación y ejecución de acciones según lo establecido en el protocolo de participación
1. Se brindó apoyo técnico y operativo para las sesiones desarrolladas en el mes de septiembre. Durante este periodo sesionaron (20) Mesas Locales de Participación Efectiva de Victimas y se instalaron las mesas de enfoque diferencial Afro, Mujer e Indígena. Durante este mes no se desarrollaron sesiones extraordinarias.
• Implementar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desde el equipo de Participación e Incidencia Territorial se apoyó el desarrollo de 2 jornadas de fortalecimiento a procesos en el marco de la semana por la paz, la primera de ellas desarrollada en el Centro de Memoria y denominada encuentro mujeres víctimas de violencia sexual en el marco del conflicto armado, dicha actividad conto con la participación de mujeres de diferentes localidades de la ciudad. La segunda actividad se denominó Sumapaz le suma a la paz, la cual se desarrolló durante 4 días seguidos en la localidad.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septiembre.</v>
          </cell>
          <cell r="IP62" t="str">
            <v/>
          </cell>
          <cell r="IQ62" t="str">
            <v/>
          </cell>
          <cell r="IR62" t="str">
            <v/>
          </cell>
          <cell r="IS62">
            <v>0</v>
          </cell>
          <cell r="IT62">
            <v>1</v>
          </cell>
          <cell r="IU62">
            <v>1</v>
          </cell>
          <cell r="IV62">
            <v>1</v>
          </cell>
          <cell r="IW62">
            <v>1</v>
          </cell>
          <cell r="IX62">
            <v>1</v>
          </cell>
          <cell r="IY62">
            <v>1</v>
          </cell>
          <cell r="IZ62">
            <v>1</v>
          </cell>
          <cell r="JA62">
            <v>1</v>
          </cell>
          <cell r="JB62">
            <v>0</v>
          </cell>
          <cell r="JC62">
            <v>0</v>
          </cell>
          <cell r="JD62">
            <v>0</v>
          </cell>
          <cell r="JE62">
            <v>69.600000000000009</v>
          </cell>
          <cell r="JF62">
            <v>0</v>
          </cell>
          <cell r="JG62">
            <v>100</v>
          </cell>
          <cell r="JH62">
            <v>100</v>
          </cell>
          <cell r="JI62">
            <v>100</v>
          </cell>
          <cell r="JJ62">
            <v>100</v>
          </cell>
          <cell r="JK62">
            <v>100</v>
          </cell>
          <cell r="JL62">
            <v>100</v>
          </cell>
          <cell r="JM62">
            <v>100</v>
          </cell>
          <cell r="JN62">
            <v>100</v>
          </cell>
          <cell r="JO62">
            <v>0</v>
          </cell>
          <cell r="JP62">
            <v>0</v>
          </cell>
          <cell r="JQ62">
            <v>0</v>
          </cell>
          <cell r="JR62">
            <v>100</v>
          </cell>
          <cell r="JS62" t="str">
            <v>No Programó</v>
          </cell>
          <cell r="JT62">
            <v>100</v>
          </cell>
          <cell r="JU62">
            <v>100</v>
          </cell>
          <cell r="JV62">
            <v>100</v>
          </cell>
          <cell r="JW62">
            <v>100</v>
          </cell>
          <cell r="JX62">
            <v>100</v>
          </cell>
          <cell r="JY62">
            <v>100</v>
          </cell>
          <cell r="JZ62">
            <v>100</v>
          </cell>
          <cell r="KA62">
            <v>100</v>
          </cell>
          <cell r="KB62" t="str">
            <v/>
          </cell>
          <cell r="KC62" t="str">
            <v/>
          </cell>
          <cell r="KD62">
            <v>100</v>
          </cell>
          <cell r="KE62" t="str">
            <v>No Programó</v>
          </cell>
          <cell r="KF62">
            <v>100</v>
          </cell>
          <cell r="KG62">
            <v>100</v>
          </cell>
          <cell r="KH62">
            <v>100</v>
          </cell>
          <cell r="KI62">
            <v>100</v>
          </cell>
          <cell r="KJ62">
            <v>100</v>
          </cell>
          <cell r="KK62">
            <v>100</v>
          </cell>
          <cell r="KL62">
            <v>100</v>
          </cell>
          <cell r="KM62">
            <v>100</v>
          </cell>
          <cell r="KN62" t="str">
            <v/>
          </cell>
          <cell r="KO62" t="str">
            <v/>
          </cell>
          <cell r="KP62" t="str">
            <v/>
          </cell>
          <cell r="KQ62" t="str">
            <v>No Programó</v>
          </cell>
          <cell r="KR62">
            <v>100</v>
          </cell>
          <cell r="KS62">
            <v>100</v>
          </cell>
          <cell r="KT62">
            <v>100</v>
          </cell>
          <cell r="KU62">
            <v>100</v>
          </cell>
          <cell r="KV62">
            <v>100</v>
          </cell>
          <cell r="KW62">
            <v>100</v>
          </cell>
          <cell r="KX62">
            <v>100</v>
          </cell>
          <cell r="KY62">
            <v>100</v>
          </cell>
          <cell r="KZ62" t="str">
            <v/>
          </cell>
          <cell r="LA62" t="str">
            <v/>
          </cell>
          <cell r="LB62" t="str">
            <v/>
          </cell>
          <cell r="LC62">
            <v>100</v>
          </cell>
          <cell r="LD62" t="str">
            <v>7871_2</v>
          </cell>
          <cell r="LE62" t="str">
            <v xml:space="preserve">2. Fortalecer la articulación institucional y el otorgamiento de servicios  que dan respuesta a las </v>
          </cell>
          <cell r="LF62">
            <v>100</v>
          </cell>
          <cell r="LG62">
            <v>100</v>
          </cell>
          <cell r="LH62" t="str">
            <v/>
          </cell>
          <cell r="LI62" t="str">
            <v/>
          </cell>
          <cell r="LJ62">
            <v>102.07841031149303</v>
          </cell>
          <cell r="LK62">
            <v>91.463587258994224</v>
          </cell>
          <cell r="LL62">
            <v>25587997052</v>
          </cell>
          <cell r="LM62">
            <v>25104465629</v>
          </cell>
          <cell r="LN62">
            <v>15491992216</v>
          </cell>
          <cell r="LO62">
            <v>3250406264</v>
          </cell>
          <cell r="LP62">
            <v>3248205905</v>
          </cell>
          <cell r="LQ62" t="str">
            <v>No Programó</v>
          </cell>
          <cell r="LR62">
            <v>100</v>
          </cell>
          <cell r="LS62">
            <v>100</v>
          </cell>
          <cell r="LT62">
            <v>100</v>
          </cell>
          <cell r="LU62">
            <v>100</v>
          </cell>
          <cell r="LV62">
            <v>100</v>
          </cell>
          <cell r="LW62">
            <v>100</v>
          </cell>
          <cell r="LX62">
            <v>100</v>
          </cell>
          <cell r="LY62">
            <v>100</v>
          </cell>
          <cell r="LZ62" t="str">
            <v/>
          </cell>
          <cell r="MA62" t="str">
            <v/>
          </cell>
          <cell r="MB62" t="str">
            <v/>
          </cell>
          <cell r="MC62">
            <v>100</v>
          </cell>
          <cell r="MD62">
            <v>100</v>
          </cell>
          <cell r="ME62">
            <v>100</v>
          </cell>
          <cell r="MF62">
            <v>0</v>
          </cell>
          <cell r="MG62" t="str">
            <v>Oportuno: Se radica en los tiempos establecidos por la Oficina Asesora de Planeación - OAP</v>
          </cell>
          <cell r="MH62" t="str">
            <v>Oportuno: Se radica en los tiempos establecidos por la Oficina Asesora de Planeación - OAP</v>
          </cell>
          <cell r="MI62" t="str">
            <v>Oportuno: Se radica en los tiempos establecidos por la Oficina Asesora de Planeación - OAP</v>
          </cell>
          <cell r="MJ62" t="str">
            <v>Oportuno: Se radica en los tiempos establecidos por la Oficina Asesora de Planeación - OAP</v>
          </cell>
          <cell r="MK62" t="str">
            <v>Oportuno: Se radica en los tiempos establecidos por la Oficina Asesora de Planeación - OAP</v>
          </cell>
          <cell r="ML62" t="str">
            <v>Oportuno: Se radica en los tiempos establecidos por la Oficina Asesora de Planeación - OAP</v>
          </cell>
          <cell r="MM62" t="str">
            <v>Oportuno: Se radica en los tiempos establecidos por la Oficina Asesora de Planeación - OAP</v>
          </cell>
          <cell r="MN62">
            <v>0</v>
          </cell>
          <cell r="MO62">
            <v>0</v>
          </cell>
          <cell r="MP62">
            <v>0</v>
          </cell>
          <cell r="MQ62">
            <v>0</v>
          </cell>
          <cell r="MR62">
            <v>0</v>
          </cell>
          <cell r="MS62" t="str">
            <v>Coherente: La información de avance de la magnitud, consignada en el reporte del periodo, concuerda con la programación realizada, con la información cualitativa presentada, con las actividades establecidas (si aplica) y con los soportes presentados. Esta</v>
          </cell>
          <cell r="MT62" t="str">
            <v>Coherente: La información de avance de la magnitud, consignada en el reporte del periodo, concuerda con la programación realizada, con la información cualitativa presentada, con las actividades establecidas (si aplica) y con los soportes presentados. Esta</v>
          </cell>
          <cell r="MU62" t="str">
            <v>Coherente: La información de avance de la magnitud, consignada en el reporte del periodo, concuerda con la programación realizada, con la información cualitativa presentada, con las actividades establecidas (si aplica) y con los soportes presentados. Esta</v>
          </cell>
          <cell r="MV62" t="str">
            <v>Coherente: La información de avance de la magnitud, consignada en el reporte del periodo, concuerda con la programación realizada, con la información cualitativa presentada, con las actividades establecidas (si aplica) y con los soportes presentados. Esta</v>
          </cell>
          <cell r="MW62" t="str">
            <v>Coherente: La información de avance de la magnitud, consignada en el reporte del periodo, concuerda con la programación realizada, con la información cualitativa presentada, con las actividades establecidas (si aplica) y con los soportes presentados. Esta</v>
          </cell>
          <cell r="MX62" t="str">
            <v>Coherente: La información de avance de la magnitud, consignada en el reporte del periodo, concuerda con la programación realizada, con la información cualitativa presentada, con las actividades establecidas (si aplica) y con los soportes presentados. Esta</v>
          </cell>
          <cell r="MY62" t="str">
            <v>Coherente: La información de avance de la magnitud, consignada en el reporte del periodo, concuerda con la programación realizada, con la información cualitativa presentada, con las actividades establecidas (si aplica) y con los soportes presentados. Esta</v>
          </cell>
          <cell r="MZ62">
            <v>0</v>
          </cell>
          <cell r="NA62">
            <v>0</v>
          </cell>
          <cell r="NB62">
            <v>0</v>
          </cell>
          <cell r="NC62">
            <v>0</v>
          </cell>
          <cell r="ND62" t="str">
            <v>No Programó</v>
          </cell>
          <cell r="NE62">
            <v>100</v>
          </cell>
          <cell r="NF62">
            <v>100</v>
          </cell>
          <cell r="NG62">
            <v>100</v>
          </cell>
          <cell r="NH62">
            <v>100</v>
          </cell>
          <cell r="NI62">
            <v>100</v>
          </cell>
          <cell r="NJ62">
            <v>100</v>
          </cell>
          <cell r="NK62">
            <v>100</v>
          </cell>
          <cell r="NL62">
            <v>100</v>
          </cell>
          <cell r="NM62" t="str">
            <v/>
          </cell>
          <cell r="NN62" t="str">
            <v/>
          </cell>
          <cell r="NO62" t="str">
            <v/>
          </cell>
          <cell r="NP62">
            <v>0</v>
          </cell>
          <cell r="NQ62" t="str">
            <v xml:space="preserve">No aplica </v>
          </cell>
          <cell r="NR62" t="str">
            <v xml:space="preserve">No aplica </v>
          </cell>
          <cell r="NS62" t="str">
            <v xml:space="preserve">No aplica </v>
          </cell>
          <cell r="NT62" t="str">
            <v xml:space="preserve">No aplica </v>
          </cell>
          <cell r="NU62" t="str">
            <v xml:space="preserve">No aplica </v>
          </cell>
          <cell r="NV62" t="str">
            <v xml:space="preserve">No aplica </v>
          </cell>
          <cell r="NW62" t="str">
            <v xml:space="preserve">No aplica </v>
          </cell>
          <cell r="NX62">
            <v>0</v>
          </cell>
          <cell r="NY62">
            <v>0</v>
          </cell>
          <cell r="NZ62">
            <v>0</v>
          </cell>
          <cell r="OA62">
            <v>0</v>
          </cell>
          <cell r="OB62">
            <v>0</v>
          </cell>
          <cell r="OC62" t="str">
            <v xml:space="preserve">No aplica </v>
          </cell>
          <cell r="OD62" t="str">
            <v xml:space="preserve">No aplica </v>
          </cell>
          <cell r="OE62" t="str">
            <v xml:space="preserve">No aplica </v>
          </cell>
          <cell r="OF62" t="str">
            <v xml:space="preserve">No aplica </v>
          </cell>
          <cell r="OG62" t="str">
            <v xml:space="preserve">No aplica </v>
          </cell>
          <cell r="OH62" t="str">
            <v xml:space="preserve">No aplica </v>
          </cell>
          <cell r="OI62" t="str">
            <v xml:space="preserve">No aplica </v>
          </cell>
          <cell r="OJ62">
            <v>0</v>
          </cell>
          <cell r="OK62">
            <v>0</v>
          </cell>
          <cell r="OL62">
            <v>0</v>
          </cell>
          <cell r="OM62">
            <v>0</v>
          </cell>
          <cell r="OP62" t="str">
            <v>PD108</v>
          </cell>
          <cell r="OQ62">
            <v>100</v>
          </cell>
          <cell r="OR62">
            <v>0</v>
          </cell>
          <cell r="OS62">
            <v>0</v>
          </cell>
          <cell r="OT62">
            <v>0</v>
          </cell>
          <cell r="OU62">
            <v>0</v>
          </cell>
          <cell r="OV62">
            <v>0</v>
          </cell>
          <cell r="OW62">
            <v>0</v>
          </cell>
          <cell r="OX62">
            <v>2257260</v>
          </cell>
          <cell r="OY62">
            <v>2257260</v>
          </cell>
          <cell r="OZ62">
            <v>2257260</v>
          </cell>
          <cell r="PA62">
            <v>0</v>
          </cell>
          <cell r="PB62">
            <v>0</v>
          </cell>
          <cell r="PC62">
            <v>0</v>
          </cell>
          <cell r="PD62">
            <v>2257260</v>
          </cell>
          <cell r="PE62">
            <v>17061732</v>
          </cell>
          <cell r="PF62">
            <v>17061732</v>
          </cell>
          <cell r="PG62">
            <v>17061732</v>
          </cell>
          <cell r="PH62">
            <v>17061732</v>
          </cell>
          <cell r="PI62">
            <v>17061732</v>
          </cell>
          <cell r="PJ62">
            <v>17061732</v>
          </cell>
          <cell r="PK62">
            <v>14804472</v>
          </cell>
          <cell r="PL62">
            <v>14804472</v>
          </cell>
          <cell r="PM62">
            <v>14804472</v>
          </cell>
          <cell r="PN62">
            <v>0</v>
          </cell>
          <cell r="PO62">
            <v>0</v>
          </cell>
          <cell r="PP62">
            <v>0</v>
          </cell>
          <cell r="PQ62">
            <v>14804472</v>
          </cell>
          <cell r="PR62">
            <v>54827133</v>
          </cell>
          <cell r="PS62">
            <v>3195579131</v>
          </cell>
          <cell r="PT62" t="str">
            <v>Meta Proyecto de Inversión</v>
          </cell>
        </row>
        <row r="63">
          <cell r="A63" t="str">
            <v>PD109</v>
          </cell>
          <cell r="B63">
            <v>7871</v>
          </cell>
          <cell r="C63" t="str">
            <v>7871_10</v>
          </cell>
          <cell r="D63">
            <v>2020110010188</v>
          </cell>
          <cell r="E63" t="str">
            <v>Un nuevo contrato social y ambiental para la Bogotá del siglo XXI</v>
          </cell>
          <cell r="F63" t="str">
            <v>3. Inspirar confianza y legitimidad para vivir sin miedo y ser epicentro de cultura ciudadana, paz y reconciliación.</v>
          </cell>
          <cell r="G63" t="str">
            <v>39.  Bogotá territorio de paz y atención integral a las víctimas del conflicto armado.</v>
          </cell>
          <cell r="H63" t="str">
            <v>Mejorar la integración de las acciones, servicios y escenarios que dan respuesta a las obligaciones derivadas de ley para las víctimas, el Acuerdo de Paz, y los demás compromisos distritales en materia de memoria, reparación, paz y reconciliación.</v>
          </cell>
          <cell r="I63" t="str">
            <v>3. Incrementar las acciones integrales de coordinación territorial, para atender las necesidades de la población afectada por el conflicto armado, así como de las víctimas, reincorporados y reintegrados residentes en Bogotá-región</v>
          </cell>
          <cell r="J63" t="str">
            <v>Construcción de Bogotá-región como territorio de paz para las víctimas y la reconciliación</v>
          </cell>
          <cell r="K63" t="str">
            <v>Oficina de Alta Consejería de Paz, Víctimas y Reconciliación</v>
          </cell>
          <cell r="L63" t="str">
            <v>Jonatha Ivonne González Rodríguez</v>
          </cell>
          <cell r="M63" t="str">
            <v>Alta Consejera de Paz, Víctimas y Reconciliación</v>
          </cell>
          <cell r="N63" t="str">
            <v>Oficina de Alta Consejería de Paz, Víctimas y Reconciliación</v>
          </cell>
          <cell r="O63" t="str">
            <v>Jonatha Ivonne González Rodríguez</v>
          </cell>
          <cell r="P63" t="str">
            <v>Alta Consejera de Paz, Víctimas y Reconciliación</v>
          </cell>
          <cell r="Q63" t="str">
            <v>Ehimy Duque, Juan Guillermo Becerra Jimenez</v>
          </cell>
          <cell r="R63" t="str">
            <v>Lucero Molina</v>
          </cell>
          <cell r="S63" t="str">
            <v>10. Ejecutar 100 porciento de la estrategia de reconciliación para la construcción de paz, que contribuya al fortalecimiento del tejido social en los territorios ciudad región.​​</v>
          </cell>
          <cell r="T63" t="str">
            <v>Ejecutar 100 porciento de la estrategia de reconciliación para la construcción de paz, que contribuya al fortalecimiento del tejido social en los territorios ciudad región.​​</v>
          </cell>
          <cell r="AC63" t="str">
            <v>10. Ejecutar 100 porciento de la estrategia de reconciliación para la construcción de paz, que contribuya al fortalecimiento del tejido social en los territorios ciudad región.​​</v>
          </cell>
          <cell r="AG63" t="str">
            <v>16. Paz, justicia e instituciones sólidas</v>
          </cell>
          <cell r="AH63" t="str">
            <v>16.3. Promover el estado de derecho en los planos nacional e internacional y garantizar la igualdad de acceso a la justicia para todos.</v>
          </cell>
          <cell r="AI63" t="str">
            <v xml:space="preserve">PD_Meta Proyecto: 10. Ejecutar 100 porciento de la estrategia de reconciliación para la construcción de paz, que contribuya al fortalecimiento del tejido social en los territorios ciudad región.​​; PD_Objetivo de Desarrollo Sostenible: 16. Paz, justicia e instituciones sólidas; PD_Código y denominación Meta ODS: 16.3. Promover el estado de derecho en los planos nacional e internacional y garantizar la igualdad de acceso a la justicia para todos.; </v>
          </cell>
          <cell r="AJ63">
            <v>0</v>
          </cell>
          <cell r="AK63">
            <v>44466</v>
          </cell>
          <cell r="AL63">
            <v>2</v>
          </cell>
          <cell r="AM63">
            <v>2023</v>
          </cell>
          <cell r="AN63" t="str">
            <v>Esta meta mide el diseño y la implementación de la estrategia de reconciliación para la construcción de paz que contribuya al fortalecimiento del tejido social en los territorios ciudad región, con acciones que promuevan la convivencia, la reconciliación y la no estigmatización. 
Esta estrategia se desarrolla a través de la metodología de fortalecimiento de capacidades en las dimensiones personal, social y comunitaria, y política institucional y en los componentes de i) Diálogo social y reconciliación territorial ii) Educación para la paz y pedagogía de paz y iii) Fortalecimiento de capacidades para fomento productivo y iv) Justicia Transicional y Justicia Restaurativa.
Paralelamente se  realizan acciones de apoyo a los procesos de reincorporación y reintegración en los territorios ciudad región.</v>
          </cell>
          <cell r="AO63" t="str">
            <v xml:space="preserve">A través de la implementación de las acciones de la estrategia se fortalecerá la reconstrucción de tejido social, el fortalecimiento de  capacidades para la reconciliación de actores claves en los territorios bogotanos como son líderes y lideresas sociales, población víctima, población ex combatiente, organizaciones de jóvenes, culturales, ambientales, entornos educativos, entre otras. </v>
          </cell>
          <cell r="AP63">
            <v>2020</v>
          </cell>
          <cell r="AQ63">
            <v>2024</v>
          </cell>
          <cell r="AR63" t="str">
            <v>Constante</v>
          </cell>
          <cell r="AS63" t="str">
            <v>Eficacia</v>
          </cell>
          <cell r="AT63" t="str">
            <v>Porcentaje</v>
          </cell>
          <cell r="AU63" t="str">
            <v>Producto</v>
          </cell>
          <cell r="AW63" t="str">
            <v>N/D</v>
          </cell>
          <cell r="AX63" t="str">
            <v>N/D</v>
          </cell>
          <cell r="AZ63">
            <v>1</v>
          </cell>
          <cell r="BB63" t="str">
            <v xml:space="preserve">La meta se calculará a través de la relación entre las acciones o actividades ejecutadas y programadas para el diseño e implementación de la estrategia de reconciliación para la construcción de paz, de conformidad con el plan interno de trabajo de la Oficina Alta Consejería de Paz, Víctimas y Reconciliación con la programación en el formato 1006 "Programación y seguimiento a Metas e indicadores del plan de desarrollo". </v>
          </cell>
          <cell r="BC63" t="str">
            <v>(Sumatoria de porcentaje ejecutado de la estrategia de reconciliación para la construcción de paz, que contribuya al fortalecimiento del tejido social en los territorios ciudad región al corte / Sumatoria porcentaje programado de la estrategia de reconciliación para la construcción de paz, que contribuya al fortalecimiento del tejido social en los territorios ciudad región al corte) *100</v>
          </cell>
          <cell r="BD63" t="str">
            <v xml:space="preserve"> Porcentaje ejecutado de la estrategia de reconciliación para la construcción de paz, que contribuya al fortalecimiento del tejido social en los territorios ciudad región</v>
          </cell>
          <cell r="BE63" t="str">
            <v>Porcentaje programado de la estrategia de reconciliación para la construcción de paz, que contribuya al fortalecimiento del tejido social en los territorios ciudad región</v>
          </cell>
          <cell r="BF63" t="str">
            <v>Soportes reportados en el formato 1006 "Programación y seguimiento a metas e indicadores del plan de desarrollo" para la vigencia.</v>
          </cell>
          <cell r="BG63">
            <v>4</v>
          </cell>
          <cell r="BH63">
            <v>45204</v>
          </cell>
          <cell r="BI63"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3" t="str">
            <v>Establecer variables 1 y/o 2 numéricas</v>
          </cell>
          <cell r="BK63">
            <v>100</v>
          </cell>
          <cell r="BL63">
            <v>100</v>
          </cell>
          <cell r="BM63">
            <v>100</v>
          </cell>
          <cell r="BN63">
            <v>100</v>
          </cell>
          <cell r="BO63">
            <v>100</v>
          </cell>
          <cell r="BP63">
            <v>100</v>
          </cell>
          <cell r="BQ63">
            <v>20057776255</v>
          </cell>
          <cell r="BR63">
            <v>3061033688</v>
          </cell>
          <cell r="BS63">
            <v>5950295294</v>
          </cell>
          <cell r="BT63">
            <v>4946640896</v>
          </cell>
          <cell r="BU63">
            <v>3526892377</v>
          </cell>
          <cell r="BV63">
            <v>2572914000</v>
          </cell>
          <cell r="BW63">
            <v>100</v>
          </cell>
          <cell r="BX63">
            <v>100</v>
          </cell>
          <cell r="BY63">
            <v>100</v>
          </cell>
          <cell r="BZ63">
            <v>100</v>
          </cell>
          <cell r="CA63">
            <v>100</v>
          </cell>
          <cell r="CB63">
            <v>100</v>
          </cell>
          <cell r="CC63">
            <v>100</v>
          </cell>
          <cell r="CD63">
            <v>3039152519</v>
          </cell>
          <cell r="CE63">
            <v>2654219777</v>
          </cell>
          <cell r="CF63">
            <v>5950083818</v>
          </cell>
          <cell r="CG63">
            <v>5349403187</v>
          </cell>
          <cell r="CH63">
            <v>4939749498</v>
          </cell>
          <cell r="CI63">
            <v>4677876039</v>
          </cell>
          <cell r="CJ63">
            <v>100</v>
          </cell>
          <cell r="CK63">
            <v>100</v>
          </cell>
          <cell r="CL63">
            <v>100</v>
          </cell>
          <cell r="CM63" t="str">
            <v>No aplica</v>
          </cell>
          <cell r="CN63" t="str">
            <v>Constante</v>
          </cell>
          <cell r="CO63">
            <v>100</v>
          </cell>
          <cell r="CP63">
            <v>100</v>
          </cell>
          <cell r="CQ63">
            <v>100</v>
          </cell>
          <cell r="CR63">
            <v>100</v>
          </cell>
          <cell r="CS63">
            <v>100</v>
          </cell>
          <cell r="CT63">
            <v>100</v>
          </cell>
          <cell r="CU63">
            <v>100</v>
          </cell>
          <cell r="CV63">
            <v>100</v>
          </cell>
          <cell r="CW63">
            <v>100</v>
          </cell>
          <cell r="CX63">
            <v>100</v>
          </cell>
          <cell r="CY63">
            <v>100</v>
          </cell>
          <cell r="CZ63">
            <v>100</v>
          </cell>
          <cell r="DA63">
            <v>100</v>
          </cell>
          <cell r="DB63">
            <v>100</v>
          </cell>
          <cell r="DC63">
            <v>100</v>
          </cell>
          <cell r="DD63">
            <v>100</v>
          </cell>
          <cell r="DE63">
            <v>7.14</v>
          </cell>
          <cell r="DF63">
            <v>10.71</v>
          </cell>
          <cell r="DG63">
            <v>7.14</v>
          </cell>
          <cell r="DH63">
            <v>10.71</v>
          </cell>
          <cell r="DI63">
            <v>7.15</v>
          </cell>
          <cell r="DJ63">
            <v>10.71</v>
          </cell>
          <cell r="DK63">
            <v>3.57</v>
          </cell>
          <cell r="DL63">
            <v>7.14</v>
          </cell>
          <cell r="DM63">
            <v>7.14</v>
          </cell>
          <cell r="DN63">
            <v>10.72</v>
          </cell>
          <cell r="DO63">
            <v>10.72</v>
          </cell>
          <cell r="DP63">
            <v>7.15</v>
          </cell>
          <cell r="DQ63" t="str">
            <v/>
          </cell>
          <cell r="DR63">
            <v>7.14</v>
          </cell>
          <cell r="DS63">
            <v>10.71</v>
          </cell>
          <cell r="DT63">
            <v>7.14</v>
          </cell>
          <cell r="DU63">
            <v>10.71</v>
          </cell>
          <cell r="DV63">
            <v>7.15</v>
          </cell>
          <cell r="DW63">
            <v>7.14</v>
          </cell>
          <cell r="DX63">
            <v>7.14</v>
          </cell>
          <cell r="DY63">
            <v>7.14</v>
          </cell>
          <cell r="DZ63">
            <v>7.14</v>
          </cell>
          <cell r="EA63">
            <v>0</v>
          </cell>
          <cell r="EB63">
            <v>0</v>
          </cell>
          <cell r="EC63">
            <v>0</v>
          </cell>
          <cell r="ED63">
            <v>71.41</v>
          </cell>
          <cell r="EE63" t="str">
            <v/>
          </cell>
          <cell r="EF63"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EG63"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EH63" t="str">
            <v>3.1.1.2 Informe de avance sobre las asistencias técnicas
3.1.3.1 Matriz con acciones de gestión administrativa para la construcción de paz y reconciliación</v>
          </cell>
          <cell r="EI63"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EJ63" t="str">
            <v>3.1.1.1 Documento de avance metodológico del modelo formativo y pedagógico integral para la reconciliación
3.1.3.1 Matriz con acciones de gestión administrativa para la construcción de paz y reconciliación</v>
          </cell>
          <cell r="EK63" t="str">
            <v>3.1.1.2 Informe de avance sobre las asistencias técnicas
3.1.2.2 Informe de avance sobre las acciones distritales para el proceso de reincorporación en la ciudad de Bogotá
3.1.2.3 Infome de avances sobre iniciativas productivas para población excombatiente</v>
          </cell>
          <cell r="EL63" t="str">
            <v>3.1.3.1 Matriz con acciones de gestión administrativa para la construcción de paz y reconciliación</v>
          </cell>
          <cell r="EM63" t="str">
            <v>3.1.1.1 Documento de avance metodológico del modelo formativo y pedagógico integral para la reconciliación
3.1.2.2 Informe de avance sobre las acciones distritales para el proceso de reincorporación en la ciudad de Bogotá</v>
          </cell>
          <cell r="EN63" t="str">
            <v>3.1.1.1 Documento de avance metodológico del modelo formativo y pedagógico integral para la reconciliación
3.1.3.1 Matriz con acciones de gestión administrativa para la construcción de paz y reconciliación</v>
          </cell>
          <cell r="EO63" t="str">
            <v>3.1.1.1 Documento de avance metodológico del modelo formativo y pedagógico integral para la reconciliación
3.1.1.2 Informe de avance sobre las asistencias técnicas
3.1.2.2 Informe de avance sobre las acciones distritales para el proceso de reincorporación en la ciudad de Bogotá</v>
          </cell>
          <cell r="EP63" t="str">
            <v>3.1.1.1 Documento de avance metodológico del modelo formativo y pedagógico integral para la reconciliación
3.1.2.3 Informe de avances sobre iniciativas productivas para población excombatiente
3.1.3.1 Matriz con acciones de gestión administrativa para la construcción de paz y reconciliación</v>
          </cell>
          <cell r="EQ63" t="str">
            <v>3.1.1.1 Documento de avance metodológico del modelo formativo y pedagógico integral para la reconciliación
3.1.2.2 Informe de avance sobre las acciones distritales para el proceso de reincorporación en la ciudad de Bogotá</v>
          </cell>
          <cell r="ER63" t="str">
            <v>• Soporte 3.1.1.2 Informe de avance sobre las asistencias técnicas
• Soporte 3.1.3.1 Matriz de acciones administrativas (incluye anexos de matriz de seguimiento radicados, memorandos de aprobación de polizas e inicio, matriz de seguimiento a la contratación, Matriz de seguimiento ejecución contractual DPR
y acta de evidencia de reunion de fecha 31 de enero de 2023)</v>
          </cell>
          <cell r="ES63" t="str">
            <v>• 3.1.1.1 Documento modelo pedagógico para la reconciliación
• 3.1.1.2 Informe de avance asistencias técnicas
• 3.1.2.2. Acta articulación ACPVR- INVIMA 29022023
• 3.1.2.2. Acta articulación ACPVR-SDG 16022023</v>
          </cell>
          <cell r="ET63" t="str">
            <v>• 3.1.1.2 Informe de avance sobre las asistencias técnicas
• 3.1.3.1 Matriz de acciones administrativas</v>
          </cell>
          <cell r="EU63" t="str">
            <v>• 3.1.1.1 Documento de avance metodológico del modelo formativo y pedagógico integral para la reconciliación.
• 3.1.1.2 Informe de avance sobre las asistencias técnicas
• 3.1.2.2.1  (19-04-23) Acta Mesa Distrital de Reincorporación 
• 3.1.2.2.2 (16.04.23) Acta de articulación con Consejo Nacional de Reincorporación.
• 3.1.2.2.3 (21.04.23) Acta de reunión socialización oferta de servicios del Distrito a facilitadores de la ARN</v>
          </cell>
          <cell r="EV63" t="str">
            <v>• 3.1.1.1.Informe de avance. Estrategia de Reconciliación. Mayo 2023.
• 3.1.1.1.1 Informe de avance. Estrategia de Reconciliación. Mayo 2023.1Matriz Normativa. Actualización.
• 3.1.1.1.2 Matriz referencias bibliográficas
• 3.1.3.1 Matriz de acciones administrativas (incluye anexos de matriz de seguimiento radicados, memorandos de aprobación de pólizas e inicio, matriz de seguimiento a la contratación, Matriz de seguimiento ejecución contractual DPR</v>
          </cell>
          <cell r="EW63" t="str">
            <v>• 3.1.2.2 Informe de avance sobre las acciones distritales para el proceso de reincorporación en la ciudad de Bogotá.
• 3.1.2.3 Informe de iniciativas productivas 
• 3.1.2.3.1 Acta articulación INVIMA - ACPVR febrero 22 de 2023 
• 3.1.2.3.2 Acta de reunión seguimiento componente 2 proyecto 1937 FDL ciudad bolívar.
• 3.1.2.3.3 Ayuda de memoria y listado de asistencia jornada de formación SDDE y ACPVR para PPR.</v>
          </cell>
          <cell r="EX63" t="str">
            <v>• 3.1.1.2 Informe de avance sobre las asistencias técnicas
• 3.1.1.2. ANEXOS
•  3.1.3.1 Matriz de acciones administrativas</v>
          </cell>
          <cell r="EY63" t="str">
            <v>• 3.1.1.1 Documento de avance metodológico del modelo formativo y pedagógico integral para la reconciliación.
• Anexos:
1. Estrategia de Reconciliación. 
2. Matriz Normativa. Actualización.
3. Matriz referencias bibliográficas.
• 3.1.2.2 Informe de avance sobre las acciones distritales para el proceso de reincorporación en la ciudad de Bogotá.
• Anexos:
1. Acta de reunión mesa de trabajo seguridad y protección. Junio 9 de 2023.
2. Acta de la Mesa Distrital de Reincorporación. Julio 6 de 2023.
3. Acta de jornada de sensibilización IDIPRON. Julio 7 de 2023.
4. Acta de jornada de sensibilización Alcaldía Ciudad Bolívar. Julio 27 de 2023.
5. Acta de jornada de sensibilización Catastro. Julio 25 de 2023.
6. Acta de jornada de sensibilización FUGA . Julio 28 de 2023.
7. Acta de jornada de sensibilización SDIS. Agosto 3 de 2023.
8. Acta de jornada de sensibilización SDM. Agosto 18 de 2023.
9. Acta de jornada de sensibilización Alcaldía Ciudad Bolívar. Agosto 23 de 2023.
10. Acta de recorrido por el Museo de Bogotá. Agosto 13 de 2023.</v>
          </cell>
          <cell r="EZ63" t="str">
            <v>• 3.1.1.1.Informe de avance. Estrategia de Reconciliación. Septiembre 2023.
• Anexos:
1. Estrategia de Reconciliación. 
2. Relatoría gestiones de validación de la estrategia.
3. Reunión técnica estrategia de reconciliación.
•  3.1.3.1 Matriz de acciones administrativas</v>
          </cell>
          <cell r="FA63">
            <v>0</v>
          </cell>
          <cell r="FB63">
            <v>0</v>
          </cell>
          <cell r="FC63">
            <v>0</v>
          </cell>
          <cell r="FD63">
            <v>3499244000</v>
          </cell>
          <cell r="FE63">
            <v>3499244000</v>
          </cell>
          <cell r="FF63">
            <v>3499244000</v>
          </cell>
          <cell r="FG63">
            <v>3499244000</v>
          </cell>
          <cell r="FH63">
            <v>3499244000</v>
          </cell>
          <cell r="FI63">
            <v>3499244000</v>
          </cell>
          <cell r="FJ63">
            <v>3499244000</v>
          </cell>
          <cell r="FK63">
            <v>3499244000</v>
          </cell>
          <cell r="FL63">
            <v>3499244000</v>
          </cell>
          <cell r="FM63">
            <v>3499244000</v>
          </cell>
          <cell r="FN63">
            <v>3499244000</v>
          </cell>
          <cell r="FO63">
            <v>3499244000</v>
          </cell>
          <cell r="FP63">
            <v>3499244000</v>
          </cell>
          <cell r="FQ63">
            <v>3522769093</v>
          </cell>
          <cell r="FR63">
            <v>3522769093</v>
          </cell>
          <cell r="FS63">
            <v>3526892377</v>
          </cell>
          <cell r="FT63">
            <v>3526892377</v>
          </cell>
          <cell r="FU63">
            <v>3526892377</v>
          </cell>
          <cell r="FV63">
            <v>3526892377</v>
          </cell>
          <cell r="FW63">
            <v>3526892377</v>
          </cell>
          <cell r="FX63">
            <v>3526892377</v>
          </cell>
          <cell r="FY63">
            <v>3526892377</v>
          </cell>
          <cell r="FZ63">
            <v>0</v>
          </cell>
          <cell r="GA63">
            <v>0</v>
          </cell>
          <cell r="GB63">
            <v>0</v>
          </cell>
          <cell r="GC63">
            <v>3526892377</v>
          </cell>
          <cell r="GD63">
            <v>2315059874</v>
          </cell>
          <cell r="GE63">
            <v>2818610881</v>
          </cell>
          <cell r="GF63">
            <v>2645677103</v>
          </cell>
          <cell r="GG63">
            <v>2899188205</v>
          </cell>
          <cell r="GH63">
            <v>2961044678</v>
          </cell>
          <cell r="GI63">
            <v>3492765946</v>
          </cell>
          <cell r="GJ63">
            <v>3492765946</v>
          </cell>
          <cell r="GK63">
            <v>3470904780</v>
          </cell>
          <cell r="GL63">
            <v>3470904780</v>
          </cell>
          <cell r="GM63">
            <v>0</v>
          </cell>
          <cell r="GN63">
            <v>0</v>
          </cell>
          <cell r="GO63">
            <v>0</v>
          </cell>
          <cell r="GP63">
            <v>3470904780</v>
          </cell>
          <cell r="GQ63">
            <v>36220663</v>
          </cell>
          <cell r="GR63">
            <v>88084938</v>
          </cell>
          <cell r="GS63">
            <v>368785223</v>
          </cell>
          <cell r="GT63">
            <v>663532368</v>
          </cell>
          <cell r="GU63">
            <v>1134462628</v>
          </cell>
          <cell r="GV63">
            <v>1571280934</v>
          </cell>
          <cell r="GW63">
            <v>1829298496</v>
          </cell>
          <cell r="GX63">
            <v>2105259655</v>
          </cell>
          <cell r="GY63">
            <v>2592415700</v>
          </cell>
          <cell r="GZ63">
            <v>0</v>
          </cell>
          <cell r="HA63">
            <v>0</v>
          </cell>
          <cell r="HB63">
            <v>0</v>
          </cell>
          <cell r="HC63">
            <v>2592415700</v>
          </cell>
          <cell r="HD63">
            <v>261873459</v>
          </cell>
          <cell r="HE63">
            <v>261873459</v>
          </cell>
          <cell r="HF63">
            <v>261873459</v>
          </cell>
          <cell r="HG63">
            <v>261873459</v>
          </cell>
          <cell r="HH63">
            <v>261873459</v>
          </cell>
          <cell r="HI63">
            <v>261873459</v>
          </cell>
          <cell r="HJ63">
            <v>261873459</v>
          </cell>
          <cell r="HK63">
            <v>261873459</v>
          </cell>
          <cell r="HL63">
            <v>261873459</v>
          </cell>
          <cell r="HM63">
            <v>0</v>
          </cell>
          <cell r="HN63">
            <v>0</v>
          </cell>
          <cell r="HO63">
            <v>0</v>
          </cell>
          <cell r="HP63">
            <v>261873459</v>
          </cell>
          <cell r="HQ63">
            <v>3436471</v>
          </cell>
          <cell r="HR63">
            <v>124927196</v>
          </cell>
          <cell r="HS63">
            <v>193432460</v>
          </cell>
          <cell r="HT63">
            <v>220993015</v>
          </cell>
          <cell r="HU63">
            <v>239107766</v>
          </cell>
          <cell r="HV63">
            <v>253772680</v>
          </cell>
          <cell r="HW63">
            <v>253772680</v>
          </cell>
          <cell r="HX63">
            <v>253772680</v>
          </cell>
          <cell r="HY63">
            <v>261582680</v>
          </cell>
          <cell r="HZ63">
            <v>0</v>
          </cell>
          <cell r="IA63">
            <v>0</v>
          </cell>
          <cell r="IB63">
            <v>0</v>
          </cell>
          <cell r="IC63">
            <v>261582680</v>
          </cell>
          <cell r="ID63" t="str">
            <v>La construcción de paz en la ciudad región requiere de un tejido social fuerte con herramientas y condiciones para la reconciliación y la convivencia pacífica entre distintos grupos poblacionales.  Para tal fin, se viene adelantando la estrategia de reconciliación con acciones que promuevan la convivencia, la reconciliación y la no estigmatización. Esta estrategia se desarrolla a través de la metodología de fortalecimiento de capacidades en las dimensiones personal, social y comunitaria, y política institucional y en los componentes de i) Diálogo social y reconciliación territorial ii) Educación para la paz y pedagogía de paz y iii) Fortalecimiento de capacidades para fomento productivo y iv) Justicia Transicional y Justicia Restaurativa. 
Paralelamente, la Oficina de Alta Consejería Paz, Víctimas y Reconciliación - ACPVR, realiza acciones de apoyo a los procesos de reincorporación y reintegración en la ciudad región en los territorios ciudad región.  
Para la vigencia 2023, con corte a 30 de septiembre se presenta un avance del 100%, que corresponde al desarrollo de las siguientes acciones en el marco de la estrategia de reconciliación para la construcción de paz:
Se diseñó e implementó el proceso pedagógico para el fortalecimiento de capacidades de las 20 organizaciones (iniciativas) ganadoras en el marco de la estrategia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Asesoría y acompañamiento junto con la OEI en la formulación de los planes de trabajo y planes de inversión de las 20 iniciativas ganadoras, así como acompañamiento en la implementación de las iniciativas. 
Elaboración y publicación de la cartilla para el fortalecimiento de capacidades a organizaciones y agrupaciones sociales en materia de memoria, reconciliación y paz, que comprende  3 módulos: Emprendimiento, Fortalecimiento de capacidades en reconciliación y Fortalecimiento del Consejo Distrital de Paz, que le permitirá a las organizaciones promover la apropiación de saberes y aspectos metodológicos para ampliar el potencial de las iniciativas y/o emprendimientos que tengan y las puedan implementar. 
Elaboración de la Estrategia de no estigmatización y no discriminación en la atención a población en proceso de reincorporación y reintegración en Bogotá D.C, y ruta para la implementación de la estrategia en 5 localidades: Sumapaz, Ciudad Bolívar, Usme, Bosa y Kennedy. 
Se realizó la 4ta edición del Foro Mundial de Ciudades y Territorios de Paz, como proceso continuo de diálogo y trabajo colaborativo, entre actores que comparten el compromiso de aportar soluciones de política pública, para generar herramientas institucionales y sociales que contribuyan a la construcción de una paz sostenida en las ciudades, los territorios y sus comunidades. Esta edición giró en torno a tres ejes: paz social, la paz ambiental y la paz seguridad y justicia, ejecutando plenarias, laboratorios y espacios culturales. El foro conto con 700 participantes aproximadamente y se firmó la declaración de la ciudad de Bogotá como “Un nuevo contrato social basado en los cuidados para construir ciudades, territorios y sociedades de paz”.
* Apoyo a acciones distritales: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las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para el mes de marzo dirigida a emprendimientos de firmantes de paz sobre los requisitos sanitarios por productos alimenticios y bebidas alcohólicas, etiquetados y fichas técnicas, así como la excepción de pagos a microempresarios para registros de productos determinados. 
Desarrollo de la primera sesión del 2023 de la Mesa Distrital de Reincorporación, en la cual se presentó el balance de implementación del plan operativo de 2022 destacando un porcentaje de cumplimiento del 94%, y se actualizó el plan operativo 2023, incluyendo 32 acciones de 13 entidades distritales, las cuales serán realizadas con el apoyo técnico y los procesos de articulación con entidades de orden nacional requeridas. 
Se desarrollaron 7 jornadas de sensibilización para la no estigmatización y la no discriminación de personas en proceso de reincorporación, de reintegración y comparecientes de la Fuerza Pública ante la JEP, con servidores públicos de IDIPRON, Catastro, SDIS, SDM, SDH, FUGA, Alcaldía de Ciudad Bolívar.</v>
          </cell>
          <cell r="IE63" t="str">
            <v/>
          </cell>
          <cell r="IF63" t="str">
            <v/>
          </cell>
          <cell r="IG63" t="str">
            <v>Este indicador mide el diseño y la implementación de la estrategia de reconciliación para la construcción de paz, la cual está integrada por cuatro 4 líneas de acción de las cuales, en el mes de enero se realizaron (2) actividades de (2) programadas, así:
1. Asistencia técnica y gestión de procesos a nivel intersectorial y local para el desarrollo de procesos de Paz y la Reconciliación: se han desarrollado las siguientes actividades durante el mes de diciembre: 
• Convenio ACPVR – OEI:
Por medio del convenio de cooperación 762-2022 celebrado entre la Organización de Estados Iberoamericanos-OEI y la Alta Consejería de Paz, Víctimas y Reconciliación- ACPVR, cuyo objeto es “Aunar esfuerzos técnicos, humanos, administrativos y financieros entre la Alta Consejería de Paz, Víctimas y Reconciliación de la Secretaría General de la Alcaldía Mayor de Bogotá, y la Organización de Estados Iberoamericanos (OEI), para la promoción del diálogo social, procesos de justicia restaurativa, y reparación integral a las víctimas, en el marco de las estrategias de reconciliación y de construcción de paz territorial", se desarrolló asistencia técnica para las iniciativas que hacen parte del convenio el día 27 de enero de 2023, en el marco de la estrategia de reconciliación y construcción de paz.
Durante esta reunión se realizó asistencia Técnica a una iniciativa dennomindada Corporación Humanitaria Reencuentros quienes han articulado con la Alcaldía Local de Usme para el desarrollo de su iniciativa, la cual consiste en elaborar una metodología para la búsqueda de personas dadas por desaparecidas. Esta articulación tiene como propósito establecer contacto con la comunidad de Usme para explorar el interés de participación en la construcción y la apropiación de la misma por las personas víctimas de este crimen.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catorce (14) radicados interpuestos a la Dirección de Paz y Reconciliación en la plataforma SIGA, de las cuales dos (2) corresponden a solicitudes de concepto de política pública, una (1) proposición del Concejo de Bogotá y once (11) peticiones.
•  Apoyo en los procesos de gestión contractual de la Dirección de Paz que involucren la formulación de procesos y el seguimiento a los mismos: Se realiza la gestión para la celebración de 13 contratos de prestación de servicios de la Dirección de Paz y Reconciliación que se encontraban programados en el Plan Anual de Adquisiciones, de los cuales se cuenta con aprobación de póliza e inicio en el mes de enero a 10 de éstos.
•  Apoyo en los procesos de supervisión de los contratos suscritos por la Dirección de Paz: Se realiza la supervisión de seis (6) contratos suscritos durante la vigencia 2022 y que contaron con prórroga para el mes de enero 2023. Así mismo se realiza la supervisión de la primera cuenta de cobro presentada por diez (10) contratistas correspondientes a los contratos suscritos durante el mes de enero de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v>
          </cell>
          <cell r="IH63" t="str">
            <v>Este indicador mide el diseño y la implementación de la estrategia de reconciliación para la construcción de paz. En el mes de febrero se realizaron (3) actividades de (3) programadas, así:
• Ajuste del modelo formativo y pedagógico integral y fortalecimiento de capacidades para el desarrollo de iniciativas de reconciliación  
1. En el último año del actual gobierno distrital, se elabora un documento que integra las/los diferentes acciones y procesos en reconciliación que se desarrollan en el seno de la Dirección de Paz y Reconciliación (DPR) de la Alta Consejería de Paz, Víctimas y Reconciliación (ACPVR). Con ese objetivo, se reporta el avance obtenido hasta el corriente mes. Desde la lectura de los documentos que integran la estrategia de reconciliación, pasando por reuniones de definición y de socialización del mismo, se presentan entonces los avances junto con las evidencias- soporte de los mismos.
• Asistencia técnica y articulación intersectorial y local para el desarrollo de procesos de Paz y la Reconciliación.
2. Desde la Dirección de paz y reconciliación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 Apoyo a acciones distritales para el proceso de reincorporación en la ciudad de Bogotá:
3.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algunas organizaciones hicieron caso omiso a los requerimientos por parte de los enlaces de la OEI y de la Dirección de Paz y Reconciliación, se presentaron demoras en la firma de los acuerdos y en el envío de los planes de trabajo. Para avanzar con el desembolso, algunas enviaron sus informes después del plazo establecido lo que atrasó los trámites administrativos internos de la OEI. Para esto, desde la Dirección de Paz y Reconciliación hemos fortalecido la comunicación con los representantes de las organizaciones y se les ha propuesto ir hasta sus territorios para recoger la documentación solicitada y apoyarlos en lo que necesiten en tiempo real.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y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DPR para convertir a Bogotá en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v>
          </cell>
          <cell r="II63" t="str">
            <v>Este indicador mide el diseño y la implementación de la estrategia de reconciliación para la construcción de paz. En el mes de marzo se realizaron (2) actividades de (2) programadas, así:
1. Asistencia técnica y articulación intersectorial y local para el desarrollo de procesos de Paz y la Reconciliación.
Desde la Dirección de paz y reconciliación, en el marco del convenio 762 de 2022 suscrito entre la Alta Consejería de Paz, Víctimas y Reconciliación y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y el respectivo seguimiento al cumplimiento de las actividades allí previstas.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Sumado a lo anterior, dentro del seguimiento realizado desde la Dirección de Paz y Reconciliación al convenio suscrito con la Secretaría de Cultura, Recreación y Deporte, frente a la ejecución de las dos Becas “Expresiones culturales y artísticas de Justicia Restaurativa”, y las tres becas  “Diálogos necesarios: Espacios culturales de Paz, Memoria y Reconciliación” se realizó un encuentro presencial para conocer los avances en la ejecución del cronograma señalado por cada organización ganadora. 
En este espacio, los asistentes realizaron una presentación con las respectivas evidencias del cumplimiento de las actividades desarrolladas y compartieron los retos o dificultades que se han presentado para el cumplimiento del cronograma para brindar posibles soluciones a través de la gestión de la Alta Consejería.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cincuenta (50) radicados interpuestos a la Dirección de Paz y Reconciliación en la plataforma SIGA, de las cuales nueve (9) corresponden a solicitudes de concepto de política pública, cinco (5) proposiciones del Concejo de Bogotá y (36) peticiones.
• Apoyo en los procesos de gestión contractual de la Dirección de Paz que involucren la formulación de procesos y el seguimiento a los mismos: Se realiza la gestión para la celebración de (2) contratos de prestación de servicios de la Dirección que se encontraban programados en el Plan Anual de Adquisiciones -PAA, de los cuales se cuenta con aprobación de póliza e inicio en el mes de enero a (10) contratos.
• Apoyo en los procesos de supervisión de los contratos suscritos por la Dirección de Paz: Se realiza la supervisión de catorce (14) contratos suscritos durante la vigencia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algunas organizaciones hicieron caso omiso a los requerimientos por parte de los enlaces de la OEI y de la Dirección de Paz y Reconciliación -DPR, se presentaron demoras en la firma de los acuerdos y en el envío de los planes de trabajo y, para avanzar con el desembolso, algunas enviaron sus informes después del plazo establecido lo que atrasó los trámites administrativos internos de la OEI. Para esto, desde la DPR hemos fortalecido la comunicación con los representantes de las organizaciones y se les ha propuesto ir hasta sus territorios para recoger la documentación solicitada y apoyarlos en lo que necesiten en tiempo real. 
Ahora bien, con relación al seguimiento a la ejecución de las becas artísticas y culturales, la comunicación con cuatro de las cinco organizaciones ganadoras ha fluido de forma positiva, y han cumplido con los compromisos pactados frente al cronograma; sin embargo, no se ha podido establecer comunicación con una de las organizaciones, se intentó contactar a los representantes de acuerdo con la información suministrada en su inscripción, pero no han reportado avance alguno. 
BENEFICIOS
• Por una parte,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El desarrollo de las actividades administrativas favorece al fortalecimiento institucional de la Dirección de Paz y Reconciliación para el cumplimiento de sus actividades misionales, lo que redundará en un beneficio para la ciudadanía.</v>
          </cell>
          <cell r="IJ63" t="str">
            <v>Este indicador mide el diseño y la implementación de la estrategia de reconciliación para la construcción de paz. En el mes de abril se realizaron (3) actividades de (3)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se avanzó: en el marco normativo; el contenido y la definición de los aspectos que orientan el marco conceptual; y el contenido y la definición de los aspectos que orientan los componentes de la estrategia de reconciliación. Respecto a estos dos últimos aspectos, los avances se desarrollaron especialmente respecto al componente de reincorporación, presentado los siguientes productos:
- Reporte de avance del documento de integración.
- Documento de avance del documento de integración.
- Matriz Normativa. Actualización.
2. Asistencia técnica y articulación intersectorial y local para el desarrollo de procesos de Paz y la Reconciliación.
Con relación al proceso formativo hacia el fortalecimiento de capacidades de las organizaciones con emprendimientos, se diseñó un proceso pedagógico que constó de 6 sesiones metodológicas, esto derivado del diagnóstico de capacidades organizativas.
Como resultado de las sesiones realizadas, se construyó el instrumento que brinda herramientas valiosas para identificar las fortalezas y debilidades de las organizaciones y así generar conocimientos que les permitan mejorar su capacidad de planear, ejecutar y fortalecer sus emprendimientos. De esta manera se busca contribuir a la construcción de paz y reconciliación en el distrito. 
Esta sistematización de experiencias contó con encuentros que se desarrollaron de manera virtual. En la primera sesión participaron 61 personas. Su propósito fue reconocer e interpretar el camino transitado durante el desarrollo de iniciativas desde una mirada crítica, con el fin de identificar algunas potencialidades y dificultades que generan cambios significativos de la experiencia. Por ello, se aprovecharon herramientas como la fotografía y medios audiovisuales posibilitando situar experiencias vividas.
Se diseñó e implementó la segunda sesión de sistematización de experiencias, denominada “Las herramientas para reflexionar nuestra experiencia”, con una participación de 31 personas. Su propósito fue explorar la fundamentación conceptual de la primera sesión, acercar a las personas participantes a diferentes herramientas que se han construido y que pueden utilizarse para procesos de sistematización de experiencias.
Se diseñó e implementó la sesión de formación en enfoques, denominada Enfoque de género, diferenciales y por orientación sexual “aprendiendo desde la diferencia”, esta se desarrolló de manera presencial en el Archivo Distrital, con una participación de 32 personas. Su propósito fue generar un espacio de reflexión y aprendizaje alrededor de la importancia de incorporar los enfoques diferenciales en las iniciativas, buscando entablar diálogos que contribuyan a desmontar mitos y estereotipos a través de los cuales se puede reproducir la violencia y generar vulneraciones.
Adicionalmente, se desarrolló una sesión que tuvo como propósito generar un espacio de diálogo y reflexión sobre las experiencias en comunicación para el cambio social como apuesta para incidir en la transformación de nuestros territorios; así como para apropiar algunos recursos comunicativos en las iniciativas, aprovechando herramientas físicas como el cuerpo y tecnológicas como los teléfonos para crear contenido de valor que contribuyan a este cambio. Otra de las sesiones, tuvo como finalidad crear un producto audiovisual en colectivo utilizando herramientas básicas de creación y edición de contenidos y poniendo en práctica los conocimientos construidos sobre comunicación para el cambio social.
Con relación al proceso formativo en temas de resolución de conflictos, construcción de paz y pedagogía en articulación con el Consejo Distrital de Paz, se prepararon talleres en los siguientes temas: 1. Derechos Humanos, DIH, mecanismos de protección. 2. Liderazgo en transformación de conflictos. 3. Política Pública Nacional de Reconciliación, No estigmatización y Convivencia. 4. Encuentro de memoria. 5. Estrategias de diálogo y acciones enfocadas en paz y convivencia. 6. Ruta TOAR. 7. Programas de Desarrollo con Enfoque Territorial (PDET); con el propósito de fortalecer las capacidades de las personas que participan en este lugar de convergencia y que representan a más de 40 sectores de la sociedad civil con el fin de encaminar el logro y mantenimiento de la paz, generando una cultura de reconciliación y transformación de conflictos en Bogotá.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Cada documento cuenta con las metodologías para el fortalecimiento de iniciativas así:
- Módulo de emprendimiento: contiene la presentación del apartado, sus 6 metodologías, el anexo de sistematización y las referencias bibliográficas.
- Módulo de fortalecimiento de capacidades en reconciliación: contiene la presentación del apartado, sus 13 metodologías, el anexo de sistematización y las referencias bibliográficas.
- Módulo de fortalecimiento al Consejo Distrital de Paz: contiene la presentación del apartado, sus 6 metodologías, el anexo de sistematización y las referencias bibliográficas. 
Para finalizar,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En dichos talleres se indagó sobre tres aspectos: 1. Las actitudes y acciones de estigmatización o discriminación a las que se ven expuestas las personas en proceso de reincorporación, reintegración y comparecientes de la fuerza pública y los ámbitos en los que se presentan estas actitudes. 2. Las afectaciones que tienen estas acciones en la dimensión individual, familiar y comunitaria de estas personas. 3. Las propuestas hacia la eliminación de la estigmatización y discriminación que sufre esta población. Así las cosas, para abril se consolidó un documento con el contexto de la estrategia, la ruta para la implementación en el distrito, los componentes y acciones, y recomendaciones para el desarrollo de esta.  
Adicionalmente,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El proceso de acompañamiento se llevó a cabo sobre la convocatoria, selección y asesoría a la formulación de iniciativas y acciones concretas, de las modalidades 1, 2 y 3, que serían desarrolladas con el fin de impactar entornos comunitarios e institucionales en la búsqueda de construcción de paz y reconciliación.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Ahora bien, para la Modalidad 4 no se llevó a cabo una convocatoria abierta, puesto que se seleccionaron tres (3) organizaciones cuyas iniciativas y acciones específicas estuvieran encaminadas a fortalecer el proceso de implementación del punto 5 del Acuerdo de Paz (Acuerdo sobre las víctimas del conflicto); además de apoyar la implementación de la ruta TOAR de manera anticipada y/o en el marco de las sanciones impuestas por la Jurisdicción Especial para la Paz (JEP). Esta modalidad contó con $75 millones de pesos en total.
De esta forma, se seleccionaron tres iniciativas que se articularían con el proyecto piloto desarrollado durante el primer semestre del 2022 en la localidad de Usme, el cual tuvo como resultado la formulación y ejecución de proyectos con contenido restaurador - reparador. 
Así las cosas, el acompañamiento al proceso de la ruta de Trabajos, Obras, Actividades con contenido Reparador – Restaurador (TOAR) en Usme, se llevó a cabo a partir de la interlocución con las organizaciones: 1. ASOCUNT - Firmantes de paz. 2. Kabala Teatro – Sociedad civil / comunidad. 3. LIVIS sobre ruedas - Organización de la mesa de Víctimas de Usme; por medio de la asesoría en materia de los instrumentos y herramientas a utilizar para la legalización de sus desembolsos en perspectiva de la radicación de documentos y cuentas de cobro para los desembolsos. 
Como resultado de lo anteriormente mencionado, el 31 de marzo se llevó a cabo el evento de socialización de resultados de la implementación de todas las iniciativas en el Archivo Distrital, al que asistieron 25 personas. Este se realizó en el marco de un conversatorio en el que cinco representantes de las cuatro modalidades compartieron los principales retos en la realización de las actividades de sus iniciativas, y expusieron cuáles serían los principales desafíos y/o recomendaciones para otras organizaciones que están pensando en presentarse a futuras convocatorias que le apuesten a la construcción de paz territorial.
Por otra parte, la Dirección de Paz y Reconciliación realizó el seguimiento y asistencia técnica del convenio 905 suscrito con la Secretaría Distrital de Cultura, Recreación y Deporte, el cual contó con dos tipos de Becas:
- Expresiones culturales y artísticas de Justicia Restaurativa: Diaz Collective y, Escuela de Artes y Derechos Humanos.
- Diálogos necesarios - Espacios culturales de Paz, Memoria y Reconciliación: Las huellas del arte en la guerra, Arte y Cultura Vive y, el Club de Fútbol de Amputados Gladiadores Bogotá. 
Se realizó el encuentro presencial el 7 de marzo en el Archivo Distrital, con el propósito de conocer los avances en la ejecución del cronograma señalado por cada organización ganadora y resolver inquietudes frente a la elaboración del informe final que se debía entregar en abril. 
En este espacio, asistieron cuatro de las cinco organizaciones ganadoras de las becas (faltó la organización Arte y Cultura Vive), cada una realizó una presentación con las respectivas evidencias del cumplimiento de las actividades desarrolladas y compartieron los retos o dificultades que se han presentado para el cumplimiento del cronograma y así brindar posibles soluciones a través de la gestión de la Alta Consejería. Como resultado de este encuentro, las organizaciones pudieron conocerse entre ellas para intercambiar información y aunar esfuerzos para llevar a cabo acciones futuras en sus localidades (como Ciudad Bolívar). De esta manera, desde la ACPRV se facilitó la articulación entre ellos para seguir construyendo paz desde lo local.
Desde la Dirección se visitaron las actividades de seguimiento y de cierre de todas las organizaciones. Para abril, se acompañó la exposición “Las huellas del arte en la guerra” en el Museo de la Ciudad Autoconstruida en Ciudad Bolívar; se visitó una actividad con niños y niñas de “Restaurando el recuerdo” en la misma localidad; se acompañó una obra de arte con los jóvenes de “Arte y cultura vive” en Kennedy, la cual fue protagonizada por personas con discapacidad cognitiva; se acompañó el simposio Respeto por la Diferencia, en el que se proyectaron los resultados del proyecto “Arte de acción y Justicia Restaurativa” en el centro comercial Nuestro Bogotá; y se acompañó el torneo de futbol de cierre del “Club de Fútbol de Amputados Gladiadores Bogotá”. 
De esta manera, se hizo el respectivo seguimiento en territorio a las actividades reportadas por las organizaciones, verificando de primera mano los asistentes a cada espacio, el recibimiento por parte de la población beneficiaria y el impacto de las actividades desarrolladas en las distintas localidades. No obstante, sólo tres de las cinco organizaciones entregaron los informes finales (faltaron Gladiadores y la Escuela de Artes y DDHH), los cuales fueron aprobados por el Centro de Memoria y contienen las evidencias de todas las actividades realizadas y finalizadas en abril.
Se espera contar con los dos informes finales de las organizaciones que faltan para el mes de mayo.
3. Apoyo a acciones distritales para el proceso de reincorporación en Bogotá
En el mes de abril se desarrolló la primera sesión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solo falta una organización de la Modalidad 2 por entregar la documentación completa y así proceder a realizar el último desembolso, la Fundación Legados Tejiendo Vida, Paz y Memoria. A pesar de la insistencia por parte de la ACPVR y la OEI, en el proceso no cumplieron con los plazos establecidos. 
Con relación al seguimiento a la ejecución de las becas culturales y artísticas, para la entrega del informe final dos de las cinco organizaciones dejaron de responder llamadas, correos o mensajes. Por esta razón visitamos en abril las sedes del Club de Fútbol Gladiadores en Kennedy, y de la Escuela de Artes y Derechos Humanos en Ciudad Bolívar, pero siguen en mora con la entrega del informe de cierre. Esto tiene relación con una nueva beca de “Es Cultura Local” que inició Gladiadores y ha retrasado el cierre de las actividades y, la situación actual de Alisson, representante de la Escuela de Artes, que tiene un contrato de prestación de servicios con el Distrito y manifiesta estar muy ocupada.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v>
          </cell>
          <cell r="IK63" t="str">
            <v>Este indicador mide el diseño y la implementación de la estrategia de reconciliación para la construcción de paz. En el mes de mayo se realizaron (2) actividades de (2)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y después de haber avanzado en el tema de reincorporación, en el mes de mayo se avanzó respecto a la tabla de materias y el contenido sobre el tema del Sistema Integral de Paz en el aparte conceptual. De igual manera, fue actualizada la matriz correspondiente al marco normativo y fue creada la matriz de referencias bibliográficas, la cuál será actualizada a medida que se avanza en el documento de actualización de la estrategia de reconciliación. 
2. Acciones para garantizar el funcionamiento administrativo y operativo para la construcción de paz y reconciliación.
Las actividades realizadas en el marco de la gestión administrativa durante los meses de abril y mayo fueron:
• Preparación y formulación de Insumos para respuesta a los radicados interpuestos a la Dirección de Paz y Reconciliación en la plataforma SIGA: Se realizó la preparación y formulación de insumos para respuesta de cuarenta y un (41) radicados interpuestos a la Dirección de Paz y Reconciliación en la plataforma SIGA, de  las cuales nueve (9) corresponden a solicitudes de concepto acto administrativo para Consejos Locales de Paz, cuatro (4) proposición del Concejo de Bogotá y veintisiete (27) peticiones.
• Apoyo en los procesos de gestión contractual de la Dirección de Paz que involucren la formulación de procesos y el seguimiento a los mismos: Se realiza la gestión para la celebración de 13  contratos de prestación de servicios de la Dirección que se encontraban programados en el PAA, de los cuales se cuenta con aprobación de póliza e inicio en el mes de enero a  10.
• Apoyo en los procesos de supervisión de los contratos suscritos por la Dirección de Paz: Se realiza la supervisión de catorce(14) contratos suscritos durante la vigencia 2022 y que contaron con prorroga para el mes de enero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El desarrollo de las actividades administrativas favorecen el fortalecimiento institucional de la Dirección de Paz y Reconciliación para el cumplimiento de sus actividades misionales, lo que redundara en un beneficio para la ciudadanía.</v>
          </cell>
          <cell r="IL63" t="str">
            <v xml:space="preserve">Este indicador mide el diseño y la implementación de la estrategia de reconciliación para la construcción de paz. En el mes de junio se realizaron (2) actividades de (3) programadas, así:
• Asistencia técnica y articulación intersectorial y local para el desarrollo de procesos de Paz y la Reconciliación.
Durante el presente mes no se realizaron acciones de Asistencia técnica y articulación intersectorial y local para el desarrollo de procesos de Paz y la Reconciliación, por cuanto el convenio 730 de 2022 culminó su ejecución y se encuentra en proceso de liquidación.
No obstante lo anterior se celebró el CONVENIO CON ORGANIZACIÓN INTERNACIONAL PARA LAS MIGRACIONES – OIM ROF-001-002 con el objeto de aunar esfuerzos técnicos, humanos, administrativos y financieros entre la Alta Consejería de Paz, Víctimas y Reconciliación de la Secretaría General de la Alcaldía Mayor de Bogotá, y la Organización internacional para las migraciones – OIM, para adelantar acciones de integración local, pedagogía para la paz, memoria, no estigmatización y  justicia restaurativa, en el marco de la estrategia de reconciliación y construcción de paz territorial, para la consolidación de Bogotá-Región como epicentro de paz y reconciliación. Este convenio se encuentra en la acción No. 1 Contratación del equipo técnico y administrativo acorde con el cronograma.
Por lo anterior reprogramamos el reporte para el mes de julio a fin de contar con acciones y soportes que aporten al cumplimiento de la meta.
1. Informe de avance sobre las acciones distritales para el proceso de reincorporación en la ciudad de Bogotá.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dentro de las dinámicas de la mesa distrital de reincorporación; en el mes de abril se desarrolló la primera sesión del 2023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el marco de la Estrategia Psicosocial de Atención Diferencial de la Secretaría Distrital de Salud, cuyo objetivo es implementar procesos de acompañamiento psicosocial y en salud integral a personas en proceso de reintegración y reincorporación, sus familias y colectivos que residen en Bogotá, orientados a la mitigación de las afectaciones generadas en el marco del conflicto armado que contribuyan a su vez a la reconciliación y a la construcción de una paz estable y duradera, se establece el apoyo en la ampliación de la convocatoria para ampliar el número de personas beneficiarias de  la misma, así como el canal pertinente para la remisión de casos cuando se requiera. 
Igualmente,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durante los meses de febrero, abril y junio.  
Durante el mes de junio se llevó a cabo una sesión de trabajo específica para temas relacionados con seguridad, prevención y protección de población firmante del AFP, en cumplimiento de las recomendaciones de las Alertas Tempranas 05 y 010 correspondientes a las localidades de Sumapaz y ciudad bolívar, en las que se identificó un nivel de riesgo alto para la PPR.
DIFICULTADES
• El principal reto está en seguir mejorando los canales de comunicación con las entidades distritales para el reporte de avance de las acciones contenidas en el Plan Operativo de la MDR, que se viene construyendo permanentemente, generando una oportunidad en términos de la permanente ampliación de la oferta para la atención a la PPR residente en Bogotá.   
2. Asistencia técnica a iniciativas productivas que promuevan la integración social y comunitaria para población en proceso de reincorporación.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Se adelanta un proceso de fortalecimiento a las capacidades productivas de la PPR tanto para los proyectos productivos colectivos e individuales, con un proceso de formación general en competencias y habilidades blandas; adicionalmente en la localidad de ciudad bolívar se adelanta la ejecución del componente 2 del proyecto 1937 del FDL, que apunta a promover la asociatividad  para la productividad en la PPR, con espacios formativos, de formulación, capitalización e implementación de iniciativas propias de la PPR que integran a las comunidades de acogida.
DIFICULTADES
• La principal dificultad está asociada a los riesgos de seguridad que presenta la PPR residente en la localidad de ciudad bolívar que genera retrasos en la implementación de las iniciativas productivas. Para esto se adelantó la mesa de trabajo en temas de seguridad, prevención y protección, con el fin de articular acciones interinstitucionales para proteger la vida de la PPR residente en Bogotá.
Adicionalmente, se presenta una dificultad en términos de los contenidos y la oferta formativa de la SDDE que no siempre responde a las necesidades puntuales de los emprendimientos de la PPR. Para esto se adelanta una revisión y actualización de la oferta institucional y se avanza en la construcción de contenidos pertinentes.
Finalmente es necesario fortalecer la gestión de recursos para el apalancamiento de los emprendimientos de la PPR, vinculando al sector privado en estas acciones.
BENEFICIOS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v>
          </cell>
          <cell r="IM63" t="str">
            <v>Este indicador mide el diseño y la implementación de la estrategia de reconciliación para la construcción de paz. En el mes de julio se realizaron (2) actividades de (1) programada, así:
1. Asistencia técnica y articulación intersectorial y local para el desarrollo de procesos de Paz y la Reconciliación.
Se presenta el informe de avance sobre las asistencias técnicas, el cual se encontraba programado para el mes de julio. Este informe presenta, por una parte, los resultados del proceso de pedagogía sobre los derechos de las víctimas del conflicto armado a la verdad, a la justicia, y a la reparación integral, atendiendo las iniciativas de memoria, paz y reconciliación de los Programas de Desarrollo con Enfoque Territorial (PDET). Por otra parte, el acompañamiento a las acciones comunitarias, culturales y pedagógicas tendientes a la no estigmatización y la no discriminación de la población en proceso de reincorporación, reintegración y víctimas del conflicto; el acompañamiento a procesos organizativos de buscadores y buscadoras de personas dadas por desaparecidas, con el fin de contribuir al esclarecimiento de hechos y al reconocimiento de la dignidad de las víctimas familiares de desaparecidos en su proceso de búsqueda y en el acceso a los mecanismos de justicia transicional; y el desarrollo de iniciativas de justicia restaurativa a través del trabajo mancomunado entre las víctimas directas, las víctimas de las localidades priorizadas, los comparecientes y la Jurisdicción Especial para la Paz para consolidar apuestas que contribuyan a la construcción de paz en el territorio.
Desde la Dirección de Paz y Reconciliación, en el marco del convenio suscrito entre la Alta Consejería de Paz, Víctimas y Reconciliación -OACPVR, se ha diseñado la estrategia de reconciliación y construcción de paz territorial, que tiene como propósito adelantar acciones de integración local, pedagogía para la paz, memoria, no estigmatización y justicia restaurativa, para la consolidación de Bogotá́ Región como epicentro de paz y reconciliación. Esta estrategia se materializa en cuatro líneas estratégicas a saber:
i) Proceso de Retornos y Reubicaciones: Contiene el proceso de Integración local que formalizan la intención a través de la firma del acta de voluntariedad, y acceden al proceso de acompañamiento en vía a la garantía de derechos prioritarios, y acciones tendientes a la integración comunitaria. La Integración Local entendida como un derecho de la población victima para el restablecimiento de su proyecto de vida con un enfoque reparador.
ii) Educación para la paz y pedagogía de paz: Contempla el fortalecimiento de capacidades para la reconciliación de actores claves en los territorios bogotanos, como son líderes y lideresas sociales, población víctima, población ex combatientes, organizaciones de jóvenes, culturales, ambientales, entornos educativos, entre otras.
iii) Diálogo social y reconciliación territorial: Encierra, acciones de reconciliación para fortalecimiento de capacidades, las capacidades para la incidencia política, las capacidades para el fomento de la participación en espacios de reconciliación y /o construcción de paz, el fortalecimiento de capacidades por medio de la implementación de iniciativas comunitarias para la reconciliación, y las agendas territoriales de paz. Este componente es uno de los ejes fundamentales para la reconstrucción de tejido social para la población víctima y no víctima, así como los firmantes de paz en los territorios, encaminados al arraigo comunitario.
iv) Justicia Transicional y Justicia Restaurativa: Incluye, entre otras acciones, la Ruta de los Trabajos, Obras y Actividades de contenido Reparador (TOAR), la articulación en el acompañamiento psicosocial y jurídico a población víctima en las rutas y procesos asociados al Sistema Integral de Verdad, Justicia, Reparación y No Repetición, la articulación en el acompañamiento psicosocial y jurídico a comparecientes en las rutas y procesos asociados al Sistema Integral de Verdad, Justicia, Reparación y No Repetición, y las recomendaciones para el acompañamiento a las víctimas y comparecientes.
2. Acciones para garantizar el funcionamiento administrativo y operativo para la construcción de paz y reconciliación.
Las actividades realizadas en el marco de la gestión administrativa durante los meses de julio y julio fueron:
i) Preparación y formulación de Insumos para respuesta a los radicados interpuestos a la Dirección de Paz y Reconciliación en la plataforma SIGA: Se realizó la preparación y formulación de insumos para respuesta de treinta y seis (36) radicados interpuestos a la Dirección de Paz y Reconciliación en la plataforma SIGA, de  las cuales cinco (5) corresponden a solicitudes de concepto de acto administrativo para Consejos Locales de Paz y políticas públicas, treinta (30) proposición del Concejo de Bogotá y una (1) petición de carácter general.
ii) Apoyo en los procesos de gestión contractual de la Dirección de Paz que involucren la formulación de procesos y el seguimiento a los mismos: Se realiza la gestión para la celebración de 14 contratos de prestación de servicios de la Dirección que se encontraban programados en el PAA y se gestionó dos cesiones.
iii) Apoyo en los procesos de supervisión de los contratos suscritos por la Dirección de Paz: Se realiza la supervisión de catorce(14) contratos suscritos durante la vigencia 2022 y que contaron con prórroga para el mes de enero 2023. 
iv)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Con relación a los beneficios de ciudad, por una parte, se impulsará un proceso de pedagogía sobre los derechos de las víctimas del conflicto armado a la verdad, a la justicia, y a la reparación integral, atendiendo las iniciativas de memoria, paz y reconciliación de los PDET Bogotá Región. Sumado a esto, se apoyarán acciones comunitarias, culturales y pedagógicas encaminadas a la no estigmatización de las personas exintegrantes de las FARC-EP y excombatientes; y se financiarán 16 iniciativas comunitarias, culturales y artísticas que vinculen, con enfoque psicosocial, a personas en proceso de reincorporación, víctimas del conflicto armado y comunidades; y se impulsarán acciones de justicia restaurativa por medio de la Ruta TOAR , el acompañamiento psicosocial y jurídico a las víctimas en el Sistema Integral de Paz, los procesos de pedagogía para fortalecer la búsqueda de personas, así como el fortalecimiento a proyectos de justicia restaurativa y sanción propia.
De esta manera, a través de la financiación de iniciativas territoriales se está ayudando a ciertas poblaciones a prevenir futuras violencias y transformar conflictos desde una actitud más propositiva y pacífica realizando encuentros que motivan a la reflexión para el apoyo mutuo y el fortalecimiento del tejido social desde el compartir de saberes y experiencias.
• El desarrollo de las actividades administrativas de la favorecen al fortalecimiento institucional de la Dirección de Paz y Reconciliación para el cumplimiento de sus actividades misionales, lo que redundara en un beneficio para la ciudadanía</v>
          </cell>
          <cell r="IN63" t="str">
            <v xml:space="preserve">Este indicador mide el diseño y la implementación de la estrategia de reconciliación para la construcción de paz. En el mes de agosto se realizaron (2) actividades de (2) programadas, así:
1. Ajuste del modelo formativo y pedagógico integral y fortalecimiento de capacidades para el desarrollo de iniciativas de reconciliación  
En el marco de la elaboración del documento de actualización de la estrategia de reconciliación y la incorporación de los componentes que la integran, se avanzó en la redacción de las partes uno y dos del documento, es decir, la parte conceptual y la parte metodológica. De otra parte y a medida que se avanza en la redacción del documento, se actualizaron las matrices de referencia normativa y bibliográfica, sobre las cuales se construye y apoya el documento y que se reflejan en la bibliografía.  Ajustando los documentos de Informe de avance Estrategia, de Reconciliación, Estrategia de Reconciliación, Matriz Normativa y Matriz referencias bibliográficas.
2. Apoyo a acciones distritales para el proceso de reincorporación en la ciudad de Bogotá.
Entre el mes de julio y agosto la Dirección de Paz y Reconciliación, específicamente el equipo de reincorporación con apoyo del Sistema Integral lleva a cabo diferentes jornadas de sensibilización para la no estigmatización y la no discriminación de personas en proceso de reincorporación, de reintegración y comparecientes de la Fuerza Pública ante la JEP. Estas jornadas como compromiso surgido en la Mesa Distrital de Reincorporación se realizan para servidores públicos de las diferentes entidades y secretarías que componen la mesa, en estos dos meses el equipo realizó 7 jornadas de sensibilización (IDIPRON, Catastro, SDIS, SDM, SDH, FUGA, Alcaldía de Ciudad Bolívar). Estas jornadas tienen tres objetivos fundamentales que son: Socializar conceptos generales frente a los procesos de Reincorporación y Reintegración, así como de justicia restaurativa, y los lineamientos e instrumentos normativos nacionales que posibilitan la construcción de paz, Propiciar espacios para la sensibilización y la movilización emocional con servidores y funcionarios públicos sobre la prevención de la estigmatización y discriminación a la población en proceso de reincorporación, reintegración y comparecientes de Fuerza Pública ante la JEP en Bogotá y por último Implementar acciones para eliminar barreras en el acceso a derechos sociales, políticos y culturales, en concordancia de la construcción de paz y transformación de percepciones e imaginarios sobre la población en procesos de reincorporación, reintegración y comparecientes de la Fuerza Pública ante la JEP, desde el fortalecimiento institucional. 
El equipo de reincorporación se ha enfocado también en potencializar el trabajo con enfoque de género tratando de generar espacios y actividades que permitan que las mujeres firmantes de paz tengan su propia voz y se tengan en cuenta sus necesidades específicas que no son las mismas del resto de la población firmante. Por esto desde mayo se viene haciendo un proceso de diagnóstico de necesidades con las diferentes secretarías que acompañan la Mesa Distrital de Reincorporación. Una de las principales necesidades que manifestaron las mujeres es que ellas querían ser sujetas activas y formadoras del capítulo de género del Acuerdo Final de Paz, para la sociedad civil. Así surgió la iniciativa de poder construir una articulación entre la ACPVR y diferentes universidades de la ciudad de Bogotá que desarrollarán cátedras de paz y que las mujeres firmantes pudieran participar de las mismas. En el mes de agosto se realiza una reunión con las diferentes organizaciones sociales de mujeres firmantes de paz, donde se concluye que los temas a tratar en dichas cátedras serían temas de: memoria, estigmatización, y la experiencia personal de cada mujer en la construcción de paz y hechos de reconciliación.
Así la ACPVR empieza a realizar una gestión con diferentes universidades entre ellas: Salle, Santo Tomás, Rosario y Politécnico. Y se establece la participación de mujeres firmantes de paz en las cátedras de paz de dichas universidades para el mes de septiembre.
Por otra parte Desde la Dirección de Paz y Reconciliación de la Alta Consejería de Paz, Víctimas y Reconciliación, específicamente desde el equipo de reincorporación y reintegración se tiene como meta para el segundo semestre del 2023, realizar una serie de actividades culturales con la población firmante de paz (personas en proceso de reincorporación y reintegración), se quiere que tanto la población firmante como sus familias empiecen a tener una apropiación de la ciudad y aprovechar la diversa oferta cultural con la que cuenta Bogotá. Para esta primera actividad se realizó un recorrido por el Museo de Bogotá con la ayuda de los y las guías con los que cuenta el Museo, allí se tuvo un total de 15 personas entre ellas firmantes de paz, personas en proceso de reintegración, y sus respectivas familias. El recorrido finalizó con una jornada de cuentería la cual se llevó a cabo en la Fundación Gilberto Álzate Avendaño, quien nos estuvo a cargo fue un artista asignado por parte de IDARTES.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v>
          </cell>
          <cell r="IO63" t="str">
            <v xml:space="preserve">Este indicador mide el diseño y la implementación de la estrategia de reconciliación para la construcción de paz. En el mes de septiembre se realizaron (2) actividades de (2) programadas, así:
1. Ajuste del modelo formativo y pedagógico integral y fortalecimiento de capacidades para el desarrollo de iniciativas de reconciliación  
En el marco de la elaboración del documento de actualización de la estrategia de reconciliación y la incorporación de los componentes que la integran, se efectuó una reunión con la directora de la Dirección de Paz y Reconciliación y se dieron nuevos lineamientos para la elaboración del documento. Conforme a esos lineamientos, el documento se ajustó de la siguiente manera: se acortó el número de páginas de la primera parte, fusionando el contenido relacionado con los componentes de reconciliación, reincorporación y articulación con el sistema integral; y se utilizaron gráficas para expresar de forma didáctica el contenido relacionado a lo conceptual. Respecto a la segunda parte, el capítulo metodológico, dado que se trata de la parte más importante de la estrategia, se ajustó, agregando los procesos dialógicos. En esta parte, se suprimió el principio de participación y se dejaron los criterios metodológicos concernientes a los enfoques poblacional y territorial. De igual manera, en el mes de septiembre se avanzó en la redacción de la introducción y los aprendizajes y las lecciones aprendidas. En una reunión posterior, se determinó el procedimiento y el instrumento de identificación de capacidades que deberá acompañar la estrategia de reconciliación.
2. Acciones para garantizar el funcionamiento administrativo y operativo para la construcción de paz y reconciliación.
Las actividades realizadas en el marco de la gestión administrativa durante los meses de agosto y septiembre fueron:
i) Preparación y formulación de Insumos para respuesta a los radicados interpuestos a la Dirección de Paz y Reconciliación en la plataforma SIGA: Se realizó la preparación y formulación de insumos para respuesta de treinta y dos (32) radicados interpuestos a la Dirección de Paz y Reconciliación en la plataforma SIGA.
ii) Apoyo en los procesos de gestión contractual de la Dirección de Paz que involucren la formulación de procesos y el seguimiento a los mismos: Se realiza la gestión para la celebración de 14 contratos de prestación de servicios de la Dirección que se encontraban programados en el PAA y se gestionó dos cesiones.
iii) Apoyo en los procesos de supervisión de los contratos suscritos por la Dirección de Paz: Se realiza la supervisión de catorce(14) contratos suscritos durante la vigencia 2023 
iv) Ejecución de reuniones de equipo para la programación y seguimiento a las actividades de la Dirección de Paz y Reconciliación: Se realiza reunión mensual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de fortalecimiento de capacidades, pedagógicos, culturales y artísticos, y dialógicos.  
• El desarrollo de las actividades administrativas de la favorecen al fortalecimiento institucional de la Dirección de Paz y Reconciliación para el cumplimiento de sus actividades misionales, lo que redundara en un beneficio para la ciudadanía.
</v>
          </cell>
          <cell r="IP63" t="str">
            <v/>
          </cell>
          <cell r="IQ63" t="str">
            <v/>
          </cell>
          <cell r="IR63" t="str">
            <v/>
          </cell>
          <cell r="IS63">
            <v>1</v>
          </cell>
          <cell r="IT63">
            <v>1</v>
          </cell>
          <cell r="IU63">
            <v>1</v>
          </cell>
          <cell r="IV63">
            <v>1</v>
          </cell>
          <cell r="IW63">
            <v>1</v>
          </cell>
          <cell r="IX63">
            <v>0.66666666666666663</v>
          </cell>
          <cell r="IY63">
            <v>2</v>
          </cell>
          <cell r="IZ63">
            <v>1</v>
          </cell>
          <cell r="JA63">
            <v>1</v>
          </cell>
          <cell r="JB63">
            <v>0</v>
          </cell>
          <cell r="JC63">
            <v>0</v>
          </cell>
          <cell r="JD63">
            <v>0</v>
          </cell>
          <cell r="JE63">
            <v>71.41</v>
          </cell>
          <cell r="JF63">
            <v>100</v>
          </cell>
          <cell r="JG63">
            <v>100</v>
          </cell>
          <cell r="JH63">
            <v>100</v>
          </cell>
          <cell r="JI63">
            <v>100</v>
          </cell>
          <cell r="JJ63">
            <v>100</v>
          </cell>
          <cell r="JK63">
            <v>66.666666666666657</v>
          </cell>
          <cell r="JL63">
            <v>200</v>
          </cell>
          <cell r="JM63">
            <v>100</v>
          </cell>
          <cell r="JN63">
            <v>100</v>
          </cell>
          <cell r="JO63">
            <v>0</v>
          </cell>
          <cell r="JP63">
            <v>0</v>
          </cell>
          <cell r="JQ63">
            <v>0</v>
          </cell>
          <cell r="JR63">
            <v>107.4074074074074</v>
          </cell>
          <cell r="JS63">
            <v>100</v>
          </cell>
          <cell r="JT63">
            <v>100</v>
          </cell>
          <cell r="JU63">
            <v>100</v>
          </cell>
          <cell r="JV63">
            <v>100</v>
          </cell>
          <cell r="JW63">
            <v>100</v>
          </cell>
          <cell r="JX63">
            <v>93.334578043315901</v>
          </cell>
          <cell r="JY63">
            <v>100</v>
          </cell>
          <cell r="JZ63">
            <v>100</v>
          </cell>
          <cell r="KA63">
            <v>100</v>
          </cell>
          <cell r="KB63" t="str">
            <v/>
          </cell>
          <cell r="KC63" t="str">
            <v/>
          </cell>
          <cell r="KD63">
            <v>100</v>
          </cell>
          <cell r="KE63">
            <v>100</v>
          </cell>
          <cell r="KF63">
            <v>100</v>
          </cell>
          <cell r="KG63">
            <v>100</v>
          </cell>
          <cell r="KH63">
            <v>100</v>
          </cell>
          <cell r="KI63">
            <v>100</v>
          </cell>
          <cell r="KJ63">
            <v>66.666666666666657</v>
          </cell>
          <cell r="KK63">
            <v>200</v>
          </cell>
          <cell r="KL63">
            <v>100</v>
          </cell>
          <cell r="KM63">
            <v>100</v>
          </cell>
          <cell r="KN63" t="str">
            <v/>
          </cell>
          <cell r="KO63" t="str">
            <v/>
          </cell>
          <cell r="KP63" t="str">
            <v/>
          </cell>
          <cell r="KQ63">
            <v>100</v>
          </cell>
          <cell r="KR63">
            <v>100</v>
          </cell>
          <cell r="KS63">
            <v>100</v>
          </cell>
          <cell r="KT63">
            <v>100</v>
          </cell>
          <cell r="KU63">
            <v>100</v>
          </cell>
          <cell r="KV63">
            <v>93.334578043315901</v>
          </cell>
          <cell r="KW63">
            <v>100</v>
          </cell>
          <cell r="KX63">
            <v>100</v>
          </cell>
          <cell r="KY63">
            <v>100</v>
          </cell>
          <cell r="KZ63" t="str">
            <v/>
          </cell>
          <cell r="LA63" t="str">
            <v/>
          </cell>
          <cell r="LB63" t="str">
            <v/>
          </cell>
          <cell r="LC63">
            <v>100</v>
          </cell>
          <cell r="LD63" t="str">
            <v>7871_3</v>
          </cell>
          <cell r="LE63" t="str">
            <v xml:space="preserve">3. Incrementar las acciones integrales de coordinación territorial, para atender las necesidades de </v>
          </cell>
          <cell r="LF63">
            <v>100</v>
          </cell>
          <cell r="LG63">
            <v>100</v>
          </cell>
          <cell r="LH63">
            <v>100</v>
          </cell>
          <cell r="LI63">
            <v>100</v>
          </cell>
          <cell r="LJ63">
            <v>102.07841031149303</v>
          </cell>
          <cell r="LK63">
            <v>91.463587258994224</v>
          </cell>
          <cell r="LL63">
            <v>25587997052</v>
          </cell>
          <cell r="LM63">
            <v>25104465629</v>
          </cell>
          <cell r="LN63">
            <v>15491992216</v>
          </cell>
          <cell r="LO63">
            <v>3250406264</v>
          </cell>
          <cell r="LP63">
            <v>3248205905</v>
          </cell>
          <cell r="LQ63">
            <v>100</v>
          </cell>
          <cell r="LR63">
            <v>100</v>
          </cell>
          <cell r="LS63">
            <v>100</v>
          </cell>
          <cell r="LT63">
            <v>100</v>
          </cell>
          <cell r="LU63">
            <v>100</v>
          </cell>
          <cell r="LV63">
            <v>93.334578043315901</v>
          </cell>
          <cell r="LW63">
            <v>100</v>
          </cell>
          <cell r="LX63">
            <v>100</v>
          </cell>
          <cell r="LY63">
            <v>100</v>
          </cell>
          <cell r="LZ63" t="str">
            <v/>
          </cell>
          <cell r="MA63" t="str">
            <v/>
          </cell>
          <cell r="MB63" t="str">
            <v/>
          </cell>
          <cell r="MC63">
            <v>100</v>
          </cell>
          <cell r="MD63">
            <v>100</v>
          </cell>
          <cell r="ME63">
            <v>100</v>
          </cell>
          <cell r="MF63" t="str">
            <v>Oportuno: Se radica en los tiempos establecidos por la Oficina Asesora de Planeación - OAP</v>
          </cell>
          <cell r="MG63" t="str">
            <v>Oportuno: Se radica en los tiempos establecidos por la Oficina Asesora de Planeación - OAP</v>
          </cell>
          <cell r="MH63" t="str">
            <v>Oportuno: Se radica en los tiempos establecidos por la Oficina Asesora de Planeación - OAP</v>
          </cell>
          <cell r="MI63" t="str">
            <v>Oportuno: Se radica en los tiempos establecidos por la Oficina Asesora de Planeación - OAP</v>
          </cell>
          <cell r="MJ63" t="str">
            <v>Oportuno: Se radica en los tiempos establecidos por la Oficina Asesora de Planeación - OAP</v>
          </cell>
          <cell r="MK63" t="str">
            <v>Oportuno: Se radica en los tiempos establecidos por la Oficina Asesora de Planeación - OAP</v>
          </cell>
          <cell r="ML63" t="str">
            <v>Oportuno: Se radica en los tiempos establecidos por la Oficina Asesora de Planeación - OAP</v>
          </cell>
          <cell r="MM63" t="str">
            <v>Oportuno: Se radica en los tiempos establecidos por la Oficina Asesora de Planeación - OAP</v>
          </cell>
          <cell r="MN63">
            <v>0</v>
          </cell>
          <cell r="MO63">
            <v>0</v>
          </cell>
          <cell r="MP63">
            <v>0</v>
          </cell>
          <cell r="MQ63">
            <v>0</v>
          </cell>
          <cell r="MR63" t="str">
            <v>Coherente: La información de avance de la magnitud, consignada en el reporte del periodo, concuerda con la programación realizada, con la información cualitativa presentada, con las actividades establecidas (si aplica) y con los soportes presentados. Esta</v>
          </cell>
          <cell r="MS63" t="str">
            <v>Coherente: La información de avance de la magnitud, consignada en el reporte del periodo, concuerda con la programación realizada, con la información cualitativa presentada, con las actividades establecidas (si aplica) y con los soportes presentados. Esta</v>
          </cell>
          <cell r="MT63" t="str">
            <v>Coherente: La información de avance de la magnitud, consignada en el reporte del periodo, concuerda con la programación realizada, con la información cualitativa presentada, con las actividades establecidas (si aplica) y con los soportes presentados. Esta</v>
          </cell>
          <cell r="MU63" t="str">
            <v>Coherente: La información de avance de la magnitud, consignada en el reporte del periodo, concuerda con la programación realizada, con la información cualitativa presentada, con las actividades establecidas (si aplica) y con los soportes presentados. Esta</v>
          </cell>
          <cell r="MV63" t="str">
            <v>Coherente: La información de avance de la magnitud, consignada en el reporte del periodo, concuerda con la programación realizada, con la información cualitativa presentada, con las actividades establecidas (si aplica) y con los soportes presentados. Esta</v>
          </cell>
          <cell r="MW63" t="str">
            <v>Coherente: La información de avance de la magnitud, consignada en el reporte del periodo, concuerda con la programación realizada, con la información cualitativa presentada, con las actividades establecidas (si aplica) y con los soportes presentados. Esta</v>
          </cell>
          <cell r="MX63" t="str">
            <v>Coherente: La información de avance de la magnitud, consignada en el reporte del periodo, concuerda con la programación realizada, con la información cualitativa presentada, con las actividades establecidas (si aplica) y con los soportes presentados. Esta</v>
          </cell>
          <cell r="MY63" t="str">
            <v>Coherente: La información de avance de la magnitud, consignada en el reporte del periodo, concuerda con la programación realizada, con la información cualitativa presentada, con las actividades establecidas (si aplica) y con los soportes presentados. Esta</v>
          </cell>
          <cell r="MZ63">
            <v>0</v>
          </cell>
          <cell r="NA63">
            <v>0</v>
          </cell>
          <cell r="NB63">
            <v>0</v>
          </cell>
          <cell r="NC63">
            <v>0</v>
          </cell>
          <cell r="ND63">
            <v>100</v>
          </cell>
          <cell r="NE63">
            <v>100</v>
          </cell>
          <cell r="NF63">
            <v>100</v>
          </cell>
          <cell r="NG63">
            <v>100</v>
          </cell>
          <cell r="NH63">
            <v>100</v>
          </cell>
          <cell r="NI63">
            <v>93.334578043315901</v>
          </cell>
          <cell r="NJ63">
            <v>100</v>
          </cell>
          <cell r="NK63">
            <v>100</v>
          </cell>
          <cell r="NL63">
            <v>100</v>
          </cell>
          <cell r="NM63" t="str">
            <v/>
          </cell>
          <cell r="NN63" t="str">
            <v/>
          </cell>
          <cell r="NO63" t="str">
            <v/>
          </cell>
          <cell r="NP63" t="str">
            <v>NA</v>
          </cell>
          <cell r="NQ63" t="str">
            <v xml:space="preserve">No aplica </v>
          </cell>
          <cell r="NR63" t="str">
            <v xml:space="preserve">No aplica </v>
          </cell>
          <cell r="NS63" t="str">
            <v xml:space="preserve">No aplica </v>
          </cell>
          <cell r="NT63" t="str">
            <v xml:space="preserve">No aplica </v>
          </cell>
          <cell r="NU63" t="str">
            <v xml:space="preserve">No aplica </v>
          </cell>
          <cell r="NV63" t="str">
            <v xml:space="preserve">No aplica </v>
          </cell>
          <cell r="NW63" t="str">
            <v xml:space="preserve">No aplica </v>
          </cell>
          <cell r="NX63">
            <v>0</v>
          </cell>
          <cell r="NY63">
            <v>0</v>
          </cell>
          <cell r="NZ63">
            <v>0</v>
          </cell>
          <cell r="OA63">
            <v>0</v>
          </cell>
          <cell r="OB63" t="str">
            <v>NA</v>
          </cell>
          <cell r="OC63" t="str">
            <v xml:space="preserve">No aplica </v>
          </cell>
          <cell r="OD63" t="str">
            <v xml:space="preserve">No aplica </v>
          </cell>
          <cell r="OE63" t="str">
            <v xml:space="preserve">No aplica </v>
          </cell>
          <cell r="OF63" t="str">
            <v xml:space="preserve">No aplica </v>
          </cell>
          <cell r="OG63" t="str">
            <v>Con corte al mes de junio se tenía una programación del 100% en la implementación de la estrategia  de reconciliación, y  tuvo un avance del 93.33%, presentándose un rezago de 6.67%, ya que para el mes de junio no se realizaron acciones de asistencia técnica y articulación intersectorial y local para el desarrollo de procesos de Paz y la Reconciliación, por cuanto el convenio 762  de 2022 culminó su ejecución y se encuentra en proceso de liquidación. Dicha actividad será adelantada en el segundo semestre de 2023 toda vez que se celebró el convenio con Organización Internacional para las Migraciones – OIM.</v>
          </cell>
          <cell r="OH63" t="str">
            <v xml:space="preserve">No aplica </v>
          </cell>
          <cell r="OI63" t="str">
            <v xml:space="preserve">No aplica </v>
          </cell>
          <cell r="OJ63">
            <v>0</v>
          </cell>
          <cell r="OK63">
            <v>0</v>
          </cell>
          <cell r="OL63">
            <v>0</v>
          </cell>
          <cell r="OM63">
            <v>0</v>
          </cell>
          <cell r="OP63" t="str">
            <v>PD109</v>
          </cell>
          <cell r="OQ63">
            <v>100</v>
          </cell>
          <cell r="OR63">
            <v>0</v>
          </cell>
          <cell r="OS63">
            <v>0</v>
          </cell>
          <cell r="OT63">
            <v>0</v>
          </cell>
          <cell r="OU63">
            <v>290779</v>
          </cell>
          <cell r="OV63">
            <v>290779</v>
          </cell>
          <cell r="OW63">
            <v>290779</v>
          </cell>
          <cell r="OX63">
            <v>290779</v>
          </cell>
          <cell r="OY63">
            <v>290779</v>
          </cell>
          <cell r="OZ63">
            <v>290779</v>
          </cell>
          <cell r="PA63">
            <v>0</v>
          </cell>
          <cell r="PB63">
            <v>0</v>
          </cell>
          <cell r="PC63">
            <v>0</v>
          </cell>
          <cell r="PD63">
            <v>290779</v>
          </cell>
          <cell r="PE63">
            <v>261873459</v>
          </cell>
          <cell r="PF63">
            <v>261873459</v>
          </cell>
          <cell r="PG63">
            <v>261873459</v>
          </cell>
          <cell r="PH63">
            <v>261582680</v>
          </cell>
          <cell r="PI63">
            <v>261582680</v>
          </cell>
          <cell r="PJ63">
            <v>261582680</v>
          </cell>
          <cell r="PK63">
            <v>261582680</v>
          </cell>
          <cell r="PL63">
            <v>261582680</v>
          </cell>
          <cell r="PM63">
            <v>261582680</v>
          </cell>
          <cell r="PN63">
            <v>0</v>
          </cell>
          <cell r="PO63">
            <v>0</v>
          </cell>
          <cell r="PP63">
            <v>0</v>
          </cell>
          <cell r="PQ63">
            <v>261582680</v>
          </cell>
          <cell r="PR63">
            <v>54827133</v>
          </cell>
          <cell r="PS63">
            <v>3195579131</v>
          </cell>
          <cell r="PT63" t="str">
            <v>Meta Proyecto de Inversión</v>
          </cell>
        </row>
        <row r="64">
          <cell r="A64" t="str">
            <v>PD110</v>
          </cell>
          <cell r="B64">
            <v>7871</v>
          </cell>
          <cell r="C64" t="str">
            <v>7871_11</v>
          </cell>
          <cell r="D64">
            <v>2020110010188</v>
          </cell>
          <cell r="E64" t="str">
            <v>Un nuevo contrato social y ambiental para la Bogotá del siglo XXI</v>
          </cell>
          <cell r="F64" t="str">
            <v>3. Inspirar confianza y legitimidad para vivir sin miedo y ser epicentro de cultura ciudadana, paz y reconciliación.</v>
          </cell>
          <cell r="G64" t="str">
            <v>39.  Bogotá territorio de paz y atención integral a las víctimas del conflicto armado.</v>
          </cell>
          <cell r="H64" t="str">
            <v>Mejorar la integración de las acciones, servicios y escenarios que dan respuesta a las obligaciones derivadas de ley para las víctimas, el Acuerdo de Paz, y los demás compromisos distritales en materia de memoria, reparación, paz y reconciliación.</v>
          </cell>
          <cell r="I64" t="str">
            <v>3. Incrementar las acciones integrales de coordinación territorial, para atender las necesidades de la población afectada por el conflicto armado, así como de las víctimas, reincorporados y reintegrados residentes en Bogotá-región</v>
          </cell>
          <cell r="J64" t="str">
            <v>Construcción de Bogotá-región como territorio de paz para las víctimas y la reconciliación</v>
          </cell>
          <cell r="K64" t="str">
            <v>Oficina de Alta Consejería de Paz, Víctimas y Reconciliación</v>
          </cell>
          <cell r="L64" t="str">
            <v>Jonatha Ivonne González Rodríguez</v>
          </cell>
          <cell r="M64" t="str">
            <v>Alta Consejera de Paz, Víctimas y Reconciliación</v>
          </cell>
          <cell r="N64" t="str">
            <v>Oficina de Alta Consejería de Paz, Víctimas y Reconciliación</v>
          </cell>
          <cell r="O64" t="str">
            <v>Jonatha Ivonne González Rodríguez</v>
          </cell>
          <cell r="P64" t="str">
            <v>Alta Consejera de Paz, Víctimas y Reconciliación</v>
          </cell>
          <cell r="Q64" t="str">
            <v>Ehimy Duque, Juan Guillermo Becerra Jimenez</v>
          </cell>
          <cell r="R64" t="str">
            <v>Lucero Molina</v>
          </cell>
          <cell r="S64" t="str">
            <v>11. Realizar 100 porciento de los espacios de coordinación y articulación, acordados con entidades e instancias de orden territorial y nacional, para la implementación de acciones de integración social y territorial.</v>
          </cell>
          <cell r="T64" t="str">
            <v>Realizar 100 porciento de los espacios de coordinación y articulación, acordados con entidades e instancias de orden territorial y nacional, para la implementación de acciones de integración social y territorial.</v>
          </cell>
          <cell r="AC64" t="str">
            <v>11. Realizar 100 porciento de los espacios de coordinación y articulación, acordados con entidades e instancias de orden territorial y nacional, para la implementación de acciones de integración social y territorial.</v>
          </cell>
          <cell r="AG64" t="str">
            <v>16. Paz, justicia e instituciones sólidas</v>
          </cell>
          <cell r="AH64" t="str">
            <v>16.3. Promover el estado de derecho en los planos nacional e internacional y garantizar la igualdad de acceso a la justicia para todos.</v>
          </cell>
          <cell r="AI64" t="str">
            <v xml:space="preserve">PD_Meta Proyecto: 11. Realizar 100 porciento de los espacios de coordinación y articulación, acordados con entidades e instancias de orden territorial y nacional, para la implementación de acciones de integración social y territorial.; PD_Objetivo de Desarrollo Sostenible: 16. Paz, justicia e instituciones sólidas; PD_Código y denominación Meta ODS: 16.3. Promover el estado de derecho en los planos nacional e internacional y garantizar la igualdad de acceso a la justicia para todos.; </v>
          </cell>
          <cell r="AJ64">
            <v>0</v>
          </cell>
          <cell r="AK64">
            <v>44466</v>
          </cell>
          <cell r="AL64">
            <v>2</v>
          </cell>
          <cell r="AM64">
            <v>2023</v>
          </cell>
          <cell r="AN64" t="str">
            <v xml:space="preserve">Esta meta  se medirá a través de la realización y acompañamiento de los espacios de participación coordinados y articulados con las entidades de orden distrital y nacional en el marco de las rutas que se trabajen para el cumplimiento del acuerdo de paz con el propósito de facilitar la participación, amplia y significativa, de la ciudadanía en los procedimientos de las entidades que conforman el Sistema Integral de Verdad, Justicia, Reparación y Garantías de No Repetición (SIVJRNR), promoviendo su acceso. </v>
          </cell>
          <cell r="AO64" t="str">
            <v>Poner al servicio de las víctimas, sus organizaciones y de las comunidades, las iniciativas y/o rutas de acceso a los servicios de los diferentes componentes y medidas que integran el Sistema Integral de Verdad, Justicia, Reparación y No Repetición. Ello, con el fin de contribuir al necesario proceso de información y promoción de los espacios de participación de esta población, en los diferentes componentes y medidas que integran el sistema.</v>
          </cell>
          <cell r="AP64">
            <v>2020</v>
          </cell>
          <cell r="AQ64">
            <v>2024</v>
          </cell>
          <cell r="AR64" t="str">
            <v>Constante</v>
          </cell>
          <cell r="AS64" t="str">
            <v>Eficacia</v>
          </cell>
          <cell r="AT64" t="str">
            <v>Porcentaje</v>
          </cell>
          <cell r="AU64" t="str">
            <v>Producto</v>
          </cell>
          <cell r="AV64" t="str">
            <v>N/D</v>
          </cell>
          <cell r="AW64" t="str">
            <v>N/D</v>
          </cell>
          <cell r="AX64" t="str">
            <v>N/D</v>
          </cell>
          <cell r="AZ64">
            <v>1</v>
          </cell>
          <cell r="BB64" t="str">
            <v xml:space="preserve">Esta meta  se calculará a través de la relación entre las acciones o actividades ejecutadas y programadas para la realización de espacios de coordinación y articulación con entidades e instancias del orden nacional y territorial, de conformidad con el plan interno de trabajo de la Oficina Alta Consejería de Paz, Víctimas y Reconciliación y Reconciliación y  con la programación en el formato 1006 "Programación y seguimiento a Metas e indicadores del plan de desarrollo". </v>
          </cell>
          <cell r="BC64" t="str">
            <v>(Sumatoria de porcentaje ejecutado de los espacios de coordinación y articulación, acordados con entidades e instancias de orden territorial y nacional, para la implementación de acciones de integración social y territorial al corte / Sumatoria porcentaje programado de los espacios de coordinación y articulación, acordados con entidades e instancias de orden territorial y nacional, para la implementación de acciones de integración social y territorial al corte) *100</v>
          </cell>
          <cell r="BD64" t="str">
            <v>Porcentaje ejecutado de los espacios de coordinación y articulación, acordados con entidades e instancias de orden territorial y nacional, para la implementación de acciones de integración social y territorial</v>
          </cell>
          <cell r="BE64" t="str">
            <v>Porcentaje programado de los espacios de coordinación y articulación, acordados con entidades e instancias de orden territorial y nacional, para la implementación de acciones de integración social y territorial</v>
          </cell>
          <cell r="BF64" t="str">
            <v>Soportes reportados en el formato 1006 "Programación y seguimiento a metas e indicadores del plan de desarrollo" para la vigencia.</v>
          </cell>
          <cell r="BG64">
            <v>4</v>
          </cell>
          <cell r="BH64">
            <v>45204</v>
          </cell>
          <cell r="BI64"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4" t="str">
            <v>Establecer variables 1 y/o 2 numéricas</v>
          </cell>
          <cell r="BK64">
            <v>100</v>
          </cell>
          <cell r="BL64">
            <v>100</v>
          </cell>
          <cell r="BM64">
            <v>100</v>
          </cell>
          <cell r="BN64">
            <v>100</v>
          </cell>
          <cell r="BO64">
            <v>100</v>
          </cell>
          <cell r="BP64">
            <v>100</v>
          </cell>
          <cell r="BQ64">
            <v>3580691984</v>
          </cell>
          <cell r="BR64">
            <v>227209248</v>
          </cell>
          <cell r="BS64">
            <v>700537751</v>
          </cell>
          <cell r="BT64">
            <v>1015847615</v>
          </cell>
          <cell r="BU64">
            <v>589223370</v>
          </cell>
          <cell r="BV64">
            <v>1047874000</v>
          </cell>
          <cell r="BW64">
            <v>100</v>
          </cell>
          <cell r="BX64">
            <v>100</v>
          </cell>
          <cell r="BY64">
            <v>100</v>
          </cell>
          <cell r="BZ64">
            <v>100</v>
          </cell>
          <cell r="CA64">
            <v>100</v>
          </cell>
          <cell r="CB64">
            <v>100</v>
          </cell>
          <cell r="CC64">
            <v>100</v>
          </cell>
          <cell r="CD64">
            <v>221671973</v>
          </cell>
          <cell r="CE64">
            <v>206880074</v>
          </cell>
          <cell r="CF64">
            <v>700194104</v>
          </cell>
          <cell r="CG64">
            <v>692052312</v>
          </cell>
          <cell r="CH64">
            <v>1015847147</v>
          </cell>
          <cell r="CI64">
            <v>1003819499</v>
          </cell>
          <cell r="CJ64">
            <v>100</v>
          </cell>
          <cell r="CK64">
            <v>100</v>
          </cell>
          <cell r="CL64">
            <v>100</v>
          </cell>
          <cell r="CM64" t="str">
            <v>No aplica</v>
          </cell>
          <cell r="CN64" t="str">
            <v>Constante</v>
          </cell>
          <cell r="CO64">
            <v>100</v>
          </cell>
          <cell r="CP64">
            <v>100</v>
          </cell>
          <cell r="CQ64">
            <v>100</v>
          </cell>
          <cell r="CR64">
            <v>100</v>
          </cell>
          <cell r="CS64">
            <v>100</v>
          </cell>
          <cell r="CT64">
            <v>100</v>
          </cell>
          <cell r="CU64">
            <v>100</v>
          </cell>
          <cell r="CV64">
            <v>100</v>
          </cell>
          <cell r="CW64">
            <v>100</v>
          </cell>
          <cell r="CX64">
            <v>100</v>
          </cell>
          <cell r="CY64">
            <v>100</v>
          </cell>
          <cell r="CZ64">
            <v>100</v>
          </cell>
          <cell r="DA64">
            <v>100</v>
          </cell>
          <cell r="DB64">
            <v>100</v>
          </cell>
          <cell r="DC64">
            <v>100</v>
          </cell>
          <cell r="DD64">
            <v>100</v>
          </cell>
          <cell r="DE64">
            <v>0</v>
          </cell>
          <cell r="DF64">
            <v>0</v>
          </cell>
          <cell r="DG64">
            <v>21.05</v>
          </cell>
          <cell r="DH64">
            <v>5.26</v>
          </cell>
          <cell r="DI64">
            <v>0</v>
          </cell>
          <cell r="DJ64">
            <v>21.05</v>
          </cell>
          <cell r="DK64">
            <v>0</v>
          </cell>
          <cell r="DL64">
            <v>5.26</v>
          </cell>
          <cell r="DM64">
            <v>21.05</v>
          </cell>
          <cell r="DN64">
            <v>0</v>
          </cell>
          <cell r="DO64">
            <v>10.53</v>
          </cell>
          <cell r="DP64">
            <v>15.8</v>
          </cell>
          <cell r="DQ64" t="str">
            <v/>
          </cell>
          <cell r="DR64">
            <v>0</v>
          </cell>
          <cell r="DS64">
            <v>0</v>
          </cell>
          <cell r="DT64">
            <v>21.05</v>
          </cell>
          <cell r="DU64">
            <v>5.26</v>
          </cell>
          <cell r="DV64">
            <v>0</v>
          </cell>
          <cell r="DW64">
            <v>21.05</v>
          </cell>
          <cell r="DX64">
            <v>0</v>
          </cell>
          <cell r="DY64">
            <v>5.26</v>
          </cell>
          <cell r="DZ64">
            <v>21.05</v>
          </cell>
          <cell r="EA64">
            <v>0</v>
          </cell>
          <cell r="EB64">
            <v>0</v>
          </cell>
          <cell r="EC64">
            <v>0</v>
          </cell>
          <cell r="ED64">
            <v>73.67</v>
          </cell>
          <cell r="EE64" t="str">
            <v/>
          </cell>
          <cell r="EF64" t="str">
            <v>No programó</v>
          </cell>
          <cell r="EG64" t="str">
            <v>No programó</v>
          </cell>
          <cell r="EH64" t="str">
            <v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
</v>
          </cell>
          <cell r="EI64" t="str">
            <v>3.2.1.2 Actas de reunión o evidencias de Reunión Gestión de acciones para la territorialización del legado de la Comisión  para el Esclarecimiento de la Verdad adelantados por ACPVR</v>
          </cell>
          <cell r="EJ64" t="str">
            <v>No programó</v>
          </cell>
          <cell r="EK64" t="str">
            <v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
</v>
          </cell>
          <cell r="EL64" t="str">
            <v>No programó</v>
          </cell>
          <cell r="EM64" t="str">
            <v>3.2.1.2 Informe de avance sobre las acciones para la territorialización del legado de la Comisión para el Esclarecimiento de la Verdad adelantados por ACPVR.</v>
          </cell>
          <cell r="EN64" t="str">
            <v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
</v>
          </cell>
          <cell r="EO64" t="str">
            <v>No programó</v>
          </cell>
          <cell r="EP64" t="str">
            <v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3.2.1.2 Informe de avance sobre las acciones para la territorialización del legado de la Comisión para el Esclarecimiento de la Verdad adelantados por ACPVR.
</v>
          </cell>
          <cell r="EQ64" t="str">
            <v>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v>
          </cell>
          <cell r="ER64">
            <v>0</v>
          </cell>
          <cell r="ES64" t="str">
            <v>No programó</v>
          </cell>
          <cell r="ET64" t="str">
            <v>• 3.2.1.1 Informe de Gestión justicia restaurativa
• 3.2.1.3 Informe trimestral de búsqueda de personas
• 3.2.2.1 Borrador actas de sesiones y registro de asistencia 29032023
• 3.2.3.1 Plan de acción Mesa Intersectorial y registro de asistencia mesa PDET
• 3.2.3.130-03-2023 PPT_Mesa temática PDET B-R Versión Final</v>
          </cell>
          <cell r="EU64" t="str">
            <v>• 3.2.1.2.1. Evidencia de reunión y listado de asistencia de planeación interna sobre inclusión de contenidos relacionados con el Informe de la Comisión de la Verdad en planeación del Diplomado. 
• 3.2.1.2.2. Evidencia de reunión y listado de asistencia de planeación conjunta con CMPR sobre inclusión de contenidos relacionados con el Informe de la Comisión de la Verdad en planeación del Diplomado.
• 3.2.1.2.3. Presentación Mesa Temática Intersectorial – sobre Sistema Integral de Paz 
• 3.2.1.2.6. Registro de asistencia – Mesa Temática Sistema Integral de Paz.</v>
          </cell>
          <cell r="EV64" t="str">
            <v>No programó</v>
          </cell>
          <cell r="EW64" t="str">
            <v>• 3.2.1.1 Informe de Gestión para la implementación de procesos de justicia restaurativa
• 3.2.1.3 Informe de avance en el desarrollo de acciones para el fortalecimiento de la búsqueda de personas dadas por desaparecidas. Evidencia de reunión y listado de asistencia de jornada de exploración de interés. 
• 3.2.1.3.1 Evidencia de reunión y listado de asistencia sobre grupo focal familiares Usme
• 3.2.1.3.2 Evidencia de reunión y listado de asistencia – Grupo Focal Las Margaritas. 
• 3.2.1.3.3 Metodología y listado de asistencia – Grupo focal con firmantes de la Corporación Reencuentros. 
• 3.2.1.3.4 Evidencia de reunión – Entrevistas a profundidad. 
• 3.2.1.3.5 Evidencia de reunión – Documentación de casos – Margaritas. 
• 3.2.1.3.6 Evidencia de Reunión – Pedagogía CE UM y Terminal. 
• 3.2.1.3.7 Listado de asistencia – Pedagogía CE UBPD UM y Terminal 
• 3.2.1.3.8 Evidencia de Reunión – CE Bosa.
• 3.2.2.1 Informe CDP
Relatoría 2 Sesión Ordinaria del Consejo Distrital de Paz. 15/06/2023
Relatoría de Foro encantos y desafíos de la paz urbana en Bogotá 21/06/2023
• 3.2.3.1 Informe acompañamiento técnico a las instancias para la implementación del Acuerdo de Paz en Bogotá.</v>
          </cell>
          <cell r="EX64" t="str">
            <v>No programó</v>
          </cell>
          <cell r="EY64" t="str">
            <v>• 3.2.1.2 Informe de avance sobre las acciones para la territorialización del legado de la Comisión para el Esclarecimiento de la Verdad adelantados por ACPVR.
• Anexos:
1. Evidencia de reunión y listado de asistencia de planeación interna sobre inclusión de contenidos relacionados con el Informe de la Comisión de la Verdad en planeación del Diplomado. 
2. Evidencia de reunión y listado de asistencia de planeación conjunta con CMPR sobre inclusión de contenidos relacionados con el Informe de la Comisión de la Verdad en planeación del Diplomado.
3. Propuesta de formación para diplomado – ACPVR 
4. Presupuesto para proyectos de Pedagogía. 
5. Presentación Mesa Temática Intersectorial – sobre Sistema Integral de Paz 
6. Listado de asistencia – Mesa Temática Sistema Integral de Paz.</v>
          </cell>
          <cell r="EZ64" t="str">
            <v>• 3.2.1.1. Informe sobre implementación de la participación o acreditación de víctimas ante la JEP
• 3.2.1.3 Informe de avance en el desarrollo de acciones para el fortalecimiento de la búsqueda de personas dadas por desaparecidas. 
• Anexos:
1. 20230113. Evidencia de reunión – Jornada de exploración de interés sobre desaparición forzada
2. 20230113. Listado de asistencia – Jornada de exploración de intereses. 
3. 20230126. Evidencia de reunión – Grupo Focal – Familiares Usme. 
4. 20230126. Listado de asistencia – grupo focal familiares. 
5. 20230203. Acta de reunión y listado de asistencia – Grupo Focal Las Margaritas. 
6. 20230207. Metodología de Grupo Focal CHR y Listado de asistencia. 
7. 20230224. Entrevistas a profundidad con familiares de personas desaparecidas. 
8. 20230602. Listado de asistencia CE UBPD UM y Terminal. 
9. 20230603. Evidencia de reunión CE Bosa. 
10. 20230728 Agenda para jornada de fortalecimiento técnico PAPSIVI
11. 20230811. Evidencia – Documentación Fundación Mamitas Soñadoras. 
12. 20230825. Listado de asistencia – Jornada Fortalecimiento técnico PAPSIVI. 
13. 20230906. Evidencia de reunión – Socialización de solicitudes de búsqueda – Las Margaritas. 
14. 20230906. Listado de asistencia – Socialización de Solicitudes de Búsqueda – Las Margaritas. 
15. 20230914. Evidencia de reunión – Documentación de hecho de desaparición (Usme Urbano). 
16. 20230914. Listado de asistencia – Documentación de hecho de desaparición (Usme Urbano). 
17. 20230921. Evidencia de Reunión – Documentación de Casos Las Margaritas. 
18. 20230921. Listado de Asistencia – Documentación de Casos Las Margaritas. 
19. 20230922. Listado de Asistencia – Socialización de Solicitudes. 
20. 20230922. Evidencia de reunión – Socialización de solicitudes. 
21. 20230927. Entrega de solicitudes UBPD – Listado de asistencia. 
22. Informe Ejecución Convenio OIM Septiembre (1) 
23. Informe Ejecución Convenio OIM Septiembre (2).
• 3.2.2.1 Informe Acompañamiento técnico a las sesiones del Consejo Distrital de Paz, Reconciliación, Convivencia y Transformación de Conflictos (CDPRCTC).
• Anexos:
1. Relatoría
2. Acciones semana por la paz
• 3.2.3.1 Informe acompañamiento técnico a las instancias para la implementación del Acuerdo de Paz en Bogotá.
• Anexos:
1. Matriz seguimiento
2. Plan operativo PDET
3. Plan operativo sistema
4. Mesa intersectorial
5. Registro mesa intersectorial</v>
          </cell>
          <cell r="FA64">
            <v>0</v>
          </cell>
          <cell r="FB64">
            <v>0</v>
          </cell>
          <cell r="FC64">
            <v>0</v>
          </cell>
          <cell r="FD64">
            <v>605084000</v>
          </cell>
          <cell r="FE64">
            <v>605084000</v>
          </cell>
          <cell r="FF64">
            <v>605084000</v>
          </cell>
          <cell r="FG64">
            <v>605084000</v>
          </cell>
          <cell r="FH64">
            <v>605084000</v>
          </cell>
          <cell r="FI64">
            <v>605084000</v>
          </cell>
          <cell r="FJ64">
            <v>605084000</v>
          </cell>
          <cell r="FK64">
            <v>605084000</v>
          </cell>
          <cell r="FL64">
            <v>605084000</v>
          </cell>
          <cell r="FM64">
            <v>605084000</v>
          </cell>
          <cell r="FN64">
            <v>605084000</v>
          </cell>
          <cell r="FO64">
            <v>605084000</v>
          </cell>
          <cell r="FP64">
            <v>605084000</v>
          </cell>
          <cell r="FQ64">
            <v>589223370</v>
          </cell>
          <cell r="FR64">
            <v>589223370</v>
          </cell>
          <cell r="FS64">
            <v>589223370</v>
          </cell>
          <cell r="FT64">
            <v>589223370</v>
          </cell>
          <cell r="FU64">
            <v>589223370</v>
          </cell>
          <cell r="FV64">
            <v>589223370</v>
          </cell>
          <cell r="FW64">
            <v>589223370</v>
          </cell>
          <cell r="FX64">
            <v>589223370</v>
          </cell>
          <cell r="FY64">
            <v>589223370</v>
          </cell>
          <cell r="FZ64">
            <v>0</v>
          </cell>
          <cell r="GA64">
            <v>0</v>
          </cell>
          <cell r="GB64">
            <v>0</v>
          </cell>
          <cell r="GC64">
            <v>589223370</v>
          </cell>
          <cell r="GD64">
            <v>588878885</v>
          </cell>
          <cell r="GE64">
            <v>588878885</v>
          </cell>
          <cell r="GF64">
            <v>588878885</v>
          </cell>
          <cell r="GG64">
            <v>588878885</v>
          </cell>
          <cell r="GH64">
            <v>588878885</v>
          </cell>
          <cell r="GI64">
            <v>588878885</v>
          </cell>
          <cell r="GJ64">
            <v>588878885</v>
          </cell>
          <cell r="GK64">
            <v>588878885</v>
          </cell>
          <cell r="GL64">
            <v>588878885</v>
          </cell>
          <cell r="GM64">
            <v>0</v>
          </cell>
          <cell r="GN64">
            <v>0</v>
          </cell>
          <cell r="GO64">
            <v>0</v>
          </cell>
          <cell r="GP64">
            <v>588878885</v>
          </cell>
          <cell r="GQ64">
            <v>0</v>
          </cell>
          <cell r="GR64">
            <v>10970271</v>
          </cell>
          <cell r="GS64">
            <v>68861583</v>
          </cell>
          <cell r="GT64">
            <v>126752895</v>
          </cell>
          <cell r="GU64">
            <v>184644207</v>
          </cell>
          <cell r="GV64">
            <v>242535519</v>
          </cell>
          <cell r="GW64">
            <v>300426831</v>
          </cell>
          <cell r="GX64">
            <v>358318143</v>
          </cell>
          <cell r="GY64">
            <v>416209455</v>
          </cell>
          <cell r="GZ64">
            <v>0</v>
          </cell>
          <cell r="HA64">
            <v>0</v>
          </cell>
          <cell r="HB64">
            <v>0</v>
          </cell>
          <cell r="HC64">
            <v>416209455</v>
          </cell>
          <cell r="HD64">
            <v>12027648</v>
          </cell>
          <cell r="HE64">
            <v>12027648</v>
          </cell>
          <cell r="HF64">
            <v>12027648</v>
          </cell>
          <cell r="HG64">
            <v>12027648</v>
          </cell>
          <cell r="HH64">
            <v>12027648</v>
          </cell>
          <cell r="HI64">
            <v>12027648</v>
          </cell>
          <cell r="HJ64">
            <v>12027648</v>
          </cell>
          <cell r="HK64">
            <v>12027648</v>
          </cell>
          <cell r="HL64">
            <v>12027648</v>
          </cell>
          <cell r="HM64">
            <v>0</v>
          </cell>
          <cell r="HN64">
            <v>0</v>
          </cell>
          <cell r="HO64">
            <v>0</v>
          </cell>
          <cell r="HP64">
            <v>12027648</v>
          </cell>
          <cell r="HQ64">
            <v>0</v>
          </cell>
          <cell r="HR64">
            <v>12027648</v>
          </cell>
          <cell r="HS64">
            <v>12027648</v>
          </cell>
          <cell r="HT64">
            <v>12027648</v>
          </cell>
          <cell r="HU64">
            <v>12027648</v>
          </cell>
          <cell r="HV64">
            <v>12027648</v>
          </cell>
          <cell r="HW64">
            <v>12027648</v>
          </cell>
          <cell r="HX64">
            <v>12027648</v>
          </cell>
          <cell r="HY64">
            <v>12027648</v>
          </cell>
          <cell r="HZ64">
            <v>0</v>
          </cell>
          <cell r="IA64">
            <v>0</v>
          </cell>
          <cell r="IB64">
            <v>0</v>
          </cell>
          <cell r="IC64">
            <v>12027648</v>
          </cell>
          <cell r="ID64" t="str">
            <v xml:space="preserve">Para avanzar en la implementación del Acuerdo de Paz en Bogotá, es fundamental actuar de manera coordinada con las instancias, tanto distritales como nacionales, que tengan competencias e incidencia en este proceso en Bogotá-Región. Así las cosas, se planteó una meta relacionada con la conformación y fortalecimiento de espacios de coordinación y articulación, con los mecanismos del Sistema Integral de Verdad, Justicia, Reparación y Garantías de No Repetición -SIVJRNR. Lo anterior, con el propósito de facilitar la participación, amplia y significativa, de la ciudadanía en los procedimientos de las entidades que conforman el Sistema, promoviendo su acceso a la verdad, la justicia, la reparación y la no-repetición de los hechos violentos.  
Para la vigencia 2023, en esta meta se programó una magnitud del 100%, con corte a 30 de septiembre se presenta un avance del 100%, que corresponde a las siguientes acciones:
Comisión de la verdad:
Se adelantaron acciones de socialización, divulgación y territorialización del Informe de la Comisión de la Verdad, así como actividades de gestión para la consolidación de una oferta pedagógica estructural para la socialización del Informe ligada a otras actividades de pedagogía. Estas acciones se han enmarcado, principalmente, en 2 procesos: i) la lectura artística de relatos contenidos en el Volumen Testimonial del Informe de la Comisión de la Verdad y ii) la elaboración de una propuesta de diplomado sobre los Derechos de las Víctimas, en el que se incluyen módulos de divulgación y espacios de reflexión sobre el contenido del Informe de la Comisión de la Verdad. 
	Espacios de lectura artística de relatos del Informe de la Comisión de la Verdad: El primero de los procesos de socialización del Informe de la Comisión de la Verdad consiste en el acompañamiento a espacios de conmemoración y construcción de memoria histórica, a través de la lectura artística de relatos contenidos en el Volumen Testimonial del Informe de la CEV “Cuando los pájaros no cantaban”. Lo anterior, aprovechando las capacidades instaladas en artistas del Distrito, que participaron de un proceso de formación –liderado por la ACPVR e IDARTES-  en espacios de cuentería, que se desarrolló durante 2022. 
Como parte de estos espacios, se acompañó la ceremonia de clausura del proyecto “Usme en paz con memoria y reconciliación”, el día 21 de julio de 2023, a través de la lectura del relato Palabras atadas a mi garganta, acompañamiento al evento “Los que nunca volvieron”, el día 30 de agosto de 2023, a través de la lectura del relato “Caita de Huesos” y  acompañamiento a la presentación de la Obra de Teatro “El Palacio arde”, el día 30 de agosto de 2023, a través de la lectura del relato “Cajita de Huesos”. 
	Formulación de Diplomado sobre los Derechos de las Víctimas, que incluye espacios de socialización de Informe de la Comisión de la Verdad, cuyo contenido temático incluye en el módulo 1: Acuerdo de Paz de la Habana y Sistema Integral para la Paz en el cual se abordarán temas relacionados con los hallazgos del Informe de la CEV en términos de impactos del conflicto, así como de relatos contenidos en el Volumen Testimonial y módulo 4: Enfoques diferenciales: Se promoverán reflexiones sobre los impactos narrados por el Informe de la Comisión de la Verdad en temas étnicos y frente al campesinado, especialmente dirigida a población de Sumapaz. 
 Resultados acciones personas dadas por desaparecidas: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este proceso se ha logrado la documentación completa de 9 casos de desaparición forzada y la presentación 7 solicitudes de búsqueda a la Unidad de Búsqueda de personas dadas por desaparecidas –UBPD-.  </v>
          </cell>
          <cell r="IE64" t="str">
            <v/>
          </cell>
          <cell r="IF64" t="str">
            <v/>
          </cell>
          <cell r="IG64" t="str">
            <v>No Programó</v>
          </cell>
          <cell r="IH64" t="str">
            <v>No programó</v>
          </cell>
          <cell r="II64" t="str">
            <v>Este indicador visibiliza la realización y acompañamiento de los espacios de participación coordinados y articulados con las entidades de orden distrital y nacional en el marco de las rutas que se trabajen para el cumplimiento del acuerdo de paz. Para el mes de diciembre se realizaron (4) actividades de (4) programadas:
1.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Ruta TOAR fue validada a través de una experiencia territorial llevada a cabo en la localidad de Usme. Para ello se realizaron 19 encuentros donde se contó con la participación de 67 firmantes de paz de las antiguas FARC – EP y 19 representantes de organizaciones de la Mesa de Participación de Víctimas de Usme, quienes voluntariamente aceptaron participar de este proyecto y pusieron sus voces y su corazón para que la propuesta generada por técnicos se fuera ajustando a sus sentires y necesidades.  
Como resultado del piloto se formularon los siguientes proyectos: (i) Salud con enfoque de género y transgeneracional: El primer respondiente; (ii) Escuela de formación en teatro comunitario; (iii) Fortalecimiento a escuelas de futbol; (iv) Escuela Agroecológica, las cuales ya empezaron a ejecutarse con la participación de los diferentes actores del piloto. 
Las fases propuestas en la Ruta TOAR fácilmente pueden adaptarse a diferentes proyectos y territorios y ello ha permitido que actualmente también se esté implementando en las localidades de Kennedy y Ciudad Bolívar con el apoyo de las respectivas Alcaldías Locales que tomaron esta iniciativa para promover el fortalecimiento del tejido social y la construcción de paz. 
Durante el primer trimestre de 2023 se desarrolló la fase de alistamiento de os proyectos, que consiste en la preparación de espacios y actividades necesarias que permitan desarrollar las actividades y productos planteados, entre otros, la compra de los materiales, la adecuación de espacios y de infraestructura necesaria para el desarrollo de las actividades dependiendo del objetivo de cada proyecto, que se encuentran descritos en el informe de gestión soportes de la meta.  
En el caso del proyecto con la Fundación Renacer para Vivir en Paz “REVIPAZ", se está desarrollando un primer producto que tiene que ver con un libro titulado: “Relatos de un futuro imaginado: REVIPAZ. Renacer para Vivir en Paz”.
Así las cosas, las tres rutas TOAR adelantadas en la ciudad de Bogotá han demostrado cómo las historias fragmentadas por la guerra pueden encontrarse y generar acuerdos, cuando se logran espacios que permiten el diálogo y el reconocimiento del otro a partir de su historia y de su humanidad. Han permitido mostrar cómo a pesar de las memorias desgarradas, existe un anhelo común de dignidad, de querer transformar las vidas y darles un mejor futuro a las generaciones venideras.
2.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ese sentido se desarrollaron las siguientes actividades: 
•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 Acompañamiento a documentación de casos. Luego de la realización de los grupos focales, se ha ofrecido acompañamiento individual y asesoría para la documentación de información por parte de los participantes. 
3. Gestionar la reactivación y puesta en marcha del Consejo Distrital de Paz.
Mediante el Acuerdo 809 de 2021, por medio del cual se reactiva el Consejo Distrital de Paz, Reconciliación, Convivencia y Transformación de Conflictos, el Concejo de Bogotá aprueba de manera unánime este nuevo escenario de participación social.
Durante el año el 2023, el Consejo Distrital de Paz, Reconciliación, Convivencia y Transformación de Conflictos ha venido desarrollando acciones tanto internas, como externas; hacia adentro, el trabajo de los integrantes de esta instancia se relaciona con todo lo concerniente a la conformación de su estructura interna de funcionamientos, así como la elaboración de su propio reglamento interno; hacia los territorios y comunidades el Consejo ha venido desarrollando un fuerte ritmo de trabajo acompañando, apoyando y articulando diferentes acciones desarrolladas en territorios de Bogotá y de diferente índole y nivel que serán expuestos a continuación en una breve línea de tiempo que se expone a continuación.
Durante el I semestre se desarrolló la I Sesión del Consejo de Paz el día 29 de marzo en las Aulas Barule, con la participación activa de los Consejeros y de las instituciones
4. Ejercer la secretaría técnica de las instancias de articulación con las entidades de la nación , del distrito y de la cooperación internacional para la puesta en marcha del propósito de Bogotá epicentro de paz y reconciliación:
La Mesa Intersectorial tiene como función Ejercer como una instancia de coordinación de las acciones entre las entidades del Distrito que conforman la Mesa Intersectorial, así como generar escenarios de trabajo con entidades del orden nacional, en este sentido se han desarrollado las siguientes acciones: 
Durante el I trimestre del 2023 no se programó sesión de la Mesa Intersectorial, pero se avanzó en la construcción de Plan de acción, el cual se adjunta al presente informe.
No obstante, lo anterior, la Mesa Temática para los PDET B-R sesionó el 30 de marzo 2023en el Centro de Memoria con el objetivo de avanzar con su entidad en la formulación de productos de implementación de iniciativas (previamente socializadas en las sesiones temáticas y en las sesiones ordinarias de la Mesa Intersectorial desarrolladas en el 2022). 
Así mismo para cumplir con el objetivo de la mesa temática, se realizó un breve contexto sobre la formulación de los PDET B-R, los resultados de la ruta de planeación participativa, así como de las generalidades de los Planes Estratégicos en cuanto a las iniciativas que contempla y sus temáticas, para profundizar en las actividades de la Ruta de Gestión para la Implementación de las iniciativas de los PDET B-R. 
DIFICULTADES
•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definen las condiciones para dar continuidad a los procesos adelantados.  A pesar de lo anterior, se ha dado cumplimiento a las actividades planeadas como parte del proyecto de documentación sobre el fenómeno de desaparición. 
• Debido a que la sesión del Consejo Distrital de Paz, Reconciliación, Convivencia y Transformación de Conflictos se desarrolló el 29 de marzo presentamos el borrador el acta y los listados de asistencia.
• Debido a que la sesión de la Mesa Temática para los PDET B-R desarrolló el 30 de marzo presentamos solo los listados de asistencia ya que el acta se encuentra en construcción.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(PDD, Propósito 3).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 Con estas actividades, se fortalecen las capacidades de familiares de personas dadas por desaparecidas en los mecanismos del Sistema Integral de Paz, como parte de la implementación del acuerdo de paz y más ampliamente dentro del proceso de reconciliación.  
• El Consejo Distrital de Paz, Reconciliación, Convivencia y Transformación de Conflictos tiene como función fomentar la participación social como una instancia de coordinación de las acciones entre las entidades del Distrito lo que facilita los escenarios de dialogo con la sociedad civil.
• La Mesa Intersectorial tiene como función Ejercer como una instancia de coordinación de las acciones entre las entidades del Distrito que conforman la Mesa Intersectorial, así como generar escenarios de trabajo con entidades del orden nacional, lo que beneficia a la comunicada en general al lograr espacios de dialogo y articulación.</v>
          </cell>
          <cell r="IJ64" t="str">
            <v>Este indicador visibiliza la realización y acompañamiento de los espacios de participación coordinados y articulados con las entidades de orden distrital y nacional en el marco de las rutas que se trabajen para el cumplimiento del acuerdo de paz. Para el mes de abril se realizó (1) actividad de (1) programada:
1. Gestión de acciones para la territorialización del legado de la Comisión para el Esclarecimiento de la Verdad adelantados por ACPVR.
Se realizó la formulación de los lineamientos técnicos del convenio de cooperación internacional que la ACPVR se encuentra gestionado, con el fin de contribuir a materializar acciones de pedagogía sobre los derechos de las víctimas en el Sistema Integral para la Paz en el Distrito, para lo cual se construyó una propuesta de Diplomado, cuyos contenidos incluyen espacios de socialización y reflexión sobre el legado de la Comisión de la Verdad. 
Para la construcción de dicha propuesta, se desarrollaron dos sesiones de trabajo de planeación del diplomado, en la que se identificaron las necesidades de pedagogía en las actividades de la Alta Consejería de Paz, Víctimas y Reconciliación, incluyendo iniciativas PDET y responsabilidades relacionadas con la socialización del legado de la Comisión de la Verdad. 
Como resultado de dichas mesas de trabajo, se elaboró una propuesta de contenidos para el diplomado, así como un costeo de este, dirigido a población y organizaciones sociales que habitan en los territorios PDET, que incorpora 3 espacios de reflexión sobre el Informe de la Comisión de la Verdad. 
Estos espacios serían: 
La importancia de la verdad para la construcción de paz: narrativa histórica de la CEV sobre el conflicto armado
Impactos del conflicto armado en Bogotá: ¿qué dice la CEV sobre Bogotá?
Impactos del conflicto armado en población diferenciales  
De manera adicional a lo anterior, se desarrolló una labor intersectorial con el objetivo de articular la oferta distrital relacionada con la socialización del Informe de la Comisión de la Verdad. Lo anterior, en el marco de la Mesa Temática Intersectorial de articulación con el Sistema Integral para la Paz. 
DIFICULTADES
Los cuellos de botella en el desarrollo de las actividades propuestas tienen que ver con la gestión administrativa que permitirá el inicio del diplomado propuesto y, con él, la realización de espacios de reflexión sobre el Informe de la Comisión de la Verdad.
BENEFICIOS
• Con el desarrollo del Diplomado, la ciudad contará con una oferta pedagógica integral acerca de los derechos de las víctimas del conflicto armado a la Verdad, a la Justicia, a la Reparación y a la No – Repetición, incluyendo espacios de reflexión y socialización sobre el Informe de la Comisión de la Verdad</v>
          </cell>
          <cell r="IK64" t="str">
            <v>No programó</v>
          </cell>
          <cell r="IL64" t="str">
            <v xml:space="preserve">Este indicador visibiliza la realización y acompañamiento de los espacios de participación coordinados y articulados con las entidades de orden distrital y nacional en el marco de las rutas que se trabajen para el cumplimiento del acuerdo de paz. Para el mes de junio se realizaron (4) actividades de (4) programadas:
1. Gestión para la implementación de la participación o acreditación de víctimas ante la JEP o de los procesos de justicia restaurativa y/o de los Trabajos, Obras y Actividades con contenido Restaurador y Reparador (TOAR) que se planeen y realicen en Bogotá-región en articulación con la JEP
Desde la Dirección de Paz y Reconciliación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Ruta TOAR fue validada a través de una experiencia territorial llevada a cabo en la localidad de Usme. Para ello se realizaron 19 encuentros donde se contó con la participación de 67 firmantes de paz de las antiguas FARC – EP y 19 representantes de organizaciones de la Mesa de Participación de Víctimas de Usme, quienes voluntariamente aceptaron participar de este proyecto y pusieron sus voces y su corazón para que la propuesta generada por técnicos se fuera ajustando a sus sentires y necesidades.  
Como resultado del piloto se formularon los siguientes proyectos: (i) Salud con enfoque de género y transgeneracional: El primer respondiente; (ii) Escuela de formación en teatro comunitario; (iii) Fortalecimiento a escuelas de futbol; (iv) Escuela Agroecológica, las cuales ya empezaron a ejecutarse con la participación de los diferentes actores del piloto. 
Las fases propuestas en la Ruta TOAR fácilmente pueden adaptarse a diferentes proyectos y territorios y ello ha permitido que actualmente también se esté implementando en las localidades de Kennedy y Ciudad Bolívar con el apoyo de las respectivas Alcaldías Locales que tomaron esta iniciativa para promover el fortalecimiento del tejido social y la construcción de paz. 
Así las cosas, las tres rutas TOAR adelantadas en la ciudad de Bogotá han demostrado cómo las historias fragmentadas por la guerra pueden encontrarse y generar acuerdos, cuando se logran espacios que permiten el diálogo y el reconocimiento del otro a partir de su historia y de su humanidad. Han permitido mostrar cómo a pesar de las memorias desgarradas, existe un anhelo común de dignidad, de querer transformar las vidas y darles un mejor futuro a las generaciones venideras. 
DIFICULTADES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2. Apoyo a acciones que contribuyan a la búsqueda de personas dadas por desaparecidas en el marco y en el contexto del conflicto armado,  en articulación con la Unidad para la Búsqueda de Personas dadas por Desaparecidas (UBPD)
Entre enero y junio de 2023, se han desarrollado las siguientes acciones: 
A.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ese sentido se desarrollaron las siguientes actividades: 
i)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ii)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iii)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iv) Acompañamiento a documentación de casos. Luego de la realización de los grupos focales, se ha ofrecido acompañamiento individual y asesoría para la documentación de información por parte de los participantes. 
v) Documentación de Casos. Entre marzo y junio de 2023, se acompañó la documentación de 3 casos de desaparición forzada para presentar a la UBPD. 
Entre marzo y enero de 2023, a través de la formulación de un convenio de ejecución entre la ACPVR y una organización de Cooperación internacional, se espera dar continuidad a este proceso y replicar la experiencia metodológica en otras localidades. Al respecto, se han adelantado gestiones por parte de la ACPVR para la materialización de dicho convenio. 
B. Como parte del convenio interadministrativo firmado entre la ACVPVR y la UBPD, se han fortalecido las capacidades de funcionarios del Distrito sobre temas asociados a la participación de las víctimas en la UBPD. Al respecto, entre marzo y julio de 2023, se adelantaron dos jornadas de fortalecimiento a funcionarios, en el Centro de Encuentro de Bosa y para los equipos del Punto de Atención Terminal y de la Unidad Móvil. Además, se adelantaron gestiones para el fortalecimiento técnico de funcionarios del PAPSIVI, que se adelantarán en el 3 trimestre del año. 
C. Entre marzo y junio de 2023, se acompañaron espacios de memorialización sobre la desaparición forzada, liderados por organizaciones sociales. 
Se adjuntan las evidencias correspondientes. 
DIFICULTADES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definen las condiciones para dar continuidad a los procesos adelantados. A pesar de las gestiones de la APCVR para la firma de un nuevo convenio que permita la continuidad de las actividades planteadas, demoras administrativas han impedido continuar con las actividades, tal y como fueron planeadas, por lo que los avances en la materia han sido menores o han estado suplidos por otras líneas de trabajo estratégicas. 
3. Acompañamiento técnico a las sesiones del Consejo Distrital de Paz, Reconciliación, Convivencia y Transformación de Conflictos (CDPRCTC).
Entre las actividades que dan cuenta de los avances desarrolladas en relación a este importante escenario de participación, articulación y diálogo entre la sociedad civil y la institucionalidad, se encuentran:
i) La segunda sesión ordinaria del Consejo Distrital de Paz, en la cual se realizó un proceso de balance de los avances y las dificultades que se han presentado cada una de las comisiones de trabajo conformadas para llevar a cabo el plan de acción formulado por la misma instancia. De la misma manera los organismos internos (Comité Ejecutivo, Comité de Ética y Convivencia y Secretaría Técnica) realizaron el mismo balance y algunas recomendaciones estratégicas para que sean tenidas en cuenta por parte de la Administración Distrital.
ii) Los Consejeros y Consejeras Distritales de Paz, bajo el liderazgo de la Comisión de Educación, llevaron a cabo el Foro Encantos y Desafíos de la Paz Urbana en Bogotá, este foro contó con la participación de personalidades del orden nacional y distrital, y establecieron algunos elementos, que son insumos para iniciar la construcción de una agenda de paz, conceptual y práctica en territorios y comunidades de Bogotá.
4. Acompañamiento técnico a las instancias para la implementación del Acuerdo de Paz en Bogotá
Durante el año 2023  no se han llevado a cabo sesiones de la Mesa Intersectorial para la implementación del acuerdo de paz, sin embargo es preciso aclarar que dicha esta Mesa cuenta con instancias  que funcionan  como espacios técnicos donde se discuten, diseñan y elaboran insumos que harán parte de la Mesa Intersectorial dichas instancias son: Mesa Temática para los Planes de Desarrollo con Enfoque Territorial – PDET, Mesa Distrital de Reincorporación y Mesa del Sistema Integral para la Paz, las cuales para su funcionamiento elaboran un plan operativo concertado con las diferentes entidades del D.C. en el que se contemplan las acciones a implementar según la naturaleza y temática de cada instancia.
Por consiguiente, durante los meses de enero a junio de 2023, las instancias mencionadas que a su vez conforman la mesa intersectorial han sesionado según lo establecido en el Decreto 489 de 2021 como se indica a continuación:
Mesa Temática PDET:  Sesiono el día 30 de marzo de 2023, a la de corte del presente informe (30 de junio de 2023) el PDET se encuentra en su fase de implementación de productos de corto y en etapa de formulación de productos de mediana y larga ejecución, lo cual está acorde con lo establecido en el plan operativo.
Mesa Distrital de Reincorporación: Sesiono el día 19 de abril de 2023, como resultado las entidades participantes indicaron las acciones que han visto desarrollando con la población firmante del acuerdo de paz, es importante destacar que dando cumplimiento a lo establecido en el plan operativo se está implementado la estrategia de estigmatización, cuya población objetivo en esta fase son las funcionarias/os públicos.
Mesa Sistema Integral para la Paz: sesiono el 23 de abril de 2023 en este espacio  se dieron a conocer se expusieron los objetivos de la Mesa Temática, y el desarrollo de esta en cumplimiento del Decreto 489 de 2021 y adicionalmente se expuso las líneas de acción estratégicas en relación con la articulación con el Sistema las cuales son: i) acompañamiento a procesos de justicia restaurativa; ii) educación y pedagogía para la paz; iii) Socialización del Informe de la Comisión de la Verdad, y iv) acciones que contribuyen a la búsqueda de personas desaparecidas. 
DIFICULTADES
Durante lo transcurrido del año 2023 la Mesa Intersectorial para la implementación del Acuerdo de Paz  no ha sesionado en razón a que  las instancias que la componen (Mesa PDET- Mesa Sistema Integral de Paz, Mesa Distrital de Reincorporación)  estaban realizado sus correspondientes reuniones de trabajo con el objetivo de construir y validar sus respectivos planes operativos los cuales según lo establecido en el Decreto 489 de 2021 deben ser presentados y aprobados en las sesiones de la Mesa Intersectorial 
En este sentido y una vez agotada la etapa de elaboración de los planes operativos la Mesa sesionará el día miércoles 19 de julio de 2023 y se llevará a cabo siguiente agenda: 
1. Presentación de planes operativos (Mesa Temática de los Planes de Desarrollo con Enfoque Territorial, Mesa del Sistema Integral para la Paz y Mesa Distrital de Reincorporación) a cargo de la Alta Consejería de Paz, Víctimas y Reconciliación.
2. Aprobación de los planes operativos
3. Logros y retos para la Implementación del Acuerdo de Paz en Bogotá en materia de PDET, Sistema Integral de Paz y Reincorporación - Espacio abierto para todas las entidades presentes en la instancia. Para este punto invitamos a las entidades a preparar sus intervenciones de máximo 3 minutos.
4. Presentación de la Estrategia de Paz y Convivencia Región Administrativa y de Planificación Especial - RAPE
5. Varios
6. Cierre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(PDD, Propósito 3).
• La actual administración en cabeza de la Dra. Claudia López ya ha iniciado el diseño y puesta en marcha de diferentes instrumentos que contribuirán con la materialización de este propósito, en su conjunta entendidos como la Agenda Distrital de Construcción de Paz Territorial, para la consolidación de Bogotá como epicentro de paz y reconciliación, en la que se destaca el proceso de formulación e implementación de des Programas de Desarrollo con Enfoque Territorial (PDET), Bogota-Región. Los cuales fueron incluidos en hoja de ruta de la administración distrital por voluntad política y decisión propia del Gobierno de la Ciudad: la implementación de estrategias para la reconciliación; la estrategia de apropiación social de la memoria para la paz y la reconciliación; la mesa intersectorial de seguimiento a la implementación del acuerdo de paz; las rutas para la territorialización de acciones que le aporten a la construcción de verdad, justicia, reparación y no repetición en el marco de la coordinación y articulación con el Sistema Integral de Verdad, Justicia y Reparación, Y Garantías de No Repetición-SIVURNR-; y el fortalecimiento en la ejecución de la ley 1448 de 2011 y sus decretos en el Distrito para avanzar en la reparación y la integración local de víctimas del conflicto en el marco de los planes de retornos y reubicaciones; y finalmente, y en el marco del cumplimiento del mandato del artículo 55 del PDD, está la formulación y puesta en marcha de una política pública de paz, reconciliación, convivencia y no estigmatización, que permitirá orientar estratégicamente las entidades y órganos del Distrito para que tanto en el corto, mediano y largo plazo, se trabaje de mantera armonizada, con la finalidad de cumplir con una apuesta de ciudad que requerirá del esfuerzo de futuras administraciones para dar continuidad a su implementación, de conformidad con lo establecido en el artículo 1º de la Ley 434 de 1998, modificada por el Decreto Nacional 885 de 2017.
• La Alta Consejería de Paz, Victimas y Reconciliación tiene la misión de formular y desarrollar estrategias que permitan articular acompañar la implementación del Acuerdo de Paz, con las entidades del Distrito y otros entes del orden nacional y regional para lograr esta importante apuesta. Entre estos se destaca el Sistema Integral de Verdad, Justicia, Reparación y Garantías de No Repetición (desde ahora SIVIANR),con el que se busca gestionar acciones para garantizar la efectiva participación y adopción y seguimiento de las políticas públicas que propendan por la garantía de los en los derechos de las víctimas, así como en las estrategias que se generen entorno al cumplimiento de los Acuerdos de Paz.
• Para garantizar el cumplimiento de esa función, la ACPVR el 25 de agosto de 2020, suscribió un Convenio interadministrativo con la Jurisdicción Especial de Paz (JEP), a fin de aunar esfuerzos para el fortalecimiento y la priorización de estrategias, programas, proyectos y acciones específicas encaminadas a fortalecer el proceso de implementación del punto 5 del Acuerdo de Paz (Acuerdo sobre las víctimas del conflicto) en Bogotá-Región.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Con estas actividades, se fortalecen las capacidades de familiares de personas dadas por desaparecidas en los mecanismos del Sistema Integral de Paz, como parte de la implementación del acuerdo de paz y más ampliamente dentro del proceso de reconciliación.  
• Funcionarios del Distrito se han fortalecido en los mecanismos de participación de las víctimas que buscan personas desaparecidas, ampliando así las capacidades del Distrito de orientar y atender personas con estos hechos victimizantes. 
• El desarrollo de las funciones establecidas para el del Consejo Distrital de Paz en el marco del Acuerdo Distrital 809, contribuye en gran manera a generar un escenario de diálogo incidente entre las ciudadanías y la institucionalidad, desde una mirada proyectada que busca generar caminos hacia escenarios reales de convivencia y transformación pacífica de conflictos en la ciudad.
• Con la ejecución de las acciones contempladas en los planes operativos de las instancias de la Mesa Intersectorial se contribuye en la construcción de paz en la ciudad, en la materialización de ejercicios de reconciliación y construcción del tejido social, así como en la puesta en marcha de las iniciativas de los PDET, lo cual evidencia que Bogotá está comprometida con la construcción de paz.
</v>
          </cell>
          <cell r="IM64" t="str">
            <v>No programó</v>
          </cell>
          <cell r="IN64" t="str">
            <v xml:space="preserve">Este indicador visibiliza la realización y acompañamiento de los espacios de participación coordinados y articulados con las entidades de orden distrital y nacional en el marco de las rutas que se trabajen para el cumplimiento del acuerdo de paz. Para el mes de agosto se realizó (1) actividad de (1) programada:
1. Gestión de acciones para la territorialización del legado de la Comisión para el Esclarecimiento de la Verdad adelantados por ACPVR.
En el marco del compromiso de la Alta Consejería de Paz, Víctimas y Reconciliación de la Alcaldía Mayor de Bogotá (ACPVR), en el que se asume como legataria del Informe de la Comisión de la Verdad, entre enero y agosto de 2023, se han adelantado acciones de socialización, divulgación y territorialización del Informe de la Comisión de la Verdad, así como actividades de gestión para la consolidación de una oferta pedagógica estructural para la socialización del Informe de la CEV, ligada a otras actividades de pedagogía. Estas acciones se han enmarcado, principalmente, en 2 procesos: i) la lectura artística de relatos contenidos en el Volumen Testimonial del Informe de la Comisión de la Verdad y ii) la elaboración de una propuesta de diplomado sobre los Derechos de las Víctimas, en el que se incluyen módulos de divulgación y espacios de reflexión sobre el contenido del Informe de la Comisión de la Verdad. 
i) Espacios de lectura artística de relatos del Informe de la Comisión de la Verdad. 
El primero de los procesos de socialización del Informe de la Comisión de la Verdad consiste en el acompañamiento a espacios de conmemoración y construcción de memoria histórica, a través de la lectura artística de relatos contenidos en el Volumen Testimonial del Informe de la CEV, “Cuando los pájaros no cantaban”. Lo anterior, aprovechando las capacidades instaladas en artistas del Distrito, que participaron de un proceso de formación –liderado por la ACPVR e IDARTES- para la lectura del Informe de la Comisión en espacios de cuentería, que se desarrolló durante 2022. Como parte de estos espacios, se acompañó la ceremonia de clausura del proyecto “Usme en paz con memoria y reconciliación”, el día 21 de julio de 2023, a través de la lectura del relato Palabras atadas a mi garganta. 
Además, se realizarán las siguientes actividades programadas: 
a.	Acompañamiento al evento “Los que nunca volvieron”, a través de la lectura del relato “Caita de Huesos”. 
b.	Acompañamiento a la presentación de la Obra de Teatro “El Palacio arde”, a través de la lectura del relato “Cajita de Huesos”. 
ii) Formulación de Diplomado sobre los Derechos de las Víctimas, que incluye espacios de socialización de Informe de la Comisión de la Verdad. 
Como parte de un convenio de cooperación internacional firmado entre la ACPVR y la Organización Internacional para las Migraciones (OIM), gestionado con el fin de contribuir a materializar acciones de pedagogía sobre los derechos de las víctimas en el Sistema Integral para la Paz en el Distrito, se construyó una propuesta de Diplomado, cuyos contenidos incluyen espacios de socialización y reflexión sobre el legado de la Comisión de la Verdad. El proceso de construcción del temario de este diplomado se construyó con la Pontificia Universidad Javeriana y la implementación –a cargo de esta misma Universidad- se programó para el tercer trimestre del año 2023. 
Para la construcción de dicha propuesta, se desarrollaron, en primer lugar, dos sesiones de trabajo de planeación del diplomado, en la que se identificaron las necesidades de pedagogía en las actividades de la Alta Consejería de Paz, Víctimas y Reconciliación, incluyendo iniciativas PDET y responsabilidades relacionadas con la socialización del legado de la Comisión de la Verdad. Posteriormente, durante el mes de agosto de 2023, se desarrollaron otras 3 sesiones de trabajo, en conjunto con la Universidad Javeriana, para evaluar la propuesta temática del diplomado, que incluye actividades relacionadas con socialización del Informe de la Comisión de la Verdad. Dicho diplomado será dirigido a población de los territorios PDET – BR (Sumapaz y Borde Bogotá-Soacha). 
Como resultado de dichas mesas de trabajo, se definió una propuesta de contenido temático del Diplomado que incluye espacios de socialización del Informe de la Comisión de la Verdad en, por lo menos, dos módulos:
Módulo 1: Acuerdo de Paz de la Habana y Sistema Integral para la Paz: Se abordarán temas relacionados con los hallazgos del Informe de la CEV en términos de impactos del conflicto, así como de relatos contenidos en el Volumen Testimonial.
Módulo 4: Enfoques diferenciales: Se promoverán reflexiones sobre los impactos narrados por el Informe de la Comisión de la Verdad en temas étnicos y frente al campesinado (especialmente en la versión del diplomado dirigida a población de Sumapaz).
DIFICULTADES
Los cuellos de botella han estado relacionados con retrasos en la gestión administrativa para la firma del convenio administrativo con la OIM que permite la construcción e implementación del diplomado. Sin embargo, en tanto dicho convenio ya fue firmado, ya se está trabajando en los procesos de convocatoria e inscripción de población beneficiaria al diplomado.
BENEFICIOS
• Con el desarrollo del Diplomado, la ciudad cuenta con una oferta pedagógica integral acerca de los derechos de las víctimas del conflicto armado a la Verdad, a la Justicia, a la Reparación y a la No – Repetición, que incluye espacios de reflexión sobre los hallazgos de la Comisión de la Verdad plasmados en el informe. 
Además, con los espacios de lectura artística del Informe de la Comisión de la Verdad, la ciudad cuenta con una herramienta metodológica flexible para acompañar o promover diversos espacios de memorialización en los que los relatos contenidos en el Volumen Testimonial del Informe de la Comisión de la Verdad se constituyen como una herramienta para producir reflexiones sobre lo sucedido en el marco del conflicto armado. </v>
          </cell>
          <cell r="IO64" t="str">
            <v>Este indicador visibiliza la realización y acompañamiento de los espacios de participación coordinados y articulados con las entidades de orden distrital y nacional en el marco de las rutas que se trabajen para el cumplimiento del acuerdo de paz. Para el mes de septiembre se realizaron (4) actividades de (4) programadas:
1. Gestión para la implementación de la participación o acreditación de víctimas ante la JEP o de los procesos de justicia restaurativa y/o de los Trabajos, Obras y Actividades con contenido Restaurador y Reparador (TOAR) que se planeen y realicen en Bogotá-región en articulación con la JEP
Desde la Dirección de Paz y Reconciliación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propuesta metodológica de la Ruta TOAR se desarrolló como proyecto piloto en la localidad de Usme y, actualmente, se está implementando en las localidades de Kennedy y de Ciudad Bolívar. A continuación, se presentan los resultados de dichas experiencias. Con la implementación de la Ruta TOAR en la localidad de Usme, el Distrito pudo acompañar 3 iniciativas de comparecientes ante la JEP para desarrollar TOAR anticipados, facilitando encuentros dialógicos entre dichos comparecientes y víctimas del conflicto, que desembocaron en la construcción de proyectos pertinentes para la reparación del daño causado a las víctimas, así como para promover la reconciliación en la ciudad. En dicho piloto, participaron 67 firmantes del Acuerdo, entre los cuales están 11 mujeres y 56 hombres y, 19 representantes de organizaciones de víctimas del conflicto armado de la Mesa Local de Participación Efectiva de Víctimas de Usme, 14 mujeres y 5 hombres. 
A continuación, se describen los proyectos que son resultado para dicho pilotaje:
A. La Escuela Granja Agroecológica Tibares “Sembrando Paz”
B. Escuela de teatro comunitario “Arte entre montañas” 
C. Fortalecimiento a escuelas de fútbol “Campeonato por la Vida”
• La Ruta TOAR   Kennedy
Tras la implementación del proyecto piloto de la Ruta TOAR en la localidad de Usme, la Alta Consejería replicó la metodología en la localidad de Kennedy, a partir de la iniciativa de la Ruta de la reconciliación, adelantada por parte de la Alcaldía Local de Kennedy, en el desarrollo del proyecto 2106 “Kennedy con Paz, Memoria y Reconciliación”, del fondo de desarrollo local. En la Ruta TOAR en Kennedy, participaron 29 firmantes de paz, 23 hombres, y 6 mujeres, así como 80 personas provenientes de organizaciones sociales y de víctimas de la localidad de Kennedy.
Actualmente, ya se cursaron las primeras cinco fases y los proyectos se encuentran en proceso de ejecución, en tres líneas de trabajo: 
A. Línea de educación ambiental y cultural 
B. Línea de promoción de espacios recreo-deportivos
C. Línea de construcción de memoria territorial y colectiva a través del arte
• La Ruta TOAR Ciudad Bolívar 
Desde la Alcaldía Local de Ciudad Bolívar se tomó la decisión de implementar la Ruta TOAR en dicha localidad, destinando un presupuesto desde el Fondo de Desarrollo Local, en el marco del proyecto CPS-740. Este proceso ha sido acompañado desde el inicio por la ACPVR. En este caso, la Ruta TOAR ha representado dos componentes novedosos con respecto a las otras dos experiencias.
Primero, que la Ruta TOAR de Ciudad Bolívar cuenta con la participación de comparecientes de Fuerza Pública ante la JEP, quienes –a nivel nacional– han tenido menos acompañamiento para la formulación y presentación de TOAR anticipados. Esto resulta relevante porque evidencia que la experiencia de la Ruta TOAR constituye como un modelo replicable y extensible a otros sujetos procesales de la justicia restaurativa y para otros entes territoriales que busquen acompañar iniciativas restaurativas de este tipo de comparecientes.
Además, la Ruta TOAR de Ciudad Bolívar también incluye la participación directa de comparecientes de las antiguas FARC-EP, lo que implica que la formulación de procesos restaurativos no solo implica conversaciones con un potencial reconciliador entre comparecientes y víctimas, sino también entre actores armados del conflicto que fueron antagónicos. 
Así las cosas, en la Ruta TOAR de Ciudad Bolívar se cuenta con la participación de 21 comparecientes de Fuerza Pública, 16 firmantes del Acuerdo de Paz y 27 representantes de víctimas del conflicto armado y de la comunidad de Ciudad Bolívar. De este último grupo 18 son mujeres y 9 son hombres, 21 son víctimas del conflicto armado y 6 son representantes de la comunidad; 20 de estas personas hacen parte de organizaciones sociales que trabajan en la localidad. 
Al momento de presentar este informe, la ejecución de la Ruta TOAR en Ciudad Bolívar estaba en la Fase 4, por lo que los proyectos se encuentran en formulación. Sin embargo, tras el proceso dialógico se concluyó que estos proyectos responderán a las siguientes líneas temáticas: 
A. Acciones relacionadas con fortalecimiento de capacidades en tecnología. 
B. Gestión del riesgo, arte y territorio.
C. Charlas para la memoria y la no repetición dirigida a jóvenes.  
D. Recuperación medio ambiental. 
E. Espacios de encuentro para víctimas del conflicto armado en Ciudad Bolívar.
DIFICULTADES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sin embargo, desde la ACPVR, a partir de la Ruta TOAR, se ha profundizado en abordar una dimensión restauradora de los proyectos que se construyen en este proceso en cada una de las tres localidades que se acompaña. 
Otra de las dificultades que se presentan, y que tienen que ver con la formulación de los proyectos, tiene que ver con los tiempos administrativos, teniendo en cuenta que las dinámicas administrativas y el avance de os procesos, pueden generar tensiones en su desarrollo, aun mas, al tratarse de proyectos que se piensan su ejecución en el marco de la actual administración. 
2. Apoyo a acciones que contribuyan a la búsqueda de personas dadas por desaparecidas en el marco y en el contexto del conflicto armado,  en articulación con la Unidad para la Búsqueda de Personas dadas por Desaparecidas (UBPD).
Entre julio y septiembre de 2023, se han desarrollado las siguientes acciones: 
A. Desde agosto de 2023– las labores de documentación se han adelantado a través del Convenio ROF 001 – 002, suscrito entre la ACPVR y la Organización Internacional para las Migraciones (OIM), que permitió la contratación de 3 profesionales que facilitan el proceso de documentación. En ese sentido se desarrollaron las siguientes actividades: 
•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 Acompañamiento a documentación de casos. Luego de la realización de los grupos focales, se ha ofrecido acompañamiento individual y asesoría para la documentación de información por parte de los participantes. A través de estas, desarrolladas entre marzo y septiembre de 2023, se ha logrado la documentación completa de 9 casos de desaparición forzada. 
• Presentación de solicitudes de búsqueda. Luego de la documentación de casos, entre agosto y septiembre, se presentaron a la Unidad de Búsqueda 7 solicitudes de búsqueda de personas dadas por desaparecidas, cuya información es de reserva de la UBPD. 
B. Como parte del convenio interadministrativo firmado entre la ACVPVR y la UBPD, entre julio y agosto de 2023, se desarrollaron dos espacios de fortalecimiento técnico a funcionarios de la Secretaría Distrital de Salud que implementan el Programa de Atención Psicosocial y Salud integral a Víctimas (PAPSIVI) sobre los mecanismos de participación de las víctimas en la UBPD. 
C. El día 30 de agosto de 2023, como conmemoración del Día Internacional de las víctimas de desaparición forzada, se acompañaron dos espacios de memorialización, a través de la lectura artística del relato “Cajita de Huesos”, del Volumen Testimonial del Informe de la Comisión de la Verdad, “Cuando los pájaros no cantaban”. 
DIFICULTADES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definían las condiciones para dar continuidad a los procesos adelantados; para eso, se gestionó un convenio con la OIM que ha permitido la continuidad de las actividades planteadas. 
3. Acompañamiento técnico a las sesiones del Consejo Distrital de Paz, Reconciliación, Convivencia y Transformación de Conflictos (CDPRCTC).
Durante el mes de septiembre se llevaron a cabo diversas actividades enmarcadas en la dinámica del proceso de consolidación del proceso de trabajo con la institucionalidad y la sociedad civil que hace parte del Consejo Distrital de Paz
Entre las actividades que dan cuenta de los avances desarrolladas en relación a este importante escenario de participación, articulación y diálogo entre la sociedad civil y la institucionalidad, se encuentran:
i) La tercera sesión ordinaria del Consejo Distrital de Paz, en la cual se realizó un proceso de balance de logros y retos en relación con su plan de acción; d otra parte la sesión dio a conocer a los participantes las acciones proyectadas por parte del Consejo que marcan el camino que se va a tomar para la dinámica de este espacio en lo que resta del año.
ii) El Consejo Distrital de Paz Los Consejeros llevo a cabo una agenda de actividades relacionadas con el mes (septiembre) por la paz.  
4. Acompañamiento técnico a las instancias para la implementación del Acuerdo de Paz en Bogotá.
• Mesa Intersectorial para la Implementación del Acuerdo de Paz. 
El día 19 de Julio e 2023 se llevó a cabo la primera sesión ordinaria de la Mesa Intersectorial del año 2023, siendo la tercera desde que se instaló esta instancia de participación, en este espacio se desarrolló la siguiente agenda: 
i) Presentación de planes operativos (Mesa Temática de los Planes de Desarrollo con Enfoque Territorial, Mesa del Sistema Integral para la Paz y Mesa Distrital de Reincorporación) a cargo de la Alta Consejería de Paz, Víctimas y Reconciliación.
ii) Aprobación de los planes operativos
iii) Logros y retos para la Implementación del Acuerdo de Paz en Bogotá en materia de PDET, Sistema Integral de Paz y Reincorporación - Espacio abierto para todas las entidades presentes en la instancia. Para este punto invitamos a las entidades a preparar sus intervenciones de máximo 3 minutos.
iv) Presentación de la Estrategia de Paz y Convivencia Región Administrativa y de Planificación Especial - RAPE
v) Varios
vi) Cierre
De los planes operativos de las instancias de la Mesa Intersectorial se evidencia las líneas generales que los contemplan y las acciones más relevantes como las que a continuación se enuncian:
i) Plan Operativo Mesa Temática Sistema Integral de Paz: 
Contempla el desarrollo de 25 acciones divididas en las siguientes líneas temáticas: Acompañamiento a procesos de justicia restaurativa; Educación para la paz y pedagogía sobre el Sistema Integral para la Paz; Socialización del legado de la Comisión de la Verdad y, Acciones para la búsqueda de personas desaparecidas.
ii) Plan Operativo Mesa Temática Programas de Desarrollo con Enfoque Territorial: Actualmente se plantea el desarrollo de estas dos líneas de trabajo a través de la ejecución de 32 acciones:
- Formulación y/o actualización de los productos de implementación de iniciativas, en este sentido es importante mencionar que se han formulado un total de 51 productos para la implementación de 133 iniciativas de los dos Planes Estratégicos de los PDET B-R 
- Seguimiento a la implementación de los productos en el instrumento de reporte de PDET B-R, teniendo en cuanta las entidades que tienen responsabilidades en su implementación. 
iii) Plan Operativo Mesa Temática de Reincorporación: 
Contempla estas líneas de trabajo con el desarrollo de 13 acciones: Articulación institucional;  Reincorporación Comunitaria; Sostenibilidad Económica; Acceso a derechos y, Seguridad, prevención y protección.
En este sentido es importante resaltar los logros que se han obtenido en el marco de la mesa y las instancias que la conforman, los cuales evidencian el trabajo realizado por los sectores de la administración distrital en la implementación de acciones para la paz, así como los retos a los que se enfrenta la administración distrital para continuar posicionando a Bogotá como epicentro de paz, como se evidencia a continuación. 
Como la primera sesión del año 2023 de la Mesa Intersectorial se realizó el día 19 de Julio de 2023,  en la que se aprobaron los planes operativos de las Mesas Temáticas (PDET, Reincorporación y Sistema Integral de Paz), se espera que en la siguiente mesa programada para el mes de noviembre del año en curso, se dé cuenta de su ejecución, aclarando que algunas de las actividades contempladas en dichos planes se venían desarrollando desde el año anterior lo que evidencia y ratifica el compromiso de los sectores de la administración distrital por cumplir con los postulados del Acuerdo de Paz (Puntos 1, 3 y 5).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La ciudad cuenta con un modelo metodológico aplicable para la documentación del fenómeno de la desaparición forzada y la presentación de solicitudes ante la UBPD que puede desarrollarse aplicarse en distintas localidades.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 Con estas actividades, se fortalecen las capacidades de familiares de personas dadas por desaparecidas en los mecanismos del Sistema Integral de Paz, como parte de la implementación del acuerdo de paz y más ampliamente dentro del proceso de reconciliación.  
• Funcionarios del Distrito se han fortalecido en los mecanismos de participación de las víctimas que buscan personas desaparecidas, ampliando así las capacidades del Distrito de orientar y atender personas con estos hechos victimizantes. 
• El desarrollo de las funciones establecidas para el del Consejo Distrital de Paz en el marco del Acuerdo Distrital 809, contribuye en gran manera a generar un escenario de diálogo incidente entre las ciudadanías y la institucionalidad, desde una mirada proyectada que busca generar caminos hacia escenarios reales de convivencia y transformación pacífica de conflictos en la ciudad.
• Con la ejecución de las acciones contempladas en los planes operativos de las instancias de la Mesa Intersectorial se contribuye en la construcción de paz en la ciudad, en la materialización de ejercicios de reconciliación y construcción del tejido social, así como en la puesta en marcha de las iniciativas de los PDET, lo cual evidencia que Bogotá está comprometida con la construcción de paz.</v>
          </cell>
          <cell r="IP64" t="str">
            <v/>
          </cell>
          <cell r="IQ64" t="str">
            <v/>
          </cell>
          <cell r="IR64" t="str">
            <v/>
          </cell>
          <cell r="IS64">
            <v>0</v>
          </cell>
          <cell r="IT64">
            <v>0</v>
          </cell>
          <cell r="IU64">
            <v>1</v>
          </cell>
          <cell r="IV64">
            <v>1</v>
          </cell>
          <cell r="IW64">
            <v>0</v>
          </cell>
          <cell r="IX64">
            <v>1</v>
          </cell>
          <cell r="IY64">
            <v>0</v>
          </cell>
          <cell r="IZ64">
            <v>1</v>
          </cell>
          <cell r="JA64">
            <v>1</v>
          </cell>
          <cell r="JB64">
            <v>0</v>
          </cell>
          <cell r="JC64">
            <v>0</v>
          </cell>
          <cell r="JD64">
            <v>0</v>
          </cell>
          <cell r="JE64">
            <v>73.67</v>
          </cell>
          <cell r="JF64">
            <v>0</v>
          </cell>
          <cell r="JG64">
            <v>0</v>
          </cell>
          <cell r="JH64">
            <v>100</v>
          </cell>
          <cell r="JI64">
            <v>100</v>
          </cell>
          <cell r="JJ64">
            <v>0</v>
          </cell>
          <cell r="JK64">
            <v>100</v>
          </cell>
          <cell r="JL64">
            <v>0</v>
          </cell>
          <cell r="JM64">
            <v>100</v>
          </cell>
          <cell r="JN64">
            <v>100</v>
          </cell>
          <cell r="JO64">
            <v>0</v>
          </cell>
          <cell r="JP64">
            <v>0</v>
          </cell>
          <cell r="JQ64">
            <v>0</v>
          </cell>
          <cell r="JR64">
            <v>100</v>
          </cell>
          <cell r="JS64" t="str">
            <v>No Programó</v>
          </cell>
          <cell r="JT64" t="str">
            <v>No Programó</v>
          </cell>
          <cell r="JU64">
            <v>100</v>
          </cell>
          <cell r="JV64">
            <v>100</v>
          </cell>
          <cell r="JW64">
            <v>100</v>
          </cell>
          <cell r="JX64">
            <v>100</v>
          </cell>
          <cell r="JY64">
            <v>100</v>
          </cell>
          <cell r="JZ64">
            <v>100</v>
          </cell>
          <cell r="KA64">
            <v>100</v>
          </cell>
          <cell r="KB64" t="str">
            <v/>
          </cell>
          <cell r="KC64" t="str">
            <v/>
          </cell>
          <cell r="KD64">
            <v>100</v>
          </cell>
          <cell r="KE64" t="str">
            <v>No Programó</v>
          </cell>
          <cell r="KF64" t="str">
            <v/>
          </cell>
          <cell r="KG64">
            <v>100</v>
          </cell>
          <cell r="KH64">
            <v>100</v>
          </cell>
          <cell r="KI64" t="str">
            <v/>
          </cell>
          <cell r="KJ64">
            <v>100</v>
          </cell>
          <cell r="KK64" t="str">
            <v/>
          </cell>
          <cell r="KL64">
            <v>100</v>
          </cell>
          <cell r="KM64">
            <v>100</v>
          </cell>
          <cell r="KN64" t="str">
            <v/>
          </cell>
          <cell r="KO64" t="str">
            <v/>
          </cell>
          <cell r="KP64" t="str">
            <v/>
          </cell>
          <cell r="KQ64" t="str">
            <v>No Programó</v>
          </cell>
          <cell r="KR64" t="str">
            <v>No Programó</v>
          </cell>
          <cell r="KS64">
            <v>100</v>
          </cell>
          <cell r="KT64">
            <v>100</v>
          </cell>
          <cell r="KU64">
            <v>100</v>
          </cell>
          <cell r="KV64">
            <v>100</v>
          </cell>
          <cell r="KW64">
            <v>100</v>
          </cell>
          <cell r="KX64">
            <v>100</v>
          </cell>
          <cell r="KY64">
            <v>100</v>
          </cell>
          <cell r="KZ64" t="str">
            <v/>
          </cell>
          <cell r="LA64" t="str">
            <v/>
          </cell>
          <cell r="LB64" t="str">
            <v/>
          </cell>
          <cell r="LC64">
            <v>100</v>
          </cell>
          <cell r="LD64" t="str">
            <v>7871_3</v>
          </cell>
          <cell r="LE64" t="str">
            <v xml:space="preserve">3. Incrementar las acciones integrales de coordinación territorial, para atender las necesidades de </v>
          </cell>
          <cell r="LF64">
            <v>100</v>
          </cell>
          <cell r="LG64">
            <v>100</v>
          </cell>
          <cell r="LH64" t="str">
            <v/>
          </cell>
          <cell r="LI64" t="str">
            <v/>
          </cell>
          <cell r="LJ64">
            <v>102.07841031149303</v>
          </cell>
          <cell r="LK64">
            <v>91.463587258994224</v>
          </cell>
          <cell r="LL64">
            <v>25587997052</v>
          </cell>
          <cell r="LM64">
            <v>25104465629</v>
          </cell>
          <cell r="LN64">
            <v>15491992216</v>
          </cell>
          <cell r="LO64">
            <v>3250406264</v>
          </cell>
          <cell r="LP64">
            <v>3248205905</v>
          </cell>
          <cell r="LQ64" t="str">
            <v>No Programó</v>
          </cell>
          <cell r="LR64" t="str">
            <v>No Programó</v>
          </cell>
          <cell r="LS64">
            <v>100</v>
          </cell>
          <cell r="LT64">
            <v>100</v>
          </cell>
          <cell r="LU64">
            <v>100</v>
          </cell>
          <cell r="LV64">
            <v>100</v>
          </cell>
          <cell r="LW64">
            <v>100</v>
          </cell>
          <cell r="LX64">
            <v>100</v>
          </cell>
          <cell r="LY64">
            <v>100</v>
          </cell>
          <cell r="LZ64" t="str">
            <v/>
          </cell>
          <cell r="MA64" t="str">
            <v/>
          </cell>
          <cell r="MB64" t="str">
            <v/>
          </cell>
          <cell r="MC64">
            <v>100</v>
          </cell>
          <cell r="MD64">
            <v>100</v>
          </cell>
          <cell r="ME64">
            <v>100</v>
          </cell>
          <cell r="MF64" t="str">
            <v>No aplica</v>
          </cell>
          <cell r="MG64" t="str">
            <v>No aplica</v>
          </cell>
          <cell r="MH64" t="str">
            <v>Oportuno: Se radica en los tiempos establecidos por la Oficina Asesora de Planeación - OAP</v>
          </cell>
          <cell r="MI64" t="str">
            <v>Oportuno: Se radica en los tiempos establecidos por la Oficina Asesora de Planeación - OAP</v>
          </cell>
          <cell r="MJ64" t="str">
            <v>Oportuno: Se radica en los tiempos establecidos por la Oficina Asesora de Planeación - OAP</v>
          </cell>
          <cell r="MK64" t="str">
            <v>Oportuno: Se radica en los tiempos establecidos por la Oficina Asesora de Planeación - OAP</v>
          </cell>
          <cell r="ML64" t="str">
            <v>Oportuno: Se radica en los tiempos establecidos por la Oficina Asesora de Planeación - OAP</v>
          </cell>
          <cell r="MM64" t="str">
            <v>Oportuno: Se radica en los tiempos establecidos por la Oficina Asesora de Planeación - OAP</v>
          </cell>
          <cell r="MN64">
            <v>0</v>
          </cell>
          <cell r="MO64">
            <v>0</v>
          </cell>
          <cell r="MP64">
            <v>0</v>
          </cell>
          <cell r="MQ64">
            <v>0</v>
          </cell>
          <cell r="MR64" t="str">
            <v>No aplica</v>
          </cell>
          <cell r="MS64" t="str">
            <v>No aplica</v>
          </cell>
          <cell r="MT64" t="str">
            <v>Coherente: La información de avance de la magnitud, consignada en el reporte del periodo, concuerda con la programación realizada, con la información cualitativa presentada, con las actividades establecidas (si aplica) y con los soportes presentados. Esta</v>
          </cell>
          <cell r="MU64" t="str">
            <v>Coherente: La información de avance de la magnitud, consignada en el reporte del periodo, concuerda con la programación realizada, con la información cualitativa presentada, con las actividades establecidas (si aplica) y con los soportes presentados. Esta</v>
          </cell>
          <cell r="MV64" t="str">
            <v>Coherente: La información de avance de la magnitud, consignada en el reporte del periodo, concuerda con la programación realizada, con la información cualitativa presentada, con las actividades establecidas (si aplica) y con los soportes presentados. Esta</v>
          </cell>
          <cell r="MW64" t="str">
            <v>Coherente: La información de avance de la magnitud, consignada en el reporte del periodo, concuerda con la programación realizada, con la información cualitativa presentada, con las actividades establecidas (si aplica) y con los soportes presentados. Esta</v>
          </cell>
          <cell r="MX64" t="str">
            <v>Coherente: La información de avance de la magnitud, consignada en el reporte del periodo, concuerda con la programación realizada, con la información cualitativa presentada, con las actividades establecidas (si aplica) y con los soportes presentados. Esta</v>
          </cell>
          <cell r="MY64" t="str">
            <v>Coherente: La información de avance de la magnitud, consignada en el reporte del periodo, concuerda con la programación realizada, con la información cualitativa presentada, con las actividades establecidas (si aplica) y con los soportes presentados. Esta</v>
          </cell>
          <cell r="MZ64">
            <v>0</v>
          </cell>
          <cell r="NA64">
            <v>0</v>
          </cell>
          <cell r="NB64">
            <v>0</v>
          </cell>
          <cell r="NC64">
            <v>0</v>
          </cell>
          <cell r="ND64" t="str">
            <v>No Programó</v>
          </cell>
          <cell r="NE64" t="str">
            <v>No Programó</v>
          </cell>
          <cell r="NF64">
            <v>100</v>
          </cell>
          <cell r="NG64">
            <v>100</v>
          </cell>
          <cell r="NH64">
            <v>100</v>
          </cell>
          <cell r="NI64">
            <v>100</v>
          </cell>
          <cell r="NJ64">
            <v>100</v>
          </cell>
          <cell r="NK64">
            <v>100</v>
          </cell>
          <cell r="NL64">
            <v>100</v>
          </cell>
          <cell r="NM64" t="str">
            <v/>
          </cell>
          <cell r="NN64" t="str">
            <v/>
          </cell>
          <cell r="NO64" t="str">
            <v/>
          </cell>
          <cell r="NP64" t="str">
            <v>NA</v>
          </cell>
          <cell r="NQ64" t="str">
            <v xml:space="preserve">No aplica </v>
          </cell>
          <cell r="NR64" t="str">
            <v xml:space="preserve">No aplica </v>
          </cell>
          <cell r="NS64" t="str">
            <v xml:space="preserve">No aplica </v>
          </cell>
          <cell r="NT64" t="str">
            <v xml:space="preserve">No aplica </v>
          </cell>
          <cell r="NU64" t="str">
            <v xml:space="preserve">No aplica </v>
          </cell>
          <cell r="NV64" t="str">
            <v xml:space="preserve">No aplica </v>
          </cell>
          <cell r="NW64" t="str">
            <v xml:space="preserve">No aplica </v>
          </cell>
          <cell r="NX64">
            <v>0</v>
          </cell>
          <cell r="NY64">
            <v>0</v>
          </cell>
          <cell r="NZ64">
            <v>0</v>
          </cell>
          <cell r="OA64">
            <v>0</v>
          </cell>
          <cell r="OB64" t="str">
            <v>NA</v>
          </cell>
          <cell r="OC64" t="str">
            <v xml:space="preserve">No aplica </v>
          </cell>
          <cell r="OD64" t="str">
            <v xml:space="preserve">No aplica </v>
          </cell>
          <cell r="OE64" t="str">
            <v xml:space="preserve">No aplica </v>
          </cell>
          <cell r="OF64" t="str">
            <v xml:space="preserve">No aplica </v>
          </cell>
          <cell r="OG64" t="str">
            <v xml:space="preserve">No aplica </v>
          </cell>
          <cell r="OH64" t="str">
            <v xml:space="preserve">No aplica </v>
          </cell>
          <cell r="OI64" t="str">
            <v xml:space="preserve">No aplica </v>
          </cell>
          <cell r="OJ64">
            <v>0</v>
          </cell>
          <cell r="OK64">
            <v>0</v>
          </cell>
          <cell r="OL64">
            <v>0</v>
          </cell>
          <cell r="OM64">
            <v>0</v>
          </cell>
          <cell r="OP64" t="str">
            <v>PD110</v>
          </cell>
          <cell r="OQ64">
            <v>100</v>
          </cell>
          <cell r="OR64">
            <v>0</v>
          </cell>
          <cell r="OS64">
            <v>0</v>
          </cell>
          <cell r="OT64">
            <v>0</v>
          </cell>
          <cell r="OU64">
            <v>0</v>
          </cell>
          <cell r="OV64">
            <v>0</v>
          </cell>
          <cell r="OW64">
            <v>0</v>
          </cell>
          <cell r="OX64">
            <v>0</v>
          </cell>
          <cell r="OY64">
            <v>0</v>
          </cell>
          <cell r="OZ64">
            <v>0</v>
          </cell>
          <cell r="PA64">
            <v>0</v>
          </cell>
          <cell r="PB64">
            <v>0</v>
          </cell>
          <cell r="PC64">
            <v>0</v>
          </cell>
          <cell r="PD64">
            <v>0</v>
          </cell>
          <cell r="PE64">
            <v>12027648</v>
          </cell>
          <cell r="PF64">
            <v>12027648</v>
          </cell>
          <cell r="PG64">
            <v>12027648</v>
          </cell>
          <cell r="PH64">
            <v>12027648</v>
          </cell>
          <cell r="PI64">
            <v>12027648</v>
          </cell>
          <cell r="PJ64">
            <v>12027648</v>
          </cell>
          <cell r="PK64">
            <v>12027648</v>
          </cell>
          <cell r="PL64">
            <v>12027648</v>
          </cell>
          <cell r="PM64">
            <v>12027648</v>
          </cell>
          <cell r="PN64">
            <v>0</v>
          </cell>
          <cell r="PO64">
            <v>0</v>
          </cell>
          <cell r="PP64">
            <v>0</v>
          </cell>
          <cell r="PQ64">
            <v>12027648</v>
          </cell>
          <cell r="PR64">
            <v>54827133</v>
          </cell>
          <cell r="PS64">
            <v>3195579131</v>
          </cell>
          <cell r="PT64" t="str">
            <v>Meta Proyecto de Inversión</v>
          </cell>
        </row>
        <row r="65">
          <cell r="A65" t="str">
            <v>PD111</v>
          </cell>
          <cell r="B65">
            <v>7871</v>
          </cell>
          <cell r="C65" t="str">
            <v>7871_12</v>
          </cell>
          <cell r="D65">
            <v>2020110010188</v>
          </cell>
          <cell r="E65" t="str">
            <v>Un nuevo contrato social y ambiental para la Bogotá del siglo XXI</v>
          </cell>
          <cell r="F65" t="str">
            <v>3. Inspirar confianza y legitimidad para vivir sin miedo y ser epicentro de cultura ciudadana, paz y reconciliación.</v>
          </cell>
          <cell r="G65" t="str">
            <v>39.  Bogotá territorio de paz y atención integral a las víctimas del conflicto armado.</v>
          </cell>
          <cell r="H65" t="str">
            <v>Mejorar la integración de las acciones, servicios y escenarios que dan respuesta a las obligaciones derivadas de ley para las víctimas, el Acuerdo de Paz, y los demás compromisos distritales en materia de memoria, reparación, paz y reconciliación.</v>
          </cell>
          <cell r="I65" t="str">
            <v>3. Incrementar las acciones integrales de coordinación territorial, para atender las necesidades de la población afectada por el conflicto armado, así como de las víctimas, reincorporados y reintegrados residentes en Bogotá-región</v>
          </cell>
          <cell r="J65" t="str">
            <v>Construcción de Bogotá-región como territorio de paz para las víctimas y la reconciliación</v>
          </cell>
          <cell r="K65" t="str">
            <v>Oficina de Alta Consejería de Paz, Víctimas y Reconciliación</v>
          </cell>
          <cell r="L65" t="str">
            <v>Jonatha Ivonne González Rodríguez</v>
          </cell>
          <cell r="M65" t="str">
            <v>Alta Consejera de Paz, Víctimas y Reconciliación</v>
          </cell>
          <cell r="N65" t="str">
            <v>Oficina de Alta Consejería de Paz, Víctimas y Reconciliación</v>
          </cell>
          <cell r="O65" t="str">
            <v>Jonatha Ivonne González Rodríguez</v>
          </cell>
          <cell r="P65" t="str">
            <v>Alta Consejera de Paz, Víctimas y Reconciliación</v>
          </cell>
          <cell r="Q65" t="str">
            <v>Ehimy Duque, Juan Guillermo Becerra Jimenez</v>
          </cell>
          <cell r="R65" t="str">
            <v>Lucero Molina</v>
          </cell>
          <cell r="S65" t="str">
            <v>12. Formular 100 porciento de los Programas de Desarrollo con Enfoque Territorial (PDET),  para la promoción de una adecuada integración social y territorial.</v>
          </cell>
          <cell r="T65" t="str">
            <v>Formular 100 porciento de los Programas de Desarrollo con Enfoque Territorial (PDET),  para la promoción de una adecuada integración social y territorial.</v>
          </cell>
          <cell r="AC65" t="str">
            <v>12. Formular 100 porciento de los Programas de Desarrollo con Enfoque Territorial (PDET),  para la promoción de una adecuada integración social y territorial.</v>
          </cell>
          <cell r="AG65" t="str">
            <v>16. Paz, justicia e instituciones sólidas</v>
          </cell>
          <cell r="AH65" t="str">
            <v>16.3. Promover el estado de derecho en los planos nacional e internacional y garantizar la igualdad de acceso a la justicia para todos.</v>
          </cell>
          <cell r="AI65" t="str">
            <v xml:space="preserve">PD_Meta Proyecto: 12. Formular 100 porciento de los Programas de Desarrollo con Enfoque Territorial (PDET),  para la promoción de una adecuada integración social y territorial.; PD_Objetivo de Desarrollo Sostenible: 16. Paz, justicia e instituciones sólidas; PD_Código y denominación Meta ODS: 16.3. Promover el estado de derecho en los planos nacional e internacional y garantizar la igualdad de acceso a la justicia para todos.; </v>
          </cell>
          <cell r="AJ65">
            <v>0</v>
          </cell>
          <cell r="AK65">
            <v>44466</v>
          </cell>
          <cell r="AL65">
            <v>2</v>
          </cell>
          <cell r="AM65">
            <v>2023</v>
          </cell>
          <cell r="AN65" t="str">
            <v>Esta meta se  medirá a través del diseño y formulación de dos (2) Programas de Desarrollo con Enfoque Territorial Bogotá- Región, uno urbano y uno rural para la consolidación de Bogotá - Región como epicentro de paz y reconciliación; el urbano comprende las localidades de Ciudad Bolívar y Bosa en el borde con Soacha, y el PDET rural comprende toda la localidad de Sumapaz.
Estos PDET contemplan las siguientes fases:
i)  Diseño y alistamiento 
ii)  Formulación participativa
iii) Gestión para la implementación
iv) Seguimiento participativo</v>
          </cell>
          <cell r="AO65" t="str">
            <v>Los Programas se harán en conjunto con la ciudadanía y la institucionalidad local, a través de un proceso de planeación participativa, de la orientación de las inversiones, de las políticas públicas y demás instrumentos de planeación. 
Se buscará el desarrollo integral, la promoción de la equidad, la disminución de la pobreza y de las brechas de desigualdad entre lo urbano y lo rural, así como la reparación de las víctimas del conflicto armado. Todo esto como parte fundamental de la implementación del Acuerdo Final para la Terminación del Conflicto y la Construcción de una Paz Estable y Duradera – AFP – en la Región Central.</v>
          </cell>
          <cell r="AP65">
            <v>2020</v>
          </cell>
          <cell r="AQ65">
            <v>2024</v>
          </cell>
          <cell r="AR65" t="str">
            <v>Creciente</v>
          </cell>
          <cell r="AS65" t="str">
            <v>Eficacia</v>
          </cell>
          <cell r="AT65" t="str">
            <v>Porcentaje</v>
          </cell>
          <cell r="AU65" t="str">
            <v>Producto</v>
          </cell>
          <cell r="AV65" t="str">
            <v>N/D</v>
          </cell>
          <cell r="AW65" t="str">
            <v>N/D</v>
          </cell>
          <cell r="AX65" t="str">
            <v>N/D</v>
          </cell>
          <cell r="AZ65">
            <v>1</v>
          </cell>
          <cell r="BB65" t="str">
            <v xml:space="preserve">La meta  se calculará a través de la relación entre las acciones o actividades ejecutadas y programadas para el diseño y formulación de los PDET, de conformidad con el plan interno de trabajo de la Oficina Alta Consejería de Paz, Víctimas y Reconciliación y con la programación en el formato 1006 "Programación y seguimiento a Metas e indicadores del plan de desarrollo". </v>
          </cell>
          <cell r="BC65" t="str">
            <v>(Sumatoria del  porcentaje ejecutado para la formulación de los programas de desarrollo con enfoque territorial  PDET / Porcentaje programado para la formulación de los programas de desarrollo con enfoque territorial  PDET para la vigencia) *porcentaje de la meta programada para la vigencia + porcentaje ejecutado de la meta vigencia anterior.</v>
          </cell>
          <cell r="BD65" t="str">
            <v>Porcentaje ejecutado para la formulación de los programas de desarrollo con enfoque territorial  PDET</v>
          </cell>
          <cell r="BE65" t="str">
            <v>Porcentaje programado para la formulación de los programas de desarrollo con enfoque territorial  PDET</v>
          </cell>
          <cell r="BF65" t="str">
            <v>Soportes reportados en el formato 1006 "Programación y seguimiento a metas e indicadores del plan de desarrollo" para la vigencia.</v>
          </cell>
          <cell r="BG65">
            <v>4</v>
          </cell>
          <cell r="BH65">
            <v>45204</v>
          </cell>
          <cell r="BI65"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5" t="str">
            <v>Establecer variables 1 y/o 2 numéricas</v>
          </cell>
          <cell r="BK65">
            <v>100</v>
          </cell>
          <cell r="BL65">
            <v>10</v>
          </cell>
          <cell r="BM65">
            <v>40</v>
          </cell>
          <cell r="BN65">
            <v>70</v>
          </cell>
          <cell r="BO65">
            <v>90</v>
          </cell>
          <cell r="BP65">
            <v>100</v>
          </cell>
          <cell r="BQ65">
            <v>9229667763</v>
          </cell>
          <cell r="BR65">
            <v>1333761153</v>
          </cell>
          <cell r="BS65">
            <v>3209087825</v>
          </cell>
          <cell r="BT65">
            <v>2062977595</v>
          </cell>
          <cell r="BU65">
            <v>1052028620</v>
          </cell>
          <cell r="BV65">
            <v>1571812570</v>
          </cell>
          <cell r="BW65">
            <v>10</v>
          </cell>
          <cell r="BX65">
            <v>40</v>
          </cell>
          <cell r="BY65">
            <v>70</v>
          </cell>
          <cell r="BZ65">
            <v>90</v>
          </cell>
          <cell r="CA65">
            <v>30</v>
          </cell>
          <cell r="CB65">
            <v>30.000000000000004</v>
          </cell>
          <cell r="CC65">
            <v>20</v>
          </cell>
          <cell r="CD65">
            <v>1333761153</v>
          </cell>
          <cell r="CE65">
            <v>1236538856</v>
          </cell>
          <cell r="CF65">
            <v>3208876350</v>
          </cell>
          <cell r="CG65">
            <v>2993578375</v>
          </cell>
          <cell r="CH65">
            <v>2057743587</v>
          </cell>
          <cell r="CI65">
            <v>1958396358</v>
          </cell>
          <cell r="CJ65">
            <v>10.454545454545455</v>
          </cell>
          <cell r="CK65">
            <v>40</v>
          </cell>
          <cell r="CL65">
            <v>70</v>
          </cell>
          <cell r="CM65">
            <v>84.25</v>
          </cell>
          <cell r="CN65" t="str">
            <v>Suma</v>
          </cell>
          <cell r="CO65">
            <v>0</v>
          </cell>
          <cell r="CP65">
            <v>1.33</v>
          </cell>
          <cell r="CQ65">
            <v>1.33</v>
          </cell>
          <cell r="CR65">
            <v>1.33</v>
          </cell>
          <cell r="CS65">
            <v>1.1399999999999999</v>
          </cell>
          <cell r="CT65">
            <v>3.42</v>
          </cell>
          <cell r="CU65">
            <v>1.1399999999999999</v>
          </cell>
          <cell r="CV65">
            <v>1.1399999999999999</v>
          </cell>
          <cell r="CW65">
            <v>3.42</v>
          </cell>
          <cell r="CX65">
            <v>0</v>
          </cell>
          <cell r="CY65">
            <v>2.33</v>
          </cell>
          <cell r="CZ65">
            <v>3.42</v>
          </cell>
          <cell r="DA65">
            <v>90</v>
          </cell>
          <cell r="DB65">
            <v>84.25</v>
          </cell>
          <cell r="DC65">
            <v>14.250000000000002</v>
          </cell>
          <cell r="DD65">
            <v>14.250000000000002</v>
          </cell>
          <cell r="DE65">
            <v>0</v>
          </cell>
          <cell r="DF65">
            <v>1</v>
          </cell>
          <cell r="DG65">
            <v>1</v>
          </cell>
          <cell r="DH65">
            <v>2</v>
          </cell>
          <cell r="DI65">
            <v>1</v>
          </cell>
          <cell r="DJ65">
            <v>2</v>
          </cell>
          <cell r="DK65">
            <v>1</v>
          </cell>
          <cell r="DL65">
            <v>1</v>
          </cell>
          <cell r="DM65">
            <v>3</v>
          </cell>
          <cell r="DN65">
            <v>0</v>
          </cell>
          <cell r="DO65">
            <v>0</v>
          </cell>
          <cell r="DP65">
            <v>0</v>
          </cell>
          <cell r="DQ65">
            <v>12</v>
          </cell>
          <cell r="DR65">
            <v>0</v>
          </cell>
          <cell r="DS65">
            <v>1</v>
          </cell>
          <cell r="DT65">
            <v>1</v>
          </cell>
          <cell r="DU65">
            <v>2</v>
          </cell>
          <cell r="DV65">
            <v>1</v>
          </cell>
          <cell r="DW65">
            <v>2</v>
          </cell>
          <cell r="DX65">
            <v>1</v>
          </cell>
          <cell r="DY65">
            <v>1</v>
          </cell>
          <cell r="DZ65">
            <v>3</v>
          </cell>
          <cell r="EA65">
            <v>0</v>
          </cell>
          <cell r="EB65">
            <v>0</v>
          </cell>
          <cell r="EC65">
            <v>0</v>
          </cell>
          <cell r="ED65">
            <v>12</v>
          </cell>
          <cell r="EE65">
            <v>12</v>
          </cell>
          <cell r="EF65" t="str">
            <v>No programó</v>
          </cell>
          <cell r="EG65" t="str">
            <v>3.3.4.1 Matriz programación y seguimiento productos iniciativas implementación temprana consolidada y/o actualizaciones</v>
          </cell>
          <cell r="EH65" t="str">
            <v>3.3.3.1 Informe avance PDET BR: formulación fichas de productos de iniciativas de los PDET B-R</v>
          </cell>
          <cell r="EI65" t="str">
            <v>3.3.4.1 Matriz programación y seguimiento productos iniciativas implementación temprana consolidada y/o actualizaciones
3.3.4.2 Informe avance PDET BR: Implementación de productos de iniciativas de los PDET B-R</v>
          </cell>
          <cell r="EJ65" t="str">
            <v>3.3.4.3 Informe de avance sobre las acciones  para el Seguimiento participativo</v>
          </cell>
          <cell r="EK65" t="str">
            <v>3.3.3.1 Informe avance PDET BR: formulación fichas de productos de iniciativas de los PDET B-R
3.3.3.2 Informe de avance del acompañamiento a la formulación y/o actualización y/o ejecución de proyectos derivados de las iniciativas PDET B-R
3.3.4.1 Matriz programación y seguimiento productos iniciativas implementación temprana consolidada y/o actualizaciones</v>
          </cell>
          <cell r="EL65" t="str">
            <v>3.3.4.2 Informe avance PDET BR: Implementación de productos de iniciativas de los PDET B-R</v>
          </cell>
          <cell r="EM65" t="str">
            <v>3.3.4.3 Informe de avance sobre las acciones  para el Seguimiento participativo</v>
          </cell>
          <cell r="EN65" t="str">
            <v>3.3.3.1 Informe avance PDET BR: formulación fichas de productos de iniciativas de los PDET B-R
3.3.3.2 Informe de avance del acompañamiento a la formulación y/o actualización y/o ejecución de proyectos derivados de las iniciativas PDET B-R
3.3.4.1 Matriz programación y seguimiento productos iniciativas implementación temprana consolidada y/o actualizaciones</v>
          </cell>
          <cell r="EO65" t="str">
            <v>No programó</v>
          </cell>
          <cell r="EP65" t="str">
            <v>3.3.4.2 Informe avance PDET BR: Implementación de productos de iniciativas de los PDET B-R
3.3.4.3 Informe de avance sobre las acciones  para el Seguimiento participativo</v>
          </cell>
          <cell r="EQ65" t="str">
            <v>3.3.3.1 Informe avance PDET BR: formulación fichas de productos de iniciativas de los PDET B-R
3.3.3.2 Informe de avance del acompañamiento a la formulación y/o actualización y/o ejecución de proyectos derivados de las iniciativas PDET B-R
3.3.4.1 Matriz programación y seguimiento productos iniciativas implementación temprana consolidada y/o actualizaciones</v>
          </cell>
          <cell r="ER65" t="str">
            <v>No Programó</v>
          </cell>
          <cell r="ES65" t="str">
            <v>• 3.3.4.1 Matriz programación y seguimiento PDET</v>
          </cell>
          <cell r="ET65" t="str">
            <v>• 3.3.3.1 Informe avance PDET BR: formulación fichas de productos de iniciativas de los PDET B-R</v>
          </cell>
          <cell r="EU65" t="str">
            <v>• 3.3.4.1 Matriz programación y seguimiento productos iniciativas implementación temprana consolidada y/o actualizaciones
• 3.3.4.2 Informe avance PDET BR</v>
          </cell>
          <cell r="EV65" t="str">
            <v>• 3.3.4.3 Informe de avance sobre las acciones para el Seguimiento participativo
 y Evidencias de reunión seguimiento participativo</v>
          </cell>
          <cell r="EW65" t="str">
            <v>• 3.3.4.1 Matriz programación y seguimiento productos iniciativas implementación temprana consolidada y/o actualizaciones
• 3.3.4.1 Matriz programación y seguimiento productos iniciativas implementación temprana consolidada y/o actualizaciones</v>
          </cell>
          <cell r="EX65" t="str">
            <v>• 3.3.4.2 Informe avance implementación de productos de iniciativas de los PDET B-R</v>
          </cell>
          <cell r="EY65" t="str">
            <v>• 3.3.4.3 Informe avance Acciones participativas PDET BR Agosto 2023
• Anexo 1. Evidencias implementación participativa Letras por la paz reporte agosto 2023
• Anexo 2. Evidencias implementación participativa formalización predios privados reporte agosto 2023</v>
          </cell>
          <cell r="EZ65" t="str">
            <v>• 3.3.3.1 Informe avance PDET BR: formulación fichas de productos de iniciativas de los PDET B-R
• 3.3.3.2 Informe de avance proyectos
• Anexos:
1. Red de compostaje
2. Asocedt
3. Asooviwd
4. Colectivo de mujeres
5. Connandes
6. Fenix diverso
8. Memorias de paz Cocrea
9. Informe acompañamiento PDET
10. Difusión de ejercicios de memoria
11. Proyecto conectividad
12. Proyecto espacios comunitarios
13. Proyecto de paneles
14. Proyecto Huertas
15. Reunión GIZ
16. Revisión proyectos GIZ
• 3.3.4.1 Matriz programación y seguimiento productos iniciativas implementación temprana consolidada y/o actualizaciones</v>
          </cell>
          <cell r="FA65">
            <v>0</v>
          </cell>
          <cell r="FB65">
            <v>0</v>
          </cell>
          <cell r="FC65">
            <v>0</v>
          </cell>
          <cell r="FD65">
            <v>1036168000</v>
          </cell>
          <cell r="FE65">
            <v>1036168000</v>
          </cell>
          <cell r="FF65">
            <v>1036168000</v>
          </cell>
          <cell r="FG65">
            <v>1036168000</v>
          </cell>
          <cell r="FH65">
            <v>1036168000</v>
          </cell>
          <cell r="FI65">
            <v>1036168000</v>
          </cell>
          <cell r="FJ65">
            <v>1036168000</v>
          </cell>
          <cell r="FK65">
            <v>1036168000</v>
          </cell>
          <cell r="FL65">
            <v>1036168000</v>
          </cell>
          <cell r="FM65">
            <v>1036168000</v>
          </cell>
          <cell r="FN65">
            <v>1036168000</v>
          </cell>
          <cell r="FO65">
            <v>1036168000</v>
          </cell>
          <cell r="FP65">
            <v>1036168000</v>
          </cell>
          <cell r="FQ65">
            <v>1052028620</v>
          </cell>
          <cell r="FR65">
            <v>1052028620</v>
          </cell>
          <cell r="FS65">
            <v>1052028620</v>
          </cell>
          <cell r="FT65">
            <v>1052028620</v>
          </cell>
          <cell r="FU65">
            <v>1052028620</v>
          </cell>
          <cell r="FV65">
            <v>1052028620</v>
          </cell>
          <cell r="FW65">
            <v>1052028620</v>
          </cell>
          <cell r="FX65">
            <v>1052028620</v>
          </cell>
          <cell r="FY65">
            <v>1052028620</v>
          </cell>
          <cell r="FZ65">
            <v>0</v>
          </cell>
          <cell r="GA65">
            <v>0</v>
          </cell>
          <cell r="GB65">
            <v>0</v>
          </cell>
          <cell r="GC65">
            <v>1052028620</v>
          </cell>
          <cell r="GD65">
            <v>452028040</v>
          </cell>
          <cell r="GE65">
            <v>452028040</v>
          </cell>
          <cell r="GF65">
            <v>452028040</v>
          </cell>
          <cell r="GG65">
            <v>552028040</v>
          </cell>
          <cell r="GH65">
            <v>552028040</v>
          </cell>
          <cell r="GI65">
            <v>1052028035</v>
          </cell>
          <cell r="GJ65">
            <v>1052028035</v>
          </cell>
          <cell r="GK65">
            <v>1052028035</v>
          </cell>
          <cell r="GL65">
            <v>1052028035</v>
          </cell>
          <cell r="GM65">
            <v>0</v>
          </cell>
          <cell r="GN65">
            <v>0</v>
          </cell>
          <cell r="GO65">
            <v>0</v>
          </cell>
          <cell r="GP65">
            <v>1052028035</v>
          </cell>
          <cell r="GQ65">
            <v>0</v>
          </cell>
          <cell r="GR65">
            <v>4467411</v>
          </cell>
          <cell r="GS65">
            <v>49670215</v>
          </cell>
          <cell r="GT65">
            <v>94873019</v>
          </cell>
          <cell r="GU65">
            <v>140075823</v>
          </cell>
          <cell r="GV65">
            <v>385278625</v>
          </cell>
          <cell r="GW65">
            <v>430481429</v>
          </cell>
          <cell r="GX65">
            <v>475684233</v>
          </cell>
          <cell r="GY65">
            <v>770887034</v>
          </cell>
          <cell r="GZ65">
            <v>0</v>
          </cell>
          <cell r="HA65">
            <v>0</v>
          </cell>
          <cell r="HB65">
            <v>0</v>
          </cell>
          <cell r="HC65">
            <v>770887034</v>
          </cell>
          <cell r="HD65">
            <v>99347229</v>
          </cell>
          <cell r="HE65">
            <v>99347229</v>
          </cell>
          <cell r="HF65">
            <v>99347229</v>
          </cell>
          <cell r="HG65">
            <v>99347229</v>
          </cell>
          <cell r="HH65">
            <v>99347229</v>
          </cell>
          <cell r="HI65">
            <v>99347229</v>
          </cell>
          <cell r="HJ65">
            <v>99347229</v>
          </cell>
          <cell r="HK65">
            <v>99347229</v>
          </cell>
          <cell r="HL65">
            <v>99347229</v>
          </cell>
          <cell r="HM65">
            <v>0</v>
          </cell>
          <cell r="HN65">
            <v>0</v>
          </cell>
          <cell r="HO65">
            <v>0</v>
          </cell>
          <cell r="HP65">
            <v>99347229</v>
          </cell>
          <cell r="HQ65">
            <v>0</v>
          </cell>
          <cell r="HR65">
            <v>4467412</v>
          </cell>
          <cell r="HS65">
            <v>4467412</v>
          </cell>
          <cell r="HT65">
            <v>4467412</v>
          </cell>
          <cell r="HU65">
            <v>4467412</v>
          </cell>
          <cell r="HV65">
            <v>51907320</v>
          </cell>
          <cell r="HW65">
            <v>51907320</v>
          </cell>
          <cell r="HX65">
            <v>51907320</v>
          </cell>
          <cell r="HY65">
            <v>99347229</v>
          </cell>
          <cell r="HZ65">
            <v>0</v>
          </cell>
          <cell r="IA65">
            <v>0</v>
          </cell>
          <cell r="IB65">
            <v>0</v>
          </cell>
          <cell r="IC65">
            <v>99347229</v>
          </cell>
          <cell r="ID65" t="str">
            <v>Esta meta se orienta a la formulación y diseño de 2 Programas de Desarrollo con Enfoque Territorial (PDET) en Bogotá – Región, 1 urbano que integra las localidades de Ciudad Bolívar y Bosa, en las 5 Unidades de Planeamiento Zonal -UPZ que colindan con el municipio de Soacha a saber: Jerusalén, Ismael Perdomo y Lucero en Ciudad Bolívar y Bosa Central y Tintal Sur en Bosa, y 1 rural en la localidad de Sumapaz.  
En este marco, se avanzó en la formulación de los Programas en la vigencia 2021; en la vigencia 2022 se logró avanzar en la formulación de 354 iniciativas que aportaran en la integración social y territorial (152 iniciativas PDET urbanas y 202 iniciativas PDET rural), con la participación de 1.112 personas (599 mujeres y 224 jóvenes) mediante 28 encuentros. 
Adicionalmente se realizó acompañamiento técnico para formulación y ejecución de 3 proyectos que responden a iniciativas PDET-BR, así: 
Mejoramiento de los sistemas de tratamiento de agua potable de acueductos comunitarios en el área rural del distrito capital Bogotá (Sumapaz, Usme y Ciudad Bolívar), "Mejoramiento Integral de Barrios en la Localidad de Ciudad Bolívar Bogotá” Y Conectividad 3G/4G y zonas públicas WIFI en la Bogotá-Región del Sumapaz” 
En la vigencia 2023 con corte a 30 de septiembre se avanza junto con las entidades del distrito en la formulación de 53 productos para la implementación de 138 iniciativas,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Se avanzó en el seguimiento de  la implementación de 11 productos de iniciativas PDET, 9 a cargo de la Secretaría General, orientados al desarrollo de acciones pedagógicas para la participación y apropiación social de la memoria; formulación de 4 proyectos para gestionar recursos de cooperación internacional; fortalecimiento de 3 asociaciones comunitarias prestadoras del servicio de acueducto en aspectos técnicos, operativos, organizativos y jurídicos por medio del Proyecto del Sistema General de Regalías; e implementación de 1 estrategia de pedagogía y priorización para acceso a subsidios de vivienda para las comunidades que habitan en los territorios PDET de Bosa y Ciudad Bolívar a cargo de la Secretaría Distrital de Hábitat.
Se realizaron 5 actividades de seguimiento participativo tanto con líderes de las comunidades PDET como con delegados del proceso de formulación de los PDET B-R, con el fin de presentar y entregar formalmente los planes estratégicos del PDET B-R, así como los avances en el marco de la ruta de gestión para la implementación de las iniciativas, procesos en los cuales participaron 85 personas: 70 participantes en Sumapaz, 10 en Ciudad Bolívar y 5 en Bosa.
Se estructuraron 4 perfiles de proyecto para ser presentados a organismos de cooperación internacional con el fin de gestionar recursos para su implementación: I) Estrategia de comunicación para la difusión de ejercicios de memoria, paz, reconciliación, garantías de no repetición realizados por las organizaciones sociales y comunitarias, II) Fortalecimiento de la agricultura, las prácticas agroecológicas y la soberanía alimentaria en los territorios PDET-BR y, III) Energías alternativas para el uso doméstico, productivo y comunitario en la localidad de Sumapaz i IV) Adecuación y equipamiento de espacios comunitario para el desarrollo de actividades culturales, artísticas, de memoria y de reconciliación.</v>
          </cell>
          <cell r="IE65" t="str">
            <v/>
          </cell>
          <cell r="IF65" t="str">
            <v/>
          </cell>
          <cell r="IG65" t="str">
            <v>No Programó</v>
          </cell>
          <cell r="IH65"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febrero se realizó (1) actividad de (1) programada, conforme se muestra a continuación:
1. Consolidación y actualización instrumento de programación y seguimiento a las iniciativas de implementación temprana de los PDET B-R: 
La Dirección de Paz y Reconciliación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Igualmente, se hizo el ejercicio de revisión de los instrumentos de planeación, programación y seguimiento con la Secretaría Distrital del Hábitat, que también formuló productos para la implementación de iniciativas de los PDET B-R. 
Los primeros productos de implementación de iniciativas formulados fueron consolidados en la matriz que se adjunta, sobre la cual se está trabajando con el equipo de reincorporación de la DPR para el ajuste del producto diseñado el año pasado e igualmente se adelantó sesión de trabajo con la Alta Consejería TIC de la Secretaría General para la formulación de productos de implementación. (Ver evidencias de reunión sesiones de trabajo). 
A febrero de 2023, se cuenta con 20 productos formulados que abarcan la implementación de 60 iniciativas categorizadas en implementación temprana.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II65"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marzo se realizaron (1) actividad de (1) programada, conforme se muestra a continuación:
La Alta Consejería de Paz, Víctimas y Reconciliación,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se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 marzo de 2023 se han formulado (30) productos para la implementación de (93) iniciativas de los Planes Estrategicos PDET B-R, a partir de sesiones de trabajo sectorial e intersectorial con diferentes entidades del orden distrital, tales como la Secretaría General de la Alcaldía Mayor de Bogotá y sus oficinas la Alta Consejería de Paz, Victimas y Reconciliación y la Alta Consejería de Tecnologías de la Información y la Comunicación, la Secretaría Distrital de Hábitat. A su vez, se han identificado iniciativas de implementación temprana estratégicas con las alcaldías locales de Ciudad Bolívar, Bosa y Sumapaz y se han planteado productos de implementación integrales que convocan la concurrencia de diferentes entidades distritales e incluso nacionales con las alcaldías locales de Ciudad Bolívar y Sumapaz. En lo concerniente a la Alcaldía de Bosa, esta alcaldía esta analizando incorporar sus acciones en algunos productos ya formulados y se encuentra en el proceso de formulación de actividades concretas para dichos productos, por lo cual, no hay
productos a le fecha formulados con dicha alcaldía.
Por otro lado, a partir de un convenio con la OEI, la ACPVR de la Secretaría General ha estructurado (4) perfiles de proyecto que agrupan un total de (20) iniciativas de diferentes componentes de los dos Planes Estrategicos (Urbano y Rural), para la formulación de dichos proyectos, su presentación a potenciales fuentes de financiación y su ejecución, se recomienda la concurrencia de todas las entidades distritales que tienen relación con las iniciativas de los Planes Estrategicos que contiene dichos perfiles de proyecto.
Por su parte, se ha avanzado en propuestas de formulación de productos con otras entidades, tales como, la Secretaría Distrital de Salud, la Agencia Distrital para la Educación Superior, la Ciencia y la Tecnología, la Secretaría Distrital de Seguridad, Convivencia y Justicia y la Unidad Administrativa Especial de Servicios Públicos, con las cuales a marzo de 2023, no se tienen los productos formulados.
Como una importante fuente de financiación de las iniciativas de los Planes Estrategicos, se encuentra el Sistema General de Regalías, y es a partir de esta fuente de recursos y de la coordinación intersectorial que se encuentran en ejecución (3) proyectos estratégicos en los territorios PDET B-R. Se sugiere seguir aunando esfuerzos para formular proyectos que puedan acceder al SGR. 
DIFICULTADES
A marzo del 2023, la meta programada de iniciativas de implementación temprana con productos formulados no presenta retrasos, no obstante, en el marco de la mesa temática para la implementación de los PDET B-R de la Mesa Intersectorial realizada el 30 de marzo del 2023, se evidenció un cambio sustancial de los enlaces institucionales con quienes se venían trabajando las actividades de la Ruta de Gestión para la Implementación de las iniciativas. 
Lo anterior, podría generar un retraso en la formulación de nuevos productos de implementación de iniciativas, no obstante, en la mesa temática se dejó claro el compromiso de las entidades distritales con la implementación de los PDET B-R y la necesidad de promover la formulación de productos acorde con las metas o estrategias sectoriales programadas para este año y se insistió en la necesidad de que al 30 de abril, las entidades distritales deberán formular los productos a su cargo para avanzar en la implementación de las iniciativas y generar los primeros reportes de la información durante el II trimestre del 2023. 
En este punto es importante recordar que, la ACPVR como entidad coordinadora de la implementación de los PDET B-R ya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no manera autónoma a la ACPVR y no supeditar sus compromisos a la gestión de la ACPVR.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IJ65"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abril se realizaron (2) actividades de (2) programadas, conforme se muestra a continuación:
1. Consolidación y actualización instrumento de programación y seguimiento a las iniciativas de implementación temprana de los PDET B-R
La Oficina Alta Consejería de Paz, Víctimas y Reconciliación -OACPVR,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-ACPVR-. 
Igualmente, se trabajó con la Secretaría Distrital de Hábitat en la formulación de 3 productos de los componentes de ordenamiento social del territorio y de inclusión social. 
Así las cosas, a 31 de diciembre del 2022 se formularon 25 productos para la implementación de iniciativas de los Planes Estratégicos de los PDET B-R, de los cuales como se mencionó en los párrafos anteriores, 22 están a cargo de la ACPVR, mientras que, los 3 restantes son liderados por la Secretaría Distrital de Hábitat. 
De estos 25 productos, al 30 de abril del 2023 se cuenta con información de implementación de los 11 productos (2 de la Secretaría Distrital de Hábitat y 9 a cargo de la ACPVR). La información sobre la implementación de estos productos se consolida en la matriz de programación y seguimiento, así como en el informe de avance de implementación de productos que se reporta como evidencias de estas actividades.   
2.  Reporte de avance de la implementación de los productos de las inciativas de los PDET B-R
La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-ACPVR-. 
Igualmente, se trabajó con la Secretaría Distrital de Hábitat en la formulación de 3 productos de los componentes de ordenamiento social del territorio y de inclusión social. 
Así las cosas, a 31 de diciembre del 2022 se formularon 25 productos para la implementación de iniciativas de los Planes Estratégicos de los PDET B-R, de los cuales como se mencionó en los párrafos anteriores, 22 están a cargo de la ACPVR, mientras que, los 3 restantes son liderados por la Secretaría Distrital de Hábitat. 
De estos 25 productos, al 30 de abril del 2023 se cuenta con información de implementación de los 11 productos (2 de la Secretaría Distrital de Hábitat y 9 a cargo de la ACPVR). La información sobre la implementación de estos productos se consolida en la matriz de programación y seguimiento, así como en el informe de avance de implementación de productos que se reporta como evidencias de estas actividades.   
DIFICULTADES
1. En este punto es importante recordar que, la 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(11) productos sobre los cuales se tiene reporte a la fecha de corte, lo cual no significa que no se haya avanzado en la implementación de otros productos adicionales, sin embargo por las dificultades presentadas en el proceso de reporte, se hace seguimiento según la información disponible y en la medida que se logre consolidar reporte de otros productos implementados en el 2022, se actualizará el presente informe de seguimiento.
Se espera continuar avanzando en el proceso de formulación de productos e igualmente, avanzar en la consolidación del instrumento de programación y seguimiento para generar en el mes de Julio del 2023 reporte de implementación de productos formulados y programados para este año. 
2. En este punto es importante recordar que, la 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(11) productos sobre los cuales se tiene reporte a la fecha de corte, lo cual no significa que no se haya avanzado en la implementación de otros productos adicionales, sin embargo por las dificultades presentadas en el proceso de reporte, se hace seguimiento según la información disponible y en la medida que se logre consolidar reporte de otros productos implementados en el 2022, se actualizará el presente informe de seguimiento.
Se espera continuar avanzando en el proceso de formulación de productos e igualmente, avanzar en la consolidación del instrumento de programación y seguimiento para generar en el mes de Julio del 2023 reporte de implementación de productos formulados y programados para este año.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IK65" t="str">
            <v xml:space="preserve">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mayo se realizó (1) actividad de (1) programada, conforme se muestra a continuación:
1. Acciones para el seguimiento participativo a la implementación de los productos de las iniciativas de implementación temprana de los PDET B-R
Entre enero - mayo de 2023 se adelantaron 5 acciones de seguimiento participativo tanto con líderes de la comunidad como con delegados del proceso participativo para la formulación de los PDET B-R. 
En esa medida, el 22 de marzo con dieciséis (16) integrantes integrantes de la Junta de Acción Local -JAL- de Sumpaz se realizó una primera jornada sobre los resultados del proceso participativo para la formulación del PDET Rural en donde se presentaron las generalidades del plan estratégico del PDET B-R, así como los avances en el marco de la ruta de gestión para la implementación de las iniciativas del instrumento. 
En esa jornada se dio claridad sobre las actividades de implementación de las iniciativas recogidas en la ruta de gestión e igualmente se socializaron las actividades de implementación de productos del PDET Rural que se realizaron a 31 de diciembre del 2022 (Ver evidencia de reunión y PPT). 
Igualmente, el 22 de mayo con diez (10) asistentes en la vereda de concepción de la localidad de Sumapaz, se avanzó en la presentación de los avances de la implementación de las iniciativas del Plan Estratégico del PDET Rural y se hizo entrega formal del instrumento a los líderes de la comunidad. Igualmente, se socializaron las gestiones de articulación intersectorial entorno al proyecto de adecuación de la Casona de Concepción como equipamiento para la memoria y la reconciliación. 
En el desarrolla de esta acción están participando diferentes entidades distritales entre las que se puede mencionar a la Alcaldía Local de Sumapaz; la Secretaría Distrital de Cultura, Recreación y Deporte; la Dirección Local de Educación de la Secretaría Distrital de Educación; El Instituto Distrital de Patrimonio Cultural - IDPC y la Alta Consejería de Paz, Víctimas y Reconciliación - ACPVR). La gestión de esta apuesta se está desarrollando en el marco de la gestión para la implementación de la iniciativa: “realizar alianzas estratégicas con entidades del nivel nacional, distrital y/o regional para la implementación de la Casa de la Memoria Histórica Rural de la Localidad de Sumapaz, para que sea un espacio donde repose la historia del territorio, se planeen y desarrollen acciones de reconciliación, sanación y perdón y se realicen procesos que aporten a la justicia restaurativa”.
De acuerdo con lo anterior, se usa el escenario de entrega del Plan Estratégico para informar a la comunidad sobres las apuestas institucionales que se tienen para la adecuación del espacio de la casona de Concepción como un futuro escenario de Casa de la Memoria para Sumapaz. 
De otro lado, con relación al PDET Urbano se realizaron jornadas con los delegados del proceso participativo de las localidades de Ciudad Bolívar y Bosa el 23 y 24 de mayo. En estas sesiones de trabajo se socializaron las generalidades del Plan Estratégico del PDET Urbano, se socializaron las actividades de la ruta de gestión para la implementación y se realizó la entrega formal de los planes a los delegados.
Finalmente, para el 31 de mayo se tiene programado en el marco de ASOJUNTAS de Sumapaz otro espacio de entrega del Plan Estratégico del PDET Rural a cada uno de los presidentes de las Juntas de Acción Comunal de las 27 veredas de la localidad ejercicio con el que se finalizaría las acciones formales de entrega de los planes estratégicos con la asistencia de 70 personas
BENEFICIOS
• Las acciones de seguimiento participativo permiten informar a la comunidad las actividades de implementación que se van a trabajar en las localidades PDET B-R. Igualmente, facilitan la coordinación de las estrategias con los líderes y lideresas de los territorios, para que hagan parte de la implementación de las iniciativas de los planes estratégicos y de esta manera puedan seguir apropiando el instrumento de planeación territorial con enfoque de paz y reconciliación que se materializa en los PDET B-R. 
Igualmente, los espacios de seguimiento participativo permiten recoger las propuestas de mejora a la implementación de las iniciativas de los PDET B-R y generar procesos de corresponsabilidad entre las comunidades y las entidades distritales encargadas de la implementación de las iniciativas. </v>
          </cell>
          <cell r="IL65"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junio se realizó (2) actividades de (2) programadas, conforme se muestra a continuación:
1. Consolidación y actualización instrumento de programación y seguimiento a las iniciativas de implementación temprana de los PDET B-R
A 30 de junio de 2023 se avanzó en la formulación de 41 productos que abarcan la implementación de 124 iniciativas de los PDET B-R.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(Ver fichas productos implementación iniciativas).
DIFICULTADES
A la fecha sólo 12 entidades distritales se han sumado a la implementación de los PDET B-R, razón por la cual, en el marco de la sesión ordinaria de la Mesa Intersectorial programada para el mes de julio del 2023 se solicitará a las entidades asistentes coordinar con la Alta Consejería de Paz la armonización de las estrategias sectoriales con la implementación de iniciativas y así proyectar la formulación de productos.  
 Igualmente, la Alta Consejería de Paz se encuentra adelantando gestiones con la Secretaría de Educación Distrital, la UAESP y la Secretará de Integración Social para lograr la formulación de nuevos productos de implementación por parte de estas entidades.  
2. A 30 de junio de 2023 se avanzó en la formulación de 41 productos que abarcan la implementación de 124 iniciativas de los PDET B-R.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(Ver fichas productos implementación iniciativas)
DIFICULTADES
A la fecha sólo 12 entidades distritales se han sumado a la implementación de los PDET B-R, razón por la cual, en el marco de la sesión ordinaria de la Mesa Intersectorial programada para el mes del julio del 2023 se solicitará a las entidades asistentes coordinar con la Alta Consejería de Paz la armonización de las estrategias sectoriales con la implementación de iniciativas y así proyectar la formulación de productos.  
 Igualmente, la Alta Consejería de Paz se encuentra adelantando gestiones con la Secretaría de Educación Distrital, la UAESP y la Secretará de Integración Social para lograr la formulación de nuevos productos de implementación por parte de estas entidades.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IM65"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julio se realizó (1) actividad de (1) programada, conforme se muestra a continuación:
1. Reporte de avance de la implementación de los productos de las iniciativas de los PDET B-R
A corte 31 de julio de 2023, se han formulado 49 productos para la implementación de 131 iniciativas de los Planes Estratégicos de los PDET B-R lo cuales están a cargo de las entidades que se describen en el informe adjunto. 
De estos 49 productos, se cuenta con información cualitativa de implementación de 20 productos a la fecha del reporte de este informe. En esa medida, 13 productos que están en implementación se encuentran a cargo de la Alta Consejería de Paz, Víctimas y Reconciliación -ACPVR-, 2 a cargo de la Secretaría Distrital de Hábitat, 1 a cargo de la Agencia ATENEA de la Secretaría de Educación Distrital, 1 a cargo de la alcaldía local de Ciudad Bolívar, 1 a cargo de la alcaldía local de Sumpaz, 1 a cargo del IDPC y 1 a cargo de la Alta Consejería para las TIC de la Secretaría General. 
La información sobre la implementación de estos productos se consolida en la matriz de programación y seguimiento, así como en el informe de avance de implementación de productos que se reporta como evidencias de estas actividades.   
DIFICULTADES
En este punto es importante recordar que la OACPVR,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(20) productos sobre los cuales se tiene información cualitativa a la fecha de corte. Esta información que se actualizará a partir del 10 agosto, como quiera que, en la sesión ordinaria de la Mesa Intersectorial realizada en el mes de julio del 2023, la OACPVR anunció el instrumento de reporte cualitativo, cuantitativo y presupuestal de los productos de iniciativas de los PDET B-R y se realizó la solicitud formal de reporte de avance a las entidades distritales con productos en implementación (un total de 11 entidades y 2 alcaldías locales). Las entidades tienen como fecha límite de entrega de la información el próximo 4 de agosto, por lo que se podrá contar con información de avance más precisa para la próxima entrega de este informe.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IN65" t="str">
            <v xml:space="preserve">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agosto se realizó (1) actividad de (1) programada, conforme se muestra a continuación:
1. Acciones para el seguimiento participativo a la implementación de los productos de las iniciativas de implementación temprana de los PDET B-R
Entre los meses de junio y agosto se realizaron sesiones de trabajo entre la Alta Consejería de Paz, Víctimas y Reconciliación -ACPVR- y el Instituto Distrital de las Artes -IDARTES- para coordinar la implementación del Proyecto Letras por la Paz en el Sumapaz, el cual hace parte de las acciones de implementación del producto del PDET B-R No. 09 “Iniciativas locales de memoria construidas o fortalecidas”. En estas sesiones de trabajo institucionales (que se llevaron a cabo el 25 de mayo y 22 de junio), las entidades mencionadas decidieron adelantar el proyecto con los integrantes del Consejo Local de Sabios y Sabias del Sumapaz, a quienes se les socializó el proyecto el 30 de junio del 2023. 
De esta manera, se inicia el proceso de implementación participativa de las iniciativas del Plan Estratégico del PDET Rural vinculadas al producto referido. 
Con el Consejo local de Sabios y Sabias del Sumapaz se acordó realizar dos talleres en cada una de las cuencas de la localidad a saber: la cuenca de Río Blanco y la cuenca del Río Sumapaz. 
Cada taller se desarrolló con dos sesiones simultáneas con la comunidad, en las cuales se priorizaron las iniciativas locales de memoria a fortalecer. 
Los talleres con la comunidad se llevaron a cabo los días 06 y 20 de agosto de 2023 respectivamente en cada una de las cuencas a saber: Cuenca de Rio Sumapaz, en la Escuela del centro poblado de San Juan y en la Cuenca de Rio Blanco, en el salón comunal del centro poblado Nazaret. 
En estos talleres participaron aproximadamente 35 personas y como resultado de estos ejercicios la comunidad de Sumapaz decidió fortalecer dos iniciativas que consisten en el desarrollo de un libro de vivencias de las personas residentes en Río Blanco, y un frizo en donde se dibujará el Río San José y el Río Sumapaz y se relataran historias desde 1903. Esta última iniciativa priorizada por los habitantes de la cuenca del Río Sumapaz se complementará con un alfabeto con palabras de la región. 
El proceso de fortalecimiento de las iniciativas locales de memoria finalizará a finales del mes de septiembre, en el cual se realizará un evento de cierre y se presentarán las iniciativas fortalecidas. 
Esta intervención tiene un costo aproximado de $10.000.000 millones de pesos del convenio suscrito entre la ACPVR e IDARTES, más los recursos de bolsa logística del proyecto de inversión 7871. 
De otro lado, en el marco de la implementación participativa del producto del PDET B-R No. 25 “Formalización de la propiedad rural en el Sumapaz”, la ACPVR ha adelantado acciones en el marco del Convenio de Cooperación Internacional No. 669 de 2023 suscrito con la OIM y USAID. 
En esa medida, en el marco de este convenio se contrató un equipo de apoyo jurídico para la Alcaldía local de Sumapaz, que en articulación con la Agencia Nacional de Tierras -ANT- se adelantarán actividades de asesoría y acompañamiento a los solicitantes del proceso de formalización de predios privados rurales, conforme al procedimiento establecido en la Ley 160 de 1994 y el Decreto Ley 902 de 2017. 
De acuerdo con lo anterior, en el mes de agosto de 2023 se realizaron 3 jornadas de recolección de información y asesoría jurídica con la comunidad de San Juan y de la vereda de Las Vegas, los días 16, 22 y 23 de agosto.  
Estas jornadas se realizaron en coordinación con el equipo de Gestión Predial de la Alcaldía Local de Sumapaz y tuvieron como propósito recopilar los documentos necesarios para el análisis y conformación de expedientes jurídicos preliminares de los casos viabilizados para el proceso de formalización. 
El 24 de agosto del 2023 se desarrolló sesión de trabajo con la JAL de Sumapaz para dialogar en torno al proceso de formalización predial, en donde se les presentó los resultados de las jornadas comunitarias adelantadas en el mes de agosto. 
Con relación al PDET urbano, se inicia el proceso de implementación participativa del producto No. 3 “Diplomado en verdad, justicia, reparación y no repetición”. En esa medida, se realizan jornadas de trabajo con la mesa local indígena el 28 de agosto y los delegados del proceso participativo del PDET urbano el 31. 
En estas jornadas se socializó la propuesta del diplomado, el cual se va a realizar con la Universidad Pontificia Javeriana en el marco del convenio de cooperación internacional 669 del 2023, suscrito entre la ACPVR la OIM y USAID. Igualmente, se realiza proceso de preinscripción de candidatos al diplomado, el cual tiene como fecha programada de inicio el 29 de septiembre. 
DIFICULTADES
En el marco del proceso de implementación participativa de productos del PDET B-R se ha tenido una respuesta satisfactoria por parte de la comunidad a beneficiar, no obstante, con relación al desarrollo del diplomado en verdad, justicia, reparación y no repetición, se tiene el reto de completar los cupos de inscripción para no generar retrasos en la fecha de inicio. 
Para manejar esta situación, se tiene contemplado socializar la propuesta en otras instancias locales como lo son los comités de derechos humanos, las mesas locales de víctimas, el Consejo Distrital de Paz, entre otras, para que al 13 de septiembre se pueda entregar la base de datos a la universidad con los cupos completos (120 cupos). 
BENEFICIOS
• Las acciones de implementación participativa permiten involucrar a la comunidad en los procesos de implementación de iniciativas de los planes estratégicos de los PDET B-R. Igualmente, facilitan la coordinación de las estrategias con los líderes y lideresas de los territorios, para de esta manera puedan seguir apropiando el instrumento de planeación territorial con enfoque de paz y reconciliación que se materializa en los PDET B-R. 
Igualmente, los espacios permiten recoger las propuestas de mejora a la implementación de las iniciativas de los PDET B-R y generar procesos de corresponsabilidad entre las comunidades y las entidades distritales encargadas de la implementación de las iniciativas. </v>
          </cell>
          <cell r="IO65"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septiembre se realizaron (3) actividades de (3) programadas, conforme se muestra a continuación:
1. Gestión intersectorial para la elaboración de rutas de implementación de iniciativas de los PDET B-R
A 30 de septiembre del 2023, la Dirección de Paz y Reconciliación avanzó con las entidades en la formulación de 53 productos PDET B-R, que están a cargo de 15 entidades distritales y tres alcaldías locales. Estos productos abarcan la implementación de 138 iniciativas categorizadas en iniciativas de implementación temprana.
Entre junio y septiembre se sumaron a la lista de entidades con formulación de productos la alcaldía local de Bosa, el IDPRON y la Secretaría Distrital de Gobierno. El detalle de los productos se describe en el informe anexo de evidencia.
NOTA: La información cualitativa correspondiente a la gestión realizada desde la OACPVR se reporta de manera periódica en el informe de avance de los PDET B-R.
DIFICULTADES
Como se mencionó, a la fecha se cuenta con 15 entidades distritales y 3 alcaldías locales con productos formulados; sin embargo, se espera que, este número aumente con la gestión intersectorial que se está adelantando con la Secretaría Distrital de Salud, la Secretaría Distrital de Desarrollo Económico y la solicitud que se está realizando a la Alcaldía Local de Ciudad Bolívar para la formulación de un nuevo producto. 
Este proceso se está adelantando a través de las acciones realizadas por el equipo de apoyo contratado a través del convenio con la OIM, con el cual se contrató a una nueva persona para apoyar las laborares de gestión intersectorial del equipo PDET B-R. 
2. Acompañamiento en el seguimiento a la formulación y/o actualización y/o implementación de proyectos derivados de iniciativas de los PDET B-R
A 30 de septiembre del 2023, el equipo de la DPR continúa realizando acompañamiento a la implementación de 2 de los 3 proyectos estratégicos de los PDET B-R financiados a través del Sistema General de Regalías -SGR, a saber: Mejoramiento Integral de Barrios en la Localidad de Ciudad Bolívar Bogotá y el proyecto Implementación de servicios de conectividad 3G4G y zonas públicas WIFI en la Bogotá-Región del Sumapaz Bogotá. 
Lo anterior en la medida en que, el proyecto Mejoramiento de los sistemas de tratamiento de agua potable de acueductos comunitarios, finalizó su ejecución en el mes de octubre del 2022. 
Con relación al acompañamiento a la ejecución del proyecto Implementación de servicios de conectividad 3G4G y zonas públicas WIFI en la Bogotá-Región del Sumapaz Bogotá, la Alta Consejería de Paz realiza este proceso a través de la coordinación de acciones con la Alta Consejería TIC de la Secretaría General, entidad ejecutora, e igualmente, esta entidad remite información cualitativa de avance en la ejecución en una matriz de seguimiento, previamente concertada con al Alta Consejería TIC. 
Por su parte, el seguimiento al proyecto Mejoramiento Integral de Barrios en la Localidad de Ciudad Bolívar Bogotá se realiza a través de la consulta de la información que la Secretaría Distrital de Hábitat reporta en el Sistema GESPROY. 
A 30 de septiembre la DPR acompañó a la Alta Consejería de las TIC a la sesión de seguimiento realizada por la JAL de Sumpaz. En esta jornada, la entidad ejecutora mencionó que existe un avance del 100% en la implementación y fortalecimiento de los centros de conectividad campesina, resaltando que ya se comenzó con la fase de estabilización de este componente.
Con relación a la implementación de las zonas wifi se mencionó que, el avance es del 100%. Finalmente, con relación al avance en la Instalación de las Soluciones de conectividad – BTS, se destacó el avance en la gestión de los permisos ante la SDP de las BTS de Betania y Las Auras, y se indicó que, estas antenas serían entregadas en noviembre de 2023. 
Por su parte, con relación a la instalación de la BTS de La Unión, se indicó que se está en trámite de aprobación el permiso por parte de la SDP y se enuncio que esta antena sería entregada en diciembre de 2023. Con relación a las BTS de San Antonio y San Juan, se indicó que se están adelantando las gestiones para obtener los permisos de la CAR-Cundinamarca, sin embargo, se encuentra pendiente definir fecha de instalación. 
Con relación a los perfiles de proyectos formulados a través del convenio con la OEI, actualmente el equipo de la DPR está gestionando recursos para la implementación de sus componentes a través del cooperante GIZ y a través de la participación en una convocatoria realizada por CO-CREA. 
En el marco del perfil de proyecto “Estrategia de comunicación para la difusión de ejercicios de memoria, paz, reconciliación, garantías de no repetición realizados por las organizaciones sociales y comunitarias” se realizó la formulación y adaptación del proyecto MEMORIAS DE LA PAZ EN LOS TERRITORIOS PDET BOGOTÁ REGIÓN. 
La adaptación del perfil del proyecto fue presentada a la Convocatoria de la Fundación COCREA 2023 denominada: “Cultura Viva”, la cual tiene por objeto seleccionar mediante invitación abierta proyectos artísticos, culturales y patrimoniales que contribuyan a (i) promover el ejercicio de los derechos culturales y (ii) al cumplimiento de los objetivos estratégicos definidos por el Ministerio de Cultura para que estos sean susceptibles de recibir inversiones o donaciones en dinero que otorguen a sus aportantes el derecho a deducir el 165% del valor aportado en la base gravable de su declaración de renta, según lo previsto en el artículo 180 de la Ley 1955 de 2019, modificado por el artículo 27 de la Ley 2277 de 2022.
Por su parte, el equipo PDET B-R con la Deutsche Gesellschaft für Internationale Zusammenarbeit – GIZ se encuentra adelantando gestiones para financiar algunas actividades y elementos pertenecientes al perfil del proyecto formulado en el marco del convenio con la OEI.
Los resultados de las gestiones se resumen y concretan en el informe de evidencia de este producto, sin embargo, se debe aclarar que, el acompañamiento es un proceso de gestión más no de resultado.
3. Consolidación y actualización instrumento de programación y seguimiento a las iniciativas de implementación temprana de los PDET B-R
A 30 de septiembre del 2023, la Dirección de Paz y Reconciliación avanzó con las entidades en la formulación de 53 productos PDET B-R, que están a cargo de 15 entidades distritales y tres alcaldías locales. Estos productos abarcan la implementación de 138 iniciativas categorizadas en iniciativas de implementación temprana.
Entre junio y septiembre se sumaron a la lista de entidades con formulación de productos la alcaldía local de Bosa, el IDPRON y la Secretaría Distrital de Gobierno. El detalle de los productos se describe en el informe anexo de evidencia.
NOTA: La información relacionada con el avance en los proyectos se reporta de manera periódica en el instrumento de programación y seguimiento a las iniciativas de implementación temprana de los PDET B-R, el cual fue construido con el acompañamiento de la Oficina Asesora de Planeación de la Secretaría General.
DIFICULTADES
Como se mencionó, a la fecha se cuenta con 15 entidades distritales y 3 alcaldías locales con productos formulados, sin embargo, se espera que, este número aumente con la gestión intersectorial que se está adelantando con la Secretaría Distrital de Salud, la Secretaría Distrital de Desarrollo Económico y la solicitud que se está realizando a la alcaldía local de Ciudad Bolívar para la formulación de un nuevo producto. 
Este proceso se está adelantando a través de las acciones realizadas por el equipo de apoyo contratado a través del convenio con la OIM, con el cual se contrató a una nueva persona para apoyar las laborares de gestión intersectorial del equipo PDET B-R.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
• En el marco de los proyectos del Sistema General de Regalías se han financiado equipamientos y mejorado diferentes tramos viales, los cuales se describen en el informe anexo.
• En el marco de los proyectos del Sistema General de Regalías se han financiado equipamientos y mejorado diferentes tramos viales.</v>
          </cell>
          <cell r="IP65" t="str">
            <v/>
          </cell>
          <cell r="IQ65" t="str">
            <v/>
          </cell>
          <cell r="IR65" t="str">
            <v/>
          </cell>
          <cell r="IS65">
            <v>0</v>
          </cell>
          <cell r="IT65">
            <v>1</v>
          </cell>
          <cell r="IU65">
            <v>1</v>
          </cell>
          <cell r="IV65">
            <v>1</v>
          </cell>
          <cell r="IW65">
            <v>1</v>
          </cell>
          <cell r="IX65">
            <v>1</v>
          </cell>
          <cell r="IY65">
            <v>1</v>
          </cell>
          <cell r="IZ65">
            <v>1</v>
          </cell>
          <cell r="JA65">
            <v>1</v>
          </cell>
          <cell r="JB65">
            <v>0</v>
          </cell>
          <cell r="JC65">
            <v>0</v>
          </cell>
          <cell r="JD65">
            <v>0</v>
          </cell>
          <cell r="JE65">
            <v>1</v>
          </cell>
          <cell r="JF65">
            <v>0</v>
          </cell>
          <cell r="JG65">
            <v>8.3333333333333321</v>
          </cell>
          <cell r="JH65">
            <v>8.3333333333333321</v>
          </cell>
          <cell r="JI65">
            <v>16.666666666666664</v>
          </cell>
          <cell r="JJ65">
            <v>8.3333333333333321</v>
          </cell>
          <cell r="JK65">
            <v>16.666666666666664</v>
          </cell>
          <cell r="JL65">
            <v>8.3333333333333321</v>
          </cell>
          <cell r="JM65">
            <v>8.3333333333333321</v>
          </cell>
          <cell r="JN65">
            <v>25</v>
          </cell>
          <cell r="JO65">
            <v>0</v>
          </cell>
          <cell r="JP65">
            <v>0</v>
          </cell>
          <cell r="JQ65">
            <v>0</v>
          </cell>
          <cell r="JR65">
            <v>99.999999999999986</v>
          </cell>
          <cell r="JS65">
            <v>0</v>
          </cell>
          <cell r="JT65">
            <v>8.3333333333333321</v>
          </cell>
          <cell r="JU65">
            <v>16.666666666666664</v>
          </cell>
          <cell r="JV65">
            <v>33.333333333333329</v>
          </cell>
          <cell r="JW65">
            <v>41.666666666666657</v>
          </cell>
          <cell r="JX65">
            <v>58.333333333333321</v>
          </cell>
          <cell r="JY65">
            <v>66.666666666666657</v>
          </cell>
          <cell r="JZ65">
            <v>74.999999999999986</v>
          </cell>
          <cell r="KA65">
            <v>99.999999999999986</v>
          </cell>
          <cell r="KB65">
            <v>99.999999999999986</v>
          </cell>
          <cell r="KC65">
            <v>99.999999999999986</v>
          </cell>
          <cell r="KD65">
            <v>99.999999999999986</v>
          </cell>
          <cell r="KE65" t="str">
            <v>No Programó</v>
          </cell>
          <cell r="KF65">
            <v>100</v>
          </cell>
          <cell r="KG65">
            <v>100</v>
          </cell>
          <cell r="KH65">
            <v>100</v>
          </cell>
          <cell r="KI65">
            <v>100</v>
          </cell>
          <cell r="KJ65">
            <v>100</v>
          </cell>
          <cell r="KK65">
            <v>100</v>
          </cell>
          <cell r="KL65">
            <v>100</v>
          </cell>
          <cell r="KM65">
            <v>100</v>
          </cell>
          <cell r="KN65" t="str">
            <v/>
          </cell>
          <cell r="KO65" t="str">
            <v/>
          </cell>
          <cell r="KP65" t="str">
            <v/>
          </cell>
          <cell r="KQ65" t="str">
            <v>No Programó</v>
          </cell>
          <cell r="KR65">
            <v>100</v>
          </cell>
          <cell r="KS65">
            <v>100</v>
          </cell>
          <cell r="KT65">
            <v>100</v>
          </cell>
          <cell r="KU65">
            <v>100</v>
          </cell>
          <cell r="KV65">
            <v>100</v>
          </cell>
          <cell r="KW65">
            <v>100</v>
          </cell>
          <cell r="KX65">
            <v>100</v>
          </cell>
          <cell r="KY65">
            <v>100</v>
          </cell>
          <cell r="KZ65" t="str">
            <v/>
          </cell>
          <cell r="LA65" t="str">
            <v/>
          </cell>
          <cell r="LB65" t="str">
            <v/>
          </cell>
          <cell r="LC65">
            <v>100</v>
          </cell>
          <cell r="LD65" t="str">
            <v>7871_3</v>
          </cell>
          <cell r="LE65" t="str">
            <v xml:space="preserve">3. Incrementar las acciones integrales de coordinación territorial, para atender las necesidades de </v>
          </cell>
          <cell r="LF65">
            <v>100</v>
          </cell>
          <cell r="LG65">
            <v>100</v>
          </cell>
          <cell r="LH65" t="str">
            <v/>
          </cell>
          <cell r="LI65" t="str">
            <v/>
          </cell>
          <cell r="LJ65">
            <v>102.07841031149303</v>
          </cell>
          <cell r="LK65">
            <v>91.463587258994224</v>
          </cell>
          <cell r="LL65">
            <v>25587997052</v>
          </cell>
          <cell r="LM65">
            <v>25104465629</v>
          </cell>
          <cell r="LN65">
            <v>15491992216</v>
          </cell>
          <cell r="LO65">
            <v>3250406264</v>
          </cell>
          <cell r="LP65">
            <v>3248205905</v>
          </cell>
          <cell r="LQ65" t="str">
            <v>No Programó</v>
          </cell>
          <cell r="LR65">
            <v>1.33</v>
          </cell>
          <cell r="LS65">
            <v>1.33</v>
          </cell>
          <cell r="LT65">
            <v>1.33</v>
          </cell>
          <cell r="LU65">
            <v>1.1399999999999997</v>
          </cell>
          <cell r="LV65">
            <v>3.4200000000000008</v>
          </cell>
          <cell r="LW65">
            <v>1.1400000000000006</v>
          </cell>
          <cell r="LX65">
            <v>1.1400000000000006</v>
          </cell>
          <cell r="LY65">
            <v>3.42</v>
          </cell>
          <cell r="LZ65" t="str">
            <v/>
          </cell>
          <cell r="MA65" t="str">
            <v/>
          </cell>
          <cell r="MB65" t="str">
            <v/>
          </cell>
          <cell r="MC65">
            <v>14.250000000000002</v>
          </cell>
          <cell r="MD65">
            <v>14.250000000000002</v>
          </cell>
          <cell r="ME65">
            <v>84.25</v>
          </cell>
          <cell r="MF65">
            <v>0</v>
          </cell>
          <cell r="MG65" t="str">
            <v>Oportuno: Se radica en los tiempos establecidos por la Oficina Asesora de Planeación - OAP</v>
          </cell>
          <cell r="MH65" t="str">
            <v>Oportuno: Se radica en los tiempos establecidos por la Oficina Asesora de Planeación - OAP</v>
          </cell>
          <cell r="MI65" t="str">
            <v>Oportuno: Se radica en los tiempos establecidos por la Oficina Asesora de Planeación - OAP</v>
          </cell>
          <cell r="MJ65" t="str">
            <v>Oportuno: Se radica en los tiempos establecidos por la Oficina Asesora de Planeación - OAP</v>
          </cell>
          <cell r="MK65" t="str">
            <v>Oportuno: Se radica en los tiempos establecidos por la Oficina Asesora de Planeación - OAP</v>
          </cell>
          <cell r="ML65" t="str">
            <v>Oportuno: Se radica en los tiempos establecidos por la Oficina Asesora de Planeación - OAP</v>
          </cell>
          <cell r="MM65" t="str">
            <v>Oportuno: Se radica en los tiempos establecidos por la Oficina Asesora de Planeación - OAP</v>
          </cell>
          <cell r="MN65">
            <v>0</v>
          </cell>
          <cell r="MO65">
            <v>0</v>
          </cell>
          <cell r="MP65">
            <v>0</v>
          </cell>
          <cell r="MQ65">
            <v>0</v>
          </cell>
          <cell r="MR65">
            <v>0</v>
          </cell>
          <cell r="MS65" t="str">
            <v>Coherente: La información de avance de la magnitud, consignada en el reporte del periodo, concuerda con la programación realizada, con la información cualitativa presentada, con las actividades establecidas (si aplica) y con los soportes presentados. Esta</v>
          </cell>
          <cell r="MT65" t="str">
            <v>Coherente: La información de avance de la magnitud, consignada en el reporte del periodo, concuerda con la programación realizada, con la información cualitativa presentada, con las actividades establecidas (si aplica) y con los soportes presentados. Esta</v>
          </cell>
          <cell r="MU65" t="str">
            <v>Coherente: La información de avance de la magnitud, consignada en el reporte del periodo, concuerda con la programación realizada, con la información cualitativa presentada, con las actividades establecidas (si aplica) y con los soportes presentados. Esta</v>
          </cell>
          <cell r="MV65" t="str">
            <v>Coherente: La información de avance de la magnitud, consignada en el reporte del periodo, concuerda con la programación realizada, con la información cualitativa presentada, con las actividades establecidas (si aplica) y con los soportes presentados. Esta</v>
          </cell>
          <cell r="MW65" t="str">
            <v>Coherente: La información de avance de la magnitud, consignada en el reporte del periodo, concuerda con la programación realizada, con la información cualitativa presentada, con las actividades establecidas (si aplica) y con los soportes presentados. Esta</v>
          </cell>
          <cell r="MX65" t="str">
            <v>Coherente: La información de avance de la magnitud, consignada en el reporte del periodo, concuerda con la programación realizada, con la información cualitativa presentada, con las actividades establecidas (si aplica) y con los soportes presentados. Esta</v>
          </cell>
          <cell r="MY65" t="str">
            <v>Coherente: La información de avance de la magnitud, consignada en el reporte del periodo, concuerda con la programación realizada, con la información cualitativa presentada, con las actividades establecidas (si aplica) y con los soportes presentados. Esta</v>
          </cell>
          <cell r="MZ65">
            <v>0</v>
          </cell>
          <cell r="NA65">
            <v>0</v>
          </cell>
          <cell r="NB65">
            <v>0</v>
          </cell>
          <cell r="NC65">
            <v>0</v>
          </cell>
          <cell r="ND65" t="str">
            <v>No Programó</v>
          </cell>
          <cell r="NE65">
            <v>100</v>
          </cell>
          <cell r="NF65">
            <v>100</v>
          </cell>
          <cell r="NG65">
            <v>100</v>
          </cell>
          <cell r="NH65">
            <v>100</v>
          </cell>
          <cell r="NI65">
            <v>100</v>
          </cell>
          <cell r="NJ65">
            <v>100</v>
          </cell>
          <cell r="NK65">
            <v>100</v>
          </cell>
          <cell r="NL65">
            <v>100</v>
          </cell>
          <cell r="NM65" t="str">
            <v/>
          </cell>
          <cell r="NN65" t="str">
            <v/>
          </cell>
          <cell r="NO65" t="str">
            <v/>
          </cell>
          <cell r="NP65">
            <v>0</v>
          </cell>
          <cell r="NQ65" t="str">
            <v xml:space="preserve">No aplica </v>
          </cell>
          <cell r="NR65" t="str">
            <v xml:space="preserve">No aplica </v>
          </cell>
          <cell r="NS65" t="str">
            <v xml:space="preserve">No aplica </v>
          </cell>
          <cell r="NT65" t="str">
            <v xml:space="preserve">No aplica </v>
          </cell>
          <cell r="NU65" t="str">
            <v xml:space="preserve">No aplica </v>
          </cell>
          <cell r="NV65" t="str">
            <v xml:space="preserve">No aplica </v>
          </cell>
          <cell r="NW65" t="str">
            <v xml:space="preserve">No aplica </v>
          </cell>
          <cell r="NX65">
            <v>0</v>
          </cell>
          <cell r="NY65">
            <v>0</v>
          </cell>
          <cell r="NZ65">
            <v>0</v>
          </cell>
          <cell r="OA65">
            <v>0</v>
          </cell>
          <cell r="OB65">
            <v>0</v>
          </cell>
          <cell r="OC65" t="str">
            <v xml:space="preserve">No aplica </v>
          </cell>
          <cell r="OD65" t="str">
            <v xml:space="preserve">No aplica </v>
          </cell>
          <cell r="OE65" t="str">
            <v xml:space="preserve">No aplica </v>
          </cell>
          <cell r="OF65" t="str">
            <v xml:space="preserve">No aplica </v>
          </cell>
          <cell r="OG65" t="str">
            <v xml:space="preserve">No aplica </v>
          </cell>
          <cell r="OH65" t="str">
            <v xml:space="preserve">No aplica </v>
          </cell>
          <cell r="OI65" t="str">
            <v xml:space="preserve">No aplica </v>
          </cell>
          <cell r="OJ65">
            <v>0</v>
          </cell>
          <cell r="OK65">
            <v>0</v>
          </cell>
          <cell r="OL65">
            <v>0</v>
          </cell>
          <cell r="OM65">
            <v>0</v>
          </cell>
          <cell r="OP65" t="str">
            <v>PD111</v>
          </cell>
          <cell r="OQ65">
            <v>54.25</v>
          </cell>
          <cell r="OR65">
            <v>0</v>
          </cell>
          <cell r="OS65">
            <v>0</v>
          </cell>
          <cell r="OT65">
            <v>0</v>
          </cell>
          <cell r="OU65">
            <v>0</v>
          </cell>
          <cell r="OV65">
            <v>0</v>
          </cell>
          <cell r="OW65">
            <v>0</v>
          </cell>
          <cell r="OX65">
            <v>0</v>
          </cell>
          <cell r="OY65">
            <v>0</v>
          </cell>
          <cell r="OZ65">
            <v>0</v>
          </cell>
          <cell r="PA65">
            <v>0</v>
          </cell>
          <cell r="PB65">
            <v>0</v>
          </cell>
          <cell r="PC65">
            <v>0</v>
          </cell>
          <cell r="PD65">
            <v>0</v>
          </cell>
          <cell r="PE65">
            <v>99347229</v>
          </cell>
          <cell r="PF65">
            <v>99347229</v>
          </cell>
          <cell r="PG65">
            <v>99347229</v>
          </cell>
          <cell r="PH65">
            <v>99347229</v>
          </cell>
          <cell r="PI65">
            <v>99347229</v>
          </cell>
          <cell r="PJ65">
            <v>99347229</v>
          </cell>
          <cell r="PK65">
            <v>99347229</v>
          </cell>
          <cell r="PL65">
            <v>99347229</v>
          </cell>
          <cell r="PM65">
            <v>99347229</v>
          </cell>
          <cell r="PN65">
            <v>0</v>
          </cell>
          <cell r="PO65">
            <v>0</v>
          </cell>
          <cell r="PP65">
            <v>0</v>
          </cell>
          <cell r="PQ65">
            <v>99347229</v>
          </cell>
          <cell r="PR65">
            <v>54827133</v>
          </cell>
          <cell r="PS65">
            <v>3195579131</v>
          </cell>
          <cell r="PT65" t="str">
            <v>Meta Proyecto de Inversión</v>
          </cell>
        </row>
        <row r="66">
          <cell r="A66" t="str">
            <v>PD112</v>
          </cell>
          <cell r="B66">
            <v>7871</v>
          </cell>
          <cell r="D66">
            <v>2020110010188</v>
          </cell>
          <cell r="E66" t="str">
            <v>Un nuevo contrato social y ambiental para la Bogotá del siglo XXI</v>
          </cell>
          <cell r="F66" t="str">
            <v>3. Inspirar confianza y legitimidad para vivir sin miedo y ser epicentro de cultura ciudadana, paz y reconciliación.</v>
          </cell>
          <cell r="G66" t="str">
            <v>39.  Bogotá territorio de paz y atención integral a las víctimas del conflicto armado.</v>
          </cell>
          <cell r="H66" t="str">
            <v>Mejorar la integración de las acciones, servicios y escenarios que dan respuesta a las obligaciones derivadas de ley para las víctimas, el Acuerdo de Paz, y los demás compromisos distritales en materia de memoria, reparación, paz y reconciliación.</v>
          </cell>
          <cell r="I66" t="str">
            <v>N/A</v>
          </cell>
          <cell r="J66" t="str">
            <v>Construcción de Bogotá-región como territorio de paz para las víctimas y la reconciliación</v>
          </cell>
          <cell r="K66" t="str">
            <v>Oficina de Alta Consejería de Paz, Víctimas y Reconciliación</v>
          </cell>
          <cell r="L66" t="str">
            <v>Jonatha Ivonne González Rodríguez</v>
          </cell>
          <cell r="M66" t="str">
            <v>Alta Consejera de Paz, Víctimas y Reconciliación</v>
          </cell>
          <cell r="N66" t="str">
            <v>Oficina de Alta Consejería de Paz, Víctimas y Reconciliación</v>
          </cell>
          <cell r="O66" t="str">
            <v>Jonatha Ivonne González Rodríguez</v>
          </cell>
          <cell r="P66" t="str">
            <v>Alta Consejera de Paz, Víctimas y Reconciliación</v>
          </cell>
          <cell r="Q66" t="str">
            <v>Ehimy Duque, Juan Guillermo Becerra Jimenez</v>
          </cell>
          <cell r="R66" t="str">
            <v>Lucero Molina</v>
          </cell>
          <cell r="S66" t="str">
            <v>299. Desarrollar acciones y procesos de asistencia, atención, reparación integral y participación para las víctimas del conflicto armado, en concordancia con las obligaciones y disposiciones legales establecidas para el Distrito Capital.</v>
          </cell>
          <cell r="T66" t="str">
            <v>317. Porcentaje de avance en las  acciones y procesos de asistencia, atención, reparación integral y participación para las víctimas del conflicto armado, otorgados por el Distrito Capital, desarrollados</v>
          </cell>
          <cell r="Z66" t="str">
            <v>299. Desarrollar acciones y procesos de asistencia, atención, reparación integral y participación para las víctimas del conflicto armado, en concordancia con las obligaciones y disposiciones legales establecidas para el Distrito Capital.</v>
          </cell>
          <cell r="AA66" t="str">
            <v>317. Porcentaje de avance en las  acciones y procesos de asistencia, atención, reparación integral y participación para las víctimas del conflicto armado, otorgados por el Distrito Capital, desarrollados</v>
          </cell>
          <cell r="AG66" t="str">
            <v/>
          </cell>
          <cell r="AH66" t="str">
            <v/>
          </cell>
          <cell r="AI66"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317. Porcentaje de avance en las  acciones y procesos de asistencia, atención, reparación integral y participación para las víctimas del conflicto armado, otorgados por el Distrito Capital, desarrollados; </v>
          </cell>
          <cell r="AJ66">
            <v>0</v>
          </cell>
          <cell r="AK66">
            <v>44466</v>
          </cell>
          <cell r="AL66">
            <v>2</v>
          </cell>
          <cell r="AM66">
            <v>2023</v>
          </cell>
          <cell r="AN66" t="str">
            <v xml:space="preserve">El indicador  contempla el desarrollo de acciones y procesos de asistencia, atención, con énfasis en la reparación integral y la participación para las víctimas del conflicto armado, en cumplimiento de las obligaciones y disposiciones legales establecidas para el Distrito Capital. </v>
          </cell>
          <cell r="AO66" t="str">
            <v>Fortalecer la articulación institucional y el otorgamiento de servicios que dan respuesta a las obligaciones y retos en materia de asistencia, atención y reparación a víctimas en Bogotá</v>
          </cell>
          <cell r="AP66">
            <v>2020</v>
          </cell>
          <cell r="AQ66">
            <v>2024</v>
          </cell>
          <cell r="AR66" t="str">
            <v>Constante</v>
          </cell>
          <cell r="AS66" t="str">
            <v>Eficacia</v>
          </cell>
          <cell r="AT66" t="str">
            <v>Porcentaje</v>
          </cell>
          <cell r="AU66" t="str">
            <v>Producto</v>
          </cell>
          <cell r="AW66" t="str">
            <v>N/D</v>
          </cell>
          <cell r="AX66" t="str">
            <v>Proyecto de inversión 1156</v>
          </cell>
          <cell r="AZ66">
            <v>1</v>
          </cell>
          <cell r="BB66" t="str">
            <v>El indicador se medirá a través del avance de las siguientes metas  asociadas al proyecto de inversión: 
Meta 5: Implementar el 100% de la ruta de reparación integral para las víctimas del conflicto armado, acorde con las competencias del distrito capital.
Meta 6: Otorgar el 100% de medidas de ayuda humanitaria inmediata en el distrito capital, conforme a los requisitos establecidos por la legislación vigente
Meta 7: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Meta 8:  Realizar el 100% de los espacios de coordinación y articulación programados con entidades e instancias de orden territorial y nacional, en materia de asistencia, atención y reparación a las víctimas del conflicto armado.
Meta 9: Implementar 100%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De conformidad con  la programación en el formato 1006 "Programación y seguimiento a Metas e indicadores del plan de desarrollo".</v>
          </cell>
          <cell r="BC66" t="str">
            <v>(Sumatoria de porcentaje ejecutado en las  acciones y procesos de asistencia, atención, reparación integral y participación para las víctimas del conflicto armado, otorgados por el Distrito Capital, desarrollados al corte / Sumatoria porcentaje programado en las  acciones y procesos de asistencia, atención, reparación integral y participación para las víctimas del conflicto armado, otorgados por el Distrito Capital, desarrollados al corte) *100</v>
          </cell>
          <cell r="BD66" t="str">
            <v>Porcentaje ejecutado en las  acciones y procesos de asistencia, atención, reparación integral y participación para las víctimas del conflicto armado, otorgados por el Distrito Capital, desarrollados</v>
          </cell>
          <cell r="BE66" t="str">
            <v>Porcentaje programado en las  acciones y procesos de asistencia, atención, reparación integral y participación para las víctimas del conflicto armado, otorgados por el Distrito Capital, desarrollados</v>
          </cell>
          <cell r="BF66" t="str">
            <v>Soportes reportados en el formato 1006 "Programación y seguimiento a metas e indicadores del plan de desarrollo" para la vigencia.</v>
          </cell>
          <cell r="BG66">
            <v>4</v>
          </cell>
          <cell r="BH66">
            <v>45204</v>
          </cell>
          <cell r="BI66"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6" t="str">
            <v>Establecer variables 1 y/o 2 numéricas</v>
          </cell>
          <cell r="BK66">
            <v>100</v>
          </cell>
          <cell r="BL66">
            <v>100</v>
          </cell>
          <cell r="BM66">
            <v>100</v>
          </cell>
          <cell r="BN66">
            <v>100</v>
          </cell>
          <cell r="BO66">
            <v>100</v>
          </cell>
          <cell r="BP66">
            <v>100</v>
          </cell>
          <cell r="BW66">
            <v>100</v>
          </cell>
          <cell r="BX66">
            <v>100</v>
          </cell>
          <cell r="BY66">
            <v>100</v>
          </cell>
          <cell r="BZ66">
            <v>100</v>
          </cell>
          <cell r="CA66">
            <v>100</v>
          </cell>
          <cell r="CB66">
            <v>100.00122432987122</v>
          </cell>
          <cell r="CC66">
            <v>100</v>
          </cell>
          <cell r="CD66">
            <v>0</v>
          </cell>
          <cell r="CE66">
            <v>0</v>
          </cell>
          <cell r="CF66">
            <v>0</v>
          </cell>
          <cell r="CG66">
            <v>0</v>
          </cell>
          <cell r="CH66" t="str">
            <v>N/A</v>
          </cell>
          <cell r="CI66" t="str">
            <v>N/A</v>
          </cell>
          <cell r="CJ66">
            <v>100</v>
          </cell>
          <cell r="CK66">
            <v>87.433500000000009</v>
          </cell>
          <cell r="CL66">
            <v>100.00122432987122</v>
          </cell>
          <cell r="CM66" t="str">
            <v>No aplica</v>
          </cell>
          <cell r="CN66" t="str">
            <v>Constante</v>
          </cell>
          <cell r="CO66">
            <v>100</v>
          </cell>
          <cell r="CP66">
            <v>100</v>
          </cell>
          <cell r="CQ66">
            <v>100</v>
          </cell>
          <cell r="CR66">
            <v>100</v>
          </cell>
          <cell r="CS66">
            <v>100</v>
          </cell>
          <cell r="CT66">
            <v>100</v>
          </cell>
          <cell r="CU66">
            <v>100</v>
          </cell>
          <cell r="CV66">
            <v>100</v>
          </cell>
          <cell r="CW66">
            <v>100</v>
          </cell>
          <cell r="CX66">
            <v>100</v>
          </cell>
          <cell r="CY66">
            <v>100</v>
          </cell>
          <cell r="CZ66">
            <v>100</v>
          </cell>
          <cell r="DA66">
            <v>100</v>
          </cell>
          <cell r="DB66">
            <v>100</v>
          </cell>
          <cell r="DC66">
            <v>100</v>
          </cell>
          <cell r="DD66">
            <v>100</v>
          </cell>
          <cell r="DE66">
            <v>500</v>
          </cell>
          <cell r="DF66">
            <v>500</v>
          </cell>
          <cell r="DG66">
            <v>500</v>
          </cell>
          <cell r="DH66">
            <v>500</v>
          </cell>
          <cell r="DI66">
            <v>500</v>
          </cell>
          <cell r="DJ66">
            <v>500</v>
          </cell>
          <cell r="DK66">
            <v>500</v>
          </cell>
          <cell r="DL66">
            <v>500</v>
          </cell>
          <cell r="DM66">
            <v>500</v>
          </cell>
          <cell r="DN66">
            <v>500</v>
          </cell>
          <cell r="DO66">
            <v>500</v>
          </cell>
          <cell r="DP66">
            <v>500</v>
          </cell>
          <cell r="DQ66" t="str">
            <v/>
          </cell>
          <cell r="DR66">
            <v>500</v>
          </cell>
          <cell r="DS66">
            <v>500</v>
          </cell>
          <cell r="DT66">
            <v>500</v>
          </cell>
          <cell r="DU66">
            <v>500</v>
          </cell>
          <cell r="DV66">
            <v>500</v>
          </cell>
          <cell r="DW66">
            <v>500</v>
          </cell>
          <cell r="DX66">
            <v>500</v>
          </cell>
          <cell r="DY66">
            <v>500</v>
          </cell>
          <cell r="DZ66">
            <v>500</v>
          </cell>
          <cell r="EA66" t="str">
            <v/>
          </cell>
          <cell r="EB66" t="str">
            <v/>
          </cell>
          <cell r="EC66" t="str">
            <v/>
          </cell>
          <cell r="ED66">
            <v>4500</v>
          </cell>
          <cell r="EE66" t="str">
            <v/>
          </cell>
          <cell r="EF66"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v>
          </cell>
          <cell r="EG66"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H66" t="str">
            <v>2.1.4.2 Informe mensual de seguimiento a las víctimas en la ruta de reparación individual
2.1.4.1 Informe Plan de Retornos y Reubicaciones no étnico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2.3.2.1 Informe de Espacios de formación y difusión y talleres Integrales para el fortalecimiento de habilidades en materia de prevención y protección.
2.4.1.3 Documento Capítulo Informe 9 de Abril 
2.4.3.3 Informe Iged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I66" t="str">
            <v>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2.4.2 Actas de reuniónAsistencias técnicas
2.4.3.1 Tablero Gestión del Conocimiento
2.4.3.2 Informe 9 de abril 
2.4.3.4 Boletín Trimestral
2.4.4.1 Documento de estrategia para el fortalecimiento y el desarrollo del ecosistema de alianzas estrategicas para la vigencia 2023 que incluya actores publicos, privados y de cooperación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J66"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K66" t="str">
            <v>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2.2.1 Matriz excel con información mensual de otorgamiento de ayuda humanitaria inmediata AHÍ
2.2.3.1 Matriz excel con información mensual de acciones de acompañamiento a víctimas
2.3.1 Informe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
2.4.2 Actas de reuniónAsistencias técnicas
2.4.4.2 Informe de la acción de impacto adelantada, en el marco de las alianzas estratégicas gestionadas
2.4.5.1. Matriz de seguimiento POA
2.4.5.2 Actas Subcomités Temáticos
2.4.5.3. Actas Comité Distrital de Justicia Transicional -CDJT
2.4.5.4. Informe instancias de coordinación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L66"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2.4.3.1 Tablero Gestión del Conocimiento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M66" t="str">
            <v>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N66" t="str">
            <v>2.1.4.2 Informe mensual de seguimiento a las víctimas en la ruta de reparación individual
2.1.4.1 Informe Plan de Retornos y Reubicaciones no étnico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2.3.2.1 Informe de Espacios de formación y difusión y talleres Integrales para el fortalecimiento de habilidades en materia de prevención y protección
2.4.2 Actas de reuniónAsistencias técnicas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O66"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2.4.1.4 Informe anexo 4 Anteproyecto de Presupuesto Distrital
2.4.2 Actas de reuniónAsistencias técnicas
2.4.3.1 Tablero Gestión del Conocimiento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P66"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2.4.2 Actas de reunión Asistencias técnicas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Q66" t="str">
            <v>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2.4.1.5 Informe de propuestas víctimas para actualización del PAD 2024
2.4.1.6 Documento actualización PAD 2024
2.4.1.7 Matriz actualización PAD 2024
2.4.2 Actas de reuniónAsistencias técnicas
2.4.5.1. Matriz de seguimiento POA
2.4.5.2 Actas Subcomités Temáticos
2.4.5.3. Actas Comité Distrital de Justicia Transicional -CDJT
2.4.5.4. Informe instancias de coordinación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ER66" t="str">
            <v>• 2.1.2_Matriz_de_Seguimiento_Estabilizacion_Socioeconómica
• Anexo1. Caracterización Enero 2023
• 2.1.4.2 Informe mensual seguimiento víctimas en Bogotá ENERO 2023
•2.2.1_Matriz_excel_con_información_mensual_de_otorgamiento_de_ayuda_humanitaria_inmediata_AHÍ
• 2.2.3.1 Matriz_excel_con_información_mensual_de_acciones_de_acompañamiento_a_víctimas
• Anexo1. PERSONAS ATENDIDAS PSICOSOCIAL ENERO 2023
• 2.3.1 Informe acciones Unidad Móvil
• 2.3.2.4 Matriz_Seguimiento_Prevencion_Proteccion</v>
          </cell>
          <cell r="ES66" t="str">
            <v>• 2.1.4.2 Informe mensual de seguimiento a las víctimas en la ruta de reparación individual FEBRERO
• 2.1.2 Matriz de Seguimiento Estabilización Socioeconómica
• Caracterizaciones FEBRERO
• 2.2.1 Matriz excel con información mensual de otorgamiento de ayuda humanitaria inmediata AHÍ
• 2.2.3.1 Matriz excel con información mensual de acciones de acompañamiento a víctimas
• 2.3.1 Informe Informe acciones Unidad Móvil
• Anexos
• 2.3.2.4 Matriz seguimiento Prevención y Protección FEBRERO
• Anexos
• 2.4.1.1 Informe trimestral seguimiento al PAD
• 2.4.1.2 Matriz trimestral de seguimiento PAD
• 2.4.3.4 Boletín Trimestral
• Anexos
• Inf. acciones protocolo participacion febrero
• Carpeta evidencia de sesiones Mesas 
• Carpeta evidencia  fortalecimiento Organizaciones</v>
          </cell>
          <cell r="ET66" t="str">
            <v>• 2.1.4.1 Informe Plan de Retornos y Reubicaciones no étnico y anexos
• 2.1.4.2 Informe mensual de seguimiento a las víctimas en la ruta de reparación individual
• 2.1.2 Matriz de Seguimiento Estabilización Socioeconómica CONSOLIDADO
• 2.2.1 Matriz excel con información mensual de otorgamiento de ayuda humanitaria inmediata AHÍ
• 2.2.3.1 Matriz excel con información mensual de acciones de acompañamiento a víctimas
• 2.2.3.2 Informe de seguimiento a las víctimas en la ruta de reparación individual
• 2.3.1 Informe acciones Unidad Móvil
• Anexos
• 2.3.2.1 Informe de Espacios de formación y difusión y talleres Integrales para el fortalecimiento de habilidades en materia de prevención y protección.
• 2.3.2.4 Matriz seguimiento Prevención y Protección MARZO
• Anexos
• 2.4.1.3 Documento Capítulo Informe 9 de Abril
• 2.4.2 Actas de reunión Asistencias Técnicas
• 2.4.3.3 Informe IGED
• Inf. acciones protocolo participación marzo
• Carpeta evidencia de sesiones Mesas
• Formato Inscripciones fortalecimiento Organizaciones</v>
          </cell>
          <cell r="EU66" t="str">
            <v>• 2.1.2 Matriz de Seguimiento Estabilización Socioeconómica CONSOLIDADO 2023
• 2.1.2 Matriz de Seguimiento Estabilización Socioeconómica (Caracterizados Abril)
• 2.1.3 Informe cuatrimestral de gestión y seguimiento a la implementación de los PIRC territorializados con la consolidación de soportes por cada medida
• 2.1.3.1 Anexos
• 2.1.3.2 Anexos
• 2.1.3.3 Anexos
• 2.1.4.2 Informe mensual de seguimiento a las víctimas en la ruta de reparación individual
• Anexos Informe
• 2.2.1 Matriz excel con información mensual de otorgamiento de ayuda humanitaria inmediata AHÍ
• 2.2.2 Informe de Estrategia Territorial.
• Anexo 1.  Evidencias de Reunión en Centros de Encuentro.
• Anexo 2. DOFA
• 2.2.3.1 Matriz excel con información mensual de acciones de acompañamiento a víctimas
• Anexos 1 Acciones Psicosociales
• 2.3.1 Informe acciones Unidad Móvil
• Anexos
• 2.3.2.4. CORREO DE VALIDACION EN SIVIC
• 2.4.3.1 Correo reporte Tablero Control Dimension 4.pdf
• 2.4.3.1 Link Tablero de Control https://app.powerbi.com/view?r=eyJrIjoiMjExNDQyNzMtZDQxNC00NGE3LWIxNWYtZDFkYWZiOGNmZjI1IiwidCI6ImYzNTFhN2NiLWY5NGEtNGRmMC05NjI3LWFlMDMwY2NlZjdjNCIsImMiOjR9
• 2.4.3.2 Informe 9 de abril 2023 vigencia 2022.pdf
• 2.4.3.2 publicacion web  Informe 9 abril 2023.pdf
• 2.4.3.4 Boletín Trimestral diciembre 2022
• 2.4.3.4 Publicacion Boletin Trimestral diciembre 2022.pdf
• 2.4.3.4 correo socializacion Boletin Trimestral diciembre 2022
• 2.4.4.1 Documento de estrategia para el fortalecimiento y el desarrollo del ecosistema de alianzas estratégicas
• Inf. acciones protocolo participación abril
• Carpeta evidencia de sesiones Mesas
• Inf. acciones protocolo participacion abril
• Bases fortalecimiento Organizaciones</v>
          </cell>
          <cell r="EV66" t="str">
            <v>• 2.1.2 Matriz de Seguimiento Estabilización Socioeconómica CONSOLIDADO 2023
• 2.1.2 Matriz de Seguimiento Estabilización Socioeconómica (Caracterizados Mayo)
• 2.1.4.2 Informe mensual de seguimiento a las víctimas en la ruta de reparación individual
• 2.1.4.2 Anexos
• 2.2.1 Matriz excel con información mensual de otorgamiento de ayuda humanitaria inmediata AHÍ
• 2.2.3.1 Matriz excel con información mensual de acciones de acompañamiento a víctimas
• Anexos 1 Acciones Psicosociales
• 2.3.1 Informe acciones Unidad Móvil
• 2.3.1 Anexos
• 2.3.2.4 Matriz seguimiento Prevención y Protección
• 2.4.1.1 Informe trimestral seguimiento al PAD (Preliminar)
• 2.4.1.2 Matriz trimestral de seguimiento PAD (Preliminar)
• Carpeta con la convocatoria de los 11 Comités Locales de Justicia Transicional desarrollados a corte del 31 de Mayo
• 2.5.1.1 Informe Mensual de acompañamiento y acciones de fortalecimiento Mayo 2023
• Carpeta evidencia de sesiones Mesas
• 2.5.2.1 Informe Obra de Teatro
• 2.5.2.1 Informe Mensual de acompañamiento y acciones de fortalecimiento Mayo 2023</v>
          </cell>
          <cell r="EW66" t="str">
            <v>• 2.1.1 Informe de avance sobre los procesos de justicia restaurativa en Bogotá Región para los procesos de reparación de la ACPVR.
• 2.1.1.1. Metodología de Pedagogía _Justicia Restaurativa. 
• 2.1.1.2 Metodología de Pedagogía _Reparación. 
• 2.1.1.3 Propuesta para Diplomado sobre los derechos de las víctimas. 
• 2.1.1.4 Listados de asistencia de jornadas de pedagogía.
• 2.1.2 Matriz de Seguimiento Estabilización Socioeconómica CONSOLIDADO 2023
• 2.1.2 Matriz de Seguimiento Estabilización Socioeconómica (Caracterizados Junio)
• 2.1.2 Matriz de Seguimiento Estabilización Socioeconómica. Remitidos tercer trimestre
• 2.1.2 Matriz de Seguimiento Estabilización Socioeconómica. Seguimiento primer semestre
• 2.1.4.1 Informe Plan de Retornos y Reubicaciones no étnico
• 2.1.4.2 Informe mensual de seguimiento a las víctimas en la ruta de reparación individual
• 2.1.4.2 Informe mensual de seguimiento a las víctimas en la ruta de reparación individual
• 2.2.1 Matriz excel con información mensual de otorgamiento de ayuda humanitaria inmediata AHÍ
• 2.2.3.1 Matriz excel con información mensual de acciones de acompañamiento a víctimas
• 2.2.3.1 Anexos 
•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
• Acta de reunión seguimiento SDH
• Acta de reunión seguimiento SDSCJ
• Acta de reunión IDRD
• Acta de reunión SDSCJ 
• 2.4.4.2 CYF Construye Paz 2.0 - Externa.pptx (1)
• 2.4.4.2 Informe acción impacto AE
• 2.4.4.2 Insumos de difusión convocatoria Code Your Future_ Construye Paz.
• MATRIZ POA 2022-2023_AyA
• MATRIZ POA 2022-2023_MPR
• MATRIZ POA 2022-2023_PPGNR
• MATRIZ POA 2022-2023_RI
• MATRIZ POA 2022-2023_SI
• Acta subcomité temático AyA_24042023
• Acta subcomité temático MPR_25042023
• Acta subcomité temático PPGNR_25042023
• Acta subcomité temático RI_21042023
• Acta subcomité temático SI_21042023
• ACTA CDJT 27042023
• Informe de gestión. Instancias de coordinación 
• 2.5.1.1 Informe Mensual de acompañamiento y acciones de fortalecimiento Junio 2023
• Carpeta evidencia de sesiones Mesas
• Inf. acciones protocolo participacion junio
• Documento Informe Bolsa Logistica Actividad Sumapaz</v>
          </cell>
          <cell r="EX66" t="str">
            <v>• 2.1.2 Matriz de Seguimiento Estabilización Socioeconómica CONSOLIDADO 2023
• 2.1.2 Matriz de Seguimiento Estabilización Socioeconómica (Caracterizados Julio)
• 2.1.4.2 Informe mensual de seguimiento a las víctimas en la ruta de reparación individual
• Anexos 2.1.4.2 
• 2.2.1 Matriz excel con información mensual de otorgamiento de ayuda humanitaria inmediata AHÍ
• 2.2.2 Informe de Estrategia Territorial.
• Anexo 2.2.2.2. DOFA
• Anexo 1.2.2.2. Evidencias Reunión en Centros de Encuentro 
• 2.2.3.1 Matriz excel con información mensual de acciones de acompañamiento a víctimas
• Anexos 2.2.3.1. – Acciones Psicosociales
• 2.3.1 Informe acciones Unidad Móvil
• 2.3.1 Anexos
• 2.4.3.1 Correo reporte Tablero Control Dimension 4 II TRIM 2023 .pdf
• 2.4.3.4 Boletin Trimestral junio 2023 preliminar
• 2.4.3.4 Caracterizacion poblacion victima conflicto armado pertenencia indígena 2023 preliminar
• 2.5.1.1 Informe Mensual de acompañamiento y acciones de fortalecimiento Julio 2023
• Carpeta evidencia de sesiones Mesas
• Documento Informe Bolsa logística Actividades: Espacio Ampliado, Lanzamiento de Escuela de Formación, Conversatorio de mujeres víctimas y acceso a la educación superior y Jornada de Trabajo con la Mesa Distrital de Víctimas</v>
          </cell>
          <cell r="EY66" t="str">
            <v>• 2.1.2 Matriz de Seguimiento Estabilización Socioeconómica CONSOLIDADO 2023
• 2.1.2 Matriz de Seguimiento Estabilización Socioeconómica (Caracterizados Agosto)
• 2.1.4.2 Informe mensual de seguimiento a las víctimas en la ruta de reparación individual
• Anexos 2.1.4.2 
• 2.1.3 Informe cuatrimestral de gestión y seguimiento a la implementación de los PIRC territorializados con la consolidación de soportes por cada medida
• 2.1.3.1 Anexos
• 2.1.3.2 Anexos
• 2.1.3.3 Anexos
• 2.2.1 Matriz excel con información mensual de otorgamiento de ayuda humanitaria inmediata AHÍ
• 2.2.2 Informe de Estrategia Territorial.
• 2.2.3.1 Matriz excel con información mensual de acciones de acompañamiento a víctimas
• Anexos 2.2.3.1. – Acciones Psicosociales
• 2.3.1 Informe acciones Unidad Móvil
• 2.3.1 Anexos
• 2.3.2.4 Matriz seguimiento Prevención y Protección
• 2.4.1.1 Informe trimestral seguimiento al PAD
• 2.4.1.2 Matriz trimestral de seguimiento PAD
• 2.5.1.1 Informe Mensual de acompañamiento y acciones de fortalecimiento Agosto 2023
• Carpeta evidencia de sesiones Mesas
• Documento Informe Bolsa logística Actividades: Espacio Ampliado, Lanzamiento de Escuela de Formación, Conversatorio de mujeres víctimas y acceso a la educación superior y Jornada de Trabajo con la Mesa Distrital de Víctimas</v>
          </cell>
          <cell r="EZ66" t="str">
            <v>• 2.1.2 Matriz de Seguimiento Estabilización Socioeconómica CONSOLIDADO 2023
• 2.1.2 Matriz de Seguimiento Estabilización Socioeconómica (Caracterizados Septiembre)
• 2.1.4.1 Informe Plan de Retornos y Reubicaciones no étnico
• 2.1.4.2 Informe mensual de seguimiento a las víctimas en la ruta de reparación individual
• Anexos 2.1.4.2 
• 2.2.1 Matriz excel con información mensual de otorgamiento de ayuda humanitaria inmediata AHÍ
• 2.2.3.1 Matriz excel con información mensual de acciones de acompañamiento a víctimas
• Anexos 2.2.3.1. – Acciones Psicosociales
• 2.3.1 Informe acciones Unidad Móvil
• 2.3.1 Anexos
• 2.3.2.1 Informe de Espacios de formación y difusión y talleres Integrales para el fortalecimiento de habilidades en materia de prevención y protección.
• 2.3.2.4 Matriz seguimiento Prevención y Protección
• 1. Acta articulación PAD Plurianual (2020-2024) 05-07-2023
• 2. Acta articulación SDH - seguimiento PAD 30-08-2023
• 3. Acta articulación SDMUJER - seguimiento PAD 17-08-2023
• 4. Acta seguimiento SDG - Equipo SDARIV 31-07-2023
• II Informe CLJT sept 2023
• 2.4.5.5 Convocatorias CLJT 1er ciclo 
• 2.5.1.1 Informe Mensual de acompañamiento y acciones de fortalecimiento Septiembre 2023
• Carpeta evidencia de sesiones Mesas
• 2.5.2.1 fortalecimiento Organizaciones septiembre</v>
          </cell>
          <cell r="FA66">
            <v>0</v>
          </cell>
          <cell r="FB66">
            <v>0</v>
          </cell>
          <cell r="FC66">
            <v>0</v>
          </cell>
          <cell r="FD66" t="str">
            <v>N/A</v>
          </cell>
          <cell r="FE66" t="str">
            <v>N/A</v>
          </cell>
          <cell r="FF66" t="str">
            <v>N/A</v>
          </cell>
          <cell r="FG66" t="str">
            <v>N/A</v>
          </cell>
          <cell r="FH66" t="str">
            <v>N/A</v>
          </cell>
          <cell r="FI66" t="str">
            <v>N/A</v>
          </cell>
          <cell r="FJ66" t="str">
            <v>N/A</v>
          </cell>
          <cell r="FK66" t="str">
            <v>N/A</v>
          </cell>
          <cell r="FL66" t="str">
            <v>N/A</v>
          </cell>
          <cell r="FM66" t="str">
            <v>N/A</v>
          </cell>
          <cell r="FN66" t="str">
            <v>N/A</v>
          </cell>
          <cell r="FO66" t="str">
            <v>N/A</v>
          </cell>
          <cell r="FP66" t="str">
            <v>N/A</v>
          </cell>
          <cell r="FQ66" t="str">
            <v>N/A</v>
          </cell>
          <cell r="FR66" t="str">
            <v>N/A</v>
          </cell>
          <cell r="FS66" t="str">
            <v>N/A</v>
          </cell>
          <cell r="FT66" t="str">
            <v>N/A</v>
          </cell>
          <cell r="FU66" t="str">
            <v>N/A</v>
          </cell>
          <cell r="FV66" t="str">
            <v>N/A</v>
          </cell>
          <cell r="FW66" t="str">
            <v>N/A</v>
          </cell>
          <cell r="FX66" t="str">
            <v>N/A</v>
          </cell>
          <cell r="FY66" t="str">
            <v>N/A</v>
          </cell>
          <cell r="FZ66" t="str">
            <v>N/A</v>
          </cell>
          <cell r="GA66" t="str">
            <v>N/A</v>
          </cell>
          <cell r="GB66" t="str">
            <v>N/A</v>
          </cell>
          <cell r="GC66" t="str">
            <v>N/A</v>
          </cell>
          <cell r="GD66" t="str">
            <v>N/A</v>
          </cell>
          <cell r="GE66" t="str">
            <v>N/A</v>
          </cell>
          <cell r="GF66" t="str">
            <v>N/A</v>
          </cell>
          <cell r="GG66" t="str">
            <v>N/A</v>
          </cell>
          <cell r="GH66" t="str">
            <v>N/A</v>
          </cell>
          <cell r="GI66" t="str">
            <v>N/A</v>
          </cell>
          <cell r="GJ66" t="str">
            <v>N/A</v>
          </cell>
          <cell r="GK66" t="str">
            <v>N/A</v>
          </cell>
          <cell r="GL66" t="str">
            <v>N/A</v>
          </cell>
          <cell r="GM66" t="str">
            <v>N/A</v>
          </cell>
          <cell r="GN66" t="str">
            <v>N/A</v>
          </cell>
          <cell r="GO66" t="str">
            <v>N/A</v>
          </cell>
          <cell r="GP66" t="str">
            <v>N/A</v>
          </cell>
          <cell r="GQ66" t="str">
            <v>N/A</v>
          </cell>
          <cell r="GR66" t="str">
            <v>N/A</v>
          </cell>
          <cell r="GS66" t="str">
            <v>N/A</v>
          </cell>
          <cell r="GT66" t="str">
            <v>N/A</v>
          </cell>
          <cell r="GU66" t="str">
            <v>N/A</v>
          </cell>
          <cell r="GV66" t="str">
            <v>N/A</v>
          </cell>
          <cell r="GW66" t="str">
            <v>N/A</v>
          </cell>
          <cell r="GX66" t="str">
            <v>N/A</v>
          </cell>
          <cell r="GY66" t="str">
            <v>N/A</v>
          </cell>
          <cell r="GZ66" t="str">
            <v>N/A</v>
          </cell>
          <cell r="HA66" t="str">
            <v>N/A</v>
          </cell>
          <cell r="HB66" t="str">
            <v>N/A</v>
          </cell>
          <cell r="HC66" t="str">
            <v>N/A</v>
          </cell>
          <cell r="HD66" t="str">
            <v>N/A</v>
          </cell>
          <cell r="HE66" t="str">
            <v>N/A</v>
          </cell>
          <cell r="HF66" t="str">
            <v>N/A</v>
          </cell>
          <cell r="HG66" t="str">
            <v>N/A</v>
          </cell>
          <cell r="HH66" t="str">
            <v>N/A</v>
          </cell>
          <cell r="HI66" t="str">
            <v>N/A</v>
          </cell>
          <cell r="HJ66" t="str">
            <v>N/A</v>
          </cell>
          <cell r="HK66" t="str">
            <v>N/A</v>
          </cell>
          <cell r="HL66" t="str">
            <v>N/A</v>
          </cell>
          <cell r="HM66" t="str">
            <v>N/A</v>
          </cell>
          <cell r="HN66" t="str">
            <v>N/A</v>
          </cell>
          <cell r="HO66" t="str">
            <v>N/A</v>
          </cell>
          <cell r="HP66" t="str">
            <v>N/A</v>
          </cell>
          <cell r="HQ66" t="str">
            <v>N/A</v>
          </cell>
          <cell r="HR66" t="str">
            <v>N/A</v>
          </cell>
          <cell r="HS66" t="str">
            <v>N/A</v>
          </cell>
          <cell r="HT66" t="str">
            <v>N/A</v>
          </cell>
          <cell r="HU66" t="str">
            <v>N/A</v>
          </cell>
          <cell r="HV66" t="str">
            <v>N/A</v>
          </cell>
          <cell r="HW66" t="str">
            <v>N/A</v>
          </cell>
          <cell r="HX66" t="str">
            <v>N/A</v>
          </cell>
          <cell r="HY66" t="str">
            <v>N/A</v>
          </cell>
          <cell r="HZ66" t="str">
            <v>N/A</v>
          </cell>
          <cell r="IA66" t="str">
            <v>N/A</v>
          </cell>
          <cell r="IB66" t="str">
            <v>N/A</v>
          </cell>
          <cell r="IC66" t="str">
            <v>N/A</v>
          </cell>
          <cell r="ID66" t="str">
            <v xml:space="preserve">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la vigencia 2023, con corte al 30 de julio:
REPARACION INTEGRAL
Se logró realizar caracterización socioeconómica durante el periodo de corte a 4.078 personas. El reporte de remisiones relacionado con las personas a cada una de las líneas ofertadas de EMPLEABILIDAD son 35.940, EMPRENDIMIENTO son 28.806 y FORMACIÓN son 41.723. El consolidado de reporte de seguimiento en relación con los procesos se encuentra que a la fecha hay 4.540 datos de los cuales 4.140 son de formación, 56 emprendimiento y 344 empleabilidad.
Se generó reporte de las acciones realizadas con la población que ingresó en ruta de atención, asistencia y reparación, de acuerdo con el seguimiento de población que accedió a los servicios en cabeza de la Dirección de Reparación Integral de la ACPVR.
Se realizó un total de 10.482 acciones de asistencia jurídica en las que se incluye: orientación jurídica, proyección de documentos y activación de rutas, beneficiando a 6.624 personas
ASISTENCIA Y ATENCION
Se otorgaron 21.969 medidas de Ayuda o Atención Humanitaria Inmediata (AAHI), beneficiando a 6.416 personas. 
En lo corrido de la vigencia 2023, se atendieron 6.926 personas y se realizaron un total de 15.845 acciones de tejido social, discriminadas de la siguiente manera: 5.404 Orientaciones Psicosociales y atenciones en crisis; 7.081 Procesos de acompañamiento psicosocial y 3.360 Acciones Grupales y Conmemoraciones.
Con la Estrategia Territorial se ha brindado un total de 112.088 atenciones en los Centros de Encuentro, Unidad Móvil y puntos de atención, por parte de las entidades que hacen presencia Institucional.
PREVENCIÓN Y PROTECCION
La gestión de medidas de prevención y protección que contribuyen a las Garantías de No Repetición de las víctimas en el Distrito, se realizaron a corte del 2023, 14 atenciones en temas de orientación y atención en prevención y 7 en protección, realizando la remisión a las rutas. Hasta la fecha se tienen 21 atenciones directas.
En lo corrido del año, el equipo de la unidad móvil ha realizado 525 evaluaciones de vulnerabilidad que definieron el otorgamiento de AHÍ.
ESPACIOS DE COORDINACIÓN Y ARTICULACIÓN
Se realizaron 3 seguimientos al Plan de Acción Distrital -PAD de víctimas, paz y reconciliación, el cual, consolida la oferta de 21 entidades del Distrito a través de 148 metas dirigidas de manera específica a la población víctima del conflicto armado.  En el primer trimestre del año 2023 las 148 metas programadas presentan un avance físico acumulado con un nivel de ejecución del 72% con corte al 30 de junio. En cuanto al presupuesto ejecutado, se tiene como resultado un total de $ 490.132.480.916, que representa un 61% de avance con corte al 30 de junio de la actual vigencia.  
A través del Observatorio Distrital de Víctimas del Conflicto se elaboró y publicaron (3) boletines con el fin de brindar información sobre la situación de las víctimas en Bogotá, tomando como insumo y fuente de información el Registro Único de Víctimas –RUV- de la Unidad para la Atención y Reparación Integral a las Víctimas-UARIV, así como del seguimiento y recomendaciones a la política pública distrital de atención, asistencia, reparación integral y garantías de no repetición para las víctimas, y a las iniciativas y estrategias para la construcción de paz y reconciliación en la ciudad.
Igualmente, se elaboró el Informe de medición de Indicadores de Goce Efectivo de Derechos -IGED de la población Víctima del Conflicto armado del año 2022, de la vigencia 2021, dando cumplimiento al Acuerdo distrital 587 de 2015. Además, se radicó y presentó ante el Concejo de Bogotá el “Informe 9 de Abril”.
En las diferentes localidades durante la vigencia 2023, se han realizado a corte del 30 de septiembre un total de 31 CLJT en el mismo número de localidades y una sesión extraordinaria,  en los cuales se articularon acciones entre las diferentes entidades que lo integran, brindando una oferta institucional más ajustada a las metas de los diferentes Planes de Acción Local.
La ACPVR como coordinadora del SDARIV consolidó el primer seguimiento 2023 de los Planes Operativos Anuales (POA) de los cinco (5) Subcomités Temáticos con los que cuenta la ciudad de Bogotá. Igualmente se realizaron las actas de los mencionados Subcomités Temáticos.
La Alta Consejería de Paz, Víctimas y Reconciliación en calidad de Secretaría Técnica del Comité Distrital de Justicia Transicional (CDJT), realizó envío del acta correspondiente a la primera sesión ordinaria del Comité, celebrado el día 27 de abril de 2023.   
PARTICIPACION
Se brindó asistencia técnica a 24 mesas de participación efectiva de las víctimas del conflicto armado: 20 mesas locales, 3 mesas de enfoque diferencial (Afro, Mujeres, Indígena) y la Mesa Distrital en sus sesiones ordinarias y extraordinarias. 
Consolidado a corte del mes de septiembre se han apoyado las siguientes sesiones ordinarias:
- 134 sesiones ordinarias de mesas locales
- 21 sesiones de mesas de enfoque diferencial (afro, mujeres, indígenas)
- 7 Sesiones ordinarias de la Mesa Distrital
Sesiones extraordinarias 
Febrero: 3 sesiones extraordinarias (Teusaquillo, Tunjuelito y mesa distrital)
Marzo: 4 sesiones extraordinarias (San Cristóbal, suba, Afro e Indígena)
Abril: 1 sesión de la Mesa de Enfoque Diferencial de Mujeres
Mayo: 2 sesiones extraordinarias (Mesa local de Puente Aranda y Mesa Distrital)
Junio: 7 sesiones extraordinarias (Usaquén, San Cristóbal, Kennedy, Engativá, Barrios Unidos, la candelaria y Mesa Afro)
Julio: 7 sesiones extraordinarias (Usaquén, Bosa, Antonio Nariño, Puente Aranda, Fontibón, Mesa Distrital y Mesa Mujeres)
Agosto y Septiembre: No se desarrollaron sesiones extraordinarias
Igualmente, en el mes de julio se brindó acompañamiento técnico y logístico al Desarrollo del Espacio Ampliado, el Lanzamiento de Escuela de Formación, el Conversatorio de mujeres víctimas y el acceso a la educación superior y las Jornada de Trabajo Mesa Distrital, así:
i) Se apoyó el Desarrollo del Espacio Ampliado, en el cual la Alta Consejería de Paz, Victimas y Reconciliación -ACPVR se ejerce la Secretaria Técnica, realizando la convocatoria al mismo y haciendo seguimiento para el adecuado desarrollo del mismo, durante esta jornada se explican los artículos del Plan Nacional de Desarrollo “Colombia, potencia mundial de la vida” de cara a lo que el gobierno nacional tiene proyectado realizar en beneficio de las víctimas del conflicto armado; de igual manera se explicó por parte de la ACPVR y de la coordinación de la Mesa Distrital que es necesario que el Plan Distrital de Desarrollo este armonizado con el Plan Nacional de Desarrollo. 
ii) Se realizó el Lanzamiento de la Escuela de Formación, que se creó con el fin de fomentar la participación efectiva de las víctimas del conflicto armado residentes en Bogotá D.C., como estímulo que se ofrece a los integrantes principales de los espacios de participación, con las siguientes temáticas: Marco normativo para garantizar la participación efectiva de las víctimas en Bogotá D.C.;  el papel que van a cumplir en caso de resultar electos frente a la discusión, interlocución, retroalimentación, capacitación y seguimiento de las disposiciones contenidas en la Ley 1448 de 2011;  conocimiento de la estructura de una mesa, sus funciones, y los derechos y deberes por parte de sus integrantes; formulación de proyectos y algunos temas de procedimiento legal (presentación de peticiones y tutelas). Durante el mes de julio se realizaron jornadas de capacitación en las localidades Usaquén, Chapinero, Teusaquillo Santafé, Mártires, Candelaria, Bosa, Kennedy y Puente Aranda con la asistencia aproximada de 120 personas (pendiente validar cifra exacta con los listados de asistencia de la Personería de Bogotá).
iii) Se adelantó el Conversatorio de mujeres víctimas y acceso a la educación superior y las Jornada de Trabajo con la Mesa Distrital de Víctimas, el cual tuvo como objetivo principal dar a conocer la experiencia de las mujeres que hicieron parte del auto 092, del Fondo de Reparación para el acceso, permanencia y graduación en educación superior para la población víctima del conflicto armado en Colombia, el fondo es una estrategia para la inclusión y atención de la población víctima del conflicto armado; con el fin de otorgar créditos educativos condonables de pregrado en respuesta a lo ordenado por la ley 1448 de 2011. Desde la Ata Consejería se brindó apoyo logístico y acompañamiento técnico a dicha jornada por tratarse de una actividad solicitada por diferentes delegadas de las Mesas de Victimas, el fin del evento es que tres mujeres próximas a graduarse como profesionales en Trabajo Social de la Universidad de La Salle, gracias al fondo de reparación para el acceso, permanencia y graduación en educación superior para víctimas del conflicto armado en Colombia socialicen la experiencia de estudio tiene como fin dilucidar algunas tensiones como: el efecto de las diferencias intergeneracionales, los ritmos de aprendizaje diversos, la relación de estas mujeres desde una mirada victimizante dentro de un entorno académico como lo es la universidad.
iv) Se llevaron a cabo las jornadas de trabajo con los delegados (as) de la Mesa Distrital de Victimas con el fin de realizar seguimiento a la implementación del Plan de Acción Distrital (PAD) 2021-2024, según los procedimientos establecidos para tal fin y consultar el 
estado, enfoque, y proyección respecto de la atención a las víctimas del conflicto armado en el Distrito.
En el mes de agosto desde la Alta Consejería se brindó acompañamiento técnico y logístico al Desarrollo de 11 procesos de elección de mesas locales, de igual forma se desarrolló la jornada de capación a la mesa de pueblos indígenas en relación al Decreto Ley 4633 de 2011 y a la Ley 1448 de 2011.
En el mes de septiembre se apoyó el desarrollo de 2 jornadas de fortalecimiento a procesos en el marco de la Semana por la Paz.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v>
          </cell>
          <cell r="IE66" t="str">
            <v/>
          </cell>
          <cell r="IF66" t="str">
            <v/>
          </cell>
          <cell r="IG66"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enero, así: 
REPARACION INTEGRAL
Se logró caracterizar a 131 personas víctimas del conflicto armado a través de la Línea 195. Es importante indicar que el número de remisiones realizadas a las líneas de formación. emprendimiento y empleabilidad se reportará trimestralmente.
Se generó reporte de las acciones realizadas con la población que ingresó en ruta de atención, asistencia y reparación, de acuerdo con el seguimiento de población que accedió a los servicios en cabeza de la Dirección de Reparación Integral de la ACPVR.
ASISTENCIA Y ATENCION
Se otorgaron 2.019 medidas de Ayuda o Atención Humanitaria Inmediata (AAHI), beneficiando a 1.341 personas. 
En lo corrido de la vigencia 2023, se realizaron un total de 569 acciones de acompañamiento psicosocial, discriminadas de la siguiente manera: 238 Orientaciones Psicosociales y atenciones en crisis; 245 Procesos de acompañamiento psicosocial y 86 Acciones Grupales y conmemoraciones.
PREVENCIÓN Y PROTECCION
El otorgamiento de medidas de prevención y protección que contribuyan a las Garantías de No Repetición de las víctimas en el Distrito, que se programó 1 acción y se realizó un total de 1, que corresponde a la atención a casos de prevención y protección y remisiones a rutas distritales y nacionales que apliquen, que desde Centro de Encuentro se realizó la orientación, acompañamiento y remisión a la ruta nacional de la Unidad Nacional de Protección, a un sistema familiar compuesto por dos (2) personas.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v>
          </cell>
          <cell r="IH66"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febrero, así: 
REPARACION INTEGRAL
Se logró caracterizar a 867 personas víctimas del conflicto armado a través de la Línea 195.
Se generó reporte de las acciones realizadas con la población que ingresó en ruta de atención, asistencia y reparación, de acuerdo con el seguimiento de población que accedió a los servicios en cabeza de la Dirección de Reparación Integral de la ACPVR.
ASISTENCIA Y ATENCION
Se otorgaron 2.480 medidas de Ayuda o Atención Humanitaria Inmediata (AAHI), beneficiando a 2.020 personas en lo corrido de la vigencia. 
Se realizaron un total de 1.806 acciones de acompañamiento psicosocial, discriminadas de la siguiente manera: 653 Orientaciones Psicosociales y atenciones en crisis; 594 Procesos de acompañamiento psicosocial y 559 Acciones Grupales y conmemoraciones.
PREVENCIÓN Y PROTECCION
El otorgamiento de medidas de prevención y protección que contribuyan a las Garantías de No Repetición de las víctimas en el Distrito, que se programó 1 acción y se realizó un total de 1, que corresponde a la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han adelantado actividades en los siguientes temas:
• Actualización y seguimiento al PAD: Se consolidó el informe de seguimiento del Plan de Acción Distrital (PAD) del cuarto trimestre del año 2022 con la información acumulada del 1 de enero al 31 de diciembre de 2022, el cual obedece a una versión preliminar, toda vez, la información relacionada con número de beneficiarios se encuentra siendo procesada y analizada con la Unidad para las Víctimas en el marco del proceso de certificación territorial 2022. Igualmente, se consolidó la matriz de seguimiento PAD 2022 con la totalidad de indicadores. 
• Asesorar y difundir la gestión del conocimiento en materia de víctimas, paz, reconciliación, e implementación de los acuerdos: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PARTICIPACION
Se brindó apoyo técnico y operativo para las sesiones desarrolladas en el mes de febrero. Durante este periodo sesionaron 18 de las 24 Mesas de Participación Efectiva de Victimas, así: 14 mesas locales, tres mesas de enfoque diferencial (Afro, indígena y mujeres) y la Mesa Distrital. Adicional a ello se desarrollaron 3 sesiones extraordinarias de las mesas de Teusaquillo, Tunjuelito y mesa distrital.  Las mesas que no sesionaron fueron: Usme, Santa Fe, Barrios Unidos, Rafael Uribe Uribe, Fontibón y Suba. Igualmente, en el marco del fortalecimiento de las Mesas y de las Organizaciones de Víctimas, se realizó la socialización de la programación de la conmemoración del día 9 abril del 2023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Generar y divulgar información y recomendaciones que contribuyan al mejoramiento y toma de decisiones entorno a la política pública de atención, asistencia, reparación integral y garantías de no repetición para las víctimas del conflicto armado que se ubican en Bogotá.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v>
          </cell>
          <cell r="II66"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marzo, así: 
REPARACION INTEGRAL
Se logró caracterizar a 463 personas víctimas del conflicto armado a través de la Línea 195.
Se generó reporte de las acciones realizadas con la población que ingresó en ruta de atención, asistencia y reparación, de acuerdo con el seguimiento de población que accedió a los servicios en cabeza de la Dirección de Reparación Integral de la ACPVR.
Durante el primer trimestre 2023 se remitieron 54.415 datos de la siguiente forma: EMPLEABILIDAD: 22.327; EMPRENDIMIENTO: 24.951 y FORMACIÓN: 7.137
ASISTENCIA Y ATENCION
Se otorgaron 2.435 medidas de Ayuda o Atención Humanitaria Inmediata (AAHI), beneficiando a 2.608 personas en lo corrido de la vigencia. 
Se realizaron un total de 1.659 acciones de acompañamiento psicosocial, discriminadas de la siguiente manera: 619 Orientaciones Psicosociales y atenciones en crisis; 735 Procesos de acompañamiento psicosocial y 305 Acciones Grupales y conmemoraciones.
PREVENCIÓN Y PROTECCION
El otorgamiento de medidas de prevención y protección que contribuyan a las Garantías de No Repetición de las víctimas en el Distrito, que se programaron 3 acciones y se realizaron un total de 3 , que corresponde a la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han adelantado actividades en los siguientes temas:
• Actualización y seguimiento al PAD: Se consolidó el informe de seguimiento del Plan de Acción Distrital (PAD) del cuarto trimestre del año 2022 con la información acumulada del 1 de enero al 31 de diciembre de 2022, el cual obedece a una versión preliminar, toda vez, la información relacionada con número de beneficiarios se encuentra siendo procesada y analizada con la Unidad para las Víctimas en el marco del proceso de certificación territorial 2022. Igualmente, se consolidó la matriz de seguimiento PAD 2022 con la totalidad de indicadores. 
Se elaboró insumo para el “Informe 9 de abril”, el cual debe presentarse anualmente ante el Concejo de Bogotá.
• Asesorar y difundir la gestión del conocimiento en materia de víctimas, paz, reconciliación, e implementación de los acuerdos: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Por parte del Observatorio de Víctimas se realizó el Informe de medición de Indicadores de Goce Efectivo de Derechos IGED de la población Víctima del Conflicto armado del año 2022.
PARTICIPACION
Se brindó apoyo técnico y operativo para las sesiones desarrolladas en el mes de marzo, durante este periodo sesionaron las 22 Mesas de Participación Efectiva de Victimas, 18 mesas locales (No sesionaron de manera ordina Suba y Barrios Unidos), tres mesas de enfoque diferencial (Afro, indígena y mujeres) y la Mesa Distrital. Adicional a ello se desarrollaron 3 sesiones extraordinarias de las mesas de San Cristóbal y las Mesas de Enfoque diferencial Afro e indígena.
En relación con los procesos de formación y fortalecimiento de las mesas de participación efectiva, las víctimas y sus organizaciones formales y no formales se ha venido adelantando el proceso de inscripción de los emprendimientos y grupos artísticos para el día de la conmemoración de las víctimas del conflicto armado.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de víctimas en el Distrito.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a ser desarrollada el 10 y el 11 de abril.</v>
          </cell>
          <cell r="IJ66" t="str">
            <v xml:space="preserve">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abril, así: 
REPARACION INTEGRAL
Se logró caracterizar a 698 personas víctimas del conflicto armado a través de la Línea 195.
Frente a las acciones de Reparación Colectiva: La ACPVR, tiene a cargo la tarea de implementar y hacer seguimiento a las medidas particularizadas y acciones de los Planes Integrales de Reparación Colectiva (PIRC) territorializados en el distrito de los siguientes sujetos de reparación colectiva (en adelante SRC): 
i) Gestión y seguimiento a las medidas a cargo de ACPVR
- Asociación Nacional de Mujeres Campesinas, Negras e Indígenas (Anmucic)
Se realizó reunión con la Unidad para las Víctimas, bajo el balance general que se realizó al PIRC desde ACPVR, con el objetivo de actualizar las herramientas de información.
• Asociación de Mujeres Afro por la Paz (en adelante AFROMUPAZ)
Se realizó ejercicio de planeación para la implementación de las medidas en la vigencia 2023, articulado con la Unidad para las Víctimas, bajo el balance general que se realizó al PIRC.
Se concertó la medida que se implementará por parte de ACPVR, donde se brinda asistencia técnica para la formulación de la propuesta y estructura de costos.
• Pueblo Rrom
Se realizó reunión con la Unidad para las Víctimas, bajo el balance general que se realizó al PIRC desde ACPVR, con el objetivo de actualizar las herramientas de información y, diseñar una estrategia para impulsar las medidas que se encuentran pedientes.
• Grupo Distrital de Seguimiento Incidencia al Auto 092 (en adelante GDSIA092)
Se concertó y socializaron las medidas que se implementará por parte de ACPVR, donde se brinda asistencia técnica para la formulación de la propuesta y estructura de costos.
ii) Gestiones a cargo de otras entidades y Alta Consejería
• Asociación de Mujeres Afro por la Paz (en adelante AFROMUPAZ)
Se realizó asistencia técnica a IDPAC, para concertar la implementación de la meta PAD en la vigencia 2023.
• Grupo Distrital de Seguimiento Incidencia al Auto 092 (en adelante GDSIA092)
Se realiza en articulación con la Unidad de Victimas el balance de las medidas pendientes, para presentar una propuesta de implementación al SRC.
• Pueblo Rrom
Se articula con la Unidad para las Víctimas, estrategia de avance para la medida 5.1, teniendo en cuenta que el alcance de la misma, ya se cumplió por parte de ACPVR.
 iii) Gestiones de otras entidades.  
• Asociación de Mujeres Afro por la Paz (en adelante AFROMUPAZ)
Se definió el plan de trabajo de las medidas que se implementaran en la vigencia 2023.
ASISTENCIA Y ATENCION
Se otorgaron 2.113 medidas de Ayuda o Atención Humanitaria Inmediata (AAHI), beneficiando a 3.083 personas en lo corrido de la vigencia. 
Se realizaron un total de 1.806 acciones de acompañamiento psicosocial, discriminadas de la siguiente manera: 552 Orientaciones Psicosociales y atenciones en crisis; 467 Procesos de acompañamiento psicosocial y 284 Acciones Grupales y conmemoraciones.
Se adelantaron en los Centros de Encuentro para la Paz y la Integración Local (CE) Enero – marzo 2023, entre las que se destacan: (60) Acciones de Articulación Interinstitucional ACPVR – Entidades y (56.137) Atenciones que facilitan y promueven el acceso de la población a la oferta institucional
PREVENCIÓN Y PROTECCION
En el presente periodo no se recibieron solicitudes para la gestión para medidas de protección de personas y, en consecuencia, tampoco hubo remisiones desde los Centros de Encuentro para el seguimiento de las solicitudes realizadas.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Asesorar y difundir la gestión del conocimiento en materia de víctimas, paz, reconciliación, e implementación de los acuerdos: Se realizó el reporte al Tablero de Gestión del Conocimiento para el primer trimestre de 2023; se radicó y presentó ante el Concejo de Bogotá el “Informe 9 de abril de 2023; se elaboró el Boletín trimestral abril 2023 y se realizó la construcción del “Documento de estrategia para el fortalecimiento y el desarrollo del ecosistema de alianzas estratégicas para la vigencia 2023.
PARTICIPACION
Se brindó apoyo técnico y operativo para las sesiones desarrolladas en el mes de abril, durante este periodo sesionaron las 23 Mesas de Participación Efectiva de Victimas, 19 mesas locales (No sesiono la mesa local de Fontibón), tres mesas de enfoque diferencial (Afro, indígena y mujeres) y la Mesa Distrital. Adicional a ello se desarrolló 1 sesión extraordinaria de las mesas de Enfoque Diferencial de Mujeres.
En relación con los procesos de formación y fortalecimiento de las mesas de participación efectiva, las víctimas y sus organizaciones formales y no formales desde el equipo de Participación e Incidencia Territorial se apoyaron actividades en el desarrollo del 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artisticos, quienes tuvieron la oportunidad de ofertar y vender sus productos generando ingresos.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desarrollada el 10 y el 11 de abril.
</v>
          </cell>
          <cell r="IK66"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mayo, así: 
REPARACION INTEGRAL
Se logró caracterizar a 1.337 personas víctimas del conflicto armado a través de la Línea 195.
ASISTENCIA Y ATENCION
Se otorgaron 2.795 medidas de Ayuda o Atención Humanitaria Inmediata (AAHI), beneficiando a 3.810 personas en lo corrido de la vigencia. 
Se realizaron un total de 2.385 acciones de acompañamiento psicosocial, discriminadas de la siguiente manera: 716 Orientaciones Psicosociales y atenciones en crisis; 1.239 Procesos de acompañamiento psicosocial y 430 Acciones Grupales y conmemoraciones.
Se adelantaron en los Centros de Encuentro para la Paz y la Integración Local (CE) Enero – marzo 2023, entre las que se destacan: (60) Acciones de Articulación Interinstitucional ACPVR – Entidades y (56.137) Atenciones que facilitan y promueven el acceso de la población a la oferta institucional
PREVENCIÓN Y PROTECCION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Formular, actualizar y hacer seguimiento al Plan de Acción Distrital de víctimas, paz y reconciliación: Se consolidó el informe de seguimiento al Plan de Acción Distrital (PAD) del primer trimestre del año 2023 con la información acumulada del 1 de enero al 31 de marzo de la actual vigencia. Se consolidó la matriz preliminar de seguimiento al PAD con corte al primer trimestre de 2023 con la totalidad de indicadores dispuestos en esta herramienta, el avance físico acumulado presenta un nivel de ejecución del 50,8% con corte al 31 de marzo. En cuanto al presupuesto ejecutado, se tiene como resultado un total de $ 312.844.720.197, que representan un 39% de avance con corte al 31 de marzo de la actual vigencia.
• Ejercer la secretaría técnica del Comité Distrital de Justicia Transicional, los Comités Locales de Justicia Transicional y sus espacios respectivos: Se relacionan funciones de la secretaria técnica, el proceso de convocatoria y las sesiones desarrolladas de los Comités Locales de Justicia Transicional durante la vigencia 2023. A corte del 31 de mayo, se han realizado un total de 11 CLJT y 1 sesión extraordinaria.
PARTICIPACION
Se brindó apoyo técnico y operativo para las sesiones desarrolladas en el mes de mayo. Durante este periodo sesionaron las 24 Mesas de Participación Efectiva de Victimas, 20 mesas locales, tres mesas de enfoque diferencial (Afro, indígena y mujeres) y la Mesa Distrital. Adicional a ello se desarrollaron 2 sesiones extraordinarias de la mesa local de Puente Aranda y la Mesa Distrital.
En relación con los procesos de formación y fortalecimiento de las mesas de participación efectiva, las víctimas y sus organizaciones formales y no formales, desde el equipo de Participación e Incidencia Territorial se apoyó la presentación de la obra “Mujeres Sobrevivientes” la cual es desarrollada por mujeres de organizaciones de víctimas pertenecientes a las Mesas de Victimas reconocidas en el Distrito Capital. Este proceso tuvo como objetivo desarrollar actividades que rescaten la memoria y de paso, dinamicen la necesidad de realizar actividades sociales que apunten a consolidar ejercicios de reconciliación y que además promuevan la no repetición.
DIFICULTADES
• Se presentaron dificultades en el proceso de recepción y consolidación de la información para el seguimiento al PAD, de acuerdo con los cambios que se han presentado en los enlaces para la política pública de víctimas en algunas entidades. Dichos cambios han sucedido durante el periodo correspondiente al reporte del actual informe, situación que ha derivado en retrasos y retrocesos por parte de algunas entidades.
• Diferentes sesiones de los CLJT fueron aplazadas, en su mayoría, por inconvenientes de agenda de los alcaldes y alcaldesas locales, en particular es el caso de las localidades de Usme, Bosa, Barrios Unidos, Teusaquillo y Ciudad Bolívar. El CLJT para esta última localidad estaba programado para el 31 de mayo; sin embargo, a último momento la alcaldesa local lo canceló y aun no se cuenta con fecha estimada para su desarrollo.
BENEFICIOS
• La caracterización socioeconómica le brinda la posibilidad a la población de acceder a ofertas en tres líneas: emprendimiento, empleo y formación.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a Víctimas.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mayo.</v>
          </cell>
          <cell r="IL66"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junio, así: 
REPARACION INTEGRAL
Se logró caracterizar a 181 personas víctimas del conflicto armado a través de la Línea 195.
Durante el segundo trimestre de 2023 se remitieron 45.557 datos de la siguiente forma: EMPLEABILIDAD: 9.701; EMPRENDIMIENTO: 3.114 y FORMACIÓN: 32.742
ASISTENCIA Y ATENCION
Se otorgaron 2.707 medidas de Ayuda o Atención Humanitaria Inmediata (AAHI), beneficiando a 3.810 personas en lo corrido de la vigencia. 
Se realizaron un total de 2.191 acciones de acompañamiento psicosocial, discriminadas de la siguiente manera: 787 Orientaciones Psicosociales y atenciones en crisis; 973 Procesos de acompañamiento psicosocial y 431 Acciones Grupales y conmemoraciones.
PREVENCIÓN Y PROTECCION
La gestión de medidas de prevención y protección contribuyen a las Garantías de No Repetición de las víctimas en el Distrito, se realizaron 6 atenciones a personas que solicitaron orientación ante casos de Prevención y Protección.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Asistencias técnicas para seguimiento PAD: Durante el último trimestre se brindaron cuatro (4) asistencias técnicas dirigidas a entidades del SDARIV con el objetivo de brindar lineamientos técnicos relacionados con el seguimiento al PAD. 
• Realización de 1 acción de impacto que contribuya a materializar la gestión de alianzas estratégicas: Se realizó el lanzamiento del programa “Code your future construye paz” con el aliado Globant, multinacional de tecnología que ofrece 100 cupos de formación para población víctima y/o en reincorporación
• Ejercer la secretaría técnica del Comité Distrital de Justicia Transicional -CDJT, los Comités Locales de Justicia Transicional -CLJT y sus espacios respectivos: La ACPVR como coordinadora del SDARIV consolidó el primer seguimiento 2023 de los Planes Operativos Anuales (POA) de los cinco (5) Subcomités Temáticos con los que cuenta la ciudad de Bogotá y elaboró las actas de los mismos. Igualmente realizó envío del acta correspondiente a la primera sesión ordinaria del CLJT, celebrado el día 27 de abril de 2023.
PARTICIPACION
Se brindó apoyo técnico y operativo para las sesiones desarrolladas en el mes de junio, durante este periodo sesionaron 22 Mesas de Participación Efectiva de Victimas, 18 mesas locales, tres mesas de enfoque diferencial (Afro, indígena y mujeres) y la Mesa Distrital. Adicional a ello se desarrollaron 7 sesiones extraordinaria.
En relación con los procesos de formación y fortalecimiento de las mesas de participación efectiva, las víctimas y sus organizaciones formales y no formales desde el equipo de Participación e Incidencia Territorial se apoyó la jornada desarrollada el día 4 de junio en la vereda San Juan, localidad Sumapaz, en dicha jornada participaron entidades del orden distrital y nacional. Este proceso se realiza en el marco del fortalecimiento que se genera por parte de la ACPVR a las mesas de Victimas y organizaciones de Victimas que hacen parte del Distrito. Este proceso tuvo como objetivo desarrollar actividades que rescaten la memoria y de paso, dinamicen la necesidad de realizar actividades sociales que apunten a consolidar ejercicios de reconciliación y que además promuevan la no repetición.
DIFICULTADES
• Se identifica dentro de las dificultades en el caso de la población Indígena que para mantener la supervivencia de los pueblos no se cuenta con un territorio con características propias para dicho fin y, por otro lado, la falta de un lineamiento por parte de la UARIV para la reubicación en contexto urbano.
BENEFICIOS
• El Distrito cuenta con una propuesta metodológica formulada para el desarrollo de un diplomado sobre los derechos de las víctimas, incluyendo los que se materializan en el Sistema Integral para la Paz. 
• Víctimas del conflicto, incluidas las que pertenecen a instancias de participación, han sido beneficiarias de procesos de pedagogía sobre la participación de las víctimas en la JEP, y sobre el proceso de acreditación ante la Jurisdicción. 
• La caracterización socioeconómica le brinda la posibilidad a la población de acceder a ofertas en tres líneas: emprendimiento, empleo y formación.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
• Población focalizada por el Plan de Retornos y Reubicaciones no étnico ubicados en proyectos de vivienda donde vive mayoritariamente población víctima de desplazamiento forzado.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población étnica que desee retornar o reubicarse contará con una ruta distrital para que pueda ser orientada con este fin.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
• La oferta de formación en habilidades digitales a población víctima y en reincorporación.
• Los Subcomités temáticos son espacios de coordinación en el marco del Sistema Distrital de Atención y Reparación Integral a las Víctimas. A éstos concurren los/as delegados/as de las instituciones que integran el Comité y los representantes de las víctimas para diseñar, adecuar la implementación y realizar acciones de seguimiento y evaluación de los planes, programas y proyectos a favor de las víctimas en el Distrito Capital.
• El Comité Distrital de Justicia Transicional es la máxima instancia de articulación Distrital, encargado de elaborar planes de acción en el marco de los planes de desarrollo a fin de lograr la prevención, protección,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
• Por medio del artículo 32 del Acuerdo Distrital 257 de 2006 se establecen el conjunto de políticas, estrategias, instancias y mecanismos que permiten articular la gestión de los organismos y entidades distritales, de manera que se garantice la efectividad y materialización de los derechos humanos, individuales y colectivos, y el adecuado y oportuno suministro de los bienes y la prestación de los servicios de sus habitantes, de esta forma se determina que los reportes correspondientes a la implementación de las políticas distritales se realizan mediante el sistema que integra de forma dinámica y efectiva el funcionamiento de los organismos y las entidades entre si y establece mecanismos de interrelación entre éstos y las formas organizadas de la sociedad. Por tanto, el informe correspondiente a las instancias de coordinación que se desarrolla bajo la implementación de la secretaría técnica del CDJT busca garantizar la transparencia y el acceso a la información pública que se categoriza como información de interés y que permita a la ciudadanía acceder a los temas abordados en este espacio.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junio.</v>
          </cell>
          <cell r="IM66"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julio, así: 
REPARACION INTEGRAL
Se logró caracterizar a 238 personas víctimas del conflicto armado a través de la Línea 195.
ASISTENCIA Y ATENCION
Se otorgaron 2.774 medidas de Ayuda o Atención Humanitaria Inmediata (AAHI), beneficiando a 4.164 personas en lo corrido de la vigencia. 
Se realizaron un total de 1.909 acciones de reconstrucción de tejido social, discriminadas de la siguiente manera: 618 Orientaciones Psicosociales y atenciones en crisis; 1.097 Procesos de acompañamiento psicosocial y 194 Acciones Grupales y conmemoraciones.
PREVENCIÓN Y PROTECCION
La gestión de medidas de prevención y protección contribuyen a las Garantías de No Repetición de las víctimas en el Distrito, se realizaron 3 atenciones a personas que solicitaron orientación ante casos de Prevención y Protección.
Frente a las acciones y atenciones Unidad Móvil se realizó atención a emergencias humanitarias, con acciones de trabajo en materia de atención a emergencias humanitarias lo cual evitó la consolidación de una vía de hecho por parte de la población víctima de desplazamiento forzado. Igualmente, en el marco de la Ruta de atención humanitaria Inmediata desarrolló acciones de trabajo individual, familiar y comunitario, a través de las cuales se realizó orientación y acompañamiento a la población declarante de hechos víctimizantes en el marco del conflicto armado colombiano que se encuentran en la ciudad de Bogotá.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1. Tablero Gestión del Conocimiento
Se mantiene el reporte y cargue de información al Tablero de Gestión del Conocimiento,   segundo trimestre de 2023,  
2. Boletín Trimestral
Se adelantó por parte del Observatorio de Víctimas el análisis cuantitativo y cualitativo de la información del Registro Único de Victimas, remitida por la Unidad de atención y Reparación de Víctimas correspondiente a la caracterización y análisis de la población de víctimas residentes en el Distrito Capital con corte a 31 de marzo de 2023, con la que se elaboró el Boletín trimestral de junio 2023. 
Adicionalmente se elaboró un informe con la Caracterización de la población víctima del conflicto armado con pertenencia indígena ubicada en Bogotá D.C 2023.
Nota: Los documentos aportados en evidencia son preliminares y se encuentra en revisión y aprobación final por parte de la Alta Consejera.
PARTICIPACION
Se brindó apoyo técnico y operativo para las sesiones desarrolladas en el mes de julio, durante este periodo sesionaron 24 Mesas de Participación Efectiva de Victimas, 20 mesas locales, tres mesas de enfoque diferencial (Afro, indígena y mujeres) y la Mesa Distrital. Adicional a ello se desarrollaron 7 sesiones extraordinarias.
En relación con los procesos de formación y fortalecimiento de las mesas de participación efectiva, las víctimas y sus organizaciones formales y no formales desde el equipo de Participación e Incidencia Territorial se apoyó el Desarrollo del Espacio Ampliado, el Lanzamiento de Escuela de Formación, el Conversatorio de mujeres víctimas y acceso a la educación superior y las Jornada de Trabajo con la Mesa Distrital de Víctimas.
BENEFICIOS
• La caracterización socioeconómica es una alternativa para que la población conozca de las ofertas de aliados y entidades que requieren personal en temas de emprendimiento, formación o empleabilidad.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puntos de prestación de servicios especializados para las víctimas del conflicto armado residentes o que realizan su tránsito en el Distrito. 
Parten del derecho que tiene esta población de recibir un trato preferente y de su capacidad para aportar en la construcción de la ciudad como epicentro de cultura ciudadana, paz y reconciliación, mediante el programa “Bogotá territorio de paz y atención integral a las víctimas del conflicto  armado”; lo cual implica materializar en acciones concretas el principio de centralidad de las víctimas presente en el Acto Legislativo 01 de 2017 y dar cumplimiento a lo establecido en la Ley 1448 de 2011 como coordinador del Sistema Distrital de Atención y Reparación Integral a las Víctimas. 
• Los Centros de Encuentro son espacios bajo las siguientes modalidades: Inmuebles propios, contratos de comodato y arriendo; con dedicación exclusiva para la atención a víctimas del conflicto armado colombiano, y son reconocidos para tal fin por la ciudadanía. Estos espacios son administrados directamente por La Alta Consejería de Paz, Víctimas y Reconciliación (ACPVR) de la Secretaría General de la Alcaldía Mayor de Bogotá D.C.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Con el propósito de orientar, atender, impactar y transformar las condiciones de vida de las víctimas del conflicto armado colombiano, en aras de aportar al goce efectivo de sus derechos en el marco de la implementación de la Ley 1448 del 2011. La ACPVR focaliza la oferta Institucional de las entidades, así como la priorización en la atención a través de los CE. En este sentido, presenta acciones específicas disponibles y ofertadas por cada una de las entidades del orden nacional y distrital que comprende el Sistema de Atención y Reparación Integral a las Victimas – SNARIV y demás organizaciones públicas o privadas que se suman a la reparación integral a las víctimas.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 La remisión a las rutas nacionales y distritales beneficia a las personas para que sus solicitudes sean atendidas en cada institución de acuerdo con su competencia.
• La población víctima del conflicto armado que es atendida por parte del equipo de la Unidad Móvil contó con profesionales que garantizaron el proceso de acompañamiento integral en los alojamientos temporales dispuestos para la ruta de AHI.
• La remisión a las rutas nacionales y distritales beneficia a las personas para que sus solicitudes sean atendidas en cada institución de acuerdo con su competencia.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julio.</v>
          </cell>
          <cell r="IN66"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agosto, así: 
REPARACION INTEGRAL
Se logró caracterizar a 240 personas víctimas del conflicto armado a través de la Línea 195.
ASISTENCIA Y ATENCION
Se otorgaron 2.436 medidas de Ayuda o Atención Humanitaria Inmediata (AAHI), beneficiando a 5.838 personas en lo corrido de la vigencia. 
Se realizaron un total de 2.256 acciones de reconstrucción de tejido social, discriminadas de la siguiente manera: 688 Orientaciones Psicosociales y atenciones en crisis; 968 Procesos de acompañamiento psicosocial y 600 Acciones Grupales y conmemoraciones.
PREVENCIÓN Y PROTECCION
Se realizaron 3 atenciones en temas de orientación y atención en prevención y protección, realizando la remisión a las rutas. Hasta la fecha se tienen 21 atenciones directas.
Frente a las acciones y atenciones realizadas por la Unidad Móvil, se desarrollaron acciones de acompañamiento a familias víctimas del atentado llevado a cabo en la localidad de Ciudad Bolívar, con el objetivo de avanzar en el trámite de indemnización de los sistemas familiares afectados.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1. Informe trimestral seguimiento al PAD
Se consolidó el informe de seguimiento del Plan de Acción Distrital (PAD) del segundo trimestre del año 2023 con la información acumulada del 1 de enero al 30 de junio, en donde se especifica el avance físico con un porcentaje de implementación del 72% y una ejecución presupuestal de 61%.
2. Matriz trimestral de seguimiento PAD
Se consolida la matriz de seguimiento PAD 2023 con la totalidad de indicadores. Así las cosas, el avance físico acumulado final con corte al 30 de junio presenta una ejecución del 72%. En cuanto al presupuesto ejecutado, se tiene como resultado la inversión de $ 490.132.480.916, que representan un 61% de ejecución presupuestal, sobre el presupuesto definitivo a junio de 2023.
PARTICIPACION
Se brindó apoyo técnico y operativo para las sesiones desarrolladas en el mes de agosto, durante este periodo sesionaron  (5) Mesas de Participación Efectiva de Victimas: (1) mesa local (Localidad Santa Fe); lo anterior, dado que esta mesa tenía una sesión aplazada; (3) mesas de enfoque diferencial (Afro, indígena y mujeres) y la Mesa Distrital. Durante este mes no se desarrollaron sesiones extraordinarias.
Es de mencionar que las Mesas locales no sesionaron, a excepción de la mesa de Santa Fe, debido a que durante el mes de agosto se llevó a cabo el proceso de elección e instalación de las mismas a cargo de las personerías locales, que son las secretarías técnicas de estos espacios.
En relación con los procesos de formación y fortalecimiento de las mesas de participación efectiva, las víctimas y sus organizaciones formales y no formales, desde el equipo de Participación e Incidencia Territorial se apoyó el desarrollo de 3 jornadas de capacitación en el marco de la Escuela de Formación; La primera jornada de capacitación desarrollada el 2 de agosto contó con la participación aproximada de 35 asistentes, por su parte en sesión desarrollada el 9 de agosto se contó con la participación de 25 personas y finalmente la jornada llevada a cabo el 16 de agosto en la alcaldía local de engativa participaron aproximadamente 20 personas.
Adicional a ello, desde la Alta Consejería se realizó presentación ante la Mesa Distrital de Pueblos Indígenas del Decreto Ley 4633 de 2011 “Por el cual se establece medidas específicas de asistencia, atención, reparación integral y restitución de derechos territoriales para las comunidades y grupos indígenas” y la ley 1448 de 2011. En dicha jornada participaron 45 integrantes de diferentes pueblos indígenas que conforman la Mesa Distrital.
BENEFICIOS
• La caracterización socioeconómica es una alternativa para que la población conozca de las ofertas de aliados y entidades que requieren personal en temas de emprendimiento, formación o empleabilidad.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La remisión a las rutas nacionales y distritales beneficia a las personas para que sus solicitudes sean atendidas en cada institución de acuerdo con su competencia.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agosto.</v>
          </cell>
          <cell r="IO66"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septiembre, así: 
REPARACION INTEGRAL
Se logró caracterizar a 23 personas víctimas del conflicto armado a través de la Línea 195.
ASISTENCIA Y ATENCION
Se otorgaron 2.210 medidas de Ayuda o Atención Humanitaria Inmediata (AAHI), beneficiando a 6.416 personas en lo corrido de la vigencia. 
Se realizaron un total de 1.767 acciones de reconstrucción de tejido social, discriminadas de la siguiente manera: 533 Orientaciones Psicosociales y atenciones en crisis; 763 Procesos de acompañamiento psicosocial y 471 Acciones Grupales y conmemoraciones.
PREVENCIÓN Y PROTECCION
Durante el mes de septiembre no se realizó atención de solicitudes de prevención y protección. Al tercer trimestre del año se han realizado 21 atenciones directas en temas de orientación y atención en prevención y protección, realizando la remisión a las diferentes rutas.
Frente a las acciones y atenciones realizadas por la Unidad Móvil, se desarrollaron acciones de acompañamiento a familias que se encontraban realizando la vía de hecho en las instalaciones del centro de encuentro de Rafael Uribe, garantizando el respeto de los sus derechos. Igualmente, se realizaron 58 evaluaciones de vulnerabilidad.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Asistencias técnicas para seguimiento PAD
Se prestaron 3 asistencias técnicas desarrolladas en el último trimestre (julio, agosto, septiembre) en el marco de los procesos asociados al seguimiento del Plan de Acción Distrital (PAD) a la Secretaria Distrital de Gobierno, Secretaria Distrital de la Mujer y Secretaria Distrital de Hacienda.
• Ejercer la secretaría técnica del Comité Distrital de Justicia Transicional, los Comités Locales de Justicia Transicional y sus espacios respectivos
- A corte del 30 de septiembre de 2023 se han realizado un total de 31 sesiones ordinarias y 1 sesión extraordinaria de los CLJT, en los cuales se articularon acciones entre las diferentes entidades que lo integran, brindando una oferta institucional más ajustada a las metas de los diferentes planes de acción local.
DIFICULTADES
A la fecha, las siguientes localidades no han desarrollado el segundo Comité Local de Justicia Transicional: Usme, Tunjuelito, Bosa, Engativá, Barrios Unidos, Teusaquillo, Mártires, Antonio Nariño y Ciudad Bolívar. Lo anterior debido al proceso de elección de las Mesas locales de Victimas, lo cual dificultó el proceso de programación de los comités; en ese sentido los alcaldes locales indicaron que convocaran al CLJT una vez sean elegidos los nuevos delegados de las mesas locales para el periodo 2023-2027.
PARTICIPACION
Se brindó apoyo técnico y operativo para las sesiones desarrolladas en el mes de septiembre. Durante este periodo sesionaron (20) Mesas Locales de Participación Efectiva de Victimas y se instalaron las mesas de enfoque diferencial Afro, Mujer e Indígena. Durante este mes no se desarrollaron sesiones extraordinarias.
En relación con los procesos de formación y fortalecimiento de las mesas de participación efectiva, las víctimas y sus organizaciones formales y no formales desde el equipo de Participación e Incidencia Territorial se apoyó el desarrollo de 2 jornadas de fortalecimiento a procesos en el marco de la semana por la paz, la primera de ellas desarrollada en el Centro de Memoria y denominada encuentro mujeres víctimas de violencia sexual en el marco del conflicto armado, dicha actividad conto con la participación de mujeres de diferentes localidades de la ciudad. La segunda actividad se denominó Sumapaz le suma a la paz, la cual se desarrolló durante 4 días seguidos en la localidad.
BENEFICIOS
• La caracterización socioeconómica es una alternativa para que la población conozca de las ofertas de aliados y entidades que requieren personal en temas de emprendimiento, formación o empleabilidad.
• La población a quienes se contactan mediante llamadas, puede acceder voluntariamente a participar de las ofertas de empleo, emprendimiento y formación que le permite tener mayores fortalezas y habilidades en el campo de sus preferencias, lo que permite una mejor estabilización socioeconómica en la ciudad de Bogotá
• Esta información entregada por los aliados permite identificar qué población ha accedido a las convocatorias, y ha sido beneficiada, además de las razones por que la población no culmina los procesos.
• La población focalizada se beneficia de la estrategia de integración local, como derecho al retorno y la reubicación.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estas. Estos procesos de acompañamiento técnico buscan fortalecer y mejorar las fases de diseño, implementación, evaluación y seguimiento de la Política Pública de Víctimas en el Distrito.
• Delegados y delegadas de las mesas de participación efectiva de víctimas en las cuales se garantizan la participación de las víctimas en Bogotá D.C, en la planeación, la ejecución y el seguimiento a la política pública, dentro del sistema Distrital de Atención y Reparación Integral.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septiembre.</v>
          </cell>
          <cell r="IP66" t="str">
            <v/>
          </cell>
          <cell r="IQ66" t="str">
            <v/>
          </cell>
          <cell r="IR66" t="str">
            <v/>
          </cell>
          <cell r="IS66">
            <v>1</v>
          </cell>
          <cell r="IT66">
            <v>1</v>
          </cell>
          <cell r="IU66">
            <v>1</v>
          </cell>
          <cell r="IV66">
            <v>1</v>
          </cell>
          <cell r="IW66">
            <v>1</v>
          </cell>
          <cell r="IX66">
            <v>1</v>
          </cell>
          <cell r="IY66">
            <v>1</v>
          </cell>
          <cell r="IZ66">
            <v>1</v>
          </cell>
          <cell r="JA66">
            <v>1</v>
          </cell>
          <cell r="JB66" t="str">
            <v/>
          </cell>
          <cell r="JC66" t="str">
            <v/>
          </cell>
          <cell r="JD66" t="str">
            <v/>
          </cell>
          <cell r="JE66">
            <v>4500</v>
          </cell>
          <cell r="JF66">
            <v>100</v>
          </cell>
          <cell r="JG66">
            <v>100</v>
          </cell>
          <cell r="JH66">
            <v>100</v>
          </cell>
          <cell r="JI66">
            <v>100</v>
          </cell>
          <cell r="JJ66">
            <v>100</v>
          </cell>
          <cell r="JK66">
            <v>100</v>
          </cell>
          <cell r="JL66">
            <v>100</v>
          </cell>
          <cell r="JM66">
            <v>100</v>
          </cell>
          <cell r="JN66">
            <v>100</v>
          </cell>
          <cell r="JO66">
            <v>0</v>
          </cell>
          <cell r="JP66">
            <v>0</v>
          </cell>
          <cell r="JQ66">
            <v>0</v>
          </cell>
          <cell r="JR66">
            <v>100</v>
          </cell>
          <cell r="JS66">
            <v>100</v>
          </cell>
          <cell r="JT66">
            <v>100</v>
          </cell>
          <cell r="JU66">
            <v>100</v>
          </cell>
          <cell r="JV66">
            <v>100</v>
          </cell>
          <cell r="JW66">
            <v>100</v>
          </cell>
          <cell r="JX66">
            <v>100</v>
          </cell>
          <cell r="JY66">
            <v>100</v>
          </cell>
          <cell r="JZ66">
            <v>100</v>
          </cell>
          <cell r="KA66">
            <v>100</v>
          </cell>
          <cell r="KB66" t="str">
            <v/>
          </cell>
          <cell r="KC66" t="str">
            <v/>
          </cell>
          <cell r="KD66">
            <v>100</v>
          </cell>
          <cell r="KE66">
            <v>100</v>
          </cell>
          <cell r="KF66">
            <v>100</v>
          </cell>
          <cell r="KG66">
            <v>100</v>
          </cell>
          <cell r="KH66">
            <v>100</v>
          </cell>
          <cell r="KI66">
            <v>100</v>
          </cell>
          <cell r="KJ66">
            <v>100</v>
          </cell>
          <cell r="KK66">
            <v>100</v>
          </cell>
          <cell r="KL66">
            <v>100</v>
          </cell>
          <cell r="KM66">
            <v>100</v>
          </cell>
          <cell r="KN66" t="str">
            <v/>
          </cell>
          <cell r="KO66" t="str">
            <v/>
          </cell>
          <cell r="KP66" t="str">
            <v/>
          </cell>
          <cell r="KQ66">
            <v>100</v>
          </cell>
          <cell r="KR66">
            <v>100</v>
          </cell>
          <cell r="KS66">
            <v>100</v>
          </cell>
          <cell r="KT66">
            <v>100</v>
          </cell>
          <cell r="KU66">
            <v>100</v>
          </cell>
          <cell r="KV66">
            <v>100</v>
          </cell>
          <cell r="KW66">
            <v>100</v>
          </cell>
          <cell r="KX66">
            <v>100</v>
          </cell>
          <cell r="KY66">
            <v>100</v>
          </cell>
          <cell r="KZ66" t="str">
            <v/>
          </cell>
          <cell r="LA66" t="str">
            <v/>
          </cell>
          <cell r="LB66" t="str">
            <v/>
          </cell>
          <cell r="LC66">
            <v>100</v>
          </cell>
          <cell r="LD66" t="str">
            <v>7871_N</v>
          </cell>
          <cell r="LE66" t="str">
            <v>N/A</v>
          </cell>
          <cell r="LF66" t="str">
            <v>No programó</v>
          </cell>
          <cell r="LG66" t="str">
            <v/>
          </cell>
          <cell r="LH66" t="str">
            <v/>
          </cell>
          <cell r="LI66" t="str">
            <v/>
          </cell>
          <cell r="LJ66">
            <v>102.07841031149303</v>
          </cell>
          <cell r="LK66">
            <v>91.463587258994224</v>
          </cell>
          <cell r="LL66">
            <v>25587997052</v>
          </cell>
          <cell r="LM66">
            <v>25104465629</v>
          </cell>
          <cell r="LN66">
            <v>15491992216</v>
          </cell>
          <cell r="LO66">
            <v>3250406264</v>
          </cell>
          <cell r="LP66">
            <v>3248205905</v>
          </cell>
          <cell r="LQ66">
            <v>100</v>
          </cell>
          <cell r="LR66">
            <v>100</v>
          </cell>
          <cell r="LS66">
            <v>100</v>
          </cell>
          <cell r="LT66">
            <v>100</v>
          </cell>
          <cell r="LU66">
            <v>100</v>
          </cell>
          <cell r="LV66">
            <v>100</v>
          </cell>
          <cell r="LW66">
            <v>100</v>
          </cell>
          <cell r="LX66">
            <v>100</v>
          </cell>
          <cell r="LY66">
            <v>100</v>
          </cell>
          <cell r="LZ66" t="str">
            <v/>
          </cell>
          <cell r="MA66" t="str">
            <v/>
          </cell>
          <cell r="MB66" t="str">
            <v/>
          </cell>
          <cell r="MC66">
            <v>100</v>
          </cell>
          <cell r="MD66">
            <v>100</v>
          </cell>
          <cell r="ME66">
            <v>100</v>
          </cell>
          <cell r="MF66" t="str">
            <v>Oportuno: Se radica en los tiempos establecidos por la Oficina Asesora de Planeación - OAP</v>
          </cell>
          <cell r="MG66" t="str">
            <v>Oportuno: Se radica en los tiempos establecidos por la Oficina Asesora de Planeación - OAP</v>
          </cell>
          <cell r="MH66" t="str">
            <v>Oportuno: Se radica en los tiempos establecidos por la Oficina Asesora de Planeación - OAP</v>
          </cell>
          <cell r="MI66" t="str">
            <v>Oportuno: Se radica en los tiempos establecidos por la Oficina Asesora de Planeación - OAP</v>
          </cell>
          <cell r="MJ66" t="str">
            <v>Oportuno: Se radica en los tiempos establecidos por la Oficina Asesora de Planeación - OAP</v>
          </cell>
          <cell r="MK66" t="str">
            <v>Oportuno: Se radica en los tiempos establecidos por la Oficina Asesora de Planeación - OAP</v>
          </cell>
          <cell r="ML66" t="str">
            <v>Oportuno: Se radica en los tiempos establecidos por la Oficina Asesora de Planeación - OAP</v>
          </cell>
          <cell r="MM66" t="str">
            <v>Oportuno: Se radica en los tiempos establecidos por la Oficina Asesora de Planeación - OAP</v>
          </cell>
          <cell r="MN66">
            <v>0</v>
          </cell>
          <cell r="MO66">
            <v>0</v>
          </cell>
          <cell r="MP66">
            <v>0</v>
          </cell>
          <cell r="MQ66">
            <v>0</v>
          </cell>
          <cell r="MR66" t="str">
            <v>Coherente: La información de avance de la magnitud, consignada en el reporte del periodo, concuerda con la programación realizada, con la información cualitativa presentada, con las actividades establecidas (si aplica) y con los soportes presentados. Esta</v>
          </cell>
          <cell r="MS66" t="str">
            <v>Coherente: La información de avance de la magnitud, consignada en el reporte del periodo, concuerda con la programación realizada, con la información cualitativa presentada, con las actividades establecidas (si aplica) y con los soportes presentados. Esta</v>
          </cell>
          <cell r="MT66" t="str">
            <v>Coherente: La información de avance de la magnitud, consignada en el reporte del periodo, concuerda con la programación realizada, con la información cualitativa presentada, con las actividades establecidas (si aplica) y con los soportes presentados. Esta</v>
          </cell>
          <cell r="MU66" t="str">
            <v>Coherente: La información de avance de la magnitud, consignada en el reporte del periodo, concuerda con la programación realizada, con la información cualitativa presentada, con las actividades establecidas (si aplica) y con los soportes presentados. Esta</v>
          </cell>
          <cell r="MV66" t="str">
            <v>Coherente: La información de avance de la magnitud, consignada en el reporte del periodo, concuerda con la programación realizada, con la información cualitativa presentada, con las actividades establecidas (si aplica) y con los soportes presentados. Esta</v>
          </cell>
          <cell r="MW66" t="str">
            <v>Coherente: La información de avance de la magnitud, consignada en el reporte del periodo, concuerda con la programación realizada, con la información cualitativa presentada, con las actividades establecidas (si aplica) y con los soportes presentados. Esta</v>
          </cell>
          <cell r="MX66" t="str">
            <v>Coherente: La información de avance de la magnitud, consignada en el reporte del periodo, concuerda con la programación realizada, con la información cualitativa presentada, con las actividades establecidas (si aplica) y con los soportes presentados. Esta</v>
          </cell>
          <cell r="MY66" t="str">
            <v>Coherente: La información de avance de la magnitud, consignada en el reporte del periodo, concuerda con la programación realizada, con la información cualitativa presentada, con las actividades establecidas (si aplica) y con los soportes presentados. Esta</v>
          </cell>
          <cell r="MZ66">
            <v>0</v>
          </cell>
          <cell r="NA66">
            <v>0</v>
          </cell>
          <cell r="NB66">
            <v>0</v>
          </cell>
          <cell r="NC66">
            <v>0</v>
          </cell>
          <cell r="ND66">
            <v>100</v>
          </cell>
          <cell r="NE66">
            <v>100</v>
          </cell>
          <cell r="NF66">
            <v>100</v>
          </cell>
          <cell r="NG66">
            <v>100</v>
          </cell>
          <cell r="NH66">
            <v>100</v>
          </cell>
          <cell r="NI66">
            <v>100</v>
          </cell>
          <cell r="NJ66">
            <v>100</v>
          </cell>
          <cell r="NK66">
            <v>100</v>
          </cell>
          <cell r="NL66">
            <v>100</v>
          </cell>
          <cell r="NM66" t="str">
            <v/>
          </cell>
          <cell r="NN66" t="str">
            <v/>
          </cell>
          <cell r="NO66" t="str">
            <v/>
          </cell>
          <cell r="NP66" t="str">
            <v>NA</v>
          </cell>
          <cell r="NQ66" t="str">
            <v xml:space="preserve">No aplica </v>
          </cell>
          <cell r="NR66" t="str">
            <v xml:space="preserve">No aplica </v>
          </cell>
          <cell r="NS66" t="str">
            <v xml:space="preserve">No aplica </v>
          </cell>
          <cell r="NT66" t="str">
            <v xml:space="preserve">No aplica </v>
          </cell>
          <cell r="NU66" t="str">
            <v xml:space="preserve">No aplica </v>
          </cell>
          <cell r="NV66" t="str">
            <v xml:space="preserve">No aplica </v>
          </cell>
          <cell r="NW66" t="str">
            <v xml:space="preserve">No aplica </v>
          </cell>
          <cell r="NX66">
            <v>0</v>
          </cell>
          <cell r="NY66">
            <v>0</v>
          </cell>
          <cell r="NZ66">
            <v>0</v>
          </cell>
          <cell r="OA66">
            <v>0</v>
          </cell>
          <cell r="OB66" t="str">
            <v>NA</v>
          </cell>
          <cell r="OC66" t="str">
            <v xml:space="preserve">No aplica </v>
          </cell>
          <cell r="OD66" t="str">
            <v xml:space="preserve">No aplica </v>
          </cell>
          <cell r="OE66" t="str">
            <v xml:space="preserve">No aplica </v>
          </cell>
          <cell r="OF66" t="str">
            <v xml:space="preserve">No aplica </v>
          </cell>
          <cell r="OG66" t="str">
            <v xml:space="preserve">No aplica </v>
          </cell>
          <cell r="OH66" t="str">
            <v xml:space="preserve">No aplica </v>
          </cell>
          <cell r="OI66" t="str">
            <v xml:space="preserve">No aplica </v>
          </cell>
          <cell r="OJ66">
            <v>0</v>
          </cell>
          <cell r="OK66">
            <v>0</v>
          </cell>
          <cell r="OL66">
            <v>0</v>
          </cell>
          <cell r="OM66">
            <v>0</v>
          </cell>
          <cell r="OP66" t="str">
            <v>PD112</v>
          </cell>
          <cell r="OQ66">
            <v>100</v>
          </cell>
          <cell r="OR66" t="str">
            <v>N/A</v>
          </cell>
          <cell r="OS66" t="str">
            <v>N/A</v>
          </cell>
          <cell r="OT66" t="str">
            <v>N/A</v>
          </cell>
          <cell r="OU66" t="str">
            <v>N/A</v>
          </cell>
          <cell r="OV66" t="str">
            <v>N/A</v>
          </cell>
          <cell r="OW66" t="str">
            <v>N/A</v>
          </cell>
          <cell r="OX66" t="str">
            <v>N/A</v>
          </cell>
          <cell r="OY66" t="str">
            <v>N/A</v>
          </cell>
          <cell r="OZ66" t="str">
            <v>N/A</v>
          </cell>
          <cell r="PA66" t="str">
            <v>N/A</v>
          </cell>
          <cell r="PB66" t="str">
            <v>N/A</v>
          </cell>
          <cell r="PC66" t="str">
            <v>N/A</v>
          </cell>
          <cell r="PD66" t="str">
            <v>N/A</v>
          </cell>
          <cell r="PE66" t="str">
            <v>N/A</v>
          </cell>
          <cell r="PF66" t="str">
            <v>N/A</v>
          </cell>
          <cell r="PG66" t="str">
            <v>N/A</v>
          </cell>
          <cell r="PH66" t="str">
            <v>N/A</v>
          </cell>
          <cell r="PI66" t="str">
            <v>N/A</v>
          </cell>
          <cell r="PJ66" t="str">
            <v>N/A</v>
          </cell>
          <cell r="PK66" t="str">
            <v>N/A</v>
          </cell>
          <cell r="PL66" t="str">
            <v>N/A</v>
          </cell>
          <cell r="PM66" t="str">
            <v>N/A</v>
          </cell>
          <cell r="PN66" t="str">
            <v>N/A</v>
          </cell>
          <cell r="PO66" t="str">
            <v>N/A</v>
          </cell>
          <cell r="PP66" t="str">
            <v>N/A</v>
          </cell>
          <cell r="PQ66" t="str">
            <v>N/A</v>
          </cell>
          <cell r="PR66">
            <v>54827133</v>
          </cell>
          <cell r="PS66">
            <v>3195579131</v>
          </cell>
          <cell r="PT66" t="str">
            <v>Meta Sectorial</v>
          </cell>
        </row>
        <row r="67">
          <cell r="A67" t="str">
            <v>PD112A</v>
          </cell>
          <cell r="B67">
            <v>7871</v>
          </cell>
          <cell r="D67">
            <v>2020110010188</v>
          </cell>
          <cell r="E67" t="str">
            <v>Un nuevo contrato social y ambiental para la Bogotá del siglo XXI</v>
          </cell>
          <cell r="F67" t="str">
            <v>3. Inspirar confianza y legitimidad para vivir sin miedo y ser epicentro de cultura ciudadana, paz y reconciliación.</v>
          </cell>
          <cell r="G67" t="str">
            <v>39.  Bogotá territorio de paz y atención integral a las víctimas del conflicto armado.</v>
          </cell>
          <cell r="H67" t="str">
            <v>Mejorar la integración de las acciones, servicios y escenarios que dan respuesta a las obligaciones derivadas de ley para las víctimas, el Acuerdo de Paz, y los demás compromisos distritales en materia de memoria, reparación, paz y reconciliación.</v>
          </cell>
          <cell r="I67" t="str">
            <v>N/A</v>
          </cell>
          <cell r="J67" t="str">
            <v>Construcción de Bogotá-región como territorio de paz para las víctimas y la reconciliación</v>
          </cell>
          <cell r="K67" t="str">
            <v>Oficina de Alta Consejería de Paz, Víctimas y Reconciliación</v>
          </cell>
          <cell r="L67" t="str">
            <v>Jonatha Ivonne González Rodríguez</v>
          </cell>
          <cell r="M67" t="str">
            <v>Alta Consejera de Paz, Víctimas y Reconciliación</v>
          </cell>
          <cell r="N67" t="str">
            <v>Oficina de Alta Consejería de Paz, Víctimas y Reconciliación</v>
          </cell>
          <cell r="O67" t="str">
            <v>Jonatha Ivonne González Rodríguez</v>
          </cell>
          <cell r="P67" t="str">
            <v>Alta Consejera de Paz, Víctimas y Reconciliación</v>
          </cell>
          <cell r="Q67" t="str">
            <v>Ehimy Duque, Juan Guillermo Becerra Jimenez</v>
          </cell>
          <cell r="R67" t="str">
            <v>Lucero Molina</v>
          </cell>
          <cell r="S67" t="str">
            <v>299. Desarrollar acciones y procesos de asistencia, atención, reparación integral y participación para las víctimas del conflicto armado, en concordancia con las obligaciones y disposiciones legales establecidas para el Distrito Capital.</v>
          </cell>
          <cell r="T67" t="str">
            <v>318. Porcentaje de medidas de ayuda humanitaria inmediata en el distrito capital, conforme a los requisitos establecidos por la legislación vigente, otorgadas.</v>
          </cell>
          <cell r="Z67" t="str">
            <v>299. Desarrollar acciones y procesos de asistencia, atención, reparación integral y participación para las víctimas del conflicto armado, en concordancia con las obligaciones y disposiciones legales establecidas para el Distrito Capital.</v>
          </cell>
          <cell r="AA67" t="str">
            <v>318. Porcentaje de medidas de ayuda humanitaria inmediata en el distrito capital, conforme a los requisitos establecidos por la legislación vigente, otorgadas.</v>
          </cell>
          <cell r="AG67" t="str">
            <v/>
          </cell>
          <cell r="AH67" t="str">
            <v/>
          </cell>
          <cell r="AI67"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318. Porcentaje de medidas de ayuda humanitaria inmediata en el distrito capital, conforme a los requisitos establecidos por la legislación vigente, otorgadas.; </v>
          </cell>
          <cell r="AJ67">
            <v>0</v>
          </cell>
          <cell r="AK67">
            <v>44466</v>
          </cell>
          <cell r="AL67">
            <v>2</v>
          </cell>
          <cell r="AM67">
            <v>2023</v>
          </cell>
          <cell r="AN67" t="str">
            <v xml:space="preserve">Se contempla asistir y atender a las personas que declaren haber sufrido hechos recientes en el marco del conflicto armado que lleguen al Distrito Capital a través de los servicios de los Centros de Encuentro para la Paz, en coordinación y articulación con las entidades distritales y nacionales.
El otorgamiento de ayuda o atención humanitaria inmediata, está dirigida a todas aquellas personas que llegan o residen en la ciudad de Bogotá y que manifiestan haber sido desplazadas y encontrarse en situación de vulnerabilidad. 
Para la entrega de esta medida, la persona o núcleo familiar deberá realizar previamente la declaración del hecho victimizante ante Personería, Procuraduría o Defensoría, luego se realizará una evaluación de su situación de vulnerabilidad y verificación del cumplimiento de requisitos de ley para establecer el otorgamiento. 
Para garantizar la subsistencia mínima el tipo de medidas a entregar en la ayuda humanitaria inmediata son: las de Alimentación, Alojamiento Transitorio, Manejo de abastecimiento (Kits Habitacionales: Cocina, Dormitorio y Vajilla), Transporte de Emergencia y asistencia funeraria. 
Para el cumplimiento de esta meta se desarrollarán las siguientes actividades:  
- Gestionar el funcionamiento administrativo y operativo  para el otorgamiento de la ayuda humanitaria.
- Articular la oferta de bienes y servicios de las entidades, en el marco de  los centros de encuentro para la paz.
- Efectuar acciones de reconstrucción del tejido social que contribuyan a la convivencia y a la reconciliación. </v>
          </cell>
          <cell r="AO67" t="str">
            <v>Garantizar el derecho a la subsistencia mínima a toda persona que se ha visto forzada a migrar dentro del territorio nacional, abandonando su localidad de residencia o actividades económicas habituales, porque su vida, su integridad física, su seguridad o libertad personales han sido vulneradas o se encuentran directamente amenazadas, con ocasión de las violaciones a las que se refiere el artículo 3° de la Ley 1448 de 2011.</v>
          </cell>
          <cell r="AP67">
            <v>2020</v>
          </cell>
          <cell r="AQ67">
            <v>2024</v>
          </cell>
          <cell r="AR67" t="str">
            <v>Constante</v>
          </cell>
          <cell r="AS67" t="str">
            <v>Eficiencia</v>
          </cell>
          <cell r="AT67" t="str">
            <v>Porcentaje</v>
          </cell>
          <cell r="AU67" t="str">
            <v>Producto</v>
          </cell>
          <cell r="AW67" t="str">
            <v>N/D</v>
          </cell>
          <cell r="AX67" t="str">
            <v>Proyecto de inversión 1156</v>
          </cell>
          <cell r="AZ67">
            <v>1</v>
          </cell>
          <cell r="BB67" t="str">
            <v>El indicador se medirá a partir de la suma de las  medidas otorgadas  de acuerdo con las competencias institucionales de la Alta Consejería de Paz, Victimas y Reconciliación -ACPVR- y que cumplan con los requisitos de ley vigentes, desde los enfoques poblacionales y diferenciales. Es una meta por demanda que depende de las solicitudes derivadas de los casos que sean puestos en conocimiento a la ACPVR. 
Para el cálculo de este indicador se sumarán las siguientes medidas: Albergue,  arriendo, unidades de redención de alimentos,  auxilio funerario,  transporte de emergencia, Kits cocina, Kits dormitorio, Kits vajilla y Kits aseo albergue</v>
          </cell>
          <cell r="BC67" t="str">
            <v>(Número de medidas de ayuda o atención humanitaria inmediata a víctimas del conflicto armado otorgadas que cumplan los requisitos de ley / Número de medidas de ayuda o atención humanitaria inmediata a víctimas del conflicto armado solicitadas que cumplan los requisitos de ley)*100</v>
          </cell>
          <cell r="BD67" t="str">
            <v>Número de medidas de ayuda o atención humanitaria Inmediata a víctimas del conflicto armado otorgadas que cumplan los requisitos de ley</v>
          </cell>
          <cell r="BE67" t="str">
            <v>Número de medidas de ayuda o atención humanitaria inmediata a víctimas del conflicto armado solicitadas que cumplan los requisitos de ley</v>
          </cell>
          <cell r="BF67" t="str">
            <v>Soportes reportados en el formato 1006 "Programación y seguimiento a metas e indicadores del plan de desarrollo" para la vigencia.</v>
          </cell>
          <cell r="BG67">
            <v>4</v>
          </cell>
          <cell r="BH67">
            <v>45204</v>
          </cell>
          <cell r="BI67"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7" t="str">
            <v>Establecer variables 1 y/o 2 numéricas</v>
          </cell>
          <cell r="BK67">
            <v>100</v>
          </cell>
          <cell r="BL67">
            <v>100</v>
          </cell>
          <cell r="BM67">
            <v>100</v>
          </cell>
          <cell r="BN67">
            <v>100</v>
          </cell>
          <cell r="BO67">
            <v>100</v>
          </cell>
          <cell r="BP67">
            <v>100</v>
          </cell>
          <cell r="BW67">
            <v>100</v>
          </cell>
          <cell r="BX67">
            <v>100</v>
          </cell>
          <cell r="BY67">
            <v>100</v>
          </cell>
          <cell r="BZ67">
            <v>100</v>
          </cell>
          <cell r="CA67">
            <v>100</v>
          </cell>
          <cell r="CB67">
            <v>100</v>
          </cell>
          <cell r="CC67">
            <v>100</v>
          </cell>
          <cell r="CD67">
            <v>0</v>
          </cell>
          <cell r="CE67">
            <v>0</v>
          </cell>
          <cell r="CF67">
            <v>0</v>
          </cell>
          <cell r="CG67">
            <v>0</v>
          </cell>
          <cell r="CH67" t="str">
            <v>N/A</v>
          </cell>
          <cell r="CI67" t="str">
            <v>N/A</v>
          </cell>
          <cell r="CJ67">
            <v>100</v>
          </cell>
          <cell r="CK67">
            <v>100</v>
          </cell>
          <cell r="CL67">
            <v>100</v>
          </cell>
          <cell r="CM67" t="str">
            <v>No aplica</v>
          </cell>
          <cell r="CN67" t="str">
            <v>Constante</v>
          </cell>
          <cell r="CO67">
            <v>100</v>
          </cell>
          <cell r="CP67">
            <v>100</v>
          </cell>
          <cell r="CQ67">
            <v>100</v>
          </cell>
          <cell r="CR67">
            <v>100</v>
          </cell>
          <cell r="CS67">
            <v>100</v>
          </cell>
          <cell r="CT67">
            <v>100</v>
          </cell>
          <cell r="CU67">
            <v>100</v>
          </cell>
          <cell r="CV67">
            <v>100</v>
          </cell>
          <cell r="CW67">
            <v>100</v>
          </cell>
          <cell r="CX67">
            <v>100</v>
          </cell>
          <cell r="CY67">
            <v>100</v>
          </cell>
          <cell r="CZ67">
            <v>100</v>
          </cell>
          <cell r="DA67">
            <v>100</v>
          </cell>
          <cell r="DB67">
            <v>100</v>
          </cell>
          <cell r="DC67">
            <v>100</v>
          </cell>
          <cell r="DD67">
            <v>100</v>
          </cell>
          <cell r="DE67">
            <v>2019</v>
          </cell>
          <cell r="DF67">
            <v>2480</v>
          </cell>
          <cell r="DG67">
            <v>2435</v>
          </cell>
          <cell r="DH67">
            <v>2113</v>
          </cell>
          <cell r="DI67">
            <v>2795</v>
          </cell>
          <cell r="DJ67">
            <v>2707</v>
          </cell>
          <cell r="DK67">
            <v>2774</v>
          </cell>
          <cell r="DL67">
            <v>2436</v>
          </cell>
          <cell r="DM67">
            <v>2210</v>
          </cell>
          <cell r="DN67" t="str">
            <v/>
          </cell>
          <cell r="DO67" t="str">
            <v/>
          </cell>
          <cell r="DP67" t="str">
            <v/>
          </cell>
          <cell r="DQ67" t="str">
            <v/>
          </cell>
          <cell r="DR67">
            <v>2019</v>
          </cell>
          <cell r="DS67">
            <v>2480</v>
          </cell>
          <cell r="DT67">
            <v>2435</v>
          </cell>
          <cell r="DU67">
            <v>2113</v>
          </cell>
          <cell r="DV67">
            <v>2795</v>
          </cell>
          <cell r="DW67">
            <v>2707</v>
          </cell>
          <cell r="DX67">
            <v>2774</v>
          </cell>
          <cell r="DY67">
            <v>2436</v>
          </cell>
          <cell r="DZ67">
            <v>2210</v>
          </cell>
          <cell r="EA67" t="str">
            <v/>
          </cell>
          <cell r="EB67" t="str">
            <v/>
          </cell>
          <cell r="EC67" t="str">
            <v/>
          </cell>
          <cell r="ED67">
            <v>21969</v>
          </cell>
          <cell r="EE67" t="str">
            <v/>
          </cell>
          <cell r="EF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G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H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I67"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J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K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L67"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M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N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O67"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P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Q67"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ER67" t="str">
            <v>• 2.2.1_Matriz_excel_con_información_mensual_de_otorgamiento_de_ayuda_humanitaria_inmediata_AHÍ
• 2.2.3.1 Matriz_excel_con_información_mensual_de_acciones_de_acompañamiento_a_víctimas
• Anexo1. PERSONAS ATENDIDAS PSICOSOCIAL ENERO 2023
• 2.2.3.2 Informe de seguimiento a las víctimas en la ruta de reparación individual ENERO 2023</v>
          </cell>
          <cell r="ES67" t="str">
            <v>• 2.2.1 Matriz excel con información mensual de otorgamiento de ayuda humanitaria inmediata AHÍ
• 2.2.3.1 Matriz excel con información mensual de acciones de acompañamiento a víctimas</v>
          </cell>
          <cell r="ET67" t="str">
            <v>• 2.2.1 Matriz excel con información mensual de otorgamiento de ayuda humanitaria inmediata AHÍ
• 2.2.3.1 Matriz excel con información mensual de acciones de acompañamiento a víctimas
• 2.2.3.2 Informe de seguimiento a las víctimas en la ruta de reparación individual</v>
          </cell>
          <cell r="EU67" t="str">
            <v>• 2.2.1 Matriz excel con información mensual de otorgamiento de ayuda humanitaria inmediata AHÍ
• Informe mensual de seguimiento a víctimas
• Anexos Informe
• 2.2.2 Informe de Estrategia Territorial.
• Anexo 1.  Evidencias de Reunión en Centros de Encuentro.
• Anexo 2. DOFA
• 2.2.3.1 Matriz excel con información mensual de acciones de acompañamiento a víctimas
• Anexos 1 Acciones Psicosociales</v>
          </cell>
          <cell r="EV67" t="str">
            <v>• 2.2.1 Matriz excel con información mensual de otorgamiento de ayuda humanitaria inmediata AHÍ
• 2.2.3.1 Matriz excel con información mensual de acciones de acompañamiento a víctimas
• Anexos 1 Acciones Psicosociales</v>
          </cell>
          <cell r="EW67"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EX67" t="str">
            <v>• 2.2.1 Matriz excel con información mensual de otorgamiento de ayuda humanitaria inmediata AHÍ
• 2.2.2 Informe de Estrategia Territorial.
• Anexo 2.2.2.2. DOFA
• Anexo 1.2.2.2. Evidencias Reunión en Centros de Encuentro 
• 2.2.3.1 Matriz excel con información mensual de acciones de acompañamiento a víctimas
• Anexos 2.2.3.1. – Acciones Psicosociales</v>
          </cell>
          <cell r="EY67" t="str">
            <v>• 2.2.1 Matriz excel con información mensual de otorgamiento de ayuda humanitaria inmediata AHÍ
• 2.2.2 Informe de Estrategia Territorial.
• 2.2.3.1 Matriz excel con información mensual de acciones de acompañamiento a víctimas
• Anexos 2.2.3.1. – Acciones Psicosociales</v>
          </cell>
          <cell r="EZ67" t="str">
            <v>• 2.2.1 Matriz excel con información mensual de otorgamiento de ayuda humanitaria inmediata AHÍ
• 2.2.3.1 Matriz excel con información mensual de acciones de acompañamiento a víctimas
• Anexos 2.2.3.1. – Acciones Psicosociales</v>
          </cell>
          <cell r="FA67" t="str">
            <v/>
          </cell>
          <cell r="FB67" t="str">
            <v/>
          </cell>
          <cell r="FC67" t="str">
            <v/>
          </cell>
          <cell r="FD67" t="str">
            <v>N/A</v>
          </cell>
          <cell r="FE67" t="str">
            <v>N/A</v>
          </cell>
          <cell r="FF67" t="str">
            <v>N/A</v>
          </cell>
          <cell r="FG67" t="str">
            <v>N/A</v>
          </cell>
          <cell r="FH67" t="str">
            <v>N/A</v>
          </cell>
          <cell r="FI67" t="str">
            <v>N/A</v>
          </cell>
          <cell r="FJ67" t="str">
            <v>N/A</v>
          </cell>
          <cell r="FK67" t="str">
            <v>N/A</v>
          </cell>
          <cell r="FL67" t="str">
            <v>N/A</v>
          </cell>
          <cell r="FM67" t="str">
            <v>N/A</v>
          </cell>
          <cell r="FN67" t="str">
            <v>N/A</v>
          </cell>
          <cell r="FO67" t="str">
            <v>N/A</v>
          </cell>
          <cell r="FP67" t="str">
            <v>N/A</v>
          </cell>
          <cell r="FQ67" t="str">
            <v>N/A</v>
          </cell>
          <cell r="FR67" t="str">
            <v>N/A</v>
          </cell>
          <cell r="FS67" t="str">
            <v>N/A</v>
          </cell>
          <cell r="FT67" t="str">
            <v>N/A</v>
          </cell>
          <cell r="FU67" t="str">
            <v>N/A</v>
          </cell>
          <cell r="FV67" t="str">
            <v>N/A</v>
          </cell>
          <cell r="FW67" t="str">
            <v>N/A</v>
          </cell>
          <cell r="FX67" t="str">
            <v>N/A</v>
          </cell>
          <cell r="FY67" t="str">
            <v>N/A</v>
          </cell>
          <cell r="FZ67" t="str">
            <v>N/A</v>
          </cell>
          <cell r="GA67" t="str">
            <v>N/A</v>
          </cell>
          <cell r="GB67" t="str">
            <v>N/A</v>
          </cell>
          <cell r="GC67" t="str">
            <v>N/A</v>
          </cell>
          <cell r="GD67" t="str">
            <v>N/A</v>
          </cell>
          <cell r="GE67" t="str">
            <v>N/A</v>
          </cell>
          <cell r="GF67" t="str">
            <v>N/A</v>
          </cell>
          <cell r="GG67" t="str">
            <v>N/A</v>
          </cell>
          <cell r="GH67" t="str">
            <v>N/A</v>
          </cell>
          <cell r="GI67" t="str">
            <v>N/A</v>
          </cell>
          <cell r="GJ67" t="str">
            <v>N/A</v>
          </cell>
          <cell r="GK67" t="str">
            <v>N/A</v>
          </cell>
          <cell r="GL67" t="str">
            <v>N/A</v>
          </cell>
          <cell r="GM67" t="str">
            <v>N/A</v>
          </cell>
          <cell r="GN67" t="str">
            <v>N/A</v>
          </cell>
          <cell r="GO67" t="str">
            <v>N/A</v>
          </cell>
          <cell r="GP67" t="str">
            <v>N/A</v>
          </cell>
          <cell r="GQ67" t="str">
            <v>N/A</v>
          </cell>
          <cell r="GR67" t="str">
            <v>N/A</v>
          </cell>
          <cell r="GS67" t="str">
            <v>N/A</v>
          </cell>
          <cell r="GT67" t="str">
            <v>N/A</v>
          </cell>
          <cell r="GU67" t="str">
            <v>N/A</v>
          </cell>
          <cell r="GV67" t="str">
            <v>N/A</v>
          </cell>
          <cell r="GW67" t="str">
            <v>N/A</v>
          </cell>
          <cell r="GX67" t="str">
            <v>N/A</v>
          </cell>
          <cell r="GY67" t="str">
            <v>N/A</v>
          </cell>
          <cell r="GZ67" t="str">
            <v>N/A</v>
          </cell>
          <cell r="HA67" t="str">
            <v>N/A</v>
          </cell>
          <cell r="HB67" t="str">
            <v>N/A</v>
          </cell>
          <cell r="HC67" t="str">
            <v>N/A</v>
          </cell>
          <cell r="HD67" t="str">
            <v>N/A</v>
          </cell>
          <cell r="HE67" t="str">
            <v>N/A</v>
          </cell>
          <cell r="HF67" t="str">
            <v>N/A</v>
          </cell>
          <cell r="HG67" t="str">
            <v>N/A</v>
          </cell>
          <cell r="HH67" t="str">
            <v>N/A</v>
          </cell>
          <cell r="HI67" t="str">
            <v>N/A</v>
          </cell>
          <cell r="HJ67" t="str">
            <v>N/A</v>
          </cell>
          <cell r="HK67" t="str">
            <v>N/A</v>
          </cell>
          <cell r="HL67" t="str">
            <v>N/A</v>
          </cell>
          <cell r="HM67" t="str">
            <v>N/A</v>
          </cell>
          <cell r="HN67" t="str">
            <v>N/A</v>
          </cell>
          <cell r="HO67" t="str">
            <v>N/A</v>
          </cell>
          <cell r="HP67" t="str">
            <v>N/A</v>
          </cell>
          <cell r="HQ67" t="str">
            <v>N/A</v>
          </cell>
          <cell r="HR67" t="str">
            <v>N/A</v>
          </cell>
          <cell r="HS67" t="str">
            <v>N/A</v>
          </cell>
          <cell r="HT67" t="str">
            <v>N/A</v>
          </cell>
          <cell r="HU67" t="str">
            <v>N/A</v>
          </cell>
          <cell r="HV67" t="str">
            <v>N/A</v>
          </cell>
          <cell r="HW67" t="str">
            <v>N/A</v>
          </cell>
          <cell r="HX67" t="str">
            <v>N/A</v>
          </cell>
          <cell r="HY67" t="str">
            <v>N/A</v>
          </cell>
          <cell r="HZ67" t="str">
            <v>N/A</v>
          </cell>
          <cell r="IA67" t="str">
            <v>N/A</v>
          </cell>
          <cell r="IB67" t="str">
            <v>N/A</v>
          </cell>
          <cell r="IC67" t="str">
            <v>N/A</v>
          </cell>
          <cell r="ID67" t="str">
            <v>En atención con lo establecido en el artículo 63 de Ley 1448 de 2011:  "Es la ayuda humanitaria entregada a aquellas personas que manifiestan haber sido desplazadas y que se encuentran en situación de vulnerabilidad acentuada y requieren de albergue temporal y asistencia alimentaria", y si bien el proyecto de inversión 7871,  busca optimizar el modelo de prevención, protección, asistencia, atención y reparación integral a víctimas en corresponsabilidad con las entidades competentes, a través de esta meta se pretende  garantizar la continuidad de la prestación del servicio a las víctimas del conflicto armado, que cumplen con los requisitos establecidos en la Ley y que requieran Ayuda o Atención Humanitaria Inmediata – AAHÍ. La atención y ayuda humanitaria Inmediata, se diferencia en que la primera se brinda a víctimas del desplazamiento, y la segunda corresponde a víctimas de otros hechos victimizantes.
A corte 30 de septiembre de 2023 se ha otorgado el 100% de medidas de ayuda humanitaria inmediata en el Distrito Capital a quienes cumplieron con los requisitos establecidos por la legislación vigente, que corresponden en total a 21.969 medidas de ayuda humanitaria inmediata que beneficiaron a 6.416 personas. Las atenciones se discriminan por tipo de medida de la siguiente manera:
1. Atención o Ayuda Humanitaria Inmediata:  
• Medidas de Albergue: 1083 • Medidas de Arriendo: 3878• Medidas Unidades de Redención Alimentarias: 4365• Medidas de auxilio funerario: 1 • Medidas transporte de emergencia: 43• Kits Cocina: 1806• Kits Dormitorio: 4245• Kits Vajilla: 4171• Kits Aseo personal: 2377
2. Acciones de tejido social:  
En lo corrido de la vigencia 2023, se atendieron 6.926 personas y se realizaron un total de 15.845 acciones de tejido social, discriminadas de la siguiente manera: 5.404 Orientaciones Psicosociales y atenciones en crisis; 7.081 Procesos de acompañamiento psicosocial y 3.360 Acciones Grupales y Conmemoraciones. 
3. Estrategia Territorial:  
Durante el periodo del reporte se ha brindado un total de 112.088 atenciones en los Centros de Encuentro, unidad móvil y puntos de atención por parte de las entidades que hacen presencia Institucional. De otra parte, se realizaron 129 Acciones de Articulación Interinstitucional ACPVR - Entidades con el fin de realizar seguimiento a las acciones programadas, 1 Jornada de Empleabilidad, 48 Acciones de socialización y sensibilización con población víctima en sala de espera CE, 177 casos de referencia y contrarreferencia con las solicitudes de trámites y servicios de la Secretaría de Educación del Distrito – SED, 7 participaciones en ferias de servicios organizadas por la Secretaría General y 2 Reuniones Alternativa de Emprendimiento Social – IPES alternativa de Generación de Ingresos Emprendimiento Social, entre otras acciones. (Datos con corte a marzo de 2023, teniendo en cuenta que la consolidación de información requiere un mayor número de días),30 reuniones Equipo de Trabajo Centro de Encuentro, (4) Reuniones periódicas de coordinaciones sectoriales, (1) Jornadas de Fortalecimiento Técnico, (1) Reuniones locativas Cumplir con la normatividad respecto a la imagen institucional y verificación de temas de infraestructura. (6) Comités Locales de Justicia Transicional en el marco del Decreto 421 de 2015 Alcaldía Mayor de Bogotá, D.C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E67" t="str">
            <v/>
          </cell>
          <cell r="IF67" t="str">
            <v/>
          </cell>
          <cell r="IG67" t="str">
            <v>Para el cumplimiento de esta meta, en el mes de enero se desarrollaron las siguientes (12) actividades de (12) programadas: 
De acuerdo con lo dispuesto por la Ley 1448 de 2011 y sus decretos reglamentarios, para el mes de enero de 2023 se otorgaron (9) tipos de medidas de (9) programadas; se realizó evaluación de situación de vulnerabilidad acentuada a un total de 1.067 familias, de las cuales 64 tuvieron como resultado “No procede”, por tanto, el total de las medidas otorgadas de Ayuda o Atención Humanitaria Inmediata (AAHI) es de 2.019 y se clasifican de la siguiente manera:
1. Medidas de Albergue otorgadas: 110
2. Medidas de Arriendo otorgadas: 422
3. Medidas Unidades de Redención Alimentarias otorgadas: 466
4. Medidas de auxilio funerario otorgadas: 0
5. Medidas transporte de emergencia otorgadas: 5
6. Kits Cocina otorgadas: 138
7. Kits Dormitorio otorgadas: 328
8. Kits Vajilla otorgadas: 311
9. Kits Aseo personal otorgados: 239
La sumatoria de medidas del mes de enero de 2023 benefició a 1.450 personas para un acumulado de 1.341 personas en la vigencia 2023.
10. Orientaciones Psicosociales y atenciones en crisis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ESTABILIZACIÓN: 
• El equipo implementador continua en el proceso de acompañamiento telefónico a los y las estudiantes de las cohortes vigentes.
11. Procesos de acompañamiento psicosocial
• Se llevan a cabo 2 mesas de seguimiento psicosocial con el operador del contrato de albergue en la cual se analizaron casos que requieren de articulación con la estrategia de centros de encuentro y línea psicosocial para su proceso de atención. Total 5 casos abiertos para próximo encuentro.
ESTABILIZACIÓN: 
• El equipo implementador continua en el proceso de acompañamiento telefónico a los y las estudiantes de las cohortes vigentes.
12. Acciones Grupales y conmemoraciones
INMEDIATEZ Y EMERGENCIA: 
• En el Centro de Encuentro de Bosa se dio continuidad a las acciones psicosociales comunitarias en el marco de la estrategia de la huerta de la esperanza, en total se realizaron 3 encuentro y se contó con la participación de 79 personas. 
• Se inició la etapa de proyección metodológica para la conmemoración del 12 de febrero- manitos rojas.
ESTABILIZACIÓN:
• Se tiene previsto realizar la jornada de bienvenida a los nuevos estudiantes del FES en el primer semestre del 2023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H67" t="str">
            <v>Para el cumplimiento de esta meta, en el mes de febrero se desarrollaron las siguientes (12) actividades de (12) programadas: 
Para el mes de febrero se presentaron (9) productos de (9) programados:
De acuerdo con lo dispuesto por la Ley 1448 de 2011 y sus decretos reglamentarios; se realizó evaluación de situación de vulnerabilidad acentuada a un total de 1.119 familias, de las cuales 60 tuvieron como resultado “No procede”; por tanto, el total de las medidas otorgadas de Ayuda o Atención Humanitaria Inmediata (AAHI) es de 2.480 y se clasifican de la siguiente manera:
1. Medidas de Albergue otorgadas: 99
2. Medidas de Arriendo otorgadas: 450
3. Medidas Unidades de Redención Alimentarias otorgadas: 506
4. Medidas de auxilio funerario otorgadas: 0
5. Medidas transporte de emergencia otorgadas: 4
6. Kits Cocina otorgadas: 214
7. Kits Dormitorio otorgadas: 494
8. Kits Vajilla otorgadas: 489
9. Kits Aseo personal otorgados: 224
Las medidas otorgadas han beneficiado un total de 2.020 personas en lo corrido de 2023.
10. Orientaciones Psicosociales y atenciones en crisis
• Desde el componente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653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llevaron a cabo 2 mesas de seguimiento psicosocial con el operador del contrato de albergue en la cual se analizaron casos que requieren de articulación con la estrategia de centros de encuentro y línea psicosocial para su proceso de atención. Total 7 casos abiertos para próximo encuentro.
• Se reportaron 594 casos de procesos de acompañamiento psicosocial.
12. Acciones Grupales y conmemoraciones
• El 12 de febrero se implementaron acciones de conmemoración en el marco del día internacional de las manos rojas, en los Centros de Encuentro y alojamiento principal. 
• En el Centro de Encuentro de Bosa se dio continuidad a las acciones psicosociales comunitarias en el marco de la estrategia de la huerta de la esperanza, en total se realizaron 3 encuentros. 
• En los Centros de Encuentro de Patio Bonito y Rafael Uribe se dio continuidad a las acciones de seguimiento psicosocial por medio de encuentros familiares
Total de acciones grupales y conmemoraciones: 559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I67" t="str">
            <v>Para el cumplimiento de esta meta, en el mes de marzo se desarrollaron las siguientes (12) actividades de (12) programadas: 
Para el mes de marzo se presentaron (9) productos de (9) programados:
De acuerdo con lo dispuesto por la Ley 1448 de 2011 y sus decretos reglamentarios; se realizó evaluación de situación de vulnerabilidad acentuada a un total de 1.269 familias, de las cuales 109 tuvieron como resultado “No procede”; por tanto, el total de las medidas otorgadas de Ayuda o Atención Humanitaria Inmediata (AAHI) es de 2.435 y se clasifican de la siguiente manera:
1. Medidas de Albergue otorgadas: 144
2. Medidas de Arriendo otorgadas: 489
3. Medidas Unidades de Redención Alimentarias otorgadas: 522
4. Medidas de auxilio funerario otorgadas: 1
5. Medidas transporte de emergencia otorgadas: 4
6. Kits Cocina otorgadas: 170
7. Kits Dormitorio otorgadas: 410
8. Kits Vajilla otorgadas: 403
9. Kits Aseo personal otorgados: 292
Las medidas otorgadas han beneficiado un total de 2.608 personas en lo corrido de 2023.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619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En el mes de marzo se dio continuidad a la estrategia de fortalecimiento técnico institucional en temas relacionados con el proceso de otorgamiento de AHI y atención psicosocial en los CE de Ciudad Bolívar y PAV Usme. 
• En el mes de marzo se llevó a cabo fortalecimiento técnico institucional al equipo delegado de víctimas de Villavicencio como parte del compromiso de articulación institucional de los entes territoriales. 
• Se reportaron 735 casos de procesos de acompañamiento psicosocial.
12. Acciones Grupales y conmemoraciones
• El 08 de marzo se implementaron acciones de conmemoración en el marco del día internacional por los derechos de las mujeres, en los Centros de Encuentro y alojamiento principal , sin embargo, el impacto generado tuvo un alcance superior a esta cifra, el cual no se ve reflejado debido a que no todas las personas firman los listados de asistencia. 
 • En el Centro de Encuentro de Bosa se dio continuidad a las acciones psicosociales comunitarias en el marco de la estrategia de la huerta de la esperanza. En total se realizaron 4 encuentros.
• En los Centros de Encuentro de Patio Bonito y alojamiento principal se dio continuidad a las acciones de seguimiento psicosocial por medio de encuentros familiares y acciones grupales.
• Se inició la etapa de proyección metodológica y planeación de las acciones de conmemoración del 9 de abril, día nacional por la memoria y solidaridad con las víctimas
• Se reportaron 305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J67" t="str">
            <v>Para el cumplimiento de esta meta, en el mes de abril se desarrollaron las siguientes (13) actividades de (13) programadas: 
De acuerdo con lo dispuesto por la Ley 1448 de 2011 y sus decretos reglamentarios; ; se realizó evaluación de situación de vulnerabilidad acentuada a un total de 991 familias, de las cuales 60 tuvieron como resultado “No procede”, por tanto, el total de las medidas otorgadas de Ayuda o Atención Humanitaria Inmediata (AAHI) es de 2.113 y se clasifican de la siguiente manera:
1. Medidas de Albergue otorgadas: 103
2. Medidas de Arriendo otorgadas: 394
3. Medidas Unidades de Redención Alimentarias otorgadas: 430
4. Medidas de auxilio funerario otorgadas: 0
5. Medidas transporte de emergencia otorgadas: 4
6. Kits Cocina otorgadas: 169
7. Kits Dormitorio otorgadas: 394
8. Kits Vajilla otorgadas: 384
9. Kits Aseo personal otorgados: 235
Las medidas otorgadas han beneficiado un total de 3.083 personas en lo corrido de 2023.
10. Articular la oferta de bienes y servicios de las entidades, en el marco de los centros locales de atención.
En el marco de los procesos adelantados para la asistencia, atención y reparación integral de la población victima que llega a la ciudad de Bogotá, se presenta el Informe del primer trimestre de las acciones adelantadas en los Centros de Encuentro para la Paz y la Integración Local (CE) Enero – marzo 2023, entre los logros y avances se destacan:
• (60) Acciones de Articulación Interinstitucional ACPVR - Entidades: La ACPVR ha gestionado la presencia institucional de diferentes entidades del SDARIV y el SNARIV en los Centros de Encuentro, donde se articulan conforme a la competencia de cada entidad, procesos de seguimiento periódico de la prestación de servicios dirigido a la población víctima del conflicto armado residente en Bogotá. 
• (1) Jornada de Empleabilidad:  Desde los Centros de Encuentro para la Paz y la Integración local de Víctimas del Conflicto Armado, la ACPVR en articulación con la Agencia de Empleo, Colsubsidio y Fomento Empresarial Compensar, llevó a cabo jornadas de empleabilidad donde se gestionan con empresas y entidades enganche laboral a población víctima de 18 a 40 años de edad y se realizan actividades de preinscripción, seguimiento a la vinculación, asesoría y capacitación sobre las inquietudes que presente la población.
• (56.137)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(28)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(69)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(1)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 (148) casos de referencia y contrarreferencia con las solicitudes de trámites y servicios de la Secretaría de Educación del Distrito – SED
• (2) Ferias de servicios, participación en ferias de servicios organizadas por la Secretaría General –Servicio al ciudadano- del Distrito, las alcaldías locales, entre otras entidades.
• (1) asignación del Enlace Territorial Secretaría Distrital del Hábitat.
• (2) Reuniones Alternativa de Emprendimiento Social – IPES alternativa de Generación de Ingresos Emprendimiento Social
NOTA: Datos con corte a marzo de 2023, teniendo en cuenta que la consolidación de información requiere un mayor número de días.
11.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552 acciones de orientaciones psicosociales y atenciones en crisis.
12. Procesos de acompañamiento psicosocial
• El equipo implementador dio respuesta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reportaron 467 casos de procesos de acompañamiento psicosocial.
13. Acciones Grupales y conmemoraciones
• En el marco del 9 de abril, día de la memoria y solidaridad con las víctimas se llevaron acciones simbólicas con carácter reparador los días 9,10 y 11 de abril en plaza de Bolívar, 
•  En el Centro de Encuentro de Bosa se dio continuidad a las acciones psicosociales comunitarias en el marco de la estrategia de la huerta de la esperanza, en total se realizaron 4 encuentro y se contó con la participación de 254 personas. 
• En los Centros de Encuentro de RUU, Patio Bonito, Suba y alojamiento principal se dio continuidad a las acciones psicosociales colectivas por medio de encuentros familiares y acciones grupales: Total 116 participantes
• Se inicia la etapa de proyección metodológica y planeación de las acciones de conmemoración del 25 de mayo: Día nacional por la dignidad de las mujeres víctimas de delitos sexuales y semana del detenido desaparecido
• Se reportaron 284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IK67" t="str">
            <v>Para el cumplimiento de esta meta, en el mes de mayo se desarrollaron las siguientes (12) actividades de (12) programadas: 
De acuerdo con lo dispuesto por la Ley 1448 de 2011 y sus decretos reglamentarios, para el mes de mayo de 2023 se otorgaron (9) tipos de medidas de (9) programadas; se realizó evaluación de situación de vulnerabilidad acentuada a un total de 1.142 familias, de las cuales 126 tuvieron como resultado “No procede”, por tanto, el total de las medidas otorgadas de Ayuda o Atención Humanitaria Inmediata (AAHI) fue de 2.795 y se clasifican de la siguiente manera:
1. Medidas de Albergue otorgadas: 127
2. Medidas de Arriendo otorgadas: 428
3. Medidas Unidades de Redención Alimentarias otorgadas: 459
4. Medidas de auxilio funerario otorgadas: 0
5. Medidas transporte de emergencia otorgadas: 2
6. Kits Cocina otorgadas: 264
7. Kits Dormitorio otorgadas: 624
8. Kits Vajilla otorgadas: 608
9. Kits Aseo personal otorgados: 283
En la vigencia 2023 se han beneficiado un total de 3.810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mayo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09 casos abiertos para el próximo encuentro.
En el mes de mayo se reportaron 1.239 Procesos de acompañamiento psicosocial.
12. Acciones Grupales y conmemoraciones
INMEDIATEZ Y EMERGENCIA: 
• En el mes de mayo se realizaron acciones de conmemoración en el marco del 25 de mayo "Día nacional por la dignidad de las mujeres víctima de delitos sexuales", 22 de mayo "Semana del detenido desaparecido" y día de la afrocolombianidad; en total participaron 504 personas en los diferentes espacios de CE, PAV y alojamiento principal. 
• En el Centro de Encuentro de Bosa se dio continuidad a las acciones psicosociales comunitarias en el marco de la estrategia de la huerta de la esperanza, en total se realizaron 4 encuentros y se contó con la participación de: 213 personas. 
• En los Centros de Encuentro de Suba, Chapinero, RUU, Bosa, Patio Bonito y alojamiento principal se dio continuidad a las acciones psicosociales colectivas por medio de encuentros familiares y acciones grupales: Total 194 participantes.
En el mes de mayo se reportaron 430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IL67" t="str">
            <v>Para el cumplimiento de esta meta, en el mes de junio se desarrollaron las siguientes (12) actividades de (12) programadas: 
De acuerdo con lo dispuesto por la Ley 1448 de 2011 y sus decretos reglamentarios, para el mes de junio de 2023 se otorgaron (9) tipos de medidas de (9) programadas; se realizó evaluación de situación de vulnerabilidad acentuada a un total de 1.085 familias, de las cuales 100 tuvieron como resultado “No procede”, por tanto, el total de las medidas otorgadas de Ayuda o Atención Humanitaria Inmediata (AAHI) es de 2.707 y se clasifican de la siguiente manera:
1. Medidas de Albergue otorgadas: 125
2. Medidas de Arriendo otorgadas: 404
3. Medidas Unidades de Redención Alimentarias otorgadas: 454
4. Medidas de auxilio funerario otorgadas: 0
5. Medidas transporte de emergencia otorgadas: 2
6. Kits Cocina otorgadas: 256
7. Kits Dormitorio otorgadas: 605
8. Kits Vajilla otorgadas: 603
9. Kits Aseo personal otorgados: 258
En la vigencia 2023 se han beneficiado un total de 3.469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junio se reportaron 787 Orientaciones Psicosociales y atenciones en crisis.En el mes de junio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junio se reportaron 973 Procesos de acompañamiento psicosocial.
12. Acciones Grupales y conmemoraciones
INMEDIATEZ Y EMERGENCIA: 
• En el mes de junio no se realizaron acciones de conmemoración, dado que para este mes no hay fechas priorizadas.
• En el Centro de Encuentro de Bosa se dio continuidad a las acciones psicosociales comunitarias en el marco de la estrategia de la huerta de la esperanza, en total se realizaron 3 encuentros y se contó con la participación de 208 personas. 
• En los Centros de Encuentro de Suba, Chapinero, Patio Bonito y alojamiento principal se dio continuidad a las acciones psicosociales colectivas por medio de encuentros familiares y acciones grupales: Total 98 participantes
ESTABILIZACIÓN:
• Durante el mes de junio se realizó la implementación psicosocial de la Ruta Bochica de la siguiente manera: a) En junio 06 se implementó el tramo 03 "Creándonos, construyendo y reparándonos", con los beneficiarios de la cohorte 2020-2 y b) Junio 8 y 9 se implementó el tramo 2 "Encuentro con mis estrategias que le aportan a la paz", con los beneficiarios de las cohortes 2021-1, 2021-2 y 2022-1, entre los tres encuentros participaron 65 personas.
• Se continuó con el seguimiento psicosocial a los beneficiarios del FES por parte de los implementadores de los Centros de Encuentro.
En el mes de junio se reportaron 431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v>
          </cell>
          <cell r="IM67" t="str">
            <v>Para el cumplimiento de esta meta, en el mes de julio se desarrollaron las siguientes (13) actividades de (13) programadas: 
De acuerdo con lo dispuesto por la Ley 1448 de 2011 y sus decretos reglamentarios, para el mes de julio de 2023 se otorgaron (9) tipos de medidas de (9) programadas; se realizó evaluación de situación de vulnerabilidad acentuada a un total de 1.191 familias, de las cuales 93 tuvieron como resultado “No procede”, por tanto, el total de las medidas otorgadas de Ayuda o Atención Humanitaria Inmediata (AAHI) es de 2.774 y se clasifican de la siguiente manera:
1. Medidas de Albergue otorgadas: 132
2. Medidas de Arriendo otorgadas: 447
3. Medidas Unidades de Redención Alimentarias otorgadas: 507
4. Medidas de auxilio funerario otorgadas: 0
5. Medidas transporte de emergencia otorgadas: 12
6. Kits Cocina otorgadas: 240
7. Kits Dormitorio otorgadas: 565
8. Kits Vajilla otorgadas: 553
9. Kits Aseo personal otorgados: 318
En la vigencia 2023 se han beneficiado un total de 5.182 personas
10. Informe Estrategia Territorial
En el marco de los procesos adelantados para la asistencia, atención y reparación integral de la población victima que llega a la ciudad de Bogotá, se presenta el Informe del segundo trimestre de las acciones adelantadas en los Centros de Encuentro para la Paz y la Integración Local (CE) abril – junio 2023, entre los logros y avances se destacan: 
• (69) Acciones de Articulación Interinstitucional ACPVR - Entidades: La ACPVR ha gestionado la presencia institucional de diferentes entidades del SDARIV y el SNARIV en los Centros de Encuentro, donde se articulan conforme a la competencia de cada entidad, (69) procesos de seguimiento periódico de la prestación de servicios desde los CE dirigido a la población víctima del conflicto armado residente en Bogotá. 
• (56.377)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(20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(106)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(29) casos de referencia y contrarreferencia con las solicitudes de trámites y servicios de la Secretaría de Educación del Distrito - SED, desde la Dirección de Cobertura, con el apoyo de los profesionales del componente de Gestión Territorial para poblaciones diversas, se realizó de acuerdo con la matriz No.3 y 4 remitida con los casos identificados desde los Centros de Encuentro para la Paz y la Integración Local de Víctimas del Conflicto, desde la Dirección de Cobertura, se realizó una tercera gestión consistente en revisar en el Sistema Integrado de Matriculas -SIMAT- el estado de cada estudiante (corte 15 y 16 de mayo) y contactarse con las familias telefónicamente cuando no se encontraba matriculado o asignado, con el objetivo de verificar la disponibilidad de cupo y asignarlo. 
Por lo anterior, se gestionaron los nuevos casos de solicitud de cupo y se volvieron a verificar los estudiantes que se encontraban retirados o no registrados en SIMAT de la primera y segunda base. Es así como del total (60 casos) se evidencian 33 casos entre asignados, matriculados y graduados, y 27 entre retirados y no registrados.
De igual modo, se remiten las matrices con la gestión realizada de las solicitudes de 1) beneficios de movilidad escolar: contacto con los acudientes, revisión de criterios de asignación directa, e inscripción para el beneficio de subsidio de transporte escolar; 2) y de educación superior: contacto con los acudientes y suministro de información. 
• (8) Programación Jornadas de fortalecimiento jornadas de autocuidado resolución 1166 de 2018 para los funcionarios que hacen presencia en los Centros de encuentro taller a cargo Heartland (4), Aplicación Batería Riesgo Psicosocial (1), Enfoque de acción sin daño y Primeros Auxilios Psicológicos (3).
• (9) Acuerdos de nivel de servicios (ANS) Implementación por medio de las reuniones bilaterales, el cumplimiento de las obligaciones de las diferentes entidades del SDARIV con el fin de que hagan parte integral de los compromisos institucionales del Distrito, en su apuesta de mejorar y fortalecer la atención a las víctimas conforme a la ley 1448 de 2011.
• Lanzamiento sistema de información SIVIC+ PROD Centros de Encuentro a partir del segundo semestre del 2023, se da inicio al lanzamiento de SIVIC+, lo cual requiere de un acompañamiento estratégico que permita estabilizar las situaciones que se presenten en producción desde los Centros de Encuentro.
• Prestación de servicios de la ACPVR en el CADE Yomasa asegurando la ampliación de la cobertura de la estrategia territorial en el Sector 6, mediante la puesta en marcha del Punto de Atención a Víctimas de Usme, ubicado en el CADE Yomasa a partir del mes de mayo de 2022. En este punto de atención se brindan los servicios de otorgamiento de ayuda y atención humanitaria inmediata y de acompañamiento psicosocial.
•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11.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julio se reportaron 618 Orientaciones Psicosociales y atenciones en crisis.
12.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ESTABILIZACIÓN: Se continua con el seguimiento telefónico a los beneficiarios del FES y se les ha apoyado en los casos que necesitan interlocución con ICETEX y/o ATENEA.
En el mes de julio se reportaron 1.097 Procesos de acompañamiento psicosocial.
13. Acciones Grupales y conmemoraciones
INMEDIATEZ Y EMERGENCIA: 
• Se realizaron 3 acciones de conmemoración en el marco del Día Internacional de la Mujer Afrolatina, Afrocaribeñas y de la Diáspora Africana. Estas acciones se implementaron en los Centros de Encuentro de RUU, Bosa y la mesa distrital. En total participaron 168 personas a las acciones simbólicas
• En el Centro de Encuentro de Bosa se dio continuidad a las acciones psicosociales comunitarias en el marco de la estrategia de la huerta de la esperanza, en total se realizaron 2 encuentros y se contó con la participación de 164 personas.
• En los Centros de Encuentro de Suba y Ciudad Bolívar se dio continuidad a las acciones psicosociales colectivas por medio de encuentros familiares y acciones grupales: Total 39 participantes
• Algunos profesionales de los CE recibieron certificación por haber finalizado el curso Protocolo De Atención Presencial A Las Víctimas Del Conflicto Armado, estas acciones se enmarcan como parte del ejercicio de cualificación del talento humano de la entidad
• Se realizó una jornada de pedagogia social en Sumapaz en articulación con los equipos de la Dirección de Paz, Dirección de Reparación Integral, profesional del equipo de participación e incidencia territorial y la JEP, las cuales dan respuesta a los compromisos PDET de la DRI. Total asistentes 29 personas
En el mes de julio se reportaron 194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puntos de prestación de servicios especializados para las víctimas del conflicto armado residentes o que realizan su tránsito en el Distrito. 
Parten del derecho que tiene esta población de recibir un trato preferente y de su capacidad para aportar en la construcción de la ciudad como epicentro de cultura ciudadana, paz y reconciliación, mediante el programa “Bogotá territorio de paz y atención integral a las víctimas del conflicto  armado”; lo cual implica materializar en acciones concretas el principio de centralidad de las víctimas presente en el Acto Legislativo 01 de 2017 y dar cumplimiento a lo establecido en la Ley 1448 de 2011 como coordinador del Sistema Distrital de Atención y Reparación Integral a las Víctimas. 
• Los Centros de Encuentro son espacios bajo las siguientes modalidades: Inmuebles propios, contratos de comodato y arriendo; con dedicación exclusiva para la atención a víctimas del conflicto armado colombiano, y son reconocidos para tal fin por la ciudadanía. Estos espacios son administrados directamente por La Alta Consejería de Paz, Víctimas y Reconciliación (ACPVR) de la Secretaría General de la Alcaldía Mayor de Bogotá D.C.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Con el propósito de orientar, atender, impactar y transformar las condiciones de vida de las víctimas del conflicto armado colombiano, en aras de aportar al goce efectivo de sus derechos en el marco de la implementación de la Ley 1448 del 2011. La ACPVR focaliza la oferta Institucional de las entidades, así como la priorización en la atención a través de los CE. En este sentido, presenta acciones específicas disponibles y ofertadas por cada una de las entidades del orden nacional y distrital que comprende el Sistema de Atención y Reparación Integral a las Victimas – SNARIV y demás organizaciones públicas o privadas que se suman a la reparación integral a las víctimas.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IN67" t="str">
            <v>Para el cumplimiento de esta meta, en el mes de agosto se desarrollaron las siguientes (12) actividades de (12) programadas: 
De acuerdo con lo dispuesto por la Ley 1448 de 2011 y sus decretos reglamentarios, para el mes de agosto de 2023 se otorgaron (9) tipos de medidas de (9) programadas; se realizó evaluación de situación de vulnerabilidad acentuada a un total de 1.254 familias, de las cuales 130 tuvieron como resultado “No procede”, por tanto, el total de las medidas otorgadas de Ayuda o Atención Humanitaria Inmediata (AAHI) es de 2.436 y se clasifican de la siguiente manera:
1. Medidas de Albergue otorgadas: 114
2. Medidas de Arriendo otorgadas: 454
3. Medidas Unidades de Redención Alimentarias otorgadas: 548
4. Medidas de auxilio funerario otorgadas: 0
5. Medidas transporte de emergencia otorgadas: 8
6. Kits Cocina otorgadas: 183
7. Kits Dormitorio otorgadas: 430
8. Kits Vajilla otorgadas: 442
9. Kits Aseo personal otorgados: 257
En la vigencia 2023 se han beneficiado un total de 5.838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agosto se reportaron 688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agosto se reportaron 968 Procesos de acompañamiento psicosocial.
12. Acciones Grupales y conmemoraciones
INMEDIATEZ Y EMERGENCIA: 
• Se realizaron 8 acciones de conmemoración en el marco del día internacional de las víctimas de desapariciones forzadas. Estas acciones se implementaron en los Centros de Encuentro, albergue principal, plaza de Bolívar, Plazoleta de la Universidad Jorge Tadeo Lozano y CMPR. En total participaron 199 personas con registro en listados de asistencia, no obstante, se calcula que el impacto de las acciones logro una cifra de 900 personas que no quedan registradas en los listados y corresponden a los y las ciudadanas que participaron de las acciones en los diferentes puntos de la ciudad.
• En el Centro de Encuentro de Bosa se dio continuidad a las acciones psicosociales comunitarias en el marco de la estrategia de la huerta de la esperanza, en total se realizaron 7 encuentros y se contó con la participación de 498 personas. 
• En los Centros de Encuentro de Suba, Chapinero y Patio Bonito se dio continuidad a las acciones psicosociales colectivas por medio de encuentros familiares y acciones grupales: Total 109 participantes.
En el mes de agosto se reportaron 600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IO67" t="str">
            <v>Para el cumplimiento de esta meta, en el mes de septiembre se desarrollaron las siguientes (12) actividades de (12) programadas: 
De acuerdo con lo dispuesto por la Ley 1448 de 2011 y sus decretos reglamentarios, para el mes de septiembre de 2023 se otorgaron (9) tipos de medidas de (9) programadas; se realizó evaluación de situación de vulnerabilidad acentuada a un total de 1.125 familias, de las cuales 131 tuvieron como resultado “No procede”; por tanto, el total de las medidas otorgadas de Ayuda o Atención Humanitaria Inmediata (AAHI) es de 2.210 y se clasifican de la siguiente manera:
1. Medidas de Albergue otorgadas: 129
2. Medidas de Arriendo otorgadas: 390
3. Medidas Unidades de Redención Alimentarias otorgadas: 473
4. Medidas de auxilio funerario otorgadas: 0
5. Medidas transporte de emergencia otorgadas: 2
6. Kits Cocina otorgadas: 172
7. Kits Dormitorio otorgadas: 395
8. Kits Vajilla otorgadas: 378
9. Kits Aseo personal otorgados: 271
En la vigencia 2023 se han beneficiado un total de 6.416 personas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Logros inmediatez y emergencia: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septiembre se reportaron 688 Orientaciones Psicosociales y atenciones en crisis.
En el mes de septiembre se reportaron 533 Orientaciones Psicosociales y atenciones en crisis, para un acumulado de 5.404 en lo corrido de la vigencia.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11 casos abiertos para el próximo encuentro.
En el mes de septiembre se reportaron 763 Procesos de acompañamiento psicosocial, para un acumulado de 7.081 en lo corrido de la vigencia.
12. Acciones Grupales y conmemoraciones
• En el mes de septiembre se realizaron 2 acciones de conmemoración en el marco de:
Día internacional de las víctimas de desapariciones forzadas: esta acción se implementa el 1 de septiembre en el alojamiento principal, con la participación de 17 personas. 
Semana por la paz: Se implementa una gran feria de servicios en articulación con entidades del SNARIV, SDARIV y sector privado para la vincular a la población víctima a la oferta social. Esta acción se lleva a cabo en el CE de Ciudad Bolívar, en total participaron 187 personas.  
• En el Centro de Encuentro de Bosa se dio continuidad a las acciones psicosociales comunitarias en el marco de la estrategia de la huerta de la esperanza, en total se realizaron 4 encuentros y se contó con la participación de 404 personas. 
• En los Centros de Encuentro de Suba, Chapinero, Patio Bonito y Alojamiento principal se dio continuidad a las acciones psicosociales colectivas por medio de encuentros familiares y acciones grupales: Total 186 participantes.
En el mes de septiembre se reportaron 471 Procesos de acompañamiento psicosocial, para un acumulado de 3.360 en lo corrido de la vigencia.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IP67" t="str">
            <v/>
          </cell>
          <cell r="IQ67" t="str">
            <v/>
          </cell>
          <cell r="IR67" t="str">
            <v/>
          </cell>
          <cell r="IS67">
            <v>1</v>
          </cell>
          <cell r="IT67">
            <v>1</v>
          </cell>
          <cell r="IU67">
            <v>1</v>
          </cell>
          <cell r="IV67">
            <v>1</v>
          </cell>
          <cell r="IW67">
            <v>1</v>
          </cell>
          <cell r="IX67">
            <v>1</v>
          </cell>
          <cell r="IY67">
            <v>1</v>
          </cell>
          <cell r="IZ67">
            <v>1</v>
          </cell>
          <cell r="JA67">
            <v>1</v>
          </cell>
          <cell r="JB67" t="str">
            <v/>
          </cell>
          <cell r="JC67" t="str">
            <v/>
          </cell>
          <cell r="JD67" t="str">
            <v/>
          </cell>
          <cell r="JE67">
            <v>21969</v>
          </cell>
          <cell r="JF67">
            <v>100</v>
          </cell>
          <cell r="JG67">
            <v>100</v>
          </cell>
          <cell r="JH67">
            <v>100</v>
          </cell>
          <cell r="JI67">
            <v>100</v>
          </cell>
          <cell r="JJ67">
            <v>100</v>
          </cell>
          <cell r="JK67">
            <v>100</v>
          </cell>
          <cell r="JL67">
            <v>100</v>
          </cell>
          <cell r="JM67">
            <v>100</v>
          </cell>
          <cell r="JN67">
            <v>100</v>
          </cell>
          <cell r="JO67">
            <v>0</v>
          </cell>
          <cell r="JP67">
            <v>0</v>
          </cell>
          <cell r="JQ67">
            <v>0</v>
          </cell>
          <cell r="JR67">
            <v>100</v>
          </cell>
          <cell r="JS67">
            <v>100</v>
          </cell>
          <cell r="JT67">
            <v>100</v>
          </cell>
          <cell r="JU67">
            <v>100</v>
          </cell>
          <cell r="JV67">
            <v>100</v>
          </cell>
          <cell r="JW67">
            <v>100</v>
          </cell>
          <cell r="JX67">
            <v>100</v>
          </cell>
          <cell r="JY67">
            <v>100</v>
          </cell>
          <cell r="JZ67">
            <v>100</v>
          </cell>
          <cell r="KA67">
            <v>100</v>
          </cell>
          <cell r="KB67" t="str">
            <v/>
          </cell>
          <cell r="KC67" t="str">
            <v/>
          </cell>
          <cell r="KD67">
            <v>100</v>
          </cell>
          <cell r="KE67">
            <v>100</v>
          </cell>
          <cell r="KF67">
            <v>100</v>
          </cell>
          <cell r="KG67">
            <v>100</v>
          </cell>
          <cell r="KH67">
            <v>100</v>
          </cell>
          <cell r="KI67">
            <v>100</v>
          </cell>
          <cell r="KJ67">
            <v>100</v>
          </cell>
          <cell r="KK67">
            <v>100</v>
          </cell>
          <cell r="KL67">
            <v>100</v>
          </cell>
          <cell r="KM67">
            <v>100</v>
          </cell>
          <cell r="KN67" t="str">
            <v/>
          </cell>
          <cell r="KO67" t="str">
            <v/>
          </cell>
          <cell r="KP67" t="str">
            <v/>
          </cell>
          <cell r="KQ67">
            <v>100</v>
          </cell>
          <cell r="KR67">
            <v>100</v>
          </cell>
          <cell r="KS67">
            <v>100</v>
          </cell>
          <cell r="KT67">
            <v>100</v>
          </cell>
          <cell r="KU67">
            <v>100</v>
          </cell>
          <cell r="KV67">
            <v>100</v>
          </cell>
          <cell r="KW67">
            <v>100</v>
          </cell>
          <cell r="KX67">
            <v>100</v>
          </cell>
          <cell r="KY67">
            <v>100</v>
          </cell>
          <cell r="KZ67" t="str">
            <v/>
          </cell>
          <cell r="LA67" t="str">
            <v/>
          </cell>
          <cell r="LB67" t="str">
            <v/>
          </cell>
          <cell r="LC67">
            <v>100</v>
          </cell>
          <cell r="LD67" t="str">
            <v>7871_N</v>
          </cell>
          <cell r="LE67" t="str">
            <v>N/A</v>
          </cell>
          <cell r="LF67" t="str">
            <v>No programó</v>
          </cell>
          <cell r="LG67" t="str">
            <v/>
          </cell>
          <cell r="LH67" t="str">
            <v/>
          </cell>
          <cell r="LI67" t="str">
            <v/>
          </cell>
          <cell r="LJ67">
            <v>102.07841031149303</v>
          </cell>
          <cell r="LK67">
            <v>91.463587258994224</v>
          </cell>
          <cell r="LL67">
            <v>25587997052</v>
          </cell>
          <cell r="LM67">
            <v>25104465629</v>
          </cell>
          <cell r="LN67">
            <v>15491992216</v>
          </cell>
          <cell r="LO67">
            <v>3250406264</v>
          </cell>
          <cell r="LP67">
            <v>3248205905</v>
          </cell>
          <cell r="LQ67">
            <v>100</v>
          </cell>
          <cell r="LR67">
            <v>100</v>
          </cell>
          <cell r="LS67">
            <v>100</v>
          </cell>
          <cell r="LT67">
            <v>100</v>
          </cell>
          <cell r="LU67">
            <v>100</v>
          </cell>
          <cell r="LV67">
            <v>100</v>
          </cell>
          <cell r="LW67">
            <v>100</v>
          </cell>
          <cell r="LX67">
            <v>100</v>
          </cell>
          <cell r="LY67">
            <v>100</v>
          </cell>
          <cell r="LZ67" t="str">
            <v/>
          </cell>
          <cell r="MA67" t="str">
            <v/>
          </cell>
          <cell r="MB67" t="str">
            <v/>
          </cell>
          <cell r="MC67">
            <v>100</v>
          </cell>
          <cell r="MD67">
            <v>100</v>
          </cell>
          <cell r="ME67">
            <v>100</v>
          </cell>
          <cell r="MF67" t="str">
            <v>Oportuno: Se radica en los tiempos establecidos por la Oficina Asesora de Planeación - OAP</v>
          </cell>
          <cell r="MG67" t="str">
            <v>Oportuno: Se radica en los tiempos establecidos por la Oficina Asesora de Planeación - OAP</v>
          </cell>
          <cell r="MH67" t="str">
            <v>Oportuno: Se radica en los tiempos establecidos por la Oficina Asesora de Planeación - OAP</v>
          </cell>
          <cell r="MI67" t="str">
            <v>Oportuno: Se radica en los tiempos establecidos por la Oficina Asesora de Planeación - OAP</v>
          </cell>
          <cell r="MJ67" t="str">
            <v>Oportuno: Se radica en los tiempos establecidos por la Oficina Asesora de Planeación - OAP</v>
          </cell>
          <cell r="MK67" t="str">
            <v>Oportuno: Se radica en los tiempos establecidos por la Oficina Asesora de Planeación - OAP</v>
          </cell>
          <cell r="ML67" t="str">
            <v>Oportuno: Se radica en los tiempos establecidos por la Oficina Asesora de Planeación - OAP</v>
          </cell>
          <cell r="MM67" t="str">
            <v>Oportuno: Se radica en los tiempos establecidos por la Oficina Asesora de Planeación - OAP</v>
          </cell>
          <cell r="MN67">
            <v>0</v>
          </cell>
          <cell r="MO67">
            <v>0</v>
          </cell>
          <cell r="MP67">
            <v>0</v>
          </cell>
          <cell r="MQ67">
            <v>0</v>
          </cell>
          <cell r="MR67" t="str">
            <v>Coherente: La información de avance de la magnitud, consignada en el reporte del periodo, concuerda con la programación realizada, con la información cualitativa presentada, con las actividades establecidas (si aplica) y con los soportes presentados. Esta</v>
          </cell>
          <cell r="MS67" t="str">
            <v>Coherente: La información de avance de la magnitud, consignada en el reporte del periodo, concuerda con la programación realizada, con la información cualitativa presentada, con las actividades establecidas (si aplica) y con los soportes presentados. Esta</v>
          </cell>
          <cell r="MT67" t="str">
            <v>Coherente: La información de avance de la magnitud, consignada en el reporte del periodo, concuerda con la programación realizada, con la información cualitativa presentada, con las actividades establecidas (si aplica) y con los soportes presentados. Esta</v>
          </cell>
          <cell r="MU67" t="str">
            <v>Coherente: La información de avance de la magnitud, consignada en el reporte del periodo, concuerda con la programación realizada, con la información cualitativa presentada, con las actividades establecidas (si aplica) y con los soportes presentados. Esta</v>
          </cell>
          <cell r="MV67" t="str">
            <v>Coherente: La información de avance de la magnitud, consignada en el reporte del periodo, concuerda con la programación realizada, con la información cualitativa presentada, con las actividades establecidas (si aplica) y con los soportes presentados. Esta</v>
          </cell>
          <cell r="MW67" t="str">
            <v>Coherente: La información de avance de la magnitud, consignada en el reporte del periodo, concuerda con la programación realizada, con la información cualitativa presentada, con las actividades establecidas (si aplica) y con los soportes presentados. Esta</v>
          </cell>
          <cell r="MX67" t="str">
            <v>Coherente: La información de avance de la magnitud, consignada en el reporte del periodo, concuerda con la programación realizada, con la información cualitativa presentada, con las actividades establecidas (si aplica) y con los soportes presentados. Esta</v>
          </cell>
          <cell r="MY67" t="str">
            <v>Coherente: La información de avance de la magnitud, consignada en el reporte del periodo, concuerda con la programación realizada, con la información cualitativa presentada, con las actividades establecidas (si aplica) y con los soportes presentados. Esta</v>
          </cell>
          <cell r="MZ67">
            <v>0</v>
          </cell>
          <cell r="NA67">
            <v>0</v>
          </cell>
          <cell r="NB67">
            <v>0</v>
          </cell>
          <cell r="NC67">
            <v>0</v>
          </cell>
          <cell r="ND67">
            <v>100</v>
          </cell>
          <cell r="NE67">
            <v>100</v>
          </cell>
          <cell r="NF67">
            <v>100</v>
          </cell>
          <cell r="NG67">
            <v>100</v>
          </cell>
          <cell r="NH67">
            <v>100</v>
          </cell>
          <cell r="NI67">
            <v>100</v>
          </cell>
          <cell r="NJ67">
            <v>100</v>
          </cell>
          <cell r="NK67">
            <v>100</v>
          </cell>
          <cell r="NL67">
            <v>100</v>
          </cell>
          <cell r="NM67" t="str">
            <v/>
          </cell>
          <cell r="NN67" t="str">
            <v/>
          </cell>
          <cell r="NO67" t="str">
            <v/>
          </cell>
          <cell r="NP67" t="str">
            <v>NA</v>
          </cell>
          <cell r="NQ67" t="str">
            <v xml:space="preserve">No aplica </v>
          </cell>
          <cell r="NR67" t="str">
            <v xml:space="preserve">No aplica </v>
          </cell>
          <cell r="NS67" t="str">
            <v xml:space="preserve">No aplica </v>
          </cell>
          <cell r="NT67" t="str">
            <v xml:space="preserve">No aplica </v>
          </cell>
          <cell r="NU67" t="str">
            <v xml:space="preserve">No aplica </v>
          </cell>
          <cell r="NV67" t="str">
            <v xml:space="preserve">No aplica </v>
          </cell>
          <cell r="NW67" t="str">
            <v xml:space="preserve">No aplica </v>
          </cell>
          <cell r="NX67">
            <v>0</v>
          </cell>
          <cell r="NY67">
            <v>0</v>
          </cell>
          <cell r="NZ67">
            <v>0</v>
          </cell>
          <cell r="OA67">
            <v>0</v>
          </cell>
          <cell r="OB67" t="str">
            <v>NA</v>
          </cell>
          <cell r="OC67" t="str">
            <v xml:space="preserve">No aplica </v>
          </cell>
          <cell r="OD67" t="str">
            <v xml:space="preserve">No aplica </v>
          </cell>
          <cell r="OE67" t="str">
            <v xml:space="preserve">No aplica </v>
          </cell>
          <cell r="OF67" t="str">
            <v xml:space="preserve">No aplica </v>
          </cell>
          <cell r="OG67" t="str">
            <v xml:space="preserve">No aplica </v>
          </cell>
          <cell r="OH67" t="str">
            <v xml:space="preserve">No aplica </v>
          </cell>
          <cell r="OI67" t="str">
            <v xml:space="preserve">No aplica </v>
          </cell>
          <cell r="OJ67">
            <v>0</v>
          </cell>
          <cell r="OK67">
            <v>0</v>
          </cell>
          <cell r="OL67">
            <v>0</v>
          </cell>
          <cell r="OM67">
            <v>0</v>
          </cell>
          <cell r="OP67" t="str">
            <v>PD112A</v>
          </cell>
          <cell r="OQ67">
            <v>100</v>
          </cell>
          <cell r="OR67" t="str">
            <v>N/A</v>
          </cell>
          <cell r="OS67" t="str">
            <v>N/A</v>
          </cell>
          <cell r="OT67" t="str">
            <v>N/A</v>
          </cell>
          <cell r="OU67" t="str">
            <v>N/A</v>
          </cell>
          <cell r="OV67" t="str">
            <v>N/A</v>
          </cell>
          <cell r="OW67" t="str">
            <v>N/A</v>
          </cell>
          <cell r="OX67" t="str">
            <v>N/A</v>
          </cell>
          <cell r="OY67" t="str">
            <v>N/A</v>
          </cell>
          <cell r="OZ67" t="str">
            <v>N/A</v>
          </cell>
          <cell r="PA67" t="str">
            <v>N/A</v>
          </cell>
          <cell r="PB67" t="str">
            <v>N/A</v>
          </cell>
          <cell r="PC67" t="str">
            <v>N/A</v>
          </cell>
          <cell r="PD67" t="str">
            <v>N/A</v>
          </cell>
          <cell r="PE67" t="str">
            <v>N/A</v>
          </cell>
          <cell r="PF67" t="str">
            <v>N/A</v>
          </cell>
          <cell r="PG67" t="str">
            <v>N/A</v>
          </cell>
          <cell r="PH67" t="str">
            <v>N/A</v>
          </cell>
          <cell r="PI67" t="str">
            <v>N/A</v>
          </cell>
          <cell r="PJ67" t="str">
            <v>N/A</v>
          </cell>
          <cell r="PK67" t="str">
            <v>N/A</v>
          </cell>
          <cell r="PL67" t="str">
            <v>N/A</v>
          </cell>
          <cell r="PM67" t="str">
            <v>N/A</v>
          </cell>
          <cell r="PN67" t="str">
            <v>N/A</v>
          </cell>
          <cell r="PO67" t="str">
            <v>N/A</v>
          </cell>
          <cell r="PP67" t="str">
            <v>N/A</v>
          </cell>
          <cell r="PQ67" t="str">
            <v>N/A</v>
          </cell>
          <cell r="PR67">
            <v>54827133</v>
          </cell>
          <cell r="PS67">
            <v>3195579131</v>
          </cell>
          <cell r="PT67" t="str">
            <v>Meta Sectorial</v>
          </cell>
        </row>
        <row r="68">
          <cell r="A68" t="str">
            <v>PD112B</v>
          </cell>
          <cell r="B68">
            <v>7871</v>
          </cell>
          <cell r="D68">
            <v>2020110010188</v>
          </cell>
          <cell r="E68" t="str">
            <v>Un nuevo contrato social y ambiental para la Bogotá del siglo XXI</v>
          </cell>
          <cell r="F68" t="str">
            <v>3. Inspirar confianza y legitimidad para vivir sin miedo y ser epicentro de cultura ciudadana, paz y reconciliación.</v>
          </cell>
          <cell r="G68" t="str">
            <v>39.  Bogotá territorio de paz y atención integral a las víctimas del conflicto armado.</v>
          </cell>
          <cell r="H68" t="str">
            <v>Mejorar la integración de las acciones, servicios y escenarios que dan respuesta a las obligaciones derivadas de ley para las víctimas, el Acuerdo de Paz, y los demás compromisos distritales en materia de memoria, reparación, paz y reconciliación.</v>
          </cell>
          <cell r="I68" t="str">
            <v>N/A</v>
          </cell>
          <cell r="J68" t="str">
            <v>Construcción de Bogotá-región como territorio de paz para las víctimas y la reconciliación</v>
          </cell>
          <cell r="K68" t="str">
            <v>Oficina de Alta Consejería de Paz, Víctimas y Reconciliación</v>
          </cell>
          <cell r="L68" t="str">
            <v>Jonatha Ivonne González Rodríguez</v>
          </cell>
          <cell r="M68" t="str">
            <v>Alta Consejera de Paz, Víctimas y Reconciliación</v>
          </cell>
          <cell r="N68" t="str">
            <v>Oficina de Alta Consejería de Paz, Víctimas y Reconciliación</v>
          </cell>
          <cell r="O68" t="str">
            <v>Jonatha Ivonne González Rodríguez</v>
          </cell>
          <cell r="P68" t="str">
            <v>Alta Consejera de Paz, Víctimas y Reconciliación</v>
          </cell>
          <cell r="Q68" t="str">
            <v>Ehimy Duque, Juan Guillermo Becerra Jimenez</v>
          </cell>
          <cell r="R68" t="str">
            <v>Lucero Molina</v>
          </cell>
          <cell r="S68" t="str">
            <v>299. Desarrollar acciones y procesos de asistencia, atención, reparación integral y participación para las víctimas del conflicto armado, en concordancia con las obligaciones y disposiciones legales establecidas para el Distrito Capital.</v>
          </cell>
          <cell r="T68" t="str">
            <v xml:space="preserve">319. Porcentaje de medidas de prevención, protección, asistencia y atención distintas a la ayuda humanitaria inmediata, acorde a las competencias institucionales de la Alta consejería para las víctimas, la paz y la reconciliación de la Secretaría General, otorgadas. </v>
          </cell>
          <cell r="Z68" t="str">
            <v>299. Desarrollar acciones y procesos de asistencia, atención, reparación integral y participación para las víctimas del conflicto armado, en concordancia con las obligaciones y disposiciones legales establecidas para el Distrito Capital.</v>
          </cell>
          <cell r="AA68" t="str">
            <v xml:space="preserve">319.  Porcentaje de medidas de prevención, protección, asistencia y atención distintas a la ayuda humanitaria inmediata, acorde a las competencias institucionales de la Alta consejería para las víctimas, la paz y la reconciliación de la Secretaría General, otorgadas. </v>
          </cell>
          <cell r="AG68" t="str">
            <v/>
          </cell>
          <cell r="AH68" t="str">
            <v/>
          </cell>
          <cell r="AI68"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319.  Porcentaje de medidas de prevención, protección, asistencia y atención distintas a la ayuda humanitaria inmediata, acorde a las competencias institucionales de la Alta consejería para las víctimas, la paz y la reconciliación de la Secretaría General, otorgadas. ; </v>
          </cell>
          <cell r="AJ68">
            <v>0</v>
          </cell>
          <cell r="AK68">
            <v>44466</v>
          </cell>
          <cell r="AL68">
            <v>2</v>
          </cell>
          <cell r="AM68">
            <v>2023</v>
          </cell>
          <cell r="AN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este indicador, y si bien la ACPVR no tiene competencias específicas en materia de protección, orienta su gestión para que a través de la articulación Distrito-Nación, se cuente con mecanismos claros, accesibles y rápidos para que las personas, colectivos y organizaciones de víctimas del conflicto armado que se encuentren en situación de riesgo en el ejercicio de sus derechos, así como los sujetos de reparación colectiva, puedan acceder a las rutas de protección con las que cuenta el Estado en el marco de la política pública de prevención y protección. 
La recepción de los casos se da por medio de remisiones de otras entidades del orden nacional o distrital. También por solicitud directa de la o las personas en los Centros de Encuentro y por los canales telefónicos y/o virtuales que la ACPVR tiene dispuestos para ello. A continuación se citan los enrutamientos de acuerdo a las entidades:
1). Subsecretaría para la Gobernabilidad y la Garantía de Derechos en la Dirección de Derechos Humanos de la Secretaria de Gobierno.  
1.1 Ruta de Atención a Víctimas de Violencia(s)en Razón a su Orientación Sexual e Identidad de Género LGBTI que cumplan requisitos y soliciten atención. 
1.2. Ruta de atención y protección de defensoras y defensores de derechos humanos, que cumplan requisitos y soliciten atención  
1.3. Ruta de atención a víctimas del delito de trata de personas que cumplan requisitos y soliciten atención. 
2).Secretaria Distrital de la Mujer 
 Bogotá cuenta con la Ruta Única de Atención para mujeres víctimas de violencias, a través de la cual las mujeres víctimas y la ciudadanía en general, pueden informarse sobre a dónde acudir en casos de violencias de género, cómo y dónde solicitar orientación, atención en salud, medidas de protección o cómo acceder efectivamente a la justicia.  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3). Enrutamiento a programa de protección de la Unidad Nacional de Protección 
La Unidad Nacional de Protección -UNP- articula, coordina y ejecuta la prestación del servicio de protección de los derechos a la vida, la libertad, la integridad y la seguridad de personas, grupos y comunidades que se encuentran en situación de riesgo extraordinario o extremo, como consecuencia directa del ejercicio de sus actividades o funciones políticas, públicas, sociales o humanitarias.
La ACPVR en ruta los casos de víctimas del conflicto armado que sean parte de la población objetivo de los programas de protección, que se reciban desde entidades del orden nacional, distrital o que lleguen directamente a los centros de encuentro. Desde allí se apoya a los ciudadanos con el diligenciamiento del formulario de inscripción al programa y en el envío de los documentos.
Igualmente, se realiza un seguimiento directo con la UNP para verificar el avance de la solicitud de estudio de riesgo.</v>
          </cell>
          <cell r="AO68" t="str">
            <v>Identificación oportuna de riesgos para las víctimas del Conflicto Armado en la ciudad de Bogotá D.C. y sus impactos, en atención a los enfoques poblacionales y diferenciales.
Fortalecimiento de rutas e instrumentos en el Distrito para la prevención temprana, urgente y protección de acuerdo con las competencias de la entidad.
Implementación de estrategias y acciones en materia de prevención, protección y garantías de no repetición en el Distrito.</v>
          </cell>
          <cell r="AP68">
            <v>2020</v>
          </cell>
          <cell r="AQ68">
            <v>2024</v>
          </cell>
          <cell r="AR68" t="str">
            <v>Constante</v>
          </cell>
          <cell r="AS68" t="str">
            <v>Eficacia</v>
          </cell>
          <cell r="AT68" t="str">
            <v>Porcentaje</v>
          </cell>
          <cell r="AU68" t="str">
            <v>Producto</v>
          </cell>
          <cell r="AW68" t="str">
            <v>N/D</v>
          </cell>
          <cell r="AX68" t="str">
            <v>Proyecto de inversión 1156</v>
          </cell>
          <cell r="AZ68">
            <v>1</v>
          </cell>
          <cell r="BB68" t="str">
            <v xml:space="preserve">El indicador se calculará a través de la relación entre las acciones o actividades ejecutadas y programadas para la gestión de medidas de prevención y protección a victimas del conflicto armado, de conformidad con el plan interno de trabajo de la Oficina Alta Consejería de Paz, Víctimas y Reconciliación y con la programación en el formato 1006 "Programación y seguimiento a Metas e indicadores del plan de desarrollo". </v>
          </cell>
          <cell r="BC68" t="str">
            <v xml:space="preserve"> (Sumatoria de porcentaje ejecutado de la gestión de las medidas de prevención, protección, asistencia y atención distintas a la ayuda humanitaria inmediata al corte / Sumatoria porcentaje programado de la gestión de las medidas de prevención, protección, asistencia y atención distintas a la ayuda humanitaria inmediata al corte) *100</v>
          </cell>
          <cell r="BD68" t="str">
            <v>Porcentaje ejecutado de la gestión de las medidas de prevención, protección, asistencia y atención distintas a la ayuda humanitaria inmediata</v>
          </cell>
          <cell r="BE68" t="str">
            <v>Porcentaje programado de la gestión de las medidas de prevención, protección, asistencia y atención distintas a la ayuda humanitaria inmediata</v>
          </cell>
          <cell r="BF68" t="str">
            <v>Soportes reportados en el formato 1006 "Programación y seguimiento a metas e indicadores del plan de desarrollo" para la vigencia.</v>
          </cell>
          <cell r="BG68">
            <v>4</v>
          </cell>
          <cell r="BH68">
            <v>45204</v>
          </cell>
          <cell r="BI68"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8" t="str">
            <v>Establecer variables 1 y/o 2 numéricas</v>
          </cell>
          <cell r="BK68">
            <v>100</v>
          </cell>
          <cell r="BL68">
            <v>100</v>
          </cell>
          <cell r="BM68">
            <v>100</v>
          </cell>
          <cell r="BN68">
            <v>100</v>
          </cell>
          <cell r="BO68">
            <v>100</v>
          </cell>
          <cell r="BP68">
            <v>100</v>
          </cell>
          <cell r="BW68">
            <v>100</v>
          </cell>
          <cell r="BX68">
            <v>100</v>
          </cell>
          <cell r="BY68">
            <v>100</v>
          </cell>
          <cell r="BZ68">
            <v>100</v>
          </cell>
          <cell r="CA68">
            <v>100</v>
          </cell>
          <cell r="CB68">
            <v>99.999999999999986</v>
          </cell>
          <cell r="CC68">
            <v>100</v>
          </cell>
          <cell r="CD68">
            <v>0</v>
          </cell>
          <cell r="CE68">
            <v>0</v>
          </cell>
          <cell r="CF68">
            <v>0</v>
          </cell>
          <cell r="CG68">
            <v>0</v>
          </cell>
          <cell r="CH68" t="str">
            <v>N/A</v>
          </cell>
          <cell r="CI68" t="str">
            <v>N/A</v>
          </cell>
          <cell r="CJ68">
            <v>100</v>
          </cell>
          <cell r="CK68">
            <v>100</v>
          </cell>
          <cell r="CL68">
            <v>99.999999999999986</v>
          </cell>
          <cell r="CM68" t="str">
            <v>No aplica</v>
          </cell>
          <cell r="CN68" t="str">
            <v>Constante</v>
          </cell>
          <cell r="CO68">
            <v>100</v>
          </cell>
          <cell r="CP68">
            <v>100</v>
          </cell>
          <cell r="CQ68">
            <v>100</v>
          </cell>
          <cell r="CR68">
            <v>100</v>
          </cell>
          <cell r="CS68">
            <v>100</v>
          </cell>
          <cell r="CT68">
            <v>100</v>
          </cell>
          <cell r="CU68">
            <v>100</v>
          </cell>
          <cell r="CV68">
            <v>100</v>
          </cell>
          <cell r="CW68">
            <v>100</v>
          </cell>
          <cell r="CX68">
            <v>100</v>
          </cell>
          <cell r="CY68">
            <v>100</v>
          </cell>
          <cell r="CZ68">
            <v>100</v>
          </cell>
          <cell r="DA68">
            <v>100</v>
          </cell>
          <cell r="DB68">
            <v>100</v>
          </cell>
          <cell r="DC68">
            <v>100</v>
          </cell>
          <cell r="DD68">
            <v>100</v>
          </cell>
          <cell r="DE68">
            <v>6.45</v>
          </cell>
          <cell r="DF68">
            <v>6.45</v>
          </cell>
          <cell r="DG68">
            <v>9.69</v>
          </cell>
          <cell r="DH68">
            <v>6.45</v>
          </cell>
          <cell r="DI68">
            <v>6.45</v>
          </cell>
          <cell r="DJ68">
            <v>16.13</v>
          </cell>
          <cell r="DK68">
            <v>6.45</v>
          </cell>
          <cell r="DL68">
            <v>6.45</v>
          </cell>
          <cell r="DM68">
            <v>9.68</v>
          </cell>
          <cell r="DN68">
            <v>6.45</v>
          </cell>
          <cell r="DO68">
            <v>6.45</v>
          </cell>
          <cell r="DP68">
            <v>12.9</v>
          </cell>
          <cell r="DQ68" t="str">
            <v/>
          </cell>
          <cell r="DR68">
            <v>6.45</v>
          </cell>
          <cell r="DS68">
            <v>6.45</v>
          </cell>
          <cell r="DT68">
            <v>9.69</v>
          </cell>
          <cell r="DU68">
            <v>6.45</v>
          </cell>
          <cell r="DV68">
            <v>6.45</v>
          </cell>
          <cell r="DW68">
            <v>16.13</v>
          </cell>
          <cell r="DX68">
            <v>6.45</v>
          </cell>
          <cell r="DY68">
            <v>6.45</v>
          </cell>
          <cell r="DZ68">
            <v>9.68</v>
          </cell>
          <cell r="EA68" t="str">
            <v/>
          </cell>
          <cell r="EB68" t="str">
            <v/>
          </cell>
          <cell r="EC68" t="str">
            <v/>
          </cell>
          <cell r="ED68">
            <v>74.200000000000017</v>
          </cell>
          <cell r="EE68" t="str">
            <v/>
          </cell>
          <cell r="EF68" t="str">
            <v>2.3.1 Informe Informe acciones Unidad Móvil
2.3.2.4 Matriz seguimiento Prevención y Protección</v>
          </cell>
          <cell r="EG68" t="str">
            <v>2.3.1 Informe Informe acciones Unidad Móvil
2.3.2.4 Matriz seguimiento Prevención y Protección</v>
          </cell>
          <cell r="EH68" t="str">
            <v>2.3.1 Informe Informe acciones Unidad Móvil
2.3.2.4 Matriz seguimiento Prevención y Protección
2.3.2.1 Informe de Espacios de formación y difusión y talleres Integrales para el fortalecimiento de habilidades en materia de prevención y protección.</v>
          </cell>
          <cell r="EI68" t="str">
            <v>2.3.1 Informe Informe acciones Unidad Móvil
2.3.2.4 Matriz seguimiento Prevención y Protección</v>
          </cell>
          <cell r="EJ68" t="str">
            <v>2.3.1 Informe Informe acciones Unidad Móvil
2.3.2.4 Matriz seguimiento Prevención y Protección</v>
          </cell>
          <cell r="EK68" t="str">
            <v>2.3.1 Informe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v>
          </cell>
          <cell r="EL68" t="str">
            <v>2.3.1 Informe Informe acciones Unidad Móvil
2.3.2.4 Matriz seguimiento Prevención y Protección</v>
          </cell>
          <cell r="EM68" t="str">
            <v>2.3.1 Informe Informe acciones Unidad Móvil
2.3.2.4 Matriz seguimiento Prevención y Protección</v>
          </cell>
          <cell r="EN68" t="str">
            <v>2.3.1 Informe Informe acciones Unidad Móvil
2.3.2.4 Matriz seguimiento Prevención y Protección
2.3.2.1 Informe de Espacios de formación y difusión y talleres Integrales para el fortalecimiento de habilidades en materia de prevención y protección.</v>
          </cell>
          <cell r="EO68" t="str">
            <v>2.3.1 Informe Informe acciones Unidad Móvil
2.3.2.4 Matriz seguimiento Prevención y Protección</v>
          </cell>
          <cell r="EP68" t="str">
            <v>2.3.1 Informe Informe acciones Unidad Móvil
2.3.2.4 Matriz seguimiento Prevención y Protección</v>
          </cell>
          <cell r="EQ68" t="str">
            <v>2.3.1 Informe Informe acciones Unidad Móvil
2.3.2.4 Matriz seguimiento Prevención y Protección
2.3.2.1 Informe de Espacios de formación y difusión y talleres Integrales para el fortalecimiento de habilidades en materia de prevención y protección.
2.3.2.3 Informe de asistencias e incidencias con participacion de la ACPVR.</v>
          </cell>
          <cell r="ER68" t="str">
            <v>• 2.3.1 Informe acciones Unidad Móvil
• 2.3.2.4 Matriz_Seguimiento_Prevencion_Proteccion</v>
          </cell>
          <cell r="ES68" t="str">
            <v>• 2.3.1 Informe Informe acciones Unidad Móvil
• Anexos
• 2.3.2.4 Matriz seguimiento Prevención y Protección FEBRERO
• Anexos</v>
          </cell>
          <cell r="ET68" t="str">
            <v>• 2.3.1 Informe acciones Unidad Móvil
• Anexos
• 2.3.2.1 Informe de Espacios de formación y difusión y talleres Integrales para el fortalecimiento de habilidades en materia de prevención y protección.
• 2.3.2.4 Matriz seguimiento Prevención y Protección MARZO
• Anexos</v>
          </cell>
          <cell r="EU68" t="str">
            <v>• 2.3.1 Informe acciones Unidad Móvil
• Anexos
• 2.3.2.4. CORREO DE VALIDACION EN SIVIC</v>
          </cell>
          <cell r="EV68" t="str">
            <v>• 2.3.1 Informe acciones Unidad Móvil
• 2.3.1 Anexos
• 2.3.2.4 Matriz seguimiento Prevención y Protección</v>
          </cell>
          <cell r="EW68" t="str">
            <v>•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v>
          </cell>
          <cell r="EX68" t="str">
            <v>• 2.3.1 Informe acciones Unidad Móvil
• 2.3.1 Anexos
• 2.3.2.4 Matriz seguimiento Prevención y Protección</v>
          </cell>
          <cell r="EY68" t="str">
            <v>• 2.3.1 Informe acciones Unidad Móvil
• 2.3.1 Anexos
• 2.3.2.4 Matriz seguimiento Prevención y Protección</v>
          </cell>
          <cell r="EZ68" t="str">
            <v>• 2.3.1 Informe acciones Unidad Móvil
• 2.3.1 Anexos
• 2.3.2.1 Informe de Espacios de formación y difusión y talleres Integrales para el fortalecimiento de habilidades en materia de prevención y protección.
• 2.3.2.4 Matriz seguimiento Prevención y Protección</v>
          </cell>
          <cell r="FA68" t="str">
            <v/>
          </cell>
          <cell r="FB68" t="str">
            <v/>
          </cell>
          <cell r="FC68" t="str">
            <v/>
          </cell>
          <cell r="FD68" t="str">
            <v>N/A</v>
          </cell>
          <cell r="FE68" t="str">
            <v>N/A</v>
          </cell>
          <cell r="FF68" t="str">
            <v>N/A</v>
          </cell>
          <cell r="FG68" t="str">
            <v>N/A</v>
          </cell>
          <cell r="FH68" t="str">
            <v>N/A</v>
          </cell>
          <cell r="FI68" t="str">
            <v>N/A</v>
          </cell>
          <cell r="FJ68" t="str">
            <v>N/A</v>
          </cell>
          <cell r="FK68" t="str">
            <v>N/A</v>
          </cell>
          <cell r="FL68" t="str">
            <v>N/A</v>
          </cell>
          <cell r="FM68" t="str">
            <v>N/A</v>
          </cell>
          <cell r="FN68" t="str">
            <v>N/A</v>
          </cell>
          <cell r="FO68" t="str">
            <v>N/A</v>
          </cell>
          <cell r="FP68" t="str">
            <v>N/A</v>
          </cell>
          <cell r="FQ68" t="str">
            <v>N/A</v>
          </cell>
          <cell r="FR68" t="str">
            <v>N/A</v>
          </cell>
          <cell r="FS68" t="str">
            <v>N/A</v>
          </cell>
          <cell r="FT68" t="str">
            <v>N/A</v>
          </cell>
          <cell r="FU68" t="str">
            <v>N/A</v>
          </cell>
          <cell r="FV68" t="str">
            <v>N/A</v>
          </cell>
          <cell r="FW68" t="str">
            <v>N/A</v>
          </cell>
          <cell r="FX68" t="str">
            <v>N/A</v>
          </cell>
          <cell r="FY68" t="str">
            <v>N/A</v>
          </cell>
          <cell r="FZ68" t="str">
            <v>N/A</v>
          </cell>
          <cell r="GA68" t="str">
            <v>N/A</v>
          </cell>
          <cell r="GB68" t="str">
            <v>N/A</v>
          </cell>
          <cell r="GC68" t="str">
            <v>N/A</v>
          </cell>
          <cell r="GD68" t="str">
            <v>N/A</v>
          </cell>
          <cell r="GE68" t="str">
            <v>N/A</v>
          </cell>
          <cell r="GF68" t="str">
            <v>N/A</v>
          </cell>
          <cell r="GG68" t="str">
            <v>N/A</v>
          </cell>
          <cell r="GH68" t="str">
            <v>N/A</v>
          </cell>
          <cell r="GI68" t="str">
            <v>N/A</v>
          </cell>
          <cell r="GJ68" t="str">
            <v>N/A</v>
          </cell>
          <cell r="GK68" t="str">
            <v>N/A</v>
          </cell>
          <cell r="GL68" t="str">
            <v>N/A</v>
          </cell>
          <cell r="GM68" t="str">
            <v>N/A</v>
          </cell>
          <cell r="GN68" t="str">
            <v>N/A</v>
          </cell>
          <cell r="GO68" t="str">
            <v>N/A</v>
          </cell>
          <cell r="GP68" t="str">
            <v>N/A</v>
          </cell>
          <cell r="GQ68" t="str">
            <v>N/A</v>
          </cell>
          <cell r="GR68" t="str">
            <v>N/A</v>
          </cell>
          <cell r="GS68" t="str">
            <v>N/A</v>
          </cell>
          <cell r="GT68" t="str">
            <v>N/A</v>
          </cell>
          <cell r="GU68" t="str">
            <v>N/A</v>
          </cell>
          <cell r="GV68" t="str">
            <v>N/A</v>
          </cell>
          <cell r="GW68" t="str">
            <v>N/A</v>
          </cell>
          <cell r="GX68" t="str">
            <v>N/A</v>
          </cell>
          <cell r="GY68" t="str">
            <v>N/A</v>
          </cell>
          <cell r="GZ68" t="str">
            <v>N/A</v>
          </cell>
          <cell r="HA68" t="str">
            <v>N/A</v>
          </cell>
          <cell r="HB68" t="str">
            <v>N/A</v>
          </cell>
          <cell r="HC68" t="str">
            <v>N/A</v>
          </cell>
          <cell r="HD68" t="str">
            <v>N/A</v>
          </cell>
          <cell r="HE68" t="str">
            <v>N/A</v>
          </cell>
          <cell r="HF68" t="str">
            <v>N/A</v>
          </cell>
          <cell r="HG68" t="str">
            <v>N/A</v>
          </cell>
          <cell r="HH68" t="str">
            <v>N/A</v>
          </cell>
          <cell r="HI68" t="str">
            <v>N/A</v>
          </cell>
          <cell r="HJ68" t="str">
            <v>N/A</v>
          </cell>
          <cell r="HK68" t="str">
            <v>N/A</v>
          </cell>
          <cell r="HL68" t="str">
            <v>N/A</v>
          </cell>
          <cell r="HM68" t="str">
            <v>N/A</v>
          </cell>
          <cell r="HN68" t="str">
            <v>N/A</v>
          </cell>
          <cell r="HO68" t="str">
            <v>N/A</v>
          </cell>
          <cell r="HP68" t="str">
            <v>N/A</v>
          </cell>
          <cell r="HQ68" t="str">
            <v>N/A</v>
          </cell>
          <cell r="HR68" t="str">
            <v>N/A</v>
          </cell>
          <cell r="HS68" t="str">
            <v>N/A</v>
          </cell>
          <cell r="HT68" t="str">
            <v>N/A</v>
          </cell>
          <cell r="HU68" t="str">
            <v>N/A</v>
          </cell>
          <cell r="HV68" t="str">
            <v>N/A</v>
          </cell>
          <cell r="HW68" t="str">
            <v>N/A</v>
          </cell>
          <cell r="HX68" t="str">
            <v>N/A</v>
          </cell>
          <cell r="HY68" t="str">
            <v>N/A</v>
          </cell>
          <cell r="HZ68" t="str">
            <v>N/A</v>
          </cell>
          <cell r="IA68" t="str">
            <v>N/A</v>
          </cell>
          <cell r="IB68" t="str">
            <v>N/A</v>
          </cell>
          <cell r="IC68" t="str">
            <v>N/A</v>
          </cell>
          <cell r="ID68" t="str">
            <v>El componente de Prevención, Protección y Garantías de no Repetición, es un conjunto de medidas que busca evitar la ocurrencia de violaciones de Derechos Humanos e infracciones al Derecho Internacional Humanitario. Por lo tanto, busca superar o neutralizar las causas y circunstancias que generan riesgo en el marco del conflicto armado interno. 
El artículo 193 del Decreto 4800 de 2011 , establece 2  momentos de la prevención: La Prevención Temprana, se entiende orientada a identificar las causas que generan las violaciones en los términos del artículo 3 de la Ley 1448 de 2011 , y adoptar medidas para evitar su ocurrencia; y la Prevención Urgente tiene lugar en el momento en el que, ante la inminencia de una violación, se adoptan acciones, planes y programas orientados a desactivar las amenazas contra los mencionados derechos para mitigar los efectos de su ocurrencia.
Para la vigencia 2023, con corte a 30 de septiembre se presenta un avance del 100% en la Gestión del 100% de medidas de prevención y protección a víctimas del conflicto armado. Este resultado se debe al desarrollo dos actividades orientadas al funcionamiento administrativo y operativo para el otorgamiento de medidas de asistencia y atención y otorgamiento de medidas de prevención y protección, y se ha logrado obtener los siguientes avances: 
Se han realizado 525 evaluaciones de vulnerabilidad para identificar la posterior entrega de ayuda humanitaria a través de la Unidad Móvil, atendiendo los casos remitidos por Ministerio Publico, para el caso concreto: Procuraduría General y evaluación de vulnerabilidad para otorgar sustitución de medida a las personas que se encuentran en los alojamientos transitorios dispuestos por la Alta Consejería de Paz, Víctimas y Reconciliación -ACPVR.
Se han realizado 15 encuentros en el marco de la implementación de la estrategia de mitigación del riesgo psicosocial que se realiza en los albergues de población víctima, y 9 jornadas de capacitación en “derechos de la población víctima del conflicto armado y vías de exigibilidad.”
7 ferias de servicio acompañada por la unidad móvil de la Secretaría General (Alta Consejería de Paz, Víctimas y Reconciliación) con el objetivo de favorecer el acceso a la oferta de servicios en espacios y zonas del Distrito diferentes a los Centros de Encuentro y Puntos de Atención, en el marco de lo establecido en la ley 1448 de 2011. En estas ferias se brindó atención a 61 personas. 
Se realizó la actualización del Plan de Contingencia para la Atención de Emergencias Humanitarias incluyendo las rutas de atención a Desplazamientos Masivos y a las víctimas de atentados terroristas en la ciudad. 
Adicionalmente, 16 personas han sido atendidas en las gestiones de Prevención, Protección y Garantías de No Repetición, a través de 21 atenciones para la remisión de los casos atendidos a la ruta que lidera la Subsecretaría para la Gobernabilidad y la Garantía de Derechos de la Secretaría de Gobierno.
Se realizaron 16 espacios de formación y difusión y talleres Integrales para el fortalecimiento de habilidades en materia de prevención y protección, con la participación de 283 personas en temas tales como: Socialización en Prevención al Reclutamiento, Uso y Utilización de Niños, Niñas y Adolescentes por parte de Grupos Armados Organizados (GAO) y Grupos Delictivos Organizados (GDO), Plan Integral de Prevención y Protección para la Paz del Distrito Capital – PIDPAZ, Rutas de Protección de la Unidad Nacional de Protección, Pan Integral de Prevención y Protección para el Distrito Capital, entre otros.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IE68" t="str">
            <v/>
          </cell>
          <cell r="IF68" t="str">
            <v/>
          </cell>
          <cell r="IG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enero se realizaron (2) actividades de (2) programadas, para la activación de las rutas de prevención temprana, prevención urgente y protección, así:
1. Acciones y atenciones Unidad Móvil
• El equipo de la Unidad Móvil atendiendo a las ausencias de profesionales en los Centros de Encuentro, producto de los procesos propios de la contratación estatal, asume en los Centros de Encuentro el procedimiento de otorgamiento de Atención/ayuda humanitaria a la población declarante que solicitó atención. 
• El equipo atiende situaciones de conflictividad social lideradas por beneficiarios que se encuentran en el marco de la ruta y trabaja de manera articulada con entidades de gobierno nacional y ministerio público, con el objetivo de contribuir al restablecimiento de derechos de la población, así como la eliminación de barreras de acceso a derechos.
2. Atención a casos de prevención y protección y remisiones a rutas distritales y nacionales que apliquen.
Desde Centro de Encuentro se realizó la orientación, acompañamiento y remisión a la ruta nacional de la Unidad Nacional de Protección, a un sistema familiar compuesto por dos (2) personas.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v>
          </cell>
          <cell r="IH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febrero se realizaron (2) actividades de (2) programadas, para la activación de las rutas de prevención temprana, prevención urgente y protección, así:
1. Acciones y atenciones Unidad Móvil
• El equipo de la Unidad Móvil retomó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participó en ferias de servicio realizadas en la Localidad de Kennedy, donde se atiende población víctima del conflicto armado en el marco de lo establecido en la Ley 1448 de 2011.
2.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v>
          </cell>
          <cell r="II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marzo se realizaron (3) actividades de (3) programadas, para la activación de las rutas de prevención temprana, prevención urgente y protección, así:
1. Acciones y atenciones Unidad Móvil:
•  El equipo de la Unidad Móvil continua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hace presencia de manera permanente en el Centro de Encuentro - RUU, con el objetivo de garantizar la prestación del servicio a la población que asiste al Centro, así como la atención a los ciudadanos que se encuentra liderando la situación de conflictividad social. 
2. Espacios de formación y difusión y talleres Integrales para el fortalecimiento de habilidades en materia de prevención y protección:
Se logró convocar, organizar y realizar en el mes de marzo 3 espacios de difusión virtual en donde se expusieron: i) El Plan de retornos y reubicaciones, expuesto por la Dirección de Reparación Integral; ii) Las rutas de atención de la Dirección de Derechos Humanos de la Secretaría de Gobierno y; iii) La sensibilización sobre el Plan de Contingencia por parte de la UARIV
3.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v>
          </cell>
          <cell r="IJ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abril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tal como se relacionó en el proceso de atención de la población proveniente del municipio de Cunday – Tolima. 
• Ruta de atención humanitaria Inmediata: Se realizaron acciones de trabajo individual, familiar y comunitario, a través de las cuales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En el presente periodo no se recibieron solicitudes para la gestión para medidas de protección de personas y, en consecuencia, tampoco hubo remisiones desde los Centros de Encuentro para el seguimiento de las solicitudes realizadas.
Nota: Se evidencia en el SIVIC que en el mes de abril no se presentó demanda de servicios de orientación, atención y remisión a rutas distritales o nacionales.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IK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mayo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lo cual evitó la consolidación de tres vías de hecho.
• Ruta de atención humanitaria Inmediata: Se realizó orientación y acompañamiento a la población declarante de hechos victimizantes en el marco del conflicto armado colombiano que se encuentran en la ciudad de Bogotá. En tal sentido, el equipo realizó las siguientes acciones: acompañamiento psicosocial, activaciones de oferta, atención y orientación jurídica, otorgamientos y atenciones en el marco de la inmediatez de AHI, de la población que se encuentra alojada en los albergues temporales dispuestos por la ACPVR en el marco de la ruta de AHI.
2. Atención a casos de prevención y protección y remisiones a rutas distritales y nacionales que apliquen: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Se realizaron atenciones con base en las solicitudes recibidas por las personas víctimas, así como la información solicitada por las entidades en clave de atención a los riesgos manifestados por las víctimas.
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IL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junio se realizaron (5) actividades de (5) programadas, para la activación de las rutas de prevención temprana, prevención urgente y protección, así:
1. Acciones y atenciones Unidad Móvil:
Atención a emergencias humanitarias:
• La Unidad Móvil de la Dirección de Reparación integral de la Alta Consejería de Paz, Víctimas y Reconciliación desarrolló acciones de trabajo en materia de atención a emergencias humanitarias lo cual evito la consolidación de una vía de hecho por parte de la población Emberá Katió. 
Ruta de atención humanitaria Inmediata:
•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 la ruta de AHI.
DIFICULTADES
El equipo no ha logrado participar en todas las ferias de servicios a las que ha sido convocado, dado que el número de profesionales del equipo se redujo y se encuentra atendiendo las emergencias humanitarias y las actividades propias de la ruta de atención humanitaria inmediata.
Adicional a esto, se ha asignado al equipo a apoyar Centros de Encuentro lo cual retrasa los procesos misionales de la Unidad Móvil.
2. Espacios de formación y difusión y talleres Integrales para el fortalecimiento de habilidades en materia de prevención y protección.
En el mes de junio se realizaron 3 espacios de difusión y difusión, sumando a la fecha 9 espacios de difusión de rutas.
3. Actualización Plan de Contingencia para la atención de emergencias humanitarias.
La actualización del Plan de Contingencia y las rutas ya se encuentra realizado por parte del equipo de PPGNR; sin embargo, se está a la espera de la convocatoria del Comité Distrital de Justicia Transicional para su aprobación en este escenario.
4.  Asistencias e incidencias con participación de la ACPVR.
Se ha participado en la Mesa PRUNNA y el Comité de Prevención de acuerdo con lo manifestado en el informe anexo de este avance.
5. Atención a casos de prevención y protección y remisiones a rutas distritales y nacionales que apliquen.
Se realizaron 6 atenciones a personas que solicitaron orientación ante casos de Prevención y Protección.
BENEFICIOS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v>
          </cell>
          <cell r="IM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julio se realizaron (2) actividades de (2)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de trabajo en materia de atención a emergencias humanitarias lo cual evitó la consolidación de una vía de hecho por parte de la población víctima de desplazamiento forzado.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Se realizaron 3 atenciones en temas de orientación y atención en prevención y protección, realizando la remisión a las rutas. Hasta la fecha se tienen 18 atenciones directas.
BENEFICIOS
• La población víctima del conflicto armado que es atendida por parte del equipo de la Unidad Móvil contó con profesionales que garantizaron el proceso de acompañamiento integral en los alojamientos temporales dispuestos para la ruta de AHI.
• La remisión a las rutas nacionales y distritales beneficia a las personas para que sus solicitudes sean atendidas en cada institución de acuerdo con su competencia.</v>
          </cell>
          <cell r="IN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agosto se realizaron (2) actividades de (2)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acompañamiento a familias víctimas del atentado llevado a cabo en la localidad de Ciudad Bolívar, con el objetivo de avanzar en el trámite de indemnización de los sistemas familiares afectados.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Se realizaron 3 atenciones en temas de orientación y atención en prevención y protección, realizando la remisión a las rutas. Hasta la fecha se tienen 21 atenciones directas.
BENEFICIOS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La remisión a las rutas nacionales y distritales beneficia a las personas para que sus solicitudes sean atendidas en cada institución de acuerdo con su competencia.</v>
          </cell>
          <cell r="IO68"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septiembre se realizaron (3) actividades de (3)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de acompañamiento a familias que se encontraban realizando la vía de hecho en las instalaciones del centro de encuentro de Rafael Uribe, garantizando el respeto de los sus derechos.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Igualmente, se realizaron 58 evaluaciones de vulnerabilidad.
2. Espacios de formación y difusión y talleres Integrales para el fortalecimiento de habilidades en materia de prevención y protección.
Durante el tercer trimestre se realizaron 7 espacios de difusión, dirigido a funcionarios, funcionarias, líderes y lideresas. Es de aclarar que las actas correspondientes a los espacios de difusión realizados en el mes de septiembre se encuentran en elaboración y a espera que se asigne el profesional encargado de realizar la revisión de estas. Con base a lo anterior, se adjuntan como soporte las actas de los espacios realizados durante los meses de julio y agosto, quedando pendiente las actas del mes de septiembre.
3. Atención a casos de prevención y protección y remisiones a rutas distritales y nacionales que apliquen.
Durante el mes de septiembre no se realizó atención de solicitudes de prevención y protección. Al tercer trimestre del año se han realizado 21 atenciones directas en temas de orientación y atención en prevención y protección, realizando la remisión a las diferentes rutas.
BENEFICIOS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v>
          </cell>
          <cell r="IP68" t="str">
            <v/>
          </cell>
          <cell r="IQ68" t="str">
            <v/>
          </cell>
          <cell r="IR68" t="str">
            <v/>
          </cell>
          <cell r="IS68">
            <v>1</v>
          </cell>
          <cell r="IT68">
            <v>1</v>
          </cell>
          <cell r="IU68">
            <v>1</v>
          </cell>
          <cell r="IV68">
            <v>1</v>
          </cell>
          <cell r="IW68">
            <v>1</v>
          </cell>
          <cell r="IX68">
            <v>1</v>
          </cell>
          <cell r="IY68">
            <v>1</v>
          </cell>
          <cell r="IZ68">
            <v>1</v>
          </cell>
          <cell r="JA68">
            <v>1</v>
          </cell>
          <cell r="JB68" t="str">
            <v/>
          </cell>
          <cell r="JC68" t="str">
            <v/>
          </cell>
          <cell r="JD68" t="str">
            <v/>
          </cell>
          <cell r="JE68">
            <v>74.200000000000017</v>
          </cell>
          <cell r="JF68">
            <v>100</v>
          </cell>
          <cell r="JG68">
            <v>100</v>
          </cell>
          <cell r="JH68">
            <v>100</v>
          </cell>
          <cell r="JI68">
            <v>100</v>
          </cell>
          <cell r="JJ68">
            <v>100</v>
          </cell>
          <cell r="JK68">
            <v>100</v>
          </cell>
          <cell r="JL68">
            <v>100</v>
          </cell>
          <cell r="JM68">
            <v>100</v>
          </cell>
          <cell r="JN68">
            <v>100</v>
          </cell>
          <cell r="JO68">
            <v>0</v>
          </cell>
          <cell r="JP68">
            <v>0</v>
          </cell>
          <cell r="JQ68">
            <v>0</v>
          </cell>
          <cell r="JR68">
            <v>100</v>
          </cell>
          <cell r="JS68">
            <v>100</v>
          </cell>
          <cell r="JT68">
            <v>100</v>
          </cell>
          <cell r="JU68">
            <v>100</v>
          </cell>
          <cell r="JV68">
            <v>100</v>
          </cell>
          <cell r="JW68">
            <v>100</v>
          </cell>
          <cell r="JX68">
            <v>100</v>
          </cell>
          <cell r="JY68">
            <v>100</v>
          </cell>
          <cell r="JZ68">
            <v>100</v>
          </cell>
          <cell r="KA68">
            <v>100</v>
          </cell>
          <cell r="KB68" t="str">
            <v/>
          </cell>
          <cell r="KC68" t="str">
            <v/>
          </cell>
          <cell r="KD68">
            <v>100</v>
          </cell>
          <cell r="KE68">
            <v>100</v>
          </cell>
          <cell r="KF68">
            <v>100</v>
          </cell>
          <cell r="KG68">
            <v>100</v>
          </cell>
          <cell r="KH68">
            <v>100</v>
          </cell>
          <cell r="KI68">
            <v>100</v>
          </cell>
          <cell r="KJ68">
            <v>100</v>
          </cell>
          <cell r="KK68">
            <v>100</v>
          </cell>
          <cell r="KL68">
            <v>100</v>
          </cell>
          <cell r="KM68">
            <v>100</v>
          </cell>
          <cell r="KN68" t="str">
            <v/>
          </cell>
          <cell r="KO68" t="str">
            <v/>
          </cell>
          <cell r="KP68" t="str">
            <v/>
          </cell>
          <cell r="KQ68">
            <v>100</v>
          </cell>
          <cell r="KR68">
            <v>100</v>
          </cell>
          <cell r="KS68">
            <v>100</v>
          </cell>
          <cell r="KT68">
            <v>100</v>
          </cell>
          <cell r="KU68">
            <v>100</v>
          </cell>
          <cell r="KV68">
            <v>100</v>
          </cell>
          <cell r="KW68">
            <v>100</v>
          </cell>
          <cell r="KX68">
            <v>100</v>
          </cell>
          <cell r="KY68">
            <v>100</v>
          </cell>
          <cell r="KZ68" t="str">
            <v/>
          </cell>
          <cell r="LA68" t="str">
            <v/>
          </cell>
          <cell r="LB68" t="str">
            <v/>
          </cell>
          <cell r="LC68">
            <v>100</v>
          </cell>
          <cell r="LD68" t="str">
            <v>7871_N</v>
          </cell>
          <cell r="LE68" t="str">
            <v>N/A</v>
          </cell>
          <cell r="LF68" t="str">
            <v>No programó</v>
          </cell>
          <cell r="LG68" t="str">
            <v/>
          </cell>
          <cell r="LH68" t="str">
            <v/>
          </cell>
          <cell r="LI68" t="str">
            <v/>
          </cell>
          <cell r="LJ68">
            <v>102.07841031149303</v>
          </cell>
          <cell r="LK68">
            <v>91.463587258994224</v>
          </cell>
          <cell r="LL68">
            <v>25587997052</v>
          </cell>
          <cell r="LM68">
            <v>25104465629</v>
          </cell>
          <cell r="LN68">
            <v>15491992216</v>
          </cell>
          <cell r="LO68">
            <v>3250406264</v>
          </cell>
          <cell r="LP68">
            <v>3248205905</v>
          </cell>
          <cell r="LQ68">
            <v>100</v>
          </cell>
          <cell r="LR68">
            <v>100</v>
          </cell>
          <cell r="LS68">
            <v>100</v>
          </cell>
          <cell r="LT68">
            <v>100</v>
          </cell>
          <cell r="LU68">
            <v>100</v>
          </cell>
          <cell r="LV68">
            <v>100</v>
          </cell>
          <cell r="LW68">
            <v>100</v>
          </cell>
          <cell r="LX68">
            <v>100</v>
          </cell>
          <cell r="LY68">
            <v>100</v>
          </cell>
          <cell r="LZ68" t="str">
            <v/>
          </cell>
          <cell r="MA68" t="str">
            <v/>
          </cell>
          <cell r="MB68" t="str">
            <v/>
          </cell>
          <cell r="MC68">
            <v>100</v>
          </cell>
          <cell r="MD68">
            <v>100</v>
          </cell>
          <cell r="ME68">
            <v>100</v>
          </cell>
          <cell r="MF68" t="str">
            <v>Oportuno: Se radica en los tiempos establecidos por la Oficina Asesora de Planeación - OAP</v>
          </cell>
          <cell r="MG68" t="str">
            <v>Oportuno: Se radica en los tiempos establecidos por la Oficina Asesora de Planeación - OAP</v>
          </cell>
          <cell r="MH68" t="str">
            <v>Oportuno: Se radica en los tiempos establecidos por la Oficina Asesora de Planeación - OAP</v>
          </cell>
          <cell r="MI68" t="str">
            <v>Oportuno: Se radica en los tiempos establecidos por la Oficina Asesora de Planeación - OAP</v>
          </cell>
          <cell r="MJ68" t="str">
            <v>Oportuno: Se radica en los tiempos establecidos por la Oficina Asesora de Planeación - OAP</v>
          </cell>
          <cell r="MK68" t="str">
            <v>Oportuno: Se radica en los tiempos establecidos por la Oficina Asesora de Planeación - OAP</v>
          </cell>
          <cell r="ML68" t="str">
            <v>Oportuno: Se radica en los tiempos establecidos por la Oficina Asesora de Planeación - OAP</v>
          </cell>
          <cell r="MM68" t="str">
            <v>Oportuno: Se radica en los tiempos establecidos por la Oficina Asesora de Planeación - OAP</v>
          </cell>
          <cell r="MN68">
            <v>0</v>
          </cell>
          <cell r="MO68">
            <v>0</v>
          </cell>
          <cell r="MP68">
            <v>0</v>
          </cell>
          <cell r="MQ68">
            <v>0</v>
          </cell>
          <cell r="MR68" t="str">
            <v>Coherente: La información de avance de la magnitud, consignada en el reporte del periodo, concuerda con la programación realizada, con la información cualitativa presentada, con las actividades establecidas (si aplica) y con los soportes presentados. Esta</v>
          </cell>
          <cell r="MS68" t="str">
            <v>Coherente: La información de avance de la magnitud, consignada en el reporte del periodo, concuerda con la programación realizada, con la información cualitativa presentada, con las actividades establecidas (si aplica) y con los soportes presentados. Esta</v>
          </cell>
          <cell r="MT68" t="str">
            <v>Coherente: La información de avance de la magnitud, consignada en el reporte del periodo, concuerda con la programación realizada, con la información cualitativa presentada, con las actividades establecidas (si aplica) y con los soportes presentados. Esta</v>
          </cell>
          <cell r="MU68" t="str">
            <v>Coherente: La información de avance de la magnitud, consignada en el reporte del periodo, concuerda con la programación realizada, con la información cualitativa presentada, con las actividades establecidas (si aplica) y con los soportes presentados. Esta</v>
          </cell>
          <cell r="MV68" t="str">
            <v>Coherente: La información de avance de la magnitud, consignada en el reporte del periodo, concuerda con la programación realizada, con la información cualitativa presentada, con las actividades establecidas (si aplica) y con los soportes presentados. Esta</v>
          </cell>
          <cell r="MW68" t="str">
            <v>Coherente: La información de avance de la magnitud, consignada en el reporte del periodo, concuerda con la programación realizada, con la información cualitativa presentada, con las actividades establecidas (si aplica) y con los soportes presentados. Esta</v>
          </cell>
          <cell r="MX68" t="str">
            <v>Coherente: La información de avance de la magnitud, consignada en el reporte del periodo, concuerda con la programación realizada, con la información cualitativa presentada, con las actividades establecidas (si aplica) y con los soportes presentados. Esta</v>
          </cell>
          <cell r="MY68" t="str">
            <v>Coherente: La información de avance de la magnitud, consignada en el reporte del periodo, concuerda con la programación realizada, con la información cualitativa presentada, con las actividades establecidas (si aplica) y con los soportes presentados. Esta</v>
          </cell>
          <cell r="MZ68">
            <v>0</v>
          </cell>
          <cell r="NA68">
            <v>0</v>
          </cell>
          <cell r="NB68">
            <v>0</v>
          </cell>
          <cell r="NC68">
            <v>0</v>
          </cell>
          <cell r="ND68">
            <v>100</v>
          </cell>
          <cell r="NE68">
            <v>100</v>
          </cell>
          <cell r="NF68">
            <v>100</v>
          </cell>
          <cell r="NG68">
            <v>100</v>
          </cell>
          <cell r="NH68">
            <v>100</v>
          </cell>
          <cell r="NI68">
            <v>100</v>
          </cell>
          <cell r="NJ68">
            <v>100</v>
          </cell>
          <cell r="NK68">
            <v>100</v>
          </cell>
          <cell r="NL68">
            <v>100</v>
          </cell>
          <cell r="NM68" t="str">
            <v/>
          </cell>
          <cell r="NN68" t="str">
            <v/>
          </cell>
          <cell r="NO68" t="str">
            <v/>
          </cell>
          <cell r="NP68" t="str">
            <v>NA</v>
          </cell>
          <cell r="NQ68" t="str">
            <v xml:space="preserve">No aplica </v>
          </cell>
          <cell r="NR68" t="str">
            <v xml:space="preserve">No aplica </v>
          </cell>
          <cell r="NS68" t="str">
            <v xml:space="preserve">No aplica </v>
          </cell>
          <cell r="NT68" t="str">
            <v xml:space="preserve">No aplica </v>
          </cell>
          <cell r="NU68" t="str">
            <v xml:space="preserve">No aplica </v>
          </cell>
          <cell r="NV68" t="str">
            <v xml:space="preserve">No aplica </v>
          </cell>
          <cell r="NW68" t="str">
            <v xml:space="preserve">No aplica </v>
          </cell>
          <cell r="NX68">
            <v>0</v>
          </cell>
          <cell r="NY68">
            <v>0</v>
          </cell>
          <cell r="NZ68">
            <v>0</v>
          </cell>
          <cell r="OA68">
            <v>0</v>
          </cell>
          <cell r="OB68" t="str">
            <v>NA</v>
          </cell>
          <cell r="OC68" t="str">
            <v xml:space="preserve">No aplica </v>
          </cell>
          <cell r="OD68" t="str">
            <v xml:space="preserve">No aplica </v>
          </cell>
          <cell r="OE68" t="str">
            <v xml:space="preserve">No aplica </v>
          </cell>
          <cell r="OF68" t="str">
            <v xml:space="preserve">No aplica </v>
          </cell>
          <cell r="OG68" t="str">
            <v xml:space="preserve">No aplica </v>
          </cell>
          <cell r="OH68" t="str">
            <v xml:space="preserve">No aplica </v>
          </cell>
          <cell r="OI68" t="str">
            <v xml:space="preserve">No aplica </v>
          </cell>
          <cell r="OJ68">
            <v>0</v>
          </cell>
          <cell r="OK68">
            <v>0</v>
          </cell>
          <cell r="OL68">
            <v>0</v>
          </cell>
          <cell r="OM68">
            <v>0</v>
          </cell>
          <cell r="OP68" t="str">
            <v>PD112B</v>
          </cell>
          <cell r="OQ68">
            <v>100</v>
          </cell>
          <cell r="OR68" t="str">
            <v>N/A</v>
          </cell>
          <cell r="OS68" t="str">
            <v>N/A</v>
          </cell>
          <cell r="OT68" t="str">
            <v>N/A</v>
          </cell>
          <cell r="OU68" t="str">
            <v>N/A</v>
          </cell>
          <cell r="OV68" t="str">
            <v>N/A</v>
          </cell>
          <cell r="OW68" t="str">
            <v>N/A</v>
          </cell>
          <cell r="OX68" t="str">
            <v>N/A</v>
          </cell>
          <cell r="OY68" t="str">
            <v>N/A</v>
          </cell>
          <cell r="OZ68" t="str">
            <v>N/A</v>
          </cell>
          <cell r="PA68" t="str">
            <v>N/A</v>
          </cell>
          <cell r="PB68" t="str">
            <v>N/A</v>
          </cell>
          <cell r="PC68" t="str">
            <v>N/A</v>
          </cell>
          <cell r="PD68" t="str">
            <v>N/A</v>
          </cell>
          <cell r="PE68" t="str">
            <v>N/A</v>
          </cell>
          <cell r="PF68" t="str">
            <v>N/A</v>
          </cell>
          <cell r="PG68" t="str">
            <v>N/A</v>
          </cell>
          <cell r="PH68" t="str">
            <v>N/A</v>
          </cell>
          <cell r="PI68" t="str">
            <v>N/A</v>
          </cell>
          <cell r="PJ68" t="str">
            <v>N/A</v>
          </cell>
          <cell r="PK68" t="str">
            <v>N/A</v>
          </cell>
          <cell r="PL68" t="str">
            <v>N/A</v>
          </cell>
          <cell r="PM68" t="str">
            <v>N/A</v>
          </cell>
          <cell r="PN68" t="str">
            <v>N/A</v>
          </cell>
          <cell r="PO68" t="str">
            <v>N/A</v>
          </cell>
          <cell r="PP68" t="str">
            <v>N/A</v>
          </cell>
          <cell r="PQ68" t="str">
            <v>N/A</v>
          </cell>
          <cell r="PR68">
            <v>54827133</v>
          </cell>
          <cell r="PS68">
            <v>3195579131</v>
          </cell>
          <cell r="PT68" t="str">
            <v>Meta Sectorial</v>
          </cell>
        </row>
        <row r="69">
          <cell r="A69" t="str">
            <v>PD113</v>
          </cell>
          <cell r="B69">
            <v>7871</v>
          </cell>
          <cell r="D69">
            <v>2020110010188</v>
          </cell>
          <cell r="E69" t="str">
            <v>Un nuevo contrato social y ambiental para la Bogotá del siglo XXI</v>
          </cell>
          <cell r="F69" t="str">
            <v>3. Inspirar confianza y legitimidad para vivir sin miedo y ser epicentro de cultura ciudadana, paz y reconciliación.</v>
          </cell>
          <cell r="G69" t="str">
            <v>39.  Bogotá territorio de paz y atención integral a las víctimas del conflicto armado.</v>
          </cell>
          <cell r="H69" t="str">
            <v>Mejorar la integración de las acciones, servicios y escenarios que dan respuesta a las obligaciones derivadas de ley para las víctimas, el Acuerdo de Paz, y los demás compromisos distritales en materia de memoria, reparación, paz y reconciliación.</v>
          </cell>
          <cell r="I69" t="str">
            <v>N/A</v>
          </cell>
          <cell r="J69" t="str">
            <v>Construcción de Bogotá-región como territorio de paz para las víctimas y la reconciliación</v>
          </cell>
          <cell r="K69" t="str">
            <v>Oficina de Alta Consejería de Paz, Víctimas y Reconciliación</v>
          </cell>
          <cell r="L69" t="str">
            <v>Jonatha Ivonne González Rodríguez</v>
          </cell>
          <cell r="M69" t="str">
            <v>Alta Consejera de Paz, Víctimas y Reconciliación</v>
          </cell>
          <cell r="N69" t="str">
            <v>Oficina de Alta Consejería de Paz, Víctimas y Reconciliación</v>
          </cell>
          <cell r="O69" t="str">
            <v>Jonatha Ivonne González Rodríguez</v>
          </cell>
          <cell r="P69" t="str">
            <v>Alta Consejera de Paz, Víctimas y Reconciliación</v>
          </cell>
          <cell r="Q69" t="str">
            <v>Ehimy Duque, Juan Guillermo Becerra Jimenez</v>
          </cell>
          <cell r="R69" t="str">
            <v>Lucero Molina</v>
          </cell>
          <cell r="S69" t="str">
            <v>300. Formular e implementar una estrategia para la apropiación social de la memoria, para la paz y la reconciliación en los territorios ciudad región, a través de la pedagogía social y la gestión del conocimiento.</v>
          </cell>
          <cell r="T69" t="str">
            <v>320. Porcentaje de avance en la implementación de la estrategia para la apropiación social de la memoria, para la paz y la reconciliación en los territorios ciudad región a través de la pedagogía social y la gestión del conocimiento</v>
          </cell>
          <cell r="X69" t="str">
            <v>83. Formular e implementar una estrategia para la apropiación social de la memoria, para la paz y la reconciliación en los territorios ciudad región, a través de la pedagogía social y la gestión del conocimiento.</v>
          </cell>
          <cell r="Y69" t="str">
            <v>Porcentaje (%) de avance en la implementación de la estrategia para la apropiación social de la memoria, para la paz y la reconciliación en los territorios ciudad región, a través de la pedagogía social y la gestión del conocimiento.</v>
          </cell>
          <cell r="Z69" t="str">
            <v>300. Formular e implementar una estrategia para la apropiación social de la memoria, para la paz y la reconciliación en los territorios ciudad región, a través de la pedagogía social y la gestión del conocimiento.</v>
          </cell>
          <cell r="AA69" t="str">
            <v>320. Porcentaje de avance en la implementación de la estrategia para la apropiación social de la memoria, para la paz y la reconciliación en los territorios ciudad región, a través de la pedagogía social y la gestión del conocimiento.</v>
          </cell>
          <cell r="AG69" t="str">
            <v/>
          </cell>
          <cell r="AH69" t="str">
            <v/>
          </cell>
          <cell r="AI69" t="str">
            <v xml:space="preserve">PD_Meta Estratégica: 83. Formular e implementar una estrategia para la apropiación social de la memoria, para la paz y la reconciliación en los territorios ciudad región, a través de la pedagogía social y la gestión del conocimiento.; PD_ID Meta Estratégica: Porcentaje (%) de avance en la implementación de la estrategia para la apropiación social de la memoria, para la paz y la reconciliación en los territorios ciudad región, a través de la pedagogía social y la gestión del conocimiento.; PD_Meta Sectorial: 300. Formular e implementar una estrategia para la apropiación social de la memoria, para la paz y la reconciliación en los territorios ciudad región, a través de la pedagogía social y la gestión del conocimiento.; PD_Indicador Meta sector: 320. Porcentaje de avance en la implementación de la estrategia para la apropiación social de la memoria, para la paz y la reconciliación en los territorios ciudad región, a través de la pedagogía social y la gestión del conocimiento.; </v>
          </cell>
          <cell r="AJ69">
            <v>0</v>
          </cell>
          <cell r="AK69">
            <v>44466</v>
          </cell>
          <cell r="AL69">
            <v>2</v>
          </cell>
          <cell r="AM69">
            <v>2023</v>
          </cell>
          <cell r="AN69" t="str">
            <v>La estrategia consiste en la transformación y el posicionamiento del Centro de Memoria, Paz y Reconciliación - CMPR-  como instrumento, eje cultural y equipamiento de la ciudad para la promoción, construcción, circulación y apropiación social de prácticas artísticas, culturales, pedagógicas, académicas y conmemorativas; relacionadas con la memoria, paz y reconciliación, con miras a la construcción del nuevo contrato social para el Siglo XXI.  
La estrategia se desarrolla a través de dos dimensiones: 
(i) Apropiación social a través de estrategias de comunicación: Pretende el posicionamiento del CMPR, la divulgación del conocimiento que se produce en materia de memoria, así como la promoción de debates alrededor de la memoria en la ciudadanía.  
(ii) Político-institucional: Pretende garantizar el funcionamiento logístico, operativo y técnico del CMPR, a través del fortalecimiento de la capacidad de gestión, de su visibilidad orgánica dentro de la estructura general de la Alcaldía Mayor de Bogotá y de su incidencia en el debate y ejecución de acciones de política pública en materia de memoria.</v>
          </cell>
          <cell r="AO69" t="str">
            <v>- La ciudadanía cuenta con un equipamiento especializado en materia de memoria, paz y reconciliación.
-La ciudadanía cuenta con recursos técnicos, logísticos y humanos especializados para el fortalecimiento de sus iniciativas de memoria.
-La ciudad dispone de espacios de diálogo, encuentro y reflexión alrededor de la memoria para la paz y la reconciliación.
-El Distrito cuenta con un órgano especializado para asesorar e incidir en la construcción de las políticas públicas que contemplen acciones en memoria para la paz y la reconciliación.</v>
          </cell>
          <cell r="AP69">
            <v>2020</v>
          </cell>
          <cell r="AQ69">
            <v>2024</v>
          </cell>
          <cell r="AR69" t="str">
            <v>Creciente</v>
          </cell>
          <cell r="AS69" t="str">
            <v>Eficacia</v>
          </cell>
          <cell r="AT69" t="str">
            <v>Porcentaje</v>
          </cell>
          <cell r="AU69" t="str">
            <v>Producto</v>
          </cell>
          <cell r="AV69" t="str">
            <v>N/D</v>
          </cell>
          <cell r="AW69" t="str">
            <v>N/D</v>
          </cell>
          <cell r="AX69" t="str">
            <v>N/D</v>
          </cell>
          <cell r="AZ69">
            <v>1</v>
          </cell>
          <cell r="BB69" t="str">
            <v xml:space="preserve">El indicador se medirá a través de la programación y ejecución de la  meta proyecto de inversión 1: Ejecutar 100 porciento de la estrategia de promoción de la memoria, para la construcción de paz, la reconciliación y la democracia, en la ciudad región"  de conformidad  con la programación en el formato 1006 "Programación y seguimiento a Metas e indicadores del plan de desarrollo". </v>
          </cell>
          <cell r="BC69" t="str">
            <v xml:space="preserve">(Sumatoria porcentaje ejecutadas en la implementación de la estrategia para la apropiación social de la memoria, para la paz y la reconciliación en los territorios ciudad región a través de la pedagogía social y la gestión del conocimiento / Porcentaje programado en la implementación de la estrategia para la apropiación social de la memoria, para la paz y la reconciliación en los territorios ciudad región a través de la pedagogía social y la gestión del conocimiento para la vigencia) *porcentaje de la meta programada para la vigencia + porcentaje ejecutado de la meta de la vigencia anterior. </v>
          </cell>
          <cell r="BD69" t="str">
            <v>Porcentaje ejecutadas en la implementación de la estrategia para la apropiación social de la memoria, para la paz y la reconciliación en los territorios ciudad región a través de la pedagogía social y la gestión del conocimiento</v>
          </cell>
          <cell r="BE69" t="str">
            <v>Porcentaje programado en la implementación de la estrategia para la apropiación social de la memoria, para la paz y la reconciliación en los territorios ciudad región a través de la pedagogía social y la gestión del conocimiento.</v>
          </cell>
          <cell r="BF69" t="str">
            <v>Soportes reportados en el formato 1006 "Programación y seguimiento a metas e indicadores del plan de desarrollo" para la vigencia.</v>
          </cell>
          <cell r="BG69">
            <v>4</v>
          </cell>
          <cell r="BH69">
            <v>45204</v>
          </cell>
          <cell r="BI69"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9" t="str">
            <v>Establecer variables 1 y/o 2 numéricas</v>
          </cell>
          <cell r="BK69">
            <v>100</v>
          </cell>
          <cell r="BL69">
            <v>5</v>
          </cell>
          <cell r="BM69">
            <v>20</v>
          </cell>
          <cell r="BN69">
            <v>55</v>
          </cell>
          <cell r="BO69">
            <v>90</v>
          </cell>
          <cell r="BP69">
            <v>100</v>
          </cell>
          <cell r="BW69">
            <v>5</v>
          </cell>
          <cell r="BX69">
            <v>20</v>
          </cell>
          <cell r="BY69">
            <v>55</v>
          </cell>
          <cell r="BZ69">
            <v>90</v>
          </cell>
          <cell r="CA69">
            <v>15</v>
          </cell>
          <cell r="CB69">
            <v>35</v>
          </cell>
          <cell r="CC69">
            <v>35</v>
          </cell>
          <cell r="CD69">
            <v>0</v>
          </cell>
          <cell r="CE69">
            <v>0</v>
          </cell>
          <cell r="CF69">
            <v>0</v>
          </cell>
          <cell r="CG69">
            <v>0</v>
          </cell>
          <cell r="CH69" t="str">
            <v>N/A</v>
          </cell>
          <cell r="CI69" t="str">
            <v>N/A</v>
          </cell>
          <cell r="CJ69">
            <v>5</v>
          </cell>
          <cell r="CK69">
            <v>20</v>
          </cell>
          <cell r="CL69">
            <v>55</v>
          </cell>
          <cell r="CM69">
            <v>77.165500000000009</v>
          </cell>
          <cell r="CN69" t="str">
            <v>Suma</v>
          </cell>
          <cell r="CO69">
            <v>0</v>
          </cell>
          <cell r="CP69">
            <v>0</v>
          </cell>
          <cell r="CQ69">
            <v>3.8884999999999996</v>
          </cell>
          <cell r="CR69">
            <v>3.5</v>
          </cell>
          <cell r="CS69">
            <v>0</v>
          </cell>
          <cell r="CT69">
            <v>7.3884999999999996</v>
          </cell>
          <cell r="CU69">
            <v>3.5</v>
          </cell>
          <cell r="CV69">
            <v>0</v>
          </cell>
          <cell r="CW69">
            <v>3.8884999999999996</v>
          </cell>
          <cell r="CX69">
            <v>3.5</v>
          </cell>
          <cell r="CY69">
            <v>0</v>
          </cell>
          <cell r="CZ69">
            <v>9.3345000000000002</v>
          </cell>
          <cell r="DA69">
            <v>90</v>
          </cell>
          <cell r="DB69">
            <v>77.165500000000009</v>
          </cell>
          <cell r="DC69">
            <v>22.165500000000002</v>
          </cell>
          <cell r="DD69">
            <v>22.165500000000002</v>
          </cell>
          <cell r="DE69">
            <v>0</v>
          </cell>
          <cell r="DF69">
            <v>0</v>
          </cell>
          <cell r="DG69">
            <v>22.22</v>
          </cell>
          <cell r="DH69">
            <v>20</v>
          </cell>
          <cell r="DI69">
            <v>0</v>
          </cell>
          <cell r="DJ69">
            <v>42.22</v>
          </cell>
          <cell r="DK69">
            <v>20</v>
          </cell>
          <cell r="DL69">
            <v>0</v>
          </cell>
          <cell r="DM69">
            <v>22.22</v>
          </cell>
          <cell r="DN69">
            <v>20</v>
          </cell>
          <cell r="DO69">
            <v>0</v>
          </cell>
          <cell r="DP69">
            <v>53.34</v>
          </cell>
          <cell r="DQ69">
            <v>200</v>
          </cell>
          <cell r="DR69">
            <v>0</v>
          </cell>
          <cell r="DS69">
            <v>0</v>
          </cell>
          <cell r="DT69">
            <v>22.22</v>
          </cell>
          <cell r="DU69">
            <v>20</v>
          </cell>
          <cell r="DV69">
            <v>0</v>
          </cell>
          <cell r="DW69">
            <v>42.22</v>
          </cell>
          <cell r="DX69">
            <v>20</v>
          </cell>
          <cell r="DY69">
            <v>0</v>
          </cell>
          <cell r="DZ69">
            <v>22.22</v>
          </cell>
          <cell r="EA69">
            <v>0</v>
          </cell>
          <cell r="EB69">
            <v>0</v>
          </cell>
          <cell r="EC69">
            <v>0</v>
          </cell>
          <cell r="ED69">
            <v>126.66</v>
          </cell>
          <cell r="EE69">
            <v>126.66</v>
          </cell>
          <cell r="EF69" t="str">
            <v>No Programó</v>
          </cell>
          <cell r="EG69" t="str">
            <v>No Programó</v>
          </cell>
          <cell r="EH69" t="str">
            <v>1.1.2. Informe de Gestión Administrativa del CMPR</v>
          </cell>
          <cell r="EI69" t="str">
            <v>1.1.1.2 Reporte de seguimiento a políticas públicas</v>
          </cell>
          <cell r="EJ69" t="str">
            <v>No Programó</v>
          </cell>
          <cell r="EK69" t="str">
            <v>1.1.1.1 Informe de gesión del CMPR
1.1.2. Informe de Gestión Administrativa del CMPR</v>
          </cell>
          <cell r="EL69" t="str">
            <v>1.1.1.2 Reporte de seguimiento a políticas públicas</v>
          </cell>
          <cell r="EM69" t="str">
            <v>No programó</v>
          </cell>
          <cell r="EN69" t="str">
            <v>1.1.2. Informe de Gestión Administrativa del CMPR</v>
          </cell>
          <cell r="EO69" t="str">
            <v>1.1.1.2 Reporte de seguimiento a políticas públicas</v>
          </cell>
          <cell r="EP69" t="str">
            <v>No programó</v>
          </cell>
          <cell r="EQ69" t="str">
            <v>1.1.1.1 Informe de gesión del CMPR
1.1.2. Informe de Gestión Administrativa del CMPR</v>
          </cell>
          <cell r="ER69" t="str">
            <v>No Programó</v>
          </cell>
          <cell r="ES69" t="str">
            <v>No Programó</v>
          </cell>
          <cell r="ET69" t="str">
            <v>• 1.1.2 INFORME GESTIÓN ADMINISTRATIVA CMPR
• 1.1.2 ANEXOS ADTIVO CMMPR
• 1.1.2 INFORME GESTIÓN ADMINISTRATIVA CMPR
• 1.1.2 ANEXOS ADTIVO CMMPR</v>
          </cell>
          <cell r="EU69" t="str">
            <v>• 1.1.1.2 REPORTE PCA PUB TRIM CMPR</v>
          </cell>
          <cell r="EV69" t="str">
            <v>No Programó</v>
          </cell>
          <cell r="EW69" t="str">
            <v>• 1.1.1.1 INFORME GESTIÓN CMPR
• 1.1.2. INFORME ADTIVO CMPR</v>
          </cell>
          <cell r="EX69" t="str">
            <v>• 1.1.1.2 Reporte de seguimiento a políticas públicas</v>
          </cell>
          <cell r="EY69" t="str">
            <v>No programó</v>
          </cell>
          <cell r="EZ69" t="str">
            <v>• 1.1.2. INFORME ADTIVO CMPR
• 1.1.2 ANEXOS ADTIVO CMPR</v>
          </cell>
          <cell r="FA69" t="str">
            <v/>
          </cell>
          <cell r="FB69" t="str">
            <v/>
          </cell>
          <cell r="FC69" t="str">
            <v/>
          </cell>
          <cell r="FD69" t="str">
            <v>N/A</v>
          </cell>
          <cell r="FE69" t="str">
            <v>N/A</v>
          </cell>
          <cell r="FF69" t="str">
            <v>N/A</v>
          </cell>
          <cell r="FG69" t="str">
            <v>N/A</v>
          </cell>
          <cell r="FH69" t="str">
            <v>N/A</v>
          </cell>
          <cell r="FI69" t="str">
            <v>N/A</v>
          </cell>
          <cell r="FJ69" t="str">
            <v>N/A</v>
          </cell>
          <cell r="FK69" t="str">
            <v>N/A</v>
          </cell>
          <cell r="FL69" t="str">
            <v>N/A</v>
          </cell>
          <cell r="FM69" t="str">
            <v>N/A</v>
          </cell>
          <cell r="FN69" t="str">
            <v>N/A</v>
          </cell>
          <cell r="FO69" t="str">
            <v>N/A</v>
          </cell>
          <cell r="FP69" t="str">
            <v>N/A</v>
          </cell>
          <cell r="FQ69" t="str">
            <v>N/A</v>
          </cell>
          <cell r="FR69" t="str">
            <v>N/A</v>
          </cell>
          <cell r="FS69" t="str">
            <v>N/A</v>
          </cell>
          <cell r="FT69" t="str">
            <v>N/A</v>
          </cell>
          <cell r="FU69" t="str">
            <v>N/A</v>
          </cell>
          <cell r="FV69" t="str">
            <v>N/A</v>
          </cell>
          <cell r="FW69" t="str">
            <v>N/A</v>
          </cell>
          <cell r="FX69" t="str">
            <v>N/A</v>
          </cell>
          <cell r="FY69" t="str">
            <v>N/A</v>
          </cell>
          <cell r="FZ69" t="str">
            <v>N/A</v>
          </cell>
          <cell r="GA69" t="str">
            <v>N/A</v>
          </cell>
          <cell r="GB69" t="str">
            <v>N/A</v>
          </cell>
          <cell r="GC69" t="str">
            <v>N/A</v>
          </cell>
          <cell r="GD69" t="str">
            <v>N/A</v>
          </cell>
          <cell r="GE69" t="str">
            <v>N/A</v>
          </cell>
          <cell r="GF69" t="str">
            <v>N/A</v>
          </cell>
          <cell r="GG69" t="str">
            <v>N/A</v>
          </cell>
          <cell r="GH69" t="str">
            <v>N/A</v>
          </cell>
          <cell r="GI69" t="str">
            <v>N/A</v>
          </cell>
          <cell r="GJ69" t="str">
            <v>N/A</v>
          </cell>
          <cell r="GK69" t="str">
            <v>N/A</v>
          </cell>
          <cell r="GL69" t="str">
            <v>N/A</v>
          </cell>
          <cell r="GM69" t="str">
            <v>N/A</v>
          </cell>
          <cell r="GN69" t="str">
            <v>N/A</v>
          </cell>
          <cell r="GO69" t="str">
            <v>N/A</v>
          </cell>
          <cell r="GP69" t="str">
            <v>N/A</v>
          </cell>
          <cell r="GQ69" t="str">
            <v>N/A</v>
          </cell>
          <cell r="GR69" t="str">
            <v>N/A</v>
          </cell>
          <cell r="GS69" t="str">
            <v>N/A</v>
          </cell>
          <cell r="GT69" t="str">
            <v>N/A</v>
          </cell>
          <cell r="GU69" t="str">
            <v>N/A</v>
          </cell>
          <cell r="GV69" t="str">
            <v>N/A</v>
          </cell>
          <cell r="GW69" t="str">
            <v>N/A</v>
          </cell>
          <cell r="GX69" t="str">
            <v>N/A</v>
          </cell>
          <cell r="GY69" t="str">
            <v>N/A</v>
          </cell>
          <cell r="GZ69" t="str">
            <v>N/A</v>
          </cell>
          <cell r="HA69" t="str">
            <v>N/A</v>
          </cell>
          <cell r="HB69" t="str">
            <v>N/A</v>
          </cell>
          <cell r="HC69" t="str">
            <v>N/A</v>
          </cell>
          <cell r="HD69" t="str">
            <v>N/A</v>
          </cell>
          <cell r="HE69" t="str">
            <v>N/A</v>
          </cell>
          <cell r="HF69" t="str">
            <v>N/A</v>
          </cell>
          <cell r="HG69" t="str">
            <v>N/A</v>
          </cell>
          <cell r="HH69" t="str">
            <v>N/A</v>
          </cell>
          <cell r="HI69" t="str">
            <v>N/A</v>
          </cell>
          <cell r="HJ69" t="str">
            <v>N/A</v>
          </cell>
          <cell r="HK69" t="str">
            <v>N/A</v>
          </cell>
          <cell r="HL69" t="str">
            <v>N/A</v>
          </cell>
          <cell r="HM69" t="str">
            <v>N/A</v>
          </cell>
          <cell r="HN69" t="str">
            <v>N/A</v>
          </cell>
          <cell r="HO69" t="str">
            <v>N/A</v>
          </cell>
          <cell r="HP69" t="str">
            <v>N/A</v>
          </cell>
          <cell r="HQ69" t="str">
            <v>N/A</v>
          </cell>
          <cell r="HR69" t="str">
            <v>N/A</v>
          </cell>
          <cell r="HS69" t="str">
            <v>N/A</v>
          </cell>
          <cell r="HT69" t="str">
            <v>N/A</v>
          </cell>
          <cell r="HU69" t="str">
            <v>N/A</v>
          </cell>
          <cell r="HV69" t="str">
            <v>N/A</v>
          </cell>
          <cell r="HW69" t="str">
            <v>N/A</v>
          </cell>
          <cell r="HX69" t="str">
            <v>N/A</v>
          </cell>
          <cell r="HY69" t="str">
            <v>N/A</v>
          </cell>
          <cell r="HZ69" t="str">
            <v>N/A</v>
          </cell>
          <cell r="IA69" t="str">
            <v>N/A</v>
          </cell>
          <cell r="IB69" t="str">
            <v>N/A</v>
          </cell>
          <cell r="IC69" t="str">
            <v>N/A</v>
          </cell>
          <cell r="ID69" t="str">
            <v>La meta se orienta hacia el posicionamiento político, institucional y administrativo de la Dirección del Centro de Memoria, Paz y Reconciliación, y de su sede, el Centro de Memoria, Paz y Reconciliación - CMPR. Para ello, se diseñó una estrategia de promoción de la memoria, para la construcción de paz, reconciliación y democracia, en donde se consignan los lineamientos generales para su funcionamiento técnico y estratégico. 
La estrategia pretende la transformación y el posicionamiento del Centro de Memoria Paz y Reconciliación - CMPR como el instrumento de la ciudad para la promoción, construcción, circulación y apropiación social de prácticas artísticas, culturales, académicas y conmemorativas relacionadas con memoria, paz y reconciliación, con miras a la construcción del nuevo contrato social para el Siglo XXI. En este sentido, el robustecer el Centro de Memoria Paz y Reconciliación -CMPR, implica trabajar en al menos dos dimensiones: (i) la dimensión comunicativa, es decir el posicionamiento del Centro y sus producciones, así como la promoción de debates alrededor de la memoria en la ciudadanía; y (ii) la dimensión político-institucional, que implica el fortalecimiento institucional, de la capacidad de gestión, y su visibilidad orgánica dentro de la estructura general de la Alcaldía Mayor de Bogotá.
Para la vigencia 2023, en esta meta se programó una magnitud de 90% y con corte a 30 de septiembre, se evidencia un avance del 77,17%, representado en las acciones desarrolladas para el posicionamiento institucional del Centro de Memoria, Paz y Reconciliación y acciones para gestionar su funcionamiento, logrando avanzar en
•	Dinamización del Centro de Memoria a través de la oferta de una agenda académica, cultural, artística, memorial y pedagógica dispuesta para la ciudadanía que ha permitido el desarrollo de exposiciones, documentales, recorridos guiados, lanzamientos de libros, y festivales de cine, entre otros. 
•	Mantenimiento, adecuación y actualización tecnológica de la exposición central del Centro de Memoria, Paz y Reconciliación, 'Resisto, Luego Existo', la cual es un instrumento fundamental para la pedagogía, la reflexión y el diálogo en torno a la historia reciente de nuestro país, marcada por el conflicto armado y la violencia política. Rescata, además, la importancia de los procesos de resistencia, lucha contra la impunidad y construcción de democracia y paz para la proyección del futuro. 
•	Promoción y circulación de la gestión del conocimiento en memoria de la ciudad a través de una Herramienta de seguimiento y análisis para la comprensión y discusión de la política de Paz Total que viene implementando el actual gobierno, ubicada en: http://centromemoria.gov.co/infografia-paz-total/. En este espacio se puede encontrar documentos, noticias, análisis, infografías y eventos dinamizados.
•	Se ha realizado dos (2) reportes de la gestión del CMPR en el cumplimiento de los compromisos en la Política Pública Distrital de Juventud en el marco del resultado específico “Jóvenes comprometidos con la construcción de paz y reconciliación” De la política, y se materializan en los siguientes productos: 
	Acciones culturales y pedagógicas en torno a memoria, paz y reconciliación para los y las jóvenes del distrito capital implementadas: Durante el primer trimestre del año se llevaron a cabo cinco (5) acciones culturales y pedagógicas en torno a memoria, paz y reconciliación, para los y las jóvenes del distrito capital. 
	 Jóvenes, y colectivos de jóvenes que participan en el plan de recorridos guiados y montajes expositivos realizados en el Centro Memoria, Paz y Reconciliación - CMPR: Durante el primer trimestre se realizaron 23 visitas guiadas en el marco de la Estrategia General de Visitas Guiadas.
•	Se llevaron a cabo diez (10) conmemoraciones realizadas para la reconciliación, la memoria y la construcción de paz, que involucran el aprovechamiento del espacio público y el fortalecimiento de la cultura ciudadana.
•	Mantenimiento del espacio físico del Centro de Memoria para el aprovechamiento de la ciudadanía.
BENEFICIOS
• La gestión administrativa para garantizar el funcionamiento de las líneas de trabajo del CMPR, particularmente en el mes de septiembre, fortaleció la apuesta de dinamización y la agenda expositiva del CMPR, que redunda en el beneficio de la ciudadanía que visita el CMPR.
• La actualización, mantenimiento y adecuación de los equipos de cómputo del CMPR y de las redes de internet del Centro de Memoria, garantizan la adecuada ejecución del plan de trabajo del CMPR, así como permite que la oferta virtual del CMPR, de la que se beneficia buena parte de la ciudadanía interesada en temas de memoria, se desarrolle de la mejor forma posible.</v>
          </cell>
          <cell r="IE69" t="str">
            <v/>
          </cell>
          <cell r="IF69" t="str">
            <v/>
          </cell>
          <cell r="IG69" t="str">
            <v>No Programó</v>
          </cell>
          <cell r="IH69" t="str">
            <v>No Programó</v>
          </cell>
          <cell r="II69" t="str">
            <v>Este indicador está compuesto por el reporte de las acciones para el desarrollo de la estrategia para la promoción de la memoria, para la construcción de paz y reconciliación de Bogotá-Región, según las cuales, para el mes de diciembre se reportaron (2) actividades de (2) programadas:
1. Gestión administrativa para la impresión de materiales que garantizan el funcionamiento de actividades en el CMPR, a través de la bolsa de impresos de la Oficina de Comunicaciones de la Secretaría General.
2. Gestión administrativa para el mantenimiento de cerrajería de dos espacios del CMPR.
BENEFICIOS
• Se garantizó, a través de la gestión administrativa realizada, el uso de espacios y la posibilidad de fortalecer iniciativas ciudadanas de memoria en el CMPR, de acuerdo a la misionalidad del mismo.
• Se garantizó el adecuado funcionamiento de las instalaciones del CMPR, que redunda en el beneficio de la ciudadanía que usa el espacio, así como en beneficio de quienes prestan sus servicios profesionales y técnicos en la Dirección.</v>
          </cell>
          <cell r="IJ69" t="str">
            <v>Este indicador está compuesto por el reporte de las acciones para el desarrollo de la estrategia para la promoción de la memoria, para la construcción de paz y reconciliación de Bogotá-Región, según las cuales, para el mes de abril se reportó (1) actividad de (1) programada:
1. Se construyó el informe de seguimiento políticas públicas que da cuenta del avance en la implementación de compromisos del CMPR en el marco de la política pública de juventud, durante el primer trimestre de 2023.
BENEFICIOS
• Las entidades distritales y organizaciones de veeduría cuentan con información clara sobre el cumplimiento de los compromisos del CMPR en las políticas públicas distritales. 
Por otro lado, las y los jóvenes de la ciudad han contado con una oferta amplia, convocante y diversa de actividades para la reflexión y vinculación con la memoria, como elemento de construcción de ciudadanía, paz y reconciliación.</v>
          </cell>
          <cell r="IK69" t="str">
            <v>No Programó</v>
          </cell>
          <cell r="IL69" t="str">
            <v>Este indicador está compuesto por el reporte de las acciones para el desarrollo de la estrategia para la promoción de la memoria, para la construcción de paz y reconciliación de Bogotá-Región, según las cuales, para el mes de junio se reportaron (2) actividades de (2) programadas:
1. Se construyó el informe de la gestión del CMPR, entre 2020 y 2023, como parte de los primeros borradores de Informe de Empalme de la Alta Consejería de Paz, Víctimas y Reconciliación. Dicho informe da cuenta del avance en la implementación de la Estrategia de promoción de la memoria, de la transformación institucional, el posicionamiento y la reformulación de procedimientos.
2. Se adelantaron gestiones administrativas para garantizar el adecuado funcionamiento de las líneas de trabajo del CMPR. En particular, se realizó la gestión administrativa para la operación logística y la elaboración de informes de operador logístico para el desarrollo de actividades en el marco del proyecto 'Colegios como lugares de memoria' del CMPR.
3. Se llevó a cabo el mantenimiento, adecuación y actualización tecnológica de la exposición central del Centro de Memoria, Paz y Reconciliación, 'Resisto, Luego Existo'.
BENEFICIOS
• El informe de gestión administrativa da cuenta de cómo ha sido el trabajo del CMPR, en función del fortalecimiento de apuestas de memoria agenciadas por y para organizaciones sociales, organizaciones de víctimas, organizaciones de derechos humanos e iniciativas ciudadanas de paz, y en general en beneficio de los y las bogotanas.
• La gestión administrativa para garantizar el funcionamiento de las líneas de trabajo del CMPR, particularmente en el mes de junio, fortaleció a niños, niñas y sus cuidadores, integrantes de la comunidad educativa del colegio Gustavo Rojas Pinilla (IED).
• La actualización, mantenimiento y adecuación de la exposición 'Resisto, Luego Existo' beneficia en general a todas las personas que visitan el CMPR y tienen acceso a este dispositivo; en particular, se benefician de esta acción aquellas personas que hacen parte de la oferta de recorridos guiados al CMPR (en su mayoría adolescentes y jóvenes).</v>
          </cell>
          <cell r="IM69" t="str">
            <v>Este indicador está compuesto por el reporte de las acciones para el desarrollo de la estrategia para la promoción de la memoria, para la construcción de paz y reconciliación de Bogotá-Región, según las cuales, para el mes de julio se reportÓ (1) actividades de (1) programada:
1. Se construyó el informe de seguimiento políticas públicas que da cuenta del avance en la implementación de compromisos del CMPR en el marco de la política pública de derechos humanos, durante el segundo trimestre de 2023.
BENEFICIOS
• Las entidades distritales y organizaciones de veeduría cuentan con información clara sobre el cumplimiento de los compromisos del CMPR en las políticas públicas distritales.
• Por otro lado, la ciudadanía ha contado con una oferta amplia, convocante y diversa de actividades para la reflexión y vinculación de los derechos humanos con la memoria, como elemento de construcción de ciudadanía, paz y reconciliación.</v>
          </cell>
          <cell r="IN69" t="str">
            <v>No programó</v>
          </cell>
          <cell r="IO69" t="str">
            <v>Este indicador está compuesto por el reporte de las acciones para el desarrollo de la estrategia para la promoción de la memoria, para la construcción de paz y reconciliación de Bogotá-Región, según las cuales, para el mes de septiembre se reportó (2) actividades de (2) programadas:
1. Se adelantaron gestiones administrativas para garantizar el adecuado desmontaje de la exposición 'Resisto, Luego Existo', para el montaje de la exposición de la Comisión de la Verdad, en concordancia con el adecuado funcionamiento de las líneas de trabajo del CMPR. 
2. Se llevó a cabo el mantenimiento, adecuación y actualización tecnológica con relación al funcionamiento de algunos computadores y de la red de internet del CMPR.
BENEFICIOS
• La gestión administrativa para garantizar el funcionamiento de las líneas de trabajo del CMPR, particularmente en el mes de septiembre, fortaleció la apuesta de dinamización y la agenda expositiva del CMPR, que redunda en el beneficio de la ciudadanía que visita el CMPR.
• La actualización, mantenimiento y adecuación de los equipos de cómputo del CMPR y de las redes de internet del Centro de Memoria, garantizan la adecuada ejecución del plan de trabajo del CMPR, así como permite que la oferta virtual del CMPR, de la que se beneficia buena parte de la ciudadanía interesada en temas de memoria, se desarrolle de la mejor forma posible.</v>
          </cell>
          <cell r="IP69" t="str">
            <v/>
          </cell>
          <cell r="IQ69" t="str">
            <v/>
          </cell>
          <cell r="IR69" t="str">
            <v/>
          </cell>
          <cell r="IS69">
            <v>0</v>
          </cell>
          <cell r="IT69">
            <v>0</v>
          </cell>
          <cell r="IU69">
            <v>1</v>
          </cell>
          <cell r="IV69">
            <v>1</v>
          </cell>
          <cell r="IW69">
            <v>0</v>
          </cell>
          <cell r="IX69">
            <v>1</v>
          </cell>
          <cell r="IY69">
            <v>1</v>
          </cell>
          <cell r="IZ69">
            <v>0</v>
          </cell>
          <cell r="JA69">
            <v>1</v>
          </cell>
          <cell r="JB69">
            <v>0</v>
          </cell>
          <cell r="JC69">
            <v>0</v>
          </cell>
          <cell r="JD69">
            <v>0</v>
          </cell>
          <cell r="JE69">
            <v>0.63329999999999997</v>
          </cell>
          <cell r="JF69">
            <v>0</v>
          </cell>
          <cell r="JG69">
            <v>0</v>
          </cell>
          <cell r="JH69">
            <v>11.11</v>
          </cell>
          <cell r="JI69">
            <v>10</v>
          </cell>
          <cell r="JJ69">
            <v>0</v>
          </cell>
          <cell r="JK69">
            <v>21.11</v>
          </cell>
          <cell r="JL69">
            <v>10</v>
          </cell>
          <cell r="JM69">
            <v>0</v>
          </cell>
          <cell r="JN69">
            <v>11.11</v>
          </cell>
          <cell r="JO69">
            <v>0</v>
          </cell>
          <cell r="JP69">
            <v>0</v>
          </cell>
          <cell r="JQ69">
            <v>0</v>
          </cell>
          <cell r="JR69">
            <v>63.33</v>
          </cell>
          <cell r="JS69">
            <v>0</v>
          </cell>
          <cell r="JT69">
            <v>0</v>
          </cell>
          <cell r="JU69">
            <v>11.11</v>
          </cell>
          <cell r="JV69">
            <v>21.11</v>
          </cell>
          <cell r="JW69">
            <v>21.11</v>
          </cell>
          <cell r="JX69">
            <v>42.22</v>
          </cell>
          <cell r="JY69">
            <v>52.22</v>
          </cell>
          <cell r="JZ69">
            <v>52.22</v>
          </cell>
          <cell r="KA69">
            <v>63.33</v>
          </cell>
          <cell r="KB69">
            <v>63.33</v>
          </cell>
          <cell r="KC69">
            <v>63.33</v>
          </cell>
          <cell r="KD69">
            <v>63.33</v>
          </cell>
          <cell r="KE69" t="str">
            <v>No Programó</v>
          </cell>
          <cell r="KF69" t="str">
            <v/>
          </cell>
          <cell r="KG69">
            <v>100</v>
          </cell>
          <cell r="KH69">
            <v>100</v>
          </cell>
          <cell r="KI69" t="str">
            <v/>
          </cell>
          <cell r="KJ69">
            <v>100</v>
          </cell>
          <cell r="KK69">
            <v>100</v>
          </cell>
          <cell r="KL69" t="str">
            <v/>
          </cell>
          <cell r="KM69">
            <v>100</v>
          </cell>
          <cell r="KN69" t="str">
            <v/>
          </cell>
          <cell r="KO69" t="str">
            <v/>
          </cell>
          <cell r="KP69" t="str">
            <v/>
          </cell>
          <cell r="KQ69" t="str">
            <v>No Programó</v>
          </cell>
          <cell r="KR69" t="str">
            <v>No Programó</v>
          </cell>
          <cell r="KS69">
            <v>100</v>
          </cell>
          <cell r="KT69">
            <v>100</v>
          </cell>
          <cell r="KU69">
            <v>100</v>
          </cell>
          <cell r="KV69">
            <v>100</v>
          </cell>
          <cell r="KW69">
            <v>100</v>
          </cell>
          <cell r="KX69">
            <v>100</v>
          </cell>
          <cell r="KY69">
            <v>100</v>
          </cell>
          <cell r="KZ69" t="str">
            <v/>
          </cell>
          <cell r="LA69" t="str">
            <v/>
          </cell>
          <cell r="LB69" t="str">
            <v/>
          </cell>
          <cell r="LC69">
            <v>100</v>
          </cell>
          <cell r="LD69" t="str">
            <v>7871_N</v>
          </cell>
          <cell r="LE69" t="str">
            <v>N/A</v>
          </cell>
          <cell r="LF69" t="str">
            <v>No programó</v>
          </cell>
          <cell r="LG69" t="str">
            <v/>
          </cell>
          <cell r="LH69" t="str">
            <v/>
          </cell>
          <cell r="LI69" t="str">
            <v/>
          </cell>
          <cell r="LJ69">
            <v>102.07841031149303</v>
          </cell>
          <cell r="LK69">
            <v>91.463587258994224</v>
          </cell>
          <cell r="LL69">
            <v>25587997052</v>
          </cell>
          <cell r="LM69">
            <v>25104465629</v>
          </cell>
          <cell r="LN69">
            <v>15491992216</v>
          </cell>
          <cell r="LO69">
            <v>3250406264</v>
          </cell>
          <cell r="LP69">
            <v>3248205905</v>
          </cell>
          <cell r="LQ69" t="str">
            <v>No Programó</v>
          </cell>
          <cell r="LR69" t="str">
            <v>No Programó</v>
          </cell>
          <cell r="LS69">
            <v>3.8884999999999996</v>
          </cell>
          <cell r="LT69">
            <v>3.4999999999999991</v>
          </cell>
          <cell r="LU69">
            <v>0</v>
          </cell>
          <cell r="LV69">
            <v>7.3884999999999987</v>
          </cell>
          <cell r="LW69">
            <v>3.5000000000000036</v>
          </cell>
          <cell r="LX69">
            <v>0</v>
          </cell>
          <cell r="LY69">
            <v>3.8885000000000005</v>
          </cell>
          <cell r="LZ69" t="str">
            <v/>
          </cell>
          <cell r="MA69" t="str">
            <v/>
          </cell>
          <cell r="MB69" t="str">
            <v/>
          </cell>
          <cell r="MC69">
            <v>22.165500000000002</v>
          </cell>
          <cell r="MD69">
            <v>22.165500000000002</v>
          </cell>
          <cell r="ME69">
            <v>77.165500000000009</v>
          </cell>
          <cell r="MF69" t="str">
            <v>Oportuno: Se radica en los tiempos establecidos por la Oficina Asesora de Planeación - OAP</v>
          </cell>
          <cell r="MG69" t="str">
            <v>Oportuno: Se radica en los tiempos establecidos por la Oficina Asesora de Planeación - OAP</v>
          </cell>
          <cell r="MH69" t="str">
            <v>Oportuno: Se radica en los tiempos establecidos por la Oficina Asesora de Planeación - OAP</v>
          </cell>
          <cell r="MI69" t="str">
            <v>Oportuno: Se radica en los tiempos establecidos por la Oficina Asesora de Planeación - OAP</v>
          </cell>
          <cell r="MJ69" t="str">
            <v>Oportuno: Se radica en los tiempos establecidos por la Oficina Asesora de Planeación - OAP</v>
          </cell>
          <cell r="MK69" t="str">
            <v>Oportuno: Se radica en los tiempos establecidos por la Oficina Asesora de Planeación - OAP</v>
          </cell>
          <cell r="ML69" t="str">
            <v>Oportuno: Se radica en los tiempos establecidos por la Oficina Asesora de Planeación - OAP</v>
          </cell>
          <cell r="MM69" t="str">
            <v>Oportuno: Se radica en los tiempos establecidos por la Oficina Asesora de Planeación - OAP</v>
          </cell>
          <cell r="MN69">
            <v>0</v>
          </cell>
          <cell r="MO69">
            <v>0</v>
          </cell>
          <cell r="MP69">
            <v>0</v>
          </cell>
          <cell r="MQ69">
            <v>0</v>
          </cell>
          <cell r="MR69" t="str">
            <v>Coherente: La información de avance de la magnitud, consignada en el reporte del periodo, concuerda con la programación realizada, con la información cualitativa presentada, con las actividades establecidas (si aplica) y con los soportes presentados. Esta</v>
          </cell>
          <cell r="MS69" t="str">
            <v>Coherente: La información de avance de la magnitud, consignada en el reporte del periodo, concuerda con la programación realizada, con la información cualitativa presentada, con las actividades establecidas (si aplica) y con los soportes presentados. Esta</v>
          </cell>
          <cell r="MT69" t="str">
            <v>Coherente: La información de avance de la magnitud, consignada en el reporte del periodo, concuerda con la programación realizada, con la información cualitativa presentada, con las actividades establecidas (si aplica) y con los soportes presentados. Esta</v>
          </cell>
          <cell r="MU69" t="str">
            <v>Coherente: La información de avance de la magnitud, consignada en el reporte del periodo, concuerda con la programación realizada, con la información cualitativa presentada, con las actividades establecidas (si aplica) y con los soportes presentados. Esta</v>
          </cell>
          <cell r="MV69" t="str">
            <v>Coherente: La información de avance de la magnitud, consignada en el reporte del periodo, concuerda con la programación realizada, con la información cualitativa presentada, con las actividades establecidas (si aplica) y con los soportes presentados. Esta</v>
          </cell>
          <cell r="MW69" t="str">
            <v>Coherente: La información de avance de la magnitud, consignada en el reporte del periodo, concuerda con la programación realizada, con la información cualitativa presentada, con las actividades establecidas (si aplica) y con los soportes presentados. Esta</v>
          </cell>
          <cell r="MX69" t="str">
            <v>Coherente: La información de avance de la magnitud, consignada en el reporte del periodo, concuerda con la programación realizada, con la información cualitativa presentada, con las actividades establecidas (si aplica) y con los soportes presentados. Esta</v>
          </cell>
          <cell r="MY69" t="str">
            <v>Coherente: La información de avance de la magnitud, consignada en el reporte del periodo, concuerda con la programación realizada, con la información cualitativa presentada, con las actividades establecidas (si aplica) y con los soportes presentados. Esta</v>
          </cell>
          <cell r="MZ69">
            <v>0</v>
          </cell>
          <cell r="NA69">
            <v>0</v>
          </cell>
          <cell r="NB69">
            <v>0</v>
          </cell>
          <cell r="NC69">
            <v>0</v>
          </cell>
          <cell r="ND69" t="str">
            <v>No Programó</v>
          </cell>
          <cell r="NE69" t="str">
            <v>No Programó</v>
          </cell>
          <cell r="NF69">
            <v>100</v>
          </cell>
          <cell r="NG69">
            <v>100</v>
          </cell>
          <cell r="NH69">
            <v>100</v>
          </cell>
          <cell r="NI69">
            <v>100</v>
          </cell>
          <cell r="NJ69">
            <v>100</v>
          </cell>
          <cell r="NK69">
            <v>100</v>
          </cell>
          <cell r="NL69">
            <v>100</v>
          </cell>
          <cell r="NM69" t="str">
            <v/>
          </cell>
          <cell r="NN69" t="str">
            <v/>
          </cell>
          <cell r="NO69" t="str">
            <v/>
          </cell>
          <cell r="NP69" t="str">
            <v>NA</v>
          </cell>
          <cell r="NQ69" t="str">
            <v xml:space="preserve">No aplica </v>
          </cell>
          <cell r="NR69" t="str">
            <v xml:space="preserve">No aplica </v>
          </cell>
          <cell r="NS69" t="str">
            <v xml:space="preserve">No aplica </v>
          </cell>
          <cell r="NT69" t="str">
            <v xml:space="preserve">No aplica </v>
          </cell>
          <cell r="NU69" t="str">
            <v xml:space="preserve">No aplica </v>
          </cell>
          <cell r="NV69" t="str">
            <v xml:space="preserve">No aplica </v>
          </cell>
          <cell r="NW69" t="str">
            <v xml:space="preserve">No aplica </v>
          </cell>
          <cell r="NX69">
            <v>0</v>
          </cell>
          <cell r="NY69">
            <v>0</v>
          </cell>
          <cell r="NZ69">
            <v>0</v>
          </cell>
          <cell r="OA69">
            <v>0</v>
          </cell>
          <cell r="OB69" t="str">
            <v>NA</v>
          </cell>
          <cell r="OC69" t="str">
            <v xml:space="preserve">No aplica </v>
          </cell>
          <cell r="OD69" t="str">
            <v xml:space="preserve">No aplica </v>
          </cell>
          <cell r="OE69" t="str">
            <v xml:space="preserve">No aplica </v>
          </cell>
          <cell r="OF69" t="str">
            <v xml:space="preserve">No aplica </v>
          </cell>
          <cell r="OG69" t="str">
            <v xml:space="preserve">No aplica </v>
          </cell>
          <cell r="OH69" t="str">
            <v xml:space="preserve">No aplica </v>
          </cell>
          <cell r="OI69" t="str">
            <v xml:space="preserve">No aplica </v>
          </cell>
          <cell r="OJ69">
            <v>0</v>
          </cell>
          <cell r="OK69">
            <v>0</v>
          </cell>
          <cell r="OL69">
            <v>0</v>
          </cell>
          <cell r="OM69">
            <v>0</v>
          </cell>
          <cell r="OP69" t="str">
            <v>PD113</v>
          </cell>
          <cell r="OQ69">
            <v>42.165500000000002</v>
          </cell>
          <cell r="OR69" t="str">
            <v>N/A</v>
          </cell>
          <cell r="OS69" t="str">
            <v>N/A</v>
          </cell>
          <cell r="OT69" t="str">
            <v>N/A</v>
          </cell>
          <cell r="OU69" t="str">
            <v>N/A</v>
          </cell>
          <cell r="OV69" t="str">
            <v>N/A</v>
          </cell>
          <cell r="OW69" t="str">
            <v>N/A</v>
          </cell>
          <cell r="OX69" t="str">
            <v>N/A</v>
          </cell>
          <cell r="OY69" t="str">
            <v>N/A</v>
          </cell>
          <cell r="OZ69" t="str">
            <v>N/A</v>
          </cell>
          <cell r="PA69" t="str">
            <v>N/A</v>
          </cell>
          <cell r="PB69" t="str">
            <v>N/A</v>
          </cell>
          <cell r="PC69" t="str">
            <v>N/A</v>
          </cell>
          <cell r="PD69" t="str">
            <v>N/A</v>
          </cell>
          <cell r="PE69" t="str">
            <v>N/A</v>
          </cell>
          <cell r="PF69" t="str">
            <v>N/A</v>
          </cell>
          <cell r="PG69" t="str">
            <v>N/A</v>
          </cell>
          <cell r="PH69" t="str">
            <v>N/A</v>
          </cell>
          <cell r="PI69" t="str">
            <v>N/A</v>
          </cell>
          <cell r="PJ69" t="str">
            <v>N/A</v>
          </cell>
          <cell r="PK69" t="str">
            <v>N/A</v>
          </cell>
          <cell r="PL69" t="str">
            <v>N/A</v>
          </cell>
          <cell r="PM69" t="str">
            <v>N/A</v>
          </cell>
          <cell r="PN69" t="str">
            <v>N/A</v>
          </cell>
          <cell r="PO69" t="str">
            <v>N/A</v>
          </cell>
          <cell r="PP69" t="str">
            <v>N/A</v>
          </cell>
          <cell r="PQ69" t="str">
            <v>N/A</v>
          </cell>
          <cell r="PR69">
            <v>54827133</v>
          </cell>
          <cell r="PS69">
            <v>3195579131</v>
          </cell>
          <cell r="PT69" t="str">
            <v>Meta Estratégica</v>
          </cell>
        </row>
        <row r="70">
          <cell r="A70" t="str">
            <v>PD114</v>
          </cell>
          <cell r="B70">
            <v>7871</v>
          </cell>
          <cell r="D70">
            <v>2020110010188</v>
          </cell>
          <cell r="E70" t="str">
            <v>Un nuevo contrato social y ambiental para la Bogotá del siglo XXI</v>
          </cell>
          <cell r="F70" t="str">
            <v>3. Inspirar confianza y legitimidad para vivir sin miedo y ser epicentro de cultura ciudadana, paz y reconciliación.</v>
          </cell>
          <cell r="G70" t="str">
            <v>39.  Bogotá territorio de paz y atención integral a las víctimas del conflicto armado.</v>
          </cell>
          <cell r="H70" t="str">
            <v>Mejorar la integración de las acciones, servicios y escenarios que dan respuesta a las obligaciones derivadas de ley para las víctimas, el Acuerdo de Paz, y los demás compromisos distritales en materia de memoria, reparación, paz y reconciliación.</v>
          </cell>
          <cell r="I70" t="str">
            <v>N/A</v>
          </cell>
          <cell r="J70" t="str">
            <v>Construcción de Bogotá-región como territorio de paz para las víctimas y la reconciliación</v>
          </cell>
          <cell r="K70" t="str">
            <v>Oficina de Alta Consejería de Paz, Víctimas y Reconciliación</v>
          </cell>
          <cell r="L70" t="str">
            <v>Jonatha Ivonne González Rodríguez</v>
          </cell>
          <cell r="M70" t="str">
            <v>Alta Consejera de Paz, Víctimas y Reconciliación</v>
          </cell>
          <cell r="N70" t="str">
            <v>Oficina de Alta Consejería de Paz, Víctimas y Reconciliación</v>
          </cell>
          <cell r="O70" t="str">
            <v>Jonatha Ivonne González Rodríguez</v>
          </cell>
          <cell r="P70" t="str">
            <v>Alta Consejera de Paz, Víctimas y Reconciliación</v>
          </cell>
          <cell r="Q70" t="str">
            <v>Ehimy Duque, Juan Guillermo Becerra Jimenez</v>
          </cell>
          <cell r="R70" t="str">
            <v>Lucero Molina</v>
          </cell>
          <cell r="S70" t="str">
            <v>301. Formular e implementar una estrategia para la consolidación de Bogotá - Región, como epicentro de paz y reconciliación, a través de la implementación de los Acuerdos de Paz en el Distrito.</v>
          </cell>
          <cell r="T70" t="str">
            <v>321. Porcentaje de avance en la implementación de una estrategia para la consolidación de Bogotá - Región, como epicentro de paz y reconciliación, a través de la implementación de los Acuerdos de Paz en el Distrito</v>
          </cell>
          <cell r="X70" t="str">
            <v>82. Formular e implementar una estrategia para la consolidación de Bogotá - Región, como epicentro de paz y reconciliación, a través de la implementación de los Acuerdos de Paz en el Distrito.</v>
          </cell>
          <cell r="Y70" t="str">
            <v>Porcentaje (%) de avance en la implementación de una estrategia para la consolidación de Bogotá - Región, como epicentro de paz y reconciliación, a través de la implementación de los Acuerdos de Paz en el Distrito.</v>
          </cell>
          <cell r="Z70" t="str">
            <v>301. Formular e implementar una estrategia para la consolidación de Bogotá - Región, como epicentro de paz y reconciliación, a través de la implementación de los Acuerdos de Paz en el Distrito.</v>
          </cell>
          <cell r="AA70" t="str">
            <v>321. Porcentaje de avance en la implementación de una estrategia para la consolidación de Bogotá - Región, como epicentro de paz y reconciliación, a través de la implementación de los Acuerdos de Paz en el Distrito.</v>
          </cell>
          <cell r="AG70" t="str">
            <v/>
          </cell>
          <cell r="AH70" t="str">
            <v/>
          </cell>
          <cell r="AI70" t="str">
            <v xml:space="preserve">PD_Meta Estratégica: 82. Formular e implementar una estrategia para la consolidación de Bogotá - Región, como epicentro de paz y reconciliación, a través de la implementación de los Acuerdos de Paz en el Distrito.; PD_ID Meta Estratégica: Porcentaje (%) de avance en la implementación de una estrategia para la consolidación de Bogotá - Región, como epicentro de paz y reconciliación, a través de la implementación de los Acuerdos de Paz en el Distrito.; PD_Meta Sectorial: 301. Formular e implementar una estrategia para la consolidación de Bogotá - Región, como epicentro de paz y reconciliación, a través de la implementación de los Acuerdos de Paz en el Distrito.; PD_Indicador Meta sector: 321. Porcentaje de avance en la implementación de una estrategia para la consolidación de Bogotá - Región, como epicentro de paz y reconciliación, a través de la implementación de los Acuerdos de Paz en el Distrito.; </v>
          </cell>
          <cell r="AJ70">
            <v>0</v>
          </cell>
          <cell r="AK70">
            <v>44466</v>
          </cell>
          <cell r="AL70">
            <v>2</v>
          </cell>
          <cell r="AM70">
            <v>2023</v>
          </cell>
          <cell r="AN70" t="str">
            <v>Esta meta mide el diseño y la implementación de la estrategia de reconciliación para la construcción de paz que contribuya al fortalecimiento del tejido social en los territorios ciudad región, con acciones que promuevan la convivencia, la reconciliación y la no estigmatización. 
Esta estrategia se desarrolla a través de la metodología de fortalecimiento de capacidades en las dimensiones personal, social y comunitaria, y política institucional y en los componentes de i) Diálogo social y reconciliación territorial ii) Educación para la paz y pedagogía de paz y iii) Fortalecimiento de capacidades para fomento productivo y iv) Justicia Transicional y Justicia Restaurativa.
Paralelamente se  realizan acciones de apoyo a los procesos de reincorporación y reintegración en los territorios ciudad región.</v>
          </cell>
          <cell r="AO70" t="str">
            <v xml:space="preserve">A través de la implementación de las acciones de la estrategia se fortalecerá la reconstrucción de tejido social, el fortalecimiento de  capacidades para la reconciliación de actores claves en los territorios bogotanos como son líderes y lideresas sociales, población víctima, población ex combatientes, organizaciones de jóvenes, culturales, ambientales, entornos educativos, entre otras. </v>
          </cell>
          <cell r="AP70">
            <v>2020</v>
          </cell>
          <cell r="AQ70">
            <v>2024</v>
          </cell>
          <cell r="AR70" t="str">
            <v>Creciente</v>
          </cell>
          <cell r="AS70" t="str">
            <v>Eficacia</v>
          </cell>
          <cell r="AT70" t="str">
            <v>Porcentaje</v>
          </cell>
          <cell r="AU70" t="str">
            <v>Producto</v>
          </cell>
          <cell r="AV70" t="str">
            <v>N/D</v>
          </cell>
          <cell r="AW70" t="str">
            <v>N/D</v>
          </cell>
          <cell r="AX70" t="str">
            <v>N/D</v>
          </cell>
          <cell r="AZ70">
            <v>1</v>
          </cell>
          <cell r="BB70" t="str">
            <v xml:space="preserve">El indicador se calculará a través de la Meta proyecto 10: Ejecutar 100 porciento de la estrategia de reconciliación para la construcción de paz, que contribuya al fortalecimiento del tejido social en los territorios ciudad región.​, de conformidad con la programación en el formato 1006 "Programación y seguimiento a Metas e indicadores del plan de desarrollo". </v>
          </cell>
          <cell r="BC70" t="str">
            <v xml:space="preserve">(Sumatoria porcentaje ejecutado  en la implementación de una estrategia para la consolidación de Bogotá - Región, como epicentro de paz y reconciliación, a través de la implementación de los Acuerdos de Paz en el Distrito / porcentaje programado en la implementación de una estrategia para la consolidación de Bogotá - Región, como epicentro de paz y reconciliación, a través de la implementación de los Acuerdos de Paz en el Distrito para la vigencia) *porcentaje de la meta programada para la vigencia + porcentaje ejecutado de la meta de la vigencia anterior. </v>
          </cell>
          <cell r="BD70" t="str">
            <v>Porcentaje ejecutado  en la implementación de una estrategia para la consolidación de Bogotá - Región, como epicentro de paz y reconciliación, a través de la implementación de los Acuerdos de Paz en el Distrito</v>
          </cell>
          <cell r="BE70" t="str">
            <v>Porcentaje programado en la implementación de una estrategia para la consolidación de Bogotá - Región, como epicentro de paz y reconciliación, a través de la implementación de los Acuerdos de Paz en el Distrito</v>
          </cell>
          <cell r="BF70" t="str">
            <v>Soportes reportados en el formato 1006 "Programación y seguimiento a metas e indicadores del plan de desarrollo" para la vigencia.</v>
          </cell>
          <cell r="BG70">
            <v>4</v>
          </cell>
          <cell r="BH70">
            <v>45204</v>
          </cell>
          <cell r="BI70"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0" t="str">
            <v>Establecer variables 1 y/o 2 numéricas</v>
          </cell>
          <cell r="BK70">
            <v>100</v>
          </cell>
          <cell r="BL70">
            <v>5</v>
          </cell>
          <cell r="BM70">
            <v>20</v>
          </cell>
          <cell r="BN70">
            <v>55</v>
          </cell>
          <cell r="BO70">
            <v>90</v>
          </cell>
          <cell r="BP70">
            <v>100</v>
          </cell>
          <cell r="BW70">
            <v>5</v>
          </cell>
          <cell r="BX70">
            <v>20</v>
          </cell>
          <cell r="BY70">
            <v>55</v>
          </cell>
          <cell r="BZ70">
            <v>90</v>
          </cell>
          <cell r="CA70">
            <v>15</v>
          </cell>
          <cell r="CB70">
            <v>35</v>
          </cell>
          <cell r="CC70">
            <v>35</v>
          </cell>
          <cell r="CD70">
            <v>0</v>
          </cell>
          <cell r="CE70">
            <v>0</v>
          </cell>
          <cell r="CF70">
            <v>0</v>
          </cell>
          <cell r="CG70">
            <v>0</v>
          </cell>
          <cell r="CH70" t="str">
            <v>N/A</v>
          </cell>
          <cell r="CI70" t="str">
            <v>N/A</v>
          </cell>
          <cell r="CJ70">
            <v>5</v>
          </cell>
          <cell r="CK70">
            <v>20</v>
          </cell>
          <cell r="CL70">
            <v>55</v>
          </cell>
          <cell r="CM70">
            <v>80</v>
          </cell>
          <cell r="CN70" t="str">
            <v>Suma</v>
          </cell>
          <cell r="CO70">
            <v>2.5</v>
          </cell>
          <cell r="CP70">
            <v>3.75</v>
          </cell>
          <cell r="CQ70">
            <v>2.5</v>
          </cell>
          <cell r="CR70">
            <v>3.75</v>
          </cell>
          <cell r="CS70">
            <v>2.5</v>
          </cell>
          <cell r="CT70">
            <v>3.75</v>
          </cell>
          <cell r="CU70">
            <v>1.25</v>
          </cell>
          <cell r="CV70">
            <v>2.5</v>
          </cell>
          <cell r="CW70">
            <v>2.5</v>
          </cell>
          <cell r="CX70">
            <v>3.75</v>
          </cell>
          <cell r="CY70">
            <v>3.75</v>
          </cell>
          <cell r="CZ70">
            <v>2.5</v>
          </cell>
          <cell r="DA70">
            <v>90</v>
          </cell>
          <cell r="DB70">
            <v>80</v>
          </cell>
          <cell r="DC70">
            <v>25</v>
          </cell>
          <cell r="DD70">
            <v>25</v>
          </cell>
          <cell r="DE70">
            <v>7.14</v>
          </cell>
          <cell r="DF70">
            <v>10.71</v>
          </cell>
          <cell r="DG70">
            <v>7.14</v>
          </cell>
          <cell r="DH70">
            <v>10.71</v>
          </cell>
          <cell r="DI70">
            <v>7.15</v>
          </cell>
          <cell r="DJ70">
            <v>10.71</v>
          </cell>
          <cell r="DK70">
            <v>3.57</v>
          </cell>
          <cell r="DL70">
            <v>7.14</v>
          </cell>
          <cell r="DM70">
            <v>7.14</v>
          </cell>
          <cell r="DN70">
            <v>10.72</v>
          </cell>
          <cell r="DO70">
            <v>10.72</v>
          </cell>
          <cell r="DP70">
            <v>7.15</v>
          </cell>
          <cell r="DQ70">
            <v>100</v>
          </cell>
          <cell r="DR70">
            <v>7.14</v>
          </cell>
          <cell r="DS70">
            <v>10.71</v>
          </cell>
          <cell r="DT70">
            <v>7.14</v>
          </cell>
          <cell r="DU70">
            <v>10.71</v>
          </cell>
          <cell r="DV70">
            <v>7.15</v>
          </cell>
          <cell r="DW70">
            <v>7.14</v>
          </cell>
          <cell r="DX70">
            <v>7.14</v>
          </cell>
          <cell r="DY70">
            <v>7.14</v>
          </cell>
          <cell r="DZ70">
            <v>7.14</v>
          </cell>
          <cell r="EA70" t="str">
            <v/>
          </cell>
          <cell r="EB70" t="str">
            <v/>
          </cell>
          <cell r="EC70" t="str">
            <v/>
          </cell>
          <cell r="ED70">
            <v>71.41</v>
          </cell>
          <cell r="EE70">
            <v>71.41</v>
          </cell>
          <cell r="EF70" t="str">
            <v xml:space="preserve">3.1.1.2 Informe de avance sobre las asistencias técnicas
3.1.3.1 Matriz con acciones de gestión administrativa  para la construcción de paz y reconciliación
</v>
          </cell>
          <cell r="EG70"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EH70" t="str">
            <v>3.1.1.2 Informe de avance sobre las asistencias técnicas
3.1.3.1 Matriz con acciones de gestión administrativa  para la construcción de paz y reconciliación</v>
          </cell>
          <cell r="EI70"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EJ70" t="str">
            <v>3.1.1.1 Documento de avance metodológico del modelo formativo y pedagógico integral para la reconciliación
3.1.3.1 Matriz con acciones de gestión administrativa  para la construcción de paz y reconciliación</v>
          </cell>
          <cell r="EK70" t="str">
            <v xml:space="preserve">3.1.1.2 Informe de avance sobre las asistencias técnicas
3.1.2.2 Actas y/o evidencias de reunión Apoyo a acciones distritales para el proceso de reincorporación en la ciudad de Bogotá
3.1.2.3 Infome de avances sobre iniciativas productivas para población excombatiente
</v>
          </cell>
          <cell r="EL70" t="str">
            <v>3.1.3.1 Matriz con acciones de gestión administrativa  para la construcción de paz y reconciliación</v>
          </cell>
          <cell r="EM70" t="str">
            <v>3.1.1.1 Documento de avance metodológico del modelo formativo y pedagógico integral para la reconciliación
3.1.2.2 Actas y/o evidencias de reunión Apoyo a acciones distritales para el proceso de reincorporación en la ciudad de Bogotá</v>
          </cell>
          <cell r="EN70" t="str">
            <v>3.1.1.1 Documento de avance metodológico del modelo formativo y pedagógico integral para la reconciliación
3.1.3.1 Matriz con acciones de gestión administrativa  para la construcción de paz y reconciliación</v>
          </cell>
          <cell r="EO70"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EP70" t="str">
            <v>3.1.1.1 Documento de avance metodológico del modelo formativo y pedagógico integral para la reconciliación
3.1.2.3 Infome de avances sobre iniciativas productivas para población excombatiente
3.1.3.1 Matriz con acciones de gestión administrativa  para la construcción de paz y reconciliación</v>
          </cell>
          <cell r="EQ70" t="str">
            <v>3.1.1.1 Documento de avance metodológico del modelo formativo y pedagógico integral para la reconciliación
3.1.2.2 Actas y/o evidencias de reunión Apoyo a acciones distritales para el proceso de reincorporación en la ciudad de Bogotá</v>
          </cell>
          <cell r="ER70" t="str">
            <v>• Soporte 3.1.1.2 Informe de avance sobre las asistencias técnicas
• Soporte 3.1.3.1 Matriz de acciones administrativas (incluye anexos de matriz de seguimiento radicados, memorandos de aprobación de polizas e inicio, matriz de seguimiento a la contratación, Matriz de seguimiento ejecución contractual DPR
y acta de evidencia de reunion de fecha 31 de enero de 2023)</v>
          </cell>
          <cell r="ES70" t="str">
            <v>• 3.1.1.1 Documento modelo pedagógico para la reconciliación
• 3.1.1.2 Informe de avance asistencias técnicas
• 3.1.2.2. Acta articulación ACPVR- INVIMA 29022023
• 3.1.2.2. Acta articulación ACPVR-SDG 16022023</v>
          </cell>
          <cell r="ET70" t="str">
            <v>• 3.1.1.2 Informe de avance sobre las asistencias técnicas
• 3.1.3.1 Matriz de acciones administrativas</v>
          </cell>
          <cell r="EU70" t="str">
            <v>• 3.1.1.1 Documento de avance metodológico del modelo formativo y pedagógico integral para la reconciliación.
• 3.1.1.2 Informe de avance sobre las asistencias técnicas
• 3.1.2.2.1  (19-04-23) Acta Mesa Distrital de Reincorporación 
• 3.1.2.2.2 (16.04.23) Acta de articulación con Consejo Nacional de Reincorporación.
• 3.1.2.2.3 (21.04.23) Acta de reunión socialización oferta de servicios del Distrito a facilitadores de la ARN</v>
          </cell>
          <cell r="EV70" t="str">
            <v>• 3.1.1.1.Informe de avance. Estrategia de Reconciliación. Mayo 2023.
• 3.1.1.1.1 Informe de avance. Estrategia de Reconciliación. Mayo 2023.1Matriz Normativa. Actualización.
• 3.1.1.1.2 Matriz referencias bibliográficas
• 3.1.3.1 Matriz de acciones administrativas (incluye anexos de matriz de seguimiento radicados, memorandos de aprobación de pólizas e inicio, matriz de seguimiento a la contratación, Matriz de seguimiento ejecución contractual DPR</v>
          </cell>
          <cell r="EW70" t="str">
            <v>• 3.1.2.2 Informe de avance sobre las acciones distritales para el proceso de reincorporación en la ciudad de Bogotá.
• 3.1.2.3 Informe de iniciativas productivas 
• 3.1.2.3.1 Acta articulación INVIMA - ACPVR febrero 22 de 2023 
• 3.1.2.3.2 Acta de reunión seguimiento componente 2 proyecto 1937 FDL ciudad bolívar.
• 3.1.2.3.3 Ayuda de memoria y listado de asistencia jornada de formación SDDE y ACPVR para PPR.</v>
          </cell>
          <cell r="EX70" t="str">
            <v>• 3.1.1.2 Informe de avance sobre las asistencias técnicas
• 3.1.1.2. ANEXOS
•  3.1.3.1 Matriz de acciones administrativas</v>
          </cell>
          <cell r="EY70" t="str">
            <v>• 3.1.1.1 Documento de avance metodológico del modelo formativo y pedagógico integral para la reconciliación.
• Anexos:
1. Estrategia de Reconciliación. 
2. Matriz Normativa. Actualización.
3. Matriz referencias bibliográficas.
• 3.1.2.2 Informe de avance sobre las acciones distritales para el proceso de reincorporación en la ciudad de Bogotá.
• Anexos:
1. Acta de reunión mesa de trabajo seguridad y protección. Junio 9 de 2023.
2. Acta de la Mesa Distrital de Reincorporación. Julio 6 de 2023.
3. Acta de jornada de sensibilización IDIPRON. Julio 7 de 2023.
4. Acta de jornada de sensibilización Alcaldía Ciudad Bolívar. Julio 27 de 2023.
5. Acta de jornada de sensibilización Catastro. Julio 25 de 2023.
6. Acta de jornada de sensibilización FUGA . Julio 28 de 2023.
7. Acta de jornada de sensibilización SDIS. Agosto 3 de 2023.
8. Acta de jornada de sensibilización SDM. Agosto 18 de 2023.
9. Acta de jornada de sensibilización Alcaldía Ciudad Bolívar. Agosto 23 de 2023.
10. Acta de recorrido por el Museo de Bogotá. Agosto 13 de 2023.</v>
          </cell>
          <cell r="EZ70" t="str">
            <v>• 3.1.1.1.Informe de avance. Estrategia de Reconciliación. Septiembre 2023.
• Anexos:
1. Estrategia de Reconciliación. 
2. Relatoría gestiones de validación de la estrategia.
3. Reunión técnica estrategia de reconciliación.
•  3.1.3.1 Matriz de acciones administrativas</v>
          </cell>
          <cell r="FA70" t="str">
            <v/>
          </cell>
          <cell r="FB70" t="str">
            <v/>
          </cell>
          <cell r="FC70" t="str">
            <v/>
          </cell>
          <cell r="FD70" t="str">
            <v>N/A</v>
          </cell>
          <cell r="FE70" t="str">
            <v>N/A</v>
          </cell>
          <cell r="FF70" t="str">
            <v>N/A</v>
          </cell>
          <cell r="FG70" t="str">
            <v>N/A</v>
          </cell>
          <cell r="FH70" t="str">
            <v>N/A</v>
          </cell>
          <cell r="FI70" t="str">
            <v>N/A</v>
          </cell>
          <cell r="FJ70" t="str">
            <v>N/A</v>
          </cell>
          <cell r="FK70" t="str">
            <v>N/A</v>
          </cell>
          <cell r="FL70" t="str">
            <v>N/A</v>
          </cell>
          <cell r="FM70" t="str">
            <v>N/A</v>
          </cell>
          <cell r="FN70" t="str">
            <v>N/A</v>
          </cell>
          <cell r="FO70" t="str">
            <v>N/A</v>
          </cell>
          <cell r="FP70" t="str">
            <v>N/A</v>
          </cell>
          <cell r="FQ70" t="str">
            <v>N/A</v>
          </cell>
          <cell r="FR70" t="str">
            <v>N/A</v>
          </cell>
          <cell r="FS70" t="str">
            <v>N/A</v>
          </cell>
          <cell r="FT70" t="str">
            <v>N/A</v>
          </cell>
          <cell r="FU70" t="str">
            <v>N/A</v>
          </cell>
          <cell r="FV70" t="str">
            <v>N/A</v>
          </cell>
          <cell r="FW70" t="str">
            <v>N/A</v>
          </cell>
          <cell r="FX70" t="str">
            <v>N/A</v>
          </cell>
          <cell r="FY70" t="str">
            <v>N/A</v>
          </cell>
          <cell r="FZ70" t="str">
            <v>N/A</v>
          </cell>
          <cell r="GA70" t="str">
            <v>N/A</v>
          </cell>
          <cell r="GB70" t="str">
            <v>N/A</v>
          </cell>
          <cell r="GC70" t="str">
            <v>N/A</v>
          </cell>
          <cell r="GD70" t="str">
            <v>N/A</v>
          </cell>
          <cell r="GE70" t="str">
            <v>N/A</v>
          </cell>
          <cell r="GF70" t="str">
            <v>N/A</v>
          </cell>
          <cell r="GG70" t="str">
            <v>N/A</v>
          </cell>
          <cell r="GH70" t="str">
            <v>N/A</v>
          </cell>
          <cell r="GI70" t="str">
            <v>N/A</v>
          </cell>
          <cell r="GJ70" t="str">
            <v>N/A</v>
          </cell>
          <cell r="GK70" t="str">
            <v>N/A</v>
          </cell>
          <cell r="GL70" t="str">
            <v>N/A</v>
          </cell>
          <cell r="GM70" t="str">
            <v>N/A</v>
          </cell>
          <cell r="GN70" t="str">
            <v>N/A</v>
          </cell>
          <cell r="GO70" t="str">
            <v>N/A</v>
          </cell>
          <cell r="GP70" t="str">
            <v>N/A</v>
          </cell>
          <cell r="GQ70" t="str">
            <v>N/A</v>
          </cell>
          <cell r="GR70" t="str">
            <v>N/A</v>
          </cell>
          <cell r="GS70" t="str">
            <v>N/A</v>
          </cell>
          <cell r="GT70" t="str">
            <v>N/A</v>
          </cell>
          <cell r="GU70" t="str">
            <v>N/A</v>
          </cell>
          <cell r="GV70" t="str">
            <v>N/A</v>
          </cell>
          <cell r="GW70" t="str">
            <v>N/A</v>
          </cell>
          <cell r="GX70" t="str">
            <v>N/A</v>
          </cell>
          <cell r="GY70" t="str">
            <v>N/A</v>
          </cell>
          <cell r="GZ70" t="str">
            <v>N/A</v>
          </cell>
          <cell r="HA70" t="str">
            <v>N/A</v>
          </cell>
          <cell r="HB70" t="str">
            <v>N/A</v>
          </cell>
          <cell r="HC70" t="str">
            <v>N/A</v>
          </cell>
          <cell r="HD70" t="str">
            <v>N/A</v>
          </cell>
          <cell r="HE70" t="str">
            <v>N/A</v>
          </cell>
          <cell r="HF70" t="str">
            <v>N/A</v>
          </cell>
          <cell r="HG70" t="str">
            <v>N/A</v>
          </cell>
          <cell r="HH70" t="str">
            <v>N/A</v>
          </cell>
          <cell r="HI70" t="str">
            <v>N/A</v>
          </cell>
          <cell r="HJ70" t="str">
            <v>N/A</v>
          </cell>
          <cell r="HK70" t="str">
            <v>N/A</v>
          </cell>
          <cell r="HL70" t="str">
            <v>N/A</v>
          </cell>
          <cell r="HM70" t="str">
            <v>N/A</v>
          </cell>
          <cell r="HN70" t="str">
            <v>N/A</v>
          </cell>
          <cell r="HO70" t="str">
            <v>N/A</v>
          </cell>
          <cell r="HP70" t="str">
            <v>N/A</v>
          </cell>
          <cell r="HQ70" t="str">
            <v>N/A</v>
          </cell>
          <cell r="HR70" t="str">
            <v>N/A</v>
          </cell>
          <cell r="HS70" t="str">
            <v>N/A</v>
          </cell>
          <cell r="HT70" t="str">
            <v>N/A</v>
          </cell>
          <cell r="HU70" t="str">
            <v>N/A</v>
          </cell>
          <cell r="HV70" t="str">
            <v>N/A</v>
          </cell>
          <cell r="HW70" t="str">
            <v>N/A</v>
          </cell>
          <cell r="HX70" t="str">
            <v>N/A</v>
          </cell>
          <cell r="HY70" t="str">
            <v>N/A</v>
          </cell>
          <cell r="HZ70" t="str">
            <v>N/A</v>
          </cell>
          <cell r="IA70" t="str">
            <v>N/A</v>
          </cell>
          <cell r="IB70" t="str">
            <v>N/A</v>
          </cell>
          <cell r="IC70" t="str">
            <v>N/A</v>
          </cell>
          <cell r="ID70" t="str">
            <v>Para el cumplimiento de la meta de implementación de la estrategia de reconciliación, a corte del mes de septiembre, se programaron 20 y ejecutaron 20 actividades logrando obtener los siguientes avances: 
*En el marco de la elaboración del documento de actualización de la estrategia de reconciliación y la incorporación de los componentes que la integran, se avanzó en la redacción de las partes uno y dos del documento, es decir, la parte conceptual y la parte metodológica. Para el mes de septiembre se establecen lineamientos de ajuste del del documento, fusionando el contenido relacionado con los componentes de reconciliación, reincorporación y articulación con el sistema integral. Respecto a la segunda parte, el capítulo metodológico, dado que se trata de la parte más importante de la estrategia, se ajustó, agregando los procesos dialógicos.  De igual manera, en el mes de septiembre se avanzó en la redacción de la introducción y los aprendizajes y las lecciones aprendidas. En una reunión posterior, se determinó el procedimiento y el instrumento de identificación de capacidades que deberá acompañar la estrategia de reconciliación. 
*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i) Casa La Alternativa, ii) Manifiesta y, iii)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Igualmente, las seis (6) iniciativas seleccionadas en M3: i) Colectivo Mujeres Tierra y Memoria, ii) Colectivo Fénix Diverso LGBT+H, iii) Asociación de Víctimas Indígenas Wounaan del Conflicto Armado asentada en la ciudad de Bogotá, iv) AmbientARTE, v)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Para el mes de julio se celebró el convenio 669/2023 con la OIM en el marco de la estrategia de reconciliación y construcción de paz territorial, que tiene como propósito adelantar acciones de integración local, pedagogía para la paz, memoria, no estigmatización y justicia restaurativa, para la consolidación de Bogotá́ Región como epicentro de paz y reconciliación. Esta estrategia se materializa en cuatro líneas estratégicas a saber que se encuentran en la fase de planeación de actividades 
Por otro lado, el día 27 y 28 de junio se realizó la 4ta edición del Foro Mundial de Ciudades y Territorios de Paz, como proceso continuo de diálogo y trabajo colaborativo, entre actores que comparten el compromiso de aportar soluciones de política pública, para generar herramientas institucionales y sociales que contribuyan a la construcción de una paz sostenida en las ciudades, los territorios y sus comunidades. Esta edición giró en torno a tres ejes: paz social, la paz ambiental y la paz seguridad y justicia, ejecutando plenarias, laboratorios y espacios culturales. El foro conto con 700 participantes aproximadamente y producto del foro se firmo la declaración de la ciudad de Bogotá “Un nuevo contrato social basado en los cuidados para construir ciudades, territorios y sociedades de paz” la construcción de una paz sostenible basada en el cuidado, desde territorios que reconocen y valoran las diferencias y hacen posible que los grupos poblacionales y los sectores sociales en condiciones de vulnerabilidad participen del bienestar y la oferta local de servicios. La paz sostenible basada en el cuidado permite la construcción de confianza entre los ciudadanos y las instituciones, protege a las mujeres, a las niñas, y reconoce, distribuye y reduce el trabajo de cuidado no remunerado de las mujeres, ampliando sus oportunidades de bienestar, educación y generación de ingresos. El cuidado de las personas, en particular de los jóvenes y las mujeres, favorece a su vez el cuidado de la democracia, al ampliar su legitimidad y estabilidad, y del planeta, al tener la solidez institucional para la adopción de instrumentos para la acción climática y la sostenibilidad ambiental.
• Proceso de Retornos y Reubicaciones: Contiene el proceso de Integración local que formalizan la intención a través de la firma del acta de voluntariedad, y acceden al proceso de acompañamiento en vía a la garantía de derechos prioritarios, y acciones tendientes a la integración comunitaria. La Integración Local entendida como un derecho de la población victima para el restablecimiento de su proyecto de vida con un enfoque reparador.
• Educación para la paz y pedagogía de paz: Contempla el fortalecimiento de capacidades para la reconciliación de actores claves en los territorios bogotanos, como son líderes y lideresas sociales, población víctima, población ex combatientes, organizaciones de jóvenes, culturales, ambientales, entornos educativos, entre otras.
• Diálogo social y reconciliación territorial: Encierra, acciones de reconciliación para fortalecimiento de capacidades, las capacidades para la incidencia política, las capacidades para el fomento de la participación en espacios de reconciliación y /o construcción de paz, el fortalecimiento de capacidades por medio de la implementación de iniciativas comunitarias para la reconciliación, y las agendas territoriales de paz. Este componente es uno de los ejes fundamentales para la reconstrucción de tejido social para la población víctima y no víctima, así como los firmantes de paz en los territorios, encaminados al arraigo comunitario.
• Justicia Transicional y Justicia Restaurativa: Incluye, entre otras acciones, la Ruta de los Trabajos, Obras y Actividades de contenido Reparador (TOAR), la articulación en el acompañamiento psicosocial y jurídico a población víctima en las rutas y procesos asociados al Sistema Integral de Verdad, Justicia, Reparación y No Repetición, la articulación en el acompañamiento psicosocial y jurídico a comparecientes en las rutas y procesos asociados al Sistema Integral de Verdad, Justicia, Reparación y No Repetición, y las recomendaciones para el acompañamiento a las víctimas y comparecientes.
* Apoyo a acciones distritales al proceso de reincorporación y reintegración: 
En el marco de la estrategia distrital de apoyo al proceso de reincorporación y reintegración se realizaron procesos de articulación con entidades del orden nacional y distrital (Agencia para la Reincorporación y Normalización, Secretaria Desarrollo Económico, Acaldía Local de Bosa, SENA )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para el mes de marzo dirigida a emprendimientos de firmantes de paz sobre los requisitos sanitarios por productos alimenticios y bebidas alcohólicas, etiquetados y fichas técnicas, así como la excepción de pagos a microempresarios para registros de productos determinados.
Así mismo, en el mes de abril se desarrolló la primera sesión del 2023 de la Mesa Distrital de Reincorporación. En esta Mesa se presentó el balance de implementación del plan operativo del 2022 destacando un porcentaje de cumplimiento del 94% y respecto a los avances alcanzados y los retos identificados en la vigencia 2022 se actualizó el plan operativo 2023 de la Mesa Distrital de Reincorporación, incluyendo 32 acciones de 13 entidades distritales, las cuales serán realizadas con el apoyo técnico y los procesos de articulación con entidades de orden nacional requeridas. 
En el marco de la Estrategia Psicosocial de Atención Diferencial de la Secretaría Distrital de Salud, cuyo objetivo es implementar procesos de acompañamiento psicosocial y en salud integral a personas en proceso de reintegración y reincorporación, se establece el apoyo en la ampliación de la convocatoria para ampliar el número de personas beneficiarias de la misma, así como el canal pertinente para la remisión de casos cuando se requiera. 
Igualmente,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durante los meses de febrero, abril y junio. 
Durante el mes de junio se llevó a cabo una sesión de trabajo específica para temas relacionados con seguridad, prevención y protección de población firmante del Acuerdo Final de Paz, en cumplimiento de las recomendaciones de las Alertas Tempranas 05 y 010 correspondientes a las localidades de Sumapaz y ciudad bolívar, en las que se identificó un nivel de riesgo alto para la PPR. Esta sesión conto con la participación de representantes de la Secretaría de Gobierno, Secretaría distrital de Seguridad, Convivencia y Justicia, Unidad Nacional de Protección, estableciendo compromisos puntuales para atender las recomendaciones de las alertas tempranas 010 y 005, las cuales se dividen en acciones generales y acciones locales para ciudad bolívar y Sumapaz, de manera diferenciada, atendiendo a las particularidades de cada localidad y el riesgo identificado en cada una de ellas.
Entre el mes de julio y agosto sel llevam a cabo diferentes jornadas de sensibilización para la no estigmatización y la no discriminación de personas en proceso de reincorporación, de reintegración y comparecientes de la Fuerza Pública ante la JEP. Estas jornadas como compromiso surgido en la Mesa Distrital de Reincorporación se realizan para servidores públicos de las diferentes entidades y secretarías que componen la mesa, en estos dos meses el equipo realizó 7 jornadas de sensibilización (IDIPRON, Catastro, SDIS, SDM, SDH, FUGA, Alcaldía de Ciudad Bolívar). 
El equipo de reincorporación se ha enfocado también en potencializar el trabajo con enfoque de género tratando de generar espacios y actividades que permitan que las mujeres firmantes de paz tengan su propia voz y se tengan en cuenta sus necesidades especificas que no son las mismas del resto de la población firmante. Por esto desde mayo se viene haciendo un proceso de diagnóstico de necesidades con las diferentes secretarías que acompañan la Mesa Distrital de Reincorporación. Una de las principales necesidades que manifestaron las mujeres es que ellas querían ser sujetas activas y formadoras del capítulo de género del Acuerdo Final de Paz, para la sociedad civil. Así surgió la iniciativa de poder construir una articulación entre la ACPVR y diferentes universidades de la ciudad de Bogotá que desarrollarán cátedras de paz y que las mujeres firmantes pudieran participar de las mismas. En el mes de agosto se realiza una reunión con las diferentes organizaciones sociales de mujeres firmantes de paz, donde se concluye que los temas a tratar en dichas cátedras serían temas de: memoria, estigmatización, y la experiencia personal de cada mujer en la construcción de paz y hechos de reconciliación.
Por otra parte Desde la Dirección de Paz y Reconciliación de la Alta Consejería de Paz, Víctimas y Reconciliación, específicamente desde el equipo de reincorporación y reintegración se tiene como meta para el segundo semestre del 2023, realizar una serie de actividades culturales con la población firmante de paz (personas en proceso de reincorporación y reintegración), se quiere que tanto la población firmante como sus familias empiecen a tener una apropiación de la ciudad y aprovechar la diversa oferta cultural con la que cuenta Bogotá. Para esta primera actividad se realizó un recorrido por el Museo de Bogotá con la ayuda de los y las guías con los que cuenta el Museo, allí se tuvo un total de 15 personas entre ellas firmantes de paz, personas en proceso de reintegración, y sus respectivas familias. El recorrido finalizó con una jornada de cuentería la cual se llevo a cabo en la Fundación Gilberto Álzate Avendaño, quien nos estuvo a cargo fue un artista asignado por parte de IDARTES.
*Iniciativas productivas en el proceso de reincorporación y reintegración: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Se adelanta un proceso de fortalecimiento a las capacidades productivas de la PPR tanto para los proyectos productivos colectivos e individuales, con un proceso de formación general en competencias y habilidades blandas que aporten a los procesos de empleabilidad y emprendimiento y gestiones en temas de líneas de crédito. Para este proceso de fortalecimiento la Dirección de Paz y Reconciliación de la Alta Consejería de Paz Victimas y Reconciliación cuenta con una base de aproximadamente 690 personas firmantes de paz en Bogotá, con las que se ha podido identificar las necesidades en materia de apoyo para los firmantes de paz, destacando los temas en materia de empleabilidad y emprendimiento y la búsqueda de gestiones en temas de líneas de crédito. Esta gestión se realiza por medio de los procesos de articulación intersectorial de la Mesa Distrital de Reincorporación, donde cada sector presenta y articula su oferta para los firmantes de paz ; adicionalmente en la localidad de ciudad bolívar se adelanta la ejecución del componente 2 del proyecto 1937 del FDL, que apunta a promover la asociatividad para la productividad en la P que involucren PR, con espacios formativos, de formulación, capitalización e implementación de iniciativas propias de la PPR que integran a las comunidades de acogida.
* En el marco de la gestión administrativa se han realizado las siguientes actividades a corte septiembre:
1. Preparación y formulación de Insumos para respuesta a los radicados interpuestos a la Dirección de Paz y Reconciliación en la plataforma SIGA de 158 solicitudes referentes principalmente a solicitudes de concepto acto administrativo para Consejos Locales de Paz, solicitudes de concepto de política pública, proposición del Concejo de Bogotá y peticiones generales.
2. Apoyo en los procesos de gestión contractual de la Dirección de Paz que involucren la formulación de procesos y el seguimiento a los mismos: 
3. Apoyo en los procesos de supervisión de los contratos suscritos por la Dirección de Paz:
4. Ejecución de reuniones de equipo para la programación y seguimiento a las actividades de la Dirección de Paz y Reconciliación: Se realiza reunión de equipo en el marco del comité de autocontrol mensual de la Dirección con la participación de todos los contratistas y personal de planta.
BENEFICIOS
• Con relación a los beneficios de ciudad, por una parte, se impulsará un proceso de pedagogía sobre los derechos de las víctimas del conflicto armado a la verdad, a la justicia, y a la reparación integral, atendiendo las iniciativas de memoria, paz y reconciliación de los PDET Bogotá Región. Sumado a esto, se apoyarán acciones comunitarias, culturales y pedagógicas encaminadas a la no estigmatización de las personas exintegrantes de las FARC-EP y excombatientes; y se financiarán 16 iniciativas comunitarias, culturales y artísticas que vinculen, con enfoque psicosocial, a personas en proceso de reincorporación, víctimas del conflicto armado y comunidades; y se impulsarán acciones de justicia restaurativa por medio de la Ruta TOAR , el acompañamiento psicosocial y jurídico a las víctimas en el Sistema Integral de Paz, los procesos de pedagogía para fortalecer la búsqueda de personas, así como el fortalecimiento a proyectos de justicia restaurativa y sanción propia.
De esta manera, a través de la financiación de iniciativas territoriales se está ayudando a ciertas poblaciones a prevenir futuras violencias y transformar conflictos desde una actitud más propositiva y pacífica realizando encuentros que motivan a la reflexión para el apoyo mutuo y el fortalecimiento del tejido social desde el compartir de saberes y experiencias.
• El desarrollo de las actividades administrativas de la favorecen al fortalecimiento institucional de la Dirección de Paz y Reconciliación para el cumplimiento de sus actividades misionales, lo que redundara en un beneficio para la ciudadanía.</v>
          </cell>
          <cell r="IE70" t="str">
            <v/>
          </cell>
          <cell r="IF70" t="str">
            <v/>
          </cell>
          <cell r="IG70" t="str">
            <v>Este indicador mide el diseño y la implementación de la estrategia de reconciliación para la construcción de paz, la cual está integrada por cuatro 4 líneas de acción de las cuales, en el mes de enero se realizaron (2) actividades de (2) programadas, así:
1. Asistencia técnica y gestión de procesos a nivel intersectorial y local para el desarrollo de procesos de Paz y la Reconciliación: se han desarrollado las siguientes actividades durante el mes de diciembre: 
• Convenio ACPVR – OEI:
Por medio del convenio de cooperación 762-2022 celebrado entre la Organización de Estados Iberoamericanos-OEI y la Alta Consejería de Paz, Víctimas y Reconciliación- ACPVR, cuyo objeto es “Aunar esfuerzos técnicos, humanos, administrativos y financieros entre la Alta Consejería de Paz, Víctimas y Reconciliación de la Secretaría General de la Alcaldía Mayor de Bogotá, y la Organización de Estados Iberoamericanos (OEI), para la promoción del diálogo social, procesos de justicia restaurativa, y reparación integral a las víctimas, en el marco de las estrategias de reconciliación y de construcción de paz territorial", se desarrolló asistencia técnica para las iniciativas que hacen parte del convenio el día 27 de enero de 2023, en el marco de la estrategia de reconciliación y construcción de paz.
Durante esta reunión se realizó asistencia Técnica a una iniciativa dennomindada Corporación Humanitaria Reencuentros quienes han articulado con la Alcaldía Local de Usme para el desarrollo de su iniciativa, la cual consiste en elaborar una metodología para la búsqueda de personas dadas por desaparecidas. Esta articulación tiene como propósito establecer contacto con la comunidad de Usme para explorar el interés de participación en la construcción y la apropiación de la misma por las personas víctimas de este crimen.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catorce (14) radicados interpuestos a la Dirección de Paz y Reconciliación en la plataforma SIGA, de las cuales dos (2) corresponden a solicitudes de concepto de política pública, una (1) proposición del Concejo de Bogotá y once (11) peticiones.
•  Apoyo en los procesos de gestión contractual de la Dirección de Paz que involucren la formulación de procesos y el seguimiento a los mismos: Se realiza la gestión para la celebración de 13 contratos de prestación de servicios de la Dirección de Paz y Reconciliación que se encontraban programados en el Plan Anual de Adquisiciones, de los cuales se cuenta con aprobación de póliza e inicio en el mes de enero a 10 de éstos.
•  Apoyo en los procesos de supervisión de los contratos suscritos por la Dirección de Paz: Se realiza la supervisión de seis (6) contratos suscritos durante la vigencia 2022 y que contaron con prórroga para el mes de enero 2023. Así mismo se realiza la supervisión de la primera cuenta de cobro presentada por diez (10) contratistas correspondientes a los contratos suscritos durante el mes de enero de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v>
          </cell>
          <cell r="IH70" t="str">
            <v>Este indicador mide el diseño y la implementación de la estrategia de reconciliación para la construcción de paz. En el mes de febrero se realizaron (3) actividades de (3) programadas, así:
• Ajuste del modelo formativo y pedagógico integral y fortalecimiento de capacidades para el desarrollo de iniciativas de reconciliación  
1. En el último año del actual gobierno distrital, se elabora un documento que integra las/los diferentes acciones y procesos en reconciliación que se desarrollan en el seno de la Dirección de Paz y Reconciliación (DPR) de la Alta Consejería de Paz, Víctimas y Reconciliación (ACPVR). Con ese objetivo, se reporta el avance obtenido hasta el corriente mes. Desde la lectura de los documentos que integran la estrategia de reconciliación, pasando por reuniones de definición y de socialización del mismo, se presentan entonces los avances junto con las evidencias- soporte de los mismos.
• Asistencia técnica y articulación intersectorial y local para el desarrollo de procesos de Paz y la Reconciliación.
2. Desde la Dirección de paz y reconciliación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 Apoyo a acciones distritales para el proceso de reincorporación en la ciudad de Bogotá:
3.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algunas organizaciones hicieron caso omiso a los requerimientos por parte de los enlaces de la OEI y de la Dirección de Paz y Reconciliación, se presentaron demoras en la firma de los acuerdos y en el envío de los planes de trabajo. Para avanzar con el desembolso, algunas enviaron sus informes después del plazo establecido lo que atrasó los trámites administrativos internos de la OEI. Para esto, desde la Dirección de Paz y Reconciliación hemos fortalecido la comunicación con los representantes de las organizaciones y se les ha propuesto ir hasta sus territorios para recoger la documentación solicitada y apoyarlos en lo que necesiten en tiempo real.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y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DPR para convertir a Bogotá en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v>
          </cell>
          <cell r="II70" t="str">
            <v>Este indicador mide el diseño y la implementación de la estrategia de reconciliación para la construcción de paz. En el mes de marzo se realizaron (2) actividades de (2) programadas, así:
1. Asistencia técnica y articulación intersectorial y local para el desarrollo de procesos de Paz y la Reconciliación.
Desde la Dirección de paz y reconciliación, en el marco del convenio 762 de 2022 suscrito entre la Alta Consejería de Paz, Víctimas y Reconciliación y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y el respectivo seguimiento al cumplimiento de las actividades allí previstas.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Sumado a lo anterior, dentro del seguimiento realizado desde la Dirección de Paz y Reconciliación al convenio suscrito con la Secretaría de Cultura, Recreación y Deporte, frente a la ejecución de las dos Becas “Expresiones culturales y artísticas de Justicia Restaurativa”, y las tres becas  “Diálogos necesarios: Espacios culturales de Paz, Memoria y Reconciliación” se realizó un encuentro presencial para conocer los avances en la ejecución del cronograma señalado por cada organización ganadora. 
En este espacio, los asistentes realizaron una presentación con las respectivas evidencias del cumplimiento de las actividades desarrolladas y compartieron los retos o dificultades que se han presentado para el cumplimiento del cronograma para brindar posibles soluciones a través de la gestión de la Alta Consejería.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cincuenta (50) radicados interpuestos a la Dirección de Paz y Reconciliación en la plataforma SIGA, de las cuales nueve (9) corresponden a solicitudes de concepto de política pública, cinco (5) proposiciones del Concejo de Bogotá y (36) peticiones.
• Apoyo en los procesos de gestión contractual de la Dirección de Paz que involucren la formulación de procesos y el seguimiento a los mismos: Se realiza la gestión para la celebración de (2) contratos de prestación de servicios de la Dirección que se encontraban programados en el Plan Anual de Adquisiciones -PAA, de los cuales se cuenta con aprobación de póliza e inicio en el mes de enero a (10) contratos.
• Apoyo en los procesos de supervisión de los contratos suscritos por la Dirección de Paz: Se realiza la supervisión de catorce (14) contratos suscritos durante la vigencia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algunas organizaciones hicieron caso omiso a los requerimientos por parte de los enlaces de la OEI y de la Dirección de Paz y Reconciliación -DPR, se presentaron demoras en la firma de los acuerdos y en el envío de los planes de trabajo y, para avanzar con el desembolso, algunas enviaron sus informes después del plazo establecido lo que atrasó los trámites administrativos internos de la OEI. Para esto, desde la DPR hemos fortalecido la comunicación con los representantes de las organizaciones y se les ha propuesto ir hasta sus territorios para recoger la documentación solicitada y apoyarlos en lo que necesiten en tiempo real. 
Ahora bien, con relación al seguimiento a la ejecución de las becas artísticas y culturales, la comunicación con cuatro de las cinco organizaciones ganadoras ha fluido de forma positiva, y han cumplido con los compromisos pactados frente al cronograma; sin embargo, no se ha podido establecer comunicación con una de las organizaciones, se intentó contactar a los representantes de acuerdo con la información suministrada en su inscripción, pero no han reportado avance alguno. 
BENEFICIOS
• Por una parte,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El desarrollo de las actividades administrativas favorece al fortalecimiento institucional de la Dirección de Paz y Reconciliación para el cumplimiento de sus actividades misionales, lo que redundará en un beneficio para la ciudadanía.</v>
          </cell>
          <cell r="IJ70" t="str">
            <v>Este indicador mide el diseño y la implementación de la estrategia de reconciliación para la construcción de paz. En el mes de abril se realizaron (3) actividades de (3)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se avanzó: en el marco normativo; el contenido y la definición de los aspectos que orientan el marco conceptual; y el contenido y la definición de los aspectos que orientan los componentes de la estrategia de reconciliación. Respecto a estos dos últimos aspectos, los avances se desarrollaron especialmente respecto al componente de reincorporación, presentado los siguientes productos:
- Reporte de avance del documento de integración.
- Documento de avance del documento de integración.
- Matriz Normativa. Actualización.
2. Asistencia técnica y articulación intersectorial y local para el desarrollo de procesos de Paz y la Reconciliación.
Con relación al proceso formativo hacia el fortalecimiento de capacidades de las organizaciones con emprendimientos, se diseñó un proceso pedagógico que constó de 6 sesiones metodológicas, esto derivado del diagnóstico de capacidades organizativas.
Como resultado de las sesiones realizadas, se construyó el instrumento que brinda herramientas valiosas para identificar las fortalezas y debilidades de las organizaciones y así generar conocimientos que les permitan mejorar su capacidad de planear, ejecutar y fortalecer sus emprendimientos. De esta manera se busca contribuir a la construcción de paz y reconciliación en el distrito. 
Esta sistematización de experiencias contó con encuentros que se desarrollaron de manera virtual. En la primera sesión participaron 61 personas. Su propósito fue reconocer e interpretar el camino transitado durante el desarrollo de iniciativas desde una mirada crítica, con el fin de identificar algunas potencialidades y dificultades que generan cambios significativos de la experiencia. Por ello, se aprovecharon herramientas como la fotografía y medios audiovisuales posibilitando situar experiencias vividas.
Se diseñó e implementó la segunda sesión de sistematización de experiencias, denominada “Las herramientas para reflexionar nuestra experiencia”, con una participación de 31 personas. Su propósito fue explorar la fundamentación conceptual de la primera sesión, acercar a las personas participantes a diferentes herramientas que se han construido y que pueden utilizarse para procesos de sistematización de experiencias.
Se diseñó e implementó la sesión de formación en enfoques, denominada Enfoque de género, diferenciales y por orientación sexual “aprendiendo desde la diferencia”, esta se desarrolló de manera presencial en el Archivo Distrital, con una participación de 32 personas. Su propósito fue generar un espacio de reflexión y aprendizaje alrededor de la importancia de incorporar los enfoques diferenciales en las iniciativas, buscando entablar diálogos que contribuyan a desmontar mitos y estereotipos a través de los cuales se puede reproducir la violencia y generar vulneraciones.
Adicionalmente, se desarrolló una sesión que tuvo como propósito generar un espacio de diálogo y reflexión sobre las experiencias en comunicación para el cambio social como apuesta para incidir en la transformación de nuestros territorios; así como para apropiar algunos recursos comunicativos en las iniciativas, aprovechando herramientas físicas como el cuerpo y tecnológicas como los teléfonos para crear contenido de valor que contribuyan a este cambio. Otra de las sesiones, tuvo como finalidad crear un producto audiovisual en colectivo utilizando herramientas básicas de creación y edición de contenidos y poniendo en práctica los conocimientos construidos sobre comunicación para el cambio social.
Con relación al proceso formativo en temas de resolución de conflictos, construcción de paz y pedagogía en articulación con el Consejo Distrital de Paz, se prepararon talleres en los siguientes temas: 1. Derechos Humanos, DIH, mecanismos de protección. 2. Liderazgo en transformación de conflictos. 3. Política Pública Nacional de Reconciliación, No estigmatización y Convivencia. 4. Encuentro de memoria. 5. Estrategias de diálogo y acciones enfocadas en paz y convivencia. 6. Ruta TOAR. 7. Programas de Desarrollo con Enfoque Territorial (PDET); con el propósito de fortalecer las capacidades de las personas que participan en este lugar de convergencia y que representan a más de 40 sectores de la sociedad civil con el fin de encaminar el logro y mantenimiento de la paz, generando una cultura de reconciliación y transformación de conflictos en Bogotá.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Cada documento cuenta con las metodologías para el fortalecimiento de iniciativas así:
- Módulo de emprendimiento: contiene la presentación del apartado, sus 6 metodologías, el anexo de sistematización y las referencias bibliográficas.
- Módulo de fortalecimiento de capacidades en reconciliación: contiene la presentación del apartado, sus 13 metodologías, el anexo de sistematización y las referencias bibliográficas.
- Módulo de fortalecimiento al Consejo Distrital de Paz: contiene la presentación del apartado, sus 6 metodologías, el anexo de sistematización y las referencias bibliográficas. 
Para finalizar,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En dichos talleres se indagó sobre tres aspectos: 1. Las actitudes y acciones de estigmatización o discriminación a las que se ven expuestas las personas en proceso de reincorporación, reintegración y comparecientes de la fuerza pública y los ámbitos en los que se presentan estas actitudes. 2. Las afectaciones que tienen estas acciones en la dimensión individual, familiar y comunitaria de estas personas. 3. Las propuestas hacia la eliminación de la estigmatización y discriminación que sufre esta población. Así las cosas, para abril se consolidó un documento con el contexto de la estrategia, la ruta para la implementación en el distrito, los componentes y acciones, y recomendaciones para el desarrollo de esta.  
Adicionalmente,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El proceso de acompañamiento se llevó a cabo sobre la convocatoria, selección y asesoría a la formulación de iniciativas y acciones concretas, de las modalidades 1, 2 y 3, que serían desarrolladas con el fin de impactar entornos comunitarios e institucionales en la búsqueda de construcción de paz y reconciliación.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Ahora bien, para la Modalidad 4 no se llevó a cabo una convocatoria abierta, puesto que se seleccionaron tres (3) organizaciones cuyas iniciativas y acciones específicas estuvieran encaminadas a fortalecer el proceso de implementación del punto 5 del Acuerdo de Paz (Acuerdo sobre las víctimas del conflicto); además de apoyar la implementación de la ruta TOAR de manera anticipada y/o en el marco de las sanciones impuestas por la Jurisdicción Especial para la Paz (JEP). Esta modalidad contó con $75 millones de pesos en total.
De esta forma, se seleccionaron tres iniciativas que se articularían con el proyecto piloto desarrollado durante el primer semestre del 2022 en la localidad de Usme, el cual tuvo como resultado la formulación y ejecución de proyectos con contenido restaurador - reparador. 
Así las cosas, el acompañamiento al proceso de la ruta de Trabajos, Obras, Actividades con contenido Reparador – Restaurador (TOAR) en Usme, se llevó a cabo a partir de la interlocución con las organizaciones: 1. ASOCUNT - Firmantes de paz. 2. Kabala Teatro – Sociedad civil / comunidad. 3. LIVIS sobre ruedas - Organización de la mesa de Víctimas de Usme; por medio de la asesoría en materia de los instrumentos y herramientas a utilizar para la legalización de sus desembolsos en perspectiva de la radicación de documentos y cuentas de cobro para los desembolsos. 
Como resultado de lo anteriormente mencionado, el 31 de marzo se llevó a cabo el evento de socialización de resultados de la implementación de todas las iniciativas en el Archivo Distrital, al que asistieron 25 personas. Este se realizó en el marco de un conversatorio en el que cinco representantes de las cuatro modalidades compartieron los principales retos en la realización de las actividades de sus iniciativas, y expusieron cuáles serían los principales desafíos y/o recomendaciones para otras organizaciones que están pensando en presentarse a futuras convocatorias que le apuesten a la construcción de paz territorial.
Por otra parte, la Dirección de Paz y Reconciliación realizó el seguimiento y asistencia técnica del convenio 905 suscrito con la Secretaría Distrital de Cultura, Recreación y Deporte, el cual contó con dos tipos de Becas:
- Expresiones culturales y artísticas de Justicia Restaurativa: Diaz Collective y, Escuela de Artes y Derechos Humanos.
- Diálogos necesarios - Espacios culturales de Paz, Memoria y Reconciliación: Las huellas del arte en la guerra, Arte y Cultura Vive y, el Club de Fútbol de Amputados Gladiadores Bogotá. 
Se realizó el encuentro presencial el 7 de marzo en el Archivo Distrital, con el propósito de conocer los avances en la ejecución del cronograma señalado por cada organización ganadora y resolver inquietudes frente a la elaboración del informe final que se debía entregar en abril. 
En este espacio, asistieron cuatro de las cinco organizaciones ganadoras de las becas (faltó la organización Arte y Cultura Vive), cada una realizó una presentación con las respectivas evidencias del cumplimiento de las actividades desarrolladas y compartieron los retos o dificultades que se han presentado para el cumplimiento del cronograma y así brindar posibles soluciones a través de la gestión de la Alta Consejería. Como resultado de este encuentro, las organizaciones pudieron conocerse entre ellas para intercambiar información y aunar esfuerzos para llevar a cabo acciones futuras en sus localidades (como Ciudad Bolívar). De esta manera, desde la ACPRV se facilitó la articulación entre ellos para seguir construyendo paz desde lo local.
Desde la Dirección se visitaron las actividades de seguimiento y de cierre de todas las organizaciones. Para abril, se acompañó la exposición “Las huellas del arte en la guerra” en el Museo de la Ciudad Autoconstruida en Ciudad Bolívar; se visitó una actividad con niños y niñas de “Restaurando el recuerdo” en la misma localidad; se acompañó una obra de arte con los jóvenes de “Arte y cultura vive” en Kennedy, la cual fue protagonizada por personas con discapacidad cognitiva; se acompañó el simposio Respeto por la Diferencia, en el que se proyectaron los resultados del proyecto “Arte de acción y Justicia Restaurativa” en el centro comercial Nuestro Bogotá; y se acompañó el torneo de futbol de cierre del “Club de Fútbol de Amputados Gladiadores Bogotá”. 
De esta manera, se hizo el respectivo seguimiento en territorio a las actividades reportadas por las organizaciones, verificando de primera mano los asistentes a cada espacio, el recibimiento por parte de la población beneficiaria y el impacto de las actividades desarrolladas en las distintas localidades. No obstante, sólo tres de las cinco organizaciones entregaron los informes finales (faltaron Gladiadores y la Escuela de Artes y DDHH), los cuales fueron aprobados por el Centro de Memoria y contienen las evidencias de todas las actividades realizadas y finalizadas en abril.
Se espera contar con los dos informes finales de las organizaciones que faltan para el mes de mayo.
3. Apoyo a acciones distritales para el proceso de reincorporación en Bogotá
En el mes de abril se desarrolló la primera sesión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solo falta una organización de la Modalidad 2 por entregar la documentación completa y así proceder a realizar el último desembolso, la Fundación Legados Tejiendo Vida, Paz y Memoria. A pesar de la insistencia por parte de la ACPVR y la OEI, en el proceso no cumplieron con los plazos establecidos. 
Con relación al seguimiento a la ejecución de las becas culturales y artísticas, para la entrega del informe final dos de las cinco organizaciones dejaron de responder llamadas, correos o mensajes. Por esta razón visitamos en abril las sedes del Club de Fútbol Gladiadores en Kennedy, y de la Escuela de Artes y Derechos Humanos en Ciudad Bolívar, pero siguen en mora con la entrega del informe de cierre. Esto tiene relación con una nueva beca de “Es Cultura Local” que inició Gladiadores y ha retrasado el cierre de las actividades y, la situación actual de Alisson, representante de la Escuela de Artes, que tiene un contrato de prestación de servicios con el Distrito y manifiesta estar muy ocupada.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v>
          </cell>
          <cell r="IK70" t="str">
            <v>Este indicador mide el diseño y la implementación de la estrategia de reconciliación para la construcción de paz. En el mes de mayo se realizaron (2) actividades de (2)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y después de haber avanzado en el tema de reincorporación, en el mes de mayo se avanzó respecto a la tabla de materias y el contenido sobre el tema del Sistema Integral de Paz en el aparte conceptual. De igual manera, fue actualizada la matriz correspondiente al marco normativo y fue creada la matriz de referencias bibliográficas, la cuál será actualizada a medida que se avanza en el documento de actualización de la estrategia de reconciliación. 
2. Acciones para garantizar el funcionamiento administrativo y operativo para la construcción de paz y reconciliación.
Las actividades realizadas en el marco de la gestión administrativa durante los meses de abril y mayo fueron:
• Preparación y formulación de Insumos para respuesta a los radicados interpuestos a la Dirección de Paz y Reconciliación en la plataforma SIGA: Se realizó la preparación y formulación de insumos para respuesta de cuarenta y un (41) radicados interpuestos a la Dirección de Paz y Reconciliación en la plataforma SIGA, de  las cuales nueve (9) corresponden a solicitudes de concepto acto administrativo para Consejos Locales de Paz, cuatro (4) proposición del Concejo de Bogotá y veintisiete (27) peticiones.
• Apoyo en los procesos de gestión contractual de la Dirección de Paz que involucren la formulación de procesos y el seguimiento a los mismos: Se realiza la gestión para la celebración de 13  contratos de prestación de servicios de la Dirección que se encontraban programados en el PAA, de los cuales se cuenta con aprobación de póliza e inicio en el mes de enero a  10.
• Apoyo en los procesos de supervisión de los contratos suscritos por la Dirección de Paz: Se realiza la supervisión de catorce(14) contratos suscritos durante la vigencia 2022 y que contaron con prorroga para el mes de enero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El desarrollo de las actividades administrativas favorecen el fortalecimiento institucional de la Dirección de Paz y Reconciliación para el cumplimiento de sus actividades misionales, lo que redundara en un beneficio para la ciudadanía.</v>
          </cell>
          <cell r="IL70" t="str">
            <v xml:space="preserve">Este indicador mide el diseño y la implementación de la estrategia de reconciliación para la construcción de paz. En el mes de junio se realizaron (2) actividades de (3) programadas, así:
• Asistencia técnica y articulación intersectorial y local para el desarrollo de procesos de Paz y la Reconciliación.
Durante el presente mes no se realizaron acciones de Asistencia técnica y articulación intersectorial y local para el desarrollo de procesos de Paz y la Reconciliación, por cuanto el convenio 730 de 2022 culminó su ejecución y se encuentra en proceso de liquidación.
No obstante lo anterior se celebró el CONVENIO CON ORGANIZACIÓN INTERNACIONAL PARA LAS MIGRACIONES – OIM ROF-001-002 con el objeto de aunar esfuerzos técnicos, humanos, administrativos y financieros entre la Alta Consejería de Paz, Víctimas y Reconciliación de la Secretaría General de la Alcaldía Mayor de Bogotá, y la Organización internacional para las migraciones – OIM, para adelantar acciones de integración local, pedagogía para la paz, memoria, no estigmatización y  justicia restaurativa, en el marco de la estrategia de reconciliación y construcción de paz territorial, para la consolidación de Bogotá-Región como epicentro de paz y reconciliación. Este convenio se encuentra en la acción No. 1 Contratación del equipo técnico y administrativo acorde con el cronograma.
Por lo anterior reprogramamos el reporte para el mes de julio a fin de contar con acciones y soportes que aporten al cumplimiento de la meta.
1. Informe de avance sobre las acciones distritales para el proceso de reincorporación en la ciudad de Bogotá.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dentro de las dinámicas de la mesa distrital de reincorporación; en el mes de abril se desarrolló la primera sesión del 2023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el marco de la Estrategia Psicosocial de Atención Diferencial de la Secretaría Distrital de Salud, cuyo objetivo es implementar procesos de acompañamiento psicosocial y en salud integral a personas en proceso de reintegración y reincorporación, sus familias y colectivos que residen en Bogotá, orientados a la mitigación de las afectaciones generadas en el marco del conflicto armado que contribuyan a su vez a la reconciliación y a la construcción de una paz estable y duradera, se establece el apoyo en la ampliación de la convocatoria para ampliar el número de personas beneficiarias de  la misma, así como el canal pertinente para la remisión de casos cuando se requiera. 
Igualmente,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durante los meses de febrero, abril y junio.  
Durante el mes de junio se llevó a cabo una sesión de trabajo específica para temas relacionados con seguridad, prevención y protección de población firmante del AFP, en cumplimiento de las recomendaciones de las Alertas Tempranas 05 y 010 correspondientes a las localidades de Sumapaz y ciudad bolívar, en las que se identificó un nivel de riesgo alto para la PPR.
DIFICULTADES
• El principal reto está en seguir mejorando los canales de comunicación con las entidades distritales para el reporte de avance de las acciones contenidas en el Plan Operativo de la MDR, que se viene construyendo permanentemente, generando una oportunidad en términos de la permanente ampliación de la oferta para la atención a la PPR residente en Bogotá.   
2. Asistencia técnica a iniciativas productivas que promuevan la integración social y comunitaria para población en proceso de reincorporación.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Se adelanta un proceso de fortalecimiento a las capacidades productivas de la PPR tanto para los proyectos productivos colectivos e individuales, con un proceso de formación general en competencias y habilidades blandas; adicionalmente en la localidad de ciudad bolívar se adelanta la ejecución del componente 2 del proyecto 1937 del FDL, que apunta a promover la asociatividad  para la productividad en la PPR, con espacios formativos, de formulación, capitalización e implementación de iniciativas propias de la PPR que integran a las comunidades de acogida.
DIFICULTADES
• La principal dificultad está asociada a los riesgos de seguridad que presenta la PPR residente en la localidad de ciudad bolívar que genera retrasos en la implementación de las iniciativas productivas. Para esto se adelantó la mesa de trabajo en temas de seguridad, prevención y protección, con el fin de articular acciones interinstitucionales para proteger la vida de la PPR residente en Bogotá.
Adicionalmente, se presenta una dificultad en términos de los contenidos y la oferta formativa de la SDDE que no siempre responde a las necesidades puntuales de los emprendimientos de la PPR. Para esto se adelanta una revisión y actualización de la oferta institucional y se avanza en la construcción de contenidos pertinentes.
Finalmente es necesario fortalecer la gestión de recursos para el apalancamiento de los emprendimientos de la PPR, vinculando al sector privado en estas acciones.
BENEFICIOS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v>
          </cell>
          <cell r="IM70" t="str">
            <v>Este indicador mide el diseño y la implementación de la estrategia de reconciliación para la construcción de paz. En el mes de julio se realizaron (2) actividades de (1) programada, así:
1. Asistencia técnica y articulación intersectorial y local para el desarrollo de procesos de Paz y la Reconciliación.
Se presenta el informe de avance sobre las asistencias técnicas, el cual se encontraba programado para el mes de julio. Este informe presenta, por una parte, los resultados del proceso de pedagogía sobre los derechos de las víctimas del conflicto armado a la verdad, a la justicia, y a la reparación integral, atendiendo las iniciativas de memoria, paz y reconciliación de los Programas de Desarrollo con Enfoque Territorial (PDET). Por otra parte, el acompañamiento a las acciones comunitarias, culturales y pedagógicas tendientes a la no estigmatización y la no discriminación de la población en proceso de reincorporación, reintegración y víctimas del conflicto; el acompañamiento a procesos organizativos de buscadores y buscadoras de personas dadas por desaparecidas, con el fin de contribuir al esclarecimiento de hechos y al reconocimiento de la dignidad de las víctimas familiares de desaparecidos en su proceso de búsqueda y en el acceso a los mecanismos de justicia transicional; y el desarrollo de iniciativas de justicia restaurativa a través del trabajo mancomunado entre las víctimas directas, las víctimas de las localidades priorizadas, los comparecientes y la Jurisdicción Especial para la Paz para consolidar apuestas que contribuyan a la construcción de paz en el territorio.
Desde la Dirección de Paz y Reconciliación, en el marco del convenio suscrito entre la Alta Consejería de Paz, Víctimas y Reconciliación -OACPVR, se ha diseñado la estrategia de reconciliación y construcción de paz territorial, que tiene como propósito adelantar acciones de integración local, pedagogía para la paz, memoria, no estigmatización y justicia restaurativa, para la consolidación de Bogotá́ Región como epicentro de paz y reconciliación. Esta estrategia se materializa en cuatro líneas estratégicas a saber:
i) Proceso de Retornos y Reubicaciones: Contiene el proceso de Integración local que formalizan la intención a través de la firma del acta de voluntariedad, y acceden al proceso de acompañamiento en vía a la garantía de derechos prioritarios, y acciones tendientes a la integración comunitaria. La Integración Local entendida como un derecho de la población victima para el restablecimiento de su proyecto de vida con un enfoque reparador.
ii) Educación para la paz y pedagogía de paz: Contempla el fortalecimiento de capacidades para la reconciliación de actores claves en los territorios bogotanos, como son líderes y lideresas sociales, población víctima, población ex combatientes, organizaciones de jóvenes, culturales, ambientales, entornos educativos, entre otras.
iii) Diálogo social y reconciliación territorial: Encierra, acciones de reconciliación para fortalecimiento de capacidades, las capacidades para la incidencia política, las capacidades para el fomento de la participación en espacios de reconciliación y /o construcción de paz, el fortalecimiento de capacidades por medio de la implementación de iniciativas comunitarias para la reconciliación, y las agendas territoriales de paz. Este componente es uno de los ejes fundamentales para la reconstrucción de tejido social para la población víctima y no víctima, así como los firmantes de paz en los territorios, encaminados al arraigo comunitario.
iv) Justicia Transicional y Justicia Restaurativa: Incluye, entre otras acciones, la Ruta de los Trabajos, Obras y Actividades de contenido Reparador (TOAR), la articulación en el acompañamiento psicosocial y jurídico a población víctima en las rutas y procesos asociados al Sistema Integral de Verdad, Justicia, Reparación y No Repetición, la articulación en el acompañamiento psicosocial y jurídico a comparecientes en las rutas y procesos asociados al Sistema Integral de Verdad, Justicia, Reparación y No Repetición, y las recomendaciones para el acompañamiento a las víctimas y comparecientes.
2. Acciones para garantizar el funcionamiento administrativo y operativo para la construcción de paz y reconciliación.
Las actividades realizadas en el marco de la gestión administrativa durante los meses de julio y julio fueron:
i) Preparación y formulación de Insumos para respuesta a los radicados interpuestos a la Dirección de Paz y Reconciliación en la plataforma SIGA: Se realizó la preparación y formulación de insumos para respuesta de treinta y seis (36) radicados interpuestos a la Dirección de Paz y Reconciliación en la plataforma SIGA, de  las cuales cinco (5) corresponden a solicitudes de concepto de acto administrativo para Consejos Locales de Paz y políticas públicas, treinta (30) proposición del Concejo de Bogotá y una (1) petición de carácter general.
ii) Apoyo en los procesos de gestión contractual de la Dirección de Paz que involucren la formulación de procesos y el seguimiento a los mismos: Se realiza la gestión para la celebración de 14 contratos de prestación de servicios de la Dirección que se encontraban programados en el PAA y se gestionó dos cesiones.
iii) Apoyo en los procesos de supervisión de los contratos suscritos por la Dirección de Paz: Se realiza la supervisión de catorce(14) contratos suscritos durante la vigencia 2022 y que contaron con prórroga para el mes de enero 2023. 
iv)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Con relación a los beneficios de ciudad, por una parte, se impulsará un proceso de pedagogía sobre los derechos de las víctimas del conflicto armado a la verdad, a la justicia, y a la reparación integral, atendiendo las iniciativas de memoria, paz y reconciliación de los PDET Bogotá Región. Sumado a esto, se apoyarán acciones comunitarias, culturales y pedagógicas encaminadas a la no estigmatización de las personas exintegrantes de las FARC-EP y excombatientes; y se financiarán 16 iniciativas comunitarias, culturales y artísticas que vinculen, con enfoque psicosocial, a personas en proceso de reincorporación, víctimas del conflicto armado y comunidades; y se impulsarán acciones de justicia restaurativa por medio de la Ruta TOAR , el acompañamiento psicosocial y jurídico a las víctimas en el Sistema Integral de Paz, los procesos de pedagogía para fortalecer la búsqueda de personas, así como el fortalecimiento a proyectos de justicia restaurativa y sanción propia.
De esta manera, a través de la financiación de iniciativas territoriales se está ayudando a ciertas poblaciones a prevenir futuras violencias y transformar conflictos desde una actitud más propositiva y pacífica realizando encuentros que motivan a la reflexión para el apoyo mutuo y el fortalecimiento del tejido social desde el compartir de saberes y experiencias.
• El desarrollo de las actividades administrativas de la favorecen al fortalecimiento institucional de la Dirección de Paz y Reconciliación para el cumplimiento de sus actividades misionales, lo que redundara en un beneficio para la ciudadanía</v>
          </cell>
          <cell r="IN70" t="str">
            <v xml:space="preserve">Este indicador mide el diseño y la implementación de la estrategia de reconciliación para la construcción de paz. En el mes de agosto se realizaron (2) actividades de (2) programadas, así:
1. Ajuste del modelo formativo y pedagógico integral y fortalecimiento de capacidades para el desarrollo de iniciativas de reconciliación  
En el marco de la elaboración del documento de actualización de la estrategia de reconciliación y la incorporación de los componentes que la integran, se avanzó en la redacción de las partes uno y dos del documento, es decir, la parte conceptual y la parte metodológica. De otra parte y a medida que se avanza en la redacción del documento, se actualizaron las matrices de referencia normativa y bibliográfica, sobre las cuales se construye y apoya el documento y que se reflejan en la bibliografía.  Ajustando los documentos de Informe de avance Estrategia, de Reconciliación, Estrategia de Reconciliación, Matriz Normativa y Matriz referencias bibliográficas.
2. Apoyo a acciones distritales para el proceso de reincorporación en la ciudad de Bogotá.
Entre el mes de julio y agosto la Dirección de Paz y Reconciliación, específicamente el equipo de reincorporación con apoyo del Sistema Integral lleva a cabo diferentes jornadas de sensibilización para la no estigmatización y la no discriminación de personas en proceso de reincorporación, de reintegración y comparecientes de la Fuerza Pública ante la JEP. Estas jornadas como compromiso surgido en la Mesa Distrital de Reincorporación se realizan para servidores públicos de las diferentes entidades y secretarías que componen la mesa, en estos dos meses el equipo realizó 7 jornadas de sensibilización (IDIPRON, Catastro, SDIS, SDM, SDH, FUGA, Alcaldía de Ciudad Bolívar). Estas jornadas tienen tres objetivos fundamentales que son: Socializar conceptos generales frente a los procesos de Reincorporación y Reintegración, así como de justicia restaurativa, y los lineamientos e instrumentos normativos nacionales que posibilitan la construcción de paz, Propiciar espacios para la sensibilización y la movilización emocional con servidores y funcionarios públicos sobre la prevención de la estigmatización y discriminación a la población en proceso de reincorporación, reintegración y comparecientes de Fuerza Pública ante la JEP en Bogotá y por último Implementar acciones para eliminar barreras en el acceso a derechos sociales, políticos y culturales, en concordancia de la construcción de paz y transformación de percepciones e imaginarios sobre la población en procesos de reincorporación, reintegración y comparecientes de la Fuerza Pública ante la JEP, desde el fortalecimiento institucional. 
El equipo de reincorporación se ha enfocado también en potencializar el trabajo con enfoque de género tratando de generar espacios y actividades que permitan que las mujeres firmantes de paz tengan su propia voz y se tengan en cuenta sus necesidades específicas que no son las mismas del resto de la población firmante. Por esto desde mayo se viene haciendo un proceso de diagnóstico de necesidades con las diferentes secretarías que acompañan la Mesa Distrital de Reincorporación. Una de las principales necesidades que manifestaron las mujeres es que ellas querían ser sujetas activas y formadoras del capítulo de género del Acuerdo Final de Paz, para la sociedad civil. Así surgió la iniciativa de poder construir una articulación entre la ACPVR y diferentes universidades de la ciudad de Bogotá que desarrollarán cátedras de paz y que las mujeres firmantes pudieran participar de las mismas. En el mes de agosto se realiza una reunión con las diferentes organizaciones sociales de mujeres firmantes de paz, donde se concluye que los temas a tratar en dichas cátedras serían temas de: memoria, estigmatización, y la experiencia personal de cada mujer en la construcción de paz y hechos de reconciliación.
Así la ACPVR empieza a realizar una gestión con diferentes universidades entre ellas: Salle, Santo Tomás, Rosario y Politécnico. Y se establece la participación de mujeres firmantes de paz en las cátedras de paz de dichas universidades para el mes de septiembre.
Por otra parte Desde la Dirección de Paz y Reconciliación de la Alta Consejería de Paz, Víctimas y Reconciliación, específicamente desde el equipo de reincorporación y reintegración se tiene como meta para el segundo semestre del 2023, realizar una serie de actividades culturales con la población firmante de paz (personas en proceso de reincorporación y reintegración), se quiere que tanto la población firmante como sus familias empiecen a tener una apropiación de la ciudad y aprovechar la diversa oferta cultural con la que cuenta Bogotá. Para esta primera actividad se realizó un recorrido por el Museo de Bogotá con la ayuda de los y las guías con los que cuenta el Museo, allí se tuvo un total de 15 personas entre ellas firmantes de paz, personas en proceso de reintegración, y sus respectivas familias. El recorrido finalizó con una jornada de cuentería la cual se llevó a cabo en la Fundación Gilberto Álzate Avendaño, quien nos estuvo a cargo fue un artista asignado por parte de IDARTES.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v>
          </cell>
          <cell r="IO70" t="str">
            <v xml:space="preserve">Este indicador mide el diseño y la implementación de la estrategia de reconciliación para la construcción de paz. En el mes de septiembre se realizaron (2) actividades de (2) programadas, así:
1. Ajuste del modelo formativo y pedagógico integral y fortalecimiento de capacidades para el desarrollo de iniciativas de reconciliación  
En el marco de la elaboración del documento de actualización de la estrategia de reconciliación y la incorporación de los componentes que la integran, se efectuó una reunión con la directora de la Dirección de Paz y Reconciliación y se dieron nuevos lineamientos para la elaboración del documento. Conforme a esos lineamientos, el documento se ajustó de la siguiente manera: se acortó el número de páginas de la primera parte, fusionando el contenido relacionado con los componentes de reconciliación, reincorporación y articulación con el sistema integral; y se utilizaron gráficas para expresar de forma didáctica el contenido relacionado a lo conceptual. Respecto a la segunda parte, el capítulo metodológico, dado que se trata de la parte más importante de la estrategia, se ajustó, agregando los procesos dialógicos. En esta parte, se suprimió el principio de participación y se dejaron los criterios metodológicos concernientes a los enfoques poblacional y territorial. De igual manera, en el mes de septiembre se avanzó en la redacción de la introducción y los aprendizajes y las lecciones aprendidas. En una reunión posterior, se determinó el procedimiento y el instrumento de identificación de capacidades que deberá acompañar la estrategia de reconciliación.
2. Acciones para garantizar el funcionamiento administrativo y operativo para la construcción de paz y reconciliación.
Las actividades realizadas en el marco de la gestión administrativa durante los meses de agosto y septiembre fueron:
i) Preparación y formulación de Insumos para respuesta a los radicados interpuestos a la Dirección de Paz y Reconciliación en la plataforma SIGA: Se realizó la preparación y formulación de insumos para respuesta de treinta y dos (32) radicados interpuestos a la Dirección de Paz y Reconciliación en la plataforma SIGA.
ii) Apoyo en los procesos de gestión contractual de la Dirección de Paz que involucren la formulación de procesos y el seguimiento a los mismos: Se realiza la gestión para la celebración de 14 contratos de prestación de servicios de la Dirección que se encontraban programados en el PAA y se gestionó dos cesiones.
iii) Apoyo en los procesos de supervisión de los contratos suscritos por la Dirección de Paz: Se realiza la supervisión de catorce(14) contratos suscritos durante la vigencia 2023 
iv) Ejecución de reuniones de equipo para la programación y seguimiento a las actividades de la Dirección de Paz y Reconciliación: Se realiza reunión mensual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de fortalecimiento de capacidades, pedagógicos, culturales y artísticos, y dialógicos.  
• El desarrollo de las actividades administrativas de la favorecen al fortalecimiento institucional de la Dirección de Paz y Reconciliación para el cumplimiento de sus actividades misionales, lo que redundara en un beneficio para la ciudadanía.
</v>
          </cell>
          <cell r="IP70" t="str">
            <v/>
          </cell>
          <cell r="IQ70" t="str">
            <v/>
          </cell>
          <cell r="IR70" t="str">
            <v/>
          </cell>
          <cell r="IS70">
            <v>1</v>
          </cell>
          <cell r="IT70">
            <v>1</v>
          </cell>
          <cell r="IU70">
            <v>1</v>
          </cell>
          <cell r="IV70">
            <v>1</v>
          </cell>
          <cell r="IW70">
            <v>1</v>
          </cell>
          <cell r="IX70">
            <v>0.66666666666666663</v>
          </cell>
          <cell r="IY70">
            <v>2</v>
          </cell>
          <cell r="IZ70">
            <v>1</v>
          </cell>
          <cell r="JA70">
            <v>1</v>
          </cell>
          <cell r="JB70" t="str">
            <v/>
          </cell>
          <cell r="JC70" t="str">
            <v/>
          </cell>
          <cell r="JD70" t="str">
            <v/>
          </cell>
          <cell r="JE70">
            <v>0.71409999999999996</v>
          </cell>
          <cell r="JF70">
            <v>7.1399999999999988</v>
          </cell>
          <cell r="JG70">
            <v>10.71</v>
          </cell>
          <cell r="JH70">
            <v>7.1399999999999988</v>
          </cell>
          <cell r="JI70">
            <v>10.71</v>
          </cell>
          <cell r="JJ70">
            <v>7.15</v>
          </cell>
          <cell r="JK70">
            <v>7.1399999999999988</v>
          </cell>
          <cell r="JL70">
            <v>7.1399999999999988</v>
          </cell>
          <cell r="JM70">
            <v>7.1399999999999988</v>
          </cell>
          <cell r="JN70">
            <v>7.1399999999999988</v>
          </cell>
          <cell r="JO70">
            <v>0</v>
          </cell>
          <cell r="JP70">
            <v>0</v>
          </cell>
          <cell r="JQ70">
            <v>0</v>
          </cell>
          <cell r="JR70">
            <v>71.41</v>
          </cell>
          <cell r="JS70">
            <v>7.1399999999999988</v>
          </cell>
          <cell r="JT70">
            <v>17.850000000000001</v>
          </cell>
          <cell r="JU70">
            <v>24.990000000000002</v>
          </cell>
          <cell r="JV70">
            <v>35.700000000000003</v>
          </cell>
          <cell r="JW70">
            <v>42.85</v>
          </cell>
          <cell r="JX70">
            <v>49.99</v>
          </cell>
          <cell r="JY70">
            <v>57.13</v>
          </cell>
          <cell r="JZ70">
            <v>64.27</v>
          </cell>
          <cell r="KA70">
            <v>71.41</v>
          </cell>
          <cell r="KB70">
            <v>71.41</v>
          </cell>
          <cell r="KC70">
            <v>71.41</v>
          </cell>
          <cell r="KD70">
            <v>71.41</v>
          </cell>
          <cell r="KE70">
            <v>100</v>
          </cell>
          <cell r="KF70">
            <v>100</v>
          </cell>
          <cell r="KG70">
            <v>100</v>
          </cell>
          <cell r="KH70">
            <v>100</v>
          </cell>
          <cell r="KI70">
            <v>100</v>
          </cell>
          <cell r="KJ70">
            <v>66.666666666666657</v>
          </cell>
          <cell r="KK70">
            <v>200</v>
          </cell>
          <cell r="KL70">
            <v>100</v>
          </cell>
          <cell r="KM70">
            <v>100</v>
          </cell>
          <cell r="KN70" t="str">
            <v/>
          </cell>
          <cell r="KO70" t="str">
            <v/>
          </cell>
          <cell r="KP70" t="str">
            <v/>
          </cell>
          <cell r="KQ70">
            <v>100</v>
          </cell>
          <cell r="KR70">
            <v>100</v>
          </cell>
          <cell r="KS70">
            <v>100</v>
          </cell>
          <cell r="KT70">
            <v>100</v>
          </cell>
          <cell r="KU70">
            <v>100</v>
          </cell>
          <cell r="KV70">
            <v>93.334578043315901</v>
          </cell>
          <cell r="KW70">
            <v>100</v>
          </cell>
          <cell r="KX70">
            <v>100</v>
          </cell>
          <cell r="KY70">
            <v>100</v>
          </cell>
          <cell r="KZ70" t="str">
            <v/>
          </cell>
          <cell r="LA70" t="str">
            <v/>
          </cell>
          <cell r="LB70" t="str">
            <v/>
          </cell>
          <cell r="LC70">
            <v>100</v>
          </cell>
          <cell r="LD70" t="str">
            <v>7871_N</v>
          </cell>
          <cell r="LE70" t="str">
            <v>N/A</v>
          </cell>
          <cell r="LF70" t="str">
            <v>No programó</v>
          </cell>
          <cell r="LG70" t="str">
            <v/>
          </cell>
          <cell r="LH70" t="str">
            <v/>
          </cell>
          <cell r="LI70" t="str">
            <v/>
          </cell>
          <cell r="LJ70">
            <v>102.07841031149303</v>
          </cell>
          <cell r="LK70">
            <v>91.463587258994224</v>
          </cell>
          <cell r="LL70">
            <v>25587997052</v>
          </cell>
          <cell r="LM70">
            <v>25104465629</v>
          </cell>
          <cell r="LN70">
            <v>15491992216</v>
          </cell>
          <cell r="LO70">
            <v>3250406264</v>
          </cell>
          <cell r="LP70">
            <v>3248205905</v>
          </cell>
          <cell r="LQ70">
            <v>2.5</v>
          </cell>
          <cell r="LR70">
            <v>3.75</v>
          </cell>
          <cell r="LS70">
            <v>2.5</v>
          </cell>
          <cell r="LT70">
            <v>3.75</v>
          </cell>
          <cell r="LU70">
            <v>2.5</v>
          </cell>
          <cell r="LV70">
            <v>2.5002333831217314</v>
          </cell>
          <cell r="LW70">
            <v>2.4997666168782686</v>
          </cell>
          <cell r="LX70">
            <v>2.5</v>
          </cell>
          <cell r="LY70">
            <v>2.5</v>
          </cell>
          <cell r="LZ70" t="str">
            <v/>
          </cell>
          <cell r="MA70" t="str">
            <v/>
          </cell>
          <cell r="MB70" t="str">
            <v/>
          </cell>
          <cell r="MC70">
            <v>25</v>
          </cell>
          <cell r="MD70">
            <v>25</v>
          </cell>
          <cell r="ME70">
            <v>80</v>
          </cell>
          <cell r="MF70" t="str">
            <v>Oportuno: Se radica en los tiempos establecidos por la Oficina Asesora de Planeación - OAP</v>
          </cell>
          <cell r="MG70" t="str">
            <v>Oportuno: Se radica en los tiempos establecidos por la Oficina Asesora de Planeación - OAP</v>
          </cell>
          <cell r="MH70" t="str">
            <v>Oportuno: Se radica en los tiempos establecidos por la Oficina Asesora de Planeación - OAP</v>
          </cell>
          <cell r="MI70" t="str">
            <v>Oportuno: Se radica en los tiempos establecidos por la Oficina Asesora de Planeación - OAP</v>
          </cell>
          <cell r="MJ70" t="str">
            <v>Oportuno: Se radica en los tiempos establecidos por la Oficina Asesora de Planeación - OAP</v>
          </cell>
          <cell r="MK70" t="str">
            <v>Oportuno: Se radica en los tiempos establecidos por la Oficina Asesora de Planeación - OAP</v>
          </cell>
          <cell r="ML70" t="str">
            <v>Oportuno: Se radica en los tiempos establecidos por la Oficina Asesora de Planeación - OAP</v>
          </cell>
          <cell r="MM70" t="str">
            <v>Oportuno: Se radica en los tiempos establecidos por la Oficina Asesora de Planeación - OAP</v>
          </cell>
          <cell r="MN70">
            <v>0</v>
          </cell>
          <cell r="MO70">
            <v>0</v>
          </cell>
          <cell r="MP70">
            <v>0</v>
          </cell>
          <cell r="MQ70">
            <v>0</v>
          </cell>
          <cell r="MR70" t="str">
            <v>Coherente: La información de avance de la magnitud, consignada en el reporte del periodo, concuerda con la programación realizada, con la información cualitativa presentada, con las actividades establecidas (si aplica) y con los soportes presentados. Esta</v>
          </cell>
          <cell r="MS70" t="str">
            <v>Coherente: La información de avance de la magnitud, consignada en el reporte del periodo, concuerda con la programación realizada, con la información cualitativa presentada, con las actividades establecidas (si aplica) y con los soportes presentados. Esta</v>
          </cell>
          <cell r="MT70" t="str">
            <v>Coherente: La información de avance de la magnitud, consignada en el reporte del periodo, concuerda con la programación realizada, con la información cualitativa presentada, con las actividades establecidas (si aplica) y con los soportes presentados. Esta</v>
          </cell>
          <cell r="MU70" t="str">
            <v>Coherente: La información de avance de la magnitud, consignada en el reporte del periodo, concuerda con la programación realizada, con la información cualitativa presentada, con las actividades establecidas (si aplica) y con los soportes presentados. Esta</v>
          </cell>
          <cell r="MV70" t="str">
            <v>Coherente: La información de avance de la magnitud, consignada en el reporte del periodo, concuerda con la programación realizada, con la información cualitativa presentada, con las actividades establecidas (si aplica) y con los soportes presentados. Esta</v>
          </cell>
          <cell r="MW70" t="str">
            <v>Coherente: La información de avance de la magnitud, consignada en el reporte del periodo, concuerda con la programación realizada, con la información cualitativa presentada, con las actividades establecidas (si aplica) y con los soportes presentados. Esta</v>
          </cell>
          <cell r="MX70" t="str">
            <v>Coherente: La información de avance de la magnitud, consignada en el reporte del periodo, concuerda con la programación realizada, con la información cualitativa presentada, con las actividades establecidas (si aplica) y con los soportes presentados. Esta</v>
          </cell>
          <cell r="MY70" t="str">
            <v>Coherente: La información de avance de la magnitud, consignada en el reporte del periodo, concuerda con la programación realizada, con la información cualitativa presentada, con las actividades establecidas (si aplica) y con los soportes presentados. Esta</v>
          </cell>
          <cell r="MZ70">
            <v>0</v>
          </cell>
          <cell r="NA70">
            <v>0</v>
          </cell>
          <cell r="NB70">
            <v>0</v>
          </cell>
          <cell r="NC70">
            <v>0</v>
          </cell>
          <cell r="ND70">
            <v>100</v>
          </cell>
          <cell r="NE70">
            <v>100</v>
          </cell>
          <cell r="NF70">
            <v>100</v>
          </cell>
          <cell r="NG70">
            <v>100</v>
          </cell>
          <cell r="NH70">
            <v>100</v>
          </cell>
          <cell r="NI70">
            <v>93.334578043315901</v>
          </cell>
          <cell r="NJ70">
            <v>100</v>
          </cell>
          <cell r="NK70">
            <v>100</v>
          </cell>
          <cell r="NL70">
            <v>100</v>
          </cell>
          <cell r="NM70" t="str">
            <v/>
          </cell>
          <cell r="NN70" t="str">
            <v/>
          </cell>
          <cell r="NO70" t="str">
            <v/>
          </cell>
          <cell r="NP70" t="str">
            <v>NA</v>
          </cell>
          <cell r="NQ70" t="str">
            <v xml:space="preserve">No aplica </v>
          </cell>
          <cell r="NR70" t="str">
            <v xml:space="preserve">No aplica </v>
          </cell>
          <cell r="NS70" t="str">
            <v xml:space="preserve">No aplica </v>
          </cell>
          <cell r="NT70" t="str">
            <v xml:space="preserve">No aplica </v>
          </cell>
          <cell r="NU70" t="str">
            <v xml:space="preserve">No aplica </v>
          </cell>
          <cell r="NV70" t="str">
            <v xml:space="preserve">No aplica </v>
          </cell>
          <cell r="NW70" t="str">
            <v xml:space="preserve">No aplica </v>
          </cell>
          <cell r="NX70">
            <v>0</v>
          </cell>
          <cell r="NY70">
            <v>0</v>
          </cell>
          <cell r="NZ70">
            <v>0</v>
          </cell>
          <cell r="OA70">
            <v>0</v>
          </cell>
          <cell r="OB70" t="str">
            <v>NA</v>
          </cell>
          <cell r="OC70" t="str">
            <v xml:space="preserve">No aplica </v>
          </cell>
          <cell r="OD70" t="str">
            <v xml:space="preserve">No aplica </v>
          </cell>
          <cell r="OE70" t="str">
            <v xml:space="preserve">No aplica </v>
          </cell>
          <cell r="OF70" t="str">
            <v xml:space="preserve">No aplica </v>
          </cell>
          <cell r="OG70" t="str">
            <v>Con corte al mes de junio se tenía una programación del 100% en la implementación de la estrategia  de reconciliación, y  tuvo un avance del 93.33%, presentándose un rezago de 6.67%, ya que para el mes de junio no se realizaron acciones de asistencia técnica y articulación intersectorial y local para el desarrollo de procesos de Paz y la Reconciliación, por cuanto el convenio 762  de 2022 culminó su ejecución y se encuentra en proceso de liquidación. Dicha actividad será adelantada en el segundo semestre de 2023 toda vez que se celebró el convenio con Organización Internacional para las Migraciones – OIM.</v>
          </cell>
          <cell r="OH70" t="str">
            <v xml:space="preserve">No aplica </v>
          </cell>
          <cell r="OI70" t="str">
            <v xml:space="preserve">No aplica </v>
          </cell>
          <cell r="OJ70">
            <v>0</v>
          </cell>
          <cell r="OK70">
            <v>0</v>
          </cell>
          <cell r="OL70">
            <v>0</v>
          </cell>
          <cell r="OM70">
            <v>0</v>
          </cell>
          <cell r="OP70" t="str">
            <v>PD114</v>
          </cell>
          <cell r="OQ70">
            <v>45</v>
          </cell>
          <cell r="OR70" t="str">
            <v>N/A</v>
          </cell>
          <cell r="OS70" t="str">
            <v>N/A</v>
          </cell>
          <cell r="OT70" t="str">
            <v>N/A</v>
          </cell>
          <cell r="OU70" t="str">
            <v>N/A</v>
          </cell>
          <cell r="OV70" t="str">
            <v>N/A</v>
          </cell>
          <cell r="OW70" t="str">
            <v>N/A</v>
          </cell>
          <cell r="OX70" t="str">
            <v>N/A</v>
          </cell>
          <cell r="OY70" t="str">
            <v>N/A</v>
          </cell>
          <cell r="OZ70" t="str">
            <v>N/A</v>
          </cell>
          <cell r="PA70" t="str">
            <v>N/A</v>
          </cell>
          <cell r="PB70" t="str">
            <v>N/A</v>
          </cell>
          <cell r="PC70" t="str">
            <v>N/A</v>
          </cell>
          <cell r="PD70" t="str">
            <v>N/A</v>
          </cell>
          <cell r="PE70" t="str">
            <v>N/A</v>
          </cell>
          <cell r="PF70" t="str">
            <v>N/A</v>
          </cell>
          <cell r="PG70" t="str">
            <v>N/A</v>
          </cell>
          <cell r="PH70" t="str">
            <v>N/A</v>
          </cell>
          <cell r="PI70" t="str">
            <v>N/A</v>
          </cell>
          <cell r="PJ70" t="str">
            <v>N/A</v>
          </cell>
          <cell r="PK70" t="str">
            <v>N/A</v>
          </cell>
          <cell r="PL70" t="str">
            <v>N/A</v>
          </cell>
          <cell r="PM70" t="str">
            <v>N/A</v>
          </cell>
          <cell r="PN70" t="str">
            <v>N/A</v>
          </cell>
          <cell r="PO70" t="str">
            <v>N/A</v>
          </cell>
          <cell r="PP70" t="str">
            <v>N/A</v>
          </cell>
          <cell r="PQ70" t="str">
            <v>N/A</v>
          </cell>
          <cell r="PR70">
            <v>54827133</v>
          </cell>
          <cell r="PS70">
            <v>3195579131</v>
          </cell>
          <cell r="PT70" t="str">
            <v>Meta Estratégica</v>
          </cell>
        </row>
        <row r="71">
          <cell r="A71" t="str">
            <v>PD115</v>
          </cell>
          <cell r="B71">
            <v>7871</v>
          </cell>
          <cell r="C71" t="str">
            <v>7871_MGA_1</v>
          </cell>
          <cell r="D71">
            <v>2020110010188</v>
          </cell>
          <cell r="E71" t="str">
            <v>Un nuevo contrato social y ambiental para la Bogotá del siglo XXI</v>
          </cell>
          <cell r="F71" t="str">
            <v>3. Inspirar confianza y legitimidad para vivir sin miedo y ser epicentro de cultura ciudadana, paz y reconciliación.</v>
          </cell>
          <cell r="G71" t="str">
            <v>39.  Bogotá territorio de paz y atención integral a las víctimas del conflicto armado.</v>
          </cell>
          <cell r="H71" t="str">
            <v>Mejorar la integración de las acciones, servicios y escenarios que dan respuesta a las obligaciones derivadas de ley para las víctimas, el Acuerdo de Paz, y los demás compromisos distritales en materia de memoria, reparación, paz y reconciliación.</v>
          </cell>
          <cell r="I71" t="str">
            <v>N/A</v>
          </cell>
          <cell r="J71" t="str">
            <v>Construcción de Bogotá-región como territorio de paz para las víctimas y la reconciliación</v>
          </cell>
          <cell r="K71" t="str">
            <v>Oficina de Alta Consejería de Paz, Víctimas y Reconciliación</v>
          </cell>
          <cell r="L71" t="str">
            <v>Jonatha Ivonne González Rodríguez</v>
          </cell>
          <cell r="M71" t="str">
            <v>Alta Consejera de Paz, Víctimas y Reconciliación</v>
          </cell>
          <cell r="N71" t="str">
            <v>Oficina de Alta Consejería de Paz, Víctimas y Reconciliación</v>
          </cell>
          <cell r="O71" t="str">
            <v>Jonatha Ivonne González Rodríguez</v>
          </cell>
          <cell r="P71" t="str">
            <v>Alta Consejera de Paz, Víctimas y Reconciliación</v>
          </cell>
          <cell r="Q71" t="str">
            <v>Ehimy Duque, Juan Guillermo Becerra Jimenez</v>
          </cell>
          <cell r="R71" t="str">
            <v>Lucero Molina</v>
          </cell>
          <cell r="S71" t="str">
            <v>Servicio de asistencia técnica para la realización_x000D_
de iniciativas de memoria histórica</v>
          </cell>
          <cell r="T71" t="str">
            <v>Iniciativas de memoria histórica_x000D_
asistidas técnicamente</v>
          </cell>
          <cell r="AD71" t="str">
            <v>1.1. Servicio de asistencia técnica para la realización de iniciativas de memoria históricade iniciativas de memoria histórica</v>
          </cell>
          <cell r="AE71" t="str">
            <v>1.1.1. Iniciativas de memoria histórica asistidas técnicamente</v>
          </cell>
          <cell r="AG71" t="str">
            <v/>
          </cell>
          <cell r="AH71" t="str">
            <v/>
          </cell>
          <cell r="AI71" t="str">
            <v xml:space="preserve">PD_producto MGA: 1.1. Servicio de asistencia técnica para la realización de iniciativas de memoria históricade iniciativas de memoria histórica; PD_ID producto MGA: 1.1.1. Iniciativas de memoria histórica asistidas técnicamente; </v>
          </cell>
          <cell r="AJ71">
            <v>0</v>
          </cell>
          <cell r="AK71">
            <v>44466</v>
          </cell>
          <cell r="AL71">
            <v>2</v>
          </cell>
          <cell r="AM71">
            <v>2023</v>
          </cell>
          <cell r="AN71" t="str">
            <v>Este indicador evidencia la creación de 1030 procesos pedagógicos para el fortalecimiento de iniciativas ciudadanas, que conduzcan al debate y la apropiación social de la paz, la memoria y la reconciliación, que se construye en los territorios ciudad región desde el Centro de Memoria, Paz y Reconciliación -CMPR- 
El eje central de estos procesos pedagógicos es el fortalecimiento de las iniciativas ciudadanas de distinto índole: aquellas que moviliza la ciudadanía organizada, aquellas que surgen en la escuela, o aquellas que surgen de forma autónoma y no orgánica. Los procesos pedagógicos para el fortalecimiento de estas iniciativas ciudadanas incluyen: 
(a) El servicio de visitas guiadas que el CMPR moviliza con distintos actores
(b) Acciones de fortalecimiento a iniciativas ciudadanas de memoria para la paz y la reconciliación
(c) Apoyo en la realización de acciones memoriales y conmemorativas 
(d) La gestión, dinamización y asistencia técnica para el uso de los espacios del CMPR por parte de las iniciativas ciudadanas de memoria, paz y reconciliación.
Estos procesos circulan y se reproducen socialmente a partir de discursos y mensajes que permiten transformar imaginarios de violencia y concientizar, sensibilizar y visibilizar la importancia sobre los derechos humanos.</v>
          </cell>
          <cell r="AO71" t="str">
            <v xml:space="preserve">La promoción de unas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 torno a la memoria, la paz y la reconciliación; 
La promoción y consolidación del CMPR y sus espacios como un referente en la ciudad para la construcción de memoria, para la paz y la reconciliación.
</v>
          </cell>
          <cell r="AP71">
            <v>2020</v>
          </cell>
          <cell r="AQ71">
            <v>2024</v>
          </cell>
          <cell r="AR71" t="str">
            <v>Suma</v>
          </cell>
          <cell r="AS71" t="str">
            <v>Eficacia</v>
          </cell>
          <cell r="AT71" t="str">
            <v>Número</v>
          </cell>
          <cell r="AU71" t="str">
            <v>Producto</v>
          </cell>
          <cell r="AV71" t="str">
            <v>N/D</v>
          </cell>
          <cell r="AW71" t="str">
            <v>N/D</v>
          </cell>
          <cell r="AX71" t="str">
            <v>N/D</v>
          </cell>
          <cell r="AZ71">
            <v>1</v>
          </cell>
          <cell r="BB71" t="str">
            <v xml:space="preserve">Este indicador se calcula a través del avance de la meta proyecto 2: Realizar 1030 procesos pedagógicos para el fortalecimiento de iniciativas ciudadanas, que conduzcan al debate y la apropiación social de la paz, la memoria y la reconciliación, que se construye en los territorios ciudad región, de conformidad con la programación en el formato 1006 "Programación y seguimiento a Metas e indicadores del plan de desarrollo". </v>
          </cell>
          <cell r="BC71" t="str">
            <v>Sumatoria de procesos pedagógicos para el fortalecimiento de iniciativas ciudadanas realizados</v>
          </cell>
          <cell r="BD71" t="str">
            <v>Procesos pedagógicos para el fortalecimiento de iniciativas ciudadanas realizados</v>
          </cell>
          <cell r="BE71" t="str">
            <v>N/A</v>
          </cell>
          <cell r="BF71" t="str">
            <v>Soportes reportados en el formato 1006 "Programación y seguimiento a metas e indicadores del plan de desarrollo" para la vigencia.</v>
          </cell>
          <cell r="BG71">
            <v>4</v>
          </cell>
          <cell r="BH71">
            <v>45204</v>
          </cell>
          <cell r="BI71"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1" t="str">
            <v>Establecer variables 1 y/o 2 numéricas</v>
          </cell>
          <cell r="BK71">
            <v>1030</v>
          </cell>
          <cell r="BL71">
            <v>104</v>
          </cell>
          <cell r="BM71">
            <v>310</v>
          </cell>
          <cell r="BN71">
            <v>258</v>
          </cell>
          <cell r="BO71">
            <v>258</v>
          </cell>
          <cell r="BP71">
            <v>100</v>
          </cell>
          <cell r="BW71">
            <v>30</v>
          </cell>
          <cell r="BX71">
            <v>95</v>
          </cell>
          <cell r="BY71">
            <v>258</v>
          </cell>
          <cell r="BZ71">
            <v>258</v>
          </cell>
          <cell r="CA71">
            <v>310</v>
          </cell>
          <cell r="CB71">
            <v>258</v>
          </cell>
          <cell r="CC71">
            <v>258</v>
          </cell>
          <cell r="CD71">
            <v>0</v>
          </cell>
          <cell r="CE71">
            <v>0</v>
          </cell>
          <cell r="CF71">
            <v>0</v>
          </cell>
          <cell r="CG71">
            <v>0</v>
          </cell>
          <cell r="CH71" t="str">
            <v>N/A</v>
          </cell>
          <cell r="CI71" t="str">
            <v>N/A</v>
          </cell>
          <cell r="CJ71">
            <v>103.99999999999999</v>
          </cell>
          <cell r="CK71">
            <v>310</v>
          </cell>
          <cell r="CL71">
            <v>258</v>
          </cell>
          <cell r="CM71">
            <v>890</v>
          </cell>
          <cell r="CN71" t="str">
            <v>Suma</v>
          </cell>
          <cell r="CO71">
            <v>0</v>
          </cell>
          <cell r="CP71">
            <v>10</v>
          </cell>
          <cell r="CQ71">
            <v>30</v>
          </cell>
          <cell r="CR71">
            <v>30</v>
          </cell>
          <cell r="CS71">
            <v>30</v>
          </cell>
          <cell r="CT71">
            <v>15</v>
          </cell>
          <cell r="CU71">
            <v>15</v>
          </cell>
          <cell r="CV71">
            <v>30</v>
          </cell>
          <cell r="CW71">
            <v>30</v>
          </cell>
          <cell r="CX71">
            <v>30</v>
          </cell>
          <cell r="CY71">
            <v>30</v>
          </cell>
          <cell r="CZ71">
            <v>8</v>
          </cell>
          <cell r="DA71">
            <v>258</v>
          </cell>
          <cell r="DB71">
            <v>190</v>
          </cell>
          <cell r="DC71">
            <v>190</v>
          </cell>
          <cell r="DD71">
            <v>190</v>
          </cell>
          <cell r="DE71" t="str">
            <v/>
          </cell>
          <cell r="DF71">
            <v>10</v>
          </cell>
          <cell r="DG71">
            <v>30</v>
          </cell>
          <cell r="DH71">
            <v>30</v>
          </cell>
          <cell r="DI71">
            <v>30</v>
          </cell>
          <cell r="DJ71">
            <v>15</v>
          </cell>
          <cell r="DK71">
            <v>15</v>
          </cell>
          <cell r="DL71">
            <v>30</v>
          </cell>
          <cell r="DM71">
            <v>30</v>
          </cell>
          <cell r="DN71">
            <v>30</v>
          </cell>
          <cell r="DO71">
            <v>30</v>
          </cell>
          <cell r="DP71">
            <v>8</v>
          </cell>
          <cell r="DQ71">
            <v>258</v>
          </cell>
          <cell r="DR71" t="str">
            <v/>
          </cell>
          <cell r="DS71">
            <v>10</v>
          </cell>
          <cell r="DT71">
            <v>30</v>
          </cell>
          <cell r="DU71">
            <v>30</v>
          </cell>
          <cell r="DV71">
            <v>30</v>
          </cell>
          <cell r="DW71">
            <v>15</v>
          </cell>
          <cell r="DX71">
            <v>23</v>
          </cell>
          <cell r="DY71">
            <v>39</v>
          </cell>
          <cell r="DZ71">
            <v>41</v>
          </cell>
          <cell r="EA71" t="str">
            <v/>
          </cell>
          <cell r="EB71" t="str">
            <v/>
          </cell>
          <cell r="EC71" t="str">
            <v/>
          </cell>
          <cell r="ED71">
            <v>218</v>
          </cell>
          <cell r="EE71">
            <v>218</v>
          </cell>
          <cell r="EF71" t="str">
            <v>No programó</v>
          </cell>
          <cell r="EG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H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I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J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K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L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M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N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O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P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Q7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ER71" t="str">
            <v>No Programó</v>
          </cell>
          <cell r="ES71" t="str">
            <v>• 1.2.1 REPORTE ACCIONES DE FORTALECIMIENTO A IMH
• 1.2.1 ANEXOS FORTALECIMIENTO IMH
• 1.2.2 REPORTE VISITAS GUIADAS
• 1.2.2 ANEXOS VISITAS GUIADAS</v>
          </cell>
          <cell r="ET71" t="str">
            <v>• 1.2.1 REPORTE ACCIONES DE FORTALECIMIENTO A IMH
• 1.2.1 ANEXOS FORTALECIMIENTO IMH
• 1.2.2 REPORTE VISITAS GUIADAS
• 1.2.2 ANEXOS VISITAS GUIADAS</v>
          </cell>
          <cell r="EU71" t="str">
            <v>• 1.2.1 REPORTE ACCIONES DE FORTALECIMIENTO A IMH
• 1.2.1 ANEXOS FORTALECIMIENTO IMH
• 1.2.2 REPORTE VISITAS GUIADAS
• 1.2.2 ANEXOS VISITAS GUIADAS</v>
          </cell>
          <cell r="EV71" t="str">
            <v>• 1.2.1 REPORTE ACCIONES DE FORTALECIMIENTO A IMH
• 1.2.1 ANEXOS FORTALECIMIENTO IMH
• 1.2.2 REPORTE VISITAS GUIADAS
• 1.2.2 ANEXOS VISITAS GUIADAS</v>
          </cell>
          <cell r="EW71" t="str">
            <v>• 1.2.1 REPORTE ACCIONES DE FORTALECIMIENTO A IMH
• 1.2.1 ANEXOS FORTALECIMIENTO IMH
• 1.2.2 REPORTE VISITAS GUIADAS
• 1.2.2 ANEXOS VISITAS GUIADAS</v>
          </cell>
          <cell r="EX71" t="str">
            <v>• 1.2.1 REPORTE ACCIONES DE FORTALECIMIENTO A IMH
• 1.2.1 ANEXOS FORTALECIMIENTO IMH
• 1.2.2 REPORTE VISITAS GUIADAS
• 1.2.2 ANEXOS VISITAS GUIADAS</v>
          </cell>
          <cell r="EY71" t="str">
            <v>• 1.2.1 REPORTE ACCIONES DE FORTALECIMIENTO A IMH
• 1.2.1 ANEXOS FORTALECIMIENTO IMH
• 1.2.2 REPORTE VISITAS GUIADAS
• 1.2.2 ANEXOS VISITAS GUIADAS
• Matriz consolidada Procesos Pedagógicos</v>
          </cell>
          <cell r="EZ71" t="str">
            <v>• 1.2.1 ANEXOS FORTALECIMIENTO IMH
• 1.2.1 REPORTE ACCIONES DE FORTALECIMIENTO A IMH
• 1.2.2 REPORTE VISITAS GUIADAS
• 1.2.2 ANEXOS VISITAS GUIADAS</v>
          </cell>
          <cell r="FA71" t="str">
            <v/>
          </cell>
          <cell r="FB71" t="str">
            <v/>
          </cell>
          <cell r="FC71" t="str">
            <v/>
          </cell>
          <cell r="FD71" t="str">
            <v>N/A</v>
          </cell>
          <cell r="FE71" t="str">
            <v>N/A</v>
          </cell>
          <cell r="FF71" t="str">
            <v>N/A</v>
          </cell>
          <cell r="FG71" t="str">
            <v>N/A</v>
          </cell>
          <cell r="FH71" t="str">
            <v>N/A</v>
          </cell>
          <cell r="FI71" t="str">
            <v>N/A</v>
          </cell>
          <cell r="FJ71" t="str">
            <v>N/A</v>
          </cell>
          <cell r="FK71" t="str">
            <v>N/A</v>
          </cell>
          <cell r="FL71" t="str">
            <v>N/A</v>
          </cell>
          <cell r="FM71" t="str">
            <v>N/A</v>
          </cell>
          <cell r="FN71" t="str">
            <v>N/A</v>
          </cell>
          <cell r="FO71" t="str">
            <v>N/A</v>
          </cell>
          <cell r="FP71" t="str">
            <v>N/A</v>
          </cell>
          <cell r="FQ71" t="str">
            <v>N/A</v>
          </cell>
          <cell r="FR71" t="str">
            <v>N/A</v>
          </cell>
          <cell r="FS71" t="str">
            <v>N/A</v>
          </cell>
          <cell r="FT71" t="str">
            <v>N/A</v>
          </cell>
          <cell r="FU71" t="str">
            <v>N/A</v>
          </cell>
          <cell r="FV71" t="str">
            <v>N/A</v>
          </cell>
          <cell r="FW71" t="str">
            <v>N/A</v>
          </cell>
          <cell r="FX71" t="str">
            <v>N/A</v>
          </cell>
          <cell r="FY71" t="str">
            <v>N/A</v>
          </cell>
          <cell r="FZ71" t="str">
            <v>N/A</v>
          </cell>
          <cell r="GA71" t="str">
            <v>N/A</v>
          </cell>
          <cell r="GB71" t="str">
            <v>N/A</v>
          </cell>
          <cell r="GC71" t="str">
            <v>N/A</v>
          </cell>
          <cell r="GD71" t="str">
            <v>N/A</v>
          </cell>
          <cell r="GE71" t="str">
            <v>N/A</v>
          </cell>
          <cell r="GF71" t="str">
            <v>N/A</v>
          </cell>
          <cell r="GG71" t="str">
            <v>N/A</v>
          </cell>
          <cell r="GH71" t="str">
            <v>N/A</v>
          </cell>
          <cell r="GI71" t="str">
            <v>N/A</v>
          </cell>
          <cell r="GJ71" t="str">
            <v>N/A</v>
          </cell>
          <cell r="GK71" t="str">
            <v>N/A</v>
          </cell>
          <cell r="GL71" t="str">
            <v>N/A</v>
          </cell>
          <cell r="GM71" t="str">
            <v>N/A</v>
          </cell>
          <cell r="GN71" t="str">
            <v>N/A</v>
          </cell>
          <cell r="GO71" t="str">
            <v>N/A</v>
          </cell>
          <cell r="GP71" t="str">
            <v>N/A</v>
          </cell>
          <cell r="GQ71" t="str">
            <v>N/A</v>
          </cell>
          <cell r="GR71" t="str">
            <v>N/A</v>
          </cell>
          <cell r="GS71" t="str">
            <v>N/A</v>
          </cell>
          <cell r="GT71" t="str">
            <v>N/A</v>
          </cell>
          <cell r="GU71" t="str">
            <v>N/A</v>
          </cell>
          <cell r="GV71" t="str">
            <v>N/A</v>
          </cell>
          <cell r="GW71" t="str">
            <v>N/A</v>
          </cell>
          <cell r="GX71" t="str">
            <v>N/A</v>
          </cell>
          <cell r="GY71" t="str">
            <v>N/A</v>
          </cell>
          <cell r="GZ71" t="str">
            <v>N/A</v>
          </cell>
          <cell r="HA71" t="str">
            <v>N/A</v>
          </cell>
          <cell r="HB71" t="str">
            <v>N/A</v>
          </cell>
          <cell r="HC71" t="str">
            <v>N/A</v>
          </cell>
          <cell r="HD71" t="str">
            <v>N/A</v>
          </cell>
          <cell r="HE71" t="str">
            <v>N/A</v>
          </cell>
          <cell r="HF71" t="str">
            <v>N/A</v>
          </cell>
          <cell r="HG71" t="str">
            <v>N/A</v>
          </cell>
          <cell r="HH71" t="str">
            <v>N/A</v>
          </cell>
          <cell r="HI71" t="str">
            <v>N/A</v>
          </cell>
          <cell r="HJ71" t="str">
            <v>N/A</v>
          </cell>
          <cell r="HK71" t="str">
            <v>N/A</v>
          </cell>
          <cell r="HL71" t="str">
            <v>N/A</v>
          </cell>
          <cell r="HM71" t="str">
            <v>N/A</v>
          </cell>
          <cell r="HN71" t="str">
            <v>N/A</v>
          </cell>
          <cell r="HO71" t="str">
            <v>N/A</v>
          </cell>
          <cell r="HP71" t="str">
            <v>N/A</v>
          </cell>
          <cell r="HQ71" t="str">
            <v>N/A</v>
          </cell>
          <cell r="HR71" t="str">
            <v>N/A</v>
          </cell>
          <cell r="HS71" t="str">
            <v>N/A</v>
          </cell>
          <cell r="HT71" t="str">
            <v>N/A</v>
          </cell>
          <cell r="HU71" t="str">
            <v>N/A</v>
          </cell>
          <cell r="HV71" t="str">
            <v>N/A</v>
          </cell>
          <cell r="HW71" t="str">
            <v>N/A</v>
          </cell>
          <cell r="HX71" t="str">
            <v>N/A</v>
          </cell>
          <cell r="HY71" t="str">
            <v>N/A</v>
          </cell>
          <cell r="HZ71" t="str">
            <v>N/A</v>
          </cell>
          <cell r="IA71" t="str">
            <v>N/A</v>
          </cell>
          <cell r="IB71" t="str">
            <v>N/A</v>
          </cell>
          <cell r="IC71" t="str">
            <v>N/A</v>
          </cell>
          <cell r="ID71" t="str">
            <v>La realización de los procesos pedagógicos implica: i) la promoción de visitas guiadas al Centro de Memoria Paz y Reconciliación por parte de diversos actores, principalmente del sector educativo; ii) la realización de acciones de fortalecimiento a iniciativas ciudadanas de memoria para la paz y la reconciliación en el Centro, a través de la movilización de agenda cultural en torno a la memoria, la paz y la reconciliación; iii) la dinamización y asistencia técnica para el uso de los espacios, dispositivos y recursos del Centro de Memoria Paz y Reconciliación - CMPR  por parte de la ciudadanía, las organizaciones sociales y de víctimas. 
Para la vigencia 2023, en esta meta se programó la realización de 258 procesos, con corte a 30 de septiembre se han realizado 218 procesos pedagógicos para el fortalecimiento de iniciativas ciudadanas, que conduzcan al debate y la apropiación social de la paz, la memoria y la reconciliación, que se construye en los territorios ciudad región, de la siguiente manera: 
	173 visitas guiadas al Centro Memoria: 120 visitas en el marco de la estrategia general de visitas guiadas, realizadas con universidades, Colegios, entidades públicas y Fundaciones y 53 visitas mediante la estrategia "camino a casa, para niñas y niños entre los 6 y los 12 años.
	45 acompañamientos técnicos para la realización de conmemoraciones y otras iniciativas de memoria, de las cuales se destacan trabajos alrededor de la conmemoración y dignificación de niñas víctimas violencia sexual, concientización sobre el reclutamiento forzado, las violaciones a derechos humanos en la ciudad, la visibilización de procesos de memoria con enfoque de género, el debate alrededor de la persecución a operadores de justicia, la visibilización de la victimización y de la labor de quienes han sido perseguidos por su labor sindical, de la labor de memoria de las víctimas de ejecuciones extrajudiciales y alrededor de los hechos ocurridos en Bogotá durante las movilizaciones sociales y el estallido social en 2021,  además del fortalecimiento y promoción del debate sobre  memoria con la Fuerza Pública, las persecución a líderes ambientales, y los hitos de paz producidos alrededor de la firma e implementación del Acuerdo Final de Paz, entre otros.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 Niños, niñas, adolescentes y jóvenes de la ciudad cuentan con una oferta pedagógica para pensar y debatir acerca de la memoria, la paz y la reconciliación.</v>
          </cell>
          <cell r="IE71" t="str">
            <v xml:space="preserve">NOTA: ADELANTO DE META
Para el mes de septiembre,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2 acciones de fortalecimiento y 9 visitas guiadas.
</v>
          </cell>
          <cell r="IF71" t="str">
            <v/>
          </cell>
          <cell r="IG71" t="str">
            <v>No Programó</v>
          </cell>
          <cell r="IH7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febrero se reportaron (10) procesos pedagógicos de (10) programados:
• Se brindó acompañamiento técnico, y se articuló con familiares y u organizaciones, para la realización de (2) conmemoraciones:
1. Conmemoración del Día de las Manos Rojas
2. Conmemoración Sandra Catalina Vásquez
• Se brindaron (3) asistencias técnicas para el fortalecimiento de iniciativas de memoria, paz y reconciliación:
3. Asistencia técnica palabreras y callejeras
4. Asistencia técnica Casa de la Memoria Suba y Casa de la Memoria Usaquén
5. Asistencia técnica familiares Dubán Barros.
• Se reportaron (5) visitas guiadas al CMPR e intercambios con actores educativos, sociales, institucionales y ciudadanos de (5) programadas, de la siguiente manera:
6 al 9.  (4) visitas guiadas en el marco de la estrategia general de visitas guiadas,  5 instituciones de educación superior, y 1 organización social y 2 instituciones educativas, además de aquellas visitas guiadas que beneficiaron al público en general.
10.  (1) visita guiada en el marco de la estrategia especializada para niños y niñas ‘Camino a Casa’, en las que participaron cuidadores y cuidadoras en formación de la Universidad del Tolima.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febrero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febrero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v>
          </cell>
          <cell r="II7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marzo se reportaron (30) procesos pedagógicos de (30) programados:
• Se brindó acompañamiento técnico, y se articuló con familiares y u organizaciones, para la realización de (2) conmemoraciones:
1. Conmemoración del homicidio de la firmante de paz Astrid Conde
2. Conmemoración del homicidio del líder político José Antequera
• Se brindaron (3) asistencias técnicas para el fortalecimiento de iniciativas de memoria, paz y reconciliación:
3. Asistencia técnica "La mesa como palimsesto"
4. Asistencia técnica proceso de memoria "Barrio Policarpa"
5. Asistencia técnica "La Yerbas de todos"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y cuidadores y cuidadoras en formación.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marzo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marzo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v>
          </cell>
          <cell r="IJ71"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abril se reportaron (30) procesos pedagógicos de (30) programados:
• Se brindó acompañamiento técnico, y se articuló con familiares y u organizaciones, para la realización de (4) conmemoraciones:
1. Acción pública realizada en el Parque de Verbenal en conmemoración de las víctimas de abuso y brutalidad policial
2. Acción conmemorativa por el asesinato de Guillermo Rivera Fúquene, 15 años
3. Acción conmemorativa de la muerte de Carlos Pizarro, 33 años.
4. Acción conmemorativa acerca de las luchas de Rodrigo Lara Bonilla y Enrique Low Murtra contra el narcotráfico."
• Se brindó (1) asistencia técnica para el fortalecimiento de iniciativas de memoria, paz y reconciliación:
5. Asistencia técnica a la Unidad Policial para la Edificación de la Paz (UNIPEP), tras la articulación con el Grupo de Memoria Histórica del Comando General de las Fuerzas Militares.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1 entidad distrital y universidades públicas y privadas.
BENEFICIOS
• Las acciones desarrolladas en abril permitieron visibilizar y abrir canales de discusión y apropiación pública sobre la persecución que han sufrido sindicalistas, operadores judiciales y personas que han participado de procesos de paz por posicionar agendas políticas alrededor de la justicia, la dignidad y la paz. También se apoyaron conmemoraciones sobre los hechos ocurridos en Bogotá en 2021, del cual fueron víctimas jóvenes en la ciudad.
• Las acciones de fortalecimiento a iniciativas de memoria permitieron el robustecer el trabajo de organizaciones de víctimas de distintos actores armados, instituciones,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abril permitieron fortalecer y sostener debates con instituciones como la Policía Nacional, acerca del sentido de la construcción de memoria, en un horizonte misional de construcción y sostenimiento de la paz.
• Niños, niñas, adolescentes y jóvenes de la ciudad cuentan con una oferta pedagógica para pensar y debatir acerca de la memoria, la paz y la reconciliación. </v>
          </cell>
          <cell r="IK7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mayo se reportaron (30) procesos pedagógicos de (30) programados:
• Se brindó acompañamiento técnico, y se articuló con familiares y u organizaciones, para la realización de (5) conmemoraciones:
1. Conmemoración Acción II Festival por la Memoria, organizado por la Ruta de la Memoria de la Universidad Pedagógica en conmemoración de Darío Betancourt
2. Acción conmemorativa por el asesinato de Mario, Elsa y Carlos
3. Acción conmemorativa Día Nacional por la Dignidad de las Mujeres Víctimas de Violencia Sexual con Jineth Bedoya Lima.
4. Fortalecimiento a la Casa de la Memoria de Suba. 
5. Fortalecimiento a la iniciativa de memoria del OBSURDH - Observatorio Surcolombiano de Derechos Humanos.
• Se reportaron (25) visitas guiadas al CMPR e intercambios con actores educativos, sociales, institucionales y ciudadanos de (25) programadas, de la siguiente manera:
6 a 23. (18) visitas guiadas en el marco de la estrategia general de visitas guiadas, en las que participaron más de 8 colegios, 6 instituciones de educación superior, 3 organizaciones sociales y una estrategia de la Secretaría de Integración Social, además de aquellas visitas guiadas que beneficiaron al público en general.
24 a 29. (6) visitas guiadas en el marco de la estrategia especializada para niños y niñas ‘Camino a Casa’, en las que participaron 4 colegios públicos y privados, una (1) enmarcada en instituciones de educación superior públicas y una (1) estrategia de la Secretaría de Integración Social.
30. (1) intercambio con actores educativos, sociales, institucionales y ciudadanos,  el taller “Memoria y Verdad”, en alianza con Fomento LEO de la Secretaría de Educación del Distrito y el Centro Regional para el Fomento del Libro en América Latina - CERLAC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mayo permitieron visibilizar y abrir canales de discusión y apropiación pública sobre la persecución a docentes e investigadores, así como a defensores del medio ambiente. También se lññlevaro a cabo acciones conmemorativas para visibilizar la agencia de las víctimas de violencia sexual, frente a la búsqueda de justicia y reparación.
• Las acciones de fortalecimiento a iniciativas de memoria permitieron el robustecer el trabajo de organizaciones de víctimas de distintos actores, en particular instituciones de las fuerzas armadas, y jóvenes organizados alrededor de las reivindicciones de las víctimas violencia policial en el marco de las movilizaciones sociales en Bogotá en el año 2021. Estas acciones, además, posibilitaron aumentar visibilidad del trabajo desarrollado por estos actores.
• Niños, niñas, adolescentes y jóvenes de la ciudad cuentan con una oferta pedagógica para pensar y debatir acerca de la memoria, la paz y la reconciliación.
• De forma particular, durante el mes de mayo se fortalecieron los y las gestoras que estarán encargados de más de 190 bibliotecas escolares del distrito, a través de estrategias de promoción de lectura, para fortalecer sus propuestas de narrar la paz y apropiar el legado de la Comisión de la Verdad.</v>
          </cell>
          <cell r="IL7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junio se reportaron (15) procesos pedagógicos de (15) programados:
• Se brindó acompañamiento técnico, y se articuló con familiares y u organizaciones, para la realización de (5) conmemoraciones:
1. Conmemoración Kimy Pernía Domincó en la Cuenca de la Chiguaza  
2. Conmemoración de 1 año del Informe Final de la Comisión de la Verdad.
3. Conmemoración de un año de “La escuela abraza la verdad”.4. Fortalecimiento a la Casa de la Memoria de Suba. 
4. Ruta de la Memoria Portal Resistencia
5. Apoyo a Iniciativas de memoria en el Sector la Mariposa (Usaquén).
• Se reportaron (10) visitas guiadas al CMPR e intercambios con actores educativos, sociales, institucionales y ciudadanos de (10) programadas, de la siguiente manera:
6 a 12. (07) visitas guiadas en el marco de la estrategia general de visitas guiadas, en las que participaron cinco (5) colegios, (1) institución de educación superior y una (1) estrategia de la Secretaría de Integración Social, además de aquellas visitas guiadas que beneficiaron al público en general
13 a 15. (3) visitas guiadas en el marco de la estrategia especializada para niños y niñas ‘Camino a Casa’, en las que participaron (1) colegio público, una (1) enmarcada en instituciones de educación superior públicas y una (1) estrategia de la Secretaría de Educación del Distrito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 Niños, niñas, adolescentes y jóvenes de la ciudad cuentan con una oferta pedagógica para pensar y debatir acerca de la memoria, la paz y la reconciliación.</v>
          </cell>
          <cell r="IM7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julio se reportaron (23) procesos pedagógicos de (15) programados:
• Se brindó acompañamiento técnico, y se articuló con familiares y u organizaciones, para la realización de (5) conmemoraciones:
1. Conmemoración Alirio de Jesús Pedraza Becerra
2. Carrera de observación ‘Lugares de Memoria de Mujeres’.
3. Apoyo a Iniciativa de memoria ‘Vigías Barristas’
4. Apoyo a Iniciativa de memoria ‘Fútbol Fest 2’
5. Apoyo a Iniciativa ‘Las Sobrevivientes’
• Se reportaron (18) visitas guiadas al CMPR e intercambios con actores educativos, sociales, institucionales y ciudadanos de (10) programadas, de la siguiente manera:
A. Nueve (09) visitas guiadas en el marco de la estrategia general de visitas guiadas, en las que participaron siete (7) colegios, 1 institución de educación superior y un (1) instituto de la Arquidiócesis de Bogotá, además de aquellas visitas guiadas que beneficiaron al público en general
B. Una (1) visita guiada en el marco de la estrategia especializada para niños y niñas ‘Camino a Casa’, en las que participó (1) colegio público.
NOTA: ADELANTO DE META
Adicionalmente, y tomando en consideración el riesgo de que la oferta de visitas guiadas pueda tener una afectación futura, relacionada con los ciclos educativos, los periodos electorales y la disminución en la demanda de esta oferta durante 2023, se previó adelantar el cumplimiento de metas, así se suman 8 visitas guiadas más de la siguiente manera:
C. ocho (8) visitas guiadas en el marco de la estrategia especializada para niños y niñas ‘Camino a Casa’, en las que participaron colegios públicos.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julio permitieron visibilizar la persecución, victimización y concretamente la desaparición forzada, a personas que se han dedicado a la defensa de los derechos humanos.
• Las acciones de fortalecimiento a iniciativas de memoria permitieron el robustecer el trabajo colectivo y organizaciones sociales en la ciudad, así como visibilizar memorias que se construyen desde distintos actores. De forma particular durante julio, dos de las iniciativas se concentran en fortalecer los trabajos agenciados desde colectividades juveniles, y los otros dos, de visibilizar las discusiones alrededor del género y la memoria, y de la memoria de las mujeres y los sectores sociales LGBTIQ.</v>
          </cell>
          <cell r="IN7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agosto se reportaron (39) procesos pedagógicos de (30) programados:
• Se brindó acompañamiento técnico, y se articuló con familiares y u organizaciones, para la realización de (6) conmemoraciones:
1. Acciones de Conmemoración Jaime Garzón
2. Acción de conmemoración Diego Felipe Becerra
3. Taller de cartografía y rutas de la memoria con organizaciones del sector La Mariposa (Usaquén)
4. Ejercicio de Cartografía sobre la desaparición forzada con jóvenes del programa Territorio y Prevención de IDIPRON.
5. Recorrido Guiado exposición itinerante Resisto Luego Existo en la Alcaldía Local de Ciudad Bolívar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iniciativas de memoria, así:
6. un (1) taller sobre lugares de memoria con el semillero de producción de piezas comunicativas del Colegio José María Carbonell de la localidad de San Cristóbal
• Se reportaron (33) visitas guiadas al CMPR, así: 
A. (20) visitas guiadas en el marco de la estrategia general de visitas guiadas, en las que participaron doce (12) colegios públicos, seis (6) colegios privados, una (1) institución de educación técnica y una (1) de educación superior, además de aquellas visitas guiadas que beneficiaron al público en general.
B. Doce (12) visitas guiadas en el marco de la estrategia especializada para niños y niñas ‘Camino a Casa’, en las que participaron diez (10) colegios públicos y dos (2) universidades públicas.
C. Un (1) intercambio con actores educativos, sociales, institucionales y ciudadanos, cuyo objetivo era poder plantear estrategias para lograr la paz ecológica desde la responsabilidad educativa a la luz de la Inteligencia Ecológica y la Ecoeducación, en articulación con el colegio Instituto San Bernardo de La Salle.
NOTA: ADELANTO DE META
Adicionalmente, y tomando en consideración el riesgo de que la oferta de visitas guiadas pueda tener una afectación futura, relacionada con los ciclos educativos, los periodos electorales, la finalización de contratos de prestación de servicios, y la disminución en la demanda de esta oferta durante 2023, se previó adelantar el cumplimiento de metas, así se suman 8 visitas guiadas más en el marco de la estrategia general de visitas guiadas.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agosto permitieron: visibilizar la persecución y victimización de periodistas de gran importancia para el país, como lo fue Jaime Garzón. Adicionalmente, a través del comodato y la instalación de la estatua de Heriberto de la Calle se busca beneficiar a la ciudadanía que hace parte de los recorridos guiados y que visitan el CMPR, con la oportunidad de interactuar con dicho dispositivo de memoria.
• De igual manera, a través de la conmemoración de Diego Felipe Becerra se contribuyó a fortalecer acciones que conmemoran a jóvenes en la ciudad y que promueven reflexiones alrededor de la necesidad de avanzar en la garantía de sus derechos, la desestigmatización de los mismos y la exigencia a la fuerza pública de la ciudad por el respeto a los derechos humanos.
• Las acciones de fortalecimiento a iniciativas de memoria permitieron el robustecer el trabajo colectivo y organizaciones sociales en la ciudad, así como visibilizar memorias que se construyen desde distintos actores. De forma particular durante julio, dos de las iniciativas se concentran en fortalecer los trabajos agenciados por jóvenes (unos vinculados a la estrategia IDIPRON y otra dirigida a miembros de una institución educativa).
• Niños, niñas, adolescentes y jóvenes de la ciudad cuentan con una oferta pedagógica para pensar y debatir acerca de la memoria, la paz y la reconciliación.</v>
          </cell>
          <cell r="IO71"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septiembre se reportaron (41) procesos pedagógicos de (30) programados:
1. Conmemoración de los 50 años del golpe de Estado en Chile y del magnicidio del presidente Salvador Allende
2. Conmemoración de los hechos ocurridos en el CAI de San Mateo, Soacha del 2020.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apuestas conmemorativas, así:
3. Acciones conmemorativas sobre la masacre ocurrida en Bogotá y Soacha.
4. Acción de fortalecimiento a la iniciativa de memoria a la organización Kilómetros de vida.
5. Asistencia técnica para el fortalecimiento de las apuestas de memoria de la Secretaría de Educación, en colegios de Bogotá.
6. Acompañamiento a las familias del proyecto Rueda la memoria.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iniciativas de memoria, así:
7. Taller de cartografía y rutas de memoria con las jóvenes del Colegio Clemencia de Caycedo.
8 a 27. (20) visitas guiadas en el marco de la estrategia general de visitas guiadas, en las que participaron colegios,  instituciones de educación superior, instituciones de alcaldías locales, de organizaciones sociales e instituciones pública de alcance Nacional, además de aquellas visitas guiadas que beneficiaron al público en general
28 a 41. (14) visitas guiadas en el marco de la estrategia especializada para niños y niñas ‘Camino a Casa’, en las que participaron diez (10) colegios públicos.
NOTA: ADELANTO DE META
Adicionalmente, y tomando en consideración el riesgo de que la oferta de visitas guiadas pueda tener una afectación futura, relacionada con los ciclos educativos, los periodos electorales, la finalización de contratos de prestación de servicios, y la disminución en la demanda de esta oferta durante 2023, se previó adelantar el cumplimiento de metas, así se sumaron (9) visitas guiadas más en el marco de la estrategia general de visitas guiadas.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septiembre tuvieron un énfasis particular en adolescentes y jóvenes: por un lado, promoviendo acciones alrededor de la reflexión en memoria en colegios de la ciudad. Por el otro lado, a través de la promoción de acciones conmemorativas que reivindican la memoria de jóvenes que han sido víctimas de graves violaciones a los derechos humanos en la ciudad, y en particular víctimas de asesinatos.
• Las acciones de fortalecimiento a iniciativas de memoria permitieron el robustecer el trabajo de colectivos y organizaciones sociales en la ciudad, así como visibilizar memorias que se construyen desde distintos actores. De forma particular durante septiembre, una de las iniciativas buscó fortalecer apuestas de memoria agenciadas por mujeres víctimas de distintos hechos de violencia, así como fortalecer apuestas de memoria agenciadas por jóvenes en la ciudad.
• La ciudadanía en general se benefició de la oferta de gestión de conocimiento, divulgación y de formación en materia de memoria, paz y reconciliación. En particular es importante resaltar la publicación de Memorable II, cuyo objetivo es entregarle a la ciudadanía, sobre todo aquella ciudadanía interesada en la reflexión e investigación sobre memoria, aproximaciones novedosas acerca de nuevos enfoques que se están desarrollando en este campo. Adicionalmente, es importante destacar que dos de las acciones de divulgación tuvieron que ver con ofrecer a la ciudadanía herramientas y escenarios de discusión sobre la relación memoria - niños y niñas - lugares de memoria - colegios como lugares de memoria.
</v>
          </cell>
          <cell r="IP71" t="str">
            <v/>
          </cell>
          <cell r="IQ71" t="str">
            <v/>
          </cell>
          <cell r="IR71" t="str">
            <v/>
          </cell>
          <cell r="IS71" t="str">
            <v/>
          </cell>
          <cell r="IT71">
            <v>1</v>
          </cell>
          <cell r="IU71">
            <v>1</v>
          </cell>
          <cell r="IV71">
            <v>1</v>
          </cell>
          <cell r="IW71">
            <v>1</v>
          </cell>
          <cell r="IX71">
            <v>1</v>
          </cell>
          <cell r="IY71">
            <v>1.5333333333333334</v>
          </cell>
          <cell r="IZ71">
            <v>1.3</v>
          </cell>
          <cell r="JA71">
            <v>1.3666666666666667</v>
          </cell>
          <cell r="JB71" t="str">
            <v/>
          </cell>
          <cell r="JC71" t="str">
            <v/>
          </cell>
          <cell r="JD71" t="str">
            <v/>
          </cell>
          <cell r="JE71">
            <v>0.84496124031007747</v>
          </cell>
          <cell r="JF71">
            <v>0</v>
          </cell>
          <cell r="JG71">
            <v>3.8759689922480618</v>
          </cell>
          <cell r="JH71">
            <v>11.627906976744185</v>
          </cell>
          <cell r="JI71">
            <v>11.627906976744185</v>
          </cell>
          <cell r="JJ71">
            <v>11.627906976744185</v>
          </cell>
          <cell r="JK71">
            <v>5.8139534883720927</v>
          </cell>
          <cell r="JL71">
            <v>8.9147286821705425</v>
          </cell>
          <cell r="JM71">
            <v>15.11627906976744</v>
          </cell>
          <cell r="JN71">
            <v>15.891472868217054</v>
          </cell>
          <cell r="JO71">
            <v>0</v>
          </cell>
          <cell r="JP71">
            <v>0</v>
          </cell>
          <cell r="JQ71">
            <v>0</v>
          </cell>
          <cell r="JR71">
            <v>84.496124031007739</v>
          </cell>
          <cell r="JS71">
            <v>0</v>
          </cell>
          <cell r="JT71">
            <v>3.8759689922480618</v>
          </cell>
          <cell r="JU71">
            <v>15.503875968992247</v>
          </cell>
          <cell r="JV71">
            <v>27.131782945736433</v>
          </cell>
          <cell r="JW71">
            <v>38.759689922480618</v>
          </cell>
          <cell r="JX71">
            <v>44.573643410852711</v>
          </cell>
          <cell r="JY71">
            <v>53.488372093023251</v>
          </cell>
          <cell r="JZ71">
            <v>68.604651162790688</v>
          </cell>
          <cell r="KA71">
            <v>84.496124031007739</v>
          </cell>
          <cell r="KB71">
            <v>84.496124031007739</v>
          </cell>
          <cell r="KC71">
            <v>84.496124031007739</v>
          </cell>
          <cell r="KD71">
            <v>84.496124031007739</v>
          </cell>
          <cell r="KE71" t="str">
            <v>No Programó</v>
          </cell>
          <cell r="KF71">
            <v>99.999999999999986</v>
          </cell>
          <cell r="KG71">
            <v>99.999999999999986</v>
          </cell>
          <cell r="KH71">
            <v>99.999999999999986</v>
          </cell>
          <cell r="KI71">
            <v>99.999999999999986</v>
          </cell>
          <cell r="KJ71">
            <v>99.999999999999986</v>
          </cell>
          <cell r="KK71">
            <v>153.33333333333334</v>
          </cell>
          <cell r="KL71">
            <v>129.99999999999997</v>
          </cell>
          <cell r="KM71">
            <v>136.66666666666666</v>
          </cell>
          <cell r="KN71" t="str">
            <v/>
          </cell>
          <cell r="KO71" t="str">
            <v/>
          </cell>
          <cell r="KP71" t="str">
            <v/>
          </cell>
          <cell r="KQ71" t="str">
            <v>No Programó</v>
          </cell>
          <cell r="KR71">
            <v>99.999999999999986</v>
          </cell>
          <cell r="KS71">
            <v>99.999999999999986</v>
          </cell>
          <cell r="KT71">
            <v>99.999999999999986</v>
          </cell>
          <cell r="KU71">
            <v>99.999999999999986</v>
          </cell>
          <cell r="KV71">
            <v>99.999999999999986</v>
          </cell>
          <cell r="KW71">
            <v>106.15384615384615</v>
          </cell>
          <cell r="KX71">
            <v>110.62499999999999</v>
          </cell>
          <cell r="KY71">
            <v>114.73684210526315</v>
          </cell>
          <cell r="KZ71" t="str">
            <v/>
          </cell>
          <cell r="LA71" t="str">
            <v/>
          </cell>
          <cell r="LB71" t="str">
            <v/>
          </cell>
          <cell r="LC71">
            <v>114.73684210526315</v>
          </cell>
          <cell r="LD71" t="str">
            <v>7871_N</v>
          </cell>
          <cell r="LE71" t="str">
            <v>N/A</v>
          </cell>
          <cell r="LF71" t="str">
            <v>No programó</v>
          </cell>
          <cell r="LG71" t="str">
            <v/>
          </cell>
          <cell r="LH71" t="str">
            <v/>
          </cell>
          <cell r="LI71" t="str">
            <v/>
          </cell>
          <cell r="LJ71">
            <v>102.07841031149303</v>
          </cell>
          <cell r="LK71">
            <v>91.463587258994224</v>
          </cell>
          <cell r="LL71">
            <v>25587997052</v>
          </cell>
          <cell r="LM71">
            <v>25104465629</v>
          </cell>
          <cell r="LN71">
            <v>15491992216</v>
          </cell>
          <cell r="LO71">
            <v>3250406264</v>
          </cell>
          <cell r="LP71">
            <v>3248205905</v>
          </cell>
          <cell r="LQ71" t="str">
            <v>No Programó</v>
          </cell>
          <cell r="LR71">
            <v>9.9999999999999982</v>
          </cell>
          <cell r="LS71">
            <v>29.999999999999993</v>
          </cell>
          <cell r="LT71">
            <v>29.999999999999993</v>
          </cell>
          <cell r="LU71">
            <v>30</v>
          </cell>
          <cell r="LV71">
            <v>15</v>
          </cell>
          <cell r="LW71">
            <v>22.999999999999986</v>
          </cell>
          <cell r="LX71">
            <v>39</v>
          </cell>
          <cell r="LY71">
            <v>41.000000000000028</v>
          </cell>
          <cell r="LZ71" t="str">
            <v/>
          </cell>
          <cell r="MA71" t="str">
            <v/>
          </cell>
          <cell r="MB71" t="str">
            <v/>
          </cell>
          <cell r="MC71">
            <v>218</v>
          </cell>
          <cell r="MD71">
            <v>218</v>
          </cell>
          <cell r="ME71">
            <v>218</v>
          </cell>
          <cell r="MF71">
            <v>0</v>
          </cell>
          <cell r="MG71" t="str">
            <v>Oportuno: Se radica en los tiempos establecidos por la Oficina Asesora de Planeación - OAP</v>
          </cell>
          <cell r="MH71" t="str">
            <v>Oportuno: Se radica en los tiempos establecidos por la Oficina Asesora de Planeación - OAP</v>
          </cell>
          <cell r="MI71" t="str">
            <v>Oportuno: Se radica en los tiempos establecidos por la Oficina Asesora de Planeación - OAP</v>
          </cell>
          <cell r="MJ71" t="str">
            <v>Oportuno: Se radica en los tiempos establecidos por la Oficina Asesora de Planeación - OAP</v>
          </cell>
          <cell r="MK71" t="str">
            <v>Oportuno: Se radica en los tiempos establecidos por la Oficina Asesora de Planeación - OAP</v>
          </cell>
          <cell r="ML71" t="str">
            <v>Oportuno: Se radica en los tiempos establecidos por la Oficina Asesora de Planeación - OAP</v>
          </cell>
          <cell r="MM71" t="str">
            <v>Oportuno: Se radica en los tiempos establecidos por la Oficina Asesora de Planeación - OAP</v>
          </cell>
          <cell r="MN71">
            <v>0</v>
          </cell>
          <cell r="MO71">
            <v>0</v>
          </cell>
          <cell r="MP71">
            <v>0</v>
          </cell>
          <cell r="MQ71">
            <v>0</v>
          </cell>
          <cell r="MR71">
            <v>0</v>
          </cell>
          <cell r="MS71" t="str">
            <v>Coherente: La información de avance de la magnitud, consignada en el reporte del periodo, concuerda con la programación realizada, con la información cualitativa presentada, con las actividades establecidas (si aplica) y con los soportes presentados. Esta</v>
          </cell>
          <cell r="MT71" t="str">
            <v>Coherente: La información de avance de la magnitud, consignada en el reporte del periodo, concuerda con la programación realizada, con la información cualitativa presentada, con las actividades establecidas (si aplica) y con los soportes presentados. Esta</v>
          </cell>
          <cell r="MU71" t="str">
            <v>Coherente: La información de avance de la magnitud, consignada en el reporte del periodo, concuerda con la programación realizada, con la información cualitativa presentada, con las actividades establecidas (si aplica) y con los soportes presentados. Esta</v>
          </cell>
          <cell r="MV71" t="str">
            <v>Coherente: La información de avance de la magnitud, consignada en el reporte del periodo, concuerda con la programación realizada, con la información cualitativa presentada, con las actividades establecidas (si aplica) y con los soportes presentados. Esta</v>
          </cell>
          <cell r="MW71" t="str">
            <v>Coherente: La información de avance de la magnitud, consignada en el reporte del periodo, concuerda con la programación realizada, con la información cualitativa presentada, con las actividades establecidas (si aplica) y con los soportes presentados. Esta</v>
          </cell>
          <cell r="MX71" t="str">
            <v>Coherente: La información de avance de la magnitud, consignada en el reporte del periodo, concuerda con la programación realizada, con la información cualitativa presentada, con las actividades establecidas (si aplica) y con los soportes presentados. Esta</v>
          </cell>
          <cell r="MY71" t="str">
            <v>Coherente: La información de avance de la magnitud, consignada en el reporte del periodo, concuerda con la programación realizada, con la información cualitativa presentada, con las actividades establecidas (si aplica) y con los soportes presentados. Esta</v>
          </cell>
          <cell r="MZ71">
            <v>0</v>
          </cell>
          <cell r="NA71">
            <v>0</v>
          </cell>
          <cell r="NB71">
            <v>0</v>
          </cell>
          <cell r="NC71">
            <v>0</v>
          </cell>
          <cell r="ND71" t="str">
            <v>No Programó</v>
          </cell>
          <cell r="NE71">
            <v>99.999999999999986</v>
          </cell>
          <cell r="NF71">
            <v>99.999999999999986</v>
          </cell>
          <cell r="NG71">
            <v>99.999999999999986</v>
          </cell>
          <cell r="NH71">
            <v>99.999999999999986</v>
          </cell>
          <cell r="NI71">
            <v>99.999999999999986</v>
          </cell>
          <cell r="NJ71">
            <v>106.15384615384615</v>
          </cell>
          <cell r="NK71">
            <v>110.62499999999999</v>
          </cell>
          <cell r="NL71">
            <v>114.73684210526315</v>
          </cell>
          <cell r="NM71" t="str">
            <v/>
          </cell>
          <cell r="NN71" t="str">
            <v/>
          </cell>
          <cell r="NO71" t="str">
            <v/>
          </cell>
          <cell r="NP71">
            <v>0</v>
          </cell>
          <cell r="NQ71" t="str">
            <v xml:space="preserve">No aplica </v>
          </cell>
          <cell r="NR71" t="str">
            <v xml:space="preserve">No aplica </v>
          </cell>
          <cell r="NS71" t="str">
            <v xml:space="preserve">No aplica </v>
          </cell>
          <cell r="NT71" t="str">
            <v xml:space="preserve">No aplica </v>
          </cell>
          <cell r="NU71" t="str">
            <v xml:space="preserve">No aplica </v>
          </cell>
          <cell r="NV71" t="str">
            <v xml:space="preserve">No aplica </v>
          </cell>
          <cell r="NW71" t="str">
            <v xml:space="preserve">No aplica </v>
          </cell>
          <cell r="NX71">
            <v>0</v>
          </cell>
          <cell r="NY71">
            <v>0</v>
          </cell>
          <cell r="NZ71">
            <v>0</v>
          </cell>
          <cell r="OA71">
            <v>0</v>
          </cell>
          <cell r="OB71">
            <v>0</v>
          </cell>
          <cell r="OC71" t="str">
            <v xml:space="preserve">No aplica </v>
          </cell>
          <cell r="OD71" t="str">
            <v xml:space="preserve">No aplica </v>
          </cell>
          <cell r="OE71" t="str">
            <v xml:space="preserve">No aplica </v>
          </cell>
          <cell r="OF71" t="str">
            <v xml:space="preserve">No aplica </v>
          </cell>
          <cell r="OG71" t="str">
            <v xml:space="preserve">No aplica </v>
          </cell>
          <cell r="OH71" t="str">
            <v xml:space="preserve">Durante lo corrido de la vigencia se programó realizar 130 procesos para el fortalecimiento de iniciativas ciudadanas, a corte 31 de julio se realizaron 138 procesos, es decir, se presenta una sobre ejecuciòn de 8 (6%).  Tomando en consideración el riesgo de que la oferta de visitas guiadas pueda tener una afectación futura  relacionada con los ciclos educativos, los periodos electorales y la disminución en la demanda de esta oferta durante 2023, se previó adelantar el cumplimiento de la meta. </v>
          </cell>
          <cell r="OI71" t="str">
            <v xml:space="preserve">Durante lo corrido de la vigencia se programó realizar 160 procesos para el fortalecimiento de iniciativas ciudadanas, a corte 31 de agosto se realizaron 177 procesos, es decir, se presenta una sobre ejecuciòn de 17 procesos (11%).  Tomando en consideración el riesgo de que la oferta de visitas guiadas pueda tener una afectación futura  relacionada con los ciclos educativos, los periodos electorales y la disminución en la demanda de esta oferta durante 2023, se previó adelantar el cumplimiento de la meta. </v>
          </cell>
          <cell r="OJ71">
            <v>0</v>
          </cell>
          <cell r="OK71">
            <v>0</v>
          </cell>
          <cell r="OL71">
            <v>0</v>
          </cell>
          <cell r="OM71">
            <v>0</v>
          </cell>
          <cell r="OP71" t="str">
            <v>PD115</v>
          </cell>
          <cell r="OQ71">
            <v>190</v>
          </cell>
          <cell r="OR71" t="str">
            <v>N/A</v>
          </cell>
          <cell r="OS71" t="str">
            <v>N/A</v>
          </cell>
          <cell r="OT71" t="str">
            <v>N/A</v>
          </cell>
          <cell r="OU71" t="str">
            <v>N/A</v>
          </cell>
          <cell r="OV71" t="str">
            <v>N/A</v>
          </cell>
          <cell r="OW71" t="str">
            <v>N/A</v>
          </cell>
          <cell r="OX71" t="str">
            <v>N/A</v>
          </cell>
          <cell r="OY71" t="str">
            <v>N/A</v>
          </cell>
          <cell r="OZ71" t="str">
            <v>N/A</v>
          </cell>
          <cell r="PA71" t="str">
            <v>N/A</v>
          </cell>
          <cell r="PB71" t="str">
            <v>N/A</v>
          </cell>
          <cell r="PC71" t="str">
            <v>N/A</v>
          </cell>
          <cell r="PD71" t="str">
            <v>N/A</v>
          </cell>
          <cell r="PE71" t="str">
            <v>N/A</v>
          </cell>
          <cell r="PF71" t="str">
            <v>N/A</v>
          </cell>
          <cell r="PG71" t="str">
            <v>N/A</v>
          </cell>
          <cell r="PH71" t="str">
            <v>N/A</v>
          </cell>
          <cell r="PI71" t="str">
            <v>N/A</v>
          </cell>
          <cell r="PJ71" t="str">
            <v>N/A</v>
          </cell>
          <cell r="PK71" t="str">
            <v>N/A</v>
          </cell>
          <cell r="PL71" t="str">
            <v>N/A</v>
          </cell>
          <cell r="PM71" t="str">
            <v>N/A</v>
          </cell>
          <cell r="PN71" t="str">
            <v>N/A</v>
          </cell>
          <cell r="PO71" t="str">
            <v>N/A</v>
          </cell>
          <cell r="PP71" t="str">
            <v>N/A</v>
          </cell>
          <cell r="PQ71" t="str">
            <v>N/A</v>
          </cell>
          <cell r="PR71">
            <v>54827133</v>
          </cell>
          <cell r="PS71">
            <v>3195579131</v>
          </cell>
          <cell r="PT71" t="str">
            <v>Indicador MGA</v>
          </cell>
        </row>
        <row r="72">
          <cell r="A72" t="str">
            <v>PD116</v>
          </cell>
          <cell r="B72">
            <v>7871</v>
          </cell>
          <cell r="C72" t="str">
            <v>7871_MGA_2</v>
          </cell>
          <cell r="D72">
            <v>2020110010188</v>
          </cell>
          <cell r="E72" t="str">
            <v>Un nuevo contrato social y ambiental para la Bogotá del siglo XXI</v>
          </cell>
          <cell r="F72" t="str">
            <v>3. Inspirar confianza y legitimidad para vivir sin miedo y ser epicentro de cultura ciudadana, paz y reconciliación.</v>
          </cell>
          <cell r="G72" t="str">
            <v>39.  Bogotá territorio de paz y atención integral a las víctimas del conflicto armado.</v>
          </cell>
          <cell r="H72" t="str">
            <v>Mejorar la integración de las acciones, servicios y escenarios que dan respuesta a las obligaciones derivadas de ley para las víctimas, el Acuerdo de Paz, y los demás compromisos distritales en materia de memoria, reparación, paz y reconciliación.</v>
          </cell>
          <cell r="I72" t="str">
            <v>N/A</v>
          </cell>
          <cell r="J72" t="str">
            <v>Construcción de Bogotá-región como territorio de paz para las víctimas y la reconciliación</v>
          </cell>
          <cell r="K72" t="str">
            <v>Oficina de Alta Consejería de Paz, Víctimas y Reconciliación</v>
          </cell>
          <cell r="L72" t="str">
            <v>Jonatha Ivonne González Rodríguez</v>
          </cell>
          <cell r="M72" t="str">
            <v>Alta Consejera de Paz, Víctimas y Reconciliación</v>
          </cell>
          <cell r="N72" t="str">
            <v>Oficina de Alta Consejería de Paz, Víctimas y Reconciliación</v>
          </cell>
          <cell r="O72" t="str">
            <v>Jonatha Ivonne González Rodríguez</v>
          </cell>
          <cell r="P72" t="str">
            <v>Alta Consejera de Paz, Víctimas y Reconciliación</v>
          </cell>
          <cell r="Q72" t="str">
            <v>Ehimy Duque, Juan Guillermo Becerra Jimenez</v>
          </cell>
          <cell r="R72" t="str">
            <v>Lucero Molina</v>
          </cell>
          <cell r="S72" t="str">
            <v>Servicio de ayuda y atención humanitaria</v>
          </cell>
          <cell r="T72" t="str">
            <v>Personas con asistencia_x000D_ humanitaria</v>
          </cell>
          <cell r="AD72" t="str">
            <v>2.1. Servicio de ayuda y atención humanitaria</v>
          </cell>
          <cell r="AE72" t="str">
            <v>2.1.1 Personas con asistencia humanitaria</v>
          </cell>
          <cell r="AG72" t="str">
            <v/>
          </cell>
          <cell r="AH72" t="str">
            <v/>
          </cell>
          <cell r="AI72" t="str">
            <v xml:space="preserve">PD_producto MGA: 2.1. Servicio de ayuda y atención humanitaria; PD_ID producto MGA: 2.1.1 Personas con asistencia humanitaria; </v>
          </cell>
          <cell r="AJ72" t="str">
            <v>Solicitud No 1.  Se solicita hacer ajuste en la magnitud mensual programada a partir del mes de mayo y hasta el mes de diciembre de 2023 para la siguiente meta, identificada en el libro de programación y seguimiento a metas e indicadores del Plan Distrital de Desarrollo de la Secretaría General con el código:  
• PD116 - "Servicio de ayuda y atención humanitaria"
Solicitud No 2.  Se solicita hacer ajuste en la magnitud programada para la vigencia 2023 y, en consecuencia, en el total programado para el cuatrienio para la siguiente meta, identificada en el libro de programación y seguimiento a metas e indicadores del Plan Distrital de Desarrollo de la Secretaría General con el código:  
• PD116 - "Servicio de ayuda y atención humanitaria"</v>
          </cell>
          <cell r="AK72">
            <v>44466</v>
          </cell>
          <cell r="AL72">
            <v>2</v>
          </cell>
          <cell r="AM72">
            <v>2023</v>
          </cell>
          <cell r="AN72" t="str">
            <v xml:space="preserve">Este indicador mide el número de personas víctimas del conflicto armado residentes en Bogotá que acceden a la ayuda y atención humanitaria, otorgada por la  ACPVR,  en cumplimiento de los  requisitos de ley vigentes. </v>
          </cell>
          <cell r="AO72" t="str">
            <v>Fortalecer la articulación institucional y el otorgamiento de servicios que dan respuesta a las obligaciones y retos en materia de asistencia, atención y reparación a víctimas en Bogotá</v>
          </cell>
          <cell r="AP72">
            <v>2020</v>
          </cell>
          <cell r="AQ72">
            <v>2024</v>
          </cell>
          <cell r="AR72" t="str">
            <v>Suma</v>
          </cell>
          <cell r="AS72" t="str">
            <v>Eficacia</v>
          </cell>
          <cell r="AT72" t="str">
            <v>Número</v>
          </cell>
          <cell r="AU72" t="str">
            <v>Producto</v>
          </cell>
          <cell r="AW72" t="str">
            <v>N/D</v>
          </cell>
          <cell r="AX72" t="str">
            <v>Proyecto de inversión 1156</v>
          </cell>
          <cell r="AZ72">
            <v>1</v>
          </cell>
          <cell r="BB72" t="str">
            <v>Este indicador se mide a través de la sumatoria de personas atendidas en los diferentes servicios o acciones realizadas por la entidad de la siguiente manera:
- Personas caracterizadas socioeconómicamente por primera vez y actualizadas.
- Personas en proceso de retornos, reubicación e integración local. 
- Personas atendidas con acompañamiento psicosocial.
- Personas atendidas con orientación jurídica.
- Personas atendidas con ayuda o atención humanitaria inmediata.
- Personas atendidas con gestiones realizadas en Prevención y protección.
De conformidad con  la programación en el formato 1006 "Programación y seguimiento a Metas e indicadores del plan de desarrollo".</v>
          </cell>
          <cell r="BC72" t="str">
            <v xml:space="preserve">Sumatoria de personas que acceden a los servicios o acciones que realiza la Alta Consejería de Paz, Victimas y Reconciliación </v>
          </cell>
          <cell r="BD72" t="str">
            <v xml:space="preserve">Personas que acceden a los servicios o acciones que realiza la Alta Consejería de Paz, Victimas y Reconciliación </v>
          </cell>
          <cell r="BE72" t="str">
            <v>N/A</v>
          </cell>
          <cell r="BF72" t="str">
            <v>Soportes reportados en el formato 1006 "Programación y seguimiento a metas e indicadores del plan de desarrollo" para la vigencia.</v>
          </cell>
          <cell r="BG72">
            <v>4</v>
          </cell>
          <cell r="BH72">
            <v>45204</v>
          </cell>
          <cell r="BI72"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2" t="str">
            <v>Establecer variables 1 y/o 2 numéricas</v>
          </cell>
          <cell r="BK72">
            <v>144569</v>
          </cell>
          <cell r="BL72">
            <v>1221</v>
          </cell>
          <cell r="BM72">
            <v>35229</v>
          </cell>
          <cell r="BN72">
            <v>49961</v>
          </cell>
          <cell r="BO72">
            <v>50886</v>
          </cell>
          <cell r="BP72">
            <v>7272</v>
          </cell>
          <cell r="BW72">
            <v>3000</v>
          </cell>
          <cell r="BX72">
            <v>25000</v>
          </cell>
          <cell r="BY72">
            <v>25500</v>
          </cell>
          <cell r="BZ72">
            <v>25500</v>
          </cell>
          <cell r="CA72">
            <v>35229</v>
          </cell>
          <cell r="CB72">
            <v>50028.000000000007</v>
          </cell>
          <cell r="CC72">
            <v>50886</v>
          </cell>
          <cell r="CD72">
            <v>0</v>
          </cell>
          <cell r="CE72">
            <v>0</v>
          </cell>
          <cell r="CF72">
            <v>0</v>
          </cell>
          <cell r="CG72">
            <v>0</v>
          </cell>
          <cell r="CH72" t="str">
            <v>N/A</v>
          </cell>
          <cell r="CI72" t="str">
            <v>N/A</v>
          </cell>
          <cell r="CJ72">
            <v>1228</v>
          </cell>
          <cell r="CK72">
            <v>38671</v>
          </cell>
          <cell r="CL72">
            <v>50028.000000000007</v>
          </cell>
          <cell r="CM72">
            <v>127968</v>
          </cell>
          <cell r="CN72" t="str">
            <v>Suma</v>
          </cell>
          <cell r="CO72">
            <v>1200</v>
          </cell>
          <cell r="CP72">
            <v>1650</v>
          </cell>
          <cell r="CQ72">
            <v>2300</v>
          </cell>
          <cell r="CR72">
            <v>2300</v>
          </cell>
          <cell r="CS72">
            <v>5848</v>
          </cell>
          <cell r="CT72">
            <v>6148</v>
          </cell>
          <cell r="CU72">
            <v>5848</v>
          </cell>
          <cell r="CV72">
            <v>5171</v>
          </cell>
          <cell r="CW72">
            <v>7119</v>
          </cell>
          <cell r="CX72">
            <v>4440</v>
          </cell>
          <cell r="CY72">
            <v>4590</v>
          </cell>
          <cell r="CZ72">
            <v>4272</v>
          </cell>
          <cell r="DA72">
            <v>50886</v>
          </cell>
          <cell r="DB72">
            <v>37584</v>
          </cell>
          <cell r="DC72">
            <v>37584</v>
          </cell>
          <cell r="DD72">
            <v>37584</v>
          </cell>
          <cell r="DE72">
            <v>1200</v>
          </cell>
          <cell r="DF72">
            <v>1650</v>
          </cell>
          <cell r="DG72">
            <v>2300</v>
          </cell>
          <cell r="DH72">
            <v>2300</v>
          </cell>
          <cell r="DI72">
            <v>5848</v>
          </cell>
          <cell r="DJ72">
            <v>6148</v>
          </cell>
          <cell r="DK72">
            <v>5848</v>
          </cell>
          <cell r="DL72">
            <v>5171</v>
          </cell>
          <cell r="DM72">
            <v>7119</v>
          </cell>
          <cell r="DN72">
            <v>4440</v>
          </cell>
          <cell r="DO72">
            <v>4590</v>
          </cell>
          <cell r="DP72">
            <v>4272</v>
          </cell>
          <cell r="DQ72">
            <v>50886</v>
          </cell>
          <cell r="DR72">
            <v>2678</v>
          </cell>
          <cell r="DS72">
            <v>4541</v>
          </cell>
          <cell r="DT72">
            <v>4967</v>
          </cell>
          <cell r="DU72">
            <v>4001</v>
          </cell>
          <cell r="DV72">
            <v>5483</v>
          </cell>
          <cell r="DW72">
            <v>4016</v>
          </cell>
          <cell r="DX72">
            <v>4252</v>
          </cell>
          <cell r="DY72">
            <v>4238</v>
          </cell>
          <cell r="DZ72">
            <v>3865</v>
          </cell>
          <cell r="EA72">
            <v>0</v>
          </cell>
          <cell r="EB72">
            <v>0</v>
          </cell>
          <cell r="EC72">
            <v>0</v>
          </cell>
          <cell r="ED72">
            <v>38041</v>
          </cell>
          <cell r="EE72">
            <v>38041</v>
          </cell>
          <cell r="EF72" t="str">
            <v>Matriz de reporte MGA
Informe mensual de Seguimiento a Víctimas</v>
          </cell>
          <cell r="EG72" t="str">
            <v>Matriz de reporte MGA
Informe mensual de Seguimiento a Víctimas</v>
          </cell>
          <cell r="EH72" t="str">
            <v>Matriz de reporte MGA
Informe mensual de Seguimiento a Víctimas</v>
          </cell>
          <cell r="EI72" t="str">
            <v>Matriz de reporte MGA
Informe mensual de Seguimiento a Víctimas</v>
          </cell>
          <cell r="EJ72" t="str">
            <v>Matriz de reporte MGA
Informe mensual de Seguimiento a Víctimas</v>
          </cell>
          <cell r="EK72" t="str">
            <v>Matriz de reporte MGA
Informe mensual de Seguimiento a Víctimas</v>
          </cell>
          <cell r="EL72" t="str">
            <v>Matriz de reporte MGA
Informe mensual de Seguimiento a Víctimas</v>
          </cell>
          <cell r="EM72" t="str">
            <v>Matriz de reporte MGA
Informe mensual de Seguimiento a Víctimas</v>
          </cell>
          <cell r="EN72" t="str">
            <v>Matriz de reporte MGA
Informe mensual de Seguimiento a Víctimas</v>
          </cell>
          <cell r="EO72" t="str">
            <v>Matriz de reporte MGA
Informe mensual de Seguimiento a Víctimas</v>
          </cell>
          <cell r="EP72" t="str">
            <v>Matriz de reporte MGA
Informe mensual de Seguimiento a Víctimas</v>
          </cell>
          <cell r="EQ72" t="str">
            <v>Matriz de reporte MGA
Informe mensual de Seguimiento a Víctimas</v>
          </cell>
          <cell r="ER72" t="str">
            <v>•	Matriz de seguimiento MGA 2023
•	Informe de seguimiento a víctimas ENERO 2023</v>
          </cell>
          <cell r="ES72" t="str">
            <v>•	Matriz de seguimiento MGA 2023
•	Informe de seguimiento a víctimas FEBRERO 2023</v>
          </cell>
          <cell r="ET72" t="str">
            <v>• Matriz de seguimiento MGA 2023
• Informe de seguimiento a víctimas MARZO 2023</v>
          </cell>
          <cell r="EU72" t="str">
            <v>• Matriz de seguimiento MGA 2023
• Informe de seguimiento a víctimas ABRIL 2023</v>
          </cell>
          <cell r="EV72" t="str">
            <v>• Matriz de seguimiento MGA 2023
• Informe de seguimiento a víctimas MAYO 2023
• Anexos_informe</v>
          </cell>
          <cell r="EW72" t="str">
            <v>• Matriz de seguimiento MGA 2023
• Informe de seguimiento a víctimas JUNIO 2023
• Anexos_informe</v>
          </cell>
          <cell r="EX72" t="str">
            <v>• Matriz de seguimiento MGA 2023
• Informe de seguimiento a víctimas JULIO 2023
• Anexos_informe</v>
          </cell>
          <cell r="EY72" t="str">
            <v>• Matriz de seguimiento MGA 2023
• Informe de seguimiento a víctimas AGOSTO 2023
• Anexos_informe</v>
          </cell>
          <cell r="EZ72" t="str">
            <v>• Matriz de seguimiento MGA 2023
• Informe de seguimiento a víctimas SEPTIEMBRE 2023
• Anexos_informe</v>
          </cell>
          <cell r="FA72">
            <v>0</v>
          </cell>
          <cell r="FB72">
            <v>0</v>
          </cell>
          <cell r="FC72">
            <v>0</v>
          </cell>
          <cell r="FD72" t="str">
            <v>N/A</v>
          </cell>
          <cell r="FE72" t="str">
            <v>N/A</v>
          </cell>
          <cell r="FF72" t="str">
            <v>N/A</v>
          </cell>
          <cell r="FG72" t="str">
            <v>N/A</v>
          </cell>
          <cell r="FH72" t="str">
            <v>N/A</v>
          </cell>
          <cell r="FI72" t="str">
            <v>N/A</v>
          </cell>
          <cell r="FJ72" t="str">
            <v>N/A</v>
          </cell>
          <cell r="FK72" t="str">
            <v>N/A</v>
          </cell>
          <cell r="FL72" t="str">
            <v>N/A</v>
          </cell>
          <cell r="FM72" t="str">
            <v>N/A</v>
          </cell>
          <cell r="FN72" t="str">
            <v>N/A</v>
          </cell>
          <cell r="FO72" t="str">
            <v>N/A</v>
          </cell>
          <cell r="FP72" t="str">
            <v>N/A</v>
          </cell>
          <cell r="FQ72" t="str">
            <v>N/A</v>
          </cell>
          <cell r="FR72" t="str">
            <v>N/A</v>
          </cell>
          <cell r="FS72" t="str">
            <v>N/A</v>
          </cell>
          <cell r="FT72" t="str">
            <v>N/A</v>
          </cell>
          <cell r="FU72" t="str">
            <v>N/A</v>
          </cell>
          <cell r="FV72" t="str">
            <v>N/A</v>
          </cell>
          <cell r="FW72" t="str">
            <v>N/A</v>
          </cell>
          <cell r="FX72" t="str">
            <v>N/A</v>
          </cell>
          <cell r="FY72" t="str">
            <v>N/A</v>
          </cell>
          <cell r="FZ72" t="str">
            <v>N/A</v>
          </cell>
          <cell r="GA72" t="str">
            <v>N/A</v>
          </cell>
          <cell r="GB72" t="str">
            <v>N/A</v>
          </cell>
          <cell r="GC72" t="str">
            <v>N/A</v>
          </cell>
          <cell r="GD72" t="str">
            <v>N/A</v>
          </cell>
          <cell r="GE72" t="str">
            <v>N/A</v>
          </cell>
          <cell r="GF72" t="str">
            <v>N/A</v>
          </cell>
          <cell r="GG72" t="str">
            <v>N/A</v>
          </cell>
          <cell r="GH72" t="str">
            <v>N/A</v>
          </cell>
          <cell r="GI72" t="str">
            <v>N/A</v>
          </cell>
          <cell r="GJ72" t="str">
            <v>N/A</v>
          </cell>
          <cell r="GK72" t="str">
            <v>N/A</v>
          </cell>
          <cell r="GL72" t="str">
            <v>N/A</v>
          </cell>
          <cell r="GM72" t="str">
            <v>N/A</v>
          </cell>
          <cell r="GN72" t="str">
            <v>N/A</v>
          </cell>
          <cell r="GO72" t="str">
            <v>N/A</v>
          </cell>
          <cell r="GP72" t="str">
            <v>N/A</v>
          </cell>
          <cell r="GQ72" t="str">
            <v>N/A</v>
          </cell>
          <cell r="GR72" t="str">
            <v>N/A</v>
          </cell>
          <cell r="GS72" t="str">
            <v>N/A</v>
          </cell>
          <cell r="GT72" t="str">
            <v>N/A</v>
          </cell>
          <cell r="GU72" t="str">
            <v>N/A</v>
          </cell>
          <cell r="GV72" t="str">
            <v>N/A</v>
          </cell>
          <cell r="GW72" t="str">
            <v>N/A</v>
          </cell>
          <cell r="GX72" t="str">
            <v>N/A</v>
          </cell>
          <cell r="GY72" t="str">
            <v>N/A</v>
          </cell>
          <cell r="GZ72" t="str">
            <v>N/A</v>
          </cell>
          <cell r="HA72" t="str">
            <v>N/A</v>
          </cell>
          <cell r="HB72" t="str">
            <v>N/A</v>
          </cell>
          <cell r="HC72" t="str">
            <v>N/A</v>
          </cell>
          <cell r="HD72" t="str">
            <v>N/A</v>
          </cell>
          <cell r="HE72" t="str">
            <v>N/A</v>
          </cell>
          <cell r="HF72" t="str">
            <v>N/A</v>
          </cell>
          <cell r="HG72" t="str">
            <v>N/A</v>
          </cell>
          <cell r="HH72" t="str">
            <v>N/A</v>
          </cell>
          <cell r="HI72" t="str">
            <v>N/A</v>
          </cell>
          <cell r="HJ72" t="str">
            <v>N/A</v>
          </cell>
          <cell r="HK72" t="str">
            <v>N/A</v>
          </cell>
          <cell r="HL72" t="str">
            <v>N/A</v>
          </cell>
          <cell r="HM72" t="str">
            <v>N/A</v>
          </cell>
          <cell r="HN72" t="str">
            <v>N/A</v>
          </cell>
          <cell r="HO72" t="str">
            <v>N/A</v>
          </cell>
          <cell r="HP72" t="str">
            <v>N/A</v>
          </cell>
          <cell r="HQ72" t="str">
            <v>N/A</v>
          </cell>
          <cell r="HR72" t="str">
            <v>N/A</v>
          </cell>
          <cell r="HS72" t="str">
            <v>N/A</v>
          </cell>
          <cell r="HT72" t="str">
            <v>N/A</v>
          </cell>
          <cell r="HU72" t="str">
            <v>N/A</v>
          </cell>
          <cell r="HV72" t="str">
            <v>N/A</v>
          </cell>
          <cell r="HW72" t="str">
            <v>N/A</v>
          </cell>
          <cell r="HX72" t="str">
            <v>N/A</v>
          </cell>
          <cell r="HY72" t="str">
            <v>N/A</v>
          </cell>
          <cell r="HZ72" t="str">
            <v>N/A</v>
          </cell>
          <cell r="IA72" t="str">
            <v>N/A</v>
          </cell>
          <cell r="IB72" t="str">
            <v>N/A</v>
          </cell>
          <cell r="IC72" t="str">
            <v>N/A</v>
          </cell>
          <cell r="ID72" t="str">
            <v xml:space="preserve">Con corte al mes de septiembre de 2023, se atendieron un total 38.041 personas con servicio de asistencia humanitaria, así:
• Personas caracterizadas encuesta socioeconómica Línea 195: 4.078
• Personas en plan retornos y reubicación: 407
• Personas atendidas con Ayuda Humanitaria inmediata (AHÍ): 14.044
• Personas con Orientación Jurídica: 8.674
• Personas con acompañamiento psicosocial: 10.822
• Personas con servicio prevención y protección: 16
BENEFICIOS
• En el marco de la implementación de piloto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Realización de jornadas de fortalecimiento técnico, lo cual brinda a la población victima una mejor redistribución de los espacios locativos con buena iluminación y ventilación.
• Espacios grandes y acogedores en algunos CE, que se prestan para reuniones de víctimas, lideres e instituciones distritales y nacionales. 
• Pese al bajo número de profesionales psicosociales y jurídicos asignados al CE, se da respuesta oportuna a la atención de AHI y atención psicosocial.
• Fortalecimiento de la atención telefónica a la población que se encuentra en la ruta de AHÍ.
• Los procesos adelantados (huerta de la esperanza y jardín la esperanza) ayudan a posicionar de manera positiva y cambiar los imaginarios de la población.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				</v>
          </cell>
          <cell r="IE72" t="str">
            <v>Se presenta un pequeño rezago frente a la reprogramación solicitada para el mes de septiembre, teniendo en cuenta que el comportamiento acumulado hasta el mismo mes presenta un mayor valor esperado. Por tal razón se solicitó reprogramación a partir del mes de mayo.</v>
          </cell>
          <cell r="IF72" t="str">
            <v/>
          </cell>
          <cell r="IG72" t="str">
            <v>Durante el mes de enero, se otorgó servicio de asistencia humanitaria a 2.678 personas, así:
• Personas caracterizadas encuesta socioeconómica Línea 195: 131
• Personas en plan retornos y reubicación: 0
• Personas atendidas con Ayuda Humanitaria inmediata (AHÍ): 450
• Personas con Orientación Jurídica: 625
• Personas con acompañamiento psicosocial: 470
• Personas con servicio prevención y protección: 2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H72" t="str">
            <v>Durante el mes de febrero, se otorgó servicio de asistencia humanitaria a 4.541 personas, así:
• Personas caracterizadas encuesta socioeconómica Línea 195: 867
• Personas en plan retornos y reubicación: 0
• Personas atendidas con Ayuda Humanitaria inmediata (AHÍ): 1.538
• Personas con Orientación Jurídica: 971
• Personas con acompañamiento psicosocial: 1.164
• Personas con servicio prevención y protección: 1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I72" t="str">
            <v>Durante el mes de marzo, se otorgó servicio de asistencia humanitaria a 4.967 personas, así:
• Personas caracterizadas encuesta socioeconómica Línea 195: 463
• Personas en plan retornos y reubicación: 363
• Personas atendidas con Ayuda Humanitaria inmediata (AHÍ): 1.776
• Personas con Orientación Jurídica: 1.115
• Personas con acompañamiento psicosocial: 1.249
• Personas con servicio prevención y protección: 1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J72" t="str">
            <v>Durante el mes de abril, se otorgó servicio de asistencia humanitaria a 4.001 personas, así:
• Personas caracterizadas encuesta socioeconómica Línea 195: 698
• Personas en plan retornos y reubicación: 0
• Personas atendidas con Ayuda Humanitaria inmediata (AHÍ): 1.407
• Personas con Orientación Jurídica: 987
• Personas con acompañamiento psicosocial: 909
• Personas con servicio prevención y protección: 0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K72" t="str">
            <v>Durante el mes de mayo, se otorgó servicio de asistencia humanitaria a 5.483 personas, así:
• Personas caracterizadas encuesta socioeconómica Línea 195: 1.337
• Personas en plan retornos y reubicación: 0
• Personas atendidas con Ayuda Humanitaria inmediata (AHÍ): 1.571
• Personas con Orientación Jurídica: 1.060
• Personas con acompañamiento psicosocial: 1.511
• Personas con servicio prevención y protección: 4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L72" t="str">
            <v>Durante el mes de junio, se otorgó servicio de asistencia humanitaria a 4.016 personas, así:
• Personas caracterizadas encuesta socioeconómica Línea 195: 181
• Personas en plan retornos y reubicación: 44
• Personas atendidas con Ayuda Humanitaria inmediata (AHÍ): 1.480
• Personas con Orientación Jurídica: 863
• Personas con acompañamiento psicosocial: 1.445
• Personas con servicio prevención y protección: 3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M72" t="str">
            <v>Durante el mes de julio, se otorgó servicio de asistencia humanitaria a 4.252 personas, así:
• Personas caracterizadas encuesta socioeconómica Línea 195: 238
• Personas en plan retornos y reubicación: 0
• Personas atendidas con Ayuda Humanitaria inmediata (AHÍ): 1.598
• Personas con Orientación Jurídica: 902
• Personas con acompañamiento psicosocial: 1.511
• Personas con servicio prevención y protección: 3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N72" t="str">
            <v>Durante el mes de agosto, se prestó servicio de asistencia humanitaria a 4.238 personas, así:
• Personas caracterizadas encuesta socioeconómica Línea 195: 140
• Personas en plan retornos y reubicación: 0
• Personas atendidas con Ayuda Humanitaria inmediata (AHÍ): 1.666
• Personas con Orientación Jurídica: 1.000
• Personas con acompañamiento psicosocial: 1.430
• Personas con servicio prevención y protección: 2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O72" t="str">
            <v>Durante el mes de septiembre, se prestó servicio de asistencia humanitaria a 3.865 personas, así:
• Personas caracterizadas encuesta socioeconómica Línea 195: 23
• Personas en plan retornos y reubicación: 0
• Personas atendidas con Ayuda Humanitaria inmediata (AHÍ): 1.558
• Personas con Orientación Jurídica: 1.151
• Personas con acompañamiento psicosocial: 1.133
• Personas con servicio prevención y protección: 0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P72" t="str">
            <v/>
          </cell>
          <cell r="IQ72" t="str">
            <v/>
          </cell>
          <cell r="IR72" t="str">
            <v/>
          </cell>
          <cell r="IS72">
            <v>2.2316666666666665</v>
          </cell>
          <cell r="IT72">
            <v>2.752121212121212</v>
          </cell>
          <cell r="IU72">
            <v>2.1595652173913042</v>
          </cell>
          <cell r="IV72">
            <v>1.7395652173913043</v>
          </cell>
          <cell r="IW72">
            <v>0.93758549931600543</v>
          </cell>
          <cell r="IX72">
            <v>0.653220559531555</v>
          </cell>
          <cell r="IY72">
            <v>0.72708618331053354</v>
          </cell>
          <cell r="IZ72">
            <v>0.81957068265325861</v>
          </cell>
          <cell r="JA72">
            <v>0.54291333052394997</v>
          </cell>
          <cell r="JB72">
            <v>0</v>
          </cell>
          <cell r="JC72">
            <v>0</v>
          </cell>
          <cell r="JD72">
            <v>0</v>
          </cell>
          <cell r="JE72">
            <v>0.74757300632787016</v>
          </cell>
          <cell r="JF72">
            <v>5.2627441732500095</v>
          </cell>
          <cell r="JG72">
            <v>8.9238690406005592</v>
          </cell>
          <cell r="JH72">
            <v>9.7610344692056756</v>
          </cell>
          <cell r="JI72">
            <v>7.8626734268757614</v>
          </cell>
          <cell r="JJ72">
            <v>10.775065833431592</v>
          </cell>
          <cell r="JK72">
            <v>7.8921510828125614</v>
          </cell>
          <cell r="JL72">
            <v>8.3559328695515465</v>
          </cell>
          <cell r="JM72">
            <v>8.3284203906772003</v>
          </cell>
          <cell r="JN72">
            <v>7.5954093463821089</v>
          </cell>
          <cell r="JO72">
            <v>0</v>
          </cell>
          <cell r="JP72">
            <v>0</v>
          </cell>
          <cell r="JQ72">
            <v>0</v>
          </cell>
          <cell r="JR72">
            <v>74.757300632787022</v>
          </cell>
          <cell r="JS72">
            <v>5.2627441732500095</v>
          </cell>
          <cell r="JT72">
            <v>14.186613213850569</v>
          </cell>
          <cell r="JU72">
            <v>23.947647683056246</v>
          </cell>
          <cell r="JV72">
            <v>31.810321109932008</v>
          </cell>
          <cell r="JW72">
            <v>42.585386943363602</v>
          </cell>
          <cell r="JX72">
            <v>50.477538026176163</v>
          </cell>
          <cell r="JY72">
            <v>58.833470895727707</v>
          </cell>
          <cell r="JZ72">
            <v>67.161891286404909</v>
          </cell>
          <cell r="KA72">
            <v>74.757300632787022</v>
          </cell>
          <cell r="KB72">
            <v>74.757300632787022</v>
          </cell>
          <cell r="KC72">
            <v>74.757300632787022</v>
          </cell>
          <cell r="KD72">
            <v>74.757300632787022</v>
          </cell>
          <cell r="KE72">
            <v>223.16666666666666</v>
          </cell>
          <cell r="KF72">
            <v>275.21212121212125</v>
          </cell>
          <cell r="KG72">
            <v>215.95652173913044</v>
          </cell>
          <cell r="KH72">
            <v>173.95652173913044</v>
          </cell>
          <cell r="KI72">
            <v>93.758549931600541</v>
          </cell>
          <cell r="KJ72">
            <v>65.322055953155498</v>
          </cell>
          <cell r="KK72">
            <v>72.708618331053358</v>
          </cell>
          <cell r="KL72">
            <v>81.957068265325859</v>
          </cell>
          <cell r="KM72">
            <v>54.291333052394997</v>
          </cell>
          <cell r="KN72" t="str">
            <v/>
          </cell>
          <cell r="KO72" t="str">
            <v/>
          </cell>
          <cell r="KP72" t="str">
            <v/>
          </cell>
          <cell r="KQ72">
            <v>223.16666666666666</v>
          </cell>
          <cell r="KR72">
            <v>253.2982456140351</v>
          </cell>
          <cell r="KS72">
            <v>236.62135922330097</v>
          </cell>
          <cell r="KT72">
            <v>217.27516778523491</v>
          </cell>
          <cell r="KU72">
            <v>162.95683561437812</v>
          </cell>
          <cell r="KV72">
            <v>132.08886146251157</v>
          </cell>
          <cell r="KW72">
            <v>118.36008539574604</v>
          </cell>
          <cell r="KX72">
            <v>112.1811915312654</v>
          </cell>
          <cell r="KY72">
            <v>101.21594295444872</v>
          </cell>
          <cell r="KZ72" t="str">
            <v/>
          </cell>
          <cell r="LA72" t="str">
            <v/>
          </cell>
          <cell r="LB72" t="str">
            <v/>
          </cell>
          <cell r="LC72">
            <v>101.21594295444872</v>
          </cell>
          <cell r="LD72" t="str">
            <v>7871_N</v>
          </cell>
          <cell r="LE72" t="str">
            <v>N/A</v>
          </cell>
          <cell r="LF72" t="str">
            <v>No programó</v>
          </cell>
          <cell r="LG72" t="str">
            <v/>
          </cell>
          <cell r="LH72" t="str">
            <v/>
          </cell>
          <cell r="LI72" t="str">
            <v/>
          </cell>
          <cell r="LJ72">
            <v>102.07841031149303</v>
          </cell>
          <cell r="LK72">
            <v>91.463587258994224</v>
          </cell>
          <cell r="LL72">
            <v>25587997052</v>
          </cell>
          <cell r="LM72">
            <v>25104465629</v>
          </cell>
          <cell r="LN72">
            <v>15491992216</v>
          </cell>
          <cell r="LO72">
            <v>3250406264</v>
          </cell>
          <cell r="LP72">
            <v>3248205905</v>
          </cell>
          <cell r="LQ72">
            <v>2678</v>
          </cell>
          <cell r="LR72">
            <v>4541</v>
          </cell>
          <cell r="LS72">
            <v>4967</v>
          </cell>
          <cell r="LT72">
            <v>4001</v>
          </cell>
          <cell r="LU72">
            <v>5483.0000000000036</v>
          </cell>
          <cell r="LV72">
            <v>4015.9999999999964</v>
          </cell>
          <cell r="LW72">
            <v>4252.0000000000036</v>
          </cell>
          <cell r="LX72">
            <v>4238.0000000000036</v>
          </cell>
          <cell r="LY72">
            <v>3865</v>
          </cell>
          <cell r="LZ72" t="str">
            <v/>
          </cell>
          <cell r="MA72" t="str">
            <v/>
          </cell>
          <cell r="MB72" t="str">
            <v/>
          </cell>
          <cell r="MC72">
            <v>38041.000000000007</v>
          </cell>
          <cell r="MD72">
            <v>38041.000000000007</v>
          </cell>
          <cell r="ME72">
            <v>38041.000000000007</v>
          </cell>
          <cell r="MF72" t="str">
            <v>Oportuno: Se radica en los tiempos establecidos por la Oficina Asesora de Planeación - OAP</v>
          </cell>
          <cell r="MG72" t="str">
            <v>Oportuno: Se radica en los tiempos establecidos por la Oficina Asesora de Planeación - OAP</v>
          </cell>
          <cell r="MH72" t="str">
            <v>Oportuno: Se radica en los tiempos establecidos por la Oficina Asesora de Planeación - OAP</v>
          </cell>
          <cell r="MI72" t="str">
            <v>Oportuno: Se radica en los tiempos establecidos por la Oficina Asesora de Planeación - OAP</v>
          </cell>
          <cell r="MJ72" t="str">
            <v>Oportuno: Se radica en los tiempos establecidos por la Oficina Asesora de Planeación - OAP</v>
          </cell>
          <cell r="MK72" t="str">
            <v>Oportuno: Se radica en los tiempos establecidos por la Oficina Asesora de Planeación - OAP</v>
          </cell>
          <cell r="ML72" t="str">
            <v>Oportuno: Se radica en los tiempos establecidos por la Oficina Asesora de Planeación - OAP</v>
          </cell>
          <cell r="MM72" t="str">
            <v>Oportuno: Se radica en los tiempos establecidos por la Oficina Asesora de Planeación - OAP</v>
          </cell>
          <cell r="MN72">
            <v>0</v>
          </cell>
          <cell r="MO72">
            <v>0</v>
          </cell>
          <cell r="MP72">
            <v>0</v>
          </cell>
          <cell r="MQ72">
            <v>0</v>
          </cell>
          <cell r="MR72" t="str">
            <v>Coherente: La información de avance de la magnitud, consignada en el reporte del periodo, concuerda con la programación realizada, con la información cualitativa presentada, con las actividades establecidas (si aplica) y con los soportes presentados. Esta</v>
          </cell>
          <cell r="MS72" t="str">
            <v>Coherente: La información de avance de la magnitud, consignada en el reporte del periodo, concuerda con la programación realizada, con la información cualitativa presentada, con las actividades establecidas (si aplica) y con los soportes presentados. Esta</v>
          </cell>
          <cell r="MT72" t="str">
            <v>Coherente: La información de avance de la magnitud, consignada en el reporte del periodo, concuerda con la programación realizada, con la información cualitativa presentada, con las actividades establecidas (si aplica) y con los soportes presentados. Esta</v>
          </cell>
          <cell r="MU72" t="str">
            <v>Coherente: La información de avance de la magnitud, consignada en el reporte del periodo, concuerda con la programación realizada, con la información cualitativa presentada, con las actividades establecidas (si aplica) y con los soportes presentados. Esta</v>
          </cell>
          <cell r="MV72" t="str">
            <v>Coherente: La información de avance de la magnitud, consignada en el reporte del periodo, concuerda con la programación realizada, con la información cualitativa presentada, con las actividades establecidas (si aplica) y con los soportes presentados. Esta</v>
          </cell>
          <cell r="MW72" t="str">
            <v>Coherente: La información de avance de la magnitud, consignada en el reporte del periodo, concuerda con la programación realizada, con la información cualitativa presentada, con las actividades establecidas (si aplica) y con los soportes presentados. Esta</v>
          </cell>
          <cell r="MX72" t="str">
            <v>Coherente: La información de avance de la magnitud, consignada en el reporte del periodo, concuerda con la programación realizada, con la información cualitativa presentada, con las actividades establecidas (si aplica) y con los soportes presentados. Esta</v>
          </cell>
          <cell r="MY72" t="str">
            <v>Coherente: La información de avance de la magnitud, consignada en el reporte del periodo, concuerda con la programación realizada, con la información cualitativa presentada, con las actividades establecidas (si aplica) y con los soportes presentados. Esta</v>
          </cell>
          <cell r="MZ72">
            <v>0</v>
          </cell>
          <cell r="NA72">
            <v>0</v>
          </cell>
          <cell r="NB72">
            <v>0</v>
          </cell>
          <cell r="NC72">
            <v>0</v>
          </cell>
          <cell r="ND72">
            <v>223.16666666666666</v>
          </cell>
          <cell r="NE72">
            <v>253.2982456140351</v>
          </cell>
          <cell r="NF72">
            <v>236.62135922330097</v>
          </cell>
          <cell r="NG72">
            <v>217.27516778523491</v>
          </cell>
          <cell r="NH72">
            <v>162.95683561437812</v>
          </cell>
          <cell r="NI72">
            <v>132.08886146251157</v>
          </cell>
          <cell r="NJ72">
            <v>118.36008539574604</v>
          </cell>
          <cell r="NK72">
            <v>112.1811915312654</v>
          </cell>
          <cell r="NL72">
            <v>101.21594295444872</v>
          </cell>
          <cell r="NM72" t="str">
            <v/>
          </cell>
          <cell r="NN72" t="str">
            <v/>
          </cell>
          <cell r="NO72" t="str">
            <v/>
          </cell>
          <cell r="NP72" t="str">
            <v>NA</v>
          </cell>
          <cell r="NQ72" t="str">
            <v xml:space="preserve">No aplica </v>
          </cell>
          <cell r="NR72" t="str">
            <v xml:space="preserve">No aplica </v>
          </cell>
          <cell r="NS72" t="str">
            <v xml:space="preserve">No aplica </v>
          </cell>
          <cell r="NT72" t="str">
            <v xml:space="preserve">No aplica </v>
          </cell>
          <cell r="NU72" t="str">
            <v xml:space="preserve">No aplica </v>
          </cell>
          <cell r="NV72" t="str">
            <v xml:space="preserve">No aplica </v>
          </cell>
          <cell r="NW72" t="str">
            <v xml:space="preserve">No aplica </v>
          </cell>
          <cell r="NX72">
            <v>0</v>
          </cell>
          <cell r="NY72">
            <v>0</v>
          </cell>
          <cell r="NZ72">
            <v>0</v>
          </cell>
          <cell r="OA72">
            <v>0</v>
          </cell>
          <cell r="OB72" t="str">
            <v xml:space="preserve">A corte enero de 2023, la meta tenía programado atender a 1.200 personas  con servicios de asistencia humanitaria y atendió a 2.678, es decir, presenta una sobre ejecución de 1.478 (113%) personas debido al aumento en la atención para el mes. En la medida que el indicador depende de la demanda se recomienda revisar el motivo del incremento en la atención.
Pese a que su proyección se realiza teniendo en cuenta los históricos, presentando entonces  un comportamiento diferente en comparación con años anteriores
Al respecto se analizará si se debe reprogramar para lo cual se tendra en cuenta la tendencia del primer trimestre del año. </v>
          </cell>
          <cell r="OC72" t="str">
            <v xml:space="preserve">Durante lo corrido de la vigencia se programó atender a 25.500 personas con servicios de asistencia humanitaria y atendió 7219 personas, con un avance del 28.31%. A corte febrero se programó atender a 2.850 personas con servicios de asistencia humanitaria y atendió a 7.219, es decir, presenta una sobre ejecución de 4.369 (153%) manteniendo una tendencia más alta de atención a la proyectada. En la medida que el indicador depende de la demanda se recomienda revisar el motivo del incremento en la atención y realizar monitoreo constante hasta el mes de junio para identificar el comportamiento de la atención y de esta manera poder identificar la pertinencia de reprogramación.  </v>
          </cell>
          <cell r="OD72" t="str">
            <v xml:space="preserve">Durante lo corrido de la vigencia se programó atender a 25.500 personas con servicios de asistencia humanitaria y atendió 12.186 personas, con un avance del 47.79%. A corte marzo se programó atender a 5.150 personas con servicios de asistencia humanitaria y atendió a 12.186, es decir, presenta una sobre ejecución de 7.036 (137%) manteniendo una tendencia más alta de atención a la proyectada.
En la medida que el indicador depende de la demanda se recomienda revisar el motivo del incremento en la atención y realizar monitoreo constante hasta el mes de junio para identificar el comportamiento de la atención y de esta manera poder identificar la pertinencia de reprogramación.  </v>
          </cell>
          <cell r="OE72" t="str">
            <v>Durante lo corrido de la vigencia se programó atender a 25.500 personas con servicios de asistencia humanitaria. Al corte abril, se programó atender a 7.450 personas con servicios de asistencia humanitaria y atendió a 16.187, es decir, presenta una sobre ejecución de 8.737 (117%) manteniendo una tendencia más alta de atención a la proyectada debido al aumento de la atención de personas víctimas que cumplen con los requisitos de ley para otorgarles medidas de ayuda humanitaria, así como personas beneficiadas con el plan de retorno y reubicaciòn no étnico.
Se recomienda continuar con el monitoreo a la prestación de servicios de ayuda y atención humanitaria.</v>
          </cell>
          <cell r="OF72" t="str">
            <v xml:space="preserve">Durante lo corrido de la vigencia se programó atender a 50.886 personas con servicios de asistencia humanitaria. Al corte mayo, se programó atender a 13.298 personas con servicios de asistencia humanitaria y se atendió a 21.670, es decir, presenta una sobre ejecución de 8.372 (163%)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
A corte mayo se realizó la reprogramación de la magnitud teniendo en cuenta el comportamiento de la atención durante los primeros 4 meses de la vigencia, por lo que se espera que de manera progresiva se estabilice el avance de la magnitud de acuerdo con lo programado.   
</v>
          </cell>
          <cell r="OG72" t="str">
            <v xml:space="preserve">Durante lo corrido de la vigencia se programó atender a 50.886 personas con servicios de asistencia humanitaria. Al corte junio, se programó atender a 19.466 personas con servicios de asistencia humanitaria y se atendió a 25.686, es decir, presenta una sobre ejecución de  6.240 (132%)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
A corte mayo se realizó la reprogramación de la magnitud teniendo en cuenta el comportamiento de la atención durante los primeros 4 meses de la vigencia, por lo que se espera que de manera progresiva se estabilice el avance de la magnitud de acuerdo con lo programado.  </v>
          </cell>
          <cell r="OH72" t="str">
            <v xml:space="preserve">Durante lo corrido de la vigencia se programó atender a 50.886 personas con servicios de asistencia humanitaria. Al corte julio, se programó atender a 25.294 personas con servicios de asistencia humanitaria y se atendió a 29.938, es decir, presenta una sobre ejecución de  4.644 (18%)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
A corte mayo se realizó la reprogramación de la magnitud teniendo en cuenta el comportamiento de la atención durante los primeros 4 meses de la vigencia, por lo que se espera que de manera progresiva se estabilice el avance de la magnitud de acuerdo con lo programado.  </v>
          </cell>
          <cell r="OI72" t="str">
            <v xml:space="preserve">Durante lo corrido de la vigencia se programó atender a 50.886 personas con servicios de asistencia humanitaria. Al corte agosto, se programó atender a 30.465 personas con servicios de asistencia humanitaria y se atendió a 34.176, es decir, presenta una sobre ejecución de  3.711 (12%)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
A corte mayo se realizó la reprogramación de la magnitud teniendo en cuenta el comportamiento de la atención durante los primeros 4 meses de la vigencia, por lo que se espera que de manera progresiva se estabilice el avance de la magnitud de acuerdo con lo programado.  </v>
          </cell>
          <cell r="OJ72">
            <v>0</v>
          </cell>
          <cell r="OK72">
            <v>0</v>
          </cell>
          <cell r="OL72">
            <v>0</v>
          </cell>
          <cell r="OM72">
            <v>0</v>
          </cell>
          <cell r="OP72" t="str">
            <v>PD116</v>
          </cell>
          <cell r="OQ72">
            <v>37584</v>
          </cell>
          <cell r="OR72" t="str">
            <v>N/A</v>
          </cell>
          <cell r="OS72" t="str">
            <v>N/A</v>
          </cell>
          <cell r="OT72" t="str">
            <v>N/A</v>
          </cell>
          <cell r="OU72" t="str">
            <v>N/A</v>
          </cell>
          <cell r="OV72" t="str">
            <v>N/A</v>
          </cell>
          <cell r="OW72" t="str">
            <v>N/A</v>
          </cell>
          <cell r="OX72" t="str">
            <v>N/A</v>
          </cell>
          <cell r="OY72" t="str">
            <v>N/A</v>
          </cell>
          <cell r="OZ72" t="str">
            <v>N/A</v>
          </cell>
          <cell r="PA72" t="str">
            <v>N/A</v>
          </cell>
          <cell r="PB72" t="str">
            <v>N/A</v>
          </cell>
          <cell r="PC72" t="str">
            <v>N/A</v>
          </cell>
          <cell r="PD72" t="str">
            <v>N/A</v>
          </cell>
          <cell r="PE72" t="str">
            <v>N/A</v>
          </cell>
          <cell r="PF72" t="str">
            <v>N/A</v>
          </cell>
          <cell r="PG72" t="str">
            <v>N/A</v>
          </cell>
          <cell r="PH72" t="str">
            <v>N/A</v>
          </cell>
          <cell r="PI72" t="str">
            <v>N/A</v>
          </cell>
          <cell r="PJ72" t="str">
            <v>N/A</v>
          </cell>
          <cell r="PK72" t="str">
            <v>N/A</v>
          </cell>
          <cell r="PL72" t="str">
            <v>N/A</v>
          </cell>
          <cell r="PM72" t="str">
            <v>N/A</v>
          </cell>
          <cell r="PN72" t="str">
            <v>N/A</v>
          </cell>
          <cell r="PO72" t="str">
            <v>N/A</v>
          </cell>
          <cell r="PP72" t="str">
            <v>N/A</v>
          </cell>
          <cell r="PQ72" t="str">
            <v>N/A</v>
          </cell>
          <cell r="PR72">
            <v>54827133</v>
          </cell>
          <cell r="PS72">
            <v>3195579131</v>
          </cell>
          <cell r="PT72" t="str">
            <v>Indicador MGA</v>
          </cell>
        </row>
        <row r="73">
          <cell r="A73" t="str">
            <v>PD117</v>
          </cell>
          <cell r="B73">
            <v>7871</v>
          </cell>
          <cell r="C73" t="str">
            <v>7871_MGA_3</v>
          </cell>
          <cell r="D73">
            <v>2020110010188</v>
          </cell>
          <cell r="E73" t="str">
            <v>Un nuevo contrato social y ambiental para la Bogotá del siglo XXI</v>
          </cell>
          <cell r="F73" t="str">
            <v>3. Inspirar confianza y legitimidad para vivir sin miedo y ser epicentro de cultura ciudadana, paz y reconciliación.</v>
          </cell>
          <cell r="G73" t="str">
            <v>39.  Bogotá territorio de paz y atención integral a las víctimas del conflicto armado.</v>
          </cell>
          <cell r="H73" t="str">
            <v>Mejorar la integración de las acciones, servicios y escenarios que dan respuesta a las obligaciones derivadas de ley para las víctimas, el Acuerdo de Paz, y los demás compromisos distritales en materia de memoria, reparación, paz y reconciliación.</v>
          </cell>
          <cell r="I73" t="str">
            <v>N/A</v>
          </cell>
          <cell r="J73" t="str">
            <v>Construcción de Bogotá-región como territorio de paz para las víctimas y la reconciliación</v>
          </cell>
          <cell r="K73" t="str">
            <v>Oficina de Alta Consejería de Paz, Víctimas y Reconciliación</v>
          </cell>
          <cell r="L73" t="str">
            <v>Jonatha Ivonne González Rodríguez</v>
          </cell>
          <cell r="M73" t="str">
            <v>Alta Consejera de Paz, Víctimas y Reconciliación</v>
          </cell>
          <cell r="N73" t="str">
            <v>Oficina de Alta Consejería de Paz, Víctimas y Reconciliación</v>
          </cell>
          <cell r="O73" t="str">
            <v>Jonatha Ivonne González Rodríguez</v>
          </cell>
          <cell r="P73" t="str">
            <v>Alta Consejera de Paz, Víctimas y Reconciliación</v>
          </cell>
          <cell r="Q73" t="str">
            <v>Ehimy Duque, Juan Guillermo Becerra Jimenez</v>
          </cell>
          <cell r="R73" t="str">
            <v>Lucero Molina</v>
          </cell>
          <cell r="S73" t="str">
            <v>Servicio de asistencia técnica a comunidades en temas de fortalecimiento del tejido social y construcción de escenarios comunitarios protectores de derechos</v>
          </cell>
          <cell r="T73" t="str">
            <v>Acciones ejecutadas con las_x000D_ comunidades</v>
          </cell>
          <cell r="AD73" t="str">
            <v>3.1. Servicio de asistencia técnica a comunidades en temas de fortalecimiento del tejido social y construcción de escenarios comunitarios protectores de derechos</v>
          </cell>
          <cell r="AE73" t="str">
            <v>3.1.1 Acciones ejecutadas con las comunidades</v>
          </cell>
          <cell r="AG73" t="str">
            <v/>
          </cell>
          <cell r="AH73" t="str">
            <v/>
          </cell>
          <cell r="AI73" t="str">
            <v xml:space="preserve">PD_producto MGA: 3.1. Servicio de asistencia técnica a comunidades en temas de fortalecimiento del tejido social y construcción de escenarios comunitarios protectores de derechos; PD_ID producto MGA: 3.1.1 Acciones ejecutadas con las comunidades; </v>
          </cell>
          <cell r="AJ73">
            <v>0</v>
          </cell>
          <cell r="AK73">
            <v>44466</v>
          </cell>
          <cell r="AL73">
            <v>2</v>
          </cell>
          <cell r="AM73">
            <v>2023</v>
          </cell>
          <cell r="AN73" t="str">
            <v>Este indicador se medirá a través de los informes de las asistencias técnicas brindadas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v>
          </cell>
          <cell r="AO73" t="str">
            <v>Las comunidades se fortalecerán a través de la asistencia y acompañamiento técnico, con herramientas y fortalecimiento de capacidades para la reconciliación y la convivencia pacífica entre distintos grupos poblacionales, incorporando el enfoque diferencial y territorial.</v>
          </cell>
          <cell r="AP73">
            <v>2020</v>
          </cell>
          <cell r="AQ73">
            <v>2024</v>
          </cell>
          <cell r="AR73" t="str">
            <v>Suma</v>
          </cell>
          <cell r="AS73" t="str">
            <v>Eficacia</v>
          </cell>
          <cell r="AT73" t="str">
            <v>Número</v>
          </cell>
          <cell r="AU73" t="str">
            <v>Producto</v>
          </cell>
          <cell r="AV73" t="str">
            <v>N/D</v>
          </cell>
          <cell r="AW73" t="str">
            <v>N/D</v>
          </cell>
          <cell r="AX73" t="str">
            <v>N/D</v>
          </cell>
          <cell r="AZ73">
            <v>1</v>
          </cell>
          <cell r="BB73" t="str">
            <v>Este indicador se calcula con la suma de los informes de los productos de  asistencia técnica brindados a las comunidades e instancias que lo requieran, de conformidad con la programación en el formato 1006 "Programación y seguimiento a Metas e indicadores del plan de desarrollo".</v>
          </cell>
          <cell r="BC73" t="str">
            <v>Sumatoria informes de las acciones ejecutadas con las comunidades</v>
          </cell>
          <cell r="BD73" t="str">
            <v>Número de  informes acciones ejecutadas con las comunidades</v>
          </cell>
          <cell r="BE73" t="str">
            <v>N/A</v>
          </cell>
          <cell r="BF73" t="str">
            <v>Soportes reportados en el formato 1006 "Programación y seguimiento a metas e indicadores del plan de desarrollo" para la vigencia.</v>
          </cell>
          <cell r="BG73">
            <v>4</v>
          </cell>
          <cell r="BH73">
            <v>45204</v>
          </cell>
          <cell r="BI73"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3" t="str">
            <v>Establecer variables 1 y/o 2 numéricas</v>
          </cell>
          <cell r="BK73">
            <v>9</v>
          </cell>
          <cell r="BL73">
            <v>1</v>
          </cell>
          <cell r="BM73">
            <v>3</v>
          </cell>
          <cell r="BN73">
            <v>2</v>
          </cell>
          <cell r="BO73">
            <v>2</v>
          </cell>
          <cell r="BP73">
            <v>1</v>
          </cell>
          <cell r="BW73">
            <v>1</v>
          </cell>
          <cell r="BX73">
            <v>1</v>
          </cell>
          <cell r="BY73">
            <v>2</v>
          </cell>
          <cell r="BZ73">
            <v>2</v>
          </cell>
          <cell r="CA73">
            <v>3</v>
          </cell>
          <cell r="CB73">
            <v>2</v>
          </cell>
          <cell r="CC73">
            <v>2</v>
          </cell>
          <cell r="CD73">
            <v>0</v>
          </cell>
          <cell r="CE73">
            <v>0</v>
          </cell>
          <cell r="CF73">
            <v>0</v>
          </cell>
          <cell r="CG73">
            <v>0</v>
          </cell>
          <cell r="CH73" t="str">
            <v>N/A</v>
          </cell>
          <cell r="CI73" t="str">
            <v>N/A</v>
          </cell>
          <cell r="CJ73">
            <v>1</v>
          </cell>
          <cell r="CK73">
            <v>2.9999999999999996</v>
          </cell>
          <cell r="CL73">
            <v>2</v>
          </cell>
          <cell r="CM73">
            <v>7</v>
          </cell>
          <cell r="CN73" t="str">
            <v>Suma</v>
          </cell>
          <cell r="CO73">
            <v>0</v>
          </cell>
          <cell r="CP73">
            <v>0</v>
          </cell>
          <cell r="CQ73">
            <v>0</v>
          </cell>
          <cell r="CR73">
            <v>0</v>
          </cell>
          <cell r="CS73">
            <v>0</v>
          </cell>
          <cell r="CT73">
            <v>1</v>
          </cell>
          <cell r="CU73">
            <v>0</v>
          </cell>
          <cell r="CV73">
            <v>0</v>
          </cell>
          <cell r="CW73">
            <v>0</v>
          </cell>
          <cell r="CX73">
            <v>0</v>
          </cell>
          <cell r="CY73">
            <v>0</v>
          </cell>
          <cell r="CZ73">
            <v>1</v>
          </cell>
          <cell r="DA73">
            <v>2</v>
          </cell>
          <cell r="DB73">
            <v>1</v>
          </cell>
          <cell r="DC73">
            <v>1</v>
          </cell>
          <cell r="DD73">
            <v>1</v>
          </cell>
          <cell r="DE73">
            <v>0</v>
          </cell>
          <cell r="DF73">
            <v>0</v>
          </cell>
          <cell r="DG73">
            <v>0</v>
          </cell>
          <cell r="DH73">
            <v>0</v>
          </cell>
          <cell r="DI73">
            <v>0</v>
          </cell>
          <cell r="DJ73">
            <v>1</v>
          </cell>
          <cell r="DK73">
            <v>0</v>
          </cell>
          <cell r="DL73">
            <v>0</v>
          </cell>
          <cell r="DM73">
            <v>0</v>
          </cell>
          <cell r="DN73">
            <v>0</v>
          </cell>
          <cell r="DO73">
            <v>0</v>
          </cell>
          <cell r="DP73">
            <v>1</v>
          </cell>
          <cell r="DQ73">
            <v>2</v>
          </cell>
          <cell r="DR73">
            <v>0</v>
          </cell>
          <cell r="DS73">
            <v>0</v>
          </cell>
          <cell r="DT73">
            <v>0</v>
          </cell>
          <cell r="DU73">
            <v>0</v>
          </cell>
          <cell r="DV73">
            <v>0</v>
          </cell>
          <cell r="DW73">
            <v>1</v>
          </cell>
          <cell r="DX73" t="str">
            <v>No Programó</v>
          </cell>
          <cell r="DY73">
            <v>0</v>
          </cell>
          <cell r="DZ73">
            <v>0</v>
          </cell>
          <cell r="EA73">
            <v>0</v>
          </cell>
          <cell r="EB73">
            <v>0</v>
          </cell>
          <cell r="EC73">
            <v>0</v>
          </cell>
          <cell r="ED73">
            <v>1</v>
          </cell>
          <cell r="EE73">
            <v>1</v>
          </cell>
          <cell r="EF73" t="str">
            <v>No Programó</v>
          </cell>
          <cell r="EG73" t="str">
            <v>No Programó</v>
          </cell>
          <cell r="EH73" t="str">
            <v>No Programó</v>
          </cell>
          <cell r="EI73" t="str">
            <v>No Programó</v>
          </cell>
          <cell r="EJ73" t="str">
            <v>No Programó</v>
          </cell>
          <cell r="EK73" t="str">
            <v>Informe de acciones realizadas con las comunidades e instancias</v>
          </cell>
          <cell r="EL73" t="str">
            <v>No Programó</v>
          </cell>
          <cell r="EM73" t="str">
            <v>No Programó</v>
          </cell>
          <cell r="EN73" t="str">
            <v>No Programó</v>
          </cell>
          <cell r="EO73" t="str">
            <v>No Programó</v>
          </cell>
          <cell r="EP73" t="str">
            <v>No Programó</v>
          </cell>
          <cell r="EQ73" t="str">
            <v>Informe de acciones realizadas con las comunidades e instancias</v>
          </cell>
          <cell r="ER73" t="str">
            <v>No Programó</v>
          </cell>
          <cell r="ES73" t="str">
            <v>No Programó</v>
          </cell>
          <cell r="ET73" t="str">
            <v>No Programó</v>
          </cell>
          <cell r="EU73" t="str">
            <v>No Programó</v>
          </cell>
          <cell r="EV73" t="str">
            <v>No Programó</v>
          </cell>
          <cell r="EW73" t="str">
            <v>• Reporte MGA117 Asistencias Tecnicas I semestre
• ANEXO_STREAMING_Guion - Webinar socialización resultados Asistencias Técnicas OEI final</v>
          </cell>
          <cell r="EX73" t="str">
            <v>No Programó</v>
          </cell>
          <cell r="EY73">
            <v>0</v>
          </cell>
          <cell r="EZ73">
            <v>0</v>
          </cell>
          <cell r="FA73">
            <v>0</v>
          </cell>
          <cell r="FB73">
            <v>0</v>
          </cell>
          <cell r="FC73">
            <v>0</v>
          </cell>
          <cell r="FD73" t="str">
            <v>N/A</v>
          </cell>
          <cell r="FE73" t="str">
            <v>N/A</v>
          </cell>
          <cell r="FF73" t="str">
            <v>N/A</v>
          </cell>
          <cell r="FG73" t="str">
            <v>N/A</v>
          </cell>
          <cell r="FH73" t="str">
            <v>N/A</v>
          </cell>
          <cell r="FI73">
            <v>0</v>
          </cell>
          <cell r="FJ73" t="str">
            <v>N/A</v>
          </cell>
          <cell r="FK73" t="str">
            <v>N/A</v>
          </cell>
          <cell r="FL73" t="str">
            <v>N/A</v>
          </cell>
          <cell r="FM73" t="str">
            <v>N/A</v>
          </cell>
          <cell r="FN73" t="str">
            <v>N/A</v>
          </cell>
          <cell r="FO73" t="str">
            <v>N/A</v>
          </cell>
          <cell r="FP73" t="str">
            <v>N/A</v>
          </cell>
          <cell r="FQ73" t="str">
            <v>N/A</v>
          </cell>
          <cell r="FR73" t="str">
            <v>N/A</v>
          </cell>
          <cell r="FS73" t="str">
            <v>N/A</v>
          </cell>
          <cell r="FT73" t="str">
            <v>N/A</v>
          </cell>
          <cell r="FU73" t="str">
            <v>N/A</v>
          </cell>
          <cell r="FV73">
            <v>0</v>
          </cell>
          <cell r="FW73" t="str">
            <v>N/A</v>
          </cell>
          <cell r="FX73" t="str">
            <v>N/A</v>
          </cell>
          <cell r="FY73" t="str">
            <v>N/A</v>
          </cell>
          <cell r="FZ73" t="str">
            <v>N/A</v>
          </cell>
          <cell r="GA73" t="str">
            <v>N/A</v>
          </cell>
          <cell r="GB73" t="str">
            <v>N/A</v>
          </cell>
          <cell r="GC73" t="str">
            <v>N/A</v>
          </cell>
          <cell r="GD73" t="str">
            <v>N/A</v>
          </cell>
          <cell r="GE73" t="str">
            <v>N/A</v>
          </cell>
          <cell r="GF73" t="str">
            <v>N/A</v>
          </cell>
          <cell r="GG73" t="str">
            <v>N/A</v>
          </cell>
          <cell r="GH73" t="str">
            <v>N/A</v>
          </cell>
          <cell r="GI73">
            <v>0</v>
          </cell>
          <cell r="GJ73" t="str">
            <v>N/A</v>
          </cell>
          <cell r="GK73" t="str">
            <v>N/A</v>
          </cell>
          <cell r="GL73" t="str">
            <v>N/A</v>
          </cell>
          <cell r="GM73" t="str">
            <v>N/A</v>
          </cell>
          <cell r="GN73" t="str">
            <v>N/A</v>
          </cell>
          <cell r="GO73" t="str">
            <v>N/A</v>
          </cell>
          <cell r="GP73" t="str">
            <v>N/A</v>
          </cell>
          <cell r="GQ73" t="str">
            <v>N/A</v>
          </cell>
          <cell r="GR73" t="str">
            <v>N/A</v>
          </cell>
          <cell r="GS73" t="str">
            <v>N/A</v>
          </cell>
          <cell r="GT73" t="str">
            <v>N/A</v>
          </cell>
          <cell r="GU73" t="str">
            <v>N/A</v>
          </cell>
          <cell r="GV73">
            <v>0</v>
          </cell>
          <cell r="GW73" t="str">
            <v>N/A</v>
          </cell>
          <cell r="GX73" t="str">
            <v>N/A</v>
          </cell>
          <cell r="GY73" t="str">
            <v>N/A</v>
          </cell>
          <cell r="GZ73" t="str">
            <v>N/A</v>
          </cell>
          <cell r="HA73" t="str">
            <v>N/A</v>
          </cell>
          <cell r="HB73" t="str">
            <v>N/A</v>
          </cell>
          <cell r="HC73" t="str">
            <v>N/A</v>
          </cell>
          <cell r="HD73" t="str">
            <v>N/A</v>
          </cell>
          <cell r="HE73" t="str">
            <v>N/A</v>
          </cell>
          <cell r="HF73" t="str">
            <v>N/A</v>
          </cell>
          <cell r="HG73" t="str">
            <v>N/A</v>
          </cell>
          <cell r="HH73" t="str">
            <v>N/A</v>
          </cell>
          <cell r="HI73">
            <v>0</v>
          </cell>
          <cell r="HJ73" t="str">
            <v>N/A</v>
          </cell>
          <cell r="HK73" t="str">
            <v>N/A</v>
          </cell>
          <cell r="HL73" t="str">
            <v>N/A</v>
          </cell>
          <cell r="HM73" t="str">
            <v>N/A</v>
          </cell>
          <cell r="HN73" t="str">
            <v>N/A</v>
          </cell>
          <cell r="HO73" t="str">
            <v>N/A</v>
          </cell>
          <cell r="HP73" t="str">
            <v>N/A</v>
          </cell>
          <cell r="HQ73" t="str">
            <v>N/A</v>
          </cell>
          <cell r="HR73" t="str">
            <v>N/A</v>
          </cell>
          <cell r="HS73" t="str">
            <v>N/A</v>
          </cell>
          <cell r="HT73" t="str">
            <v>N/A</v>
          </cell>
          <cell r="HU73" t="str">
            <v>N/A</v>
          </cell>
          <cell r="HV73">
            <v>0</v>
          </cell>
          <cell r="HW73" t="str">
            <v>N/A</v>
          </cell>
          <cell r="HX73" t="str">
            <v>N/A</v>
          </cell>
          <cell r="HY73" t="str">
            <v>N/A</v>
          </cell>
          <cell r="HZ73" t="str">
            <v>N/A</v>
          </cell>
          <cell r="IA73" t="str">
            <v>N/A</v>
          </cell>
          <cell r="IB73" t="str">
            <v>N/A</v>
          </cell>
          <cell r="IC73" t="str">
            <v>N/A</v>
          </cell>
          <cell r="ID73" t="str">
            <v>En el marco de la implementación de la estrategia de reconciliación, a corte del mes de agosto, se adelantaron actividades relacionadas con el servicio de asistencia técnica a comunidades en temas de fortalecimiento del tejido social y construcción de escenarios comunitarios protectores de derechos, las cuales fueron realizadas por la Dirección de Paz y Reconciliación de la Oficina Alta Consejería de Paz, Víctimas y Reconciliación.
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
De esta manera, las comunidades se fortalecerán a través de la asistencia y acompañamiento técnico, con herramientas y fortalecimiento de capacidades para la reconciliación y la convivencia pacífica entre distintos grupos poblacionales, incorporando el enfoque diferencial y territorial.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BENEFICIOS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v>
          </cell>
          <cell r="IE73" t="str">
            <v/>
          </cell>
          <cell r="IF73" t="str">
            <v/>
          </cell>
          <cell r="IG73" t="str">
            <v>No Programó</v>
          </cell>
          <cell r="IH73" t="str">
            <v>No Programó</v>
          </cell>
          <cell r="II73" t="str">
            <v>No Programó</v>
          </cell>
          <cell r="IJ73" t="str">
            <v>No Programó</v>
          </cell>
          <cell r="IK73" t="str">
            <v>No Programó</v>
          </cell>
          <cell r="IL73" t="str">
            <v>En el marco de la implementación de la estrategia de reconciliación, a corte del mes de junio, se adelantaron actividades relacionadas con el servicio de asistencia técnica a comunidades en temas de fortalecimiento del tejido social y construcción de escenarios comunitarios protectores de derechos, las cuales fueron realizadas por la Dirección de Paz y Reconciliación de la Oficina Alta Consejería de Paz, Víctimas y Reconciliación.
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
De esta manera, las comunidades se fortalecerán a través de la asistencia y acompañamiento técnico, con herramientas y fortalecimiento de capacidades para la reconciliación y la convivencia pacífica entre distintos grupos poblacionales, incorporando el enfoque diferencial y territorial.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BENEFICIOS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v>
          </cell>
          <cell r="IM73" t="str">
            <v>No Programó</v>
          </cell>
          <cell r="IN73" t="str">
            <v/>
          </cell>
          <cell r="IO73" t="str">
            <v/>
          </cell>
          <cell r="IP73" t="str">
            <v/>
          </cell>
          <cell r="IQ73" t="str">
            <v/>
          </cell>
          <cell r="IR73" t="str">
            <v/>
          </cell>
          <cell r="IS73">
            <v>0</v>
          </cell>
          <cell r="IT73">
            <v>0</v>
          </cell>
          <cell r="IU73">
            <v>0</v>
          </cell>
          <cell r="IV73">
            <v>0</v>
          </cell>
          <cell r="IW73">
            <v>0</v>
          </cell>
          <cell r="IX73">
            <v>1</v>
          </cell>
          <cell r="IY73" t="str">
            <v>No Programó</v>
          </cell>
          <cell r="IZ73">
            <v>0</v>
          </cell>
          <cell r="JA73">
            <v>0</v>
          </cell>
          <cell r="JB73">
            <v>0</v>
          </cell>
          <cell r="JC73">
            <v>0</v>
          </cell>
          <cell r="JD73">
            <v>0</v>
          </cell>
          <cell r="JE73">
            <v>0.5</v>
          </cell>
          <cell r="JF73">
            <v>0</v>
          </cell>
          <cell r="JG73">
            <v>0</v>
          </cell>
          <cell r="JH73">
            <v>0</v>
          </cell>
          <cell r="JI73">
            <v>0</v>
          </cell>
          <cell r="JJ73">
            <v>0</v>
          </cell>
          <cell r="JK73">
            <v>50</v>
          </cell>
          <cell r="JL73" t="str">
            <v>No programó</v>
          </cell>
          <cell r="JM73">
            <v>0</v>
          </cell>
          <cell r="JN73">
            <v>0</v>
          </cell>
          <cell r="JO73">
            <v>0</v>
          </cell>
          <cell r="JP73">
            <v>0</v>
          </cell>
          <cell r="JQ73">
            <v>0</v>
          </cell>
          <cell r="JR73">
            <v>50</v>
          </cell>
          <cell r="JS73">
            <v>0</v>
          </cell>
          <cell r="JT73">
            <v>0</v>
          </cell>
          <cell r="JU73">
            <v>0</v>
          </cell>
          <cell r="JV73">
            <v>0</v>
          </cell>
          <cell r="JW73">
            <v>0</v>
          </cell>
          <cell r="JX73">
            <v>50</v>
          </cell>
          <cell r="JY73">
            <v>50</v>
          </cell>
          <cell r="JZ73">
            <v>50</v>
          </cell>
          <cell r="KA73">
            <v>50</v>
          </cell>
          <cell r="KB73">
            <v>50</v>
          </cell>
          <cell r="KC73">
            <v>50</v>
          </cell>
          <cell r="KD73">
            <v>50</v>
          </cell>
          <cell r="KE73" t="str">
            <v>No Programó</v>
          </cell>
          <cell r="KF73" t="str">
            <v/>
          </cell>
          <cell r="KG73" t="str">
            <v/>
          </cell>
          <cell r="KH73" t="str">
            <v/>
          </cell>
          <cell r="KI73" t="str">
            <v/>
          </cell>
          <cell r="KJ73">
            <v>100</v>
          </cell>
          <cell r="KK73" t="str">
            <v/>
          </cell>
          <cell r="KL73" t="str">
            <v/>
          </cell>
          <cell r="KM73" t="str">
            <v/>
          </cell>
          <cell r="KN73" t="str">
            <v/>
          </cell>
          <cell r="KO73" t="str">
            <v/>
          </cell>
          <cell r="KP73" t="str">
            <v/>
          </cell>
          <cell r="KQ73" t="str">
            <v>No Programó</v>
          </cell>
          <cell r="KR73" t="str">
            <v>No Programó</v>
          </cell>
          <cell r="KS73" t="str">
            <v>No Programó</v>
          </cell>
          <cell r="KT73" t="str">
            <v>No Programó</v>
          </cell>
          <cell r="KU73" t="str">
            <v>No Programó</v>
          </cell>
          <cell r="KV73">
            <v>100</v>
          </cell>
          <cell r="KW73">
            <v>100</v>
          </cell>
          <cell r="KX73">
            <v>100</v>
          </cell>
          <cell r="KY73">
            <v>100</v>
          </cell>
          <cell r="KZ73" t="str">
            <v/>
          </cell>
          <cell r="LA73" t="str">
            <v/>
          </cell>
          <cell r="LB73" t="str">
            <v/>
          </cell>
          <cell r="LC73">
            <v>100</v>
          </cell>
          <cell r="LD73" t="str">
            <v>7871_N</v>
          </cell>
          <cell r="LE73" t="str">
            <v>N/A</v>
          </cell>
          <cell r="LF73" t="str">
            <v>No programó</v>
          </cell>
          <cell r="LG73" t="str">
            <v/>
          </cell>
          <cell r="LH73" t="str">
            <v/>
          </cell>
          <cell r="LI73" t="str">
            <v/>
          </cell>
          <cell r="LJ73">
            <v>102.07841031149303</v>
          </cell>
          <cell r="LK73">
            <v>91.463587258994224</v>
          </cell>
          <cell r="LL73">
            <v>25587997052</v>
          </cell>
          <cell r="LM73">
            <v>25104465629</v>
          </cell>
          <cell r="LN73">
            <v>15491992216</v>
          </cell>
          <cell r="LO73">
            <v>3250406264</v>
          </cell>
          <cell r="LP73">
            <v>3248205905</v>
          </cell>
          <cell r="LQ73" t="str">
            <v>No Programó</v>
          </cell>
          <cell r="LR73" t="str">
            <v>No Programó</v>
          </cell>
          <cell r="LS73" t="str">
            <v>No Programó</v>
          </cell>
          <cell r="LT73" t="str">
            <v>No Programó</v>
          </cell>
          <cell r="LU73" t="str">
            <v>No Programó</v>
          </cell>
          <cell r="LV73">
            <v>1</v>
          </cell>
          <cell r="LW73">
            <v>0</v>
          </cell>
          <cell r="LX73">
            <v>0</v>
          </cell>
          <cell r="LY73">
            <v>0</v>
          </cell>
          <cell r="LZ73" t="str">
            <v/>
          </cell>
          <cell r="MA73" t="str">
            <v/>
          </cell>
          <cell r="MB73" t="str">
            <v/>
          </cell>
          <cell r="MC73">
            <v>1</v>
          </cell>
          <cell r="MD73">
            <v>1</v>
          </cell>
          <cell r="ME73">
            <v>1</v>
          </cell>
          <cell r="MF73" t="str">
            <v>No aplica</v>
          </cell>
          <cell r="MG73" t="str">
            <v>No aplica</v>
          </cell>
          <cell r="MH73" t="str">
            <v>No aplica</v>
          </cell>
          <cell r="MI73" t="str">
            <v>No aplica</v>
          </cell>
          <cell r="MJ73" t="str">
            <v>No aplica</v>
          </cell>
          <cell r="MK73" t="str">
            <v>Oportuno: Se radica en los tiempos establecidos por la Oficina Asesora de Planeación - OAP</v>
          </cell>
          <cell r="ML73" t="str">
            <v>Oportuno: Se radica en los tiempos establecidos por la Oficina Asesora de Planeación - OAP</v>
          </cell>
          <cell r="MM73" t="str">
            <v>Oportuno: Se radica en los tiempos establecidos por la Oficina Asesora de Planeación - OAP</v>
          </cell>
          <cell r="MN73">
            <v>0</v>
          </cell>
          <cell r="MO73">
            <v>0</v>
          </cell>
          <cell r="MP73">
            <v>0</v>
          </cell>
          <cell r="MQ73">
            <v>0</v>
          </cell>
          <cell r="MR73" t="str">
            <v>No aplica</v>
          </cell>
          <cell r="MS73" t="str">
            <v>No aplica</v>
          </cell>
          <cell r="MT73" t="str">
            <v>No aplica</v>
          </cell>
          <cell r="MU73" t="str">
            <v>No aplica</v>
          </cell>
          <cell r="MV73" t="str">
            <v>No aplica</v>
          </cell>
          <cell r="MW73" t="str">
            <v>Coherente: La información de avance de la magnitud, consignada en el reporte del periodo, concuerda con la programación realizada, con la información cualitativa presentada, con las actividades establecidas (si aplica) y con los soportes presentados. Esta</v>
          </cell>
          <cell r="MX73" t="str">
            <v>Coherente: La información de avance de la magnitud, consignada en el reporte del periodo, concuerda con la programación realizada, con la información cualitativa presentada, con las actividades establecidas (si aplica) y con los soportes presentados. Esta</v>
          </cell>
          <cell r="MY73" t="str">
            <v>Coherente: La información de avance de la magnitud, consignada en el reporte del periodo, concuerda con la programación realizada, con la información cualitativa presentada, con las actividades establecidas (si aplica) y con los soportes presentados. Esta</v>
          </cell>
          <cell r="MZ73">
            <v>0</v>
          </cell>
          <cell r="NA73">
            <v>0</v>
          </cell>
          <cell r="NB73">
            <v>0</v>
          </cell>
          <cell r="NC73">
            <v>0</v>
          </cell>
          <cell r="ND73" t="str">
            <v>No Programó</v>
          </cell>
          <cell r="NE73" t="str">
            <v>No Programó</v>
          </cell>
          <cell r="NF73" t="str">
            <v>No Programó</v>
          </cell>
          <cell r="NG73" t="str">
            <v>No Programó</v>
          </cell>
          <cell r="NH73" t="str">
            <v>No Programó</v>
          </cell>
          <cell r="NI73">
            <v>100</v>
          </cell>
          <cell r="NJ73">
            <v>100</v>
          </cell>
          <cell r="NK73">
            <v>100</v>
          </cell>
          <cell r="NL73">
            <v>100</v>
          </cell>
          <cell r="NM73" t="str">
            <v/>
          </cell>
          <cell r="NN73" t="str">
            <v/>
          </cell>
          <cell r="NO73" t="str">
            <v/>
          </cell>
          <cell r="NP73" t="str">
            <v>NA</v>
          </cell>
          <cell r="NQ73" t="str">
            <v>No aplica</v>
          </cell>
          <cell r="NR73" t="str">
            <v>No aplica</v>
          </cell>
          <cell r="NS73" t="str">
            <v>No aplica</v>
          </cell>
          <cell r="NT73" t="str">
            <v>No aplica</v>
          </cell>
          <cell r="NU73" t="str">
            <v>No aplica</v>
          </cell>
          <cell r="NV73" t="str">
            <v>No aplica</v>
          </cell>
          <cell r="NW73" t="str">
            <v>No aplica</v>
          </cell>
          <cell r="NX73">
            <v>0</v>
          </cell>
          <cell r="NY73">
            <v>0</v>
          </cell>
          <cell r="NZ73">
            <v>0</v>
          </cell>
          <cell r="OA73">
            <v>0</v>
          </cell>
          <cell r="OB73" t="str">
            <v>NA</v>
          </cell>
          <cell r="OC73" t="str">
            <v>No aplica</v>
          </cell>
          <cell r="OD73" t="str">
            <v>No aplica</v>
          </cell>
          <cell r="OE73" t="str">
            <v>No aplica</v>
          </cell>
          <cell r="OF73" t="str">
            <v>No aplica</v>
          </cell>
          <cell r="OG73" t="str">
            <v>No aplica</v>
          </cell>
          <cell r="OH73" t="str">
            <v>No aplica</v>
          </cell>
          <cell r="OI73" t="str">
            <v>No aplica</v>
          </cell>
          <cell r="OJ73">
            <v>0</v>
          </cell>
          <cell r="OK73">
            <v>0</v>
          </cell>
          <cell r="OL73">
            <v>0</v>
          </cell>
          <cell r="OM73">
            <v>0</v>
          </cell>
          <cell r="OP73" t="str">
            <v>PD117</v>
          </cell>
          <cell r="OQ73">
            <v>1</v>
          </cell>
          <cell r="OR73" t="str">
            <v>N/A</v>
          </cell>
          <cell r="OS73" t="str">
            <v>N/A</v>
          </cell>
          <cell r="OT73" t="str">
            <v>N/A</v>
          </cell>
          <cell r="OU73" t="str">
            <v>N/A</v>
          </cell>
          <cell r="OV73" t="str">
            <v>N/A</v>
          </cell>
          <cell r="OW73">
            <v>0</v>
          </cell>
          <cell r="OX73" t="str">
            <v>N/A</v>
          </cell>
          <cell r="OY73" t="str">
            <v>N/A</v>
          </cell>
          <cell r="OZ73" t="str">
            <v>N/A</v>
          </cell>
          <cell r="PA73" t="str">
            <v>N/A</v>
          </cell>
          <cell r="PB73" t="str">
            <v>N/A</v>
          </cell>
          <cell r="PC73" t="str">
            <v>N/A</v>
          </cell>
          <cell r="PD73" t="str">
            <v>N/A</v>
          </cell>
          <cell r="PE73" t="str">
            <v>N/A</v>
          </cell>
          <cell r="PF73" t="str">
            <v>N/A</v>
          </cell>
          <cell r="PG73" t="str">
            <v>N/A</v>
          </cell>
          <cell r="PH73" t="str">
            <v>N/A</v>
          </cell>
          <cell r="PI73" t="str">
            <v>N/A</v>
          </cell>
          <cell r="PJ73">
            <v>0</v>
          </cell>
          <cell r="PK73" t="str">
            <v>N/A</v>
          </cell>
          <cell r="PL73" t="str">
            <v>N/A</v>
          </cell>
          <cell r="PM73" t="str">
            <v>N/A</v>
          </cell>
          <cell r="PN73" t="str">
            <v>N/A</v>
          </cell>
          <cell r="PO73" t="str">
            <v>N/A</v>
          </cell>
          <cell r="PP73" t="str">
            <v>N/A</v>
          </cell>
          <cell r="PQ73" t="str">
            <v>N/A</v>
          </cell>
          <cell r="PR73">
            <v>54827133</v>
          </cell>
          <cell r="PS73">
            <v>3195579131</v>
          </cell>
          <cell r="PT73" t="str">
            <v>Indicador MGA</v>
          </cell>
        </row>
        <row r="74">
          <cell r="A74" t="str">
            <v>PD118</v>
          </cell>
          <cell r="B74">
            <v>7871</v>
          </cell>
          <cell r="C74" t="str">
            <v>7871_MGA_4</v>
          </cell>
          <cell r="D74">
            <v>2020110010188</v>
          </cell>
          <cell r="E74" t="str">
            <v>Un nuevo contrato social y ambiental para la Bogotá del siglo XXI</v>
          </cell>
          <cell r="F74" t="str">
            <v>3. Inspirar confianza y legitimidad para vivir sin miedo y ser epicentro de cultura ciudadana, paz y reconciliación.</v>
          </cell>
          <cell r="G74" t="str">
            <v>39.  Bogotá territorio de paz y atención integral a las víctimas del conflicto armado.</v>
          </cell>
          <cell r="H74" t="str">
            <v>Mejorar la integración de las acciones, servicios y escenarios que dan respuesta a las obligaciones derivadas de ley para las víctimas, el Acuerdo de Paz, y los demás compromisos distritales en materia de memoria, reparación, paz y reconciliación.</v>
          </cell>
          <cell r="I74" t="str">
            <v>N/A</v>
          </cell>
          <cell r="J74" t="str">
            <v>Construcción de Bogotá-región como territorio de paz para las víctimas y la reconciliación</v>
          </cell>
          <cell r="K74" t="str">
            <v>Oficina de Alta Consejería de Paz, Víctimas y Reconciliación</v>
          </cell>
          <cell r="L74" t="str">
            <v>Jonatha Ivonne González Rodríguez</v>
          </cell>
          <cell r="M74" t="str">
            <v>Alta Consejera de Paz, Víctimas y Reconciliación</v>
          </cell>
          <cell r="N74" t="str">
            <v>Oficina de Alta Consejería de Paz, Víctimas y Reconciliación</v>
          </cell>
          <cell r="O74" t="str">
            <v>Jonatha Ivonne González Rodríguez</v>
          </cell>
          <cell r="P74" t="str">
            <v>Alta Consejera de Paz, Víctimas y Reconciliación</v>
          </cell>
          <cell r="Q74" t="str">
            <v>Ehimy Duque, Juan Guillermo Becerra Jimenez</v>
          </cell>
          <cell r="R74" t="str">
            <v>Lucero Molina</v>
          </cell>
          <cell r="S74" t="str">
            <v>Documentos de análisis cuantitativo sobre la medición de los indicadores relacionados con el  Goce Efectivo de Derechos de las víctimas residentes en Bogotá, emitidos</v>
          </cell>
          <cell r="T74" t="str">
            <v>Número de documentos publicados sobre la medición de los indicadores del Goce Efectivo de Derechos de las víctimas.</v>
          </cell>
          <cell r="AF74" t="str">
            <v>Número de documentos publicados sobre la medición de los indicadores del Goce Efectivo de Derechos de las víctimas.</v>
          </cell>
          <cell r="AG74" t="str">
            <v/>
          </cell>
          <cell r="AH74" t="str">
            <v/>
          </cell>
          <cell r="AI74" t="str">
            <v xml:space="preserve">PD_Gestion MGA: Número de documentos publicados sobre la medición de los indicadores del Goce Efectivo de Derechos de las víctimas.; </v>
          </cell>
          <cell r="AJ74">
            <v>0</v>
          </cell>
          <cell r="AK74">
            <v>44466</v>
          </cell>
          <cell r="AL74">
            <v>2</v>
          </cell>
          <cell r="AM74">
            <v>2023</v>
          </cell>
          <cell r="AN74" t="str">
            <v>El indicador se cumplirá a través de  un documento anual publicado durante el periodo de ejecución del plan de desarrollo distrital, que dé cuenta de la medición de los indicadores del Goce Efectivo de Derecho de las víctimas en Bogotá, que será insumo para que las entidades públicas, privadas y ONGs, realicen un monitoreo de la garantía de derechos y seguimiento a la población víctima del conflicto armado</v>
          </cell>
          <cell r="AO74" t="str">
            <v>El análisis de los indicadores que miden el Goce Efectivo de Derechos, le permite a las entidades u organismos involucrados la toma de decisiones.
Adicionalmente, la publicación de estos indicadores le permite a las entidades públicas, privadas y ONG, realizar un monitoreo de la garantía de derechos y seguimiento a la población victima del conflicto armado.</v>
          </cell>
          <cell r="AP74">
            <v>2020</v>
          </cell>
          <cell r="AQ74">
            <v>2024</v>
          </cell>
          <cell r="AR74" t="str">
            <v>Suma</v>
          </cell>
          <cell r="AS74" t="str">
            <v>Eficacia</v>
          </cell>
          <cell r="AT74" t="str">
            <v>Número</v>
          </cell>
          <cell r="AU74" t="str">
            <v>Gestión</v>
          </cell>
          <cell r="AV74" t="str">
            <v>N/D</v>
          </cell>
          <cell r="AW74" t="str">
            <v>N/D</v>
          </cell>
          <cell r="AX74" t="str">
            <v>N/D</v>
          </cell>
          <cell r="AZ74">
            <v>1</v>
          </cell>
          <cell r="BB74" t="str">
            <v>Este indicador se calcula a través de la suma de los documentos elaborados y publicados en la página web de la Secretaria General, el cual debe contener el análisis cuantitativo sobre el Goce Efectivo de Derechos de las Víctimas del Conflicto Armado residentes en Bogotá, su reporte se realizará de conformidad con la programación en el formato 1006 "Programación y seguimiento a Metas e indicadores del plan de desarrollo".</v>
          </cell>
          <cell r="BC74" t="str">
            <v>Sumatoria del número de documentos elaborados y publicados sobre la medición de los indicadores del Goce Efectivo de Derechos de las víctimas.</v>
          </cell>
          <cell r="BD74" t="str">
            <v>Número de documentos elaborados y publicados sobre la medición de los indicadores del Goce Efectivo de Derechos de las víctimas.</v>
          </cell>
          <cell r="BE74" t="str">
            <v>N/A</v>
          </cell>
          <cell r="BF74" t="str">
            <v>Soportes reportados en el formato 1006 "Programación y seguimiento a metas e indicadores del plan de desarrollo" para la vigencia.</v>
          </cell>
          <cell r="BG74">
            <v>4</v>
          </cell>
          <cell r="BH74">
            <v>45204</v>
          </cell>
          <cell r="BI74"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4" t="str">
            <v>Establecer variables 1 y/o 2 numéricas</v>
          </cell>
          <cell r="BK74">
            <v>5</v>
          </cell>
          <cell r="BL74">
            <v>1</v>
          </cell>
          <cell r="BM74">
            <v>1</v>
          </cell>
          <cell r="BN74">
            <v>1</v>
          </cell>
          <cell r="BO74">
            <v>1</v>
          </cell>
          <cell r="BP74">
            <v>1</v>
          </cell>
          <cell r="BW74">
            <v>1</v>
          </cell>
          <cell r="BX74">
            <v>1</v>
          </cell>
          <cell r="BY74">
            <v>1</v>
          </cell>
          <cell r="BZ74">
            <v>1</v>
          </cell>
          <cell r="CA74">
            <v>1</v>
          </cell>
          <cell r="CB74">
            <v>1</v>
          </cell>
          <cell r="CC74">
            <v>1</v>
          </cell>
          <cell r="CD74">
            <v>0</v>
          </cell>
          <cell r="CE74">
            <v>0</v>
          </cell>
          <cell r="CF74">
            <v>0</v>
          </cell>
          <cell r="CG74">
            <v>0</v>
          </cell>
          <cell r="CH74" t="str">
            <v>N/A</v>
          </cell>
          <cell r="CI74" t="str">
            <v>N/A</v>
          </cell>
          <cell r="CJ74">
            <v>1</v>
          </cell>
          <cell r="CK74">
            <v>1</v>
          </cell>
          <cell r="CL74">
            <v>1</v>
          </cell>
          <cell r="CM74">
            <v>4</v>
          </cell>
          <cell r="CN74" t="str">
            <v>Suma</v>
          </cell>
          <cell r="CO74">
            <v>0</v>
          </cell>
          <cell r="CP74">
            <v>0</v>
          </cell>
          <cell r="CQ74">
            <v>1</v>
          </cell>
          <cell r="CR74">
            <v>0</v>
          </cell>
          <cell r="CS74">
            <v>0</v>
          </cell>
          <cell r="CT74">
            <v>0</v>
          </cell>
          <cell r="CU74">
            <v>0</v>
          </cell>
          <cell r="CV74">
            <v>0</v>
          </cell>
          <cell r="CW74">
            <v>0</v>
          </cell>
          <cell r="CX74">
            <v>0</v>
          </cell>
          <cell r="CY74">
            <v>0</v>
          </cell>
          <cell r="CZ74">
            <v>0</v>
          </cell>
          <cell r="DA74">
            <v>1</v>
          </cell>
          <cell r="DB74">
            <v>1</v>
          </cell>
          <cell r="DC74">
            <v>1</v>
          </cell>
          <cell r="DD74">
            <v>1</v>
          </cell>
          <cell r="DE74">
            <v>0</v>
          </cell>
          <cell r="DF74">
            <v>0</v>
          </cell>
          <cell r="DG74">
            <v>1</v>
          </cell>
          <cell r="DH74">
            <v>0</v>
          </cell>
          <cell r="DI74">
            <v>0</v>
          </cell>
          <cell r="DJ74">
            <v>0</v>
          </cell>
          <cell r="DK74">
            <v>0</v>
          </cell>
          <cell r="DL74">
            <v>0</v>
          </cell>
          <cell r="DM74">
            <v>0</v>
          </cell>
          <cell r="DN74">
            <v>0</v>
          </cell>
          <cell r="DO74">
            <v>0</v>
          </cell>
          <cell r="DP74">
            <v>0</v>
          </cell>
          <cell r="DQ74">
            <v>1</v>
          </cell>
          <cell r="DR74">
            <v>0</v>
          </cell>
          <cell r="DS74">
            <v>0</v>
          </cell>
          <cell r="DT74">
            <v>1</v>
          </cell>
          <cell r="DU74">
            <v>0</v>
          </cell>
          <cell r="DV74">
            <v>0</v>
          </cell>
          <cell r="DW74">
            <v>0</v>
          </cell>
          <cell r="DX74">
            <v>0</v>
          </cell>
          <cell r="DY74">
            <v>0</v>
          </cell>
          <cell r="DZ74">
            <v>0</v>
          </cell>
          <cell r="EA74">
            <v>0</v>
          </cell>
          <cell r="EB74">
            <v>0</v>
          </cell>
          <cell r="EC74">
            <v>0</v>
          </cell>
          <cell r="ED74">
            <v>1</v>
          </cell>
          <cell r="EE74">
            <v>1</v>
          </cell>
          <cell r="EF74" t="str">
            <v>No Programó</v>
          </cell>
          <cell r="EG74" t="str">
            <v>No Programó</v>
          </cell>
          <cell r="EH74" t="str">
            <v>Informe IGED</v>
          </cell>
          <cell r="EI74" t="str">
            <v>No Programó</v>
          </cell>
          <cell r="EJ74" t="str">
            <v>No Programó</v>
          </cell>
          <cell r="EK74" t="str">
            <v>No Programó</v>
          </cell>
          <cell r="EL74" t="str">
            <v>No Programó</v>
          </cell>
          <cell r="EM74" t="str">
            <v>No Programó</v>
          </cell>
          <cell r="EN74" t="str">
            <v>No Programó</v>
          </cell>
          <cell r="EO74" t="str">
            <v>No Programó</v>
          </cell>
          <cell r="EP74" t="str">
            <v>No Programó</v>
          </cell>
          <cell r="EQ74" t="str">
            <v>No Programó</v>
          </cell>
          <cell r="ER74" t="str">
            <v>No Programó</v>
          </cell>
          <cell r="ES74" t="str">
            <v>No Programó</v>
          </cell>
          <cell r="ET74" t="str">
            <v xml:space="preserve">• 2.4.3.3 Informe IGED	</v>
          </cell>
          <cell r="EU74">
            <v>0</v>
          </cell>
          <cell r="EV74" t="str">
            <v>No Programó</v>
          </cell>
          <cell r="EW74" t="str">
            <v>No Programó</v>
          </cell>
          <cell r="EX74" t="str">
            <v>No Programó</v>
          </cell>
          <cell r="EY74">
            <v>0</v>
          </cell>
          <cell r="EZ74">
            <v>0</v>
          </cell>
          <cell r="FA74">
            <v>0</v>
          </cell>
          <cell r="FB74">
            <v>0</v>
          </cell>
          <cell r="FC74">
            <v>0</v>
          </cell>
          <cell r="FD74" t="str">
            <v>N/A</v>
          </cell>
          <cell r="FE74" t="str">
            <v>N/A</v>
          </cell>
          <cell r="FF74" t="str">
            <v>N/A</v>
          </cell>
          <cell r="FG74" t="str">
            <v>N/A</v>
          </cell>
          <cell r="FH74" t="str">
            <v>N/A</v>
          </cell>
          <cell r="FI74" t="str">
            <v>N/A</v>
          </cell>
          <cell r="FJ74" t="str">
            <v>N/A</v>
          </cell>
          <cell r="FK74" t="str">
            <v>N/A</v>
          </cell>
          <cell r="FL74" t="str">
            <v>N/A</v>
          </cell>
          <cell r="FM74" t="str">
            <v>N/A</v>
          </cell>
          <cell r="FN74" t="str">
            <v>N/A</v>
          </cell>
          <cell r="FO74" t="str">
            <v>N/A</v>
          </cell>
          <cell r="FP74" t="str">
            <v>N/A</v>
          </cell>
          <cell r="FQ74" t="str">
            <v>N/A</v>
          </cell>
          <cell r="FR74" t="str">
            <v>N/A</v>
          </cell>
          <cell r="FS74" t="str">
            <v>N/A</v>
          </cell>
          <cell r="FT74" t="str">
            <v>N/A</v>
          </cell>
          <cell r="FU74" t="str">
            <v>N/A</v>
          </cell>
          <cell r="FV74" t="str">
            <v>N/A</v>
          </cell>
          <cell r="FW74" t="str">
            <v>N/A</v>
          </cell>
          <cell r="FX74" t="str">
            <v>N/A</v>
          </cell>
          <cell r="FY74" t="str">
            <v>N/A</v>
          </cell>
          <cell r="FZ74" t="str">
            <v>N/A</v>
          </cell>
          <cell r="GA74" t="str">
            <v>N/A</v>
          </cell>
          <cell r="GB74" t="str">
            <v>N/A</v>
          </cell>
          <cell r="GC74" t="str">
            <v>N/A</v>
          </cell>
          <cell r="GD74" t="str">
            <v>N/A</v>
          </cell>
          <cell r="GE74" t="str">
            <v>N/A</v>
          </cell>
          <cell r="GF74" t="str">
            <v>N/A</v>
          </cell>
          <cell r="GG74" t="str">
            <v>N/A</v>
          </cell>
          <cell r="GH74" t="str">
            <v>N/A</v>
          </cell>
          <cell r="GI74" t="str">
            <v>N/A</v>
          </cell>
          <cell r="GJ74" t="str">
            <v>N/A</v>
          </cell>
          <cell r="GK74" t="str">
            <v>N/A</v>
          </cell>
          <cell r="GL74" t="str">
            <v>N/A</v>
          </cell>
          <cell r="GM74" t="str">
            <v>N/A</v>
          </cell>
          <cell r="GN74" t="str">
            <v>N/A</v>
          </cell>
          <cell r="GO74" t="str">
            <v>N/A</v>
          </cell>
          <cell r="GP74" t="str">
            <v>N/A</v>
          </cell>
          <cell r="GQ74" t="str">
            <v>N/A</v>
          </cell>
          <cell r="GR74" t="str">
            <v>N/A</v>
          </cell>
          <cell r="GS74" t="str">
            <v>N/A</v>
          </cell>
          <cell r="GT74" t="str">
            <v>N/A</v>
          </cell>
          <cell r="GU74" t="str">
            <v>N/A</v>
          </cell>
          <cell r="GV74" t="str">
            <v>N/A</v>
          </cell>
          <cell r="GW74" t="str">
            <v>N/A</v>
          </cell>
          <cell r="GX74" t="str">
            <v>N/A</v>
          </cell>
          <cell r="GY74" t="str">
            <v>N/A</v>
          </cell>
          <cell r="GZ74" t="str">
            <v>N/A</v>
          </cell>
          <cell r="HA74" t="str">
            <v>N/A</v>
          </cell>
          <cell r="HB74" t="str">
            <v>N/A</v>
          </cell>
          <cell r="HC74" t="str">
            <v>N/A</v>
          </cell>
          <cell r="HD74" t="str">
            <v>N/A</v>
          </cell>
          <cell r="HE74" t="str">
            <v>N/A</v>
          </cell>
          <cell r="HF74" t="str">
            <v>N/A</v>
          </cell>
          <cell r="HG74" t="str">
            <v>N/A</v>
          </cell>
          <cell r="HH74" t="str">
            <v>N/A</v>
          </cell>
          <cell r="HI74" t="str">
            <v>N/A</v>
          </cell>
          <cell r="HJ74" t="str">
            <v>N/A</v>
          </cell>
          <cell r="HK74" t="str">
            <v>N/A</v>
          </cell>
          <cell r="HL74" t="str">
            <v>N/A</v>
          </cell>
          <cell r="HM74" t="str">
            <v>N/A</v>
          </cell>
          <cell r="HN74" t="str">
            <v>N/A</v>
          </cell>
          <cell r="HO74" t="str">
            <v>N/A</v>
          </cell>
          <cell r="HP74" t="str">
            <v>N/A</v>
          </cell>
          <cell r="HQ74" t="str">
            <v>N/A</v>
          </cell>
          <cell r="HR74" t="str">
            <v>N/A</v>
          </cell>
          <cell r="HS74" t="str">
            <v>N/A</v>
          </cell>
          <cell r="HT74" t="str">
            <v>N/A</v>
          </cell>
          <cell r="HU74" t="str">
            <v>N/A</v>
          </cell>
          <cell r="HV74" t="str">
            <v>N/A</v>
          </cell>
          <cell r="HW74" t="str">
            <v>N/A</v>
          </cell>
          <cell r="HX74" t="str">
            <v>N/A</v>
          </cell>
          <cell r="HY74" t="str">
            <v>N/A</v>
          </cell>
          <cell r="HZ74" t="str">
            <v>N/A</v>
          </cell>
          <cell r="IA74" t="str">
            <v>N/A</v>
          </cell>
          <cell r="IB74" t="str">
            <v>N/A</v>
          </cell>
          <cell r="IC74" t="str">
            <v>N/A</v>
          </cell>
          <cell r="ID74" t="str">
            <v>El Observatorio Distrital de Víctimas del Conflicto Armado (ODVCA) bajo la coordinación de la Alta Consejería de Paz, Victimas y Reconciliación (ACPVR),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 
Con corte al mes de agosto de 2023, se programó y realizó la entrega del Informe de medición de Indicadores de Goce Efectivo de Derechos -IGED de la población Víctima del Conflicto armado del año 2022, de la vigencia 2021, dando cumplimiento al Acuerdo distrital 587 de 2015. Así las cosas, se dio cumplimiento con lo programado en la meta para la vigencia 2023.
BENEFICIOS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v>
          </cell>
          <cell r="IE74" t="str">
            <v/>
          </cell>
          <cell r="IF74" t="str">
            <v/>
          </cell>
          <cell r="IG74" t="str">
            <v>No Programó</v>
          </cell>
          <cell r="IH74" t="str">
            <v>No Programó</v>
          </cell>
          <cell r="II74" t="str">
            <v>El Observatorio Distrital de Víctimas del Conflicto Armado (ODVCA) bajo la coordinación de la Alta Consejería de Paz, Victimas y Reconciliación (ACPVR),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 
Con corte al 31 de marzo de 2023, se programó y realizó la entrega del Informe de medición de Indicadores de Goce Efectivo de Derechos -IGED de la población Víctima del Conflicto armado del año 2022, de la vigencia 2021, dando cumplimiento al Acuerdo distrital 587 de 2015. Así las cosas, se dio cumplimiento con lo programado en la meta para la vigencia 2023.
BENEFICIOS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v>
          </cell>
          <cell r="IJ74" t="str">
            <v>No Programó</v>
          </cell>
          <cell r="IK74" t="str">
            <v>No Programó</v>
          </cell>
          <cell r="IL74" t="str">
            <v>No programó</v>
          </cell>
          <cell r="IM74" t="str">
            <v>No Programó</v>
          </cell>
          <cell r="IN74" t="str">
            <v/>
          </cell>
          <cell r="IO74" t="str">
            <v/>
          </cell>
          <cell r="IP74" t="str">
            <v/>
          </cell>
          <cell r="IQ74" t="str">
            <v/>
          </cell>
          <cell r="IR74" t="str">
            <v/>
          </cell>
          <cell r="IS74">
            <v>0</v>
          </cell>
          <cell r="IT74">
            <v>0</v>
          </cell>
          <cell r="IU74">
            <v>1</v>
          </cell>
          <cell r="IV74">
            <v>0</v>
          </cell>
          <cell r="IW74">
            <v>0</v>
          </cell>
          <cell r="IX74">
            <v>0</v>
          </cell>
          <cell r="IY74">
            <v>0</v>
          </cell>
          <cell r="IZ74">
            <v>0</v>
          </cell>
          <cell r="JA74">
            <v>0</v>
          </cell>
          <cell r="JB74">
            <v>0</v>
          </cell>
          <cell r="JC74">
            <v>0</v>
          </cell>
          <cell r="JD74">
            <v>0</v>
          </cell>
          <cell r="JE74">
            <v>1</v>
          </cell>
          <cell r="JF74">
            <v>0</v>
          </cell>
          <cell r="JG74">
            <v>0</v>
          </cell>
          <cell r="JH74">
            <v>100</v>
          </cell>
          <cell r="JI74">
            <v>0</v>
          </cell>
          <cell r="JJ74">
            <v>0</v>
          </cell>
          <cell r="JK74">
            <v>0</v>
          </cell>
          <cell r="JL74">
            <v>0</v>
          </cell>
          <cell r="JM74">
            <v>0</v>
          </cell>
          <cell r="JN74">
            <v>0</v>
          </cell>
          <cell r="JO74">
            <v>0</v>
          </cell>
          <cell r="JP74">
            <v>0</v>
          </cell>
          <cell r="JQ74">
            <v>0</v>
          </cell>
          <cell r="JR74">
            <v>100</v>
          </cell>
          <cell r="JS74">
            <v>0</v>
          </cell>
          <cell r="JT74">
            <v>0</v>
          </cell>
          <cell r="JU74">
            <v>100</v>
          </cell>
          <cell r="JV74">
            <v>100</v>
          </cell>
          <cell r="JW74">
            <v>100</v>
          </cell>
          <cell r="JX74">
            <v>100</v>
          </cell>
          <cell r="JY74">
            <v>100</v>
          </cell>
          <cell r="JZ74">
            <v>100</v>
          </cell>
          <cell r="KA74">
            <v>100</v>
          </cell>
          <cell r="KB74">
            <v>100</v>
          </cell>
          <cell r="KC74">
            <v>100</v>
          </cell>
          <cell r="KD74">
            <v>100</v>
          </cell>
          <cell r="KE74" t="str">
            <v>No Programó</v>
          </cell>
          <cell r="KF74" t="str">
            <v/>
          </cell>
          <cell r="KG74">
            <v>100</v>
          </cell>
          <cell r="KH74" t="str">
            <v/>
          </cell>
          <cell r="KI74" t="str">
            <v/>
          </cell>
          <cell r="KJ74" t="str">
            <v/>
          </cell>
          <cell r="KK74" t="str">
            <v/>
          </cell>
          <cell r="KL74" t="str">
            <v/>
          </cell>
          <cell r="KM74" t="str">
            <v/>
          </cell>
          <cell r="KN74" t="str">
            <v/>
          </cell>
          <cell r="KO74" t="str">
            <v/>
          </cell>
          <cell r="KP74" t="str">
            <v/>
          </cell>
          <cell r="KQ74" t="str">
            <v>No Programó</v>
          </cell>
          <cell r="KR74" t="str">
            <v>No Programó</v>
          </cell>
          <cell r="KS74">
            <v>100</v>
          </cell>
          <cell r="KT74">
            <v>100</v>
          </cell>
          <cell r="KU74">
            <v>100</v>
          </cell>
          <cell r="KV74">
            <v>100</v>
          </cell>
          <cell r="KW74">
            <v>100</v>
          </cell>
          <cell r="KX74">
            <v>100</v>
          </cell>
          <cell r="KY74">
            <v>100</v>
          </cell>
          <cell r="KZ74" t="str">
            <v/>
          </cell>
          <cell r="LA74" t="str">
            <v/>
          </cell>
          <cell r="LB74" t="str">
            <v/>
          </cell>
          <cell r="LC74">
            <v>100</v>
          </cell>
          <cell r="LD74" t="str">
            <v>7871_N</v>
          </cell>
          <cell r="LE74" t="str">
            <v>N/A</v>
          </cell>
          <cell r="LF74" t="str">
            <v>No programó</v>
          </cell>
          <cell r="LG74" t="str">
            <v/>
          </cell>
          <cell r="LH74" t="str">
            <v/>
          </cell>
          <cell r="LI74" t="str">
            <v/>
          </cell>
          <cell r="LJ74">
            <v>102.07841031149303</v>
          </cell>
          <cell r="LK74">
            <v>91.463587258994224</v>
          </cell>
          <cell r="LL74">
            <v>25587997052</v>
          </cell>
          <cell r="LM74">
            <v>25104465629</v>
          </cell>
          <cell r="LN74">
            <v>15491992216</v>
          </cell>
          <cell r="LO74">
            <v>3250406264</v>
          </cell>
          <cell r="LP74">
            <v>3248205905</v>
          </cell>
          <cell r="LQ74" t="str">
            <v>No Programó</v>
          </cell>
          <cell r="LR74" t="str">
            <v>No Programó</v>
          </cell>
          <cell r="LS74">
            <v>1</v>
          </cell>
          <cell r="LT74">
            <v>0</v>
          </cell>
          <cell r="LU74">
            <v>0</v>
          </cell>
          <cell r="LV74">
            <v>0</v>
          </cell>
          <cell r="LW74">
            <v>0</v>
          </cell>
          <cell r="LX74">
            <v>0</v>
          </cell>
          <cell r="LY74">
            <v>0</v>
          </cell>
          <cell r="LZ74" t="str">
            <v/>
          </cell>
          <cell r="MA74" t="str">
            <v/>
          </cell>
          <cell r="MB74" t="str">
            <v/>
          </cell>
          <cell r="MC74">
            <v>1</v>
          </cell>
          <cell r="MD74">
            <v>1</v>
          </cell>
          <cell r="ME74">
            <v>1</v>
          </cell>
          <cell r="MF74" t="str">
            <v>No aplica</v>
          </cell>
          <cell r="MG74" t="str">
            <v>No aplica</v>
          </cell>
          <cell r="MH74" t="str">
            <v>Oportuno: Se radica en los tiempos establecidos por la Oficina Asesora de Planeación - OAP</v>
          </cell>
          <cell r="MI74" t="str">
            <v>Oportuno: Se radica en los tiempos establecidos por la Oficina Asesora de Planeación - OAP</v>
          </cell>
          <cell r="MJ74" t="str">
            <v>Oportuno: Se radica en los tiempos establecidos por la Oficina Asesora de Planeación - OAP</v>
          </cell>
          <cell r="MK74" t="str">
            <v>Oportuno: Se radica en los tiempos establecidos por la Oficina Asesora de Planeación - OAP</v>
          </cell>
          <cell r="ML74" t="str">
            <v>Oportuno: Se radica en los tiempos establecidos por la Oficina Asesora de Planeación - OAP</v>
          </cell>
          <cell r="MM74" t="str">
            <v>Oportuno: Se radica en los tiempos establecidos por la Oficina Asesora de Planeación - OAP</v>
          </cell>
          <cell r="MN74">
            <v>0</v>
          </cell>
          <cell r="MO74">
            <v>0</v>
          </cell>
          <cell r="MP74">
            <v>0</v>
          </cell>
          <cell r="MQ74">
            <v>0</v>
          </cell>
          <cell r="MR74" t="str">
            <v>No aplica</v>
          </cell>
          <cell r="MS74" t="str">
            <v>No aplica</v>
          </cell>
          <cell r="MT74" t="str">
            <v>Coherente: La información de avance de la magnitud, consignada en el reporte del periodo, concuerda con la programación realizada, con la información cualitativa presentada, con las actividades establecidas (si aplica) y con los soportes presentados. Esta</v>
          </cell>
          <cell r="MU74" t="str">
            <v>Coherente: La información de avance de la magnitud, consignada en el reporte del periodo, concuerda con la programación realizada, con la información cualitativa presentada, con las actividades establecidas (si aplica) y con los soportes presentados. Esta</v>
          </cell>
          <cell r="MV74" t="str">
            <v>Coherente: La información de avance de la magnitud, consignada en el reporte del periodo, concuerda con la programación realizada, con la información cualitativa presentada, con las actividades establecidas (si aplica) y con los soportes presentados. Esta</v>
          </cell>
          <cell r="MW74" t="str">
            <v>Coherente: La información de avance de la magnitud, consignada en el reporte del periodo, concuerda con la programación realizada, con la información cualitativa presentada, con las actividades establecidas (si aplica) y con los soportes presentados. Esta</v>
          </cell>
          <cell r="MX74" t="str">
            <v>Coherente: La información de avance de la magnitud, consignada en el reporte del periodo, concuerda con la programación realizada, con la información cualitativa presentada, con las actividades establecidas (si aplica) y con los soportes presentados. Esta</v>
          </cell>
          <cell r="MY74" t="str">
            <v>Coherente: La información de avance de la magnitud, consignada en el reporte del periodo, concuerda con la programación realizada, con la información cualitativa presentada, con las actividades establecidas (si aplica) y con los soportes presentados. Esta</v>
          </cell>
          <cell r="MZ74">
            <v>0</v>
          </cell>
          <cell r="NA74">
            <v>0</v>
          </cell>
          <cell r="NB74">
            <v>0</v>
          </cell>
          <cell r="NC74">
            <v>0</v>
          </cell>
          <cell r="ND74" t="str">
            <v>No Programó</v>
          </cell>
          <cell r="NE74" t="str">
            <v>No Programó</v>
          </cell>
          <cell r="NF74">
            <v>100</v>
          </cell>
          <cell r="NG74">
            <v>100</v>
          </cell>
          <cell r="NH74">
            <v>100</v>
          </cell>
          <cell r="NI74">
            <v>100</v>
          </cell>
          <cell r="NJ74">
            <v>100</v>
          </cell>
          <cell r="NK74">
            <v>100</v>
          </cell>
          <cell r="NL74">
            <v>100</v>
          </cell>
          <cell r="NM74" t="str">
            <v/>
          </cell>
          <cell r="NN74" t="str">
            <v/>
          </cell>
          <cell r="NO74" t="str">
            <v/>
          </cell>
          <cell r="NP74" t="str">
            <v>NA</v>
          </cell>
          <cell r="NQ74" t="str">
            <v>No aplica</v>
          </cell>
          <cell r="NR74" t="str">
            <v>No aplica</v>
          </cell>
          <cell r="NS74" t="str">
            <v>No aplica</v>
          </cell>
          <cell r="NT74" t="str">
            <v>No aplica</v>
          </cell>
          <cell r="NU74" t="str">
            <v>No aplica</v>
          </cell>
          <cell r="NV74" t="str">
            <v>No aplica</v>
          </cell>
          <cell r="NW74" t="str">
            <v>No aplica</v>
          </cell>
          <cell r="NX74">
            <v>0</v>
          </cell>
          <cell r="NY74">
            <v>0</v>
          </cell>
          <cell r="NZ74">
            <v>0</v>
          </cell>
          <cell r="OA74">
            <v>0</v>
          </cell>
          <cell r="OB74" t="str">
            <v>NA</v>
          </cell>
          <cell r="OC74" t="str">
            <v>No aplica</v>
          </cell>
          <cell r="OD74" t="str">
            <v>No aplica</v>
          </cell>
          <cell r="OE74" t="str">
            <v>No aplica</v>
          </cell>
          <cell r="OF74" t="str">
            <v>No aplica</v>
          </cell>
          <cell r="OG74" t="str">
            <v>No aplica</v>
          </cell>
          <cell r="OH74" t="str">
            <v>No aplica</v>
          </cell>
          <cell r="OI74" t="str">
            <v>No aplica</v>
          </cell>
          <cell r="OJ74">
            <v>0</v>
          </cell>
          <cell r="OK74">
            <v>0</v>
          </cell>
          <cell r="OL74">
            <v>0</v>
          </cell>
          <cell r="OM74">
            <v>0</v>
          </cell>
          <cell r="OP74" t="str">
            <v>PD118</v>
          </cell>
          <cell r="OQ74">
            <v>1</v>
          </cell>
          <cell r="OR74" t="str">
            <v>N/A</v>
          </cell>
          <cell r="OS74" t="str">
            <v>N/A</v>
          </cell>
          <cell r="OT74" t="str">
            <v>N/A</v>
          </cell>
          <cell r="OU74" t="str">
            <v>N/A</v>
          </cell>
          <cell r="OV74" t="str">
            <v>N/A</v>
          </cell>
          <cell r="OW74" t="str">
            <v>N/A</v>
          </cell>
          <cell r="OX74" t="str">
            <v>N/A</v>
          </cell>
          <cell r="OY74" t="str">
            <v>N/A</v>
          </cell>
          <cell r="OZ74" t="str">
            <v>N/A</v>
          </cell>
          <cell r="PA74" t="str">
            <v>N/A</v>
          </cell>
          <cell r="PB74" t="str">
            <v>N/A</v>
          </cell>
          <cell r="PC74" t="str">
            <v>N/A</v>
          </cell>
          <cell r="PD74" t="str">
            <v>N/A</v>
          </cell>
          <cell r="PE74" t="str">
            <v>N/A</v>
          </cell>
          <cell r="PF74" t="str">
            <v>N/A</v>
          </cell>
          <cell r="PG74" t="str">
            <v>N/A</v>
          </cell>
          <cell r="PH74" t="str">
            <v>N/A</v>
          </cell>
          <cell r="PI74" t="str">
            <v>N/A</v>
          </cell>
          <cell r="PJ74" t="str">
            <v>N/A</v>
          </cell>
          <cell r="PK74" t="str">
            <v>N/A</v>
          </cell>
          <cell r="PL74" t="str">
            <v>N/A</v>
          </cell>
          <cell r="PM74" t="str">
            <v>N/A</v>
          </cell>
          <cell r="PN74" t="str">
            <v>N/A</v>
          </cell>
          <cell r="PO74" t="str">
            <v>N/A</v>
          </cell>
          <cell r="PP74" t="str">
            <v>N/A</v>
          </cell>
          <cell r="PQ74" t="str">
            <v>N/A</v>
          </cell>
          <cell r="PR74">
            <v>54827133</v>
          </cell>
          <cell r="PS74">
            <v>3195579131</v>
          </cell>
          <cell r="PT74" t="str">
            <v>Indicador Gestión</v>
          </cell>
        </row>
        <row r="75">
          <cell r="A75" t="str">
            <v>PD130</v>
          </cell>
          <cell r="B75">
            <v>7872</v>
          </cell>
          <cell r="D75">
            <v>2020110010185</v>
          </cell>
          <cell r="E75" t="str">
            <v>Un nuevo contrato social y ambiental para la Bogotá del siglo XXI</v>
          </cell>
          <cell r="F75" t="str">
            <v>5. Construir Bogotá región con gobierno abierto, transparente y ciudadanía consciente.</v>
          </cell>
          <cell r="G75" t="str">
            <v>54. Transformación digital y gestión de TIC para un territorio inteligente</v>
          </cell>
          <cell r="H75" t="str">
            <v>Generar valor público para la ciudadanía, la Secretaria General y sus grupos de interes, mediante el uso y aprovechamiento estratégico de TIC.</v>
          </cell>
          <cell r="I75" t="str">
            <v>N/A</v>
          </cell>
          <cell r="J75" t="str">
            <v>Transformación digital y gestión TIC</v>
          </cell>
          <cell r="K75" t="str">
            <v>Oficina de Alta Consejería Distrital de Tecnologías de Información y Comunicaciones - TIC</v>
          </cell>
          <cell r="L75" t="str">
            <v>Iván Mauricio Durán Pabón</v>
          </cell>
          <cell r="M75" t="str">
            <v>Alto Consejero Distrital de Tecnologías de Información y Comunicaciones - TIC</v>
          </cell>
          <cell r="N75" t="str">
            <v>Oficina de Alta Consejería Distrital de Tecnologías de Información y Comunicaciones - TIC</v>
          </cell>
          <cell r="O75" t="str">
            <v>Iván Mauricio Durán Pabón</v>
          </cell>
          <cell r="P75" t="str">
            <v>Alto Consejero Distrital de Tecnologías de Información y Comunicaciones - TIC</v>
          </cell>
          <cell r="Q75" t="str">
            <v>Luisa Fernanda Ortega</v>
          </cell>
          <cell r="R75" t="str">
            <v>Jenny Torres</v>
          </cell>
          <cell r="S75" t="str">
            <v>(FINALIZADO POR CUMPLIMIENTO) Artículo 57 PDD. Comisión Distrital de Transformación Digital</v>
          </cell>
          <cell r="T75" t="str">
            <v>(FINALIZADO POR CUMPLIMIENTO)Proceso de transformación de la Comisión Distrital de Sistemas a la Comisión Distrital de Transformación Digital  acompañado.</v>
          </cell>
          <cell r="U75" t="str">
            <v>Artículo 57 PDD. Comisión Distrital de Transformación Digital</v>
          </cell>
          <cell r="AG75" t="str">
            <v/>
          </cell>
          <cell r="AH75" t="str">
            <v/>
          </cell>
          <cell r="AI75" t="str">
            <v xml:space="preserve">PD_artículo: Artículo 57 PDD. Comisión Distrital de Transformación Digital; </v>
          </cell>
          <cell r="AJ75">
            <v>0</v>
          </cell>
          <cell r="AK75">
            <v>44055</v>
          </cell>
          <cell r="AL75">
            <v>1</v>
          </cell>
          <cell r="AM75">
            <v>2023</v>
          </cell>
          <cell r="AN75" t="str">
            <v>Con este indicador se busca plasmar todas las acciones y actividades que desde la Secretaría técnica de la Comisión Distrital de Sistemas - CDS, promuevan  y generen el tránsito a la Comisión Disitral de Transformación Digital.</v>
          </cell>
          <cell r="AO75" t="str">
            <v>La comision será la maxima instancia de coordinación y articulación de todas la iniciativas que promuevan la transformación Digital en la Ciudad.</v>
          </cell>
          <cell r="AP75">
            <v>2020</v>
          </cell>
          <cell r="AQ75">
            <v>2020</v>
          </cell>
          <cell r="AR75" t="str">
            <v>Suma</v>
          </cell>
          <cell r="AS75" t="str">
            <v>Eficacia</v>
          </cell>
          <cell r="AT75" t="str">
            <v>Número</v>
          </cell>
          <cell r="AU75" t="str">
            <v>Gestión</v>
          </cell>
          <cell r="AV75" t="str">
            <v>N/D</v>
          </cell>
          <cell r="AW75" t="str">
            <v>N/D</v>
          </cell>
          <cell r="AX75" t="str">
            <v>N/D</v>
          </cell>
          <cell r="AZ75">
            <v>1</v>
          </cell>
          <cell r="BB75" t="str">
            <v>Lograr la conformación de la Comisión Distrital de Transformación Digital.</v>
          </cell>
          <cell r="BC75" t="str">
            <v>Sumatoria de Actos Administrativos de conformación de la Comisión</v>
          </cell>
          <cell r="BD75" t="str">
            <v>Numero de  Actos Administrativos de conformación de la Comisión</v>
          </cell>
          <cell r="BE75" t="str">
            <v>N/A</v>
          </cell>
          <cell r="BF75" t="str">
            <v>Acto Administrativo de conformación de la Comisión Distrital de Transformación Digital.</v>
          </cell>
          <cell r="BG75">
            <v>1</v>
          </cell>
          <cell r="BH75">
            <v>44055</v>
          </cell>
          <cell r="BI75">
            <v>0</v>
          </cell>
          <cell r="BJ75" t="str">
            <v>Establecer variables 1 y/o 2 numéricas</v>
          </cell>
          <cell r="BK75">
            <v>1</v>
          </cell>
          <cell r="BL75">
            <v>1</v>
          </cell>
          <cell r="BM75">
            <v>0</v>
          </cell>
          <cell r="BN75">
            <v>0</v>
          </cell>
          <cell r="BO75">
            <v>0</v>
          </cell>
          <cell r="BP75">
            <v>0</v>
          </cell>
          <cell r="BW75">
            <v>1</v>
          </cell>
          <cell r="BX75">
            <v>0</v>
          </cell>
          <cell r="BY75">
            <v>0</v>
          </cell>
          <cell r="BZ75">
            <v>0</v>
          </cell>
          <cell r="CA75">
            <v>0</v>
          </cell>
          <cell r="CB75">
            <v>0</v>
          </cell>
          <cell r="CC75" t="str">
            <v/>
          </cell>
          <cell r="CD75">
            <v>0</v>
          </cell>
          <cell r="CE75">
            <v>0</v>
          </cell>
          <cell r="CF75">
            <v>0</v>
          </cell>
          <cell r="CG75">
            <v>0</v>
          </cell>
          <cell r="CH75" t="str">
            <v/>
          </cell>
          <cell r="CI75" t="str">
            <v/>
          </cell>
          <cell r="CJ75">
            <v>1</v>
          </cell>
          <cell r="CK75">
            <v>0</v>
          </cell>
          <cell r="CL75">
            <v>0</v>
          </cell>
          <cell r="CM75">
            <v>1</v>
          </cell>
          <cell r="CN75" t="str">
            <v>Suma</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v>0</v>
          </cell>
          <cell r="DC75">
            <v>0</v>
          </cell>
          <cell r="DD75">
            <v>0</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v>0</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cell r="JD75" t="str">
            <v/>
          </cell>
          <cell r="JE75">
            <v>0</v>
          </cell>
          <cell r="JF75" t="str">
            <v>No programó</v>
          </cell>
          <cell r="JG75" t="str">
            <v>No programó</v>
          </cell>
          <cell r="JH75" t="str">
            <v>No programó</v>
          </cell>
          <cell r="JI75" t="str">
            <v>No programó</v>
          </cell>
          <cell r="JJ75" t="str">
            <v>No programó</v>
          </cell>
          <cell r="JK75" t="str">
            <v>No programó</v>
          </cell>
          <cell r="JL75" t="str">
            <v>No programó</v>
          </cell>
          <cell r="JM75" t="str">
            <v>No programó</v>
          </cell>
          <cell r="JN75" t="str">
            <v>No programó</v>
          </cell>
          <cell r="JO75" t="str">
            <v>No programó</v>
          </cell>
          <cell r="JP75" t="str">
            <v>No programó</v>
          </cell>
          <cell r="JQ75" t="str">
            <v>No programó</v>
          </cell>
          <cell r="JR75">
            <v>0</v>
          </cell>
          <cell r="JS75">
            <v>0</v>
          </cell>
          <cell r="JT75">
            <v>0</v>
          </cell>
          <cell r="JU75">
            <v>0</v>
          </cell>
          <cell r="JV75">
            <v>0</v>
          </cell>
          <cell r="JW75">
            <v>0</v>
          </cell>
          <cell r="JX75">
            <v>0</v>
          </cell>
          <cell r="JY75">
            <v>0</v>
          </cell>
          <cell r="JZ75">
            <v>0</v>
          </cell>
          <cell r="KA75">
            <v>0</v>
          </cell>
          <cell r="KB75">
            <v>0</v>
          </cell>
          <cell r="KC75">
            <v>0</v>
          </cell>
          <cell r="KD75">
            <v>0</v>
          </cell>
          <cell r="KE75" t="str">
            <v>No Programó</v>
          </cell>
          <cell r="KF75" t="str">
            <v/>
          </cell>
          <cell r="KG75" t="str">
            <v/>
          </cell>
          <cell r="KH75" t="str">
            <v/>
          </cell>
          <cell r="KI75" t="str">
            <v/>
          </cell>
          <cell r="KJ75" t="str">
            <v/>
          </cell>
          <cell r="KK75" t="str">
            <v/>
          </cell>
          <cell r="KL75" t="str">
            <v/>
          </cell>
          <cell r="KM75" t="str">
            <v/>
          </cell>
          <cell r="KN75" t="str">
            <v/>
          </cell>
          <cell r="KO75" t="str">
            <v/>
          </cell>
          <cell r="KP75" t="str">
            <v/>
          </cell>
          <cell r="KQ75" t="str">
            <v>No Programó</v>
          </cell>
          <cell r="KR75" t="str">
            <v>No Programó</v>
          </cell>
          <cell r="KS75" t="str">
            <v>No Programó</v>
          </cell>
          <cell r="KT75" t="str">
            <v>No Programó</v>
          </cell>
          <cell r="KU75" t="str">
            <v>No Programó</v>
          </cell>
          <cell r="KV75" t="str">
            <v>No Programó</v>
          </cell>
          <cell r="KW75" t="str">
            <v>No Programó</v>
          </cell>
          <cell r="KX75" t="str">
            <v>No Programó</v>
          </cell>
          <cell r="KY75" t="str">
            <v>No Programó</v>
          </cell>
          <cell r="KZ75" t="str">
            <v/>
          </cell>
          <cell r="LA75" t="str">
            <v/>
          </cell>
          <cell r="LB75" t="str">
            <v/>
          </cell>
          <cell r="LC75" t="str">
            <v>No Programó</v>
          </cell>
          <cell r="LD75" t="str">
            <v>7872_N</v>
          </cell>
          <cell r="LE75" t="str">
            <v>N/A</v>
          </cell>
          <cell r="LF75" t="str">
            <v>No programó</v>
          </cell>
          <cell r="LG75" t="str">
            <v/>
          </cell>
          <cell r="LH75" t="str">
            <v/>
          </cell>
          <cell r="LI75" t="str">
            <v/>
          </cell>
          <cell r="LJ75">
            <v>100</v>
          </cell>
          <cell r="LK75">
            <v>72.583333333333343</v>
          </cell>
          <cell r="LL75">
            <v>12519771000</v>
          </cell>
          <cell r="LM75">
            <v>11732140113</v>
          </cell>
          <cell r="LN75">
            <v>8189462521</v>
          </cell>
          <cell r="LO75">
            <v>1565116239</v>
          </cell>
          <cell r="LP75">
            <v>1565116239</v>
          </cell>
          <cell r="LQ75" t="str">
            <v>No Programó</v>
          </cell>
          <cell r="LR75" t="str">
            <v>No Programó</v>
          </cell>
          <cell r="LS75" t="str">
            <v>No Programó</v>
          </cell>
          <cell r="LT75" t="str">
            <v>No Programó</v>
          </cell>
          <cell r="LU75" t="str">
            <v>No Programó</v>
          </cell>
          <cell r="LV75" t="str">
            <v>No Programó</v>
          </cell>
          <cell r="LW75" t="str">
            <v>No Programó</v>
          </cell>
          <cell r="LX75" t="str">
            <v>No Programó</v>
          </cell>
          <cell r="LY75" t="str">
            <v>No Programó</v>
          </cell>
          <cell r="LZ75" t="str">
            <v/>
          </cell>
          <cell r="MA75" t="str">
            <v/>
          </cell>
          <cell r="MB75" t="str">
            <v/>
          </cell>
          <cell r="MC75">
            <v>0</v>
          </cell>
          <cell r="MD75">
            <v>0</v>
          </cell>
          <cell r="ME75">
            <v>0</v>
          </cell>
          <cell r="MF75" t="str">
            <v>Oportuno: Se radica en los tiempos establecidos por la Oficina Asesora de Planeación - OAP</v>
          </cell>
          <cell r="MG75" t="str">
            <v>Oportuno: Se radica en los tiempos establecidos por la Oficina Asesora de Planeación - OAP</v>
          </cell>
          <cell r="MH75">
            <v>0</v>
          </cell>
          <cell r="MI75">
            <v>0</v>
          </cell>
          <cell r="MJ75">
            <v>0</v>
          </cell>
          <cell r="MK75">
            <v>0</v>
          </cell>
          <cell r="ML75">
            <v>0</v>
          </cell>
          <cell r="MM75">
            <v>0</v>
          </cell>
          <cell r="MN75">
            <v>0</v>
          </cell>
          <cell r="MO75">
            <v>0</v>
          </cell>
          <cell r="MP75">
            <v>0</v>
          </cell>
          <cell r="MQ75">
            <v>0</v>
          </cell>
          <cell r="MR75" t="str">
            <v>No aplica</v>
          </cell>
          <cell r="MS75" t="str">
            <v>No aplica</v>
          </cell>
          <cell r="MT75">
            <v>0</v>
          </cell>
          <cell r="MU75">
            <v>0</v>
          </cell>
          <cell r="MV75">
            <v>0</v>
          </cell>
          <cell r="MW75">
            <v>0</v>
          </cell>
          <cell r="MX75">
            <v>0</v>
          </cell>
          <cell r="MY75">
            <v>0</v>
          </cell>
          <cell r="MZ75">
            <v>0</v>
          </cell>
          <cell r="NA75">
            <v>0</v>
          </cell>
          <cell r="NB75">
            <v>0</v>
          </cell>
          <cell r="NC75">
            <v>0</v>
          </cell>
          <cell r="ND75" t="str">
            <v>No Programó</v>
          </cell>
          <cell r="NE75" t="str">
            <v>No Programó</v>
          </cell>
          <cell r="NF75" t="str">
            <v>No Programó</v>
          </cell>
          <cell r="NG75" t="str">
            <v>No Programó</v>
          </cell>
          <cell r="NH75" t="str">
            <v>No Programó</v>
          </cell>
          <cell r="NI75" t="str">
            <v>No Programó</v>
          </cell>
          <cell r="NJ75" t="str">
            <v>No Programó</v>
          </cell>
          <cell r="NK75" t="str">
            <v>No Programó</v>
          </cell>
          <cell r="NL75" t="str">
            <v>No Programó</v>
          </cell>
          <cell r="NM75" t="str">
            <v/>
          </cell>
          <cell r="NN75" t="str">
            <v/>
          </cell>
          <cell r="NO75" t="str">
            <v/>
          </cell>
          <cell r="NP75" t="str">
            <v>No aplica</v>
          </cell>
          <cell r="NQ75" t="str">
            <v>No aplica</v>
          </cell>
          <cell r="NR75">
            <v>0</v>
          </cell>
          <cell r="NS75">
            <v>0</v>
          </cell>
          <cell r="NT75">
            <v>0</v>
          </cell>
          <cell r="NU75">
            <v>0</v>
          </cell>
          <cell r="NV75">
            <v>0</v>
          </cell>
          <cell r="NW75">
            <v>0</v>
          </cell>
          <cell r="NX75">
            <v>0</v>
          </cell>
          <cell r="NY75">
            <v>0</v>
          </cell>
          <cell r="NZ75">
            <v>0</v>
          </cell>
          <cell r="OA75">
            <v>0</v>
          </cell>
          <cell r="OB75" t="str">
            <v>No se presentaron problemas o dificultades en el periodo de reporte</v>
          </cell>
          <cell r="OC75" t="str">
            <v>No se presentaron problemas o dificultades en el periodo de reporte</v>
          </cell>
          <cell r="OD75">
            <v>0</v>
          </cell>
          <cell r="OE75">
            <v>0</v>
          </cell>
          <cell r="OF75">
            <v>0</v>
          </cell>
          <cell r="OG75">
            <v>0</v>
          </cell>
          <cell r="OH75">
            <v>0</v>
          </cell>
          <cell r="OI75">
            <v>0</v>
          </cell>
          <cell r="OJ75">
            <v>0</v>
          </cell>
          <cell r="OK75">
            <v>0</v>
          </cell>
          <cell r="OL75">
            <v>0</v>
          </cell>
          <cell r="OM75">
            <v>0</v>
          </cell>
          <cell r="ON75" t="str">
            <v xml:space="preserve">1. Contar con información oportuna y de calidad para la toma de decisiones
2. Contar con servicios digitales que atiendan las necesidades de los grupos de interés
</v>
          </cell>
          <cell r="OO75" t="str">
            <v>Oficina de Alta Consejería Distrital de Tecnologías de Información y Comunicaciones - TIC</v>
          </cell>
          <cell r="OP75" t="str">
            <v>PD130</v>
          </cell>
          <cell r="OQ75">
            <v>0</v>
          </cell>
          <cell r="OR75" t="str">
            <v/>
          </cell>
          <cell r="OS75" t="str">
            <v/>
          </cell>
          <cell r="OT75" t="str">
            <v/>
          </cell>
          <cell r="OU75" t="str">
            <v/>
          </cell>
          <cell r="OV75" t="str">
            <v/>
          </cell>
          <cell r="OW75" t="str">
            <v/>
          </cell>
          <cell r="OX75" t="str">
            <v/>
          </cell>
          <cell r="OY75" t="str">
            <v/>
          </cell>
          <cell r="OZ75" t="str">
            <v/>
          </cell>
          <cell r="PA75" t="str">
            <v/>
          </cell>
          <cell r="PB75" t="str">
            <v/>
          </cell>
          <cell r="PC75" t="str">
            <v/>
          </cell>
          <cell r="PD75" t="str">
            <v/>
          </cell>
          <cell r="PE75" t="str">
            <v/>
          </cell>
          <cell r="PF75" t="str">
            <v/>
          </cell>
          <cell r="PG75" t="str">
            <v/>
          </cell>
          <cell r="PH75" t="str">
            <v/>
          </cell>
          <cell r="PI75" t="str">
            <v/>
          </cell>
          <cell r="PJ75" t="str">
            <v/>
          </cell>
          <cell r="PK75" t="str">
            <v/>
          </cell>
          <cell r="PL75" t="str">
            <v/>
          </cell>
          <cell r="PM75" t="str">
            <v/>
          </cell>
          <cell r="PN75" t="str">
            <v/>
          </cell>
          <cell r="PO75" t="str">
            <v/>
          </cell>
          <cell r="PP75" t="str">
            <v/>
          </cell>
          <cell r="PQ75" t="str">
            <v/>
          </cell>
          <cell r="PR75">
            <v>140260004</v>
          </cell>
          <cell r="PS75">
            <v>1424856235</v>
          </cell>
          <cell r="PT75" t="str">
            <v>Artículo</v>
          </cell>
        </row>
        <row r="76">
          <cell r="A76" t="str">
            <v>PD131</v>
          </cell>
          <cell r="B76">
            <v>7872</v>
          </cell>
          <cell r="D76">
            <v>2020110010185</v>
          </cell>
          <cell r="E76" t="str">
            <v>Un nuevo contrato social y ambiental para la Bogotá del siglo XXI</v>
          </cell>
          <cell r="F76" t="str">
            <v>5. Construir Bogotá región con gobierno abierto, transparente y ciudadanía consciente.</v>
          </cell>
          <cell r="G76" t="str">
            <v>54. Transformación digital y gestión de TIC para un territorio inteligente</v>
          </cell>
          <cell r="H76" t="str">
            <v>Generar valor público para la ciudadanía, la Secretaria General y sus grupos de interes, mediante el uso y aprovechamiento estratégico de TIC.</v>
          </cell>
          <cell r="I76" t="str">
            <v>N/A</v>
          </cell>
          <cell r="J76" t="str">
            <v>Transformación digital y gestión TIC</v>
          </cell>
          <cell r="K76" t="str">
            <v>Oficina de Alta Consejería Distrital de Tecnologías de Información y Comunicaciones - TIC</v>
          </cell>
          <cell r="L76" t="str">
            <v>Iván Mauricio Durán Pabón</v>
          </cell>
          <cell r="M76" t="str">
            <v>Alto Consejero Distrital de Tecnologías de Información y Comunicaciones - TIC</v>
          </cell>
          <cell r="N76" t="str">
            <v>Oficina de Alta Consejería Distrital de Tecnologías de Información y Comunicaciones - TIC</v>
          </cell>
          <cell r="O76" t="str">
            <v>Iván Mauricio Durán Pabón</v>
          </cell>
          <cell r="P76" t="str">
            <v>Alto Consejero Distrital de Tecnologías de Información y Comunicaciones - TIC</v>
          </cell>
          <cell r="Q76" t="str">
            <v>Luisa Fernanda Ortega</v>
          </cell>
          <cell r="R76" t="str">
            <v>Jenny Torres</v>
          </cell>
          <cell r="S76" t="str">
            <v>(FINALIZADO POR CUMPLIMIENTO) Artículo 145 PDD. Agencia de Analítica de Datos del Distrito</v>
          </cell>
          <cell r="T76" t="str">
            <v>Frentes de datos, tecnologia y talento para la creación de la Agencia de Analitica de Datos acompañados.</v>
          </cell>
          <cell r="U76" t="str">
            <v>Artículo 145 PDD. Agencia de Analítica de Datos del Distrito</v>
          </cell>
          <cell r="AG76" t="str">
            <v/>
          </cell>
          <cell r="AH76" t="str">
            <v/>
          </cell>
          <cell r="AI76" t="str">
            <v xml:space="preserve">PD_artículo: Artículo 145 PDD. Agencia de Analítica de Datos del Distrito; </v>
          </cell>
          <cell r="AJ76" t="str">
            <v>Se programa el indicador para dar cumplimiento al indicador, se ajusta en base de datos</v>
          </cell>
          <cell r="AK76">
            <v>44055</v>
          </cell>
          <cell r="AL76">
            <v>1</v>
          </cell>
          <cell r="AM76">
            <v>2023</v>
          </cell>
          <cell r="AN76" t="str">
            <v xml:space="preserve">A través de la creación de la Agencia, se propondrán y realizarán ejercicios analítica descriptiva, predictiva y prescriptiva basados datos estructurados y no estructurados para generar políticas y proyectos basados en evidencia, mejores servicios al ciudadano, combatir la corrupción, promover la transparencia y crear servicios de valor agregado a los ciudadanos y las empresas. A través de este indicador nos refleja el avance de la creación de la Agencia.
</v>
          </cell>
          <cell r="AO76" t="str">
            <v>Con la creación de la agencia de analítica de datos se contará con Productos y servicios ajustados a las necesidades de los ciudadanos, podrán generar y crear póliticas públicas basadas en datos, se avanzará en Transparencia y lucha contra la corrupción, así como también se crearán oportunidades de capacitación en temas de alto valor agregado para la ciudadanía y los servidores públicos.</v>
          </cell>
          <cell r="AP76">
            <v>2020</v>
          </cell>
          <cell r="AQ76">
            <v>2021</v>
          </cell>
          <cell r="AR76" t="str">
            <v>Constante</v>
          </cell>
          <cell r="AS76" t="str">
            <v>Eficacia</v>
          </cell>
          <cell r="AT76" t="str">
            <v>Porcentaje</v>
          </cell>
          <cell r="AU76" t="str">
            <v>Resultado</v>
          </cell>
          <cell r="AV76" t="str">
            <v>N/D</v>
          </cell>
          <cell r="AW76" t="str">
            <v>N/D</v>
          </cell>
          <cell r="AX76" t="str">
            <v>N/D</v>
          </cell>
          <cell r="AZ76">
            <v>1</v>
          </cell>
          <cell r="BB76" t="str">
            <v>Lograr la creación de la agencia de analítica de datos del distrito</v>
          </cell>
          <cell r="BC76" t="str">
            <v>Sumatoria de actividades realizadas en el acompañamiento de los  frentes de datos tecnología y talento para la creación de la Agencia de Analítica de Datos</v>
          </cell>
          <cell r="BD76" t="str">
            <v>Numero de actividades realizadas en el acompañamiento de los  frentes de datos tecnología y talento para la creación de la Agencia de Analítica de Datos</v>
          </cell>
          <cell r="BE76" t="str">
            <v>N/A</v>
          </cell>
          <cell r="BF76" t="str">
            <v>Documentos de avance en el acompañamiento en los  frentes de datos, tecnología y talento para la creación de la Agencia de Analítica de Datos</v>
          </cell>
          <cell r="BG76">
            <v>1</v>
          </cell>
          <cell r="BH76">
            <v>44055</v>
          </cell>
          <cell r="BI76">
            <v>0</v>
          </cell>
          <cell r="BJ76" t="str">
            <v>Establecer variables 1 y/o 2 numéricas</v>
          </cell>
          <cell r="BK76">
            <v>100</v>
          </cell>
          <cell r="BL76">
            <v>0</v>
          </cell>
          <cell r="BM76">
            <v>100</v>
          </cell>
          <cell r="BN76">
            <v>0</v>
          </cell>
          <cell r="BO76">
            <v>0</v>
          </cell>
          <cell r="BP76">
            <v>0</v>
          </cell>
          <cell r="BW76">
            <v>0</v>
          </cell>
          <cell r="BX76">
            <v>100</v>
          </cell>
          <cell r="BY76">
            <v>0</v>
          </cell>
          <cell r="BZ76">
            <v>0</v>
          </cell>
          <cell r="CA76">
            <v>100</v>
          </cell>
          <cell r="CB76">
            <v>0</v>
          </cell>
          <cell r="CC76" t="str">
            <v/>
          </cell>
          <cell r="CD76">
            <v>0</v>
          </cell>
          <cell r="CE76">
            <v>0</v>
          </cell>
          <cell r="CF76">
            <v>0</v>
          </cell>
          <cell r="CG76">
            <v>0</v>
          </cell>
          <cell r="CH76" t="str">
            <v/>
          </cell>
          <cell r="CI76" t="str">
            <v/>
          </cell>
          <cell r="CJ76">
            <v>0</v>
          </cell>
          <cell r="CK76">
            <v>100</v>
          </cell>
          <cell r="CL76">
            <v>0</v>
          </cell>
          <cell r="CM76" t="str">
            <v>No aplica</v>
          </cell>
          <cell r="CN76" t="str">
            <v>Suma</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v>0</v>
          </cell>
          <cell r="DC76">
            <v>0</v>
          </cell>
          <cell r="DD76">
            <v>0</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v>0</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v>0</v>
          </cell>
          <cell r="JF76" t="str">
            <v>No programó</v>
          </cell>
          <cell r="JG76" t="str">
            <v>No programó</v>
          </cell>
          <cell r="JH76" t="str">
            <v>No programó</v>
          </cell>
          <cell r="JI76" t="str">
            <v>No programó</v>
          </cell>
          <cell r="JJ76" t="str">
            <v>No programó</v>
          </cell>
          <cell r="JK76" t="str">
            <v>No programó</v>
          </cell>
          <cell r="JL76" t="str">
            <v>No programó</v>
          </cell>
          <cell r="JM76" t="str">
            <v>No programó</v>
          </cell>
          <cell r="JN76" t="str">
            <v>No programó</v>
          </cell>
          <cell r="JO76" t="str">
            <v>No programó</v>
          </cell>
          <cell r="JP76" t="str">
            <v>No programó</v>
          </cell>
          <cell r="JQ76" t="str">
            <v>No programó</v>
          </cell>
          <cell r="JR76">
            <v>0</v>
          </cell>
          <cell r="JS76">
            <v>0</v>
          </cell>
          <cell r="JT76">
            <v>0</v>
          </cell>
          <cell r="JU76">
            <v>0</v>
          </cell>
          <cell r="JV76">
            <v>0</v>
          </cell>
          <cell r="JW76">
            <v>0</v>
          </cell>
          <cell r="JX76">
            <v>0</v>
          </cell>
          <cell r="JY76">
            <v>0</v>
          </cell>
          <cell r="JZ76">
            <v>0</v>
          </cell>
          <cell r="KA76">
            <v>0</v>
          </cell>
          <cell r="KB76">
            <v>0</v>
          </cell>
          <cell r="KC76">
            <v>0</v>
          </cell>
          <cell r="KD76">
            <v>0</v>
          </cell>
          <cell r="KE76" t="str">
            <v>No Programó</v>
          </cell>
          <cell r="KF76" t="str">
            <v/>
          </cell>
          <cell r="KG76" t="str">
            <v/>
          </cell>
          <cell r="KH76" t="str">
            <v/>
          </cell>
          <cell r="KI76" t="str">
            <v/>
          </cell>
          <cell r="KJ76" t="str">
            <v/>
          </cell>
          <cell r="KK76" t="str">
            <v/>
          </cell>
          <cell r="KL76" t="str">
            <v/>
          </cell>
          <cell r="KM76" t="str">
            <v/>
          </cell>
          <cell r="KN76" t="str">
            <v/>
          </cell>
          <cell r="KO76" t="str">
            <v/>
          </cell>
          <cell r="KP76" t="str">
            <v/>
          </cell>
          <cell r="KQ76" t="str">
            <v>No Programó</v>
          </cell>
          <cell r="KR76" t="str">
            <v>No Programó</v>
          </cell>
          <cell r="KS76" t="str">
            <v>No Programó</v>
          </cell>
          <cell r="KT76" t="str">
            <v>No Programó</v>
          </cell>
          <cell r="KU76" t="str">
            <v>No Programó</v>
          </cell>
          <cell r="KV76" t="str">
            <v>No Programó</v>
          </cell>
          <cell r="KW76" t="str">
            <v>No Programó</v>
          </cell>
          <cell r="KX76" t="str">
            <v>No Programó</v>
          </cell>
          <cell r="KY76" t="str">
            <v>No Programó</v>
          </cell>
          <cell r="KZ76" t="str">
            <v/>
          </cell>
          <cell r="LA76" t="str">
            <v/>
          </cell>
          <cell r="LB76" t="str">
            <v/>
          </cell>
          <cell r="LC76" t="str">
            <v>No Programó</v>
          </cell>
          <cell r="LD76" t="str">
            <v>7872_N</v>
          </cell>
          <cell r="LE76" t="str">
            <v>N/A</v>
          </cell>
          <cell r="LF76" t="str">
            <v>No programó</v>
          </cell>
          <cell r="LG76" t="str">
            <v/>
          </cell>
          <cell r="LH76" t="str">
            <v/>
          </cell>
          <cell r="LI76" t="str">
            <v/>
          </cell>
          <cell r="LJ76">
            <v>100</v>
          </cell>
          <cell r="LK76">
            <v>72.583333333333343</v>
          </cell>
          <cell r="LL76">
            <v>12519771000</v>
          </cell>
          <cell r="LM76">
            <v>11732140113</v>
          </cell>
          <cell r="LN76">
            <v>8189462521</v>
          </cell>
          <cell r="LO76">
            <v>1565116239</v>
          </cell>
          <cell r="LP76">
            <v>1565116239</v>
          </cell>
          <cell r="LQ76" t="str">
            <v>No Programó</v>
          </cell>
          <cell r="LR76" t="str">
            <v>No Programó</v>
          </cell>
          <cell r="LS76" t="str">
            <v>No Programó</v>
          </cell>
          <cell r="LT76" t="str">
            <v>No Programó</v>
          </cell>
          <cell r="LU76" t="str">
            <v>No Programó</v>
          </cell>
          <cell r="LV76" t="str">
            <v>No Programó</v>
          </cell>
          <cell r="LW76" t="str">
            <v>No Programó</v>
          </cell>
          <cell r="LX76" t="str">
            <v>No Programó</v>
          </cell>
          <cell r="LY76" t="str">
            <v>No Programó</v>
          </cell>
          <cell r="LZ76" t="str">
            <v/>
          </cell>
          <cell r="MA76" t="str">
            <v/>
          </cell>
          <cell r="MB76" t="str">
            <v/>
          </cell>
          <cell r="MC76">
            <v>0</v>
          </cell>
          <cell r="MD76">
            <v>0</v>
          </cell>
          <cell r="ME76">
            <v>0</v>
          </cell>
          <cell r="MF76" t="str">
            <v>No aplica</v>
          </cell>
          <cell r="MG76" t="str">
            <v>No aplica</v>
          </cell>
          <cell r="MH76" t="str">
            <v>No aplica</v>
          </cell>
          <cell r="MI76" t="str">
            <v>No aplica</v>
          </cell>
          <cell r="MJ76" t="str">
            <v>No aplica</v>
          </cell>
          <cell r="MK76" t="str">
            <v>No aplica</v>
          </cell>
          <cell r="ML76" t="str">
            <v>No aplica</v>
          </cell>
          <cell r="MM76" t="str">
            <v>No aplica</v>
          </cell>
          <cell r="MN76">
            <v>0</v>
          </cell>
          <cell r="MO76">
            <v>0</v>
          </cell>
          <cell r="MP76">
            <v>0</v>
          </cell>
          <cell r="MQ76">
            <v>0</v>
          </cell>
          <cell r="MR76" t="str">
            <v>No aplica</v>
          </cell>
          <cell r="MS76" t="str">
            <v>No aplica</v>
          </cell>
          <cell r="MT76" t="str">
            <v>No aplica</v>
          </cell>
          <cell r="MU76" t="str">
            <v>No aplica</v>
          </cell>
          <cell r="MV76" t="str">
            <v>No aplica</v>
          </cell>
          <cell r="MW76" t="str">
            <v>No aplica</v>
          </cell>
          <cell r="MX76" t="str">
            <v>No aplica</v>
          </cell>
          <cell r="MY76" t="str">
            <v>No aplica</v>
          </cell>
          <cell r="MZ76">
            <v>0</v>
          </cell>
          <cell r="NA76">
            <v>0</v>
          </cell>
          <cell r="NB76">
            <v>0</v>
          </cell>
          <cell r="NC76">
            <v>0</v>
          </cell>
          <cell r="ND76" t="str">
            <v>No Programó</v>
          </cell>
          <cell r="NE76" t="str">
            <v>No Programó</v>
          </cell>
          <cell r="NF76" t="str">
            <v>No Programó</v>
          </cell>
          <cell r="NG76" t="str">
            <v>No Programó</v>
          </cell>
          <cell r="NH76" t="str">
            <v>No Programó</v>
          </cell>
          <cell r="NI76" t="str">
            <v>No Programó</v>
          </cell>
          <cell r="NJ76" t="str">
            <v>No Programó</v>
          </cell>
          <cell r="NK76" t="str">
            <v>No Programó</v>
          </cell>
          <cell r="NL76" t="str">
            <v>No Programó</v>
          </cell>
          <cell r="NM76" t="str">
            <v/>
          </cell>
          <cell r="NN76" t="str">
            <v/>
          </cell>
          <cell r="NO76" t="str">
            <v/>
          </cell>
          <cell r="NP76" t="str">
            <v xml:space="preserve">No aplica </v>
          </cell>
          <cell r="NQ76" t="str">
            <v xml:space="preserve">No aplica </v>
          </cell>
          <cell r="NR76" t="str">
            <v xml:space="preserve">No aplica </v>
          </cell>
          <cell r="NS76" t="str">
            <v xml:space="preserve">No aplica </v>
          </cell>
          <cell r="NT76" t="str">
            <v xml:space="preserve">No aplica </v>
          </cell>
          <cell r="NU76" t="str">
            <v xml:space="preserve">No aplica </v>
          </cell>
          <cell r="NV76" t="str">
            <v xml:space="preserve">No aplica </v>
          </cell>
          <cell r="NW76" t="str">
            <v xml:space="preserve">No aplica </v>
          </cell>
          <cell r="NX76">
            <v>0</v>
          </cell>
          <cell r="NY76">
            <v>0</v>
          </cell>
          <cell r="NZ76">
            <v>0</v>
          </cell>
          <cell r="OA76">
            <v>0</v>
          </cell>
          <cell r="OB76" t="str">
            <v xml:space="preserve">No aplica </v>
          </cell>
          <cell r="OC76" t="str">
            <v xml:space="preserve">No aplica </v>
          </cell>
          <cell r="OD76" t="str">
            <v xml:space="preserve">No aplica </v>
          </cell>
          <cell r="OE76" t="str">
            <v xml:space="preserve">No aplica </v>
          </cell>
          <cell r="OF76" t="str">
            <v xml:space="preserve">No aplica </v>
          </cell>
          <cell r="OG76" t="str">
            <v xml:space="preserve">No aplica </v>
          </cell>
          <cell r="OH76" t="str">
            <v xml:space="preserve">No aplica </v>
          </cell>
          <cell r="OI76" t="str">
            <v xml:space="preserve">No aplica </v>
          </cell>
          <cell r="OJ76">
            <v>0</v>
          </cell>
          <cell r="OK76">
            <v>0</v>
          </cell>
          <cell r="OL76">
            <v>0</v>
          </cell>
          <cell r="OM76">
            <v>0</v>
          </cell>
          <cell r="OP76" t="str">
            <v>PD131</v>
          </cell>
          <cell r="OQ76">
            <v>0</v>
          </cell>
          <cell r="OR76" t="str">
            <v/>
          </cell>
          <cell r="OS76" t="str">
            <v/>
          </cell>
          <cell r="OT76" t="str">
            <v/>
          </cell>
          <cell r="OU76" t="str">
            <v/>
          </cell>
          <cell r="OV76" t="str">
            <v/>
          </cell>
          <cell r="OW76" t="str">
            <v/>
          </cell>
          <cell r="OX76" t="str">
            <v/>
          </cell>
          <cell r="OY76" t="str">
            <v/>
          </cell>
          <cell r="OZ76" t="str">
            <v/>
          </cell>
          <cell r="PA76" t="str">
            <v/>
          </cell>
          <cell r="PB76" t="str">
            <v/>
          </cell>
          <cell r="PC76" t="str">
            <v/>
          </cell>
          <cell r="PD76" t="str">
            <v/>
          </cell>
          <cell r="PE76" t="str">
            <v/>
          </cell>
          <cell r="PF76" t="str">
            <v/>
          </cell>
          <cell r="PG76" t="str">
            <v/>
          </cell>
          <cell r="PH76" t="str">
            <v/>
          </cell>
          <cell r="PI76" t="str">
            <v/>
          </cell>
          <cell r="PJ76" t="str">
            <v/>
          </cell>
          <cell r="PK76" t="str">
            <v/>
          </cell>
          <cell r="PL76" t="str">
            <v/>
          </cell>
          <cell r="PM76" t="str">
            <v/>
          </cell>
          <cell r="PN76" t="str">
            <v/>
          </cell>
          <cell r="PO76" t="str">
            <v/>
          </cell>
          <cell r="PP76" t="str">
            <v/>
          </cell>
          <cell r="PQ76" t="str">
            <v/>
          </cell>
          <cell r="PR76">
            <v>140260004</v>
          </cell>
          <cell r="PS76">
            <v>1424856235</v>
          </cell>
          <cell r="PT76" t="str">
            <v>Artículo</v>
          </cell>
        </row>
        <row r="77">
          <cell r="A77" t="str">
            <v>PD132</v>
          </cell>
          <cell r="B77">
            <v>7872</v>
          </cell>
          <cell r="D77">
            <v>2020110010185</v>
          </cell>
          <cell r="E77" t="str">
            <v>Un nuevo contrato social y ambiental para la Bogotá del siglo XXI</v>
          </cell>
          <cell r="F77" t="str">
            <v>5. Construir Bogotá región con gobierno abierto, transparente y ciudadanía consciente.</v>
          </cell>
          <cell r="G77" t="str">
            <v>54. Transformación digital y gestión de TIC para un territorio inteligente</v>
          </cell>
          <cell r="H77" t="str">
            <v>Generar valor público para la ciudadanía, la Secretaria General y sus grupos de interes, mediante el uso y aprovechamiento estratégico de TIC.</v>
          </cell>
          <cell r="I77" t="str">
            <v>N/A</v>
          </cell>
          <cell r="J77" t="str">
            <v>Transformación digital y gestión TIC</v>
          </cell>
          <cell r="K77" t="str">
            <v>Oficina de Alta Consejería Distrital de Tecnologías de Información y Comunicaciones - TIC</v>
          </cell>
          <cell r="L77" t="str">
            <v>Iván Mauricio Durán Pabón</v>
          </cell>
          <cell r="M77" t="str">
            <v>Alto Consejero Distrital de Tecnologías de Información y Comunicaciones - TIC</v>
          </cell>
          <cell r="N77" t="str">
            <v>Oficina de Alta Consejería Distrital de Tecnologías de Información y Comunicaciones - TIC</v>
          </cell>
          <cell r="O77" t="str">
            <v>Iván Mauricio Durán Pabón</v>
          </cell>
          <cell r="P77" t="str">
            <v>Alto Consejero Distrital de Tecnologías de Información y Comunicaciones - TIC</v>
          </cell>
          <cell r="Q77" t="str">
            <v>Luisa Fernanda Ortega</v>
          </cell>
          <cell r="R77" t="str">
            <v>Jenny Torres</v>
          </cell>
          <cell r="S77" t="str">
            <v>70. Aumentar la posición de Bogotá como territorio inteligente -Smart City-: (incluye: Economía 4.0, Educación para la 4ta Revolución Industrial, agendas de transformación digital sectorial y la Agencia de Analítica de Datos del Distrito)</v>
          </cell>
          <cell r="T77" t="str">
            <v>Índice de innovación pública de Bogotá</v>
          </cell>
          <cell r="V77" t="str">
            <v>70. Aumentar la posición de Bogotá como territorio inteligente -Smart City-: (incluye: Economía 4.0, Educación para la 4ta Revolución Industrial, agendas de transformación digital sectorial y la Agencia de Analítica de Datos del Distrito)</v>
          </cell>
          <cell r="W77" t="str">
            <v>Índice de innovación pública de Bogotá</v>
          </cell>
          <cell r="AG77" t="str">
            <v/>
          </cell>
          <cell r="AH77" t="str">
            <v/>
          </cell>
          <cell r="AI77" t="str">
            <v xml:space="preserve">PD_Meta Trazadora: 70. Aumentar la posición de Bogotá como territorio inteligente -Smart City-: (incluye: Economía 4.0, Educación para la 4ta Revolución Industrial, agendas de transformación digital sectorial y la Agencia de Analítica de Datos del Distrito); PD_ID Meta Trazadora: Índice de innovación pública de Bogotá; </v>
          </cell>
          <cell r="AJ77" t="str">
            <v>Se actualiza la magnitud debido a que el resultado dado por la Veeduria fue mas alto de lo esperado.</v>
          </cell>
          <cell r="AK77">
            <v>44055</v>
          </cell>
          <cell r="AL77">
            <v>1</v>
          </cell>
          <cell r="AM77">
            <v>2023</v>
          </cell>
          <cell r="AN77" t="str">
            <v>El Índice busca medir de manera global las capacidades de innovar que tienen las instituciones públicas en Bogotá. Se trata de una herramienta que recoge información bienal y los resultados son publicados por la Veeduría Distrital.</v>
          </cell>
          <cell r="AO77" t="str">
            <v>Esta  herramienta,  no fue concebida exclusivamente  para  generar  una  medición  comparativa  entre  entidades  públicas  de  Bogotá, ya   que   fuediseñada   también   teniendo   en   cuenta   un   modelo   de   acompañamiento   y fortalecimiento  de  las  capacidades  innovadoras  de  las  entidades,  buscando  al  final  una  sana competencia  entre  las  mismas,  el  mejoramiento  de  los  servicios  prestados  por las  entidades públicas, así como una mayor aceptación por parte de ciudadanía.</v>
          </cell>
          <cell r="AP77">
            <v>2020</v>
          </cell>
          <cell r="AQ77">
            <v>2024</v>
          </cell>
          <cell r="AR77" t="str">
            <v>Creciente</v>
          </cell>
          <cell r="AS77" t="str">
            <v>Eficacia</v>
          </cell>
          <cell r="AT77" t="str">
            <v>Porcentaje</v>
          </cell>
          <cell r="AU77" t="str">
            <v>Resultado</v>
          </cell>
          <cell r="AV77">
            <v>2017</v>
          </cell>
          <cell r="AW77">
            <v>36.700000000000003</v>
          </cell>
          <cell r="AX77" t="str">
            <v>Veduria Distrial: 
http://veeduriadistrital.gov.co/sites/default/files/files/Publicaciones2019/Informe%20de%20Resultados%20del%20Indice%20de%20Innovacion%20Publica%20(IIP)%20-%20final%20.pdf</v>
          </cell>
          <cell r="BA77">
            <v>1</v>
          </cell>
          <cell r="BB77" t="str">
            <v>Medir el nivel de innovación de las entidades públicas asumiendo la responsabilidad de diseñar, implementar y analizar la información recopilada, logrando satisfacer esta necesidad dentro del sector público.
El IIP define los componentes objetos de medición.
En el IIP se puntúa en un rango que va de 0 a 100, siendo 0 la calificación más baja mientras que 100 sería la calificación más alta posible.</v>
          </cell>
          <cell r="BC77" t="str">
            <v>Índice de innovación pública de Bogotá</v>
          </cell>
          <cell r="BD77" t="str">
            <v>Índice de innovación pública de Bogotá</v>
          </cell>
          <cell r="BE77" t="str">
            <v>N/A</v>
          </cell>
          <cell r="BF77" t="str">
            <v>Informe de resultados del índice de innovación Pública - Veeduría Distrital</v>
          </cell>
          <cell r="BG77">
            <v>2</v>
          </cell>
          <cell r="BH77">
            <v>45204</v>
          </cell>
          <cell r="BI77"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77" t="str">
            <v>Dato externo (Indiqué cúal)</v>
          </cell>
          <cell r="BK77">
            <v>45.02</v>
          </cell>
          <cell r="BL77">
            <v>37.700000000000003</v>
          </cell>
          <cell r="BM77">
            <v>38.700000000000003</v>
          </cell>
          <cell r="BN77">
            <v>39.700000000000003</v>
          </cell>
          <cell r="BO77">
            <v>45.02</v>
          </cell>
          <cell r="BP77">
            <v>45.02</v>
          </cell>
          <cell r="BW77">
            <v>37.700000000000003</v>
          </cell>
          <cell r="BX77">
            <v>38.700000000000003</v>
          </cell>
          <cell r="BY77">
            <v>39.700000000000003</v>
          </cell>
          <cell r="BZ77">
            <v>40.700000000000003</v>
          </cell>
          <cell r="CA77">
            <v>38.700000000000003</v>
          </cell>
          <cell r="CB77">
            <v>4.5</v>
          </cell>
          <cell r="CC77">
            <v>0</v>
          </cell>
          <cell r="CD77">
            <v>0</v>
          </cell>
          <cell r="CE77">
            <v>0</v>
          </cell>
          <cell r="CF77">
            <v>0</v>
          </cell>
          <cell r="CG77">
            <v>0</v>
          </cell>
          <cell r="CH77" t="str">
            <v>N/A</v>
          </cell>
          <cell r="CI77" t="str">
            <v>N/A</v>
          </cell>
          <cell r="CJ77">
            <v>0</v>
          </cell>
          <cell r="CK77">
            <v>36.78</v>
          </cell>
          <cell r="CL77">
            <v>41.28</v>
          </cell>
          <cell r="CM77">
            <v>86.300000000000011</v>
          </cell>
          <cell r="CN77" t="str">
            <v>Suma</v>
          </cell>
          <cell r="CO77">
            <v>0</v>
          </cell>
          <cell r="CP77">
            <v>0</v>
          </cell>
          <cell r="CQ77">
            <v>0</v>
          </cell>
          <cell r="CR77">
            <v>0</v>
          </cell>
          <cell r="CS77">
            <v>0</v>
          </cell>
          <cell r="CT77">
            <v>0</v>
          </cell>
          <cell r="CU77">
            <v>0</v>
          </cell>
          <cell r="CV77">
            <v>0</v>
          </cell>
          <cell r="CW77">
            <v>0</v>
          </cell>
          <cell r="CX77">
            <v>0</v>
          </cell>
          <cell r="CY77">
            <v>0</v>
          </cell>
          <cell r="CZ77">
            <v>0</v>
          </cell>
          <cell r="DA77">
            <v>45.02</v>
          </cell>
          <cell r="DB77">
            <v>41.28</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45.02</v>
          </cell>
          <cell r="DR77">
            <v>0</v>
          </cell>
          <cell r="DS77">
            <v>0</v>
          </cell>
          <cell r="DT77">
            <v>0</v>
          </cell>
          <cell r="DU77">
            <v>0</v>
          </cell>
          <cell r="DV77">
            <v>0</v>
          </cell>
          <cell r="DW77">
            <v>0</v>
          </cell>
          <cell r="DX77">
            <v>0</v>
          </cell>
          <cell r="DY77">
            <v>0</v>
          </cell>
          <cell r="DZ77">
            <v>45.02</v>
          </cell>
          <cell r="EA77">
            <v>0</v>
          </cell>
          <cell r="EB77">
            <v>0</v>
          </cell>
          <cell r="EC77">
            <v>0</v>
          </cell>
          <cell r="ED77">
            <v>45.02</v>
          </cell>
          <cell r="EE77">
            <v>45.02</v>
          </cell>
          <cell r="EF77">
            <v>0</v>
          </cell>
          <cell r="EG77">
            <v>0</v>
          </cell>
          <cell r="EH77">
            <v>0</v>
          </cell>
          <cell r="EI77">
            <v>0</v>
          </cell>
          <cell r="EJ77">
            <v>0</v>
          </cell>
          <cell r="EK77">
            <v>0</v>
          </cell>
          <cell r="EL77">
            <v>0</v>
          </cell>
          <cell r="EM77">
            <v>0</v>
          </cell>
          <cell r="EN77">
            <v>0</v>
          </cell>
          <cell r="EO77">
            <v>0</v>
          </cell>
          <cell r="EP77">
            <v>0</v>
          </cell>
          <cell r="EQ77" t="str">
            <v>Informe Resultado Medición del IIP</v>
          </cell>
          <cell r="ER77">
            <v>0</v>
          </cell>
          <cell r="ES77">
            <v>0</v>
          </cell>
          <cell r="ET77">
            <v>0</v>
          </cell>
          <cell r="EU77">
            <v>0</v>
          </cell>
          <cell r="EV77">
            <v>0</v>
          </cell>
          <cell r="EW77">
            <v>0</v>
          </cell>
          <cell r="EX77">
            <v>0</v>
          </cell>
          <cell r="EY77">
            <v>0</v>
          </cell>
          <cell r="EZ77">
            <v>0</v>
          </cell>
          <cell r="FA77">
            <v>0</v>
          </cell>
          <cell r="FB77">
            <v>0</v>
          </cell>
          <cell r="FC77">
            <v>0</v>
          </cell>
          <cell r="FD77" t="str">
            <v>N/A</v>
          </cell>
          <cell r="FE77" t="str">
            <v>N/A</v>
          </cell>
          <cell r="FF77" t="str">
            <v>N/A</v>
          </cell>
          <cell r="FG77" t="str">
            <v>N/A</v>
          </cell>
          <cell r="FH77" t="str">
            <v>N/A</v>
          </cell>
          <cell r="FI77" t="str">
            <v>N/A</v>
          </cell>
          <cell r="FJ77" t="str">
            <v>N/A</v>
          </cell>
          <cell r="FK77" t="str">
            <v>N/A</v>
          </cell>
          <cell r="FL77" t="str">
            <v>N/A</v>
          </cell>
          <cell r="FM77" t="str">
            <v>N/A</v>
          </cell>
          <cell r="FN77" t="str">
            <v>N/A</v>
          </cell>
          <cell r="FO77" t="str">
            <v>N/A</v>
          </cell>
          <cell r="FP77" t="str">
            <v>N/A</v>
          </cell>
          <cell r="FQ77" t="str">
            <v>N/A</v>
          </cell>
          <cell r="FR77" t="str">
            <v>N/A</v>
          </cell>
          <cell r="FS77" t="str">
            <v>N/A</v>
          </cell>
          <cell r="FT77" t="str">
            <v>N/A</v>
          </cell>
          <cell r="FU77" t="str">
            <v>N/A</v>
          </cell>
          <cell r="FV77" t="str">
            <v>N/A</v>
          </cell>
          <cell r="FW77" t="str">
            <v>N/A</v>
          </cell>
          <cell r="FX77" t="str">
            <v>N/A</v>
          </cell>
          <cell r="FY77" t="str">
            <v>N/A</v>
          </cell>
          <cell r="FZ77" t="str">
            <v>N/A</v>
          </cell>
          <cell r="GA77" t="str">
            <v>N/A</v>
          </cell>
          <cell r="GB77" t="str">
            <v>N/A</v>
          </cell>
          <cell r="GC77" t="str">
            <v>N/A</v>
          </cell>
          <cell r="GD77" t="str">
            <v>N/A</v>
          </cell>
          <cell r="GE77" t="str">
            <v>N/A</v>
          </cell>
          <cell r="GF77" t="str">
            <v>N/A</v>
          </cell>
          <cell r="GG77" t="str">
            <v>N/A</v>
          </cell>
          <cell r="GH77" t="str">
            <v>N/A</v>
          </cell>
          <cell r="GI77" t="str">
            <v>N/A</v>
          </cell>
          <cell r="GJ77" t="str">
            <v>N/A</v>
          </cell>
          <cell r="GK77" t="str">
            <v>N/A</v>
          </cell>
          <cell r="GL77" t="str">
            <v>N/A</v>
          </cell>
          <cell r="GM77" t="str">
            <v>N/A</v>
          </cell>
          <cell r="GN77" t="str">
            <v>N/A</v>
          </cell>
          <cell r="GO77" t="str">
            <v>N/A</v>
          </cell>
          <cell r="GP77" t="str">
            <v>N/A</v>
          </cell>
          <cell r="GQ77" t="str">
            <v>N/A</v>
          </cell>
          <cell r="GR77" t="str">
            <v>N/A</v>
          </cell>
          <cell r="GS77" t="str">
            <v>N/A</v>
          </cell>
          <cell r="GT77" t="str">
            <v>N/A</v>
          </cell>
          <cell r="GU77" t="str">
            <v>N/A</v>
          </cell>
          <cell r="GV77" t="str">
            <v>N/A</v>
          </cell>
          <cell r="GW77" t="str">
            <v>N/A</v>
          </cell>
          <cell r="GX77" t="str">
            <v>N/A</v>
          </cell>
          <cell r="GY77" t="str">
            <v>N/A</v>
          </cell>
          <cell r="GZ77" t="str">
            <v>N/A</v>
          </cell>
          <cell r="HA77" t="str">
            <v>N/A</v>
          </cell>
          <cell r="HB77" t="str">
            <v>N/A</v>
          </cell>
          <cell r="HC77" t="str">
            <v>N/A</v>
          </cell>
          <cell r="HD77" t="str">
            <v>N/A</v>
          </cell>
          <cell r="HE77" t="str">
            <v>N/A</v>
          </cell>
          <cell r="HF77" t="str">
            <v>N/A</v>
          </cell>
          <cell r="HG77" t="str">
            <v>N/A</v>
          </cell>
          <cell r="HH77" t="str">
            <v>N/A</v>
          </cell>
          <cell r="HI77" t="str">
            <v>N/A</v>
          </cell>
          <cell r="HJ77" t="str">
            <v>N/A</v>
          </cell>
          <cell r="HK77" t="str">
            <v>N/A</v>
          </cell>
          <cell r="HL77" t="str">
            <v>N/A</v>
          </cell>
          <cell r="HM77" t="str">
            <v>N/A</v>
          </cell>
          <cell r="HN77" t="str">
            <v>N/A</v>
          </cell>
          <cell r="HO77" t="str">
            <v>N/A</v>
          </cell>
          <cell r="HP77" t="str">
            <v>N/A</v>
          </cell>
          <cell r="HQ77" t="str">
            <v>N/A</v>
          </cell>
          <cell r="HR77" t="str">
            <v>N/A</v>
          </cell>
          <cell r="HS77" t="str">
            <v>N/A</v>
          </cell>
          <cell r="HT77" t="str">
            <v>N/A</v>
          </cell>
          <cell r="HU77" t="str">
            <v>N/A</v>
          </cell>
          <cell r="HV77" t="str">
            <v>N/A</v>
          </cell>
          <cell r="HW77" t="str">
            <v>N/A</v>
          </cell>
          <cell r="HX77" t="str">
            <v>N/A</v>
          </cell>
          <cell r="HY77" t="str">
            <v>N/A</v>
          </cell>
          <cell r="HZ77" t="str">
            <v>N/A</v>
          </cell>
          <cell r="IA77" t="str">
            <v>N/A</v>
          </cell>
          <cell r="IB77" t="str">
            <v>N/A</v>
          </cell>
          <cell r="IC77" t="str">
            <v>N/A</v>
          </cell>
          <cell r="ID77" t="str">
            <v xml:space="preserve">Para la vigencia 2023 se avanzó en el lanzamiento de la tercera versión del Índice de Innovación Pública, en donde se conectaron por medio de YouTube y Facebook aproximadamente 190 personas en vivo, y se realizaron un total de 446 vistas. En este espacio se dio a conocer las variables que mide el Índice, recomendaciones para el diligenciamiento de las preguntas y la fecha de cierre del aplicativo del IIP 2023 y se dio cierre a la medición.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v>0</v>
          </cell>
          <cell r="IT77">
            <v>0</v>
          </cell>
          <cell r="IU77">
            <v>0</v>
          </cell>
          <cell r="IV77">
            <v>0</v>
          </cell>
          <cell r="IW77">
            <v>0</v>
          </cell>
          <cell r="IX77">
            <v>0</v>
          </cell>
          <cell r="IY77">
            <v>0</v>
          </cell>
          <cell r="IZ77">
            <v>0</v>
          </cell>
          <cell r="JA77">
            <v>45.02</v>
          </cell>
          <cell r="JB77">
            <v>0</v>
          </cell>
          <cell r="JC77">
            <v>0</v>
          </cell>
          <cell r="JD77">
            <v>0</v>
          </cell>
          <cell r="JE77">
            <v>1</v>
          </cell>
          <cell r="JF77">
            <v>0</v>
          </cell>
          <cell r="JG77">
            <v>0</v>
          </cell>
          <cell r="JH77">
            <v>0</v>
          </cell>
          <cell r="JI77">
            <v>0</v>
          </cell>
          <cell r="JJ77">
            <v>0</v>
          </cell>
          <cell r="JK77">
            <v>0</v>
          </cell>
          <cell r="JL77">
            <v>0</v>
          </cell>
          <cell r="JM77">
            <v>0</v>
          </cell>
          <cell r="JN77">
            <v>100</v>
          </cell>
          <cell r="JO77">
            <v>0</v>
          </cell>
          <cell r="JP77">
            <v>0</v>
          </cell>
          <cell r="JQ77">
            <v>0</v>
          </cell>
          <cell r="JR77">
            <v>100</v>
          </cell>
          <cell r="JS77">
            <v>0</v>
          </cell>
          <cell r="JT77">
            <v>0</v>
          </cell>
          <cell r="JU77">
            <v>0</v>
          </cell>
          <cell r="JV77">
            <v>0</v>
          </cell>
          <cell r="JW77">
            <v>0</v>
          </cell>
          <cell r="JX77">
            <v>0</v>
          </cell>
          <cell r="JY77">
            <v>0</v>
          </cell>
          <cell r="JZ77">
            <v>0</v>
          </cell>
          <cell r="KA77">
            <v>100</v>
          </cell>
          <cell r="KB77">
            <v>100</v>
          </cell>
          <cell r="KC77">
            <v>100</v>
          </cell>
          <cell r="KD77">
            <v>100</v>
          </cell>
          <cell r="KE77" t="str">
            <v>No Programó</v>
          </cell>
          <cell r="KF77" t="str">
            <v/>
          </cell>
          <cell r="KG77" t="str">
            <v/>
          </cell>
          <cell r="KH77" t="str">
            <v/>
          </cell>
          <cell r="KI77" t="str">
            <v/>
          </cell>
          <cell r="KJ77" t="str">
            <v/>
          </cell>
          <cell r="KK77" t="str">
            <v/>
          </cell>
          <cell r="KL77" t="str">
            <v/>
          </cell>
          <cell r="KM77" t="str">
            <v/>
          </cell>
          <cell r="KN77" t="str">
            <v/>
          </cell>
          <cell r="KO77" t="str">
            <v/>
          </cell>
          <cell r="KP77" t="str">
            <v/>
          </cell>
          <cell r="KQ77" t="str">
            <v>No Programó</v>
          </cell>
          <cell r="KR77" t="str">
            <v>No Programó</v>
          </cell>
          <cell r="KS77" t="str">
            <v>No Programó</v>
          </cell>
          <cell r="KT77" t="str">
            <v>No Programó</v>
          </cell>
          <cell r="KU77" t="str">
            <v>No Programó</v>
          </cell>
          <cell r="KV77" t="str">
            <v>No Programó</v>
          </cell>
          <cell r="KW77" t="str">
            <v>No Programó</v>
          </cell>
          <cell r="KX77" t="str">
            <v>No Programó</v>
          </cell>
          <cell r="KY77" t="str">
            <v>No Programó</v>
          </cell>
          <cell r="KZ77" t="str">
            <v/>
          </cell>
          <cell r="LA77" t="str">
            <v/>
          </cell>
          <cell r="LB77" t="str">
            <v/>
          </cell>
          <cell r="LC77" t="str">
            <v>No Programó</v>
          </cell>
          <cell r="LD77" t="str">
            <v>7872_N</v>
          </cell>
          <cell r="LE77" t="str">
            <v>N/A</v>
          </cell>
          <cell r="LF77" t="str">
            <v>No programó</v>
          </cell>
          <cell r="LG77" t="str">
            <v/>
          </cell>
          <cell r="LH77" t="str">
            <v/>
          </cell>
          <cell r="LI77" t="str">
            <v/>
          </cell>
          <cell r="LJ77">
            <v>100</v>
          </cell>
          <cell r="LK77">
            <v>72.583333333333343</v>
          </cell>
          <cell r="LL77">
            <v>12519771000</v>
          </cell>
          <cell r="LM77">
            <v>11732140113</v>
          </cell>
          <cell r="LN77">
            <v>8189462521</v>
          </cell>
          <cell r="LO77">
            <v>1565116239</v>
          </cell>
          <cell r="LP77">
            <v>1565116239</v>
          </cell>
          <cell r="LQ77" t="str">
            <v>No Programó</v>
          </cell>
          <cell r="LR77" t="str">
            <v>No Programó</v>
          </cell>
          <cell r="LS77" t="str">
            <v>No Programó</v>
          </cell>
          <cell r="LT77" t="str">
            <v>No Programó</v>
          </cell>
          <cell r="LU77" t="str">
            <v>No Programó</v>
          </cell>
          <cell r="LV77" t="str">
            <v>No Programó</v>
          </cell>
          <cell r="LW77" t="str">
            <v>No Programó</v>
          </cell>
          <cell r="LX77" t="str">
            <v>No Programó</v>
          </cell>
          <cell r="LY77">
            <v>45.02</v>
          </cell>
          <cell r="LZ77" t="str">
            <v/>
          </cell>
          <cell r="MA77" t="str">
            <v/>
          </cell>
          <cell r="MB77" t="str">
            <v/>
          </cell>
          <cell r="MC77">
            <v>45.02</v>
          </cell>
          <cell r="MD77">
            <v>45.02</v>
          </cell>
          <cell r="ME77">
            <v>86.300000000000011</v>
          </cell>
          <cell r="MF77" t="str">
            <v>No aplica</v>
          </cell>
          <cell r="MG77" t="str">
            <v>No aplica</v>
          </cell>
          <cell r="MH77" t="str">
            <v>No aplica</v>
          </cell>
          <cell r="MI77" t="str">
            <v>No aplica</v>
          </cell>
          <cell r="MJ77" t="str">
            <v>No aplica</v>
          </cell>
          <cell r="MK77" t="str">
            <v>No aplica</v>
          </cell>
          <cell r="ML77" t="str">
            <v>No aplica</v>
          </cell>
          <cell r="MM77" t="str">
            <v>No aplica</v>
          </cell>
          <cell r="MN77">
            <v>0</v>
          </cell>
          <cell r="MO77">
            <v>0</v>
          </cell>
          <cell r="MP77">
            <v>0</v>
          </cell>
          <cell r="MQ77">
            <v>0</v>
          </cell>
          <cell r="MR77" t="str">
            <v>No aplica</v>
          </cell>
          <cell r="MS77" t="str">
            <v>No aplica</v>
          </cell>
          <cell r="MT77" t="str">
            <v>No aplica</v>
          </cell>
          <cell r="MU77" t="str">
            <v>No aplica</v>
          </cell>
          <cell r="MV77" t="str">
            <v>No aplica</v>
          </cell>
          <cell r="MW77" t="str">
            <v>No aplica</v>
          </cell>
          <cell r="MX77" t="str">
            <v>No aplica</v>
          </cell>
          <cell r="MY77" t="str">
            <v>No aplica</v>
          </cell>
          <cell r="MZ77">
            <v>0</v>
          </cell>
          <cell r="NA77">
            <v>0</v>
          </cell>
          <cell r="NB77">
            <v>0</v>
          </cell>
          <cell r="NC77">
            <v>0</v>
          </cell>
          <cell r="ND77" t="str">
            <v>No Programó</v>
          </cell>
          <cell r="NE77" t="str">
            <v>No Programó</v>
          </cell>
          <cell r="NF77" t="str">
            <v>No Programó</v>
          </cell>
          <cell r="NG77" t="str">
            <v>No Programó</v>
          </cell>
          <cell r="NH77" t="str">
            <v>No Programó</v>
          </cell>
          <cell r="NI77" t="str">
            <v>No Programó</v>
          </cell>
          <cell r="NJ77" t="str">
            <v>No Programó</v>
          </cell>
          <cell r="NK77" t="str">
            <v>No Programó</v>
          </cell>
          <cell r="NL77" t="str">
            <v>No Programó</v>
          </cell>
          <cell r="NM77" t="str">
            <v/>
          </cell>
          <cell r="NN77" t="str">
            <v/>
          </cell>
          <cell r="NO77" t="str">
            <v/>
          </cell>
          <cell r="NP77" t="str">
            <v xml:space="preserve">No aplica </v>
          </cell>
          <cell r="NQ77" t="str">
            <v xml:space="preserve">No aplica </v>
          </cell>
          <cell r="NR77" t="str">
            <v xml:space="preserve">No aplica </v>
          </cell>
          <cell r="NS77" t="str">
            <v xml:space="preserve">No aplica </v>
          </cell>
          <cell r="NT77" t="str">
            <v xml:space="preserve">No aplica </v>
          </cell>
          <cell r="NU77" t="str">
            <v xml:space="preserve">No aplica </v>
          </cell>
          <cell r="NV77" t="str">
            <v xml:space="preserve">No aplica </v>
          </cell>
          <cell r="NW77" t="str">
            <v xml:space="preserve">No aplica </v>
          </cell>
          <cell r="NX77">
            <v>0</v>
          </cell>
          <cell r="NY77">
            <v>0</v>
          </cell>
          <cell r="NZ77">
            <v>0</v>
          </cell>
          <cell r="OA77">
            <v>0</v>
          </cell>
          <cell r="OB77" t="str">
            <v xml:space="preserve">No aplica </v>
          </cell>
          <cell r="OC77" t="str">
            <v xml:space="preserve">No aplica </v>
          </cell>
          <cell r="OD77" t="str">
            <v xml:space="preserve">No aplica </v>
          </cell>
          <cell r="OE77" t="str">
            <v xml:space="preserve">No aplica </v>
          </cell>
          <cell r="OF77" t="str">
            <v xml:space="preserve">No aplica </v>
          </cell>
          <cell r="OG77" t="str">
            <v xml:space="preserve">No aplica </v>
          </cell>
          <cell r="OH77" t="str">
            <v xml:space="preserve">No aplica </v>
          </cell>
          <cell r="OI77" t="str">
            <v xml:space="preserve">No aplica </v>
          </cell>
          <cell r="OJ77">
            <v>0</v>
          </cell>
          <cell r="OK77">
            <v>0</v>
          </cell>
          <cell r="OL77">
            <v>0</v>
          </cell>
          <cell r="OM77">
            <v>0</v>
          </cell>
          <cell r="OP77" t="str">
            <v>PD132</v>
          </cell>
          <cell r="OQ77">
            <v>38.700000000000003</v>
          </cell>
          <cell r="OR77" t="str">
            <v>N/A</v>
          </cell>
          <cell r="OS77" t="str">
            <v>N/A</v>
          </cell>
          <cell r="OT77" t="str">
            <v>N/A</v>
          </cell>
          <cell r="OU77" t="str">
            <v>N/A</v>
          </cell>
          <cell r="OV77" t="str">
            <v>N/A</v>
          </cell>
          <cell r="OW77" t="str">
            <v>N/A</v>
          </cell>
          <cell r="OX77" t="str">
            <v>N/A</v>
          </cell>
          <cell r="OY77" t="str">
            <v>N/A</v>
          </cell>
          <cell r="OZ77" t="str">
            <v>N/A</v>
          </cell>
          <cell r="PA77" t="str">
            <v>N/A</v>
          </cell>
          <cell r="PB77" t="str">
            <v>N/A</v>
          </cell>
          <cell r="PC77" t="str">
            <v>N/A</v>
          </cell>
          <cell r="PD77" t="str">
            <v>N/A</v>
          </cell>
          <cell r="PE77" t="str">
            <v>N/A</v>
          </cell>
          <cell r="PF77" t="str">
            <v>N/A</v>
          </cell>
          <cell r="PG77" t="str">
            <v>N/A</v>
          </cell>
          <cell r="PH77" t="str">
            <v>N/A</v>
          </cell>
          <cell r="PI77" t="str">
            <v>N/A</v>
          </cell>
          <cell r="PJ77" t="str">
            <v>N/A</v>
          </cell>
          <cell r="PK77" t="str">
            <v>N/A</v>
          </cell>
          <cell r="PL77" t="str">
            <v>N/A</v>
          </cell>
          <cell r="PM77" t="str">
            <v>N/A</v>
          </cell>
          <cell r="PN77" t="str">
            <v>N/A</v>
          </cell>
          <cell r="PO77" t="str">
            <v>N/A</v>
          </cell>
          <cell r="PP77" t="str">
            <v>N/A</v>
          </cell>
          <cell r="PQ77" t="str">
            <v>N/A</v>
          </cell>
          <cell r="PR77">
            <v>140260004</v>
          </cell>
          <cell r="PS77">
            <v>1424856235</v>
          </cell>
          <cell r="PT77" t="str">
            <v>Meta Trazadora</v>
          </cell>
        </row>
        <row r="78">
          <cell r="A78" t="str">
            <v>PD133</v>
          </cell>
          <cell r="B78">
            <v>7872</v>
          </cell>
          <cell r="D78">
            <v>2020110010185</v>
          </cell>
          <cell r="E78" t="str">
            <v>Un nuevo contrato social y ambiental para la Bogotá del siglo XXI</v>
          </cell>
          <cell r="F78" t="str">
            <v>5. Construir Bogotá región con gobierno abierto, transparente y ciudadanía consciente.</v>
          </cell>
          <cell r="G78" t="str">
            <v>54. Transformación digital y gestión de TIC para un territorio inteligente</v>
          </cell>
          <cell r="H78" t="str">
            <v>Generar valor público para la ciudadanía, la Secretaria General y sus grupos de interes, mediante el uso y aprovechamiento estratégico de TIC.</v>
          </cell>
          <cell r="I78" t="str">
            <v>N/A</v>
          </cell>
          <cell r="J78" t="str">
            <v>Transformación digital y gestión TIC</v>
          </cell>
          <cell r="K78" t="str">
            <v>Oficina de Alta Consejería Distrital de Tecnologías de Información y Comunicaciones - TIC</v>
          </cell>
          <cell r="L78" t="str">
            <v>Iván Mauricio Durán Pabón</v>
          </cell>
          <cell r="M78" t="str">
            <v>Alto Consejero Distrital de Tecnologías de Información y Comunicaciones - TIC</v>
          </cell>
          <cell r="N78" t="str">
            <v>Oficina de Alta Consejería Distrital de Tecnologías de Información y Comunicaciones - TIC</v>
          </cell>
          <cell r="O78" t="str">
            <v>Iván Mauricio Durán Pabón</v>
          </cell>
          <cell r="P78" t="str">
            <v>Alto Consejero Distrital de Tecnologías de Información y Comunicaciones - TIC</v>
          </cell>
          <cell r="Q78" t="str">
            <v>Luisa Fernanda Ortega</v>
          </cell>
          <cell r="R78" t="str">
            <v>Jenny Torres</v>
          </cell>
          <cell r="S78" t="str">
            <v>(FINALIZADO POR CUMPLIMIENTO) 468. Formular e implementar las agendas de transformación digital para el Distrito</v>
          </cell>
          <cell r="T78" t="str">
            <v>(FINALIZADO POR CUMPLIMIENTO) 512. Numero de agendas de transformación digital formuladas</v>
          </cell>
          <cell r="Z78" t="str">
            <v>468. Formular e implementar las agendas de transformación digital para el Distrito</v>
          </cell>
          <cell r="AA78" t="str">
            <v>512. Numero de agendas de transformación digital formuladas</v>
          </cell>
          <cell r="AG78" t="str">
            <v/>
          </cell>
          <cell r="AH78" t="str">
            <v/>
          </cell>
          <cell r="AI78" t="str">
            <v xml:space="preserve">PD_Meta Sectorial: 468. Formular e implementar las agendas de transformación digital para el Distrito; PD_Indicador Meta sector: 512. Numero de agendas de transformación digital formuladas; </v>
          </cell>
          <cell r="AJ78">
            <v>0</v>
          </cell>
          <cell r="AK78">
            <v>44055</v>
          </cell>
          <cell r="AL78">
            <v>1</v>
          </cell>
          <cell r="AM78">
            <v>2023</v>
          </cell>
          <cell r="AN78" t="str">
            <v>Definir y hacer acompañamiento a la formulación de los proyectos de transformación digital de cada uno de los sectores de la alcaldía para transformar los modelos de atención de las entidades y de esta forma prestar mejores servicios a la ciudadanía.
Se entenderá como formulación y actualización el proceso de construcción y  actualización periódica de las agendas</v>
          </cell>
          <cell r="AO78" t="str">
            <v>A través de la formulación  de las 16 agendas de transformación digital los sectores de la Alcaldía Mayor de Bogotá contarán con estrategias de movilidad inteligente, transformación digital de la salud, analítica de datos para el medio ambiente entre otros. De igual manera los organismos de control de la ciudad podran contar con estrategias que les permita realizar su función de manera mucho más óptima.</v>
          </cell>
          <cell r="AP78">
            <v>2020</v>
          </cell>
          <cell r="AQ78">
            <v>2024</v>
          </cell>
          <cell r="AR78" t="str">
            <v>Constante</v>
          </cell>
          <cell r="AS78" t="str">
            <v>Eficacia</v>
          </cell>
          <cell r="AT78" t="str">
            <v>Número</v>
          </cell>
          <cell r="AU78" t="str">
            <v>Producto</v>
          </cell>
          <cell r="AV78" t="str">
            <v>N/D</v>
          </cell>
          <cell r="AW78" t="str">
            <v>N/D</v>
          </cell>
          <cell r="AX78" t="str">
            <v>N/D</v>
          </cell>
          <cell r="AZ78">
            <v>1</v>
          </cell>
          <cell r="BB78" t="str">
            <v>Lograr Formular las 16 agendas de transformación digital para las entidades cabeza de sector del Distrito.</v>
          </cell>
          <cell r="BC78" t="str">
            <v>Sumatoria de Agendas de transformación digital para las entidades cabeza de sector del Distrito formuladas y actualizadas.</v>
          </cell>
          <cell r="BD78" t="str">
            <v>Numero de Agendas de transformación digital para las entidades cabeza de sector del Distrito formuladas y actualizadas.</v>
          </cell>
          <cell r="BE78" t="str">
            <v>N/A</v>
          </cell>
          <cell r="BF78" t="str">
            <v>Documentos de avance de la Formulación de las Agendas</v>
          </cell>
          <cell r="BG78">
            <v>1</v>
          </cell>
          <cell r="BH78">
            <v>44055</v>
          </cell>
          <cell r="BI78">
            <v>0</v>
          </cell>
          <cell r="BJ78" t="str">
            <v>Establecer variables 1 y/o 2 numéricas</v>
          </cell>
          <cell r="BK78">
            <v>16</v>
          </cell>
          <cell r="BL78">
            <v>16</v>
          </cell>
          <cell r="BM78">
            <v>0</v>
          </cell>
          <cell r="BN78">
            <v>0</v>
          </cell>
          <cell r="BO78">
            <v>0</v>
          </cell>
          <cell r="BP78">
            <v>0</v>
          </cell>
          <cell r="BW78">
            <v>16</v>
          </cell>
          <cell r="BX78">
            <v>16</v>
          </cell>
          <cell r="BY78">
            <v>0</v>
          </cell>
          <cell r="BZ78">
            <v>0</v>
          </cell>
          <cell r="CA78" t="str">
            <v/>
          </cell>
          <cell r="CB78" t="str">
            <v>No Programó</v>
          </cell>
          <cell r="CC78" t="str">
            <v/>
          </cell>
          <cell r="CD78">
            <v>0</v>
          </cell>
          <cell r="CE78" t="str">
            <v>N/A</v>
          </cell>
          <cell r="CF78" t="str">
            <v/>
          </cell>
          <cell r="CG78" t="str">
            <v/>
          </cell>
          <cell r="CH78" t="str">
            <v/>
          </cell>
          <cell r="CI78" t="str">
            <v/>
          </cell>
          <cell r="CJ78">
            <v>16</v>
          </cell>
          <cell r="CK78" t="str">
            <v>No Programó</v>
          </cell>
          <cell r="CL78" t="str">
            <v>No Programó</v>
          </cell>
          <cell r="CM78" t="str">
            <v>No aplica</v>
          </cell>
          <cell r="CN78" t="str">
            <v>Constante</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v>0</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v>0</v>
          </cell>
          <cell r="JF78" t="str">
            <v>No programó</v>
          </cell>
          <cell r="JG78" t="str">
            <v>No programó</v>
          </cell>
          <cell r="JH78" t="str">
            <v>No programó</v>
          </cell>
          <cell r="JI78" t="str">
            <v>No programó</v>
          </cell>
          <cell r="JJ78" t="str">
            <v>No programó</v>
          </cell>
          <cell r="JK78" t="str">
            <v>No programó</v>
          </cell>
          <cell r="JL78" t="str">
            <v>No programó</v>
          </cell>
          <cell r="JM78" t="str">
            <v>No programó</v>
          </cell>
          <cell r="JN78" t="str">
            <v>No programó</v>
          </cell>
          <cell r="JO78" t="str">
            <v>No programó</v>
          </cell>
          <cell r="JP78" t="str">
            <v>No programó</v>
          </cell>
          <cell r="JQ78" t="str">
            <v>No programó</v>
          </cell>
          <cell r="JR78" t="str">
            <v/>
          </cell>
          <cell r="JS78" t="str">
            <v>No Programó</v>
          </cell>
          <cell r="JT78" t="str">
            <v>No Programó</v>
          </cell>
          <cell r="JU78" t="str">
            <v>No Programó</v>
          </cell>
          <cell r="JV78" t="str">
            <v>No Programó</v>
          </cell>
          <cell r="JW78" t="str">
            <v>No Programó</v>
          </cell>
          <cell r="JX78" t="str">
            <v>No Programó</v>
          </cell>
          <cell r="JY78" t="str">
            <v>No Programó</v>
          </cell>
          <cell r="JZ78" t="str">
            <v>No Programó</v>
          </cell>
          <cell r="KA78" t="str">
            <v>No Programó</v>
          </cell>
          <cell r="KB78" t="str">
            <v/>
          </cell>
          <cell r="KC78" t="str">
            <v/>
          </cell>
          <cell r="KD78" t="str">
            <v>No Programó</v>
          </cell>
          <cell r="KE78" t="str">
            <v>No Programó</v>
          </cell>
          <cell r="KF78" t="str">
            <v/>
          </cell>
          <cell r="KG78" t="str">
            <v/>
          </cell>
          <cell r="KH78" t="str">
            <v/>
          </cell>
          <cell r="KI78" t="str">
            <v/>
          </cell>
          <cell r="KJ78" t="str">
            <v/>
          </cell>
          <cell r="KK78" t="str">
            <v/>
          </cell>
          <cell r="KL78" t="str">
            <v/>
          </cell>
          <cell r="KM78" t="str">
            <v/>
          </cell>
          <cell r="KN78" t="str">
            <v/>
          </cell>
          <cell r="KO78" t="str">
            <v/>
          </cell>
          <cell r="KP78" t="str">
            <v/>
          </cell>
          <cell r="KQ78" t="str">
            <v>No Programó</v>
          </cell>
          <cell r="KR78" t="str">
            <v>No Programó</v>
          </cell>
          <cell r="KS78" t="str">
            <v>No Programó</v>
          </cell>
          <cell r="KT78" t="str">
            <v>No Programó</v>
          </cell>
          <cell r="KU78" t="str">
            <v>No Programó</v>
          </cell>
          <cell r="KV78" t="str">
            <v>No Programó</v>
          </cell>
          <cell r="KW78" t="str">
            <v>No Programó</v>
          </cell>
          <cell r="KX78" t="str">
            <v>No Programó</v>
          </cell>
          <cell r="KY78" t="str">
            <v>No Programó</v>
          </cell>
          <cell r="KZ78" t="str">
            <v/>
          </cell>
          <cell r="LA78" t="str">
            <v/>
          </cell>
          <cell r="LB78" t="str">
            <v/>
          </cell>
          <cell r="LC78" t="str">
            <v>No Programó</v>
          </cell>
          <cell r="LD78" t="str">
            <v>7872_N</v>
          </cell>
          <cell r="LE78" t="str">
            <v>N/A</v>
          </cell>
          <cell r="LF78" t="str">
            <v>No programó</v>
          </cell>
          <cell r="LG78" t="str">
            <v/>
          </cell>
          <cell r="LH78" t="str">
            <v/>
          </cell>
          <cell r="LI78" t="str">
            <v/>
          </cell>
          <cell r="LJ78">
            <v>100</v>
          </cell>
          <cell r="LK78">
            <v>72.583333333333343</v>
          </cell>
          <cell r="LL78">
            <v>12519771000</v>
          </cell>
          <cell r="LM78">
            <v>11732140113</v>
          </cell>
          <cell r="LN78">
            <v>8189462521</v>
          </cell>
          <cell r="LO78">
            <v>1565116239</v>
          </cell>
          <cell r="LP78">
            <v>1565116239</v>
          </cell>
          <cell r="LQ78" t="str">
            <v>No Programó</v>
          </cell>
          <cell r="LR78" t="str">
            <v>No Programó</v>
          </cell>
          <cell r="LS78" t="str">
            <v>No Programó</v>
          </cell>
          <cell r="LT78" t="str">
            <v>No Programó</v>
          </cell>
          <cell r="LU78" t="str">
            <v>No Programó</v>
          </cell>
          <cell r="LV78" t="str">
            <v>No Programó</v>
          </cell>
          <cell r="LW78" t="str">
            <v>No Programó</v>
          </cell>
          <cell r="LX78" t="str">
            <v>No Programó</v>
          </cell>
          <cell r="LY78" t="str">
            <v>No Programó</v>
          </cell>
          <cell r="LZ78" t="str">
            <v/>
          </cell>
          <cell r="MA78" t="str">
            <v/>
          </cell>
          <cell r="MB78" t="str">
            <v/>
          </cell>
          <cell r="MC78" t="str">
            <v>No Programó</v>
          </cell>
          <cell r="MD78" t="str">
            <v>No Programó</v>
          </cell>
          <cell r="ME78" t="str">
            <v>No Programó</v>
          </cell>
          <cell r="MF78">
            <v>0</v>
          </cell>
          <cell r="MG78">
            <v>0</v>
          </cell>
          <cell r="MH78">
            <v>0</v>
          </cell>
          <cell r="MI78">
            <v>0</v>
          </cell>
          <cell r="MJ78">
            <v>0</v>
          </cell>
          <cell r="MK78">
            <v>0</v>
          </cell>
          <cell r="ML78">
            <v>0</v>
          </cell>
          <cell r="MM78">
            <v>0</v>
          </cell>
          <cell r="MN78">
            <v>0</v>
          </cell>
          <cell r="MO78">
            <v>0</v>
          </cell>
          <cell r="MP78">
            <v>0</v>
          </cell>
          <cell r="MQ78">
            <v>0</v>
          </cell>
          <cell r="MR78">
            <v>0</v>
          </cell>
          <cell r="MS78">
            <v>0</v>
          </cell>
          <cell r="MT78">
            <v>0</v>
          </cell>
          <cell r="MU78">
            <v>0</v>
          </cell>
          <cell r="MV78">
            <v>0</v>
          </cell>
          <cell r="MW78">
            <v>0</v>
          </cell>
          <cell r="MX78">
            <v>0</v>
          </cell>
          <cell r="MY78">
            <v>0</v>
          </cell>
          <cell r="MZ78">
            <v>0</v>
          </cell>
          <cell r="NA78">
            <v>0</v>
          </cell>
          <cell r="NB78">
            <v>0</v>
          </cell>
          <cell r="NC78">
            <v>0</v>
          </cell>
          <cell r="ND78">
            <v>0</v>
          </cell>
          <cell r="NE78">
            <v>0</v>
          </cell>
          <cell r="NF78">
            <v>0</v>
          </cell>
          <cell r="NG78">
            <v>0</v>
          </cell>
          <cell r="NH78">
            <v>0</v>
          </cell>
          <cell r="NI78">
            <v>0</v>
          </cell>
          <cell r="NJ78">
            <v>0</v>
          </cell>
          <cell r="NK78">
            <v>0</v>
          </cell>
          <cell r="NL78">
            <v>0</v>
          </cell>
          <cell r="NM78">
            <v>0</v>
          </cell>
          <cell r="NN78">
            <v>0</v>
          </cell>
          <cell r="NO78">
            <v>0</v>
          </cell>
          <cell r="NP78">
            <v>0</v>
          </cell>
          <cell r="NQ78">
            <v>0</v>
          </cell>
          <cell r="NR78">
            <v>0</v>
          </cell>
          <cell r="NS78">
            <v>0</v>
          </cell>
          <cell r="NT78">
            <v>0</v>
          </cell>
          <cell r="NU78">
            <v>0</v>
          </cell>
          <cell r="NV78">
            <v>0</v>
          </cell>
          <cell r="NW78">
            <v>0</v>
          </cell>
          <cell r="NX78">
            <v>0</v>
          </cell>
          <cell r="NY78">
            <v>0</v>
          </cell>
          <cell r="NZ78">
            <v>0</v>
          </cell>
          <cell r="OA78">
            <v>0</v>
          </cell>
          <cell r="OB78">
            <v>0</v>
          </cell>
          <cell r="OC78">
            <v>0</v>
          </cell>
          <cell r="OD78">
            <v>0</v>
          </cell>
          <cell r="OE78">
            <v>0</v>
          </cell>
          <cell r="OF78">
            <v>0</v>
          </cell>
          <cell r="OG78">
            <v>0</v>
          </cell>
          <cell r="OH78">
            <v>0</v>
          </cell>
          <cell r="OI78">
            <v>0</v>
          </cell>
          <cell r="OJ78">
            <v>0</v>
          </cell>
          <cell r="OK78">
            <v>0</v>
          </cell>
          <cell r="OL78">
            <v>0</v>
          </cell>
          <cell r="OM78">
            <v>0</v>
          </cell>
          <cell r="OP78" t="str">
            <v>PD133</v>
          </cell>
          <cell r="OQ78" t="str">
            <v/>
          </cell>
          <cell r="OR78" t="str">
            <v/>
          </cell>
          <cell r="OS78" t="str">
            <v/>
          </cell>
          <cell r="OT78" t="str">
            <v/>
          </cell>
          <cell r="OU78" t="str">
            <v/>
          </cell>
          <cell r="OV78" t="str">
            <v/>
          </cell>
          <cell r="OW78" t="str">
            <v/>
          </cell>
          <cell r="OX78" t="str">
            <v/>
          </cell>
          <cell r="OY78" t="str">
            <v/>
          </cell>
          <cell r="OZ78" t="str">
            <v/>
          </cell>
          <cell r="PA78" t="str">
            <v/>
          </cell>
          <cell r="PB78" t="str">
            <v/>
          </cell>
          <cell r="PC78" t="str">
            <v/>
          </cell>
          <cell r="PD78" t="str">
            <v/>
          </cell>
          <cell r="PE78" t="str">
            <v/>
          </cell>
          <cell r="PF78" t="str">
            <v/>
          </cell>
          <cell r="PG78" t="str">
            <v/>
          </cell>
          <cell r="PH78" t="str">
            <v/>
          </cell>
          <cell r="PI78" t="str">
            <v/>
          </cell>
          <cell r="PJ78" t="str">
            <v/>
          </cell>
          <cell r="PK78" t="str">
            <v/>
          </cell>
          <cell r="PL78" t="str">
            <v/>
          </cell>
          <cell r="PM78" t="str">
            <v/>
          </cell>
          <cell r="PN78" t="str">
            <v/>
          </cell>
          <cell r="PO78" t="str">
            <v/>
          </cell>
          <cell r="PP78" t="str">
            <v/>
          </cell>
          <cell r="PQ78" t="str">
            <v/>
          </cell>
          <cell r="PR78">
            <v>140260004</v>
          </cell>
          <cell r="PS78">
            <v>1424856235</v>
          </cell>
          <cell r="PT78" t="str">
            <v>Meta Sectorial</v>
          </cell>
        </row>
        <row r="79">
          <cell r="A79" t="str">
            <v>PD134</v>
          </cell>
          <cell r="B79">
            <v>7872</v>
          </cell>
          <cell r="D79">
            <v>2020110010185</v>
          </cell>
          <cell r="E79" t="str">
            <v>Un nuevo contrato social y ambiental para la Bogotá del siglo XXI</v>
          </cell>
          <cell r="F79" t="str">
            <v>5. Construir Bogotá región con gobierno abierto, transparente y ciudadanía consciente.</v>
          </cell>
          <cell r="G79" t="str">
            <v>54. Transformación digital y gestión de TIC para un territorio inteligente</v>
          </cell>
          <cell r="H79" t="str">
            <v>Generar valor público para la ciudadanía, la Secretaria General y sus grupos de interes, mediante el uso y aprovechamiento estratégico de TIC.</v>
          </cell>
          <cell r="I79" t="str">
            <v>N/A</v>
          </cell>
          <cell r="J79" t="str">
            <v>Transformación digital y gestión TIC</v>
          </cell>
          <cell r="K79" t="str">
            <v>Oficina de Alta Consejería Distrital de Tecnologías de Información y Comunicaciones - TIC</v>
          </cell>
          <cell r="L79" t="str">
            <v>Iván Mauricio Durán Pabón</v>
          </cell>
          <cell r="M79" t="str">
            <v>Alto Consejero Distrital de Tecnologías de Información y Comunicaciones - TIC</v>
          </cell>
          <cell r="N79" t="str">
            <v>Oficina de Alta Consejería Distrital de Tecnologías de Información y Comunicaciones - TIC</v>
          </cell>
          <cell r="O79" t="str">
            <v>Iván Mauricio Durán Pabón</v>
          </cell>
          <cell r="P79" t="str">
            <v>Alto Consejero Distrital de Tecnologías de Información y Comunicaciones - TIC</v>
          </cell>
          <cell r="Q79" t="str">
            <v>Luisa Fernanda Ortega</v>
          </cell>
          <cell r="R79" t="str">
            <v>Jenny Torres</v>
          </cell>
          <cell r="S79" t="str">
            <v>469. Formular la política pública de Bogota territoritorio inteligente.</v>
          </cell>
          <cell r="T79" t="str">
            <v>514. Politica Pública TIC formulada</v>
          </cell>
          <cell r="Z79" t="str">
            <v>469. Formular la política pública de Bogota territoritorio inteligente.</v>
          </cell>
          <cell r="AA79" t="str">
            <v>514. Política Pública TIC formulada</v>
          </cell>
          <cell r="AG79" t="str">
            <v/>
          </cell>
          <cell r="AH79" t="str">
            <v/>
          </cell>
          <cell r="AI79" t="str">
            <v xml:space="preserve">PD_Meta Sectorial: 469. Formular la política pública de Bogota territoritorio inteligente.; PD_Indicador Meta sector: 514. Política Pública TIC formulada; </v>
          </cell>
          <cell r="AJ79">
            <v>0</v>
          </cell>
          <cell r="AK79">
            <v>44055</v>
          </cell>
          <cell r="AL79">
            <v>1</v>
          </cell>
          <cell r="AM79">
            <v>2023</v>
          </cell>
          <cell r="AN79" t="str">
            <v>Desde la Oficina Alta Consejería TIC se adelantará el diseño y formulación de la política pública “Bogotá Territorio Inteligente 2023 - 2030”, con el fin de desarrollar una inteligencia colectiva apalancada en los datos, la tecnología y la innovación, que responda de forma integrada y eficiente a las problemáticas de ciudad.</v>
          </cell>
          <cell r="AO79" t="str">
            <v>La política busca integrar los ámbitos urbano, rural y regional, mejorar la calidad de vida de los ciudadanos e involucrarlos en la toma de decisiones públicas, a través de intervenciones ágiles y orientadas a resultados.</v>
          </cell>
          <cell r="AP79">
            <v>2020</v>
          </cell>
          <cell r="AQ79">
            <v>2022</v>
          </cell>
          <cell r="AR79" t="str">
            <v>Creciente</v>
          </cell>
          <cell r="AS79" t="str">
            <v>Eficacia</v>
          </cell>
          <cell r="AT79" t="str">
            <v>Número</v>
          </cell>
          <cell r="AU79" t="str">
            <v>Producto</v>
          </cell>
          <cell r="AV79" t="str">
            <v>N/D</v>
          </cell>
          <cell r="AW79" t="str">
            <v>N/D</v>
          </cell>
          <cell r="AX79" t="str">
            <v>N/D</v>
          </cell>
          <cell r="AZ79">
            <v>1</v>
          </cell>
          <cell r="BB79" t="str">
            <v>Se calcula a través de la suma del porcentaje de avance en la formulación de la política Publica Bogotá Territorio Inteligente, teniendo en cuenta la programación realizada en el plan de acción del libro plan de desarrollo para la vigencia más el avance obtenido de la vigencia anterior.</v>
          </cell>
          <cell r="BC79" t="str">
            <v>Sumatoria del avance de la formulación de la política Publica Bogotá Territorio Inteligente al corte + Sumatoria del avance de la formulación de la política Publica Bogotá Territorio Inteligente ejecutado en la vigencia anterior.</v>
          </cell>
          <cell r="BD79" t="str">
            <v>Avance de la formulación de la política Publica Bogotá Territorio Inteligente</v>
          </cell>
          <cell r="BE79" t="str">
            <v>N/A</v>
          </cell>
          <cell r="BF79" t="str">
            <v>Soportes reportados en el formato 1006 "Programación y seguimiento a metas e indicadores del plan de desarrollo" para la vigencia.</v>
          </cell>
          <cell r="BG79">
            <v>2</v>
          </cell>
          <cell r="BH79">
            <v>45204</v>
          </cell>
          <cell r="BI79"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79" t="str">
            <v>Establecer variables 1 y/o 2 numéricas</v>
          </cell>
          <cell r="BK79">
            <v>1</v>
          </cell>
          <cell r="BL79">
            <v>0.3</v>
          </cell>
          <cell r="BM79">
            <v>0.6</v>
          </cell>
          <cell r="BN79">
            <v>1</v>
          </cell>
          <cell r="BO79">
            <v>1</v>
          </cell>
          <cell r="BP79">
            <v>1</v>
          </cell>
          <cell r="BW79">
            <v>0.3</v>
          </cell>
          <cell r="BX79">
            <v>0.6</v>
          </cell>
          <cell r="BY79">
            <v>1</v>
          </cell>
          <cell r="CA79">
            <v>0.3</v>
          </cell>
          <cell r="CB79">
            <v>0.30000000000000004</v>
          </cell>
          <cell r="CC79">
            <v>1</v>
          </cell>
          <cell r="CD79">
            <v>0</v>
          </cell>
          <cell r="CE79" t="str">
            <v>N/A</v>
          </cell>
          <cell r="CF79">
            <v>0</v>
          </cell>
          <cell r="CG79">
            <v>0</v>
          </cell>
          <cell r="CH79" t="str">
            <v>N/A</v>
          </cell>
          <cell r="CI79" t="str">
            <v>N/A</v>
          </cell>
          <cell r="CJ79">
            <v>0.3</v>
          </cell>
          <cell r="CK79">
            <v>0.6</v>
          </cell>
          <cell r="CL79">
            <v>0.9</v>
          </cell>
          <cell r="CM79">
            <v>1</v>
          </cell>
          <cell r="CN79" t="str">
            <v>Suma</v>
          </cell>
          <cell r="CO79">
            <v>0</v>
          </cell>
          <cell r="CP79">
            <v>0</v>
          </cell>
          <cell r="CQ79">
            <v>0</v>
          </cell>
          <cell r="CR79">
            <v>0</v>
          </cell>
          <cell r="CS79">
            <v>0</v>
          </cell>
          <cell r="CT79">
            <v>0.1</v>
          </cell>
          <cell r="CU79">
            <v>0</v>
          </cell>
          <cell r="CV79">
            <v>0</v>
          </cell>
          <cell r="CW79">
            <v>0</v>
          </cell>
          <cell r="CX79">
            <v>0</v>
          </cell>
          <cell r="CY79">
            <v>0</v>
          </cell>
          <cell r="CZ79">
            <v>0</v>
          </cell>
          <cell r="DA79">
            <v>1</v>
          </cell>
          <cell r="DB79">
            <v>1</v>
          </cell>
          <cell r="DC79">
            <v>0.1</v>
          </cell>
          <cell r="DD79">
            <v>0.1</v>
          </cell>
          <cell r="DE79">
            <v>0</v>
          </cell>
          <cell r="DF79">
            <v>0</v>
          </cell>
          <cell r="DG79">
            <v>0</v>
          </cell>
          <cell r="DH79">
            <v>0</v>
          </cell>
          <cell r="DI79">
            <v>0</v>
          </cell>
          <cell r="DJ79">
            <v>0</v>
          </cell>
          <cell r="DK79">
            <v>0</v>
          </cell>
          <cell r="DL79">
            <v>0</v>
          </cell>
          <cell r="DM79">
            <v>0</v>
          </cell>
          <cell r="DN79">
            <v>0</v>
          </cell>
          <cell r="DO79">
            <v>0</v>
          </cell>
          <cell r="DP79">
            <v>0</v>
          </cell>
          <cell r="DQ79">
            <v>0.7</v>
          </cell>
          <cell r="DR79">
            <v>0</v>
          </cell>
          <cell r="DS79">
            <v>0</v>
          </cell>
          <cell r="DT79">
            <v>0</v>
          </cell>
          <cell r="DU79">
            <v>0</v>
          </cell>
          <cell r="DV79">
            <v>0</v>
          </cell>
          <cell r="DW79">
            <v>0.1</v>
          </cell>
          <cell r="DX79">
            <v>0</v>
          </cell>
          <cell r="DY79">
            <v>0</v>
          </cell>
          <cell r="DZ79">
            <v>0</v>
          </cell>
          <cell r="EA79">
            <v>0</v>
          </cell>
          <cell r="EB79">
            <v>0</v>
          </cell>
          <cell r="EC79">
            <v>0</v>
          </cell>
          <cell r="ED79">
            <v>0.1</v>
          </cell>
          <cell r="EE79">
            <v>0.1</v>
          </cell>
          <cell r="EF79">
            <v>0</v>
          </cell>
          <cell r="EG79">
            <v>0</v>
          </cell>
          <cell r="EH79">
            <v>0</v>
          </cell>
          <cell r="EI79">
            <v>0</v>
          </cell>
          <cell r="EJ79">
            <v>0</v>
          </cell>
          <cell r="EK79" t="str">
            <v>* Documento de formulación de la Politica Publica Bogotá Territorio Inteligente
* Plan de Acción Definitivo</v>
          </cell>
          <cell r="EL79">
            <v>0</v>
          </cell>
          <cell r="EM79">
            <v>0</v>
          </cell>
          <cell r="EN79">
            <v>0</v>
          </cell>
          <cell r="EO79">
            <v>0</v>
          </cell>
          <cell r="EP79">
            <v>0</v>
          </cell>
          <cell r="EQ79">
            <v>0</v>
          </cell>
          <cell r="ER79">
            <v>0</v>
          </cell>
          <cell r="ES79">
            <v>0</v>
          </cell>
          <cell r="ET79">
            <v>0</v>
          </cell>
          <cell r="EU79">
            <v>0</v>
          </cell>
          <cell r="EV79">
            <v>0</v>
          </cell>
          <cell r="EW79" t="str">
            <v>* Documento de formulación de la Politica Publica Bogotá Territorio Inteligente
* Plan de Acción Definitivo</v>
          </cell>
          <cell r="EX79">
            <v>0</v>
          </cell>
          <cell r="EY79">
            <v>0</v>
          </cell>
          <cell r="EZ79">
            <v>0</v>
          </cell>
          <cell r="FA79">
            <v>0</v>
          </cell>
          <cell r="FB79">
            <v>0</v>
          </cell>
          <cell r="FC79">
            <v>0</v>
          </cell>
          <cell r="FD79" t="str">
            <v>N/A</v>
          </cell>
          <cell r="FE79" t="str">
            <v>N/A</v>
          </cell>
          <cell r="FF79" t="str">
            <v>N/A</v>
          </cell>
          <cell r="FG79" t="str">
            <v>N/A</v>
          </cell>
          <cell r="FH79" t="str">
            <v>N/A</v>
          </cell>
          <cell r="FI79" t="str">
            <v>N/A</v>
          </cell>
          <cell r="FJ79" t="str">
            <v>N/A</v>
          </cell>
          <cell r="FK79" t="str">
            <v>N/A</v>
          </cell>
          <cell r="FL79" t="str">
            <v>N/A</v>
          </cell>
          <cell r="FM79" t="str">
            <v>N/A</v>
          </cell>
          <cell r="FN79" t="str">
            <v>N/A</v>
          </cell>
          <cell r="FO79" t="str">
            <v>N/A</v>
          </cell>
          <cell r="FP79" t="str">
            <v>N/A</v>
          </cell>
          <cell r="FQ79" t="str">
            <v>N/A</v>
          </cell>
          <cell r="FR79" t="str">
            <v>N/A</v>
          </cell>
          <cell r="FS79" t="str">
            <v>N/A</v>
          </cell>
          <cell r="FT79" t="str">
            <v>N/A</v>
          </cell>
          <cell r="FU79" t="str">
            <v>N/A</v>
          </cell>
          <cell r="FV79" t="str">
            <v>N/A</v>
          </cell>
          <cell r="FW79" t="str">
            <v>N/A</v>
          </cell>
          <cell r="FX79" t="str">
            <v>N/A</v>
          </cell>
          <cell r="FY79" t="str">
            <v>N/A</v>
          </cell>
          <cell r="FZ79" t="str">
            <v>N/A</v>
          </cell>
          <cell r="GA79" t="str">
            <v>N/A</v>
          </cell>
          <cell r="GB79" t="str">
            <v>N/A</v>
          </cell>
          <cell r="GC79" t="str">
            <v>N/A</v>
          </cell>
          <cell r="GD79" t="str">
            <v>N/A</v>
          </cell>
          <cell r="GE79" t="str">
            <v>N/A</v>
          </cell>
          <cell r="GF79" t="str">
            <v>N/A</v>
          </cell>
          <cell r="GG79" t="str">
            <v>N/A</v>
          </cell>
          <cell r="GH79" t="str">
            <v>N/A</v>
          </cell>
          <cell r="GI79" t="str">
            <v>N/A</v>
          </cell>
          <cell r="GJ79" t="str">
            <v>N/A</v>
          </cell>
          <cell r="GK79" t="str">
            <v>N/A</v>
          </cell>
          <cell r="GL79" t="str">
            <v>N/A</v>
          </cell>
          <cell r="GM79" t="str">
            <v>N/A</v>
          </cell>
          <cell r="GN79" t="str">
            <v>N/A</v>
          </cell>
          <cell r="GO79" t="str">
            <v>N/A</v>
          </cell>
          <cell r="GP79" t="str">
            <v>N/A</v>
          </cell>
          <cell r="GQ79" t="str">
            <v>N/A</v>
          </cell>
          <cell r="GR79" t="str">
            <v>N/A</v>
          </cell>
          <cell r="GS79" t="str">
            <v>N/A</v>
          </cell>
          <cell r="GT79" t="str">
            <v>N/A</v>
          </cell>
          <cell r="GU79" t="str">
            <v>N/A</v>
          </cell>
          <cell r="GV79" t="str">
            <v>N/A</v>
          </cell>
          <cell r="GW79" t="str">
            <v>N/A</v>
          </cell>
          <cell r="GX79" t="str">
            <v>N/A</v>
          </cell>
          <cell r="GY79" t="str">
            <v>N/A</v>
          </cell>
          <cell r="GZ79" t="str">
            <v>N/A</v>
          </cell>
          <cell r="HA79" t="str">
            <v>N/A</v>
          </cell>
          <cell r="HB79" t="str">
            <v>N/A</v>
          </cell>
          <cell r="HC79" t="str">
            <v>N/A</v>
          </cell>
          <cell r="HD79" t="str">
            <v>N/A</v>
          </cell>
          <cell r="HE79" t="str">
            <v>N/A</v>
          </cell>
          <cell r="HF79" t="str">
            <v>N/A</v>
          </cell>
          <cell r="HG79" t="str">
            <v>N/A</v>
          </cell>
          <cell r="HH79" t="str">
            <v>N/A</v>
          </cell>
          <cell r="HI79" t="str">
            <v>N/A</v>
          </cell>
          <cell r="HJ79" t="str">
            <v>N/A</v>
          </cell>
          <cell r="HK79" t="str">
            <v>N/A</v>
          </cell>
          <cell r="HL79" t="str">
            <v>N/A</v>
          </cell>
          <cell r="HM79" t="str">
            <v>N/A</v>
          </cell>
          <cell r="HN79" t="str">
            <v>N/A</v>
          </cell>
          <cell r="HO79" t="str">
            <v>N/A</v>
          </cell>
          <cell r="HP79" t="str">
            <v>N/A</v>
          </cell>
          <cell r="HQ79" t="str">
            <v>N/A</v>
          </cell>
          <cell r="HR79" t="str">
            <v>N/A</v>
          </cell>
          <cell r="HS79" t="str">
            <v>N/A</v>
          </cell>
          <cell r="HT79" t="str">
            <v>N/A</v>
          </cell>
          <cell r="HU79" t="str">
            <v>N/A</v>
          </cell>
          <cell r="HV79" t="str">
            <v>N/A</v>
          </cell>
          <cell r="HW79" t="str">
            <v>N/A</v>
          </cell>
          <cell r="HX79" t="str">
            <v>N/A</v>
          </cell>
          <cell r="HY79" t="str">
            <v>N/A</v>
          </cell>
          <cell r="HZ79" t="str">
            <v>N/A</v>
          </cell>
          <cell r="IA79" t="str">
            <v>N/A</v>
          </cell>
          <cell r="IB79" t="str">
            <v>N/A</v>
          </cell>
          <cell r="IC79" t="str">
            <v>N/A</v>
          </cell>
          <cell r="ID79" t="str">
            <v>En lo corrido del Plan Distrital de Desarrollo, en cumplimiento del indicador sectorial, la Secretaría General logró la formulación de la política pública de Bogotá territorio inteligente, con el fin de desarrollar una inteligencia colectiva que use los datos, la tecnología y la innovación para responder de forma integral y eficiente a las problemáticas de ciudad. 
Para el mes de junio se logró la aprobación de la Política pública Bogotá Territorio Inteligente 2023 – 2032 cuyo objetivo general es: “Consolidar a Bogotá como territorio inteligente impulsando el uso y aprovechamiento de los datos, la tecnología y la innovación para resolver las necesidades y problemáticas de las personas y generar oportunidades para mejorar su calidad de vida" en la sesión Conpes del 31 de mayo y publicación con Registro Distrital No. 7754 de fecha 04 de julio de 2023. El plan de acción de la Política cuenta, con 7 objetivos, 7 indicadores de resultado y 36 productos. De éstos, 22 a cargo de Secretaría General (60%) y 15 a cargo de otros sectores y entidades (40%). 
Beneficios
A partir de ello, la política traza la hoja de ruta para los próximos 10 años en materia de datos, tecnología e innovación para Bogotá, en donde se busca:
• Mejorar las capacidades y recursos de la ciudadanía para interactuar con su entorno, de manera que logremos generar mayores oportunidades de educación, de empleo y de emprendimiento, impactando en el mejoramiento de su calidad de vida, sobre todo en grupos poblaciones vulnerables.
• Contar con un sector privado y organizaciones sociales que logren ser mucho más eficientes, productivas e innovadoras aprovechando las oportunidades que traen las tecnologías emergentes y la cuarta revolución industrial.
• Tener un gobierno que responda efectivamente a las necesidades y problemáticas de la ciudadanía, rompiendo las barreras y los silos que hoy no permiten llegar a la ciudadanía de forma oportuna y pertinente e integrándose en lógicas de colaboración que le permitan actuar articuladamente."</v>
          </cell>
          <cell r="IE79" t="str">
            <v/>
          </cell>
          <cell r="IF79" t="str">
            <v/>
          </cell>
          <cell r="IG79" t="str">
            <v/>
          </cell>
          <cell r="IH79" t="str">
            <v/>
          </cell>
          <cell r="II79" t="str">
            <v/>
          </cell>
          <cell r="IJ79" t="str">
            <v/>
          </cell>
          <cell r="IK79" t="str">
            <v/>
          </cell>
          <cell r="IL79" t="str">
            <v>Con corte a 30 de junio de 2023 se logró culminar el proceso de formulación de la Política Bogotá Territorio Inteligente, que fué aprobada en la sesión Conpes del 31 de mayo de 2023</v>
          </cell>
          <cell r="IM79" t="str">
            <v/>
          </cell>
          <cell r="IN79" t="str">
            <v/>
          </cell>
          <cell r="IO79" t="str">
            <v/>
          </cell>
          <cell r="IP79" t="str">
            <v/>
          </cell>
          <cell r="IQ79" t="str">
            <v/>
          </cell>
          <cell r="IR79" t="str">
            <v/>
          </cell>
          <cell r="IS79">
            <v>0</v>
          </cell>
          <cell r="IT79">
            <v>0</v>
          </cell>
          <cell r="IU79">
            <v>0</v>
          </cell>
          <cell r="IV79">
            <v>0</v>
          </cell>
          <cell r="IW79">
            <v>0</v>
          </cell>
          <cell r="IX79">
            <v>1</v>
          </cell>
          <cell r="IY79">
            <v>0</v>
          </cell>
          <cell r="IZ79">
            <v>0</v>
          </cell>
          <cell r="JA79">
            <v>0</v>
          </cell>
          <cell r="JB79">
            <v>0</v>
          </cell>
          <cell r="JC79">
            <v>0</v>
          </cell>
          <cell r="JD79">
            <v>0</v>
          </cell>
          <cell r="JE79">
            <v>0.14285714285714288</v>
          </cell>
          <cell r="JF79">
            <v>0</v>
          </cell>
          <cell r="JG79">
            <v>0</v>
          </cell>
          <cell r="JH79">
            <v>0</v>
          </cell>
          <cell r="JI79">
            <v>0</v>
          </cell>
          <cell r="JJ79">
            <v>0</v>
          </cell>
          <cell r="JK79">
            <v>14.285714285714288</v>
          </cell>
          <cell r="JL79">
            <v>0</v>
          </cell>
          <cell r="JM79">
            <v>0</v>
          </cell>
          <cell r="JN79">
            <v>0</v>
          </cell>
          <cell r="JO79">
            <v>0</v>
          </cell>
          <cell r="JP79">
            <v>0</v>
          </cell>
          <cell r="JQ79">
            <v>0</v>
          </cell>
          <cell r="JR79">
            <v>14.285714285714288</v>
          </cell>
          <cell r="JS79">
            <v>0</v>
          </cell>
          <cell r="JT79">
            <v>0</v>
          </cell>
          <cell r="JU79">
            <v>0</v>
          </cell>
          <cell r="JV79">
            <v>0</v>
          </cell>
          <cell r="JW79">
            <v>0</v>
          </cell>
          <cell r="JX79">
            <v>14.285714285714288</v>
          </cell>
          <cell r="JY79">
            <v>14.285714285714288</v>
          </cell>
          <cell r="JZ79">
            <v>14.285714285714288</v>
          </cell>
          <cell r="KA79">
            <v>14.285714285714288</v>
          </cell>
          <cell r="KB79">
            <v>14.285714285714288</v>
          </cell>
          <cell r="KC79">
            <v>14.285714285714288</v>
          </cell>
          <cell r="KD79">
            <v>14.285714285714288</v>
          </cell>
          <cell r="KE79" t="str">
            <v>No Programó</v>
          </cell>
          <cell r="KF79" t="str">
            <v/>
          </cell>
          <cell r="KG79" t="str">
            <v/>
          </cell>
          <cell r="KH79" t="str">
            <v/>
          </cell>
          <cell r="KI79" t="str">
            <v/>
          </cell>
          <cell r="KJ79">
            <v>100</v>
          </cell>
          <cell r="KK79" t="str">
            <v/>
          </cell>
          <cell r="KL79" t="str">
            <v/>
          </cell>
          <cell r="KM79" t="str">
            <v/>
          </cell>
          <cell r="KN79" t="str">
            <v/>
          </cell>
          <cell r="KO79" t="str">
            <v/>
          </cell>
          <cell r="KP79" t="str">
            <v/>
          </cell>
          <cell r="KQ79" t="str">
            <v>No Programó</v>
          </cell>
          <cell r="KR79" t="str">
            <v>No Programó</v>
          </cell>
          <cell r="KS79" t="str">
            <v>No Programó</v>
          </cell>
          <cell r="KT79" t="str">
            <v>No Programó</v>
          </cell>
          <cell r="KU79" t="str">
            <v>No Programó</v>
          </cell>
          <cell r="KV79">
            <v>100</v>
          </cell>
          <cell r="KW79">
            <v>100</v>
          </cell>
          <cell r="KX79">
            <v>100</v>
          </cell>
          <cell r="KY79">
            <v>100</v>
          </cell>
          <cell r="KZ79" t="str">
            <v/>
          </cell>
          <cell r="LA79" t="str">
            <v/>
          </cell>
          <cell r="LB79" t="str">
            <v/>
          </cell>
          <cell r="LC79">
            <v>100</v>
          </cell>
          <cell r="LD79" t="str">
            <v>7872_N</v>
          </cell>
          <cell r="LE79" t="str">
            <v>N/A</v>
          </cell>
          <cell r="LF79" t="str">
            <v>No programó</v>
          </cell>
          <cell r="LG79" t="str">
            <v/>
          </cell>
          <cell r="LH79" t="str">
            <v/>
          </cell>
          <cell r="LI79" t="str">
            <v/>
          </cell>
          <cell r="LJ79">
            <v>100</v>
          </cell>
          <cell r="LK79">
            <v>72.583333333333343</v>
          </cell>
          <cell r="LL79">
            <v>12519771000</v>
          </cell>
          <cell r="LM79">
            <v>11732140113</v>
          </cell>
          <cell r="LN79">
            <v>8189462521</v>
          </cell>
          <cell r="LO79">
            <v>1565116239</v>
          </cell>
          <cell r="LP79">
            <v>1565116239</v>
          </cell>
          <cell r="LQ79" t="str">
            <v>No Programó</v>
          </cell>
          <cell r="LR79" t="str">
            <v>No Programó</v>
          </cell>
          <cell r="LS79" t="str">
            <v>No Programó</v>
          </cell>
          <cell r="LT79" t="str">
            <v>No Programó</v>
          </cell>
          <cell r="LU79" t="str">
            <v>No Programó</v>
          </cell>
          <cell r="LV79">
            <v>0.1</v>
          </cell>
          <cell r="LW79">
            <v>0</v>
          </cell>
          <cell r="LX79">
            <v>0</v>
          </cell>
          <cell r="LY79">
            <v>0</v>
          </cell>
          <cell r="LZ79" t="str">
            <v/>
          </cell>
          <cell r="MA79" t="str">
            <v/>
          </cell>
          <cell r="MB79" t="str">
            <v/>
          </cell>
          <cell r="MC79">
            <v>0.1</v>
          </cell>
          <cell r="MD79">
            <v>0.1</v>
          </cell>
          <cell r="ME79">
            <v>1</v>
          </cell>
          <cell r="MF79" t="str">
            <v>No aplica</v>
          </cell>
          <cell r="MG79" t="str">
            <v>No aplica</v>
          </cell>
          <cell r="MH79" t="str">
            <v>No aplica</v>
          </cell>
          <cell r="MI79" t="str">
            <v>No aplica</v>
          </cell>
          <cell r="MJ79" t="str">
            <v>No aplica</v>
          </cell>
          <cell r="MK79" t="str">
            <v>Oportuno: Se radica en los tiempos establecidos por la Oficina Asesora de Planeación - OAP</v>
          </cell>
          <cell r="ML79" t="str">
            <v>No aplica</v>
          </cell>
          <cell r="MM79" t="str">
            <v>No aplica</v>
          </cell>
          <cell r="MN79">
            <v>0</v>
          </cell>
          <cell r="MO79">
            <v>0</v>
          </cell>
          <cell r="MP79">
            <v>0</v>
          </cell>
          <cell r="MQ79">
            <v>0</v>
          </cell>
          <cell r="MR79" t="str">
            <v>No aplica</v>
          </cell>
          <cell r="MS79" t="str">
            <v>No aplica</v>
          </cell>
          <cell r="MT79" t="str">
            <v>No aplica</v>
          </cell>
          <cell r="MU79" t="str">
            <v>No aplica</v>
          </cell>
          <cell r="MV79" t="str">
            <v>No aplica</v>
          </cell>
          <cell r="MW79" t="str">
            <v>Coherente: La información de avance de la magnitud, consignada en el reporte del periodo, concuerda con la programación realizada, con la información cualitativa presentada, con las actividades establecidas (si aplica) y con los soportes presentados. Esta</v>
          </cell>
          <cell r="MX79" t="str">
            <v>No aplica</v>
          </cell>
          <cell r="MY79" t="str">
            <v>No aplica</v>
          </cell>
          <cell r="MZ79">
            <v>0</v>
          </cell>
          <cell r="NA79">
            <v>0</v>
          </cell>
          <cell r="NB79">
            <v>0</v>
          </cell>
          <cell r="NC79">
            <v>0</v>
          </cell>
          <cell r="ND79" t="str">
            <v>No Programó</v>
          </cell>
          <cell r="NE79" t="str">
            <v>No Programó</v>
          </cell>
          <cell r="NF79" t="str">
            <v>No Programó</v>
          </cell>
          <cell r="NG79" t="str">
            <v>No Programó</v>
          </cell>
          <cell r="NH79" t="str">
            <v>No Programó</v>
          </cell>
          <cell r="NI79">
            <v>100</v>
          </cell>
          <cell r="NJ79">
            <v>100</v>
          </cell>
          <cell r="NK79">
            <v>100</v>
          </cell>
          <cell r="NL79">
            <v>100</v>
          </cell>
          <cell r="NM79" t="str">
            <v/>
          </cell>
          <cell r="NN79" t="str">
            <v/>
          </cell>
          <cell r="NO79" t="str">
            <v/>
          </cell>
          <cell r="NP79" t="str">
            <v>No aplica</v>
          </cell>
          <cell r="NQ79" t="str">
            <v>No aplica</v>
          </cell>
          <cell r="NR79" t="str">
            <v>No aplica</v>
          </cell>
          <cell r="NS79" t="str">
            <v>No aplica</v>
          </cell>
          <cell r="NT79" t="str">
            <v>No aplica</v>
          </cell>
          <cell r="NU79" t="str">
            <v>No aplica</v>
          </cell>
          <cell r="NV79" t="str">
            <v>No aplica</v>
          </cell>
          <cell r="NW79" t="str">
            <v>No aplica</v>
          </cell>
          <cell r="NX79">
            <v>0</v>
          </cell>
          <cell r="NY79">
            <v>0</v>
          </cell>
          <cell r="NZ79">
            <v>0</v>
          </cell>
          <cell r="OA79">
            <v>0</v>
          </cell>
          <cell r="OB79" t="str">
            <v>Se recomienda brindar  especial atención a la Meta Sectorial 469. Formular la política pública de Bogotá territorio inteligente - Indicador Meta sector: 514. Política Pública TIC formulada; y la meta proyecto de inversión No. 2."Liderar 100 porciento  la formulación, sensibilización y apropiación de la política pública de Bogotá Territorio Inteligente" con el fin de cumplir con lo registrado en el plan de acción y superar el retraso del 10% de la vigencia 2.022.</v>
          </cell>
          <cell r="OC79" t="str">
            <v>Se recomienda brindar  especial atención a la Meta Sectorial 469. Formular la política pública de Bogotá territorio inteligente - Indicador Meta sector: 514. Política Pública TIC formulada; y la meta proyecto de inversión No. 2."Liderar 100 porciento  la formulación, sensibilización y apropiación de la política pública de Bogotá Territorio Inteligente" con el fin de cumplir con lo registrado en el plan de acción y superar el retraso del 10% de la vigencia 2.022.</v>
          </cell>
          <cell r="OD79" t="str">
            <v>Se recomienda brindar  especial atención a la Meta Sectorial 469. Formular la política pública de Bogotá territorio inteligente - Indicador Meta sector: 514. Política Pública TIC formulada; y la meta proyecto de inversión No. 2."Liderar 100 porciento  la formulación, sensibilización y apropiación de la política pública de Bogotá Territorio Inteligente" con el fin de cumplir con lo registrado en el plan de acción y superar el retraso del 10% de la vigencia 2022.</v>
          </cell>
          <cell r="OE79" t="str">
            <v>Se recomienda brindar  especial atención a la Meta Sectorial 469. Formular la política pública de Bogotá territorio inteligente - Indicador Meta sector: 514. Política Pública TIC formulada; y la meta proyecto de inversión No. 2."Liderar 100 porciento  la formulación, sensibilización y apropiación de la política pública de Bogotá Territorio Inteligente" con el fin de cumplir con lo registrado en el plan de acción y superar el retraso del 10% de la vigencia 2022.</v>
          </cell>
          <cell r="OF79" t="str">
            <v>En la medida que en la sesión Conpes del 31 de mayo de 2023 fue aprobada la Política Bogotá Territorio Inteligente 2023 – 2032, es pertinente realizar seguimiento a la publicación en la página de la Secretaria de Planeación, con el fin de cumplir con lo registrado en el plan de acción y superar el retraso del 10% de la vigencia 2.022 y así cumplir con la meta sectorial para el cuatrienio</v>
          </cell>
          <cell r="OG79" t="str">
            <v xml:space="preserve">No se presentaron problemas y dificultades </v>
          </cell>
          <cell r="OH79" t="str">
            <v xml:space="preserve">No se presentaron problemas y dificultades </v>
          </cell>
          <cell r="OI79" t="str">
            <v xml:space="preserve">No se presentaron problemas y dificultades </v>
          </cell>
          <cell r="OJ79">
            <v>0</v>
          </cell>
          <cell r="OK79">
            <v>0</v>
          </cell>
          <cell r="OL79">
            <v>0</v>
          </cell>
          <cell r="OM79">
            <v>0</v>
          </cell>
          <cell r="OP79" t="str">
            <v>PD134</v>
          </cell>
          <cell r="OQ79">
            <v>0.7</v>
          </cell>
          <cell r="OR79" t="str">
            <v>N/A</v>
          </cell>
          <cell r="OS79" t="str">
            <v>N/A</v>
          </cell>
          <cell r="OT79" t="str">
            <v>N/A</v>
          </cell>
          <cell r="OU79" t="str">
            <v>N/A</v>
          </cell>
          <cell r="OV79" t="str">
            <v>N/A</v>
          </cell>
          <cell r="OW79" t="str">
            <v>N/A</v>
          </cell>
          <cell r="OX79" t="str">
            <v>N/A</v>
          </cell>
          <cell r="OY79" t="str">
            <v>N/A</v>
          </cell>
          <cell r="OZ79" t="str">
            <v>N/A</v>
          </cell>
          <cell r="PA79" t="str">
            <v>N/A</v>
          </cell>
          <cell r="PB79" t="str">
            <v>N/A</v>
          </cell>
          <cell r="PC79" t="str">
            <v>N/A</v>
          </cell>
          <cell r="PD79" t="str">
            <v>N/A</v>
          </cell>
          <cell r="PE79" t="str">
            <v>N/A</v>
          </cell>
          <cell r="PF79" t="str">
            <v>N/A</v>
          </cell>
          <cell r="PG79" t="str">
            <v>N/A</v>
          </cell>
          <cell r="PH79" t="str">
            <v>N/A</v>
          </cell>
          <cell r="PI79" t="str">
            <v>N/A</v>
          </cell>
          <cell r="PJ79" t="str">
            <v>N/A</v>
          </cell>
          <cell r="PK79" t="str">
            <v>N/A</v>
          </cell>
          <cell r="PL79" t="str">
            <v>N/A</v>
          </cell>
          <cell r="PM79" t="str">
            <v>N/A</v>
          </cell>
          <cell r="PN79" t="str">
            <v>N/A</v>
          </cell>
          <cell r="PO79" t="str">
            <v>N/A</v>
          </cell>
          <cell r="PP79" t="str">
            <v>N/A</v>
          </cell>
          <cell r="PQ79" t="str">
            <v>N/A</v>
          </cell>
          <cell r="PR79">
            <v>140260004</v>
          </cell>
          <cell r="PS79">
            <v>1424856235</v>
          </cell>
          <cell r="PT79" t="str">
            <v>Meta Sectorial</v>
          </cell>
        </row>
        <row r="80">
          <cell r="A80" t="str">
            <v>PD133A</v>
          </cell>
          <cell r="B80">
            <v>7872</v>
          </cell>
          <cell r="C80" t="str">
            <v>7872_3</v>
          </cell>
          <cell r="D80">
            <v>2020110010185</v>
          </cell>
          <cell r="E80" t="str">
            <v>Un nuevo contrato social y ambiental para la Bogotá del siglo XXI</v>
          </cell>
          <cell r="F80" t="str">
            <v>5. Construir Bogotá región con gobierno abierto, transparente y ciudadanía consciente.</v>
          </cell>
          <cell r="G80" t="str">
            <v>54. Transformación digital y gestión de TIC para un territorio inteligente</v>
          </cell>
          <cell r="H80" t="str">
            <v>Generar valor público para la ciudadanía, la Secretaria General y sus grupos de interes, mediante el uso y aprovechamiento estratégico de TIC.</v>
          </cell>
          <cell r="I80" t="str">
            <v>1. Contar con información oportuna y de calidad para la toma de decisiones</v>
          </cell>
          <cell r="J80" t="str">
            <v>Transformación digital y gestión TIC</v>
          </cell>
          <cell r="K80" t="str">
            <v>Oficina de Alta Consejería Distrital de Tecnologías de Información y Comunicaciones - TIC</v>
          </cell>
          <cell r="L80" t="str">
            <v>Iván Mauricio Durán Pabón</v>
          </cell>
          <cell r="M80" t="str">
            <v>Alto Consejero Distrital de Tecnologías de Información y Comunicaciones - TIC</v>
          </cell>
          <cell r="N80" t="str">
            <v>Oficina de Alta Consejería Distrital de Tecnologías de Información y Comunicaciones - TIC</v>
          </cell>
          <cell r="O80" t="str">
            <v>Iván Mauricio Durán Pabón</v>
          </cell>
          <cell r="P80" t="str">
            <v>Alto Consejero Distrital de Tecnologías de Información y Comunicaciones - TIC</v>
          </cell>
          <cell r="Q80" t="str">
            <v>Luisa Fernanda Ortega</v>
          </cell>
          <cell r="R80" t="str">
            <v>Jenny Torres</v>
          </cell>
          <cell r="S80" t="str">
            <v>3. Asesorar 100 porciento el diseño e implementación de las 16 agendas de Transformación Digital y sus aceleradores transversales</v>
          </cell>
          <cell r="T80" t="str">
            <v>Asesorar 100 porciento el diseño e implementación de las 16 agendas de Transformación Digital y sus aceleradores transversales</v>
          </cell>
          <cell r="Z80" t="str">
            <v>468. Formular e implementar las agendas de transformación digital para el Distrito</v>
          </cell>
          <cell r="AA80" t="str">
            <v>513. Porcentaje de avance de las agendas de transformación Digital Implementadas</v>
          </cell>
          <cell r="AB80" t="str">
            <v>22.2. Porcentaje de agendas de transformación digital asesoradas</v>
          </cell>
          <cell r="AC80" t="str">
            <v>3. Asesorar 100 porciento el diseño e implementación de las 16 agendas de Transformación Digital y sus aceleradores transversales</v>
          </cell>
          <cell r="AG80" t="str">
            <v>9. Industria, innovación e infraestructura</v>
          </cell>
          <cell r="AH80" t="str">
            <v>9.C Aumentar significativamente el acceso a TIC y esforzarse por proporcionar acceso universal y asequible a Internet en los países menos adelantados de aquí a 2020.</v>
          </cell>
          <cell r="AI80" t="str">
            <v xml:space="preserve">PD_Meta Sectorial: 468. Formular e implementar las agendas de transformación digital para el Distrito; PD_Indicador Meta sector: 513. Porcentaje de avance de las agendas de transformación Digital Implementadas; PD_PMR: 22.2. Porcentaje de agendas de transformación digital asesoradas; PD_Meta Proyecto: 3. Asesorar 100 porciento el diseño e implementación de las 16 agendas de Transformación Digital y sus aceleradores transversales;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v>
          </cell>
          <cell r="AJ80" t="str">
            <v>Se programa la magnitud de la meta, teniendo en cuenta que se tienen recursos asigandos para la vigencia 2020.</v>
          </cell>
          <cell r="AK80">
            <v>44055</v>
          </cell>
          <cell r="AL80">
            <v>1</v>
          </cell>
          <cell r="AM80">
            <v>2023</v>
          </cell>
          <cell r="AN80" t="str">
            <v xml:space="preserve">Desde la Alta Consejería Distrital TIC se asesora el diseño e implementación de los proyectos e iniciativas que hacen parte de las agendas de transformación digital priorizados para cada  vigencia lideradas por entidades de la administración Distrital.
Las Agendas de Transformación Digital de Bogotá son una iniciativa de articulación y coordinación de los agentes públicos y privados del ecosistema digital para acelerar la capacidad de proveer servicios y la toma de decisiones basada en evidencia, que en conjunto incidan positivamente en la calidad de vida de los ciudadanos, gracias al aprovechamiento estratégico de la tecnología. </v>
          </cell>
          <cell r="AO80" t="str">
            <v>A través del asesoramiento a la formulación e implementación de las 16 agendas de transformación digital los sectores de la Alcaldía Mayor de Bogotá contarán con estrategias de movilidad inteligente, transformación digital de la salud, analítica de datos para el medio ambiente entre otros. De igual manera los organismos de control de la ciudad podran contar con estrategias que les permita realizar su función de manera mucho más óptima.</v>
          </cell>
          <cell r="AP80">
            <v>2020</v>
          </cell>
          <cell r="AQ80">
            <v>2024</v>
          </cell>
          <cell r="AR80" t="str">
            <v>Creciente</v>
          </cell>
          <cell r="AS80" t="str">
            <v>Eficacia</v>
          </cell>
          <cell r="AT80" t="str">
            <v>Porcentaje</v>
          </cell>
          <cell r="AU80" t="str">
            <v>Producto</v>
          </cell>
          <cell r="AV80" t="str">
            <v>N/D</v>
          </cell>
          <cell r="AW80" t="str">
            <v>N/D</v>
          </cell>
          <cell r="AX80" t="str">
            <v>N/D</v>
          </cell>
          <cell r="AY80">
            <v>1</v>
          </cell>
          <cell r="BB80" t="str">
            <v>La medición de la meta se realizará mediante la suma de los porcentajes de avance ejecutados de las actividades  para asesorar el diseño e implementación de las 16 agendas de Transformación Digital y sus aceleradores transversales, teniendo en cuenta la programación realizada en el plan de acción del libro plan de desarrollo para la vigencia más el avance obtenido de la vigencia anterior.</v>
          </cell>
          <cell r="BC80" t="str">
            <v xml:space="preserve">(Sumatoria porcentaje ejecutado de las actividades para asesorar el diseño e implementación de las 16 agendas de Transformación Digital y sus aceleradores transversales/ porcentaje programado de las actividades para asesorar el diseño e implementación de las 16 agendas de Transformación Digital y sus aceleradores transversales para la vigencia) *porcentaje de la meta programada para la vigencia + porcentaje ejecutado de la meta vigencia anterior. </v>
          </cell>
          <cell r="BD80" t="str">
            <v>Porcentaje ejecutado de las actividades para asesorar el diseño e implementación de las 16 agendas de Transformación Digital y sus aceleradores transversales</v>
          </cell>
          <cell r="BE80" t="str">
            <v>Porcentaje programado de las actividades para asesorar el diseño e implementación de las 16 agendas de Transformación Digital y sus aceleradores transversales</v>
          </cell>
          <cell r="BF80" t="str">
            <v>Soportes reportados en el formato 1006 "Programación y seguimiento a metas e indicadores del plan de desarrollo" para la vigencia.</v>
          </cell>
          <cell r="BG80">
            <v>2</v>
          </cell>
          <cell r="BH80">
            <v>45204</v>
          </cell>
          <cell r="BI80"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0" t="str">
            <v>Plan de acción - proyectos de inversión (actividades)</v>
          </cell>
          <cell r="BK80">
            <v>100</v>
          </cell>
          <cell r="BL80">
            <v>5</v>
          </cell>
          <cell r="BM80">
            <v>15</v>
          </cell>
          <cell r="BN80">
            <v>45</v>
          </cell>
          <cell r="BO80">
            <v>75</v>
          </cell>
          <cell r="BP80">
            <v>100</v>
          </cell>
          <cell r="BQ80">
            <v>10849420216.233807</v>
          </cell>
          <cell r="BR80">
            <v>971624224</v>
          </cell>
          <cell r="BS80">
            <v>2580011883</v>
          </cell>
          <cell r="BT80">
            <v>3031636340</v>
          </cell>
          <cell r="BU80">
            <v>1569245064</v>
          </cell>
          <cell r="BV80">
            <v>2696902705.2338071</v>
          </cell>
          <cell r="BW80">
            <v>5</v>
          </cell>
          <cell r="BX80">
            <v>15</v>
          </cell>
          <cell r="BY80">
            <v>45</v>
          </cell>
          <cell r="BZ80">
            <v>75</v>
          </cell>
          <cell r="CA80">
            <v>10</v>
          </cell>
          <cell r="CB80">
            <v>30</v>
          </cell>
          <cell r="CC80">
            <v>30</v>
          </cell>
          <cell r="CD80">
            <v>937841014</v>
          </cell>
          <cell r="CE80">
            <v>926702091</v>
          </cell>
          <cell r="CF80">
            <v>2547267336</v>
          </cell>
          <cell r="CG80">
            <v>2460228432</v>
          </cell>
          <cell r="CH80">
            <v>3021436630</v>
          </cell>
          <cell r="CI80">
            <v>2788298487</v>
          </cell>
          <cell r="CJ80">
            <v>5</v>
          </cell>
          <cell r="CK80">
            <v>15</v>
          </cell>
          <cell r="CL80">
            <v>45</v>
          </cell>
          <cell r="CM80">
            <v>67.5</v>
          </cell>
          <cell r="CN80" t="str">
            <v>Suma</v>
          </cell>
          <cell r="CO80">
            <v>0</v>
          </cell>
          <cell r="CP80">
            <v>0</v>
          </cell>
          <cell r="CQ80">
            <v>7.5</v>
          </cell>
          <cell r="CR80">
            <v>0</v>
          </cell>
          <cell r="CS80">
            <v>0</v>
          </cell>
          <cell r="CT80">
            <v>7.5</v>
          </cell>
          <cell r="CU80">
            <v>0</v>
          </cell>
          <cell r="CV80">
            <v>0</v>
          </cell>
          <cell r="CW80">
            <v>7.5</v>
          </cell>
          <cell r="CX80">
            <v>0</v>
          </cell>
          <cell r="CY80">
            <v>0</v>
          </cell>
          <cell r="CZ80">
            <v>7.5</v>
          </cell>
          <cell r="DA80">
            <v>75</v>
          </cell>
          <cell r="DB80">
            <v>67.5</v>
          </cell>
          <cell r="DC80">
            <v>22.5</v>
          </cell>
          <cell r="DD80">
            <v>22.5</v>
          </cell>
          <cell r="DE80">
            <v>0</v>
          </cell>
          <cell r="DF80">
            <v>0</v>
          </cell>
          <cell r="DG80">
            <v>50</v>
          </cell>
          <cell r="DH80">
            <v>0</v>
          </cell>
          <cell r="DI80">
            <v>0</v>
          </cell>
          <cell r="DJ80">
            <v>50</v>
          </cell>
          <cell r="DK80">
            <v>0</v>
          </cell>
          <cell r="DL80">
            <v>0</v>
          </cell>
          <cell r="DM80">
            <v>50</v>
          </cell>
          <cell r="DN80">
            <v>0</v>
          </cell>
          <cell r="DO80">
            <v>0</v>
          </cell>
          <cell r="DP80">
            <v>50</v>
          </cell>
          <cell r="DQ80">
            <v>200</v>
          </cell>
          <cell r="DR80">
            <v>0</v>
          </cell>
          <cell r="DS80">
            <v>0</v>
          </cell>
          <cell r="DT80">
            <v>50</v>
          </cell>
          <cell r="DU80">
            <v>0</v>
          </cell>
          <cell r="DV80">
            <v>0</v>
          </cell>
          <cell r="DW80">
            <v>50</v>
          </cell>
          <cell r="DX80">
            <v>0</v>
          </cell>
          <cell r="DY80">
            <v>0</v>
          </cell>
          <cell r="DZ80">
            <v>50</v>
          </cell>
          <cell r="EA80">
            <v>0</v>
          </cell>
          <cell r="EB80">
            <v>0</v>
          </cell>
          <cell r="EC80">
            <v>0</v>
          </cell>
          <cell r="ED80">
            <v>150</v>
          </cell>
          <cell r="EE80">
            <v>150</v>
          </cell>
          <cell r="EF80">
            <v>0</v>
          </cell>
          <cell r="EG80">
            <v>0</v>
          </cell>
          <cell r="EH80" t="str">
            <v>Informe trimestral con el resultado del seguimiento a los proyectos de Agendas de Transformación Digital a través del tablero de control habilitado para tal fin. Así como de las acciones de aceleración y acompañamiento desarrolladas por la Alta Consejería Distrital de TIC.</v>
          </cell>
          <cell r="EI80">
            <v>0</v>
          </cell>
          <cell r="EJ80">
            <v>0</v>
          </cell>
          <cell r="EK80" t="str">
            <v>Informe trimestral con el resultado del seguimiento a los proyectos de Agendas de Transformación Digital a través del tablero de control habilitado para tal fin. Así como de las acciones de aceleración y acompañamiento desarrolladas por la Alta Consejería Distrital de TIC.</v>
          </cell>
          <cell r="EL80">
            <v>0</v>
          </cell>
          <cell r="EM80">
            <v>0</v>
          </cell>
          <cell r="EN80" t="str">
            <v>Informe trimestral con el resultado del seguimiento a los proyectos de Agendas de Transformación Digital a través del tablero de control habilitado para tal fin. Así como de las acciones de aceleración y acompañamiento desarrolladas por la Alta Consejería Distrital de TIC.</v>
          </cell>
          <cell r="EO80">
            <v>0</v>
          </cell>
          <cell r="EP80">
            <v>0</v>
          </cell>
          <cell r="EQ80" t="str">
            <v>Informe final con el resultado del seguimiento a los proyectos de Agendas de Transformación Digital a través del tablero de control habilitado para tal fin. Así como de las acciones de aceleración y acompañamiento desarrolladas por la Alta Consejería Distrital de TIC.</v>
          </cell>
          <cell r="ER80">
            <v>0</v>
          </cell>
          <cell r="ES80">
            <v>0</v>
          </cell>
          <cell r="ET80" t="str">
            <v>Informe trimestral con el resultado del seguimiento a los proyectos de Agendas de Transformación Digital a través del tablero de control habilitado para tal fin. Así como de las acciones de aceleración y acompañamiento desarrolladas por la Alta Consejería Distrital de TIC.</v>
          </cell>
          <cell r="EU80">
            <v>0</v>
          </cell>
          <cell r="EV80">
            <v>0</v>
          </cell>
          <cell r="EW80" t="str">
            <v>Informe trimestral con el resultado del seguimiento a los proyectos de Agendas de Transformación Digital a través del tablero de control habilitado para tal fin.</v>
          </cell>
          <cell r="EX80">
            <v>0</v>
          </cell>
          <cell r="EY80">
            <v>0</v>
          </cell>
          <cell r="EZ80" t="str">
            <v>Informe trimestral con el resultado del seguimiento a los proyectos de Agendas de Transformación Digital a través del tablero de control habilitado para tal fin.</v>
          </cell>
          <cell r="FA80">
            <v>0</v>
          </cell>
          <cell r="FB80">
            <v>0</v>
          </cell>
          <cell r="FC80">
            <v>0</v>
          </cell>
          <cell r="FD80">
            <v>1755808000</v>
          </cell>
          <cell r="FE80">
            <v>1755808000</v>
          </cell>
          <cell r="FF80">
            <v>1755808000</v>
          </cell>
          <cell r="FG80">
            <v>1755808000</v>
          </cell>
          <cell r="FH80">
            <v>1755808000</v>
          </cell>
          <cell r="FI80">
            <v>1755808000</v>
          </cell>
          <cell r="FJ80">
            <v>1755808000</v>
          </cell>
          <cell r="FK80">
            <v>1755808000</v>
          </cell>
          <cell r="FL80">
            <v>1755808000</v>
          </cell>
          <cell r="FM80">
            <v>1755808000</v>
          </cell>
          <cell r="FN80">
            <v>1755808000</v>
          </cell>
          <cell r="FO80">
            <v>1755808000</v>
          </cell>
          <cell r="FP80">
            <v>1755808000</v>
          </cell>
          <cell r="FQ80">
            <v>1635208000</v>
          </cell>
          <cell r="FR80">
            <v>1635208000</v>
          </cell>
          <cell r="FS80">
            <v>1617663369</v>
          </cell>
          <cell r="FT80">
            <v>1617663369</v>
          </cell>
          <cell r="FU80">
            <v>1617663369</v>
          </cell>
          <cell r="FV80">
            <v>1617663369</v>
          </cell>
          <cell r="FW80">
            <v>1537291804</v>
          </cell>
          <cell r="FX80">
            <v>1564689097</v>
          </cell>
          <cell r="FY80">
            <v>1569245064</v>
          </cell>
          <cell r="FZ80">
            <v>0</v>
          </cell>
          <cell r="GA80">
            <v>0</v>
          </cell>
          <cell r="GB80">
            <v>0</v>
          </cell>
          <cell r="GC80">
            <v>1569245064</v>
          </cell>
          <cell r="GD80">
            <v>1218622687</v>
          </cell>
          <cell r="GE80">
            <v>1270963130</v>
          </cell>
          <cell r="GF80">
            <v>1617181978</v>
          </cell>
          <cell r="GG80">
            <v>1617181978</v>
          </cell>
          <cell r="GH80">
            <v>1617181978</v>
          </cell>
          <cell r="GI80">
            <v>1453228497</v>
          </cell>
          <cell r="GJ80">
            <v>1522222252</v>
          </cell>
          <cell r="GK80">
            <v>1564486874</v>
          </cell>
          <cell r="GL80">
            <v>1568769245</v>
          </cell>
          <cell r="GM80">
            <v>0</v>
          </cell>
          <cell r="GN80">
            <v>0</v>
          </cell>
          <cell r="GO80">
            <v>0</v>
          </cell>
          <cell r="GP80">
            <v>1568769245</v>
          </cell>
          <cell r="GQ80">
            <v>0</v>
          </cell>
          <cell r="GR80">
            <v>51667600</v>
          </cell>
          <cell r="GS80">
            <v>207884582</v>
          </cell>
          <cell r="GT80">
            <v>317973238</v>
          </cell>
          <cell r="GU80">
            <v>429013532</v>
          </cell>
          <cell r="GV80">
            <v>600107212</v>
          </cell>
          <cell r="GW80">
            <v>695576329</v>
          </cell>
          <cell r="GX80">
            <v>883489295</v>
          </cell>
          <cell r="GY80">
            <v>1076540572</v>
          </cell>
          <cell r="GZ80">
            <v>0</v>
          </cell>
          <cell r="HA80">
            <v>0</v>
          </cell>
          <cell r="HB80">
            <v>0</v>
          </cell>
          <cell r="HC80">
            <v>1076540572</v>
          </cell>
          <cell r="HD80">
            <v>233138143</v>
          </cell>
          <cell r="HE80">
            <v>233138143</v>
          </cell>
          <cell r="HF80">
            <v>233138143</v>
          </cell>
          <cell r="HG80">
            <v>233138143</v>
          </cell>
          <cell r="HH80">
            <v>233138143</v>
          </cell>
          <cell r="HI80">
            <v>233138143</v>
          </cell>
          <cell r="HJ80">
            <v>233138143</v>
          </cell>
          <cell r="HK80">
            <v>233138143</v>
          </cell>
          <cell r="HL80">
            <v>233138143</v>
          </cell>
          <cell r="HM80">
            <v>0</v>
          </cell>
          <cell r="HN80">
            <v>0</v>
          </cell>
          <cell r="HO80">
            <v>0</v>
          </cell>
          <cell r="HP80">
            <v>233138143</v>
          </cell>
          <cell r="HQ80">
            <v>0</v>
          </cell>
          <cell r="HR80">
            <v>189087984</v>
          </cell>
          <cell r="HS80">
            <v>217189481</v>
          </cell>
          <cell r="HT80">
            <v>217189481</v>
          </cell>
          <cell r="HU80">
            <v>217189481</v>
          </cell>
          <cell r="HV80">
            <v>217189481</v>
          </cell>
          <cell r="HW80">
            <v>217189481</v>
          </cell>
          <cell r="HX80">
            <v>217189481</v>
          </cell>
          <cell r="HY80">
            <v>217189481</v>
          </cell>
          <cell r="HZ80">
            <v>0</v>
          </cell>
          <cell r="IA80">
            <v>0</v>
          </cell>
          <cell r="IB80">
            <v>0</v>
          </cell>
          <cell r="IC80">
            <v>217189481</v>
          </cell>
          <cell r="ID80" t="str">
            <v>En lo corrido del Plan Distrital de Desarrollo, Bogotá logró el desarrollo y mejoramiento de servicios digitales, a través de la creación de las Agendas de Transformación Digital de Bogotá, las cuales agrupan 100 proyectos e iniciativas  lideradas por diferentes entidades de la administración distrital que poseen distintos niveles de madurez, para proveer más y mejores servicios, tomar decisiones basadas en datos y generar oportunidades para las personas gracias al aprovechamiento estratégico de la tecnología. Entre las acciones adelantadas en la vigencia 2023 se encuentran:
Se adelantó la priorización de 16 proyectos asociados a las 9 agendas de transformación digital, teniendo en cuenta tres variables: impacto estratégico, avance reportado al cierre de 2022 y la ruta de acción proyectada para 2023, los cuales durante el primer trimestre definieron plan de trabajo, definieron hitos y productos que esperan entregar a lo largo de la vigencia: 1) Bogotá Creadora, 2) Consciente y Feliz, 3) Reactivación y bienestar económico, 4)Sistema Distrital del Cuidado, 5) Educación, Salud en red, preventiva y territorial, 6) Territorio en paz y seguro, 7) Gobierno Abierto Bogotá, 8) Simplificar el día a día de las personas y 9) Transformación Verde.
Entre las acciones adelantadas por algunos de los proyectos con corte a 30 de septiembre se tiene  :
1. Cultured: se avanza en el desarrollo de los 9 módulos, y en el fortalecimiento de aspectos asociados con georeferenciación y analítica, trabajando en la consolidación de un lago de datos para el sector culrura. Adicionalmente, se puso en funcionamiento dentro del módulo de gestión institucional, el submódulo de pagos, lo que ha resultado en la optimización de los procesos y un fortalecimiento en el seguimiento de los pagos en la Secretaría Distrital de Cultura.
2. Academia 4RI:  Se han formado 549 servidores en rutas de formación de ciberseguridad de Cisco, fundamentos en la nube de AWS, marketing digital y machine learning de Compensar, logrando superar la meta establecida para 2023. Adicionalmente, se han formado 211 ciudadanos en las rutas de formación de emprendimiento digital para mujeres cuidadoras en alianza con AWS y el SENA, y habilidades digitales básicas e intermedias en alianza con Accenture.
3. Plataforma de Gobierno Abierto - Chatico: Entre julio de 2022 y agosto de 2023 este bot ha recibido un total de 765.315 conversaciones. Otros desarrollos en los que se ha venido avanzando son la inclusión del trámite de solicitud de cita médica y el desarrollo de presupuestos participativos.  Cabe destacar que se continúa trabajando con el laboratorio de innovación pública iBO en el diseño y desarrollo del reto asociado a la mejora en la experiencia de usuario y posicionamiento de Chatico, además de explorar el desarrollo del piloto para la implementación de otros ejercicios de inteligencia artificial generativa.
4. Ciudadanía 360: La Secretaría Distrital de Integración Social, con el apoyo de Ágata, trabaja actualmente en la integración de 41 bases de datos que permitirán la optimización de la oferta institucional y facilitarán la toma de decisiones a partir del análisis y enriquecimiento de información de las interacciones de los ciudadanos y hogares con los servicios sociales que ofrece del Distrito. Al cierre del mes de septiembre de 2023 se cuenta con el primero de los seis servicios que serán vinculados en el marco de este proyecto: Ingreso Mínimo Garantizado. 
5. Gestión de Información para el empleo y la formación: Frente al proyecto Bogotá Trabaja – Te Conecta, este superó la fase inicial de pruebas y se encuentra en una versión controlada que permite pilotear aspectos operativos antes de su publicación. Se avanza en el desarrollo de la plataforma y el algoritmo, que a partir del uso de inteligencia artificial, tiene como objetivo modernizar la experiencia de los ciudadanos y de las empresas al momento de buscar empleo y talento gracias al uso de inteligencia artificial. El algoritmo estará listo al finalizar el mes de octubre de este año, aunque el proyecto ha presentado retos en consecución de información para entrenar el algoritmo y para lograr el desarrollo de algunas funcionalidades.
6. Historia Clínica Electrónica Unificada: A la fecha se cuenta con 1.459.521ciudadanos con historia interoperable y se ha logrado garantizar el intercambio, la disponibilidad y el acceso seguro a un total de 7.822.725 documentos clínicos electrónicos.
7. Sistema unificado distrital de inspección vigilancia y control –SUDIVC: La plataforma tecnológica SUDIVC se encuentra en producción, con un desarrollo del 95% de sus funcionalidades.El 5% restante corresponde al cierre de algunos ajustes técnico y a finalizar el proceso de interoperabilidad mediante archivos de texto con la Unidad Administrativa Especial Cuerpo Oficial de Bomberos.
8. Sistema de información del Sistema Distrital de Cuidado: El Sistema de Información de Cuidado opera con los 9 sectores que hacen parte del Sistema Distrital de Cuidado. Con corte a 31 de agosto de 2023, se han integrado 252 bases de datos enviadas por las entidades y se han tenido 56 mesas técnicas con los diversos sectores para la revisión y validación de la información recibida e integrada. Se ha realizado el aprovisionamiento, configuración y puesta en marcha de la infraestructura Cloud del sistema de información de cuidado, dentro del ecosistema Azure, incluyendo el acompañamiento a la contratación de créditos de nube pública. Adicionalmente, se culminó la etapa de prueba en campo de los dos prototipos diseñados por el laboratorio de innovación pública de Bogotá, con el fin de apoyar el enrolamiento y el registro de asistencia en las Manzanas del Cuidado. 
9. Conectividad Rural Sumapaz: se cuenta con 5 centros de Conectividad Campesina adecuados para su uso, en funcionamiento; 5 nuevos Centros de Conectividad Campesina en proceso de implementación y posterior adecuación, y 4 de 5 zonas WiFi activas y operando. En cuanto a la actividad: Instalar y estabilizar la solución de conectividad para la prestación del servicio 3G/4G. (instalación y estabilización BTS), se han presentado dificultades de gestión normativa, ya que el contratista ETB ha tenido inconvenientes para la obtención de los permisos previamente concordados en la MGA y el DTS del proyecto.
10. Reglamentación del Territorio Inteligente: Se expidió el Decreto 314 del 18 de julio de 2023 con el objeto de reglamentar el Acuerdo Distrital 855 de 2022 mediante las definiciones, principios, criterios y otros elementos que deberán tenerse en cuenta para desarrollar la oferta de conectividad pública y promover la ampliación de cobertura, y así propender por el aumento del acceso, uso y apropiación del servicio público esencial de acceso a Internet con la finalidad de cumplir progresivamente con el principio de universalidad en el Distrito Capital. Adicionalmente, en lo relacionado con la Política Bogotá Territorio Inteligente, que fue aprobada mediante el  Conpes 29 del 31 de mayo de 2023, se inició la concertación y definición de las rutas de acción entre las 14 entidades distritales que hacen parte del equipo de responsables asociados a los 36 productos que se enmarcan en el plan de acción establecido.
Por otra parte, en materia de alianzas, en el primer trimestre se trabajó con Fundación Corona, Invest In Bogotá y el Clúster de software y TI de la Cámara de Comercio de Bogotá, con el fin de fortalecer las acciones vinculadas con el Observatorio de 4RI y desde la Secretaría de Desarrollo Económico y Ágata con aliados del sector financiero para que en el marco del proyecto de créditos a negocios informales y población vulnerable, se pudiera hacer el lanzamiento de Crédito peso a peso.
A lo largo del segundo trimestre, se ha venido trabajando con múltiples actores del ecosistema con el fin de fortalecer las acciones en los diferentes proyectos, entre otros, en Academia de 4RI se han involucrado actores del sector productivo como Amazon Web Services AWS y CISCO , en desarrollo de procesos de formación. También se destaca el desarrollo del espacio de cocreación del marco normativo para la infraestructura de datos del Distrito, en donde además de contar con la participación de más de 30 entidades del Distrito, estuvieron presentes entidades del orden nacional: DNP, MinTIC, DANE y organizaciones como la CCIT , la red de ciudades Cómo Vamos, la Fundación Karisma y Transparencia por Colombia.  
Además de las mesas de trabajo adelantadas, al igual que en el trimestre anterior, el seguimiento al cierre de septiembre se gestionó con el despliegue de una herramienta de recolección de información en línea, diligenciada por los líderes de proyecto que fueron reportados en el periodo anterior. El resultado de esta medición, con corte a la fecha, permirió la identificación del estado actual de 63 proyectos adicionales a los priorizados. Esto permitió identificar: 
- Proyectos diferentes a los priorizados que avanzan en sus planes de acción 2023
- Proyectos diferentes a los priorizados que esperan cerrar con productos en el 2023 sin que el reporte permita establecer claramente la ruta de acción
- Proyectos que según el reporte entregado no permite precisar de manera clara el estado en el que se encuentran o presentan reajuste en su alcance
- Proyectos cerrados  
Algunos de los que se encuentran actualmente en ejecución son: Sistema de información para la gestión del riesgo y cambio climático -SIRE, Gestión datos de calidad del aire, Ventanilla de trámites ambientales, Fortalecimiento y comercio digital MiPymes, Ecosistema de innovación y emprendimiento (distrito de innovación - FITIC),  Generación de capacidades TIC para mujeres, Sensorización y monitoreo de contenedores superficiales en zona de operación del operador área limpia, sistema inteligente de detección de eventos de seguridad, implementación de la metodología BIM.
Adicionalmente, se continuó con actividades de acompañamiento y asesoría a las diferentes entidades del distrito para identificar y documentar los criterios faltantes para lograr la obtención de la certificación "What Work Cities" la cual es amparada por Bloomberg Philanthropies y busca mejorar el uso de datos y evidencia en las ciudades para fortalecer el gobierno local. Al cierre del trimestre se completó la evidencia de cumplimiento de 26 de los 43 criterios establecidos, con lo cual la ciudad puede obtener el reconocimiento en nivel plata, con el que se reconoce, según Bloomberg, que “Los gobiernos locales son buenos para comprender datos, rastrear el progreso y utilizar datos y evidencia para tomar decisiones”.Esta actividad se adelanta de manera coordinada con el Delivery Unit de la Alcaldía Mayor .
Beneficios: El proyecto de Agendas de Transformación Digital contribuye a la construcción de un territorio inteligente a partir de la generación de capacidades, el aprovechamiento de oportunidades, el empoderamiento de la ciudadanía y el mejoramiento de calidad de vida en la ciudad. A través de las iniciativas de las Agendas de Transformación Digital y sus aceleradores se viene fortaleciendo la coordinación interinstitucional para responder a los retos de la transformación digital .</v>
          </cell>
          <cell r="IE80" t="str">
            <v/>
          </cell>
          <cell r="IF80" t="str">
            <v/>
          </cell>
          <cell r="IG80" t="str">
            <v/>
          </cell>
          <cell r="IH80" t="str">
            <v/>
          </cell>
          <cell r="II80" t="str">
            <v xml:space="preserve">Durante el primer trimestre se llevó a cabo el análisis y priorización de proyectos asociados a las agendas y se adelantaron mesas de trabajo con los equipos líderes. Los 16 proyectos priorizados definieron su ruta de acción y presentan avances sin novedades para el primer trimestre de 2023. De acuerdo con sus necesidades se ha venido acompañando a cinco proyectos desde el acelerador de innovación, en la formulación y desarrollo de retos específicos: Alianzas para ofrecer créditos a negocios informales y población vulnerable, Observatorio para la 4RI, Sistemas Inteligentes de Transporte, Sistema de información del Sistema Distrital de Cuidado, y Sistemas Inteligentes de Transporte
En materia de interoperabilidad se acompaña a cuatro proyectos: Cultured, Ciudadanía 360, Historia Clínica Electrónica Unificada y el Sistema Unificado Distrital de Inspección Vigilancia y Control. </v>
          </cell>
          <cell r="IJ80" t="str">
            <v/>
          </cell>
          <cell r="IK80" t="str">
            <v/>
          </cell>
          <cell r="IL80" t="str">
            <v>Durante el primer semestre del año, los proyectos priorizados avanzaron con normalidad. En materia de interoperabilidad, se acompañó y orientó el desarrollo de acciones asociadas a los proyectos: Historia Clínica Electrónica Unificada, para facilitar la articulación requerida con el Ministerio de Salud y el Ministerio TIC,  y el Sistema Unificado Distrital de Inspección Vigilancia y Control, para lograr la puesta en producción de la plataforma con la integración de los sistemas de las Secretarias de Ambiente, Gobierno y Salud. 
Desde el acelerador de analítica de datos, se ha venido trabajando con diferentes entidades del distrito para lograr la obtención de la certificación ""What Work Cities"" la cual es amparada por Bloomberg Philanthropies y busca mejorar el uso de datos y evidencia en las ciudades para fortalecer el gobierno local. La certificación evalúa 43 aspectos en 8 dimensiones (Gestión de datos,  evaluaciones rigurosas, liderazgo y capacidad, datos abiertos, rendimiento y análisis, presupuesto y finanzas basadas en datos, contratación orientada a resultados,  impacto en las partes interesadas) y durante este trimestre se ha trabajo en una hoja de ruta específica para Bogotá que permita que al cierre del mes de agosto, se cuente con los 14 criterios faltantes. Esta actividad se adelanta de manera coordinada con el Delivery Unit de la Alcaldía Mayor.
Por su parte, desde el acelerador de innovación se acompañó a los siguientes proyectos: Plataforma de Gobierno Abierto - Chatico, para lo cual se orientó un taller de teoría del cambio y la construción de elementos para una consulta ciudadana que apoye el desarrollo del reto que consiste en mejorar la experiencia de usuario y posicionamiento del asistente virtual. En cuanto al Sistema Distrital de Cuidado, se acompañó el despliegue del piloto para el uso del prototipo de enrolamiento generado por Ibo. 
Frente a Ciudadanía 360 se acompañó lo relacionado a la cocreación de la infraestructura de datos del distrito. Adicionalmente, se llevaron a cabo acciones en torno a Sistemas Inteligentes de Transporte, redefiniendo el reto asociado a la App MapasBici, y con el desarrollo de un reto de innovación abierta para realizar analítica de datos para mejorar el servicio del SITP. Al cierre se obtuvieron 3 soluciones que se están validando por parte de Transmilenio y que se seguirán acompañando por parte del acelerador de analítica. Finalmente,  se inició un piloto de Compra Pública para la Innovación (CPI) con la Empresa de Renovación Urbana - ERU,</v>
          </cell>
          <cell r="IM80" t="str">
            <v/>
          </cell>
          <cell r="IN80" t="str">
            <v/>
          </cell>
          <cell r="IO80" t="str">
            <v>Durante el trimestre a reportar se tiene el siguiente avance del seguimiento a los proyectos de las Agendas: 
De los 16 proyectos priorizados, 13 avanzan con normalidad, 1 se encuentra en etapa de cierre (Alianzas para ofrecer créditos a negocios informales y población vulnerable) y 2 presentan retrasos que ya se han venido gestionando. Estos proyectos son: Gestión de Información para el empleo y la formación/Proyecto Bogotá Trabaja – Te Conecta y Conectividad Rural Sumapaz. 
En materia de acompañamiento desde los aceleradores, se ha venido trabajando así: 
Desde el acelerador de analítica de datos, se cerró la etapa de identificación y entrega de evidencias para lograr la obtención de la certificación ""What Work Cities"" la cual es amparada por Bloomberg Philanthropies.  Al cierre del trimestre se completó la evidencia de cumplimiento de 26 de los 43 criterios establecidos, con lo cual la ciudad puede obtener el reconocimiento en nivel plata.
Desde el acelerador de innovación, se culminó la etapa de prueba en campo de los dos prototipos diseñados por el laboratorio de innovación pública de Bogotá, con el fin de apoyar el enrolamiento y el registro de asistencia en las Manzanas del Cuidado. Adicionalmente se trabaja en la mejora de la experiencia de usuario de Chatico, en el marco de la Plataforma de Gobierno Abierto.</v>
          </cell>
          <cell r="IP80" t="str">
            <v/>
          </cell>
          <cell r="IQ80" t="str">
            <v/>
          </cell>
          <cell r="IR80" t="str">
            <v/>
          </cell>
          <cell r="IS80">
            <v>0</v>
          </cell>
          <cell r="IT80">
            <v>0</v>
          </cell>
          <cell r="IU80">
            <v>1</v>
          </cell>
          <cell r="IV80">
            <v>0</v>
          </cell>
          <cell r="IW80">
            <v>0</v>
          </cell>
          <cell r="IX80">
            <v>1</v>
          </cell>
          <cell r="IY80">
            <v>0</v>
          </cell>
          <cell r="IZ80">
            <v>0</v>
          </cell>
          <cell r="JA80">
            <v>1</v>
          </cell>
          <cell r="JB80">
            <v>0</v>
          </cell>
          <cell r="JC80">
            <v>0</v>
          </cell>
          <cell r="JD80">
            <v>0</v>
          </cell>
          <cell r="JE80">
            <v>0.75</v>
          </cell>
          <cell r="JF80">
            <v>0</v>
          </cell>
          <cell r="JG80">
            <v>0</v>
          </cell>
          <cell r="JH80">
            <v>25</v>
          </cell>
          <cell r="JI80">
            <v>0</v>
          </cell>
          <cell r="JJ80">
            <v>0</v>
          </cell>
          <cell r="JK80">
            <v>25</v>
          </cell>
          <cell r="JL80">
            <v>0</v>
          </cell>
          <cell r="JM80">
            <v>0</v>
          </cell>
          <cell r="JN80">
            <v>25</v>
          </cell>
          <cell r="JO80">
            <v>0</v>
          </cell>
          <cell r="JP80">
            <v>0</v>
          </cell>
          <cell r="JQ80">
            <v>0</v>
          </cell>
          <cell r="JR80">
            <v>75</v>
          </cell>
          <cell r="JS80">
            <v>0</v>
          </cell>
          <cell r="JT80">
            <v>0</v>
          </cell>
          <cell r="JU80">
            <v>25</v>
          </cell>
          <cell r="JV80">
            <v>25</v>
          </cell>
          <cell r="JW80">
            <v>25</v>
          </cell>
          <cell r="JX80">
            <v>50</v>
          </cell>
          <cell r="JY80">
            <v>50</v>
          </cell>
          <cell r="JZ80">
            <v>50</v>
          </cell>
          <cell r="KA80">
            <v>75</v>
          </cell>
          <cell r="KB80">
            <v>75</v>
          </cell>
          <cell r="KC80">
            <v>75</v>
          </cell>
          <cell r="KD80">
            <v>75</v>
          </cell>
          <cell r="KE80" t="str">
            <v>No Programó</v>
          </cell>
          <cell r="KF80" t="str">
            <v/>
          </cell>
          <cell r="KG80">
            <v>100</v>
          </cell>
          <cell r="KH80" t="str">
            <v/>
          </cell>
          <cell r="KI80" t="str">
            <v/>
          </cell>
          <cell r="KJ80">
            <v>100</v>
          </cell>
          <cell r="KK80" t="str">
            <v/>
          </cell>
          <cell r="KL80" t="str">
            <v/>
          </cell>
          <cell r="KM80">
            <v>100</v>
          </cell>
          <cell r="KN80" t="str">
            <v/>
          </cell>
          <cell r="KO80" t="str">
            <v/>
          </cell>
          <cell r="KP80" t="str">
            <v/>
          </cell>
          <cell r="KQ80" t="str">
            <v>No Programó</v>
          </cell>
          <cell r="KR80" t="str">
            <v>No Programó</v>
          </cell>
          <cell r="KS80">
            <v>100</v>
          </cell>
          <cell r="KT80">
            <v>100</v>
          </cell>
          <cell r="KU80">
            <v>100</v>
          </cell>
          <cell r="KV80">
            <v>100</v>
          </cell>
          <cell r="KW80">
            <v>100</v>
          </cell>
          <cell r="KX80">
            <v>100</v>
          </cell>
          <cell r="KY80">
            <v>100</v>
          </cell>
          <cell r="KZ80" t="str">
            <v/>
          </cell>
          <cell r="LA80" t="str">
            <v/>
          </cell>
          <cell r="LB80" t="str">
            <v/>
          </cell>
          <cell r="LC80">
            <v>100</v>
          </cell>
          <cell r="LD80" t="str">
            <v>7872_1</v>
          </cell>
          <cell r="LE80" t="str">
            <v>1. Contar con información oportuna y de calidad para la toma de decisiones</v>
          </cell>
          <cell r="LF80">
            <v>100</v>
          </cell>
          <cell r="LG80">
            <v>69.5</v>
          </cell>
          <cell r="LH80">
            <v>100</v>
          </cell>
          <cell r="LI80">
            <v>69.5</v>
          </cell>
          <cell r="LJ80">
            <v>100</v>
          </cell>
          <cell r="LK80">
            <v>72.583333333333343</v>
          </cell>
          <cell r="LL80">
            <v>12519771000</v>
          </cell>
          <cell r="LM80">
            <v>11732140113</v>
          </cell>
          <cell r="LN80">
            <v>8189462521</v>
          </cell>
          <cell r="LO80">
            <v>1565116239</v>
          </cell>
          <cell r="LP80">
            <v>1565116239</v>
          </cell>
          <cell r="LQ80" t="str">
            <v>No Programó</v>
          </cell>
          <cell r="LR80" t="str">
            <v>No Programó</v>
          </cell>
          <cell r="LS80">
            <v>7.5</v>
          </cell>
          <cell r="LT80">
            <v>0</v>
          </cell>
          <cell r="LU80">
            <v>0</v>
          </cell>
          <cell r="LV80">
            <v>7.5</v>
          </cell>
          <cell r="LW80">
            <v>0</v>
          </cell>
          <cell r="LX80">
            <v>0</v>
          </cell>
          <cell r="LY80">
            <v>7.5</v>
          </cell>
          <cell r="LZ80" t="str">
            <v/>
          </cell>
          <cell r="MA80" t="str">
            <v/>
          </cell>
          <cell r="MB80" t="str">
            <v/>
          </cell>
          <cell r="MC80">
            <v>22.5</v>
          </cell>
          <cell r="MD80">
            <v>22.5</v>
          </cell>
          <cell r="ME80">
            <v>67.5</v>
          </cell>
          <cell r="MF80" t="str">
            <v>No aplica</v>
          </cell>
          <cell r="MG80" t="str">
            <v>No aplica</v>
          </cell>
          <cell r="MH80" t="str">
            <v>Oportuno: Se radica en los tiempos establecidos por la Oficina Asesora de Planeación - OAP</v>
          </cell>
          <cell r="MI80" t="str">
            <v>No aplica</v>
          </cell>
          <cell r="MJ80" t="str">
            <v>No aplica</v>
          </cell>
          <cell r="MK80" t="str">
            <v>Oportuno: Se radica en los tiempos establecidos por la Oficina Asesora de Planeación - OAP</v>
          </cell>
          <cell r="ML80" t="str">
            <v>No aplica</v>
          </cell>
          <cell r="MM80" t="str">
            <v>No aplica</v>
          </cell>
          <cell r="MN80">
            <v>0</v>
          </cell>
          <cell r="MO80">
            <v>0</v>
          </cell>
          <cell r="MP80">
            <v>0</v>
          </cell>
          <cell r="MQ80">
            <v>0</v>
          </cell>
          <cell r="MR80" t="str">
            <v>No aplica</v>
          </cell>
          <cell r="MS80" t="str">
            <v>No aplica</v>
          </cell>
          <cell r="MT80" t="str">
            <v>Coherente: La información de avance de la magnitud, consignada en el reporte del periodo, concuerda con la programación realizada, con la información cualitativa presentada, con las actividades establecidas (si aplica) y con los soportes presentados. Esta</v>
          </cell>
          <cell r="MU80" t="str">
            <v>No aplica</v>
          </cell>
          <cell r="MV80" t="str">
            <v>No aplica</v>
          </cell>
          <cell r="MW80" t="str">
            <v>Coherente: La información de avance de la magnitud, consignada en el reporte del periodo, concuerda con la programación realizada, con la información cualitativa presentada, con las actividades establecidas (si aplica) y con los soportes presentados. Esta</v>
          </cell>
          <cell r="MX80" t="str">
            <v>No aplica</v>
          </cell>
          <cell r="MY80" t="str">
            <v>No aplica</v>
          </cell>
          <cell r="MZ80">
            <v>0</v>
          </cell>
          <cell r="NA80">
            <v>0</v>
          </cell>
          <cell r="NB80">
            <v>0</v>
          </cell>
          <cell r="NC80">
            <v>0</v>
          </cell>
          <cell r="ND80" t="str">
            <v>No Programó</v>
          </cell>
          <cell r="NE80" t="str">
            <v>No Programó</v>
          </cell>
          <cell r="NF80">
            <v>100</v>
          </cell>
          <cell r="NG80">
            <v>100</v>
          </cell>
          <cell r="NH80">
            <v>100</v>
          </cell>
          <cell r="NI80">
            <v>100</v>
          </cell>
          <cell r="NJ80">
            <v>100</v>
          </cell>
          <cell r="NK80">
            <v>100</v>
          </cell>
          <cell r="NL80">
            <v>100</v>
          </cell>
          <cell r="NM80" t="str">
            <v/>
          </cell>
          <cell r="NN80" t="str">
            <v/>
          </cell>
          <cell r="NO80" t="str">
            <v/>
          </cell>
          <cell r="NP80" t="str">
            <v>Coherente</v>
          </cell>
          <cell r="NQ80" t="str">
            <v>Coherente</v>
          </cell>
          <cell r="NR80" t="str">
            <v>Coherente</v>
          </cell>
          <cell r="NS80" t="str">
            <v>Coherente</v>
          </cell>
          <cell r="NT80" t="str">
            <v>Coherente</v>
          </cell>
          <cell r="NU80" t="str">
            <v>Coherente</v>
          </cell>
          <cell r="NV80" t="str">
            <v>Coherente</v>
          </cell>
          <cell r="NW80" t="str">
            <v>Coherente</v>
          </cell>
          <cell r="NX80">
            <v>0</v>
          </cell>
          <cell r="NY80">
            <v>0</v>
          </cell>
          <cell r="NZ80">
            <v>0</v>
          </cell>
          <cell r="OA80">
            <v>0</v>
          </cell>
          <cell r="OB80" t="str">
            <v xml:space="preserve">No aplica </v>
          </cell>
          <cell r="OC80" t="str">
            <v xml:space="preserve">No aplica </v>
          </cell>
          <cell r="OD80" t="str">
            <v xml:space="preserve">No se presentaron problemas y dificultades </v>
          </cell>
          <cell r="OE80" t="str">
            <v xml:space="preserve">No se presentaron problemas y dificultades </v>
          </cell>
          <cell r="OF80" t="str">
            <v xml:space="preserve">No se presentaron problemas y dificultades </v>
          </cell>
          <cell r="OG80" t="str">
            <v xml:space="preserve">No se presentaron problemas y dificultades </v>
          </cell>
          <cell r="OH80" t="str">
            <v xml:space="preserve">No se presentaron problemas y dificultades </v>
          </cell>
          <cell r="OI80" t="str">
            <v xml:space="preserve">No se presentaron problemas y dificultades </v>
          </cell>
          <cell r="OJ80">
            <v>0</v>
          </cell>
          <cell r="OK80">
            <v>0</v>
          </cell>
          <cell r="OL80">
            <v>0</v>
          </cell>
          <cell r="OM80">
            <v>0</v>
          </cell>
          <cell r="OP80" t="str">
            <v>PD133A</v>
          </cell>
          <cell r="OQ80">
            <v>37.5</v>
          </cell>
          <cell r="OR80">
            <v>15099323</v>
          </cell>
          <cell r="OS80">
            <v>15099323</v>
          </cell>
          <cell r="OT80">
            <v>15476808</v>
          </cell>
          <cell r="OU80">
            <v>15948662</v>
          </cell>
          <cell r="OV80">
            <v>15948662</v>
          </cell>
          <cell r="OW80">
            <v>15948662</v>
          </cell>
          <cell r="OX80">
            <v>15948662</v>
          </cell>
          <cell r="OY80">
            <v>15948662</v>
          </cell>
          <cell r="OZ80">
            <v>15948662</v>
          </cell>
          <cell r="PA80">
            <v>0</v>
          </cell>
          <cell r="PB80">
            <v>0</v>
          </cell>
          <cell r="PC80">
            <v>0</v>
          </cell>
          <cell r="PD80">
            <v>15948662</v>
          </cell>
          <cell r="PE80">
            <v>218038820</v>
          </cell>
          <cell r="PF80">
            <v>218038820</v>
          </cell>
          <cell r="PG80">
            <v>217661335</v>
          </cell>
          <cell r="PH80">
            <v>217189481</v>
          </cell>
          <cell r="PI80">
            <v>217189481</v>
          </cell>
          <cell r="PJ80">
            <v>217189481</v>
          </cell>
          <cell r="PK80">
            <v>217189481</v>
          </cell>
          <cell r="PL80">
            <v>217189481</v>
          </cell>
          <cell r="PM80">
            <v>217189481</v>
          </cell>
          <cell r="PN80">
            <v>0</v>
          </cell>
          <cell r="PO80">
            <v>0</v>
          </cell>
          <cell r="PP80">
            <v>0</v>
          </cell>
          <cell r="PQ80">
            <v>217189481</v>
          </cell>
          <cell r="PR80">
            <v>140260004</v>
          </cell>
          <cell r="PS80">
            <v>1424856235</v>
          </cell>
          <cell r="PT80" t="str">
            <v>Meta Sectorial</v>
          </cell>
        </row>
        <row r="81">
          <cell r="A81" t="str">
            <v>PD135</v>
          </cell>
          <cell r="B81">
            <v>7872</v>
          </cell>
          <cell r="C81" t="str">
            <v>7872_5</v>
          </cell>
          <cell r="D81">
            <v>2020110010185</v>
          </cell>
          <cell r="E81" t="str">
            <v>Un nuevo contrato social y ambiental para la Bogotá del siglo XXI</v>
          </cell>
          <cell r="F81" t="str">
            <v>5. Construir Bogotá región con gobierno abierto, transparente y ciudadanía consciente.</v>
          </cell>
          <cell r="G81" t="str">
            <v>54. Transformación digital y gestión de TIC para un territorio inteligente</v>
          </cell>
          <cell r="H81" t="str">
            <v>Generar valor público para la ciudadanía, la Secretaria General y sus grupos de interes, mediante el uso y aprovechamiento estratégico de TIC.</v>
          </cell>
          <cell r="I81" t="str">
            <v>1. Contar con información oportuna y de calidad para la toma de decisiones</v>
          </cell>
          <cell r="J81" t="str">
            <v>Transformación digital y gestión TIC</v>
          </cell>
          <cell r="K81" t="str">
            <v>Oficina de Alta Consejería Distrital de Tecnologías de Información y Comunicaciones - TIC</v>
          </cell>
          <cell r="L81" t="str">
            <v>Iván Mauricio Durán Pabón</v>
          </cell>
          <cell r="M81" t="str">
            <v>Alto Consejero Distrital de Tecnologías de Información y Comunicaciones - TIC</v>
          </cell>
          <cell r="N81" t="str">
            <v>Oficina de Alta Consejería Distrital de Tecnologías de Información y Comunicaciones - TIC</v>
          </cell>
          <cell r="O81" t="str">
            <v>Iván Mauricio Durán Pabón</v>
          </cell>
          <cell r="P81" t="str">
            <v>Alto Consejero Distrital de Tecnologías de Información y Comunicaciones - TIC</v>
          </cell>
          <cell r="Q81" t="str">
            <v>Luisa Fernanda Ortega</v>
          </cell>
          <cell r="R81" t="str">
            <v>Jenny Torres</v>
          </cell>
          <cell r="S81" t="str">
            <v>5. Desarrollar una estrategia de apropiación para potenciar el conocimiento y uso de tecnologías.</v>
          </cell>
          <cell r="T81" t="str">
            <v>Desarrollar una estrategia de apropiación para potenciar el conocimiento y uso de tecnologías.</v>
          </cell>
          <cell r="AC81" t="str">
            <v>5. Desarrollar una estrategia de apropiación para potenciar el conocimiento y uso de tecnologías.</v>
          </cell>
          <cell r="AG81" t="str">
            <v>9. Industria, innovación e infraestructura</v>
          </cell>
          <cell r="AH81" t="str">
            <v>9.C Aumentar significativamente el acceso a TIC y esforzarse por proporcionar acceso universal y asequible a Internet en los países menos adelantados de aquí a 2020.</v>
          </cell>
          <cell r="AI81" t="str">
            <v xml:space="preserve">PD_Meta Proyecto: 5. Desarrollar una estrategia de apropiación para potenciar el conocimiento y uso de tecnologías.;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v>
          </cell>
          <cell r="AJ81">
            <v>0</v>
          </cell>
          <cell r="AK81">
            <v>44055</v>
          </cell>
          <cell r="AL81">
            <v>1</v>
          </cell>
          <cell r="AM81">
            <v>2023</v>
          </cell>
          <cell r="AN81" t="str">
            <v>Esta meta busca realizar acciones orientadas a promover el aprovechamiento de TIC y la cultura de datos a través de la oferta de sensibilización, capacitación y aprovechamiento permanente de recursos TIC. Las acciones son dirigidas a la ciudadanía en las diferentes localidades desde la Red Neuronal de Conectividad Pública del Distrito y alianzas con actores públicos y privados, con el fin de reducir la brecha digital.
La Red Neuronal es una red a través de la cual la ciudadanía puede reconocer la oferta de equipamientos públicos para el acceso a internet a través de soluciones Wifi o de espacios acondicionados para actividades dirigidas o de navegación abierta en internet.</v>
          </cell>
          <cell r="AO81" t="str">
            <v>Cultura Digital reforzada
Dinamización del ecosistema digital 
Aprovechar redes de colaboración buscando resultados efectivos para potenciar el conocimiento de los ciudadanos en materia de acceso, uso y  aprovechamiento de las TIC.</v>
          </cell>
          <cell r="AP81">
            <v>2020</v>
          </cell>
          <cell r="AQ81">
            <v>2024</v>
          </cell>
          <cell r="AR81" t="str">
            <v>Creciente</v>
          </cell>
          <cell r="AS81" t="str">
            <v>Eficacia</v>
          </cell>
          <cell r="AT81" t="str">
            <v>Número</v>
          </cell>
          <cell r="AU81" t="str">
            <v>Producto</v>
          </cell>
          <cell r="AV81" t="str">
            <v>N/D</v>
          </cell>
          <cell r="AW81" t="str">
            <v>N/D</v>
          </cell>
          <cell r="AX81" t="str">
            <v>N/D</v>
          </cell>
          <cell r="AY81">
            <v>1</v>
          </cell>
          <cell r="BB81" t="str">
            <v>Se calcula a través de la suma del porcentajes ejecutados de avance de  las actividades para el desarrollo de la Estrategia de apropiación para potenciar el conocimiento y uso de tecnologías,  teniendo en cuenta la programación realizada en el plan de acción del libro plan de desarrollo para la vigencia más el avance obtenido de la vigencia anterior.</v>
          </cell>
          <cell r="BC81" t="str">
            <v xml:space="preserve">(Sumatoria porcentaje ejecutado de actividades de la Estrategia de Apropiación para potenciar el conocimiento y uso de tecnologías/ porcentaje programado de actividades  de la Estrategia de Apropiación para potenciar el conocimiento y uso de tecnologías para la vigencia) *porcentaje de la meta programada para la vigencia + porcentaje ejecutado de la meta vigencia anterior. </v>
          </cell>
          <cell r="BD81" t="str">
            <v>Porcentaje ejecutado de actividades de la Estrategia de Apropiación para potenciar el conocimiento y uso de tecnologías</v>
          </cell>
          <cell r="BE81" t="str">
            <v>Porcentaje programado de actividades de la Estrategia de Apropiación para potenciar el conocimiento y uso de tecnologías</v>
          </cell>
          <cell r="BF81" t="str">
            <v>Soportes reportados en el formato 1006 "Programación y seguimiento a metas e indicadores del plan de desarrollo" para la vigencia.</v>
          </cell>
          <cell r="BG81">
            <v>2</v>
          </cell>
          <cell r="BH81">
            <v>45204</v>
          </cell>
          <cell r="BI81"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1" t="str">
            <v>Plan de acción - proyectos de inversión (actividades)</v>
          </cell>
          <cell r="BK81">
            <v>1</v>
          </cell>
          <cell r="BL81">
            <v>0.1</v>
          </cell>
          <cell r="BM81">
            <v>0.3</v>
          </cell>
          <cell r="BN81">
            <v>0.5</v>
          </cell>
          <cell r="BO81">
            <v>0.7</v>
          </cell>
          <cell r="BP81">
            <v>1</v>
          </cell>
          <cell r="BQ81">
            <v>3059869535.039115</v>
          </cell>
          <cell r="BR81">
            <v>756208431</v>
          </cell>
          <cell r="BS81">
            <v>216775442</v>
          </cell>
          <cell r="BT81">
            <v>741951891</v>
          </cell>
          <cell r="BU81">
            <v>447869613</v>
          </cell>
          <cell r="BV81">
            <v>897064158.03911519</v>
          </cell>
          <cell r="BW81">
            <v>0.1</v>
          </cell>
          <cell r="BX81">
            <v>0.3</v>
          </cell>
          <cell r="BY81">
            <v>0.5</v>
          </cell>
          <cell r="BZ81">
            <v>0.7</v>
          </cell>
          <cell r="CA81">
            <v>0.19999999999999998</v>
          </cell>
          <cell r="CB81">
            <v>0.19999999999999996</v>
          </cell>
          <cell r="CC81">
            <v>0.19999999999999996</v>
          </cell>
          <cell r="CD81">
            <v>754142741</v>
          </cell>
          <cell r="CE81">
            <v>751402137</v>
          </cell>
          <cell r="CF81">
            <v>216775216</v>
          </cell>
          <cell r="CG81">
            <v>216775216</v>
          </cell>
          <cell r="CH81">
            <v>741951890</v>
          </cell>
          <cell r="CI81">
            <v>627950826</v>
          </cell>
          <cell r="CJ81">
            <v>0.1</v>
          </cell>
          <cell r="CK81">
            <v>0.30000000000000004</v>
          </cell>
          <cell r="CL81">
            <v>0.5</v>
          </cell>
          <cell r="CM81">
            <v>0.62</v>
          </cell>
          <cell r="CN81" t="str">
            <v>Suma</v>
          </cell>
          <cell r="CO81">
            <v>0</v>
          </cell>
          <cell r="CP81">
            <v>1.9999999999999997E-2</v>
          </cell>
          <cell r="CQ81">
            <v>0</v>
          </cell>
          <cell r="CR81">
            <v>3.9999999999999994E-2</v>
          </cell>
          <cell r="CS81">
            <v>0</v>
          </cell>
          <cell r="CT81">
            <v>1.9999999999999997E-2</v>
          </cell>
          <cell r="CU81">
            <v>3.9999999999999994E-2</v>
          </cell>
          <cell r="CV81">
            <v>0</v>
          </cell>
          <cell r="CW81">
            <v>0</v>
          </cell>
          <cell r="CX81">
            <v>3.9999999999999994E-2</v>
          </cell>
          <cell r="CY81">
            <v>0</v>
          </cell>
          <cell r="CZ81">
            <v>3.9999999999999994E-2</v>
          </cell>
          <cell r="DA81">
            <v>0.7</v>
          </cell>
          <cell r="DB81">
            <v>0.62</v>
          </cell>
          <cell r="DC81">
            <v>0.11999999999999998</v>
          </cell>
          <cell r="DD81">
            <v>0.11999999999999998</v>
          </cell>
          <cell r="DE81">
            <v>0</v>
          </cell>
          <cell r="DF81">
            <v>20</v>
          </cell>
          <cell r="DG81">
            <v>0</v>
          </cell>
          <cell r="DH81">
            <v>40</v>
          </cell>
          <cell r="DI81">
            <v>0</v>
          </cell>
          <cell r="DJ81">
            <v>20</v>
          </cell>
          <cell r="DK81">
            <v>40</v>
          </cell>
          <cell r="DL81">
            <v>0</v>
          </cell>
          <cell r="DM81">
            <v>0</v>
          </cell>
          <cell r="DN81">
            <v>40</v>
          </cell>
          <cell r="DO81">
            <v>0</v>
          </cell>
          <cell r="DP81">
            <v>40</v>
          </cell>
          <cell r="DQ81">
            <v>200</v>
          </cell>
          <cell r="DR81">
            <v>0</v>
          </cell>
          <cell r="DS81">
            <v>20</v>
          </cell>
          <cell r="DT81">
            <v>0</v>
          </cell>
          <cell r="DU81">
            <v>40</v>
          </cell>
          <cell r="DV81">
            <v>0</v>
          </cell>
          <cell r="DW81">
            <v>20</v>
          </cell>
          <cell r="DX81">
            <v>40</v>
          </cell>
          <cell r="DY81">
            <v>0</v>
          </cell>
          <cell r="DZ81">
            <v>0</v>
          </cell>
          <cell r="EA81">
            <v>0</v>
          </cell>
          <cell r="EB81">
            <v>0</v>
          </cell>
          <cell r="EC81">
            <v>0</v>
          </cell>
          <cell r="ED81">
            <v>120</v>
          </cell>
          <cell r="EE81">
            <v>120</v>
          </cell>
          <cell r="EF81">
            <v>0</v>
          </cell>
          <cell r="EG81" t="str">
            <v>Documento maestro de planificación de la estrategia de apropiación
Tablero de Control</v>
          </cell>
          <cell r="EH81">
            <v>0</v>
          </cell>
          <cell r="EI81" t="str">
            <v>Informe trimestral de gestión y resultados de los avances de la estrategia de apropiación de TIC</v>
          </cell>
          <cell r="EJ81">
            <v>0</v>
          </cell>
          <cell r="EK81" t="str">
            <v>Informe de evaluación de satisfacción de usuarios</v>
          </cell>
          <cell r="EL81" t="str">
            <v>Informe trimestral de gestión y resultados de los avances de la estrategia de apropiación de TIC</v>
          </cell>
          <cell r="EM81">
            <v>0</v>
          </cell>
          <cell r="EN81">
            <v>0</v>
          </cell>
          <cell r="EO81" t="str">
            <v>Informe trimestral de gestión y resultados de los avances de la estrategia de apropiación de TIC</v>
          </cell>
          <cell r="EP81">
            <v>0</v>
          </cell>
          <cell r="EQ81" t="str">
            <v>Informe final de gestión y resultados de los avances de la estrategia de apropiación de TIC
Informe de evaluación de la apropiación de TIC en el Distrito
Informe de evaluación de satisfacción de usuarios
Documento de recomendaciones para el mejoramiento continuo de estrategias de apropiación TIC en el Distrito</v>
          </cell>
          <cell r="ER81">
            <v>0</v>
          </cell>
          <cell r="ES81" t="str">
            <v>Documento maestro de planificación de la estrategia de apropiación
Tablero de Control</v>
          </cell>
          <cell r="ET81">
            <v>0</v>
          </cell>
          <cell r="EU81" t="str">
            <v>Informe trimestral de gestión y resultados de los avances de la estrategia de apropiación de TIC</v>
          </cell>
          <cell r="EV81">
            <v>0</v>
          </cell>
          <cell r="EW81" t="str">
            <v>Informe de evaluación de satisfacción de usuarios</v>
          </cell>
          <cell r="EX81" t="str">
            <v>Informe trimestral de gestión y resultados de los avances de la estrategia de apropiación de TIC</v>
          </cell>
          <cell r="EY81">
            <v>0</v>
          </cell>
          <cell r="EZ81">
            <v>0</v>
          </cell>
          <cell r="FA81">
            <v>0</v>
          </cell>
          <cell r="FB81">
            <v>0</v>
          </cell>
          <cell r="FC81">
            <v>0</v>
          </cell>
          <cell r="FD81">
            <v>513428000</v>
          </cell>
          <cell r="FE81">
            <v>513428000</v>
          </cell>
          <cell r="FF81">
            <v>513428000</v>
          </cell>
          <cell r="FG81">
            <v>513428000</v>
          </cell>
          <cell r="FH81">
            <v>513428000</v>
          </cell>
          <cell r="FI81">
            <v>513428000</v>
          </cell>
          <cell r="FJ81">
            <v>513428000</v>
          </cell>
          <cell r="FK81">
            <v>513428000</v>
          </cell>
          <cell r="FL81">
            <v>513428000</v>
          </cell>
          <cell r="FM81">
            <v>513428000</v>
          </cell>
          <cell r="FN81">
            <v>513428000</v>
          </cell>
          <cell r="FO81">
            <v>513428000</v>
          </cell>
          <cell r="FP81">
            <v>513428000</v>
          </cell>
          <cell r="FQ81">
            <v>469213560</v>
          </cell>
          <cell r="FR81">
            <v>469213560</v>
          </cell>
          <cell r="FS81">
            <v>447869613</v>
          </cell>
          <cell r="FT81">
            <v>447869613</v>
          </cell>
          <cell r="FU81">
            <v>447869613</v>
          </cell>
          <cell r="FV81">
            <v>447869613</v>
          </cell>
          <cell r="FW81">
            <v>447869613</v>
          </cell>
          <cell r="FX81">
            <v>447869613</v>
          </cell>
          <cell r="FY81">
            <v>447869613</v>
          </cell>
          <cell r="FZ81">
            <v>0</v>
          </cell>
          <cell r="GA81">
            <v>0</v>
          </cell>
          <cell r="GB81">
            <v>0</v>
          </cell>
          <cell r="GC81">
            <v>447869613</v>
          </cell>
          <cell r="GD81">
            <v>363426589</v>
          </cell>
          <cell r="GE81">
            <v>363426589</v>
          </cell>
          <cell r="GF81">
            <v>363426589</v>
          </cell>
          <cell r="GG81">
            <v>447869613</v>
          </cell>
          <cell r="GH81">
            <v>447869613</v>
          </cell>
          <cell r="GI81">
            <v>447869613</v>
          </cell>
          <cell r="GJ81">
            <v>447869613</v>
          </cell>
          <cell r="GK81">
            <v>447869613</v>
          </cell>
          <cell r="GL81">
            <v>447288056</v>
          </cell>
          <cell r="GM81">
            <v>0</v>
          </cell>
          <cell r="GN81">
            <v>0</v>
          </cell>
          <cell r="GO81">
            <v>0</v>
          </cell>
          <cell r="GP81">
            <v>447288056</v>
          </cell>
          <cell r="GQ81">
            <v>0</v>
          </cell>
          <cell r="GR81">
            <v>15219600</v>
          </cell>
          <cell r="GS81">
            <v>46821912</v>
          </cell>
          <cell r="GT81">
            <v>64268609</v>
          </cell>
          <cell r="GU81">
            <v>110026536</v>
          </cell>
          <cell r="GV81">
            <v>134491563</v>
          </cell>
          <cell r="GW81">
            <v>159075545</v>
          </cell>
          <cell r="GX81">
            <v>199313245</v>
          </cell>
          <cell r="GY81">
            <v>255380584</v>
          </cell>
          <cell r="GZ81">
            <v>0</v>
          </cell>
          <cell r="HA81">
            <v>0</v>
          </cell>
          <cell r="HB81">
            <v>0</v>
          </cell>
          <cell r="HC81">
            <v>255380584</v>
          </cell>
          <cell r="HD81">
            <v>114001064</v>
          </cell>
          <cell r="HE81">
            <v>114001064</v>
          </cell>
          <cell r="HF81">
            <v>114001064</v>
          </cell>
          <cell r="HG81">
            <v>114001064</v>
          </cell>
          <cell r="HH81">
            <v>114001064</v>
          </cell>
          <cell r="HI81">
            <v>114001064</v>
          </cell>
          <cell r="HJ81">
            <v>114001064</v>
          </cell>
          <cell r="HK81">
            <v>114001064</v>
          </cell>
          <cell r="HL81">
            <v>114001064</v>
          </cell>
          <cell r="HM81">
            <v>0</v>
          </cell>
          <cell r="HN81">
            <v>0</v>
          </cell>
          <cell r="HO81">
            <v>0</v>
          </cell>
          <cell r="HP81">
            <v>114001064</v>
          </cell>
          <cell r="HQ81">
            <v>0</v>
          </cell>
          <cell r="HR81">
            <v>30709051</v>
          </cell>
          <cell r="HS81">
            <v>30709051</v>
          </cell>
          <cell r="HT81">
            <v>36248473</v>
          </cell>
          <cell r="HU81">
            <v>109688861</v>
          </cell>
          <cell r="HV81">
            <v>109688861</v>
          </cell>
          <cell r="HW81">
            <v>109688861</v>
          </cell>
          <cell r="HX81">
            <v>109688861</v>
          </cell>
          <cell r="HY81">
            <v>109688861</v>
          </cell>
          <cell r="HZ81">
            <v>0</v>
          </cell>
          <cell r="IA81">
            <v>0</v>
          </cell>
          <cell r="IB81">
            <v>0</v>
          </cell>
          <cell r="IC81">
            <v>109688861</v>
          </cell>
          <cell r="ID81" t="str">
            <v>En el marco del Plan Distrital de Desarrollo Un Nuevo Contrato Social y Ambiental para la Bogotá del Siglo XXI, la Secretaría general, avanzó en el desarrollo de estrategia de apropiación para potenciar el conocimiento y uso de tecnologías, a través de las siguientes acciones:
Se realizó el Encuentro Distrital de Nodos Digitales el cual contó con la participación de 48 personas de 34 nodos digitales con el fin de reunir a los coordinadores, administradores y colaboradores de los nodos digitales de la ciudad para celebrar y reconocer los avances y logros en procesos de capacitación y formación en áreas clave como la alfabetización digital, el bilingüismo, las TIC para el emprendimiento y la creación de contenidos digitales.
Se trabajó con administradores de treinta y cuatro (34) Nodos   Digitales en el Distrito Capital para promocionar seis servicios digitales  , mediante el uso de artefactos de acceso QR. Los servicios en promoción a través de estos artefactos QR que se ubicarán en los nodos son: 1) Chatico; 2) Oferta Virtual de la Secretaría Distrital de la Mujer; 3) TransmiApp; 4) Mapa en línea de precipitaciones del SAB-IDIGER; 5) Agéndate Bogotá -IDECA; y 6) Portal de las Oportunidades. Con la mediación y orientación de los administradores los visitantes de los nodos podrán acceder a estas herramientas.
Se inició el proceso de formación a través del programa "Mujeres que Reverdecen", promovido por la Secretaría Distrital del Ambiente. La Alta Consejería imparte esta formación enfocándose en desarrollar competencias básicas para el uso de dispositivos móviles, así como aprovechamiento de herramientas que faciliten la empleabilidad y el acceso a información pública    .
El programa TIC Local de la Secretaría de Gobierno avanza con la implementación del proyecto """"Embajadores Digitales"""", llevado a cabo mediante la colaboración entre el laboratorio de la Universidad Nacional y las alcaldías locales de Rafael Uribe y Bosa. 
Paralelamente, se participa en la coordinación de actividades de hackathon, organizadas por la Secretaría de Gobierno y el Laboratorio de Innovación GoLAB, las cuales se llevarán a cabo en conjunto con los Nodos Digitales del Distrito.
Se realizaron acercamientos con la Fundación de Gestión Social, anteriormente conocida como Fundación Social, para colaborar en la reducción de la brecha digital de acceso y uso de las tecnologías de la información y la comunicación (TIC) en la comunidad, especialmente para aquellos grupos más vulnerables, como niños, jóvenes y adultos con bajos ingresos en la localidad de Ciudad Bolívar. 
Se estableció una alianza con Artesanías de Colombia con el objetivo de cerrar la brecha digital en la comunidad de artesanos de la ciudad. Esta colaboración busca empoderar a los artesanos locales mediante el acceso y uso efectivo de las tecnologías de la información y la comunicación (TIC), permitiéndoles mejorar la comercialización de sus productos y fortalecer sus habilidades de negocios, iniciará con artesanos de la localidad de Santa Fe  , que al corte del informe es el foco de la alianza. Asimismo, se concretó una colaboración con la Universidad San Mateo en busca de mejorar el acceso y uso de las tecnologías de la información y la comunicación (TIC), especialmente para las personas mayores y mujeres brindando formación a personas mayores en las localidades de Los Mártires y Santa Fe.""
Se presenta datos consolidados a junio 30 de la base maestra de actividades de formación, con los resultados generales:  38 nodos reportado de 41 activos; 11.856 asistencias registradas; 726 actividades de formación.
Se reactivó el uso de un canal de WhatsApp para la comunicación entre los administradores de los nodos y la Alta Consejería Distrital de TIC es de gran utilidad para gestionar eficazmente los centros de acceso gratuito. Esta plataforma de mensajería instantánea permite una comunicación rápida y en tiempo real entre las partes involucradas, facilitando el intercambio de información relevante, la solución inmediata de problemas técnicos, la coordinación de actividades y la realización de consultas y aclaraciones en un espacio común, sin necesidad de reuniones presenciales. Además, el canal de WhatsApp promueve la colaboración y el trabajo en equipo entre los administradores de los nodos, creando una red de apoyo y una comunidad de aprendizaje entre pares. Esto se traduce en una mayor capacidad para enfrentar y resolver desafíos, compartir buenas prácticas y experiencias exitosas, y promover el uso óptimo de las TIC en los centros de acceso gratuito. De esta forma, la Alta Consejería Distrital de TIC puede estar en contacto directo y constante con los administradores, entendiendo sus necesidades, brindando apoyo y orientación, y fomentando su compromiso y participación activa en la gestión de los nodos.</v>
          </cell>
          <cell r="IE81" t="str">
            <v/>
          </cell>
          <cell r="IF81" t="str">
            <v/>
          </cell>
          <cell r="IG81" t="str">
            <v/>
          </cell>
          <cell r="IH81" t="str">
            <v xml:space="preserve">Con el ánimo de dar continuidad a las acciones de acompañamiento para la vigencia 2023 se analizan fuentes de información que responden a señales de preferencia y pertinencia identificada a través de usuarios, administradores y del comportamiento operativo de los Nodos Digitales en la vigencia 2022. Al proyectar las acciones de acompañamiento a la red de Nodos Digitales apelamos a las siguientes fuentes de información: 1) Encuesta realizada a usuarios de Nodos Digitales; 2) Consulta abierta a la ciudadanía sobre las principales problemáticas presentes en el territorio a través el Laboratorio de Innovación de Bogotá iBO; 3) Comportamiento de las actividades de formación en la vigencia 2022 y 4) Líneas de acción de las Políticas Públicas Distritales vigentes que involucran acciones de acceso y formación en TIC.
Por su parte, se han completado dos tableros de control de uso y aprovechamiento en nodos digitales y zonas wife de la Alta Consejería Distrital de TIC en primera versión.
</v>
          </cell>
          <cell r="II81" t="str">
            <v/>
          </cell>
          <cell r="IJ81" t="str">
            <v>El informe trimestral incluye los tópicos que cuentan con información verificada al corte 31 de marzo: 
· Disponibilidad de nodos digitales de servicios a la ciudadanía de nodos digitales.
· Avances en procesos de formación en nodos digitales. 
· Avance en gestión de aliados privados. 
· Avace en gestión de plataforma de colaboración con Nodos Digitales.</v>
          </cell>
          <cell r="IK81" t="str">
            <v/>
          </cell>
          <cell r="IL81" t="str">
            <v xml:space="preserve">La evalución de satisfacción dirigida a entidades distritales y alcaldías locales pertenecientes a la red Conéctate Bogotá se ocupó de indagar la calidad de la interacción con la Alta Consejería Distrital de TIC, bajo los siguientes parámetros:
- Base de conocimiento
- Promoción de oferta de formación en competencias básicas de TIC a través de aliados públicos y privados.
- Promición de herramientas digitales del Distrito. </v>
          </cell>
          <cell r="IM81" t="str">
            <v>El informe trimestral incluye los tópicos que cuentan con información verificada al corte 30 de junio: 
· Disponibilidad de nodos digitales de servicios a la ciudadanía de nodos digitales.
· Avances en procesos de formación en nodos digitales. 
· Avace en gestión de plataforma de colaboración con Nodos Digitales.</v>
          </cell>
          <cell r="IN81" t="str">
            <v/>
          </cell>
          <cell r="IO81" t="str">
            <v/>
          </cell>
          <cell r="IP81" t="str">
            <v/>
          </cell>
          <cell r="IQ81" t="str">
            <v/>
          </cell>
          <cell r="IR81" t="str">
            <v/>
          </cell>
          <cell r="IS81">
            <v>0</v>
          </cell>
          <cell r="IT81">
            <v>1</v>
          </cell>
          <cell r="IU81">
            <v>0</v>
          </cell>
          <cell r="IV81">
            <v>1</v>
          </cell>
          <cell r="IW81">
            <v>0</v>
          </cell>
          <cell r="IX81">
            <v>1</v>
          </cell>
          <cell r="IY81">
            <v>1</v>
          </cell>
          <cell r="IZ81">
            <v>0</v>
          </cell>
          <cell r="JA81">
            <v>0</v>
          </cell>
          <cell r="JB81">
            <v>0</v>
          </cell>
          <cell r="JC81">
            <v>0</v>
          </cell>
          <cell r="JD81">
            <v>0</v>
          </cell>
          <cell r="JE81">
            <v>0.6</v>
          </cell>
          <cell r="JF81">
            <v>0</v>
          </cell>
          <cell r="JG81">
            <v>10</v>
          </cell>
          <cell r="JH81">
            <v>0</v>
          </cell>
          <cell r="JI81">
            <v>20</v>
          </cell>
          <cell r="JJ81">
            <v>0</v>
          </cell>
          <cell r="JK81">
            <v>10</v>
          </cell>
          <cell r="JL81">
            <v>20</v>
          </cell>
          <cell r="JM81">
            <v>0</v>
          </cell>
          <cell r="JN81">
            <v>0</v>
          </cell>
          <cell r="JO81">
            <v>0</v>
          </cell>
          <cell r="JP81">
            <v>0</v>
          </cell>
          <cell r="JQ81">
            <v>0</v>
          </cell>
          <cell r="JR81">
            <v>60</v>
          </cell>
          <cell r="JS81">
            <v>0</v>
          </cell>
          <cell r="JT81">
            <v>10</v>
          </cell>
          <cell r="JU81">
            <v>10</v>
          </cell>
          <cell r="JV81">
            <v>30</v>
          </cell>
          <cell r="JW81">
            <v>30</v>
          </cell>
          <cell r="JX81">
            <v>40</v>
          </cell>
          <cell r="JY81">
            <v>60</v>
          </cell>
          <cell r="JZ81">
            <v>60</v>
          </cell>
          <cell r="KA81">
            <v>60</v>
          </cell>
          <cell r="KB81">
            <v>60</v>
          </cell>
          <cell r="KC81">
            <v>60</v>
          </cell>
          <cell r="KD81">
            <v>60</v>
          </cell>
          <cell r="KE81" t="str">
            <v>No Programó</v>
          </cell>
          <cell r="KF81">
            <v>100</v>
          </cell>
          <cell r="KG81" t="str">
            <v/>
          </cell>
          <cell r="KH81">
            <v>100</v>
          </cell>
          <cell r="KI81" t="str">
            <v/>
          </cell>
          <cell r="KJ81">
            <v>100</v>
          </cell>
          <cell r="KK81">
            <v>100</v>
          </cell>
          <cell r="KL81" t="str">
            <v/>
          </cell>
          <cell r="KM81" t="str">
            <v/>
          </cell>
          <cell r="KN81" t="str">
            <v/>
          </cell>
          <cell r="KO81" t="str">
            <v/>
          </cell>
          <cell r="KP81" t="str">
            <v/>
          </cell>
          <cell r="KQ81" t="str">
            <v>No Programó</v>
          </cell>
          <cell r="KR81">
            <v>100</v>
          </cell>
          <cell r="KS81">
            <v>100</v>
          </cell>
          <cell r="KT81">
            <v>100</v>
          </cell>
          <cell r="KU81">
            <v>100</v>
          </cell>
          <cell r="KV81">
            <v>100</v>
          </cell>
          <cell r="KW81">
            <v>100</v>
          </cell>
          <cell r="KX81">
            <v>100</v>
          </cell>
          <cell r="KY81">
            <v>100</v>
          </cell>
          <cell r="KZ81" t="str">
            <v/>
          </cell>
          <cell r="LA81" t="str">
            <v/>
          </cell>
          <cell r="LB81" t="str">
            <v/>
          </cell>
          <cell r="LC81">
            <v>100</v>
          </cell>
          <cell r="LD81" t="str">
            <v>7872_1</v>
          </cell>
          <cell r="LE81" t="str">
            <v>1. Contar con información oportuna y de calidad para la toma de decisiones</v>
          </cell>
          <cell r="LF81">
            <v>100</v>
          </cell>
          <cell r="LG81">
            <v>69.5</v>
          </cell>
          <cell r="LH81" t="str">
            <v/>
          </cell>
          <cell r="LI81" t="str">
            <v/>
          </cell>
          <cell r="LJ81">
            <v>100</v>
          </cell>
          <cell r="LK81">
            <v>72.583333333333343</v>
          </cell>
          <cell r="LL81">
            <v>12519771000</v>
          </cell>
          <cell r="LM81">
            <v>11732140113</v>
          </cell>
          <cell r="LN81">
            <v>8189462521</v>
          </cell>
          <cell r="LO81">
            <v>1565116239</v>
          </cell>
          <cell r="LP81">
            <v>1565116239</v>
          </cell>
          <cell r="LQ81" t="str">
            <v>No Programó</v>
          </cell>
          <cell r="LR81">
            <v>1.9999999999999997E-2</v>
          </cell>
          <cell r="LS81">
            <v>0</v>
          </cell>
          <cell r="LT81">
            <v>3.9999999999999994E-2</v>
          </cell>
          <cell r="LU81">
            <v>0</v>
          </cell>
          <cell r="LV81">
            <v>1.9999999999999997E-2</v>
          </cell>
          <cell r="LW81">
            <v>3.9999999999999994E-2</v>
          </cell>
          <cell r="LX81">
            <v>0</v>
          </cell>
          <cell r="LY81">
            <v>0</v>
          </cell>
          <cell r="LZ81" t="str">
            <v/>
          </cell>
          <cell r="MA81" t="str">
            <v/>
          </cell>
          <cell r="MB81" t="str">
            <v/>
          </cell>
          <cell r="MC81">
            <v>0.11999999999999998</v>
          </cell>
          <cell r="MD81">
            <v>0.11999999999999998</v>
          </cell>
          <cell r="ME81">
            <v>0.62</v>
          </cell>
          <cell r="MF81" t="str">
            <v>No aplica</v>
          </cell>
          <cell r="MG81" t="str">
            <v>Oportuno: Se radica en los tiempos establecidos por la Oficina Asesora de Planeación - OAP</v>
          </cell>
          <cell r="MH81" t="str">
            <v>No aplica</v>
          </cell>
          <cell r="MI81" t="str">
            <v>Oportuno: Se radica en los tiempos establecidos por la Oficina Asesora de Planeación - OAP</v>
          </cell>
          <cell r="MJ81" t="str">
            <v>No aplica</v>
          </cell>
          <cell r="MK81" t="str">
            <v>Oportuno: Se radica en los tiempos establecidos por la Oficina Asesora de Planeación - OAP</v>
          </cell>
          <cell r="ML81" t="str">
            <v>Oportuno: Se radica en los tiempos establecidos por la Oficina Asesora de Planeación - OAP</v>
          </cell>
          <cell r="MM81" t="str">
            <v>No aplica</v>
          </cell>
          <cell r="MN81">
            <v>0</v>
          </cell>
          <cell r="MO81">
            <v>0</v>
          </cell>
          <cell r="MP81">
            <v>0</v>
          </cell>
          <cell r="MQ81">
            <v>0</v>
          </cell>
          <cell r="MR81" t="str">
            <v>No aplica</v>
          </cell>
          <cell r="MS81" t="str">
            <v>Coherente: La información de avance de la magnitud, consignada en el reporte del periodo, concuerda con la programación realizada, con la información cualitativa presentada, con las actividades establecidas (si aplica) y con los soportes presentados. Esta</v>
          </cell>
          <cell r="MT81" t="str">
            <v>No aplica</v>
          </cell>
          <cell r="MU81" t="str">
            <v>Coherente: La información de avance de la magnitud, consignada en el reporte del periodo, concuerda con la programación realizada, con la información cualitativa presentada, con las actividades establecidas (si aplica) y con los soportes presentados. Esta</v>
          </cell>
          <cell r="MV81" t="str">
            <v>No aplica</v>
          </cell>
          <cell r="MW81" t="str">
            <v>Coherente: La información de avance de la magnitud, consignada en el reporte del periodo, concuerda con la programación realizada, con la información cualitativa presentada, con las actividades establecidas (si aplica) y con los soportes presentados. Esta</v>
          </cell>
          <cell r="MX81" t="str">
            <v>Coherente: La información de avance de la magnitud, consignada en el reporte del periodo, concuerda con la programación realizada, con la información cualitativa presentada, con las actividades establecidas (si aplica) y con los soportes presentados. Esta</v>
          </cell>
          <cell r="MY81" t="str">
            <v>No aplica</v>
          </cell>
          <cell r="MZ81">
            <v>0</v>
          </cell>
          <cell r="NA81">
            <v>0</v>
          </cell>
          <cell r="NB81">
            <v>0</v>
          </cell>
          <cell r="NC81">
            <v>0</v>
          </cell>
          <cell r="ND81" t="str">
            <v>No Programó</v>
          </cell>
          <cell r="NE81">
            <v>100</v>
          </cell>
          <cell r="NF81">
            <v>100</v>
          </cell>
          <cell r="NG81">
            <v>100</v>
          </cell>
          <cell r="NH81">
            <v>100</v>
          </cell>
          <cell r="NI81">
            <v>100</v>
          </cell>
          <cell r="NJ81">
            <v>100</v>
          </cell>
          <cell r="NK81">
            <v>100</v>
          </cell>
          <cell r="NL81">
            <v>100</v>
          </cell>
          <cell r="NM81" t="str">
            <v/>
          </cell>
          <cell r="NN81" t="str">
            <v/>
          </cell>
          <cell r="NO81" t="str">
            <v/>
          </cell>
          <cell r="NP81" t="str">
            <v xml:space="preserve">No aplica </v>
          </cell>
          <cell r="NQ81" t="str">
            <v>Coherente: La información de avance de la magnitud, consignada en el reporte del periodo, concuerda con la programación realizada, con la información cualitativa presentada, con las actividades establecidas (si aplica) y con los soportes presentados. Esta</v>
          </cell>
          <cell r="NR81" t="str">
            <v>Coherente: La información de avance de la magnitud, consignada en el reporte del periodo, concuerda con la programación realizada, con la información cualitativa presentada, con las actividades establecidas (si aplica) y con los soportes presentados. Esta</v>
          </cell>
          <cell r="NS81" t="str">
            <v>Coherente: La información de avance de la magnitud, consignada en el reporte del periodo, concuerda con la programación realizada, con la información cualitativa presentada, con las actividades establecidas (si aplica) y con los soportes presentados. Esta</v>
          </cell>
          <cell r="NT81" t="str">
            <v>Coherente: La información de avance de la magnitud, consignada en el reporte del periodo, concuerda con la programación realizada, con la información cualitativa presentada, con las actividades establecidas (si aplica) y con los soportes presentados. Esta</v>
          </cell>
          <cell r="NU81" t="str">
            <v>Coherente: La información de avance de la magnitud, consignada en el reporte del periodo, concuerda con la programación realizada, con la información cualitativa presentada, con las actividades establecidas (si aplica) y con los soportes presentados. Esta</v>
          </cell>
          <cell r="NV81" t="str">
            <v>Coherente: La información de avance de la magnitud, consignada en el reporte del periodo, concuerda con la programación realizada, con la información cualitativa presentada, con las actividades establecidas (si aplica) y con los soportes presentados. Esta</v>
          </cell>
          <cell r="NW81" t="str">
            <v>Coherente: La información de avance de la magnitud, consignada en el reporte del periodo, concuerda con la programación realizada, con la información cualitativa presentada, con las actividades establecidas (si aplica) y con los soportes presentados. Esta</v>
          </cell>
          <cell r="NX81">
            <v>0</v>
          </cell>
          <cell r="NY81">
            <v>0</v>
          </cell>
          <cell r="NZ81">
            <v>0</v>
          </cell>
          <cell r="OA81">
            <v>0</v>
          </cell>
          <cell r="OB81" t="str">
            <v xml:space="preserve">No aplica </v>
          </cell>
          <cell r="OC81" t="str">
            <v>No se presentaron problemas y dificultades para el corte de la información</v>
          </cell>
          <cell r="OD81" t="str">
            <v xml:space="preserve">No aplica </v>
          </cell>
          <cell r="OE81" t="str">
            <v>No se presentaron problemas y dificultades para el corte de la información</v>
          </cell>
          <cell r="OF81" t="str">
            <v xml:space="preserve">No aplica </v>
          </cell>
          <cell r="OG81" t="str">
            <v>No se presentaron problemas y dificultades para el corte de la información</v>
          </cell>
          <cell r="OH81" t="str">
            <v>No se presentaron problemas y dificultades para el corte de la información</v>
          </cell>
          <cell r="OI81" t="str">
            <v>No se presentaron problemas y dificultades para el corte de la información</v>
          </cell>
          <cell r="OJ81">
            <v>0</v>
          </cell>
          <cell r="OK81">
            <v>0</v>
          </cell>
          <cell r="OL81">
            <v>0</v>
          </cell>
          <cell r="OM81">
            <v>0</v>
          </cell>
          <cell r="OP81" t="str">
            <v>PD135</v>
          </cell>
          <cell r="OQ81">
            <v>0.42</v>
          </cell>
          <cell r="OR81">
            <v>0</v>
          </cell>
          <cell r="OS81">
            <v>0</v>
          </cell>
          <cell r="OT81">
            <v>0</v>
          </cell>
          <cell r="OU81">
            <v>0</v>
          </cell>
          <cell r="OV81">
            <v>0</v>
          </cell>
          <cell r="OW81">
            <v>0</v>
          </cell>
          <cell r="OX81">
            <v>0</v>
          </cell>
          <cell r="OY81">
            <v>4312203</v>
          </cell>
          <cell r="OZ81">
            <v>4312203</v>
          </cell>
          <cell r="PA81">
            <v>0</v>
          </cell>
          <cell r="PB81">
            <v>0</v>
          </cell>
          <cell r="PC81">
            <v>0</v>
          </cell>
          <cell r="PD81">
            <v>4312203</v>
          </cell>
          <cell r="PE81">
            <v>114001064</v>
          </cell>
          <cell r="PF81">
            <v>114001064</v>
          </cell>
          <cell r="PG81">
            <v>114001064</v>
          </cell>
          <cell r="PH81">
            <v>114001064</v>
          </cell>
          <cell r="PI81">
            <v>114001064</v>
          </cell>
          <cell r="PJ81">
            <v>114001064</v>
          </cell>
          <cell r="PK81">
            <v>114001064</v>
          </cell>
          <cell r="PL81">
            <v>109688861</v>
          </cell>
          <cell r="PM81">
            <v>109688861</v>
          </cell>
          <cell r="PN81">
            <v>0</v>
          </cell>
          <cell r="PO81">
            <v>0</v>
          </cell>
          <cell r="PP81">
            <v>0</v>
          </cell>
          <cell r="PQ81">
            <v>109688861</v>
          </cell>
          <cell r="PR81">
            <v>140260004</v>
          </cell>
          <cell r="PS81">
            <v>1424856235</v>
          </cell>
          <cell r="PT81" t="str">
            <v>Meta Proyecto de Inversión</v>
          </cell>
        </row>
        <row r="82">
          <cell r="A82" t="str">
            <v>PD136</v>
          </cell>
          <cell r="B82">
            <v>7872</v>
          </cell>
          <cell r="C82" t="str">
            <v>7872_1</v>
          </cell>
          <cell r="D82">
            <v>2020110010185</v>
          </cell>
          <cell r="E82" t="str">
            <v>Un nuevo contrato social y ambiental para la Bogotá del siglo XXI</v>
          </cell>
          <cell r="F82" t="str">
            <v>5. Construir Bogotá región con gobierno abierto, transparente y ciudadanía consciente.</v>
          </cell>
          <cell r="G82" t="str">
            <v>54. Transformación digital y gestión de TIC para un territorio inteligente</v>
          </cell>
          <cell r="H82" t="str">
            <v>Generar valor público para la ciudadanía, la Secretaria General y sus grupos de interes, mediante el uso y aprovechamiento estratégico de TIC.</v>
          </cell>
          <cell r="I82" t="str">
            <v>1. Contar con información oportuna y de calidad para la toma de decisiones</v>
          </cell>
          <cell r="J82" t="str">
            <v>Transformación digital y gestión TIC</v>
          </cell>
          <cell r="K82" t="str">
            <v>Oficina de Alta Consejería Distrital de Tecnologías de Información y Comunicaciones - TIC</v>
          </cell>
          <cell r="L82" t="str">
            <v>Iván Mauricio Durán Pabón</v>
          </cell>
          <cell r="M82" t="str">
            <v>Alto Consejero Distrital de Tecnologías de Información y Comunicaciones - TIC</v>
          </cell>
          <cell r="N82" t="str">
            <v>Oficina de Alta Consejería Distrital de Tecnologías de Información y Comunicaciones - TIC</v>
          </cell>
          <cell r="O82" t="str">
            <v>Iván Mauricio Durán Pabón</v>
          </cell>
          <cell r="P82" t="str">
            <v>Alto Consejero Distrital de Tecnologías de Información y Comunicaciones - TIC</v>
          </cell>
          <cell r="Q82" t="str">
            <v>Luisa Fernanda Ortega</v>
          </cell>
          <cell r="R82" t="str">
            <v>Jenny Torres</v>
          </cell>
          <cell r="S82" t="str">
            <v>1. Implementar 100 porciento de los lineamientos de la política pública nacional de Gobierno Digital priorizados por la Secretaría General.</v>
          </cell>
          <cell r="T82" t="str">
            <v>Implementar 100 porciento de los lineamientos de la política pública nacional de Gobierno Digital priorizados por la Secretaría General.</v>
          </cell>
          <cell r="AC82" t="str">
            <v>1. Implementar 100 porciento de los lineamientos de la política pública nacional de Gobierno Digital priorizados por la Secretaría General.</v>
          </cell>
          <cell r="AG82" t="str">
            <v>9. Industria, innovación e infraestructura</v>
          </cell>
          <cell r="AH82" t="str">
            <v>9.C Aumentar significativamente el acceso a TIC y esforzarse por proporcionar acceso universal y asequible a Internet en los países menos adelantados de aquí a 2020.</v>
          </cell>
          <cell r="AI82" t="str">
            <v xml:space="preserve">PD_Meta Proyecto: 1. Implementar 100 porciento de los lineamientos de la política pública nacional de Gobierno Digital priorizados por la Secretaría General.;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v>
          </cell>
          <cell r="AJ82">
            <v>0</v>
          </cell>
          <cell r="AK82">
            <v>44055</v>
          </cell>
          <cell r="AL82">
            <v>1</v>
          </cell>
          <cell r="AM82">
            <v>2023</v>
          </cell>
          <cell r="AN82" t="str">
            <v xml:space="preserve">Mediante esta meta, la Oficina de Alta Consejería Distrital de TIC busca que las entidades logren implementar los lineamientos de la Política Pública de Gobierno Digital que sean priorizados por la entidad. Principalmente se busca que las entidades conozcan de qué forma los habilitadores de 1). Seguridad y privacidad de la Información, 2). Arquitectura, 3). Servicios Ciudadanos Digitales y, 4). Cultura y Apropiación, definidos en la normatividad  vigente puedan ser utilizados como herramientas para mejorar los servicios que se ofrecen de cara a la ciudadanía y la eficiencia administrativa de cada una de las entidades. </v>
          </cell>
          <cell r="AO82" t="str">
            <v>Mejorar los servicios a los ciudados a partir del uso estrategico de las TIC.
Facilitar la toma de decisiones de política pública basadas en datos.</v>
          </cell>
          <cell r="AP82">
            <v>2020</v>
          </cell>
          <cell r="AQ82">
            <v>2024</v>
          </cell>
          <cell r="AR82" t="str">
            <v>Creciente</v>
          </cell>
          <cell r="AS82" t="str">
            <v>Eficiencia</v>
          </cell>
          <cell r="AT82" t="str">
            <v>Porcentaje</v>
          </cell>
          <cell r="AU82" t="str">
            <v>Gestión</v>
          </cell>
          <cell r="AV82" t="str">
            <v>N/D</v>
          </cell>
          <cell r="AW82" t="str">
            <v>N/D</v>
          </cell>
          <cell r="AX82" t="str">
            <v>N/D</v>
          </cell>
          <cell r="AY82">
            <v>1</v>
          </cell>
          <cell r="BB82" t="str">
            <v>Se calcula a través de la suma del porcentajes ejecutados de avance de las actividades de implementación de lineamientos de la política pública nacional de Gobierno Digital priorizados por la Secretaría General, teniendo en cuenta la programación realizada en el plan de acción del libro plan de desarrollo para la vigencia más el avance obtenido de la vigencia anterior.</v>
          </cell>
          <cell r="BC82" t="str">
            <v xml:space="preserve">(Sumatoria porcentaje ejecutado de las actividades de implementación de lineamientos de la política pública nacional de Gobierno Digital priorizados por la Secretaría General/ porcentaje programado de las actividades  de implementación de lineamientos de la política pública nacional de Gobierno Digital priorizados por la Secretaría General para la vigencia) * porcentaje de la meta programada para la vigencia + porcentaje ejecutado de la meta vigencia anterior. </v>
          </cell>
          <cell r="BD82" t="str">
            <v>Porcentaje ejecutado de las actividades de implementación de lineamientos de la política pública nacional de Gobierno Digital priorizados por la Secretaría General</v>
          </cell>
          <cell r="BE82" t="str">
            <v>Porcentaje programado de las actividades de implementación de lineamientos de la política pública nacional de Gobierno Digital priorizados por la Secretaría General</v>
          </cell>
          <cell r="BF82" t="str">
            <v>Soportes reportados en el formato 1006 "Programación y seguimiento a metas e indicadores del plan de desarrollo" para la vigencia.</v>
          </cell>
          <cell r="BG82">
            <v>2</v>
          </cell>
          <cell r="BH82">
            <v>45204</v>
          </cell>
          <cell r="BI82"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2" t="str">
            <v>Plan de acción - proyectos de inversión (actividades)</v>
          </cell>
          <cell r="BK82">
            <v>100</v>
          </cell>
          <cell r="BL82">
            <v>10</v>
          </cell>
          <cell r="BM82">
            <v>30</v>
          </cell>
          <cell r="BN82">
            <v>50</v>
          </cell>
          <cell r="BO82">
            <v>70</v>
          </cell>
          <cell r="BP82">
            <v>100</v>
          </cell>
          <cell r="BQ82">
            <v>12745974209.472685</v>
          </cell>
          <cell r="BR82">
            <v>1676406253</v>
          </cell>
          <cell r="BS82">
            <v>2121258802</v>
          </cell>
          <cell r="BT82">
            <v>1969446784</v>
          </cell>
          <cell r="BU82">
            <v>2730513157</v>
          </cell>
          <cell r="BV82">
            <v>4248349213.4726853</v>
          </cell>
          <cell r="BW82">
            <v>10</v>
          </cell>
          <cell r="BX82">
            <v>30</v>
          </cell>
          <cell r="BY82">
            <v>50</v>
          </cell>
          <cell r="BZ82">
            <v>70</v>
          </cell>
          <cell r="CA82">
            <v>20</v>
          </cell>
          <cell r="CB82">
            <v>20</v>
          </cell>
          <cell r="CC82">
            <v>20</v>
          </cell>
          <cell r="CD82">
            <v>1661340981</v>
          </cell>
          <cell r="CE82">
            <v>1641360298</v>
          </cell>
          <cell r="CF82">
            <v>2120813382</v>
          </cell>
          <cell r="CG82">
            <v>2088749789</v>
          </cell>
          <cell r="CH82">
            <v>1968804957</v>
          </cell>
          <cell r="CI82">
            <v>1677467180</v>
          </cell>
          <cell r="CJ82">
            <v>10</v>
          </cell>
          <cell r="CK82">
            <v>30</v>
          </cell>
          <cell r="CL82">
            <v>50</v>
          </cell>
          <cell r="CM82">
            <v>62</v>
          </cell>
          <cell r="CN82" t="str">
            <v>Suma</v>
          </cell>
          <cell r="CO82">
            <v>0</v>
          </cell>
          <cell r="CP82">
            <v>2</v>
          </cell>
          <cell r="CQ82">
            <v>0</v>
          </cell>
          <cell r="CR82">
            <v>3</v>
          </cell>
          <cell r="CS82">
            <v>0</v>
          </cell>
          <cell r="CT82">
            <v>3</v>
          </cell>
          <cell r="CU82">
            <v>0</v>
          </cell>
          <cell r="CV82">
            <v>4</v>
          </cell>
          <cell r="CW82">
            <v>0</v>
          </cell>
          <cell r="CX82">
            <v>0</v>
          </cell>
          <cell r="CY82">
            <v>0</v>
          </cell>
          <cell r="CZ82">
            <v>8</v>
          </cell>
          <cell r="DA82">
            <v>70</v>
          </cell>
          <cell r="DB82">
            <v>62</v>
          </cell>
          <cell r="DC82">
            <v>12</v>
          </cell>
          <cell r="DD82">
            <v>12</v>
          </cell>
          <cell r="DE82">
            <v>0</v>
          </cell>
          <cell r="DF82">
            <v>20</v>
          </cell>
          <cell r="DG82">
            <v>0</v>
          </cell>
          <cell r="DH82">
            <v>30</v>
          </cell>
          <cell r="DI82">
            <v>0</v>
          </cell>
          <cell r="DJ82">
            <v>30</v>
          </cell>
          <cell r="DK82">
            <v>0</v>
          </cell>
          <cell r="DL82">
            <v>40</v>
          </cell>
          <cell r="DM82">
            <v>0</v>
          </cell>
          <cell r="DN82">
            <v>0</v>
          </cell>
          <cell r="DO82">
            <v>0</v>
          </cell>
          <cell r="DP82">
            <v>80</v>
          </cell>
          <cell r="DQ82">
            <v>200</v>
          </cell>
          <cell r="DR82">
            <v>0</v>
          </cell>
          <cell r="DS82">
            <v>20</v>
          </cell>
          <cell r="DT82">
            <v>0</v>
          </cell>
          <cell r="DU82">
            <v>30</v>
          </cell>
          <cell r="DV82">
            <v>0</v>
          </cell>
          <cell r="DW82">
            <v>30</v>
          </cell>
          <cell r="DX82">
            <v>0</v>
          </cell>
          <cell r="DY82">
            <v>40</v>
          </cell>
          <cell r="DZ82">
            <v>0</v>
          </cell>
          <cell r="EA82">
            <v>0</v>
          </cell>
          <cell r="EB82">
            <v>0</v>
          </cell>
          <cell r="EC82">
            <v>0</v>
          </cell>
          <cell r="ED82">
            <v>120</v>
          </cell>
          <cell r="EE82">
            <v>120</v>
          </cell>
          <cell r="EF82">
            <v>0</v>
          </cell>
          <cell r="EG82" t="str">
            <v>Plan de trabajo con las actividades a desarrollar durante la vigencia para la implementación de los lineamientos de Gobierno Digital</v>
          </cell>
          <cell r="EH82">
            <v>0</v>
          </cell>
          <cell r="EI82" t="str">
            <v>Informe de actividades desarrolladas durante el cuatrimestre para aumentar la implementación de los lineamientos de Gobierno Digital</v>
          </cell>
          <cell r="EJ82">
            <v>0</v>
          </cell>
          <cell r="EK82" t="str">
            <v>Informe del estado de la implementación de la Política de Gobierno Digital a partir del reporte de FURAG</v>
          </cell>
          <cell r="EL82">
            <v>0</v>
          </cell>
          <cell r="EM82" t="str">
            <v>Informe de actividades desarrolladas durante el cuatrimestre para aumentar la implementación de los lineamientos de Gobierno Digital</v>
          </cell>
          <cell r="EN82">
            <v>0</v>
          </cell>
          <cell r="EO82">
            <v>0</v>
          </cell>
          <cell r="EP82">
            <v>0</v>
          </cell>
          <cell r="EQ82" t="str">
            <v>Informe final de actividades desarrolladas durante la vigencia para la implementación de los lineamientos de Gobierno Digital</v>
          </cell>
          <cell r="ER82">
            <v>0</v>
          </cell>
          <cell r="ES82" t="str">
            <v>Plan de trabajo que contiene el objetivo del proyecto ComparTIC y el cronograma de implementación.</v>
          </cell>
          <cell r="ET82">
            <v>0</v>
          </cell>
          <cell r="EU82" t="str">
            <v>Informe de actividades desarrolladas durante el cuatrimestre para aumentar la implementación de los lineamientos de Gobierno Digital</v>
          </cell>
          <cell r="EV82">
            <v>0</v>
          </cell>
          <cell r="EW82" t="str">
            <v>Informe del estado de la implementación de la Política de Gobierno Digital a partir del reporte de FURAG</v>
          </cell>
          <cell r="EX82">
            <v>0</v>
          </cell>
          <cell r="EY82" t="str">
            <v>Informe de actividades desarrolladas durante el cuatrimestre para aumentar la implementación de los lineamientos de Gobierno Digital</v>
          </cell>
          <cell r="EZ82">
            <v>0</v>
          </cell>
          <cell r="FA82">
            <v>0</v>
          </cell>
          <cell r="FB82">
            <v>0</v>
          </cell>
          <cell r="FC82">
            <v>0</v>
          </cell>
          <cell r="FD82">
            <v>2712934000</v>
          </cell>
          <cell r="FE82">
            <v>2712934000</v>
          </cell>
          <cell r="FF82">
            <v>2712934000</v>
          </cell>
          <cell r="FG82">
            <v>2712934000</v>
          </cell>
          <cell r="FH82">
            <v>2712934000</v>
          </cell>
          <cell r="FI82">
            <v>2712934000</v>
          </cell>
          <cell r="FJ82">
            <v>2712934000</v>
          </cell>
          <cell r="FK82">
            <v>2712934000</v>
          </cell>
          <cell r="FL82">
            <v>2712934000</v>
          </cell>
          <cell r="FM82">
            <v>2712934000</v>
          </cell>
          <cell r="FN82">
            <v>2712934000</v>
          </cell>
          <cell r="FO82">
            <v>2712934000</v>
          </cell>
          <cell r="FP82">
            <v>2712934000</v>
          </cell>
          <cell r="FQ82">
            <v>2694794000</v>
          </cell>
          <cell r="FR82">
            <v>2694794000</v>
          </cell>
          <cell r="FS82">
            <v>2694351343</v>
          </cell>
          <cell r="FT82">
            <v>2694351343</v>
          </cell>
          <cell r="FU82">
            <v>2694351343</v>
          </cell>
          <cell r="FV82">
            <v>2694351343</v>
          </cell>
          <cell r="FW82">
            <v>2732416861</v>
          </cell>
          <cell r="FX82">
            <v>2730513157</v>
          </cell>
          <cell r="FY82">
            <v>2730513157</v>
          </cell>
          <cell r="FZ82">
            <v>0</v>
          </cell>
          <cell r="GA82">
            <v>0</v>
          </cell>
          <cell r="GB82">
            <v>0</v>
          </cell>
          <cell r="GC82">
            <v>2730513157</v>
          </cell>
          <cell r="GD82">
            <v>2650753878</v>
          </cell>
          <cell r="GE82">
            <v>2650753878</v>
          </cell>
          <cell r="GF82">
            <v>2650753878</v>
          </cell>
          <cell r="GG82">
            <v>2650753878</v>
          </cell>
          <cell r="GH82">
            <v>2694321715</v>
          </cell>
          <cell r="GI82">
            <v>2694321715</v>
          </cell>
          <cell r="GJ82">
            <v>2730483957</v>
          </cell>
          <cell r="GK82">
            <v>2730483957</v>
          </cell>
          <cell r="GL82">
            <v>2730483957</v>
          </cell>
          <cell r="GM82">
            <v>0</v>
          </cell>
          <cell r="GN82">
            <v>0</v>
          </cell>
          <cell r="GO82">
            <v>0</v>
          </cell>
          <cell r="GP82">
            <v>2730483957</v>
          </cell>
          <cell r="GQ82">
            <v>0</v>
          </cell>
          <cell r="GR82">
            <v>62157030</v>
          </cell>
          <cell r="GS82">
            <v>167416123</v>
          </cell>
          <cell r="GT82">
            <v>432568611</v>
          </cell>
          <cell r="GU82">
            <v>537827704</v>
          </cell>
          <cell r="GV82">
            <v>753525781</v>
          </cell>
          <cell r="GW82">
            <v>963508106</v>
          </cell>
          <cell r="GX82">
            <v>1299856414</v>
          </cell>
          <cell r="GY82">
            <v>1411459760</v>
          </cell>
          <cell r="GZ82">
            <v>0</v>
          </cell>
          <cell r="HA82">
            <v>0</v>
          </cell>
          <cell r="HB82">
            <v>0</v>
          </cell>
          <cell r="HC82">
            <v>1411459760</v>
          </cell>
          <cell r="HD82">
            <v>291337777</v>
          </cell>
          <cell r="HE82">
            <v>291337777</v>
          </cell>
          <cell r="HF82">
            <v>291337777</v>
          </cell>
          <cell r="HG82">
            <v>291337777</v>
          </cell>
          <cell r="HH82">
            <v>291337777</v>
          </cell>
          <cell r="HI82">
            <v>291337777</v>
          </cell>
          <cell r="HJ82">
            <v>291337777</v>
          </cell>
          <cell r="HK82">
            <v>291337777</v>
          </cell>
          <cell r="HL82">
            <v>291337777</v>
          </cell>
          <cell r="HM82">
            <v>0</v>
          </cell>
          <cell r="HN82">
            <v>0</v>
          </cell>
          <cell r="HO82">
            <v>0</v>
          </cell>
          <cell r="HP82">
            <v>291337777</v>
          </cell>
          <cell r="HQ82">
            <v>0</v>
          </cell>
          <cell r="HR82">
            <v>116083964</v>
          </cell>
          <cell r="HS82">
            <v>227799700</v>
          </cell>
          <cell r="HT82">
            <v>291337777</v>
          </cell>
          <cell r="HU82">
            <v>291337777</v>
          </cell>
          <cell r="HV82">
            <v>291337777</v>
          </cell>
          <cell r="HW82">
            <v>291337777</v>
          </cell>
          <cell r="HX82">
            <v>291337777</v>
          </cell>
          <cell r="HY82">
            <v>291337777</v>
          </cell>
          <cell r="HZ82">
            <v>0</v>
          </cell>
          <cell r="IA82">
            <v>0</v>
          </cell>
          <cell r="IB82">
            <v>0</v>
          </cell>
          <cell r="IC82">
            <v>291337777</v>
          </cell>
          <cell r="ID82" t="str">
            <v>Durante lo corrido de la vigencia de 2023,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en este periodo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
A continuación, se un resumen de las actividades realizadas para cada uno de los componentes de la Política y sus respectivos lineamientos:
1. Habilitador Servicios Ciudadanos Digitales
a. Interoperabilidad
Durante el periodo actual, hemos implementado múltiples iniciativas destinadas a incrementar la interoperabilidad entre las entidades de la administración pública. Como medida inicial, se contrató a un especialista para acelerar los procesos en esta área. Hemos enfocado nuestros esfuerzos en varios proyectos importantes de interoperabilidad, que incluyen cooperación entre varias secretarías y ministerios en áreas de salud, gobierno, inspección y educación. Entre ellos:
• Interoperabilidad entre la Secretaría Distrital de Salud y el Ministerio de Salud para la implementación de la Historia Clínica Electrónica.
• Interoperabilidad entre la Secretaría de Gobierno y la Policía Nacional para el Registro Nacional de Medidas Correctivas.
• Interoperabilidades para el sistema de inspección, vigilancia y control de la Secretaría General de la Alcaldía Mayor de Bogotá.
• Interoperabilidad entre la Secretaría Distrital de Educación y la Cancillería para la Legalización de documentos para estudiar en el exterior
Estamos trabajando en estrecha colaboración con el Ministerio de Tecnologías de la Información y las Comunicaciones para implementar estos proyectos, principalmente a través de X-ROAD, aunque algunos se realizarán mediante VPN. Hasta ahora, hemos logrado avances significativos en la creación de mesas de trabajo entre diversas entidades, donde se discuten y entienden las necesidades específicas de cada sistema.
b. Autenticación Digital
La Oficina de la Alta Consejería Distrital de TIC está trabajando para avanzar en la implementación del servicio ciudadano digital de autenticación digital, como parte del plan de acción 2023. Durante el primer trimestre de 2023, se logró estabilizar el proceso de autenticación de los ciudadanos para permitir el ingreso mediante el documento de identidad en lugar del correo electrónico y se integró la autenticación al Chatbot Chatico, el agente virtual de la Alcaldía. Adicionalmente, se gestionó en la primera semana de junio de 2023 con el Ministerio TIC la integración este componente de autenticación al componente de GOV.CO en el ambiente de producción antes de finalizar el primer semestre, dependiendo de la disponibilidad de recursos humanos. Un cronograma detallado de las actividades futuras será proporcionado una vez que se realicen acercamientos técnicos entre los ingenieros para estimar los esfuerzos necesarios para completar el proceso.
2. Habilitador de Seguridad y Privacidad de la Información
Desde la Oficina de Alta Consejería Distrital de TIC se está implementando el esquema de gobernanza de seguridad digital, adaptando el decreto 338 del 2022 a las necesidades locales. Se creó un equipo de respuesta a incidentes de seguridad digital (CSIRT) con profesionales especializados en áreas como ciberseguridad y análisis de riesgos. Este equipo, dependiente de la Oficina de Alta Consejería Distrital de TIC, tiene como misión prevenir, detectar, contener y erradicar las amenazas a la seguridad digital.
El proceso de formalización del CSIRT se viene trabajando lo que incluye un protocolo para la atención de incidentes de seguridad digital y grupo de profesionales al interior de la Secretaría General de la Alcaldía Mayor. Este protocolo establece procedimientos y lineamientos para responder de manera rápida y efectiva a incidentes de seguridad digital.
Además, se están realizando análisis de vulnerabilidades en los portales web de entidades distritales, identificando posibles riesgos y tomando medidas correctivas. Durante el primer trimestre de 2023, se contrató a un ingeniero de sistemas para evaluar la seguridad de estos portales. se realizaron 4 pruebas de seguridad a Secretaría Distrital de Salud, Secretaría Distrital de Movilidad, Secretaría Distrital de Seguridad, Convivencia y Justicia y Secretaría Distrital de Gobierno - Alcaldías Locales a través de la utilización herramientas y metodologías de análisis de seguridad reconocidas en la industria en donde dichas vulnerabilidades son clasificadas Críticas, Altas, Medias, Bajas o Informativas de acuerdo con su nivel de explotabilidad  y dificultad de ejecutarlo
Se ha puesto en marcha una serie de eventos que hacen parte de los ComparTIC para avanzar en la sensibilización en seguridad digital para servidores públicos, con el objetivo de mejorar la prevención, detección y respuesta a incidentes de seguridad digital.
Finalmente, el equipo CSIRT ha estado trabajando en la atención y gestión de varios incidentes de seguridad digital, siguiendo el protocolo establecido. Hasta la fecha, no se han presentado incidentes graves o muy graves, lo que indica la efectividad de las medidas implementadas.
3. Línea de Acción – Toma de decisiones basadas en datos
Esta oficina se ha enfocado en definir el esquema de gobernanza de la infraestructura de datos para el distrito capital, de acuerdo con la Resolución 460 de 2020, con el objetivo de mejorar la toma de decisiones y beneficiar a los ciudadanos. Para liderar esta tarea, se ha contratado a un profesional especializado y se ha formado un equipo interinstitucional. Durante varias sesiones de trabajo, se han identificado y clasificado actores relevantes y se han definido las instancias y funciones que formarán parte de este esquema.
Por otro lado, se ha implementado un proyecto de clasificación de PQRSD (Peticiones, Quejas, Reclamos, Solicitudes y Denuncias) por parte de la Secretaría General de la Alcaldía Mayor de Bogotá, que busca responder a PQRSD a través de redes sociales de manera eficiente, cumpliendo con la Ley 1437 de 2011 y los estándares de gestión documental. Este proyecto utiliza analítica de datos e inteligencia artificial para procesar y analizar las PQRSD, permitiendo identificar tendencias, asignar nuevas PQRSD a categorías predefinidas y mejorar la eficiencia en la gestión de estas.
Desde septiembre de 2021 hasta abril de 2023, se han analizado más de 100 millones de publicaciones, identificando y respondiendo más de 946 mil preguntas y solicitudes. Además, se ha iniciado un piloto para responder automáticamente a solicitudes relacionadas con fallas en la malla vial, ingreso mínimo garantizado y solicitudes de empleo, habiendo respondido a 350 solicitudes de la ciudadanía de manera automática hasta abril de 2023.
Finalmente, se está desarrollando el proceso de certificación de What Works Cities para certificar el uso y aprovechamiento de datos de la ciudad, con el objetivo de presentar las evidencias al comité evaluador antes del 1 de julio de 2023.
4. Componente Transversal – Innovación Pública Digital
Este Componente Transversal se centra en la dinamización del ecosistema de innovación, el fortalecimiento de capacidades y la creación de soluciones.
En el aspecto de dinamización, se han realizado actividades como la creación de un micrositio web, la promoción en redes sociales, activaciones ciudadanas y eventos virtuales como iBO Talks. Se ha trabajado en la articulación de actores en pro de la innovación, incluyendo la creación de comunidades de innovación pública y la red de innovación de servidores públicos de Bogotá. Además, se han generado experiencias y eventos inspiradores, como el Festival de innovación pública de Bogotá.
Para el fortalecimiento de capacidades, se han generado metodologías e insumos técnicos sobre diversos temas como ciencias del comportamiento, compra pública para la innovación, intraemprendimiento público, diseño centrado en el usuario, entre otros. Se han desarrollado espacios de entrenamiento de habilidades innovadoras, incluyendo formación en datos para servidores públicos.
En cuanto a la creación de soluciones, se han finalizado nueve retos, incluyendo el Reto SIDICU de la Secretaría Distrital de la Mujer y el Reto de reducción de tiempos de espera de Transmilenio.
Entre los logros del primer trimestre de 2023, se destacan el desarrollo de la guía Compra Pública para la Innovación, la realización de sesiones de Experimental y iBO Talks, el diseño e implementación de soluciones con diversas entidades, y la articulación con diferentes secretarías y entidades para mejorar aplicaciones y servicios.
5. Otros componentes de la Política: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
Durante el primer cuatrimestre de 2023, la Oficina de Alta Consejería Distrital de TIC organizó tres eventos virtuales ComparTIC con el objetivo de promover la transparencia y la participación ciudadana en la administración pública.
El evento de febrero, que contó con 159 participantes, estuvo enfocado en la implementación de la resolución 1519 de 2020, promoviendo la transparencia en la gestión pública y la participación ciudadana que hacen parte de la línea de acción Estado Abierto de la Política la cual busca promover la transparencia en la gestión pública con un enfoque de apertura por defecto, y el fortalecimiento de escenarios de dialogo que promuevan la confianza social e institucional. Durante el evento se presentaron diferentes herramientas desarrolladas para fortalecer estos espacios de participación y se dieron a conocer las acciones que deben desarrollar las entidades del distrito en cumplimiento del Acuerdo 822 de 2022.
El evento de marzo, con 211 participantes, se centró en presentar el avance y recomendaciones para la implementación de la Política de Gobierno Digital y la Política de Seguridad Digital. Durante el evento, diferentes entidades compartieron su experiencia y avances en la implementación de estas políticas, aportando al fortalecimiento de la ciberseguridad en el distrito. Así mismo se brindaron recomendaciones para diligenciar el FURAG de la vigencia 2022.
Finalmente, en el evento de abril, con 195 participantes, se presentaron los avances en la digitalización de trámites y servicios por parte de diversas entidades, incluyendo la normatividad vigente en cuanto a la digitalización y automatización de trámites definida en el Decreto 088 de 2022 relacionado con la línea de acción servicios y procesos inteligentes. Además, se presentó el protocolo de atención de incidentes para mejorar la seguridad de las entidades del distrito de conformidad con el habilitador de seguridad y privacidad de la información.
Durante el ultimo cuatrimestra se adelnataron las siguientes acciones:
El 27 de junio de 2023 se llevó a cabo de manera virtual a través de Microsoft Teams el evento ComparTIC, organizado con el objetivo de presentar la experiencia exitosa de una entidad del Distrito, dar a conocer los detalles del Acuerdo Marco de Precios vigente para que otras entidades puedan considerar esta opción en su estrategia de adquisición de servicios TIC y conocer recomendaciones de fabricantes líderes en servicios de seguridad en la nube pública.
Durante este evento se contó con la participación de la secretaria Distrital de Gobierno, así como de la Dirección de Gobierno Digital del Ministerio de Tecnologías de la Información y las Comunicaciones y la División de Asuntos de Sector público de Azure.
El evento contó con la asistencia de 38 personas, tal como se evidencia en el informe de asistencia de Microsoft Teams. En resumen, este evento Compartic fue un evento exitoso que permitió compartir las recomendaciones a tener en cuenta para mantener la seguridad y privacidad de la información aplicando los controles adecuados y buenas prácticas en la configuración de los servicios de la nube pública de las entidades distritales.
El 01 de agosto de 2023 se llevó a cabo de manera virtual a través de Microsoft Teams el evento ComparTIC Analítica de Datos en la Gestión Pública - Preparados ante cualquier desastre organizado por la Alta Consejería Distrital de TIC con el objetivo dar a conocer buenas prácticas, recomendaciones y casos de éxito o fracaso en la implementación de iniciativas que buscan potencializar el uso de analítica en la gestión pública y presentar recomendaciones entorno a la habilitación de planes de recuperación ante desastres  y planes de continuidad del negocio, con énfasis especial en entornos del gobierno distrital.
Durante este evento se contó con la participación de la Unidad Administrativa Especial de Catastro Distrital – UAECD, la Agencia Analítica de Datos y las empresas Coinsa y AWS
El evento contó con la asistencia de 35 personas, tal como se evidencia en el informe de asistencia de Microsoft Teams. En resumen, este evento Compartic fue un evento exitoso que permitió compartir las recomendaciones a tener en cuenta para mantener la continuidad de la operatividad de los servicios ante un desastre.
El 29 de agosto de 2023 se llevó a cabo de manera virtual a través de Microsoft Teams el evento ComparTIC organizado por la Alta Consejería Distrital de TIC con el objetivo de presentar un caso de éxito de una entidad del distrito que ha logrado mejorar la eficiencia en sus trámites y servicios al ciudadano a través del uso de interoperabilidad y presentar recomendaciones prácticas de controles de seguridad esenciales para garantizar la protección de los datos personales cuando se comparten entre entidades.
Durante este evento se contó con la participación de la Secretaría Distrital de Salud y la Agencia Analítica de Datos.
El evento contó con la asistencia de 40 personas, tal como se evidencia en el informe de asistencia de Microsoft Teams. En resumen, este evento Compartic fue un evento exitoso que permitió compartir las recomendaciones a tener en cuenta para una debida protección los datos personales cuando se comparten entre entidades.
Respecto al servicio ciudadano digital de carpeta ciudadana el jueves 24 de agosto de 2023 a las 9:00 am se adelantó una jornada de capacitación sobre la implementación del Decreto 088 de 2022 donde el Ministerio de Tecnologías de la información y las Comunicaciones aclararon dudas con relación a la vinculación de al servicio y la automatización y digitalización de trámites. En este espacio se contó con la participación de más de 110 funcionarios y contratistas de la Administración distrital.
En la línea "Servicios y Procesos Inteligentes", el proyecto permite desarrollar servicios y procesos digitales, automatizados, accesibles y adaptativos, basados en criterios de calidad y en la comprensión de las necesidades del usuario. De esta manera, el proyecto contribuye a la transformación digital del Estado de manera proactiva, confiable, articulada y colaborativa, permitiendo el ejercicio de los derechos de los usuarios del ciberespacio. Para ello tanto, en el plan de acción de la Política Bogotá Territorio Inteligente, como en la reformulación de la política de Servicio a la Ciudadanía, se proponen acciones de digitalización y automatización de trámites, que nos permitan promover para promover la transversalidad y la colaboración entre dependencias, a fin de asegurar la entrega integrada de servicios con base en una administración pública totalmente interoperable.
En cuanto a cifras del proyecto de clasificación de PQRSD, desde el 1 de septiembre de 2021 hasta el 31 de agosto de 2023 se han analizado más de 120 millones de publicaciones, logrando identificar, seleccionar y responder, en los casos necesarios, más de 949 mil menciones, preguntas y solicitudes que en el pasado no hubiera sido posible identificar, seleccionar y en algunos casos responder debido al gran volumen de publicaciones que se generan cada día en las redes sociales. permitiendo brindar un servicio al ciudadano más efectivo y directo. Adicionalmente se continuó con el piloto para responder solicitudes relacionadas con fallas en la malla vial, ingreso mínimo garantizado, solicitudes de empleo, Bogotá cuidadora, esterilización de mascotas y vivienda de manera automática liberando tiempo de los asesores de comunicaciones y servicio a la ciudadanía que se encargan de responder este tipo de solicitudes para atender unas más complejas. En agosto se respondieron 19 de estas solicitudes llegando a 414 en lo corrido del año 2023.
Adicionalmente, se está desarrollando el proceso de certificación de What Works Cities para poder certificar el uso y aprovechamiento de datos que hace la ciudad. Se recolectaron las evidencias y se encuentran en evaluación del comité con el fin de que se aprueben los 26 criterios que se pre-aprobaron para lograr la certificación plata.
De otra parte en innovación pública, el pasado 26 de julio tuvimos nuestra segunda reunión de iBO ampliado, en la que participaron los equipos y las unidades de innovación. En este espacio también tuvimos la participación de LabCapital como nuevo integrante de iBO ampliado. 
Durante el mes de agosto Se adelanta preparación para realizar Donaton de experiencias y metodologías de innovacion aportadas por los actores del ecosistema, así mismo el 31 de Agosto se adelanta la iniciativa de diseño al parque, en el Parque el Paraiso de la Localidad de Ciudad Bolívar,  una iniciativa que busca revitalizar y transformar los entornos urbanos a través de la innovación social abierta, Por medio de esta iniciativa se mostró cómo la colaboración entre la ciudadanía, la academia, entidades gubernamentales y el sector privado puede generar soluciones creativas e innovadoras para mejorar los espacios públicos .  
En formación el pasado 17 de agosto adelantamos activaciones ciudadanas de adopta un problema, donde    tuvimos la participación de más de 100 estudiantes y parte de la comunidad universitaria y e 18 de agosto tuvimos la sesión de iBO talks en la que se conversó alrededor de la Ruta de alto impacto. Esta oportunidad tuvimos 139 Views en Youtube. 
Adicionalmente en la línea de Makers de soluciones en articulación con la Secretaria de la Mujer e IDRD se realizaron salidas a campo y testeo de la solución (Chatbot para registro de asitencia) en las manzanas del cuidado de Teusaquillo, Puente Aranda y Bosa para los servicios de actividad física, escuela de la bici y orientación psicojuridica, con ello se logro avanzar en el entrenamiento Chatbot para 20 prestadores de servicio de Secretaría de la Mujer e IDRD el jueves 6 de Julio, la Impresión de más de 1,600 carnets y más de 1,300 asistencia a través del chatbot, y el registro de 1185 asistencias en 24 clases y 2 Manzanas en 15 días en las manzanas de Teusaquillo, Bosa y Puente Aranda.</v>
          </cell>
          <cell r="IE82" t="str">
            <v/>
          </cell>
          <cell r="IF82" t="str">
            <v/>
          </cell>
          <cell r="IG82" t="str">
            <v/>
          </cell>
          <cell r="IH82" t="str">
            <v xml:space="preserve">Se ha decidido desde la Oficina de Alta Consejería Distrital de TIC la realización de una serie de eventos durante todo el año con el objetivo de "Implementar el 100% de los lineamientos priorizados de la Política de gobierno digital". Estos eventos permitirán a las entidades intercambiar experiencias y mejores prácticas en la implementación de proyectos de tecnología. Los eventos se llevarán a cabo de manera mensual y permitirán identificar también aquellas entidades que requieran acompañamiento para la implementación de los lineamientos.
</v>
          </cell>
          <cell r="II82" t="str">
            <v/>
          </cell>
          <cell r="IJ82" t="str">
            <v>Para el primer corte de 2023 se elaboró el “Informe de implementación de los lineamientos priorizados de Gobierno Digital Q1-2023”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v>
          </cell>
          <cell r="IK82" t="str">
            <v/>
          </cell>
          <cell r="IL82" t="str">
            <v>Para el primer semestre de 2023 se elaboró el “Informe Acciones Gobierno Digital 1erSemestre-2023 RVACDTIC”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y Seguridad Digital a las entidades públicas mediante los eventos ComparTIC, esto incluye los elementos de las líneas de acción, habilitadores, iniciativas dinamizadoras y elementos transversales de las Políticas.
Para el primer semestre de 2023 se elaboró el “Informe Acciones Gobierno Digital 1erSemestre-2023 RVACDTIC”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transversal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y Seguridad Digital a las entidades públicas mediante los eventos ComparTIC, esto incluye los elementos de las líneas de acción, habilitadores, iniciativas dinamizadoras y elementos transversales de las Políticas.</v>
          </cell>
          <cell r="IM82" t="str">
            <v/>
          </cell>
          <cell r="IN82" t="str">
            <v xml:space="preserve">A continuación, se resumen las principales actividades desarrolladas durante el periodo reportado.
El 27 de junio de 2023 se llevó a cabo de manera virtual a través de Microsoft Teams el evento ComparTIC, organizado con el objetivo de presentar la experiencia exitosa de una entidad del Distrito, dar a conocer los detalles del Acuerdo Marco de Precios vigente para que otras entidades puedan considerar esta opción en su estrategia de adquisición de servicios TIC y conocer recomendaciones de fabricantes líderes en servicios de seguridad en la nube pública. 
Durante este evento se contó con la participación de la secretaria Distrital de Gobierno, así como de la Dirección de Gobierno Digital del Ministerio de Tecnologías de la Información y las Comunicaciones y la División de Asuntos de Sector público de Azure.
El evento contó con la asistencia de 38 personas, tal como se evidencia en el informe de asistencia de Microsoft Teams. En resumen, este evento Compartic fue un evento exitoso que permitió compartir las recomendaciones a tener en cuenta para mantener la seguridad y privacidad de la información aplicando los controles adecuados y buenas prácticas en la configuración de los servicios de la nube pública de las entidades distritales. 
El 01 de agosto de 2023 se llevó a cabo de manera virtual a través de Microsoft Teams el evento ComparTIC Analítica de Datos en la Gestión Pública - Preparados ante cualquier desastre organizado por la Alta Consejería Distrital de TIC con el objetivo dar a conocer buenas prácticas, recomendaciones y casos de éxito o fracaso en la implementación de iniciativas que buscan potencializar el uso de analítica en la gestión pública y presentar recomendaciones entorno a la habilitación de planes de recuperación ante desastres  y planes de continuidad del negocio, con énfasis especial en entornos del gobierno distrital.
Durante este evento se contó con la participación de la Unidad Administrativa Especial de Catastro Distrital – UAECD, la Agencia Analítica de Datos y las empresas Coinsa y AWS
El evento contó con la asistencia de 35 personas, tal como se evidencia en el informe de asistencia de Microsoft Teams. En resumen, este evento Compartic fue un evento exitoso que permitió compartir las recomendaciones a tener en cuenta para mantener la continuidad de la operatividad de los servicios ante un desastre.
El 29 de agosto de 2023 se llevó a cabo de manera virtual a través de Microsoft Teams el evento ComparTIC organizado por la Alta Consejería Distrital de TIC con el objetivo de presentar un caso de éxito de una entidad del distrito que ha logrado mejorar la eficiencia en sus trámites y servicios al ciudadano a través del uso de interoperabilidad y presentar recomendaciones prácticas de controles de seguridad esenciales para garantizar la protección de los datos personales cuando se comparten entre entidades.
Durante este evento se contó con la participación de la Secretaría Distrital de Salud y la Agencia Analítica de Datos. 
El evento contó con la asistencia de 40 personas, tal como se evidencia en el informe de asistencia de Microsoft Teams. En resumen, este evento Compartic fue un evento exitoso que permitió compartir las recomendaciones a tener en cuenta para una debida protección los datos personales cuando se comparten entre entidades. 
Respecto al servicio ciudadano digital de carpeta ciudadana el jueves 24 de agosto de 2023 a las 9:00 am se adelantó una jornada de capacitación sobre la implementación del Decreto 088 de 2022 donde el Ministerio de Tecnologías de la información y las Comunicaciones aclararon dudas con relación a la vinculación de al servicio y la automatización y digitalización de trámites. En este espacio se contó con la participación de más de 110 funcionarios y contratistas de la Administración distrital.
En la línea "Servicios y Procesos Inteligentes", el proyecto permite desarrollar servicios y procesos digitales, automatizados, accesibles y adaptativos, basados en criterios de calidad y en la comprensión de las necesidades del usuario. De esta manera, el proyecto contribuye a la transformación digital del Estado de manera proactiva, confiable, articulada y colaborativa, permitiendo el ejercicio de los derechos de los usuarios del ciberespacio. Para ello tanto, en el plan de acción de la Política Bogotá Territorio Inteligente, como en la reformulación de la política de Servicio a la Ciudadanía, se proponen acciones de digitalización y automatización de trámites, que nos permitan promover para promover la transversalidad y la colaboración entre dependencias, a fin de asegurar la entrega integrada de servicios con base en una administración pública totalmente interoperable.
En cuanto a cifras del proyecto de clasificación de PQRSD, desde el 1 de septiembre de 2021 hasta el 31 de agosto de 2023 se han analizado más de 120 millones de publicaciones, logrando identificar, seleccionar y responder, en los casos necesarios, más de 949 mil menciones, preguntas y solicitudes que en el pasado no hubiera sido posible identificar, seleccionar y en algunos casos responder debido al gran volumen de publicaciones que se generan cada día en las redes sociales. permitiendo brindar un servicio al ciudadano más efectivo y directo. Adicionalmente se continuó con el piloto para responder solicitudes relacionadas con fallas en la malla vial, ingreso mínimo garantizado, solicitudes de empleo, Bogotá cuidadora, esterilización de mascotas y vivienda de manera automática liberando tiempo de los asesores de comunicaciones y servicio a la ciudadanía que se encargan de responder este tipo de solicitudes para atender unas más complejas. En agosto se respondieron 19 de estas solicitudes llegando a 414 en lo corrido del año 2023. 
Adicionalmente, se está desarrollando el proceso de certificación de What Works Cities para poder certificar el uso y aprovechamiento de datos que hace la ciudad. Se recolectaron las evidencias y se encuentran en evaluación del comité con el fin de que se aprueben los 26 criterios que se pre-aprobaron para lograr la certificación plata.
De otra parte en innovación pública, el pasado 26 de julio tuvimos nuestra segunda reunión de iBO ampliado, en la que participaron los equipos y las unidades de innovación. En este espacio también tuvimos la participación de LabCapital como nuevo integrante de iBO ampliado.  
Durante el mes de agosto Se adelanta preparación para realizar Donaton de experiencias y metodologías de innovacion aportadas por los actores del ecosistema, así mismo el 31 de Agosto se adelanta la iniciativa de diseño al parque, en el Parque el Paraiso de la Localidad de Ciudad Bolívar,  una iniciativa que busca revitalizar y transformar los entornos urbanos a través de la innovación social abierta, Por medio de esta iniciativa se mostró cómo la colaboración entre la ciudadanía, la academia, entidades gubernamentales y el sector privado puede generar soluciones creativas e innovadoras para mejorar los espacios públicos .   
En formación el pasado 17 de agosto adelantamos activaciones ciudadanas de adopta un problema, donde    tuvimos la participación de más de 100 estudiantes y parte de la comunidad universitaria y e 18 de agosto tuvimos la sesión de iBO talks en la que se conversó alrededor de la Ruta de alto impacto. Esta oportunidad tuvimos 139 Views en Youtube.  
Adicionalmente en la línea de Makers de soluciones en articulación con la Secretaria de la Mujer e IDRD se realizaron salidas a campo y testeo de la solución (Chatbot para registro de asitencia) en las manzanas del cuidado de Teusaquillo, Puente Aranda y Bosa para los servicios de actividad física, escuela de la bici y orientación psicojuridica, con ello se logro avanzar en el entrenamiento Chatbot para 20 prestadores de servicio de Secretaría de la Mujer e IDRD el jueves 6 de Julio, la Impresión de más de 1,600 carnets y más de 1,300 asistencia a través del chatbot, y el registro de 1185 asistencias en 24 clases y 2 Manzanas en 15 días en las manzanas de Teusaquillo, Bosa y Puente Aranda.
</v>
          </cell>
          <cell r="IO82" t="str">
            <v/>
          </cell>
          <cell r="IP82" t="str">
            <v/>
          </cell>
          <cell r="IQ82" t="str">
            <v/>
          </cell>
          <cell r="IR82" t="str">
            <v/>
          </cell>
          <cell r="IS82">
            <v>0</v>
          </cell>
          <cell r="IT82">
            <v>1</v>
          </cell>
          <cell r="IU82">
            <v>0</v>
          </cell>
          <cell r="IV82">
            <v>1</v>
          </cell>
          <cell r="IW82">
            <v>0</v>
          </cell>
          <cell r="IX82">
            <v>1</v>
          </cell>
          <cell r="IY82">
            <v>0</v>
          </cell>
          <cell r="IZ82">
            <v>1</v>
          </cell>
          <cell r="JA82">
            <v>0</v>
          </cell>
          <cell r="JB82">
            <v>0</v>
          </cell>
          <cell r="JC82">
            <v>0</v>
          </cell>
          <cell r="JD82">
            <v>0</v>
          </cell>
          <cell r="JE82">
            <v>0.6</v>
          </cell>
          <cell r="JF82">
            <v>0</v>
          </cell>
          <cell r="JG82">
            <v>10</v>
          </cell>
          <cell r="JH82">
            <v>0</v>
          </cell>
          <cell r="JI82">
            <v>15</v>
          </cell>
          <cell r="JJ82">
            <v>0</v>
          </cell>
          <cell r="JK82">
            <v>15</v>
          </cell>
          <cell r="JL82">
            <v>0</v>
          </cell>
          <cell r="JM82">
            <v>20</v>
          </cell>
          <cell r="JN82">
            <v>0</v>
          </cell>
          <cell r="JO82">
            <v>0</v>
          </cell>
          <cell r="JP82">
            <v>0</v>
          </cell>
          <cell r="JQ82">
            <v>0</v>
          </cell>
          <cell r="JR82">
            <v>60</v>
          </cell>
          <cell r="JS82">
            <v>0</v>
          </cell>
          <cell r="JT82">
            <v>10</v>
          </cell>
          <cell r="JU82">
            <v>10</v>
          </cell>
          <cell r="JV82">
            <v>25</v>
          </cell>
          <cell r="JW82">
            <v>25</v>
          </cell>
          <cell r="JX82">
            <v>40</v>
          </cell>
          <cell r="JY82">
            <v>40</v>
          </cell>
          <cell r="JZ82">
            <v>60</v>
          </cell>
          <cell r="KA82">
            <v>60</v>
          </cell>
          <cell r="KB82">
            <v>60</v>
          </cell>
          <cell r="KC82">
            <v>60</v>
          </cell>
          <cell r="KD82">
            <v>60</v>
          </cell>
          <cell r="KE82" t="str">
            <v>No Programó</v>
          </cell>
          <cell r="KF82">
            <v>100</v>
          </cell>
          <cell r="KG82" t="str">
            <v/>
          </cell>
          <cell r="KH82">
            <v>100</v>
          </cell>
          <cell r="KI82" t="str">
            <v/>
          </cell>
          <cell r="KJ82">
            <v>100</v>
          </cell>
          <cell r="KK82" t="str">
            <v/>
          </cell>
          <cell r="KL82">
            <v>100</v>
          </cell>
          <cell r="KM82" t="str">
            <v/>
          </cell>
          <cell r="KN82" t="str">
            <v/>
          </cell>
          <cell r="KO82" t="str">
            <v/>
          </cell>
          <cell r="KP82" t="str">
            <v/>
          </cell>
          <cell r="KQ82" t="str">
            <v>No Programó</v>
          </cell>
          <cell r="KR82">
            <v>100</v>
          </cell>
          <cell r="KS82">
            <v>100</v>
          </cell>
          <cell r="KT82">
            <v>100</v>
          </cell>
          <cell r="KU82">
            <v>100</v>
          </cell>
          <cell r="KV82">
            <v>100</v>
          </cell>
          <cell r="KW82">
            <v>100</v>
          </cell>
          <cell r="KX82">
            <v>100</v>
          </cell>
          <cell r="KY82">
            <v>100</v>
          </cell>
          <cell r="KZ82" t="str">
            <v/>
          </cell>
          <cell r="LA82" t="str">
            <v/>
          </cell>
          <cell r="LB82" t="str">
            <v/>
          </cell>
          <cell r="LC82">
            <v>100</v>
          </cell>
          <cell r="LD82" t="str">
            <v>7872_1</v>
          </cell>
          <cell r="LE82" t="str">
            <v>1. Contar con información oportuna y de calidad para la toma de decisiones</v>
          </cell>
          <cell r="LF82">
            <v>100</v>
          </cell>
          <cell r="LG82">
            <v>69.5</v>
          </cell>
          <cell r="LH82" t="str">
            <v/>
          </cell>
          <cell r="LI82" t="str">
            <v/>
          </cell>
          <cell r="LJ82">
            <v>100</v>
          </cell>
          <cell r="LK82">
            <v>72.583333333333343</v>
          </cell>
          <cell r="LL82">
            <v>12519771000</v>
          </cell>
          <cell r="LM82">
            <v>11732140113</v>
          </cell>
          <cell r="LN82">
            <v>8189462521</v>
          </cell>
          <cell r="LO82">
            <v>1565116239</v>
          </cell>
          <cell r="LP82">
            <v>1565116239</v>
          </cell>
          <cell r="LQ82" t="str">
            <v>No Programó</v>
          </cell>
          <cell r="LR82">
            <v>2</v>
          </cell>
          <cell r="LS82">
            <v>0</v>
          </cell>
          <cell r="LT82">
            <v>3</v>
          </cell>
          <cell r="LU82">
            <v>0</v>
          </cell>
          <cell r="LV82">
            <v>3</v>
          </cell>
          <cell r="LW82">
            <v>0</v>
          </cell>
          <cell r="LX82">
            <v>4</v>
          </cell>
          <cell r="LY82">
            <v>0</v>
          </cell>
          <cell r="LZ82" t="str">
            <v/>
          </cell>
          <cell r="MA82" t="str">
            <v/>
          </cell>
          <cell r="MB82" t="str">
            <v/>
          </cell>
          <cell r="MC82">
            <v>12</v>
          </cell>
          <cell r="MD82">
            <v>12</v>
          </cell>
          <cell r="ME82">
            <v>62</v>
          </cell>
          <cell r="MF82" t="str">
            <v>No aplica</v>
          </cell>
          <cell r="MG82" t="str">
            <v>Oportuno: Se radica en los tiempos establecidos por la Oficina Asesora de Planeación - OAP</v>
          </cell>
          <cell r="MH82" t="str">
            <v>No aplica</v>
          </cell>
          <cell r="MI82" t="str">
            <v>No aplica</v>
          </cell>
          <cell r="MJ82" t="str">
            <v>No aplica</v>
          </cell>
          <cell r="MK82" t="str">
            <v>Oportuno: Se radica en los tiempos establecidos por la Oficina Asesora de Planeación - OAP</v>
          </cell>
          <cell r="ML82" t="str">
            <v>No aplica</v>
          </cell>
          <cell r="MM82" t="str">
            <v>Oportuno: Se radica en los tiempos establecidos por la Oficina Asesora de Planeación - OAP</v>
          </cell>
          <cell r="MN82">
            <v>0</v>
          </cell>
          <cell r="MO82">
            <v>0</v>
          </cell>
          <cell r="MP82">
            <v>0</v>
          </cell>
          <cell r="MQ82">
            <v>0</v>
          </cell>
          <cell r="MR82" t="str">
            <v>No aplica</v>
          </cell>
          <cell r="MS82" t="str">
            <v>Coherente: La información de avance de la magnitud, consignada en el reporte del periodo, concuerda con la programación realizada, con la información cualitativa presentada, con las actividades establecidas (si aplica) y con los soportes presentados. Esta</v>
          </cell>
          <cell r="MT82" t="str">
            <v>No aplica</v>
          </cell>
          <cell r="MU82" t="str">
            <v>No aplica</v>
          </cell>
          <cell r="MV82" t="str">
            <v>No aplica</v>
          </cell>
          <cell r="MW82" t="str">
            <v>Coherente: La información de avance de la magnitud, consignada en el reporte del periodo, concuerda con la programación realizada, con la información cualitativa presentada, con las actividades establecidas (si aplica) y con los soportes presentados. Esta</v>
          </cell>
          <cell r="MX82" t="str">
            <v>No aplica</v>
          </cell>
          <cell r="MY82" t="str">
            <v>Coherente: La información de avance de la magnitud, consignada en el reporte del periodo, concuerda con la programación realizada, con la información cualitativa presentada, con las actividades establecidas (si aplica) y con los soportes presentados. Esta</v>
          </cell>
          <cell r="MZ82">
            <v>0</v>
          </cell>
          <cell r="NA82">
            <v>0</v>
          </cell>
          <cell r="NB82">
            <v>0</v>
          </cell>
          <cell r="NC82">
            <v>0</v>
          </cell>
          <cell r="ND82" t="str">
            <v>No Programó</v>
          </cell>
          <cell r="NE82">
            <v>100</v>
          </cell>
          <cell r="NF82">
            <v>100</v>
          </cell>
          <cell r="NG82">
            <v>100</v>
          </cell>
          <cell r="NH82">
            <v>100</v>
          </cell>
          <cell r="NI82">
            <v>100</v>
          </cell>
          <cell r="NJ82">
            <v>100</v>
          </cell>
          <cell r="NK82">
            <v>100</v>
          </cell>
          <cell r="NL82">
            <v>100</v>
          </cell>
          <cell r="NM82" t="str">
            <v/>
          </cell>
          <cell r="NN82" t="str">
            <v/>
          </cell>
          <cell r="NO82" t="str">
            <v/>
          </cell>
          <cell r="NP82" t="str">
            <v>Coherente</v>
          </cell>
          <cell r="NQ82" t="str">
            <v>Coherente</v>
          </cell>
          <cell r="NR82" t="str">
            <v>Coherente</v>
          </cell>
          <cell r="NS82" t="str">
            <v>Coherente</v>
          </cell>
          <cell r="NT82" t="str">
            <v>Coherente</v>
          </cell>
          <cell r="NU82" t="str">
            <v>Coherente</v>
          </cell>
          <cell r="NV82" t="str">
            <v>Coherente</v>
          </cell>
          <cell r="NW82" t="str">
            <v>Coherente</v>
          </cell>
          <cell r="NX82">
            <v>0</v>
          </cell>
          <cell r="NY82">
            <v>0</v>
          </cell>
          <cell r="NZ82">
            <v>0</v>
          </cell>
          <cell r="OA82">
            <v>0</v>
          </cell>
          <cell r="OB82" t="str">
            <v xml:space="preserve">No aplica </v>
          </cell>
          <cell r="OC82" t="str">
            <v>No se presentaron problemas y dificultades para el corte de la información</v>
          </cell>
          <cell r="OD82" t="str">
            <v xml:space="preserve">No aplica </v>
          </cell>
          <cell r="OE82" t="str">
            <v xml:space="preserve">No aplica </v>
          </cell>
          <cell r="OF82" t="str">
            <v xml:space="preserve">No aplica </v>
          </cell>
          <cell r="OG82" t="str">
            <v>No se presentaron problemas y dificultades para el corte de la información</v>
          </cell>
          <cell r="OH82" t="str">
            <v>No se presentaron problemas y dificultades para el corte de la información</v>
          </cell>
          <cell r="OI82" t="str">
            <v>No se presentaron problemas y dificultades para el corte de la información</v>
          </cell>
          <cell r="OJ82">
            <v>0</v>
          </cell>
          <cell r="OK82">
            <v>0</v>
          </cell>
          <cell r="OL82">
            <v>0</v>
          </cell>
          <cell r="OM82">
            <v>0</v>
          </cell>
          <cell r="OP82" t="str">
            <v>PD136</v>
          </cell>
          <cell r="OQ82">
            <v>42</v>
          </cell>
          <cell r="OR82">
            <v>0</v>
          </cell>
          <cell r="OS82">
            <v>0</v>
          </cell>
          <cell r="OT82">
            <v>0</v>
          </cell>
          <cell r="OU82">
            <v>0</v>
          </cell>
          <cell r="OV82">
            <v>0</v>
          </cell>
          <cell r="OW82">
            <v>0</v>
          </cell>
          <cell r="OX82">
            <v>0</v>
          </cell>
          <cell r="OY82">
            <v>0</v>
          </cell>
          <cell r="OZ82">
            <v>0</v>
          </cell>
          <cell r="PA82">
            <v>0</v>
          </cell>
          <cell r="PB82">
            <v>0</v>
          </cell>
          <cell r="PC82">
            <v>0</v>
          </cell>
          <cell r="PD82">
            <v>0</v>
          </cell>
          <cell r="PE82">
            <v>291337777</v>
          </cell>
          <cell r="PF82">
            <v>291337777</v>
          </cell>
          <cell r="PG82">
            <v>291337777</v>
          </cell>
          <cell r="PH82">
            <v>291337777</v>
          </cell>
          <cell r="PI82">
            <v>291337777</v>
          </cell>
          <cell r="PJ82">
            <v>291337777</v>
          </cell>
          <cell r="PK82">
            <v>291337777</v>
          </cell>
          <cell r="PL82">
            <v>291337777</v>
          </cell>
          <cell r="PM82">
            <v>291337777</v>
          </cell>
          <cell r="PN82">
            <v>0</v>
          </cell>
          <cell r="PO82">
            <v>0</v>
          </cell>
          <cell r="PP82">
            <v>0</v>
          </cell>
          <cell r="PQ82">
            <v>291337777</v>
          </cell>
          <cell r="PR82">
            <v>140260004</v>
          </cell>
          <cell r="PS82">
            <v>1424856235</v>
          </cell>
          <cell r="PT82" t="str">
            <v>Meta Proyecto de Inversión</v>
          </cell>
        </row>
        <row r="83">
          <cell r="A83" t="str">
            <v>PD137</v>
          </cell>
          <cell r="B83">
            <v>7872</v>
          </cell>
          <cell r="C83" t="str">
            <v>7872_4</v>
          </cell>
          <cell r="D83">
            <v>2020110010185</v>
          </cell>
          <cell r="E83" t="str">
            <v>Un nuevo contrato social y ambiental para la Bogotá del siglo XXI</v>
          </cell>
          <cell r="F83" t="str">
            <v>5. Construir Bogotá región con gobierno abierto, transparente y ciudadanía consciente.</v>
          </cell>
          <cell r="G83" t="str">
            <v>54. Transformación digital y gestión de TIC para un territorio inteligente</v>
          </cell>
          <cell r="H83" t="str">
            <v>Generar valor público para la ciudadanía, la Secretaria General y sus grupos de interes, mediante el uso y aprovechamiento estratégico de TIC.</v>
          </cell>
          <cell r="I83" t="str">
            <v>1. Contar con información oportuna y de calidad para la toma de decisiones</v>
          </cell>
          <cell r="J83" t="str">
            <v>Transformación digital y gestión TIC</v>
          </cell>
          <cell r="K83" t="str">
            <v>Oficina de Alta Consejería Distrital de Tecnologías de Información y Comunicaciones - TIC</v>
          </cell>
          <cell r="L83" t="str">
            <v>Iván Mauricio Durán Pabón</v>
          </cell>
          <cell r="M83" t="str">
            <v>Alto Consejero Distrital de Tecnologías de Información y Comunicaciones - TIC</v>
          </cell>
          <cell r="N83" t="str">
            <v>Oficina de Alta Consejería Distrital de Tecnologías de Información y Comunicaciones - TIC</v>
          </cell>
          <cell r="O83" t="str">
            <v>Iván Mauricio Durán Pabón</v>
          </cell>
          <cell r="P83" t="str">
            <v>Alto Consejero Distrital de Tecnologías de Información y Comunicaciones - TIC</v>
          </cell>
          <cell r="Q83" t="str">
            <v>Luisa Fernanda Ortega</v>
          </cell>
          <cell r="R83" t="str">
            <v>Jenny Torres</v>
          </cell>
          <cell r="S83" t="str">
            <v>4. Implementar 1 Centro de recursos de TI compartido</v>
          </cell>
          <cell r="T83" t="str">
            <v>Implementar 1 Centro de recursos de TI compartido</v>
          </cell>
          <cell r="AC83" t="str">
            <v>4. Implementar 1 Centro de recursos de TI compartido</v>
          </cell>
          <cell r="AG83" t="str">
            <v/>
          </cell>
          <cell r="AH83" t="str">
            <v/>
          </cell>
          <cell r="AI83" t="str">
            <v xml:space="preserve">PD_Meta Proyecto: 4. Implementar 1 Centro de recursos de TI compartido; </v>
          </cell>
          <cell r="AJ83" t="str">
            <v>La programación se realiza de acuerdo a la programación de hitos por parte del líder o líderes del indicador</v>
          </cell>
          <cell r="AK83">
            <v>44055</v>
          </cell>
          <cell r="AL83">
            <v>1</v>
          </cell>
          <cell r="AM83">
            <v>2023</v>
          </cell>
          <cell r="AN83" t="str">
            <v xml:space="preserve">La meta busca evidenciar las acciones de implementación de la estrategia del Centro de Recursos Compartidos de TI, la cual se enfoca en brindar a las entidades distritales una serie de recursos que incluyen información de experiencias, sensibilizaciones en los lineamientos y modalidades de contratación de bienes y servicios TIC, servicios de conectividad pública, talleres y cursos que permitan aprovechar, reutilizar y optimizar la eficiencia de los procesos internos con el fin de mejorar los servicios que ofrecen a los ciudadanos.  </v>
          </cell>
          <cell r="AO83" t="str">
            <v>Con la estructuración del centro se centralizarán las actividades administrativas y de soporte en tecnologías de la información y las comunicaciones que se encuentren distribuidas y/o duplicadas en las distintas entidades distritales de tal manera que se puedan generar eficiencias administrativas, enfocar los esfuerzos y aprovechar las ventajas de la tecnología sin generar reprocesos o sobre costos en las entidades.</v>
          </cell>
          <cell r="AP83">
            <v>2020</v>
          </cell>
          <cell r="AQ83">
            <v>2024</v>
          </cell>
          <cell r="AR83" t="str">
            <v>Creciente</v>
          </cell>
          <cell r="AS83" t="str">
            <v>Eficacia</v>
          </cell>
          <cell r="AT83" t="str">
            <v>Número</v>
          </cell>
          <cell r="AU83" t="str">
            <v>Producto</v>
          </cell>
          <cell r="AV83" t="str">
            <v>N/D</v>
          </cell>
          <cell r="AW83" t="str">
            <v>N/D</v>
          </cell>
          <cell r="AX83" t="str">
            <v>N/D</v>
          </cell>
          <cell r="AY83">
            <v>1</v>
          </cell>
          <cell r="BB83" t="str">
            <v>Se calcula a través de la suma de los porcentajes ejecutados de avance  de las actividades para la implementación de la estrategia de centro de recursos TI compartido, teniendo en cuenta la programación realizada en el plan de acción del libro plan de desarrollo para la vigencia más el avance obtenido de la vigencia anterior.</v>
          </cell>
          <cell r="BC83" t="str">
            <v xml:space="preserve">(Sumatoria porcentaje ejecutado de las actividades para la implementación del centro de recursos TI compartido/ Sumatoria porcentaje programado de las actividades para la implementación del centro de recursos  TI compartido para la vigencia) * porcentaje de la meta programada para la vigencia + porcentaje ejecutado de la meta vigencia anterior. </v>
          </cell>
          <cell r="BD83" t="str">
            <v>Porcentaje ejecutado de las actividades para la implementación del centro de recursos TI compartido</v>
          </cell>
          <cell r="BE83" t="str">
            <v>Porcentaje programado de las actividades para la implementación del centro de recursos TI compartido</v>
          </cell>
          <cell r="BF83" t="str">
            <v>Soportes reportados en el formato 1006 "Programación y seguimiento a metas e indicadores del plan de desarrollo" para la vigencia.</v>
          </cell>
          <cell r="BG83">
            <v>2</v>
          </cell>
          <cell r="BH83">
            <v>45204</v>
          </cell>
          <cell r="BI83"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3" t="str">
            <v>Plan de acción - proyectos de inversión (actividades)</v>
          </cell>
          <cell r="BK83">
            <v>1</v>
          </cell>
          <cell r="BL83">
            <v>0.1</v>
          </cell>
          <cell r="BM83">
            <v>0.3</v>
          </cell>
          <cell r="BN83">
            <v>0.5</v>
          </cell>
          <cell r="BO83">
            <v>0.7</v>
          </cell>
          <cell r="BP83">
            <v>1</v>
          </cell>
          <cell r="BQ83">
            <v>2462658962.3088851</v>
          </cell>
          <cell r="BR83">
            <v>252696000</v>
          </cell>
          <cell r="BS83">
            <v>369949277</v>
          </cell>
          <cell r="BT83">
            <v>655262239</v>
          </cell>
          <cell r="BU83">
            <v>418145774</v>
          </cell>
          <cell r="BV83">
            <v>766605672.30888498</v>
          </cell>
          <cell r="BW83">
            <v>0.1</v>
          </cell>
          <cell r="BX83">
            <v>0.3</v>
          </cell>
          <cell r="BY83">
            <v>0.5</v>
          </cell>
          <cell r="BZ83">
            <v>0.7</v>
          </cell>
          <cell r="CA83">
            <v>0.19999999999999998</v>
          </cell>
          <cell r="CB83">
            <v>0.19999999999999996</v>
          </cell>
          <cell r="CC83">
            <v>0.19999999999999996</v>
          </cell>
          <cell r="CD83">
            <v>252695750</v>
          </cell>
          <cell r="CE83">
            <v>251250544</v>
          </cell>
          <cell r="CF83">
            <v>369949277</v>
          </cell>
          <cell r="CG83">
            <v>369949277</v>
          </cell>
          <cell r="CH83">
            <v>650900564</v>
          </cell>
          <cell r="CI83">
            <v>650900564</v>
          </cell>
          <cell r="CJ83">
            <v>0.1</v>
          </cell>
          <cell r="CK83">
            <v>0.30000000000000004</v>
          </cell>
          <cell r="CL83">
            <v>0.5</v>
          </cell>
          <cell r="CM83">
            <v>0.65500000000000003</v>
          </cell>
          <cell r="CN83" t="str">
            <v>Suma</v>
          </cell>
          <cell r="CO83">
            <v>0</v>
          </cell>
          <cell r="CP83">
            <v>0</v>
          </cell>
          <cell r="CQ83">
            <v>6.4999999999999988E-2</v>
          </cell>
          <cell r="CR83">
            <v>0</v>
          </cell>
          <cell r="CS83">
            <v>0</v>
          </cell>
          <cell r="CT83">
            <v>4.4999999999999991E-2</v>
          </cell>
          <cell r="CU83">
            <v>0</v>
          </cell>
          <cell r="CV83">
            <v>0</v>
          </cell>
          <cell r="CW83">
            <v>4.4999999999999991E-2</v>
          </cell>
          <cell r="CX83">
            <v>0</v>
          </cell>
          <cell r="CY83">
            <v>0</v>
          </cell>
          <cell r="CZ83">
            <v>4.4999999999999991E-2</v>
          </cell>
          <cell r="DA83">
            <v>0.7</v>
          </cell>
          <cell r="DB83">
            <v>0.65500000000000003</v>
          </cell>
          <cell r="DC83">
            <v>0.15499999999999997</v>
          </cell>
          <cell r="DD83">
            <v>0.15499999999999997</v>
          </cell>
          <cell r="DE83">
            <v>0</v>
          </cell>
          <cell r="DF83">
            <v>0</v>
          </cell>
          <cell r="DG83">
            <v>65</v>
          </cell>
          <cell r="DH83">
            <v>0</v>
          </cell>
          <cell r="DI83">
            <v>0</v>
          </cell>
          <cell r="DJ83">
            <v>45</v>
          </cell>
          <cell r="DK83">
            <v>0</v>
          </cell>
          <cell r="DL83">
            <v>0</v>
          </cell>
          <cell r="DM83">
            <v>45</v>
          </cell>
          <cell r="DN83">
            <v>0</v>
          </cell>
          <cell r="DO83">
            <v>0</v>
          </cell>
          <cell r="DP83">
            <v>45</v>
          </cell>
          <cell r="DQ83">
            <v>200</v>
          </cell>
          <cell r="DR83">
            <v>0</v>
          </cell>
          <cell r="DS83">
            <v>0</v>
          </cell>
          <cell r="DT83">
            <v>65</v>
          </cell>
          <cell r="DU83">
            <v>0</v>
          </cell>
          <cell r="DV83">
            <v>0</v>
          </cell>
          <cell r="DW83">
            <v>45</v>
          </cell>
          <cell r="DX83">
            <v>0</v>
          </cell>
          <cell r="DY83">
            <v>0</v>
          </cell>
          <cell r="DZ83">
            <v>45</v>
          </cell>
          <cell r="EA83">
            <v>0</v>
          </cell>
          <cell r="EB83">
            <v>0</v>
          </cell>
          <cell r="EC83">
            <v>0</v>
          </cell>
          <cell r="ED83">
            <v>155</v>
          </cell>
          <cell r="EE83">
            <v>155</v>
          </cell>
          <cell r="EF83">
            <v>0</v>
          </cell>
          <cell r="EG83">
            <v>0</v>
          </cell>
          <cell r="EH83" t="str">
            <v>Informe de actividades desarrolladas durante el primer timestre relacionadas con el centro de recurso compartidos (Conectividad, gobierno digital y seguridad digital)</v>
          </cell>
          <cell r="EI83">
            <v>0</v>
          </cell>
          <cell r="EJ83">
            <v>0</v>
          </cell>
          <cell r="EK83" t="str">
            <v>Informe de actividades desarrolladas durante el segundo trimestre relacionadas con el centro de recurso compartidos (Conectividad, gobierno digital y seguridad digital)</v>
          </cell>
          <cell r="EL83">
            <v>0</v>
          </cell>
          <cell r="EM83">
            <v>0</v>
          </cell>
          <cell r="EN83" t="str">
            <v>Informe de actividades desarrolladas durante el tercer trimestre relacionadas con el centro de recurso compartidos (Conectividad, gobierno digital y seguridad digital)</v>
          </cell>
          <cell r="EO83">
            <v>0</v>
          </cell>
          <cell r="EP83">
            <v>0</v>
          </cell>
          <cell r="EQ83" t="str">
            <v>Informe Final de actividades desarrolladas durante la vigencia relacionadas con el centro de recurso compartidos (Conectividad, gobierno digital y seguridad digital)</v>
          </cell>
          <cell r="ER83">
            <v>0</v>
          </cell>
          <cell r="ES83">
            <v>0</v>
          </cell>
          <cell r="ET83" t="str">
            <v>Informe con las actividades desarrolladas durante el primer trimestre</v>
          </cell>
          <cell r="EU83">
            <v>0</v>
          </cell>
          <cell r="EV83">
            <v>0</v>
          </cell>
          <cell r="EW83" t="str">
            <v>Informe de actividades desarrolladas durante el segundo trimestre relacionadas con el centro de recurso compartidos (Conectividad, gobierno digital y seguridad digital)</v>
          </cell>
          <cell r="EX83">
            <v>0</v>
          </cell>
          <cell r="EY83">
            <v>0</v>
          </cell>
          <cell r="EZ83" t="str">
            <v>Informe de actividades desarrolladas durante el tercer trimestre relacionadas con el centro de recurso compartidos (Conectividad, gobierno digital y seguridad digital)</v>
          </cell>
          <cell r="FA83">
            <v>0</v>
          </cell>
          <cell r="FB83">
            <v>0</v>
          </cell>
          <cell r="FC83">
            <v>0</v>
          </cell>
          <cell r="FD83">
            <v>436386000</v>
          </cell>
          <cell r="FE83">
            <v>436386000</v>
          </cell>
          <cell r="FF83">
            <v>436386000</v>
          </cell>
          <cell r="FG83">
            <v>436386000</v>
          </cell>
          <cell r="FH83">
            <v>436386000</v>
          </cell>
          <cell r="FI83">
            <v>436386000</v>
          </cell>
          <cell r="FJ83">
            <v>436386000</v>
          </cell>
          <cell r="FK83">
            <v>436386000</v>
          </cell>
          <cell r="FL83">
            <v>436386000</v>
          </cell>
          <cell r="FM83">
            <v>436386000</v>
          </cell>
          <cell r="FN83">
            <v>436386000</v>
          </cell>
          <cell r="FO83">
            <v>436386000</v>
          </cell>
          <cell r="FP83">
            <v>436386000</v>
          </cell>
          <cell r="FQ83">
            <v>418147000</v>
          </cell>
          <cell r="FR83">
            <v>418147000</v>
          </cell>
          <cell r="FS83">
            <v>418145774</v>
          </cell>
          <cell r="FT83">
            <v>418145774</v>
          </cell>
          <cell r="FU83">
            <v>418145774</v>
          </cell>
          <cell r="FV83">
            <v>418145774</v>
          </cell>
          <cell r="FW83">
            <v>418145774</v>
          </cell>
          <cell r="FX83">
            <v>418145774</v>
          </cell>
          <cell r="FY83">
            <v>418145774</v>
          </cell>
          <cell r="FZ83">
            <v>0</v>
          </cell>
          <cell r="GA83">
            <v>0</v>
          </cell>
          <cell r="GB83">
            <v>0</v>
          </cell>
          <cell r="GC83">
            <v>418145774</v>
          </cell>
          <cell r="GD83">
            <v>418145774</v>
          </cell>
          <cell r="GE83">
            <v>418145774</v>
          </cell>
          <cell r="GF83">
            <v>418145774</v>
          </cell>
          <cell r="GG83">
            <v>418145774</v>
          </cell>
          <cell r="GH83">
            <v>418145774</v>
          </cell>
          <cell r="GI83">
            <v>418145774</v>
          </cell>
          <cell r="GJ83">
            <v>418145774</v>
          </cell>
          <cell r="GK83">
            <v>418145774</v>
          </cell>
          <cell r="GL83">
            <v>418145774</v>
          </cell>
          <cell r="GM83">
            <v>0</v>
          </cell>
          <cell r="GN83">
            <v>0</v>
          </cell>
          <cell r="GO83">
            <v>0</v>
          </cell>
          <cell r="GP83">
            <v>418145774</v>
          </cell>
          <cell r="GQ83">
            <v>0</v>
          </cell>
          <cell r="GR83">
            <v>18554298</v>
          </cell>
          <cell r="GS83">
            <v>54914800</v>
          </cell>
          <cell r="GT83">
            <v>91275302</v>
          </cell>
          <cell r="GU83">
            <v>127635804</v>
          </cell>
          <cell r="GV83">
            <v>163996306</v>
          </cell>
          <cell r="GW83">
            <v>200356808</v>
          </cell>
          <cell r="GX83">
            <v>236717310</v>
          </cell>
          <cell r="GY83">
            <v>273077812</v>
          </cell>
          <cell r="GZ83">
            <v>0</v>
          </cell>
          <cell r="HA83">
            <v>0</v>
          </cell>
          <cell r="HB83">
            <v>0</v>
          </cell>
          <cell r="HC83">
            <v>273077812</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t="str">
            <v xml:space="preserve">La Oficina de alta Consejería distrital de TIC viene trabajando en las líneas asociadas a la consolidación del centro de recursos compartidos.
Entre los temas trabajados durante la presente vigencia se encuentran los diagnósticos y acompañamientos de seguridad digital como un recurso que puede ser solicitado por las entidades distritales en cuanto a atención de incidentes de seguridad digital o evaluaciones de vulnerabilidades. Otros temas que también se vienen trabajando es el de los eventos ComparTIC para fortalecer las capacidades de los funcionarios, y conectividad pública para brindar este recurso tan importante para los ciudadanos. Hasta el momento casi 900 servidores públicos del distrito han participado en los 8 eventos Compartic que se han desarrollado, y los cuales tiene como objetivo de fomentar la adopción de mejores prácticas en tecnología y seguridad digital en las entidades distritales de Bogotá, a través de la realización de eventos que presenten casos de éxito de otras entidades.
En el marco del Acuerdo 855 de 2022 por medio del cual se dictan lineamientos para promover el acceso y uso al servicio público esencial de internet, se aprobó el Decreto 2023 que reglamenta el acuerdo anteriormente mencionado, para desarrollar la oferta de conectividad pública y promover la ampliación de cobertura y de oferta para la conectividad, para efectos de propender por el aumento del acceso, uso y apropiación del servicio público esencial de acceso a Internet con la finalidad de cumplir progresivamente con el principio universalidad en el Distrito Capital.
Adicionalmente en la pasada sesión de la Comisión Distrital de Transformación Digital, adelantada el 14 de septiembre el equipo de ETB su solución de evolutivo de voz, con la cual se está transformando una de las unidades de negocio más eficiente y rentable que tiene este, que es la voz, para a partir de la promoción de la conectividad, cambiar el modelo de comunicación que genere ecosistemas colaborativos, que genera beneficios como: adaptabilidad, flexibilidad, escalabilidad, fácil crecimiento de números en sesión de seguridad e integración de canales, ya que la voz es el nuevo canal digital para la transformación de comunicaciones inteligentes, ctv comunicaciones en la nube.
</v>
          </cell>
          <cell r="IE83" t="str">
            <v/>
          </cell>
          <cell r="IF83" t="str">
            <v/>
          </cell>
          <cell r="IG83" t="str">
            <v/>
          </cell>
          <cell r="IH83" t="str">
            <v/>
          </cell>
          <cell r="II83" t="str">
            <v>Se elabora informe con las actividades desarrolladas durante el primer trimestre:
El proyecto del centro de recursos compartidos de TI ha logrado importantes avances en la estandarización de la implementación de tecnologías por parte de las entidades, alineadas a las mejores prácticas y los lineamientos del Ministerio de Tecnologías de la Información y las Comunicaciones durante el primer trimestre de 2023. Entre febrero y marzo se han realizado dos actividades de sensibilización y formación a cerca de 250 funcionarios en temas de gobierno digital y seguridad digital para que conozcan la estandarización que existe por parte del MinTIC en la implementación de tecnologías como servicios de nube pública, servicios de nube privada y software, entre otros.
Además, el proyecto busca brindar un servicio estandarizado a los ciudadanos en internet público mediante zonas Wi-Fi y conectividad rural. Es importante destacar que el proyecto de conectividad rural hace parte de una línea de regalías, pero desde la consejería se ha estado acompañando el proceso de implementación del proyecto para asegurar que se cumplan los objetivos y se logren los avances necesarios. En general, el proyecto del centro de recursos compartidos de TI es una iniciativa clave para mejorar el acceso y la calidad de los servicios tecnológicos en el distrito capital.</v>
          </cell>
          <cell r="IJ83" t="str">
            <v/>
          </cell>
          <cell r="IK83" t="str">
            <v/>
          </cell>
          <cell r="IL83" t="str">
            <v xml:space="preserve">Informe del semestre del proyecto del centro de recursos compartidos de TI 
Durante el primer semestre del año 2023, la Oficina de Alta Consejería Distrital de TIC ha priorizado las siguientes líneas de trabajo como parte del Centro de Recursos Compartidos de TI: 
•	ComparTIC: Presentación de casos reales de otras entidades en la adquisición e implementación de servicios de TI estandarizados a través de los ComparTIC. 
•	Servicio de Conectividad Rural: Estructuración y seguimiento a la implementación del Servicio de Conectividad Rural. 
•	Servicio de conectividad pública Wi-Fi: Contratación y seguimiento del Servicio de conectividad pública Wi-Fi. 
•	Presentación de los lineamientos e instrumentos existentes para la contratación de bienes y servicios de TI estandarizados y estructuración de un modelo centralizado para la contratación de bienes y Servicios de TI de forma compartida (Centro de servicios de TI compartido). </v>
          </cell>
          <cell r="IM83" t="str">
            <v/>
          </cell>
          <cell r="IN83" t="str">
            <v/>
          </cell>
          <cell r="IO83" t="str">
            <v>Durante la presente vigencia, la Oficina de Alta Consejería Distrital de TIC ha priorizado las siguientes líneas de trabajo como parte del Centro de Recursos Compartidos de TI: 
•	ComparTIC: Presentación de casos reales de otras entidades en la adquisición e implementación de servicios de TI estandarizados a través de los ComparTIC. 
•	Servicio de Conectividad Rural: Estructuración y seguimiento a la implementación del Servicio de Conectividad Rural, habilitación de zonas wifi, repotenciación de los centros. 
•	Servicio de conectividad pública Wi-Fi: Seguimiento del Servicio de conectividad pública Wi-Fi, expedición del Decreto 314 de 2023. 
•	Presentación de los lineamientos e instrumentos existentes para la contratación de bienes y servicios de TI estandarizados y estructuración de un modelo centralizado para la contratación de bienes y Servicios de TI de forma compartida (Centro de servicios de TI compartido – evolutivo de voz ETB).</v>
          </cell>
          <cell r="IP83" t="str">
            <v/>
          </cell>
          <cell r="IQ83" t="str">
            <v/>
          </cell>
          <cell r="IR83" t="str">
            <v/>
          </cell>
          <cell r="IS83">
            <v>0</v>
          </cell>
          <cell r="IT83">
            <v>0</v>
          </cell>
          <cell r="IU83">
            <v>1</v>
          </cell>
          <cell r="IV83">
            <v>0</v>
          </cell>
          <cell r="IW83">
            <v>0</v>
          </cell>
          <cell r="IX83">
            <v>1</v>
          </cell>
          <cell r="IY83">
            <v>0</v>
          </cell>
          <cell r="IZ83">
            <v>0</v>
          </cell>
          <cell r="JA83">
            <v>1</v>
          </cell>
          <cell r="JB83">
            <v>0</v>
          </cell>
          <cell r="JC83">
            <v>0</v>
          </cell>
          <cell r="JD83">
            <v>0</v>
          </cell>
          <cell r="JE83">
            <v>0.77500000000000002</v>
          </cell>
          <cell r="JF83">
            <v>0</v>
          </cell>
          <cell r="JG83">
            <v>0</v>
          </cell>
          <cell r="JH83">
            <v>32.5</v>
          </cell>
          <cell r="JI83">
            <v>0</v>
          </cell>
          <cell r="JJ83">
            <v>0</v>
          </cell>
          <cell r="JK83">
            <v>22.5</v>
          </cell>
          <cell r="JL83">
            <v>0</v>
          </cell>
          <cell r="JM83">
            <v>0</v>
          </cell>
          <cell r="JN83">
            <v>22.5</v>
          </cell>
          <cell r="JO83">
            <v>0</v>
          </cell>
          <cell r="JP83">
            <v>0</v>
          </cell>
          <cell r="JQ83">
            <v>0</v>
          </cell>
          <cell r="JR83">
            <v>77.5</v>
          </cell>
          <cell r="JS83">
            <v>0</v>
          </cell>
          <cell r="JT83">
            <v>0</v>
          </cell>
          <cell r="JU83">
            <v>32.5</v>
          </cell>
          <cell r="JV83">
            <v>32.5</v>
          </cell>
          <cell r="JW83">
            <v>32.5</v>
          </cell>
          <cell r="JX83">
            <v>55</v>
          </cell>
          <cell r="JY83">
            <v>55</v>
          </cell>
          <cell r="JZ83">
            <v>55</v>
          </cell>
          <cell r="KA83">
            <v>77.5</v>
          </cell>
          <cell r="KB83">
            <v>77.5</v>
          </cell>
          <cell r="KC83">
            <v>77.5</v>
          </cell>
          <cell r="KD83">
            <v>77.5</v>
          </cell>
          <cell r="KE83" t="str">
            <v>No Programó</v>
          </cell>
          <cell r="KF83" t="str">
            <v/>
          </cell>
          <cell r="KG83">
            <v>100</v>
          </cell>
          <cell r="KH83" t="str">
            <v/>
          </cell>
          <cell r="KI83" t="str">
            <v/>
          </cell>
          <cell r="KJ83">
            <v>100</v>
          </cell>
          <cell r="KK83" t="str">
            <v/>
          </cell>
          <cell r="KL83" t="str">
            <v/>
          </cell>
          <cell r="KM83">
            <v>100</v>
          </cell>
          <cell r="KN83" t="str">
            <v/>
          </cell>
          <cell r="KO83" t="str">
            <v/>
          </cell>
          <cell r="KP83" t="str">
            <v/>
          </cell>
          <cell r="KQ83" t="str">
            <v>No Programó</v>
          </cell>
          <cell r="KR83" t="str">
            <v>No Programó</v>
          </cell>
          <cell r="KS83">
            <v>100</v>
          </cell>
          <cell r="KT83">
            <v>100</v>
          </cell>
          <cell r="KU83">
            <v>100</v>
          </cell>
          <cell r="KV83">
            <v>100</v>
          </cell>
          <cell r="KW83">
            <v>100</v>
          </cell>
          <cell r="KX83">
            <v>100</v>
          </cell>
          <cell r="KY83">
            <v>100</v>
          </cell>
          <cell r="KZ83" t="str">
            <v/>
          </cell>
          <cell r="LA83" t="str">
            <v/>
          </cell>
          <cell r="LB83" t="str">
            <v/>
          </cell>
          <cell r="LC83">
            <v>100</v>
          </cell>
          <cell r="LD83" t="str">
            <v>7872_1</v>
          </cell>
          <cell r="LE83" t="str">
            <v>1. Contar con información oportuna y de calidad para la toma de decisiones</v>
          </cell>
          <cell r="LF83">
            <v>100</v>
          </cell>
          <cell r="LG83">
            <v>69.5</v>
          </cell>
          <cell r="LH83" t="str">
            <v/>
          </cell>
          <cell r="LI83" t="str">
            <v/>
          </cell>
          <cell r="LJ83">
            <v>100</v>
          </cell>
          <cell r="LK83">
            <v>72.583333333333343</v>
          </cell>
          <cell r="LL83">
            <v>12519771000</v>
          </cell>
          <cell r="LM83">
            <v>11732140113</v>
          </cell>
          <cell r="LN83">
            <v>8189462521</v>
          </cell>
          <cell r="LO83">
            <v>1565116239</v>
          </cell>
          <cell r="LP83">
            <v>1565116239</v>
          </cell>
          <cell r="LQ83" t="str">
            <v>No Programó</v>
          </cell>
          <cell r="LR83" t="str">
            <v>No Programó</v>
          </cell>
          <cell r="LS83">
            <v>6.4999999999999988E-2</v>
          </cell>
          <cell r="LT83">
            <v>0</v>
          </cell>
          <cell r="LU83">
            <v>0</v>
          </cell>
          <cell r="LV83">
            <v>4.4999999999999998E-2</v>
          </cell>
          <cell r="LW83">
            <v>0</v>
          </cell>
          <cell r="LX83">
            <v>0</v>
          </cell>
          <cell r="LY83">
            <v>4.4999999999999984E-2</v>
          </cell>
          <cell r="LZ83" t="str">
            <v/>
          </cell>
          <cell r="MA83" t="str">
            <v/>
          </cell>
          <cell r="MB83" t="str">
            <v/>
          </cell>
          <cell r="MC83">
            <v>0.15499999999999997</v>
          </cell>
          <cell r="MD83">
            <v>0.15499999999999997</v>
          </cell>
          <cell r="ME83">
            <v>0.65500000000000003</v>
          </cell>
          <cell r="MF83" t="str">
            <v>No aplica</v>
          </cell>
          <cell r="MG83" t="str">
            <v>No aplica</v>
          </cell>
          <cell r="MH83" t="str">
            <v>Oportuno: Se radica en los tiempos establecidos por la Oficina Asesora de Planeación - OAP</v>
          </cell>
          <cell r="MI83" t="str">
            <v>No aplica</v>
          </cell>
          <cell r="MJ83" t="str">
            <v>No aplica</v>
          </cell>
          <cell r="MK83" t="str">
            <v>Oportuno: Se radica en los tiempos establecidos por la Oficina Asesora de Planeación - OAP</v>
          </cell>
          <cell r="ML83" t="str">
            <v>No aplica</v>
          </cell>
          <cell r="MM83" t="str">
            <v>No aplica</v>
          </cell>
          <cell r="MN83">
            <v>0</v>
          </cell>
          <cell r="MO83">
            <v>0</v>
          </cell>
          <cell r="MP83">
            <v>0</v>
          </cell>
          <cell r="MQ83">
            <v>0</v>
          </cell>
          <cell r="MR83" t="str">
            <v>No aplica</v>
          </cell>
          <cell r="MS83" t="str">
            <v>No aplica</v>
          </cell>
          <cell r="MT83" t="str">
            <v>Coherente: La información de avance de la magnitud, consignada en el reporte del periodo, concuerda con la programación realizada, con la información cualitativa presentada, con las actividades establecidas (si aplica) y con los soportes presentados. Esta</v>
          </cell>
          <cell r="MU83" t="str">
            <v>No aplica</v>
          </cell>
          <cell r="MV83" t="str">
            <v>No aplica</v>
          </cell>
          <cell r="MW83" t="str">
            <v>Coherente: La información de avance de la magnitud, consignada en el reporte del periodo, concuerda con la programación realizada, con la información cualitativa presentada, con las actividades establecidas (si aplica) y con los soportes presentados. Esta</v>
          </cell>
          <cell r="MX83" t="str">
            <v>No aplica</v>
          </cell>
          <cell r="MY83" t="str">
            <v>No aplica</v>
          </cell>
          <cell r="MZ83">
            <v>0</v>
          </cell>
          <cell r="NA83">
            <v>0</v>
          </cell>
          <cell r="NB83">
            <v>0</v>
          </cell>
          <cell r="NC83">
            <v>0</v>
          </cell>
          <cell r="ND83" t="str">
            <v>No Programó</v>
          </cell>
          <cell r="NE83" t="str">
            <v>No Programó</v>
          </cell>
          <cell r="NF83">
            <v>100</v>
          </cell>
          <cell r="NG83">
            <v>100</v>
          </cell>
          <cell r="NH83">
            <v>100</v>
          </cell>
          <cell r="NI83">
            <v>100</v>
          </cell>
          <cell r="NJ83">
            <v>100</v>
          </cell>
          <cell r="NK83">
            <v>100</v>
          </cell>
          <cell r="NL83">
            <v>100</v>
          </cell>
          <cell r="NM83" t="str">
            <v/>
          </cell>
          <cell r="NN83" t="str">
            <v/>
          </cell>
          <cell r="NO83" t="str">
            <v/>
          </cell>
          <cell r="NP83" t="str">
            <v>Coherente</v>
          </cell>
          <cell r="NQ83" t="str">
            <v>Coherente</v>
          </cell>
          <cell r="NR83" t="str">
            <v>Coherente</v>
          </cell>
          <cell r="NS83" t="str">
            <v>Coherente</v>
          </cell>
          <cell r="NT83" t="str">
            <v>Coherente</v>
          </cell>
          <cell r="NU83" t="str">
            <v>Coherente</v>
          </cell>
          <cell r="NV83" t="str">
            <v>Coherente</v>
          </cell>
          <cell r="NW83" t="str">
            <v>Coherente</v>
          </cell>
          <cell r="NX83">
            <v>0</v>
          </cell>
          <cell r="NY83">
            <v>0</v>
          </cell>
          <cell r="NZ83">
            <v>0</v>
          </cell>
          <cell r="OA83">
            <v>0</v>
          </cell>
          <cell r="OB83" t="str">
            <v xml:space="preserve">No aplica </v>
          </cell>
          <cell r="OC83" t="str">
            <v xml:space="preserve">No aplica </v>
          </cell>
          <cell r="OD83" t="str">
            <v>No se presentaron problemas y dificultades para el corte de la información</v>
          </cell>
          <cell r="OE83" t="str">
            <v>No se presentaron problemas y dificultades para el corte de la información</v>
          </cell>
          <cell r="OF83" t="str">
            <v>No se presentaron problemas y dificultades para el corte de la información</v>
          </cell>
          <cell r="OG83" t="str">
            <v>No se presentaron problemas y dificultades para el corte de la información</v>
          </cell>
          <cell r="OH83" t="str">
            <v>No se presentaron problemas y dificultades para el corte de la información</v>
          </cell>
          <cell r="OI83" t="str">
            <v>No se presentaron problemas y dificultades para el corte de la información</v>
          </cell>
          <cell r="OJ83">
            <v>0</v>
          </cell>
          <cell r="OK83">
            <v>0</v>
          </cell>
          <cell r="OL83">
            <v>0</v>
          </cell>
          <cell r="OM83">
            <v>0</v>
          </cell>
          <cell r="OP83" t="str">
            <v>PD137</v>
          </cell>
          <cell r="OQ83">
            <v>0.45499999999999996</v>
          </cell>
          <cell r="OR83">
            <v>0</v>
          </cell>
          <cell r="OS83">
            <v>0</v>
          </cell>
          <cell r="OT83">
            <v>0</v>
          </cell>
          <cell r="OU83">
            <v>0</v>
          </cell>
          <cell r="OV83">
            <v>0</v>
          </cell>
          <cell r="OW83">
            <v>0</v>
          </cell>
          <cell r="OX83">
            <v>0</v>
          </cell>
          <cell r="OY83">
            <v>0</v>
          </cell>
          <cell r="OZ83">
            <v>0</v>
          </cell>
          <cell r="PA83">
            <v>0</v>
          </cell>
          <cell r="PB83">
            <v>0</v>
          </cell>
          <cell r="PC83">
            <v>0</v>
          </cell>
          <cell r="PD83">
            <v>0</v>
          </cell>
          <cell r="PE83">
            <v>0</v>
          </cell>
          <cell r="PF83">
            <v>0</v>
          </cell>
          <cell r="PG83">
            <v>0</v>
          </cell>
          <cell r="PH83">
            <v>0</v>
          </cell>
          <cell r="PI83">
            <v>0</v>
          </cell>
          <cell r="PJ83">
            <v>0</v>
          </cell>
          <cell r="PK83">
            <v>0</v>
          </cell>
          <cell r="PL83">
            <v>0</v>
          </cell>
          <cell r="PM83">
            <v>0</v>
          </cell>
          <cell r="PN83">
            <v>0</v>
          </cell>
          <cell r="PO83">
            <v>0</v>
          </cell>
          <cell r="PP83">
            <v>0</v>
          </cell>
          <cell r="PQ83">
            <v>0</v>
          </cell>
          <cell r="PR83">
            <v>140260004</v>
          </cell>
          <cell r="PS83">
            <v>1424856235</v>
          </cell>
          <cell r="PT83" t="str">
            <v>Meta Proyecto de Inversión</v>
          </cell>
        </row>
        <row r="84">
          <cell r="A84" t="str">
            <v>PD134A</v>
          </cell>
          <cell r="B84">
            <v>7872</v>
          </cell>
          <cell r="C84" t="str">
            <v>7872_2</v>
          </cell>
          <cell r="D84">
            <v>2020110010185</v>
          </cell>
          <cell r="E84" t="str">
            <v>Un nuevo contrato social y ambiental para la Bogotá del siglo XXI</v>
          </cell>
          <cell r="F84" t="str">
            <v>5. Construir Bogotá región con gobierno abierto, transparente y ciudadanía consciente.</v>
          </cell>
          <cell r="G84" t="str">
            <v>54. Transformación digital y gestión de TIC para un territorio inteligente</v>
          </cell>
          <cell r="H84" t="str">
            <v>Generar valor público para la ciudadanía, la Secretaria General y sus grupos de interes, mediante el uso y aprovechamiento estratégico de TIC.</v>
          </cell>
          <cell r="I84" t="str">
            <v>1. Contar con información oportuna y de calidad para la toma de decisiones</v>
          </cell>
          <cell r="J84" t="str">
            <v>Transformación digital y gestión TIC</v>
          </cell>
          <cell r="K84" t="str">
            <v>Oficina de Alta Consejería Distrital de Tecnologías de Información y Comunicaciones - TIC</v>
          </cell>
          <cell r="L84" t="str">
            <v>Iván Mauricio Durán Pabón</v>
          </cell>
          <cell r="M84" t="str">
            <v>Alto Consejero Distrital de Tecnologías de Información y Comunicaciones - TIC</v>
          </cell>
          <cell r="N84" t="str">
            <v>Oficina de Alta Consejería Distrital de Tecnologías de Información y Comunicaciones - TIC</v>
          </cell>
          <cell r="O84" t="str">
            <v>Iván Mauricio Durán Pabón</v>
          </cell>
          <cell r="P84" t="str">
            <v>Alto Consejero Distrital de Tecnologías de Información y Comunicaciones - TIC</v>
          </cell>
          <cell r="Q84" t="str">
            <v>Luisa Fernanda Ortega</v>
          </cell>
          <cell r="R84" t="str">
            <v>Jenny Torres</v>
          </cell>
          <cell r="S84" t="str">
            <v>2. Liderar 100 porciento  la formulación, sensibilización y apropiación de la política pública de Bogotá Territorio Inteligente</v>
          </cell>
          <cell r="T84" t="str">
            <v>Liderar 100 porciento  la formulación, sensibilización y apropiación de la política pública de Bogotá Territorio Inteligente</v>
          </cell>
          <cell r="AC84" t="str">
            <v>2. Liderar 100 porciento  la formulación, sensibilización y apropiación de la política pública de Bogotá Territorio Inteligente</v>
          </cell>
          <cell r="AG84" t="str">
            <v>9. Industria, innovación e infraestructura</v>
          </cell>
          <cell r="AH84" t="str">
            <v>9.C Aumentar significativamente el acceso a TIC y esforzarse por proporcionar acceso universal y asequible a Internet en los países menos adelantados de aquí a 2020.</v>
          </cell>
          <cell r="AI84" t="str">
            <v xml:space="preserve">PD_Meta Proyecto: 2. Liderar 100 porciento  la formulación, sensibilización y apropiación de la política pública de Bogotá Territorio Inteligente;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v>
          </cell>
          <cell r="AJ84" t="str">
            <v>Se programa la magnitud de la meta, teniendo en cuenta que se tienen recursos asigandos para la vigencia 2020.</v>
          </cell>
          <cell r="AK84">
            <v>44055</v>
          </cell>
          <cell r="AL84">
            <v>1</v>
          </cell>
          <cell r="AM84">
            <v>2023</v>
          </cell>
          <cell r="AN84" t="str">
            <v>Desde la Oficina Alta Consejería TIC se adelantará el diseño y formulación de la política pública “Bogotá Territorio Inteligente 2023 - 2030”, con el fin de desarrollar una inteligencia colectiva apalancada en los datos, la tecnología y la innovación, que responda de forma integrada y eficiente a las problemáticas de ciudad.</v>
          </cell>
          <cell r="AO84" t="str">
            <v>La política busca integrar los ámbitos urbano, rural y regional, mejorar la calidad de vida de los ciudadanos e involucrarlos en la toma de decisiones públicas, a través de intervenciones ágiles y orientadas a resultados.</v>
          </cell>
          <cell r="AP84">
            <v>2020</v>
          </cell>
          <cell r="AQ84">
            <v>2024</v>
          </cell>
          <cell r="AR84" t="str">
            <v>Creciente</v>
          </cell>
          <cell r="AS84" t="str">
            <v>Eficacia</v>
          </cell>
          <cell r="AT84" t="str">
            <v>Porcentaje</v>
          </cell>
          <cell r="AU84" t="str">
            <v>Gestión</v>
          </cell>
          <cell r="AV84" t="str">
            <v>N/D</v>
          </cell>
          <cell r="AW84" t="str">
            <v>N/D</v>
          </cell>
          <cell r="AX84" t="str">
            <v>N/D</v>
          </cell>
          <cell r="AY84">
            <v>1</v>
          </cell>
          <cell r="BB84" t="str">
            <v>Se calcula a través de la suma de  porcentajes ejecutados de avance de las actividades para la formulación, sensibilización y apropiación de la Política Publica Territorio Inteligente, teniendo en cuenta la programación realizada en el plan de acción del libro plan de desarrollo para la vigencia más el avance obtenido de la vigencia anterior.</v>
          </cell>
          <cell r="BC84" t="str">
            <v xml:space="preserve">(Sumatoria porcentaje ejecutado de las actividades para la formulación, sensibilización y apropiación de la Política Publica Territorio Inteligente/ porcentaje programado de las actividades para la formulación, sensibilización y apropiación de la Política Publica Territorio Inteligente para la vigencia) *porcentaje de la meta programada para la vigencia + porcentaje ejecutado de la meta vigencia anterior. </v>
          </cell>
          <cell r="BD84" t="str">
            <v>Porcentaje ejecutado de las actividades para la formulación, sensibilización y apropiación de la Política Publica Territorio Inteligente</v>
          </cell>
          <cell r="BE84" t="str">
            <v>Porcentaje programado de las actividades para la formulación, sensibilización y apropiación de la Política Publica Territorio Inteligente</v>
          </cell>
          <cell r="BF84" t="str">
            <v>Soportes reportados en el formato 1006 "Programación y seguimiento a metas e indicadores del plan de desarrollo" para la vigencia.</v>
          </cell>
          <cell r="BG84">
            <v>2</v>
          </cell>
          <cell r="BH84">
            <v>45204</v>
          </cell>
          <cell r="BI84"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4" t="str">
            <v>Plan de acción - proyectos de inversión (actividades)</v>
          </cell>
          <cell r="BK84">
            <v>100</v>
          </cell>
          <cell r="BL84">
            <v>5</v>
          </cell>
          <cell r="BM84">
            <v>15</v>
          </cell>
          <cell r="BN84">
            <v>45</v>
          </cell>
          <cell r="BO84">
            <v>70</v>
          </cell>
          <cell r="BP84">
            <v>100</v>
          </cell>
          <cell r="BQ84">
            <v>4375017319.945509</v>
          </cell>
          <cell r="BR84">
            <v>423463019</v>
          </cell>
          <cell r="BS84">
            <v>1132866909</v>
          </cell>
          <cell r="BT84">
            <v>993424174</v>
          </cell>
          <cell r="BU84">
            <v>1124340902</v>
          </cell>
          <cell r="BV84">
            <v>700922315.94550872</v>
          </cell>
          <cell r="BW84">
            <v>5</v>
          </cell>
          <cell r="BX84">
            <v>15</v>
          </cell>
          <cell r="BY84">
            <v>45</v>
          </cell>
          <cell r="BZ84">
            <v>70</v>
          </cell>
          <cell r="CA84">
            <v>10</v>
          </cell>
          <cell r="CB84">
            <v>25.5</v>
          </cell>
          <cell r="CC84">
            <v>29.5</v>
          </cell>
          <cell r="CD84">
            <v>423282315</v>
          </cell>
          <cell r="CE84">
            <v>392077603</v>
          </cell>
          <cell r="CF84">
            <v>1132866906</v>
          </cell>
          <cell r="CG84">
            <v>1132866906</v>
          </cell>
          <cell r="CH84">
            <v>989275297</v>
          </cell>
          <cell r="CI84">
            <v>980340473</v>
          </cell>
          <cell r="CJ84">
            <v>5</v>
          </cell>
          <cell r="CK84">
            <v>15</v>
          </cell>
          <cell r="CL84">
            <v>40.5</v>
          </cell>
          <cell r="CM84">
            <v>62.625</v>
          </cell>
          <cell r="CN84" t="str">
            <v>Suma</v>
          </cell>
          <cell r="CO84">
            <v>0</v>
          </cell>
          <cell r="CP84">
            <v>0</v>
          </cell>
          <cell r="CQ84">
            <v>0</v>
          </cell>
          <cell r="CR84">
            <v>0</v>
          </cell>
          <cell r="CS84">
            <v>0</v>
          </cell>
          <cell r="CT84">
            <v>14.75</v>
          </cell>
          <cell r="CU84">
            <v>0</v>
          </cell>
          <cell r="CV84">
            <v>0</v>
          </cell>
          <cell r="CW84">
            <v>7.375</v>
          </cell>
          <cell r="CX84">
            <v>0</v>
          </cell>
          <cell r="CY84">
            <v>0</v>
          </cell>
          <cell r="CZ84">
            <v>7.375</v>
          </cell>
          <cell r="DA84">
            <v>70</v>
          </cell>
          <cell r="DB84">
            <v>62.625</v>
          </cell>
          <cell r="DC84">
            <v>22.125</v>
          </cell>
          <cell r="DD84">
            <v>22.125</v>
          </cell>
          <cell r="DE84">
            <v>0</v>
          </cell>
          <cell r="DF84">
            <v>0</v>
          </cell>
          <cell r="DG84">
            <v>0</v>
          </cell>
          <cell r="DH84">
            <v>0</v>
          </cell>
          <cell r="DI84">
            <v>0</v>
          </cell>
          <cell r="DJ84">
            <v>50</v>
          </cell>
          <cell r="DK84">
            <v>0</v>
          </cell>
          <cell r="DL84">
            <v>0</v>
          </cell>
          <cell r="DM84">
            <v>25</v>
          </cell>
          <cell r="DN84">
            <v>0</v>
          </cell>
          <cell r="DO84">
            <v>0</v>
          </cell>
          <cell r="DP84">
            <v>25</v>
          </cell>
          <cell r="DQ84">
            <v>100</v>
          </cell>
          <cell r="DR84">
            <v>0</v>
          </cell>
          <cell r="DS84">
            <v>0</v>
          </cell>
          <cell r="DT84">
            <v>0</v>
          </cell>
          <cell r="DU84">
            <v>0</v>
          </cell>
          <cell r="DV84">
            <v>0</v>
          </cell>
          <cell r="DW84">
            <v>50</v>
          </cell>
          <cell r="DX84">
            <v>0</v>
          </cell>
          <cell r="DY84">
            <v>0</v>
          </cell>
          <cell r="DZ84">
            <v>25</v>
          </cell>
          <cell r="EA84">
            <v>0</v>
          </cell>
          <cell r="EB84">
            <v>0</v>
          </cell>
          <cell r="EC84">
            <v>0</v>
          </cell>
          <cell r="ED84">
            <v>75</v>
          </cell>
          <cell r="EE84">
            <v>75</v>
          </cell>
          <cell r="EF84">
            <v>0</v>
          </cell>
          <cell r="EG84">
            <v>0</v>
          </cell>
          <cell r="EH84">
            <v>0</v>
          </cell>
          <cell r="EI84">
            <v>0</v>
          </cell>
          <cell r="EJ84">
            <v>0</v>
          </cell>
          <cell r="EK84" t="str">
            <v>* Documento de formulación de la Politica Publica Bogotá Territorio Inteligente
* Plan de Acción Definitivo</v>
          </cell>
          <cell r="EL84">
            <v>0</v>
          </cell>
          <cell r="EM84">
            <v>0</v>
          </cell>
          <cell r="EN84" t="str">
            <v>Informe de las acciones desarrolladas para la implementación de la Política Bogotá Territorio Inteligente</v>
          </cell>
          <cell r="EO84">
            <v>0</v>
          </cell>
          <cell r="EP84">
            <v>0</v>
          </cell>
          <cell r="EQ84" t="str">
            <v>Informe Final de las acciones desarrolladas para la implementación de la Política Bogotá Territorio Inteligente</v>
          </cell>
          <cell r="ER84">
            <v>0</v>
          </cell>
          <cell r="ES84">
            <v>0</v>
          </cell>
          <cell r="ET84">
            <v>0</v>
          </cell>
          <cell r="EU84">
            <v>0</v>
          </cell>
          <cell r="EV84">
            <v>0</v>
          </cell>
          <cell r="EW84" t="str">
            <v>* Documento de formulación de la Politica Publica Bogotá Territorio Inteligente
* Plan de Acción Definitivo</v>
          </cell>
          <cell r="EX84">
            <v>0</v>
          </cell>
          <cell r="EY84">
            <v>0</v>
          </cell>
          <cell r="EZ84" t="str">
            <v>Informe de las acciones desarrolladas para la implementación de la Política Bogotá Territorio Inteligente</v>
          </cell>
          <cell r="FA84">
            <v>0</v>
          </cell>
          <cell r="FB84">
            <v>0</v>
          </cell>
          <cell r="FC84">
            <v>0</v>
          </cell>
          <cell r="FD84">
            <v>852770000</v>
          </cell>
          <cell r="FE84">
            <v>852770000</v>
          </cell>
          <cell r="FF84">
            <v>852770000</v>
          </cell>
          <cell r="FG84">
            <v>852770000</v>
          </cell>
          <cell r="FH84">
            <v>852770000</v>
          </cell>
          <cell r="FI84">
            <v>852770000</v>
          </cell>
          <cell r="FJ84">
            <v>852770000</v>
          </cell>
          <cell r="FK84">
            <v>852770000</v>
          </cell>
          <cell r="FL84">
            <v>852770000</v>
          </cell>
          <cell r="FM84">
            <v>852770000</v>
          </cell>
          <cell r="FN84">
            <v>852770000</v>
          </cell>
          <cell r="FO84">
            <v>852770000</v>
          </cell>
          <cell r="FP84">
            <v>852770000</v>
          </cell>
          <cell r="FQ84">
            <v>1053963440</v>
          </cell>
          <cell r="FR84">
            <v>1053963440</v>
          </cell>
          <cell r="FS84">
            <v>1093295901</v>
          </cell>
          <cell r="FT84">
            <v>1093295901</v>
          </cell>
          <cell r="FU84">
            <v>1093295901</v>
          </cell>
          <cell r="FV84">
            <v>1093295901</v>
          </cell>
          <cell r="FW84">
            <v>1135601948</v>
          </cell>
          <cell r="FX84">
            <v>1124340902</v>
          </cell>
          <cell r="FY84">
            <v>1124340902</v>
          </cell>
          <cell r="FZ84">
            <v>0</v>
          </cell>
          <cell r="GA84">
            <v>0</v>
          </cell>
          <cell r="GB84">
            <v>0</v>
          </cell>
          <cell r="GC84">
            <v>1124340902</v>
          </cell>
          <cell r="GD84">
            <v>994164754</v>
          </cell>
          <cell r="GE84">
            <v>994164754</v>
          </cell>
          <cell r="GF84">
            <v>1082032663</v>
          </cell>
          <cell r="GG84">
            <v>1082032663</v>
          </cell>
          <cell r="GH84">
            <v>1082032663</v>
          </cell>
          <cell r="GI84">
            <v>1082032663</v>
          </cell>
          <cell r="GJ84">
            <v>1124340902</v>
          </cell>
          <cell r="GK84">
            <v>1124340902</v>
          </cell>
          <cell r="GL84">
            <v>1124182296</v>
          </cell>
          <cell r="GM84">
            <v>0</v>
          </cell>
          <cell r="GN84">
            <v>0</v>
          </cell>
          <cell r="GO84">
            <v>0</v>
          </cell>
          <cell r="GP84">
            <v>1124182296</v>
          </cell>
          <cell r="GQ84">
            <v>0</v>
          </cell>
          <cell r="GR84">
            <v>45279467</v>
          </cell>
          <cell r="GS84">
            <v>133623195</v>
          </cell>
          <cell r="GT84">
            <v>261011837</v>
          </cell>
          <cell r="GU84">
            <v>373027560</v>
          </cell>
          <cell r="GV84">
            <v>485043283</v>
          </cell>
          <cell r="GW84">
            <v>582903391</v>
          </cell>
          <cell r="GX84">
            <v>702468775</v>
          </cell>
          <cell r="GY84">
            <v>800328883</v>
          </cell>
          <cell r="GZ84">
            <v>0</v>
          </cell>
          <cell r="HA84">
            <v>0</v>
          </cell>
          <cell r="HB84">
            <v>0</v>
          </cell>
          <cell r="HC84">
            <v>800328883</v>
          </cell>
          <cell r="HD84">
            <v>8934824</v>
          </cell>
          <cell r="HE84">
            <v>8934824</v>
          </cell>
          <cell r="HF84">
            <v>8934824</v>
          </cell>
          <cell r="HG84">
            <v>8934824</v>
          </cell>
          <cell r="HH84">
            <v>8934824</v>
          </cell>
          <cell r="HI84">
            <v>8934824</v>
          </cell>
          <cell r="HJ84">
            <v>8934824</v>
          </cell>
          <cell r="HK84">
            <v>8934824</v>
          </cell>
          <cell r="HL84">
            <v>8934824</v>
          </cell>
          <cell r="HM84">
            <v>0</v>
          </cell>
          <cell r="HN84">
            <v>0</v>
          </cell>
          <cell r="HO84">
            <v>0</v>
          </cell>
          <cell r="HP84">
            <v>8934824</v>
          </cell>
          <cell r="HQ84">
            <v>0</v>
          </cell>
          <cell r="HR84">
            <v>8934824</v>
          </cell>
          <cell r="HS84">
            <v>8934824</v>
          </cell>
          <cell r="HT84">
            <v>8934824</v>
          </cell>
          <cell r="HU84">
            <v>8934824</v>
          </cell>
          <cell r="HV84">
            <v>8934824</v>
          </cell>
          <cell r="HW84">
            <v>8934824</v>
          </cell>
          <cell r="HX84">
            <v>8934824</v>
          </cell>
          <cell r="HY84">
            <v>8934824</v>
          </cell>
          <cell r="HZ84">
            <v>0</v>
          </cell>
          <cell r="IA84">
            <v>0</v>
          </cell>
          <cell r="IB84">
            <v>0</v>
          </cell>
          <cell r="IC84">
            <v>8934824</v>
          </cell>
          <cell r="ID84" t="str">
            <v>En lo corrido del Plan Distrital de Desarrollo, en cumplimiento del indicador sectorial, la Secretaría General logró la formulación de la política pública de Bogotá territorio inteligente, con el objetivo de "Consolidar a Bogotá como un territorio inteligente impulsando el uso y aprovechamiento de los datos, la tecnología y la innovación, para la solución de problemáticas y la generación de oportunidades que mejoren la calidad de vida de las personas".
Con corte al septiembre de 2023 se ha venido avanzando en el desarrollo de acciones de difusión y apropiación de la Política BTI a través de mesas de trabajo con las entidades que lideran los productos de la Política y el desarrollo de comunicaciones vía redes sociales, noticias, notas de prensa y el evento de lanzamiento de la Política BTI, realizado en alianza con la Cepal y la Universidad Externado de Colombia. 
Beneficios:
* Las mesas de trabajo con las entidades posibilitan la articulación de acciones entre diferentes equipos para el desarrollo de los productos y el logro de los objetivos de la política.
* Se ha venido avanzando en la elaboración de los reportes de seguimiento por parte de las entidades, gracias al trabajo coordinado con oficinas asesoras de planeación.
* Las acciones de difusión como noticias, gestión por redes sociales y eventos masivos con servidores públicos, academia y sector privado, han permitido llevar un mensaje claro y concreto sobre la hoja de ruta que se plantea para los próximos 10 años en materia de datos, tecnología e innovación para Bogotá.</v>
          </cell>
          <cell r="IE84" t="str">
            <v/>
          </cell>
          <cell r="IF84" t="str">
            <v/>
          </cell>
          <cell r="IG84" t="str">
            <v/>
          </cell>
          <cell r="IH84" t="str">
            <v/>
          </cell>
          <cell r="II84" t="str">
            <v/>
          </cell>
          <cell r="IJ84" t="str">
            <v/>
          </cell>
          <cell r="IK84" t="str">
            <v/>
          </cell>
          <cell r="IL84" t="str">
            <v>Con corte a 30 de junio de 2023 se logró culminar el proceso de formulación de la Política Bogotá Territorio Inteligente, que fué aprobada en la sesión Conpes del 31 de mayo de 2023</v>
          </cell>
          <cell r="IM84" t="str">
            <v/>
          </cell>
          <cell r="IN84" t="str">
            <v/>
          </cell>
          <cell r="IO84" t="str">
            <v>Con corte a 30 de septiembre se realizaron  mesas de trabajo con las entidades que lideran productos de la Política BTI y con los equipos de trabajo de la ACDTIC, con el objetivo de realizar segimiento a la ejecución del plan de acción. Así mismo, se realizó difusión de la Política a través de notas de prensa, noticias, gestión por redes sociales y el evento de lanzamiento de la Política en alianza con la CEPAL y la Universidad Externado de Colombia.</v>
          </cell>
          <cell r="IP84" t="str">
            <v/>
          </cell>
          <cell r="IQ84" t="str">
            <v/>
          </cell>
          <cell r="IR84" t="str">
            <v/>
          </cell>
          <cell r="IS84">
            <v>0</v>
          </cell>
          <cell r="IT84">
            <v>0</v>
          </cell>
          <cell r="IU84">
            <v>0</v>
          </cell>
          <cell r="IV84">
            <v>0</v>
          </cell>
          <cell r="IW84">
            <v>0</v>
          </cell>
          <cell r="IX84">
            <v>1</v>
          </cell>
          <cell r="IY84">
            <v>0</v>
          </cell>
          <cell r="IZ84">
            <v>0</v>
          </cell>
          <cell r="JA84">
            <v>1</v>
          </cell>
          <cell r="JB84">
            <v>0</v>
          </cell>
          <cell r="JC84">
            <v>0</v>
          </cell>
          <cell r="JD84">
            <v>0</v>
          </cell>
          <cell r="JE84">
            <v>0.75</v>
          </cell>
          <cell r="JF84">
            <v>0</v>
          </cell>
          <cell r="JG84">
            <v>0</v>
          </cell>
          <cell r="JH84">
            <v>0</v>
          </cell>
          <cell r="JI84">
            <v>0</v>
          </cell>
          <cell r="JJ84">
            <v>0</v>
          </cell>
          <cell r="JK84">
            <v>50</v>
          </cell>
          <cell r="JL84">
            <v>0</v>
          </cell>
          <cell r="JM84">
            <v>0</v>
          </cell>
          <cell r="JN84">
            <v>25</v>
          </cell>
          <cell r="JO84">
            <v>0</v>
          </cell>
          <cell r="JP84">
            <v>0</v>
          </cell>
          <cell r="JQ84">
            <v>0</v>
          </cell>
          <cell r="JR84">
            <v>75</v>
          </cell>
          <cell r="JS84">
            <v>0</v>
          </cell>
          <cell r="JT84">
            <v>0</v>
          </cell>
          <cell r="JU84">
            <v>0</v>
          </cell>
          <cell r="JV84">
            <v>0</v>
          </cell>
          <cell r="JW84">
            <v>0</v>
          </cell>
          <cell r="JX84">
            <v>50</v>
          </cell>
          <cell r="JY84">
            <v>50</v>
          </cell>
          <cell r="JZ84">
            <v>50</v>
          </cell>
          <cell r="KA84">
            <v>75</v>
          </cell>
          <cell r="KB84">
            <v>75</v>
          </cell>
          <cell r="KC84">
            <v>75</v>
          </cell>
          <cell r="KD84">
            <v>75</v>
          </cell>
          <cell r="KE84" t="str">
            <v>No Programó</v>
          </cell>
          <cell r="KF84" t="str">
            <v/>
          </cell>
          <cell r="KG84" t="str">
            <v/>
          </cell>
          <cell r="KH84" t="str">
            <v/>
          </cell>
          <cell r="KI84" t="str">
            <v/>
          </cell>
          <cell r="KJ84">
            <v>100</v>
          </cell>
          <cell r="KK84" t="str">
            <v/>
          </cell>
          <cell r="KL84" t="str">
            <v/>
          </cell>
          <cell r="KM84">
            <v>100</v>
          </cell>
          <cell r="KN84" t="str">
            <v/>
          </cell>
          <cell r="KO84" t="str">
            <v/>
          </cell>
          <cell r="KP84" t="str">
            <v/>
          </cell>
          <cell r="KQ84" t="str">
            <v>No Programó</v>
          </cell>
          <cell r="KR84" t="str">
            <v>No Programó</v>
          </cell>
          <cell r="KS84" t="str">
            <v>No Programó</v>
          </cell>
          <cell r="KT84" t="str">
            <v>No Programó</v>
          </cell>
          <cell r="KU84" t="str">
            <v>No Programó</v>
          </cell>
          <cell r="KV84">
            <v>100</v>
          </cell>
          <cell r="KW84">
            <v>100</v>
          </cell>
          <cell r="KX84">
            <v>100</v>
          </cell>
          <cell r="KY84">
            <v>100</v>
          </cell>
          <cell r="KZ84" t="str">
            <v/>
          </cell>
          <cell r="LA84" t="str">
            <v/>
          </cell>
          <cell r="LB84" t="str">
            <v/>
          </cell>
          <cell r="LC84">
            <v>100</v>
          </cell>
          <cell r="LD84" t="str">
            <v>7872_1</v>
          </cell>
          <cell r="LE84" t="str">
            <v>1. Contar con información oportuna y de calidad para la toma de decisiones</v>
          </cell>
          <cell r="LF84">
            <v>100</v>
          </cell>
          <cell r="LG84">
            <v>69.5</v>
          </cell>
          <cell r="LH84" t="str">
            <v/>
          </cell>
          <cell r="LI84" t="str">
            <v/>
          </cell>
          <cell r="LJ84">
            <v>100</v>
          </cell>
          <cell r="LK84">
            <v>72.583333333333343</v>
          </cell>
          <cell r="LL84">
            <v>12519771000</v>
          </cell>
          <cell r="LM84">
            <v>11732140113</v>
          </cell>
          <cell r="LN84">
            <v>8189462521</v>
          </cell>
          <cell r="LO84">
            <v>1565116239</v>
          </cell>
          <cell r="LP84">
            <v>1565116239</v>
          </cell>
          <cell r="LQ84" t="str">
            <v>No Programó</v>
          </cell>
          <cell r="LR84" t="str">
            <v>No Programó</v>
          </cell>
          <cell r="LS84" t="str">
            <v>No Programó</v>
          </cell>
          <cell r="LT84" t="str">
            <v>No Programó</v>
          </cell>
          <cell r="LU84" t="str">
            <v>No Programó</v>
          </cell>
          <cell r="LV84">
            <v>14.75</v>
          </cell>
          <cell r="LW84">
            <v>0</v>
          </cell>
          <cell r="LX84">
            <v>0</v>
          </cell>
          <cell r="LY84">
            <v>7.375</v>
          </cell>
          <cell r="LZ84" t="str">
            <v/>
          </cell>
          <cell r="MA84" t="str">
            <v/>
          </cell>
          <cell r="MB84" t="str">
            <v/>
          </cell>
          <cell r="MC84">
            <v>22.125</v>
          </cell>
          <cell r="MD84">
            <v>22.125</v>
          </cell>
          <cell r="ME84">
            <v>62.625</v>
          </cell>
          <cell r="MF84" t="str">
            <v>No aplica</v>
          </cell>
          <cell r="MG84" t="str">
            <v>No aplica</v>
          </cell>
          <cell r="MH84" t="str">
            <v>No aplica</v>
          </cell>
          <cell r="MI84" t="str">
            <v>No aplica</v>
          </cell>
          <cell r="MJ84" t="str">
            <v>No aplica</v>
          </cell>
          <cell r="MK84" t="str">
            <v>Oportuno: Se radica en los tiempos establecidos por la Oficina Asesora de Planeación - OAP</v>
          </cell>
          <cell r="ML84" t="str">
            <v>No aplica</v>
          </cell>
          <cell r="MM84" t="str">
            <v>No aplica</v>
          </cell>
          <cell r="MN84">
            <v>0</v>
          </cell>
          <cell r="MO84">
            <v>0</v>
          </cell>
          <cell r="MP84">
            <v>0</v>
          </cell>
          <cell r="MQ84">
            <v>0</v>
          </cell>
          <cell r="MR84" t="str">
            <v>No aplica</v>
          </cell>
          <cell r="MS84" t="str">
            <v>No aplica</v>
          </cell>
          <cell r="MT84" t="str">
            <v>No aplica</v>
          </cell>
          <cell r="MU84" t="str">
            <v>No aplica</v>
          </cell>
          <cell r="MV84" t="str">
            <v>No aplica</v>
          </cell>
          <cell r="MW84" t="str">
            <v>Coherente: La información de avance de la magnitud, consignada en el reporte del periodo, concuerda con la programación realizada, con la información cualitativa presentada, con las actividades establecidas (si aplica) y con los soportes presentados. Esta</v>
          </cell>
          <cell r="MX84" t="str">
            <v>No aplica</v>
          </cell>
          <cell r="MY84" t="str">
            <v>No aplica</v>
          </cell>
          <cell r="MZ84">
            <v>0</v>
          </cell>
          <cell r="NA84">
            <v>0</v>
          </cell>
          <cell r="NB84">
            <v>0</v>
          </cell>
          <cell r="NC84">
            <v>0</v>
          </cell>
          <cell r="ND84" t="str">
            <v>No Programó</v>
          </cell>
          <cell r="NE84" t="str">
            <v>No Programó</v>
          </cell>
          <cell r="NF84" t="str">
            <v>No Programó</v>
          </cell>
          <cell r="NG84" t="str">
            <v>No Programó</v>
          </cell>
          <cell r="NH84" t="str">
            <v>No Programó</v>
          </cell>
          <cell r="NI84">
            <v>100</v>
          </cell>
          <cell r="NJ84">
            <v>100</v>
          </cell>
          <cell r="NK84">
            <v>100</v>
          </cell>
          <cell r="NL84">
            <v>100</v>
          </cell>
          <cell r="NM84" t="str">
            <v/>
          </cell>
          <cell r="NN84" t="str">
            <v/>
          </cell>
          <cell r="NO84" t="str">
            <v/>
          </cell>
          <cell r="NP84" t="str">
            <v>Coherente</v>
          </cell>
          <cell r="NQ84" t="str">
            <v>Coherente</v>
          </cell>
          <cell r="NR84" t="str">
            <v>Coherente</v>
          </cell>
          <cell r="NS84" t="str">
            <v>Coherente</v>
          </cell>
          <cell r="NT84" t="str">
            <v>Coherente</v>
          </cell>
          <cell r="NU84" t="str">
            <v>Coherente</v>
          </cell>
          <cell r="NV84" t="str">
            <v>Coherente</v>
          </cell>
          <cell r="NW84" t="str">
            <v>Coherente</v>
          </cell>
          <cell r="NX84">
            <v>0</v>
          </cell>
          <cell r="NY84">
            <v>0</v>
          </cell>
          <cell r="NZ84">
            <v>0</v>
          </cell>
          <cell r="OA84">
            <v>0</v>
          </cell>
          <cell r="OB84" t="str">
            <v>Se recomienda brindar  especial atención a  la meta proyecto de inversión No. 2."Liderar 100 porciento  la formulación, sensibilización y apropiación de la política pública de Bogotá Territorio Inteligente" con el fin de cumplir con lo registrado en el plan de acción y superar el retraso del 10% de la vigencia 2.022, toda vez que se encuentra directamente asociada a la meta sectorial 469.</v>
          </cell>
          <cell r="OC84" t="str">
            <v>Se recomienda brindar  especial atención a  la meta proyecto de inversión No. 2."Liderar 100 porciento  la formulación, sensibilización y apropiación de la política pública de Bogotá Territorio Inteligente" con el fin de cumplir con lo registrado en el plan de acción y superar el retraso del 10% de la vigencia 2.022, toda vez que se encuentra directamente asociada a la meta sectorial 469.</v>
          </cell>
          <cell r="OD84" t="str">
            <v>Se recomienda brindar  especial atención a  la meta proyecto de inversión No. 2."Liderar 100 porciento  la formulación, sensibilización y apropiación de la política pública de Bogotá Territorio Inteligente" con el fin de cumplir con lo registrado en el plan de acción y superar el retraso del 10% de la vigencia 2.022, toda vez que se encuentra directamente asociada a la meta sectorial 469.</v>
          </cell>
          <cell r="OE84" t="str">
            <v>Se recomienda brindar  especial atención a  la meta proyecto de inversión No. 2."Liderar 100 porciento  la formulación, sensibilización y apropiación de la política pública de Bogotá Territorio Inteligente" con el fin de cumplir con lo registrado en el plan de acción y superar el retraso del 10% de la vigencia 2.022, toda vez que se encuentra directamente asociada a la meta sectorial 469.</v>
          </cell>
          <cell r="OF84" t="str">
            <v>En la medida que en la sesión Conpes del 31 de mayo de 2023 fue aprobada la Política Bogotá Territorio Inteligente 2023 – 2032, es pertinente realizar seguimiento a la publicación en la página de la Secretaria de Planeación y tomar las medidas necesarias para lograr el primer reporte en el mes de noviembre del avance de los productos del plan de acción programados para la vigencia 2023, con el fin de cumplir con lo registrado en el plan de acción y superar el retraso del 10% de la vigencia 2.022, toda vez que se encuentra directamente asociada a la meta sectorial 469</v>
          </cell>
          <cell r="OG84" t="str">
            <v xml:space="preserve">No se presentaron problemas y dificultades </v>
          </cell>
          <cell r="OH84" t="str">
            <v xml:space="preserve">No se presentaron problemas y dificultades </v>
          </cell>
          <cell r="OI84" t="str">
            <v xml:space="preserve">No se presentaron problemas y dificultades </v>
          </cell>
          <cell r="OJ84">
            <v>0</v>
          </cell>
          <cell r="OK84">
            <v>0</v>
          </cell>
          <cell r="OL84">
            <v>0</v>
          </cell>
          <cell r="OM84">
            <v>0</v>
          </cell>
          <cell r="OP84" t="str">
            <v>PD134A</v>
          </cell>
          <cell r="OQ84">
            <v>37.125</v>
          </cell>
          <cell r="OR84">
            <v>0</v>
          </cell>
          <cell r="OS84">
            <v>0</v>
          </cell>
          <cell r="OT84">
            <v>0</v>
          </cell>
          <cell r="OU84">
            <v>0</v>
          </cell>
          <cell r="OV84">
            <v>0</v>
          </cell>
          <cell r="OW84">
            <v>0</v>
          </cell>
          <cell r="OX84">
            <v>0</v>
          </cell>
          <cell r="OY84">
            <v>0</v>
          </cell>
          <cell r="OZ84">
            <v>0</v>
          </cell>
          <cell r="PA84">
            <v>0</v>
          </cell>
          <cell r="PB84">
            <v>0</v>
          </cell>
          <cell r="PC84">
            <v>0</v>
          </cell>
          <cell r="PD84">
            <v>0</v>
          </cell>
          <cell r="PE84">
            <v>8934824</v>
          </cell>
          <cell r="PF84">
            <v>8934824</v>
          </cell>
          <cell r="PG84">
            <v>8934824</v>
          </cell>
          <cell r="PH84">
            <v>8934824</v>
          </cell>
          <cell r="PI84">
            <v>8934824</v>
          </cell>
          <cell r="PJ84">
            <v>8934824</v>
          </cell>
          <cell r="PK84">
            <v>8934824</v>
          </cell>
          <cell r="PL84">
            <v>8934824</v>
          </cell>
          <cell r="PM84">
            <v>8934824</v>
          </cell>
          <cell r="PN84">
            <v>0</v>
          </cell>
          <cell r="PO84">
            <v>0</v>
          </cell>
          <cell r="PP84">
            <v>0</v>
          </cell>
          <cell r="PQ84">
            <v>8934824</v>
          </cell>
          <cell r="PR84">
            <v>140260004</v>
          </cell>
          <cell r="PS84">
            <v>1424856235</v>
          </cell>
          <cell r="PT84" t="str">
            <v>Meta Proyecto de Inversión</v>
          </cell>
        </row>
        <row r="85">
          <cell r="A85" t="str">
            <v>PD138</v>
          </cell>
          <cell r="B85">
            <v>7872</v>
          </cell>
          <cell r="C85" t="str">
            <v>7872_6</v>
          </cell>
          <cell r="D85">
            <v>2020110010185</v>
          </cell>
          <cell r="E85" t="str">
            <v>Un nuevo contrato social y ambiental para la Bogotá del siglo XXI</v>
          </cell>
          <cell r="F85" t="str">
            <v>5. Construir Bogotá región con gobierno abierto, transparente y ciudadanía consciente.</v>
          </cell>
          <cell r="G85" t="str">
            <v>54. Transformación digital y gestión de TIC para un territorio inteligente</v>
          </cell>
          <cell r="H85" t="str">
            <v>Generar valor público para la ciudadanía, la Secretaria General y sus grupos de interes, mediante el uso y aprovechamiento estratégico de TIC.</v>
          </cell>
          <cell r="I85" t="str">
            <v>2. Contar con servicios digitales que atiendan las necesidades de los grupos de interés</v>
          </cell>
          <cell r="J85" t="str">
            <v>Transformación digital y gestión TIC</v>
          </cell>
          <cell r="K85" t="str">
            <v>Oficina de Alta Consejería Distrital de Tecnologías de Información y Comunicaciones - TIC</v>
          </cell>
          <cell r="L85" t="str">
            <v>Iván Mauricio Durán Pabón</v>
          </cell>
          <cell r="M85" t="str">
            <v>Alto Consejero Distrital de Tecnologías de Información y Comunicaciones - TIC</v>
          </cell>
          <cell r="N85" t="str">
            <v>Oficina de Alta Consejería Distrital de Tecnologías de Información y Comunicaciones - TIC</v>
          </cell>
          <cell r="O85" t="str">
            <v>Roberto Diazgranados Diaz</v>
          </cell>
          <cell r="P85" t="str">
            <v xml:space="preserve">Jefe de Oficina de las tecnologías y comunicaciones </v>
          </cell>
          <cell r="Q85" t="str">
            <v>Fanny Gonzalez</v>
          </cell>
          <cell r="R85" t="str">
            <v>Jenny Torres</v>
          </cell>
          <cell r="S85" t="str">
            <v>6. Implementar 100 porciento el Modelo de Seguridad y Privacidad de la Información (MSPI) en la Secretaria General de la Alcaldia Mayor de Bogota</v>
          </cell>
          <cell r="T85" t="str">
            <v>Implementar 100 porciento el Modelo de Seguridad y Privacidad de la Información (MSPI) en la Secretaria General de la Alcaldia Mayor de Bogota</v>
          </cell>
          <cell r="AC85" t="str">
            <v>6. Implementar 100 porciento el Modelo de Seguridad y Privacidad de la Información (MSPI) en la Secretaria General de la Alcaldia Mayor de Bogota</v>
          </cell>
          <cell r="AG85" t="str">
            <v>9. Industria, innovación e infraestructura</v>
          </cell>
          <cell r="AH85" t="str">
            <v>9.C Aumentar significativamente el acceso a TIC y esforzarse por proporcionar acceso universal y asequible a Internet en los países menos adelantados de aquí a 2020.</v>
          </cell>
          <cell r="AI85" t="str">
            <v xml:space="preserve">PD_Meta Proyecto: 6. Implementar 100 porciento el Modelo de Seguridad y Privacidad de la Información (MSPI) en la Secretaria General de la Alcaldia Mayor de Bogota;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v>
          </cell>
          <cell r="AJ85" t="str">
            <v xml:space="preserve">La programación se realiza de acuerdo a las actividades programadas por el oficial de seguridad y aprobadas por el jefe de la OTIC </v>
          </cell>
          <cell r="AK85">
            <v>44055</v>
          </cell>
          <cell r="AL85">
            <v>1</v>
          </cell>
          <cell r="AM85">
            <v>2023</v>
          </cell>
          <cell r="AN85" t="str">
            <v>La meta busca evidenciar las acciones para la implementación del Modelo de Seguridad y Privacidad de la Información - MSPI, definido por Mintic, el cual imparte lineamientos en materia de implementación y adopción de buenas prácticas, para que la Secretaria general incorpore la seguridad de la información en sus trámites, servicios, sistemas de información, infraestructura y en general, en todos los activos de información, con el fin de preservar la confidencialidad, integridad, disponibilidad y privacidad de los datos, constituyéndose en un habilitador para la implementación de la Política de Gobierno Digital.</v>
          </cell>
          <cell r="AO85" t="str">
            <v>El  Modelo de Seguridad y Privacidad de la información (MSPI) implementado, conduce a la preservación de la confidencialidad, integridad, disponibilidad de la información, permitiendo garantizar la privacidad de los datos,mediante la aplicación de un proceso de gestión del riesgo, brindando confianza a las partes interesadas.</v>
          </cell>
          <cell r="AP85">
            <v>2020</v>
          </cell>
          <cell r="AQ85">
            <v>2024</v>
          </cell>
          <cell r="AR85" t="str">
            <v>Creciente</v>
          </cell>
          <cell r="AS85" t="str">
            <v>Eficacia</v>
          </cell>
          <cell r="AT85" t="str">
            <v>Porcentaje</v>
          </cell>
          <cell r="AU85" t="str">
            <v>Producto</v>
          </cell>
          <cell r="AV85" t="str">
            <v>N/D</v>
          </cell>
          <cell r="AW85" t="str">
            <v>N/D</v>
          </cell>
          <cell r="AX85" t="str">
            <v>N/D</v>
          </cell>
          <cell r="AY85">
            <v>1</v>
          </cell>
          <cell r="BB85" t="str">
            <v>Se calcula a través de la suma del porcentajes ejecutados de avance  de las actividades para la implementación del Modelo de Seguridad y Privacidad de la Información (MSPI) en la Secretaria General de la Alcaldía Mayor de Bogotá, teniendo en cuenta la programación realizada en el plan de acción del libro plan de desarrollo para la vigencia más el avance obtenido de la vigencia anterior.</v>
          </cell>
          <cell r="BC85" t="str">
            <v>(Sumatoria porcentaje ejecutado de las actividades para la implementación del Modelo de Seguridad y Privacidad de la Información (MSPI) en la Secretaria General de la Alcaldía Mayor de Bogotá/ porcentaje programado de las actividades para la implementación del Modelo de Seguridad y Privacidad de la Información (MSPI) en la Secretaria General de la Alcaldía Mayor de Bogotá para la vigencia) *porcentaje de la meta programada para la vigencia + porcentaje ejecutado de la meta vigencia anterior.</v>
          </cell>
          <cell r="BD85" t="str">
            <v>Porcentaje ejecutado de las actividades para la implementación del Modelo de Seguridad y Privacidad de la Información (MSPI) en la Secretaria General de la Alcaldía Mayor de Bogotá</v>
          </cell>
          <cell r="BE85" t="str">
            <v>Porcentaje programado de las actividades para la implementación del Modelo de Seguridad y Privacidad de la Información (MSPI) en la Secretaria General de la Alcaldía Mayor de Bogotá</v>
          </cell>
          <cell r="BF85" t="str">
            <v>Soportes reportados en el formato 1006 "Programación y seguimiento a metas e indicadores del plan de desarrollo" para la vigencia.</v>
          </cell>
          <cell r="BG85">
            <v>2</v>
          </cell>
          <cell r="BH85">
            <v>45204</v>
          </cell>
          <cell r="BI85"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5" t="str">
            <v>Plan de acción - proyectos de inversión (actividades)</v>
          </cell>
          <cell r="BK85">
            <v>100</v>
          </cell>
          <cell r="BL85">
            <v>10</v>
          </cell>
          <cell r="BM85">
            <v>37</v>
          </cell>
          <cell r="BN85">
            <v>64</v>
          </cell>
          <cell r="BO85">
            <v>91</v>
          </cell>
          <cell r="BP85">
            <v>100</v>
          </cell>
          <cell r="BQ85">
            <v>8348754426</v>
          </cell>
          <cell r="BR85">
            <v>995249155</v>
          </cell>
          <cell r="BS85">
            <v>1166269730</v>
          </cell>
          <cell r="BT85">
            <v>2665632924</v>
          </cell>
          <cell r="BU85">
            <v>1859086617</v>
          </cell>
          <cell r="BV85">
            <v>1662516000</v>
          </cell>
          <cell r="BW85">
            <v>10</v>
          </cell>
          <cell r="BX85">
            <v>37</v>
          </cell>
          <cell r="BY85">
            <v>64</v>
          </cell>
          <cell r="BZ85">
            <v>91</v>
          </cell>
          <cell r="CA85">
            <v>27.000000000000004</v>
          </cell>
          <cell r="CB85">
            <v>27.000000000000004</v>
          </cell>
          <cell r="CC85">
            <v>27.000000000000004</v>
          </cell>
          <cell r="CD85">
            <v>993526361</v>
          </cell>
          <cell r="CE85">
            <v>904609318</v>
          </cell>
          <cell r="CF85">
            <v>1152127323</v>
          </cell>
          <cell r="CG85">
            <v>1119574434</v>
          </cell>
          <cell r="CH85">
            <v>2664748165</v>
          </cell>
          <cell r="CI85">
            <v>2418233733</v>
          </cell>
          <cell r="CJ85">
            <v>10</v>
          </cell>
          <cell r="CK85">
            <v>37</v>
          </cell>
          <cell r="CL85">
            <v>64</v>
          </cell>
          <cell r="CM85">
            <v>84.52000000000001</v>
          </cell>
          <cell r="CN85" t="str">
            <v>Suma</v>
          </cell>
          <cell r="CO85">
            <v>1.7550000000000001</v>
          </cell>
          <cell r="CP85">
            <v>2.2950000000000004</v>
          </cell>
          <cell r="CQ85">
            <v>2.2950000000000004</v>
          </cell>
          <cell r="CR85">
            <v>2.4299999999999997</v>
          </cell>
          <cell r="CS85">
            <v>2.4299999999999997</v>
          </cell>
          <cell r="CT85">
            <v>2.4299999999999997</v>
          </cell>
          <cell r="CU85">
            <v>2.2950000000000004</v>
          </cell>
          <cell r="CV85">
            <v>2.2950000000000004</v>
          </cell>
          <cell r="CW85">
            <v>2.2950000000000004</v>
          </cell>
          <cell r="CX85">
            <v>2.2950000000000004</v>
          </cell>
          <cell r="CY85">
            <v>2.16</v>
          </cell>
          <cell r="CZ85">
            <v>2.0249999999999999</v>
          </cell>
          <cell r="DA85">
            <v>91</v>
          </cell>
          <cell r="DB85">
            <v>84.52000000000001</v>
          </cell>
          <cell r="DC85">
            <v>20.520000000000003</v>
          </cell>
          <cell r="DD85">
            <v>20.520000000000003</v>
          </cell>
          <cell r="DE85">
            <v>13</v>
          </cell>
          <cell r="DF85">
            <v>17</v>
          </cell>
          <cell r="DG85">
            <v>17</v>
          </cell>
          <cell r="DH85">
            <v>18</v>
          </cell>
          <cell r="DI85">
            <v>18</v>
          </cell>
          <cell r="DJ85">
            <v>18</v>
          </cell>
          <cell r="DK85">
            <v>17</v>
          </cell>
          <cell r="DL85">
            <v>17</v>
          </cell>
          <cell r="DM85">
            <v>17</v>
          </cell>
          <cell r="DN85">
            <v>17</v>
          </cell>
          <cell r="DO85">
            <v>16</v>
          </cell>
          <cell r="DP85">
            <v>15</v>
          </cell>
          <cell r="DQ85">
            <v>200</v>
          </cell>
          <cell r="DR85">
            <v>13</v>
          </cell>
          <cell r="DS85">
            <v>13</v>
          </cell>
          <cell r="DT85">
            <v>17</v>
          </cell>
          <cell r="DU85">
            <v>22</v>
          </cell>
          <cell r="DV85">
            <v>18</v>
          </cell>
          <cell r="DW85">
            <v>18</v>
          </cell>
          <cell r="DX85">
            <v>17</v>
          </cell>
          <cell r="DY85">
            <v>17</v>
          </cell>
          <cell r="DZ85">
            <v>17</v>
          </cell>
          <cell r="EA85">
            <v>0</v>
          </cell>
          <cell r="EB85">
            <v>0</v>
          </cell>
          <cell r="EC85">
            <v>0</v>
          </cell>
          <cell r="ED85">
            <v>152</v>
          </cell>
          <cell r="EE85">
            <v>152</v>
          </cell>
          <cell r="EF85" t="str">
            <v>1. Informe de avance de las etapas precontractuales de los  procesos de infraestructura de seguridad de la información  - 2023
2. Informe  de avance de la gestión  y mantenimiento del modelo de seguridad y privacidad de los datos e información</v>
          </cell>
          <cell r="EG85" t="str">
            <v>1. Informe de avance de las etapas precontractuales de los  procesos de infraestructura de seguridad de la información  - 2023
2. Informe  de avance de la gestión  y mantenimiento del modelo de seguridad y privacidad de los datos e información</v>
          </cell>
          <cell r="EH85" t="str">
            <v>1. Informe de avance de las etapas precontractuales de los  procesos de infraestructura de seguridad de la información  - 2023
2. Informe  de avance de la gestión  y mantenimiento del modelo de seguridad y privacidad de los datos e información</v>
          </cell>
          <cell r="EI85" t="str">
            <v>1. Informe de avance de las etapas precontractuales de los  procesos de infraestructura de seguridad de la información  - 2023
2. Informe  de avance de la gestión  y mantenimiento del modelo de seguridad y privacidad de los datos e información</v>
          </cell>
          <cell r="EJ85" t="str">
            <v>1. Informe de avance de las etapas precontractuales de los  procesos de infraestructura de seguridad de la información  - 2023
2. Informe  de avance de la gestión  y mantenimiento del modelo de seguridad y privacidad de los datos e información</v>
          </cell>
          <cell r="EK85" t="str">
            <v>1. Informe de avance de las etapas precontractuales de los  procesos de infraestructura de seguridad de la información  - 2023
2. Informe  de avance de la gestión  y mantenimiento del modelo de seguridad y privacidad de los datos e información</v>
          </cell>
          <cell r="EL85" t="str">
            <v>1. Informe de avance de las etapas precontractuales de los  procesos de infraestructura de seguridad de la información  - 2023
2. Informe  de avance de la gestión  y mantenimiento del modelo de seguridad y privacidad de los datos e información</v>
          </cell>
          <cell r="EM85" t="str">
            <v>1. Informe de avance de las etapas precontractuales de los  procesos de infraestructura de seguridad de la información  - 2023
2. Informe  de avance de la gestión  y mantenimiento del modelo de seguridad y privacidad de los datos e información</v>
          </cell>
          <cell r="EN85" t="str">
            <v>1. Informe de avance de las etapas precontractuales de los  procesos de infraestructura de seguridad de la información  - 2023
2. Informe  de avance de la gestión  y mantenimiento del modelo de seguridad y privacidad de los datos e información</v>
          </cell>
          <cell r="EO85" t="str">
            <v>1. Informe de avance de las etapas precontractuales de los  procesos de infraestructura de seguridad de la información  - 2023
2. Informe  de avance de la gestión  y mantenimiento del modelo de seguridad y privacidad de los datos e información</v>
          </cell>
          <cell r="EP85" t="str">
            <v>1. Informe de avance de las etapas precontractuales de los  procesos de infraestructura de seguridad de la información  - 2023
2. Informe  de avance de la gestión  y mantenimiento del modelo de seguridad y privacidad de los datos e información</v>
          </cell>
          <cell r="EQ85" t="str">
            <v>1. Informe de avance de las etapas precontractuales de los  procesos de infraestructura de seguridad de la información  - 2023
2. Informe  de final de la gestión  y mantenimiento del modelo de seguridad y privacidad de los datos e información</v>
          </cell>
          <cell r="ER85" t="str">
            <v xml:space="preserve">1. Informe de avance avance en el mes de enero  de las etapas precontractuales de los  procesos de infraestructura de seguridad de la información  - 2023
2. Informe de avance en el mes de enero de la gestión  y mantenimiento del modelo de seguridad y privacidad de los datos e información </v>
          </cell>
          <cell r="ES85" t="str">
            <v xml:space="preserve">1. Informe de avance avance en el mes de febrero  de las etapas precontractuales de los  procesos de infraestructura de seguridad de la información  - 2023
2. Informe de avance en el mes de febrero de la gestión  y mantenimiento del modelo de seguridad y privacidad de los datos e información </v>
          </cell>
          <cell r="ET85" t="str">
            <v xml:space="preserve">1. Informe de avance avance en el mes de marzo  de las etapas precontractuales de los  procesos de infraestructura de seguridad de la información  - 2023
2. Informe de avance en el mes de marzo de la gestión  y mantenimiento del modelo de seguridad y privacidad de los datos e información </v>
          </cell>
          <cell r="EU85" t="str">
            <v xml:space="preserve">1. Informe de avance en el mes de abril  de las etapas precontractuales de los  procesos de infraestructura de seguridad de la información  - 2023
2. Informe de avance en el mes de abril de la gestión  y mantenimiento del modelo de seguridad y privacidad de los datos e información </v>
          </cell>
          <cell r="EV85" t="str">
            <v xml:space="preserve">1. Informe de avance en el mes de mayo  de las etapas precontractuales de los  procesos de infraestructura de seguridad de la información  - 2023
2. Informe de avance en el mes de mayo de la gestión  y mantenimiento del modelo de seguridad y privacidad de los datos e información </v>
          </cell>
          <cell r="EW85" t="str">
            <v xml:space="preserve">1. Informe de avance en el mes de junio  de las etapas precontractuales de los  procesos de infraestructura de seguridad de la información  - 2023
2. Informe de avance en el mes de junio de la gestión  y mantenimiento del modelo de seguridad y privacidad de los datos e información </v>
          </cell>
          <cell r="EX85" t="str">
            <v xml:space="preserve">1. Informe de avance en el mes de julio  de las etapas precontractuales de los  procesos de infraestructura de seguridad de la información  - 2023
2. Informe de avance en el mes de julio de la gestión  y mantenimiento del modelo de seguridad y privacidad de los datos e información </v>
          </cell>
          <cell r="EY85" t="str">
            <v xml:space="preserve">1. Informe de avance en el mes de agosto  de las etapas precontractuales de los  procesos de infraestructura de seguridad de la información  - 2023
2. Informe de avance en el mes de agosto de la gestión  y mantenimiento del modelo de seguridad y privacidad de los datos e información </v>
          </cell>
          <cell r="EZ85" t="str">
            <v xml:space="preserve">1. Informe de avance en el mes de septeimbre de las etapas precontractuales de los  procesos de infraestructura de seguridad de la información  - 2023
2. Informe de avance en el mes de septiembre de la gestión  y mantenimiento del modelo de seguridad y privacidad de los datos e información </v>
          </cell>
          <cell r="FA85">
            <v>0</v>
          </cell>
          <cell r="FB85">
            <v>0</v>
          </cell>
          <cell r="FC85">
            <v>0</v>
          </cell>
          <cell r="FD85">
            <v>1795849000</v>
          </cell>
          <cell r="FE85">
            <v>1795849000</v>
          </cell>
          <cell r="FF85">
            <v>1795849000</v>
          </cell>
          <cell r="FG85">
            <v>1795849000</v>
          </cell>
          <cell r="FH85">
            <v>1795849000</v>
          </cell>
          <cell r="FI85">
            <v>1795849000</v>
          </cell>
          <cell r="FJ85">
            <v>1795849000</v>
          </cell>
          <cell r="FK85">
            <v>1795849000</v>
          </cell>
          <cell r="FL85">
            <v>1795849000</v>
          </cell>
          <cell r="FM85">
            <v>1795849000</v>
          </cell>
          <cell r="FN85">
            <v>1795849000</v>
          </cell>
          <cell r="FO85">
            <v>1795849000</v>
          </cell>
          <cell r="FP85">
            <v>1795849000</v>
          </cell>
          <cell r="FQ85">
            <v>1795849000</v>
          </cell>
          <cell r="FR85">
            <v>1795849000</v>
          </cell>
          <cell r="FS85">
            <v>1709079666</v>
          </cell>
          <cell r="FT85">
            <v>1709079666</v>
          </cell>
          <cell r="FU85">
            <v>1859086617</v>
          </cell>
          <cell r="FV85">
            <v>1859086617</v>
          </cell>
          <cell r="FW85">
            <v>1859086617</v>
          </cell>
          <cell r="FX85">
            <v>1859086617</v>
          </cell>
          <cell r="FY85">
            <v>1859086617</v>
          </cell>
          <cell r="FZ85">
            <v>0</v>
          </cell>
          <cell r="GA85">
            <v>0</v>
          </cell>
          <cell r="GB85">
            <v>0</v>
          </cell>
          <cell r="GC85">
            <v>1859086617</v>
          </cell>
          <cell r="GD85">
            <v>609571715</v>
          </cell>
          <cell r="GE85">
            <v>692314530</v>
          </cell>
          <cell r="GF85">
            <v>950067553</v>
          </cell>
          <cell r="GG85">
            <v>950067553</v>
          </cell>
          <cell r="GH85">
            <v>950067553</v>
          </cell>
          <cell r="GI85">
            <v>950067553</v>
          </cell>
          <cell r="GJ85">
            <v>1662537553</v>
          </cell>
          <cell r="GK85">
            <v>1662537553</v>
          </cell>
          <cell r="GL85">
            <v>1662537553</v>
          </cell>
          <cell r="GM85">
            <v>0</v>
          </cell>
          <cell r="GN85">
            <v>0</v>
          </cell>
          <cell r="GO85">
            <v>0</v>
          </cell>
          <cell r="GP85">
            <v>1662537553</v>
          </cell>
          <cell r="GQ85">
            <v>0</v>
          </cell>
          <cell r="GR85">
            <v>30047970</v>
          </cell>
          <cell r="GS85">
            <v>77748825</v>
          </cell>
          <cell r="GT85">
            <v>254813521</v>
          </cell>
          <cell r="GU85">
            <v>332253063</v>
          </cell>
          <cell r="GV85">
            <v>409692605</v>
          </cell>
          <cell r="GW85">
            <v>487132147</v>
          </cell>
          <cell r="GX85">
            <v>1277041689</v>
          </cell>
          <cell r="GY85">
            <v>1354481231</v>
          </cell>
          <cell r="GZ85">
            <v>0</v>
          </cell>
          <cell r="HA85">
            <v>0</v>
          </cell>
          <cell r="HB85">
            <v>0</v>
          </cell>
          <cell r="HC85">
            <v>1354481231</v>
          </cell>
          <cell r="HD85">
            <v>246514432</v>
          </cell>
          <cell r="HE85">
            <v>246514432</v>
          </cell>
          <cell r="HF85">
            <v>246514432</v>
          </cell>
          <cell r="HG85">
            <v>246514432</v>
          </cell>
          <cell r="HH85">
            <v>246514432</v>
          </cell>
          <cell r="HI85">
            <v>246514432</v>
          </cell>
          <cell r="HJ85">
            <v>246514432</v>
          </cell>
          <cell r="HK85">
            <v>246514432</v>
          </cell>
          <cell r="HL85">
            <v>246514432</v>
          </cell>
          <cell r="HM85">
            <v>0</v>
          </cell>
          <cell r="HN85">
            <v>0</v>
          </cell>
          <cell r="HO85">
            <v>0</v>
          </cell>
          <cell r="HP85">
            <v>246514432</v>
          </cell>
          <cell r="HQ85">
            <v>0</v>
          </cell>
          <cell r="HR85">
            <v>211893812</v>
          </cell>
          <cell r="HS85">
            <v>237632976</v>
          </cell>
          <cell r="HT85">
            <v>238262115</v>
          </cell>
          <cell r="HU85">
            <v>238954197</v>
          </cell>
          <cell r="HV85">
            <v>243315871</v>
          </cell>
          <cell r="HW85">
            <v>243315871</v>
          </cell>
          <cell r="HX85">
            <v>243315871</v>
          </cell>
          <cell r="HY85">
            <v>243315871</v>
          </cell>
          <cell r="HZ85">
            <v>0</v>
          </cell>
          <cell r="IA85">
            <v>0</v>
          </cell>
          <cell r="IB85">
            <v>0</v>
          </cell>
          <cell r="IC85">
            <v>243315871</v>
          </cell>
          <cell r="ID85" t="str">
            <v>La Secretaria General,  ha avanzado en “Implementar 100% el Modelo de Seguridad y Privacidad de la Información (MSPI) en la Secretaria General de la Alcaldía Mayor de Bogotá”, en las siguientes actividades en 2 temáticas así:
ACTUALIZACION DE PLATAFORMA DE SEGURIDAD DE LA INFORMACIÓN: en lo recorrido de la vigencia se han adelantado las siguientes actividades en los proceso:
1.	Extensión Garantia para el Sistema Store Once
-	Se ejecuta sin ningún contratiempo el contrato 587-2023, se reciben documentos para pago y se realiza tramite respectivo ante la Subdirección Financiera 
2.	Extensión Garantia de la Librería Robot de cintas
-	Se ejecuta sin ningún contratiempo el contrato 575-2023, se reciben documentos para pago y se realiza tramite respectivo ante la Subdirección Financiera 
3.	Extensión Garantía Firewall, Waf y adquisición de Fortitoken
-	Se ejecuta sin ningún contratiempo el contrato 722-2023, se reciben documentos para pago y se realiza tramite respectivo ante la Subdirección Financiera 
4.	Adquisición Solución Para Gestion de Vulnerabilidades
-	Se ejecuta sin ningún contratiempo el contrato 705-2023, se reciben documentos para pago y se realiza tramite respectivo ante la Subdirección Financiera 
5.	Adquisición Solución Antivirus
-	Durante el mes de mayo se recibe correo por parte del jefe de la oficina para validar avances sobre el proceso de antivirus.  Se emite respuesta sobre avances del proceso.   Se recibe correo por parte del jefe de oficina para realizar en la ficha técnica apertura de requerimientos mínimos para realizar mejoras al antivirus y pluralidad de marcas.  Se realiza mesa de trabajo entre el grupo interno de infraestructura encargados de Antivirus para revisar la ficha técnica del proceso antivirus.  En este momento se adelanta la elaboración de la ficha técnica para solicitar posteriormente las cotizaciones
-	Durante el mes de junio, se elabora nueva ficha técnica incluyendo las recomendaciones dadas por el jefe de la OTIC, se revisa al interior del grupo de infraestructura, donde sugiere la necesidad que se revise la plataforma SECOP para asegurar que las ofertas inscritas en dicha plataforma cumplan o no con la ficha técnica definida en la OTIC y así proceder con el envío a cotizar para estudio de mercado o no.  
-	En Julio se realiza recepción de las modificaciones y el formato para realizar el estudio de mercado.  
-	Se realiza recepción de la ficha técnica con observaciones y ajustes de parte del grupo de infraestructura.  Y teniendo en cuenta las observaciones recibidas por el líder de infraestructura, se realiza reunión para socializar la dicha técnica y acordar que debe ir y que no.
-	Se socializa la ficha técnica con el nuevo jefe de OTIC para que, del Vo.Bo. para envío del proceso a contratación, pero antes de esto toca llevarlo a comité de contratación.
-	Durante mes de agosto:  se realiza entrega de la ficha técnica a la parte de contratación del interior de la OTIC para su revisión.  Se recibe ficha técnica con observaciones para ser corregidas y contestadas.  Se recibe formatos para realizar estudio de mercado.  Se reciben observaciones sobre la cotización del producto a adquirir en el secop.  Se entrega respuesta a las observaciones realizadas. Se reciben cotizaciones por el secop   Se recibe estudio de mercado ya estructurado. Se remite estudio de mercado al área financiera.  Se reciben observaciones por parte de financiera y se corrigen.  Se reciben estudios previos para el proceso de contratación.
-	Durante el mes de septiembre: se recibe aval del estudio de mercado por parte del área financiera,  se realiza ajuste al proceso de contratación según indicaciones de la dirección de contratos, se publica el proceso SASI-014-2023 en SECOP, el 14 de septiembre de 2023, se reciben observaciones al proceso de antivirus, se da solución a las observaciones
6.	Sistema Almacenamiento De Misión Crítica (Recursos de Reservas)
-	Se ejecuto el contrato y se envía memorando a financiera para tramitar ultimo pago y así finiquitar esta reserva.
GESTIÓN Y MANTENIMIENTO DEL MODELO DE SEGURIDAD Y PRIVACIDAD: En lo recorrido de la vigencia se han realizado las siguientes actividades que aportan a:  La disponibilidad: entendiéndose que la información y recursos TI estén disponibles solo para el personal autorizado, la Integridad: donde la información debe permanecer inalterada, y La  Confidencialidad: Evitar que personas no autorizadas puedan acceder a la información:
El avance en la implementación del Modelo de Seguridad y Privacidad de la Información – MSPI:
-	En septiembre, el porcentaje de avance subió al 85,82% en la implementación del Modelo de Seguridad y Privacidad de la Información - MSPI herramienta de Mintic, toda vez que se avanzo en la documentación de: a. Controles criptográficos (Para socializar), b. Controles de incidentes de seguridad (En revisión) y c. Controles de seguridad en sistemas de información (para implementar en 2024),  la meta para la vigencia es llegar al 91%
-	Se han atendido en la vigencia 58 casos o incidentes de seguridad de la información, de la categoría INFRAESTRUCTURA &gt; Correo Electrónico &gt; Correos con contenido malicioso. (enero: 5, febrero: 7, marzo: 10, abril: 3, mayo: 2, junio 8, julio 7, agosto 7, septiembre 9). Los cuales fueron atendidos y documentados a través de la herramienta GLPI, evidenciando la categoría que más se atiende de incidentes está relacionada con correo malicioso por lo que se realizan diferentes actividades con el fin de concientizar a los usuarios respecto al manejo del correo electrónico.
-	Se aplica al interior de la OTIC tres (3) indicadores, uno mensual, uno trimestral y uno semestral, con los siguientes resultados:
o	Mensual (ultimo aplicado en agosto): “Tratamiento de Eventos e Incidentes de Seguridad de la Información” dando como resultado para el mes de septiembre un cumplimiento del 77.77%, donde 9 eventos de seguridad de la información gestionados cerrados / 7 eventos de seguridad (los casos faltantes que se atendieron y gestionaron y solo falto cerrar al momento de corte 29 de septiembre
o	Semestral (reportado en junio): “Cumplimiento del Plan De Sensibilización de Seguridad de la Información en la Entidad”, dando como resultado 100%, donde se realizaron 10 sensibilizaciones ejecutadas / 10 sensibilizaciones programadas.
o	Trimestral: “Cumplimiento del Plan de Seguridad y Privacidad de la Información” dando como resultado el 93.75%, donde se ejecutó el 21.14% del 22.55% planeado en el trimestre.
-	Se viene desarrollando el cronograma de activos de información vigencia 2023 al igual que para el proceso de valoración de riesgos de seguridad de la información y planes de tratamiento de la entidad, este proceso se tiene que 15 dependencias ya entregaron completo el formato de identificación / actualización de activos de información y riesgos de seguridad de la información, 17 dependencias están en proceso de finalizar el diligenciamiento y 2 se encuentran pendientes.
-	Se realizaron los siguientes tips de seguridad y privacidad de la información (protección de datos): a. Conoce cuales son los tipos de datos personales según la Ley   b. Conoce la política de Gobierno Digital:  TIC para la Gestion de la Secretaría General   c. Protege tu información Personal.   d. Datos Personales – Canales de Atención para titulares, e. Seguridad de la Información – Política de Seguridad Digital, f. Finalidad de tratamiento de datos,  g. Mecanismos de autenticación – Doble factor de autenticación, h. Tips para gestionar tu cuenta de correo electrónico institucional e i. Protege la información personal que manejas.
-	Se realizo sensibilización sobre el sistema de gestión de Seguridad de la Información – SGSI a 66 teletrabajadores el 21 de abril. En junio se realiza charla de incidentes de seguridad conforme el plan establecido, con asistencia de 15 funcionarios y/o contratistas de la entidad. En septiembre se realizó la charla “Conoce más sobre seguridad y protección de datos” con asistencia de 80 funcionarios de la entidad, donde se incluyó el tema relacionado con los correos con contenido malicioso, el caso del proveedor IFX, el vector de ataque utilizado y las recomendaciones que deben tener en cuenta los usuarios respecto a este tipo de riesgos.
-	Se realizo escaneo de vulnerabilidades a 25 servidores Windows y se realiza consolidado y presentación de resultados al equipo de infraestructura de la Oficina TIC. Se inicia el escaneo de Vulnerabilidades a 27 servidores Linux. Y Gestión de boletines de seguridad - Vulnerabilidades Fortinet – Atendido, Seguimiento a remediación servidores Windows, Acompañamiento en implementación nueva herramienta de vulnerabilidades, Reunión escaneo servicio Nuevo SAT, durante septiembre una vez implementada la nueva herramienta de escaneo de vulnerabilidades se repitió el ejercicio para servidores Windows, Linux, incluyendo esta ves los equipos de seguridad, encontrando que las vulnerabilidades más comunes están relacionadas con:  a. Actualización Apache,  b. Actualización PHP,  c. Certificado TLS, SSL, d.  Actualización parches S.O,  e. Oracle WebLogic – OpenSSL
-	La documentación del SGSI A la fecha la documentación generada se encuentra así 
o	Guía metodológica para la gestión de riesgos de seguridad digital se encuentra publicado.
o	Instrumento MSPI: se encuentra en actualización.
o	Declaración de aplicabilidad: se encuentra en actualización.
o	Procedimiento de Gestion de Seguridad de la Información: se encuentra publicado
o	Protocolo para la atención de ataques cibernéticos: se encuentra actualizado pendiente de socialización
o	Política de Seguridad Digital: se encuentra publicada
o	Manual de políticas y controles de seguridad: se encuentra en actualización
o	Instructivo 4204000-IN-XXX Gestión Herramientas Cifrado: se encuentra actualizado pendiente de socialización
o	Formato pruebas de seguridad: se encuentra elaborado (creación)
o	Procedimiento de activos de información: se encuentra pendiente de actualizar
o	Formato de activos de información: se encuentra en actualización
o	Guía de activos de información: se encuentra pendiente de actualizar
-	Las actividades relacionadas con Protección de Datos Personales se han realizado la respectiva documentación y se encuentra en el siguiente estado:
o	4204000-FT-Registro de Bases de Datos ante la SIC: se encuentra publicado
o	4204000-OT-082 - Política General para el tratamiento de datos personales, se encuentra pendiente de publicación.
o	Manual de tratamiento de datos personales: se encuentra en actualización
o	Instrumento de ciclo de vida del dato personal: se encuentra pendiente de elaboración o creación
o	4204000-IN-084 Gestion para el Registro de Bases de Datos ante la SIC: se encuentra publicado.</v>
          </cell>
          <cell r="IE85" t="str">
            <v>Durante el mes de febrero se tramito terminación anticipada del contratista que estaba a cargo de las actividades del modelo de seguridad y privacidad de la información, se realiza busqueda de perfil especialido en el tema y se consigue y contrata el reemplazo del anterior oficial de seguridad.   Se firmó nuevo contrato a finales de febrero.
En abril para superar el retraso se realizaron las siguientes actividades
1. Estructuración de documentos para el fortalecimiento del MSPI en la entidad, en especial para el dominio de Crifrado de datos
2. Actualización de documentación del SIC: Procedimiento de Gestión de Seguridad de la Información,  Normograma y Declaración de aplicabilidad 
3. Elaboración de  Instrumento de registro de Bases de datos ante la - SIC	
4. Sensibilización a tele trabajadores de la Secretaría General sobre el sistema de gestión de Seguridad de la Información.
Con lo anterior se supersa el retraso y las actividades siguen en normalidad</v>
          </cell>
          <cell r="IF85" t="str">
            <v/>
          </cell>
          <cell r="IG85"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enero de 2023 se han adelantado las siguientes actividades principales:
Extensión Garantia para el Sistema Store Once
-	Se logró elaborar, se revisa y se ajusta la ficha técnica para la adquisición de extensión de garantía del sistema Store Once que hace parte de la infraestructura tecnológica de la Secretaría General de la Alcaldía Mayor de Bogotá.
-	Así mismo, se inicia el estudio de mercado, enviando correos a proveedores conocidos y publicando el evento en Secop II.
Extensión Garantia de la Librería Robot de cintas
-	Se logró elaborar la ficha técnica para la adquisición de extensión de garantía de la librería robot de cintas que hace parte de la infraestructura tecnológica de la Secretaría General de la Alcaldía Mayor de Bogotá.
-	Se reciben observaciones a la ficha técnica y se inicia el ajuste de la misma.
Sistema Almacenamiento De Misión Crítica (Recursos de Reservas)
-	Se finaliza con el proceso de migración de datos de la entidad. 
-	Se adelantan labores de documentación referente a las obligaciones del contrato de sistema de almacenamiento.
-	Se solicita segunda prorroga, debido a la dificultad o problemas de orden logísticos en el transporte internacional y tiempos de nacionalización de los discos faltantes. 
2.	Gestión y mantenimiento del modelo de seguridad y privacidad: se tiene a terminar enero de 2023 las siguientes actividades principales:
-	Se plantea un incremento del 5% para la vigencia 2023 en el avance de la implementación del Modelo de Seguridad y Privacidad de la Información – MSPI, para llegar a un 90% en la implementación del modelo al interior de la entidad, sin dejar de lado lo ya logrado a cierre del 2022, mediante la elaboración del cronograma de trabajo.
-	Se envía Cronograma de trabajo ajustado para aprobación del Jefe de Oficina de Tecnologias de la información y las comunicaciones.</v>
          </cell>
          <cell r="IH85"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febrero de 2023 se han adelantado las siguientes actividades principales:
Extensión Garantia para el Sistema Store Once
-	Se envía correos con la ficha técnica para obtener cotizaciones par estudio de mercado.
-	Con las cotizaciones se elabora estudio de mercado
-	Se envía documentación a la Dirección de contratación y dan número al proceso de subasta inversa SGA-SASI-001-2023, el cual ya tiene cronograma y se proyecta la adjudicación a finales del  mes de marzo
Extensión Garantia de la Librería Robot de cintas
-	Se envía correos con la ficha técnica para obtener cotizaciones par estudio de mercado.
-	Con las cotizaciones se elabora estudio de mercado
-	Se envía documentación a la Dirección de contratación y dan número al proceso de mínima cuantía SGA-MC-006-2023, el cual ya tiene cronograma y se proyecta la adjudicación a finales del  mes de marzo
Sistema Almacenamiento De Misión Crítica (Recursos de Reservas)
-	Se finaliza con el proceso de instalación y puesta en funcionamiento de un nuevo sistema de almacenamiento. Esto luego de que se instalan nuevos discos en este sistema de almacenamiento y de esta manera se cumple con la cantidad de espacio solicitado.
-	Se envía memorando a financiera para tramitar ultimo pago y así finiquitar esta reserva
2.	Gestión y mantenimiento del modelo de seguridad y privacidad: se tiene a terminar febrero de 2023 las siguientes actividades principales:
-	Se tramito terminación anticipada del contratista que estaba a cargo de las actividades del modelo de seguridad y privacidad de la información. 
-	Se consigue y contrata el reemplazo de la contratista anterior.
-	Se firmó nuevo contrato a finales de febrero.
-	Se atienden 8 casos o incidentes de seguridad de la información.</v>
          </cell>
          <cell r="II85" t="str">
            <v xml:space="preserve">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marzo de 2023 se han adelantado las siguientes actividades principales:
1.	Extensión Garantia para el Sistema Store Once
-	Se realizó evaluación técnica de las ofertas.
-	Apertura de sobres económicos, evento de subasta y se adjudica el proceso.
-	Se suscribe el contrato de compraventa.
-	Se da inicio a la ejecución del contrato con la suscripción del acta de requerimiento de entrega. 
2.	Extensión Garantia de la Librería Robot de cintas
-	Se realizó evaluación técnica de las ofertas.
-	Se realiza la evaluación técnica se adjudica el proceso.
-	Se suscribe el contrato de compraventa.
-	Se da inicio a la ejecución del contrato con la suscripción del acta de requerimiento de entrega. 
3.	Adquisición de un software de vulnerabilidades,
-	Se consolida la necesidad y requerimientos técnicos en la ficha técnica
-	En el mes de abril se pretende dar inicio con estudio de mercado. 
</v>
          </cell>
          <cell r="IJ85"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abril de 2023 se han adelantado las siguientes actividades principales:
a. Extensión Garantía para el Sistema Store Once
-	Se ejecuta sin ningún contratiempo el contrato 587-2023, se reciben documentos para pago y se realiza trámite respectivo ante la Subdirección Financiera 
b. Extensión Garantía de la Librería Robot de cintas
-	Se ejecuta sin ningún contratiempo el contrato 575-2023, se reciben documentos para pago y se realiza trámite respectivo ante la Subdirección Financiera 
c. Extensión Garantía Firewall, Waf y adquisición de Fortitoken
-	Se elabora ficha técnica, es avalada internamente en la Oficina TIC  y se envía correos a proveedores para elaborar estudio de mercado.
d. Adquisición Solución Para Gestión de Vulnerabilidades
-	Se elabora ficha técnica, es avalada internamente en la Oficina TIC  y se envía correos a proveedores para cotización, se elabora estudio de mercado y se remite a la Subdirección Financiera 
2.	Gestión y mantenimiento del modelo de seguridad y privacidad: se tiene a terminar abril de 2023 las siguientes actividades principales:
En el mes de abril, se avanza en las siguientes actividades logrando descontar el atraso que surgió en el mes de febrero por la transición entre la terminación anticipada del contratista anterior, consecución de su reemplazo e inicio del nuevo contrato: Estructuración de documentos para el fortalecimiento del MSPI en la entidad, en especial para el dominio de Cifrado de datos, pues es uno de los más bajos en porcentaje de implementación, tales como:  Gestión de Herramientas de Cifrado y Revisión Herramientas y Mecanismos de Cifrado a implementar en la entidad, junto con la creación de los siguientes documentos para el tema de Protección de Datos personales:  Instrumento de registro de Bases de datos ante la SIC  e Instructivo para el registro de bases de datos ante la SIC. Así como el Procedimiento de Gestión de Seguridad de la Información, Normograma y Declaración de Aplicabilidad.
Adicionalmente, de las anteriores actividades se han realizado las siguientes:
-	Se definió plan de seguridad y privacidad de la información de la Secretaría General de la Alcaldía de Bogotá
-	Se definieron indicadores de seguridad de la información, que serán monitoreados al interior de la Oficina TIC, en los Subcomités de autocontrol.
-	Se han atendido en la vigencia 25  casos o incidentes de seguridad de la información, de la categoría INFRAESTRUCTURA &gt; Correo Electrónico &gt; Correos con contenido malicioso. (Enero: 5, febrero: 7, marzo: 10 y abril: 3). Los cuales fueron atendidos y documentados a través de la herramienta GLPI
-	Se definió cronograma de activos de información vigencia 2023 al igual que para el proceso de valoración de riesgos de seguridad de la información y planes de tratamiento de la entidad.
- Se realizó sensibilización sobre el sistema de gestión de Seguridad de la Información – SGSI a 66 teletrabajadores el 21 de abril de 2023</v>
          </cell>
          <cell r="IK85" t="str">
            <v xml:space="preserve">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mayo de 2023 se han adelantado las siguientes actividades principales:
EXTENSION GARANTIA FIREWALL, WAF Y FORTITOKEN
-	Durante el mes de mayo se realiza la recepción de las cotizaciones por parte de los proveedores.
-	Se realiza entrega de las cotizaciones para su consolidación y elaboración de estudio de mercado.
-	Se recibe estudio de mercado consolidado para ser revisado, aprobado y enviarse a financiera.
-	Se emite correo a financiera con el estudio de mercado y las cotizaciones allegadas por los proveedores.
-	Una vez se recibe el aval de financiera, se envía memorando 3-2023-15466 a Contratación con solicitud de contratación
ADQUISICIÓN SOLUCION PARA GESTION DE VULNERABILIDADES
-	Se realiza recepción del estudio de mercado para ser remitido a financiera.
-	Se envía respuesta del estudio de mercado donde no se tiene comentarios al respecto.
-	Se recibe de financiera el aval del estudio de mercado para el proceso.
-	Se recibe correo por parte del jefe de la oficina solicitando información por parte de financiera.
-	Se da respuesta al correo recibido por el jefe 
-	Se recibe correo por parte del jefe de la oficina con unas observaciones de los proponentes.
-	Se da respuesta al correo anterior.
-	Se recibe correo para verificar los ajustes de los estudios previos para el proceso de vulnerabilidades.
-	Se emite correo al área de contratos con la documentación solicitada para la revisión de la dirección.
-	Se envía memorando 3-2023-14848 a contratación solicitando elaboración de contrato
ADQUISICIÓN SOLUCION DE ANTIVIRUS
-	Se recibe correo por parte del jefe de la oficina para validar avances sobre el proceso de antivirus.
-	Se emite respuesta sobre avances del proceso.
-	Se recibe correo por parte del jefe de oficina para realizar en la ficha técnica apertura de requerimientos mínimos para realizar mejoras al antivirus y pluralidad de marcas.
-	Se realiza mesa de trabajo entre el grupo interno de infraestructura encargados de Antivirus para revisar la ficha técnica del proceso antivirus.
-	En este momento se adelanta la elaboración de la ficha técnica para posteriormente solicitar cotizaciones a proveedores.
2.	Gestión y mantenimiento del modelo de seguridad y privacidad: se tiene a terminar mayo de 2023 las siguientes actividades principales:
-	Durante mayo se evidencia un aumento respecto al mes anterior de 1,22%, llegando a un 81,68% en la implementación del Modelo de Seguridad y Privacidad de la Información - MSPI herramienta de Mintic, la meta para la vigencia es llegar al 91%. 
-	Teniendo en cuenta lo anterior, se inició la elaboración de la documentación relacionada con el dominio de criptografía, el cual se encuentra en un 40% de avance. A la fecha la documentación generada se encuentra así 
o	Documentación generada: 4204000-IN-XXX GestiónHerramientasCifrado (Remitido para aprobación y verificación 
o	Documento propuesto de Herramientas y Mecanismos de Cifrado a implementar en la entidad. (Remitido para aprobación y verificación) 
o	Actualización de Documentación:  a.  procedimiento de Gestión de Seguridad de la Información – Aprobado en proceso de publicación,   b.  Normograma - Aprobado en proceso de publicación,  c. Declaración de aplicabilidad - Pendiente de aprobación,  d. Instrumento MSPI (Hace parte de la actividad 19 del Plan de seguridad y privacidad de la entidad) y e. Guía metodológica para la gestión de riesgos de seguridad digital Aprobado y en trámite de publicación en el SGI. Publicado en SGI 
</v>
          </cell>
          <cell r="IL85"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junio de 2023 se han adelantado las siguientes actividades principales:
EXTENSION GARANTIA FIREWALL, WAF Y FORTITOKEN
Durante el mes de junio el proceso estuvo en la Dirección de Contratación realizo las siguientes actividades: 
-	Publicación de estudios previos: el 13 de junio de 2023
-	Publicación de proyecto de pliegos de condiciones: el 13 de junio de 2023
-	Presentación de observaciones al proyecto de pliego de condiciones hasta el 21 de junio
-	Y el 28 de junio se expide la resolución 008 de 2023 dando apertura del proceso
-	Se realiza la presentación al comité de contratación de los pliegos del proceso SGA-SASI-10-2023
-	Según el cronograma del proceso SISA-10-2023, la Adjudicación del proceso se tiene prevista para el 21 de julio de 2023
ADQUISICIÓN SOLUCION PARA GESTION DE VULNERABILIDADES
-	Se realiza recepción de las observaciones realizadas al proceso
-	Se realiza la proyección de la respuesta a las observaciones realizadas y se entregan al personal de OTIC para la revisión preliminar.
-	Se realiza recepción de observaciones por parte el jefe de la oficina a las respuestas entregadas.
-	Se realiza envío de las observaciones a la dirección de contratos
-	Una vez entregadas las respuestas allegan nuevas observaciones al proceso
-	Se realiza reunión para la evaluación al proceso de vulnerabilidades
-	Se realiza evaluación técnica y se emite al jefe para su validación
-	El jefe nos realiza unas observaciones sobre la evaluación
-	Se da respuesta a las observaciones realizadas por el jefe.
-	Se entrega respuesta oficial sobre los comentarios realizados por el jefe de la oficina.
-	Se entregan respuestas a la dirección de contratos sobre las observaciones realizadas al proceso.
-	Se culmina la subasta donde la empresa que resultó ganadora fue DATASEC y se recibe el informe de la subasta por parte de la dirección de contratos.
-	Se recepción del informe de la subasta por parte del área de contratos donde se adjudica el proceso
-	La Oficina TIC esta en espera del memorando de la dirección de contratación para dar inicio a
ADQUISICIÓN SOLUCION DE ANTIVIRUS
-	Se realiza envío de la ficha técnica al interior del grupo de infraestructura para ser revisada.
-	Al revisar la nueva ficha técnica al interior del grupo de infraestructura, surge la necesidad que se revise la plataforma SECOP para asegurar que las ofertas inscritas en dicha plataforma cumplan o no con la ficha técnica definida en la OTIC y así proceder con el envío a cotizar para estudio de mercado o no
2.	Gestión y mantenimiento del modelo de seguridad y privacidad: se tiene a terminar junio de 2023 las siguientes actividades principales:
SEGURIDAD DE LA INFORMACIÓN
-	El avance en la implementación del MSPI en junio es del 84,79% y la meta para el mes de diciembre del 2023 es del 91%. Se evidencia un aumento respecto al mes anterior de 3,11% 
-	Teniendo en cuenta lo anterior, se inició la elaboración de la documentación relacionada con el dominio de criptografía, el cual se encuentra en un 80% de avance. Y se inició la elaboración de un Protocolo para la atención de ataques cibernéticos armonizado al que expidió la Oficina Alta Consejera Distrital de TIC
Incidentes de Seguridad de la información
La Oficina TIC en junio recinbio 8 casos registrados en la herramienta GLPI, 3 de los cuales por Correo con contenido malicioso y los otros 5 son Seguimiento a casos de redireccionamiento
En el mes de junio se aplica al interior de la OTIC tres (3) indicadores, uno mensual, uno trimestral y uno semestral, con los siguientes resultados:
-	Mensual: “Tratamiento de Eventos e Incidentes de Seguridad de la Información” dando como resultado para el mes de junio un cumplimiento del 88%, donde  7 eventos de seguridad de la información gestionados cerrados / 8 eventos de seguridad  (el caso faltante es un Caso de cuentas comprometidas – en curso y llego el día de corte de esta información)
-	Semestral: “Cumplimiento del Plan De Sensibilización de Seguridad de la Información en la Entidad”, dando como resultado 100%, donde se realizaron 10 sensibilizaciones ejecutadas / 10 sensibilizaciones programadas.
-	Trimestral: “Cumplimiento del Plan De Seguridad y Privacidad de la Información” dando como resultado el 99%, donde se ejecutó el 24.11% del 24.13% planeado en el trimestre.
Activos de Información
Para la actividad relacionada con la identificación de activos de información de la Secretaria General  se realizaron las siguientes actividades: 
-	Se Termino procedimiento de la identificación de activos de información con las oficinas de la OTIC y Oficina Consejería Paz, Victimas y Reconciliación y subdirecciones.
-	Se realizaron mesas de trabajo de apoyo con Alta Consejería Distrital de TIC y Oficina Consejera de Comunicaciones para proceso de riesgos
-	Se realizaron mesas de trabajo de apoyo con Oficina Jurídica y  Oficina Control Disciplinario Interno para actualización de activos de información.
-	Se gestionaron memorando para el grupo 4: conformado por:  Oficina Asesora de Planeación y para la Subsecretaría Distrital de Fortalecimiento.
-	Se realizo presentación activos de información al Grupo 4 conformado por Oficina Asesora de Planeación y para la Subsecretaría Distrital de Fortalecimiento
-	Se realizo Presentación de riesgos de seguridad de la información al Grupo 3 conformado por Oficina Jurídica y  Oficina Control Disciplinario Interno
Sensibilización en el Sistema de Gestión de Seguridad de la Información – SGSI:
Como parte del plan de sensibilización en el mes de junio se realiza charla de incidentes de seguridad conforme el plan establecido, a la cual asistieron 15 personas entre funcionarios y/o contratistas de la entidad.
Gestión de vulnerabilidades 
En junio para el proceso relacionado con la gestión de vulnerabilidades se realizaron las siguientes actividades:
	Se realizó análisis de escaneo de vulnerabilidades – servidores windows
	Se realizó presentación al equipo de infraestructura sobre el escaneo de vulnerabilidades realizado
	Se inicio el escaneo de vulnerabilidades de servidores Linux (27 activos)
	Seguimiento a Casos Mayo:    -Alertas Oracle (caso creado desde abril y fue Atendido)   y -Alertas autodesk ( caso de wordpress  fue Atendido)
	Se creo caso para atención de vulnerabilidades fortinet fue a Atendido
	Se realizó escaneo de servidor – Bogotá Una Historia Común –  3 vulnerabilidades encontradas 2 severas y 1 moderada. Ninguna explotable.
	Se realizó escaneo de servidor – Nuevo SAT – 5 vulnerabilidades severas – 3 moderadas y ninguna explotable.
PROTECCIÓN DE DATOS PERSONALES
Para la actividad relacionada con datos personales se realizó la respectiva actualización / creación de los siguientes documentos: a) 4204000-OT-082 - Política General para el tratamiento de datos personales de la Secretaría General de la Alcaldía Mayor de Bogotá. (mes anterior Pendiente de aprobación y en junio Revisada pendiente de remitir ajustes para publicación)   b) Instrumento de registro de Bases de datos ante la SIC (está Aprobado y sigue en proceso de publicación en SGI y socialización)   c) Instructivo para el registro de bases de datos ante la SIC (está Aprobado y sigue en proceso de publicación en SGI y socialización)   d) No se recibieron requerimientos por parte de titulares ni de dependencias de la entidad relacionadas con el tratamiento de datos personales  e) Actualización Manual de tratamiento de datos personales, incluyendo el  Capítulo de ciclo de vida del dato.</v>
          </cell>
          <cell r="IM85"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julio de 2023 se han adelantado las siguientes actividades principales:
EXTENSION GARANTIA FIREWALL, WAF Y FORTITOKEN
- En el mes de julio Se realiza revisión de los requisitos habilitantes antes de la adjudicación del proceso.
- Se realiza recepción de la evaluación realizada por financiera sobre la oferta al proceso.
- Se realiza la evaluación técnica del proceso en mención y se envía al jefe para revisión
- Se realiza reunión para realizar la apertura del sobre económico.
- Se presento ante el comité de contratación el 26 de julio y el ganador fue la empresa DATASEC, se expidió la resolución adjudicación y se aspira dar inicio en primera semana de agosto al contrato 722 -2023.
ADQUISICIÓN SOLUCION PARA GESTION DE VULNERABILIDADES
- Teniendo en cuenta que mediante Resolución 009 del 29 de junio se adjudicó el proceso dando como resultado el contrato 705-2023. Y que con memorando 3-2023-20697 del 26 de julio, la Dirección de contratación informa que se puede dar inicio a la ejecución del contrato, se envía acta de inicio y se realiza reunión de Kick Off (reunión de inicio del proyecto) para dejar claro la modalidad de trabajo para la implementación de la herramienta, así como el cronograma que se va a desarrollar en la ejecución del contrato.
ADQUISICIÓN SOLUCION DE ANTIVIRUS
- - En Julio se realiza recepción de las modificaciones y el formato para realizar el estudio de mercado. 
- Se realiza recepción de la ficha técnica con observaciones y ajustes de parte del grupo de infraestructura.  Y teniendo en cuenta las observaciones recibidas por el líder de infraestructura, se realiza reunión para socializar la dicha técnica y acordar que debe ir y que no.
- Se socializa la ficha técnica con el nuevo jefe de OTIC para que, del Vo.Bo. para envío del proceso a contratación, pero antes de esto toca llevarlo a comité de contratación
2. Gestión y mantenimiento del modelo de seguridad y privacidad: se tiene a terminar junio de 2023 las siguientes actividades principales:
SEGURIDAD DE LA INFORMACIÓN
- - Para julio , el porcentaje de avance se mantiene con respecto a lo reportado en el mes de Junio, toda vez que dentro de lo reportado en el instrumento MSPI no se cambia calificación de los controles implementados porque aunque estos se encuentran actualmente documentados y se comunican, no se miden por estar recientemente implementados, es decir se tiene 84,79% en la implementación del Modelo de Seguridad y Privacidad de la Información  - MSPI herramienta de Mintic, la meta para la vigencia es llegar al 91%.
- Al mes de julio se recibieron, atendieron, gestionaron y realizo seguimiento de 7 casos más (1) caso que se viene gestionando desde el mes de junio, relacionados así: Correo con contenido malicioso (2), Seguimiento a casos de redireccionamiento (4), Revisión Controles de Seguridad (1), Cuentas comprometidas (1) – Caso mes de junio.
- Al interior de la Oficina TIC se aplica el indicador mensual denominado Tratamiento de Eventos e Incidentes de Seguridad de la Información:  dando como resultado para el mes de junio un cumplimiento del 86%, donde  6 eventos de seguridad de la información gestionados cerrados / 7 eventos de seguridad  (el caso faltante es un Caso de cuentas comprometidas – en curso y llego el día de corte de esta información)
- Se viene desarrollando el cronograma de activos de información vigencia 2023 al igual que para el proceso de valoración de riesgos de seguridad de la información y planes de tratamiento de la entidad, a continuación, se mencionan las actividades realizadas en el mes de julio para este tema:
o Se realizan mesas de trabajo de Activos de Información para el grupo 4
o Se realiza la reunión Inicial de Riesgos de Seguridad de la Información para el grupo 3
o Se hicieron mesas de trabajo para apoyar la identificación de activos y de riesgos de seguridad de la información dando indicaciones a dependencias
o Se reviso actualización de los activos de información de la Dirección Distrital de Archivo de Bogotá, Subdirección de Proyección Internacional, Dirección Relaciones Internacionales, Oficina Asesora de Planeacion.
o Se elaboraron 11 borradores de memorandos, convocando al siguiente grupo.
- Para el mes de julio se realiza seguimiento a publicación de tips de seguridad de la información y datos personales remitidos en el mes de junio, y a la fecha se tiene que: Pieza tips de seguridad se publicó,  y Pieza datos personales esta pendiente de publicación, además en julio se prepararon 2 piezas a saber: 1. Datos Personales – Canales de Atención para titulares y 2. Seguridad de la Información – Política de Seguridad Digital
- En julio en el tema de gestión de vulnerabilidades se realizaron las siguientes actividades:
o Proceso de escaneo de vulnerabilidades – servidores Linux – producción – 81 servidores
o Gestión de boletines de seguridad - Vulnerabilidades Fortinet - Atendido
o Seguimiento a remediación servidores Windows
o Acompañamiento en implementación nueva herramienta de vulnerabilidades
o Reunión escaneo servicio Nuevo SAT
PROTECCIÓN DE DATOS PERSONALES
En el tema de protección de datos personales, esta relacionada con creación de la documentación asi:
o 4204000-FT-Registro de Bases de Datos ante la SIC: se encuentra publicado
o 4204000-OT-082 - Política General para el tratamiento de datos personales, se encuentra pendiente de publicación.
o Manual de tratamiento de datos personales: se encuentra en actualización
o Instrumento de ciclo de vida del dato personal: se encuentra pendiente de elaboración o creación
o 4204000-IN-084 Gestion para el Registro de Bases de Datos ante la SIC: se encuentra publicado.</v>
          </cell>
          <cell r="IN85" t="str">
            <v>La Secretaria General,  ha avanzado en “Implementar 100% el Modelo de Seguridad y Privacidad de la Información (MSPI) en la Secretaria General de la Alcaldía Mayor de Bogotá”, en las siguientes actividades en 2 temáticas así:
I. Actualizar la Plataforma de Seguridad de la Información:  Al terminar agosto de 2023 se han adelantado las siguientes actividades principales:
1. Extensión Garantía Firewall, Waf y adquisición de Fortitoken
- Durante el mes de agosto se firma acta de inicio de contrato 722 -2023.
- Se inicia capacitación en la instalación de los tokens para las VPN SSL de la Secretaria General.
- El proveedor hace entrega del licenciamiento renovado adquirido por la entidad.
- Se hace la recepción de plan de trabajo para la actualización del equipo FAZ de la entidad y WAF.
- Reunión para actualización de la plataforma WAF y planeación de la misma en ventana de mantenimiento
- Una vez terminada la capacitación (transferencia de conocimiento) se certifica el cumplimiento y se envía pago a la Subdirección Financiera
2. Adquisición Solución Para Gestion de Vulnerabilidades
- Entrega de los canales de comunicación para solicitar el soporte al proveedor.
- Entrega de documentación para la facturación del proceso.
- Se realizaron mesas de trabajo para el despliegue de la herramienta
- Mesa de trabajo para despliegue de herramienta de Tenable WAS
- Entrega por parte del proveedor informe final sobre el despliegue.
- Una vez terminada se despliega la herramienta se certifica el cumplimiento y se envía pago a la Subdirección Financiera
3. Adquisición Solución Antivirus
- Se realiza entrega de la ficha técnica a la parte de contratación del interior de la OTIC para su revisión.
- Se recibe ficha técnica con observaciones para ser corregidas y contestadas.
- Se recibe formatos para realizar estudio de mercado
- Se reciben observaciones sobre la cotización del producto a adquirir en el secop.
- Se entrega respuesta a las observaciones realizadas.
- Se reciben cotizaciones por el secop
- Se recibe estudio de mercado ya estructurado.
- Se remite estudio de mercado al área financiera.
- Se reciben observaciones por parte de financiera y se corrigen.
- Se reciben estudios previos para el proceso de contratación.
II. Gestión y mantenimiento del modelo de seguridad y privacidad: se tiene a terminar agosto de 2023 las siguientes actividades principales:
Tema Seguridad de la Información
- En agosto, el porcentaje de avance se mantiene en 84,79% en la implementación del Modelo de Seguridad y Privacidad de la Información - MSPI herramienta de Mintic,  toda vez que dentro de lo reportado en el instrumento MSPI aunque se actualiza el nivel de cumplimiento del objetivo de control; A14.1.3 - Protección de transacciones de los servicios de las aplicaciones de 80% a 100%, este cambio no es significativo en el promedio final de la efectividad de controles.
- Al mes de agosto se recibieron, atendieron, gestionaron y realizo seguimiento de 7, relacionados así: Correo con contenido malicioso (3), Redireccionamiento de correo (3), Filtración de correos hoy reclasificado como Posible Uso Indebido de activos de información (1), y uno de Cuentas comprometidas (1) – Caso mes de julio.
- Al interior de la Oficina TIC se aplica el indicador mensual denominado Tratamiento de Eventos e Incidentes de Seguridad de la Información:  dando como resultado para el mes de junio un cumplimiento del 86%, donde 6 eventos de seguridad de la información gestionados cerrados / 7 eventos de seguridad (el caso faltante es un Caso de cuentas comprometidas – en curso y llego el día de corte de esta información). Donde actualmente el caso relacionado con filtración de credenciales se encuentra en curso
- Se viene desarrollando el cronograma de activos de información vigencia 2023 al igual que para el proceso de valoración de riesgos de seguridad de la información y planes de tratamiento de la entidad, a continuación, se mencionan las actividades realizadas en el mes de agosto para este tema:
o Se realizan mesas de trabajo inicial de riesgos de seguridad de la información a Oficina de Control Interno, Oficina Asesora de Planeación y Subsecretaría Distrital de Fortalecimiento
o Revisión de activos de información con: Oficina Asesora de Planeación, Dirección Distrital de Archivo de Bogotá, Dirección de Talento Humano,
o Revisión de Riesgos de seguridad con la Subdirección de Imprenta Distrital
o Reunión Inicial de activos de información con: Subdirección Corporativa, Dirección Administrativa y Financiera, Subdirección de Servicios Administrativos, Subdirección de Gestion Documental, Subdirección Financiera, Dirección de Talento Humano y Dirección de Contratación.
o Se elaboraron borradores de memorandos, convocando al siguiente grupo conformado por Oficina de Jefatura de Gabinete, Oficina de Protocolo, Despacho Secretaria General.
- En agosto se asiste a la sesión de la Mesa Técnica de Archivo y Seguridad de la Información de la entidad, donde se trato la tabla de valoración documental y eliminación documental.
- Para el mes de agosto se solicitó la publicación de las siguientes piezas de seguridad y datos personales:  1. Finalidades de Tratamiento de datos personales y Mecanismos de autenticación de doble factor de autenticación
- En agosto en el tema de gestión de vulnerabilidades se realizaron las siguientes actividades:
o Acompañamiento en la implementación de la nueva herramienta de vulnerabilidades.
o Gestion y cierres del caso de remediación nuevo servicio Sistema Atención Turnos – SAT
o Reunión con el equipo de infraestructura para dar indicaciones sobre el nuevo proceso de escaneo de servidores basados en la nueva herramienta de vulnerabilidades – Nessus
En el tema de protección de datos personales, en el mes de agosto se continúa actualizando el manual de tratamiento de datos personales.
El estado de la documentación es:
o 4204000-FT-Registro de Bases de Datos ante la SIC: se encuentra publicado
o 4204000-OT-082 - Política General para el tratamiento de datos personales, se encuentra pendiente de publicación.
o Manual de tratamiento de datos personales: se encuentra en actualización
o Instrumento de ciclo de vida del dato personal: se encuentra pendiente de elaboración o creación
o 4204000-IN-084 Gestion para el Registro de Bases de Datos ante la SIC: se encuentra publicado.</v>
          </cell>
          <cell r="IO85" t="str">
            <v>La Secretaria General,  ha avanzado en “Implementar 100% el Modelo de Seguridad y Privacidad de la Información (MSPI) en la Secretaria General de la Alcaldía Mayor de Bogotá”, en las siguientes actividades en 2 temáticas así:
I. Actualizar la Plataforma de Seguridad de la Información:  Al terminar septiembre de 2023 se han adelantado las siguientes actividades principales:
1. Adquisición Solución Antivirus
- Se recibe aval del estudio de mercado por parte del área financiera.
- Se realiza ajuste al proceso de contratación según indicaciones de la dirección de contratos.
- Se publica el proceso SASI-014-2023 en SECOP, el 14 de septiembre de 2023
- Se reciben observaciones al proceso de antivirus
- Se da solución a las observaciones
II. Gestión y mantenimiento del modelo de seguridad y privacidad: se tiene a terminar septiembre de 2023 las siguientes actividades principales:
Tema Seguridad de la Información
- En septiembre, el porcentaje de avance subió al 85,82% en la implementación del Modelo de Seguridad y Privacidad de la Información - MSPI herramienta de Mintic, toda vez que se avanzo en la documentación de: a. Controles criptográficos (Para socializar), b. Controles de incidentes de seguridad (En revisión) y c. Controles de seguridad en sistemas de información (para implementar en 2024)
- Al mes de septiembre se recibieron, atendieron, gestionaron y realizo seguimiento de 9, relacionados con Correo con contenido malicioso.
- Al interior de la Oficina TIC se aplica el indicador mensual denominado Tratamiento de Eventos e Incidentes de Seguridad de la Información:  dando como resultado para el mes de septiembre un cumplimiento del 77.77%, donde 9 eventos de seguridad de la información gestionados cerrados / 7 eventos de seguridad (los caso faltante que se atendieron y gestionaron y solo falto cerrar al momento de corte 29 de septiembre) .
- Se viene desarrollando el cronograma de activos de información vigencia 2023 al igual que para el proceso de valoración de riesgos de seguridad de la información y planes de tratamiento de la entidad, este proceso se tiene que 15 dependencias ya entregaron completo el formato de identificación / actualización de activos de información y riesgos de seguridad de la información, 17 dependencias están en proceso de finalizar el diligenciamiento y 2 se encuentran pendientes.
- Para el mes de septiembre se solicitó la publicación de las siguientes piezas de seguridad y datos personales:  1. Tips para gestionar tu cuenta de correo electrónico institucional y 2. Protege la información personal que manejas
- Con respecto a gestión de vulnerabilidades en el mes de septiembre se escanearon nuevamente los servidores Windows, Linux y equipos de seguridad, pero con la nueva herramienta adquirida “Nessus de Tennable”  encontrando que las vulnerabilidades más comunes están relacionadas con:  a. Actualización Apache,  b. Actualización PHP,  c. Certificado TLS, SSL, d.  Actualización parches S.O,  e. Oracle WebLogic – OpenSSL
- Respecto al proceso de la actualización documental para el fortalecimiento del programa integral para la Gestión de Datos Personales, se indica que actualmente se continúa con la reestructuración del manual de tratamiento de datos personales, el cual se encuentra en el 90% de actualización.</v>
          </cell>
          <cell r="IP85" t="str">
            <v/>
          </cell>
          <cell r="IQ85" t="str">
            <v/>
          </cell>
          <cell r="IR85" t="str">
            <v/>
          </cell>
          <cell r="IS85">
            <v>1</v>
          </cell>
          <cell r="IT85">
            <v>0.76470588235294112</v>
          </cell>
          <cell r="IU85">
            <v>1</v>
          </cell>
          <cell r="IV85">
            <v>1.2222222222222223</v>
          </cell>
          <cell r="IW85">
            <v>1</v>
          </cell>
          <cell r="IX85">
            <v>1</v>
          </cell>
          <cell r="IY85">
            <v>1</v>
          </cell>
          <cell r="IZ85">
            <v>1</v>
          </cell>
          <cell r="JA85">
            <v>1</v>
          </cell>
          <cell r="JB85">
            <v>0</v>
          </cell>
          <cell r="JC85">
            <v>0</v>
          </cell>
          <cell r="JD85">
            <v>0</v>
          </cell>
          <cell r="JE85">
            <v>0.76</v>
          </cell>
          <cell r="JF85">
            <v>6.5</v>
          </cell>
          <cell r="JG85">
            <v>6.5</v>
          </cell>
          <cell r="JH85">
            <v>8.5</v>
          </cell>
          <cell r="JI85">
            <v>11</v>
          </cell>
          <cell r="JJ85">
            <v>9</v>
          </cell>
          <cell r="JK85">
            <v>9</v>
          </cell>
          <cell r="JL85">
            <v>8.5</v>
          </cell>
          <cell r="JM85">
            <v>8.5</v>
          </cell>
          <cell r="JN85">
            <v>8.5</v>
          </cell>
          <cell r="JO85">
            <v>0</v>
          </cell>
          <cell r="JP85">
            <v>0</v>
          </cell>
          <cell r="JQ85">
            <v>0</v>
          </cell>
          <cell r="JR85">
            <v>76</v>
          </cell>
          <cell r="JS85">
            <v>6.5</v>
          </cell>
          <cell r="JT85">
            <v>13</v>
          </cell>
          <cell r="JU85">
            <v>21.5</v>
          </cell>
          <cell r="JV85">
            <v>32.5</v>
          </cell>
          <cell r="JW85">
            <v>41.5</v>
          </cell>
          <cell r="JX85">
            <v>50.5</v>
          </cell>
          <cell r="JY85">
            <v>59</v>
          </cell>
          <cell r="JZ85">
            <v>67.5</v>
          </cell>
          <cell r="KA85">
            <v>76</v>
          </cell>
          <cell r="KB85">
            <v>76</v>
          </cell>
          <cell r="KC85">
            <v>76</v>
          </cell>
          <cell r="KD85">
            <v>76</v>
          </cell>
          <cell r="KE85">
            <v>100</v>
          </cell>
          <cell r="KF85">
            <v>76.470588235294116</v>
          </cell>
          <cell r="KG85">
            <v>100</v>
          </cell>
          <cell r="KH85">
            <v>122.22222222222223</v>
          </cell>
          <cell r="KI85">
            <v>100</v>
          </cell>
          <cell r="KJ85">
            <v>100</v>
          </cell>
          <cell r="KK85">
            <v>100</v>
          </cell>
          <cell r="KL85">
            <v>100</v>
          </cell>
          <cell r="KM85">
            <v>100</v>
          </cell>
          <cell r="KN85" t="str">
            <v/>
          </cell>
          <cell r="KO85" t="str">
            <v/>
          </cell>
          <cell r="KP85" t="str">
            <v/>
          </cell>
          <cell r="KQ85">
            <v>100</v>
          </cell>
          <cell r="KR85">
            <v>86.666666666666671</v>
          </cell>
          <cell r="KS85">
            <v>91.489361702127653</v>
          </cell>
          <cell r="KT85">
            <v>100</v>
          </cell>
          <cell r="KU85">
            <v>100</v>
          </cell>
          <cell r="KV85">
            <v>100</v>
          </cell>
          <cell r="KW85">
            <v>100</v>
          </cell>
          <cell r="KX85">
            <v>100</v>
          </cell>
          <cell r="KY85">
            <v>100</v>
          </cell>
          <cell r="KZ85" t="str">
            <v/>
          </cell>
          <cell r="LA85" t="str">
            <v/>
          </cell>
          <cell r="LB85" t="str">
            <v/>
          </cell>
          <cell r="LC85">
            <v>100</v>
          </cell>
          <cell r="LD85" t="str">
            <v>7872_2</v>
          </cell>
          <cell r="LE85" t="str">
            <v>2. Contar con servicios digitales que atiendan las necesidades de los grupos de interés</v>
          </cell>
          <cell r="LF85">
            <v>100</v>
          </cell>
          <cell r="LG85">
            <v>75.666666666666671</v>
          </cell>
          <cell r="LH85">
            <v>100</v>
          </cell>
          <cell r="LI85">
            <v>75.666666666666671</v>
          </cell>
          <cell r="LJ85">
            <v>100</v>
          </cell>
          <cell r="LK85">
            <v>72.583333333333343</v>
          </cell>
          <cell r="LL85">
            <v>12519771000</v>
          </cell>
          <cell r="LM85">
            <v>11732140113</v>
          </cell>
          <cell r="LN85">
            <v>8189462521</v>
          </cell>
          <cell r="LO85">
            <v>1565116239</v>
          </cell>
          <cell r="LP85">
            <v>1565116239</v>
          </cell>
          <cell r="LQ85">
            <v>1.7549999999999999</v>
          </cell>
          <cell r="LR85">
            <v>1.7550000000000008</v>
          </cell>
          <cell r="LS85">
            <v>2.294999999999999</v>
          </cell>
          <cell r="LT85">
            <v>2.9700000000000006</v>
          </cell>
          <cell r="LU85">
            <v>2.4299999999999997</v>
          </cell>
          <cell r="LV85">
            <v>2.4299999999999997</v>
          </cell>
          <cell r="LW85">
            <v>2.2949999999999999</v>
          </cell>
          <cell r="LX85">
            <v>2.2950000000000017</v>
          </cell>
          <cell r="LY85">
            <v>2.2950000000000017</v>
          </cell>
          <cell r="LZ85" t="str">
            <v/>
          </cell>
          <cell r="MA85" t="str">
            <v/>
          </cell>
          <cell r="MB85" t="str">
            <v/>
          </cell>
          <cell r="MC85">
            <v>20.520000000000003</v>
          </cell>
          <cell r="MD85">
            <v>20.520000000000003</v>
          </cell>
          <cell r="ME85">
            <v>84.52000000000001</v>
          </cell>
          <cell r="MF85" t="str">
            <v>Oportuno: Se radica en los tiempos establecidos por la Oficina Asesora de Planeación - OAP</v>
          </cell>
          <cell r="MG85" t="str">
            <v>Oportuno: Se radica en los tiempos establecidos por la Oficina Asesora de Planeación - OAP</v>
          </cell>
          <cell r="MH85" t="str">
            <v>Oportuno: Se radica en los tiempos establecidos por la Oficina Asesora de Planeación - OAP</v>
          </cell>
          <cell r="MI85" t="str">
            <v>Oportuno: Se radica en los tiempos establecidos por la Oficina Asesora de Planeación - OAP</v>
          </cell>
          <cell r="MJ85" t="str">
            <v>Oportuno: Se radica en los tiempos establecidos por la Oficina Asesora de Planeación - OAP</v>
          </cell>
          <cell r="MK85" t="str">
            <v>Oportuno: Se radica en los tiempos establecidos por la Oficina Asesora de Planeación - OAP</v>
          </cell>
          <cell r="ML85" t="str">
            <v>Oportuno: Se radica en los tiempos establecidos por la Oficina Asesora de Planeación - OAP</v>
          </cell>
          <cell r="MM85" t="str">
            <v>Oportuno: Se radica en los tiempos establecidos por la Oficina Asesora de Planeación - OAP</v>
          </cell>
          <cell r="MN85">
            <v>0</v>
          </cell>
          <cell r="MO85">
            <v>0</v>
          </cell>
          <cell r="MP85">
            <v>0</v>
          </cell>
          <cell r="MQ85">
            <v>0</v>
          </cell>
          <cell r="MR85" t="str">
            <v>Coherente: La información de avance de la magnitud, consignada en el reporte del periodo, concuerda con la programación realizada, con la información cualitativa presentada, con las actividades establecidas (si aplica) y con los soportes presentados. Esta</v>
          </cell>
          <cell r="MS85" t="str">
            <v>Coherente: La información de avance de la magnitud, consignada en el reporte del periodo, concuerda con la programación realizada, con la información cualitativa presentada, con las actividades establecidas (si aplica) y con los soportes presentados. Esta</v>
          </cell>
          <cell r="MT85" t="str">
            <v>Coherente: La información de avance de la magnitud, consignada en el reporte del periodo, concuerda con la programación realizada, con la información cualitativa presentada, con las actividades establecidas (si aplica) y con los soportes presentados. Esta</v>
          </cell>
          <cell r="MU85" t="str">
            <v>Coherente: La información de avance de la magnitud, consignada en el reporte del periodo, concuerda con la programación realizada, con la información cualitativa presentada, con las actividades establecidas (si aplica) y con los soportes presentados. Esta</v>
          </cell>
          <cell r="MV85" t="str">
            <v>Coherente: La información de avance de la magnitud, consignada en el reporte del periodo, concuerda con la programación realizada, con la información cualitativa presentada, con las actividades establecidas (si aplica) y con los soportes presentados. Esta</v>
          </cell>
          <cell r="MW85" t="str">
            <v>Coherente: La información de avance de la magnitud, consignada en el reporte del periodo, concuerda con la programación realizada, con la información cualitativa presentada, con las actividades establecidas (si aplica) y con los soportes presentados. Esta</v>
          </cell>
          <cell r="MX85" t="str">
            <v>Coherente: La información de avance de la magnitud, consignada en el reporte del periodo, concuerda con la programación realizada, con la información cualitativa presentada, con las actividades establecidas (si aplica) y con los soportes presentados. Esta</v>
          </cell>
          <cell r="MY85" t="str">
            <v>Coherente: La información de avance de la magnitud, consignada en el reporte del periodo, concuerda con la programación realizada, con la información cualitativa presentada, con las actividades establecidas (si aplica) y con los soportes presentados. Esta</v>
          </cell>
          <cell r="MZ85">
            <v>0</v>
          </cell>
          <cell r="NA85">
            <v>0</v>
          </cell>
          <cell r="NB85">
            <v>0</v>
          </cell>
          <cell r="NC85">
            <v>0</v>
          </cell>
          <cell r="ND85">
            <v>100</v>
          </cell>
          <cell r="NE85">
            <v>86.666666666666671</v>
          </cell>
          <cell r="NF85">
            <v>91.489361702127653</v>
          </cell>
          <cell r="NG85">
            <v>100</v>
          </cell>
          <cell r="NH85">
            <v>100</v>
          </cell>
          <cell r="NI85">
            <v>100</v>
          </cell>
          <cell r="NJ85">
            <v>100</v>
          </cell>
          <cell r="NK85">
            <v>100</v>
          </cell>
          <cell r="NL85">
            <v>100</v>
          </cell>
          <cell r="NM85" t="str">
            <v/>
          </cell>
          <cell r="NN85" t="str">
            <v/>
          </cell>
          <cell r="NO85" t="str">
            <v/>
          </cell>
          <cell r="NP85" t="str">
            <v>Coherente</v>
          </cell>
          <cell r="NQ85" t="str">
            <v>Coherente</v>
          </cell>
          <cell r="NR85" t="str">
            <v>Coherente</v>
          </cell>
          <cell r="NS85" t="str">
            <v>Coherente</v>
          </cell>
          <cell r="NT85" t="str">
            <v>Coherente</v>
          </cell>
          <cell r="NU85" t="str">
            <v>Coherente</v>
          </cell>
          <cell r="NV85" t="str">
            <v>Coherente</v>
          </cell>
          <cell r="NW85" t="str">
            <v>Coherente</v>
          </cell>
          <cell r="NX85">
            <v>0</v>
          </cell>
          <cell r="NY85">
            <v>0</v>
          </cell>
          <cell r="NZ85">
            <v>0</v>
          </cell>
          <cell r="OA85">
            <v>0</v>
          </cell>
          <cell r="OB85" t="str">
            <v>No se presentaron problemas ni dificultades</v>
          </cell>
          <cell r="OC85" t="str">
            <v>Al corte de febrero de 2023, la meta proyecto tenía programado el 68,05% y ejecutó el 67,51% es decir, presenta un rezago de 0,54% debido a que se entregó un informe parcial de avance de la gestión y mantenimiento del modelo de seguridad y privacidad de los datos e información debido a que no se desarrollaron todos los contenidos previstos al corte. Dicho rezago será subsanado para el mes de marzo de 2023 con la reasignación de actividades al interior del equipo.</v>
          </cell>
          <cell r="OD85" t="str">
            <v>Al corte de marzo de 2023, la meta proyecto tenía programado 70,35% y ejecutó el 69.81% es decir, presenta un rezago de 0,54% en razón a que se entregó un informe parcial  de avance de la gestión  y mantenimiento del modelo de seguridad y privacidad de los datos e información debido a que no se desarrollaron todos los contenidos previstos para el mes de febrero. Dicho rezago será subsanado de manera progresiva hasta el mes de junio de 2023 con la reasignación de actividades al interior del equipo</v>
          </cell>
          <cell r="OE85" t="str">
            <v>No se presentaron problemas ni dificultades</v>
          </cell>
          <cell r="OF85" t="str">
            <v>No se presentaron problemas ni dificultades</v>
          </cell>
          <cell r="OG85" t="str">
            <v>No se presentaron problemas ni dificultades</v>
          </cell>
          <cell r="OH85" t="str">
            <v>No se presentaron problemas ni dificultades</v>
          </cell>
          <cell r="OI85" t="str">
            <v>No se presentaron problemas ni dificultades</v>
          </cell>
          <cell r="OJ85">
            <v>0</v>
          </cell>
          <cell r="OK85">
            <v>0</v>
          </cell>
          <cell r="OL85">
            <v>0</v>
          </cell>
          <cell r="OM85">
            <v>0</v>
          </cell>
          <cell r="OP85" t="str">
            <v>PD138</v>
          </cell>
          <cell r="OQ85">
            <v>57.52</v>
          </cell>
          <cell r="OR85">
            <v>0</v>
          </cell>
          <cell r="OS85">
            <v>3198561</v>
          </cell>
          <cell r="OT85">
            <v>3198561</v>
          </cell>
          <cell r="OU85">
            <v>3198561</v>
          </cell>
          <cell r="OV85">
            <v>3198561</v>
          </cell>
          <cell r="OW85">
            <v>3198561</v>
          </cell>
          <cell r="OX85">
            <v>3198561</v>
          </cell>
          <cell r="OY85">
            <v>3198561</v>
          </cell>
          <cell r="OZ85">
            <v>3198561</v>
          </cell>
          <cell r="PA85">
            <v>0</v>
          </cell>
          <cell r="PB85">
            <v>0</v>
          </cell>
          <cell r="PC85">
            <v>0</v>
          </cell>
          <cell r="PD85">
            <v>3198561</v>
          </cell>
          <cell r="PE85">
            <v>246514432</v>
          </cell>
          <cell r="PF85">
            <v>243315871</v>
          </cell>
          <cell r="PG85">
            <v>243315871</v>
          </cell>
          <cell r="PH85">
            <v>243315871</v>
          </cell>
          <cell r="PI85">
            <v>243315871</v>
          </cell>
          <cell r="PJ85">
            <v>243315871</v>
          </cell>
          <cell r="PK85">
            <v>243315871</v>
          </cell>
          <cell r="PL85">
            <v>243315871</v>
          </cell>
          <cell r="PM85">
            <v>243315871</v>
          </cell>
          <cell r="PN85">
            <v>0</v>
          </cell>
          <cell r="PO85">
            <v>0</v>
          </cell>
          <cell r="PP85">
            <v>0</v>
          </cell>
          <cell r="PQ85">
            <v>243315871</v>
          </cell>
          <cell r="PR85">
            <v>140260004</v>
          </cell>
          <cell r="PS85">
            <v>1424856235</v>
          </cell>
          <cell r="PT85" t="str">
            <v>Meta Proyecto de Inversión</v>
          </cell>
        </row>
        <row r="86">
          <cell r="A86" t="str">
            <v>PD139</v>
          </cell>
          <cell r="B86">
            <v>7872</v>
          </cell>
          <cell r="C86" t="str">
            <v>7872_7</v>
          </cell>
          <cell r="D86">
            <v>2020110010185</v>
          </cell>
          <cell r="E86" t="str">
            <v>Un nuevo contrato social y ambiental para la Bogotá del siglo XXI</v>
          </cell>
          <cell r="F86" t="str">
            <v>5. Construir Bogotá región con gobierno abierto, transparente y ciudadanía consciente.</v>
          </cell>
          <cell r="G86" t="str">
            <v>54. Transformación digital y gestión de TIC para un territorio inteligente</v>
          </cell>
          <cell r="H86" t="str">
            <v>Generar valor público para la ciudadanía, la Secretaria General y sus grupos de interes, mediante el uso y aprovechamiento estratégico de TIC.</v>
          </cell>
          <cell r="I86" t="str">
            <v>2. Contar con servicios digitales que atiendan las necesidades de los grupos de interés</v>
          </cell>
          <cell r="J86" t="str">
            <v>Transformación digital y gestión TIC</v>
          </cell>
          <cell r="K86" t="str">
            <v>Oficina de Alta Consejería Distrital de Tecnologías de Información y Comunicaciones - TIC</v>
          </cell>
          <cell r="L86" t="str">
            <v>Iván Mauricio Durán Pabón</v>
          </cell>
          <cell r="M86" t="str">
            <v>Alto Consejero Distrital de Tecnologías de Información y Comunicaciones - TIC</v>
          </cell>
          <cell r="N86" t="str">
            <v>Oficina de Alta Consejería Distrital de Tecnologías de Información y Comunicaciones - TIC</v>
          </cell>
          <cell r="O86" t="str">
            <v>Roberto Diazgranados Diaz</v>
          </cell>
          <cell r="P86" t="str">
            <v xml:space="preserve">Jefe de Oficina de las tecnologías y comunicaciones </v>
          </cell>
          <cell r="Q86" t="str">
            <v>Fanny Gonzalez</v>
          </cell>
          <cell r="R86" t="str">
            <v>Jenny Torres</v>
          </cell>
          <cell r="S86" t="str">
            <v>7. Mantener una plataforma tecnológica y de redes de la SG actualizada.</v>
          </cell>
          <cell r="T86" t="str">
            <v>Mantener una plataforma tecnológica y de redes de la SG actualizada.</v>
          </cell>
          <cell r="AB86" t="str">
            <v>22.1. Número de plataformas tecnológicas y de redes de la Secretaria General actualizadas.</v>
          </cell>
          <cell r="AC86" t="str">
            <v>7. Mantener una plataforma tecnológica y de redes de la SG actualizada.</v>
          </cell>
          <cell r="AG86" t="str">
            <v>9. Industria, innovación e infraestructura</v>
          </cell>
          <cell r="AH86" t="str">
            <v>9.C Aumentar significativamente el acceso a TIC y esforzarse por proporcionar acceso universal y asequible a Internet en los países menos adelantados de aquí a 2020.</v>
          </cell>
          <cell r="AI86" t="str">
            <v xml:space="preserve">PD_PMR: 22.1. Número de plataformas tecnológicas y de redes de la Secretaria General actualizadas.; PD_Meta Proyecto: 7. Mantener una plataforma tecnológica y de redes de la SG actualizada.;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v>
          </cell>
          <cell r="AJ86" t="str">
            <v xml:space="preserve">La programación se realiza de acuerdo a las actividades programadas por el lider del grupo de infraestructura  y aprobadas por el jefe de la OTIC </v>
          </cell>
          <cell r="AK86">
            <v>44055</v>
          </cell>
          <cell r="AL86">
            <v>1</v>
          </cell>
          <cell r="AM86">
            <v>2023</v>
          </cell>
          <cell r="AN86" t="str">
            <v>Esta meta está orientada al mantenimiento y actualización de la plataforma tecnológica y de redes de la entidad, teniendo en cuenta que, la Oficina TIC  busca proveer a la Secretaria General servicios digitales que atiendan las necesidades de los grupos de interés, con información oportuna y de calidad para la toma de decisiones, con el fin de garantizar un rendimiento adecuado de la plataforma.</v>
          </cell>
          <cell r="AO86" t="str">
            <v>Lograr mantener la plataforma tecnologica y de redes actualizada para el normal funcionamiento en la Secretaria General.</v>
          </cell>
          <cell r="AP86">
            <v>2020</v>
          </cell>
          <cell r="AQ86">
            <v>2024</v>
          </cell>
          <cell r="AR86" t="str">
            <v>Constante</v>
          </cell>
          <cell r="AS86" t="str">
            <v>Eficacia</v>
          </cell>
          <cell r="AT86" t="str">
            <v>Número</v>
          </cell>
          <cell r="AU86" t="str">
            <v>Resultado</v>
          </cell>
          <cell r="AV86" t="str">
            <v>N/D</v>
          </cell>
          <cell r="AW86" t="str">
            <v>N/D</v>
          </cell>
          <cell r="AX86" t="str">
            <v>N/D</v>
          </cell>
          <cell r="AY86">
            <v>1</v>
          </cell>
          <cell r="BB86" t="str">
            <v>Se calcula a través de la suma del porcentajes ejecutados de avance  de las actividades para el mantenimiento de la plataforma tecnológica y de redes de la SG actualizada,* magnitud de la meta programada para la vigencia teniendo en cuenta la programación realizada en el plan de acción del libro plan de desarrollo para la vigencia.</v>
          </cell>
          <cell r="BC86" t="str">
            <v>(Sumatoria porcentaje de las actividades ejecutadas de la plataforma tecnológica y de redes de la SG actualizada al corte/ sumatoria de las actividades programadas de la plataforma tecnológica y de redes de la SG actualizada para la vigencia) * magnitud de la meta programada para la vigencia </v>
          </cell>
          <cell r="BD86" t="str">
            <v>Porcentaje de las actividades ejecutadas de la plataforma tecnológica y de redes de la SG actualizada</v>
          </cell>
          <cell r="BE86" t="str">
            <v>Porcentaje de las actividades programadas para el mantenimiento de la  plataforma tecnológica y de redes de la SG actualizada</v>
          </cell>
          <cell r="BF86" t="str">
            <v>Soportes reportados en el formato 1006 "Programación y seguimiento a metas e indicadores del plan de desarrollo" para la vigencia.</v>
          </cell>
          <cell r="BG86">
            <v>2</v>
          </cell>
          <cell r="BH86">
            <v>45204</v>
          </cell>
          <cell r="BI86"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6" t="str">
            <v>Plan de acción - proyectos de inversión (actividades)</v>
          </cell>
          <cell r="BK86">
            <v>1</v>
          </cell>
          <cell r="BL86">
            <v>1</v>
          </cell>
          <cell r="BM86">
            <v>1</v>
          </cell>
          <cell r="BN86">
            <v>1</v>
          </cell>
          <cell r="BO86">
            <v>1</v>
          </cell>
          <cell r="BP86">
            <v>1</v>
          </cell>
          <cell r="BQ86">
            <v>22409595396</v>
          </cell>
          <cell r="BR86">
            <v>3605352918</v>
          </cell>
          <cell r="BS86">
            <v>4162558957</v>
          </cell>
          <cell r="BT86">
            <v>5370867648</v>
          </cell>
          <cell r="BU86">
            <v>4370569873</v>
          </cell>
          <cell r="BV86">
            <v>4900246000</v>
          </cell>
          <cell r="BW86">
            <v>1</v>
          </cell>
          <cell r="BX86">
            <v>1</v>
          </cell>
          <cell r="BY86">
            <v>1</v>
          </cell>
          <cell r="BZ86">
            <v>1</v>
          </cell>
          <cell r="CA86">
            <v>1</v>
          </cell>
          <cell r="CB86">
            <v>1</v>
          </cell>
          <cell r="CC86">
            <v>1</v>
          </cell>
          <cell r="CD86">
            <v>3591127173</v>
          </cell>
          <cell r="CE86">
            <v>2598492550</v>
          </cell>
          <cell r="CF86">
            <v>4150441333</v>
          </cell>
          <cell r="CG86">
            <v>3674696139</v>
          </cell>
          <cell r="CH86">
            <v>5368865657</v>
          </cell>
          <cell r="CI86">
            <v>4697675658</v>
          </cell>
          <cell r="CJ86">
            <v>1</v>
          </cell>
          <cell r="CK86">
            <v>0.99999999999999989</v>
          </cell>
          <cell r="CL86">
            <v>1</v>
          </cell>
          <cell r="CM86" t="str">
            <v>No aplica</v>
          </cell>
          <cell r="CN86" t="str">
            <v>Suma</v>
          </cell>
          <cell r="CO86">
            <v>5.6666666666666664E-2</v>
          </cell>
          <cell r="CP86">
            <v>6.3333333333333339E-2</v>
          </cell>
          <cell r="CQ86">
            <v>8.666666666666667E-2</v>
          </cell>
          <cell r="CR86">
            <v>8.3333333333333329E-2</v>
          </cell>
          <cell r="CS86">
            <v>8.3333333333333329E-2</v>
          </cell>
          <cell r="CT86">
            <v>0.10333333333333333</v>
          </cell>
          <cell r="CU86">
            <v>0.10333333333333333</v>
          </cell>
          <cell r="CV86">
            <v>8.666666666666667E-2</v>
          </cell>
          <cell r="CW86">
            <v>8.666666666666667E-2</v>
          </cell>
          <cell r="CX86">
            <v>8.3333333333333329E-2</v>
          </cell>
          <cell r="CY86">
            <v>7.6666666666666661E-2</v>
          </cell>
          <cell r="CZ86">
            <v>8.666666666666667E-2</v>
          </cell>
          <cell r="DA86">
            <v>1</v>
          </cell>
          <cell r="DB86">
            <v>0.7533333333333333</v>
          </cell>
          <cell r="DC86">
            <v>0.7533333333333333</v>
          </cell>
          <cell r="DD86">
            <v>0.7533333333333333</v>
          </cell>
          <cell r="DE86">
            <v>17</v>
          </cell>
          <cell r="DF86">
            <v>19</v>
          </cell>
          <cell r="DG86">
            <v>26</v>
          </cell>
          <cell r="DH86">
            <v>25</v>
          </cell>
          <cell r="DI86">
            <v>25</v>
          </cell>
          <cell r="DJ86">
            <v>31</v>
          </cell>
          <cell r="DK86">
            <v>31</v>
          </cell>
          <cell r="DL86">
            <v>26</v>
          </cell>
          <cell r="DM86">
            <v>26</v>
          </cell>
          <cell r="DN86">
            <v>25</v>
          </cell>
          <cell r="DO86">
            <v>23</v>
          </cell>
          <cell r="DP86">
            <v>26</v>
          </cell>
          <cell r="DQ86">
            <v>300</v>
          </cell>
          <cell r="DR86">
            <v>17</v>
          </cell>
          <cell r="DS86">
            <v>19</v>
          </cell>
          <cell r="DT86">
            <v>26</v>
          </cell>
          <cell r="DU86">
            <v>25</v>
          </cell>
          <cell r="DV86">
            <v>25</v>
          </cell>
          <cell r="DW86">
            <v>31</v>
          </cell>
          <cell r="DX86">
            <v>31</v>
          </cell>
          <cell r="DY86">
            <v>26</v>
          </cell>
          <cell r="DZ86">
            <v>26</v>
          </cell>
          <cell r="EA86">
            <v>0</v>
          </cell>
          <cell r="EB86">
            <v>0</v>
          </cell>
          <cell r="EC86">
            <v>0</v>
          </cell>
          <cell r="ED86">
            <v>226</v>
          </cell>
          <cell r="EE86">
            <v>226</v>
          </cell>
          <cell r="EF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G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H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I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J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K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L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M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N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O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P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Q86"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ER86" t="str">
            <v>1. Informe de avance en el mes de enero de las etapas precontractuales de los  procesos de infraestructura de TI  - 2023
2. Informe de avance del mes de enero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enero del Fortalecemiento de la Gobernalidad de TI en la Secretaria General</v>
          </cell>
          <cell r="ES86" t="str">
            <v xml:space="preserve">1. Informe de avance en el mes de febrero de las etapas precontractuales de los  procesos de infraestructura de TI  - 2023
2. Informe de avance del mes de febrero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febrero del Fortalecemiento de la Gobernalidad de TI en la Secretaria General
</v>
          </cell>
          <cell r="ET86" t="str">
            <v xml:space="preserve">1. Informe de avance en el mes de marzo de las etapas precontractuales de los  procesos de infraestructura de TI  - 2023
2. Informe de avance del mes de marzo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marzo del Fortalecemiento de la Gobernalidad de TI en la Secretaria General
</v>
          </cell>
          <cell r="EU86" t="str">
            <v xml:space="preserve">1. Informe de avance en el mes de abril de las etapas precontractuales de los  procesos de infraestructura de TI  - 2023
2. Informe de avance del mes de abril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abril del Fortalecemiento de la Gobernalidad de TI en la Secretaria General
</v>
          </cell>
          <cell r="EV86" t="str">
            <v xml:space="preserve">1. Informe de avance en el mes de mayo de las etapas precontractuales de los  procesos de infraestructura de TI  - 2023
2. Informe de avance del mes de mayo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mayo del Fortalecemiento de la Gobernalidad de TI en la Secretaria General
</v>
          </cell>
          <cell r="EW86" t="str">
            <v xml:space="preserve">1. Informe de avance en el mes de junio de las etapas precontractuales de los  procesos de infraestructura de TI  - 2023
2. Informe de avance del mes de junio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junio del Fortalecemiento de la Gobernalidad de TI en la Secretaria General
</v>
          </cell>
          <cell r="EX86" t="str">
            <v>1. Informe de avance en el mes de julio de las etapas precontractuales de los  procesos de infraestructura de TI  - 2023
2. Informe de avance del mes de julio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junio del Fortalecemiento de la Gobernalidad de TI en la Secretaria General</v>
          </cell>
          <cell r="EY86" t="str">
            <v>1. Informe de avance en el mes de agosto de las etapas precontractuales de los  procesos de infraestructura de TI  - 2023  (evidencia:  Ind139_act_Plataf_TI_ago.pdf)
2. Informe de avance del mes de agosto de temas como:
- Mantenimiento y soporte a sistemas de información, sitios y páginas Web y de gestión de datos de la Secretaria General.   (evidencia:  Ind139_Mtto_Sist_ago.pdf)
- Desarrollo e implementación de nuevos sistemas de información, sitios y páginas Web y de gestión de datos de la Secretaria General   (evidencia:  Ind139_Nvos_Sist_ago.pdf)
3. Informe de avance del mes de agosto del Fortalecemiento de la Gobernalidad de TI en la Secretaria General   (evidencia:  Ind139_fortal_gob_TI_ago.pdf)</v>
          </cell>
          <cell r="EZ86" t="str">
            <v>1. Informe de avance en el mes de septiembre de las etapas precontractuales de los  procesos de infraestructura de TI  - 2023
2. Informe de avance del mes de septeimbre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septeimbre del Fortalecemiento de la Gobernalidad de TI en la Secretaria General</v>
          </cell>
          <cell r="FA86">
            <v>0</v>
          </cell>
          <cell r="FB86">
            <v>0</v>
          </cell>
          <cell r="FC86">
            <v>0</v>
          </cell>
          <cell r="FD86">
            <v>4452596000</v>
          </cell>
          <cell r="FE86">
            <v>4452596000</v>
          </cell>
          <cell r="FF86">
            <v>4452596000</v>
          </cell>
          <cell r="FG86">
            <v>4452596000</v>
          </cell>
          <cell r="FH86">
            <v>4452596000</v>
          </cell>
          <cell r="FI86">
            <v>4452596000</v>
          </cell>
          <cell r="FJ86">
            <v>4452596000</v>
          </cell>
          <cell r="FK86">
            <v>4452596000</v>
          </cell>
          <cell r="FL86">
            <v>4452596000</v>
          </cell>
          <cell r="FM86">
            <v>4452596000</v>
          </cell>
          <cell r="FN86">
            <v>4452596000</v>
          </cell>
          <cell r="FO86">
            <v>4452596000</v>
          </cell>
          <cell r="FP86">
            <v>4452596000</v>
          </cell>
          <cell r="FQ86">
            <v>4452596000</v>
          </cell>
          <cell r="FR86">
            <v>4452596000</v>
          </cell>
          <cell r="FS86">
            <v>4539365334</v>
          </cell>
          <cell r="FT86">
            <v>4539365334</v>
          </cell>
          <cell r="FU86">
            <v>4389358383</v>
          </cell>
          <cell r="FV86">
            <v>4389358383</v>
          </cell>
          <cell r="FW86">
            <v>4389358383</v>
          </cell>
          <cell r="FX86">
            <v>4375125840</v>
          </cell>
          <cell r="FY86">
            <v>4370569873</v>
          </cell>
          <cell r="FZ86">
            <v>0</v>
          </cell>
          <cell r="GA86">
            <v>0</v>
          </cell>
          <cell r="GB86">
            <v>0</v>
          </cell>
          <cell r="GC86">
            <v>4370569873</v>
          </cell>
          <cell r="GD86">
            <v>2032117644</v>
          </cell>
          <cell r="GE86">
            <v>2063838908</v>
          </cell>
          <cell r="GF86">
            <v>2200511318</v>
          </cell>
          <cell r="GG86">
            <v>3359825692</v>
          </cell>
          <cell r="GH86">
            <v>3359825692</v>
          </cell>
          <cell r="GI86">
            <v>3635523685</v>
          </cell>
          <cell r="GJ86">
            <v>3676864285</v>
          </cell>
          <cell r="GK86">
            <v>3676864285</v>
          </cell>
          <cell r="GL86">
            <v>3780733232</v>
          </cell>
          <cell r="GM86">
            <v>0</v>
          </cell>
          <cell r="GN86">
            <v>0</v>
          </cell>
          <cell r="GO86">
            <v>0</v>
          </cell>
          <cell r="GP86">
            <v>3780733232</v>
          </cell>
          <cell r="GQ86">
            <v>0</v>
          </cell>
          <cell r="GR86">
            <v>214596627</v>
          </cell>
          <cell r="GS86">
            <v>568153578</v>
          </cell>
          <cell r="GT86">
            <v>746017409</v>
          </cell>
          <cell r="GU86">
            <v>2063982000</v>
          </cell>
          <cell r="GV86">
            <v>2251539354</v>
          </cell>
          <cell r="GW86">
            <v>2438117828</v>
          </cell>
          <cell r="GX86">
            <v>2610530924</v>
          </cell>
          <cell r="GY86">
            <v>3018193679</v>
          </cell>
          <cell r="GZ86">
            <v>0</v>
          </cell>
          <cell r="HA86">
            <v>0</v>
          </cell>
          <cell r="HB86">
            <v>0</v>
          </cell>
          <cell r="HC86">
            <v>3018193679</v>
          </cell>
          <cell r="HD86">
            <v>671189999</v>
          </cell>
          <cell r="HE86">
            <v>671189999</v>
          </cell>
          <cell r="HF86">
            <v>671189999</v>
          </cell>
          <cell r="HG86">
            <v>671189999</v>
          </cell>
          <cell r="HH86">
            <v>671189999</v>
          </cell>
          <cell r="HI86">
            <v>671189999</v>
          </cell>
          <cell r="HJ86">
            <v>671189999</v>
          </cell>
          <cell r="HK86">
            <v>671189999</v>
          </cell>
          <cell r="HL86">
            <v>671189999</v>
          </cell>
          <cell r="HM86">
            <v>0</v>
          </cell>
          <cell r="HN86">
            <v>0</v>
          </cell>
          <cell r="HO86">
            <v>0</v>
          </cell>
          <cell r="HP86">
            <v>671189999</v>
          </cell>
          <cell r="HQ86">
            <v>0</v>
          </cell>
          <cell r="HR86">
            <v>484436017</v>
          </cell>
          <cell r="HS86">
            <v>520506938</v>
          </cell>
          <cell r="HT86">
            <v>530222105</v>
          </cell>
          <cell r="HU86">
            <v>547743504</v>
          </cell>
          <cell r="HV86">
            <v>547743504</v>
          </cell>
          <cell r="HW86">
            <v>554389421</v>
          </cell>
          <cell r="HX86">
            <v>554389421</v>
          </cell>
          <cell r="HY86">
            <v>554389421</v>
          </cell>
          <cell r="HZ86">
            <v>0</v>
          </cell>
          <cell r="IA86">
            <v>0</v>
          </cell>
          <cell r="IB86">
            <v>0</v>
          </cell>
          <cell r="IC86">
            <v>554389421</v>
          </cell>
          <cell r="ID86" t="str">
            <v xml:space="preserve">La Secretaria General, ha avanzado en “Mantener una plataforma tecnológica y de redes de la Secretaria General actualizada”, en las siguientes actividades para 3 temáticas así::
1.	Actualizar y ampliar los servicios tecnológicos de la Secretaria General, al terminar el periodo se han adelantado las siguientes actividades principales:
RENOVACION SERVICIO SOPORTE ORACLE
-	Se recibe carta de confirmación de renovación de soporte Oracle, se paga servicio contratado. Con ello se asegura disponer con versiones posteriores o más adelantadas del programa que Oracle pone generalmente a disposición de sus clientes con soporte para las licencias de programas, sin tarifa de licencia adicional
SOPORTE, MANTENIMIENTO, UPGRADE Y ACTUALIZACIÓN SOFTWARE ABBY
-	Este proceso de mínima cuantía se envió a la Dirección de Contratos en febrero de 2023.
-	Fue publicado en Secop bajo el número SGA-MC-004-2023.
-	El proceso de mínima cuantía SGA-MC-004-2023 fue adjudicado y se ejecutó sin ningún inconveniente, se tramito respectivo pago.
NUBE PUBLICA – AZURE MICROSOFT
-	Se gestiono la Orden de compra 107117 ante la plataforma Colombia Compra, y se remite Acta de Requerimiento para inicio de ejecución del Cto 603-2023.
-	Durante la ejecución del Cto 603-2023 se recibe correo de Microsoft para dar la aprobación de los servicios de AZURE. Se realiza la verificación del contrató y de las licencias en el portal VLSC de Microsoft y se ejecuta sin ningún inconveniente, se hace el trámite para pago respectivo enviando el memorando de pago 3-2023-14542 y sus respectivos soportes. Con el pago se da por terminado la ejecución del contrato 603-2023
SERVICIOS Y LICENCIAS MICROSOFT
-	Se gestiono la Orden de Compra 108495 ante la plataforma Colombia Compra, y se remite Acta de Requerimiento para inicio de ejecución del Cto 622-2023.
-	Durante la ejecución del Cto 622-2023 Microsoft envía correo para dar la Bienvenida al portal de activación de las licencias de office 365 y se ejecuta sin ningún inconveniente, se hace el trámite para pago respectivo enviando el memorando de pago 3-2023-14330 y sus respectivos soportes.   Con el pago se da por terminado la ejecución del contrato 622-2023
ADQUISICIÓN LICENCIAS A PERPETUIDAD
-	Se consolidan las necesidades y se elaboran los documentos del proceso para abrir el evento de cotización, ya que esta adquisición se hace por Tienda Virtual.   Profesional del área envía correo con documentos para la apertura del evento.   Se envía correo con la Publicación del evento de cotización de licencias office a perpetuidad. En plataforma de SECOP Tienda Virtual queda publicado en proceso 151233. 
-	Se gestiono el evento de cotización 151233, se recibieron propuestas, se evaluaron se produce la orden de compra 111744 y de esta se genera el contrato 689 de 2023 con la empresa Controles Empresariales, y se firma acta de requerimiento para dar inicio a la ejecución del dicho contrato.
-	En julio se ejecutaron las siguientes actividades
o	Se realiza la aprobación del tercero ante Microsoft para la entrega de las licencias
o	Se hace la asignación de las licencias licencias Orden de compra No. 111744, en el Tenant de Microsoft
o	Se inicia la asignación de licencias a usuarios de la entidad
o	El contrato 689 de 2023 con la empresa Controles Empresariales, y se está ejecutando.
-	Durante agosto se continua con la ejecuta el contrato 689-2023 asignando de las licencias en los diferentes equipos de la entidad
-	Se recibe por parte de Controles empresariales la factura
-	Se valida la Factura
-	Se realiza el informe de supervisión parcial y recolección de evidencias para el proceso de facturación.
-	Se envía correo con los documentos del proceso para tramite de certificación cumplimiento, entrada a almacén y posterior pago
-	En septiembre se envía documentación mediante memorando 3-2023-24798 a la Subdirección de Servicios Administrativos para la entrada al almacén de las licencias a perpetuidad Microsoft. 
-	La Subdirección de Servicios Administrativos realiza ingreso al almacén respectivo y remite el comprobante a la Oficina TIC para el respectivo tramite de pago.
-	La Oficina TIC remite a la Subdirección Financiera la documentación para pago del contrato 689-2023 por el cual se adquirieron las licencias a perpetuidad Microsoft, por medio del memorando 3-2023-25516.
SERVICIOS DE APOYO PARA ORACLE
-	Durante mayo se elabora ficha técnica, y se estructura el formato para estudio de mercado. Se envía correo a 10 proveedores con la ficha técnica y el formato de cotización. Se está recopilando información para determinar el presupuesto del proyecto. 
-	En junio se realizó el estudio de mercado para el proceso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se solicita CDP y se envía documentación a la Dirección de contratación mediante el memorando 3-2023-17636.
-	En julio se desarrolló el proceso precontractual de mínima cuantía número 30 y se adelantaron las siguientes actividades:
o	Se resolvieron observaciones de los proponentes 
o	Se envió corre con respuestas a observaciones
o	Se realizó el proceso de evaluación Técnica
o	Se envió correo con la evaluación técnica
o	Una vez publicado el resultado de la evaluación y el concepto del comité de contratación en la adjudicación se genera el contrato 719-2023 celebrado con la firma Bit512 Soluciones TI, el cual se proyecta dar inicio de la ejecución en la primera semana de agosto.
-	En agosto Se genera para la firma acta de inicio del contrató
-	Se realiza la validación del cronograma y plan de trabajo para la ejecución del mismo
-	Durante el mes de septiembre se realizó las siguientes acciones:  Se realiza reunión con el proveedor BIT 512 para detallar la proyección de horas dedicadas al desarrollo e instalación de los dos servidores weblogic, aclarando el alcance para posterior desarrollo de cronogramas y tareas.
-	El proveedor envía cronograma detallado de las 120 primeras horas para la instalación de Weblogic.
ADICIÓN CONTRATO NUBE PUBLICA – AZURE
-	Durante el mes de agosto se realizó el trámite en la plataforma de Colombia Compra para la Adición de la orden de compra.
-	Se envía documentación correspondiente a la adición a la Dirección de contratación
-	Durante el mes de septiembre el ingeniero Administrador de la nube envío correo al contratista solicitando Información de la cual se obtuvo respuesta.
-	Se programo reunión entre la supervisión y el contratista
-	La supervisión informó al contratista que la factura se recibe una vez se evidencien los recursos en la plataforma de Azure por parte del administrador, para dar culminación a la adición hecha.
SISTEMA DE DETECCIÓN Y EXTINCIÓN DE INCENDIOS 
-	En agosto se remito la documentación a la Dirección de Contratación para su aval y publicación en la plataforma SECOP II, el proceso creado para la contratación con objeto “Mantenimiento preventivo, el cargue y/o presurización del agente químico del sistema de detección y extinción de incendios, instalado en el Data Center de la Secretaría General de la Alcaldía Mayor de Bogotá” con Número del proceso SGA-MC-034-2023.
-	Se adelanta la ejecución de acuerdo al cronograma, y se tiene como fecha de estimada de aprobación de las garantías de ejecución del contrato para el 1/09/2023 
-	Se realizo lo correspondiente al informe de evaluación de ofertas para ser presentado el 28/08/2023.  Teniendo tan solo un oferetente para el proceso Número SGA-MC-034-2023
-	En el mes de septiembre se da inicio al contrato 4204000-734-2023, con fecha de suscripción de 6 de septiembre de 2023, fecha de iniciación 15 de septiembre de 2023 y fecha de terminación 14 de noviembre de 2023
-	Se coordina visita de inicial al Datacenter la sede Liévano Data Center, en conjunto con el contratista EXOLVEN para el diagnóstico inicial del estado Sistema de Detección y Extinción de Incendios
LICENCIAS DE SOFTWARE DE DISEÑO Y OTROS 
-	Se realizo nuevamente la revisión de necesidades y consolidado de las mismas.
-	Se trabajaron las fichas técnicas respectivas y el formato de cotización respectivo
-	Se tubo reunión con la gerencia del proyecto 7872 Alta Consejería Distrital de Tic  y la Dirección de Contratación,  sobre el tema de no dejar la publicación del proceso para noviembre sino adelantarlo para poder comprometer los recursos cuanto antes y disminuir así el riesgo de declaración de desierto del proceso 
-	Se quedo en la reunión que se iniciaría a solicitar estudio de mercado en mes de septiembre y se radica en contratación la solicitud en el mes de octubre, quedando claro que de todas maneras el valor del proceso se proyecta como reservas ya que la instalación y configuración de las licencias se debe hacer en enero de 2024 ya que es en ese mes es cuando se deben activar las licencias
-	Durante septiembre se elaboró la ficha técnica de las licencias/servicios/software a contratar 
-	Se solicitó cotización a varios proveedores, y se elaboró el estudio de mercado con las cotizaciones recibidas; teniendo en cuenta que no se completó la cantidad de cotizaciones para los elementos a contratar se trabajó con los valores históricos de los mismos (año 2022).
-	Se envió estudio de mercado a la Subdirección Financiera para su aprobación.  
-	Se trabajo en los estudios previos del proceso, se envía a la Subdirección de servicios administrativos un memorando solicitando certificación de insuficiencia de licencias 
-	Se envían documentos respectivos   para revisión (estudios previos, estudios de mercado, anexo ficha técnica, formato 519, formato FT-1152 entre otros) a la Dirección de Contratación.
-	Se recibe aval estudio de merado desde la subdirección financiera
-	Se envía toda la documentación a la persona encargada de procesos contractuales al interior de la OTIC.
-	Se envía documentación del proceso a la gerencia del proyecto para su respectiva revisión como se había acordado en el mes anterior.
-	Se recibe las observaciones de la revisión hecha por la gerencia del proyecto.
-	Una vez se realizan los ajustes pertinentes se envía el proceso a la Dirección de contratación
Ejecución de proceso con Recursos de reservas presupuestales
ADQUISICIÓN, INSTALACIÓN Y PUESTA EN FUNCIONAMIENTO DE TABLETAS INDUSTRIALES
-	Una vez se reciben en el almacén las tabletas realiza el trámite para pago del 80% del contrato.
-	El proveedor procede a la instalación de las tabletas en el SuperCade 20 de Julio, el proveedor envía la factura para el pago del 20% restante
-	Se prepara la documentación respectiva y se envía documentación para tramite de pago y así finiquitar esta reserva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	En mayo se envía oficio 2-2023-13359 al proveedor solicitando la información del documento de la DIAN. 
-	En junio se envía nuevo oficio 2-2023-16550 al proveedor solicitando documentación faltante, la cual se recibió a finales de mes, junto con el documento de importación DIAN, y se procede a realizar la certificación para pago correspondiente quedando con el memorando radicado NO. 3-2023-18393 a la subdirección financiera. Con este trámite se termina el contrato y se paga la totalidad de esta reserva en el mes de julio.
ADQUISICIÓN, INSTALACIÓN Y PUESTA EN FUNCIONAMIENTO DE IMPRESORAS PARA TURNOS
-	Una vez se realiza el ingreso al almacén de las impresoras se realizan las actividades para pago respectivo al 80%, según lo estipulado en la forma de pago.
-	El contratista realiza instalación de las impresoras en la Red Cade en sitios definidos por la Oficina TIC.
-	Una vez instaladas y puesta en funcionamiento la Oficina TIC procede a enviar segundo pago y así finiquitar esta reserva.
ADQUISICIÓN, CONFIGURACION Y PUESTA EN FUNCIONAMIENTO DE LICENCIAS (SOFTWARE) 
-	Al llegar las licencias a la OTIC se verifican y se envía memorando para ingreso al almacén.
-	Se recibe factura por parte el proveedor
-	Se genera certificación de cumplimiento para pago respectivo
-	Se prepara documentación y se envía memorando para tramite de pago y así se finiquita esta reserva.
SOFTWARE RED DISTRITAL DE ARCHIVOS – REDA / Plataforma Bogotá Historia Común 2.0 (BHC 2.0)
-	Se realiza la revisión de los casos de uso junto con el contratista, para el desarrollo de la plataforma Bogotá Historia Común 2.0, el contratista verifica los requerimientos, pero dentro de las estimaciones de tiempo para completar el desarrollo estas quedan por fuera del plazo de finalización del contrato, por lo tanto se decide no utilizar las horas de consultoría contratadas, solo se terminan las capacitaciones programadas y se determina terminar y liquidar el contrato el cual finalizo el 28 de mayo de 2023.   
-	Se desarrollan las capacitaciones contratadas y se tramita el pago respectivo.
-	En el mes de junio se realiza la revisión del contrato 983-2022 con la empresa Analítica SAS, se realizó el pago de las capacitaciones, pero las 1000 horas que se tenían prevista para desarrollo del proyecto BHC 2.0, quedaban por fuera del alcance del proyecto por la ejecución en tiempo del desarrollo por parte del contratista, por lo cual la supervisión técnica decide no utilizar estas 1000 horas que eran sobre ejecución, y concluir el desarrollo del proyecto in-house con su equipo técnico.   
-	Teniendo en cuenta que el 29 de junio se realiza despliegue en servidor de producción de la plataforma colaborativa Bogotá Historia Común 2.0, después de realizar el proceso de pruebas por parte del área funcional del Archivo Distrital.
-	Con lo anterior en el mes de julio se generó y tramito el acta de liquidación del contrato 983-2022 con la firma Analítica SAS y se liberó la reserva del mismo y se finiquitó la reserva.
2.	Optimizar sistemas de información y de gestión de datos de la Secretaria General, se presenta avances en:
a.	En lo recorrido de la vigencia 2023 se han optimizado, mantenido actualizados según requerimientos de usuarios y se ha brindado soporte técnico tanto a los siguientes páginas web y sistemas: 
PORTALES:
•	Sede Electrónica Web Secretaría General
•	Intranet
•	Portal Centro Gobierno
•	Portal Centro Memoria Paz y Reconciliación – CMPR
•	Portal web de Archivo Distrital
•	Portal web de la Alta Consejería de Paz, Victimas y Reconciliación
•	Portal web de la Alta Consejería de TIC
SISTEMAS DE INFORMACION
•	Sistema Bogotá Te Escucha – BTE
•	Sistema Unificado Distrital de Inspección, Vigilancia y Control (SUDIVC)
•	Sistema de Información Bogotá Internacional – SIBI
•	Sistema de Gestion Documental – SIGA
•	SISTEMA de ASIGNACIÓN DE TURNOS - SAT en producción (incluye Reportes Jasper)
•	Aplicativo Humanapp
•	Sistema Bogotá Historia Común 2.0
•	Sistema Emlaze – Imprenta Distrital
•	Servicio de Registraduría
•	Sistema LIMAY – Contabilidad. 
•	Sistema PERNO - Personal y Nómina. 
•	Sistema Gestión Contractual   
•	Sistema Facturación (Servicio al Ciudadano)
•	Sistema Sipres (Presupuesto Interno). 
•	Regalías y Fondiger (Alta Tic)
•	SAI/SAE – Almacén e Inventario
b.	En lo recorrido de la vigencia 2023 se han desarrollo e implementado nuevos sistemas de información, sitios y páginas Web y/o nuevas funcionalidades a sistemas o paginas ya existentes, las siguientes
PORTALES
PORTALES
•	Portal Nueva Sede Electrónica Secretaría General
•	Portal Centro Memoria Paz y Reconciliación - CMPR
•	Sitio Web Alta Consejería De Paz, Víctimas Y Reconciliación
•	Nueva Intranet
•	Portal Guía De Trámites (Integración Con Suit)
•	Portal – Bogotá Historia Común
•	Portal de la Alta Consejería Distrital TIC
•	Portal de Archivo de Bogotá
SISTEMAS DE INFORMACION
•	Sistema de Asignación de Turnos (Nuevo SAT)
•	Sistema Unificado Distrital de IVC – SUDIVC
•	Guía de Tramites (Integración con SUIT)
•	Sistema Bogotá Historia Común
•	Sistema de Información Bogotá Internacional – SIBI
•	Sistema de Acuerdos Laborales – SIAL
•	Nuevo Sistema - Herramienta Colaborativa Bogotá Historia Común 2.0
•	Sistema Bogotá Te Escucha – BTE
•	Sistema de Información SIAB – EL COFRE
3.	Fortalecimiento de la Gobernalidad de TI en la Secretaria General,  durante la vigencia se han adelantado las siguientes actividades: 
Seguimiento y/o Actualización PETI
-	Es aprobada la actualización del Plan Estratégico de Tecnologías de la Información y las Comunicaciones PETI por el Comité Institucional de Desempeño y Gestión, en el concerniente a la actualización de la hoja de ruta y proyectos vigencia 2022 y vigencia 2023.
-	La actualización al Plan Estratégico de Tecnologías de la Información y las Comunicaciones PETI se publica en el botón de transparencia y acceso a la información de la Sede Electrónica.
-	Una vez aprobado el PETI, se procede a la validación y registro de la información presupuestal en el formato de seguimiento trimestral PETI y se remite vía memorando electrónico la solicitud a los gestores técnicos y apoyos a la supervisión para su respectivo diligenciamiento
-	Durante el mes de junio se consolida información y se realiza trámite para publicar el seguimiento del primer trimestre al Plan Estratégico de Tecnologías de la Información y las Comunicaciones en la Sede Electrónica.
-	Durante el mes de julio se realizó el diligenciamiento al formato FT-1138 Seguimiento Trimestral PETI, frente a componente presupuesto programado actual, presupuesto ejecutado/comprometido y girado, con base en la información del Sistema de Gestión Contractual, tanto de proyectos apalancados con recursos de Inversión como de Funcionamiento
-	El día 28 de Julio de 2023, se remite Formato FT-1138 a los Gestores Técnicos y Apoyos a la Supervisión, solicitando reporte de avance correspondiente a segundo trimestre. Una vez se consolide la información remitida, se procederá a su publicación en Sede Electrónica. 
-	Se atiende Auditoría de Gestión al avance del Plan Estratégico de Tecnologías de la Información y las Comunicaciones  -  PETI y se adelantan las siguientes actividades:
o	La Oficina de Control Interno, remite informe preliminar del resultado de la Auditoría a la ejecución del PETI.
o	Se remiten las observaciones a la líder de Calidad de la Oficina de Tecnologías de la Información y las Comunicaciones, con el fin de revisar y emitir a la Oficina de Control Interno.
o	Se realiza reunión con el señor auditor Arturo Martínez, en la cual se presentan las observaciones, se solicita reevaluar las observaciones y sugerencias de la auditoría, se da claridad a algunas inquietudes del señor auditor.
-	En agosto se realiza la publicación del seguimiento correspondiente al segundo trimestre del PETI.
-	Link de consulta:  https://secretariageneral.gov.co/transparencia-y-acceso-la-informacion-publica/plan-de-accion/plan-estrategico-de-las-tecnologias-de-la-informacion-y-las-comunicaciones-peti
-	Se atendió Auditoría de Gestión al avance del Plan Estratégico de Tecnologías de la Información y las Comunicaciones
-	El día 2 de agosto se realizó sesión de aclaración de nuevo informe preliminar del resultado de la auditoría al avance del PETI.
-	Se remite por parte de la Oficina de Control Interno, el informe final de auditoría. Como resultado se genera una observación con su respectiva recomendación
-	Durante septiembre se socializa al jefe de OTIC el estado del Plan Estratégico de Tecnologías de la Información y las Comunicaciones, y se presentan los ítems a seguir para su actualización:
-	Actualización PETI 2024. Se iniciará la actualización del dominio de negocio con base en las modificaciones de mapa de procesos, posteriormente se dará inicio a validaciones con líderes de grupos de trabajo de TI para identificar modificaciones frente a cada dominio de TI
-	Elaboración PETI 2024-2028. Solicitar a la Oficina Asesora de Planeación la programación de las actividades para la definición del Plan Estratégico Institucional, con el fin de realizar el ejercicio de manera paralela. 
-	Durante el mes de septiembre se realiza un análisis de los documentos aprobados en el Sistema de Gestión de Calidad vs PETI actual, con el fin de identificar necesidades de actualización con respecto al dominio de negocio. Se elabora documento de necesidades identificadas y requerimientos por parte de la Oficina Asesora de Planeación
-	Frente a los requerimientos de validación con la Oficina Asesora de Planeación, se remite correo, solicitando la información.
-	La Oficina Asesora de Planeación emite respuesta
-	De acuerdo a respuesta, es necesario modificar formato de OT, algunos documentos como contexto estratégico se actualizarán en el mes de Octubre, razón por la cual, la Oficina de Tecnologías de la Información y las Comunicaciones realizará la actualización de datos que se encuentren a la fecha y en el mes de Noviembre de 2023 y Enero de 2024, realizará actualización con respecto a documentos estratégicos y presupuesto. 
Metodología Gestion de Proyectos de TI / 
-	Se hace presentación de la Metodología de Gestión de Proyectos TI al Jefe de Oficina TI, y este encuentra viable las etapas de la misma. Ahora el paso que sigue es definir cómo unir la metodología a un procedimiento y con el fin de impactar lo menos posible a lo establecido en los procedimientos PR-116 Elaboración y Seguimiento del Plan Estratégico de TI basado en la arquitectura empresarial de TI y el PR-106 Análisis, diseño, desarrollo e implementación de soluciones
-	Se solicita al Jefe de la Oficina de Tecnologías de la Información y las Comunicaciones la aprobación de la metodología de acuerdo a reunión desarrollada, el formato FT-519 modificado el cual referencia a la metodología.
-	En Julio se solicita al Ingeniero Rafael Londoño la aprobación de la metodología de Gestión de Proyectos de TI.
-	A mediados de julio la metodología de Gestión de Proyectos es aprobada por el Ingeniero Rafael Londoño y se solicita a la líder de calidad su cargue en DARUMA como parte del proceso de adopción en el Sistema Integrado de Gestión. 
-	A finales de  julio, la líder de calidad remite a la Oficina Asesora de Planeación la solicitud de revisión de los documentos que hacen parte de la metodología de Gestión de Proyectos de TI. 
-	La Oficina Asesora de Planeación remite observaciones para ser modificadas en los documentos propuestos, los cuales serán ajustados para continuar el proceso.
-	Frente al formato FT-519, el cual se modifica, se obtiene aval
-	En agosto se remiten documentos de la metodología con los ajustes inicialmente solicitados.
-	Considerando el cambio de proceso de Direccionamiento Estratégico a Fortalecimiento Institucional, la Oficina Asesora de Planeación, solicita nuevo ajuste a la documentación.
-	Se remite nuevamente documentos con últimos ajustes solicitados.
-	Se confirma por parte de la líder de Calidad, la publicación de los siguientes documentos en DARUMA:
-	4204000-FT-519 clasificación y preevaluación solicitud de requerimientos
-	4204000-FT-1306 Gestión de Proyectos TIC
-	4204000-GS-110 Metodología Gestión de Proyectos TIC
-	Con la publicación de estos documentos, se da cumplimiento a requerimientos de FURAG, implementación a requerimientos de la Política de Gobierno Digital.
-	En septiembre se realiza reunión con el jefe de la Oficina de Tecnologías de la Información y las Comunicaciones, y se realiza presentación de la metodología de Gestión de Proyectos de TI, y se presentan los ítems a seguir para su implementación:
a.	Definir un proyecto o proyectos piloto a los cuales aplicar la metodología y uso del módulo de Gestión de Proyectos de TI.
b.	Una vez definido el proyecto, solicitar a quien corresponda transferencia de conocimiento sobre el uso de la herramienta DARUMA, módulo de proyectos.
c.	Dar inicio a la programación de mesas de trabajo según consideración del jefe de la Oficina de Tecnologías de la Información y las Comunicaciones.
-	Se socializa la Guía Metodología Gestión de Proyectos de TI y sus formatos.
-	Se envía correo al jefe de la Oficina de Tecnologías de la Información y las Comunicaciones, solicitando dos fechas propuestas con el fin de programar primera mesa de trabajo, así como la confirmación de los asistentes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En el mes de junio se da continuidad al proceso de reinstalación de la herramienta MEGA HOPEX, con apoyo del proveedor GrowData. Actualmente nos encontramos a la espera de una sesión con ellos, con el fin de conocer la herramienta y proceder a su uso, adicionalmente, a la solución de un error que presentó al acceder
-	En septiembre se realiza socialización del estado de Arquitectura Empresarial frente a documentación y herramienta HOPEX, al  jefe de la Oficina de Tecnologías de la Información y las Comunicaciones, y se presentan los ítems a seguir para su implementación:
a.	Definir equipo de trabajo por dominio por parte de la Oficina de Tecnologías y la Oficina Asesora de Planeación.
b.	Iniciar ejercicio de actualización de documentación.
c.	Identificar la continuidad y priorizar las brechas que se pueden trabajar desde cada uno de los dominios.
d.	Con respecto a la herramienta HOPEX, se indica que la licencia no se encuentra en funcionamiento, por generar un error en el momento de acceder a la herramienta. 
-	Se envía correo al jefe de la Oficina de Tecnologías de la Información y las Comunicaciones, solicitando la designación del equipo de trabajo de Arquitectura Empresarial por parte de la OTIC, con el fin de dar inicio a la programación de sesiones de trabajo y desarrollo de actividades de validación y actualización de documentación.
-	
En cuanto a la Estrategia de uso y Apropiación de TI 2023
•	Durante la vigencia se han realizado 10 actividades dentro de la estrategia uso y apropiación de TI hasta el momento.   
o	En febrero se realizaron 2 actividades: a. Introducción al Servicio de Power Bi (07/02/2023), con asistencia de 30 personas y   b. introducción al Servicio de Power Bi escritorio (09/02/2023), con asistencia de 20 personas, 
o	En abril se realizaron 2 actividades: a. habilitar la estrategia de Viva Learning, que es una forma efectiva de brindar capacitación y desarrollo continuo a los usuarios de la entidad, utilizando herramientas integradas en Microsoft Teams y b. se realizó una charla de seguridad de la información para teletrabajadores de la entidad, con registro de 66 servidores.  
o	En mayo se realizaron 2 actividades: a. Habilitación en la Intranet una unidad en la Intranet dentro de Sistemas de información que se denomine CAPACITACIONES Y TUTORIALES y expuso el curso auto gestionable de SharePoint   b. Adicionalmente, Microsoft brindo capacitación de la herramienta Planner para el personal de nivel directivo de la Secretaria General con asistencia de 50 personas.
o	En junio se desarrollaron 2 actividades:  a. Se cambió el menú principal que muestra el Teams y se deja visible el acceso a Vive Learning y b. Junto con Talento Humano programo la actividad de capacitación denominada ¿Sabes que es un incidente de Seguridad? a la cual asistieron 15 personas.
o	En julio se realizaron 2 actividades: a.  La OTIC sigue alimentando los cursos autogestionables de la plataforma Viva Learning, en la Intranet, con el curso de FORMS creando oportunidades de aprendizaje y crecimiento para los servidores de la entidad sin necesidad de alejarse de las herramientas de comunicación que ya usa y quedaran disponibles durante todo el tiempo para la consulta, y   b.  Se brindo sensibilización con una charla vía Teams a 31 servidores sobre Datos Abiertos y Protección de la Información, para que las diferentes dependencias hagan el ejercicio al interior de definir y promover datos abiertos que se puedan publicar y sea de uso al público en general.
o	En agosto se publica y habilita el curso autogestionable YAMMER en la intranet, para que todos los servidores de la entidad puedan acceder.
o	El 19 de septiembre se brinda charla “conoce mas sobre seguridad y protección de datos” vía Teams y se contó con la asistencia de 80 servidores.
</v>
          </cell>
          <cell r="IE86" t="str">
            <v/>
          </cell>
          <cell r="IF86" t="str">
            <v/>
          </cell>
          <cell r="IG86" t="str">
            <v>Para dar cumplimiento a lo planeado en la Meta: “Mantener una plataforma tecnológica y de redes de la Secretaria General actualizada”, se reportan los avancen en 3 temas a saber:
1.	Actualizar y ampliar los servicios tecnológicos de la Secretaria General, al terminar enero de 2023 se han adelantado las siguientes actividades principales:
RENOVACION SERVICIO SOPORTE ORACLE
-	En el mes de enero se realiza el estudio para la renovación de los servicios de soporte técnico de Oracle, por medio de tienda virtual de Colombia Compra. Para ello se solicita la oferta al proveedor exclusiovo Oracle
-	Teniendo valor de la oferta de soporte y actualizacion de productos Oracle, se procede a enviar documentación tecnica y oferta a la Dirección de contratación para su publicacion
-	Se publica evento de cotizacion en tienda virtual y como existe unico proveedor se recibe correo indicando la pertinencia del cierre anticipado del evento 143312 de Colombia Compra.
-	Se logra la adjudicacion y la orden de compra en la plataforma Tienda Virtual
SOPORTE, MANTENIMIENTO, UPGRADE Y ACTUALIZACIÓN SOFTWARE ABBY
-	Se inicia el proceso para contratar el soporte, mantenimiento, upgrade y actualización -SMUA-  a la licencia a perpetuidad  de Abbyy FineReader Server de la Secretaría General de la Alcaldia Mayor de Bogotá.
-	Se realizo el estudio de mercado, los estudios previos y la ficha técnica respectiva y se remite para revisión interna en OTIC.  
-	El proceso se llevó a comité de Contratación y fue aprobado
-	Se Solicita CDP y la documentación de este proceso de mínima cuantía se enviara a la Dirección de Contratos en febrero de 2023.
Ejecución de proceso con Recursos de reservas presupuestales
ADQUISICIÓN, INSTALACIÓN Y PUESTA EN FUNCIONAMIENTO DE TABLETAS INDUSTRIALES
-	Se recibieron las tabletas industriales en el almacén de la entidad,  se paquetearon y se realizó la instalación en Supercade 20 de julio cumpliendo así con el contrato. 
-	Se diligencia acta de recibo a satisfacción 
ADQUISICIÓN, INSTALACIÓN Y PUESTA EN FUNCIONAMIENTO DE MEMORIAS PARA PC
-	El contrato de memorias  fue prorrogado nuevamente, teniendo en cuenta que no habían llegado la totalidad de memorias y que están deben ser instaladas en los equipos que se encuentran en las diferentes sedes de la entidad. Las memorias llegaran a la entidad en la primera semana de febrero para su posterior instalación.
ADQUISICIÓN, INSTALACIÓN Y PUESTA EN FUNCIONAMIENTO DE IMPRESORAS PARA TURNOS
-	Se recibieron las impresoras en el almacén de la entidad, se paquetearon  y se comenzaran a instalar en sitio en febrero 2023.
ADQUISICIÓN, CONFIGURACION Y PUESTA EN FUNCIONAMIENTO DE LICENCIAS (SOFTWARE) 
-	El Contrato fue ejecutado en enero del 2023, se recibieron las licencias, se enviara a ingreso a almacén dado que hay un ítems de los 14 que debe ingresar al almacén de la entidad, para su posterior instalación y pago.
SOFTWARE RED DISTRITAL DE ARCHIVOS – REDA / Plataforma Bogotá Historia Común 2.0 (BHC 2.0)
-	En el mes de enero se realiza la revisión de los casos de uso junto con el contratista, para el desarrollo de la plataforma Bogotá Historia Común 2.0 (BHC 2.0), junto con el equipo del proyecto de la OTIC.    El contratista evalúa los casos de uso y se verifica funcionamiento del BPMS, para empezar con el modelamiento de los procesos del proyecto BHC 2.0, al igual que la definición y plan de trabajo, para utilización de las horas de consultoría para desarrollo del proyecto y capacitación de esta.  
-	Se realiza seguimiento al proyecto BHC 2.0 
-	Se hace reunión equipo de trabajo OTIC, seguimiento proyecto BHC 2.0 
-	Se hace reunión para verificación instalación y casos de uso con el contratista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LIMAY – Contabilidad.  (Es Reserva)
•	Sistema PERNO - Personal y Nómina. 
•	Sistema Gestión Contractual   
•	Sistema Facturación (Servicio al Ciudadano)
•	Sistema Sipres (Presupuesto Interno). 
•	Regalías (Alta Tic)
b.	Al terminar el periodo se han desarrollo e implementado nuevos sistemas de información, sitios y páginas Web y/o nuevas funcionalidades a sistemas o paginas ya existentes, las siguientes
PORTALES
•	Portal Nueva Sede Electrónica Secretaría General
•	Sitio Web Alta Consejería De Paz, Víctimas Y Reconciliación
•	Nueva Intranet
•	Portal Guía De Trámites (Integración Con Suit)
SISTEMAS DE INFORMACION
•	Sistema de Asignación de Turnos (Nuevo SAT)
•	Sistema Unificado Distrital de IVC – SUDIVC
3.	Fortalecimiento de la Gobernalidad de TI en la Secretaria General,  al finalizar el periodo se han adelantado las siguientes actividades: 
•	En cuanto a PETI se solicita el estado de avance de los proyectos de PETI, para conocer su estado y terminación a diciembre 2022 y poder hacer en febrero el seguimiento y publicación respectiva.
•	En relación con la Estrategia de uso y Apropiación de TI 2023, se elaboró el documento estrategia y se envía al jefe de OTIC para su aprobación, ya que las actividades de formación de herramientas Ofimáticas inician en el mes de febrero.</v>
          </cell>
          <cell r="IH86" t="str">
            <v xml:space="preserve">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
RENOVACION SERVICIO SOPORTE ORACLE
-	Se recibe carta de confirmación de renovación de soporte Oracle, se paga servicio contratado. Con ello se asegura disponer con versiones posteriores o más adelantadas del programa que Oracle pone generalmente a disposición de sus clientes con soporte para las licencias de programas, sin tarifa de licencia adicional
SOPORTE, MANTENIMIENTO, UPGRADE Y ACTUALIZACIÓN SOFTWARE ABBY
-	Este proceso de mínima cuantía se envió a la Dirección de Contratos en febrero de 2023.
-	Fue publicado en Secop bajo el numero SGA-MC-004-2023.
-	El proceso fue adjudicado y se inicia la ejecución en el mes de marzo
NUBE PUBLICA – AZURE MICROSOFT
-	Durante el mes de febrero se realizó un consolidado de necesidades y requerimiento procediendo a trabajar con la herramienta de simulador en línea, prevista por el portal de Colombia Compra Eficiente
-	Se registran cantidades en el Simulador en línea los servicios necesarios por la Secretaria General
-	Después de varios intentos se obtiene resultado del simulador y se solicita CDP y así tener respaldo presupuestal del proceso.
SERVICIOS Y LICENCIAS MICROSOFT
-	Para este proceso se realizaron reunionés con el equipo de Microsoft para confirmar y validar las necesidades frente al licenciamiento de Office 365 y las herramientas colaborativas 
-	Se inicio el procedimiento en línea de la simulación de servicios y licencias
Ejecución de proceso con Recursos de reservas presupuestales
ADQUISICIÓN, INSTALACIÓN Y PUESTA EN FUNCIONAMIENTO DE TABLETAS INDUSTRIALES
-	Una vez se reciben en el almacén las tabletas realiza el trámite para pago del 80% del contrato.
-	El proveedor procede a la instalación de las tabletas en el SuperCade 20 de Julio, el proveedor envía la factura para el pago del 20% restante
-	Se prepara la documentación respectiva y se envía documentación para tramite de pago y así finiquitar esta reserva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ADQUISICIÓN, INSTALACIÓN Y PUESTA EN FUNCIONAMIENTO DE IMPRESORAS PARA TURNOS
-	Una vez se realiza el ingreso al almacén de las impresoras se realizan las actividades para pago respectivo al 80%, según lo estipulado en la forma de pago.
-	El contratista realiza instalación de las impresoras en la Red Cade en sitios definidos por la Oficina TIC.
-	Una vez instaladas y puesta en funcionamiento la Oficina TIC procede a enviar segundo pago y así finiquitar esta reserva.
ADQUISICIÓN, CONFIGURACION Y PUESTA EN FUNCIONAMIENTO DE LICENCIAS (SOFTWARE) 
-	Al llegar las licencias a la OTIC se verifican y se envía memorando para ingreso al almacén.
-	Se recibe factura por parte el proveedor
-	Se genera certificación de cumplimiento para pago respectivo
-	Se prepara documentación y se envía memorando para tramite de pago y así se finiquita esta reserva.
SOFTWARE RED DISTRITAL DE ARCHIVOS – REDA / Plataforma Bogotá Historia Común 2.0 (BHC 2.0)
-	En el mes de febrero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Se realiza reunión con equipo Archivo de Bogotá, historias de usuario BHC 2.0
-	Se realiza Reunión con Analitica SAS y equipo de trabajo SG, proyecto BHC 2.0
-	Sa hace reunión realizada con el equipo de diseño de OTIC.
-	Se hace reunión seguimiento desarrollo plataforma colaborativa BHC 2.0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Bogotá Te Escucha – BTE
•	Sistema Unificado Distrital de Inspección, Vigilancia y Control (SUDIVC)
•	Sistema de Información Bogotá Internacional – SIBI
•	Sistema de Acuerdos Laborales - SIAL
•	Sistema de Asignación de Turnos – Nuevo SAT
•	Sistema LIMAY – Contabilidad.  (Es Reserva)
•	Sistema PERNO - Personal y Nómina. 
•	Sistema Gestión Contractual   
•	Sistema Facturación (Servicio al Ciudadano)
•	Sistema Sipres (Presupuesto Interno). 
•	Regalías (Alta Tic)
•	SAI/SAE – Almacén e Inventario
b.	Al terminar el periodo se han desarrollo e implementado nuevos sistemas de información, sitios y páginas Web y/o nuevas funcionalidades a sistemas o paginas ya existentes, las siguientes
PORTALES
•	•	Portal Nueva Sede Electrónica Secretaría General
•	Nueva Intranet
•	Portal – Bogotá Historia Común
SISTEMAS DE INFORMACION
•	Sistema de Asignación de Turnos (Nuevo SAT)
•	Guía de Tramites (Integración con SUIT)
•	Sistema Bogotá Historia Común
•	Sistema de Información Bogotá Internacional – SIBI
•	Sistema de Acuerdos Laborales - SIAL
3.	Fortalecimiento de la Gobernalidad de TI en la Secretaria General,  al finalizar el periodo se han adelantado las siguientes actividades: 
•	En cuanto a PETI Socialización de los logros y proyectos vigencia 2022 y metas vigencia 2023 como parte de conocimiento de la OTIC ante la Entidad.   y  se  Publicación estado final al cierre de la vigencia 2022 (Seguimiento Trimestral PETI cuarto trimestre) de los proyectos de PETI. 
•	En relación con la Estrategia de uso y Apropiación de TI 2023, se realizan las dos (2) actividades (charlas) planteadas en la estrategia uso y apropiación de TI en el mes de febrero: a. Introducción al Servicio de Power Bi (07/02/2023), con asistencia de 30 personas e   b. Introducción al Servicio de Power Bi escritorio (09/02/2023), con asistencia de 20 personas. 
•	Se espera que con estas actividades se despierta la aptitud en los funcionarios del adecuado uso y apropiación de herramientas TI que ofrece la entidad. </v>
          </cell>
          <cell r="II86" t="str">
            <v>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principales:SOPORTE, MANTENIMIENTO, UPGRADE Y ACTUALIZACIÓN SOFTWARE ABBY
-	Proceso adjudicado
-	Se firma contrato 4204000-548-2023
-	Se legaliza por medio de la firma del acta de requerimiento de entrega, se da inicio a la ejecución. 
-	Se reciben soportes de la renovación del licenciamiento, y documentos soportes de la ejecución. 
-	Se certifica cumplimiento de actividades y se remite la solicitud de pago a la Subdirección Financiera. 
NUBE PUBLICA – AZURE MICROSOFT
-	Se publica la solicitud de cotizaciones se deja por termino de 5 días hábiles
-	Se reciben las ofertas se realiza evaluación jurídica, técnica y financiera.
-	Se suscribe Orden de compra
-	Inicio de ejecución en Abril
SERVICIOS Y LICENCIAS MICROSOFT
-	Se consolidan las necesidades a contratar
-	Se remite a la Dirección de Contratación para revisión
-	Se publica el evento de cotización el cual se deja por un termino de 10 días hábiles.
-	Evaluación de ofertas y suscripción de la Orden de Compra en el mes de abril.
2. Optimizar sistemas de información y de gestión de datos de la Secretaria General, se presenta avances en: 1.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Bogotá Te Escucha – BTE
•	Sistema Unificado Distrital de Inspección, Vigilancia y Control (SUDIVC)
•	Sistema de Información Bogotá Internacional – SIBI
•	Sistema de Acuerdos Laborales - SIAL
•	Sistema de Asignación de Turnos – Nuevo SAT
•	Sistema LIMAY – Contabilidad.  (Es Reserva)
•	Sistema PERNO - Personal y Nómina. 
•	Sistema Gestión Contractual   
•	Sistema Facturación (Servicio al Ciudadano)
•	Sistema Sipres (Presupuesto Interno). 
•	Regalías (Alta Tic)
•	SAI/SAE – Almacén e Inventario
2. Al terminar el periodo se han desarrollo e implementado nuevos sistemas de información, sitios y páginas Web y/o nuevas funcionalidades a sistemas o paginas ya existentes, las siguientes
PORTALES
•	Portal Nueva Sede Electrónica Secretaría General
•	Nueva Intranet
•	Portal – Bogotá Historia Común
SISTEMAS DE INFORMACION
•	Sistema de Asignación de Turnos (Nuevo SAT)
•	Guia de Tramites (Integración con SUIT)
•	Sistema Bogotá Historia Comun
•	Sistema de Información Bogotá Internacional – SIBI
•	Sistema de Acuerdos Laborales - SIAL
3. Fortalecimiento de la Gobernalidad de TI en la Secretaria General,  al finalizar el periodo se han adelantado las siguientes actividades:
-	Identificar el avance de la Arquitectura Empresarial en la Entidad frente a los componentes de la OTIC. 
-	Actualización de la información presupuestal y hoja de ruta: ejecución 2022 y programación 2023 en el Plan Estratégico de Tecnologías de la Información y las Comunicaciones. 
-	Actualización de la hoja de ruta, se podrá dar inicio al seguimiento trimestral a partir de Abril de 2023</v>
          </cell>
          <cell r="IJ86" t="str">
            <v>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
NUBE PÚBLICA – AZURE MICROSOFT
-	Se gestionó la Orden de compra 107117 ante la plataforma Colombia Compra, y se remite Acta de Requerimiento para inicio de ejecución del Cto 603-2023, actualmente se encuentra en ejecución.
SERVICIOS Y LICENCIAS MICROSOFT
Se publica evento de cotización 147678 en la plataforma Colombia Compra, se realiza la evaluación técnica de las 5 empresas que se presentaron y se genera la Orden de Compra 108495   y se remite Acta de Requerimiento para inicio de ejecución del Cto 622-2023
Ejecución de proceso con Recursos de reservas presupuestales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SOFTWARE RED DISTRITAL DE ARCHIVOS – REDA / Plataforma Bogotá Historia Común 2.0 (BHC 2.0)
-	En el mes de abril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Se realizan las sesiones de capacitación acordadas en el contrato, 10 sesiones de 4 horas. 
-	Se realiza seguimiento al desarrollo del proyecto Bogotá Historia Común 2.0
-	Se revisa proyecto y requerimientos con la empresa Analítica SAS.
-	Se definen los requerimientos técnicos para la implementación del BPM, en el proyecto Bogotá Historia Común - BHC 2.0
2.	Optimizar sistemas de información y de gestión de datos de la Secretaria General, se presenta avances en:
a.	Al terminar el periodo se han optimizado, mantenido actualizado según requerimientos de usuarios y se ha brindado soporte técnico tanto a las siguientes páginas web y sistemas: 
PORTALES:
•	Sede Electrónica Web Secretaría General
•	Intranet
•	Portal Centro Gobierno
•	Portal Centro Memoria Paz y Reconciliación – CMPR
SISTEMAS DE INFORMACION
•	Sistema Bogotá Te Escucha – BTE
•	Sistema Unificado Distrital de Inspección, Vigilancia y Control (SUDIVC)
•	Sistema de Información Bogotá Internacional – SIBI
•	Sistema de Gestión Documental - SIGA
•	Sistema LIMAY – Contabilidad. 
•	Sistema PERNO - Personal y Nómina. 
•	Sistema Gestión Contractual   
•	Sistema Facturación (Servicio al Ciudadano)
•	Sistema Sipres (Presupuesto Interno). 
•	Regalías (Alta Tic)
•	SAI/SAE – Almacén e Inventario
b. Al terminar el periodo se han desarrollo e implementados nuevos sistemas de información, sitios y páginas Web y/o nuevas funcionalidades a sistemas o páginas ya existentes, las siguientes
PORTALES
•	Portal Nueva Sede Electrónica Secretaría General
•	Nueva Intranet
•	Portal – Bogotá Historia Común
SISTEMAS DE INFORMACION
•	Sistema de Asignación de Turnos (Nuevo SAT)
•	Sistema de Información Bogotá Internacional – SIBI
3.	Fortalecimiento de la Gobernalidad de TI en la Secretaria General,  al finalizar el periodo se han adelantado las siguientes actividades: 
PETI:
•	Durante el mes se emite respuesta a correo de solicitud de aprobación de las modificaciones a la Hoja de Ruta y relación de proyectos para las vigencias 2022 y 2023. 
•	Se prepara presentación para  aprobación en Comité Institucional de Gestión y Desempeño.
•	Se socializa la Misión y Visión de la Oficina de Tecnologías de la Información y las Comunicaciones ante la Entidad.
Metodología de Gestión de Proyectos TI
•	Se hace presentación de la Metodología de Gestión de Proyectos TI al Jefe de Oficina TI, y este encuentra viable las etapas de la misma. Ahora el paso que sigue es definir cómo unir la metodología a un procedimiento y con el fin de impactar lo menos posible a lo establecido en los procedimientos PR-116 Elaboración y Seguimiento del Plan Estratégico de TI basado en la arquitectura empresarial de TI y el PR-106 Análisis, diseño, desarrollo e implementación de soluciones
Estrategia de uso y Apropiación de TI 2023:
•	Durante el mes de abril se realizan dos actividades para fortalecer el uso y apropiación de TI en la entidad: a. habilitar la estrategia de Viva Learning, que es una forma efectiva de brindar capacitación y desarrollo continuo a los usuarios de la entidad, utilizando herramientas integradas en Microsoft Teams y b. se realizó una charla de seguridad de la información para tele trabajadores de la entidad, con el registro de 66 servidores de la entidad."</v>
          </cell>
          <cell r="IK86" t="str">
            <v>Para dar cumplimiento a lo planeado en la Meta: “Mantener una plataforma tecnológica y de redes de la Secretaria General actualizada”, se reportan los avancen en 3 temas a saber:
1.	Actualizar y ampliar los servicios tecnológicos de la Secretaria General, al terminar mayo de 2023 se han adelantado las siguientes actividades principales:
NUBE PUBLICA – AZURE MICROSOFT
-	Durante el mes de mayo se ejecuta el Contrato 603-2023 cuyo objeto es Adquirir Servicios de nube pública en el segmento Microsoft a través del Acuerdo Marco de Precios No. CCE-241-AMP2021, para la Secretaría General de la Alcaldía Mayor de Bogotá D.C. y se adelantaron las siguientes actividades:
-	Microsoft envía correo para dar la aprobación de los servicios de AZURE
-	Se realiza la verificación del contrató y de las licencias en el portal VLSC de Microsoft
-	El proveedor envía acta de entrega de los servicios de AZURE
-	Se envía correo con la aprobación del acta de entrega y verificación de servicios de AZURE
-	Se hace el trámite para pago respectivo enviando el memorando de pago 3-2023-14542 y sus respectivos soportes. (entre ellos: Certificado de cumplimiento, Informe de supervisión y Acta de entrega a satisfacción)
-	Con el pago se da por terminado la ejecución del contrato 603-2023
SERVICIOS Y LICENCIAS MICROSOFT
-	Durante el mes de mayo se ejecuta el Contrato 622-2023 cuyo objeto es Adquirir productos y servicios Microsoft, para dar continuidad a las aplicaciones a través del instrumento de Agregación de demanda CCE-139-IAD-2020 para la Secretaria General, y se adelantaron las siguientes actividades:
-	Microsoft envía correo para dar la Bienvenida al portal de activación de las licencias de office 365
-	Se realiza la verificación del contrató y de las licencias en el portal VLSC de Microsoft
-	Se hace el trámite para pago respectivo enviando el memorando de pago 3-2023-14330 y sus respectivos soportes. (entre ellos: Certificado de cumplimiento, Informe de supervisión y Acta de entrega a satisfacción)
-	Con el pago se da por terminado la ejecución del contrato 622-2023
ADQUISICIÓN LICENCIAS A PERPETUIDAD
-	Durante el periodo se consolidan las necesidades y se elaboran los documentos del proceso para abrir el evento de cotización, ya que esta adquisición se hace por Tienda Virtual.
-	Correo enviado al profesional del área con los documentos para la verificación de estos y proceso de apertura del evento
-	Se envía correo con la apertura del evento de cotización No. 151233 de 2023
-	Se envía correo con la Publicación del evento de cotización de licencias office a perpetuidad
SERVICIOS DE APOYO PARA ORACLE
-	Durante el periodo se da inicio con la construcción de la ficha técnica 
-	Se diseña el formato para estudio de mercado
-	Se envía correo a 10 proveedores con la ficha técnica y el formato de cotización y así formar el estudio de mercado.
-	Con las cotizaciones recibidas se elaborará el estudio de mercado en el mes de junio y se pasará para su aprobación 
ADQUISICIÓN, INSTALACIÓN Y PUESTA EN FUNCIONAMIENTO DE MEMORIAS PARA PC   (Reservas presupuestales)
-	El contrato 1009-2022. Adquisición, instalación y puesta en funcionamiento de memorias, ejecutado en su totalidad ya que se realizaron las instalaciones respectivas de los elementos en diferentes dependencias de la entidad.  Esta pendiente el segundo pago, este no se ha podido realizar dado la falta de un documento de importación DIAN.  
-	Se envía oficio 2-2023-13359 al proveedor solicitando la información
SOFTWARE RED DISTRITAL DE ARCHIVOS – REDA (reservas presupuestales) 
-	En el mes de mayo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En el mes de mayo se realiza la revisión de los casos de uso junto con el contratista, para el desarrollo de la plataforma Bogotá Historia Común 2.0, el contratista verifica los requerimientos, pero dentro de las estimaciones de tiempo para completar el desarrollo estas quedan por fuera del plazo de finalización del contrato, por lo tanto se decide no utilizar las horas de consultoría contratadas, solo se terminan las capacitaciones programadas y se determina terminar y liquidar el contrato el cual finalizo el 27 de mayo de 2023.
-	Este proceso se realizó por Colombia compra eficiente por medio de catalogo acuerdo marco de precios CCE-139-IAD-2020 por valor de $190.225.329 incluido IVA.
-	Se determina que el proyecto Bogotá Historia Común 2.0, se finalice con los desarrollos inhouse por parte del equipo técnico de la OTIC, el proyecto se tiene previsto para que se realicen sus pruebas funcionales para el próximo 09 de junio de 2023.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Gobierno
SISTEMAS DE INFORMACION
•	Sistema Bogotá Te Escucha – BTE
•	Sistema de Gestion Documental – SIGA
•	Aplicativo Humanapp 
•	Sistema de Asignación de Turnos SAT en producción (incluye Reportes Jasper)
•	Sistema LIMAY – Contabilidad
•	SISTEMA PERNO- Personal y Nomina. 
•	SISTEMA GESTION CONTRACTUAL   
•	SISTEMA FACTURACIÓN
•	REGALIAS  Y FONDIGER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Nueva Intranet
•	Portal de la Alta Consejería Distrital Tic
SISTEMAS DE INFORMACION
•	Sistema de Información Bogotá Internacional – SIBI
•	Sistema de Asignación de Turnos (Nuevo SAT)
•	Nuevo Sistema - Herramienta Colaborativa Bogotá Historia Común 2.0
3.	Fortalecimiento de la Gobernalidad de TI en la Secretaria General,  al finalizar el periodo se han adelantado las siguientes actividades: 
Seguimiento y/o Actualización PETI
-	Durante el mes se llevo a cabo el Comité Institucional de Desempeño y Gestión, en el cual se aprueba la actualización de la hoja de ruta y proyectos vigencia 2022 y vigencia 2023 que se encuentran en el PETI. Sin embargo, esta aprobación se encuentra con observaciones realizadas por la Oficina Asesora de Planeación.
-	se realiza reunión con la Oficina Asesora de Planeación con el fin de unificar conceptos presupuestales y realizar las modificaciones que correspondan.
-	se remite archivo con ajustes finales para la aprobación a las observaciones.
-	La actualización al Plan Estratégico de Tecnologías de la Información y las Comunicaciones se publica en el botón de transparencia y acceso a la información de la Sede Electrónica.
-	Una vez aprobado el PETI, se procede a la validación y registro de la información presupuestal en el formato de seguimiento trimestral PETI y se remite vía memorando electrónico la solicitud a los gestores técnicos y apoyos a la supervisión para su respectivo diligenciamiento
-	De acuerdo con la información remitida por cada uno de los gestores técnicos y apoyos a la supervisión, se consolida el Formato de seguimiento trimestral del PETI para su posterior publicación en el botón de transparencia de la Sede Electrónica.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El proveedor informa que se encuentra en proceso de búsqueda de los entregables del ejercicio de Arquitectura Empresarial con el fin de restaurar en la herramienta a partir de estos documentos, lo cual nos confirmaría en las primeras semanas de Junio de 2023. 
Estrategia de Uso y Apropiación de TI 2023
Durante el mes de mayo, teniendo en cuenta que la metodología que implemento Microsoft en cursos auto gestionables a través de la plataforma Viva Learning  la OTIC adelanto las siguientes actividades:
-	Se realizo reunión interna en la OTIC donde el grupo de Infraestructura socializo la forma de acceder a los cursos de auto aprendizaje ofrecidos por la plataforma Vive Learning. 
-	Encontrando que:  a. En el momento resulta muy engorroso los pasos que se deben realizar para acceder a cada curso.  Y b. El grupo de infraestructura muestra un trabajo previo donde se tienen definidos los cursos y su ubicación que se podrían ofrecer dentro de la plataforma Vive Learning y se diseña una forma de acceder atreves de la Intranet.
-	Se expuso el diseño definido para los cursos a través de la intranet al jefe de OTIC y dio su aval y por instrucciones de él mismo, se envió correo al grupo de desarrollo y paginas para la creación de una unidad en la Intranet dentro de Sistemas de información que se denomine CAPACITACIONES Y TUTORIALES
-	Se solicita formalmente el desarrollo dentro de la Intranet, por medio del formato FT-264
-	El grupo de desarrollo de sistemas de información y sitios y paginas web responde la viabilidad del requerimiento
-	El grupo desarrollo crea la unidad en la intranet
-	Se solicita a la Oficina de Comunicaciones la publicación en Soy10  sobre el curso auto gestionable de SharePoint.
-	La publicación salió en Soy10, dando cumplimiento a lo establecido en la Estrategia de Uso y Apropiación de TI – 2023
-	Por otro lado, Microsoft brindo capacitación de la herramienta Planner para el personal de  nivel directivo de la Secretaria General (se anexa registro asistencia)</v>
          </cell>
          <cell r="IL86" t="str">
            <v>Para dar cumplimiento a lo planeado en la Meta: “Mantener una plataforma tecnológica y de redes de la Secretaria General actualizada”, se reportan los avancen en 3 temas a saber:
1.	Actualizar y ampliar los servicios tecnológicos de la Secretaria General, al terminar junio de 2023 se han adelantado las siguientes actividades principales:.
ADQUISICIÓN LICENCIAS A PERPETUIDAD
-	Durante el periodo se gestionó el evento de cotización 151233, se recibieron propuestas, se evaluaron se produce la orden de compra 111744 y de esta se genera el contrato 689 de 2023 con la empresa Controles Empresariales, y se firma acta de requerimiento para dar inicio a la ejecución del dicho contrato.
SERVICIOS DE APOYO PARA ORACLE
-	En junio se realizó el estudio de mercado para el proceso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se solicita CDP y se envía documentación a la Dirección de contratación mediante el memorando 3-2023-17636.
LICENCIAS DE SOFTWARE DE DISEÑO Y OTROS 
Se envió el memorando a todas las dependencias solicitando las necesidades y los recursos con que cuenta cada dependencia para su adquisición.  Radicado No. 3-2023-18437. Con esto se inicia la consolidación de necesidades para la adquisición de licencias de diseño y otras que se realiza en el último trimestre de la vigencia
ADQUISICIÓN, INSTALACIÓN Y PUESTA EN FUNCIONAMIENTO DE MEMORIAS PARA PC   (Reservas presupuestales)
-	Se envía nuevo oficio 2-2023-16550 al proveedor solicitando documentación faltante, la cual se recibió a finales de mes, junto con el documento de importación DIAN, y se procede a realizar la certificación para pago correspondiente quedando con el memorando radicado NO. 3-2023-18393 a la subdirección financiera. Con este trámite se termina el contrato y se paga la totalidad de esta reserva en el mes de julio.
SOFTWARE RED DISTRITAL DE ARCHIVOS – REDA (reservas presupuestales) 
-	En el mes de junio se realiza la revisión del contrato 983-2022 con la empresa Analítica SAS, se realizó el pago de las capacitaciones, pero las 1000 horas que se tenían prevista para desarrollo del proyecto BHC 2.0, quedaban por fuera del alcance del proyecto por la ejecución en tiempo del desarrollo por parte del contratista, por lo cual la supervisión técnica decide no utilizar estas 1000 horas que eran sobre ejecución, y concluir el desarrollo del proyecto in-house con su equipo técnico.   Por lo tanto, se realiza proceso de terminación del contrato que contractualmente finaliza el 28 de mayo de 2023, se procede a realizar el trámite administrativo de liquidación, con el fin de liberar los recursos de reserva de las 1000 horas, se remite acta de liquidación al contratista y se procede a realizar trámite administrativo al interior de la entidad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Gobierno
SISTEMAS DE INFORMACION
•	Sistema Bogotá Te Escucha – BTE
•	Sistema de Gestion Documental – SIGA
•	Sistema de Asignación de Turnos SAT en producción (incluye Reportes Jasper)
•	Sistema LIMAY – Contabilidad
•	SISTEMA PERNO- Personal y Nomina. 
•	SISTEMA GESTION CONTRACTUAL   
•	SISTEMA FACTURACIÓN
•	REGALIAS  Y FONDIGER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Bogotá
•	Portal de la Alta Consejería Distrital Tic
•	Portal de la Alta Consejería de Paz, Vicitimas y Reconciliación
•	Portal Bogotá – Historia Común 2.0
SISTEMAS DE INFORMACION
•	istema de Asignación de Turnos (Nuevo SAT)
•	Nuevo Sistema - Herramienta Colaborativa Bogotá Historia Común 2.0
3.	Fortalecimiento de la Gobernalidad de TI en la Secretaria General,  al finalizar el periodo se han adelantado las siguientes actividades: 
Seguimiento y/o Actualización PETI
-	Durante el mes se solicita la publicación del seguimiento trimestral al Plan Estratégico de Tecnologías de la Información y las Comunicaciones en la Sede Electrónica.
-	Se publica en Sede Electrónica el Seguimiento primer trimestre.
-	Se atiende Auditoría de Gestión al avance del Plan Estratégico de Tecnologías de la Información y las Comunicaciones,  la Oficina de Control Interno oficializa la planeación de la Auditoría de gestión al avance del Plan Estratégico de Tecnologías de la Información y las Comunicaciones
Metodología Gestion de Proyectos de TI /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Se da continuidad al proceso de reinstalación de la herramienta MEGA HOPEX, con apoyo del proveedor GrowData. Actualmente nos encontramos a la espera de una sesión con ellos, con el fin de conocer la herramienta y proceder a su uso, adicionalmente, a la solución de un error que presentó al acceder
-	En cuanto a la Metodologia de proyectos TI,  se solicita al Jefe de la Oficina de Tecnologías de la Información y las Comunicaciones la aprobación de la metodología de acuerdo a reunión desarrollada, el formato FT-511 modificado el cual referencia a la metodología.
Estrategia de Uso y Apropiación de TI 2023
Durante el mes de junio, teniendo en cuenta que la metodología que implemento Microsoft en cursos auto gestionables a través de la plataforma Viva Learning  la OTIC adelanto las siguientes actividades:
Se cambió el menú que muestra el Teams y se deja visible el acceso a Vive Learning
Junto con Talento Humano programo la actividad de capacitación denominada ¿Sabes que es un incidente de Seguridad? a la cual asistieron 15 personas.</v>
          </cell>
          <cell r="IM86" t="str">
            <v>Para dar cumplimiento a lo planeado en la Meta: “Mantener una plataforma tecnológica y de redes de la Secretaria General actualizada”, se reportan los avancen en 3 temas a saber:
1. Actualizar y ampliar los servicios tecnológicos de la Secretaria General, al terminar junio de 2023 se han adelantado las siguientes actividades principales:
ADQUISICIÓN LICENCIAS A PERPETUIDAD
- Durante el periodo se ejecuta el contrato 689-2023 producto de la orden de compra No. 111744, con las siguientes actividades
- Se realiza la aprobación del tercero ante Microsoft para la entrega de las licencias
- Se hace la asignación de las licencias licencias Orden de compra No. 111744, en el Tenant de Microsoft
- Se inicia la asignación de licencias a usuarios de la entidad
- El contrato 689 de 2023 con la empresa Controles Empresariales, y se está ejecutando.
SERVICIOS DE APOYO PARA ORACLE
- Durante el periodo se desarrolló el proceso precontractual de mínima cuantía número 30.
- Se resolvieron observaciones de los proponentes
- Se envió corre con respuestas a observaciones
- Se realizó el proceso de evaluación Técnica
- Se envió correo con la evaluación técnica
- Una vez publicado el resultado de la evaluación y el concepto del comité de contratación en la adjudicación se genera el contrato 719-2023 celebrado con la firma Bit512 Soluciones TI, el cual se proyecta dar inicio de la ejecución en la primera semana de agosto
LICENCIAS DE SOFTWARE DE DISEÑO Y OTROS
- Se consolido la respuesta al memorando radicado 3-2023-18437, se adelantó la consolidación de herramientas de Software que necesitan las áreas o dependencias y se está realizando llamadas a los contactos de cada una de ellas para determinar que características se debe tener en cuenta en software reportado como nueva necesidad.
- La lista de software reportado como necesario es: Suit adobe Create, FOXIT pdf, Streamyard Prof, Envato elemens businnes, Infogram Bussinnes, Spreaker, Screaming Frog, Semrush, Caster servidor RTMP, Hotjar Bussinnes, Vmix Pro, Abby Finereader y ArcGis.
- Una vez se tenga la justificación de cada uno de las dependencias y las características de cada software se inicia la elaboración de fichas técnicas para dar inicio al proceso contractual que se realiza en el último trimestre de la vigencia
SOFTWARE RED DISTRITAL DE ARCHIVOS – REDA (reservas presupuestales)
- Teniendo en cuenta que el 29 de junio se realiza despliegue en servidor de producción de la plataforma colaborativa Bogotá Historia Común 2.0, después de realizar el proceso de pruebas por parte del área funcional del Archivo Distrital.
- Con lo anterior en el mes de julio se generó y tramito el acta de liquidación del contrato 983-2022 con la firma Analítica SAS y se liberó la reserva del mismo y se finiquitó la reserva.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SISTEMAS DE INFORMACION
• Sistema Bogotá Te Escucha – BTE
• Sistema de Gestion Documental – SIGA
• SISTEMA de ASIGNACIÓN DE TURNOS - SAT en producción (incluye Reportes Jasper)
• Aplicativo Humanapp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de la Alta Consejería Distrital TIC
• Portal de la Alta Consejería de Paz, Victimas y Reconciliación
• Portal Bogotá Historia Común 2.0
• Intranet
SISTEMAS DE INFORMACION
• Sistema de Asignación de Turnos (Nuevo SAT)
• Sistema de Información Bogotá Internacional – SIBI
• Nuevo Sistema – Herramienta Colaborativa Bogotá Historia Común 2.0
3. Fortalecimiento de la Gobernalidad de TI en la Secretaria General,  al finalizar el periodo se han adelantado las siguientes actividades:
Seguimiento y/o Actualización PETI
Durante el mes se realizó el diligenciamiento al formato FT-1138 Seguimiento Trimestral PETI, frente a componente presupuesto programado actual, presupuesto ejecutado/comprometido y girado, con base en la información del Sistema de Gestión Contractual, tanto de proyectos apalancados con recursos de Inversión como de Funcionamiento
El día 28 de Julio de 2023, se remite Formato FT-1138 a los Gestores Técnicos y Apoyos a la Supervisión, solicitando reporte de avance correspondiente a segundo trimestre. Una vez se consolide la información remitida, se procederá a su publicación en Sede Electrónica.
Se atiende Auditoría de Gestión al avance del Plan Estratégico de Tecnologías de la Información y las Comunicaciones  -  PETI y se adelantan las siguientes actividades:
- La Oficina de Control Interno, remite informe preliminar del resultado de la Auditoría a la ejecución del PETI.
- Se remiten las observaciones a la líder de Calidad de la Oficina de Tecnologías de la Información y las Comunicaciones, con el fin de revisar y emitir a la Oficina de Control Interno.
- Se realiza reunión con el señor auditor Arturo Martínez, en la cual se presentan las observaciones, se solicita reevaluar las observaciones y sugerencias de la auditoría, se da claridad a algunas inquietudes del señor auditor.
- Al final de julio la Oficina de Control Interno remite nuevo informe preliminar del resultado de la auditoría. Este informe será revisado en la primera semana de agosto.
Metodología Gestion de Proyectos de TI / Arquitectura Empresarial
- Se solicita al Ingeniero Rafael Londoño la aprobación de la metodología de Gestión de Proyectos de TI.
- A mediados de julio la metodología de Gestión de Proyectos es aprobada por el Ingeniero Rafael Londoño y se solicita a la líder de calidad su cargue en DARUMA como parte del proceso de adopción en el Sistema Integrado de Gestión.
- A finales de  julio, la líder de calidad remite a la Oficina Asesora de Planeación la solicitud de revisión de los documentos que hacen parte de la metodología de Gestión de Proyectos de TI.
- La Oficina Asesora de Planeación remite observaciones para ser modificadas en los documentos propuestos, los cuales serán ajustados para continuar el proceso.
- Frente al formato FT-519, el cual se modifica, se obtiene aval
Estrategia de Uso y Apropiación de TI 2023
Durante el mes de julio la Oficina TIC sigue alimentando los cursos autogestionables de la plataforma Viva Learning, en la Intranet, con el curso de Forms creando oportunidades de aprendizaje y crecimiento para los servidores de la entidad sin necesidad de alejarse de las herramientas de comunicación que ya usa y quedaran disponibles durante todo el tiempo para la consulta.  Se brindo sensibilización con una charla vía Teams a 31 servidores sobre Datos Abiertos y Protección de la Información, para que las diferentes dependencias hagan el ejercicio al interior de definir y promover datos abiertos que se puedan publicar y sea de uso al público en general.</v>
          </cell>
          <cell r="IN86" t="str">
            <v>Para dar cumplimiento a lo planeado en la Meta: “Mantener una plataforma tecnológica y de redes de la Secretaria General actualizada”, se reportan los avancen en 3 temas a saber:
I. Actualizar y ampliar los servicios tecnológicos de la Secretaria General, al terminar agosto de 2023 se han adelantado las siguientes actividades principales:
Adquisición Licencias a Perpetuidad
- Durante el periodo se continua con la ejecución del contrato 689-2023 producto de la orden de compra No. 111744, asignando de las licencias en los diferentes equipos de la entidad.
- Se recibe por parte de Controles empresariales la factura
- Se valida la Factura
- Se realiza el informe de supervisión parcial y recolección de evidencias para el proceso de facturación.
- Se envía correo con los documentos del proceso para tramite de certificación cumplimiento, entrada a almacén y posterior pago
Servicios de Apoyo para Oracle
Durante el mes de agosto se inició la ejecución del contrato 719 -2023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Se realizó las siguientes acciones:
- Se genera para la firma acta de inicio del contrató
- Se realiza la validación del cronograma y plan de trabajo para la ejecución del mismo
Adición Contrato Nube Publica – Azure
- Durante el mes de agosto se realizó el trámite en la plataforma de Colombia Compra para la Adición de la orden de compra.
- Se envía documentación correspondiente a la adición a la Dirección de contratación
Sistema de Detección y Extinción de Incendios
- Se remito la documentación a la Dirección de Contratación para su aval y publicación en la plataforma SECOP II, el proceso creado para la contratación con objeto “Mantenimiento preventivo, el cargue y/o presurización del agente químico del sistema de detección y extinción de incendios, instalado en el Data Center de la Secretaría General de la Alcaldía Mayor de Bogotá” con Número del proceso SGA-MC-034-2023.
- Se adelanta la ejecución de acuerdo al cronograma, y se tiene como fecha de estimada de aprobación de las garantías de ejecución del contrato para el 1/09/2023
- Se realizo lo correspondiente al informe de evaluación de ofertas para ser presentado el 28/08/2023.  Teniendo tan solo un oferetente para el proceso Número SGA-MC-034-2023
Licencias de Software de Diseño y Otros
- Se realizo nuevamente la revisión de necesidades y consolidado de las mismas.
- Se trabajaron las fichas técnicas respectivas  y el formato de cotización respectivo
- Se tubo reunión con la gerencia del proyecto 7872 Alta Consejería Distrital de Tic  y la Dirección de Contratación,  sobre el tema de no dejar la publicación del proceso para noviembre sino adelantarlo para poder comprometer los recursos cuanto antes y disminuir así el riesgo de declaración de desierto del proceso,
- Se quedo en la reunión que se iniciaría a solicitar estudio de mercado en mes de septiembre y se radica en contratación la solicitud en el mes de octubre, quedando claro que de todas maneras el valor del proceso se proyecta como reservas ya que la instalación y configuración de las licencias se debe hacer en enero de 2024 ya que es en ese mes es cuando se deben activar las licencias
II.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memoria Paz y Reconciliación – CMPR
• Portal web de Archivo Distrital
• Portal web de la Alta Consejería de Paz, Victimas y Reconciliación
• Portal web de la Alta Consejería de TIC
SISTEMAS DE INFORMACION
• Sistema de Gestion Documental – SIGA
• SISTEMA de ASIGNACIÓN DE TURNOS - SAT en producción (incluye Reportes Jasper)
• Aplicativo Humanapp
• Sistema Bogotá Historia Común 2.0
• Sistema Emlaze – Imprenta Dsitrital
• Servicio de Registraduría
• Sistema Unificado Distrital de IVC - SUDIVC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de la Alta Consejería Distrital TIC
• Portal de la Alta Consejería de Paz, Victimas y Reconciliación
• Intranet
SISTEMAS DE INFORMACION
• Sistema de Asignación de Turnos (Nuevo SAT)
• Sistema de Información Bogotá Internacional – SIBI
III. Fortalecimiento de la Gobernalidad de TI en la Secretaria General,  al finalizar el periodo se han adelantado las siguientes actividades:
Seguimiento y/o Actualización PETI
- Durante el mes Se realiza la publicación del seguimiento correspondiente al segundo trimestre del PETI.
- Link de consulta:  https://secretariageneral.gov.co/transparencia-y-acceso-la-informacion-publica/plan-de-accion/plan-estrategico-de-las-tecnologias-de-la-informacion-y-las-comunicaciones-peti
- Se atendió Auditoría de Gestión al avance del Plan Estratégico de Tecnologías de la Información y las Comunicaciones
- El día 2 de agosto se realizó sesión de aclaración de nuevo informe preliminar del resultado de la auditoría al avance del PETI.
- Se remite por parte de la Oficina de Control Interno, el informe final de auditoría. Como resultado se genera una observación con su respectiva recomendación:
Metodología Gestion de Proyectos de TI / Arquitectura Empresarial
- Se remiten documentos de la metodología con los ajustes inicialmente solicitados.
- Considerando el cambio de proceso de Direccionamiento Estratégico a Fortalecimiento Institucional, la Oficina Asesora de Planeación, solicita nuevo ajuste a la documentación.
- Se remite nuevamente documentos con últimos ajustes solicitados.
- Se confirma por parte de la líder de Calidad, la publicación de los siguientes documentos en DARUMA:
- 4204000-FT-519 clasificación y preevaluación solicitud de requerimientos
- 4204000-FT-1306 Gestión de Proyectos TIC
- 4204000-GS-110 Metodología Gestión de Proyectos TIC
- Con la publicación de estos documentos, se da cumplimiento a requerimientos de FURAG, implementación a requerimientos de la Política de Gobierno Digital.
Estrategia de Uso y Apropiación de TI 2023
• Se realiza reunión interna con equipo de desarrollo encargado de Intranet y se validaron las Categorías creadas en la Intranet, y se solicita sea creada la sección de YAMMER.
• Se envía mail a la Ingeniera Diana Mongui y a la ingeniera Karen Espitia (miembros del equipo de desarrollo encargado de Intranet) con las descripciones que deben aparecer en la intranet al ingresar a cada curso.
• Se asiste a la capacitación Intranet – Sistemas de información, en la cual explican cómo realizar el cargue de los links en la intranet con usuario y contraseña. Con esta capacitación, se crea la sección del curso autogestionable  de YAMMER se realiza el cargue del Link del formato de registro para realizar el curso.
• Se solicita por medio de correo electrónico la publicación de YAMMER en Soy 10.
• Con lo anterior se publica y habilita el curso autogestionable YAMMER en la intranet, para que todos los servidores de la entidad puedan acceder.</v>
          </cell>
          <cell r="IO86" t="str">
            <v xml:space="preserve">Para dar cumplimiento a lo planeado en la Meta: “Mantener una plataforma tecnológica y de redes de la Secretaria General actualizada”, se reportan los avancen en 3 temas a saber:
I. Actualizar y ampliar los servicios tecnológicos de la Secretaria General, al terminar septiembre de 2023 se han adelantado las siguientes actividades principales:
Adquisición Licencias a Perpetuidad
- Durante el periodo se envía documentación mediante memorando 3-2023-24798 a la Subdirección de Servicios Administrativos para la entrada al almacén de las licencias a perpetuidad Microsoft.
- La Subdirección de Servicios Administrativos realiza ingreso al almacén respectivo y remite el comprobante a la Oficina TIC para el respectivo tramite de pago.
- La Oficina TIC remite a la Subdirección Financiera la documentación para pago del contrato 689-2023 por el cual se adquirieron las licencias a perpetuidad Microsoft, por medio del memorando 3-2023-25516.
Servicios de Apoyo para Oracle
Teniendo en cuenta que durante el mes de agosto se inició la ejecución del contrato 719 -2023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en septiembre se realizaron las siguientes acciones:
- Se realiza reunión con el proveedor BIT 512 para detallar la proyección de horas dedicadas al desarrollo e instalación de los dos servidores weblogic, aclarando el alcance para posterior desarrollo de cronogramas y tareas
- El proveedor envía cronograma detallado de las 120 primeras horas para la instalación de Weblogic.
Adición Contrato Nube Publica – Azure
- Durante el mes de septiembre el ingeniero Administrador de la nube envío correo al contratista solicitando Información de la cual se obtuvo respuesta.
- Se programo reunión entre la supervisión y el contratista
- La supervisión informó al contratista que la factura se recibe una vez se evidencien los recursos en la plataforma de Azure por parte del administrador, para dar culminación a la adición hecha.
Sistema de Detección y Extinción de Incendios
- Se da inicio al contrato 4204000-734-2023, con fecha de suscripción de 6 de septiembre de 2023, fecha de iniciación 15 de septiembre de 2023 y fecha de terminación 14 de noviembre de 2023
- Se coordina visita de inicial al datacenter la sede Liévano Data Center, en conjunto con el contratista EXOLVEN para el diagnóstico inicial del estado Sistema de Detección y Extinción de Incendios
Licencias de Software de Diseño y Otros
- Se elaboro la ficha técnica de las licencias/servicios/software a contratar
- Se solicitó cotización a varios proveedores, y se elaboró el estudio de mercado con las cotizaciones recibidas; teniendo en cuenta que no se completó la cantidad de cotizaciones para los elementos a contratar se trabajó con los valores históricos de los mismos (año 2022).
- Se envió estudio de mercado a la Subdirección Financiera para su aprobación. 
- Se trabajo en los estudios previos del proceso, se envía a la Subdirección de servicios administrativos un memorando solicitando certificación de insuficiencia de licencias
- Se envían documentos respectivos   para revisión (estudios previos, estudios de mercado, anexo ficha técnica, formato 519, formato FT-1152 entre otros) a la Dirección de Contratación.
- Se recibe aval estudio de merado desde la subdirección financiera
- Se envía toda la documentación a la persona encargada de procesos contractuales al interior de la OTIC.
- Se envía documentación del proceso a la gerencia del proyecto para su respectiva revisión como se había acordado en el mes anterior.
- Se recibe las observaciones de la revisión hecha por la gerencia del proyecto.
- Una vez se realizan los ajustes pertinentes se envía el proceso a la Dirección de contratación
II.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SISTEMAS DE INFORMACION
• Sistema Bogotá Te Escucha - BTE
• Sistema de Gestion Documental – SIGA
• SISTEMA de ASIGNACIÓN DE TURNOS - SAT en producción (incluye Reportes Jasper)
• Sistema Bogotá Historia Común 2.0
• Sistema Emlaze – Imprenta Dsitrital
• Sistema Unificado Distrital de IVC - SUDIVC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de la Alta Consejería Distrital TIC
• Intranet
• Portal del Archivo de Bogotá
SISTEMAS DE INFORMACION
• Sistema Bogotá Te Escucha – BTE
• Sistema de Asignación de Turnos (Nuevo SAT)
• Sistema de Información Bogotá Internacional – SIBI
• Sistema de Información SIAB – El COFRE
III. Fortalecimiento de la Gobernalidad de TI en la Secretaria General,  al finalizar el periodo se han adelantado las siguientes actividades:
Seguimiento y/o Actualización PETI
Durante el periodo se socializa al jefe de OTIC el estado del Plan Estratégico de Tecnologías de la Información y las Comunicaciones, y se presentan los ítems a seguir para su actualización:
• Actualización PETI 2024. Se iniciará la actualización del dominio de negocio con base en las modificaciones de mapa de procesos, posteriormente se dará inicio a validaciones con líderes de grupos de trabajo de TI para identificar modificaciones frente a cada dominio de TI
• Elaboración PETI 2024-2028. Solicitar a la Oficina Asesora de Planeación la programación de las actividades para la definición del Plan Estratégico Institucional, con el fin de realizar el ejercicio de manera paralela.
• Durante el mes de septiembre se realiza un análisis de los documentos aprobados en el Sistema de Gestión de Calidad vs PETI actual, con el fin de identificar necesidades de actualización con respecto al dominio de negocio. Se elabora documento de necesidades identificadas y requerimientos por parte de la Oficina Asesora de Planeación
• Frente a los requerimientos de validación con la Oficina Asesora de Planeación, se remite correo, solicitando la información.
• La Oficina Asesora de Planeación emite respuesta
• De acuerdo a respuesta, es necesario modificar formato de OT, algunos documentos como contexto estratégico se actualizarán en el mes de Octubre, razón por la cual, la Oficina de Tecnologías de la Información y las Comunicaciones realizará la actualización de datos que se encuentren a la fecha y en el mes de Noviembre de 2023 y Enero de 2024, realizará actualización con respecto a documentos estratégicos y presupuesto.
Metodología Gestion de Proyectos de TI
• Se realiza reunión con el jefe de la Oficina de Tecnologías de la Información y las Comunicaciones, y se realiza presentación de la metodología de Gestión de Proyectos de TI, y se presentan los ítems a seguir para su implementación: a. Definir un proyecto o proyectos piloto a los cuales aplicar la metodología y uso del módulo de Gestión de Proyectos de TI.     b.  Una vez definido el proyecto, solicitar a quien corresponda transferencia de conocimiento sobre el uso de la herramienta DARUMA, módulo de proyectos.  c. Dar inicio a la programación de mesas de trabajo según consideración del Jefe de la Oficina de Tecnologías de la Información y las Comunicaciones.
• Se socializa la Guía Metodología Gestión de Proyectos de TI y sus formatos.
• Se envía correo al jefe de la Oficina de Tecnologías de la Información y las Comunicaciones, solicitando dos fechas propuestas con el fin de programar primera mesa de trabajo, así como la confirmación de los asistentes.
Arquitectura Empresarial
• Se realiza socialización del estado de Arquitectura Empresarial frente a documentación y herramienta HOPEX, al jefe de la Oficina de Tecnologías de la Información y las Comunicaciones, y se presentan los ítems a seguir para su implementación:  a. Definir equipo de trabajo por dominio por parte de la Oficina de Tecnologías y la Oficina Asesora de Planeación.     b. Iniciar ejercicio de actualización de documentación.  c. Identificar la continuidad y priorizar las brechas que se pueden trabajar desde cada uno de los dominios.   d.  Con respecto a la herramienta HOPEX, se indica que la licencia no se encuentra en funcionamiento, por generar un error en el momento de acceder a la herramienta.
• Se envía correo al jefe de la Oficina de Tecnologías de la Información y las Comunicaciones, solicitando la designación del equipo de trabajo de Arquitectura Empresarial por parte de la OTIC, con el fin de dar inicio a la programación de sesiones de trabajo y desarrollo de actividades de validación y actualización de documentación.
Estrategia de Uso y Apropiación de TI 2023
• En septiembre se remite correo a Tanto Humano para coordinar con esta dependencia la charla “Conoce más sobre seguridad y protección de datos”.
• El mismo día Talento Humano responde el correo anterior dando fecha para la charla propuesta
• El día 18 de septiembre, la Dirección de Talento Humano envió correo a todas las dependencias invitando a la charla
• El 19 de septiembre a la hora señalada se inicia la charla via Teams.
• He aquí algunos pantallazos de la realización de la charla
• Con asistencia de 80 servidores registrados. </v>
          </cell>
          <cell r="IP86" t="str">
            <v/>
          </cell>
          <cell r="IQ86" t="str">
            <v/>
          </cell>
          <cell r="IR86" t="str">
            <v/>
          </cell>
          <cell r="IS86">
            <v>1</v>
          </cell>
          <cell r="IT86">
            <v>1</v>
          </cell>
          <cell r="IU86">
            <v>1</v>
          </cell>
          <cell r="IV86">
            <v>1</v>
          </cell>
          <cell r="IW86">
            <v>1</v>
          </cell>
          <cell r="IX86">
            <v>1</v>
          </cell>
          <cell r="IY86">
            <v>1</v>
          </cell>
          <cell r="IZ86">
            <v>1</v>
          </cell>
          <cell r="JA86">
            <v>1</v>
          </cell>
          <cell r="JB86">
            <v>0</v>
          </cell>
          <cell r="JC86">
            <v>0</v>
          </cell>
          <cell r="JD86">
            <v>0</v>
          </cell>
          <cell r="JE86">
            <v>0.7533333333333333</v>
          </cell>
          <cell r="JF86">
            <v>5.6666666666666661</v>
          </cell>
          <cell r="JG86">
            <v>6.3333333333333339</v>
          </cell>
          <cell r="JH86">
            <v>8.6666666666666679</v>
          </cell>
          <cell r="JI86">
            <v>8.3333333333333321</v>
          </cell>
          <cell r="JJ86">
            <v>8.3333333333333321</v>
          </cell>
          <cell r="JK86">
            <v>10.333333333333334</v>
          </cell>
          <cell r="JL86">
            <v>10.333333333333334</v>
          </cell>
          <cell r="JM86">
            <v>8.6666666666666679</v>
          </cell>
          <cell r="JN86">
            <v>8.6666666666666679</v>
          </cell>
          <cell r="JO86">
            <v>0</v>
          </cell>
          <cell r="JP86">
            <v>0</v>
          </cell>
          <cell r="JQ86">
            <v>0</v>
          </cell>
          <cell r="JR86">
            <v>75.333333333333343</v>
          </cell>
          <cell r="JS86">
            <v>5.6666666666666661</v>
          </cell>
          <cell r="JT86">
            <v>12</v>
          </cell>
          <cell r="JU86">
            <v>20.666666666666668</v>
          </cell>
          <cell r="JV86">
            <v>29</v>
          </cell>
          <cell r="JW86">
            <v>37.333333333333329</v>
          </cell>
          <cell r="JX86">
            <v>47.666666666666664</v>
          </cell>
          <cell r="JY86">
            <v>58</v>
          </cell>
          <cell r="JZ86">
            <v>66.666666666666671</v>
          </cell>
          <cell r="KA86">
            <v>75.333333333333343</v>
          </cell>
          <cell r="KB86">
            <v>75.333333333333343</v>
          </cell>
          <cell r="KC86">
            <v>75.333333333333343</v>
          </cell>
          <cell r="KD86">
            <v>75.333333333333343</v>
          </cell>
          <cell r="KE86">
            <v>100</v>
          </cell>
          <cell r="KF86">
            <v>100</v>
          </cell>
          <cell r="KG86">
            <v>100</v>
          </cell>
          <cell r="KH86">
            <v>100</v>
          </cell>
          <cell r="KI86">
            <v>100</v>
          </cell>
          <cell r="KJ86">
            <v>100</v>
          </cell>
          <cell r="KK86">
            <v>100</v>
          </cell>
          <cell r="KL86">
            <v>100</v>
          </cell>
          <cell r="KM86">
            <v>100</v>
          </cell>
          <cell r="KN86" t="str">
            <v/>
          </cell>
          <cell r="KO86" t="str">
            <v/>
          </cell>
          <cell r="KP86" t="str">
            <v/>
          </cell>
          <cell r="KQ86">
            <v>100</v>
          </cell>
          <cell r="KR86">
            <v>100</v>
          </cell>
          <cell r="KS86">
            <v>100</v>
          </cell>
          <cell r="KT86">
            <v>100</v>
          </cell>
          <cell r="KU86">
            <v>100</v>
          </cell>
          <cell r="KV86">
            <v>100</v>
          </cell>
          <cell r="KW86">
            <v>100</v>
          </cell>
          <cell r="KX86">
            <v>100</v>
          </cell>
          <cell r="KY86">
            <v>100</v>
          </cell>
          <cell r="KZ86" t="str">
            <v/>
          </cell>
          <cell r="LA86" t="str">
            <v/>
          </cell>
          <cell r="LB86" t="str">
            <v/>
          </cell>
          <cell r="LC86">
            <v>100</v>
          </cell>
          <cell r="LD86" t="str">
            <v>7872_2</v>
          </cell>
          <cell r="LE86" t="str">
            <v>2. Contar con servicios digitales que atiendan las necesidades de los grupos de interés</v>
          </cell>
          <cell r="LF86">
            <v>100</v>
          </cell>
          <cell r="LG86">
            <v>75.666666666666671</v>
          </cell>
          <cell r="LH86" t="str">
            <v/>
          </cell>
          <cell r="LI86" t="str">
            <v/>
          </cell>
          <cell r="LJ86">
            <v>100</v>
          </cell>
          <cell r="LK86">
            <v>72.583333333333343</v>
          </cell>
          <cell r="LL86">
            <v>12519771000</v>
          </cell>
          <cell r="LM86">
            <v>11732140113</v>
          </cell>
          <cell r="LN86">
            <v>8189462521</v>
          </cell>
          <cell r="LO86">
            <v>1565116239</v>
          </cell>
          <cell r="LP86">
            <v>1565116239</v>
          </cell>
          <cell r="LQ86">
            <v>5.6666666666666664E-2</v>
          </cell>
          <cell r="LR86">
            <v>6.3333333333333325E-2</v>
          </cell>
          <cell r="LS86">
            <v>8.666666666666667E-2</v>
          </cell>
          <cell r="LT86">
            <v>8.3333333333333315E-2</v>
          </cell>
          <cell r="LU86">
            <v>8.3333333333333315E-2</v>
          </cell>
          <cell r="LV86">
            <v>0.10333333333333333</v>
          </cell>
          <cell r="LW86">
            <v>0.10333333333333333</v>
          </cell>
          <cell r="LX86">
            <v>8.6666666666666559E-2</v>
          </cell>
          <cell r="LY86">
            <v>8.6666666666666781E-2</v>
          </cell>
          <cell r="LZ86" t="str">
            <v/>
          </cell>
          <cell r="MA86" t="str">
            <v/>
          </cell>
          <cell r="MB86" t="str">
            <v/>
          </cell>
          <cell r="MC86">
            <v>0.7533333333333333</v>
          </cell>
          <cell r="MD86">
            <v>0.7533333333333333</v>
          </cell>
          <cell r="ME86">
            <v>0.7533333333333333</v>
          </cell>
          <cell r="MF86" t="str">
            <v>No oportuna: El tiempo de radicación debe coincidir con el plazo establecido por la Oficina Asesora de Planeación - OAP</v>
          </cell>
          <cell r="MG86" t="str">
            <v>No oportuna: El tiempo de radicación debe coincidir con el plazo establecido por la Oficina Asesora de Planeación - OAP</v>
          </cell>
          <cell r="MH86" t="str">
            <v>No oportuna: El tiempo de radicación debe coincidir con el plazo establecido por la Oficina Asesora de Planeación - OAP</v>
          </cell>
          <cell r="MI86" t="str">
            <v>No oportuna: El tiempo de radicación debe coincidir con el plazo establecido por la Oficina Asesora de Planeación - OAP</v>
          </cell>
          <cell r="MJ86" t="str">
            <v>No oportuna: El tiempo de radicación debe coincidir con el plazo establecido por la Oficina Asesora de Planeación - OAP</v>
          </cell>
          <cell r="MK86" t="str">
            <v>Oportuno: Se radica en los tiempos establecidos por la Oficina Asesora de Planeación - OAP</v>
          </cell>
          <cell r="ML86" t="str">
            <v>Oportuno: Se radica en los tiempos establecidos por la Oficina Asesora de Planeación - OAP</v>
          </cell>
          <cell r="MM86" t="str">
            <v>Oportuno: Se radica en los tiempos establecidos por la Oficina Asesora de Planeación - OAP</v>
          </cell>
          <cell r="MN86">
            <v>0</v>
          </cell>
          <cell r="MO86">
            <v>0</v>
          </cell>
          <cell r="MP86">
            <v>0</v>
          </cell>
          <cell r="MQ86">
            <v>0</v>
          </cell>
          <cell r="MR86" t="str">
            <v>Coherente: La información de avance de la magnitud, consignada en el reporte del periodo, concuerda con la programación realizada, con la información cualitativa presentada, con las actividades establecidas (si aplica) y con los soportes presentados. Esta</v>
          </cell>
          <cell r="MS86" t="str">
            <v>Coherente: La información de avance de la magnitud, consignada en el reporte del periodo, concuerda con la programación realizada, con la información cualitativa presentada, con las actividades establecidas (si aplica) y con los soportes presentados. Esta</v>
          </cell>
          <cell r="MT86" t="str">
            <v>Coherente: La información de avance de la magnitud, consignada en el reporte del periodo, concuerda con la programación realizada, con la información cualitativa presentada, con las actividades establecidas (si aplica) y con los soportes presentados. Esta</v>
          </cell>
          <cell r="MU86" t="str">
            <v>Coherente: La información de avance de la magnitud, consignada en el reporte del periodo, concuerda con la programación realizada, con la información cualitativa presentada, con las actividades establecidas (si aplica) y con los soportes presentados. Esta</v>
          </cell>
          <cell r="MV86" t="str">
            <v>Coherente: La información de avance de la magnitud, consignada en el reporte del periodo, concuerda con la programación realizada, con la información cualitativa presentada, con las actividades establecidas (si aplica) y con los soportes presentados. Esta</v>
          </cell>
          <cell r="MW86" t="str">
            <v>Coherente: La información de avance de la magnitud, consignada en el reporte del periodo, concuerda con la programación realizada, con la información cualitativa presentada, con las actividades establecidas (si aplica) y con los soportes presentados. Esta</v>
          </cell>
          <cell r="MX86" t="str">
            <v>Coherente: La información de avance de la magnitud, consignada en el reporte del periodo, concuerda con la programación realizada, con la información cualitativa presentada, con las actividades establecidas (si aplica) y con los soportes presentados. Esta</v>
          </cell>
          <cell r="MY86" t="str">
            <v>Coherente: La información de avance de la magnitud, consignada en el reporte del periodo, concuerda con la programación realizada, con la información cualitativa presentada, con las actividades establecidas (si aplica) y con los soportes presentados. Esta</v>
          </cell>
          <cell r="MZ86">
            <v>0</v>
          </cell>
          <cell r="NA86">
            <v>0</v>
          </cell>
          <cell r="NB86">
            <v>0</v>
          </cell>
          <cell r="NC86">
            <v>0</v>
          </cell>
          <cell r="ND86">
            <v>100</v>
          </cell>
          <cell r="NE86">
            <v>100</v>
          </cell>
          <cell r="NF86">
            <v>100</v>
          </cell>
          <cell r="NG86">
            <v>100</v>
          </cell>
          <cell r="NH86">
            <v>100</v>
          </cell>
          <cell r="NI86">
            <v>100</v>
          </cell>
          <cell r="NJ86">
            <v>100</v>
          </cell>
          <cell r="NK86">
            <v>100</v>
          </cell>
          <cell r="NL86">
            <v>100</v>
          </cell>
          <cell r="NM86" t="str">
            <v/>
          </cell>
          <cell r="NN86" t="str">
            <v/>
          </cell>
          <cell r="NO86" t="str">
            <v/>
          </cell>
          <cell r="NP86" t="str">
            <v>Coherente</v>
          </cell>
          <cell r="NQ86" t="str">
            <v>Coherente</v>
          </cell>
          <cell r="NR86" t="str">
            <v>Coherente</v>
          </cell>
          <cell r="NS86" t="str">
            <v>Coherente</v>
          </cell>
          <cell r="NT86" t="str">
            <v>Coherente</v>
          </cell>
          <cell r="NU86" t="str">
            <v>Coherente</v>
          </cell>
          <cell r="NV86" t="str">
            <v>Coherente</v>
          </cell>
          <cell r="NW86" t="str">
            <v>Coherente</v>
          </cell>
          <cell r="NX86">
            <v>0</v>
          </cell>
          <cell r="NY86">
            <v>0</v>
          </cell>
          <cell r="NZ86">
            <v>0</v>
          </cell>
          <cell r="OA86">
            <v>0</v>
          </cell>
          <cell r="OB86" t="str">
            <v>No se presentaron problemas ni dificultades</v>
          </cell>
          <cell r="OC86" t="str">
            <v>No se presentaron problemas ni dificultades</v>
          </cell>
          <cell r="OD86" t="str">
            <v>No se presentaron problemas ni dificultades</v>
          </cell>
          <cell r="OE86" t="str">
            <v>No se presentaron problemas ni dificultades</v>
          </cell>
          <cell r="OF86" t="str">
            <v>No se presentaron problemas ni dificultades</v>
          </cell>
          <cell r="OG86" t="str">
            <v>No se presentaron problemas ni dificultades</v>
          </cell>
          <cell r="OH86" t="str">
            <v>No se presentaron problemas ni dificultades</v>
          </cell>
          <cell r="OI86" t="str">
            <v>No se presentaron problemas ni dificultades</v>
          </cell>
          <cell r="OJ86">
            <v>0</v>
          </cell>
          <cell r="OK86">
            <v>0</v>
          </cell>
          <cell r="OL86">
            <v>0</v>
          </cell>
          <cell r="OM86">
            <v>0</v>
          </cell>
          <cell r="OP86" t="str">
            <v>PD139</v>
          </cell>
          <cell r="OQ86">
            <v>0.7533333333333333</v>
          </cell>
          <cell r="OR86">
            <v>0</v>
          </cell>
          <cell r="OS86">
            <v>0</v>
          </cell>
          <cell r="OT86">
            <v>528688</v>
          </cell>
          <cell r="OU86">
            <v>528688</v>
          </cell>
          <cell r="OV86">
            <v>528688</v>
          </cell>
          <cell r="OW86">
            <v>528689</v>
          </cell>
          <cell r="OX86">
            <v>116800578</v>
          </cell>
          <cell r="OY86">
            <v>116800578</v>
          </cell>
          <cell r="OZ86">
            <v>116800578</v>
          </cell>
          <cell r="PA86">
            <v>0</v>
          </cell>
          <cell r="PB86">
            <v>0</v>
          </cell>
          <cell r="PC86">
            <v>0</v>
          </cell>
          <cell r="PD86">
            <v>116800578</v>
          </cell>
          <cell r="PE86">
            <v>671189999</v>
          </cell>
          <cell r="PF86">
            <v>671189999</v>
          </cell>
          <cell r="PG86">
            <v>670661311</v>
          </cell>
          <cell r="PH86">
            <v>670661311</v>
          </cell>
          <cell r="PI86">
            <v>670661311</v>
          </cell>
          <cell r="PJ86">
            <v>670661310</v>
          </cell>
          <cell r="PK86">
            <v>554389421</v>
          </cell>
          <cell r="PL86">
            <v>554389421</v>
          </cell>
          <cell r="PM86">
            <v>554389421</v>
          </cell>
          <cell r="PN86">
            <v>0</v>
          </cell>
          <cell r="PO86">
            <v>0</v>
          </cell>
          <cell r="PP86">
            <v>0</v>
          </cell>
          <cell r="PQ86">
            <v>554389421</v>
          </cell>
          <cell r="PR86">
            <v>140260004</v>
          </cell>
          <cell r="PS86">
            <v>1424856235</v>
          </cell>
          <cell r="PT86" t="str">
            <v>Meta Proyecto de Inversión</v>
          </cell>
        </row>
        <row r="87">
          <cell r="A87" t="str">
            <v>PD140</v>
          </cell>
          <cell r="B87">
            <v>7872</v>
          </cell>
          <cell r="C87" t="str">
            <v>7872_MGA_1</v>
          </cell>
          <cell r="D87">
            <v>2020110010185</v>
          </cell>
          <cell r="E87" t="str">
            <v>Un nuevo contrato social y ambiental para la Bogotá del siglo XXI</v>
          </cell>
          <cell r="F87" t="str">
            <v>5. Construir Bogotá región con gobierno abierto, transparente y ciudadanía consciente.</v>
          </cell>
          <cell r="G87" t="str">
            <v>54. Transformación digital y gestión de TIC para un territorio inteligente</v>
          </cell>
          <cell r="H87" t="str">
            <v>Generar valor público para la ciudadanía, la Secretaria General y sus grupos de interes, mediante el uso y aprovechamiento estratégico de TIC.</v>
          </cell>
          <cell r="I87" t="str">
            <v>1. Contar con información oportuna y de calidad para la toma de decisiones</v>
          </cell>
          <cell r="J87" t="str">
            <v>Transformación digital y gestión TIC</v>
          </cell>
          <cell r="K87" t="str">
            <v>Oficina de Alta Consejería Distrital de Tecnologías de Información y Comunicaciones - TIC</v>
          </cell>
          <cell r="L87" t="str">
            <v>Iván Mauricio Durán Pabón</v>
          </cell>
          <cell r="M87" t="str">
            <v>Alto Consejero Distrital de Tecnologías de Información y Comunicaciones - TIC</v>
          </cell>
          <cell r="N87" t="str">
            <v>Oficina de Alta Consejería Distrital de Tecnologías de Información y Comunicaciones - TIC</v>
          </cell>
          <cell r="O87" t="str">
            <v>Iván Mauricio Durán Pabón</v>
          </cell>
          <cell r="P87" t="str">
            <v>Alto Consejero Distrital de Tecnologías de Información y Comunicaciones - TIC</v>
          </cell>
          <cell r="Q87" t="str">
            <v>Luisa Fernanda Ortega</v>
          </cell>
          <cell r="R87" t="str">
            <v>Jenny Torres</v>
          </cell>
          <cell r="S87" t="str">
            <v>Servicio de monitoreo y evaluación a la implementación de la Estrategia de Gobierno digital</v>
          </cell>
          <cell r="T87" t="str">
            <v>Informes de monitoreo y seguimiento a la implementación de la Estrategia de Gobierno digital realizados</v>
          </cell>
          <cell r="AD87" t="str">
            <v>1.1. Servicio de monitoreo y evaluación a la implementación de la Estrategia de Gobierno digital</v>
          </cell>
          <cell r="AE87" t="str">
            <v>1.1.1. Informes de monitoreo y seguimiento a la implementación de la Estrategia de Gobierno digital realizados</v>
          </cell>
          <cell r="AG87" t="str">
            <v/>
          </cell>
          <cell r="AH87" t="str">
            <v/>
          </cell>
          <cell r="AI87" t="str">
            <v xml:space="preserve">PD_producto MGA: 1.1. Servicio de monitoreo y evaluación a la implementación de la Estrategia de Gobierno digital; PD_ID producto MGA: 1.1.1. Informes de monitoreo y seguimiento a la implementación de la Estrategia de Gobierno digital realizados; </v>
          </cell>
          <cell r="AJ87">
            <v>0</v>
          </cell>
          <cell r="AK87">
            <v>44055</v>
          </cell>
          <cell r="AL87">
            <v>1</v>
          </cell>
          <cell r="AM87">
            <v>2023</v>
          </cell>
          <cell r="AN87" t="str">
            <v>Mediante este indicador se busca Contar con un informe consolidado que de cuenta de las diferentes acciones que adelanta la Alta Consejería Distrital de TIC, para promover la implementación de la estrategia de gobierno digital.</v>
          </cell>
          <cell r="AO87" t="str">
            <v>La estrategia de gobierno digital está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v>
          </cell>
          <cell r="AP87">
            <v>2020</v>
          </cell>
          <cell r="AQ87">
            <v>2024</v>
          </cell>
          <cell r="AR87" t="str">
            <v>Suma</v>
          </cell>
          <cell r="AS87" t="str">
            <v>Eficacia</v>
          </cell>
          <cell r="AT87" t="str">
            <v>Número</v>
          </cell>
          <cell r="AU87" t="str">
            <v>Producto</v>
          </cell>
          <cell r="AV87">
            <v>2020</v>
          </cell>
          <cell r="AW87">
            <v>0</v>
          </cell>
          <cell r="AX87" t="str">
            <v>Informes de gestión Alta Consejería Distrital de TIC</v>
          </cell>
          <cell r="AZ87">
            <v>1</v>
          </cell>
          <cell r="BB87" t="str">
            <v>Se calcula a través de la suma de informes elaborados del monitoreo y seguimiento de la Estrategia de Gobierno digital.
Contempla el reporte de la actividades realizadas durante cada vigencia por las metas 1 a la 5 del proyecto de Inversión.</v>
          </cell>
          <cell r="BC87" t="str">
            <v>Sumatoria de los informes de monitoreo y seguimiento a la implementación de la estrategia de Gobierno Digital realizados</v>
          </cell>
          <cell r="BD87" t="str">
            <v>Numero de informes de monitoreo y seguimiento a la implementación de la estrategia de Gobierno Digital realizados</v>
          </cell>
          <cell r="BE87" t="str">
            <v>N/A</v>
          </cell>
          <cell r="BF87" t="str">
            <v>Soportes reportados en el formato 1006 "Programación y seguimiento a metas e indicadores del plan de desarrollo" para la vigencia.</v>
          </cell>
          <cell r="BG87">
            <v>2</v>
          </cell>
          <cell r="BH87">
            <v>45204</v>
          </cell>
          <cell r="BI87"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7" t="str">
            <v>Establecer variables 1 y/o 2 numéricas</v>
          </cell>
          <cell r="BK87">
            <v>8</v>
          </cell>
          <cell r="BL87">
            <v>1</v>
          </cell>
          <cell r="BM87">
            <v>2</v>
          </cell>
          <cell r="BN87">
            <v>2</v>
          </cell>
          <cell r="BO87">
            <v>2</v>
          </cell>
          <cell r="BP87">
            <v>1</v>
          </cell>
          <cell r="BW87">
            <v>1</v>
          </cell>
          <cell r="BX87">
            <v>2</v>
          </cell>
          <cell r="BY87">
            <v>2</v>
          </cell>
          <cell r="BZ87">
            <v>2</v>
          </cell>
          <cell r="CA87">
            <v>2</v>
          </cell>
          <cell r="CB87">
            <v>2</v>
          </cell>
          <cell r="CC87">
            <v>2</v>
          </cell>
          <cell r="CD87">
            <v>0</v>
          </cell>
          <cell r="CE87" t="str">
            <v>N/A</v>
          </cell>
          <cell r="CF87">
            <v>0</v>
          </cell>
          <cell r="CG87">
            <v>0</v>
          </cell>
          <cell r="CH87" t="str">
            <v>N/A</v>
          </cell>
          <cell r="CI87" t="str">
            <v>N/A</v>
          </cell>
          <cell r="CJ87">
            <v>1</v>
          </cell>
          <cell r="CK87">
            <v>2</v>
          </cell>
          <cell r="CL87">
            <v>2</v>
          </cell>
          <cell r="CM87">
            <v>6</v>
          </cell>
          <cell r="CN87" t="str">
            <v>Suma</v>
          </cell>
          <cell r="CO87">
            <v>0</v>
          </cell>
          <cell r="CP87">
            <v>0</v>
          </cell>
          <cell r="CQ87">
            <v>0</v>
          </cell>
          <cell r="CR87">
            <v>0</v>
          </cell>
          <cell r="CS87">
            <v>0</v>
          </cell>
          <cell r="CT87">
            <v>1</v>
          </cell>
          <cell r="CU87">
            <v>0</v>
          </cell>
          <cell r="CV87">
            <v>0</v>
          </cell>
          <cell r="CW87">
            <v>0</v>
          </cell>
          <cell r="CX87">
            <v>0</v>
          </cell>
          <cell r="CY87">
            <v>0</v>
          </cell>
          <cell r="CZ87">
            <v>1</v>
          </cell>
          <cell r="DA87">
            <v>2</v>
          </cell>
          <cell r="DB87">
            <v>1</v>
          </cell>
          <cell r="DC87">
            <v>1</v>
          </cell>
          <cell r="DD87">
            <v>1</v>
          </cell>
          <cell r="DE87">
            <v>0</v>
          </cell>
          <cell r="DF87">
            <v>0</v>
          </cell>
          <cell r="DG87">
            <v>0</v>
          </cell>
          <cell r="DH87">
            <v>0</v>
          </cell>
          <cell r="DI87">
            <v>0</v>
          </cell>
          <cell r="DJ87">
            <v>0</v>
          </cell>
          <cell r="DK87">
            <v>0</v>
          </cell>
          <cell r="DL87">
            <v>0</v>
          </cell>
          <cell r="DM87">
            <v>0</v>
          </cell>
          <cell r="DN87">
            <v>0</v>
          </cell>
          <cell r="DO87">
            <v>0</v>
          </cell>
          <cell r="DP87">
            <v>0</v>
          </cell>
          <cell r="DQ87">
            <v>2</v>
          </cell>
          <cell r="DR87">
            <v>0</v>
          </cell>
          <cell r="DS87">
            <v>0</v>
          </cell>
          <cell r="DT87">
            <v>0</v>
          </cell>
          <cell r="DU87">
            <v>0</v>
          </cell>
          <cell r="DV87">
            <v>0</v>
          </cell>
          <cell r="DW87">
            <v>1</v>
          </cell>
          <cell r="DX87">
            <v>0</v>
          </cell>
          <cell r="DY87">
            <v>0</v>
          </cell>
          <cell r="DZ87">
            <v>0</v>
          </cell>
          <cell r="EA87">
            <v>0</v>
          </cell>
          <cell r="EB87">
            <v>0</v>
          </cell>
          <cell r="EC87">
            <v>0</v>
          </cell>
          <cell r="ED87">
            <v>1</v>
          </cell>
          <cell r="EE87">
            <v>1</v>
          </cell>
          <cell r="EF87">
            <v>0</v>
          </cell>
          <cell r="EG87">
            <v>0</v>
          </cell>
          <cell r="EH87">
            <v>0</v>
          </cell>
          <cell r="EI87">
            <v>0</v>
          </cell>
          <cell r="EJ87">
            <v>0</v>
          </cell>
          <cell r="EK87" t="str">
            <v>Informe de monitoreo y seguimiento a la implementación de la estrategia de gobierno digital</v>
          </cell>
          <cell r="EL87">
            <v>0</v>
          </cell>
          <cell r="EM87">
            <v>0</v>
          </cell>
          <cell r="EN87">
            <v>0</v>
          </cell>
          <cell r="EO87">
            <v>0</v>
          </cell>
          <cell r="EP87">
            <v>0</v>
          </cell>
          <cell r="EQ87" t="str">
            <v>Informe de monitoreo y seguimiento a la implementación de la estrategia de gobierno digital</v>
          </cell>
          <cell r="ER87">
            <v>0</v>
          </cell>
          <cell r="ES87">
            <v>0</v>
          </cell>
          <cell r="ET87">
            <v>0</v>
          </cell>
          <cell r="EU87">
            <v>0</v>
          </cell>
          <cell r="EV87">
            <v>0</v>
          </cell>
          <cell r="EW87" t="str">
            <v>Informe de monitoreo y seguimiento a la implementación de la estrategia de gobierno digital</v>
          </cell>
          <cell r="EX87">
            <v>0</v>
          </cell>
          <cell r="EY87">
            <v>0</v>
          </cell>
          <cell r="EZ87">
            <v>0</v>
          </cell>
          <cell r="FA87">
            <v>0</v>
          </cell>
          <cell r="FB87">
            <v>0</v>
          </cell>
          <cell r="FC87">
            <v>0</v>
          </cell>
          <cell r="FD87" t="str">
            <v>N/A</v>
          </cell>
          <cell r="FE87" t="str">
            <v>N/A</v>
          </cell>
          <cell r="FF87" t="str">
            <v>N/A</v>
          </cell>
          <cell r="FG87" t="str">
            <v>N/A</v>
          </cell>
          <cell r="FH87" t="str">
            <v>N/A</v>
          </cell>
          <cell r="FI87" t="str">
            <v>N/A</v>
          </cell>
          <cell r="FJ87" t="str">
            <v>N/A</v>
          </cell>
          <cell r="FK87" t="str">
            <v>N/A</v>
          </cell>
          <cell r="FL87" t="str">
            <v>N/A</v>
          </cell>
          <cell r="FM87" t="str">
            <v>N/A</v>
          </cell>
          <cell r="FN87" t="str">
            <v>N/A</v>
          </cell>
          <cell r="FO87" t="str">
            <v>N/A</v>
          </cell>
          <cell r="FP87" t="str">
            <v>N/A</v>
          </cell>
          <cell r="FQ87" t="str">
            <v>N/A</v>
          </cell>
          <cell r="FR87" t="str">
            <v>N/A</v>
          </cell>
          <cell r="FS87" t="str">
            <v>N/A</v>
          </cell>
          <cell r="FT87" t="str">
            <v>N/A</v>
          </cell>
          <cell r="FU87" t="str">
            <v>N/A</v>
          </cell>
          <cell r="FV87" t="str">
            <v>N/A</v>
          </cell>
          <cell r="FW87" t="str">
            <v>N/A</v>
          </cell>
          <cell r="FX87" t="str">
            <v>N/A</v>
          </cell>
          <cell r="FY87" t="str">
            <v>N/A</v>
          </cell>
          <cell r="FZ87" t="str">
            <v>N/A</v>
          </cell>
          <cell r="GA87" t="str">
            <v>N/A</v>
          </cell>
          <cell r="GB87" t="str">
            <v>N/A</v>
          </cell>
          <cell r="GC87" t="str">
            <v>N/A</v>
          </cell>
          <cell r="GD87" t="str">
            <v>N/A</v>
          </cell>
          <cell r="GE87" t="str">
            <v>N/A</v>
          </cell>
          <cell r="GF87" t="str">
            <v>N/A</v>
          </cell>
          <cell r="GG87" t="str">
            <v>N/A</v>
          </cell>
          <cell r="GH87" t="str">
            <v>N/A</v>
          </cell>
          <cell r="GI87" t="str">
            <v>N/A</v>
          </cell>
          <cell r="GJ87" t="str">
            <v>N/A</v>
          </cell>
          <cell r="GK87" t="str">
            <v>N/A</v>
          </cell>
          <cell r="GL87" t="str">
            <v>N/A</v>
          </cell>
          <cell r="GM87" t="str">
            <v>N/A</v>
          </cell>
          <cell r="GN87" t="str">
            <v>N/A</v>
          </cell>
          <cell r="GO87" t="str">
            <v>N/A</v>
          </cell>
          <cell r="GP87" t="str">
            <v>N/A</v>
          </cell>
          <cell r="GQ87" t="str">
            <v>N/A</v>
          </cell>
          <cell r="GR87" t="str">
            <v>N/A</v>
          </cell>
          <cell r="GS87" t="str">
            <v>N/A</v>
          </cell>
          <cell r="GT87" t="str">
            <v>N/A</v>
          </cell>
          <cell r="GU87" t="str">
            <v>N/A</v>
          </cell>
          <cell r="GV87" t="str">
            <v>N/A</v>
          </cell>
          <cell r="GW87" t="str">
            <v>N/A</v>
          </cell>
          <cell r="GX87" t="str">
            <v>N/A</v>
          </cell>
          <cell r="GY87" t="str">
            <v>N/A</v>
          </cell>
          <cell r="GZ87" t="str">
            <v>N/A</v>
          </cell>
          <cell r="HA87" t="str">
            <v>N/A</v>
          </cell>
          <cell r="HB87" t="str">
            <v>N/A</v>
          </cell>
          <cell r="HC87" t="str">
            <v>N/A</v>
          </cell>
          <cell r="HD87" t="str">
            <v>N/A</v>
          </cell>
          <cell r="HE87" t="str">
            <v>N/A</v>
          </cell>
          <cell r="HF87" t="str">
            <v>N/A</v>
          </cell>
          <cell r="HG87" t="str">
            <v>N/A</v>
          </cell>
          <cell r="HH87" t="str">
            <v>N/A</v>
          </cell>
          <cell r="HI87" t="str">
            <v>N/A</v>
          </cell>
          <cell r="HJ87" t="str">
            <v>N/A</v>
          </cell>
          <cell r="HK87" t="str">
            <v>N/A</v>
          </cell>
          <cell r="HL87" t="str">
            <v>N/A</v>
          </cell>
          <cell r="HM87" t="str">
            <v>N/A</v>
          </cell>
          <cell r="HN87" t="str">
            <v>N/A</v>
          </cell>
          <cell r="HO87" t="str">
            <v>N/A</v>
          </cell>
          <cell r="HP87" t="str">
            <v>N/A</v>
          </cell>
          <cell r="HQ87" t="str">
            <v>N/A</v>
          </cell>
          <cell r="HR87" t="str">
            <v>N/A</v>
          </cell>
          <cell r="HS87" t="str">
            <v>N/A</v>
          </cell>
          <cell r="HT87" t="str">
            <v>N/A</v>
          </cell>
          <cell r="HU87" t="str">
            <v>N/A</v>
          </cell>
          <cell r="HV87" t="str">
            <v>N/A</v>
          </cell>
          <cell r="HW87" t="str">
            <v>N/A</v>
          </cell>
          <cell r="HX87" t="str">
            <v>N/A</v>
          </cell>
          <cell r="HY87" t="str">
            <v>N/A</v>
          </cell>
          <cell r="HZ87" t="str">
            <v>N/A</v>
          </cell>
          <cell r="IA87" t="str">
            <v>N/A</v>
          </cell>
          <cell r="IB87" t="str">
            <v>N/A</v>
          </cell>
          <cell r="IC87" t="str">
            <v>N/A</v>
          </cell>
          <cell r="ID87" t="str">
            <v>Se realizó el informe trimestral del monitoreo y seguimiento a la implementación de la estrategia de gobierno digital,</v>
          </cell>
          <cell r="IE87" t="str">
            <v/>
          </cell>
          <cell r="IF87" t="str">
            <v/>
          </cell>
          <cell r="IG87" t="str">
            <v/>
          </cell>
          <cell r="IH87" t="str">
            <v/>
          </cell>
          <cell r="II87" t="str">
            <v/>
          </cell>
          <cell r="IJ87" t="str">
            <v/>
          </cell>
          <cell r="IK87" t="str">
            <v/>
          </cell>
          <cell r="IL87" t="str">
            <v>Avances: Durante el periodo se logró la realización del informe de monitoreo y seguimiento a la implementación de la estrategia de Gobierno Digital.
Retrasos: No se presentaron retrasos</v>
          </cell>
          <cell r="IM87" t="str">
            <v/>
          </cell>
          <cell r="IN87" t="str">
            <v/>
          </cell>
          <cell r="IO87" t="str">
            <v/>
          </cell>
          <cell r="IP87" t="str">
            <v/>
          </cell>
          <cell r="IQ87" t="str">
            <v/>
          </cell>
          <cell r="IR87" t="str">
            <v/>
          </cell>
          <cell r="IS87">
            <v>0</v>
          </cell>
          <cell r="IT87">
            <v>0</v>
          </cell>
          <cell r="IU87">
            <v>0</v>
          </cell>
          <cell r="IV87">
            <v>0</v>
          </cell>
          <cell r="IW87">
            <v>0</v>
          </cell>
          <cell r="IX87">
            <v>1</v>
          </cell>
          <cell r="IY87">
            <v>0</v>
          </cell>
          <cell r="IZ87">
            <v>0</v>
          </cell>
          <cell r="JA87">
            <v>0</v>
          </cell>
          <cell r="JB87">
            <v>0</v>
          </cell>
          <cell r="JC87">
            <v>0</v>
          </cell>
          <cell r="JD87">
            <v>0</v>
          </cell>
          <cell r="JE87">
            <v>0.5</v>
          </cell>
          <cell r="JF87">
            <v>0</v>
          </cell>
          <cell r="JG87">
            <v>0</v>
          </cell>
          <cell r="JH87">
            <v>0</v>
          </cell>
          <cell r="JI87">
            <v>0</v>
          </cell>
          <cell r="JJ87">
            <v>0</v>
          </cell>
          <cell r="JK87">
            <v>50</v>
          </cell>
          <cell r="JL87">
            <v>0</v>
          </cell>
          <cell r="JM87">
            <v>0</v>
          </cell>
          <cell r="JN87">
            <v>0</v>
          </cell>
          <cell r="JO87">
            <v>0</v>
          </cell>
          <cell r="JP87">
            <v>0</v>
          </cell>
          <cell r="JQ87">
            <v>0</v>
          </cell>
          <cell r="JR87">
            <v>50</v>
          </cell>
          <cell r="JS87">
            <v>0</v>
          </cell>
          <cell r="JT87">
            <v>0</v>
          </cell>
          <cell r="JU87">
            <v>0</v>
          </cell>
          <cell r="JV87">
            <v>0</v>
          </cell>
          <cell r="JW87">
            <v>0</v>
          </cell>
          <cell r="JX87">
            <v>50</v>
          </cell>
          <cell r="JY87">
            <v>50</v>
          </cell>
          <cell r="JZ87">
            <v>50</v>
          </cell>
          <cell r="KA87">
            <v>50</v>
          </cell>
          <cell r="KB87">
            <v>50</v>
          </cell>
          <cell r="KC87">
            <v>50</v>
          </cell>
          <cell r="KD87">
            <v>50</v>
          </cell>
          <cell r="KE87" t="str">
            <v>No Programó</v>
          </cell>
          <cell r="KF87" t="str">
            <v/>
          </cell>
          <cell r="KG87" t="str">
            <v/>
          </cell>
          <cell r="KH87" t="str">
            <v/>
          </cell>
          <cell r="KI87" t="str">
            <v/>
          </cell>
          <cell r="KJ87">
            <v>100</v>
          </cell>
          <cell r="KK87" t="str">
            <v/>
          </cell>
          <cell r="KL87" t="str">
            <v/>
          </cell>
          <cell r="KM87" t="str">
            <v/>
          </cell>
          <cell r="KN87" t="str">
            <v/>
          </cell>
          <cell r="KO87" t="str">
            <v/>
          </cell>
          <cell r="KP87" t="str">
            <v/>
          </cell>
          <cell r="KQ87" t="str">
            <v>No Programó</v>
          </cell>
          <cell r="KR87" t="str">
            <v>No Programó</v>
          </cell>
          <cell r="KS87" t="str">
            <v>No Programó</v>
          </cell>
          <cell r="KT87" t="str">
            <v>No Programó</v>
          </cell>
          <cell r="KU87" t="str">
            <v>No Programó</v>
          </cell>
          <cell r="KV87">
            <v>100</v>
          </cell>
          <cell r="KW87">
            <v>100</v>
          </cell>
          <cell r="KX87">
            <v>100</v>
          </cell>
          <cell r="KY87">
            <v>100</v>
          </cell>
          <cell r="KZ87" t="str">
            <v/>
          </cell>
          <cell r="LA87" t="str">
            <v/>
          </cell>
          <cell r="LB87" t="str">
            <v/>
          </cell>
          <cell r="LC87">
            <v>100</v>
          </cell>
          <cell r="LD87" t="str">
            <v>7872_1</v>
          </cell>
          <cell r="LE87" t="str">
            <v>1. Contar con información oportuna y de calidad para la toma de decisiones</v>
          </cell>
          <cell r="LF87">
            <v>100</v>
          </cell>
          <cell r="LG87">
            <v>69.5</v>
          </cell>
          <cell r="LH87" t="str">
            <v/>
          </cell>
          <cell r="LI87" t="str">
            <v/>
          </cell>
          <cell r="LJ87">
            <v>100</v>
          </cell>
          <cell r="LK87">
            <v>72.583333333333343</v>
          </cell>
          <cell r="LL87">
            <v>12519771000</v>
          </cell>
          <cell r="LM87">
            <v>11732140113</v>
          </cell>
          <cell r="LN87">
            <v>8189462521</v>
          </cell>
          <cell r="LO87">
            <v>1565116239</v>
          </cell>
          <cell r="LP87">
            <v>1565116239</v>
          </cell>
          <cell r="LQ87" t="str">
            <v>No Programó</v>
          </cell>
          <cell r="LR87" t="str">
            <v>No Programó</v>
          </cell>
          <cell r="LS87" t="str">
            <v>No Programó</v>
          </cell>
          <cell r="LT87" t="str">
            <v>No Programó</v>
          </cell>
          <cell r="LU87" t="str">
            <v>No Programó</v>
          </cell>
          <cell r="LV87">
            <v>1</v>
          </cell>
          <cell r="LW87">
            <v>0</v>
          </cell>
          <cell r="LX87">
            <v>0</v>
          </cell>
          <cell r="LY87">
            <v>0</v>
          </cell>
          <cell r="LZ87" t="str">
            <v/>
          </cell>
          <cell r="MA87" t="str">
            <v/>
          </cell>
          <cell r="MB87" t="str">
            <v/>
          </cell>
          <cell r="MC87">
            <v>1</v>
          </cell>
          <cell r="MD87">
            <v>1</v>
          </cell>
          <cell r="ME87">
            <v>1</v>
          </cell>
          <cell r="MF87" t="str">
            <v>No aplica</v>
          </cell>
          <cell r="MG87" t="str">
            <v>No aplica</v>
          </cell>
          <cell r="MH87" t="str">
            <v>No aplica</v>
          </cell>
          <cell r="MI87" t="str">
            <v>No aplica</v>
          </cell>
          <cell r="MJ87" t="str">
            <v>No aplica</v>
          </cell>
          <cell r="MK87" t="str">
            <v>Oportuno: Se radica en los tiempos establecidos por la Oficina Asesora de Planeación - OAP</v>
          </cell>
          <cell r="ML87" t="str">
            <v>Oportuno: Se radica en los tiempos establecidos por la Oficina Asesora de Planeación - OAP</v>
          </cell>
          <cell r="MM87" t="str">
            <v>No aplica</v>
          </cell>
          <cell r="MN87">
            <v>0</v>
          </cell>
          <cell r="MO87">
            <v>0</v>
          </cell>
          <cell r="MP87">
            <v>0</v>
          </cell>
          <cell r="MQ87">
            <v>0</v>
          </cell>
          <cell r="MR87" t="str">
            <v>No aplica</v>
          </cell>
          <cell r="MS87" t="str">
            <v>No aplica</v>
          </cell>
          <cell r="MT87" t="str">
            <v>No aplica</v>
          </cell>
          <cell r="MU87" t="str">
            <v>No aplica</v>
          </cell>
          <cell r="MV87" t="str">
            <v>No aplica</v>
          </cell>
          <cell r="MW87" t="str">
            <v>Coherente: La información de avance de la magnitud, consignada en el reporte del periodo, concuerda con la programación realizada, con la información cualitativa presentada, con las actividades establecidas (si aplica) y con los soportes presentados. Esta</v>
          </cell>
          <cell r="MX87" t="str">
            <v>Coherente: La información de avance de la magnitud, consignada en el reporte del periodo, concuerda con la programación realizada, con la información cualitativa presentada, con las actividades establecidas (si aplica) y con los soportes presentados. Esta</v>
          </cell>
          <cell r="MY87" t="str">
            <v>No aplica</v>
          </cell>
          <cell r="MZ87">
            <v>0</v>
          </cell>
          <cell r="NA87">
            <v>0</v>
          </cell>
          <cell r="NB87">
            <v>0</v>
          </cell>
          <cell r="NC87">
            <v>0</v>
          </cell>
          <cell r="ND87" t="str">
            <v>No Programó</v>
          </cell>
          <cell r="NE87" t="str">
            <v>No Programó</v>
          </cell>
          <cell r="NF87" t="str">
            <v>No Programó</v>
          </cell>
          <cell r="NG87" t="str">
            <v>No Programó</v>
          </cell>
          <cell r="NH87" t="str">
            <v>No Programó</v>
          </cell>
          <cell r="NI87">
            <v>100</v>
          </cell>
          <cell r="NJ87">
            <v>100</v>
          </cell>
          <cell r="NK87">
            <v>100</v>
          </cell>
          <cell r="NL87">
            <v>100</v>
          </cell>
          <cell r="NM87" t="str">
            <v/>
          </cell>
          <cell r="NN87" t="str">
            <v/>
          </cell>
          <cell r="NO87" t="str">
            <v/>
          </cell>
          <cell r="NP87" t="str">
            <v>No aplica</v>
          </cell>
          <cell r="NQ87" t="str">
            <v>No aplica</v>
          </cell>
          <cell r="NR87" t="str">
            <v>No aplica</v>
          </cell>
          <cell r="NS87" t="str">
            <v>No aplica</v>
          </cell>
          <cell r="NT87" t="str">
            <v>No aplica</v>
          </cell>
          <cell r="NU87" t="str">
            <v>No aplica</v>
          </cell>
          <cell r="NV87" t="str">
            <v>No aplica</v>
          </cell>
          <cell r="NW87" t="str">
            <v>No aplica</v>
          </cell>
          <cell r="NX87">
            <v>0</v>
          </cell>
          <cell r="NY87">
            <v>0</v>
          </cell>
          <cell r="NZ87">
            <v>0</v>
          </cell>
          <cell r="OA87">
            <v>0</v>
          </cell>
          <cell r="OB87" t="str">
            <v xml:space="preserve">No aplica </v>
          </cell>
          <cell r="OC87" t="str">
            <v xml:space="preserve">No aplica </v>
          </cell>
          <cell r="OD87" t="str">
            <v xml:space="preserve">No aplica </v>
          </cell>
          <cell r="OE87" t="str">
            <v xml:space="preserve">No aplica </v>
          </cell>
          <cell r="OF87" t="str">
            <v xml:space="preserve">No aplica </v>
          </cell>
          <cell r="OG87" t="str">
            <v>No se presentaron problemas ni dificultades</v>
          </cell>
          <cell r="OH87" t="str">
            <v>No se presentaron problemas ni dificultades</v>
          </cell>
          <cell r="OI87" t="str">
            <v>No se presentaron problemas ni dificultades</v>
          </cell>
          <cell r="OJ87">
            <v>0</v>
          </cell>
          <cell r="OK87">
            <v>0</v>
          </cell>
          <cell r="OL87">
            <v>0</v>
          </cell>
          <cell r="OM87">
            <v>0</v>
          </cell>
          <cell r="OP87" t="str">
            <v>PD140</v>
          </cell>
          <cell r="OQ87">
            <v>1</v>
          </cell>
          <cell r="OR87" t="str">
            <v>N/A</v>
          </cell>
          <cell r="OS87" t="str">
            <v>N/A</v>
          </cell>
          <cell r="OT87" t="str">
            <v>N/A</v>
          </cell>
          <cell r="OU87" t="str">
            <v>N/A</v>
          </cell>
          <cell r="OV87" t="str">
            <v>N/A</v>
          </cell>
          <cell r="OW87" t="str">
            <v>N/A</v>
          </cell>
          <cell r="OX87" t="str">
            <v>N/A</v>
          </cell>
          <cell r="OY87" t="str">
            <v>N/A</v>
          </cell>
          <cell r="OZ87" t="str">
            <v>N/A</v>
          </cell>
          <cell r="PA87" t="str">
            <v>N/A</v>
          </cell>
          <cell r="PB87" t="str">
            <v>N/A</v>
          </cell>
          <cell r="PC87" t="str">
            <v>N/A</v>
          </cell>
          <cell r="PD87" t="str">
            <v>N/A</v>
          </cell>
          <cell r="PE87" t="str">
            <v>N/A</v>
          </cell>
          <cell r="PF87" t="str">
            <v>N/A</v>
          </cell>
          <cell r="PG87" t="str">
            <v>N/A</v>
          </cell>
          <cell r="PH87" t="str">
            <v>N/A</v>
          </cell>
          <cell r="PI87" t="str">
            <v>N/A</v>
          </cell>
          <cell r="PJ87" t="str">
            <v>N/A</v>
          </cell>
          <cell r="PK87" t="str">
            <v>N/A</v>
          </cell>
          <cell r="PL87" t="str">
            <v>N/A</v>
          </cell>
          <cell r="PM87" t="str">
            <v>N/A</v>
          </cell>
          <cell r="PN87" t="str">
            <v>N/A</v>
          </cell>
          <cell r="PO87" t="str">
            <v>N/A</v>
          </cell>
          <cell r="PP87" t="str">
            <v>N/A</v>
          </cell>
          <cell r="PQ87" t="str">
            <v>N/A</v>
          </cell>
          <cell r="PR87">
            <v>140260004</v>
          </cell>
          <cell r="PS87">
            <v>1424856235</v>
          </cell>
          <cell r="PT87" t="str">
            <v>Indicador MGA</v>
          </cell>
        </row>
        <row r="88">
          <cell r="A88" t="str">
            <v>PD141</v>
          </cell>
          <cell r="B88">
            <v>7872</v>
          </cell>
          <cell r="C88" t="str">
            <v>7872_MGA_2</v>
          </cell>
          <cell r="D88">
            <v>2020110010185</v>
          </cell>
          <cell r="E88" t="str">
            <v>Un nuevo contrato social y ambiental para la Bogotá del siglo XXI</v>
          </cell>
          <cell r="F88" t="str">
            <v>5. Construir Bogotá región con gobierno abierto, transparente y ciudadanía consciente.</v>
          </cell>
          <cell r="G88" t="str">
            <v>54. Transformación digital y gestión de TIC para un territorio inteligente</v>
          </cell>
          <cell r="H88" t="str">
            <v>Generar valor público para la ciudadanía, la Secretaria General y sus grupos de interes, mediante el uso y aprovechamiento estratégico de TIC.</v>
          </cell>
          <cell r="I88" t="str">
            <v>2. Contar con servicios digitales que atiendan las necesidades de los grupos de interés</v>
          </cell>
          <cell r="J88" t="str">
            <v>Transformación digital y gestión TIC</v>
          </cell>
          <cell r="K88" t="str">
            <v>Oficina de Alta Consejería Distrital de Tecnologías de Información y Comunicaciones - TIC</v>
          </cell>
          <cell r="L88" t="str">
            <v>Iván Mauricio Durán Pabón</v>
          </cell>
          <cell r="M88" t="str">
            <v>Alto Consejero Distrital de Tecnologías de Información y Comunicaciones - TIC</v>
          </cell>
          <cell r="N88" t="str">
            <v>Oficina de Alta Consejería Distrital de Tecnologías de Información y Comunicaciones - TIC</v>
          </cell>
          <cell r="O88" t="str">
            <v>Roberto Diazgranados Diaz</v>
          </cell>
          <cell r="P88" t="str">
            <v xml:space="preserve">Jefe de Oficina de las tecnologías y comunicaciones </v>
          </cell>
          <cell r="Q88" t="str">
            <v>Fanny Gonzalez</v>
          </cell>
          <cell r="R88" t="str">
            <v>Jenny Torres</v>
          </cell>
          <cell r="S88" t="str">
            <v>Servicios de Información para la implementación de la Estrategia de Gobierno digital</v>
          </cell>
          <cell r="T88" t="str">
            <v>Herramientas tecnológicas de Gobierno digital  implementadas</v>
          </cell>
          <cell r="AD88" t="str">
            <v>2.1. Servicios de Información para la implementación de la Estrategia de Gobierno digital</v>
          </cell>
          <cell r="AE88" t="str">
            <v>2.1.1. Herramientas tecnológicas de Gobierno digital  implementadas</v>
          </cell>
          <cell r="AG88" t="str">
            <v/>
          </cell>
          <cell r="AH88" t="str">
            <v/>
          </cell>
          <cell r="AI88" t="str">
            <v xml:space="preserve">PD_producto MGA: 2.1. Servicios de Información para la implementación de la Estrategia de Gobierno digital; PD_ID producto MGA: 2.1.1. Herramientas tecnológicas de Gobierno digital  implementadas; </v>
          </cell>
          <cell r="AJ88" t="str">
            <v xml:space="preserve">La programación se realiza de acuerdo a las actividades programadas por el lider del grupo de infraestructura  y aprobadas por el jefe de la OTIC </v>
          </cell>
          <cell r="AK88">
            <v>44055</v>
          </cell>
          <cell r="AL88">
            <v>1</v>
          </cell>
          <cell r="AM88">
            <v>2023</v>
          </cell>
          <cell r="AN88" t="str">
            <v>Mediante esta indicador, se busca implementar herramientas (Hardware y/o software)  que permitan la mejora de los servicios TI orientados  a los grupos de interés de las diferentes dependencias de la Secretaria General.</v>
          </cell>
          <cell r="AO88" t="str">
            <v>Implementación de la estrategia de gobierno Digital en la Secretaria General.</v>
          </cell>
          <cell r="AP88">
            <v>2020</v>
          </cell>
          <cell r="AQ88">
            <v>2024</v>
          </cell>
          <cell r="AR88" t="str">
            <v>Suma</v>
          </cell>
          <cell r="AS88" t="str">
            <v>Eficacia</v>
          </cell>
          <cell r="AT88" t="str">
            <v>Número</v>
          </cell>
          <cell r="AU88" t="str">
            <v>Producto</v>
          </cell>
          <cell r="AV88" t="str">
            <v>N/D</v>
          </cell>
          <cell r="AW88" t="str">
            <v>N/D</v>
          </cell>
          <cell r="AX88" t="str">
            <v>N/D</v>
          </cell>
          <cell r="AZ88">
            <v>1</v>
          </cell>
          <cell r="BB88" t="str">
            <v>Se calcula a través de la suma de herramientas (Hardware y/o software) implementadas en la Secretaría General</v>
          </cell>
          <cell r="BC88" t="str">
            <v>Sumatoria de Herramientas tecnológicas de Gobierno digital  implementadas</v>
          </cell>
          <cell r="BD88" t="str">
            <v>Número Herramientas tecnológicas de Gobierno digital  implementadas</v>
          </cell>
          <cell r="BE88" t="str">
            <v>N/A</v>
          </cell>
          <cell r="BF88" t="str">
            <v>Soportes reportados en el formato 1006 "Programación y seguimiento a metas e indicadores del plan de desarrollo" para la vigencia.</v>
          </cell>
          <cell r="BG88">
            <v>2</v>
          </cell>
          <cell r="BH88">
            <v>45204</v>
          </cell>
          <cell r="BI88"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8" t="str">
            <v>Establecer variables 1 y/o 2 numéricas</v>
          </cell>
          <cell r="BK88">
            <v>20</v>
          </cell>
          <cell r="BL88">
            <v>3</v>
          </cell>
          <cell r="BM88">
            <v>5</v>
          </cell>
          <cell r="BN88">
            <v>5</v>
          </cell>
          <cell r="BO88">
            <v>4</v>
          </cell>
          <cell r="BP88">
            <v>3</v>
          </cell>
          <cell r="BW88">
            <v>3</v>
          </cell>
          <cell r="BX88">
            <v>5</v>
          </cell>
          <cell r="BY88">
            <v>5</v>
          </cell>
          <cell r="BZ88">
            <v>4</v>
          </cell>
          <cell r="CA88">
            <v>5</v>
          </cell>
          <cell r="CB88">
            <v>5</v>
          </cell>
          <cell r="CC88">
            <v>4</v>
          </cell>
          <cell r="CD88">
            <v>0</v>
          </cell>
          <cell r="CE88" t="str">
            <v>N/A</v>
          </cell>
          <cell r="CF88">
            <v>0</v>
          </cell>
          <cell r="CG88">
            <v>0</v>
          </cell>
          <cell r="CH88" t="str">
            <v>N/A</v>
          </cell>
          <cell r="CI88" t="str">
            <v>N/A</v>
          </cell>
          <cell r="CJ88">
            <v>2.9999999999999996</v>
          </cell>
          <cell r="CK88">
            <v>5</v>
          </cell>
          <cell r="CL88">
            <v>5</v>
          </cell>
          <cell r="CM88">
            <v>16</v>
          </cell>
          <cell r="CN88" t="str">
            <v>Suma</v>
          </cell>
          <cell r="CO88">
            <v>0</v>
          </cell>
          <cell r="CP88">
            <v>0</v>
          </cell>
          <cell r="CQ88">
            <v>1</v>
          </cell>
          <cell r="CR88">
            <v>0</v>
          </cell>
          <cell r="CS88">
            <v>1</v>
          </cell>
          <cell r="CT88">
            <v>1</v>
          </cell>
          <cell r="CU88">
            <v>1</v>
          </cell>
          <cell r="CV88">
            <v>0</v>
          </cell>
          <cell r="CW88">
            <v>0</v>
          </cell>
          <cell r="CX88">
            <v>0</v>
          </cell>
          <cell r="CY88">
            <v>0</v>
          </cell>
          <cell r="CZ88">
            <v>0</v>
          </cell>
          <cell r="DA88">
            <v>4</v>
          </cell>
          <cell r="DB88">
            <v>4</v>
          </cell>
          <cell r="DC88">
            <v>4</v>
          </cell>
          <cell r="DD88">
            <v>4</v>
          </cell>
          <cell r="DE88">
            <v>0</v>
          </cell>
          <cell r="DF88">
            <v>0</v>
          </cell>
          <cell r="DG88">
            <v>0</v>
          </cell>
          <cell r="DH88">
            <v>0</v>
          </cell>
          <cell r="DI88">
            <v>0</v>
          </cell>
          <cell r="DJ88">
            <v>0</v>
          </cell>
          <cell r="DK88">
            <v>0</v>
          </cell>
          <cell r="DL88">
            <v>0</v>
          </cell>
          <cell r="DM88">
            <v>0</v>
          </cell>
          <cell r="DN88">
            <v>0</v>
          </cell>
          <cell r="DO88">
            <v>0</v>
          </cell>
          <cell r="DP88">
            <v>0</v>
          </cell>
          <cell r="DQ88">
            <v>4</v>
          </cell>
          <cell r="DR88">
            <v>0</v>
          </cell>
          <cell r="DS88">
            <v>0</v>
          </cell>
          <cell r="DT88">
            <v>1</v>
          </cell>
          <cell r="DU88">
            <v>0</v>
          </cell>
          <cell r="DV88">
            <v>1</v>
          </cell>
          <cell r="DW88">
            <v>1</v>
          </cell>
          <cell r="DX88">
            <v>0</v>
          </cell>
          <cell r="DY88">
            <v>0</v>
          </cell>
          <cell r="DZ88">
            <v>0</v>
          </cell>
          <cell r="EA88">
            <v>0</v>
          </cell>
          <cell r="EB88">
            <v>0</v>
          </cell>
          <cell r="EC88">
            <v>0</v>
          </cell>
          <cell r="ED88">
            <v>3</v>
          </cell>
          <cell r="EE88">
            <v>3</v>
          </cell>
          <cell r="EF88">
            <v>0</v>
          </cell>
          <cell r="EG88">
            <v>0</v>
          </cell>
          <cell r="EH88" t="str">
            <v xml:space="preserve">Informes que den cuenta  de la implementación de herramientas tecnologicas de Gobierno Digital en la Secretaria General 
</v>
          </cell>
          <cell r="EI88">
            <v>0</v>
          </cell>
          <cell r="EJ88" t="str">
            <v xml:space="preserve">Informes que den cuenta  de la implementación de herramientas tecnologicas de Gobierno Digital en la Secretaria General
</v>
          </cell>
          <cell r="EK88" t="str">
            <v xml:space="preserve">Informes que den cuenta  de la implementación de herramientas tecnologicas de Gobierno Digital en la Secretaria General 
</v>
          </cell>
          <cell r="EL88" t="str">
            <v xml:space="preserve">Informes que den cuenta  de la implementación de herramientas tecnologicas de Gobierno Digital en la Secretaria General 
</v>
          </cell>
          <cell r="EM88">
            <v>0</v>
          </cell>
          <cell r="EN88">
            <v>0</v>
          </cell>
          <cell r="EO88">
            <v>0</v>
          </cell>
          <cell r="EP88">
            <v>0</v>
          </cell>
          <cell r="EQ88">
            <v>0</v>
          </cell>
          <cell r="ER88">
            <v>0</v>
          </cell>
          <cell r="ES88">
            <v>0</v>
          </cell>
          <cell r="ET88" t="str">
            <v>Se presenta informe de la implementación de la herramienta  Almacenamiento expansivo con estabilización de los aplicativos</v>
          </cell>
          <cell r="EU88">
            <v>0</v>
          </cell>
          <cell r="EV88" t="str">
            <v xml:space="preserve">Informe de la implementación de la  migración de ORACLE 11G a 12C
</v>
          </cell>
          <cell r="EW88" t="str">
            <v>Informe de la implementación de Bogota Historia Comun 2.</v>
          </cell>
          <cell r="EX88" t="str">
            <v xml:space="preserve">Informe de avance  que de cuenta del estado  de herramientas tecnologicas de Gobierno Digital en la Secretaria General </v>
          </cell>
          <cell r="EY88">
            <v>0</v>
          </cell>
          <cell r="EZ88">
            <v>0</v>
          </cell>
          <cell r="FA88">
            <v>0</v>
          </cell>
          <cell r="FB88">
            <v>0</v>
          </cell>
          <cell r="FC88">
            <v>0</v>
          </cell>
          <cell r="FD88" t="str">
            <v>N/A</v>
          </cell>
          <cell r="FE88" t="str">
            <v>N/A</v>
          </cell>
          <cell r="FF88" t="str">
            <v>N/A</v>
          </cell>
          <cell r="FG88" t="str">
            <v>N/A</v>
          </cell>
          <cell r="FH88" t="str">
            <v>N/A</v>
          </cell>
          <cell r="FI88" t="str">
            <v>N/A</v>
          </cell>
          <cell r="FJ88" t="str">
            <v>N/A</v>
          </cell>
          <cell r="FK88" t="str">
            <v>N/A</v>
          </cell>
          <cell r="FL88" t="str">
            <v>N/A</v>
          </cell>
          <cell r="FM88" t="str">
            <v>N/A</v>
          </cell>
          <cell r="FN88" t="str">
            <v>N/A</v>
          </cell>
          <cell r="FO88" t="str">
            <v>N/A</v>
          </cell>
          <cell r="FP88" t="str">
            <v>N/A</v>
          </cell>
          <cell r="FQ88" t="str">
            <v>N/A</v>
          </cell>
          <cell r="FR88" t="str">
            <v>N/A</v>
          </cell>
          <cell r="FS88" t="str">
            <v>N/A</v>
          </cell>
          <cell r="FT88" t="str">
            <v>N/A</v>
          </cell>
          <cell r="FU88" t="str">
            <v>N/A</v>
          </cell>
          <cell r="FV88" t="str">
            <v>N/A</v>
          </cell>
          <cell r="FW88" t="str">
            <v>N/A</v>
          </cell>
          <cell r="FX88" t="str">
            <v>N/A</v>
          </cell>
          <cell r="FY88" t="str">
            <v>N/A</v>
          </cell>
          <cell r="FZ88" t="str">
            <v>N/A</v>
          </cell>
          <cell r="GA88" t="str">
            <v>N/A</v>
          </cell>
          <cell r="GB88" t="str">
            <v>N/A</v>
          </cell>
          <cell r="GC88" t="str">
            <v>N/A</v>
          </cell>
          <cell r="GD88" t="str">
            <v>N/A</v>
          </cell>
          <cell r="GE88" t="str">
            <v>N/A</v>
          </cell>
          <cell r="GF88" t="str">
            <v>N/A</v>
          </cell>
          <cell r="GG88" t="str">
            <v>N/A</v>
          </cell>
          <cell r="GH88" t="str">
            <v>N/A</v>
          </cell>
          <cell r="GI88" t="str">
            <v>N/A</v>
          </cell>
          <cell r="GJ88" t="str">
            <v>N/A</v>
          </cell>
          <cell r="GK88" t="str">
            <v>N/A</v>
          </cell>
          <cell r="GL88" t="str">
            <v>N/A</v>
          </cell>
          <cell r="GM88" t="str">
            <v>N/A</v>
          </cell>
          <cell r="GN88" t="str">
            <v>N/A</v>
          </cell>
          <cell r="GO88" t="str">
            <v>N/A</v>
          </cell>
          <cell r="GP88" t="str">
            <v>N/A</v>
          </cell>
          <cell r="GQ88" t="str">
            <v>N/A</v>
          </cell>
          <cell r="GR88" t="str">
            <v>N/A</v>
          </cell>
          <cell r="GS88" t="str">
            <v>N/A</v>
          </cell>
          <cell r="GT88" t="str">
            <v>N/A</v>
          </cell>
          <cell r="GU88" t="str">
            <v>N/A</v>
          </cell>
          <cell r="GV88" t="str">
            <v>N/A</v>
          </cell>
          <cell r="GW88" t="str">
            <v>N/A</v>
          </cell>
          <cell r="GX88" t="str">
            <v>N/A</v>
          </cell>
          <cell r="GY88" t="str">
            <v>N/A</v>
          </cell>
          <cell r="GZ88" t="str">
            <v>N/A</v>
          </cell>
          <cell r="HA88" t="str">
            <v>N/A</v>
          </cell>
          <cell r="HB88" t="str">
            <v>N/A</v>
          </cell>
          <cell r="HC88" t="str">
            <v>N/A</v>
          </cell>
          <cell r="HD88" t="str">
            <v>N/A</v>
          </cell>
          <cell r="HE88" t="str">
            <v>N/A</v>
          </cell>
          <cell r="HF88" t="str">
            <v>N/A</v>
          </cell>
          <cell r="HG88" t="str">
            <v>N/A</v>
          </cell>
          <cell r="HH88" t="str">
            <v>N/A</v>
          </cell>
          <cell r="HI88" t="str">
            <v>N/A</v>
          </cell>
          <cell r="HJ88" t="str">
            <v>N/A</v>
          </cell>
          <cell r="HK88" t="str">
            <v>N/A</v>
          </cell>
          <cell r="HL88" t="str">
            <v>N/A</v>
          </cell>
          <cell r="HM88" t="str">
            <v>N/A</v>
          </cell>
          <cell r="HN88" t="str">
            <v>N/A</v>
          </cell>
          <cell r="HO88" t="str">
            <v>N/A</v>
          </cell>
          <cell r="HP88" t="str">
            <v>N/A</v>
          </cell>
          <cell r="HQ88" t="str">
            <v>N/A</v>
          </cell>
          <cell r="HR88" t="str">
            <v>N/A</v>
          </cell>
          <cell r="HS88" t="str">
            <v>N/A</v>
          </cell>
          <cell r="HT88" t="str">
            <v>N/A</v>
          </cell>
          <cell r="HU88" t="str">
            <v>N/A</v>
          </cell>
          <cell r="HV88" t="str">
            <v>N/A</v>
          </cell>
          <cell r="HW88" t="str">
            <v>N/A</v>
          </cell>
          <cell r="HX88" t="str">
            <v>N/A</v>
          </cell>
          <cell r="HY88" t="str">
            <v>N/A</v>
          </cell>
          <cell r="HZ88" t="str">
            <v>N/A</v>
          </cell>
          <cell r="IA88" t="str">
            <v>N/A</v>
          </cell>
          <cell r="IB88" t="str">
            <v>N/A</v>
          </cell>
          <cell r="IC88" t="str">
            <v>N/A</v>
          </cell>
          <cell r="ID88" t="str">
            <v>En la vigencia 2023 se tiene que, de las Herramientas Tecnológicas de Gobierno digital implementadas, planeadas inicialmente:  
•	En el mes de marzo se puso en funcionamiento con éxito la herramienta - Sistema de Almacenamiento expansivo con estabilización de los aplicativos: con la adquisición de un nuevo sistema de almacenamiento para datos de los sistemas y/o aplicativos de misión crítica,  el cual consta de una infraestructura diseñada para almacenar y gestionar datos de manera eficiente, proporcionando capacidades para guardar información de forma segura, accesible y organizada,  restructurando el Datacenter principal de la Secretaria General de la Alcaldía Mayor de Bogotá D.C., garantizando la renovación de los equipos existentes que ya entraron en obsolescencia tecnológica, y minimizando el riesgo de pérdida de información si hubiesen tenido una falla ya que el anterior sistema de almacenamiento no contaba con soporte ni actualizaciones.  
•	En el mes de mayo, se actualizo la versión de la base de datos y herramientas de desarrollo ofrecidas por la suite de ORACLE de la versión 11g a 12c, ya que esta última es un eslabón necesario para actualizar toda la suite a las versiones 19 y 21, y obtener así las nuevas funciones y mejoras en administración y un soporte más idóneo desde fabrica que ya la versión 11g no tenía. Se implementó Database ORACLE versión 12.2.0.1 en modo RAC para 2 nodos para bases de datos MISION y ADMIN, para los Sistemas Administrativos y Financieros:  Sistema de Gestion Correspondencia y Archivo - SIGA, Sistema de Acuerdos Laborales - SIAL, Herramienta para expedir certificaciones laborales y desprendibles de pago a servidores de la entidad -   HumanApp, Sistema de Registro Distrital, Sistema de gestión contractual con recursos  Regalías y MIDAS.
•	En el mes de junio se desplego la nueva plataforma colaborativa de la REDA, proyecto Bogotá Historia Común 2.0,  que es una iniciativa de recuperación y recopilación de patrimonio documental local el patrimonio documental local desde la perspectiva de la participación ciudadana, con el que se busca identificar, visibilizar y compartir memorias locales y comunitarias con enfoque territorial y diferencial. Cuyo objetivo es generar espacios de construcción, recuperación y articulación de memorias locales e historias de los barrios y veredas de Bogotá, con un enfoque territorial y diferencial, a través de la interacción colaborativa de los ciudadanos y desde la perspectiva de la web 2.0. Estas experiencias serán organizadas y sistematizadas permanentemente en una gran Colección de Memorias Locales y Comunitarias (textos, audios, videos, mapas, fotos), custodiada por el Archivo de Bogotá.</v>
          </cell>
          <cell r="IE88" t="str">
            <v xml:space="preserve">Se presentaron retrasos: en la implementación de una herramientas Tecnológicas de Gobierno Digital,  denominada Sistema de Información de Asignación de Turnos – SAT Web,  para el mes de julio, no se logró terminarla a tiempo, esto debido a que el ingeniero asignado a este proyecto fue asignado desde mediados de mayo al proyecto entregado en junio  “nueva plataforma colaborativa de la REDA, proyecto Bogotá Historia Común 2.0”, es de suma importancia para la ciudad ya que permite que el Archivo de Bogotá interactúe con la ciudadanía. 
La Oficina TIC actualmente se encuentra desarrollando dos (2) Herramientas Tecnológicas que contribuirán al avance en la Secretaria General en implementar la estrategia de Gobierno Digital, a continuación damos a conocer su estado y el mes en el que se entregaran implementadas para su uso.
</v>
          </cell>
          <cell r="IF88" t="str">
            <v/>
          </cell>
          <cell r="IG88" t="str">
            <v/>
          </cell>
          <cell r="IH88" t="str">
            <v/>
          </cell>
          <cell r="II88" t="str">
            <v xml:space="preserve">Se implemento la herramienta,  se valido funcionamiento y se da al servicio para la Infraestructura Tecnologíca </v>
          </cell>
          <cell r="IJ88" t="str">
            <v/>
          </cell>
          <cell r="IK88" t="str">
            <v>Durante el mes de mayo se terminó totalmente el despliegue, instalación, configuración y puesta en funcionamiento de base de datos Oracle y procedimientos asociados y necesarios para la actualización de versión del motor de Oracle y migración de aplicativos administrativos y financieros, desarrollando las siguientes Se coordino las fases generales de los pasos de cambio entre el proveedor y la OTIC
1.	Se instala el producto Oracle Database versión 12.2..0.1, habilitando el modo RAC para dos nodos, los cuales se llaman new-oracle12c-1.alcaldiabogota.gov.co y new-oracle12c-2.alcaldiabogota.gov.co.
2.	Se migra la información de producción de las bases de datos MISION y ADMIN.
3.	Se presta el servidor de base de datos a los Sistemas Administrativos y financieros, SIGA, SIAL, HumanApp, Registro Distrital, Regalias y MIDAS.
Como evidencia se adjuntan imágenes tomadas desde los servidores, en la cual se aprecian los “monitor process” que muestran las bases de datos activas en cada uno de los nodos, y se ejecuta la herramienta sqlplus para verificar la versión que se encuentra instalada en cada uno de ellos.</v>
          </cell>
          <cell r="IL88" t="str">
            <v>Durante el mes de junio se terminó totalmente el despliegue, instalación, configuración y puesta en funcionamiento de Nueva Herramienta Colaborativa Bogota Historia Comun 2.0, que es una iniciativa de recuperación y recopilación de patrimonio documental local el patrimonio documental local desde la perspectiva de la participación ciudadana, con el que se busca identificar, visibilizar y compartir memorias locales y comunitarias con enfoque territorial y diferencial.
Cuyo objetivo es generar espacios de construcción, recuperación y articulación de memorias locales e historias de los barrios y veredas de Bogotá, con un enfoque territorial y diferencial, a través de la interacción colaborativa de los ciudadanos y desde la perspectiva de la web 2.0. Estas experiencias serán organizadas y sistematizadas permanentemente en una gran Colección de Memorias Locales y Comunitarias (textos, audios, videos, mapas, fotos), custodiada por el Archivo de Bogotá.
El proyecto consta de 38 historias de usuario que se desarrollaran en dos fases, en la primera fase se desarrollaran 24 historias de usuarios y 14 en la segunda fase, se tiene previsto en puesta en producción el próximo 7 de julio de 2023. Dispondrá de los siguientes módulos.
•	Administración de usuarios
•	Creación de iniciativas
•	Cargue de contenidos
•	Colaboración con contenidos
•	Control de calidad
•	Publicación de catalogo</v>
          </cell>
          <cell r="IM88" t="str">
            <v>Aun cuando la Oficina Tic, programo la implementación de una herramientas Tecnológicas de Gobierno Digital,  denominada Sistema de Información de Asignación de Turnos – SAT Web,  para el mes de julio, no se logró terminarla a tiempo, esto debido a que el ingeniero asignado a este proyecto fue asignado desde mediados de mayo al proyecto entregado en junio  “nueva plataforma colaborativa de la REDA, proyecto Bogotá Historia Común 2.0”, puesto que era de sumo interés para la señora alcaldesa Claudia Lopez.
Así mismo,  se informa que la Oficina TIC actualmente se encuentra desarrollando dos (2) Herramientas Tecnológicas que contribuirán al avance en la Secretaria General en implementar la estrategia de Gobierno Digital, a continuación damos a conocer su estado y el mes en el que se entregaran implementadas para su uso.
Sistema de Información de Asignación de Turnos – SAT Web
Este sistema automatiza la asignación de turnos en las sedes con atención presencial al ciudadano, de la Secretaría General de la Alcaldía Mayor de Bogotá. Su alcance se basa en la solicitud de turno con presencia física del ciudadano que solicita servicios al distrito a diferentes entidades que tienen puntos de atención en la Red cade (CADEs, SúperCADEs, CAD) y Centros encuentro (de la Alta Consejería de Victimas) entre otros. También tendrá la funcionalidad de poder solicitarlo desde una aplicación web. La gestión de los turnos para ser registrada en este sistema.
El plazo previsto para la terminación del desarrollo incluyendo pruebas y entrega a la dependencia funcional para su uso es el mes de septiembre de 2023.
Las actividades o hitos que hacen falta para dar terminación del desarrollo y entrega del SAT Web concertados con el área funcional (Subsecretaría de Servicio a la Ciudadanía - SSC) relacionadas con labores de implementación y desarrollo del software, además de las actividades puramente funcionales de la SSC para cumplir con ese objetivo, estas son:
-	Entrega del Producto Mínimo Viable
-	Pruebas funcionales del Producto mínimo viable
-	Pruebas de Carga y estrés 
-	Prueba Piloto en Cade La Gaitana
-	Implementación SAT Web Versión 1 y su paso a producción 
-	Periodo de estabilización 
-	Capacitación a personal Red Cade: tanto a funcionarios de Secreatria General como de otras entidades
-	Definición Plan de expansión a otros puntos de la red cade y centros de encuento
Como acciones de mitigación del rezago se priorizaron las funcionalidades que el área funcional identificó, para la entrega de la primera versión, debido a complejidades que surgieron en la implementación y otras funcionalidades que no estaban incluidas en el plan pactado originalmente con el área funcional y  la asignación de un (1) ingenieros desarrollador, un (1) servidor en pruebas funcionales y un líder técnico, cada uno con dedicación full time o 100%. 
Sistema de Información Bogotá Internacional – SIBI
Esta Herramienta pretende gestionar (ingresar, verificar, validar, consultar y mantener el histórico) los registros de cooperación Internacional entre los diferentes aliados y las entidades del distrito. La finalidad es generar representaciones gráficas tipo “dashboard” de las diferentes variables y agrupaciones registradas en las cooperaciones internacionales.
Plazo previsto para la terminación del desarrollo incluyendo pruebas y entrega a la dependencia funcional para su uso es el mes de octubre de 2023.
Con estos dos desarrollos en la vigencia 2023 no se tendrían 4 sino 5 herramientas Tecnológicas de Gobierno Digita implementadas.</v>
          </cell>
          <cell r="IN88" t="str">
            <v/>
          </cell>
          <cell r="IO88" t="str">
            <v/>
          </cell>
          <cell r="IP88" t="str">
            <v/>
          </cell>
          <cell r="IQ88" t="str">
            <v/>
          </cell>
          <cell r="IR88" t="str">
            <v/>
          </cell>
          <cell r="IS88">
            <v>0</v>
          </cell>
          <cell r="IT88">
            <v>0</v>
          </cell>
          <cell r="IU88">
            <v>1</v>
          </cell>
          <cell r="IV88">
            <v>0</v>
          </cell>
          <cell r="IW88">
            <v>1</v>
          </cell>
          <cell r="IX88">
            <v>1</v>
          </cell>
          <cell r="IY88">
            <v>0</v>
          </cell>
          <cell r="IZ88">
            <v>0</v>
          </cell>
          <cell r="JA88">
            <v>0</v>
          </cell>
          <cell r="JB88">
            <v>0</v>
          </cell>
          <cell r="JC88">
            <v>0</v>
          </cell>
          <cell r="JD88">
            <v>0</v>
          </cell>
          <cell r="JE88">
            <v>0.75</v>
          </cell>
          <cell r="JF88">
            <v>0</v>
          </cell>
          <cell r="JG88">
            <v>0</v>
          </cell>
          <cell r="JH88">
            <v>25</v>
          </cell>
          <cell r="JI88">
            <v>0</v>
          </cell>
          <cell r="JJ88">
            <v>25</v>
          </cell>
          <cell r="JK88">
            <v>25</v>
          </cell>
          <cell r="JL88">
            <v>0</v>
          </cell>
          <cell r="JM88">
            <v>0</v>
          </cell>
          <cell r="JN88">
            <v>0</v>
          </cell>
          <cell r="JO88">
            <v>0</v>
          </cell>
          <cell r="JP88">
            <v>0</v>
          </cell>
          <cell r="JQ88">
            <v>0</v>
          </cell>
          <cell r="JR88">
            <v>75</v>
          </cell>
          <cell r="JS88">
            <v>0</v>
          </cell>
          <cell r="JT88">
            <v>0</v>
          </cell>
          <cell r="JU88">
            <v>25</v>
          </cell>
          <cell r="JV88">
            <v>25</v>
          </cell>
          <cell r="JW88">
            <v>50</v>
          </cell>
          <cell r="JX88">
            <v>75</v>
          </cell>
          <cell r="JY88">
            <v>75</v>
          </cell>
          <cell r="JZ88">
            <v>75</v>
          </cell>
          <cell r="KA88">
            <v>75</v>
          </cell>
          <cell r="KB88">
            <v>75</v>
          </cell>
          <cell r="KC88">
            <v>75</v>
          </cell>
          <cell r="KD88">
            <v>75</v>
          </cell>
          <cell r="KE88" t="str">
            <v>No Programó</v>
          </cell>
          <cell r="KF88" t="str">
            <v/>
          </cell>
          <cell r="KG88">
            <v>100</v>
          </cell>
          <cell r="KH88" t="str">
            <v/>
          </cell>
          <cell r="KI88">
            <v>100</v>
          </cell>
          <cell r="KJ88">
            <v>100</v>
          </cell>
          <cell r="KK88">
            <v>0</v>
          </cell>
          <cell r="KL88" t="str">
            <v/>
          </cell>
          <cell r="KM88" t="str">
            <v/>
          </cell>
          <cell r="KN88" t="str">
            <v/>
          </cell>
          <cell r="KO88" t="str">
            <v/>
          </cell>
          <cell r="KP88" t="str">
            <v/>
          </cell>
          <cell r="KQ88" t="str">
            <v>No Programó</v>
          </cell>
          <cell r="KR88" t="str">
            <v>No Programó</v>
          </cell>
          <cell r="KS88">
            <v>100</v>
          </cell>
          <cell r="KT88">
            <v>100</v>
          </cell>
          <cell r="KU88">
            <v>100</v>
          </cell>
          <cell r="KV88">
            <v>100</v>
          </cell>
          <cell r="KW88">
            <v>75</v>
          </cell>
          <cell r="KX88">
            <v>75</v>
          </cell>
          <cell r="KY88">
            <v>75</v>
          </cell>
          <cell r="KZ88" t="str">
            <v/>
          </cell>
          <cell r="LA88" t="str">
            <v/>
          </cell>
          <cell r="LB88" t="str">
            <v/>
          </cell>
          <cell r="LC88">
            <v>75</v>
          </cell>
          <cell r="LD88" t="str">
            <v>7872_2</v>
          </cell>
          <cell r="LE88" t="str">
            <v>2. Contar con servicios digitales que atiendan las necesidades de los grupos de interés</v>
          </cell>
          <cell r="LF88">
            <v>100</v>
          </cell>
          <cell r="LG88">
            <v>75.666666666666671</v>
          </cell>
          <cell r="LH88" t="str">
            <v/>
          </cell>
          <cell r="LI88" t="str">
            <v/>
          </cell>
          <cell r="LJ88">
            <v>100</v>
          </cell>
          <cell r="LK88">
            <v>72.583333333333343</v>
          </cell>
          <cell r="LL88">
            <v>12519771000</v>
          </cell>
          <cell r="LM88">
            <v>11732140113</v>
          </cell>
          <cell r="LN88">
            <v>8189462521</v>
          </cell>
          <cell r="LO88">
            <v>1565116239</v>
          </cell>
          <cell r="LP88">
            <v>1565116239</v>
          </cell>
          <cell r="LQ88" t="str">
            <v>No Programó</v>
          </cell>
          <cell r="LR88" t="str">
            <v>No Programó</v>
          </cell>
          <cell r="LS88">
            <v>1</v>
          </cell>
          <cell r="LT88">
            <v>0</v>
          </cell>
          <cell r="LU88">
            <v>1</v>
          </cell>
          <cell r="LV88">
            <v>1</v>
          </cell>
          <cell r="LW88">
            <v>0</v>
          </cell>
          <cell r="LX88">
            <v>0</v>
          </cell>
          <cell r="LY88">
            <v>0</v>
          </cell>
          <cell r="LZ88" t="str">
            <v/>
          </cell>
          <cell r="MA88" t="str">
            <v/>
          </cell>
          <cell r="MB88" t="str">
            <v/>
          </cell>
          <cell r="MC88">
            <v>3</v>
          </cell>
          <cell r="MD88">
            <v>3</v>
          </cell>
          <cell r="ME88">
            <v>3</v>
          </cell>
          <cell r="MF88" t="str">
            <v>No aplica</v>
          </cell>
          <cell r="MG88" t="str">
            <v>No aplica</v>
          </cell>
          <cell r="MH88" t="str">
            <v>Oportuno: Se radica en los tiempos establecidos por la Oficina Asesora de Planeación - OAP</v>
          </cell>
          <cell r="MI88" t="str">
            <v>No aplica</v>
          </cell>
          <cell r="MJ88" t="str">
            <v>No aplica</v>
          </cell>
          <cell r="MK88" t="str">
            <v>Oportuno: Se radica en los tiempos establecidos por la Oficina Asesora de Planeación - OAP</v>
          </cell>
          <cell r="ML88" t="str">
            <v>Oportuno: Se radica en los tiempos establecidos por la Oficina Asesora de Planeación - OAP</v>
          </cell>
          <cell r="MM88" t="str">
            <v>No aplica</v>
          </cell>
          <cell r="MN88">
            <v>0</v>
          </cell>
          <cell r="MO88">
            <v>0</v>
          </cell>
          <cell r="MP88">
            <v>0</v>
          </cell>
          <cell r="MQ88">
            <v>0</v>
          </cell>
          <cell r="MR88" t="str">
            <v>No aplica</v>
          </cell>
          <cell r="MS88" t="str">
            <v>No aplica</v>
          </cell>
          <cell r="MT88" t="str">
            <v>Coherente: La información de avance de la magnitud, consignada en el reporte del periodo, concuerda con la programación realizada, con la información cualitativa presentada, con las actividades establecidas (si aplica) y con los soportes presentados. Esta</v>
          </cell>
          <cell r="MU88" t="str">
            <v>No aplica</v>
          </cell>
          <cell r="MV88" t="str">
            <v>No aplica</v>
          </cell>
          <cell r="MW88" t="str">
            <v>Coherente: La información de avance de la magnitud, consignada en el reporte del periodo, concuerda con la programación realizada, con la información cualitativa presentada, con las actividades establecidas (si aplica) y con los soportes presentados. Esta</v>
          </cell>
          <cell r="MX88" t="str">
            <v>Coherente: La información de avance de la magnitud, consignada en el reporte del periodo, concuerda con la programación realizada, con la información cualitativa presentada, con las actividades establecidas (si aplica) y con los soportes presentados. Esta</v>
          </cell>
          <cell r="MY88" t="str">
            <v>No aplica</v>
          </cell>
          <cell r="MZ88">
            <v>0</v>
          </cell>
          <cell r="NA88">
            <v>0</v>
          </cell>
          <cell r="NB88">
            <v>0</v>
          </cell>
          <cell r="NC88">
            <v>0</v>
          </cell>
          <cell r="ND88" t="str">
            <v>No Programó</v>
          </cell>
          <cell r="NE88" t="str">
            <v>No Programó</v>
          </cell>
          <cell r="NF88">
            <v>100</v>
          </cell>
          <cell r="NG88">
            <v>100</v>
          </cell>
          <cell r="NH88">
            <v>100</v>
          </cell>
          <cell r="NI88">
            <v>100</v>
          </cell>
          <cell r="NJ88">
            <v>75</v>
          </cell>
          <cell r="NK88">
            <v>75</v>
          </cell>
          <cell r="NL88">
            <v>75</v>
          </cell>
          <cell r="NM88" t="str">
            <v/>
          </cell>
          <cell r="NN88" t="str">
            <v/>
          </cell>
          <cell r="NO88" t="str">
            <v/>
          </cell>
          <cell r="NP88" t="str">
            <v xml:space="preserve">No aplica </v>
          </cell>
          <cell r="NQ88" t="str">
            <v xml:space="preserve">No aplica </v>
          </cell>
          <cell r="NR88" t="str">
            <v xml:space="preserve">No aplica </v>
          </cell>
          <cell r="NS88" t="str">
            <v xml:space="preserve">No aplica </v>
          </cell>
          <cell r="NT88" t="str">
            <v xml:space="preserve">No aplica </v>
          </cell>
          <cell r="NU88" t="str">
            <v xml:space="preserve">No aplica </v>
          </cell>
          <cell r="NV88" t="str">
            <v xml:space="preserve">No aplica </v>
          </cell>
          <cell r="NW88" t="str">
            <v xml:space="preserve">No aplica </v>
          </cell>
          <cell r="NX88">
            <v>0</v>
          </cell>
          <cell r="NY88">
            <v>0</v>
          </cell>
          <cell r="NZ88">
            <v>0</v>
          </cell>
          <cell r="OA88">
            <v>0</v>
          </cell>
          <cell r="OB88" t="str">
            <v xml:space="preserve">No aplica </v>
          </cell>
          <cell r="OC88" t="str">
            <v xml:space="preserve">No aplica </v>
          </cell>
          <cell r="OD88" t="str">
            <v xml:space="preserve">No aplica </v>
          </cell>
          <cell r="OE88" t="str">
            <v xml:space="preserve">No aplica </v>
          </cell>
          <cell r="OF88" t="str">
            <v xml:space="preserve">No aplica </v>
          </cell>
          <cell r="OG88" t="str">
            <v>No se presentaron problemas ni dificultades</v>
          </cell>
          <cell r="OH88" t="str">
            <v>En lo corrido de la vigencia se tenía programado implementar 4 herramientas Tecnológicas de Gobierno Digital, sin embargo, con corte a julio solo se alcanzaron 3 herramientas.
El rezago obedece a que se suspendió el desarrollo de la herramienta digital denominada Sistema de Información de Asignación de Turnos – SAT Web quedando pendiente 7 acciones relacionadas con labores de implementación y desarrollo del software, lo anterior se presentó dado que el profesional asignado a este proyecto, debió asumir y priorizar  para los meses de mayo y junio “nueva plataforma colaborativa de la REDA, proyecto Bogotá Historia Común 2.0”. Se espera avanzar en el cumplimiento de este producto para los meses de agosto y septiembre de 2023</v>
          </cell>
          <cell r="OI88" t="str">
            <v>En lo corrido de la vigencia se tenía programado implementar 4 herramientas Tecnológicas de Gobierno Digital, sin embargo, con corte a julio solo se alcanzaron 3 herramientas.
El rezago obedece a que se suspendió el desarrollo de la herramienta digital denominada Sistema de Información de Asignación de Turnos – SAT Web quedando pendiente 7 acciones relacionadas con labores de implementación y desarrollo del software, lo anterior se presentó dado que el profesional asignado a este proyecto, debió asumir y priorizar  para los meses de mayo y junio “nueva plataforma colaborativa de la REDA, proyecto Bogotá Historia Común 2.0”. Se espera avanzar en el cumplimiento de este producto para los meses de agosto y septiembre de 2023</v>
          </cell>
          <cell r="OJ88">
            <v>0</v>
          </cell>
          <cell r="OK88">
            <v>0</v>
          </cell>
          <cell r="OL88">
            <v>0</v>
          </cell>
          <cell r="OM88">
            <v>0</v>
          </cell>
          <cell r="OP88" t="str">
            <v>PD141</v>
          </cell>
          <cell r="OQ88">
            <v>4</v>
          </cell>
          <cell r="OR88" t="str">
            <v>N/A</v>
          </cell>
          <cell r="OS88" t="str">
            <v>N/A</v>
          </cell>
          <cell r="OT88" t="str">
            <v>N/A</v>
          </cell>
          <cell r="OU88" t="str">
            <v>N/A</v>
          </cell>
          <cell r="OV88" t="str">
            <v>N/A</v>
          </cell>
          <cell r="OW88" t="str">
            <v>N/A</v>
          </cell>
          <cell r="OX88" t="str">
            <v>N/A</v>
          </cell>
          <cell r="OY88" t="str">
            <v>N/A</v>
          </cell>
          <cell r="OZ88" t="str">
            <v>N/A</v>
          </cell>
          <cell r="PA88" t="str">
            <v>N/A</v>
          </cell>
          <cell r="PB88" t="str">
            <v>N/A</v>
          </cell>
          <cell r="PC88" t="str">
            <v>N/A</v>
          </cell>
          <cell r="PD88" t="str">
            <v>N/A</v>
          </cell>
          <cell r="PE88" t="str">
            <v>N/A</v>
          </cell>
          <cell r="PF88" t="str">
            <v>N/A</v>
          </cell>
          <cell r="PG88" t="str">
            <v>N/A</v>
          </cell>
          <cell r="PH88" t="str">
            <v>N/A</v>
          </cell>
          <cell r="PI88" t="str">
            <v>N/A</v>
          </cell>
          <cell r="PJ88" t="str">
            <v>N/A</v>
          </cell>
          <cell r="PK88" t="str">
            <v>N/A</v>
          </cell>
          <cell r="PL88" t="str">
            <v>N/A</v>
          </cell>
          <cell r="PM88" t="str">
            <v>N/A</v>
          </cell>
          <cell r="PN88" t="str">
            <v>N/A</v>
          </cell>
          <cell r="PO88" t="str">
            <v>N/A</v>
          </cell>
          <cell r="PP88" t="str">
            <v>N/A</v>
          </cell>
          <cell r="PQ88" t="str">
            <v>N/A</v>
          </cell>
          <cell r="PR88">
            <v>140260004</v>
          </cell>
          <cell r="PS88">
            <v>1424856235</v>
          </cell>
          <cell r="PT88" t="str">
            <v>Indicador MGA</v>
          </cell>
        </row>
        <row r="89">
          <cell r="A89" t="str">
            <v>PD142</v>
          </cell>
          <cell r="B89">
            <v>7872</v>
          </cell>
          <cell r="C89" t="str">
            <v>7872_MGA_3</v>
          </cell>
          <cell r="D89">
            <v>2020110010185</v>
          </cell>
          <cell r="E89" t="str">
            <v>Un nuevo contrato social y ambiental para la Bogotá del siglo XXI</v>
          </cell>
          <cell r="F89" t="str">
            <v>5. Construir Bogotá región con gobierno abierto, transparente y ciudadanía consciente.</v>
          </cell>
          <cell r="G89" t="str">
            <v>54. Transformación digital y gestión de TIC para un territorio inteligente</v>
          </cell>
          <cell r="H89" t="str">
            <v>Generar valor público para la ciudadanía, la Secretaria General y sus grupos de interes, mediante el uso y aprovechamiento estratégico de TIC.</v>
          </cell>
          <cell r="I89" t="str">
            <v>N/A</v>
          </cell>
          <cell r="J89" t="str">
            <v>Transformación digital y gestión TIC</v>
          </cell>
          <cell r="K89" t="str">
            <v>Oficina de Alta Consejería Distrital de Tecnologías de Información y Comunicaciones - TIC</v>
          </cell>
          <cell r="L89" t="str">
            <v>Iván Mauricio Durán Pabón</v>
          </cell>
          <cell r="M89" t="str">
            <v>Alto Consejero Distrital de Tecnologías de Información y Comunicaciones - TIC</v>
          </cell>
          <cell r="N89" t="str">
            <v>Oficina de Alta Consejería Distrital de Tecnologías de Información y Comunicaciones - TIC</v>
          </cell>
          <cell r="O89" t="str">
            <v>Iván Mauricio Durán Pabón</v>
          </cell>
          <cell r="P89" t="str">
            <v>Alto Consejero Distrital de Tecnologías de Información y Comunicaciones - TIC</v>
          </cell>
          <cell r="Q89" t="str">
            <v>Luisa Fernanda Ortega</v>
          </cell>
          <cell r="R89" t="str">
            <v>Jenny Torres</v>
          </cell>
          <cell r="S89" t="str">
            <v>Consolidar los avances de las metas de proyecto de inversión que apunten a la implementación de la estrategia de gobierno digital</v>
          </cell>
          <cell r="T89" t="str">
            <v>Informes de seguimiento de las metas del proyecto de inversión que apuntan a la implementación de la Estrategia de Gobierno digital realizados</v>
          </cell>
          <cell r="AF89" t="str">
            <v>Consolidar los avances de las metas de proyecto de inversión que apunten a la implementación de la estrategia de gobierno digital</v>
          </cell>
          <cell r="AG89" t="str">
            <v/>
          </cell>
          <cell r="AH89" t="str">
            <v/>
          </cell>
          <cell r="AI89" t="str">
            <v xml:space="preserve">PD_Gestion MGA: Consolidar los avances de las metas de proyecto de inversión que apunten a la implementación de la estrategia de gobierno digital; </v>
          </cell>
          <cell r="AJ89">
            <v>0</v>
          </cell>
          <cell r="AK89">
            <v>44055</v>
          </cell>
          <cell r="AL89">
            <v>1</v>
          </cell>
          <cell r="AM89">
            <v>2023</v>
          </cell>
          <cell r="AN89" t="str">
            <v>Contar con un informe consolidado con los diferentes logros y avances que a través del proyecto de inversión 7872 Transformación Digital y Gestión Tic,  den cuenta de la implementación de la estrategia de gobierno digital.</v>
          </cell>
          <cell r="AO89" t="str">
            <v>La estrategia de gobierno digital está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v>
          </cell>
          <cell r="AP89">
            <v>2020</v>
          </cell>
          <cell r="AQ89">
            <v>2024</v>
          </cell>
          <cell r="AR89" t="str">
            <v>Suma</v>
          </cell>
          <cell r="AS89" t="str">
            <v>Eficacia</v>
          </cell>
          <cell r="AT89" t="str">
            <v>Número</v>
          </cell>
          <cell r="AU89" t="str">
            <v>Producto</v>
          </cell>
          <cell r="AV89" t="str">
            <v>N/D</v>
          </cell>
          <cell r="AW89" t="str">
            <v>N/D</v>
          </cell>
          <cell r="AX89" t="str">
            <v>N/D</v>
          </cell>
          <cell r="AZ89">
            <v>1</v>
          </cell>
          <cell r="BB89" t="str">
            <v>Se calcula a través de la suma de informes elaborados con el seguimiento de las metas del proyecto de inversión 7872 Transformación Digital y Gestión TIC que apuntan a la implementación de la Estrategia de Gobierno digital realizados.
Contempla el reporte de las actividades realizadas en la vigencia por las siete metas del proyecto de inversión 7872.</v>
          </cell>
          <cell r="BC89" t="str">
            <v>Sumatoria de Informes de seguimiento de las metas del proyecto de inversión que apuntan a la implementación de la Estrategia de Gobierno digital realizados</v>
          </cell>
          <cell r="BD89" t="str">
            <v>Número de Informes de seguimiento de las metas del proyecto de inversión que apuntan a la implementación de la Estrategia de Gobierno digital realizados</v>
          </cell>
          <cell r="BE89" t="str">
            <v>N/A</v>
          </cell>
          <cell r="BF89" t="str">
            <v>Soportes reportados en el formato 1006 "Programación y seguimiento a metas e indicadores del plan de desarrollo" para la vigencia.</v>
          </cell>
          <cell r="BG89">
            <v>2</v>
          </cell>
          <cell r="BH89">
            <v>45204</v>
          </cell>
          <cell r="BI89"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9" t="str">
            <v>Establecer variables 1 y/o 2 numéricas</v>
          </cell>
          <cell r="BK89">
            <v>16</v>
          </cell>
          <cell r="BL89">
            <v>2</v>
          </cell>
          <cell r="BM89">
            <v>4</v>
          </cell>
          <cell r="BN89">
            <v>4</v>
          </cell>
          <cell r="BO89">
            <v>4</v>
          </cell>
          <cell r="BP89">
            <v>2</v>
          </cell>
          <cell r="BW89">
            <v>2</v>
          </cell>
          <cell r="BX89">
            <v>4</v>
          </cell>
          <cell r="BY89">
            <v>4</v>
          </cell>
          <cell r="BZ89">
            <v>4</v>
          </cell>
          <cell r="CA89">
            <v>4</v>
          </cell>
          <cell r="CB89">
            <v>4</v>
          </cell>
          <cell r="CC89">
            <v>4</v>
          </cell>
          <cell r="CD89">
            <v>0</v>
          </cell>
          <cell r="CE89" t="str">
            <v>N/A</v>
          </cell>
          <cell r="CF89">
            <v>0</v>
          </cell>
          <cell r="CG89">
            <v>0</v>
          </cell>
          <cell r="CH89" t="str">
            <v>N/A</v>
          </cell>
          <cell r="CI89" t="str">
            <v>N/A</v>
          </cell>
          <cell r="CJ89">
            <v>2</v>
          </cell>
          <cell r="CK89">
            <v>4</v>
          </cell>
          <cell r="CL89">
            <v>4</v>
          </cell>
          <cell r="CM89">
            <v>13</v>
          </cell>
          <cell r="CN89" t="str">
            <v>Suma</v>
          </cell>
          <cell r="CO89">
            <v>0</v>
          </cell>
          <cell r="CP89">
            <v>0</v>
          </cell>
          <cell r="CQ89">
            <v>1</v>
          </cell>
          <cell r="CR89">
            <v>0</v>
          </cell>
          <cell r="CS89">
            <v>0</v>
          </cell>
          <cell r="CT89">
            <v>1</v>
          </cell>
          <cell r="CU89">
            <v>0</v>
          </cell>
          <cell r="CV89">
            <v>0</v>
          </cell>
          <cell r="CW89">
            <v>1</v>
          </cell>
          <cell r="CX89">
            <v>0</v>
          </cell>
          <cell r="CY89">
            <v>0</v>
          </cell>
          <cell r="CZ89">
            <v>1</v>
          </cell>
          <cell r="DA89">
            <v>4</v>
          </cell>
          <cell r="DB89">
            <v>3</v>
          </cell>
          <cell r="DC89">
            <v>3</v>
          </cell>
          <cell r="DD89">
            <v>3</v>
          </cell>
          <cell r="DE89">
            <v>0</v>
          </cell>
          <cell r="DF89">
            <v>0</v>
          </cell>
          <cell r="DG89">
            <v>0</v>
          </cell>
          <cell r="DH89">
            <v>0</v>
          </cell>
          <cell r="DI89">
            <v>0</v>
          </cell>
          <cell r="DJ89">
            <v>0</v>
          </cell>
          <cell r="DK89">
            <v>0</v>
          </cell>
          <cell r="DL89">
            <v>0</v>
          </cell>
          <cell r="DM89">
            <v>0</v>
          </cell>
          <cell r="DN89">
            <v>0</v>
          </cell>
          <cell r="DO89">
            <v>0</v>
          </cell>
          <cell r="DP89">
            <v>0</v>
          </cell>
          <cell r="DQ89">
            <v>4</v>
          </cell>
          <cell r="DR89">
            <v>0</v>
          </cell>
          <cell r="DS89">
            <v>0</v>
          </cell>
          <cell r="DT89">
            <v>1</v>
          </cell>
          <cell r="DU89">
            <v>0</v>
          </cell>
          <cell r="DV89">
            <v>0</v>
          </cell>
          <cell r="DW89">
            <v>1</v>
          </cell>
          <cell r="DX89">
            <v>0</v>
          </cell>
          <cell r="DY89">
            <v>0</v>
          </cell>
          <cell r="DZ89">
            <v>1</v>
          </cell>
          <cell r="EA89">
            <v>0</v>
          </cell>
          <cell r="EB89">
            <v>0</v>
          </cell>
          <cell r="EC89">
            <v>0</v>
          </cell>
          <cell r="ED89">
            <v>3</v>
          </cell>
          <cell r="EE89">
            <v>3</v>
          </cell>
          <cell r="EF89">
            <v>0</v>
          </cell>
          <cell r="EG89">
            <v>0</v>
          </cell>
          <cell r="EH89" t="str">
            <v>Informe de seguimiento de las metas del proyecto de inversión que den cuenta de la implementación de la estrategia de gobierno digital</v>
          </cell>
          <cell r="EI89">
            <v>0</v>
          </cell>
          <cell r="EJ89">
            <v>0</v>
          </cell>
          <cell r="EK89" t="str">
            <v>Informe de seguimiento de las metas del proyecto de inversión que den cuenta de la implementación de la estrategia de gobierno digital</v>
          </cell>
          <cell r="EL89">
            <v>0</v>
          </cell>
          <cell r="EM89">
            <v>0</v>
          </cell>
          <cell r="EN89" t="str">
            <v>Informe de seguimiento de las metas del proyecto de inversión que den cuenta de la implementación de la estrategia de gobierno digital</v>
          </cell>
          <cell r="EO89">
            <v>0</v>
          </cell>
          <cell r="EP89">
            <v>0</v>
          </cell>
          <cell r="EQ89" t="str">
            <v>Informe de seguimiento de las metas del proyecto de inversión que den cuenta de la implementación de la estrategia de gobierno digital</v>
          </cell>
          <cell r="ER89">
            <v>0</v>
          </cell>
          <cell r="ES89">
            <v>0</v>
          </cell>
          <cell r="ET89" t="str">
            <v>Informe de seguimiento de las metas del proyecto de inversión que den cuenta de la implementación de la estrategia de gobierno digital</v>
          </cell>
          <cell r="EU89">
            <v>0</v>
          </cell>
          <cell r="EV89">
            <v>0</v>
          </cell>
          <cell r="EW89" t="str">
            <v>Informe de seguimiento de las metas del proyecto de inversión que den cuenta de la implementación de la estrategia de gobierno digital</v>
          </cell>
          <cell r="EX89">
            <v>0</v>
          </cell>
          <cell r="EY89">
            <v>0</v>
          </cell>
          <cell r="EZ89" t="str">
            <v>Informe de seguimiento de las metas del proyecto de inversión que den cuenta de la implementación de la estrategia de gobierno digital</v>
          </cell>
          <cell r="FA89">
            <v>0</v>
          </cell>
          <cell r="FB89">
            <v>0</v>
          </cell>
          <cell r="FC89">
            <v>0</v>
          </cell>
          <cell r="FD89" t="str">
            <v>N/A</v>
          </cell>
          <cell r="FE89" t="str">
            <v>N/A</v>
          </cell>
          <cell r="FF89" t="str">
            <v>N/A</v>
          </cell>
          <cell r="FG89" t="str">
            <v>N/A</v>
          </cell>
          <cell r="FH89" t="str">
            <v>N/A</v>
          </cell>
          <cell r="FI89" t="str">
            <v>N/A</v>
          </cell>
          <cell r="FJ89" t="str">
            <v>N/A</v>
          </cell>
          <cell r="FK89" t="str">
            <v>N/A</v>
          </cell>
          <cell r="FL89" t="str">
            <v>N/A</v>
          </cell>
          <cell r="FM89" t="str">
            <v>N/A</v>
          </cell>
          <cell r="FN89" t="str">
            <v>N/A</v>
          </cell>
          <cell r="FO89" t="str">
            <v>N/A</v>
          </cell>
          <cell r="FP89" t="str">
            <v>N/A</v>
          </cell>
          <cell r="FQ89" t="str">
            <v>N/A</v>
          </cell>
          <cell r="FR89" t="str">
            <v>N/A</v>
          </cell>
          <cell r="FS89" t="str">
            <v>N/A</v>
          </cell>
          <cell r="FT89" t="str">
            <v>N/A</v>
          </cell>
          <cell r="FU89" t="str">
            <v>N/A</v>
          </cell>
          <cell r="FV89" t="str">
            <v>N/A</v>
          </cell>
          <cell r="FW89" t="str">
            <v>N/A</v>
          </cell>
          <cell r="FX89" t="str">
            <v>N/A</v>
          </cell>
          <cell r="FY89" t="str">
            <v>N/A</v>
          </cell>
          <cell r="FZ89" t="str">
            <v>N/A</v>
          </cell>
          <cell r="GA89" t="str">
            <v>N/A</v>
          </cell>
          <cell r="GB89" t="str">
            <v>N/A</v>
          </cell>
          <cell r="GC89" t="str">
            <v>N/A</v>
          </cell>
          <cell r="GD89" t="str">
            <v>N/A</v>
          </cell>
          <cell r="GE89" t="str">
            <v>N/A</v>
          </cell>
          <cell r="GF89" t="str">
            <v>N/A</v>
          </cell>
          <cell r="GG89" t="str">
            <v>N/A</v>
          </cell>
          <cell r="GH89" t="str">
            <v>N/A</v>
          </cell>
          <cell r="GI89" t="str">
            <v>N/A</v>
          </cell>
          <cell r="GJ89" t="str">
            <v>N/A</v>
          </cell>
          <cell r="GK89" t="str">
            <v>N/A</v>
          </cell>
          <cell r="GL89" t="str">
            <v>N/A</v>
          </cell>
          <cell r="GM89" t="str">
            <v>N/A</v>
          </cell>
          <cell r="GN89" t="str">
            <v>N/A</v>
          </cell>
          <cell r="GO89" t="str">
            <v>N/A</v>
          </cell>
          <cell r="GP89" t="str">
            <v>N/A</v>
          </cell>
          <cell r="GQ89" t="str">
            <v>N/A</v>
          </cell>
          <cell r="GR89" t="str">
            <v>N/A</v>
          </cell>
          <cell r="GS89" t="str">
            <v>N/A</v>
          </cell>
          <cell r="GT89" t="str">
            <v>N/A</v>
          </cell>
          <cell r="GU89" t="str">
            <v>N/A</v>
          </cell>
          <cell r="GV89" t="str">
            <v>N/A</v>
          </cell>
          <cell r="GW89" t="str">
            <v>N/A</v>
          </cell>
          <cell r="GX89" t="str">
            <v>N/A</v>
          </cell>
          <cell r="GY89" t="str">
            <v>N/A</v>
          </cell>
          <cell r="GZ89" t="str">
            <v>N/A</v>
          </cell>
          <cell r="HA89" t="str">
            <v>N/A</v>
          </cell>
          <cell r="HB89" t="str">
            <v>N/A</v>
          </cell>
          <cell r="HC89" t="str">
            <v>N/A</v>
          </cell>
          <cell r="HD89" t="str">
            <v>N/A</v>
          </cell>
          <cell r="HE89" t="str">
            <v>N/A</v>
          </cell>
          <cell r="HF89" t="str">
            <v>N/A</v>
          </cell>
          <cell r="HG89" t="str">
            <v>N/A</v>
          </cell>
          <cell r="HH89" t="str">
            <v>N/A</v>
          </cell>
          <cell r="HI89" t="str">
            <v>N/A</v>
          </cell>
          <cell r="HJ89" t="str">
            <v>N/A</v>
          </cell>
          <cell r="HK89" t="str">
            <v>N/A</v>
          </cell>
          <cell r="HL89" t="str">
            <v>N/A</v>
          </cell>
          <cell r="HM89" t="str">
            <v>N/A</v>
          </cell>
          <cell r="HN89" t="str">
            <v>N/A</v>
          </cell>
          <cell r="HO89" t="str">
            <v>N/A</v>
          </cell>
          <cell r="HP89" t="str">
            <v>N/A</v>
          </cell>
          <cell r="HQ89" t="str">
            <v>N/A</v>
          </cell>
          <cell r="HR89" t="str">
            <v>N/A</v>
          </cell>
          <cell r="HS89" t="str">
            <v>N/A</v>
          </cell>
          <cell r="HT89" t="str">
            <v>N/A</v>
          </cell>
          <cell r="HU89" t="str">
            <v>N/A</v>
          </cell>
          <cell r="HV89" t="str">
            <v>N/A</v>
          </cell>
          <cell r="HW89" t="str">
            <v>N/A</v>
          </cell>
          <cell r="HX89" t="str">
            <v>N/A</v>
          </cell>
          <cell r="HY89" t="str">
            <v>N/A</v>
          </cell>
          <cell r="HZ89" t="str">
            <v>N/A</v>
          </cell>
          <cell r="IA89" t="str">
            <v>N/A</v>
          </cell>
          <cell r="IB89" t="str">
            <v>N/A</v>
          </cell>
          <cell r="IC89" t="str">
            <v>N/A</v>
          </cell>
          <cell r="ID89" t="str">
            <v>Se realizó el seguimiento trimestral de las metas del proyecto de inversión que den cuenta de la implementación de la estrategia de gobierno digital</v>
          </cell>
          <cell r="IE89" t="str">
            <v/>
          </cell>
          <cell r="IF89" t="str">
            <v/>
          </cell>
          <cell r="IG89" t="str">
            <v/>
          </cell>
          <cell r="IH89" t="str">
            <v/>
          </cell>
          <cell r="II89" t="str">
            <v>Avances: Durante el periodo se logró la realización del informe de seguimiento de las metas que dan cuenta de la implementación de la implementación de la estrategia de Gobierno Gigital.
Retrasos: No se presentaron retrasos</v>
          </cell>
          <cell r="IJ89" t="str">
            <v/>
          </cell>
          <cell r="IK89" t="str">
            <v/>
          </cell>
          <cell r="IL89" t="str">
            <v>Avances: Durante el periodo se logró la realización del informe de seguimiento de las metas que dan cuenta de la implementación de la implementación de la estrategia de Gobierno Gigital.
Retrasos: No se presentaron retrasos</v>
          </cell>
          <cell r="IM89" t="str">
            <v/>
          </cell>
          <cell r="IN89" t="str">
            <v/>
          </cell>
          <cell r="IO89" t="str">
            <v>Avances: Durante el periodo se logró la realización del informe de seguimiento de las metas que dan cuenta de la implementación de la implementación de la estrategia de Gobierno Gigital.
Retrasos: No se presentaron retrasos</v>
          </cell>
          <cell r="IP89" t="str">
            <v/>
          </cell>
          <cell r="IQ89" t="str">
            <v/>
          </cell>
          <cell r="IR89" t="str">
            <v/>
          </cell>
          <cell r="IS89">
            <v>0</v>
          </cell>
          <cell r="IT89">
            <v>0</v>
          </cell>
          <cell r="IU89">
            <v>1</v>
          </cell>
          <cell r="IV89">
            <v>0</v>
          </cell>
          <cell r="IW89">
            <v>0</v>
          </cell>
          <cell r="IX89">
            <v>1</v>
          </cell>
          <cell r="IY89">
            <v>0</v>
          </cell>
          <cell r="IZ89">
            <v>0</v>
          </cell>
          <cell r="JA89">
            <v>1</v>
          </cell>
          <cell r="JB89">
            <v>0</v>
          </cell>
          <cell r="JC89">
            <v>0</v>
          </cell>
          <cell r="JD89">
            <v>0</v>
          </cell>
          <cell r="JE89">
            <v>0.75</v>
          </cell>
          <cell r="JF89">
            <v>0</v>
          </cell>
          <cell r="JG89">
            <v>0</v>
          </cell>
          <cell r="JH89">
            <v>25</v>
          </cell>
          <cell r="JI89">
            <v>0</v>
          </cell>
          <cell r="JJ89">
            <v>0</v>
          </cell>
          <cell r="JK89">
            <v>25</v>
          </cell>
          <cell r="JL89">
            <v>0</v>
          </cell>
          <cell r="JM89">
            <v>0</v>
          </cell>
          <cell r="JN89">
            <v>25</v>
          </cell>
          <cell r="JO89">
            <v>0</v>
          </cell>
          <cell r="JP89">
            <v>0</v>
          </cell>
          <cell r="JQ89">
            <v>0</v>
          </cell>
          <cell r="JR89">
            <v>75</v>
          </cell>
          <cell r="JS89">
            <v>0</v>
          </cell>
          <cell r="JT89">
            <v>0</v>
          </cell>
          <cell r="JU89">
            <v>25</v>
          </cell>
          <cell r="JV89">
            <v>25</v>
          </cell>
          <cell r="JW89">
            <v>25</v>
          </cell>
          <cell r="JX89">
            <v>50</v>
          </cell>
          <cell r="JY89">
            <v>50</v>
          </cell>
          <cell r="JZ89">
            <v>50</v>
          </cell>
          <cell r="KA89">
            <v>75</v>
          </cell>
          <cell r="KB89">
            <v>75</v>
          </cell>
          <cell r="KC89">
            <v>75</v>
          </cell>
          <cell r="KD89">
            <v>75</v>
          </cell>
          <cell r="KE89" t="str">
            <v>No Programó</v>
          </cell>
          <cell r="KF89" t="str">
            <v/>
          </cell>
          <cell r="KG89">
            <v>100</v>
          </cell>
          <cell r="KH89" t="str">
            <v/>
          </cell>
          <cell r="KI89" t="str">
            <v/>
          </cell>
          <cell r="KJ89">
            <v>100</v>
          </cell>
          <cell r="KK89" t="str">
            <v/>
          </cell>
          <cell r="KL89" t="str">
            <v/>
          </cell>
          <cell r="KM89">
            <v>100</v>
          </cell>
          <cell r="KN89" t="str">
            <v/>
          </cell>
          <cell r="KO89" t="str">
            <v/>
          </cell>
          <cell r="KP89" t="str">
            <v/>
          </cell>
          <cell r="KQ89" t="str">
            <v>No Programó</v>
          </cell>
          <cell r="KR89" t="str">
            <v>No Programó</v>
          </cell>
          <cell r="KS89">
            <v>100</v>
          </cell>
          <cell r="KT89">
            <v>100</v>
          </cell>
          <cell r="KU89">
            <v>100</v>
          </cell>
          <cell r="KV89">
            <v>100</v>
          </cell>
          <cell r="KW89">
            <v>100</v>
          </cell>
          <cell r="KX89">
            <v>100</v>
          </cell>
          <cell r="KY89">
            <v>100</v>
          </cell>
          <cell r="KZ89" t="str">
            <v/>
          </cell>
          <cell r="LA89" t="str">
            <v/>
          </cell>
          <cell r="LB89" t="str">
            <v/>
          </cell>
          <cell r="LC89">
            <v>100</v>
          </cell>
          <cell r="LD89" t="str">
            <v>7872_N</v>
          </cell>
          <cell r="LE89" t="str">
            <v>N/A</v>
          </cell>
          <cell r="LF89" t="str">
            <v>No programó</v>
          </cell>
          <cell r="LG89" t="str">
            <v/>
          </cell>
          <cell r="LH89" t="str">
            <v/>
          </cell>
          <cell r="LI89" t="str">
            <v/>
          </cell>
          <cell r="LJ89">
            <v>100</v>
          </cell>
          <cell r="LK89">
            <v>72.583333333333343</v>
          </cell>
          <cell r="LL89">
            <v>12519771000</v>
          </cell>
          <cell r="LM89">
            <v>11732140113</v>
          </cell>
          <cell r="LN89">
            <v>8189462521</v>
          </cell>
          <cell r="LO89">
            <v>1565116239</v>
          </cell>
          <cell r="LP89">
            <v>1565116239</v>
          </cell>
          <cell r="LQ89" t="str">
            <v>No Programó</v>
          </cell>
          <cell r="LR89" t="str">
            <v>No Programó</v>
          </cell>
          <cell r="LS89">
            <v>1</v>
          </cell>
          <cell r="LT89">
            <v>0</v>
          </cell>
          <cell r="LU89">
            <v>0</v>
          </cell>
          <cell r="LV89">
            <v>1</v>
          </cell>
          <cell r="LW89">
            <v>0</v>
          </cell>
          <cell r="LX89">
            <v>0</v>
          </cell>
          <cell r="LY89">
            <v>1</v>
          </cell>
          <cell r="LZ89" t="str">
            <v/>
          </cell>
          <cell r="MA89" t="str">
            <v/>
          </cell>
          <cell r="MB89" t="str">
            <v/>
          </cell>
          <cell r="MC89">
            <v>3</v>
          </cell>
          <cell r="MD89">
            <v>3</v>
          </cell>
          <cell r="ME89">
            <v>3</v>
          </cell>
          <cell r="MF89" t="str">
            <v>No aplica</v>
          </cell>
          <cell r="MG89" t="str">
            <v>No aplica</v>
          </cell>
          <cell r="MH89" t="str">
            <v>Oportuno: Se radica en los tiempos establecidos por la Oficina Asesora de Planeación - OAP</v>
          </cell>
          <cell r="MI89" t="str">
            <v>No aplica</v>
          </cell>
          <cell r="MJ89" t="str">
            <v>No aplica</v>
          </cell>
          <cell r="MK89" t="str">
            <v>Oportuno: Se radica en los tiempos establecidos por la Oficina Asesora de Planeación - OAP</v>
          </cell>
          <cell r="ML89" t="str">
            <v>Oportuno: Se radica en los tiempos establecidos por la Oficina Asesora de Planeación - OAP</v>
          </cell>
          <cell r="MM89" t="str">
            <v>No aplica</v>
          </cell>
          <cell r="MN89">
            <v>0</v>
          </cell>
          <cell r="MO89">
            <v>0</v>
          </cell>
          <cell r="MP89">
            <v>0</v>
          </cell>
          <cell r="MQ89">
            <v>0</v>
          </cell>
          <cell r="MR89" t="str">
            <v>No aplica</v>
          </cell>
          <cell r="MS89" t="str">
            <v>No aplica</v>
          </cell>
          <cell r="MT89" t="str">
            <v>Coherente: La información de avance de la magnitud, consignada en el reporte del periodo, concuerda con la programación realizada, con la información cualitativa presentada, con las actividades establecidas (si aplica) y con los soportes presentados. Esta</v>
          </cell>
          <cell r="MU89" t="str">
            <v>No aplica</v>
          </cell>
          <cell r="MV89" t="str">
            <v>No aplica</v>
          </cell>
          <cell r="MW89" t="str">
            <v>Coherente: La información de avance de la magnitud, consignada en el reporte del periodo, concuerda con la programación realizada, con la información cualitativa presentada, con las actividades establecidas (si aplica) y con los soportes presentados. Esta</v>
          </cell>
          <cell r="MX89" t="str">
            <v>Coherente: La información de avance de la magnitud, consignada en el reporte del periodo, concuerda con la programación realizada, con la información cualitativa presentada, con las actividades establecidas (si aplica) y con los soportes presentados. Esta</v>
          </cell>
          <cell r="MY89" t="str">
            <v>No aplica</v>
          </cell>
          <cell r="MZ89">
            <v>0</v>
          </cell>
          <cell r="NA89">
            <v>0</v>
          </cell>
          <cell r="NB89">
            <v>0</v>
          </cell>
          <cell r="NC89">
            <v>0</v>
          </cell>
          <cell r="ND89" t="str">
            <v>No Programó</v>
          </cell>
          <cell r="NE89" t="str">
            <v>No Programó</v>
          </cell>
          <cell r="NF89">
            <v>100</v>
          </cell>
          <cell r="NG89">
            <v>100</v>
          </cell>
          <cell r="NH89">
            <v>100</v>
          </cell>
          <cell r="NI89">
            <v>100</v>
          </cell>
          <cell r="NJ89">
            <v>100</v>
          </cell>
          <cell r="NK89">
            <v>100</v>
          </cell>
          <cell r="NL89">
            <v>100</v>
          </cell>
          <cell r="NM89" t="str">
            <v/>
          </cell>
          <cell r="NN89" t="str">
            <v/>
          </cell>
          <cell r="NO89" t="str">
            <v/>
          </cell>
          <cell r="NP89" t="str">
            <v xml:space="preserve">No aplica </v>
          </cell>
          <cell r="NQ89" t="str">
            <v xml:space="preserve">No aplica </v>
          </cell>
          <cell r="NR89" t="str">
            <v>No se presentaron problemas ni dificultades</v>
          </cell>
          <cell r="NS89" t="str">
            <v>No se presentaron problemas ni dificultades</v>
          </cell>
          <cell r="NT89" t="str">
            <v xml:space="preserve">No aplica </v>
          </cell>
          <cell r="NU89" t="str">
            <v xml:space="preserve">No aplica </v>
          </cell>
          <cell r="NV89" t="str">
            <v xml:space="preserve">No aplica </v>
          </cell>
          <cell r="NW89" t="str">
            <v xml:space="preserve">No aplica </v>
          </cell>
          <cell r="NX89">
            <v>0</v>
          </cell>
          <cell r="NY89">
            <v>0</v>
          </cell>
          <cell r="NZ89">
            <v>0</v>
          </cell>
          <cell r="OA89">
            <v>0</v>
          </cell>
          <cell r="OB89" t="str">
            <v xml:space="preserve">No aplica </v>
          </cell>
          <cell r="OC89" t="str">
            <v xml:space="preserve">No aplica </v>
          </cell>
          <cell r="OD89" t="str">
            <v>No se presentaron problemas ni dificultades</v>
          </cell>
          <cell r="OE89" t="str">
            <v>No se presentaron problemas ni dificultades</v>
          </cell>
          <cell r="OF89" t="str">
            <v xml:space="preserve">No aplica </v>
          </cell>
          <cell r="OG89" t="str">
            <v>No se presentaron problemas ni dificultades</v>
          </cell>
          <cell r="OH89" t="str">
            <v>No se presentaron problemas ni dificultades</v>
          </cell>
          <cell r="OI89" t="str">
            <v>No se presentaron problemas ni dificultades</v>
          </cell>
          <cell r="OJ89">
            <v>0</v>
          </cell>
          <cell r="OK89">
            <v>0</v>
          </cell>
          <cell r="OL89">
            <v>0</v>
          </cell>
          <cell r="OM89">
            <v>0</v>
          </cell>
          <cell r="OP89" t="str">
            <v>PD142</v>
          </cell>
          <cell r="OQ89">
            <v>3</v>
          </cell>
          <cell r="OR89" t="str">
            <v>N/A</v>
          </cell>
          <cell r="OS89" t="str">
            <v>N/A</v>
          </cell>
          <cell r="OT89" t="str">
            <v>N/A</v>
          </cell>
          <cell r="OU89" t="str">
            <v>N/A</v>
          </cell>
          <cell r="OV89" t="str">
            <v>N/A</v>
          </cell>
          <cell r="OW89" t="str">
            <v>N/A</v>
          </cell>
          <cell r="OX89" t="str">
            <v>N/A</v>
          </cell>
          <cell r="OY89" t="str">
            <v>N/A</v>
          </cell>
          <cell r="OZ89" t="str">
            <v>N/A</v>
          </cell>
          <cell r="PA89" t="str">
            <v>N/A</v>
          </cell>
          <cell r="PB89" t="str">
            <v>N/A</v>
          </cell>
          <cell r="PC89" t="str">
            <v>N/A</v>
          </cell>
          <cell r="PD89" t="str">
            <v>N/A</v>
          </cell>
          <cell r="PE89" t="str">
            <v>N/A</v>
          </cell>
          <cell r="PF89" t="str">
            <v>N/A</v>
          </cell>
          <cell r="PG89" t="str">
            <v>N/A</v>
          </cell>
          <cell r="PH89" t="str">
            <v>N/A</v>
          </cell>
          <cell r="PI89" t="str">
            <v>N/A</v>
          </cell>
          <cell r="PJ89" t="str">
            <v>N/A</v>
          </cell>
          <cell r="PK89" t="str">
            <v>N/A</v>
          </cell>
          <cell r="PL89" t="str">
            <v>N/A</v>
          </cell>
          <cell r="PM89" t="str">
            <v>N/A</v>
          </cell>
          <cell r="PN89" t="str">
            <v>N/A</v>
          </cell>
          <cell r="PO89" t="str">
            <v>N/A</v>
          </cell>
          <cell r="PP89" t="str">
            <v>N/A</v>
          </cell>
          <cell r="PQ89" t="str">
            <v>N/A</v>
          </cell>
          <cell r="PR89">
            <v>140260004</v>
          </cell>
          <cell r="PS89">
            <v>1424856235</v>
          </cell>
          <cell r="PT89" t="str">
            <v>Indicador Gestión</v>
          </cell>
        </row>
        <row r="90">
          <cell r="A90" t="str">
            <v>PD160</v>
          </cell>
          <cell r="B90">
            <v>7873</v>
          </cell>
          <cell r="D90">
            <v>2020110010189</v>
          </cell>
          <cell r="E90" t="str">
            <v>Un nuevo contrato social y ambiental para la Bogotá del siglo XXI</v>
          </cell>
          <cell r="F90" t="str">
            <v>5. Construir Bogotá región con gobierno abierto, transparente y ciudadanía consciente.</v>
          </cell>
          <cell r="G90" t="str">
            <v>56. Gestión Pública Efectiva</v>
          </cell>
          <cell r="H90" t="str">
            <v>Incrementar la capacidad institucional para atender con eficiencia los retos de su misionalidad en el Distrito.</v>
          </cell>
          <cell r="I90" t="str">
            <v>1. Gestionar de manera eficiente los recursos para apoyar la misionalidad de la Entidad.</v>
          </cell>
          <cell r="J90" t="str">
            <v>Fortalecimiento de la Capacidad Institucional de la Secretaría General</v>
          </cell>
          <cell r="K90" t="str">
            <v>Subsecretaria Corporativa</v>
          </cell>
          <cell r="L90" t="str">
            <v>Yaneth Suarez Acero</v>
          </cell>
          <cell r="M90" t="str">
            <v>Subsecretaria Corporativa</v>
          </cell>
          <cell r="N90" t="str">
            <v>Dirección Administrativa y Financiera</v>
          </cell>
          <cell r="O90" t="str">
            <v>Marcela Manrique Castro</v>
          </cell>
          <cell r="P90" t="str">
            <v>Directora Administrativa y Financiera</v>
          </cell>
          <cell r="Q90" t="str">
            <v>Jenny Alexandra Triana Casallas</v>
          </cell>
          <cell r="R90" t="str">
            <v>Nancy Montero</v>
          </cell>
          <cell r="S90" t="str">
            <v>499. Dotar e intervenir la infraestructura de las sedes de la Secretaría General de la Alcaldía Mayor de Bogotá.</v>
          </cell>
          <cell r="T90" t="str">
            <v>547. Porcentaje de Cronograma de intervenciones de infraestructura ejecutado.</v>
          </cell>
          <cell r="Z90" t="str">
            <v>499. Dotar e intervenir la infraestructura de las sedes de la Secretaría General de la Alcaldía Mayor de Bogotá.</v>
          </cell>
          <cell r="AA90" t="str">
            <v>547. Porcentaje de cronograma de intervenciones de infraestructura ejecutado.</v>
          </cell>
          <cell r="AG90" t="str">
            <v/>
          </cell>
          <cell r="AH90" t="str">
            <v/>
          </cell>
          <cell r="AI90" t="str">
            <v xml:space="preserve">PD_Meta Sectorial: 499. Dotar e intervenir la infraestructura de las sedes de la Secretaría General de la Alcaldía Mayor de Bogotá.; PD_Indicador Meta sector: 547. Porcentaje de cronograma de intervenciones de infraestructura ejecutado.; </v>
          </cell>
          <cell r="AJ90">
            <v>0</v>
          </cell>
          <cell r="AK90">
            <v>44055</v>
          </cell>
          <cell r="AL90">
            <v>1</v>
          </cell>
          <cell r="AM90">
            <v>2023</v>
          </cell>
          <cell r="AN90" t="str">
            <v xml:space="preserve">El indicador mide el cumplimiento del cronograma que incluye las actividades gestión ambiental: para prevenir, mitigar, corregir, o compensar los impactos e intervenciones de infraestructura y aquellas necesarias para garantizar el funcionamiento en condiciones de accesibilidad, integridad y seguridad en las sedes de la Secretaría General. </v>
          </cell>
          <cell r="AO90" t="str">
            <v xml:space="preserve">Dar cumplimiento a los lineamientos, asi como buenas prácticas contempladas en el PIGA y otros documentos ambientales. De la misma manera, los mantenimientos que se ejecuten en las diferentes sedes, propenden por la seguridad de los servidores públicos, colaboradores y visitantes, evitando que se produzcan accidentes por desperfectos en equipos, desprendimientos o caída de elementos; así como evitar el deterioro de los bienes muebles e inmuebles de la entidad. </v>
          </cell>
          <cell r="AP90">
            <v>2020</v>
          </cell>
          <cell r="AQ90">
            <v>2024</v>
          </cell>
          <cell r="AR90" t="str">
            <v>Constante</v>
          </cell>
          <cell r="AS90" t="str">
            <v>Eficacia</v>
          </cell>
          <cell r="AT90" t="str">
            <v>Porcentaje</v>
          </cell>
          <cell r="AU90" t="str">
            <v>Gestión</v>
          </cell>
          <cell r="AV90" t="str">
            <v>N/D</v>
          </cell>
          <cell r="AW90" t="str">
            <v>N/D</v>
          </cell>
          <cell r="AX90" t="str">
            <v>N/D</v>
          </cell>
          <cell r="AZ90">
            <v>1</v>
          </cell>
          <cell r="BB90" t="str">
            <v xml:space="preserve">Se calcula a través de la sumatoria del avance de las actividades establecidas en el plan de trabajo interno de las intervenciones de infraestructura y del plan de acción PIGA para la vigencia . </v>
          </cell>
          <cell r="BC90" t="str">
            <v>Sumatoria del porcentaje de avance en la ejecución del cronograma de intervenciones de infraestructura al corte/ porcentaje programado del cronograma de intervenciones de infraestructura de  la vigencia*100</v>
          </cell>
          <cell r="BD90" t="str">
            <v>Porcentaje de avance en la ejecución del cronograma de intervenciones de infraestructura</v>
          </cell>
          <cell r="BE90" t="str">
            <v xml:space="preserve">Porcentaje programado del cronograma de intervenciones de infraestructura 	</v>
          </cell>
          <cell r="BF90" t="str">
            <v>Soportes reportados en el formato 1006 "Programación y seguimiento a metas e indicadores del plan de desarrollo" para la vigencia.</v>
          </cell>
          <cell r="BG90">
            <v>3</v>
          </cell>
          <cell r="BH90">
            <v>45204</v>
          </cell>
          <cell r="BI90"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90" t="str">
            <v>Establecer variables 1 y/o 2 numéricas</v>
          </cell>
          <cell r="BK90">
            <v>100</v>
          </cell>
          <cell r="BL90">
            <v>100</v>
          </cell>
          <cell r="BM90">
            <v>100</v>
          </cell>
          <cell r="BN90">
            <v>100</v>
          </cell>
          <cell r="BO90">
            <v>100</v>
          </cell>
          <cell r="BP90">
            <v>100</v>
          </cell>
          <cell r="BW90">
            <v>100</v>
          </cell>
          <cell r="BX90">
            <v>100</v>
          </cell>
          <cell r="BY90">
            <v>100</v>
          </cell>
          <cell r="BZ90">
            <v>100</v>
          </cell>
          <cell r="CA90">
            <v>100</v>
          </cell>
          <cell r="CB90">
            <v>100</v>
          </cell>
          <cell r="CC90">
            <v>100</v>
          </cell>
          <cell r="CD90">
            <v>0</v>
          </cell>
          <cell r="CE90" t="str">
            <v>N/A</v>
          </cell>
          <cell r="CF90" t="str">
            <v>N/A</v>
          </cell>
          <cell r="CG90" t="str">
            <v>N/A</v>
          </cell>
          <cell r="CH90" t="str">
            <v>N/A</v>
          </cell>
          <cell r="CI90" t="str">
            <v>N/A</v>
          </cell>
          <cell r="CJ90">
            <v>100</v>
          </cell>
          <cell r="CK90">
            <v>100</v>
          </cell>
          <cell r="CL90">
            <v>100</v>
          </cell>
          <cell r="CM90" t="str">
            <v>No aplica</v>
          </cell>
          <cell r="CN90" t="str">
            <v>suma</v>
          </cell>
          <cell r="CO90">
            <v>10</v>
          </cell>
          <cell r="CP90">
            <v>0</v>
          </cell>
          <cell r="CQ90">
            <v>22</v>
          </cell>
          <cell r="CR90">
            <v>0</v>
          </cell>
          <cell r="CS90">
            <v>0</v>
          </cell>
          <cell r="CT90">
            <v>23</v>
          </cell>
          <cell r="CU90">
            <v>0</v>
          </cell>
          <cell r="CV90">
            <v>0</v>
          </cell>
          <cell r="CW90">
            <v>22</v>
          </cell>
          <cell r="CX90">
            <v>0</v>
          </cell>
          <cell r="CY90">
            <v>0</v>
          </cell>
          <cell r="CZ90">
            <v>23</v>
          </cell>
          <cell r="DA90">
            <v>100</v>
          </cell>
          <cell r="DB90">
            <v>77</v>
          </cell>
          <cell r="DC90">
            <v>77</v>
          </cell>
          <cell r="DD90">
            <v>77</v>
          </cell>
          <cell r="DE90">
            <v>10</v>
          </cell>
          <cell r="DF90">
            <v>0</v>
          </cell>
          <cell r="DG90">
            <v>22</v>
          </cell>
          <cell r="DH90">
            <v>0</v>
          </cell>
          <cell r="DI90">
            <v>0</v>
          </cell>
          <cell r="DJ90">
            <v>23</v>
          </cell>
          <cell r="DK90">
            <v>0</v>
          </cell>
          <cell r="DL90">
            <v>0</v>
          </cell>
          <cell r="DM90">
            <v>22</v>
          </cell>
          <cell r="DN90">
            <v>0</v>
          </cell>
          <cell r="DO90">
            <v>0</v>
          </cell>
          <cell r="DP90">
            <v>23</v>
          </cell>
          <cell r="DQ90">
            <v>100</v>
          </cell>
          <cell r="DR90">
            <v>10</v>
          </cell>
          <cell r="DS90">
            <v>0</v>
          </cell>
          <cell r="DT90">
            <v>22</v>
          </cell>
          <cell r="DU90">
            <v>0</v>
          </cell>
          <cell r="DV90">
            <v>0</v>
          </cell>
          <cell r="DW90">
            <v>23</v>
          </cell>
          <cell r="DX90">
            <v>0</v>
          </cell>
          <cell r="DY90">
            <v>0</v>
          </cell>
          <cell r="DZ90">
            <v>22</v>
          </cell>
          <cell r="EA90">
            <v>0</v>
          </cell>
          <cell r="EB90">
            <v>0</v>
          </cell>
          <cell r="EC90">
            <v>0</v>
          </cell>
          <cell r="ED90">
            <v>77</v>
          </cell>
          <cell r="EE90">
            <v>77</v>
          </cell>
          <cell r="EF90" t="str">
            <v xml:space="preserve">Programación de actividades de mantenimiento, procesos de obra, actividades PIGA y adquisiciones asociadas. </v>
          </cell>
          <cell r="EG90">
            <v>0</v>
          </cell>
          <cell r="EH90" t="str">
            <v>Informe de Gestión del Proyecto 7873 trimestral acumulado.</v>
          </cell>
          <cell r="EI90">
            <v>0</v>
          </cell>
          <cell r="EJ90">
            <v>0</v>
          </cell>
          <cell r="EK90" t="str">
            <v>Informe de Gestión del Proyecto 7873 trimestral acumulado.</v>
          </cell>
          <cell r="EL90">
            <v>0</v>
          </cell>
          <cell r="EM90">
            <v>0</v>
          </cell>
          <cell r="EN90" t="str">
            <v xml:space="preserve">Informe de actividades gestión ambiental e infraestructura </v>
          </cell>
          <cell r="EO90">
            <v>0</v>
          </cell>
          <cell r="EP90">
            <v>0</v>
          </cell>
          <cell r="EQ90" t="str">
            <v xml:space="preserve">Informe de actividades gestión ambiental e infraestructura </v>
          </cell>
          <cell r="ER90" t="str">
            <v xml:space="preserve">Programación de actividades de mantenimiento, procesos de obra, actividades PIGA y adquisiciones asociadas. </v>
          </cell>
          <cell r="ES90">
            <v>0</v>
          </cell>
          <cell r="ET90" t="str">
            <v>Informe de Gestión del Proyecto 7873 trimestral acumulado.</v>
          </cell>
          <cell r="EU90">
            <v>0</v>
          </cell>
          <cell r="EV90">
            <v>0</v>
          </cell>
          <cell r="EW90" t="str">
            <v>Informe de Gestión del Proyecto 7873 trimestral acumulado.</v>
          </cell>
          <cell r="EX90">
            <v>0</v>
          </cell>
          <cell r="EY90">
            <v>0</v>
          </cell>
          <cell r="EZ90" t="str">
            <v xml:space="preserve">Informe de actividades gestión ambiental e infraestructura </v>
          </cell>
          <cell r="FA90">
            <v>0</v>
          </cell>
          <cell r="FB90">
            <v>0</v>
          </cell>
          <cell r="FC90">
            <v>0</v>
          </cell>
          <cell r="FD90" t="str">
            <v>N/A</v>
          </cell>
          <cell r="FE90" t="str">
            <v>N/A</v>
          </cell>
          <cell r="FF90" t="str">
            <v>N/A</v>
          </cell>
          <cell r="FG90" t="str">
            <v>N/A</v>
          </cell>
          <cell r="FH90" t="str">
            <v>N/A</v>
          </cell>
          <cell r="FI90" t="str">
            <v>N/A</v>
          </cell>
          <cell r="FJ90" t="str">
            <v>N/A</v>
          </cell>
          <cell r="FK90" t="str">
            <v>N/A</v>
          </cell>
          <cell r="FL90" t="str">
            <v>N/A</v>
          </cell>
          <cell r="FM90" t="str">
            <v>N/A</v>
          </cell>
          <cell r="FN90" t="str">
            <v>N/A</v>
          </cell>
          <cell r="FO90" t="str">
            <v>N/A</v>
          </cell>
          <cell r="FP90" t="str">
            <v>N/A</v>
          </cell>
          <cell r="FQ90" t="str">
            <v>N/A</v>
          </cell>
          <cell r="FR90" t="str">
            <v>N/A</v>
          </cell>
          <cell r="FS90" t="str">
            <v>N/A</v>
          </cell>
          <cell r="FT90" t="str">
            <v>N/A</v>
          </cell>
          <cell r="FU90" t="str">
            <v>N/A</v>
          </cell>
          <cell r="FV90" t="str">
            <v>N/A</v>
          </cell>
          <cell r="FW90" t="str">
            <v>N/A</v>
          </cell>
          <cell r="FX90" t="str">
            <v>N/A</v>
          </cell>
          <cell r="FY90" t="str">
            <v>N/A</v>
          </cell>
          <cell r="FZ90" t="str">
            <v>N/A</v>
          </cell>
          <cell r="GA90" t="str">
            <v>N/A</v>
          </cell>
          <cell r="GB90" t="str">
            <v>N/A</v>
          </cell>
          <cell r="GC90" t="str">
            <v>N/A</v>
          </cell>
          <cell r="GD90" t="str">
            <v>N/A</v>
          </cell>
          <cell r="GE90" t="str">
            <v>N/A</v>
          </cell>
          <cell r="GF90" t="str">
            <v>N/A</v>
          </cell>
          <cell r="GG90" t="str">
            <v>N/A</v>
          </cell>
          <cell r="GH90" t="str">
            <v>N/A</v>
          </cell>
          <cell r="GI90" t="str">
            <v>N/A</v>
          </cell>
          <cell r="GJ90" t="str">
            <v>N/A</v>
          </cell>
          <cell r="GK90" t="str">
            <v>N/A</v>
          </cell>
          <cell r="GL90" t="str">
            <v>N/A</v>
          </cell>
          <cell r="GM90" t="str">
            <v>N/A</v>
          </cell>
          <cell r="GN90" t="str">
            <v>N/A</v>
          </cell>
          <cell r="GO90" t="str">
            <v>N/A</v>
          </cell>
          <cell r="GP90" t="str">
            <v>N/A</v>
          </cell>
          <cell r="GQ90" t="str">
            <v>N/A</v>
          </cell>
          <cell r="GR90" t="str">
            <v>N/A</v>
          </cell>
          <cell r="GS90" t="str">
            <v>N/A</v>
          </cell>
          <cell r="GT90" t="str">
            <v>N/A</v>
          </cell>
          <cell r="GU90" t="str">
            <v>N/A</v>
          </cell>
          <cell r="GV90" t="str">
            <v>N/A</v>
          </cell>
          <cell r="GW90" t="str">
            <v>N/A</v>
          </cell>
          <cell r="GX90" t="str">
            <v>N/A</v>
          </cell>
          <cell r="GY90" t="str">
            <v>N/A</v>
          </cell>
          <cell r="GZ90" t="str">
            <v>N/A</v>
          </cell>
          <cell r="HA90" t="str">
            <v>N/A</v>
          </cell>
          <cell r="HB90" t="str">
            <v>N/A</v>
          </cell>
          <cell r="HC90" t="str">
            <v>N/A</v>
          </cell>
          <cell r="HD90" t="str">
            <v>N/A</v>
          </cell>
          <cell r="HE90" t="str">
            <v>N/A</v>
          </cell>
          <cell r="HF90" t="str">
            <v>N/A</v>
          </cell>
          <cell r="HG90" t="str">
            <v>N/A</v>
          </cell>
          <cell r="HH90" t="str">
            <v>N/A</v>
          </cell>
          <cell r="HI90" t="str">
            <v>N/A</v>
          </cell>
          <cell r="HJ90" t="str">
            <v>N/A</v>
          </cell>
          <cell r="HK90" t="str">
            <v>N/A</v>
          </cell>
          <cell r="HL90" t="str">
            <v>N/A</v>
          </cell>
          <cell r="HM90" t="str">
            <v>N/A</v>
          </cell>
          <cell r="HN90" t="str">
            <v>N/A</v>
          </cell>
          <cell r="HO90" t="str">
            <v>N/A</v>
          </cell>
          <cell r="HP90" t="str">
            <v>N/A</v>
          </cell>
          <cell r="HQ90" t="str">
            <v>N/A</v>
          </cell>
          <cell r="HR90" t="str">
            <v>N/A</v>
          </cell>
          <cell r="HS90" t="str">
            <v>N/A</v>
          </cell>
          <cell r="HT90" t="str">
            <v>N/A</v>
          </cell>
          <cell r="HU90" t="str">
            <v>N/A</v>
          </cell>
          <cell r="HV90" t="str">
            <v>N/A</v>
          </cell>
          <cell r="HW90" t="str">
            <v>N/A</v>
          </cell>
          <cell r="HX90" t="str">
            <v>N/A</v>
          </cell>
          <cell r="HY90" t="str">
            <v>N/A</v>
          </cell>
          <cell r="HZ90" t="str">
            <v>N/A</v>
          </cell>
          <cell r="IA90" t="str">
            <v>N/A</v>
          </cell>
          <cell r="IB90" t="str">
            <v>N/A</v>
          </cell>
          <cell r="IC90" t="str">
            <v>N/A</v>
          </cell>
          <cell r="ID90" t="str">
            <v xml:space="preserve">En lo corrido del Plan Distrital de Desarrollo, la Secretaría General, avanzó en las siguientes acciones para dar cumplimiento al indicador sectorial Avance de las actividades contempladas en el cronograma de intervenciones de infraestructura y el mantenimiento preventivo y correctivo en las sedes intervenidas de la Entidad: Manzana Liévano, Archivo de Bogotá, Imprenta Distrital,  Parqueadero calle 55, Supercade Suba, Supercade Bosa,  Supercade 20 de Julio, Supercade Américas,  Supercade Engativá - Ventanillas atención a las Víctimas,  Supercade Manitas, Supercade Calle 13, Supercade Social, Cade La Victoria, Cade la Gaitana, Cade Servitá, Centro Local de Atención a las Victimas-Bosa, Supercade CAD, Centro Local de Atención a las Victimas-Rafael Uribe Uribe, Centro Local de Atención a las Victimas-Suba, Cade Patio Bonito, Centro Local de Atención a las Víctimas-Chapinero, Centro De Memoria, Paz Y Reconciliación – CMPR, Cade Los Luceros, Centro Local de Atención a las Victimas-Patio Bonito,  Centro Local de Atención a las Victimas-Ciudad Bolívar y Alta Consejería para los derechos de las víctimas, la paz y la reconciliación -Sede Alterna Edificio Tequendama.  
Se realizaron entre otras acciones, las siguientes intervenciones: reparación de tubería de salida de drenaje de agua, demolición de enchape, reparación de tubo, adecuación baño mixto de discapacidad (Romper Muro y Armar Cuarto), Mantenimiento ventanearía metálica (Resanes, anticorrosivo), excavación y construcción de andenes perimetrales, Reparación y/o mantenimiento rejas. 
Plan Institucional de Gestión Ambiental "PIGA": Se avanza en el Plan de acción anual PIGA en el programa de prácticas sostenibles, La Secretaría General en acompañamiento con el Jardín Botánico de Bogotá, cultivaron seis huertas urbanas ubicadas en las siguientes sedes: Manzana Liévano, SuperCade, Engativá, Centro de Encuentro Bosa, Centro de Encuentro Suba, Imprenta Distrital y Archivo de Bogotá 
Beneficios:  
La adecuación y mantenimiento a las sedes de la Secretaría General propenden por la seguridad de los servidores públicos, colaboradores y visitantes, evitando que se produzcan accidentes por desperfectos en equipos, desprendimientos o caída de elementos, así como evitar el deterioro de los bienes muebles e inmuebles de la entidad; así mismo, contar con infraestructuras adecuadas y seguras para la prestación de servicios para la ciudadanía con calidad. 
Como instrumento de planificación ambiental, el PIGA permite a la Secretaría General alinear sus esfuerzos en el logro de objetivos y metas tendientes a la sostenibilidad ambiental, la construcción, organización y el fortalecimiento de tejido social de los usuarios, funcionarios y/o contratistas de cada una de las sedes donde se ha implementado el proyecto. los impactos positivos asociados a las actividades diarias de la entidad. Finalmente, el PIGA de la Secretaría General concentra sus esfuerzos en el cumplimiento de su política ambiental, de los objetivos propuestos y el desarrollo de sus programas. </v>
          </cell>
          <cell r="IE90" t="str">
            <v>Para el periodo de reporte el indicador no presentó retrasos en su ejecución.</v>
          </cell>
          <cell r="IF90" t="str">
            <v/>
          </cell>
          <cell r="IG90" t="str">
            <v>En enero, se formuló la programación semestral de actividades de mantenimiento de 14 sedes en tres zonas de atención de las cuadrillas (norte, centro y sur), procesos de obra, actividades PIGA, que contemplan acciones relacionadas con el programa de uso eficiente del agua, uso eficiente de energía, con el programa de gestión integral de residuos, consumo sostenible y del programa de prácticas sostenibles; así como de las adquisiciones asociadas (talanqueras, manejo silvicultural)</v>
          </cell>
          <cell r="IH90" t="str">
            <v>No programó avance para el periodo</v>
          </cell>
          <cell r="II90" t="str">
            <v>En el mes de marzo del año 2023, se avanzó en 22% en la ejecución de la programación de acciones de mantenimiento y del Plan Institucional de Gestión Ambiental -PIGA, así como de la adquisición de insumos para ejecutar los lineamientos ambientales, mantenimientos y adecuaciones programadas, así: se realizó mantenimiento a 6 sedes, se ejecutaron 13 actividades del PIGA y se radicó en la Dirección de Contratación el proceso para la adquisición e instalación de vidrios o elementos arquitectónicos traslucidos de cerramientos, accesorios y actividades complementarias, así como también se radicó el proceso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IJ90" t="str">
            <v>No se programó avance para el periodo</v>
          </cell>
          <cell r="IK90" t="str">
            <v>No se programó avance para el periodo</v>
          </cell>
          <cell r="IL90" t="str">
            <v>En lo corrido del año 2023, se avanzó en 55% en la ejecución de la programación de acciones de mantenimiento y del Plan Institucional de Gestión Ambiental -PIGA, así como de la adquisición de insumos para ejecutar los lineamientos ambientales, mantenimientos y adecuaciones programadas, así: se realizó mantenimiento a 26 sedes, se ejecutaron 64 actividades del PIGA y se suscribieron los contratos para la adquisición e instalación de vidrios o elementos arquitectónicos traslucidos de cerramientos, accesorios y actividades complementarias, así como también el contrato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IM90" t="str">
            <v>No se programó avance para el periodo</v>
          </cell>
          <cell r="IN90" t="str">
            <v>No se programó avance para el periodo</v>
          </cell>
          <cell r="IO90" t="str">
            <v>En lo corrido del año 2023, se ha avanzado en la ejecución del 77% de la programación de acciones de mantenimiento y del Plan Institucional de Gestión Ambiental -PIGA, así como de la adquisición de insumos para ejecutar los lineamientos ambientales, mantenimientos y adecuaciones programadas, así: se realizó mantenimiento a 26 sedes, se ejecutaron 102 actividades del PIGA y se suscribieron los contratos para la adquisición e instalación de vidrios o elementos arquitectónicos traslucidos de cerramientos, accesorios y actividades complementarias, así como también el contrato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IP90" t="str">
            <v/>
          </cell>
          <cell r="IQ90" t="str">
            <v/>
          </cell>
          <cell r="IR90" t="str">
            <v/>
          </cell>
          <cell r="IS90">
            <v>1</v>
          </cell>
          <cell r="IT90">
            <v>0</v>
          </cell>
          <cell r="IU90">
            <v>1</v>
          </cell>
          <cell r="IV90">
            <v>0</v>
          </cell>
          <cell r="IW90">
            <v>0</v>
          </cell>
          <cell r="IX90">
            <v>1</v>
          </cell>
          <cell r="IY90">
            <v>0</v>
          </cell>
          <cell r="IZ90">
            <v>0</v>
          </cell>
          <cell r="JA90">
            <v>1</v>
          </cell>
          <cell r="JB90">
            <v>0</v>
          </cell>
          <cell r="JC90">
            <v>0</v>
          </cell>
          <cell r="JD90">
            <v>0</v>
          </cell>
          <cell r="JE90">
            <v>0.77</v>
          </cell>
          <cell r="JF90">
            <v>10</v>
          </cell>
          <cell r="JG90">
            <v>0</v>
          </cell>
          <cell r="JH90">
            <v>22</v>
          </cell>
          <cell r="JI90">
            <v>0</v>
          </cell>
          <cell r="JJ90">
            <v>0</v>
          </cell>
          <cell r="JK90">
            <v>23</v>
          </cell>
          <cell r="JL90">
            <v>0</v>
          </cell>
          <cell r="JM90">
            <v>0</v>
          </cell>
          <cell r="JN90">
            <v>22</v>
          </cell>
          <cell r="JO90">
            <v>0</v>
          </cell>
          <cell r="JP90">
            <v>0</v>
          </cell>
          <cell r="JQ90">
            <v>0</v>
          </cell>
          <cell r="JR90">
            <v>77</v>
          </cell>
          <cell r="JS90">
            <v>10</v>
          </cell>
          <cell r="JT90">
            <v>10</v>
          </cell>
          <cell r="JU90">
            <v>32</v>
          </cell>
          <cell r="JV90">
            <v>32</v>
          </cell>
          <cell r="JW90">
            <v>32</v>
          </cell>
          <cell r="JX90">
            <v>55</v>
          </cell>
          <cell r="JY90">
            <v>55</v>
          </cell>
          <cell r="JZ90">
            <v>55</v>
          </cell>
          <cell r="KA90">
            <v>77</v>
          </cell>
          <cell r="KB90">
            <v>77</v>
          </cell>
          <cell r="KC90">
            <v>77</v>
          </cell>
          <cell r="KD90">
            <v>77</v>
          </cell>
          <cell r="KE90">
            <v>100</v>
          </cell>
          <cell r="KF90" t="str">
            <v/>
          </cell>
          <cell r="KG90">
            <v>100</v>
          </cell>
          <cell r="KH90" t="str">
            <v/>
          </cell>
          <cell r="KI90" t="str">
            <v/>
          </cell>
          <cell r="KJ90">
            <v>100</v>
          </cell>
          <cell r="KK90" t="str">
            <v/>
          </cell>
          <cell r="KL90" t="str">
            <v/>
          </cell>
          <cell r="KM90">
            <v>100</v>
          </cell>
          <cell r="KN90" t="str">
            <v/>
          </cell>
          <cell r="KO90" t="str">
            <v/>
          </cell>
          <cell r="KP90" t="str">
            <v/>
          </cell>
          <cell r="KQ90">
            <v>100</v>
          </cell>
          <cell r="KR90">
            <v>100</v>
          </cell>
          <cell r="KS90">
            <v>100</v>
          </cell>
          <cell r="KT90">
            <v>100</v>
          </cell>
          <cell r="KU90">
            <v>100</v>
          </cell>
          <cell r="KV90">
            <v>100</v>
          </cell>
          <cell r="KW90">
            <v>100</v>
          </cell>
          <cell r="KX90">
            <v>100</v>
          </cell>
          <cell r="KY90">
            <v>100</v>
          </cell>
          <cell r="KZ90" t="str">
            <v/>
          </cell>
          <cell r="LA90" t="str">
            <v/>
          </cell>
          <cell r="LB90" t="str">
            <v/>
          </cell>
          <cell r="LC90">
            <v>100</v>
          </cell>
          <cell r="LD90" t="str">
            <v>7873_1</v>
          </cell>
          <cell r="LE90" t="str">
            <v>1. Gestionar de manera eficiente los recursos para apoyar la misionalidad de la Entidad.</v>
          </cell>
          <cell r="LF90">
            <v>100</v>
          </cell>
          <cell r="LG90">
            <v>79.595592105263165</v>
          </cell>
          <cell r="LH90">
            <v>100</v>
          </cell>
          <cell r="LI90">
            <v>79.595592105263165</v>
          </cell>
          <cell r="LJ90">
            <v>100</v>
          </cell>
          <cell r="LK90">
            <v>72.366796052631571</v>
          </cell>
          <cell r="LL90">
            <v>7486421000</v>
          </cell>
          <cell r="LM90">
            <v>7329405271</v>
          </cell>
          <cell r="LN90">
            <v>3628637046</v>
          </cell>
          <cell r="LO90">
            <v>1444531924</v>
          </cell>
          <cell r="LP90">
            <v>636475844</v>
          </cell>
          <cell r="LQ90">
            <v>10</v>
          </cell>
          <cell r="LR90">
            <v>0</v>
          </cell>
          <cell r="LS90">
            <v>22</v>
          </cell>
          <cell r="LT90">
            <v>0</v>
          </cell>
          <cell r="LU90">
            <v>0</v>
          </cell>
          <cell r="LV90">
            <v>23</v>
          </cell>
          <cell r="LW90">
            <v>0</v>
          </cell>
          <cell r="LX90">
            <v>0</v>
          </cell>
          <cell r="LY90">
            <v>22</v>
          </cell>
          <cell r="LZ90" t="str">
            <v/>
          </cell>
          <cell r="MA90" t="str">
            <v/>
          </cell>
          <cell r="MB90" t="str">
            <v/>
          </cell>
          <cell r="MC90">
            <v>77</v>
          </cell>
          <cell r="MD90">
            <v>77</v>
          </cell>
          <cell r="ME90">
            <v>77</v>
          </cell>
          <cell r="MF90" t="str">
            <v>Oportuno: Se radica en los tiempos establecidos por la Oficina Asesora de Planeación - OAP</v>
          </cell>
          <cell r="MG90" t="str">
            <v>No aplica</v>
          </cell>
          <cell r="MH90" t="str">
            <v>No oportuna: El tiempo de radicación debe coincidir con el plazo establecido por la Oficina Asesora de Planeación - OAP</v>
          </cell>
          <cell r="MI90" t="str">
            <v>No aplica</v>
          </cell>
          <cell r="MJ90" t="str">
            <v>No aplica</v>
          </cell>
          <cell r="MK90" t="str">
            <v>No oportuna: El tiempo de radicación debe coincidir con el plazo establecido por la Oficina Asesora de Planeación - OAP</v>
          </cell>
          <cell r="ML90" t="str">
            <v>No aplica</v>
          </cell>
          <cell r="MM90" t="str">
            <v>No aplica</v>
          </cell>
          <cell r="MN90">
            <v>0</v>
          </cell>
          <cell r="MO90">
            <v>0</v>
          </cell>
          <cell r="MP90">
            <v>0</v>
          </cell>
          <cell r="MQ90">
            <v>0</v>
          </cell>
          <cell r="MR90" t="str">
            <v>Coherente: La información de avance de la magnitud, consignada en el reporte del periodo, concuerda con la programación realizada, con la información cualitativa presentada, con las actividades establecidas (si aplica) y con los soportes presentados. Esta</v>
          </cell>
          <cell r="MS90" t="str">
            <v>No aplica</v>
          </cell>
          <cell r="MT90" t="str">
            <v>Oportunidad de mejora: La información de avance de la magnitud consignada en el reporte del periodo, respecto a la programación realizada, la información cualitativa presentada, las actividades establecidas (si aplica) y los soportes presentados, presenta</v>
          </cell>
          <cell r="MU90" t="str">
            <v>No aplica</v>
          </cell>
          <cell r="MV90" t="str">
            <v>No aplica</v>
          </cell>
          <cell r="MW90" t="str">
            <v>Oportunidad de mejora: La información de avance de la magnitud consignada en el reporte del periodo, respecto a la programación realizada, la información cualitativa presentada, las actividades establecidas (si aplica) y los soportes presentados, presenta</v>
          </cell>
          <cell r="MX90" t="str">
            <v>No aplica</v>
          </cell>
          <cell r="MY90" t="str">
            <v>No aplica</v>
          </cell>
          <cell r="MZ90">
            <v>0</v>
          </cell>
          <cell r="NA90">
            <v>0</v>
          </cell>
          <cell r="NB90">
            <v>0</v>
          </cell>
          <cell r="NC90">
            <v>0</v>
          </cell>
          <cell r="ND90">
            <v>100</v>
          </cell>
          <cell r="NE90">
            <v>100</v>
          </cell>
          <cell r="NF90">
            <v>100</v>
          </cell>
          <cell r="NG90">
            <v>100</v>
          </cell>
          <cell r="NH90">
            <v>100</v>
          </cell>
          <cell r="NI90">
            <v>100</v>
          </cell>
          <cell r="NJ90">
            <v>100</v>
          </cell>
          <cell r="NK90">
            <v>100</v>
          </cell>
          <cell r="NL90">
            <v>100</v>
          </cell>
          <cell r="NM90" t="str">
            <v/>
          </cell>
          <cell r="NN90" t="str">
            <v/>
          </cell>
          <cell r="NO90" t="str">
            <v/>
          </cell>
          <cell r="NP90" t="str">
            <v>No Aplica</v>
          </cell>
          <cell r="NQ90" t="str">
            <v>No Aplica</v>
          </cell>
          <cell r="NR90" t="str">
            <v>No Aplica</v>
          </cell>
          <cell r="NS90" t="str">
            <v>No Aplica</v>
          </cell>
          <cell r="NT90" t="str">
            <v>No Aplica</v>
          </cell>
          <cell r="NU90" t="str">
            <v>No Aplica</v>
          </cell>
          <cell r="NV90" t="str">
            <v>No Aplica</v>
          </cell>
          <cell r="NW90" t="str">
            <v>No Aplica</v>
          </cell>
          <cell r="NX90">
            <v>0</v>
          </cell>
          <cell r="NY90">
            <v>0</v>
          </cell>
          <cell r="NZ90">
            <v>0</v>
          </cell>
          <cell r="OA90">
            <v>0</v>
          </cell>
          <cell r="OB90"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C90" t="str">
            <v>No se identificaron problemas o dificultades. Este indicador no presenta programación para el periodo de reporte</v>
          </cell>
          <cell r="OD90" t="str">
            <v>Se sugiere que la información cualitativa coincida con la magnitud mensual y la acumulada, es decir por favor los textos deben dar cuenta de del número o porcentaje de la ejecución del periodo, respecto a los avances, logros y retrasos presentados, da cuenta de forma clara, completa y concisa del nivel de cumplimiento de la meta o indicador</v>
          </cell>
          <cell r="OE90" t="str">
            <v>No se identificaron problemas o dificultades. Este indicador no presenta programación para el periodo de reporte</v>
          </cell>
          <cell r="OF90" t="str">
            <v>No se identificaron problemas o dificultades. Este indicador no presenta programación para el periodo de reporte</v>
          </cell>
          <cell r="OG90"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H90" t="str">
            <v>No se identificaron problemas o dificultades. Este indicador no presenta programación para el periodo de reporte</v>
          </cell>
          <cell r="OI90" t="str">
            <v>No se identificaron problemas o dificultades. Este indicador no presenta programación para el periodo de reporte</v>
          </cell>
          <cell r="OJ90">
            <v>0</v>
          </cell>
          <cell r="OK90">
            <v>0</v>
          </cell>
          <cell r="OL90">
            <v>0</v>
          </cell>
          <cell r="OM90">
            <v>0</v>
          </cell>
          <cell r="ON90" t="str">
            <v xml:space="preserve">1. Gestionar de manera eficiente los recursos para apoyar la misionalidad de la Entidad.
2. Fortalecer la planeación institucional de la Entidad de acuerdo con las necesidades y nuevas realidades, soportada en un esquema de medición, seguimiento y mejora continua.
</v>
          </cell>
          <cell r="OO90" t="str">
            <v xml:space="preserve">Dirección Administrativa y Financiera
Subsecretaría Corporativa
Oficina Asesora de Planeación
Subdirección de Gestión Documental
</v>
          </cell>
          <cell r="OP90" t="str">
            <v>PD160</v>
          </cell>
          <cell r="OQ90">
            <v>77</v>
          </cell>
          <cell r="OR90" t="str">
            <v>N/A</v>
          </cell>
          <cell r="OS90" t="str">
            <v>N/A</v>
          </cell>
          <cell r="OT90" t="str">
            <v>N/A</v>
          </cell>
          <cell r="OU90" t="str">
            <v>N/A</v>
          </cell>
          <cell r="OV90" t="str">
            <v>N/A</v>
          </cell>
          <cell r="OW90" t="str">
            <v>N/A</v>
          </cell>
          <cell r="OX90" t="str">
            <v>N/A</v>
          </cell>
          <cell r="OY90" t="str">
            <v>N/A</v>
          </cell>
          <cell r="OZ90" t="str">
            <v>N/A</v>
          </cell>
          <cell r="PA90" t="str">
            <v>N/A</v>
          </cell>
          <cell r="PB90" t="str">
            <v>N/A</v>
          </cell>
          <cell r="PC90" t="str">
            <v>N/A</v>
          </cell>
          <cell r="PD90" t="str">
            <v>N/A</v>
          </cell>
          <cell r="PE90" t="str">
            <v>N/A</v>
          </cell>
          <cell r="PF90" t="str">
            <v>N/A</v>
          </cell>
          <cell r="PG90" t="str">
            <v>N/A</v>
          </cell>
          <cell r="PH90" t="str">
            <v>N/A</v>
          </cell>
          <cell r="PI90" t="str">
            <v>N/A</v>
          </cell>
          <cell r="PJ90" t="str">
            <v>N/A</v>
          </cell>
          <cell r="PK90" t="str">
            <v>N/A</v>
          </cell>
          <cell r="PL90" t="str">
            <v>N/A</v>
          </cell>
          <cell r="PM90" t="str">
            <v>N/A</v>
          </cell>
          <cell r="PN90" t="str">
            <v>N/A</v>
          </cell>
          <cell r="PO90" t="str">
            <v>N/A</v>
          </cell>
          <cell r="PP90" t="str">
            <v>N/A</v>
          </cell>
          <cell r="PQ90" t="str">
            <v>N/A</v>
          </cell>
          <cell r="PR90">
            <v>8960657</v>
          </cell>
          <cell r="PS90">
            <v>1435571267</v>
          </cell>
          <cell r="PT90" t="str">
            <v>Meta Sectorial</v>
          </cell>
        </row>
        <row r="91">
          <cell r="A91" t="str">
            <v>PD161</v>
          </cell>
          <cell r="B91">
            <v>7873</v>
          </cell>
          <cell r="C91" t="str">
            <v>7873_MGA_1</v>
          </cell>
          <cell r="D91">
            <v>2020110010189</v>
          </cell>
          <cell r="E91" t="str">
            <v>Un nuevo contrato social y ambiental para la Bogotá del siglo XXI</v>
          </cell>
          <cell r="F91" t="str">
            <v>5. Construir Bogotá región con gobierno abierto, transparente y ciudadanía consciente.</v>
          </cell>
          <cell r="G91" t="str">
            <v>56. Gestión Pública Efectiva</v>
          </cell>
          <cell r="H91" t="str">
            <v>Incrementar la capacidad institucional para atender con eficiencia los retos de su misionalidad en el Distrito.</v>
          </cell>
          <cell r="I91" t="str">
            <v>1. Gestionar de manera eficiente los recursos para apoyar la misionalidad de la Entidad.</v>
          </cell>
          <cell r="J91" t="str">
            <v>Fortalecimiento de la Capacidad Institucional de la Secretaría General</v>
          </cell>
          <cell r="K91" t="str">
            <v>Subsecretaria Corporativa</v>
          </cell>
          <cell r="L91" t="str">
            <v>Yaneth Suarez Acero</v>
          </cell>
          <cell r="M91" t="str">
            <v>Subsecretaria Corporativa</v>
          </cell>
          <cell r="N91" t="str">
            <v>Subsecretaría Corporativa</v>
          </cell>
          <cell r="O91" t="str">
            <v>Yaneth Suarez Acero</v>
          </cell>
          <cell r="P91" t="str">
            <v>Subsecretaria Corporativa</v>
          </cell>
          <cell r="Q91" t="str">
            <v>Jenny Alexandra Triana Casallas</v>
          </cell>
          <cell r="R91" t="str">
            <v>Nancy Montero</v>
          </cell>
          <cell r="S91" t="str">
            <v>Documentos de lineamientos técnicos</v>
          </cell>
          <cell r="T91" t="str">
            <v>Documentos de lineamientos técnicos</v>
          </cell>
          <cell r="AD91" t="str">
            <v>1.2. Documentos de lineamientos técnicos</v>
          </cell>
          <cell r="AE91" t="str">
            <v>1.2.1 Documentos de lineamientos técnicos realizados</v>
          </cell>
          <cell r="AG91" t="str">
            <v/>
          </cell>
          <cell r="AH91" t="str">
            <v/>
          </cell>
          <cell r="AI91" t="str">
            <v xml:space="preserve">PD_producto MGA: 1.2. Documentos de lineamientos técnicos; PD_ID producto MGA: 1.2.1 Documentos de lineamientos técnicos realizados; </v>
          </cell>
          <cell r="AJ91">
            <v>0</v>
          </cell>
          <cell r="AK91">
            <v>44055</v>
          </cell>
          <cell r="AL91">
            <v>1</v>
          </cell>
          <cell r="AM91">
            <v>2023</v>
          </cell>
          <cell r="AN91" t="str">
            <v>Generar lineamientos y documentos técnicos que propendan por la optimización, seguimiento y/o control de los recursos, reducción de tiempos o fortalecimiento de los procesos.</v>
          </cell>
          <cell r="AO91" t="str">
            <v xml:space="preserve">Gestionar oportunamente los requerimientos de adquisición de bienes y servicios; disponer en todas las sedes los servicios necesarios para su operación; apoyar oportunamente el análisis, trámite y solución de los asuntos de carácter jurídico; y agilizar y/o mejorar todos los demás proceso y procedimientos de apoyo que optimicen la misionalidad de la Entidad.  </v>
          </cell>
          <cell r="AP91">
            <v>2020</v>
          </cell>
          <cell r="AQ91">
            <v>2024</v>
          </cell>
          <cell r="AR91" t="str">
            <v>Suma</v>
          </cell>
          <cell r="AS91" t="str">
            <v>Eficiencia</v>
          </cell>
          <cell r="AT91" t="str">
            <v>Número</v>
          </cell>
          <cell r="AU91" t="str">
            <v>Producto</v>
          </cell>
          <cell r="AV91" t="str">
            <v>N/D</v>
          </cell>
          <cell r="AW91" t="str">
            <v>N/D</v>
          </cell>
          <cell r="AX91" t="str">
            <v>N/D</v>
          </cell>
          <cell r="AZ91">
            <v>1</v>
          </cell>
          <cell r="BB91" t="str">
            <v>Número de documentos y/o procedimientos producidos o ajustados frente a los programados</v>
          </cell>
          <cell r="BC91" t="str">
            <v>Suma de documentos y/o procedimientos producidos o ajustados</v>
          </cell>
          <cell r="BD91" t="str">
            <v>Documentos y/o procedimientos producidos o ajustados</v>
          </cell>
          <cell r="BE91" t="str">
            <v>N/A</v>
          </cell>
          <cell r="BF91" t="str">
            <v xml:space="preserve">Documento y/o procedimiento producido o ajustado. </v>
          </cell>
          <cell r="BG91">
            <v>3</v>
          </cell>
          <cell r="BH91">
            <v>45204</v>
          </cell>
          <cell r="BI91"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91" t="str">
            <v>Establecer variables 1 y/o 2 numéricas</v>
          </cell>
          <cell r="BK91">
            <v>20</v>
          </cell>
          <cell r="BL91">
            <v>1</v>
          </cell>
          <cell r="BM91">
            <v>6</v>
          </cell>
          <cell r="BN91">
            <v>6</v>
          </cell>
          <cell r="BO91">
            <v>4</v>
          </cell>
          <cell r="BP91">
            <v>3</v>
          </cell>
          <cell r="BW91">
            <v>1</v>
          </cell>
          <cell r="BX91">
            <v>6</v>
          </cell>
          <cell r="BY91">
            <v>5</v>
          </cell>
          <cell r="BZ91">
            <v>4</v>
          </cell>
          <cell r="CA91">
            <v>6</v>
          </cell>
          <cell r="CB91">
            <v>5.9999999999999973</v>
          </cell>
          <cell r="CC91">
            <v>4</v>
          </cell>
          <cell r="CD91">
            <v>0</v>
          </cell>
          <cell r="CE91" t="str">
            <v>N/A</v>
          </cell>
          <cell r="CF91" t="str">
            <v>N/A</v>
          </cell>
          <cell r="CG91" t="str">
            <v>N/A</v>
          </cell>
          <cell r="CH91" t="str">
            <v>N/A</v>
          </cell>
          <cell r="CI91" t="str">
            <v>N/A</v>
          </cell>
          <cell r="CJ91">
            <v>1</v>
          </cell>
          <cell r="CK91">
            <v>5.9999999999999991</v>
          </cell>
          <cell r="CL91">
            <v>5.9999999999999973</v>
          </cell>
          <cell r="CM91">
            <v>16.999999999999996</v>
          </cell>
          <cell r="CN91" t="str">
            <v>Suma</v>
          </cell>
          <cell r="CO91">
            <v>0</v>
          </cell>
          <cell r="CP91">
            <v>2</v>
          </cell>
          <cell r="CQ91">
            <v>0</v>
          </cell>
          <cell r="CR91">
            <v>0</v>
          </cell>
          <cell r="CS91">
            <v>0</v>
          </cell>
          <cell r="CT91">
            <v>1</v>
          </cell>
          <cell r="CU91">
            <v>1</v>
          </cell>
          <cell r="CV91">
            <v>0</v>
          </cell>
          <cell r="CW91">
            <v>0</v>
          </cell>
          <cell r="CX91">
            <v>0</v>
          </cell>
          <cell r="CY91">
            <v>0</v>
          </cell>
          <cell r="CZ91">
            <v>0</v>
          </cell>
          <cell r="DA91">
            <v>4</v>
          </cell>
          <cell r="DB91">
            <v>4</v>
          </cell>
          <cell r="DC91">
            <v>4</v>
          </cell>
          <cell r="DD91">
            <v>4</v>
          </cell>
          <cell r="DE91">
            <v>0</v>
          </cell>
          <cell r="DF91">
            <v>0</v>
          </cell>
          <cell r="DG91">
            <v>0</v>
          </cell>
          <cell r="DH91">
            <v>0</v>
          </cell>
          <cell r="DI91">
            <v>0</v>
          </cell>
          <cell r="DJ91">
            <v>0</v>
          </cell>
          <cell r="DK91">
            <v>0</v>
          </cell>
          <cell r="DL91">
            <v>0</v>
          </cell>
          <cell r="DM91">
            <v>0</v>
          </cell>
          <cell r="DN91">
            <v>0</v>
          </cell>
          <cell r="DO91">
            <v>0</v>
          </cell>
          <cell r="DP91">
            <v>0</v>
          </cell>
          <cell r="DQ91">
            <v>4</v>
          </cell>
          <cell r="DR91">
            <v>0</v>
          </cell>
          <cell r="DS91">
            <v>2</v>
          </cell>
          <cell r="DT91">
            <v>0</v>
          </cell>
          <cell r="DU91">
            <v>0</v>
          </cell>
          <cell r="DV91">
            <v>0</v>
          </cell>
          <cell r="DW91">
            <v>1</v>
          </cell>
          <cell r="DX91">
            <v>0</v>
          </cell>
          <cell r="DY91">
            <v>1</v>
          </cell>
          <cell r="DZ91">
            <v>0</v>
          </cell>
          <cell r="EA91">
            <v>0</v>
          </cell>
          <cell r="EB91">
            <v>0</v>
          </cell>
          <cell r="EC91">
            <v>0</v>
          </cell>
          <cell r="ED91">
            <v>4</v>
          </cell>
          <cell r="EE91">
            <v>4</v>
          </cell>
          <cell r="EF91">
            <v>0</v>
          </cell>
          <cell r="EG91" t="str">
            <v>Informe de Austeridad del Gasto de la Secretaría General.
Plan de Austeridad del Gasto Secretaría General Vigencia 2023</v>
          </cell>
          <cell r="EH91">
            <v>0</v>
          </cell>
          <cell r="EI91">
            <v>0</v>
          </cell>
          <cell r="EJ91">
            <v>0</v>
          </cell>
          <cell r="EK91" t="str">
            <v>Instructivo para la publicación en el Sistema Electrónico de Contratación Pública SECOP (4231000-IN-057)</v>
          </cell>
          <cell r="EL91" t="str">
            <v>Informe de Austeridad del Gasto de la Secretaría General.</v>
          </cell>
          <cell r="EM91">
            <v>0</v>
          </cell>
          <cell r="EN91">
            <v>0</v>
          </cell>
          <cell r="EO91">
            <v>0</v>
          </cell>
          <cell r="EP91">
            <v>0</v>
          </cell>
          <cell r="EQ91">
            <v>0</v>
          </cell>
          <cell r="ER91">
            <v>0</v>
          </cell>
          <cell r="ES91" t="str">
            <v xml:space="preserve">Informe de Austeridad del Gasto de la Secretaría General.
"Plan de Austeridad del Gasto Secretaría General Vigencia 2023". </v>
          </cell>
          <cell r="ET91">
            <v>0</v>
          </cell>
          <cell r="EU91">
            <v>0</v>
          </cell>
          <cell r="EV91">
            <v>0</v>
          </cell>
          <cell r="EW91" t="str">
            <v>Instructivo para la publicación en el Sistema Electrónico de Contratación Pública SECOP (4231000-IN-057)</v>
          </cell>
          <cell r="EX91">
            <v>0</v>
          </cell>
          <cell r="EY91" t="str">
            <v>Informe de Austeridad del Gasto de la Secretaría General.</v>
          </cell>
          <cell r="EZ91">
            <v>0</v>
          </cell>
          <cell r="FA91">
            <v>0</v>
          </cell>
          <cell r="FB91">
            <v>0</v>
          </cell>
          <cell r="FC91">
            <v>0</v>
          </cell>
          <cell r="FD91" t="str">
            <v>N/A</v>
          </cell>
          <cell r="FE91" t="str">
            <v>N/A</v>
          </cell>
          <cell r="FF91" t="str">
            <v>N/A</v>
          </cell>
          <cell r="FG91" t="str">
            <v>N/A</v>
          </cell>
          <cell r="FH91" t="str">
            <v>N/A</v>
          </cell>
          <cell r="FI91" t="str">
            <v>N/A</v>
          </cell>
          <cell r="FJ91" t="str">
            <v>N/A</v>
          </cell>
          <cell r="FK91" t="str">
            <v>N/A</v>
          </cell>
          <cell r="FL91" t="str">
            <v>N/A</v>
          </cell>
          <cell r="FM91" t="str">
            <v>N/A</v>
          </cell>
          <cell r="FN91" t="str">
            <v>N/A</v>
          </cell>
          <cell r="FO91" t="str">
            <v>N/A</v>
          </cell>
          <cell r="FP91" t="str">
            <v>N/A</v>
          </cell>
          <cell r="FQ91" t="str">
            <v>N/A</v>
          </cell>
          <cell r="FR91" t="str">
            <v>N/A</v>
          </cell>
          <cell r="FS91" t="str">
            <v>N/A</v>
          </cell>
          <cell r="FT91" t="str">
            <v>N/A</v>
          </cell>
          <cell r="FU91" t="str">
            <v>N/A</v>
          </cell>
          <cell r="FV91" t="str">
            <v>N/A</v>
          </cell>
          <cell r="FW91" t="str">
            <v>N/A</v>
          </cell>
          <cell r="FX91" t="str">
            <v>N/A</v>
          </cell>
          <cell r="FY91" t="str">
            <v>N/A</v>
          </cell>
          <cell r="FZ91" t="str">
            <v>N/A</v>
          </cell>
          <cell r="GA91" t="str">
            <v>N/A</v>
          </cell>
          <cell r="GB91" t="str">
            <v>N/A</v>
          </cell>
          <cell r="GC91" t="str">
            <v>N/A</v>
          </cell>
          <cell r="GD91" t="str">
            <v>N/A</v>
          </cell>
          <cell r="GE91" t="str">
            <v>N/A</v>
          </cell>
          <cell r="GF91" t="str">
            <v>N/A</v>
          </cell>
          <cell r="GG91" t="str">
            <v>N/A</v>
          </cell>
          <cell r="GH91" t="str">
            <v>N/A</v>
          </cell>
          <cell r="GI91" t="str">
            <v>N/A</v>
          </cell>
          <cell r="GJ91" t="str">
            <v>N/A</v>
          </cell>
          <cell r="GK91" t="str">
            <v>N/A</v>
          </cell>
          <cell r="GL91" t="str">
            <v>N/A</v>
          </cell>
          <cell r="GM91" t="str">
            <v>N/A</v>
          </cell>
          <cell r="GN91" t="str">
            <v>N/A</v>
          </cell>
          <cell r="GO91" t="str">
            <v>N/A</v>
          </cell>
          <cell r="GP91" t="str">
            <v>N/A</v>
          </cell>
          <cell r="GQ91" t="str">
            <v>N/A</v>
          </cell>
          <cell r="GR91" t="str">
            <v>N/A</v>
          </cell>
          <cell r="GS91" t="str">
            <v>N/A</v>
          </cell>
          <cell r="GT91" t="str">
            <v>N/A</v>
          </cell>
          <cell r="GU91" t="str">
            <v>N/A</v>
          </cell>
          <cell r="GV91" t="str">
            <v>N/A</v>
          </cell>
          <cell r="GW91" t="str">
            <v>N/A</v>
          </cell>
          <cell r="GX91" t="str">
            <v>N/A</v>
          </cell>
          <cell r="GY91" t="str">
            <v>N/A</v>
          </cell>
          <cell r="GZ91" t="str">
            <v>N/A</v>
          </cell>
          <cell r="HA91" t="str">
            <v>N/A</v>
          </cell>
          <cell r="HB91" t="str">
            <v>N/A</v>
          </cell>
          <cell r="HC91" t="str">
            <v>N/A</v>
          </cell>
          <cell r="HD91" t="str">
            <v>N/A</v>
          </cell>
          <cell r="HE91" t="str">
            <v>N/A</v>
          </cell>
          <cell r="HF91" t="str">
            <v>N/A</v>
          </cell>
          <cell r="HG91" t="str">
            <v>N/A</v>
          </cell>
          <cell r="HH91" t="str">
            <v>N/A</v>
          </cell>
          <cell r="HI91" t="str">
            <v>N/A</v>
          </cell>
          <cell r="HJ91" t="str">
            <v>N/A</v>
          </cell>
          <cell r="HK91" t="str">
            <v>N/A</v>
          </cell>
          <cell r="HL91" t="str">
            <v>N/A</v>
          </cell>
          <cell r="HM91" t="str">
            <v>N/A</v>
          </cell>
          <cell r="HN91" t="str">
            <v>N/A</v>
          </cell>
          <cell r="HO91" t="str">
            <v>N/A</v>
          </cell>
          <cell r="HP91" t="str">
            <v>N/A</v>
          </cell>
          <cell r="HQ91" t="str">
            <v>N/A</v>
          </cell>
          <cell r="HR91" t="str">
            <v>N/A</v>
          </cell>
          <cell r="HS91" t="str">
            <v>N/A</v>
          </cell>
          <cell r="HT91" t="str">
            <v>N/A</v>
          </cell>
          <cell r="HU91" t="str">
            <v>N/A</v>
          </cell>
          <cell r="HV91" t="str">
            <v>N/A</v>
          </cell>
          <cell r="HW91" t="str">
            <v>N/A</v>
          </cell>
          <cell r="HX91" t="str">
            <v>N/A</v>
          </cell>
          <cell r="HY91" t="str">
            <v>N/A</v>
          </cell>
          <cell r="HZ91" t="str">
            <v>N/A</v>
          </cell>
          <cell r="IA91" t="str">
            <v>N/A</v>
          </cell>
          <cell r="IB91" t="str">
            <v>N/A</v>
          </cell>
          <cell r="IC91" t="str">
            <v>N/A</v>
          </cell>
          <cell r="ID91" t="str">
            <v xml:space="preserve">Durante lo corrido de la vigencia 2023, la Secretaría General  formuló y reportó 3 documentos  asociados a la austeridad del gasto, así: Informe de austeridad del gasto de la vigencia 2022 (con corte a 31 de diciembre de 2022) y el informe de austeridad del gasto con corte a 30 de junio de 2023, con base en las disposiciones del Decreto Distrital 492 de 2019 y Plan de austeridad del gasto. Los documentos relacionados se encuentran publicados en el botón de transparencia ( Plan de Acción -Plan de Austeridad del Gasto). Adicionalmente, se cuenta con el Instructivo para la publicación en el Sistema Electrónico de Contratación Pública -SECOP/4231000-IN-057 disponible para consulta y aplicación en el aplicativo DARUMA.
Ahora bien, con respecto al informe de austeridad con corte a junio de 2023 presenta incluye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v>
          </cell>
          <cell r="IE91" t="str">
            <v/>
          </cell>
          <cell r="IF91" t="str">
            <v/>
          </cell>
          <cell r="IG91" t="str">
            <v>No se programó avance para este periodo</v>
          </cell>
          <cell r="IH91" t="str">
            <v>Entre enero y febrero, la Secretaría General estructuró y generó el Informe de Austeridad del Gasto con corte a 31 de diciembre del 2022. Adicionalmente,se anexa plan de austeridad del gasto que se encuentra publicado en el botón de transparencia ( Plan de Acción -Plan de Austeridad del Gasto)</v>
          </cell>
          <cell r="II91" t="str">
            <v>No se programó avance para el periodo</v>
          </cell>
          <cell r="IJ91" t="str">
            <v>No se programó avance para el periodo</v>
          </cell>
          <cell r="IK91" t="str">
            <v>No se programó avance para el periodo</v>
          </cell>
          <cell r="IL91" t="str">
            <v>Para el corte de junio se cuenta con el Instructivo para la publicación en el Sistema Electrónico de Contratación Pública -SECOP/4231000-IN-057 el cual quedó publicado en el aplicativo DARUMA el día 27/06/2023.</v>
          </cell>
          <cell r="IM91" t="str">
            <v>En julio se avanzó en la consolidación de insumos para la elaboración del informe semestral de austeridad del gasto, sin embargo, la versión final se tendrá disponible para el mes de agosto, dentro del plazo dispuesto en el artículo 30 del Decreto 492 de 2019: "... La secretaría de despacho cabeza de cada sector, a su vez, remitirá al Concejo de Bogotá, D.C., el informe consolidado, teniendo como máxima fecha el último día hábil de los meses de febrero y agosto" (subrayado fuera del texto original).</v>
          </cell>
          <cell r="IN91" t="str">
            <v xml:space="preserve">Entre julio y agosto, la Secretaría General estructuró y generó el Informe de Austeridad del Gasto con corte a 30 de junio de 2022. 
El informe de austeridad con corte a junio de 2023 presenta incluye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v>
          </cell>
          <cell r="IO91" t="str">
            <v/>
          </cell>
          <cell r="IP91" t="str">
            <v/>
          </cell>
          <cell r="IQ91" t="str">
            <v/>
          </cell>
          <cell r="IR91" t="str">
            <v/>
          </cell>
          <cell r="IS91">
            <v>0</v>
          </cell>
          <cell r="IT91">
            <v>1</v>
          </cell>
          <cell r="IU91">
            <v>0</v>
          </cell>
          <cell r="IV91">
            <v>0</v>
          </cell>
          <cell r="IW91">
            <v>0</v>
          </cell>
          <cell r="IX91">
            <v>1</v>
          </cell>
          <cell r="IY91">
            <v>0</v>
          </cell>
          <cell r="IZ91">
            <v>1</v>
          </cell>
          <cell r="JA91">
            <v>0</v>
          </cell>
          <cell r="JB91">
            <v>0</v>
          </cell>
          <cell r="JC91">
            <v>0</v>
          </cell>
          <cell r="JD91">
            <v>0</v>
          </cell>
          <cell r="JE91">
            <v>1</v>
          </cell>
          <cell r="JF91">
            <v>0</v>
          </cell>
          <cell r="JG91">
            <v>50</v>
          </cell>
          <cell r="JH91">
            <v>0</v>
          </cell>
          <cell r="JI91">
            <v>0</v>
          </cell>
          <cell r="JJ91">
            <v>0</v>
          </cell>
          <cell r="JK91">
            <v>25</v>
          </cell>
          <cell r="JL91">
            <v>0</v>
          </cell>
          <cell r="JM91">
            <v>25</v>
          </cell>
          <cell r="JN91">
            <v>0</v>
          </cell>
          <cell r="JO91">
            <v>0</v>
          </cell>
          <cell r="JP91">
            <v>0</v>
          </cell>
          <cell r="JQ91">
            <v>0</v>
          </cell>
          <cell r="JR91">
            <v>100</v>
          </cell>
          <cell r="JS91">
            <v>0</v>
          </cell>
          <cell r="JT91">
            <v>50</v>
          </cell>
          <cell r="JU91">
            <v>50</v>
          </cell>
          <cell r="JV91">
            <v>50</v>
          </cell>
          <cell r="JW91">
            <v>50</v>
          </cell>
          <cell r="JX91">
            <v>75</v>
          </cell>
          <cell r="JY91">
            <v>75</v>
          </cell>
          <cell r="JZ91">
            <v>100</v>
          </cell>
          <cell r="KA91">
            <v>100</v>
          </cell>
          <cell r="KB91">
            <v>100</v>
          </cell>
          <cell r="KC91">
            <v>100</v>
          </cell>
          <cell r="KD91">
            <v>100</v>
          </cell>
          <cell r="KE91" t="str">
            <v>No Programó</v>
          </cell>
          <cell r="KF91">
            <v>100</v>
          </cell>
          <cell r="KG91" t="str">
            <v/>
          </cell>
          <cell r="KH91" t="str">
            <v/>
          </cell>
          <cell r="KI91" t="str">
            <v/>
          </cell>
          <cell r="KJ91">
            <v>100</v>
          </cell>
          <cell r="KK91">
            <v>0</v>
          </cell>
          <cell r="KL91" t="str">
            <v/>
          </cell>
          <cell r="KM91" t="str">
            <v/>
          </cell>
          <cell r="KN91" t="str">
            <v/>
          </cell>
          <cell r="KO91" t="str">
            <v/>
          </cell>
          <cell r="KP91" t="str">
            <v/>
          </cell>
          <cell r="KQ91" t="str">
            <v>No Programó</v>
          </cell>
          <cell r="KR91">
            <v>100</v>
          </cell>
          <cell r="KS91">
            <v>100</v>
          </cell>
          <cell r="KT91">
            <v>100</v>
          </cell>
          <cell r="KU91">
            <v>100</v>
          </cell>
          <cell r="KV91">
            <v>100</v>
          </cell>
          <cell r="KW91">
            <v>75</v>
          </cell>
          <cell r="KX91">
            <v>100</v>
          </cell>
          <cell r="KY91">
            <v>100</v>
          </cell>
          <cell r="KZ91" t="str">
            <v/>
          </cell>
          <cell r="LA91" t="str">
            <v/>
          </cell>
          <cell r="LB91" t="str">
            <v/>
          </cell>
          <cell r="LC91">
            <v>100</v>
          </cell>
          <cell r="LD91" t="str">
            <v>7873_1</v>
          </cell>
          <cell r="LE91" t="str">
            <v>1. Gestionar de manera eficiente los recursos para apoyar la misionalidad de la Entidad.</v>
          </cell>
          <cell r="LF91">
            <v>100</v>
          </cell>
          <cell r="LG91">
            <v>79.595592105263165</v>
          </cell>
          <cell r="LH91" t="str">
            <v/>
          </cell>
          <cell r="LI91" t="str">
            <v/>
          </cell>
          <cell r="LJ91">
            <v>100</v>
          </cell>
          <cell r="LK91">
            <v>72.366796052631571</v>
          </cell>
          <cell r="LL91">
            <v>7486421000</v>
          </cell>
          <cell r="LM91">
            <v>7329405271</v>
          </cell>
          <cell r="LN91">
            <v>3628637046</v>
          </cell>
          <cell r="LO91">
            <v>1444531924</v>
          </cell>
          <cell r="LP91">
            <v>636475844</v>
          </cell>
          <cell r="LQ91" t="str">
            <v>No Programó</v>
          </cell>
          <cell r="LR91">
            <v>2</v>
          </cell>
          <cell r="LS91">
            <v>0</v>
          </cell>
          <cell r="LT91">
            <v>0</v>
          </cell>
          <cell r="LU91">
            <v>0</v>
          </cell>
          <cell r="LV91">
            <v>1</v>
          </cell>
          <cell r="LW91">
            <v>0</v>
          </cell>
          <cell r="LX91">
            <v>1</v>
          </cell>
          <cell r="LY91">
            <v>0</v>
          </cell>
          <cell r="LZ91" t="str">
            <v/>
          </cell>
          <cell r="MA91" t="str">
            <v/>
          </cell>
          <cell r="MB91" t="str">
            <v/>
          </cell>
          <cell r="MC91">
            <v>4</v>
          </cell>
          <cell r="MD91">
            <v>4</v>
          </cell>
          <cell r="ME91">
            <v>4</v>
          </cell>
          <cell r="MF91" t="str">
            <v>No aplica</v>
          </cell>
          <cell r="MG91" t="str">
            <v>Oportuno: Se radica en los tiempos establecidos por la Oficina Asesora de Planeación - OAP</v>
          </cell>
          <cell r="MH91" t="str">
            <v>No aplica</v>
          </cell>
          <cell r="MI91" t="str">
            <v>No aplica</v>
          </cell>
          <cell r="MJ91" t="str">
            <v>No aplica</v>
          </cell>
          <cell r="MK91" t="str">
            <v>No oportuna: El tiempo de radicación debe coincidir con el plazo establecido por la Oficina Asesora de Planeación - OAP</v>
          </cell>
          <cell r="ML91" t="str">
            <v>No oportuna: El tiempo de radicación debe coincidir con el plazo establecido por la Oficina Asesora de Planeación - OAP</v>
          </cell>
          <cell r="MM91" t="str">
            <v>Oportuno: Se radica en los tiempos establecidos por la Oficina Asesora de Planeación - OAP</v>
          </cell>
          <cell r="MN91">
            <v>0</v>
          </cell>
          <cell r="MO91">
            <v>0</v>
          </cell>
          <cell r="MP91">
            <v>0</v>
          </cell>
          <cell r="MQ91">
            <v>0</v>
          </cell>
          <cell r="MR91" t="str">
            <v>No aplica</v>
          </cell>
          <cell r="MS91" t="str">
            <v>Oportunidad de mejora: La información de avance de la magnitud consignada en el reporte del periodo, respecto a la programación realizada, la información cualitativa presentada, las actividades establecidas (si aplica) y los soportes presentados, presenta</v>
          </cell>
          <cell r="MT91" t="str">
            <v>No aplica</v>
          </cell>
          <cell r="MU91" t="str">
            <v>No aplica</v>
          </cell>
          <cell r="MV91" t="str">
            <v>No aplica</v>
          </cell>
          <cell r="MW91" t="str">
            <v>Oportunidad de mejora: La información de avance de la magnitud consignada en el reporte del periodo, respecto a la programación realizada, la información cualitativa presentada, las actividades establecidas (si aplica) y los soportes presentados, presenta</v>
          </cell>
          <cell r="MX91" t="str">
            <v>Oportunidad de mejora: La información de avance de la magnitud consignada en el reporte del periodo, respecto a la programación realizada, la información cualitativa presentada, las actividades establecidas (si aplica) y los soportes presentados, presenta</v>
          </cell>
          <cell r="MY91" t="str">
            <v>Oportunidad de mejora: La información de avance de la magnitud consignada en el reporte del periodo, respecto a la programación realizada, la información cualitativa presentada, las actividades establecidas (si aplica) y los soportes presentados, presenta</v>
          </cell>
          <cell r="MZ91">
            <v>0</v>
          </cell>
          <cell r="NA91">
            <v>0</v>
          </cell>
          <cell r="NB91">
            <v>0</v>
          </cell>
          <cell r="NC91">
            <v>0</v>
          </cell>
          <cell r="ND91" t="str">
            <v>No Programó</v>
          </cell>
          <cell r="NE91">
            <v>100</v>
          </cell>
          <cell r="NF91">
            <v>100</v>
          </cell>
          <cell r="NG91">
            <v>100</v>
          </cell>
          <cell r="NH91">
            <v>100</v>
          </cell>
          <cell r="NI91">
            <v>100</v>
          </cell>
          <cell r="NJ91">
            <v>75</v>
          </cell>
          <cell r="NK91">
            <v>100</v>
          </cell>
          <cell r="NL91">
            <v>100</v>
          </cell>
          <cell r="NM91" t="str">
            <v/>
          </cell>
          <cell r="NN91" t="str">
            <v/>
          </cell>
          <cell r="NO91" t="str">
            <v/>
          </cell>
          <cell r="NP91" t="str">
            <v>No Aplica</v>
          </cell>
          <cell r="NQ91" t="str">
            <v>No Aplica</v>
          </cell>
          <cell r="NR91" t="str">
            <v>No Aplica</v>
          </cell>
          <cell r="NS91" t="str">
            <v>No Aplica</v>
          </cell>
          <cell r="NT91" t="str">
            <v>No Aplica</v>
          </cell>
          <cell r="NU91" t="str">
            <v>No Aplica</v>
          </cell>
          <cell r="NV91" t="str">
            <v>No Aplica</v>
          </cell>
          <cell r="NW91" t="str">
            <v>No Aplica</v>
          </cell>
          <cell r="NX91">
            <v>0</v>
          </cell>
          <cell r="NY91">
            <v>0</v>
          </cell>
          <cell r="NZ91">
            <v>0</v>
          </cell>
          <cell r="OA91">
            <v>0</v>
          </cell>
          <cell r="OB91" t="str">
            <v>No se identificaron problemas o dificultades. Este indicador no presenta programación para el periodo de reporte</v>
          </cell>
          <cell r="OC91" t="str">
            <v>Se identifico que, en una de las evidencias entregadas el nombre del archivo no correspondía a la descripción del documento entregado.</v>
          </cell>
          <cell r="OD91" t="str">
            <v>No se identificaron problemas o dificultades. Este indicador no presenta programación para el periodo de reporte</v>
          </cell>
          <cell r="OE91" t="str">
            <v>No se identificaron problemas o dificultades. Este indicador no presenta programación para el periodo de reporte</v>
          </cell>
          <cell r="OF91" t="str">
            <v>No se identificaron problemas o dificultades. Este indicador no presenta programación para el periodo de reporte</v>
          </cell>
          <cell r="OG91"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H91" t="str">
            <v xml:space="preserve">Al corte de julio de 2023, la meta tenía programadola elaboración de  4 documentos de lineamientos técnicos y se han elaborado 3, es decir, presenta un rezago de 1 documento, ya que no se logro entregar del informe de austeridad del gasto porque se encuentra en revisión por parte de la Dirección Administrativa y financiera y la Subsecretaría Corporativa, así como la aprobación por parte de la Secretaría General. Se proyecta entregar el documento en el mes de agosto, cumpliendo con el plazo máximo establecido por el artículo 30 del Decreto 490 de 2019. </v>
          </cell>
          <cell r="OI91" t="str">
            <v>Sin observación, la magnitud presentaba rezago pero en el mes de agosto cumplieron con la entrega del informe de auteridad de enero a junio de 2023.</v>
          </cell>
          <cell r="OJ91">
            <v>0</v>
          </cell>
          <cell r="OK91">
            <v>0</v>
          </cell>
          <cell r="OL91">
            <v>0</v>
          </cell>
          <cell r="OM91">
            <v>0</v>
          </cell>
          <cell r="OP91" t="str">
            <v>PD161</v>
          </cell>
          <cell r="OQ91">
            <v>4</v>
          </cell>
          <cell r="OR91" t="str">
            <v>N/A</v>
          </cell>
          <cell r="OS91" t="str">
            <v>N/A</v>
          </cell>
          <cell r="OT91" t="str">
            <v>N/A</v>
          </cell>
          <cell r="OU91" t="str">
            <v>N/A</v>
          </cell>
          <cell r="OV91" t="str">
            <v>N/A</v>
          </cell>
          <cell r="OW91" t="str">
            <v>N/A</v>
          </cell>
          <cell r="OX91" t="str">
            <v>N/A</v>
          </cell>
          <cell r="OY91" t="str">
            <v>N/A</v>
          </cell>
          <cell r="OZ91" t="str">
            <v>N/A</v>
          </cell>
          <cell r="PA91" t="str">
            <v>N/A</v>
          </cell>
          <cell r="PB91" t="str">
            <v>N/A</v>
          </cell>
          <cell r="PC91" t="str">
            <v>N/A</v>
          </cell>
          <cell r="PD91" t="str">
            <v>N/A</v>
          </cell>
          <cell r="PE91" t="str">
            <v>N/A</v>
          </cell>
          <cell r="PF91" t="str">
            <v>N/A</v>
          </cell>
          <cell r="PG91" t="str">
            <v>N/A</v>
          </cell>
          <cell r="PH91" t="str">
            <v>N/A</v>
          </cell>
          <cell r="PI91" t="str">
            <v>N/A</v>
          </cell>
          <cell r="PJ91" t="str">
            <v>N/A</v>
          </cell>
          <cell r="PK91" t="str">
            <v>N/A</v>
          </cell>
          <cell r="PL91" t="str">
            <v>N/A</v>
          </cell>
          <cell r="PM91" t="str">
            <v>N/A</v>
          </cell>
          <cell r="PN91" t="str">
            <v>N/A</v>
          </cell>
          <cell r="PO91" t="str">
            <v>N/A</v>
          </cell>
          <cell r="PP91" t="str">
            <v>N/A</v>
          </cell>
          <cell r="PQ91" t="str">
            <v>N/A</v>
          </cell>
          <cell r="PR91">
            <v>8960657</v>
          </cell>
          <cell r="PS91">
            <v>1435571267</v>
          </cell>
          <cell r="PT91" t="str">
            <v>Indicador MGA</v>
          </cell>
        </row>
        <row r="92">
          <cell r="A92" t="str">
            <v>PD162</v>
          </cell>
          <cell r="B92">
            <v>7873</v>
          </cell>
          <cell r="C92" t="str">
            <v>7873_MGA_2</v>
          </cell>
          <cell r="D92">
            <v>2020110010189</v>
          </cell>
          <cell r="E92" t="str">
            <v>Un nuevo contrato social y ambiental para la Bogotá del siglo XXI</v>
          </cell>
          <cell r="F92" t="str">
            <v>5. Construir Bogotá región con gobierno abierto, transparente y ciudadanía consciente.</v>
          </cell>
          <cell r="G92" t="str">
            <v>56. Gestión Pública Efectiva</v>
          </cell>
          <cell r="H92" t="str">
            <v>Incrementar la capacidad institucional para atender con eficiencia los retos de su misionalidad en el Distrito.</v>
          </cell>
          <cell r="I92" t="str">
            <v>2. Fortalecer la planeación institucional de la Entidad de acuerdo con las necesidades y nuevas realidades, soportada en un esquema de medición, seguimiento y mejora continua.</v>
          </cell>
          <cell r="J92" t="str">
            <v>Fortalecimiento de la Capacidad Institucional de la Secretaría General</v>
          </cell>
          <cell r="K92" t="str">
            <v>Subsecretaria Corporativa</v>
          </cell>
          <cell r="L92" t="str">
            <v>Yaneth Suarez Acero</v>
          </cell>
          <cell r="M92" t="str">
            <v>Subsecretaria Corporativa</v>
          </cell>
          <cell r="N92" t="str">
            <v>Oficina Asesora de Planeación</v>
          </cell>
          <cell r="O92" t="str">
            <v>Doris Bibiana Cardozo Peña</v>
          </cell>
          <cell r="P92" t="str">
            <v>Jefe Oficina Asesora de Planeación</v>
          </cell>
          <cell r="Q92" t="str">
            <v>Jenny Alexandra Triana Casallas</v>
          </cell>
          <cell r="R92" t="str">
            <v>Nancy Montero</v>
          </cell>
          <cell r="S92" t="str">
            <v>Documentos de planeación realizados</v>
          </cell>
          <cell r="T92" t="str">
            <v>Documentos de planeación realizados</v>
          </cell>
          <cell r="AD92" t="str">
            <v>2.1. Documentos de planeación</v>
          </cell>
          <cell r="AE92" t="str">
            <v>2.1.1 Documentos de planeación realizados</v>
          </cell>
          <cell r="AG92" t="str">
            <v/>
          </cell>
          <cell r="AH92" t="str">
            <v/>
          </cell>
          <cell r="AI92" t="str">
            <v xml:space="preserve">PD_producto MGA: 2.1. Documentos de planeación; PD_ID producto MGA: 2.1.1 Documentos de planeación realizados; </v>
          </cell>
          <cell r="AJ92">
            <v>0</v>
          </cell>
          <cell r="AK92">
            <v>44055</v>
          </cell>
          <cell r="AL92">
            <v>1</v>
          </cell>
          <cell r="AM92">
            <v>2023</v>
          </cell>
          <cell r="AN92" t="str">
            <v>Este indicador de producto mide la cantidad de documentos que se elaboran para la programación, el monitoreo o el seguimiento de la planeación institucional en los siguientes temas:
Plan Estratégico.
Plan de Acción Institucional.
Plan Anticorrupción y de Atención al Ciudadano.
Plan Institucional de Participación Ciudadana.
Se contabilizara como documento de planeación realizados los informes de seguimiento de los planes enunciados, los cuales deben ser publicados antes del 31 de enero de la siguiente vigencia.
Nota: para la vigencia 2020 se contabilizaran como documentos de planeación realizados el documento de Plan Estratégico 2020 - 2024 y la formulación del Plan de Acción institucional.</v>
          </cell>
          <cell r="AO92" t="str">
            <v xml:space="preserve">Un equipo directivo informado que pueda tomar decisiones oportunas para el uso efectivo de los recursos y el cumplimiento de las apuestas institucionales.
Mejoramiento del desempeño institucional y la relación con nuestros grupos de valor a partir de la implementación del Modelo Integrado de Planeación y Gestión.
Ciudadanía y organismos de control Informados sobre el cumplimiento de las apuestas institucionales.
 </v>
          </cell>
          <cell r="AP92">
            <v>2020</v>
          </cell>
          <cell r="AQ92">
            <v>2024</v>
          </cell>
          <cell r="AR92" t="str">
            <v>Suma</v>
          </cell>
          <cell r="AS92" t="str">
            <v>Eficacia</v>
          </cell>
          <cell r="AT92" t="str">
            <v>Número</v>
          </cell>
          <cell r="AU92" t="str">
            <v>Producto</v>
          </cell>
          <cell r="AV92" t="str">
            <v>N/D</v>
          </cell>
          <cell r="AW92">
            <v>345</v>
          </cell>
          <cell r="AX92" t="str">
            <v>N/D</v>
          </cell>
          <cell r="AZ92">
            <v>1</v>
          </cell>
          <cell r="BB92" t="str">
            <v>Se calcula mediante la suma de los documentos de planeación  realizados, los informes de seguimiento de los planes, programación realizada formato 1006 "Programación y seguimiento a Metas e indicadores del plan de desarrollo" para la vigencia.</v>
          </cell>
          <cell r="BC92" t="str">
            <v>Sumatoria de documentos de planeación realizados</v>
          </cell>
          <cell r="BD92" t="str">
            <v>Documentos de planeación realizados</v>
          </cell>
          <cell r="BE92" t="str">
            <v>N/A</v>
          </cell>
          <cell r="BF92" t="str">
            <v>Soportes reportados en el formato 1006 "Programación y seguimiento a metas e indicadores del plan de desarrollo" para la vigencia.</v>
          </cell>
          <cell r="BG92">
            <v>2</v>
          </cell>
          <cell r="BH92">
            <v>45204</v>
          </cell>
          <cell r="BI92"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92" t="str">
            <v>Establecer variables 1 y/o 2 numéricas</v>
          </cell>
          <cell r="BK92">
            <v>16</v>
          </cell>
          <cell r="BL92">
            <v>2</v>
          </cell>
          <cell r="BM92">
            <v>4</v>
          </cell>
          <cell r="BN92">
            <v>4</v>
          </cell>
          <cell r="BO92">
            <v>4</v>
          </cell>
          <cell r="BP92">
            <v>2</v>
          </cell>
          <cell r="BW92">
            <v>2</v>
          </cell>
          <cell r="BX92">
            <v>4</v>
          </cell>
          <cell r="BY92">
            <v>4</v>
          </cell>
          <cell r="BZ92">
            <v>4</v>
          </cell>
          <cell r="CA92">
            <v>4</v>
          </cell>
          <cell r="CB92">
            <v>4</v>
          </cell>
          <cell r="CC92">
            <v>4</v>
          </cell>
          <cell r="CD92">
            <v>0</v>
          </cell>
          <cell r="CE92" t="str">
            <v>N/A</v>
          </cell>
          <cell r="CF92" t="str">
            <v>N/A</v>
          </cell>
          <cell r="CG92" t="str">
            <v>N/A</v>
          </cell>
          <cell r="CH92" t="str">
            <v>N/A</v>
          </cell>
          <cell r="CI92" t="str">
            <v>N/A</v>
          </cell>
          <cell r="CJ92">
            <v>2</v>
          </cell>
          <cell r="CK92">
            <v>4</v>
          </cell>
          <cell r="CL92">
            <v>4</v>
          </cell>
          <cell r="CM92">
            <v>13</v>
          </cell>
          <cell r="CN92" t="str">
            <v>Suma</v>
          </cell>
          <cell r="CO92">
            <v>2</v>
          </cell>
          <cell r="CP92">
            <v>0</v>
          </cell>
          <cell r="CQ92">
            <v>0</v>
          </cell>
          <cell r="CR92">
            <v>1</v>
          </cell>
          <cell r="CS92">
            <v>0</v>
          </cell>
          <cell r="CT92">
            <v>0</v>
          </cell>
          <cell r="CU92">
            <v>0</v>
          </cell>
          <cell r="CV92">
            <v>0</v>
          </cell>
          <cell r="CW92">
            <v>0</v>
          </cell>
          <cell r="CX92">
            <v>0</v>
          </cell>
          <cell r="CY92">
            <v>1</v>
          </cell>
          <cell r="CZ92">
            <v>0</v>
          </cell>
          <cell r="DA92">
            <v>4</v>
          </cell>
          <cell r="DB92">
            <v>3</v>
          </cell>
          <cell r="DC92">
            <v>3</v>
          </cell>
          <cell r="DD92">
            <v>3</v>
          </cell>
          <cell r="DE92">
            <v>0</v>
          </cell>
          <cell r="DF92">
            <v>0</v>
          </cell>
          <cell r="DG92">
            <v>0</v>
          </cell>
          <cell r="DH92">
            <v>0</v>
          </cell>
          <cell r="DI92">
            <v>0</v>
          </cell>
          <cell r="DJ92">
            <v>0</v>
          </cell>
          <cell r="DK92">
            <v>0</v>
          </cell>
          <cell r="DL92">
            <v>0</v>
          </cell>
          <cell r="DM92">
            <v>0</v>
          </cell>
          <cell r="DN92">
            <v>0</v>
          </cell>
          <cell r="DO92">
            <v>0</v>
          </cell>
          <cell r="DP92">
            <v>0</v>
          </cell>
          <cell r="DQ92">
            <v>4</v>
          </cell>
          <cell r="DR92">
            <v>2</v>
          </cell>
          <cell r="DS92">
            <v>0</v>
          </cell>
          <cell r="DT92">
            <v>0</v>
          </cell>
          <cell r="DU92">
            <v>0</v>
          </cell>
          <cell r="DV92">
            <v>1</v>
          </cell>
          <cell r="DW92">
            <v>0</v>
          </cell>
          <cell r="DX92">
            <v>0</v>
          </cell>
          <cell r="DY92">
            <v>0</v>
          </cell>
          <cell r="DZ92">
            <v>0</v>
          </cell>
          <cell r="EA92">
            <v>0</v>
          </cell>
          <cell r="EB92">
            <v>0</v>
          </cell>
          <cell r="EC92">
            <v>0</v>
          </cell>
          <cell r="ED92">
            <v>3</v>
          </cell>
          <cell r="EE92">
            <v>3</v>
          </cell>
          <cell r="EF92" t="str">
            <v>• Documento de programación Plan de acción institucional Secretaría General 2023
• Plan Anticorrupción y de Atención al Ciudadano - PAAC 2023.</v>
          </cell>
          <cell r="EG92">
            <v>0</v>
          </cell>
          <cell r="EH92">
            <v>0</v>
          </cell>
          <cell r="EI92" t="str">
            <v>Informe de la Audiencia Pública de la Rendición de Cuentas 2022</v>
          </cell>
          <cell r="EJ92">
            <v>0</v>
          </cell>
          <cell r="EK92">
            <v>0</v>
          </cell>
          <cell r="EL92">
            <v>0</v>
          </cell>
          <cell r="EM92">
            <v>0</v>
          </cell>
          <cell r="EN92">
            <v>0</v>
          </cell>
          <cell r="EO92">
            <v>0</v>
          </cell>
          <cell r="EP92" t="str">
            <v>•	Informe del Modelo Integrado de Planeación y Gestión (MIPG) en la Secretaría General.</v>
          </cell>
          <cell r="EQ92">
            <v>0</v>
          </cell>
          <cell r="ER92" t="str">
            <v>• Documento de programación Plan de acción institucional Secretaría General 2023
• Plan Anticorrupción y de Atención al Ciudadano - PAAC 2023.</v>
          </cell>
          <cell r="ES92">
            <v>0</v>
          </cell>
          <cell r="ET92">
            <v>0</v>
          </cell>
          <cell r="EU92" t="str">
            <v>No aplica</v>
          </cell>
          <cell r="EV92" t="str">
            <v>Informe de desarrollo de la Audiencia Pública de la Rendición de Cuentas 2022 (correspondiente al rezago del mes de abril)</v>
          </cell>
          <cell r="EW92">
            <v>0</v>
          </cell>
          <cell r="EX92">
            <v>0</v>
          </cell>
          <cell r="EY92">
            <v>0</v>
          </cell>
          <cell r="EZ92">
            <v>0</v>
          </cell>
          <cell r="FA92">
            <v>0</v>
          </cell>
          <cell r="FB92">
            <v>0</v>
          </cell>
          <cell r="FC92">
            <v>0</v>
          </cell>
          <cell r="FD92" t="str">
            <v>N/A</v>
          </cell>
          <cell r="FE92" t="str">
            <v>N/A</v>
          </cell>
          <cell r="FF92" t="str">
            <v>N/A</v>
          </cell>
          <cell r="FG92" t="str">
            <v>N/A</v>
          </cell>
          <cell r="FH92" t="str">
            <v>N/A</v>
          </cell>
          <cell r="FI92" t="str">
            <v>N/A</v>
          </cell>
          <cell r="FJ92" t="str">
            <v>N/A</v>
          </cell>
          <cell r="FK92" t="str">
            <v>N/A</v>
          </cell>
          <cell r="FL92" t="str">
            <v>N/A</v>
          </cell>
          <cell r="FM92" t="str">
            <v>N/A</v>
          </cell>
          <cell r="FN92" t="str">
            <v>N/A</v>
          </cell>
          <cell r="FO92" t="str">
            <v>N/A</v>
          </cell>
          <cell r="FP92" t="str">
            <v>N/A</v>
          </cell>
          <cell r="FQ92" t="str">
            <v>N/A</v>
          </cell>
          <cell r="FR92" t="str">
            <v>N/A</v>
          </cell>
          <cell r="FS92" t="str">
            <v>N/A</v>
          </cell>
          <cell r="FT92" t="str">
            <v>N/A</v>
          </cell>
          <cell r="FU92" t="str">
            <v>N/A</v>
          </cell>
          <cell r="FV92" t="str">
            <v>N/A</v>
          </cell>
          <cell r="FW92" t="str">
            <v>N/A</v>
          </cell>
          <cell r="FX92" t="str">
            <v>N/A</v>
          </cell>
          <cell r="FY92" t="str">
            <v>N/A</v>
          </cell>
          <cell r="FZ92" t="str">
            <v>N/A</v>
          </cell>
          <cell r="GA92" t="str">
            <v>N/A</v>
          </cell>
          <cell r="GB92" t="str">
            <v>N/A</v>
          </cell>
          <cell r="GC92" t="str">
            <v>N/A</v>
          </cell>
          <cell r="GD92" t="str">
            <v>N/A</v>
          </cell>
          <cell r="GE92" t="str">
            <v>N/A</v>
          </cell>
          <cell r="GF92" t="str">
            <v>N/A</v>
          </cell>
          <cell r="GG92" t="str">
            <v>N/A</v>
          </cell>
          <cell r="GH92" t="str">
            <v>N/A</v>
          </cell>
          <cell r="GI92" t="str">
            <v>N/A</v>
          </cell>
          <cell r="GJ92" t="str">
            <v>N/A</v>
          </cell>
          <cell r="GK92" t="str">
            <v>N/A</v>
          </cell>
          <cell r="GL92" t="str">
            <v>N/A</v>
          </cell>
          <cell r="GM92" t="str">
            <v>N/A</v>
          </cell>
          <cell r="GN92" t="str">
            <v>N/A</v>
          </cell>
          <cell r="GO92" t="str">
            <v>N/A</v>
          </cell>
          <cell r="GP92" t="str">
            <v>N/A</v>
          </cell>
          <cell r="GQ92" t="str">
            <v>N/A</v>
          </cell>
          <cell r="GR92" t="str">
            <v>N/A</v>
          </cell>
          <cell r="GS92" t="str">
            <v>N/A</v>
          </cell>
          <cell r="GT92" t="str">
            <v>N/A</v>
          </cell>
          <cell r="GU92" t="str">
            <v>N/A</v>
          </cell>
          <cell r="GV92" t="str">
            <v>N/A</v>
          </cell>
          <cell r="GW92" t="str">
            <v>N/A</v>
          </cell>
          <cell r="GX92" t="str">
            <v>N/A</v>
          </cell>
          <cell r="GY92" t="str">
            <v>N/A</v>
          </cell>
          <cell r="GZ92" t="str">
            <v>N/A</v>
          </cell>
          <cell r="HA92" t="str">
            <v>N/A</v>
          </cell>
          <cell r="HB92" t="str">
            <v>N/A</v>
          </cell>
          <cell r="HC92" t="str">
            <v>N/A</v>
          </cell>
          <cell r="HD92" t="str">
            <v>N/A</v>
          </cell>
          <cell r="HE92" t="str">
            <v>N/A</v>
          </cell>
          <cell r="HF92" t="str">
            <v>N/A</v>
          </cell>
          <cell r="HG92" t="str">
            <v>N/A</v>
          </cell>
          <cell r="HH92" t="str">
            <v>N/A</v>
          </cell>
          <cell r="HI92" t="str">
            <v>N/A</v>
          </cell>
          <cell r="HJ92" t="str">
            <v>N/A</v>
          </cell>
          <cell r="HK92" t="str">
            <v>N/A</v>
          </cell>
          <cell r="HL92" t="str">
            <v>N/A</v>
          </cell>
          <cell r="HM92" t="str">
            <v>N/A</v>
          </cell>
          <cell r="HN92" t="str">
            <v>N/A</v>
          </cell>
          <cell r="HO92" t="str">
            <v>N/A</v>
          </cell>
          <cell r="HP92" t="str">
            <v>N/A</v>
          </cell>
          <cell r="HQ92" t="str">
            <v>N/A</v>
          </cell>
          <cell r="HR92" t="str">
            <v>N/A</v>
          </cell>
          <cell r="HS92" t="str">
            <v>N/A</v>
          </cell>
          <cell r="HT92" t="str">
            <v>N/A</v>
          </cell>
          <cell r="HU92" t="str">
            <v>N/A</v>
          </cell>
          <cell r="HV92" t="str">
            <v>N/A</v>
          </cell>
          <cell r="HW92" t="str">
            <v>N/A</v>
          </cell>
          <cell r="HX92" t="str">
            <v>N/A</v>
          </cell>
          <cell r="HY92" t="str">
            <v>N/A</v>
          </cell>
          <cell r="HZ92" t="str">
            <v>N/A</v>
          </cell>
          <cell r="IA92" t="str">
            <v>N/A</v>
          </cell>
          <cell r="IB92" t="str">
            <v>N/A</v>
          </cell>
          <cell r="IC92" t="str">
            <v>N/A</v>
          </cell>
          <cell r="ID92" t="str">
            <v>La Secretaría General en el marco de la planeación estratégica y la transparencia, diseñó y difundió los siguientes documentos:
1-Plan de Acción Institucional. Este documento se mide a través del cumplimiento de cuatro componentes: Proyectos de Inversión/POAI, indicadores de gestión, Plan de Acción Integrado/Decreto 612 de 2018 y MIPG y Gestión de Riesgos.  Cada componente contiene objetivos, metas, actividades o indicadores a través de los cuales se busca llegar al 100 % del cumplimiento anual a partir de la programación establecida. Este Plan le ha permitido a la Entidad medir su avance en los compromisos establecidos en el Plan Distrital de Desarrollo Un nuevo contrato social y ambiental para la Bogotá del Siglo XXI.
2- Plan Anticorrupción y de Atención al Ciudadano - PAAC 2023, el cual tiene como objetivo establecer la estrategia para la lucha contra la corrupción de la vigencia 2023 de la Secretaría General de la Alcaldía Mayor de Bogotá D.C., en el marco del modelo de Gobierno Abierto de Bogotá – GAB. Este ´plan se medirá a través del cumplimiento de seis componentes: (1) Gestión del riesgo de corrupción - Mapa de riesgos de corrupción; (2) Racionalización de trámites; (3) Rendición de cuentas; (4) Mecanismos para mejorar la atención al ciudadano; (5). Mecanismos para la transparencia y acceso a la información; y (6) Integridad. Cada componente contiene subcomponentes, actividades, metas o productos a través de los cuales se busca llegar al 100 % del cumplimiento anual a partir de la programación establecida. 
3- 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v>
          </cell>
          <cell r="IE92" t="str">
            <v/>
          </cell>
          <cell r="IF92" t="str">
            <v/>
          </cell>
          <cell r="IG92" t="str">
            <v xml:space="preserve">La Secretaría General en el marco de la planeación estratégica y la transparencia, en el mes de enero de 2023 diseñó y difundió los documentos de programación 2023 del Plan de Acción Institucional. Este documento se medirá a través del cumplimiento de cuatro componentes: Proyectos de Inversión/POAI, indicadores de gestión, Plan de Acción Integrado/Decreto 612 de 2018 y MIPG y Gestión de Riesgos.  Cada componente contiene objetivos, metas, actividades o indicadores a través de los cuales se busca llegar al 100 % del cumplimiento anual a partir de la programación establecida. Este Plan le permitirá a la Entidad medir su avance en los compromisos establecidos en el Plan Distrital de Desarrollo Un nuevo contrato social y ambiental para la Bogotá del Siglo XXI
Se formuló el Plan Anticorrupción y de Atención al Ciudadano - PAAC 2023, el cual, tiene como objetivo establecer la estrategia para la lucha contra la corrupción de la vigencia 2023 de la Secretaría General de la Alcaldía Mayor de Bogotá D.C., en el marco del modelo de Gobierno Abierto de Bogotá – GAB. Este ´plan se medirá a través del cumplimiento de seis componentes: (1) Gestión del riesgo de corrupción - Mapa de riesgos de corrupción; (2) Racionalización de trámites; (3) Rendición de cuentas; (4) Mecanismos para mejorar la atención al ciudadano; (5). Mecanismos para la transparencia y acceso a la información; y (6) Integridad. Cada componente contiene subcomponentes, actividades, metas o productos a través de los cuales se busca llegar al 100 % del cumplimiento anual a partir de la programación establecida.  
</v>
          </cell>
          <cell r="IH92" t="str">
            <v>No programó avance para el periodo</v>
          </cell>
          <cell r="II92" t="str">
            <v>No se programó avance para el periodo</v>
          </cell>
          <cell r="IJ92" t="str">
            <v xml:space="preserve">En el marco del modelo de Gobierno abierto, la Secretaría General llevó a cabo el ejercicio de la Audiencia Pública de Rendición de Cuentas 2022, el 20 de abril de 2023, a partir del cual, se encuentra en elaboración el informe de audiencia Pública. 
Previo a la audiencia de rendición de cuentas de la Secretaría General se elaboró el informe de gestión y resultados de la vigencia 2022, el cual, fue dispuesto para consulta ciudadana en el menú de transparencia y acceso a la información pública de la Entidad. </v>
          </cell>
          <cell r="IK92" t="str">
            <v>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v>
          </cell>
          <cell r="IL92" t="str">
            <v>No se programó avance para el periodo</v>
          </cell>
          <cell r="IM92" t="str">
            <v>No se programó avance para el periodo</v>
          </cell>
          <cell r="IN92" t="str">
            <v>No se programó avance para el periodo</v>
          </cell>
          <cell r="IO92" t="str">
            <v>No se programó avance para el periodo</v>
          </cell>
          <cell r="IP92" t="str">
            <v/>
          </cell>
          <cell r="IQ92" t="str">
            <v/>
          </cell>
          <cell r="IR92" t="str">
            <v/>
          </cell>
          <cell r="IS92">
            <v>1</v>
          </cell>
          <cell r="IT92">
            <v>0</v>
          </cell>
          <cell r="IU92">
            <v>0</v>
          </cell>
          <cell r="IV92">
            <v>0</v>
          </cell>
          <cell r="IW92">
            <v>1</v>
          </cell>
          <cell r="IX92">
            <v>0</v>
          </cell>
          <cell r="IY92">
            <v>0</v>
          </cell>
          <cell r="IZ92">
            <v>0</v>
          </cell>
          <cell r="JA92">
            <v>0</v>
          </cell>
          <cell r="JB92">
            <v>0</v>
          </cell>
          <cell r="JC92">
            <v>0</v>
          </cell>
          <cell r="JD92">
            <v>0</v>
          </cell>
          <cell r="JE92">
            <v>0.75</v>
          </cell>
          <cell r="JF92">
            <v>50</v>
          </cell>
          <cell r="JG92">
            <v>0</v>
          </cell>
          <cell r="JH92">
            <v>0</v>
          </cell>
          <cell r="JI92">
            <v>0</v>
          </cell>
          <cell r="JJ92">
            <v>25</v>
          </cell>
          <cell r="JK92">
            <v>0</v>
          </cell>
          <cell r="JL92">
            <v>0</v>
          </cell>
          <cell r="JM92">
            <v>0</v>
          </cell>
          <cell r="JN92">
            <v>0</v>
          </cell>
          <cell r="JO92">
            <v>0</v>
          </cell>
          <cell r="JP92">
            <v>0</v>
          </cell>
          <cell r="JQ92">
            <v>0</v>
          </cell>
          <cell r="JR92">
            <v>75</v>
          </cell>
          <cell r="JS92">
            <v>50</v>
          </cell>
          <cell r="JT92">
            <v>50</v>
          </cell>
          <cell r="JU92">
            <v>50</v>
          </cell>
          <cell r="JV92">
            <v>50</v>
          </cell>
          <cell r="JW92">
            <v>75</v>
          </cell>
          <cell r="JX92">
            <v>75</v>
          </cell>
          <cell r="JY92">
            <v>75</v>
          </cell>
          <cell r="JZ92">
            <v>75</v>
          </cell>
          <cell r="KA92">
            <v>75</v>
          </cell>
          <cell r="KB92">
            <v>75</v>
          </cell>
          <cell r="KC92">
            <v>75</v>
          </cell>
          <cell r="KD92">
            <v>75</v>
          </cell>
          <cell r="KE92">
            <v>100</v>
          </cell>
          <cell r="KF92" t="str">
            <v/>
          </cell>
          <cell r="KG92" t="str">
            <v/>
          </cell>
          <cell r="KH92">
            <v>0</v>
          </cell>
          <cell r="KI92" t="str">
            <v/>
          </cell>
          <cell r="KJ92" t="str">
            <v/>
          </cell>
          <cell r="KK92" t="str">
            <v/>
          </cell>
          <cell r="KL92" t="str">
            <v/>
          </cell>
          <cell r="KM92" t="str">
            <v/>
          </cell>
          <cell r="KN92" t="str">
            <v/>
          </cell>
          <cell r="KO92" t="str">
            <v/>
          </cell>
          <cell r="KP92" t="str">
            <v/>
          </cell>
          <cell r="KQ92">
            <v>100</v>
          </cell>
          <cell r="KR92">
            <v>100</v>
          </cell>
          <cell r="KS92">
            <v>100</v>
          </cell>
          <cell r="KT92">
            <v>66.666666666666671</v>
          </cell>
          <cell r="KU92">
            <v>100</v>
          </cell>
          <cell r="KV92">
            <v>100</v>
          </cell>
          <cell r="KW92">
            <v>100</v>
          </cell>
          <cell r="KX92">
            <v>100</v>
          </cell>
          <cell r="KY92">
            <v>100</v>
          </cell>
          <cell r="KZ92" t="str">
            <v/>
          </cell>
          <cell r="LA92" t="str">
            <v/>
          </cell>
          <cell r="LB92" t="str">
            <v/>
          </cell>
          <cell r="LC92">
            <v>100</v>
          </cell>
          <cell r="LD92" t="str">
            <v>7873_2</v>
          </cell>
          <cell r="LE92" t="str">
            <v>2. Fortalecer la planeación institucional de la Entidad de acuerdo con las necesidades y nuevas real</v>
          </cell>
          <cell r="LF92">
            <v>100</v>
          </cell>
          <cell r="LG92">
            <v>65.137999999999991</v>
          </cell>
          <cell r="LH92">
            <v>100</v>
          </cell>
          <cell r="LI92">
            <v>65.137999999999991</v>
          </cell>
          <cell r="LJ92">
            <v>100</v>
          </cell>
          <cell r="LK92">
            <v>72.366796052631571</v>
          </cell>
          <cell r="LL92">
            <v>7486421000</v>
          </cell>
          <cell r="LM92">
            <v>7329405271</v>
          </cell>
          <cell r="LN92">
            <v>3628637046</v>
          </cell>
          <cell r="LO92">
            <v>1444531924</v>
          </cell>
          <cell r="LP92">
            <v>636475844</v>
          </cell>
          <cell r="LQ92">
            <v>2</v>
          </cell>
          <cell r="LR92">
            <v>0</v>
          </cell>
          <cell r="LS92">
            <v>0</v>
          </cell>
          <cell r="LT92">
            <v>0</v>
          </cell>
          <cell r="LU92">
            <v>1</v>
          </cell>
          <cell r="LV92">
            <v>0</v>
          </cell>
          <cell r="LW92">
            <v>0</v>
          </cell>
          <cell r="LX92">
            <v>0</v>
          </cell>
          <cell r="LY92">
            <v>0</v>
          </cell>
          <cell r="LZ92" t="str">
            <v/>
          </cell>
          <cell r="MA92" t="str">
            <v/>
          </cell>
          <cell r="MB92" t="str">
            <v/>
          </cell>
          <cell r="MC92">
            <v>3</v>
          </cell>
          <cell r="MD92">
            <v>3</v>
          </cell>
          <cell r="ME92">
            <v>3</v>
          </cell>
          <cell r="MF92" t="str">
            <v>Oportuno: Se radica en los tiempos establecidos por la Oficina Asesora de Planeación - OAP</v>
          </cell>
          <cell r="MG92" t="str">
            <v>Oportuno: Se radica en los tiempos establecidos por la Oficina Asesora de Planeación - OAP</v>
          </cell>
          <cell r="MH92" t="str">
            <v>No aplica</v>
          </cell>
          <cell r="MI92" t="str">
            <v>Oportuno: Se radica en los tiempos establecidos por la Oficina Asesora de Planeación - OAP</v>
          </cell>
          <cell r="MJ92" t="str">
            <v>No oportuna: El tiempo de radicación debe coincidir con el plazo establecido por la Oficina Asesora de Planeación - OAP</v>
          </cell>
          <cell r="MK92" t="str">
            <v>No aplica</v>
          </cell>
          <cell r="ML92" t="str">
            <v>No aplica</v>
          </cell>
          <cell r="MM92" t="str">
            <v>No aplica</v>
          </cell>
          <cell r="MN92">
            <v>0</v>
          </cell>
          <cell r="MO92">
            <v>0</v>
          </cell>
          <cell r="MP92">
            <v>0</v>
          </cell>
          <cell r="MQ92">
            <v>0</v>
          </cell>
          <cell r="MR92" t="str">
            <v>Coherente: La información de avance de la magnitud, consignada en el reporte del periodo, concuerda con la programación realizada, con la información cualitativa presentada, con las actividades establecidas (si aplica) y con los soportes presentados. Esta</v>
          </cell>
          <cell r="MS92" t="str">
            <v>Oportunidad de mejora: La información de avance de la magnitud consignada en el reporte del periodo, respecto a la programación realizada, la información cualitativa presentada, las actividades establecidas (si aplica) y los soportes presentados, presenta</v>
          </cell>
          <cell r="MT92" t="str">
            <v>No aplica</v>
          </cell>
          <cell r="MU92" t="str">
            <v>Oportunidad de mejora: La información de avance de la magnitud consignada en el reporte del periodo, respecto a la programación realizada, la información cualitativa presentada, las actividades establecidas (si aplica) y los soportes presentados, presenta</v>
          </cell>
          <cell r="MV92" t="str">
            <v>Oportunidad de mejora: La información de avance de la magnitud consignada en el reporte del periodo, respecto a la programación realizada, la información cualitativa presentada, las actividades establecidas (si aplica) y los soportes presentados, presenta</v>
          </cell>
          <cell r="MW92" t="str">
            <v>No aplica</v>
          </cell>
          <cell r="MX92" t="str">
            <v>No aplica</v>
          </cell>
          <cell r="MY92" t="str">
            <v>No aplica</v>
          </cell>
          <cell r="MZ92">
            <v>0</v>
          </cell>
          <cell r="NA92">
            <v>0</v>
          </cell>
          <cell r="NB92">
            <v>0</v>
          </cell>
          <cell r="NC92">
            <v>0</v>
          </cell>
          <cell r="ND92">
            <v>100</v>
          </cell>
          <cell r="NE92">
            <v>100</v>
          </cell>
          <cell r="NF92">
            <v>100</v>
          </cell>
          <cell r="NG92">
            <v>66.666666666666671</v>
          </cell>
          <cell r="NH92">
            <v>100</v>
          </cell>
          <cell r="NI92">
            <v>100</v>
          </cell>
          <cell r="NJ92">
            <v>100</v>
          </cell>
          <cell r="NK92">
            <v>100</v>
          </cell>
          <cell r="NL92">
            <v>100</v>
          </cell>
          <cell r="NM92" t="str">
            <v/>
          </cell>
          <cell r="NN92" t="str">
            <v/>
          </cell>
          <cell r="NO92" t="str">
            <v/>
          </cell>
          <cell r="NP92" t="str">
            <v>No Aplica</v>
          </cell>
          <cell r="NQ92" t="str">
            <v>No Aplica</v>
          </cell>
          <cell r="NR92" t="str">
            <v>No Aplica</v>
          </cell>
          <cell r="NS92" t="str">
            <v>No Aplica</v>
          </cell>
          <cell r="NT92" t="str">
            <v>No Aplica</v>
          </cell>
          <cell r="NU92" t="str">
            <v>No Aplica</v>
          </cell>
          <cell r="NV92" t="str">
            <v>No Aplica</v>
          </cell>
          <cell r="NW92" t="str">
            <v>No Aplica</v>
          </cell>
          <cell r="NX92">
            <v>0</v>
          </cell>
          <cell r="NY92">
            <v>0</v>
          </cell>
          <cell r="NZ92">
            <v>0</v>
          </cell>
          <cell r="OA92">
            <v>0</v>
          </cell>
          <cell r="OB92"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C92" t="str">
            <v>No se identificaron problemas o dificultades. Este indicador no presenta programación para el periodo de reporte.</v>
          </cell>
          <cell r="OD92" t="str">
            <v>No se identificaron problemas o dificultades. Este indicador no presenta programación para el periodo de reporte.</v>
          </cell>
          <cell r="OE92" t="str">
            <v>No se dio cumplimiento a la magnitud programada tanto mensual como acumulada, por tal razón se presenta un rezago de la no entrega del informe de la Audiencia Pública de la Rendición de Cuentas 2022.</v>
          </cell>
          <cell r="OF92" t="str">
            <v>Se dio cumplimiento al rezago que traía del mes de abril, con la publicación Informe de desarrollo de la Audiencia Pública de la Rendición de Cuentas 2022.</v>
          </cell>
          <cell r="OG92" t="str">
            <v>No se identificaron problemas o dificultades. Este indicador no presenta programación para el periodo de reporte.</v>
          </cell>
          <cell r="OH92" t="str">
            <v>No se identificaron problemas o dificultades. Este indicador no presenta programación para el periodo de reporte.</v>
          </cell>
          <cell r="OI92" t="str">
            <v>No se identificaron problemas o dificultades. Este indicador no presenta programación para el periodo de reporte.</v>
          </cell>
          <cell r="OJ92">
            <v>0</v>
          </cell>
          <cell r="OK92">
            <v>0</v>
          </cell>
          <cell r="OL92">
            <v>0</v>
          </cell>
          <cell r="OM92">
            <v>0</v>
          </cell>
          <cell r="OP92" t="str">
            <v>PD162</v>
          </cell>
          <cell r="OQ92">
            <v>3</v>
          </cell>
          <cell r="OR92" t="str">
            <v>N/A</v>
          </cell>
          <cell r="OS92" t="str">
            <v>N/A</v>
          </cell>
          <cell r="OT92" t="str">
            <v>N/A</v>
          </cell>
          <cell r="OU92" t="str">
            <v>N/A</v>
          </cell>
          <cell r="OV92" t="str">
            <v>N/A</v>
          </cell>
          <cell r="OW92" t="str">
            <v>N/A</v>
          </cell>
          <cell r="OX92" t="str">
            <v>N/A</v>
          </cell>
          <cell r="OY92" t="str">
            <v>N/A</v>
          </cell>
          <cell r="OZ92" t="str">
            <v>N/A</v>
          </cell>
          <cell r="PA92" t="str">
            <v>N/A</v>
          </cell>
          <cell r="PB92" t="str">
            <v>N/A</v>
          </cell>
          <cell r="PC92" t="str">
            <v>N/A</v>
          </cell>
          <cell r="PD92" t="str">
            <v>N/A</v>
          </cell>
          <cell r="PE92" t="str">
            <v>N/A</v>
          </cell>
          <cell r="PF92" t="str">
            <v>N/A</v>
          </cell>
          <cell r="PG92" t="str">
            <v>N/A</v>
          </cell>
          <cell r="PH92" t="str">
            <v>N/A</v>
          </cell>
          <cell r="PI92" t="str">
            <v>N/A</v>
          </cell>
          <cell r="PJ92" t="str">
            <v>N/A</v>
          </cell>
          <cell r="PK92" t="str">
            <v>N/A</v>
          </cell>
          <cell r="PL92" t="str">
            <v>N/A</v>
          </cell>
          <cell r="PM92" t="str">
            <v>N/A</v>
          </cell>
          <cell r="PN92" t="str">
            <v>N/A</v>
          </cell>
          <cell r="PO92" t="str">
            <v>N/A</v>
          </cell>
          <cell r="PP92" t="str">
            <v>N/A</v>
          </cell>
          <cell r="PQ92" t="str">
            <v>N/A</v>
          </cell>
          <cell r="PR92">
            <v>8960657</v>
          </cell>
          <cell r="PS92">
            <v>1435571267</v>
          </cell>
          <cell r="PT92" t="str">
            <v>Indicador MGA</v>
          </cell>
        </row>
        <row r="93">
          <cell r="A93" t="str">
            <v>PD163</v>
          </cell>
          <cell r="B93">
            <v>7873</v>
          </cell>
          <cell r="C93" t="str">
            <v>7873_MGA_3</v>
          </cell>
          <cell r="D93">
            <v>2020110010189</v>
          </cell>
          <cell r="E93" t="str">
            <v>Un nuevo contrato social y ambiental para la Bogotá del siglo XXI</v>
          </cell>
          <cell r="F93" t="str">
            <v>5. Construir Bogotá región con gobierno abierto, transparente y ciudadanía consciente.</v>
          </cell>
          <cell r="G93" t="str">
            <v>56. Gestión Pública Efectiva</v>
          </cell>
          <cell r="H93" t="str">
            <v>Incrementar la capacidad institucional para atender con eficiencia los retos de su misionalidad en el Distrito.</v>
          </cell>
          <cell r="I93" t="str">
            <v>1. Gestionar de manera eficiente los recursos para apoyar la misionalidad de la Entidad.</v>
          </cell>
          <cell r="J93" t="str">
            <v>Fortalecimiento de la Capacidad Institucional de la Secretaría General</v>
          </cell>
          <cell r="K93" t="str">
            <v>Subsecretaria Corporativa</v>
          </cell>
          <cell r="L93" t="str">
            <v>Yaneth Suarez Acero</v>
          </cell>
          <cell r="M93" t="str">
            <v>Subsecretaria Corporativa</v>
          </cell>
          <cell r="N93" t="str">
            <v>Dirección Administrativa y Financiera</v>
          </cell>
          <cell r="O93" t="str">
            <v>Marcela Manrique Castro</v>
          </cell>
          <cell r="P93" t="str">
            <v>Directora Administrativa y Financiera</v>
          </cell>
          <cell r="Q93" t="str">
            <v>Jenny Alexandra Triana Casallas</v>
          </cell>
          <cell r="R93" t="str">
            <v>Nancy Montero</v>
          </cell>
          <cell r="S93" t="str">
            <v>Sedes adecuadas</v>
          </cell>
          <cell r="T93" t="str">
            <v>Sedes adecuadas</v>
          </cell>
          <cell r="AD93" t="str">
            <v>1.3. Sedes adecuadas</v>
          </cell>
          <cell r="AE93" t="str">
            <v>1.3.1 Sedes adecuadas</v>
          </cell>
          <cell r="AG93" t="str">
            <v/>
          </cell>
          <cell r="AH93" t="str">
            <v/>
          </cell>
          <cell r="AI93" t="str">
            <v xml:space="preserve">PD_producto MGA: 1.3. Sedes adecuadas; PD_ID producto MGA: 1.3.1 Sedes adecuadas; </v>
          </cell>
          <cell r="AJ93" t="str">
            <v>Se ajustó la programación frente a la contenida en el documento técnico</v>
          </cell>
          <cell r="AK93">
            <v>44055</v>
          </cell>
          <cell r="AL93">
            <v>1</v>
          </cell>
          <cell r="AM93">
            <v>2023</v>
          </cell>
          <cell r="AN93" t="str">
            <v>El indicador mide las sedes adecuadas de conformidad con los lineamientos técnicos y de acuerdo a las necesidades de la Secretaría General.
Nota. Se podrá reportar durante el cuatrienio las mismas sedes siempre y cuando las adecuaciones ejecutadas sean diferentes.</v>
          </cell>
          <cell r="AO93" t="str">
            <v>Reducir riesgos como limitaciones de los inmuebles para prestar adecuadamente los servicios para los que están destinados; la prestación de los servicios de la Entidad de manera inadecuada o insuficiente; la posible afectación de la integridad de bienes y/o acervo documental de la Entidad.</v>
          </cell>
          <cell r="AP93">
            <v>2020</v>
          </cell>
          <cell r="AQ93">
            <v>2024</v>
          </cell>
          <cell r="AR93" t="str">
            <v>Suma</v>
          </cell>
          <cell r="AS93" t="str">
            <v>Eficiencia</v>
          </cell>
          <cell r="AT93" t="str">
            <v>Número</v>
          </cell>
          <cell r="AU93" t="str">
            <v>Producto</v>
          </cell>
          <cell r="AV93">
            <v>2020</v>
          </cell>
          <cell r="AW93">
            <v>4</v>
          </cell>
          <cell r="AX93" t="str">
            <v>Informe de ejecución de proyecto</v>
          </cell>
          <cell r="AZ93">
            <v>1</v>
          </cell>
          <cell r="BB93" t="str">
            <v>El indicador mide a través de la sumatoria de las sedes adecuadas programadas para la vigencia
 Se podrá reportar durante el cuatrienio las misma sedes siempre y cuando las adecuaciones ejecutadas sean diferentes</v>
          </cell>
          <cell r="BC93" t="str">
            <v>Sumatoria de sedes adecuadas</v>
          </cell>
          <cell r="BD93" t="str">
            <v>Número de sedes adecuadas</v>
          </cell>
          <cell r="BE93" t="str">
            <v>N/A</v>
          </cell>
          <cell r="BF93" t="str">
            <v>Soportes reportados en el formato 1006 "Programación y seguimiento a metas e indicadores del plan de desarrollo" para la vigencia.</v>
          </cell>
          <cell r="BG93">
            <v>3</v>
          </cell>
          <cell r="BH93">
            <v>45204</v>
          </cell>
          <cell r="BI93"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93" t="str">
            <v>Establecer variables 1 y/o 2 numéricas</v>
          </cell>
          <cell r="BK93">
            <v>12</v>
          </cell>
          <cell r="BL93">
            <v>8</v>
          </cell>
          <cell r="BM93">
            <v>0</v>
          </cell>
          <cell r="BN93">
            <v>1</v>
          </cell>
          <cell r="BO93">
            <v>2</v>
          </cell>
          <cell r="BP93">
            <v>1</v>
          </cell>
          <cell r="BW93">
            <v>3.5000000000000003E-2</v>
          </cell>
          <cell r="BX93">
            <v>0.99370000000000003</v>
          </cell>
          <cell r="BY93">
            <v>0</v>
          </cell>
          <cell r="BZ93">
            <v>2</v>
          </cell>
          <cell r="CA93">
            <v>0</v>
          </cell>
          <cell r="CB93">
            <v>1</v>
          </cell>
          <cell r="CC93">
            <v>2</v>
          </cell>
          <cell r="CD93">
            <v>0</v>
          </cell>
          <cell r="CE93" t="str">
            <v>N/A</v>
          </cell>
          <cell r="CF93" t="str">
            <v>N/A</v>
          </cell>
          <cell r="CG93" t="str">
            <v>N/A</v>
          </cell>
          <cell r="CH93" t="str">
            <v>N/A</v>
          </cell>
          <cell r="CI93" t="str">
            <v>N/A</v>
          </cell>
          <cell r="CJ93">
            <v>0</v>
          </cell>
          <cell r="CK93">
            <v>8</v>
          </cell>
          <cell r="CL93">
            <v>1</v>
          </cell>
          <cell r="CM93">
            <v>9</v>
          </cell>
          <cell r="CN93" t="str">
            <v>Suma</v>
          </cell>
          <cell r="CO93">
            <v>0</v>
          </cell>
          <cell r="CP93">
            <v>0</v>
          </cell>
          <cell r="CQ93">
            <v>0</v>
          </cell>
          <cell r="CR93">
            <v>0</v>
          </cell>
          <cell r="CS93">
            <v>0</v>
          </cell>
          <cell r="CT93">
            <v>0</v>
          </cell>
          <cell r="CU93">
            <v>0</v>
          </cell>
          <cell r="CV93">
            <v>0</v>
          </cell>
          <cell r="CW93">
            <v>0</v>
          </cell>
          <cell r="CX93">
            <v>0</v>
          </cell>
          <cell r="CY93">
            <v>0</v>
          </cell>
          <cell r="CZ93">
            <v>2</v>
          </cell>
          <cell r="DA93">
            <v>2</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2</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t="str">
            <v>Informe de Gestión de Adecuación de Sedes</v>
          </cell>
          <cell r="ER93">
            <v>0</v>
          </cell>
          <cell r="ES93">
            <v>0</v>
          </cell>
          <cell r="ET93">
            <v>0</v>
          </cell>
          <cell r="EU93">
            <v>0</v>
          </cell>
          <cell r="EV93">
            <v>0</v>
          </cell>
          <cell r="EW93">
            <v>0</v>
          </cell>
          <cell r="EX93">
            <v>0</v>
          </cell>
          <cell r="EY93">
            <v>0</v>
          </cell>
          <cell r="EZ93">
            <v>0</v>
          </cell>
          <cell r="FA93">
            <v>0</v>
          </cell>
          <cell r="FB93">
            <v>0</v>
          </cell>
          <cell r="FC93">
            <v>0</v>
          </cell>
          <cell r="FD93" t="str">
            <v>N/A</v>
          </cell>
          <cell r="FE93" t="str">
            <v>N/A</v>
          </cell>
          <cell r="FF93" t="str">
            <v>N/A</v>
          </cell>
          <cell r="FG93" t="str">
            <v>N/A</v>
          </cell>
          <cell r="FH93" t="str">
            <v>N/A</v>
          </cell>
          <cell r="FI93" t="str">
            <v>N/A</v>
          </cell>
          <cell r="FJ93" t="str">
            <v>N/A</v>
          </cell>
          <cell r="FK93" t="str">
            <v>N/A</v>
          </cell>
          <cell r="FL93" t="str">
            <v>N/A</v>
          </cell>
          <cell r="FM93" t="str">
            <v>N/A</v>
          </cell>
          <cell r="FN93" t="str">
            <v>N/A</v>
          </cell>
          <cell r="FO93" t="str">
            <v>N/A</v>
          </cell>
          <cell r="FP93" t="str">
            <v>N/A</v>
          </cell>
          <cell r="FQ93" t="str">
            <v>N/A</v>
          </cell>
          <cell r="FR93" t="str">
            <v>N/A</v>
          </cell>
          <cell r="FS93" t="str">
            <v>N/A</v>
          </cell>
          <cell r="FT93" t="str">
            <v>N/A</v>
          </cell>
          <cell r="FU93" t="str">
            <v>N/A</v>
          </cell>
          <cell r="FV93" t="str">
            <v>N/A</v>
          </cell>
          <cell r="FW93" t="str">
            <v>N/A</v>
          </cell>
          <cell r="FX93" t="str">
            <v>N/A</v>
          </cell>
          <cell r="FY93" t="str">
            <v>N/A</v>
          </cell>
          <cell r="FZ93" t="str">
            <v>N/A</v>
          </cell>
          <cell r="GA93" t="str">
            <v>N/A</v>
          </cell>
          <cell r="GB93" t="str">
            <v>N/A</v>
          </cell>
          <cell r="GC93" t="str">
            <v>N/A</v>
          </cell>
          <cell r="GD93" t="str">
            <v>N/A</v>
          </cell>
          <cell r="GE93" t="str">
            <v>N/A</v>
          </cell>
          <cell r="GF93" t="str">
            <v>N/A</v>
          </cell>
          <cell r="GG93" t="str">
            <v>N/A</v>
          </cell>
          <cell r="GH93" t="str">
            <v>N/A</v>
          </cell>
          <cell r="GI93" t="str">
            <v>N/A</v>
          </cell>
          <cell r="GJ93" t="str">
            <v>N/A</v>
          </cell>
          <cell r="GK93" t="str">
            <v>N/A</v>
          </cell>
          <cell r="GL93" t="str">
            <v>N/A</v>
          </cell>
          <cell r="GM93" t="str">
            <v>N/A</v>
          </cell>
          <cell r="GN93" t="str">
            <v>N/A</v>
          </cell>
          <cell r="GO93" t="str">
            <v>N/A</v>
          </cell>
          <cell r="GP93" t="str">
            <v>N/A</v>
          </cell>
          <cell r="GQ93" t="str">
            <v>N/A</v>
          </cell>
          <cell r="GR93" t="str">
            <v>N/A</v>
          </cell>
          <cell r="GS93" t="str">
            <v>N/A</v>
          </cell>
          <cell r="GT93" t="str">
            <v>N/A</v>
          </cell>
          <cell r="GU93" t="str">
            <v>N/A</v>
          </cell>
          <cell r="GV93" t="str">
            <v>N/A</v>
          </cell>
          <cell r="GW93" t="str">
            <v>N/A</v>
          </cell>
          <cell r="GX93" t="str">
            <v>N/A</v>
          </cell>
          <cell r="GY93" t="str">
            <v>N/A</v>
          </cell>
          <cell r="GZ93" t="str">
            <v>N/A</v>
          </cell>
          <cell r="HA93" t="str">
            <v>N/A</v>
          </cell>
          <cell r="HB93" t="str">
            <v>N/A</v>
          </cell>
          <cell r="HC93" t="str">
            <v>N/A</v>
          </cell>
          <cell r="HD93" t="str">
            <v>N/A</v>
          </cell>
          <cell r="HE93" t="str">
            <v>N/A</v>
          </cell>
          <cell r="HF93" t="str">
            <v>N/A</v>
          </cell>
          <cell r="HG93" t="str">
            <v>N/A</v>
          </cell>
          <cell r="HH93" t="str">
            <v>N/A</v>
          </cell>
          <cell r="HI93" t="str">
            <v>N/A</v>
          </cell>
          <cell r="HJ93" t="str">
            <v>N/A</v>
          </cell>
          <cell r="HK93" t="str">
            <v>N/A</v>
          </cell>
          <cell r="HL93" t="str">
            <v>N/A</v>
          </cell>
          <cell r="HM93" t="str">
            <v>N/A</v>
          </cell>
          <cell r="HN93" t="str">
            <v>N/A</v>
          </cell>
          <cell r="HO93" t="str">
            <v>N/A</v>
          </cell>
          <cell r="HP93" t="str">
            <v>N/A</v>
          </cell>
          <cell r="HQ93" t="str">
            <v>N/A</v>
          </cell>
          <cell r="HR93" t="str">
            <v>N/A</v>
          </cell>
          <cell r="HS93" t="str">
            <v>N/A</v>
          </cell>
          <cell r="HT93" t="str">
            <v>N/A</v>
          </cell>
          <cell r="HU93" t="str">
            <v>N/A</v>
          </cell>
          <cell r="HV93" t="str">
            <v>N/A</v>
          </cell>
          <cell r="HW93" t="str">
            <v>N/A</v>
          </cell>
          <cell r="HX93" t="str">
            <v>N/A</v>
          </cell>
          <cell r="HY93" t="str">
            <v>N/A</v>
          </cell>
          <cell r="HZ93" t="str">
            <v>N/A</v>
          </cell>
          <cell r="IA93" t="str">
            <v>N/A</v>
          </cell>
          <cell r="IB93" t="str">
            <v>N/A</v>
          </cell>
          <cell r="IC93" t="str">
            <v>N/A</v>
          </cell>
          <cell r="ID93" t="str">
            <v/>
          </cell>
          <cell r="IE93" t="str">
            <v/>
          </cell>
          <cell r="IF93" t="str">
            <v/>
          </cell>
          <cell r="IG93" t="str">
            <v>No se programó avance para este periodo</v>
          </cell>
          <cell r="IH93" t="str">
            <v>No programó avance para el periodo</v>
          </cell>
          <cell r="II93" t="str">
            <v>No se programó avance para el periodo</v>
          </cell>
          <cell r="IJ93" t="str">
            <v>No se programó avance para el periodo</v>
          </cell>
          <cell r="IK93" t="str">
            <v>No se programó avance para el periodo</v>
          </cell>
          <cell r="IL93" t="str">
            <v>No se programó avance para el periodo</v>
          </cell>
          <cell r="IM93" t="str">
            <v>No se programó avance para el periodo</v>
          </cell>
          <cell r="IN93" t="str">
            <v>No se programó avance para el periodo</v>
          </cell>
          <cell r="IO93" t="str">
            <v/>
          </cell>
          <cell r="IP93" t="str">
            <v/>
          </cell>
          <cell r="IQ93" t="str">
            <v/>
          </cell>
          <cell r="IR93" t="str">
            <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t="str">
            <v>No Programó</v>
          </cell>
          <cell r="KF93" t="str">
            <v/>
          </cell>
          <cell r="KG93" t="str">
            <v/>
          </cell>
          <cell r="KH93" t="str">
            <v/>
          </cell>
          <cell r="KI93" t="str">
            <v/>
          </cell>
          <cell r="KJ93" t="str">
            <v/>
          </cell>
          <cell r="KK93" t="str">
            <v/>
          </cell>
          <cell r="KL93" t="str">
            <v/>
          </cell>
          <cell r="KM93" t="str">
            <v/>
          </cell>
          <cell r="KN93" t="str">
            <v/>
          </cell>
          <cell r="KO93" t="str">
            <v/>
          </cell>
          <cell r="KP93" t="str">
            <v/>
          </cell>
          <cell r="KQ93" t="str">
            <v>No Programó</v>
          </cell>
          <cell r="KR93" t="str">
            <v>No Programó</v>
          </cell>
          <cell r="KS93" t="str">
            <v>No Programó</v>
          </cell>
          <cell r="KT93" t="str">
            <v>No Programó</v>
          </cell>
          <cell r="KU93" t="str">
            <v>No Programó</v>
          </cell>
          <cell r="KV93" t="str">
            <v>No Programó</v>
          </cell>
          <cell r="KW93" t="str">
            <v>No Programó</v>
          </cell>
          <cell r="KX93" t="str">
            <v>No Programó</v>
          </cell>
          <cell r="KY93" t="str">
            <v>No Programó</v>
          </cell>
          <cell r="KZ93" t="str">
            <v/>
          </cell>
          <cell r="LA93" t="str">
            <v/>
          </cell>
          <cell r="LB93" t="str">
            <v/>
          </cell>
          <cell r="LC93" t="str">
            <v>No Programó</v>
          </cell>
          <cell r="LD93" t="str">
            <v>7873_1</v>
          </cell>
          <cell r="LE93" t="str">
            <v>1. Gestionar de manera eficiente los recursos para apoyar la misionalidad de la Entidad.</v>
          </cell>
          <cell r="LF93">
            <v>100</v>
          </cell>
          <cell r="LG93">
            <v>79.595592105263165</v>
          </cell>
          <cell r="LH93" t="str">
            <v/>
          </cell>
          <cell r="LI93" t="str">
            <v/>
          </cell>
          <cell r="LJ93">
            <v>100</v>
          </cell>
          <cell r="LK93">
            <v>72.366796052631571</v>
          </cell>
          <cell r="LL93">
            <v>7486421000</v>
          </cell>
          <cell r="LM93">
            <v>7329405271</v>
          </cell>
          <cell r="LN93">
            <v>3628637046</v>
          </cell>
          <cell r="LO93">
            <v>1444531924</v>
          </cell>
          <cell r="LP93">
            <v>636475844</v>
          </cell>
          <cell r="LQ93" t="str">
            <v>No Programó</v>
          </cell>
          <cell r="LR93" t="str">
            <v>No Programó</v>
          </cell>
          <cell r="LS93" t="str">
            <v>No Programó</v>
          </cell>
          <cell r="LT93" t="str">
            <v>No Programó</v>
          </cell>
          <cell r="LU93" t="str">
            <v>No Programó</v>
          </cell>
          <cell r="LV93" t="str">
            <v>No Programó</v>
          </cell>
          <cell r="LW93" t="str">
            <v>No Programó</v>
          </cell>
          <cell r="LX93" t="str">
            <v>No Programó</v>
          </cell>
          <cell r="LY93" t="str">
            <v>No Programó</v>
          </cell>
          <cell r="LZ93" t="str">
            <v/>
          </cell>
          <cell r="MA93" t="str">
            <v/>
          </cell>
          <cell r="MB93" t="str">
            <v/>
          </cell>
          <cell r="MC93">
            <v>0</v>
          </cell>
          <cell r="MD93">
            <v>0</v>
          </cell>
          <cell r="ME93">
            <v>0</v>
          </cell>
          <cell r="MF93" t="str">
            <v>No aplica</v>
          </cell>
          <cell r="MG93" t="str">
            <v>No aplica</v>
          </cell>
          <cell r="MH93" t="str">
            <v>No aplica</v>
          </cell>
          <cell r="MI93" t="str">
            <v>No aplica</v>
          </cell>
          <cell r="MJ93" t="str">
            <v>No aplica</v>
          </cell>
          <cell r="MK93" t="str">
            <v>No oportuna: El tiempo de radicación debe coincidir con el plazo establecido por la Oficina Asesora de Planeación - OAP</v>
          </cell>
          <cell r="ML93" t="str">
            <v>No aplica</v>
          </cell>
          <cell r="MM93" t="str">
            <v>No aplica</v>
          </cell>
          <cell r="MN93">
            <v>0</v>
          </cell>
          <cell r="MO93">
            <v>0</v>
          </cell>
          <cell r="MP93">
            <v>0</v>
          </cell>
          <cell r="MQ93">
            <v>0</v>
          </cell>
          <cell r="MR93" t="str">
            <v>No aplica</v>
          </cell>
          <cell r="MS93" t="str">
            <v>No aplica</v>
          </cell>
          <cell r="MT93" t="str">
            <v>No aplica</v>
          </cell>
          <cell r="MU93" t="str">
            <v>No aplica</v>
          </cell>
          <cell r="MV93" t="str">
            <v>No aplica</v>
          </cell>
          <cell r="MW93" t="str">
            <v>Oportunidad de mejora: La información de avance de la magnitud consignada en el reporte del periodo, respecto a la programación realizada, la información cualitativa presentada, las actividades establecidas (si aplica) y los soportes presentados, presenta</v>
          </cell>
          <cell r="MX93" t="str">
            <v>No aplica</v>
          </cell>
          <cell r="MY93" t="str">
            <v>No aplica</v>
          </cell>
          <cell r="MZ93">
            <v>0</v>
          </cell>
          <cell r="NA93">
            <v>0</v>
          </cell>
          <cell r="NB93">
            <v>0</v>
          </cell>
          <cell r="NC93">
            <v>0</v>
          </cell>
          <cell r="ND93" t="str">
            <v>No Programó</v>
          </cell>
          <cell r="NE93" t="str">
            <v>No Programó</v>
          </cell>
          <cell r="NF93" t="str">
            <v>No Programó</v>
          </cell>
          <cell r="NG93" t="str">
            <v>No Programó</v>
          </cell>
          <cell r="NH93" t="str">
            <v>No Programó</v>
          </cell>
          <cell r="NI93" t="str">
            <v>No Programó</v>
          </cell>
          <cell r="NJ93" t="str">
            <v>No Programó</v>
          </cell>
          <cell r="NK93" t="str">
            <v>No Programó</v>
          </cell>
          <cell r="NL93" t="str">
            <v>No Programó</v>
          </cell>
          <cell r="NM93" t="str">
            <v/>
          </cell>
          <cell r="NN93" t="str">
            <v/>
          </cell>
          <cell r="NO93" t="str">
            <v/>
          </cell>
          <cell r="NP93" t="str">
            <v>No Aplica</v>
          </cell>
          <cell r="NQ93" t="str">
            <v>No Aplica</v>
          </cell>
          <cell r="NR93" t="str">
            <v>No Aplica</v>
          </cell>
          <cell r="NS93" t="str">
            <v>No Aplica</v>
          </cell>
          <cell r="NT93" t="str">
            <v>No Aplica</v>
          </cell>
          <cell r="NU93" t="str">
            <v>No Aplica</v>
          </cell>
          <cell r="NV93" t="str">
            <v>No Aplica</v>
          </cell>
          <cell r="NW93" t="str">
            <v>No Aplica</v>
          </cell>
          <cell r="NX93">
            <v>0</v>
          </cell>
          <cell r="NY93">
            <v>0</v>
          </cell>
          <cell r="NZ93">
            <v>0</v>
          </cell>
          <cell r="OA93">
            <v>0</v>
          </cell>
          <cell r="OB93" t="str">
            <v>No se identificaron problemas o dificultades. Este indicador no presenta programación para el periodo de reporte</v>
          </cell>
          <cell r="OC93" t="str">
            <v>No se identificaron problemas o dificultades. Este indicador no presenta programación para el periodo de reporte</v>
          </cell>
          <cell r="OD93" t="str">
            <v>No se identificaron problemas o dificultades. Este indicador no presenta programación para el periodo de reporte</v>
          </cell>
          <cell r="OE93" t="str">
            <v>No se identificaron problemas o dificultades. Este indicador no presenta programación para el periodo de reporte</v>
          </cell>
          <cell r="OF93" t="str">
            <v>No se identificaron problemas o dificultades. Este indicador no presenta programación para el periodo de reporte</v>
          </cell>
          <cell r="OG93" t="str">
            <v>No se identificaron problemas o dificultades. Este indicador no presenta programación para el periodo de reporte</v>
          </cell>
          <cell r="OH93" t="str">
            <v>No se identificaron problemas o dificultades. Este indicador no presenta programación para el periodo de reporte</v>
          </cell>
          <cell r="OI93" t="str">
            <v>No se identificaron problemas o dificultades. Este indicador no presenta programación para el periodo de reporte</v>
          </cell>
          <cell r="OJ93">
            <v>0</v>
          </cell>
          <cell r="OK93">
            <v>0</v>
          </cell>
          <cell r="OL93">
            <v>0</v>
          </cell>
          <cell r="OM93">
            <v>0</v>
          </cell>
          <cell r="OP93" t="str">
            <v>PD163</v>
          </cell>
          <cell r="OQ93">
            <v>0</v>
          </cell>
          <cell r="OR93" t="str">
            <v>N/A</v>
          </cell>
          <cell r="OS93" t="str">
            <v>N/A</v>
          </cell>
          <cell r="OT93" t="str">
            <v>N/A</v>
          </cell>
          <cell r="OU93" t="str">
            <v>N/A</v>
          </cell>
          <cell r="OV93" t="str">
            <v>N/A</v>
          </cell>
          <cell r="OW93" t="str">
            <v>N/A</v>
          </cell>
          <cell r="OX93" t="str">
            <v>N/A</v>
          </cell>
          <cell r="OY93" t="str">
            <v>N/A</v>
          </cell>
          <cell r="OZ93" t="str">
            <v>N/A</v>
          </cell>
          <cell r="PA93" t="str">
            <v>N/A</v>
          </cell>
          <cell r="PB93" t="str">
            <v>N/A</v>
          </cell>
          <cell r="PC93" t="str">
            <v>N/A</v>
          </cell>
          <cell r="PD93" t="str">
            <v>N/A</v>
          </cell>
          <cell r="PE93" t="str">
            <v>N/A</v>
          </cell>
          <cell r="PF93" t="str">
            <v>N/A</v>
          </cell>
          <cell r="PG93" t="str">
            <v>N/A</v>
          </cell>
          <cell r="PH93" t="str">
            <v>N/A</v>
          </cell>
          <cell r="PI93" t="str">
            <v>N/A</v>
          </cell>
          <cell r="PJ93" t="str">
            <v>N/A</v>
          </cell>
          <cell r="PK93" t="str">
            <v>N/A</v>
          </cell>
          <cell r="PL93" t="str">
            <v>N/A</v>
          </cell>
          <cell r="PM93" t="str">
            <v>N/A</v>
          </cell>
          <cell r="PN93" t="str">
            <v>N/A</v>
          </cell>
          <cell r="PO93" t="str">
            <v>N/A</v>
          </cell>
          <cell r="PP93" t="str">
            <v>N/A</v>
          </cell>
          <cell r="PQ93" t="str">
            <v>N/A</v>
          </cell>
          <cell r="PR93">
            <v>8960657</v>
          </cell>
          <cell r="PS93">
            <v>1435571267</v>
          </cell>
          <cell r="PT93" t="str">
            <v>Indicador MGA</v>
          </cell>
        </row>
        <row r="94">
          <cell r="A94" t="str">
            <v>PD164</v>
          </cell>
          <cell r="B94">
            <v>7873</v>
          </cell>
          <cell r="C94" t="str">
            <v>7873_MGA_4</v>
          </cell>
          <cell r="D94">
            <v>2020110010189</v>
          </cell>
          <cell r="E94" t="str">
            <v>Un nuevo contrato social y ambiental para la Bogotá del siglo XXI</v>
          </cell>
          <cell r="F94" t="str">
            <v>5. Construir Bogotá región con gobierno abierto, transparente y ciudadanía consciente.</v>
          </cell>
          <cell r="G94" t="str">
            <v>56. Gestión Pública Efectiva</v>
          </cell>
          <cell r="H94" t="str">
            <v>Incrementar la capacidad institucional para atender con eficiencia los retos de su misionalidad en el Distrito.</v>
          </cell>
          <cell r="I94" t="str">
            <v>1. Gestionar de manera eficiente los recursos para apoyar la misionalidad de la Entidad.</v>
          </cell>
          <cell r="J94" t="str">
            <v>Fortalecimiento de la Capacidad Institucional de la Secretaría General</v>
          </cell>
          <cell r="K94" t="str">
            <v>Subsecretaria Corporativa</v>
          </cell>
          <cell r="L94" t="str">
            <v>Yaneth Suarez Acero</v>
          </cell>
          <cell r="M94" t="str">
            <v>Subsecretaria Corporativa</v>
          </cell>
          <cell r="N94" t="str">
            <v>Subdirección de Gestión Documental</v>
          </cell>
          <cell r="O94" t="str">
            <v>Luisa Fernanda Castillo</v>
          </cell>
          <cell r="P94" t="str">
            <v>Subdirectora de Gestión Documental</v>
          </cell>
          <cell r="Q94" t="str">
            <v>Jenny Alexandra Triana Casallas</v>
          </cell>
          <cell r="R94" t="str">
            <v>Nancy Montero</v>
          </cell>
          <cell r="S94" t="str">
            <v>Sistema de gestión documental implementado</v>
          </cell>
          <cell r="T94" t="str">
            <v>Sistema de gestión documental implementado</v>
          </cell>
          <cell r="AD94" t="str">
            <v>1.1. Servicio de gestión documental</v>
          </cell>
          <cell r="AE94" t="str">
            <v>1.1.1. Sistema de gestión documental implementado</v>
          </cell>
          <cell r="AG94" t="str">
            <v/>
          </cell>
          <cell r="AH94" t="str">
            <v/>
          </cell>
          <cell r="AI94" t="str">
            <v xml:space="preserve">PD_producto MGA: 1.1. Servicio de gestión documental; PD_ID producto MGA: 1.1.1. Sistema de gestión documental implementado; </v>
          </cell>
          <cell r="AJ94" t="str">
            <v>Ajustado conforme con el Documento Técnico del Proyecto</v>
          </cell>
          <cell r="AK94">
            <v>44055</v>
          </cell>
          <cell r="AL94">
            <v>3</v>
          </cell>
          <cell r="AM94">
            <v>2023</v>
          </cell>
          <cell r="AN94" t="str">
            <v>"Está asociado al desarrollo de actividades que le permitan a la entidad el cumplimiento de los lineamientos establecidos para la gestión documental y la implementación del Sistema de Gestión Documental.
Teniendo en cuenta la dimensión y necesidades presupuestales para la implementación del Sistema de Gestión Documental, la Secretaría General y en particular para la planeación, ejecución, seguimiento y reporte del proyecto 7873 en lo relacionado con el presente indicador, entiende como primera fase de implementación del Sistema de Gestión documental, la implementación de lo programado en la Política de Gestión Documental.
En ese sentido, la magnitud del 2020 al 2024 será medida a partir de la  implementación de la Política de Gestión Documental.</v>
          </cell>
          <cell r="AO94" t="str">
            <v>Conservación de la memoria historica documental de la Secretaría General para garantizar la preservación, acceso y consulta por parte de los ciudadanos y demás partes interesadas.</v>
          </cell>
          <cell r="AP94">
            <v>2020</v>
          </cell>
          <cell r="AQ94">
            <v>2024</v>
          </cell>
          <cell r="AR94" t="str">
            <v>Suma</v>
          </cell>
          <cell r="AS94" t="str">
            <v>Eficiencia</v>
          </cell>
          <cell r="AT94" t="str">
            <v>Número</v>
          </cell>
          <cell r="AU94" t="str">
            <v>Gestión</v>
          </cell>
          <cell r="AV94">
            <v>2020</v>
          </cell>
          <cell r="AW94">
            <v>24.8</v>
          </cell>
          <cell r="AX94" t="str">
            <v>Informe de Gestión</v>
          </cell>
          <cell r="AZ94">
            <v>1</v>
          </cell>
          <cell r="BB94" t="str">
            <v>Se mide a partir de la sumatoria de los avances que se realicen para la implementación de la primera fase del Sistema de Gestión
Documental es decir,  a través del Plan de trabajo para la implementación  de la política de gestión para la vigencia. 
 El porcentaje programado tendrá el mismo peso independientemente del número de actividades. 
El porcentaje de avance reportado se calculará de acuerdo con el número de actividades realizadas que fueron programadas para el corte</v>
          </cell>
          <cell r="BC94" t="str">
            <v>Sumatoria del avance de la implementación del sistema de gestión documental.</v>
          </cell>
          <cell r="BD94" t="str">
            <v>Avance de la implementación del sistema de gestión documental</v>
          </cell>
          <cell r="BE94" t="str">
            <v>N/A</v>
          </cell>
          <cell r="BF94" t="str">
            <v>Soportes reportados en el formato 1006 "Programación y seguimiento a metas e indicadores del plan de desarrollo" para la vigencia.</v>
          </cell>
          <cell r="BG94">
            <v>4</v>
          </cell>
          <cell r="BH94">
            <v>45204</v>
          </cell>
          <cell r="BI94"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94" t="str">
            <v>Establecer variables 1 y/o 2 numéricas</v>
          </cell>
          <cell r="BK94">
            <v>1</v>
          </cell>
          <cell r="BL94">
            <v>0.42</v>
          </cell>
          <cell r="BM94">
            <v>0.12</v>
          </cell>
          <cell r="BN94">
            <v>0.2</v>
          </cell>
          <cell r="BO94">
            <v>0.19</v>
          </cell>
          <cell r="BP94">
            <v>7.0000000000000007E-2</v>
          </cell>
          <cell r="BW94">
            <v>0.42</v>
          </cell>
          <cell r="BX94">
            <v>0.12</v>
          </cell>
          <cell r="BY94">
            <v>0.32</v>
          </cell>
          <cell r="BZ94">
            <v>0.19</v>
          </cell>
          <cell r="CA94">
            <v>0.12</v>
          </cell>
          <cell r="CB94">
            <v>0.2</v>
          </cell>
          <cell r="CC94">
            <v>0.19</v>
          </cell>
          <cell r="CD94">
            <v>0</v>
          </cell>
          <cell r="CE94" t="str">
            <v>N/A</v>
          </cell>
          <cell r="CF94" t="str">
            <v>N/A</v>
          </cell>
          <cell r="CG94" t="str">
            <v>N/A</v>
          </cell>
          <cell r="CH94" t="str">
            <v>N/A</v>
          </cell>
          <cell r="CI94" t="str">
            <v>N/A</v>
          </cell>
          <cell r="CJ94">
            <v>0.42</v>
          </cell>
          <cell r="CK94">
            <v>0.12</v>
          </cell>
          <cell r="CL94">
            <v>0.2</v>
          </cell>
          <cell r="CM94">
            <v>0.88777777777777778</v>
          </cell>
          <cell r="CN94" t="str">
            <v>Suma</v>
          </cell>
          <cell r="CO94">
            <v>1.0555555555555556E-2</v>
          </cell>
          <cell r="CP94" t="str">
            <v/>
          </cell>
          <cell r="CQ94">
            <v>4.2222222222222223E-2</v>
          </cell>
          <cell r="CR94">
            <v>0</v>
          </cell>
          <cell r="CS94" t="str">
            <v/>
          </cell>
          <cell r="CT94">
            <v>4.2222222222222223E-2</v>
          </cell>
          <cell r="CU94" t="str">
            <v/>
          </cell>
          <cell r="CV94" t="str">
            <v/>
          </cell>
          <cell r="CW94">
            <v>5.2777777777777778E-2</v>
          </cell>
          <cell r="CX94" t="str">
            <v/>
          </cell>
          <cell r="CY94" t="str">
            <v/>
          </cell>
          <cell r="CZ94">
            <v>5.2777777777777778E-2</v>
          </cell>
          <cell r="DA94">
            <v>0.19</v>
          </cell>
          <cell r="DB94">
            <v>0.14777777777777779</v>
          </cell>
          <cell r="DC94">
            <v>0.14777777777777779</v>
          </cell>
          <cell r="DD94">
            <v>0.14777777777777779</v>
          </cell>
          <cell r="DE94">
            <v>0</v>
          </cell>
          <cell r="DF94" t="str">
            <v/>
          </cell>
          <cell r="DG94">
            <v>0.04</v>
          </cell>
          <cell r="DH94">
            <v>0</v>
          </cell>
          <cell r="DI94" t="str">
            <v/>
          </cell>
          <cell r="DJ94">
            <v>0.04</v>
          </cell>
          <cell r="DK94" t="str">
            <v/>
          </cell>
          <cell r="DL94" t="str">
            <v/>
          </cell>
          <cell r="DM94">
            <v>0.05</v>
          </cell>
          <cell r="DN94" t="str">
            <v/>
          </cell>
          <cell r="DO94" t="str">
            <v/>
          </cell>
          <cell r="DP94">
            <v>0.05</v>
          </cell>
          <cell r="DQ94">
            <v>0.18</v>
          </cell>
          <cell r="DR94">
            <v>0.01</v>
          </cell>
          <cell r="DS94">
            <v>0</v>
          </cell>
          <cell r="DT94">
            <v>0.04</v>
          </cell>
          <cell r="DU94">
            <v>0</v>
          </cell>
          <cell r="DV94">
            <v>0</v>
          </cell>
          <cell r="DW94">
            <v>0.04</v>
          </cell>
          <cell r="DX94">
            <v>0</v>
          </cell>
          <cell r="DY94">
            <v>0</v>
          </cell>
          <cell r="DZ94">
            <v>0.05</v>
          </cell>
          <cell r="EA94">
            <v>0</v>
          </cell>
          <cell r="EB94">
            <v>0</v>
          </cell>
          <cell r="EC94">
            <v>0</v>
          </cell>
          <cell r="ED94">
            <v>0.14000000000000001</v>
          </cell>
          <cell r="EE94">
            <v>0.14000000000000001</v>
          </cell>
          <cell r="EF94" t="str">
            <v>Plan de trabajo para la implementación del sistema de Gestión Documental -vigencia 2023</v>
          </cell>
          <cell r="EG94">
            <v>0</v>
          </cell>
          <cell r="EH94" t="str">
            <v>Informe de Gestión del Proyecto 7873 trimestral acumulado.</v>
          </cell>
          <cell r="EI94">
            <v>0</v>
          </cell>
          <cell r="EJ94">
            <v>0</v>
          </cell>
          <cell r="EK94" t="str">
            <v>Informe de Gestión del Proyecto 7873 trimestral acumulado.</v>
          </cell>
          <cell r="EL94">
            <v>0</v>
          </cell>
          <cell r="EM94">
            <v>0</v>
          </cell>
          <cell r="EN94" t="str">
            <v>Informe de avance de la gestión implementación de la política de gestión documental trimestral (proyecto 7873)</v>
          </cell>
          <cell r="EO94">
            <v>0</v>
          </cell>
          <cell r="EP94">
            <v>0</v>
          </cell>
          <cell r="EQ94" t="str">
            <v>Informe de avance de la gestión implementación de la política de gestión documental trimestral (proyecto 7873)</v>
          </cell>
          <cell r="ER94" t="str">
            <v>Plan de trabajo para la implementación del sistema de Gestión Documental -vigencia 2023</v>
          </cell>
          <cell r="ES94">
            <v>0</v>
          </cell>
          <cell r="ET94" t="str">
            <v>Informe de Gestión del Proyecto 7873 trimestral acumulado.</v>
          </cell>
          <cell r="EU94">
            <v>0</v>
          </cell>
          <cell r="EV94">
            <v>0</v>
          </cell>
          <cell r="EW94" t="str">
            <v>Informe de Gestión del Proyecto 7873 trimestral acumulado.</v>
          </cell>
          <cell r="EX94">
            <v>0</v>
          </cell>
          <cell r="EY94">
            <v>0</v>
          </cell>
          <cell r="EZ94" t="str">
            <v>Informe de avance de la gestión implementación de la política de gestión documental trimestral (proyecto 7873)</v>
          </cell>
          <cell r="FA94">
            <v>0</v>
          </cell>
          <cell r="FB94">
            <v>0</v>
          </cell>
          <cell r="FC94">
            <v>0</v>
          </cell>
          <cell r="FD94" t="str">
            <v>N/A</v>
          </cell>
          <cell r="FE94" t="str">
            <v>N/A</v>
          </cell>
          <cell r="FF94" t="str">
            <v>N/A</v>
          </cell>
          <cell r="FG94" t="str">
            <v>N/A</v>
          </cell>
          <cell r="FH94" t="str">
            <v>N/A</v>
          </cell>
          <cell r="FI94" t="str">
            <v>N/A</v>
          </cell>
          <cell r="FJ94" t="str">
            <v>N/A</v>
          </cell>
          <cell r="FK94" t="str">
            <v>N/A</v>
          </cell>
          <cell r="FL94" t="str">
            <v>N/A</v>
          </cell>
          <cell r="FM94" t="str">
            <v>N/A</v>
          </cell>
          <cell r="FN94" t="str">
            <v>N/A</v>
          </cell>
          <cell r="FO94" t="str">
            <v>N/A</v>
          </cell>
          <cell r="FP94" t="str">
            <v>N/A</v>
          </cell>
          <cell r="FQ94" t="str">
            <v>N/A</v>
          </cell>
          <cell r="FR94" t="str">
            <v>N/A</v>
          </cell>
          <cell r="FS94" t="str">
            <v>N/A</v>
          </cell>
          <cell r="FT94" t="str">
            <v>N/A</v>
          </cell>
          <cell r="FU94" t="str">
            <v>N/A</v>
          </cell>
          <cell r="FV94" t="str">
            <v>N/A</v>
          </cell>
          <cell r="FW94" t="str">
            <v>N/A</v>
          </cell>
          <cell r="FX94" t="str">
            <v>N/A</v>
          </cell>
          <cell r="FY94" t="str">
            <v>N/A</v>
          </cell>
          <cell r="FZ94" t="str">
            <v>N/A</v>
          </cell>
          <cell r="GA94" t="str">
            <v>N/A</v>
          </cell>
          <cell r="GB94" t="str">
            <v>N/A</v>
          </cell>
          <cell r="GC94" t="str">
            <v>N/A</v>
          </cell>
          <cell r="GD94" t="str">
            <v>N/A</v>
          </cell>
          <cell r="GE94" t="str">
            <v>N/A</v>
          </cell>
          <cell r="GF94" t="str">
            <v>N/A</v>
          </cell>
          <cell r="GG94" t="str">
            <v>N/A</v>
          </cell>
          <cell r="GH94" t="str">
            <v>N/A</v>
          </cell>
          <cell r="GI94" t="str">
            <v>N/A</v>
          </cell>
          <cell r="GJ94" t="str">
            <v>N/A</v>
          </cell>
          <cell r="GK94" t="str">
            <v>N/A</v>
          </cell>
          <cell r="GL94" t="str">
            <v>N/A</v>
          </cell>
          <cell r="GM94" t="str">
            <v>N/A</v>
          </cell>
          <cell r="GN94" t="str">
            <v>N/A</v>
          </cell>
          <cell r="GO94" t="str">
            <v>N/A</v>
          </cell>
          <cell r="GP94" t="str">
            <v>N/A</v>
          </cell>
          <cell r="GQ94" t="str">
            <v>N/A</v>
          </cell>
          <cell r="GR94" t="str">
            <v>N/A</v>
          </cell>
          <cell r="GS94" t="str">
            <v>N/A</v>
          </cell>
          <cell r="GT94" t="str">
            <v>N/A</v>
          </cell>
          <cell r="GU94" t="str">
            <v>N/A</v>
          </cell>
          <cell r="GV94" t="str">
            <v>N/A</v>
          </cell>
          <cell r="GW94" t="str">
            <v>N/A</v>
          </cell>
          <cell r="GX94" t="str">
            <v>N/A</v>
          </cell>
          <cell r="GY94" t="str">
            <v>N/A</v>
          </cell>
          <cell r="GZ94" t="str">
            <v>N/A</v>
          </cell>
          <cell r="HA94" t="str">
            <v>N/A</v>
          </cell>
          <cell r="HB94" t="str">
            <v>N/A</v>
          </cell>
          <cell r="HC94" t="str">
            <v>N/A</v>
          </cell>
          <cell r="HD94" t="str">
            <v>N/A</v>
          </cell>
          <cell r="HE94" t="str">
            <v>N/A</v>
          </cell>
          <cell r="HF94" t="str">
            <v>N/A</v>
          </cell>
          <cell r="HG94" t="str">
            <v>N/A</v>
          </cell>
          <cell r="HH94" t="str">
            <v>N/A</v>
          </cell>
          <cell r="HI94" t="str">
            <v>N/A</v>
          </cell>
          <cell r="HJ94" t="str">
            <v>N/A</v>
          </cell>
          <cell r="HK94" t="str">
            <v>N/A</v>
          </cell>
          <cell r="HL94" t="str">
            <v>N/A</v>
          </cell>
          <cell r="HM94" t="str">
            <v>N/A</v>
          </cell>
          <cell r="HN94" t="str">
            <v>N/A</v>
          </cell>
          <cell r="HO94" t="str">
            <v>N/A</v>
          </cell>
          <cell r="HP94" t="str">
            <v>N/A</v>
          </cell>
          <cell r="HQ94" t="str">
            <v>N/A</v>
          </cell>
          <cell r="HR94" t="str">
            <v>N/A</v>
          </cell>
          <cell r="HS94" t="str">
            <v>N/A</v>
          </cell>
          <cell r="HT94" t="str">
            <v>N/A</v>
          </cell>
          <cell r="HU94" t="str">
            <v>N/A</v>
          </cell>
          <cell r="HV94" t="str">
            <v>N/A</v>
          </cell>
          <cell r="HW94" t="str">
            <v>N/A</v>
          </cell>
          <cell r="HX94" t="str">
            <v>N/A</v>
          </cell>
          <cell r="HY94" t="str">
            <v>N/A</v>
          </cell>
          <cell r="HZ94" t="str">
            <v>N/A</v>
          </cell>
          <cell r="IA94" t="str">
            <v>N/A</v>
          </cell>
          <cell r="IB94" t="str">
            <v>N/A</v>
          </cell>
          <cell r="IC94" t="str">
            <v>N/A</v>
          </cell>
          <cell r="ID94" t="str">
            <v>Se realizó cuarta transferencia secundaria al Archivo Histórico de Bogotá producto de la intervención de la Tabla de Valoración Documental-TVD de la Secretaría General de la Alcaldía mayor de Bogotá.  Se actualizó las Tablas de Retención Documental y el ajuste a las Tablas de Valoración Documental de la entidad por parte del Comité Institucional de Gestión y Desempeño, siendo ambas, radicadas ante el Consejo Distrital de Archivos para su respectiva convalidación 22 de septiembre de 2023
Se han realizado 5 transferencias documentales de la Secretaría General de la Alcaldía Mayor de Bogotá en la que entregó el inventario analítico y los datos asociado a 5 dependencias, 180 registros/unidades documentales (equivale a 4,247 metros lineales).
Se adelantó el procedimiento de disposición final por Tablas de Valoración Documental -TVD y Tabla de Retención Documental -TRD, por eliminación documental, cuyas series y subseries cumplieron los tiempos de retención documental y la disposición. Esto implicó la eliminación documental de 4087 registros / Unidades documentales (equivale a 102,17 metros lineales).
Se diseñó y aprobó un documento de “Metodología para implementar, adoptar y aplicar el “Protocolo de gestión documental de los archivos referidos a las graves y manifiestas violaciones a los derechos humanos, e Infracciones al derecho internacional Humanitario, ocurridas con ocasión del conflicto armado interno”, en la Secretaría General de la Alcaldía Mayor De Bogotá, D.C”, el cual tiene como objetivo establecer las acciones técnicas y administrativas para la identificación, la valoración, protección, la preservación, el acceso y la difusión de los archivos de derechos humanos, memoria histórica y conflicto armado, producidos y/o custodiados por la Secretaría General de la Alcaldía Mayor de Bogotá, D.C., en concordancia con los lineamientos señalados en el protocolo de gestión documental versión II del Archivo General de la Nación en articulación con el Centro Nacional de Memoria Histórica y la normatividad vigente.</v>
          </cell>
          <cell r="IE94" t="str">
            <v>Para el periodo de reporte el indicador no presentó retrasos en su ejecución.</v>
          </cell>
          <cell r="IF94" t="str">
            <v/>
          </cell>
          <cell r="IG94" t="str">
            <v>En enero, se formuló el plan de trabajo para la implementación del sistema de gestión documental en la Secretaría General  durante 2023
Para enero de 2023, se realizaron las siguientes actividades: Formalización del Sistema Interno de Gestión Documental y Archivos, actualización del PINAR, ajuste de la Política de Gestión Documental,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v>
          </cell>
          <cell r="IH94" t="str">
            <v>No programó avance para el periodo</v>
          </cell>
          <cell r="II94" t="str">
            <v>Durante el primer trimestre (enero-marzo) se ejecutaron las siguientes actividades: 
Ajuste Tabla de valoración documental - TVD: Se inició el proceso de implementación de las TVD, no obstante de manera previa se realizó un ajuste en las mismas.
Implementación Tabla de valoración documental - TVD y Tablas de Retención Documental -TRD en el Archivo Central: La Secretaría General en lo corrido del año, ha realizado el alistamiento de la cuarta transferencia secundaria al Archivo de Bogotá.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v>
          </cell>
          <cell r="IJ94" t="str">
            <v>No se programó avance para el periodo</v>
          </cell>
          <cell r="IK94" t="str">
            <v>No se programó avance para el periodo</v>
          </cell>
          <cell r="IL94" t="str">
            <v>Ajuste Tabla de valoración documental - TVD: Se inició el proceso de implementación de las TVD, no obstante de manera previa se realizó un ajuste en las mismas.
Se adelantó el análisis de normas, estructuras orgánicas, inventarios documentales, producción documental, tabla de valoración convalidada, etc. y se adelantan los ajustes del instrumento archivístico
_Implementación Tabla de valoración documental - TVD y Tablas de Retención Documental -TRD en el Archivo Central: La Secretaría General en lo corrido del año, se realizó el alistamiento de la cuarta transferencia secundaria al Archivo de Bogotá y se realizó la transferencia respectiva. Se adelantó el procedimiento de disposición final por TVD y TRD.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 Se definieron las estrategias para la implementación de la TRD y la línea base para la implementación de la Tabla de retención Documental -TRD.
Se ha daqdo gestión y trámite a los actos administrativos.</v>
          </cell>
          <cell r="IM94" t="str">
            <v>No se programó avance para el periodo</v>
          </cell>
          <cell r="IN94" t="str">
            <v>No se programó avance para el periodo</v>
          </cell>
          <cell r="IO94" t="str">
            <v>Con corte a septiembre y en el marco del proceso de ajustes de las Tablas de valoración Documental – TVD de la Secretaría General y en atención con lo dispuesto por el Acuerdo 004 de 2019 “Por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 se realizaron las siguientes actividades:
1. Revisión, ajuste y validación de inventarios documentales del Fondo Documental acumulado.
2. Análisis de la información Institucional: Recolección y análisis de los actos administrativos, disposiciones legales, estructuras orgánico-funcionales de la Entidad.
3. Análisis de las funciones dadas de acuerdo con los periodos nuevos definidos. Del Fondo Alcaldía, que no se encontraban identificado en la TVD convalidadas y los nuevos periodos para los ajustes de la TVD convalidada
4. Análisis en la identificación de la producción documental asociada a las dependencias para la conformación de las series, subseries y/o asuntos documentales de la TVD.
5. Se realizó la valoración a través del equipo interdisciplinario integrado por profesionales tales como: Archivista, historiador, abogado e ingeniero industrial para la asignación de los tiempos de retención y disposición final de las series, subseries y/o asuntos.
6. Se elaboraron las propuestas de las TVD y validación por cada uno de los periodos propuestos.
7. Presentación ante la mesa técnica: Se realizó la presentación ante la mesa técnica de archivo y seguridad de la información en sesión realizada el 25 de agosto de 2023. Surtiendo así, las acciones necesarias para concluir con los ajustes de las tablas de valoración  documental de la Ssecretaría General, con lo que se busca continuar en la adopción e implementación de buenas prácticas en la gestión de los documentos de archivo que la entidad genera y administra en el cumplimiento de su misionalidad, durante todo su ciclo de vida; de tal manera que sirvan de soporte para su funcionamiento, que sean instrumentos de garantía de derecho de acceso a la información pública por parte de sus grupos de valor y se propenda por la conservación y preservación de la memoria institucional.
8. Presentación y aprobación de las TVD por parte del Comité Institucional de Gestión y Desempeño en sesión del día 29 de agosto de 2023.
9. Radicación del paquete de ajuste de las TVD, ante el Consejo Distrital de Archivos el día 22 de septiembre de 2023, con solicitud de convalidación correspondiente. 
Adicionalmente, para este mismo periodo, y teniendo en cuenta el procedimiento establecido en el Acuerdo 004 de 2019 “Por el cual se reglamenta el procedimiento para la elaboración, aprobación, evaluación y convalidación, implementación, publicación e inscripción en el Registro único de Series Documentales – RUSD delas Tablas de Retención Documental – TRD y Tablas de Valoración Documental – TVD”, la Secretaría General realizó la radicación de los instrumentos archivísticos ante el Consejo Distrital de Archivos con el radicado 1-2023-19999, de la actualización de las Tablas de Retención Documental, teniendo en cuenta, las modificaciones de la Estructura Organizacional de la entidad mediante los decretos 140 de 2021, 551 de 2021, 332 de 2022 y 367 de 2022.
En el desarrollo de la actualización de las Tablas de Retención Documental - TRD de la entidad se realizó una mesa de trabajo con la Dirección de Reparación Integral – DRI, con el fin, de socializar la actualización de la TRD producto de los cambios orgánico funcionales dados a través del decreto 140 de 2021, en la cual, se aclararon dudas respecto a la aplicación de la misma y los cambios donde se unificaron las series documentales “Actas de Apoyo Psicosocial”, “Medidas de Ayuda Humanitaria Inmediata” en la serie documental “HISTORIAS DE VÍCTIMAS”.  Asimismo, se realizó una reunión con la Dirección de talento humano, en la cual, se aclararon dudas frente a la organización de las series y subseries documentales productos de esta actualización. Finalmente, se realizó una reunión con la Dirección de relaciones internacionales donde se dio instrucciones frente a la organización de los expedientes de la serie documental INTERACCIONES DE RELACIONAMIENTO, COOPERACION Y POSICIONAMIENTO INTERNACIONAL. 
Por último, el 28 de septiembre de 2023, se obtuvo como respuesta de esta solicitud, por parte de La Secretaría Técnica del Consejo Distrital de Archivos de Bogotá, D.C el radicado 3-2023- 3-2023-26142, La sustentación debe ser liderada por el directivo que tiene a cargo la responsabilidad institucional del proceso de gestión documental, apoyado por el equipo interdisciplinario que formuló el instrumento (archivista, abogado e historiador). La mesa de sustentación se realizará de manera presencial el 02/10/2023 en las instalaciones de la Dirección Distrital de Archivo de Bogotá.</v>
          </cell>
          <cell r="IP94" t="str">
            <v/>
          </cell>
          <cell r="IQ94" t="str">
            <v/>
          </cell>
          <cell r="IR94" t="str">
            <v/>
          </cell>
          <cell r="IS94">
            <v>0.94736842105263153</v>
          </cell>
          <cell r="IT94">
            <v>0</v>
          </cell>
          <cell r="IU94">
            <v>1</v>
          </cell>
          <cell r="IV94">
            <v>0</v>
          </cell>
          <cell r="IW94">
            <v>0</v>
          </cell>
          <cell r="IX94">
            <v>1</v>
          </cell>
          <cell r="IY94">
            <v>0</v>
          </cell>
          <cell r="IZ94">
            <v>0</v>
          </cell>
          <cell r="JA94">
            <v>1</v>
          </cell>
          <cell r="JB94">
            <v>0</v>
          </cell>
          <cell r="JC94">
            <v>0</v>
          </cell>
          <cell r="JD94">
            <v>0</v>
          </cell>
          <cell r="JE94">
            <v>0.7777777777777779</v>
          </cell>
          <cell r="JF94">
            <v>5.5555555555555562</v>
          </cell>
          <cell r="JG94">
            <v>0</v>
          </cell>
          <cell r="JH94">
            <v>22.222222222222225</v>
          </cell>
          <cell r="JI94">
            <v>0</v>
          </cell>
          <cell r="JJ94">
            <v>0</v>
          </cell>
          <cell r="JK94">
            <v>22.222222222222225</v>
          </cell>
          <cell r="JL94">
            <v>0</v>
          </cell>
          <cell r="JM94">
            <v>0</v>
          </cell>
          <cell r="JN94">
            <v>27.777777777777779</v>
          </cell>
          <cell r="JO94">
            <v>0</v>
          </cell>
          <cell r="JP94">
            <v>0</v>
          </cell>
          <cell r="JQ94">
            <v>0</v>
          </cell>
          <cell r="JR94">
            <v>77.777777777777786</v>
          </cell>
          <cell r="JS94">
            <v>5.5555555555555562</v>
          </cell>
          <cell r="JT94">
            <v>5.5555555555555562</v>
          </cell>
          <cell r="JU94">
            <v>27.777777777777782</v>
          </cell>
          <cell r="JV94">
            <v>27.777777777777782</v>
          </cell>
          <cell r="JW94">
            <v>27.777777777777782</v>
          </cell>
          <cell r="JX94">
            <v>50.000000000000007</v>
          </cell>
          <cell r="JY94">
            <v>50.000000000000007</v>
          </cell>
          <cell r="JZ94">
            <v>50.000000000000007</v>
          </cell>
          <cell r="KA94">
            <v>77.777777777777786</v>
          </cell>
          <cell r="KB94">
            <v>77.777777777777786</v>
          </cell>
          <cell r="KC94">
            <v>77.777777777777786</v>
          </cell>
          <cell r="KD94">
            <v>77.777777777777786</v>
          </cell>
          <cell r="KE94">
            <v>100.00000000000001</v>
          </cell>
          <cell r="KF94" t="str">
            <v/>
          </cell>
          <cell r="KG94">
            <v>100.00000000000001</v>
          </cell>
          <cell r="KH94" t="str">
            <v/>
          </cell>
          <cell r="KI94" t="str">
            <v/>
          </cell>
          <cell r="KJ94">
            <v>100.00000000000001</v>
          </cell>
          <cell r="KK94" t="str">
            <v/>
          </cell>
          <cell r="KL94" t="str">
            <v/>
          </cell>
          <cell r="KM94">
            <v>100.00000000000001</v>
          </cell>
          <cell r="KN94" t="str">
            <v/>
          </cell>
          <cell r="KO94" t="str">
            <v/>
          </cell>
          <cell r="KP94" t="str">
            <v/>
          </cell>
          <cell r="KQ94">
            <v>100.00000000000001</v>
          </cell>
          <cell r="KR94">
            <v>100.00000000000001</v>
          </cell>
          <cell r="KS94">
            <v>100.00000000000001</v>
          </cell>
          <cell r="KT94">
            <v>100.00000000000001</v>
          </cell>
          <cell r="KU94">
            <v>100.00000000000001</v>
          </cell>
          <cell r="KV94">
            <v>100.00000000000001</v>
          </cell>
          <cell r="KW94">
            <v>100.00000000000001</v>
          </cell>
          <cell r="KX94">
            <v>100.00000000000001</v>
          </cell>
          <cell r="KY94">
            <v>100.00000000000001</v>
          </cell>
          <cell r="KZ94" t="str">
            <v/>
          </cell>
          <cell r="LA94" t="str">
            <v/>
          </cell>
          <cell r="LB94" t="str">
            <v/>
          </cell>
          <cell r="LC94">
            <v>100.00000000000001</v>
          </cell>
          <cell r="LD94" t="str">
            <v>7873_1</v>
          </cell>
          <cell r="LE94" t="str">
            <v>1. Gestionar de manera eficiente los recursos para apoyar la misionalidad de la Entidad.</v>
          </cell>
          <cell r="LF94">
            <v>100</v>
          </cell>
          <cell r="LG94">
            <v>79.595592105263165</v>
          </cell>
          <cell r="LH94" t="str">
            <v/>
          </cell>
          <cell r="LI94" t="str">
            <v/>
          </cell>
          <cell r="LJ94">
            <v>100</v>
          </cell>
          <cell r="LK94">
            <v>72.366796052631571</v>
          </cell>
          <cell r="LL94">
            <v>7486421000</v>
          </cell>
          <cell r="LM94">
            <v>7329405271</v>
          </cell>
          <cell r="LN94">
            <v>3628637046</v>
          </cell>
          <cell r="LO94">
            <v>1444531924</v>
          </cell>
          <cell r="LP94">
            <v>636475844</v>
          </cell>
          <cell r="LQ94">
            <v>1.0555555555555558E-2</v>
          </cell>
          <cell r="LR94">
            <v>0</v>
          </cell>
          <cell r="LS94">
            <v>4.222222222222223E-2</v>
          </cell>
          <cell r="LT94">
            <v>0</v>
          </cell>
          <cell r="LU94">
            <v>0</v>
          </cell>
          <cell r="LV94">
            <v>4.222222222222223E-2</v>
          </cell>
          <cell r="LW94">
            <v>0</v>
          </cell>
          <cell r="LX94">
            <v>0</v>
          </cell>
          <cell r="LY94">
            <v>5.2777777777777798E-2</v>
          </cell>
          <cell r="LZ94" t="str">
            <v/>
          </cell>
          <cell r="MA94" t="str">
            <v/>
          </cell>
          <cell r="MB94" t="str">
            <v/>
          </cell>
          <cell r="MC94">
            <v>0.14777777777777781</v>
          </cell>
          <cell r="MD94">
            <v>0.14777777777777781</v>
          </cell>
          <cell r="ME94">
            <v>0.14777777777777781</v>
          </cell>
          <cell r="MF94" t="str">
            <v>Oportuno: Se radica en los tiempos establecidos por la Oficina Asesora de Planeación - OAP</v>
          </cell>
          <cell r="MG94" t="str">
            <v>No aplica</v>
          </cell>
          <cell r="MH94" t="str">
            <v>No oportuna: El tiempo de radicación debe coincidir con el plazo establecido por la Oficina Asesora de Planeación - OAP</v>
          </cell>
          <cell r="MI94" t="str">
            <v>No aplica</v>
          </cell>
          <cell r="MJ94" t="str">
            <v>No aplica</v>
          </cell>
          <cell r="MK94" t="str">
            <v>No oportuna: El tiempo de radicación debe coincidir con el plazo establecido por la Oficina Asesora de Planeación - OAP</v>
          </cell>
          <cell r="ML94" t="str">
            <v>No aplica</v>
          </cell>
          <cell r="MM94" t="str">
            <v>No aplica</v>
          </cell>
          <cell r="MN94">
            <v>0</v>
          </cell>
          <cell r="MO94">
            <v>0</v>
          </cell>
          <cell r="MP94">
            <v>0</v>
          </cell>
          <cell r="MQ94">
            <v>0</v>
          </cell>
          <cell r="MR94" t="str">
            <v>Coherente: La información de avance de la magnitud, consignada en el reporte del periodo, concuerda con la programación realizada, con la información cualitativa presentada, con las actividades establecidas (si aplica) y con los soportes presentados. Esta</v>
          </cell>
          <cell r="MS94" t="str">
            <v>No aplica</v>
          </cell>
          <cell r="MT94" t="str">
            <v>Oportunidad de mejora: La información de avance de la magnitud consignada en el reporte del periodo, respecto a la programación realizada, la información cualitativa presentada, las actividades establecidas (si aplica) y los soportes presentados, presenta</v>
          </cell>
          <cell r="MU94" t="str">
            <v>No aplica</v>
          </cell>
          <cell r="MV94" t="str">
            <v>No aplica</v>
          </cell>
          <cell r="MW94" t="str">
            <v>Oportunidad de mejora: La información de avance de la magnitud consignada en el reporte del periodo, respecto a la programación realizada, la información cualitativa presentada, las actividades establecidas (si aplica) y los soportes presentados, presenta</v>
          </cell>
          <cell r="MX94" t="str">
            <v>No aplica</v>
          </cell>
          <cell r="MY94" t="str">
            <v>No aplica</v>
          </cell>
          <cell r="MZ94">
            <v>0</v>
          </cell>
          <cell r="NA94">
            <v>0</v>
          </cell>
          <cell r="NB94">
            <v>0</v>
          </cell>
          <cell r="NC94">
            <v>0</v>
          </cell>
          <cell r="ND94">
            <v>100.00000000000001</v>
          </cell>
          <cell r="NE94">
            <v>100.00000000000001</v>
          </cell>
          <cell r="NF94">
            <v>100.00000000000001</v>
          </cell>
          <cell r="NG94">
            <v>100.00000000000001</v>
          </cell>
          <cell r="NH94">
            <v>100.00000000000001</v>
          </cell>
          <cell r="NI94">
            <v>100.00000000000001</v>
          </cell>
          <cell r="NJ94">
            <v>100.00000000000001</v>
          </cell>
          <cell r="NK94">
            <v>100.00000000000001</v>
          </cell>
          <cell r="NL94">
            <v>100.00000000000001</v>
          </cell>
          <cell r="NM94" t="str">
            <v/>
          </cell>
          <cell r="NN94" t="str">
            <v/>
          </cell>
          <cell r="NO94" t="str">
            <v/>
          </cell>
          <cell r="NP94" t="str">
            <v>No Aplica</v>
          </cell>
          <cell r="NQ94" t="str">
            <v>No Aplica</v>
          </cell>
          <cell r="NR94" t="str">
            <v>No Aplica</v>
          </cell>
          <cell r="NS94" t="str">
            <v>No Aplica</v>
          </cell>
          <cell r="NT94" t="str">
            <v>No Aplica</v>
          </cell>
          <cell r="NU94" t="str">
            <v>No Aplica</v>
          </cell>
          <cell r="NV94" t="str">
            <v>No Aplica</v>
          </cell>
          <cell r="NW94" t="str">
            <v>No Aplica</v>
          </cell>
          <cell r="NX94">
            <v>0</v>
          </cell>
          <cell r="NY94">
            <v>0</v>
          </cell>
          <cell r="NZ94">
            <v>0</v>
          </cell>
          <cell r="OA94">
            <v>0</v>
          </cell>
          <cell r="OB94"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C94" t="str">
            <v>No se identificaron problemas o dificultades. Este indicador no presenta programación para el periodo de reporte</v>
          </cell>
          <cell r="OD94" t="str">
            <v>Se sugiere que la información cualitativa coincida con la magnitud mensual y la acumulada, es decir por favor los textos deben dar cuenta respecto, a los avances, logros y retrasos presentados,  de forma clara, completa y concisa del nivel de cumplimiento de la meta o indicador.</v>
          </cell>
          <cell r="OE94" t="str">
            <v>No se identificaron problemas o dificultades. Este indicador no presenta programación para el periodo de reporte</v>
          </cell>
          <cell r="OF94" t="str">
            <v>No se identificaron problemas o dificultades. Este indicador no presenta programación para el periodo de reporte</v>
          </cell>
          <cell r="OG94"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H94" t="str">
            <v>No se identificaron problemas o dificultades. Este indicador no presenta programación para el periodo de reporte.</v>
          </cell>
          <cell r="OI94" t="str">
            <v>No se identificaron problemas o dificultades. Este indicador no presenta programación para el periodo de reporte.</v>
          </cell>
          <cell r="OJ94">
            <v>0</v>
          </cell>
          <cell r="OK94">
            <v>0</v>
          </cell>
          <cell r="OL94">
            <v>0</v>
          </cell>
          <cell r="OM94">
            <v>0</v>
          </cell>
          <cell r="OP94" t="str">
            <v>PD164</v>
          </cell>
          <cell r="OQ94">
            <v>0.14777777777777779</v>
          </cell>
          <cell r="OR94" t="str">
            <v>N/A</v>
          </cell>
          <cell r="OS94" t="str">
            <v>N/A</v>
          </cell>
          <cell r="OT94" t="str">
            <v>N/A</v>
          </cell>
          <cell r="OU94" t="str">
            <v>N/A</v>
          </cell>
          <cell r="OV94" t="str">
            <v>N/A</v>
          </cell>
          <cell r="OW94" t="str">
            <v>N/A</v>
          </cell>
          <cell r="OX94" t="str">
            <v>N/A</v>
          </cell>
          <cell r="OY94" t="str">
            <v>N/A</v>
          </cell>
          <cell r="OZ94" t="str">
            <v>N/A</v>
          </cell>
          <cell r="PA94" t="str">
            <v>N/A</v>
          </cell>
          <cell r="PB94" t="str">
            <v>N/A</v>
          </cell>
          <cell r="PC94" t="str">
            <v>N/A</v>
          </cell>
          <cell r="PD94" t="str">
            <v>N/A</v>
          </cell>
          <cell r="PE94" t="str">
            <v>N/A</v>
          </cell>
          <cell r="PF94" t="str">
            <v>N/A</v>
          </cell>
          <cell r="PG94" t="str">
            <v>N/A</v>
          </cell>
          <cell r="PH94" t="str">
            <v>N/A</v>
          </cell>
          <cell r="PI94" t="str">
            <v>N/A</v>
          </cell>
          <cell r="PJ94" t="str">
            <v>N/A</v>
          </cell>
          <cell r="PK94" t="str">
            <v>N/A</v>
          </cell>
          <cell r="PL94" t="str">
            <v>N/A</v>
          </cell>
          <cell r="PM94" t="str">
            <v>N/A</v>
          </cell>
          <cell r="PN94" t="str">
            <v>N/A</v>
          </cell>
          <cell r="PO94" t="str">
            <v>N/A</v>
          </cell>
          <cell r="PP94" t="str">
            <v>N/A</v>
          </cell>
          <cell r="PQ94" t="str">
            <v>N/A</v>
          </cell>
          <cell r="PR94">
            <v>8960657</v>
          </cell>
          <cell r="PS94">
            <v>1435571267</v>
          </cell>
          <cell r="PT94" t="str">
            <v>Indicador MGA</v>
          </cell>
        </row>
        <row r="95">
          <cell r="A95" t="str">
            <v>PD165</v>
          </cell>
          <cell r="B95">
            <v>7873</v>
          </cell>
          <cell r="C95" t="str">
            <v>7873_MGA_5</v>
          </cell>
          <cell r="D95">
            <v>2020110010189</v>
          </cell>
          <cell r="E95" t="str">
            <v>Un nuevo contrato social y ambiental para la Bogotá del siglo XXI</v>
          </cell>
          <cell r="F95" t="str">
            <v>5. Construir Bogotá región con gobierno abierto, transparente y ciudadanía consciente.</v>
          </cell>
          <cell r="G95" t="str">
            <v>56. Gestión Pública Efectiva</v>
          </cell>
          <cell r="H95" t="str">
            <v>Incrementar la capacidad institucional para atender con eficiencia los retos de su misionalidad en el Distrito.</v>
          </cell>
          <cell r="I95" t="str">
            <v>1. Gestionar de manera eficiente los recursos para apoyar la misionalidad de la Entidad.</v>
          </cell>
          <cell r="J95" t="str">
            <v>Fortalecimiento de la Capacidad Institucional de la Secretaría General</v>
          </cell>
          <cell r="K95" t="str">
            <v>Subsecretaria Corporativa</v>
          </cell>
          <cell r="L95" t="str">
            <v>Yaneth Suarez Acero</v>
          </cell>
          <cell r="M95" t="str">
            <v>Subsecretaria Corporativa</v>
          </cell>
          <cell r="N95" t="str">
            <v>Dirección Administrativa y Financiera</v>
          </cell>
          <cell r="O95" t="str">
            <v>Marcela Manrique Castro</v>
          </cell>
          <cell r="P95" t="str">
            <v>Directora Administrativa y Financiera</v>
          </cell>
          <cell r="Q95" t="str">
            <v>Jenny Alexandra Triana Casallas</v>
          </cell>
          <cell r="R95" t="str">
            <v>Nancy Montero</v>
          </cell>
          <cell r="S95" t="str">
            <v>Sedes mantenidas</v>
          </cell>
          <cell r="T95" t="str">
            <v>Sedes mantenidas</v>
          </cell>
          <cell r="AD95" t="str">
            <v>1.4. Sedes mantenidas</v>
          </cell>
          <cell r="AE95" t="str">
            <v>1.4.1 Sedes mantenidas</v>
          </cell>
          <cell r="AG95" t="str">
            <v/>
          </cell>
          <cell r="AH95" t="str">
            <v/>
          </cell>
          <cell r="AI95" t="str">
            <v xml:space="preserve">PD_producto MGA: 1.4. Sedes mantenidas; PD_ID producto MGA: 1.4.1 Sedes mantenidas; </v>
          </cell>
          <cell r="AJ95">
            <v>0</v>
          </cell>
          <cell r="AK95">
            <v>44055</v>
          </cell>
          <cell r="AL95">
            <v>1</v>
          </cell>
          <cell r="AM95">
            <v>2023</v>
          </cell>
          <cell r="AN95" t="str">
            <v>El indicador mide la cantidad de Sedes de la Secretaría General, en las que se adelantan actividades de mantenimiento a la infraestructura para prevenir, mitigar, corregir, o compensar los impactos negativos.</v>
          </cell>
          <cell r="AO95" t="str">
            <v>Contar con sedes que cumplen con los lineamientos y buenas prácticas contempladas en el PIGA u otros documentos ambientales. Así mismo, que a partir de los mantenimientos que se ejecuten en las mismas, cumplan con las condiciones propicias para garantizar la seguridad de los servidores públicos, colaboradores y visitantes, evitando que se produzcan accidentes por desperfectos en equipos, desprendimientos o caída de elementos; así como su deterioro.</v>
          </cell>
          <cell r="AP95">
            <v>2020</v>
          </cell>
          <cell r="AQ95">
            <v>2024</v>
          </cell>
          <cell r="AR95" t="str">
            <v>Suma</v>
          </cell>
          <cell r="AS95" t="str">
            <v>Efectividad</v>
          </cell>
          <cell r="AT95" t="str">
            <v>Número</v>
          </cell>
          <cell r="AU95" t="str">
            <v>Gestión</v>
          </cell>
          <cell r="AV95" t="str">
            <v>N/D</v>
          </cell>
          <cell r="AW95" t="str">
            <v>N/D</v>
          </cell>
          <cell r="AX95" t="str">
            <v>N/D</v>
          </cell>
          <cell r="AZ95">
            <v>1</v>
          </cell>
          <cell r="BB95" t="str">
            <v>Se calcula mediante la sumatoria  de sedes en las que se han adelantado actividades de mantenimiento como mínimo en una ocasión durante la vigencia. 
Adicionalmente, se realizan los reportes descriptivos (cualitativos) debido a que se continúa con las actividades de mantenimiento en las sedes, así ya se hayan reportado como sedes mantenidas.</v>
          </cell>
          <cell r="BC95" t="str">
            <v>Número de sedes mantenidas</v>
          </cell>
          <cell r="BD95" t="str">
            <v>Sedes mantenidas</v>
          </cell>
          <cell r="BE95" t="str">
            <v>N/A</v>
          </cell>
          <cell r="BF95" t="str">
            <v>Soportes reportados en el formato 1006 "Programación y seguimiento a metas e indicadores del plan de desarrollo" para la vigencia.</v>
          </cell>
          <cell r="BG95">
            <v>3</v>
          </cell>
          <cell r="BH95">
            <v>45204</v>
          </cell>
          <cell r="BI95"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95" t="str">
            <v>Establecer variables 1 y/o 2 numéricas</v>
          </cell>
          <cell r="BK95">
            <v>126</v>
          </cell>
          <cell r="BL95">
            <v>22</v>
          </cell>
          <cell r="BM95">
            <v>26</v>
          </cell>
          <cell r="BN95">
            <v>26</v>
          </cell>
          <cell r="BO95">
            <v>26</v>
          </cell>
          <cell r="BP95">
            <v>26</v>
          </cell>
          <cell r="BW95">
            <v>22</v>
          </cell>
          <cell r="BX95">
            <v>22</v>
          </cell>
          <cell r="BY95">
            <v>26</v>
          </cell>
          <cell r="BZ95">
            <v>26</v>
          </cell>
          <cell r="CA95">
            <v>26</v>
          </cell>
          <cell r="CB95">
            <v>26</v>
          </cell>
          <cell r="CC95">
            <v>26</v>
          </cell>
          <cell r="CD95">
            <v>0</v>
          </cell>
          <cell r="CE95" t="str">
            <v>N/A</v>
          </cell>
          <cell r="CF95" t="str">
            <v>N/A</v>
          </cell>
          <cell r="CG95" t="str">
            <v>N/A</v>
          </cell>
          <cell r="CH95" t="str">
            <v>N/A</v>
          </cell>
          <cell r="CI95" t="str">
            <v>N/A</v>
          </cell>
          <cell r="CJ95">
            <v>21.999999999999996</v>
          </cell>
          <cell r="CK95">
            <v>25.999999999999996</v>
          </cell>
          <cell r="CL95">
            <v>26</v>
          </cell>
          <cell r="CM95">
            <v>100</v>
          </cell>
          <cell r="CN95" t="str">
            <v>Suma</v>
          </cell>
          <cell r="CO95">
            <v>0</v>
          </cell>
          <cell r="CP95">
            <v>0</v>
          </cell>
          <cell r="CQ95">
            <v>6</v>
          </cell>
          <cell r="CR95">
            <v>0</v>
          </cell>
          <cell r="CS95">
            <v>0</v>
          </cell>
          <cell r="CT95">
            <v>6</v>
          </cell>
          <cell r="CU95">
            <v>0</v>
          </cell>
          <cell r="CV95">
            <v>0</v>
          </cell>
          <cell r="CW95">
            <v>6</v>
          </cell>
          <cell r="CX95">
            <v>0</v>
          </cell>
          <cell r="CY95">
            <v>0</v>
          </cell>
          <cell r="CZ95">
            <v>8</v>
          </cell>
          <cell r="DA95">
            <v>26</v>
          </cell>
          <cell r="DB95">
            <v>18</v>
          </cell>
          <cell r="DC95">
            <v>18</v>
          </cell>
          <cell r="DD95">
            <v>18</v>
          </cell>
          <cell r="DE95">
            <v>0</v>
          </cell>
          <cell r="DF95">
            <v>0</v>
          </cell>
          <cell r="DG95">
            <v>0</v>
          </cell>
          <cell r="DH95">
            <v>0</v>
          </cell>
          <cell r="DI95">
            <v>0</v>
          </cell>
          <cell r="DJ95">
            <v>0</v>
          </cell>
          <cell r="DK95">
            <v>0</v>
          </cell>
          <cell r="DL95">
            <v>0</v>
          </cell>
          <cell r="DM95">
            <v>0</v>
          </cell>
          <cell r="DN95">
            <v>0</v>
          </cell>
          <cell r="DO95">
            <v>0</v>
          </cell>
          <cell r="DP95">
            <v>0</v>
          </cell>
          <cell r="DQ95">
            <v>26</v>
          </cell>
          <cell r="DR95">
            <v>0</v>
          </cell>
          <cell r="DS95">
            <v>0</v>
          </cell>
          <cell r="DT95">
            <v>6</v>
          </cell>
          <cell r="DU95">
            <v>0</v>
          </cell>
          <cell r="DV95">
            <v>0</v>
          </cell>
          <cell r="DW95">
            <v>20</v>
          </cell>
          <cell r="DX95">
            <v>0</v>
          </cell>
          <cell r="DY95">
            <v>0</v>
          </cell>
          <cell r="DZ95">
            <v>0</v>
          </cell>
          <cell r="EA95">
            <v>0</v>
          </cell>
          <cell r="EB95">
            <v>0</v>
          </cell>
          <cell r="EC95">
            <v>0</v>
          </cell>
          <cell r="ED95">
            <v>26</v>
          </cell>
          <cell r="EE95">
            <v>26</v>
          </cell>
          <cell r="EF95">
            <v>0</v>
          </cell>
          <cell r="EG95">
            <v>0</v>
          </cell>
          <cell r="EH95" t="str">
            <v>Informe de Gestión del Proyecto 7873 trimestral acumulado.</v>
          </cell>
          <cell r="EI95">
            <v>0</v>
          </cell>
          <cell r="EJ95">
            <v>0</v>
          </cell>
          <cell r="EK95" t="str">
            <v>Informe de Gestión del Proyecto 7873 trimestral acumulado.</v>
          </cell>
          <cell r="EL95">
            <v>0</v>
          </cell>
          <cell r="EM95">
            <v>0</v>
          </cell>
          <cell r="EN95" t="str">
            <v>Informe de Gestión del Proyecto 7873 trimestral acumulado.</v>
          </cell>
          <cell r="EO95">
            <v>0</v>
          </cell>
          <cell r="EP95">
            <v>0</v>
          </cell>
          <cell r="EQ95" t="str">
            <v>Informe de Gestión del Proyecto 7873 trimestral acumulado.</v>
          </cell>
          <cell r="ER95">
            <v>0</v>
          </cell>
          <cell r="ES95">
            <v>0</v>
          </cell>
          <cell r="ET95" t="str">
            <v>Informe de Gestión del Proyecto 7873 trimestral acumulado.</v>
          </cell>
          <cell r="EU95">
            <v>0</v>
          </cell>
          <cell r="EV95">
            <v>0</v>
          </cell>
          <cell r="EW95" t="str">
            <v>Informe de Gestión del Proyecto 7873 trimestral acumulado.</v>
          </cell>
          <cell r="EX95">
            <v>0</v>
          </cell>
          <cell r="EY95">
            <v>0</v>
          </cell>
          <cell r="EZ95" t="str">
            <v>Informe de Gestión del Proyecto 7873 trimestral acumulado.</v>
          </cell>
          <cell r="FA95">
            <v>0</v>
          </cell>
          <cell r="FB95">
            <v>0</v>
          </cell>
          <cell r="FC95">
            <v>0</v>
          </cell>
          <cell r="FD95" t="str">
            <v>N/A</v>
          </cell>
          <cell r="FE95" t="str">
            <v>N/A</v>
          </cell>
          <cell r="FF95" t="str">
            <v>N/A</v>
          </cell>
          <cell r="FG95" t="str">
            <v>N/A</v>
          </cell>
          <cell r="FH95" t="str">
            <v>N/A</v>
          </cell>
          <cell r="FI95" t="str">
            <v>N/A</v>
          </cell>
          <cell r="FJ95" t="str">
            <v>N/A</v>
          </cell>
          <cell r="FK95" t="str">
            <v>N/A</v>
          </cell>
          <cell r="FL95" t="str">
            <v>N/A</v>
          </cell>
          <cell r="FM95" t="str">
            <v>N/A</v>
          </cell>
          <cell r="FN95" t="str">
            <v>N/A</v>
          </cell>
          <cell r="FO95" t="str">
            <v>N/A</v>
          </cell>
          <cell r="FP95" t="str">
            <v>N/A</v>
          </cell>
          <cell r="FQ95" t="str">
            <v>N/A</v>
          </cell>
          <cell r="FR95" t="str">
            <v>N/A</v>
          </cell>
          <cell r="FS95" t="str">
            <v>N/A</v>
          </cell>
          <cell r="FT95" t="str">
            <v>N/A</v>
          </cell>
          <cell r="FU95" t="str">
            <v>N/A</v>
          </cell>
          <cell r="FV95" t="str">
            <v>N/A</v>
          </cell>
          <cell r="FW95" t="str">
            <v>N/A</v>
          </cell>
          <cell r="FX95" t="str">
            <v>N/A</v>
          </cell>
          <cell r="FY95" t="str">
            <v>N/A</v>
          </cell>
          <cell r="FZ95" t="str">
            <v>N/A</v>
          </cell>
          <cell r="GA95" t="str">
            <v>N/A</v>
          </cell>
          <cell r="GB95" t="str">
            <v>N/A</v>
          </cell>
          <cell r="GC95" t="str">
            <v>N/A</v>
          </cell>
          <cell r="GD95" t="str">
            <v>N/A</v>
          </cell>
          <cell r="GE95" t="str">
            <v>N/A</v>
          </cell>
          <cell r="GF95" t="str">
            <v>N/A</v>
          </cell>
          <cell r="GG95" t="str">
            <v>N/A</v>
          </cell>
          <cell r="GH95" t="str">
            <v>N/A</v>
          </cell>
          <cell r="GI95" t="str">
            <v>N/A</v>
          </cell>
          <cell r="GJ95" t="str">
            <v>N/A</v>
          </cell>
          <cell r="GK95" t="str">
            <v>N/A</v>
          </cell>
          <cell r="GL95" t="str">
            <v>N/A</v>
          </cell>
          <cell r="GM95" t="str">
            <v>N/A</v>
          </cell>
          <cell r="GN95" t="str">
            <v>N/A</v>
          </cell>
          <cell r="GO95" t="str">
            <v>N/A</v>
          </cell>
          <cell r="GP95" t="str">
            <v>N/A</v>
          </cell>
          <cell r="GQ95" t="str">
            <v>N/A</v>
          </cell>
          <cell r="GR95" t="str">
            <v>N/A</v>
          </cell>
          <cell r="GS95" t="str">
            <v>N/A</v>
          </cell>
          <cell r="GT95" t="str">
            <v>N/A</v>
          </cell>
          <cell r="GU95" t="str">
            <v>N/A</v>
          </cell>
          <cell r="GV95" t="str">
            <v>N/A</v>
          </cell>
          <cell r="GW95" t="str">
            <v>N/A</v>
          </cell>
          <cell r="GX95" t="str">
            <v>N/A</v>
          </cell>
          <cell r="GY95" t="str">
            <v>N/A</v>
          </cell>
          <cell r="GZ95" t="str">
            <v>N/A</v>
          </cell>
          <cell r="HA95" t="str">
            <v>N/A</v>
          </cell>
          <cell r="HB95" t="str">
            <v>N/A</v>
          </cell>
          <cell r="HC95" t="str">
            <v>N/A</v>
          </cell>
          <cell r="HD95" t="str">
            <v>N/A</v>
          </cell>
          <cell r="HE95" t="str">
            <v>N/A</v>
          </cell>
          <cell r="HF95" t="str">
            <v>N/A</v>
          </cell>
          <cell r="HG95" t="str">
            <v>N/A</v>
          </cell>
          <cell r="HH95" t="str">
            <v>N/A</v>
          </cell>
          <cell r="HI95" t="str">
            <v>N/A</v>
          </cell>
          <cell r="HJ95" t="str">
            <v>N/A</v>
          </cell>
          <cell r="HK95" t="str">
            <v>N/A</v>
          </cell>
          <cell r="HL95" t="str">
            <v>N/A</v>
          </cell>
          <cell r="HM95" t="str">
            <v>N/A</v>
          </cell>
          <cell r="HN95" t="str">
            <v>N/A</v>
          </cell>
          <cell r="HO95" t="str">
            <v>N/A</v>
          </cell>
          <cell r="HP95" t="str">
            <v>N/A</v>
          </cell>
          <cell r="HQ95" t="str">
            <v>N/A</v>
          </cell>
          <cell r="HR95" t="str">
            <v>N/A</v>
          </cell>
          <cell r="HS95" t="str">
            <v>N/A</v>
          </cell>
          <cell r="HT95" t="str">
            <v>N/A</v>
          </cell>
          <cell r="HU95" t="str">
            <v>N/A</v>
          </cell>
          <cell r="HV95" t="str">
            <v>N/A</v>
          </cell>
          <cell r="HW95" t="str">
            <v>N/A</v>
          </cell>
          <cell r="HX95" t="str">
            <v>N/A</v>
          </cell>
          <cell r="HY95" t="str">
            <v>N/A</v>
          </cell>
          <cell r="HZ95" t="str">
            <v>N/A</v>
          </cell>
          <cell r="IA95" t="str">
            <v>N/A</v>
          </cell>
          <cell r="IB95" t="str">
            <v>N/A</v>
          </cell>
          <cell r="IC95" t="str">
            <v>N/A</v>
          </cell>
          <cell r="ID95" t="str">
            <v xml:space="preserve">En lo corrido de la vigencia 2023, se han intervenido las siguientes sedes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Victimas-Ciudad Bolívar y 26. Alta Consejería para los derechos de las víctimas, la paz y la reconciliación -Sede Alterna Edificio Tequendama. </v>
          </cell>
          <cell r="IE95" t="str">
            <v/>
          </cell>
          <cell r="IF95" t="str">
            <v/>
          </cell>
          <cell r="IG95" t="str">
            <v/>
          </cell>
          <cell r="IH95" t="str">
            <v>No programó avance para el periodo</v>
          </cell>
          <cell r="II95" t="str">
            <v>En marzo de 2023, la Secretaría General realizó el mantenimiento de 6 sedes, con base en la programación: 1)Supercade Suba , 2)Supercade calle 13 ,3)Supercade Engativá–ventanilla atención a víctimas, 4)Cade Servitá , 5)Manz.Liévano, 6)Imprenta</v>
          </cell>
          <cell r="IJ95" t="str">
            <v>No se programó avance para el periodo</v>
          </cell>
          <cell r="IK95" t="str">
            <v>No se programó avance para el periodo</v>
          </cell>
          <cell r="IL95" t="str">
            <v>A junio de 2023, se intevinieron las siguientes 26 sedes de la Secretaía General,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Victimas-Cuidad Bolívar y 26. Alta Consejería para los derechos de las víctimas, la paz y la reconciliación -Sede Alterna Edificio Tequendama. Dentro de estas se incluyeron las sedes intervenidas con solicitudes a través del aplicativo GLPI (Gestionnaire libre de parc informatique), emergencias reportadas a la voz a voz y las priorizadas.</v>
          </cell>
          <cell r="IM95" t="str">
            <v>No se programó avance para el periodo</v>
          </cell>
          <cell r="IN95" t="str">
            <v>No se programó avance para el periodo</v>
          </cell>
          <cell r="IO95" t="str">
            <v xml:space="preserve">A septiembre de 2023, se intervinieron las siguientes 26 sedes de la Secretaía General,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Victimas-Cuidad Bolívar y 26. Alta Consejería para los derechos de las víctimas, la paz y la reconciliación -Sede Alterna Edificio Tequendama. </v>
          </cell>
          <cell r="IP95" t="str">
            <v/>
          </cell>
          <cell r="IQ95" t="str">
            <v/>
          </cell>
          <cell r="IR95" t="str">
            <v/>
          </cell>
          <cell r="IS95">
            <v>0</v>
          </cell>
          <cell r="IT95">
            <v>0</v>
          </cell>
          <cell r="IU95">
            <v>1</v>
          </cell>
          <cell r="IV95">
            <v>0</v>
          </cell>
          <cell r="IW95">
            <v>0</v>
          </cell>
          <cell r="IX95">
            <v>3.3333333333333335</v>
          </cell>
          <cell r="IY95">
            <v>0</v>
          </cell>
          <cell r="IZ95">
            <v>0</v>
          </cell>
          <cell r="JA95">
            <v>0</v>
          </cell>
          <cell r="JB95">
            <v>0</v>
          </cell>
          <cell r="JC95">
            <v>0</v>
          </cell>
          <cell r="JD95">
            <v>0</v>
          </cell>
          <cell r="JE95">
            <v>1</v>
          </cell>
          <cell r="JF95">
            <v>0</v>
          </cell>
          <cell r="JG95">
            <v>0</v>
          </cell>
          <cell r="JH95">
            <v>23.076923076923077</v>
          </cell>
          <cell r="JI95">
            <v>0</v>
          </cell>
          <cell r="JJ95">
            <v>0</v>
          </cell>
          <cell r="JK95">
            <v>76.923076923076934</v>
          </cell>
          <cell r="JL95">
            <v>0</v>
          </cell>
          <cell r="JM95">
            <v>0</v>
          </cell>
          <cell r="JN95">
            <v>0</v>
          </cell>
          <cell r="JO95">
            <v>0</v>
          </cell>
          <cell r="JP95">
            <v>0</v>
          </cell>
          <cell r="JQ95">
            <v>0</v>
          </cell>
          <cell r="JR95">
            <v>100.00000000000001</v>
          </cell>
          <cell r="JS95">
            <v>0</v>
          </cell>
          <cell r="JT95">
            <v>0</v>
          </cell>
          <cell r="JU95">
            <v>23.076923076923077</v>
          </cell>
          <cell r="JV95">
            <v>23.076923076923077</v>
          </cell>
          <cell r="JW95">
            <v>23.076923076923077</v>
          </cell>
          <cell r="JX95">
            <v>100.00000000000001</v>
          </cell>
          <cell r="JY95">
            <v>100.00000000000001</v>
          </cell>
          <cell r="JZ95">
            <v>100.00000000000001</v>
          </cell>
          <cell r="KA95">
            <v>100.00000000000001</v>
          </cell>
          <cell r="KB95">
            <v>100.00000000000001</v>
          </cell>
          <cell r="KC95">
            <v>100.00000000000001</v>
          </cell>
          <cell r="KD95">
            <v>100.00000000000001</v>
          </cell>
          <cell r="KE95" t="str">
            <v>No Programó</v>
          </cell>
          <cell r="KF95" t="str">
            <v/>
          </cell>
          <cell r="KG95">
            <v>100</v>
          </cell>
          <cell r="KH95" t="str">
            <v/>
          </cell>
          <cell r="KI95" t="str">
            <v/>
          </cell>
          <cell r="KJ95">
            <v>333.33333333333337</v>
          </cell>
          <cell r="KK95" t="str">
            <v/>
          </cell>
          <cell r="KL95" t="str">
            <v/>
          </cell>
          <cell r="KM95">
            <v>0</v>
          </cell>
          <cell r="KN95" t="str">
            <v/>
          </cell>
          <cell r="KO95" t="str">
            <v/>
          </cell>
          <cell r="KP95" t="str">
            <v/>
          </cell>
          <cell r="KQ95" t="str">
            <v>No Programó</v>
          </cell>
          <cell r="KR95" t="str">
            <v>No Programó</v>
          </cell>
          <cell r="KS95">
            <v>100</v>
          </cell>
          <cell r="KT95">
            <v>100</v>
          </cell>
          <cell r="KU95">
            <v>100</v>
          </cell>
          <cell r="KV95">
            <v>216.66666666666669</v>
          </cell>
          <cell r="KW95">
            <v>216.66666666666669</v>
          </cell>
          <cell r="KX95">
            <v>216.66666666666669</v>
          </cell>
          <cell r="KY95">
            <v>144.44444444444446</v>
          </cell>
          <cell r="KZ95" t="str">
            <v/>
          </cell>
          <cell r="LA95" t="str">
            <v/>
          </cell>
          <cell r="LB95" t="str">
            <v/>
          </cell>
          <cell r="LC95">
            <v>144.44444444444446</v>
          </cell>
          <cell r="LD95" t="str">
            <v>7873_1</v>
          </cell>
          <cell r="LE95" t="str">
            <v>1. Gestionar de manera eficiente los recursos para apoyar la misionalidad de la Entidad.</v>
          </cell>
          <cell r="LF95">
            <v>100</v>
          </cell>
          <cell r="LG95">
            <v>79.595592105263165</v>
          </cell>
          <cell r="LH95" t="str">
            <v/>
          </cell>
          <cell r="LI95" t="str">
            <v/>
          </cell>
          <cell r="LJ95">
            <v>100</v>
          </cell>
          <cell r="LK95">
            <v>72.366796052631571</v>
          </cell>
          <cell r="LL95">
            <v>7486421000</v>
          </cell>
          <cell r="LM95">
            <v>7329405271</v>
          </cell>
          <cell r="LN95">
            <v>3628637046</v>
          </cell>
          <cell r="LO95">
            <v>1444531924</v>
          </cell>
          <cell r="LP95">
            <v>636475844</v>
          </cell>
          <cell r="LQ95" t="str">
            <v>No Programó</v>
          </cell>
          <cell r="LR95" t="str">
            <v>No Programó</v>
          </cell>
          <cell r="LS95">
            <v>6</v>
          </cell>
          <cell r="LT95">
            <v>0</v>
          </cell>
          <cell r="LU95">
            <v>0</v>
          </cell>
          <cell r="LV95">
            <v>20</v>
          </cell>
          <cell r="LW95">
            <v>0</v>
          </cell>
          <cell r="LX95">
            <v>0</v>
          </cell>
          <cell r="LY95">
            <v>0</v>
          </cell>
          <cell r="LZ95" t="str">
            <v/>
          </cell>
          <cell r="MA95" t="str">
            <v/>
          </cell>
          <cell r="MB95" t="str">
            <v/>
          </cell>
          <cell r="MC95">
            <v>26</v>
          </cell>
          <cell r="MD95">
            <v>26</v>
          </cell>
          <cell r="ME95">
            <v>26</v>
          </cell>
          <cell r="MF95" t="str">
            <v>Oportuno: Se radica en los tiempos establecidos por la Oficina Asesora de Planeación - OAP</v>
          </cell>
          <cell r="MG95" t="str">
            <v>No aplica</v>
          </cell>
          <cell r="MH95" t="str">
            <v>No oportuna: El tiempo de radicación debe coincidir con el plazo establecido por la Oficina Asesora de Planeación - OAP</v>
          </cell>
          <cell r="MI95" t="str">
            <v>No aplica</v>
          </cell>
          <cell r="MJ95" t="str">
            <v>No aplica</v>
          </cell>
          <cell r="MK95" t="str">
            <v>No oportuna: El tiempo de radicación debe coincidir con el plazo establecido por la Oficina Asesora de Planeación - OAP</v>
          </cell>
          <cell r="ML95" t="str">
            <v>No aplica</v>
          </cell>
          <cell r="MM95" t="str">
            <v>No aplica</v>
          </cell>
          <cell r="MN95">
            <v>0</v>
          </cell>
          <cell r="MO95">
            <v>0</v>
          </cell>
          <cell r="MP95">
            <v>0</v>
          </cell>
          <cell r="MQ95">
            <v>0</v>
          </cell>
          <cell r="MR95" t="str">
            <v>Coherente: La información de avance de la magnitud, consignada en el reporte del periodo, concuerda con la programación realizada, con la información cualitativa presentada, con las actividades establecidas (si aplica) y con los soportes presentados. Esta</v>
          </cell>
          <cell r="MS95" t="str">
            <v>No aplica</v>
          </cell>
          <cell r="MT95" t="str">
            <v>Oportunidad de mejora: La información de avance de la magnitud consignada en el reporte del periodo, respecto a la programación realizada, la información cualitativa presentada, las actividades establecidas (si aplica) y los soportes presentados, presenta</v>
          </cell>
          <cell r="MU95" t="str">
            <v>No aplica</v>
          </cell>
          <cell r="MV95" t="str">
            <v>No aplica</v>
          </cell>
          <cell r="MW95" t="str">
            <v>Oportunidad de mejora: La información de avance de la magnitud consignada en el reporte del periodo, respecto a la programación realizada, la información cualitativa presentada, las actividades establecidas (si aplica) y los soportes presentados, presenta</v>
          </cell>
          <cell r="MX95" t="str">
            <v>No aplica</v>
          </cell>
          <cell r="MY95" t="str">
            <v>No aplica</v>
          </cell>
          <cell r="MZ95">
            <v>0</v>
          </cell>
          <cell r="NA95">
            <v>0</v>
          </cell>
          <cell r="NB95">
            <v>0</v>
          </cell>
          <cell r="NC95">
            <v>0</v>
          </cell>
          <cell r="ND95" t="str">
            <v>No Programó</v>
          </cell>
          <cell r="NE95" t="str">
            <v>No Programó</v>
          </cell>
          <cell r="NF95">
            <v>100</v>
          </cell>
          <cell r="NG95">
            <v>100</v>
          </cell>
          <cell r="NH95">
            <v>100</v>
          </cell>
          <cell r="NI95">
            <v>216.66666666666669</v>
          </cell>
          <cell r="NJ95">
            <v>216.66666666666669</v>
          </cell>
          <cell r="NK95">
            <v>216.66666666666669</v>
          </cell>
          <cell r="NL95">
            <v>144.44444444444446</v>
          </cell>
          <cell r="NM95" t="str">
            <v/>
          </cell>
          <cell r="NN95" t="str">
            <v/>
          </cell>
          <cell r="NO95" t="str">
            <v/>
          </cell>
          <cell r="NP95" t="str">
            <v>No Aplica</v>
          </cell>
          <cell r="NQ95" t="str">
            <v>No Aplica</v>
          </cell>
          <cell r="NR95" t="str">
            <v>No Aplica</v>
          </cell>
          <cell r="NS95" t="str">
            <v>No Aplica</v>
          </cell>
          <cell r="NT95" t="str">
            <v>No Aplica</v>
          </cell>
          <cell r="NU95" t="str">
            <v>No Aplica</v>
          </cell>
          <cell r="NV95" t="str">
            <v>No Aplica</v>
          </cell>
          <cell r="NW95" t="str">
            <v>No Aplica</v>
          </cell>
          <cell r="NX95">
            <v>0</v>
          </cell>
          <cell r="NY95">
            <v>0</v>
          </cell>
          <cell r="NZ95">
            <v>0</v>
          </cell>
          <cell r="OA95">
            <v>0</v>
          </cell>
          <cell r="OB95"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C95" t="str">
            <v>No se identificaron problemas o dificultades. Este indicador no presenta programación para el periodo de reporte</v>
          </cell>
          <cell r="OD95"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E95" t="str">
            <v>Este indicador se encuentra en riesgo de incumplimiento debido a que el contrato de obra de la red contra incendios no cuenta con acta de inicio, toda vez que, el contratista no ha realizado la entrega de documentos (de hojas de vida, soportes para la ejecución del proyecto, análisis de precios unitarios de la propuesta económica) para suscribirla, según el pliego de condiciones. Se está revisando entre Corporativa y Contratación declarar un posible incumplimiento y se supende el contrato de interventoría.</v>
          </cell>
          <cell r="OF95" t="str">
            <v>No se identificaron problemas o dificultades. Este indicador no presenta programación para el periodo de reporte</v>
          </cell>
          <cell r="OG95" t="str">
            <v>A corte de junio de 2023, el indicador MGA tenía una programació de 12 sedes con mantetenimiento preventivo y/o correctivo ene 100% de las sedes de la entidad.</v>
          </cell>
          <cell r="OH95" t="str">
            <v>A corte de julio de 2023, el indicador MGA tenía una programación de 12 sedes con mantenimiento, y se reportaron 26, ya que se realizó mantenimiento preventivo y/o correctivo en el 100% de las sedes de la entidad.</v>
          </cell>
          <cell r="OI95" t="str">
            <v xml:space="preserve">A corte de agosto de 2023, el indicador MGA tenía una 
programación de 12 sedes con mantenimiento, y se reportaron 26, 
dando cumplimiento a la programación de la vigencia 2023. En 
adelante no se reportará avance en la magnitud pero se 
presentará informe cualitativo que dara cuenta del numero de 
mantenimientos realizados en el periodo. </v>
          </cell>
          <cell r="OJ95">
            <v>0</v>
          </cell>
          <cell r="OK95">
            <v>0</v>
          </cell>
          <cell r="OL95">
            <v>0</v>
          </cell>
          <cell r="OM95">
            <v>0</v>
          </cell>
          <cell r="OP95" t="str">
            <v>PD165</v>
          </cell>
          <cell r="OQ95">
            <v>18</v>
          </cell>
          <cell r="OR95" t="str">
            <v>N/A</v>
          </cell>
          <cell r="OS95" t="str">
            <v>N/A</v>
          </cell>
          <cell r="OT95" t="str">
            <v>N/A</v>
          </cell>
          <cell r="OU95" t="str">
            <v>N/A</v>
          </cell>
          <cell r="OV95" t="str">
            <v>N/A</v>
          </cell>
          <cell r="OW95" t="str">
            <v>N/A</v>
          </cell>
          <cell r="OX95" t="str">
            <v>N/A</v>
          </cell>
          <cell r="OY95" t="str">
            <v>N/A</v>
          </cell>
          <cell r="OZ95" t="str">
            <v>N/A</v>
          </cell>
          <cell r="PA95" t="str">
            <v>N/A</v>
          </cell>
          <cell r="PB95" t="str">
            <v>N/A</v>
          </cell>
          <cell r="PC95" t="str">
            <v>N/A</v>
          </cell>
          <cell r="PD95" t="str">
            <v>N/A</v>
          </cell>
          <cell r="PE95" t="str">
            <v>N/A</v>
          </cell>
          <cell r="PF95" t="str">
            <v>N/A</v>
          </cell>
          <cell r="PG95" t="str">
            <v>N/A</v>
          </cell>
          <cell r="PH95" t="str">
            <v>N/A</v>
          </cell>
          <cell r="PI95" t="str">
            <v>N/A</v>
          </cell>
          <cell r="PJ95" t="str">
            <v>N/A</v>
          </cell>
          <cell r="PK95" t="str">
            <v>N/A</v>
          </cell>
          <cell r="PL95" t="str">
            <v>N/A</v>
          </cell>
          <cell r="PM95" t="str">
            <v>N/A</v>
          </cell>
          <cell r="PN95" t="str">
            <v>N/A</v>
          </cell>
          <cell r="PO95" t="str">
            <v>N/A</v>
          </cell>
          <cell r="PP95" t="str">
            <v>N/A</v>
          </cell>
          <cell r="PQ95" t="str">
            <v>N/A</v>
          </cell>
          <cell r="PR95">
            <v>8960657</v>
          </cell>
          <cell r="PS95">
            <v>1435571267</v>
          </cell>
          <cell r="PT95" t="str">
            <v>Indicador MGA</v>
          </cell>
        </row>
        <row r="96">
          <cell r="A96" t="str">
            <v>PD166</v>
          </cell>
          <cell r="B96">
            <v>7873</v>
          </cell>
          <cell r="C96" t="str">
            <v>7873_3</v>
          </cell>
          <cell r="D96">
            <v>2020110010189</v>
          </cell>
          <cell r="E96" t="str">
            <v>Un nuevo contrato social y ambiental para la Bogotá del siglo XXI</v>
          </cell>
          <cell r="F96" t="str">
            <v>5. Construir Bogotá región con gobierno abierto, transparente y ciudadanía consciente.</v>
          </cell>
          <cell r="G96" t="str">
            <v>56. Gestión Pública Efectiva</v>
          </cell>
          <cell r="H96" t="str">
            <v>Incrementar la capacidad institucional para atender con eficiencia los retos de su misionalidad en el Distrito.</v>
          </cell>
          <cell r="I96" t="str">
            <v>1. Gestionar de manera eficiente los recursos para apoyar la misionalidad de la Entidad.</v>
          </cell>
          <cell r="J96" t="str">
            <v>Fortalecimiento de la Capacidad Institucional de la Secretaría General</v>
          </cell>
          <cell r="K96" t="str">
            <v>Subsecretaria Corporativa</v>
          </cell>
          <cell r="L96" t="str">
            <v>Yaneth Suarez Acero</v>
          </cell>
          <cell r="M96" t="str">
            <v>Subsecretaria Corporativa</v>
          </cell>
          <cell r="N96" t="str">
            <v>Dirección Administrativa y Financiera</v>
          </cell>
          <cell r="O96" t="str">
            <v>Marcela Manrique Castro</v>
          </cell>
          <cell r="P96" t="str">
            <v>Directora Administrativa y Financiera</v>
          </cell>
          <cell r="Q96" t="str">
            <v>Jenny Alexandra Triana Casallas</v>
          </cell>
          <cell r="R96" t="str">
            <v>Nancy Montero</v>
          </cell>
          <cell r="S96" t="str">
            <v>3. Adelantar 100 porciento de la gestión necesaria para el mejoramiento de las sedes priorizadas</v>
          </cell>
          <cell r="T96" t="str">
            <v>Adelantar 100 porciento de la gestión necesaria para el mejoramiento de las sedes priorizadas</v>
          </cell>
          <cell r="AC96" t="str">
            <v>3. Adelantar 100 porciento de la gestión necesaria para el mejoramiento de las sedes priorizadas</v>
          </cell>
          <cell r="AG96" t="str">
            <v>16. Paz, justicia e instituciones sólidas</v>
          </cell>
          <cell r="AH96" t="str">
            <v>16.6 Crear a todos los niveles instituciones eficaces y transparentes que rindan cuentas.</v>
          </cell>
          <cell r="AI96" t="str">
            <v xml:space="preserve">PD_Meta Proyecto: 3. Adelantar 100 porciento de la gestión necesaria para el mejoramiento de las sedes priorizadas; PD_Objetivo de Desarrollo Sostenible: 16. Paz, justicia e instituciones sólidas; PD_Código y denominación Meta ODS: 16.6 Crear a todos los niveles instituciones eficaces y transparentes que rindan cuentas.; </v>
          </cell>
          <cell r="AJ96">
            <v>0</v>
          </cell>
          <cell r="AK96">
            <v>44055</v>
          </cell>
          <cell r="AL96">
            <v>1</v>
          </cell>
          <cell r="AM96">
            <v>2023</v>
          </cell>
          <cell r="AN96" t="str">
            <v>A través del presente indicador se mide la gestión realizada por la Secretaría General para la estructuración y radicación de los procesos contractuales con la finalidad de realizar el mejoramiento de las sedes priorizadas.</v>
          </cell>
          <cell r="AO96" t="str">
            <v>Reducir riesgos como limitaciones de los inmuebles para prestar adecuadamente los servicios para los que están destinados; la prestación de los servicios de la Entidad de manera inadecuada o insuficiente; la posible afectación de la integridad de bienes y/o acervo documental de la Entidad.</v>
          </cell>
          <cell r="AP96">
            <v>2020</v>
          </cell>
          <cell r="AQ96">
            <v>2024</v>
          </cell>
          <cell r="AR96" t="str">
            <v>Constante</v>
          </cell>
          <cell r="AS96" t="str">
            <v>Eficiencia</v>
          </cell>
          <cell r="AT96" t="str">
            <v>Porcentaje</v>
          </cell>
          <cell r="AU96" t="str">
            <v>Gestión</v>
          </cell>
          <cell r="AV96">
            <v>2020</v>
          </cell>
          <cell r="AW96">
            <v>4</v>
          </cell>
          <cell r="AX96" t="str">
            <v>Informe de ejecución de proyecto</v>
          </cell>
          <cell r="AY96">
            <v>1</v>
          </cell>
          <cell r="BB96" t="str">
            <v>Se calcula a través de la sumatoria del avance de las actividades establecidas en el plan de trabajo interno para la vigencia.</v>
          </cell>
          <cell r="BC96" t="str">
            <v xml:space="preserve">(Sumatoria de porcentaje de actividades ejecutadas de la gestión necesaria para el mejoramiento de las sedes priorizadas al corte / porcentaje de las actividades programadas de la gestión necesaria para el mejoramiento de las sedes priorizadas para la vigencia) * magnitud de la meta programada para la vigencia </v>
          </cell>
          <cell r="BD96" t="str">
            <v>Porcentaje de actividades ejecutadas de la gestión necesaria para el mejoramiento de las sedes priorizadas</v>
          </cell>
          <cell r="BE96" t="str">
            <v xml:space="preserve">Porcentaje de las actividades programadas de la gestión necesaria para el mejoramiento de las sedes priorizadas </v>
          </cell>
          <cell r="BF96" t="str">
            <v>Soportes reportados en el formato 1006 "Programación y seguimiento a metas e indicadores del plan de desarrollo" para la vigencia.</v>
          </cell>
          <cell r="BG96">
            <v>3</v>
          </cell>
          <cell r="BH96">
            <v>45204</v>
          </cell>
          <cell r="BI96"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96" t="str">
            <v>Plan de acción - proyectos de inversión (actividades)</v>
          </cell>
          <cell r="BK96">
            <v>100</v>
          </cell>
          <cell r="BL96">
            <v>100</v>
          </cell>
          <cell r="BM96">
            <v>100</v>
          </cell>
          <cell r="BN96">
            <v>100</v>
          </cell>
          <cell r="BO96">
            <v>100</v>
          </cell>
          <cell r="BP96">
            <v>100</v>
          </cell>
          <cell r="BQ96">
            <v>12041106201</v>
          </cell>
          <cell r="BR96">
            <v>1860016986</v>
          </cell>
          <cell r="BS96">
            <v>61789164</v>
          </cell>
          <cell r="BT96">
            <v>2192877003</v>
          </cell>
          <cell r="BU96">
            <v>1940423048</v>
          </cell>
          <cell r="BV96">
            <v>5986000000</v>
          </cell>
          <cell r="BW96">
            <v>100</v>
          </cell>
          <cell r="BX96">
            <v>100</v>
          </cell>
          <cell r="BY96">
            <v>100</v>
          </cell>
          <cell r="BZ96">
            <v>100</v>
          </cell>
          <cell r="CA96">
            <v>100</v>
          </cell>
          <cell r="CB96">
            <v>100</v>
          </cell>
          <cell r="CC96">
            <v>100</v>
          </cell>
          <cell r="CD96">
            <v>1860016986</v>
          </cell>
          <cell r="CE96">
            <v>289180626</v>
          </cell>
          <cell r="CF96">
            <v>61789164</v>
          </cell>
          <cell r="CG96">
            <v>61789164</v>
          </cell>
          <cell r="CH96">
            <v>2192877003</v>
          </cell>
          <cell r="CI96">
            <v>1150302195</v>
          </cell>
          <cell r="CJ96">
            <v>100</v>
          </cell>
          <cell r="CK96">
            <v>100</v>
          </cell>
          <cell r="CL96">
            <v>100</v>
          </cell>
          <cell r="CM96" t="str">
            <v>No aplica</v>
          </cell>
          <cell r="CN96" t="str">
            <v>Suma</v>
          </cell>
          <cell r="CO96">
            <v>2</v>
          </cell>
          <cell r="CP96">
            <v>4</v>
          </cell>
          <cell r="CQ96">
            <v>14.000000000000002</v>
          </cell>
          <cell r="CR96">
            <v>8</v>
          </cell>
          <cell r="CS96">
            <v>10</v>
          </cell>
          <cell r="CT96">
            <v>18</v>
          </cell>
          <cell r="CU96">
            <v>6</v>
          </cell>
          <cell r="CV96">
            <v>7.0000000000000009</v>
          </cell>
          <cell r="CW96">
            <v>7.0000000000000009</v>
          </cell>
          <cell r="CX96">
            <v>8</v>
          </cell>
          <cell r="CY96">
            <v>8</v>
          </cell>
          <cell r="CZ96">
            <v>8</v>
          </cell>
          <cell r="DA96">
            <v>100</v>
          </cell>
          <cell r="DB96">
            <v>76</v>
          </cell>
          <cell r="DC96">
            <v>76</v>
          </cell>
          <cell r="DD96">
            <v>76</v>
          </cell>
          <cell r="DE96">
            <v>2</v>
          </cell>
          <cell r="DF96">
            <v>4</v>
          </cell>
          <cell r="DG96">
            <v>14</v>
          </cell>
          <cell r="DH96">
            <v>8</v>
          </cell>
          <cell r="DI96">
            <v>10</v>
          </cell>
          <cell r="DJ96">
            <v>18</v>
          </cell>
          <cell r="DK96">
            <v>6</v>
          </cell>
          <cell r="DL96">
            <v>7</v>
          </cell>
          <cell r="DM96">
            <v>7</v>
          </cell>
          <cell r="DN96">
            <v>8</v>
          </cell>
          <cell r="DO96">
            <v>8</v>
          </cell>
          <cell r="DP96">
            <v>8</v>
          </cell>
          <cell r="DQ96">
            <v>100</v>
          </cell>
          <cell r="DR96">
            <v>2</v>
          </cell>
          <cell r="DS96">
            <v>4</v>
          </cell>
          <cell r="DT96">
            <v>6</v>
          </cell>
          <cell r="DU96">
            <v>8</v>
          </cell>
          <cell r="DV96">
            <v>10</v>
          </cell>
          <cell r="DW96">
            <v>10</v>
          </cell>
          <cell r="DX96">
            <v>22</v>
          </cell>
          <cell r="DY96">
            <v>7</v>
          </cell>
          <cell r="DZ96">
            <v>7</v>
          </cell>
          <cell r="EA96">
            <v>0</v>
          </cell>
          <cell r="EB96">
            <v>16</v>
          </cell>
          <cell r="EC96">
            <v>-16</v>
          </cell>
          <cell r="ED96">
            <v>76</v>
          </cell>
          <cell r="EE96">
            <v>76</v>
          </cell>
          <cell r="EF96" t="str">
            <v>Cronograma de ejecución para adelantar 100 Porciento de la Gestión necesaria para el mejoramiento de las Sedes Priorizadas en 2023.</v>
          </cell>
          <cell r="EG96" t="str">
            <v>Informe de supervisión (mes vencido)</v>
          </cell>
          <cell r="EH96" t="str">
            <v>Soportes de Radicación de procesos de contratación en la Dirección de Contratación.
Informe de supervisión (mes vencido)</v>
          </cell>
          <cell r="EI96" t="str">
            <v>Informe de supervisión (mes vencido)</v>
          </cell>
          <cell r="EJ96" t="str">
            <v>Informe de supervisión (mes vencido)</v>
          </cell>
          <cell r="EK96" t="str">
            <v>Evidencias de Suscripción de contratos de obra
Informe de supervisión (mes vencido)</v>
          </cell>
          <cell r="EL96" t="str">
            <v>Informe de integración de consultoría
Informe preliminar del contratista</v>
          </cell>
          <cell r="EM96" t="str">
            <v xml:space="preserve">Informe de supervisión (mes vencido) 
</v>
          </cell>
          <cell r="EN96" t="str">
            <v>Informe de supervisión (mes vencido)</v>
          </cell>
          <cell r="EO96" t="str">
            <v>Informe de supervisión (mes vencido)</v>
          </cell>
          <cell r="EP96" t="str">
            <v>Informe de supervisión (mes vencido)</v>
          </cell>
          <cell r="EQ96" t="str">
            <v>Informe de supervisión (mes vencido)</v>
          </cell>
          <cell r="ER96" t="str">
            <v>Cronograma de ejecución para adelantar 100 Porciento de la Gestión necesaria para el mejoramiento de las Sedes Priorizadas en 2023.</v>
          </cell>
          <cell r="ES96" t="str">
            <v>Informe de supervisión (mes vencido) -Enero</v>
          </cell>
          <cell r="ET96" t="str">
            <v>Informe de supervisión (mes vencido)</v>
          </cell>
          <cell r="EU96" t="str">
            <v>Soportes de radicación de procesos de contratación en la Dirección de Contratación (soporte correspondiente al rezago del mes de marzo, superado en abril)</v>
          </cell>
          <cell r="EV96" t="str">
            <v>Informe de supervisión (mes vencido)</v>
          </cell>
          <cell r="EW96" t="str">
            <v>Informe de supervisión de obra e interventoría (mes vencido)
Acta de inicio del contrato 4233000-995-2022</v>
          </cell>
          <cell r="EX96" t="str">
            <v>Informe de integración de consultoría
Informe preliminar del contratista
Acta de inicio contrato de obra red contraincendios 995 de 2022
Evidencias de Suscripción de contratos viabilizados (contrato 716 de 2023)</v>
          </cell>
          <cell r="EY96" t="str">
            <v>Informe ejecutivo obra red
Informe ejecutivo de interventoría
Informe de contrato 716 de 2023</v>
          </cell>
          <cell r="EZ96" t="str">
            <v>Informes de obra (Contrato 4233000-995-2022: Obra Red contra incendio Archivo de Bogotá).  
Informe de interventoría Red contra incendio Archivo de Bogotá (Contrato 4233000-996-2022).
Informe mensual de Obra y adecuaciones Manzana Liévano, el CMPR, Archivo Distrital, Supercade Américas y demás sedes priorizadas (Contrato 4233000-716-2023)</v>
          </cell>
          <cell r="FA96">
            <v>0</v>
          </cell>
          <cell r="FB96">
            <v>0</v>
          </cell>
          <cell r="FC96">
            <v>0</v>
          </cell>
          <cell r="FD96">
            <v>1944667000</v>
          </cell>
          <cell r="FE96">
            <v>1944667000</v>
          </cell>
          <cell r="FF96">
            <v>1944667000</v>
          </cell>
          <cell r="FG96">
            <v>1944667000</v>
          </cell>
          <cell r="FH96">
            <v>1944667000</v>
          </cell>
          <cell r="FI96">
            <v>1944667000</v>
          </cell>
          <cell r="FJ96">
            <v>1944667000</v>
          </cell>
          <cell r="FK96">
            <v>1944667000</v>
          </cell>
          <cell r="FL96">
            <v>1944667000</v>
          </cell>
          <cell r="FM96">
            <v>1944667000</v>
          </cell>
          <cell r="FN96">
            <v>1944667000</v>
          </cell>
          <cell r="FO96">
            <v>1944667000</v>
          </cell>
          <cell r="FP96">
            <v>1944667000</v>
          </cell>
          <cell r="FQ96">
            <v>1944667000</v>
          </cell>
          <cell r="FR96">
            <v>1944667000</v>
          </cell>
          <cell r="FS96">
            <v>1897518130</v>
          </cell>
          <cell r="FT96">
            <v>1897518130</v>
          </cell>
          <cell r="FU96">
            <v>1897518130</v>
          </cell>
          <cell r="FV96">
            <v>1897518130</v>
          </cell>
          <cell r="FW96">
            <v>1897518130</v>
          </cell>
          <cell r="FX96">
            <v>1940423048</v>
          </cell>
          <cell r="FY96">
            <v>1940423048</v>
          </cell>
          <cell r="FZ96">
            <v>0</v>
          </cell>
          <cell r="GA96">
            <v>0</v>
          </cell>
          <cell r="GB96">
            <v>0</v>
          </cell>
          <cell r="GC96">
            <v>1940423048</v>
          </cell>
          <cell r="GD96">
            <v>1327654898</v>
          </cell>
          <cell r="GE96">
            <v>1327654898</v>
          </cell>
          <cell r="GF96">
            <v>1327654898</v>
          </cell>
          <cell r="GG96">
            <v>1327654898</v>
          </cell>
          <cell r="GH96">
            <v>1327654898</v>
          </cell>
          <cell r="GI96">
            <v>1327654898</v>
          </cell>
          <cell r="GJ96">
            <v>1813686711</v>
          </cell>
          <cell r="GK96">
            <v>1813686711</v>
          </cell>
          <cell r="GL96">
            <v>1911842059</v>
          </cell>
          <cell r="GM96">
            <v>0</v>
          </cell>
          <cell r="GN96">
            <v>0</v>
          </cell>
          <cell r="GO96">
            <v>0</v>
          </cell>
          <cell r="GP96">
            <v>1911842059</v>
          </cell>
          <cell r="GQ96">
            <v>0</v>
          </cell>
          <cell r="GR96">
            <v>0</v>
          </cell>
          <cell r="GS96">
            <v>0</v>
          </cell>
          <cell r="GT96">
            <v>0</v>
          </cell>
          <cell r="GU96">
            <v>0</v>
          </cell>
          <cell r="GV96">
            <v>0</v>
          </cell>
          <cell r="GW96">
            <v>0</v>
          </cell>
          <cell r="GX96">
            <v>0</v>
          </cell>
          <cell r="GY96">
            <v>0</v>
          </cell>
          <cell r="GZ96">
            <v>0</v>
          </cell>
          <cell r="HA96">
            <v>0</v>
          </cell>
          <cell r="HB96">
            <v>0</v>
          </cell>
          <cell r="HC96">
            <v>0</v>
          </cell>
          <cell r="HD96">
            <v>1042574808</v>
          </cell>
          <cell r="HE96">
            <v>1042574808</v>
          </cell>
          <cell r="HF96">
            <v>1042574808</v>
          </cell>
          <cell r="HG96">
            <v>1042574808</v>
          </cell>
          <cell r="HH96">
            <v>1042574808</v>
          </cell>
          <cell r="HI96">
            <v>1042574808</v>
          </cell>
          <cell r="HJ96">
            <v>1042574808</v>
          </cell>
          <cell r="HK96">
            <v>1042574808</v>
          </cell>
          <cell r="HL96">
            <v>1042574808</v>
          </cell>
          <cell r="HM96">
            <v>0</v>
          </cell>
          <cell r="HN96">
            <v>0</v>
          </cell>
          <cell r="HO96">
            <v>0</v>
          </cell>
          <cell r="HP96">
            <v>1042574808</v>
          </cell>
          <cell r="HQ96">
            <v>0</v>
          </cell>
          <cell r="HR96">
            <v>0</v>
          </cell>
          <cell r="HS96">
            <v>0</v>
          </cell>
          <cell r="HT96">
            <v>147342754</v>
          </cell>
          <cell r="HU96">
            <v>147342754</v>
          </cell>
          <cell r="HV96">
            <v>217553044</v>
          </cell>
          <cell r="HW96">
            <v>230755156</v>
          </cell>
          <cell r="HX96">
            <v>230755156</v>
          </cell>
          <cell r="HY96">
            <v>230755156</v>
          </cell>
          <cell r="HZ96">
            <v>0</v>
          </cell>
          <cell r="IA96">
            <v>0</v>
          </cell>
          <cell r="IB96">
            <v>0</v>
          </cell>
          <cell r="IC96">
            <v>230755156</v>
          </cell>
          <cell r="ID96" t="str">
            <v xml:space="preserve">Al corte del mes de septiembre se avanzó en la planeación, estructuración, adjudicación y ejecución de los procesos de contratación, para las sedes con corte al mes de septiembre se ha realizado lo siguiente:  
_Obra Red de Extinción de Incendios del Archivo Distrital: Frente a la obra del Tanque de abastecimiento de la red contra incendio del Archivo Distrital se avanzó en las siguientes actividades: descapote y excavación mecánica como parte de la ubicación del tanque.  
_Interventoría Red de Extinción de Incendios del Archivo Distrital: Ha efectuado seguimiento a las actividades llevadas a cabo en la ejecución del contrato de obra red contra incendio del Archivo Distrital.  
_Reparaciones Locativas- Cambio de Pisos Manzana Liévano y Centro de Memoria Paz y Reconciliación  
_En cumplimiento de la normatividad establecida en el Plan de Ordenamiento Territorial – POT “Bogotá Reverdece 2022-2035” la Secretaría General de la Alcaldía Mayor de Bogotá adelantó los Estándares de Calidad Espacial – ECE definidos en el Artículo 174 del Decreto 555 de 2021, adoptados mediante resolución 180 de 2023.  
_Gestión para la obtención de los permisos necesarios ante el Ministerio de Cultura, para la ejecución de la obra de mantenimiento de la cubierta del Edificio Liévano y palacio Municipal de la Manzana Liévano.  </v>
          </cell>
          <cell r="IE96" t="str">
            <v/>
          </cell>
          <cell r="IF96" t="str">
            <v/>
          </cell>
          <cell r="IG96" t="str">
            <v>En enero, se formuló la programación de los procesos que se van a realizar durante 2023 para el mejoramiento de las sedes priorizadas</v>
          </cell>
          <cell r="IH96" t="str">
            <v xml:space="preserve">En febrero, la interventoría del contrato de obra necesaria para la implementación de la red contra incendio del Archivo Distrital de la Secretaría General de la Alcaldía Mayor de Bogotá, presenta el correspondiente informe del mes enero (mes vencido). Ahora bien, por parte del interventor ha instado al contratista de la obra para que dé cumplimiento a la totalidad de los requerimientos pactados en los anexos técnicos y en las obligaciones. </v>
          </cell>
          <cell r="II96" t="str">
            <v xml:space="preserve">En el mes de marzo  de 2023, debido a que no logró la culminación de estudios previos, no se pudo realizar la radicación en la Dirección de Contratación del proceso de contratación "Realizar a precios unitarios fijos sin fórmula de reajuste la obra y adecuaciones necesarias en las oficinas de la Manzana Liévano, el CMPR,  Archivo Distrital, Supercade Américas y  demás sedes priorizadas de la Secretaría General de la Alcaldía Mayor de Bogotá D.C", sin embargo, se estima la radicación a mediados de abril de 2023.
La interventoría del contrato de obra necesaria para la implementación de la red contra incendio del Archivo Distrital de la Secretaría General de la Alcaldía Mayor de Bogotá, presenta el segundo informe de interventoría. Ahora bien, por parte del interventor ha instado al contratista de la obra para que dé cumplimiento a la totalidad de los requerimientos pactados en los anexos técnicos y en las obligaciones. </v>
          </cell>
          <cell r="IJ96" t="str">
            <v>En el mes de marzo se presentó un rezago de 8 que se subsanó en abril con la radicación en la Dirección de Contratación el 28/04/2023, bajo el radicado No. 3-2023-12808, del proceso de contratación para "Realizar a precios unitarios fijos sin fórmula de reajuste las reparaciones locativas necesarias en los edificios Liévano y Bicentenario de la Manzana Liévano y el Centro de Memoria Paz y Reconciliación de la Secretaría General de la Alcaldía Mayor se Bogotá D.C"
Por otro lado, para el mes de Abril, se tiene un rezago de 8 que corresponde al Informe de supervisión de obra e interventoría resultantes de la ejecución de los contratos 4233000-995-2022 "Realizar a precios unitarios fijos, sin fórmula de reajuste, la obra necesaria para la implementación de la red contra incendio del Archivo Distrital, de la Secretaría General de la Alcaldía Mayor de Bogotá" y 4233000-996-2022 "interventoría técnica, ambiental, administrativa, financiera y jurídica de la obra contrada necesaria para la implementación de la red contra incendio del Archivo Distrital, de la Secretaría General de la Alcaldía Mayor de Bogotá", se suspendió la audiencia del posible incumplimiento hasta el 30/05/2023. Es importante mencionar que respecto al contrato de interventoría 42330000-996-2022, este se suspendió.</v>
          </cell>
          <cell r="IK96" t="str">
            <v xml:space="preserve">Para el mes de mayo no se realizó la audiencia del posible incumplimiento del contrato 4233000-995-2022 cuyo objeto es "Realizar a precios unitarios fijos, sin fórmula de reajuste, la obra necesaria para la implementación de la red contra incendio del Archivo Distrital, de la Secretaría General de la Alcaldía Mayor de Bogotá", la cual se aplazó hasta el 05/06/2023.
Respecto al contrato de Interventoría 42330000-996-2022, este reinició el 18/052023, durante el periodo el contratista de obra presentó al interventor información de ajustes y balances, los cuales fueron revisados por el contratista de interventoría, emitiendo el comunicado "RL – SGA – 4233000-996-2022-65, con asunto: " 065- PRESUPUESTO AJUSTE A DISEÑO" 
Es importante tener presente, que el acta de inicio del contrato 4233000-995-2022 no se ha suscrito, lo anterior obedece a que el contratista de obra ha manifestado que antes de realizar el acta de inicio, él deberá realizar la ingeniería de detalle, para establecer los diseños y presupuestos finales de la red al interior de la edificación; no obstante, se precisa que la Entidad adelantó el proceso de posible incumplimiento contra del contratista 4233000-995-2022, basado en que se han dado las condiciones para la firma del acta de inicio, es decir ya fue aprobado el personal mínimo del contratista, se tiene aprobada la Póliza y por último se aprobaron los APUS contractuales por parte del interventor. 
Pese a que se le ha manifestado al contratista de obra en varias oportunidades la importancia de la firma del acta de inicio, no se ha logrado; ahora bien, paralelo a esta situación, la Entidad adelantó mesas de trabajo con el contratista de obra con el fin de poder avanzar y brindar los medios necesarios para llevar a cabo el objeto del contrato.
Respecto al proceso con objeto: "Realizar a precios unitarios fijos sin fórmula de reajuste las reparaciones locativas necesarias en los edificios Liévano y Bicentenario de la Manzana Liévano y el Centro de Memoria Paz y Reconciliación de la Secretaría General de la Alcaldía Mayor se Bogotá D.C", se radicó en la Dirección de Contratación el 28/04/2023, bajo el radicado No. 3-2023-12808, durante el mes de mayo se recibieron las observaciones a los prepliegos y se aprobaron los pliegos definitivos en el Comité de contratación realizado el  31/05/2023. </v>
          </cell>
          <cell r="IL96" t="str">
            <v xml:space="preserve">El 20 de junio se suscribió el acta de inicio del contrato 4233000-995-2022 cuyo objeto es "Realizar a precios unitarios fijos, sin fórmula de reajuste, la obra necesaria para la implementación de la red contra incendio del Archivo Distrital, de la Secretaría General de la Alcaldía Mayor de Bogotá", una vez superadas las dificultades que llevaron a la realización de una serie de audiencias relacionadas con el posible incumplimiento del contrato
En consecuencia, la interventoría del contrato de obra necesaria para la implementación de la red contra incendio del Archivo Distrital de la Secretaría General de la Alcaldía Mayor de Bogotá presenta justificación para la adición de recursos del contrato de interventoría 42330000-996-2022, sustentada en la necesidad de contar con un equipo interdisciplinario, conformado por profesionales altamente capacitados a fin de garantizar una verificación exhaustiva de los ajustes realizados al diseño y las alternativas propuestas por el contratista. Así las cosas, cabe resaltar que el aval por parte de la Interventoría implica entonces, desde las áreas geotécnica, hidromecánica e hidráulica, estructural y eléctrica, la revisión de modelos matemáticos y memorias de cálculo; así mismo la validación o aval de las nuevas especificaciones técnicas, planimetría del proyecto, análisis de precios unitarios de los nuevos ítems que genera el cálculo de detalle y aprobación completa del diseño ajustado, que bajo el cumplimiento de la normatividad vigente, garantice que el producto entregado por el Consorcio ejecutor del proyecto RED UP, mitiga y/o controla un incendio al interior de la edificación de forma segura y eficaz, desde la captación hasta el rociador más lejano que indique la ruta crítica.
En el mes de junio de 2023, no se logró la adjudicación del proceso de contratación "Realizar a precios unitarios fijos sin fórmula de reajuste la obra y adecuaciones necesarias en las oficinas de la Manzana Liévano, el CMPR,  Archivo Distrital, Supercade Américas y  demás </v>
          </cell>
          <cell r="IM96" t="str">
            <v>En julio, luego de la firma del acta de inicio del contrato 4233000-995-2022 cuyo objeto es “Realizar a precios unitarios fijos, sin formula de reajuste, la obra necesaria para la implementación de la red contra incendio del Archivo de Bogotá de la Secretaría General de la Alcaldía Mayor de Bogotá.”, se dio inicio a la etapa de ajuste a los diseños que integren las dos consultorías, razón por la cual el contratista envió al interventor su primer entregable el 31/07/2023 mediante comunicado No. 1-2023-19774, por su parte, el interventor se encuentra en revisión de la documentación anteriormente enunciada.
En el mes de junio de 2023, no se logró la adjudicación del proceso de contratación "Realizar a precios unitarios fijos sin fórmula de reajuste la obra y adecuaciones necesarias en las oficinas de la Manzana Liévano, el CMPR,  Archivo Distrital, Supercade Américas y  demás sedes priorizadas de la Secretaría General de la Alcaldía Mayor de Bogotá D.C", sin embargo, se estima su adjudicación durante la primera semana de julio de 2023.
Por otro lado, el 17 de julio de 2023 se realizó la suscripción del contrato 4233000-716-2023 cuyo objeto es "Realizar a precios unitarios fijos sin fórmula de reajuste las reparaciones locativas necesarias en los edificios Liévano y Bicentenario de la Manzana Liévano y el Centro de Memoria Paz y Reconciliación de la Secretaría General de la Alcaldía Mayor se Bogotá D.C", el contratista de obra realizó la primera etapa de consolidación de documentos preliminares los cuales son indispensables para la firma del acta de inicio, estos documentos se adjuntaron el 31/07/2023.</v>
          </cell>
          <cell r="IN96" t="str">
            <v>Para el mes de agosto el contratista de la obra de la red contraincendios del Archivo de Bogotá presenta informe ejecutivo de balance de obra, diseño hidraúlico, diseño eléctrico, especificaciones técnicas, memoria de cantidades, conceptos técnicos, cronograma y planes preoperativos.  A su vez, la interventoría presenta informe ejecutivo modificatorio para la obra en cuestión.
.
Por otro lado, el contrato 716 de 2023 cuyo objeto es "Realizar a precios unitarios fijos sin fórmula de reajuste las reparaciones locativas
necesarias en los edificios Liévano y Bicentenario de la Manzana Liévano y el
Centro de Memoria Paz y Reconciliación de la Secretaría General de la Alcaldía
Mayor se Bogotá D.C" presenta el cronograma de obra para la ejecución contractual el plazo de cuatro meses.</v>
          </cell>
          <cell r="IO96" t="str">
            <v xml:space="preserve">Para el mes de septiembre se reporta Obra Red de Extinción de Incendios del Archivo Distrital: Frente a la obra del Tanque de abastecimiento de la red contra incendio del Archivo Distrital se avanzó en las siguientes actividades: descapote y excavación mecánica como parte de la ubicación del tanque.  
Interventoría Red de Extinción de Incendios del Archivo Distrital: Ha efectuado seguimiento a las actividades llevadas a cabo en la ejecución del contrato de obra red contra incendio del Archivo Distrital.  
Para finalizar, con relación al contrato de Obra y adecuaciones Manzana Liévano, el CMPR, Archivo Distrital, Supercade Américas y demás sedes prioriozadas, es importante mencionar que el contratista está desarrollando un periodo de Gestión de compras de materiales, es decir, se encuentra realizando actividades para compilar opciones de materiales que cumplan los requerimientos técnicos que la entidad propuso. Este contratista, realiza también, un primer levantamiento de verificación de áreas de trabajo. </v>
          </cell>
          <cell r="IP96" t="str">
            <v/>
          </cell>
          <cell r="IQ96" t="str">
            <v/>
          </cell>
          <cell r="IR96" t="str">
            <v/>
          </cell>
          <cell r="IS96">
            <v>1</v>
          </cell>
          <cell r="IT96">
            <v>1</v>
          </cell>
          <cell r="IU96">
            <v>0.42857142857142855</v>
          </cell>
          <cell r="IV96">
            <v>1</v>
          </cell>
          <cell r="IW96">
            <v>1</v>
          </cell>
          <cell r="IX96">
            <v>0.55555555555555558</v>
          </cell>
          <cell r="IY96">
            <v>3.6666666666666665</v>
          </cell>
          <cell r="IZ96">
            <v>1</v>
          </cell>
          <cell r="JA96">
            <v>1</v>
          </cell>
          <cell r="JB96">
            <v>0</v>
          </cell>
          <cell r="JC96">
            <v>2</v>
          </cell>
          <cell r="JD96">
            <v>-2</v>
          </cell>
          <cell r="JE96">
            <v>0.76</v>
          </cell>
          <cell r="JF96">
            <v>2</v>
          </cell>
          <cell r="JG96">
            <v>4</v>
          </cell>
          <cell r="JH96">
            <v>6</v>
          </cell>
          <cell r="JI96">
            <v>8</v>
          </cell>
          <cell r="JJ96">
            <v>10</v>
          </cell>
          <cell r="JK96">
            <v>10</v>
          </cell>
          <cell r="JL96">
            <v>22</v>
          </cell>
          <cell r="JM96">
            <v>7.0000000000000009</v>
          </cell>
          <cell r="JN96">
            <v>7.0000000000000009</v>
          </cell>
          <cell r="JO96">
            <v>0</v>
          </cell>
          <cell r="JP96">
            <v>16</v>
          </cell>
          <cell r="JQ96">
            <v>-16</v>
          </cell>
          <cell r="JR96">
            <v>76</v>
          </cell>
          <cell r="JS96">
            <v>2</v>
          </cell>
          <cell r="JT96">
            <v>6</v>
          </cell>
          <cell r="JU96">
            <v>12</v>
          </cell>
          <cell r="JV96">
            <v>20</v>
          </cell>
          <cell r="JW96">
            <v>30</v>
          </cell>
          <cell r="JX96">
            <v>40</v>
          </cell>
          <cell r="JY96">
            <v>62</v>
          </cell>
          <cell r="JZ96">
            <v>69</v>
          </cell>
          <cell r="KA96">
            <v>76</v>
          </cell>
          <cell r="KB96">
            <v>76</v>
          </cell>
          <cell r="KC96">
            <v>92</v>
          </cell>
          <cell r="KD96">
            <v>76</v>
          </cell>
          <cell r="KE96">
            <v>100</v>
          </cell>
          <cell r="KF96">
            <v>100</v>
          </cell>
          <cell r="KG96">
            <v>42.857142857142854</v>
          </cell>
          <cell r="KH96">
            <v>100</v>
          </cell>
          <cell r="KI96">
            <v>100</v>
          </cell>
          <cell r="KJ96">
            <v>55.555555555555557</v>
          </cell>
          <cell r="KK96">
            <v>366.66666666666663</v>
          </cell>
          <cell r="KL96">
            <v>100</v>
          </cell>
          <cell r="KM96">
            <v>100</v>
          </cell>
          <cell r="KN96" t="str">
            <v/>
          </cell>
          <cell r="KO96" t="str">
            <v/>
          </cell>
          <cell r="KP96" t="str">
            <v/>
          </cell>
          <cell r="KQ96">
            <v>100</v>
          </cell>
          <cell r="KR96">
            <v>100</v>
          </cell>
          <cell r="KS96">
            <v>60</v>
          </cell>
          <cell r="KT96">
            <v>71.428571428571431</v>
          </cell>
          <cell r="KU96">
            <v>78.94736842105263</v>
          </cell>
          <cell r="KV96">
            <v>71.428571428571431</v>
          </cell>
          <cell r="KW96">
            <v>100</v>
          </cell>
          <cell r="KX96">
            <v>100</v>
          </cell>
          <cell r="KY96">
            <v>100</v>
          </cell>
          <cell r="KZ96" t="str">
            <v/>
          </cell>
          <cell r="LA96" t="str">
            <v/>
          </cell>
          <cell r="LB96" t="str">
            <v/>
          </cell>
          <cell r="LC96">
            <v>100</v>
          </cell>
          <cell r="LD96" t="str">
            <v>7873_1</v>
          </cell>
          <cell r="LE96" t="str">
            <v>1. Gestionar de manera eficiente los recursos para apoyar la misionalidad de la Entidad.</v>
          </cell>
          <cell r="LF96">
            <v>100</v>
          </cell>
          <cell r="LG96">
            <v>79.595592105263165</v>
          </cell>
          <cell r="LH96" t="str">
            <v/>
          </cell>
          <cell r="LI96" t="str">
            <v/>
          </cell>
          <cell r="LJ96">
            <v>100</v>
          </cell>
          <cell r="LK96">
            <v>72.366796052631571</v>
          </cell>
          <cell r="LL96">
            <v>7486421000</v>
          </cell>
          <cell r="LM96">
            <v>7329405271</v>
          </cell>
          <cell r="LN96">
            <v>3628637046</v>
          </cell>
          <cell r="LO96">
            <v>1444531924</v>
          </cell>
          <cell r="LP96">
            <v>636475844</v>
          </cell>
          <cell r="LQ96">
            <v>2</v>
          </cell>
          <cell r="LR96">
            <v>4</v>
          </cell>
          <cell r="LS96">
            <v>6</v>
          </cell>
          <cell r="LT96">
            <v>8</v>
          </cell>
          <cell r="LU96">
            <v>10</v>
          </cell>
          <cell r="LV96">
            <v>10</v>
          </cell>
          <cell r="LW96">
            <v>22</v>
          </cell>
          <cell r="LX96">
            <v>7</v>
          </cell>
          <cell r="LY96">
            <v>7</v>
          </cell>
          <cell r="LZ96" t="str">
            <v/>
          </cell>
          <cell r="MA96" t="str">
            <v/>
          </cell>
          <cell r="MB96" t="str">
            <v/>
          </cell>
          <cell r="MC96">
            <v>76</v>
          </cell>
          <cell r="MD96">
            <v>76</v>
          </cell>
          <cell r="ME96">
            <v>76</v>
          </cell>
          <cell r="MF96" t="str">
            <v>Oportuno: Se radica en los tiempos establecidos por la Oficina Asesora de Planeación - OAP</v>
          </cell>
          <cell r="MG96" t="str">
            <v>Oportuno: Se radica en los tiempos establecidos por la Oficina Asesora de Planeación - OAP</v>
          </cell>
          <cell r="MH96" t="str">
            <v>No oportuna: El tiempo de radicación debe coincidir con el plazo establecido por la Oficina Asesora de Planeación - OAP</v>
          </cell>
          <cell r="MI96" t="str">
            <v>Oportuno: Se radica en los tiempos establecidos por la Oficina Asesora de Planeación - OAP</v>
          </cell>
          <cell r="MJ96" t="str">
            <v>Oportuno: Se radica en los tiempos establecidos por la Oficina Asesora de Planeación - OAP</v>
          </cell>
          <cell r="MK96" t="str">
            <v>No oportuna: El tiempo de radicación debe coincidir con el plazo establecido por la Oficina Asesora de Planeación - OAP</v>
          </cell>
          <cell r="ML96" t="str">
            <v>No oportuna: El tiempo de radicación debe coincidir con el plazo establecido por la Oficina Asesora de Planeación - OAP</v>
          </cell>
          <cell r="MM96" t="str">
            <v>Oportuno: Se radica en los tiempos establecidos por la Oficina Asesora de Planeación - OAP</v>
          </cell>
          <cell r="MN96">
            <v>0</v>
          </cell>
          <cell r="MO96">
            <v>0</v>
          </cell>
          <cell r="MP96">
            <v>0</v>
          </cell>
          <cell r="MQ96">
            <v>0</v>
          </cell>
          <cell r="MR96" t="str">
            <v>Coherente: La información de avance de la magnitud, consignada en el reporte del periodo, concuerda con la programación realizada, con la información cualitativa presentada, con las actividades establecidas (si aplica) y con los soportes presentados. Esta</v>
          </cell>
          <cell r="MS96" t="str">
            <v>Coherente: La información de avance de la magnitud, consignada en el reporte del periodo, concuerda con la programación realizada, con la información cualitativa presentada, con las actividades establecidas (si aplica) y con los soportes presentados. Esta</v>
          </cell>
          <cell r="MT96" t="str">
            <v>Oportunidad de mejora: La información de avance de la magnitud consignada en el reporte del periodo, respecto a la programación realizada, la información cualitativa presentada, las actividades establecidas (si aplica) y los soportes presentados, presenta</v>
          </cell>
          <cell r="MU96" t="str">
            <v>Oportunidad de mejora: La información de avance de la magnitud consignada en el reporte del periodo, respecto a la programación realizada, la información cualitativa presentada, las actividades establecidas (si aplica) y los soportes presentados, presenta</v>
          </cell>
          <cell r="MV96" t="str">
            <v>Oportunidad de mejora: La información de avance de la magnitud consignada en el reporte del periodo, respecto a la programación realizada, la información cualitativa presentada, las actividades establecidas (si aplica) y los soportes presentados, presenta</v>
          </cell>
          <cell r="MW96" t="str">
            <v>Oportunidad de mejora: La información de avance de la magnitud consignada en el reporte del periodo, respecto a la programación realizada, la información cualitativa presentada, las actividades establecidas (si aplica) y los soportes presentados, presenta</v>
          </cell>
          <cell r="MX96" t="str">
            <v>Coherente: La información de avance de la magnitud, consignada en el reporte del periodo, concuerda con la programación realizada, con la información cualitativa presentada, con las actividades establecidas (si aplica) y con los soportes presentados. Esta</v>
          </cell>
          <cell r="MY96" t="str">
            <v>Oportunidad de mejora: La información de avance de la magnitud consignada en el reporte del periodo, respecto a la programación realizada, la información cualitativa presentada, las actividades establecidas (si aplica) y los soportes presentados, presenta</v>
          </cell>
          <cell r="MZ96">
            <v>0</v>
          </cell>
          <cell r="NA96">
            <v>0</v>
          </cell>
          <cell r="NB96">
            <v>0</v>
          </cell>
          <cell r="NC96">
            <v>0</v>
          </cell>
          <cell r="ND96">
            <v>100</v>
          </cell>
          <cell r="NE96">
            <v>100</v>
          </cell>
          <cell r="NF96">
            <v>60</v>
          </cell>
          <cell r="NG96">
            <v>71.428571428571431</v>
          </cell>
          <cell r="NH96">
            <v>78.94736842105263</v>
          </cell>
          <cell r="NI96">
            <v>71.428571428571431</v>
          </cell>
          <cell r="NJ96">
            <v>100</v>
          </cell>
          <cell r="NK96">
            <v>100</v>
          </cell>
          <cell r="NL96">
            <v>100</v>
          </cell>
          <cell r="NM96" t="str">
            <v/>
          </cell>
          <cell r="NN96" t="str">
            <v/>
          </cell>
          <cell r="NO96" t="str">
            <v/>
          </cell>
          <cell r="NP96" t="str">
            <v>La información consignada por el proyecto corresponde frente a las fuentes de información presupuestal oficial.
De acuerdo con el informe de cierre de vigencia a enero de 2023:
El valor comprometido es del 68.27%.
Los giros sobre el valor programado corresponden al 0%.
Para esta meta no se constituyeron reservas</v>
          </cell>
          <cell r="NQ96" t="str">
            <v>La información consignada por el proyecto corresponde frente a las fuentes de información presupuestal oficial.</v>
          </cell>
          <cell r="NR96" t="str">
            <v>La información consignada por el proyecto corresponde frente a las fuentes de información presupuestal oficial.</v>
          </cell>
          <cell r="NS96" t="str">
            <v>La información consignada por el proyecto corresponde frente a las fuentes de información presupuestal oficial.</v>
          </cell>
          <cell r="NT96" t="str">
            <v>La información consignada por el proyecto corresponde frente a las fuentes de información presupuestal oficial.</v>
          </cell>
          <cell r="NU96" t="str">
            <v>La información consignada por el proyecto corresponde frente a las fuentes de información presupuestal oficial.</v>
          </cell>
          <cell r="NV96" t="str">
            <v>La información consignada por el proyecto corresponde frente a las fuentes de información presupuestal oficial.</v>
          </cell>
          <cell r="NW96" t="str">
            <v>La información consignada por el proyecto corresponde frente a las fuentes de información presupuestal oficial.</v>
          </cell>
          <cell r="NX96">
            <v>0</v>
          </cell>
          <cell r="NY96">
            <v>0</v>
          </cell>
          <cell r="NZ96">
            <v>0</v>
          </cell>
          <cell r="OA96">
            <v>0</v>
          </cell>
          <cell r="OB96"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C96" t="str">
            <v>La meta reporta una magnitud ejecutada de acuerdo con la programada, sin embargo, se recomienda realizar un seguimiento riguroso al contrato de obra de la implementación de la Red contra incendios del Archivo Distrital de la Secretaría General de la alcaldía Mayor de Bogotá dado que no ha iniciado el contrato y se puede ver afectada la meta proyecto No 4 (ID168) "Ejecutar 100 porciento de los lineamientos  ambientales mantenimiento y adecuación programados en las Sedes de la Secretaría General" que da cuenta de las sedes priorizadas.</v>
          </cell>
          <cell r="OD96" t="str">
            <v>Al corte de marzo de 2023, la meta tenía programado el 20% (acumulado) de la gestión para el mejoramiento de sedes priorizadas y ejecutó el 12%, es decir, presenta un rezago del 8% debido a que el contrato de obra de la red contra incendios no cuenta con acta de inicio, toda vez que, el contratista no ha realizado la entrega de documentos (de hojas de vida, soportes para la ejecución del proyecto, análisis de precios unitarios de la propuesta económica) para suscribirla, según el pliego de condiciones. Se está revisando entre Corporativa y Contratación declarar un posible incumplimiento y suspender el contrato de interventoría.</v>
          </cell>
          <cell r="OE96" t="str">
            <v>Al corte de abril de 2023, la meta tenía programado el 28% (acumulado) de la gestión para el mejoramiento de sedes priorizadas y ejecutó el 20%, es decir, presenta un rezago del 8% debido a que el contrato de obra de la red contra incendios no cuenta con acta de inicio, toda vez que, el contratista no ha realizado la entrega de documentos (de hojas de vida, soportes para la ejecución del proyecto, análisis de precios unitarios de la propuesta económica) para suscribirla, según el pliego de condiciones.</v>
          </cell>
          <cell r="OF96" t="str">
            <v>Al corte de mayo de 2023, la meta tenía programado el 38% (acumulado) de la gestión para el mejoramiento de sedes priorizadas y ejecutó el 30%, es decir, presenta un rezago del 8%. El contrato de obra de la red contra incendios no cuenta con acta de inicio debido a que el contratista no había realizado la entrega de documentos (entregar Acta de precios unitarios, con sus correspondientes cotizaciones, especificaciones y justificaciones, actualización de precios). Se tiene prevista la aprobación del acta de inicio entre junio y julio de 2023.</v>
          </cell>
          <cell r="OG96" t="str">
            <v xml:space="preserve">Al corte de junio de 2023, la meta tenía programado 56% (acumulado) de la gestión para el mejoramiento de sedes priorizadas y ejecutó el 40%, es decir, presenta un rezago del 16%., generado por el retraso en la firma del acta de inicio del contrato de obra de la red contra incendios, sin embargo esta fue firmada el 20 de junio,  y por la no adjudicación  del proceso de contratación con el fin de realizar obras y adecuaciones necesarias en las sedes priorizadas de la Secretaria General, se estima que la adjudicación se realice en las primeras semanas del mes de julio. </v>
          </cell>
          <cell r="OH96"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I96" t="str">
            <v>La información cualitativa da respuesta a los logros registrados en el mes de agosto, sin embargo no están entregando el informe de supervisión que es el que permite ver los avances, logros y retrasos del indicador y la meta.</v>
          </cell>
          <cell r="OJ96">
            <v>0</v>
          </cell>
          <cell r="OK96">
            <v>0</v>
          </cell>
          <cell r="OL96">
            <v>0</v>
          </cell>
          <cell r="OM96">
            <v>0</v>
          </cell>
          <cell r="OP96" t="str">
            <v>PD166</v>
          </cell>
          <cell r="OQ96">
            <v>76</v>
          </cell>
          <cell r="OR96">
            <v>0</v>
          </cell>
          <cell r="OS96">
            <v>0</v>
          </cell>
          <cell r="OT96">
            <v>0</v>
          </cell>
          <cell r="OU96">
            <v>0</v>
          </cell>
          <cell r="OV96">
            <v>0</v>
          </cell>
          <cell r="OW96">
            <v>5834411</v>
          </cell>
          <cell r="OX96">
            <v>6935699</v>
          </cell>
          <cell r="OY96">
            <v>6935699</v>
          </cell>
          <cell r="OZ96">
            <v>6935699</v>
          </cell>
          <cell r="PA96">
            <v>0</v>
          </cell>
          <cell r="PB96">
            <v>0</v>
          </cell>
          <cell r="PC96">
            <v>0</v>
          </cell>
          <cell r="PD96">
            <v>6935699</v>
          </cell>
          <cell r="PE96">
            <v>1042574808</v>
          </cell>
          <cell r="PF96">
            <v>1042574808</v>
          </cell>
          <cell r="PG96">
            <v>1042574808</v>
          </cell>
          <cell r="PH96">
            <v>1042574808</v>
          </cell>
          <cell r="PI96">
            <v>1042574808</v>
          </cell>
          <cell r="PJ96">
            <v>1036740397</v>
          </cell>
          <cell r="PK96">
            <v>1035639109</v>
          </cell>
          <cell r="PL96">
            <v>1035639109</v>
          </cell>
          <cell r="PM96">
            <v>1035639109</v>
          </cell>
          <cell r="PN96">
            <v>0</v>
          </cell>
          <cell r="PO96">
            <v>0</v>
          </cell>
          <cell r="PP96">
            <v>0</v>
          </cell>
          <cell r="PQ96">
            <v>1035639109</v>
          </cell>
          <cell r="PR96">
            <v>8960657</v>
          </cell>
          <cell r="PS96">
            <v>1435571267</v>
          </cell>
          <cell r="PT96" t="str">
            <v>Meta Proyecto de Inversión</v>
          </cell>
        </row>
        <row r="97">
          <cell r="A97" t="str">
            <v>PD167</v>
          </cell>
          <cell r="B97">
            <v>7873</v>
          </cell>
          <cell r="C97" t="str">
            <v>7873_5</v>
          </cell>
          <cell r="D97">
            <v>2020110010189</v>
          </cell>
          <cell r="E97" t="str">
            <v>Un nuevo contrato social y ambiental para la Bogotá del siglo XXI</v>
          </cell>
          <cell r="F97" t="str">
            <v>5. Construir Bogotá región con gobierno abierto, transparente y ciudadanía consciente.</v>
          </cell>
          <cell r="G97" t="str">
            <v>56. Gestión Pública Efectiva</v>
          </cell>
          <cell r="H97" t="str">
            <v>Incrementar la capacidad institucional para atender con eficiencia los retos de su misionalidad en el Distrito.</v>
          </cell>
          <cell r="I97" t="str">
            <v>2. Fortalecer la planeación institucional de la Entidad de acuerdo con las necesidades y nuevas realidades, soportada en un esquema de medición, seguimiento y mejora continua.</v>
          </cell>
          <cell r="J97" t="str">
            <v>Fortalecimiento de la Capacidad Institucional de la Secretaría General</v>
          </cell>
          <cell r="K97" t="str">
            <v>Subsecretaria Corporativa</v>
          </cell>
          <cell r="L97" t="str">
            <v>Yaneth Suarez Acero</v>
          </cell>
          <cell r="M97" t="str">
            <v>Subsecretaria Corporativa</v>
          </cell>
          <cell r="N97" t="str">
            <v>Oficina Asesora de Planeación</v>
          </cell>
          <cell r="O97" t="str">
            <v>Doris Bibiana Cardozo Peña</v>
          </cell>
          <cell r="P97" t="str">
            <v>Jefe Oficina Asesora de Planeación</v>
          </cell>
          <cell r="Q97" t="str">
            <v>Jenny Alexandra Triana Casallas</v>
          </cell>
          <cell r="R97" t="str">
            <v>Nancy Montero</v>
          </cell>
          <cell r="S97" t="str">
            <v>5. Cumplir 100 porciento la formulación, seguimiento y el control de la planeación estratégica de la entidad</v>
          </cell>
          <cell r="T97" t="str">
            <v>Cumplir 100 porciento la formulación, seguimiento y el control de la planeación estratégica de la entidad</v>
          </cell>
          <cell r="AC97" t="str">
            <v>5. Cumplir 100 porciento la formulación, seguimiento y el control de la planeación estratégica de la entidad</v>
          </cell>
          <cell r="AG97" t="str">
            <v>16. Paz, justicia e instituciones sólidas</v>
          </cell>
          <cell r="AH97" t="str">
            <v>16.6 Crear a todos los niveles instituciones eficaces y transparentes que rindan cuentas.</v>
          </cell>
          <cell r="AI97" t="str">
            <v xml:space="preserve">PD_Meta Proyecto: 5. Cumplir 100 porciento la formulación, seguimiento y el control de la planeación estratégica de la entidad; PD_Objetivo de Desarrollo Sostenible: 16. Paz, justicia e instituciones sólidas; PD_Código y denominación Meta ODS: 16.6 Crear a todos los niveles instituciones eficaces y transparentes que rindan cuentas.; </v>
          </cell>
          <cell r="AJ97">
            <v>0</v>
          </cell>
          <cell r="AK97">
            <v>44055</v>
          </cell>
          <cell r="AL97">
            <v>1</v>
          </cell>
          <cell r="AM97">
            <v>2023</v>
          </cell>
          <cell r="AN97" t="str">
            <v>Esta meta mide la formulación, el monitoreo y el seguimiento de la planeación institucional en temas relacionados con: Plan Distrital de Desarrollo, Plan Estratégico, Plan de Acción Institucional, Plan de Adecuación del Modelo Integrado de Planeación y Gestión, Plan Anticorrupción y de Atención al Ciudadano, Plan de Participación Ciudadana, Anteproyecto Presupuestal, Ejecución presupuestal por proyectos de inversión. Estas acciones implican procesar, generar y analizar información cuantitativa y cualitativa.
Adicionalmente, mide las acciones que se realizan para el fortalecimiento del Sistema de Control Interno.</v>
          </cell>
          <cell r="AO97" t="str">
            <v xml:space="preserve">Un equipo directivo informado que pueda tomar decisiones oportunas para el uso efectivo de los recursos y el cumplimiento de las apuestas institucionales.
Mejoramiento del desempeño institucional y la relación con nuestros grupos de valor a partir de la implementación del Modelo Integrado de Planeación y Gestión.
Ciudadanía y organismos de control Informados sobre el cumplimiento de las apuestas institucionales.
 </v>
          </cell>
          <cell r="AP97">
            <v>2020</v>
          </cell>
          <cell r="AQ97">
            <v>2024</v>
          </cell>
          <cell r="AR97" t="str">
            <v>Constante</v>
          </cell>
          <cell r="AS97" t="str">
            <v>Eficacia</v>
          </cell>
          <cell r="AT97" t="str">
            <v xml:space="preserve">Porcentaje </v>
          </cell>
          <cell r="AU97" t="str">
            <v>Gestión</v>
          </cell>
          <cell r="AV97" t="str">
            <v>N/D</v>
          </cell>
          <cell r="AW97" t="str">
            <v>N/D</v>
          </cell>
          <cell r="AX97" t="str">
            <v>N/D</v>
          </cell>
          <cell r="AY97">
            <v>1</v>
          </cell>
          <cell r="BB97" t="str">
            <v>Se medirá mediante la sumatoria del los porcentajes ejecutados de las  actividades asociadas a la planeación estratégica,  teniendo encuentra la programación realizada formato 1006 "Programación y seguimiento a Metas e indicadores del plan de desarrollo" para la vigencia.</v>
          </cell>
          <cell r="BC97" t="str">
            <v xml:space="preserve">(Sumatoria de porcentaje de actividades ejecutadas en la formulación, seguimiento y el control de la planeación estratégica de la entidad al corte / porcentaje de las actividades programadas en la formulación, seguimiento y el control de la planeación estratégica de la entidad para la vigencia) * magnitud de la meta programada para la vigencia </v>
          </cell>
          <cell r="BD97" t="str">
            <v>Porcentaje de actividades ejecutadas en la formulación, seguimiento y el control de la planeación estratégica de la entidad</v>
          </cell>
          <cell r="BE97" t="str">
            <v>Porcentaje de las actividades programadas en la formulación, seguimiento y el control de la planeación estratégica de la entidad</v>
          </cell>
          <cell r="BF97" t="str">
            <v>Soportes reportados en el formato 1006 "Programación y seguimiento a metas e indicadores del plan de desarrollo" para la vigencia.</v>
          </cell>
          <cell r="BG97">
            <v>2</v>
          </cell>
          <cell r="BH97">
            <v>45204</v>
          </cell>
          <cell r="BI97"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97" t="str">
            <v>Plan de acción - proyectos de inversión (actividades)</v>
          </cell>
          <cell r="BK97">
            <v>100</v>
          </cell>
          <cell r="BL97">
            <v>100</v>
          </cell>
          <cell r="BM97">
            <v>100</v>
          </cell>
          <cell r="BN97">
            <v>100</v>
          </cell>
          <cell r="BO97">
            <v>100</v>
          </cell>
          <cell r="BP97">
            <v>100</v>
          </cell>
          <cell r="BQ97">
            <v>12928550808</v>
          </cell>
          <cell r="BR97">
            <v>1389835612</v>
          </cell>
          <cell r="BS97">
            <v>3106648757</v>
          </cell>
          <cell r="BT97">
            <v>3141584438</v>
          </cell>
          <cell r="BU97">
            <v>2300350000</v>
          </cell>
          <cell r="BV97">
            <v>2990132001</v>
          </cell>
          <cell r="BW97">
            <v>100</v>
          </cell>
          <cell r="BX97">
            <v>100</v>
          </cell>
          <cell r="BY97">
            <v>100</v>
          </cell>
          <cell r="BZ97">
            <v>100</v>
          </cell>
          <cell r="CA97">
            <v>100</v>
          </cell>
          <cell r="CB97">
            <v>100</v>
          </cell>
          <cell r="CC97">
            <v>100</v>
          </cell>
          <cell r="CD97">
            <v>1389835612</v>
          </cell>
          <cell r="CE97">
            <v>1275837309</v>
          </cell>
          <cell r="CF97">
            <v>3106648756</v>
          </cell>
          <cell r="CG97">
            <v>3038368721</v>
          </cell>
          <cell r="CH97">
            <v>3141584437</v>
          </cell>
          <cell r="CI97">
            <v>3095362586</v>
          </cell>
          <cell r="CJ97">
            <v>100</v>
          </cell>
          <cell r="CK97">
            <v>100</v>
          </cell>
          <cell r="CL97">
            <v>100</v>
          </cell>
          <cell r="CM97" t="str">
            <v>No aplica</v>
          </cell>
          <cell r="CN97" t="str">
            <v>Suma</v>
          </cell>
          <cell r="CO97">
            <v>9.6</v>
          </cell>
          <cell r="CP97">
            <v>5.2340000000000009</v>
          </cell>
          <cell r="CQ97">
            <v>4.0339999999999998</v>
          </cell>
          <cell r="CR97">
            <v>10.537999999999993</v>
          </cell>
          <cell r="CS97">
            <v>4.0340000000000025</v>
          </cell>
          <cell r="CT97">
            <v>6.2340000000000035</v>
          </cell>
          <cell r="CU97">
            <v>14.396000000000003</v>
          </cell>
          <cell r="CV97">
            <v>5.0339999999999918</v>
          </cell>
          <cell r="CW97">
            <v>6.0340000000000034</v>
          </cell>
          <cell r="CX97">
            <v>16.254000000000008</v>
          </cell>
          <cell r="CY97">
            <v>5.0339999999999918</v>
          </cell>
          <cell r="CZ97">
            <v>13.574</v>
          </cell>
          <cell r="DA97">
            <v>100</v>
          </cell>
          <cell r="DB97">
            <v>65.137999999999991</v>
          </cell>
          <cell r="DC97">
            <v>65.137999999999991</v>
          </cell>
          <cell r="DD97">
            <v>65.137999999999991</v>
          </cell>
          <cell r="DE97">
            <v>48</v>
          </cell>
          <cell r="DF97">
            <v>26.17</v>
          </cell>
          <cell r="DG97">
            <v>20.170000000000002</v>
          </cell>
          <cell r="DH97">
            <v>52.689999999999969</v>
          </cell>
          <cell r="DI97">
            <v>20.170000000000016</v>
          </cell>
          <cell r="DJ97">
            <v>31.170000000000016</v>
          </cell>
          <cell r="DK97">
            <v>71.980000000000018</v>
          </cell>
          <cell r="DL97">
            <v>25.169999999999959</v>
          </cell>
          <cell r="DM97">
            <v>30.170000000000016</v>
          </cell>
          <cell r="DN97">
            <v>81.270000000000039</v>
          </cell>
          <cell r="DO97">
            <v>25.169999999999959</v>
          </cell>
          <cell r="DP97">
            <v>67.87</v>
          </cell>
          <cell r="DQ97">
            <v>500</v>
          </cell>
          <cell r="DR97">
            <v>48</v>
          </cell>
          <cell r="DS97">
            <v>26.17</v>
          </cell>
          <cell r="DT97">
            <v>20.170000000000002</v>
          </cell>
          <cell r="DU97">
            <v>52.689999999999969</v>
          </cell>
          <cell r="DV97">
            <v>20.170000000000016</v>
          </cell>
          <cell r="DW97">
            <v>31.170000000000016</v>
          </cell>
          <cell r="DX97">
            <v>71.980000000000018</v>
          </cell>
          <cell r="DY97">
            <v>25.169999999999959</v>
          </cell>
          <cell r="DZ97">
            <v>30.170000000000016</v>
          </cell>
          <cell r="EA97">
            <v>0</v>
          </cell>
          <cell r="EB97">
            <v>0</v>
          </cell>
          <cell r="EC97">
            <v>0</v>
          </cell>
          <cell r="ED97">
            <v>325.69</v>
          </cell>
          <cell r="EE97">
            <v>325.69</v>
          </cell>
          <cell r="EF97" t="str">
            <v>• Reporte  en el instrumento de seguimiento de políticas públicas a cargo de la Secretaría General o en las que participa. Corte 31 de diciembre 2022. •	Diagnóstico SUIFP_ corte 31 de diciembre 2022. 
	• Informe componente de inversión Secretaría General. Segplan. Corte 31 de diciembre 2022. 
	• Informe componente de gestión Secretaría General. Corte 31 de diciembre 2022• Documento de control de revisión y aprobación de solicitudes de CDP
• Informes de ejecución presupuestal
• Informe de Productos, Metas y Resultados – PMR•	Base de datos de los indicadores de gestión de los procesos institucionales formulados para la vigencia 2023.
•	Base de datos de los riesgos de gestión y corrupción de los procesos institucionales y proyectos de inversión formulados para la vigencia 2023.• Plan Anticorrupción y de Atención al Ciudadano - PAAC 2023.
• Plan Institucional de Participación Ciudadana - PIPC 2023.
• Estrategia de Rendición de Cuentas 2023.
• Informe monitoreo Plan Anticorrupción y de Atención al Ciudadano - PAAC (mes vencido).
• Informe monitoreo Plan Institucional de Participación Ciudadana - PIPC (bimestre vencido).</v>
          </cell>
          <cell r="EG97" t="str">
            <v xml:space="preserve"> •	Diagnóstico SUIFP.
•	Base de avance de metas Secretaría General.• Documento de control de revisión y aprobación de solicitudes de CDP
• Informes de ejecución presupuestal
• Informe de Productos, Metas y Resultados – PMR
• Seguimiento Proyectos de inversión (mes vencido-aspectos prespuestales)•	Plan de ajuste y sostenibilidad del Modelo Integrado de Planeación y Gestión formulado para la vigencia 2023.
•	Plan de Acción Integrado formulado para la vigencia 2023.•	Informe monitoreo Plan Anticorrupción y de Atención al Ciudadano - PAAC (mes vencido).</v>
          </cell>
          <cell r="EH97" t="str">
            <v>• Informe de meta proyecto de inversión
•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Informe monitoreo Plan Anticorrupción y de Atención al Ciudadano - PAAC (mes vencido).
• Documento(s) de las actividades relacionadas con la formulación y seguimiento de los planes estratégicos, institucionales y el Plan Estratégico Sectorial, en el marco del nuevo proceso Direccionamiento estratégico.</v>
          </cell>
          <cell r="EI97" t="str">
            <v>• Reporte en el instrumento de seguimiento de políticas públicas a cargo de la Secretaría General o en las que participa. Corte al 31 de marzo 2023 •	Informe trimestral de políticas públicas a cargo de la Secretaría General o en las que participa. 
•	 Diagnóstico SUIFP. 
•	 Informe componente de inversión Secretaría General. SEGPLAN.
•	 Informe componente de gestión Secretaría General.
• Documento de control de revisión y aprobación de solicitudes de CDP
• Informes de ejecución presupuestal
• Informe de Productos, Metas y Resultados – PMR
• Seguimiento Proyectos de inversión (mes vencido-aspectos prespuestales)
•	 Reporte de estado de los procesos institucionales.
•	 Documento(s) con la consolidación de los componentes de los nuevos procesos institucionales.
•	 Informe monitoreo Plan Anticorrupción y de Atención al Ciudadano - PAAC (mes vencido).Informe parcial acumulado a marzo, de acciones de la implementación de las políticas de gestión del  conocimiento y la innovación, y gestion de la información estadísitca 2023.
• Informe monitoreo Plan Institucional de Participación Ciudadana - PIPC (trimestre vencido).</v>
          </cell>
          <cell r="EJ97" t="str">
            <v>•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Informe monitoreo Plan Anticorrupción y de Atención al Ciudadano - PAAC (mes vencido).</v>
          </cell>
          <cell r="EK97" t="str">
            <v>• Informe de meta proyecto de inversión
•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Documentos de revisión y análisis del anteproyecto de presupuesto 2023
•	 Documento(s) de las actividades relacionadas con la formulación y seguimiento de los planes estratégicos, institucionales y el Plan Estratégico Sectorial, en el marco del nuevo proceso Direccionamiento estratégico.
•	 Informe parcial de la Revisión por la Dirección al Sistema de Gestion de la Calidad.
•	 Informe monitoreo Plan Anticorrupción y de Atención al Ciudadano - PAAC (mes vencido).</v>
          </cell>
          <cell r="EL97" t="str">
            <v>• Reporte en el instrumento de seguimiento de políticas públicas a cargo de la Secretaría General o en las que participa. Corte a 30 de junio de 2023
• Diagnóstico SUIFP. 
• Informe componente de inversión Secretaría General. SEGPLAN.
• Informe componente de gestión Secretaría General.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del Modelo Integrado de Planeación y Gestión (MIPG) en la Secretaría General.
• Reporte de estado de los procesos institucionales.
• Informe monitoreo Plan Anticorrupción y de Atención al Ciudadano - PAAC (mes vencido).
• Informe monitoreo Plan Institucional de Participación Ciudadana - PIPC (bimestre vencido).Informe parcial acumulado a junio de acciones de la implementación de las políticas de gestión del  conocimiento y la innovación, y gestion de la información estadísitca 2023.
• Formulario de Reporte de Avance a la Gestión (FURAG) diligenciado
• Informe monitoreo Plan Institucional de Participación Ciudadana - PIPC (trimestre vencido).</v>
          </cell>
          <cell r="EM97" t="str">
            <v>•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Autodiagnósticos de las políticas de gestión y desempeño del Modelo Integrado de Planeación y Gestión diligenciados.
•	 Informe monitoreo Plan Anticorrupción y de Atención al Ciudadano - PAAC (mes vencido).</v>
          </cell>
          <cell r="EN97" t="str">
            <v>• Informe de meta proyecto de inversión
•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Documento(s) con la consolidación de los componentes de los nuevos procesos institucionales.
•	 Informe monitoreo Plan Anticorrupción y de Atención al Ciudadano - PAAC (mes vencido).</v>
          </cell>
          <cell r="EO97" t="str">
            <v>• Reporte en el instrumento de seguimiento de políticas públicas a cargo de la Secretaría General o en las que participa. Corte a 30 de septiembre de 2023 
• 	Diagnóstico SUIFP. 
•	 Informe componente de inversión Secretaría General. SEGPLAN.
•	 Informe componente de gestión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Reporte de estado de los procesos institucionales.
• 	Informe monitoreo Plan Anticorrupción y de Atención al Ciudadano - PAAC (mes vencido).Informe parcial acumulado a septiembre de acciones de la implementación de las políticas de gestión del  conocimiento y la innovación, y gestion de la información estadísitca 2023.
• Informe monitoreo Plan Institucional de Participación Ciudadana - PIPC (trimestre vencido).</v>
          </cell>
          <cell r="EP97" t="str">
            <v>•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del Modelo Integrado de Planeación y Gestión (MIPG) en la Secretaría General.
•	 Informe monitoreo Plan Anticorrupción y de Atención al Ciudadano - PAAC (mes vencido).</v>
          </cell>
          <cell r="EQ97" t="str">
            <v>• Informe de meta proyecto de inversión
•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 auditoría externa al Sistema de Gestión de la Calidad de la Secretaría General.
•	 Informe final de la Revisión por la Dirección al Sistema de Gestion de la Calidad.
•	 Informe monitoreo Plan Anticorrupción y de Atención al Ciudadano - PAAC (mes vencido).
• Informe final de acciones de la implementación de las políticas de gestión del  conocimiento y la innovación, y gestion de la información estadísitca vigencia 2023.</v>
          </cell>
          <cell r="ER97" t="str">
            <v>•	Diagnóstico seguimiento SPI_DNP que contiene el reporte "Registro de Información SUIFP DNP, diciembre 2022".
•	Componente de inversión con corte a 31 de diciembre de 2022, Segplan.
•	Componente de gestión con corte a 31 de diciembre de 2022, Segplan.
•	Carpeta con documentos que evidencian el seguimiento a las políticas públicas de competencia de la Secretaría General.
•	Control de revisión y aprobación de solicitudes CDP.
•	Informes de ejecución presupuestal.
•	Evidencia cargue Informe PMR diciembre 2022 PMR-SAP.
•	Documento avances indicadores de objetivo y producto PMR diciembre de 2022.
•	Informe territorialización PMR diciembre.
•	Base de datos de los indicadores de gestión de los procesos institucionales formulados para la vigencia 2023.
•	Base de datos de los riesgos de gestión y corrupción de los procesos institucionales y proyectos de inversión formulados para la vigencia 2023."
•	Informe de monitoreo PAAC diciembre 2022.
•	Matriz monitoreo del Plan Anticorrupción y de Atención al Ciudadano correspondiente a las actividades del mes de diciembre de 2022.
•	Retroalimentaciones reporte PAAC diciembre 2022.
•	Informe tercer cuatrimestre PAAC 2022.
•	Plan Anticorrupción y de Atención al Ciudadano - PAAC 2023.
•	 Informe de seguimiento al Plan Institucional de Participación Ciudadana PIPC noviembre-diciembre 2022 (sexto bimestre).
•	Informe tercer cuatrimestre PIPC 2022.
•	Plan Institucional de Participación Ciudadana - PIPC 2023.
•	Estrategia de Rendición de Cuentas 2023.</v>
          </cell>
          <cell r="ES97" t="str">
            <v xml:space="preserve"> •	Diagnóstico SUIFP.
•	Base de avance de metas Secretaría General.• Documento de control de revisión y aprobación de solicitudes de CDP
• Informes de ejecución presupuestal
• Informe de Productos, Metas y Resultados – PMR
• Seguimiento Proyectos de inversión (mes vencido-aspectos prespuestales)•	Plan de ajuste y sostenibilidad del Modelo Integrado de Planeación y Gestión formulado para la vigencia 2023.
•	Plan de Acción Integrado formulado para la vigencia 2023.•	Informe monitoreo Plan Anticorrupción y de Atención al Ciudadano - PAAC (mes vencido).</v>
          </cell>
          <cell r="ET97" t="str">
            <v xml:space="preserve">• Diagnóstico seguimiento SPI_DNP que contiene el reporte "Registro de Información SUIFP DNP, febrero 2023".
• Base de avance de metas e indicadores Secretaría General, febrero 2023
• Control de revisión y aprobación de solicitudes CDP.
• Informes de ejecución presupuestal.
• Evidencia cargue informe PMR febrero 2023 PMR-SAP.
• Documento avances indicadores de objetivo y producto PMR febrero de 2023.
• Informe territorialización PMR febrero.
• Seguimiento Proyectos de Inversión mes febrero
• Documentos de las actividades relacionadas con la formulación y seguimiento de los planes estratégicos, institucionales y el Plan Estratégico Sectorial, en el marco del nuevo proceso Direccionamiento estratégico y anexos.
• Informe de monitoreo PAAC febrero 2023.
• Matriz monitoreo del Plan Anticorrupción y de Atención al Ciudadano correspondiente a las actividades del mes de febrero de 2023.
• Retroalimentaciones reporte PAAC febrero 2023.
</v>
          </cell>
          <cell r="EU97" t="str">
            <v xml:space="preserve">• Carpeta con documentos que evidencian el seguimiento de reporte a las políticas públicas de competencia de la Secretaría General - Informe trimestral de políticas públicas.
• Diagnóstico SUIFP marzo 2023
• Componente de inversión al corte a 31 de marzo de 2023, Secretaría General, Segplan.
• Informe componente de gestión al corte a 31 de marzo de 2023, Secretaría General, Segplan.
• Programa 51 “Gobierno Abierto”
• Control de revisión y aprobación de solicitudes CDP.
• Informes de ejecución presupuestal.
• Evidencia cargue informe PMR marzo 2023 PMR-SAP.
• Documento avances indicadores de objetivo y producto PMR marzo de 2023.
• Informe territorialización PMR marzo.
• Seguimiento Proyectos de Inversión mes marzo.
• Reporte de estado de los procesos institucionales.
• Documento(s) con la consolidación de los componentes de los nuevos procesos institucionales. 
• Informe de monitoreo PAAC marzo 2023.
• Matriz monitoreo del Plan Anticorrupción y de Atención al Ciudadano correspondiente a las actividades del mes de marzo de 2023.
• Retroalimentaciones reporte PAAC marzo 2023.
• Informe de seguimiento al Plan Institucional de Participación Ciudadana PIPC enero-marzo 2023 (primer trimestre).
• Informe preliminar de acciones de la implementación de las políticas de gestión del conocimiento y la innovación, y gestión de la información estadística 2023.
• Matriz de seguimiento a encuestas de satisfacción al corte de marzo de 2023.
</v>
          </cell>
          <cell r="EV97" t="str">
            <v>• Diagnóstico SUIFP abril 2023
• Base de avance de metas Secretaría General abril 2023.
• Control de revisión y aprobación de solicitudes CDP.
• Informes de ejecución presupuestal.
• Evidencia cargue informe PMR abril 2023 PMR-SAP.
• Documento avances indicadores de objetivo y producto PMR abril de 2023.
• Informe territorialización PMR abril.
• Seguimiento Proyectos de Inversión mes abril.
• Documento Excel de seguimiento a los riesgos de gestión y corrupción de los procesos institucionales y proyectos de inversión y correos electrónicos.
• Informe de monitoreo PAAC abril 2023.
• Matriz monitoreo del Plan Anticorrupción y de Atención al Ciudadano correspondiente a las actividades del mes de abril de 2023.
• Retroalimentaciones reporte PAAC abril 2023.
• Informe del primer cuatrimestre del PAAC 2023.</v>
          </cell>
          <cell r="EW97" t="str">
            <v>Soportes consolidados
• Diagnóstico SUIFP mayo 2023
• Base de avance de metas Secretaría General mayo 2023.
• Control de revisión y aprobación de solicitudes CDP.
• Informes de ejecución presupuestal.
• Evidencia cargue informe PMR mayo 2023 PMR-SAP.
• Documento avances indicadores de objetivo y producto PMR mayo de 2023.
• Informe territorialización PMR mayo.
• Seguimiento Proyectos de Inversión mes mayo.
• Documentos anteproyecto de presupuesto 2023
• Procedimientos: Formulación, actualización y seguimiento de planes institucionales (4202000-PR-391); Formulación, actualización y seguimiento de la Plataforma Estratégica y del Plan Estratégico Institucional (4202000-PR-392); y Formulación, actualización y seguimiento del Plan Estratégico Sectorial (4202000-PR-393).
• Informe parcial de la revisión por la Dirección al Sistema de Gestión de la Calidad
• Informe de monitoreo PAAC mayo 2023.
• Matriz monitoreo del Plan Anticorrupción y de Atención al Ciudadano correspondiente a las actividades del mes de mayo de 2023.
• Retroalimentaciones reporte PAAC mayo 2023.</v>
          </cell>
          <cell r="EX97" t="str">
            <v xml:space="preserve">Soportes consolidados
• Carpeta con documentos que evidencian el reporte del seguimiento a las políticas públicas de competencia de la Secretaría General - reporte trimestral por cada política pública.
• Diagnóstico SUIFP junio 2023
• Componente de inversión al corte a 30 de junio de 2023, Secretaría General, Segplan.
• Informe componente de gestión al corte a 30 de junio de 2023, Secretaría General, Segplan.
• Reporte programa 51 “Gobierno Abierto”, corte a 30 de junio de 2023., Segplan 
• Control de revisión y aprobación de solicitudes CDP.
• Informes de ejecución presupuestal.
• Evidencia cargue informe PMR junio 2023 PMR-SAP.
• Documento avances indicadores de objetivo y producto PMR junio de 2023.
• Informe territorialización PMR junio.
• Seguimiento proyectos de Inversión mes junio.
• Documentos anteproyecto de presupuesto 2024
• Informe del Modelo Integrado de Planeación y Gestión (MIPG) en la Secretaría General.
• Reporte de estado de los procesos institucionales.
• Formulario de Reporte de Avance a la Gestión (FURAG) diligenciado.
• Informe de monitoreo PAAC junio 2023.
• Matriz monitoreo del Plan Anticorrupción y de Atención al Ciudadano correspondiente a las actividades del mes de junio de 2023.
• Retroalimentaciones reporte PAAC junio 2023.
• Informe de seguimiento al Plan Institucional de Participación Ciudadana PIPC abril-junio 2023 (segundo trimestre).
• Informe parcial de acciones de la implementación de las políticas de gestión del conocimiento y la innovación, y gestión de la información estadística con corte a junio de 2023.
• Matriz de seguimiento a encuestas de satisfacción al corte de junio de 2023.
</v>
          </cell>
          <cell r="EY97" t="str">
            <v>Soportes consolidados
• Diagnóstico SUIFP.
• Base de avance de metas e indicadores Secretaría General al corte de julio de 2023.
• Control de revisión y aprobación de solicitudes CDP.
• Informes de ejecución presupuestal.
• Evidencia cargue informe PMR julio 2023 PMR-SAP.
• Documento avances indicadores de objetivo y producto PMR julio de 2023.
• Informe territorialización PMR julio.
• Seguimiento proyectos de Inversión mes julio.
• Documentos anteproyecto de presupuesto 2024.
• Autodiagnósticos de las políticas de gestión y desempeño del Modelo Integrado de Planeación y Gestión diligenciados.
• Informe de monitoreo PAAC julio 2023.
• Matriz monitoreo del Plan Anticorrupción y de Atención al Ciudadano correspondiente a las actividades del mes de julio de 2023.
• Retroalimentaciones reporte PAAC julio 2023.</v>
          </cell>
          <cell r="EZ97" t="str">
            <v>Soportes consolidados
• Diagnóstico SUIFP agosto 2023.
• Base de avance de metas e indicadores Secretaría General al corte de agosto de 2023.
• Control de revisión y aprobación de solicitudes CDP.
• Informes de ejecución presupuestal.
• Evidencia cargue informe PMR agosto 2023 PMR-SAP.
• Documento avances indicadores de objetivo y producto PMR agosto de 2023.
• Informe territorialización PMR agosto.
• Seguimiento proyectos de Inversión mes agosto.
• Documentos anteproyecto de presupuesto 2024.
• Documento Excel de seguimiento a los riesgos de gestión y corrupción de los procesos institucionales y proyectos de inversión y correos electrónicos.
• Documento(s) con la consolidación de los componentes de los nuevos procesos institucionales.
• Informe de monitoreo PAAC agosto 2023.
• Matriz monitoreo del Plan Anticorrupción y de Atención al Ciudadano correspondiente a las actividades del mes de agosto de 2023.
• Retroalimentaciones reporte PAAC agosto 2023.
• Informe del segundo cuatrimestre del PAAC 2023.</v>
          </cell>
          <cell r="FA97">
            <v>0</v>
          </cell>
          <cell r="FB97">
            <v>0</v>
          </cell>
          <cell r="FC97">
            <v>0</v>
          </cell>
          <cell r="FD97">
            <v>2300350000</v>
          </cell>
          <cell r="FE97">
            <v>2300350000</v>
          </cell>
          <cell r="FF97">
            <v>2300350000</v>
          </cell>
          <cell r="FG97">
            <v>2300350000</v>
          </cell>
          <cell r="FH97">
            <v>2300350000</v>
          </cell>
          <cell r="FI97">
            <v>2300350000</v>
          </cell>
          <cell r="FJ97">
            <v>2300350000</v>
          </cell>
          <cell r="FK97">
            <v>2300350000</v>
          </cell>
          <cell r="FL97">
            <v>2300350000</v>
          </cell>
          <cell r="FM97">
            <v>2300350000</v>
          </cell>
          <cell r="FN97">
            <v>2300350000</v>
          </cell>
          <cell r="FO97">
            <v>2300350000</v>
          </cell>
          <cell r="FP97">
            <v>2300350000</v>
          </cell>
          <cell r="FQ97">
            <v>2300350000</v>
          </cell>
          <cell r="FR97">
            <v>2300350000</v>
          </cell>
          <cell r="FS97">
            <v>2300350000</v>
          </cell>
          <cell r="FT97">
            <v>2300350000</v>
          </cell>
          <cell r="FU97">
            <v>2300350000</v>
          </cell>
          <cell r="FV97">
            <v>2300350000</v>
          </cell>
          <cell r="FW97">
            <v>2300350000</v>
          </cell>
          <cell r="FX97">
            <v>2300350000</v>
          </cell>
          <cell r="FY97">
            <v>2300350000</v>
          </cell>
          <cell r="FZ97">
            <v>0</v>
          </cell>
          <cell r="GA97">
            <v>0</v>
          </cell>
          <cell r="GB97">
            <v>0</v>
          </cell>
          <cell r="GC97">
            <v>2300350000</v>
          </cell>
          <cell r="GD97">
            <v>2284486375</v>
          </cell>
          <cell r="GE97">
            <v>2284486375</v>
          </cell>
          <cell r="GF97">
            <v>2284486375</v>
          </cell>
          <cell r="GG97">
            <v>2284486375</v>
          </cell>
          <cell r="GH97">
            <v>2284486375</v>
          </cell>
          <cell r="GI97">
            <v>2284486375</v>
          </cell>
          <cell r="GJ97">
            <v>2284486375</v>
          </cell>
          <cell r="GK97">
            <v>2251628431</v>
          </cell>
          <cell r="GL97">
            <v>2200927271</v>
          </cell>
          <cell r="GM97">
            <v>0</v>
          </cell>
          <cell r="GN97">
            <v>0</v>
          </cell>
          <cell r="GO97">
            <v>0</v>
          </cell>
          <cell r="GP97">
            <v>2200927271</v>
          </cell>
          <cell r="GQ97">
            <v>0</v>
          </cell>
          <cell r="GR97">
            <v>124664584</v>
          </cell>
          <cell r="GS97">
            <v>337990107</v>
          </cell>
          <cell r="GT97">
            <v>551315630</v>
          </cell>
          <cell r="GU97">
            <v>764641153</v>
          </cell>
          <cell r="GV97">
            <v>977966676</v>
          </cell>
          <cell r="GW97">
            <v>1190974986</v>
          </cell>
          <cell r="GX97">
            <v>1404300509</v>
          </cell>
          <cell r="GY97">
            <v>1602241218</v>
          </cell>
          <cell r="GZ97">
            <v>0</v>
          </cell>
          <cell r="HA97">
            <v>0</v>
          </cell>
          <cell r="HB97">
            <v>0</v>
          </cell>
          <cell r="HC97">
            <v>1602241218</v>
          </cell>
          <cell r="HD97">
            <v>46221851</v>
          </cell>
          <cell r="HE97">
            <v>46221851</v>
          </cell>
          <cell r="HF97">
            <v>46221851</v>
          </cell>
          <cell r="HG97">
            <v>46221851</v>
          </cell>
          <cell r="HH97">
            <v>46221851</v>
          </cell>
          <cell r="HI97">
            <v>46221851</v>
          </cell>
          <cell r="HJ97">
            <v>46221851</v>
          </cell>
          <cell r="HK97">
            <v>46221851</v>
          </cell>
          <cell r="HL97">
            <v>46221851</v>
          </cell>
          <cell r="HM97">
            <v>0</v>
          </cell>
          <cell r="HN97">
            <v>0</v>
          </cell>
          <cell r="HO97">
            <v>0</v>
          </cell>
          <cell r="HP97">
            <v>46221851</v>
          </cell>
          <cell r="HQ97">
            <v>0</v>
          </cell>
          <cell r="HR97">
            <v>46221851</v>
          </cell>
          <cell r="HS97">
            <v>46221851</v>
          </cell>
          <cell r="HT97">
            <v>46221851</v>
          </cell>
          <cell r="HU97">
            <v>46221851</v>
          </cell>
          <cell r="HV97">
            <v>46221851</v>
          </cell>
          <cell r="HW97">
            <v>46221851</v>
          </cell>
          <cell r="HX97">
            <v>46221851</v>
          </cell>
          <cell r="HY97">
            <v>46221851</v>
          </cell>
          <cell r="HZ97">
            <v>0</v>
          </cell>
          <cell r="IA97">
            <v>0</v>
          </cell>
          <cell r="IB97">
            <v>0</v>
          </cell>
          <cell r="IC97">
            <v>46221851</v>
          </cell>
          <cell r="ID97" t="str">
            <v>La Secretaría General de la Alcaldía Mayor logró un cumplimiento del 100% de lo programado con corte al 30 de septiembre de 2023, en relación con la formulación, seguimiento y el control de la planeación estratégica en la Entidad. En el marco de este cumplimiento se destaca:
La ciudad cuenta con información oportuna del avance de las metas y proyectos de la Secretaría General registrada en el Sistema de Seguimiento al Plan de Desarrollo de Bogotá D.C. – Segplán de la Secretaría Distrital de Planeación, y en el Sistema SUIFP-SPI del Departamento Nacional de Planeación al corte 31 de agosto de 2023, los cuales, permiten la transparencia y control por parte de los diferentes actores de la Ciudad.
Así mismo, en calidad de gerente del programa general 51 “Gobierno Abierto”, la Oficina Asesora de Planeación realizó la revisión, consolidación y registro de los beneficios asociados a las 33 metas y 44 indicadores sectoriales al corte 31 de diciembre de 2022, 31 de marzo, y 30 de junio de 2023.
Se brindó asistencia técnica y se realizó seguimiento y retroalimentación a las políticas públicas que lidera la entidad y en aquellas en que tiene participación en productos. 
Se formuló el Plan de acción institucional 2023 y al Plan estratégico institucional 2023 y se realizó seguimiento al corte 31 de diciembre de 2022, 31 de marzo y 30 de junio de 2023, los cuales permiten la transparencia y el acceso a la información del cumplimiento de las apuestas del Plan Distrital de Desarrollo.
Se fortaleció el proceso de seguimiento y reporte presupuestal de la Entidad a través de la herramienta Power BI, que se constituye en una fuente de consulta para diversos usuarios en la asistencia técnica, seguimiento y control a la programación y ejecución del presupuesto de la Entidad.
Se consolidó el documento de Productos, Metas y Resultados - PMR con la información correspondiente a los avances en los indicadores de objetivo, indicadores de producto y reporte territorializado para los meses de diciembre de 2022, enero a agosto de 2023, los cuales, se cargaron en la herramienta PMR-SAP- de la Secretaría Distrital de Hacienda.
Se cuenta con 15 autodiagnósticos de las temáticas: Gestión del talento humano, Integridad, Gestión del conflicto de intereses, Gobierno digital, Gestión documental, Defensa jurídica, Servicio al ciudadano, Plan anticorrupción, Gestión trámites, Participación ciudadana, Rendición de cuentas, Transparencia y acceso a la información, Gestión del conocimiento y la innovación, Gestión de la información estadística, y Control interno; los cuales fueron diligenciados por las dependencias líderes de las políticas de gestión y desempeño del Modelo Integrado de Planeación y Gestión (MIPG) de acuerdo con las herramientas establecidas por el Departamento Administrativo de la</v>
          </cell>
          <cell r="IE97" t="str">
            <v>Para el periodo de reporte el indicador no presentó retrasos en su ejecución.</v>
          </cell>
          <cell r="IF97" t="str">
            <v/>
          </cell>
          <cell r="IG97" t="str">
            <v xml:space="preserve">Se avanzó en la formulación, seguimiento y control de la planeación estratégica de la Entidad con corte a 31 de enero de 2023, a través de las siguientes acciones:
Se adelantó el seguimiento a los 7 proyectos de inversión de la Secretaría General y el reporte en el sistema SPI-SUIFP del Departamento Nacional de Planeación y en el Sistema de Seguimiento al Plan de Distrital de Desarrollo – Segplan de la Secretaría Distrital de Planeación con corte a 31 de diciembre de 2022, en términos de calidad y oportunidad.
Se realizó la formulación y publicación del Plan de Acción Institucional 2023 y del Plan Estratégico Institucional 2023, los cuales permiten la transparencia y el acceso a la información del cumplimiento de las apuestas del Plan Distrital de Desarrollo, 
Se realizó seguimiento trimestral del Plan de Acción Institucional y del Plan Estratégico Institucional con corte a 31 de diciembre de 2022, los cuales se encuentran publicados en el botón de transparencia de la secretaría General.
Se brindó asistencia técnica y se realizó seguimiento y retroalimentación a las políticas públicas que lidera la entidad y en aquellas en que tiene participación en productos.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17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diciembre de 2023, el cual, se cargó en la herramienta PMR-SAP- de la Secretaría Distrital de Hacienda.
Se asistió técnicamente a las dependencias de la Secretaría General que tenían acciones programadas en el Plan Anticorrupción y de Atención al Ciudadano – PAAC para el mes de diciembre, con el fin de contar con los avances y logros del periodo. Se realizó la retroalimentación a cargo de la Oficina Asesora de Planeación y se elaboró el informe de monitoreo del mes.
Se asistió técnicamente a las dependencias de la entidad que tenían acciones programadas en el Plan Institucional de Participación Ciudadana – PIPC, para el período noviembre-diciembre. Se realizó el informe de monitoreo del sexto bimestre del Plan, de acuerdo con la información de avance remitida por las dependencias a través del formulario dispuesto para ello, y el informe del tercer cuatrimestre 2022.
Se realizó la formulación y publicación del Plan Anticorrupción y de Atención al Ciudadano – PAAC 2023, el Plan Institucional de Participación Ciudadana – PIPC 2023 y la Estrategia de Rendición de Cuentas para la vigencia 2023.
</v>
          </cell>
          <cell r="IH97" t="str">
            <v>Se avanzó en la formulación, seguimiento y control de la planeación estratégica de la Entidad con corte a 28 de febrero de 2023, a través de las siguientes acciones:
Se adelantó el seguimiento a los 7 proyectos de inversión de la Secretaría General y el reporte en el sistema SPI-SUIFP del Departamento Nacional de Planeación y en el Sistema de Seguimiento al Plan de Distrital de Desarrollo – Segplan de la Secretaría Distrital de Planeación con corte a 31 de enero de 2023, en términos de calidad y oportunidad. Se realizó la marcación en SEGPALN y PMR de las metas asociadas a 6 trazadores presupuestales: Cultura Ciudadana -TPCC, Población con Discapacidad – TPPD, Juventud -TPJ, Igualdad y Equidad de Género-TPIEG, Grupos étnicos -TPGE, Construcción de Paz -TPCP.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enero de 2023, el cual, se cargó en la herramienta PMR-SAP- de la Secretaría Distrital de Hacienda.
Se consolidó la formulación del Plan de ajuste y sostenibilidad del Modelo Integrado de Planeación y Gestión 2023, y del Plan de Acción Integrado 2023 (el cual es un componente del Plan de Acción Institucional de la Entidad), los cuales fueron aprobados por el Comité Institucional de Gestión y desempeño en reunión del 27 de enero de 2023. 
Se asistió técnicamente a las dependencias de la Secretaría General que tenían que reportar las acciones programadas en el Plan Anticorrupción y de Atención al Ciudadano – PAAC para el mes de enero, con el fin de contar con los avances y logros del periodo. Se realizó la retroalimentación a cargo de la Oficina Asesora de Planeación y se elaboró el informe de monitoreo del mes.</v>
          </cell>
          <cell r="II97" t="str">
            <v xml:space="preserve">Se avanzó en la formulación, seguimiento y control de la planeación estratégica de la Entidad con corte a 31 de marzo de 2023, a través de las siguientes acciones:
Se adelantó el seguimiento a los 7 proyectos de inversión de la Secretaría General y el reporte en el sistema SPI-SUIFP del Departamento Nacional de Planeación con corte a 28 de febrero de 2023, en términos de calidad y oportunidad.
Se actualizó permanente de la herramienta de presentación y análisis de ejecución Power Bi, el cual se constituye en una fuente de consulta para diversos usuarios en la asistencia técnica, seguimiento y control a la programación y ejecución del presupuesto de la Entidad.
Se realizaron 22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febrero de 2023, el cual, se cargó en la herramienta PMR-SAP- de la Secretaría Distrital de Hacienda.
Se avanzó en la propuesta de 3 procedimientos en el marco del proceso Direccionamiento estratégico de la Secretaría General: Formulación, actualización y seguimiento de planes institucionales; Formulación, actualización y seguimiento del Plan Estratégico Sectorial; y Formulación, actualización y seguimiento de la Plataforma Estratégica y del Plan Estratégico Institucional. 
</v>
          </cell>
          <cell r="IJ97" t="str">
            <v xml:space="preserve">Se avanzó en la formulación, seguimiento y control de la planeación estratégica de la Entidad con corte a 30 de abril de 2023, a través de las siguientes acciones:
Se adelantó el seguimiento a los 7 proyectos de inversión de la Secretaría General y el reporte en el sistema SUIFP-SPI del Departamento Nacional de Planeación y en el Sistema de Seguimiento al Plan de Desarrollo- Segplan con corte a 31 de marzo de 2023, en términos de calidad y oportunidad. Se realizó la revisión, consolidación y registro de los beneficios asociados a las 33 metas y 44 indicadores sectoriales del programa 51 “Gobierno Abierto”, con corte al 31 de marzo de 2023.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17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marzo de 2023, el cual, se cargó en la herramienta PMR-SAP- de la Secretaría Distrital de Hacienda.
Se consolidó el Reporte del estado y gestiones adelantadas durante el primer trimestre del 2023 para cada uno de los procesos institucionales en términos de: Resultados de los indicadores de gestión, Administración de riesgos de corrupción y de gestión, Resultados de las encuestas de satisfacción, Estado de los documentos oficializados en el Sistema Integrado de Gestión y Estado de las acciones correctivas, preventivas y de mejora establecidas. 
Se realizó la revisión y consolidación de los componentes de los nuevos 16 procesos institucionales en términos de: documentos, indicadores de gestión, riesgos de gestión y corrupción, planes de mejoramiento y encuestas de satisfacción.
Se asistió técnicamente a las dependencias de la Secretaría General que tenían que reportar las acciones programadas en el Plan Anticorrupción y de Atención al Ciudadano – PAAC y del Plan Institucional de Participación Ciudadana – PIPC, con el fin de contar con la información de avances y logros del período en análisis. Se realizó la retroalimentación a cargo de la Oficina Asesora de Planeación y se elaboró el informe de monitoreo del mes.
Se elaboró informe preliminar de acciones de la implementación de las políticas de Gestión del conocimiento y la innovación; y Gestión de la información estadística 2023, en el cual, se detallan las acciones y resultados de la aplicación del procedimiento de encuestas de satisfacción durante lo corrido de la vigencia.
</v>
          </cell>
          <cell r="IK97" t="str">
            <v>Se avanzó en la formulación, seguimiento y control de la planeación estratégica de la Entidad con corte a 31 de mayo de 2023, a través de las siguientes acciones:
Se adelantó el seguimiento a los 7 proyectos de inversión de la Secretaría General y el reporte en el sistema SUIFP-SPI del Departamento Nacional de Planeación, en términos de calidad y oportunidad, con corte al 30 de abril de 2023.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19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abril de 2023, el cual, se cargó en la herramienta PMR-SAP- de la Secretaría Distrital de Hacienda.
Se realizaron las retroalimentaciones frente a los reportes de monitoreo a los riesgos de gestión y corrupción de los procesos institucionales y proyectos de inversión (en el marco del seguimiento realizado por la Oficina Asesora de Planeación), en el ciclo de marzo a abril en riesgos de corrupción y enero a abril en riesgos de gestión, 2023.
Se asistió técnicamente a las dependencias de la Secretaría General que tenían que reportar las acciones programadas en el Plan Anticorrupción y de Atención al Ciudadano – PAAC (mes vencido, abril 2023), con el fin de contar con la información de avances y logros del período en análisis. Se realizó la retroalimentación a cargo de la Oficina Asesora de Planeación y se elaboró el informe de monitoreo del mes. Adicionalmente se elaboró el informe de monitoreo del primer cuatrimestre del año.</v>
          </cell>
          <cell r="IL97" t="str">
            <v xml:space="preserve">Se avanzó en la formulación, seguimiento y control de la planeación estratégica de la Entidad con corte a 30 de junio de 2023, a través de las siguientes acciones:
Se adelantó el seguimiento a los 7 proyectos de inversión de la Secretaría General y el reporte en el sistema SUIFP-SPI del Departamento Nacional de Planeación, en términos de calidad y oportunidad, con corte al 31 de mayo de 2023. Adicionalmente, se prepararon y brindaron orientaciones sobre la marcación del Trazador Presupuestal de Igualdad y equidad de Género de la Secretaría de la Mujer para realizar asistencia y acompañamiento a los proyectos de inversión.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mayo de 2023, el cual, se cargó en la herramienta PMR-SAP- de la Secretaría Distrital de Hacienda.
Se asistió técnicamente a las dependencias de la Secretaría General que tenían que reportar las acciones programadas en el Plan Anticorrupción y de Atención al Ciudadano – PAAC (mes vencido, mayo 2023), con el fin de contar con la información de avances y logros del período en análisis. Se realizó la retroalimentación a cargo de la Oficina Asesora de Planeación y se elaboró el informe de monitoreo del mes.
Se oficializaron 3 procedimientos asociados a la actualización y seguimiento de planes institucionales (4202000-PR-391), de la Plataforma Estratégica y del Plan Estratégico Institucional (4202000-PR-392); seguimiento del Plan Estratégico Sectorial (4202000-PR-393) el 28 de junio de 2023.
Se consolidó la información de los temas abordados en la revisión por la Alta Dirección al Sistema de Gestión de la Calidad de la Secretaría General conforme a lo establecido en la Norma Técnica de la Calidad ISO 9001:2015, correspondiente al primer semestre de la vigencia 2023. </v>
          </cell>
          <cell r="IM97" t="str">
            <v xml:space="preserve">Se avanzó en la formulación, seguimiento y control de la planeación estratégica de la Entidad con corte a 31 de julio de 2023, a través de las siguientes acciones:
Se adelantó el seguimiento a los 7 proyectos de inversión de la Secretaría General y se realizó el respectivo reporte en el Sistema de Seguimiento al Plan Distrital de Desarrollo – Segplan de la Secretaría Distrital de Planeación y en el Sistema SUIFP- SPI del Departamento Nacional de Planeación al corte a 30 de junio 2023, en términos de calidad y oportunidad. 
Así mismo, en calidad de gerente del programa general 51 “Gobierno Abierto”, la Oficina Asesora de Planeación realizó la revisión, consolidación y registro de los beneficios asociados a las 33 metas y 44 indicadores sectoriales, con corte al 30 de junio de 2023.
Se realizó seguimiento del Plan de acción institucional, Plan estratégico institucional y Plan estratégico sectorial al corte 30 de junio de 2023.
Se realizó el reporte del seguimiento del segundo trimestre de la vigencia 2023 de las políticas públicas distritales en las que la Secretaría General tiene participación en productos.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18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junio de 2023, el cual, se cargó en la herramienta PMR-SAP- de la Secretaría Distrital de Hacienda.
Se asistió técnicamente a las dependencias de la Secretaría General que tenían que reportar las acciones programadas en el Plan Anticorrupción y de Atención al Ciudadano – PAAC y en el Plan Institucional de Participación Ciudadana – PIPC (corte junio 2023), con el fin de contar con la información de avances y logros del período en análisis. Se realizó la retroalimentación a cargo de la Oficina Asesora de Planeación y se elaboró el informe de monitoreo, de acuerdo con la información de avance remitida por las dependencias a través del formulario dispuesto para ello. 
Se elaboró el Informe de gestiones adelantadas en el marco del Modelo Integrado de Planeación y Gestión (MIPG) correspondiente el primer semestre de la vigencia 2023 en términos de: Institucionalidad, Operación, Medición y conclusiones.
Se consolidó el Reporte del estado y gestiones adelantadas durante el segundo trimestre del 2023 para cada uno de los procesos institucionales en términos de: Resultados de los indicadores de gestión, administración de riesgos de corrupción y de gestión, resultados de las encuestas de satisfacción, estado de los documentos oficializados en el Sistema Integrado de Gestión y estado de las acciones correctivas, preventivas y de mejora establecidas. 
Se diligenció el Formulario Único de Reporte de Avance a la Gestión (FURAG) medición 2022, de acuerdo con los lineamientos establecidas por el Departamento Administrativo de la Función Pública para el rol de jefe de la Oficina Asesora de Planeación.
Se elaboró informe parcial de las acciones de implementación de las políticas de Gestión del conocimiento y la innovación y Gestión de la información estadística 2023; en el cual, se detallan los ejercicios de acompañamiento, las metodologías e instrumentos desarrollados y los resultados obtenidos al corte 30 de junio de 2023
</v>
          </cell>
          <cell r="IN97" t="str">
            <v>Se avanzó en la formulación, seguimiento y control de la planeación estratégica de la Entidad, a través de las siguientes acciones:
Se adelantó el seguimiento a los 7 proyectos de inversión de la Secretaría General y se realizó el respectivo reporte en el Sistema SUIFP- SPI del Departamento Nacional de Planeación al corte a 31 de julio 2023, en términos de calidad y oportunidad.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19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julio de 2023, el cual, se cargó en la herramienta PMR-SAP- de la Secretaría Distrital de Hacienda.
Se cuenta con 15 autodiagnósticos de las temáticas: Gestión del talento humano, Integridad, Gestión del conflicto de intereses, Gobierno digital, Gestión documental, Defensa jurídica, Servicio al ciudadano, Plan anticorrupción, Gestión trámites, Participación ciudadana, Rendición de cuentas, Transparencia y acceso a la información, Gestión del conocimiento y la innovación, Gestión de la información estadística, y Control interno; los cuales fueron diligenciados por las dependencias líderes de las políticas de gestión y desempeño del Modelo Integrado de Planeación y Gestión (MIPG) de acuerdo con las herramientas establecidas por el Departamento Administrativo de la Función Pública.
Se asistió técnicamente a las dependencias de la Secretaría General que tenían que reportar las acciones programadas en el Plan Anticorrupción y de Atención al Ciudadano – PAAC (mes vencido - julio 2023), con el fin de contar con la información de avances y logros del período en análisis. Se realizó la retroalimentación a cargo de la Oficina Asesora de Planeación y se elaboró el informe de monitoreo del mes</v>
          </cell>
          <cell r="IO97" t="str">
            <v xml:space="preserve">Se avanzó en la formulación, seguimiento y control de la planeación estratégica de la Entidad con corte a 31 de agosto de 2023, a través de las siguientes acciones:
Se adelantó el seguimiento a los 7 proyectos de inversión de la Secretaría General y se realizó el respectivo reporte en el Sistema SUIFP- SPI del Departamento Nacional de Planeación al corte a 31 de agosto 2023, en términos de calidad y oportunidad.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agosto de 2023, el cual, se cargó en la herramienta PMR-SAP- de la Secretaría Distrital de Hacienda.
Se realizaron las retroalimentaciones frente a los reportes de monitoreo a los riesgos de gestión y corrupción de los procesos institucionales y proyectos de inversión (en el marco del seguimiento realizado por la Oficina Asesora de Planeación), en el ciclo de mayo a junio, y julio a agosto en riesgos de corrupción; y mayo a agosto en riesgos de gestión, 2023.
Se realizó la revisión y consolidación de los componentes de los nuevos 16 procesos institucionales, en el marco del Mapa de procesos vigente de la Secretaría General, en términos de: documentos, indicadores de gestión, riesgos de gestión y de corrupción, planes de mejoramiento del sistema de gestión y encuestas de satisfacción (según aplique).
Se asistió técnicamente a las dependencias de la Secretaría General que tenían que reportar las acciones programadas en el Plan Anticorrupción y de Atención al Ciudadano – PAAC (mes vencido - agosto 2023), con el fin de contar con la información de avances y logros del período en análisis. Se realizó la retroalimentación a cargo de la Oficina Asesora de Planeación y se elaboró el informe de monitoreo del mes. Se elaboró el informe del segundo cuatrimestre del PAAC 2023. </v>
          </cell>
          <cell r="IP97" t="str">
            <v/>
          </cell>
          <cell r="IQ97" t="str">
            <v/>
          </cell>
          <cell r="IR97" t="str">
            <v/>
          </cell>
          <cell r="IS97">
            <v>1</v>
          </cell>
          <cell r="IT97">
            <v>1</v>
          </cell>
          <cell r="IU97">
            <v>1</v>
          </cell>
          <cell r="IV97">
            <v>1</v>
          </cell>
          <cell r="IW97">
            <v>1</v>
          </cell>
          <cell r="IX97">
            <v>1</v>
          </cell>
          <cell r="IY97">
            <v>1</v>
          </cell>
          <cell r="IZ97">
            <v>1</v>
          </cell>
          <cell r="JA97">
            <v>1</v>
          </cell>
          <cell r="JB97">
            <v>0</v>
          </cell>
          <cell r="JC97">
            <v>0</v>
          </cell>
          <cell r="JD97">
            <v>0</v>
          </cell>
          <cell r="JE97">
            <v>0.65137999999999996</v>
          </cell>
          <cell r="JF97">
            <v>9.6</v>
          </cell>
          <cell r="JG97">
            <v>5.2340000000000009</v>
          </cell>
          <cell r="JH97">
            <v>4.0339999999999998</v>
          </cell>
          <cell r="JI97">
            <v>10.537999999999993</v>
          </cell>
          <cell r="JJ97">
            <v>4.0340000000000025</v>
          </cell>
          <cell r="JK97">
            <v>6.2340000000000035</v>
          </cell>
          <cell r="JL97">
            <v>14.396000000000003</v>
          </cell>
          <cell r="JM97">
            <v>5.0339999999999918</v>
          </cell>
          <cell r="JN97">
            <v>6.0340000000000034</v>
          </cell>
          <cell r="JO97">
            <v>0</v>
          </cell>
          <cell r="JP97">
            <v>0</v>
          </cell>
          <cell r="JQ97">
            <v>0</v>
          </cell>
          <cell r="JR97">
            <v>65.137999999999991</v>
          </cell>
          <cell r="JS97">
            <v>9.6</v>
          </cell>
          <cell r="JT97">
            <v>14.834</v>
          </cell>
          <cell r="JU97">
            <v>18.867999999999999</v>
          </cell>
          <cell r="JV97">
            <v>29.405999999999992</v>
          </cell>
          <cell r="JW97">
            <v>33.44</v>
          </cell>
          <cell r="JX97">
            <v>39.673999999999999</v>
          </cell>
          <cell r="JY97">
            <v>54.07</v>
          </cell>
          <cell r="JZ97">
            <v>59.103999999999992</v>
          </cell>
          <cell r="KA97">
            <v>65.137999999999991</v>
          </cell>
          <cell r="KB97">
            <v>65.137999999999991</v>
          </cell>
          <cell r="KC97">
            <v>65.137999999999991</v>
          </cell>
          <cell r="KD97">
            <v>65.137999999999991</v>
          </cell>
          <cell r="KE97">
            <v>100</v>
          </cell>
          <cell r="KF97">
            <v>100</v>
          </cell>
          <cell r="KG97">
            <v>100</v>
          </cell>
          <cell r="KH97">
            <v>100</v>
          </cell>
          <cell r="KI97">
            <v>100</v>
          </cell>
          <cell r="KJ97">
            <v>100</v>
          </cell>
          <cell r="KK97">
            <v>100</v>
          </cell>
          <cell r="KL97">
            <v>100</v>
          </cell>
          <cell r="KM97">
            <v>100</v>
          </cell>
          <cell r="KN97" t="str">
            <v/>
          </cell>
          <cell r="KO97" t="str">
            <v/>
          </cell>
          <cell r="KP97" t="str">
            <v/>
          </cell>
          <cell r="KQ97">
            <v>100</v>
          </cell>
          <cell r="KR97">
            <v>100</v>
          </cell>
          <cell r="KS97">
            <v>100</v>
          </cell>
          <cell r="KT97">
            <v>100</v>
          </cell>
          <cell r="KU97">
            <v>100</v>
          </cell>
          <cell r="KV97">
            <v>100</v>
          </cell>
          <cell r="KW97">
            <v>100</v>
          </cell>
          <cell r="KX97">
            <v>100</v>
          </cell>
          <cell r="KY97">
            <v>100</v>
          </cell>
          <cell r="KZ97" t="str">
            <v/>
          </cell>
          <cell r="LA97" t="str">
            <v/>
          </cell>
          <cell r="LB97" t="str">
            <v/>
          </cell>
          <cell r="LC97">
            <v>100</v>
          </cell>
          <cell r="LD97" t="str">
            <v>7873_2</v>
          </cell>
          <cell r="LE97" t="str">
            <v>2. Fortalecer la planeación institucional de la Entidad de acuerdo con las necesidades y nuevas real</v>
          </cell>
          <cell r="LF97">
            <v>100</v>
          </cell>
          <cell r="LG97">
            <v>65.137999999999991</v>
          </cell>
          <cell r="LH97" t="str">
            <v/>
          </cell>
          <cell r="LI97" t="str">
            <v/>
          </cell>
          <cell r="LJ97">
            <v>100</v>
          </cell>
          <cell r="LK97">
            <v>72.366796052631571</v>
          </cell>
          <cell r="LL97">
            <v>7486421000</v>
          </cell>
          <cell r="LM97">
            <v>7329405271</v>
          </cell>
          <cell r="LN97">
            <v>3628637046</v>
          </cell>
          <cell r="LO97">
            <v>1444531924</v>
          </cell>
          <cell r="LP97">
            <v>636475844</v>
          </cell>
          <cell r="LQ97">
            <v>9.6</v>
          </cell>
          <cell r="LR97">
            <v>5.2339999999999982</v>
          </cell>
          <cell r="LS97">
            <v>4.0340000000000007</v>
          </cell>
          <cell r="LT97">
            <v>10.537999999999993</v>
          </cell>
          <cell r="LU97">
            <v>4.034000000000006</v>
          </cell>
          <cell r="LV97">
            <v>6.2340000000000018</v>
          </cell>
          <cell r="LW97">
            <v>14.396000000000001</v>
          </cell>
          <cell r="LX97">
            <v>5.0339999999999989</v>
          </cell>
          <cell r="LY97">
            <v>6.0339999999999918</v>
          </cell>
          <cell r="LZ97" t="str">
            <v/>
          </cell>
          <cell r="MA97" t="str">
            <v/>
          </cell>
          <cell r="MB97" t="str">
            <v/>
          </cell>
          <cell r="MC97">
            <v>65.137999999999991</v>
          </cell>
          <cell r="MD97">
            <v>65.137999999999991</v>
          </cell>
          <cell r="ME97">
            <v>65.137999999999991</v>
          </cell>
          <cell r="MF97" t="str">
            <v>Oportuno: Se radica en los tiempos establecidos por la Oficina Asesora de Planeación - OAP</v>
          </cell>
          <cell r="MG97" t="str">
            <v>Oportuno: Se radica en los tiempos establecidos por la Oficina Asesora de Planeación - OAP</v>
          </cell>
          <cell r="MH97" t="str">
            <v>No oportuna: El tiempo de radicación debe coincidir con el plazo establecido por la Oficina Asesora de Planeación - OAP</v>
          </cell>
          <cell r="MI97" t="str">
            <v>Oportuno: Se radica en los tiempos establecidos por la Oficina Asesora de Planeación - OAP</v>
          </cell>
          <cell r="MJ97" t="str">
            <v>No oportuna: El tiempo de radicación debe coincidir con el plazo establecido por la Oficina Asesora de Planeación - OAP</v>
          </cell>
          <cell r="MK97" t="str">
            <v>No oportuna: El tiempo de radicación debe coincidir con el plazo establecido por la Oficina Asesora de Planeación - OAP</v>
          </cell>
          <cell r="ML97" t="str">
            <v>No oportuna: El tiempo de radicación debe coincidir con el plazo establecido por la Oficina Asesora de Planeación - OAP</v>
          </cell>
          <cell r="MM97" t="str">
            <v>Oportuno: Se radica en los tiempos establecidos por la Oficina Asesora de Planeación - OAP</v>
          </cell>
          <cell r="MN97">
            <v>0</v>
          </cell>
          <cell r="MO97">
            <v>0</v>
          </cell>
          <cell r="MP97">
            <v>0</v>
          </cell>
          <cell r="MQ97">
            <v>0</v>
          </cell>
          <cell r="MR97" t="str">
            <v>Coherente: La información de avance de la magnitud, consignada en el reporte del periodo, concuerda con la programación realizada, con la información cualitativa presentada, con las actividades establecidas (si aplica) y con los soportes presentados. Esta</v>
          </cell>
          <cell r="MS97" t="str">
            <v>Coherente: La información de avance de la magnitud, consignada en el reporte del periodo, concuerda con la programación realizada, con la información cualitativa presentada, con las actividades establecidas (si aplica) y con los soportes presentados. Esta</v>
          </cell>
          <cell r="MT97" t="str">
            <v>Coherente: La información de avance de la magnitud, consignada en el reporte del periodo, concuerda con la programación realizada, con la información cualitativa presentada, con las actividades establecidas (si aplica) y con los soportes presentados. Esta</v>
          </cell>
          <cell r="MU97" t="str">
            <v>Coherente: La información de avance de la magnitud, consignada en el reporte del periodo, concuerda con la programación realizada, con la información cualitativa presentada, con las actividades establecidas (si aplica) y con los soportes presentados. Esta</v>
          </cell>
          <cell r="MV97" t="str">
            <v>Coherente: La información de avance de la magnitud, consignada en el reporte del periodo, concuerda con la programación realizada, con la información cualitativa presentada, con las actividades establecidas (si aplica) y con los soportes presentados. Esta</v>
          </cell>
          <cell r="MW97" t="str">
            <v>Coherente: La información de avance de la magnitud, consignada en el reporte del periodo, concuerda con la programación realizada, con la información cualitativa presentada, con las actividades establecidas (si aplica) y con los soportes presentados. Esta</v>
          </cell>
          <cell r="MX97" t="str">
            <v>Coherente: La información de avance de la magnitud, consignada en el reporte del periodo, concuerda con la programación realizada, con la información cualitativa presentada, con las actividades establecidas (si aplica) y con los soportes presentados. Esta</v>
          </cell>
          <cell r="MY97" t="str">
            <v>Coherente: La información de avance de la magnitud, consignada en el reporte del periodo, concuerda con la programación realizada, con la información cualitativa presentada, con las actividades establecidas (si aplica) y con los soportes presentados. Esta</v>
          </cell>
          <cell r="MZ97">
            <v>0</v>
          </cell>
          <cell r="NA97">
            <v>0</v>
          </cell>
          <cell r="NB97">
            <v>0</v>
          </cell>
          <cell r="NC97">
            <v>0</v>
          </cell>
          <cell r="ND97">
            <v>100</v>
          </cell>
          <cell r="NE97">
            <v>100</v>
          </cell>
          <cell r="NF97">
            <v>100</v>
          </cell>
          <cell r="NG97">
            <v>100</v>
          </cell>
          <cell r="NH97">
            <v>100</v>
          </cell>
          <cell r="NI97">
            <v>100</v>
          </cell>
          <cell r="NJ97">
            <v>100</v>
          </cell>
          <cell r="NK97">
            <v>100</v>
          </cell>
          <cell r="NL97">
            <v>100</v>
          </cell>
          <cell r="NM97" t="str">
            <v/>
          </cell>
          <cell r="NN97" t="str">
            <v/>
          </cell>
          <cell r="NO97" t="str">
            <v/>
          </cell>
          <cell r="NP97" t="str">
            <v>La información consignada por el proyecto corresponde frente a las fuentes de información presupuestal oficial.
De acuerdo con el informe de cierre de vigencia a enero de 2023:
El valor comprometido es del 99.31%.
Los giros sobre el valor programado corresponden al 0%.
Los giros sobre las reservas son del 0%.</v>
          </cell>
          <cell r="NQ97" t="str">
            <v>La información consignada por el proyecto corresponde frente a las fuentes de información presupuestal oficial.
De acuerdo con el informe de cierre de vigencia a enero de 2023:
El valor comprometido es del 99.31%.
Los giros sobre el valor programado corresponden al 0%.
Los giros sobre las reservas son del 0%.</v>
          </cell>
          <cell r="NR97" t="str">
            <v xml:space="preserve">La información consignada por el proyecto corresponde frente a las fuentes de información presupuestal oficial.
</v>
          </cell>
          <cell r="NS97" t="str">
            <v>La información consignada por el proyecto corresponde frente a las fuentes de información presupuestal oficial.</v>
          </cell>
          <cell r="NT97" t="str">
            <v>La información consignada por el proyecto corresponde frente a las fuentes de información presupuestal oficial.</v>
          </cell>
          <cell r="NU97" t="str">
            <v>La información consignada por el proyecto corresponde frente a las fuentes de información presupuestal oficial.</v>
          </cell>
          <cell r="NV97" t="str">
            <v>La información consignada por el proyecto corresponde frente a las fuentes de información presupuestal oficial.</v>
          </cell>
          <cell r="NW97" t="str">
            <v>La información consignada por el proyecto corresponde frente a las fuentes de información presupuestal oficial.</v>
          </cell>
          <cell r="NX97">
            <v>0</v>
          </cell>
          <cell r="NY97">
            <v>0</v>
          </cell>
          <cell r="NZ97">
            <v>0</v>
          </cell>
          <cell r="OA97">
            <v>0</v>
          </cell>
          <cell r="OB9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C9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D9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E9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F9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G97" t="str">
            <v>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v>
          </cell>
          <cell r="OH97" t="str">
            <v>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v>
          </cell>
          <cell r="OI97" t="str">
            <v>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v>
          </cell>
          <cell r="OJ97">
            <v>0</v>
          </cell>
          <cell r="OK97">
            <v>0</v>
          </cell>
          <cell r="OL97">
            <v>0</v>
          </cell>
          <cell r="OM97">
            <v>0</v>
          </cell>
          <cell r="OP97" t="str">
            <v>PD167</v>
          </cell>
          <cell r="OQ97">
            <v>65.137999999999991</v>
          </cell>
          <cell r="OR97">
            <v>0</v>
          </cell>
          <cell r="OS97">
            <v>0</v>
          </cell>
          <cell r="OT97">
            <v>0</v>
          </cell>
          <cell r="OU97">
            <v>0</v>
          </cell>
          <cell r="OV97">
            <v>0</v>
          </cell>
          <cell r="OW97">
            <v>0</v>
          </cell>
          <cell r="OX97">
            <v>0</v>
          </cell>
          <cell r="OY97">
            <v>0</v>
          </cell>
          <cell r="OZ97">
            <v>0</v>
          </cell>
          <cell r="PA97">
            <v>0</v>
          </cell>
          <cell r="PB97">
            <v>0</v>
          </cell>
          <cell r="PC97">
            <v>0</v>
          </cell>
          <cell r="PD97">
            <v>0</v>
          </cell>
          <cell r="PE97">
            <v>46221851</v>
          </cell>
          <cell r="PF97">
            <v>46221851</v>
          </cell>
          <cell r="PG97">
            <v>46221851</v>
          </cell>
          <cell r="PH97">
            <v>46221851</v>
          </cell>
          <cell r="PI97">
            <v>46221851</v>
          </cell>
          <cell r="PJ97">
            <v>46221851</v>
          </cell>
          <cell r="PK97">
            <v>46221851</v>
          </cell>
          <cell r="PL97">
            <v>46221851</v>
          </cell>
          <cell r="PM97">
            <v>46221851</v>
          </cell>
          <cell r="PN97">
            <v>0</v>
          </cell>
          <cell r="PO97">
            <v>0</v>
          </cell>
          <cell r="PP97">
            <v>0</v>
          </cell>
          <cell r="PQ97">
            <v>46221851</v>
          </cell>
          <cell r="PR97">
            <v>8960657</v>
          </cell>
          <cell r="PS97">
            <v>1435571267</v>
          </cell>
          <cell r="PT97" t="str">
            <v>Meta Proyecto de Inversión</v>
          </cell>
        </row>
        <row r="98">
          <cell r="A98" t="str">
            <v>PD168</v>
          </cell>
          <cell r="B98">
            <v>7873</v>
          </cell>
          <cell r="C98" t="str">
            <v>7873_4</v>
          </cell>
          <cell r="D98">
            <v>2020110010189</v>
          </cell>
          <cell r="E98" t="str">
            <v>Un nuevo contrato social y ambiental para la Bogotá del siglo XXI</v>
          </cell>
          <cell r="F98" t="str">
            <v>5. Construir Bogotá región con gobierno abierto, transparente y ciudadanía consciente.</v>
          </cell>
          <cell r="G98" t="str">
            <v>56. Gestión Pública Efectiva</v>
          </cell>
          <cell r="H98" t="str">
            <v>Incrementar la capacidad institucional para atender con eficiencia los retos de su misionalidad en el Distrito.</v>
          </cell>
          <cell r="I98" t="str">
            <v>1. Gestionar de manera eficiente los recursos para apoyar la misionalidad de la Entidad.</v>
          </cell>
          <cell r="J98" t="str">
            <v>Fortalecimiento de la Capacidad Institucional de la Secretaría General</v>
          </cell>
          <cell r="K98" t="str">
            <v>Subsecretaria Corporativa</v>
          </cell>
          <cell r="L98" t="str">
            <v>Yaneth Suarez Acero</v>
          </cell>
          <cell r="M98" t="str">
            <v>Subsecretaria Corporativa</v>
          </cell>
          <cell r="N98" t="str">
            <v>Dirección Administrativa y Financiera</v>
          </cell>
          <cell r="O98" t="str">
            <v>Marcela Manrique Castro</v>
          </cell>
          <cell r="P98" t="str">
            <v>Directora Administrativa y Financiera</v>
          </cell>
          <cell r="Q98" t="str">
            <v>Jenny Alexandra Triana Casallas</v>
          </cell>
          <cell r="R98" t="str">
            <v>Nancy Montero</v>
          </cell>
          <cell r="S98" t="str">
            <v>4. Ejecutar 100 porciento de los lineamientos ambientales, mantenimientos y adecuaciones programados en las Sedes de la Secretaría General.</v>
          </cell>
          <cell r="T98" t="str">
            <v>Ejecutar 100 porciento de los lineamientos ambientales, mantenimientos y adecuaciones programados en las Sedes de la Secretaría General.</v>
          </cell>
          <cell r="AC98" t="str">
            <v>4. Ejecutar 100 porciento de los lineamientos ambientales, mantenimientos y adecuaciones programados en las Sedes de la Secretaría General.</v>
          </cell>
          <cell r="AG98" t="str">
            <v>16. Paz, justicia e instituciones sólidas</v>
          </cell>
          <cell r="AH98" t="str">
            <v>16.6 Crear a todos los niveles instituciones eficaces y transparentes que rindan cuentas.</v>
          </cell>
          <cell r="AI98" t="str">
            <v xml:space="preserve">PD_Meta Proyecto: 4. Ejecutar 100 porciento de los lineamientos ambientales, mantenimientos y adecuaciones programados en las Sedes de la Secretaría General.; PD_Objetivo de Desarrollo Sostenible: 16. Paz, justicia e instituciones sólidas; PD_Código y denominación Meta ODS: 16.6 Crear a todos los niveles instituciones eficaces y transparentes que rindan cuentas.; </v>
          </cell>
          <cell r="AJ98">
            <v>0</v>
          </cell>
          <cell r="AK98">
            <v>44055</v>
          </cell>
          <cell r="AL98">
            <v>1</v>
          </cell>
          <cell r="AM98">
            <v>2023</v>
          </cell>
          <cell r="AN98" t="str">
            <v>El indicador mide el cumplimiento del cronograma de intervenciones de infraestructura, el Plan Anual de Gestión Ambiental - PIGA y la suscripción de los procesos de contratación requeridos para adquirir los insumos que permitan ejecutar los lineamientos ambientales, mantenimientos y adecuaciones programados en las Sedes de la Secretaría General.</v>
          </cell>
          <cell r="AO98" t="str">
            <v xml:space="preserve">Dar cumplimiento a los lineamientos, asi como buenas prácticas contempladas en el PIGA y otros documentos ambientales. De la misma manera, los mantenimientos que se ejecuten en las diferentes sedes, propenden por la seguridad de los servidores públicos, colaboradores y visitantes, evitando que se produzcan accidentes por desperfectos en equipos, desprendimientos o caída de elementos; así como evitar el deterioro de los bienes muebles e inmuebles de la entidad. </v>
          </cell>
          <cell r="AP98">
            <v>2020</v>
          </cell>
          <cell r="AQ98">
            <v>2024</v>
          </cell>
          <cell r="AR98" t="str">
            <v>Constante</v>
          </cell>
          <cell r="AS98" t="str">
            <v>Eficacia</v>
          </cell>
          <cell r="AT98" t="str">
            <v>Porcentaje</v>
          </cell>
          <cell r="AU98" t="str">
            <v>Gestión</v>
          </cell>
          <cell r="AV98" t="str">
            <v>N/D</v>
          </cell>
          <cell r="AW98" t="str">
            <v>N/D</v>
          </cell>
          <cell r="AX98" t="str">
            <v>N/D</v>
          </cell>
          <cell r="AY98">
            <v>1</v>
          </cell>
          <cell r="BB98" t="str">
            <v xml:space="preserve">Se calcula a través de la sumatoria del avance de las actividades establecidas en el plan de trabajo interno de las intervenciones de infraestructura y del plan de acción PIGA para la vigencia </v>
          </cell>
          <cell r="BC98" t="str">
            <v xml:space="preserve">(Sumatoria de porcentaje de actividades ejecutadas de los lineamientos ambientales, mantenimientos y adecuaciones programados en las Sedes de la Secretaría General al corte / porcentaje de las actividades programadas de los lineamientos ambientales, mantenimientos y adecuaciones programados en las Sedes de la Secretaría General para la vigencia) * magnitud de la meta programada para la vigencia  </v>
          </cell>
          <cell r="BD98" t="str">
            <v>Porcentaje de actividades ejecutadas de los lineamientos ambientales, mantenimientos y adecuaciones programados en las Sedes de la Secretaría General</v>
          </cell>
          <cell r="BE98" t="str">
            <v>Porcentaje de las actividades programadas de los lineamientos ambientales, mantenimientos y adecuaciones programados en las Sedes de la Secretaría General</v>
          </cell>
          <cell r="BF98" t="str">
            <v>Soportes reportados en el formato 1006 "Programación y seguimiento a metas e indicadores del plan de desarrollo" para la vigencia.</v>
          </cell>
          <cell r="BG98">
            <v>3</v>
          </cell>
          <cell r="BH98">
            <v>45204</v>
          </cell>
          <cell r="BI98"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98" t="str">
            <v>Plan de acción - proyectos de inversión (actividades)</v>
          </cell>
          <cell r="BK98">
            <v>100</v>
          </cell>
          <cell r="BL98">
            <v>100</v>
          </cell>
          <cell r="BM98">
            <v>100</v>
          </cell>
          <cell r="BN98">
            <v>100</v>
          </cell>
          <cell r="BO98">
            <v>100</v>
          </cell>
          <cell r="BP98">
            <v>100</v>
          </cell>
          <cell r="BQ98">
            <v>11800795038</v>
          </cell>
          <cell r="BR98">
            <v>2012392052</v>
          </cell>
          <cell r="BS98">
            <v>3005108515</v>
          </cell>
          <cell r="BT98">
            <v>3274425423</v>
          </cell>
          <cell r="BU98">
            <v>2037605048</v>
          </cell>
          <cell r="BV98">
            <v>1471264000</v>
          </cell>
          <cell r="BW98">
            <v>100</v>
          </cell>
          <cell r="BX98">
            <v>100</v>
          </cell>
          <cell r="BY98">
            <v>100</v>
          </cell>
          <cell r="BZ98">
            <v>100</v>
          </cell>
          <cell r="CA98">
            <v>100</v>
          </cell>
          <cell r="CB98">
            <v>100</v>
          </cell>
          <cell r="CC98">
            <v>100</v>
          </cell>
          <cell r="CD98">
            <v>2001604810</v>
          </cell>
          <cell r="CE98">
            <v>1853335163</v>
          </cell>
          <cell r="CF98">
            <v>2998952302</v>
          </cell>
          <cell r="CG98">
            <v>2796196213</v>
          </cell>
          <cell r="CH98">
            <v>3272223369</v>
          </cell>
          <cell r="CI98">
            <v>3005155656</v>
          </cell>
          <cell r="CJ98">
            <v>100</v>
          </cell>
          <cell r="CK98">
            <v>100</v>
          </cell>
          <cell r="CL98">
            <v>100</v>
          </cell>
          <cell r="CM98" t="str">
            <v>No aplica</v>
          </cell>
          <cell r="CN98" t="str">
            <v>Suma</v>
          </cell>
          <cell r="CO98">
            <v>2.75</v>
          </cell>
          <cell r="CP98">
            <v>3.7125000000000004</v>
          </cell>
          <cell r="CQ98">
            <v>9.6649999999999974</v>
          </cell>
          <cell r="CR98">
            <v>24.505000000000003</v>
          </cell>
          <cell r="CS98">
            <v>9.5825000000000031</v>
          </cell>
          <cell r="CT98">
            <v>3.884999999999998</v>
          </cell>
          <cell r="CU98">
            <v>24.457500000000003</v>
          </cell>
          <cell r="CV98">
            <v>5.1774999999999949</v>
          </cell>
          <cell r="CW98">
            <v>4.7000000000000028</v>
          </cell>
          <cell r="CX98">
            <v>3.8725000000000023</v>
          </cell>
          <cell r="CY98">
            <v>4.6974999999999909</v>
          </cell>
          <cell r="CZ98">
            <v>2.9950000000000045</v>
          </cell>
          <cell r="DA98">
            <v>100</v>
          </cell>
          <cell r="DB98">
            <v>88.435000000000002</v>
          </cell>
          <cell r="DC98">
            <v>88.435000000000002</v>
          </cell>
          <cell r="DD98">
            <v>88.435000000000002</v>
          </cell>
          <cell r="DE98">
            <v>11</v>
          </cell>
          <cell r="DF98">
            <v>14.850000000000001</v>
          </cell>
          <cell r="DG98">
            <v>38.659999999999989</v>
          </cell>
          <cell r="DH98">
            <v>98.02000000000001</v>
          </cell>
          <cell r="DI98">
            <v>38.330000000000013</v>
          </cell>
          <cell r="DJ98">
            <v>15.539999999999992</v>
          </cell>
          <cell r="DK98">
            <v>97.830000000000013</v>
          </cell>
          <cell r="DL98">
            <v>20.70999999999998</v>
          </cell>
          <cell r="DM98">
            <v>18.800000000000011</v>
          </cell>
          <cell r="DN98">
            <v>15.490000000000009</v>
          </cell>
          <cell r="DO98">
            <v>18.789999999999964</v>
          </cell>
          <cell r="DP98">
            <v>11.980000000000018</v>
          </cell>
          <cell r="DQ98">
            <v>400</v>
          </cell>
          <cell r="DR98">
            <v>11</v>
          </cell>
          <cell r="DS98">
            <v>14.850000000000001</v>
          </cell>
          <cell r="DT98">
            <v>38.659999999999989</v>
          </cell>
          <cell r="DU98">
            <v>98.02000000000001</v>
          </cell>
          <cell r="DV98">
            <v>38.330000000000013</v>
          </cell>
          <cell r="DW98">
            <v>15.539999999999992</v>
          </cell>
          <cell r="DX98">
            <v>97.830000000000013</v>
          </cell>
          <cell r="DY98">
            <v>20.70999999999998</v>
          </cell>
          <cell r="DZ98">
            <v>18.800000000000011</v>
          </cell>
          <cell r="EA98">
            <v>0</v>
          </cell>
          <cell r="EB98">
            <v>0</v>
          </cell>
          <cell r="EC98">
            <v>0</v>
          </cell>
          <cell r="ED98">
            <v>353.74</v>
          </cell>
          <cell r="EE98">
            <v>353.74</v>
          </cell>
          <cell r="EF98" t="str">
            <v xml:space="preserve">Formato Evidencia Reunión
2213100-FT-449 Priorización sedes a intervenir
Reporte de actividades del Plan de acción anual PIGA
</v>
          </cell>
          <cell r="EG98" t="str">
            <v>Reporte de actividades del Plan de acción anual PIGA
Ejecución de la priorización (matriz 4)
Atención de GLPI en el mes</v>
          </cell>
          <cell r="EH98" t="str">
            <v>Reporte de actividades del Plan de acción anual PIGA
Soportes de Radicación de procesos de contratación en la Dirección de Contratación.
Ejecución de la priorización (matriz 4)
Atención de GLPI en el mes</v>
          </cell>
          <cell r="EI98" t="str">
            <v xml:space="preserve">Reporte de actividades del Plan de acción anual PIGA
Ejecución de la priorización (matriz 4)
Atención de GLPI en el mes
Evidencias de Suscripción de contratos </v>
          </cell>
          <cell r="EJ98" t="str">
            <v>Reporte de actividades del Plan de acción anual PIGA
Ejecución de la priorización (matriz 4)
Atención de GLPI en el mes</v>
          </cell>
          <cell r="EK98" t="str">
            <v>Reporte de actividades del Plan de acción anual PIGA
Ejecución de la priorización (matriz 4)
Atención de GLPI en el mes</v>
          </cell>
          <cell r="EL98" t="str">
            <v>Reporte de actividades del Plan de acción anual PIGA
Formato Evidencia Reunión
2213100-FT-449 Priorización sedes a intervenir</v>
          </cell>
          <cell r="EM98" t="str">
            <v>Reporte de actividades del Plan de acción anual PIGA
Ejecución de la priorización (matriz 4)
Atención de GLPI en el mes</v>
          </cell>
          <cell r="EN98" t="str">
            <v>Reporte de actividades del Plan de acción anual PIGA
Ejecución de la priorización (matriz 4)
Atención de GLPI en el mes</v>
          </cell>
          <cell r="EO98" t="str">
            <v>Reporte de actividades del Plan de acción anual PIGA
Ejecución de la priorización (matriz 4)
Atención de GLPI en el mes</v>
          </cell>
          <cell r="EP98" t="str">
            <v>Reporte de actividades del Plan de acción anual PIGA
Ejecución de la priorización (matriz 4)
Atención de GLPI en el mes</v>
          </cell>
          <cell r="EQ98" t="str">
            <v>Reporte de actividades del Plan de acción anual PIGA
Ejecución de la priorización (matriz 4)
Atención de GLPI en el mes</v>
          </cell>
          <cell r="ER98" t="str">
            <v xml:space="preserve">Formato Evidencia Reunión
2213100-FT-449 Priorización sedes a intervenir
Reporte de actividades del Plan de acción anual PIGA
</v>
          </cell>
          <cell r="ES98" t="str">
            <v>Reporte de actividades del Plan de acción anual PIGA
Ejecución de la priorización (matriz 4)
Atención de GLPI en el mes</v>
          </cell>
          <cell r="ET98" t="str">
            <v>Reporte de actividades del Plan de acción anual PIGA
Ejecución de la priorización (matriz 4)
Atención de GLPI en el mes</v>
          </cell>
          <cell r="EU98" t="str">
            <v xml:space="preserve">Reporte de actividades del Plan de acción anual PIGA
Ejecución de la priorización (matriz 4)
Atención de GLPI en el mes
Evidencias de Suscripción de contratos </v>
          </cell>
          <cell r="EV98" t="str">
            <v>Reporte de actividades del Plan de acción anual PIGA
Ejecución de la priorización (matriz 4)
Atención de GLPI en el mes</v>
          </cell>
          <cell r="EW98" t="str">
            <v>"Reporte de actividades del Plan de acción anual PIGA
Ejecución de la priorización (matriz 4)
Atención de GLPI en el mes"</v>
          </cell>
          <cell r="EX98" t="str">
            <v>Reporte de ejecución de  Actividades programadas en el Plan de acción anual PIGA
Formato Evidencia Reunión
2213100-FT-449
Priorización sedes a intervenir</v>
          </cell>
          <cell r="EY98" t="str">
            <v>"Reporte de actividades del Plan de acción anual PIGA
Ejecución de la priorización (matriz 4)
Atención de GLPI en el mes"</v>
          </cell>
          <cell r="EZ98" t="str">
            <v>"Reporte de actividades del Plan de acción anual PIGA
Ejecución de la priorización (matriz 4)
Atención de GLPI en el mes"</v>
          </cell>
          <cell r="FA98">
            <v>0</v>
          </cell>
          <cell r="FB98">
            <v>0</v>
          </cell>
          <cell r="FC98">
            <v>0</v>
          </cell>
          <cell r="FD98">
            <v>2056216000</v>
          </cell>
          <cell r="FE98">
            <v>2056216000</v>
          </cell>
          <cell r="FF98">
            <v>2056216000</v>
          </cell>
          <cell r="FG98">
            <v>2056216000</v>
          </cell>
          <cell r="FH98">
            <v>2056216000</v>
          </cell>
          <cell r="FI98">
            <v>2056216000</v>
          </cell>
          <cell r="FJ98">
            <v>2056216000</v>
          </cell>
          <cell r="FK98">
            <v>2056216000</v>
          </cell>
          <cell r="FL98">
            <v>2056216000</v>
          </cell>
          <cell r="FM98">
            <v>2056216000</v>
          </cell>
          <cell r="FN98">
            <v>2056216000</v>
          </cell>
          <cell r="FO98">
            <v>2056216000</v>
          </cell>
          <cell r="FP98">
            <v>2056216000</v>
          </cell>
          <cell r="FQ98">
            <v>2056216000</v>
          </cell>
          <cell r="FR98">
            <v>2056216000</v>
          </cell>
          <cell r="FS98">
            <v>2056216000</v>
          </cell>
          <cell r="FT98">
            <v>2056216000</v>
          </cell>
          <cell r="FU98">
            <v>2056216000</v>
          </cell>
          <cell r="FV98">
            <v>2056216000</v>
          </cell>
          <cell r="FW98">
            <v>2056216000</v>
          </cell>
          <cell r="FX98">
            <v>2037605048</v>
          </cell>
          <cell r="FY98">
            <v>2037605048</v>
          </cell>
          <cell r="FZ98">
            <v>0</v>
          </cell>
          <cell r="GA98">
            <v>0</v>
          </cell>
          <cell r="GB98">
            <v>0</v>
          </cell>
          <cell r="GC98">
            <v>2037605048</v>
          </cell>
          <cell r="GD98">
            <v>1529669415</v>
          </cell>
          <cell r="GE98">
            <v>1595649646</v>
          </cell>
          <cell r="GF98">
            <v>1640361902</v>
          </cell>
          <cell r="GG98">
            <v>1981179625</v>
          </cell>
          <cell r="GH98">
            <v>1960256404</v>
          </cell>
          <cell r="GI98">
            <v>1991184639</v>
          </cell>
          <cell r="GJ98">
            <v>1991184639</v>
          </cell>
          <cell r="GK98">
            <v>2034605048</v>
          </cell>
          <cell r="GL98">
            <v>2034605048</v>
          </cell>
          <cell r="GM98">
            <v>0</v>
          </cell>
          <cell r="GN98">
            <v>0</v>
          </cell>
          <cell r="GO98">
            <v>0</v>
          </cell>
          <cell r="GP98">
            <v>2034605048</v>
          </cell>
          <cell r="GQ98">
            <v>0</v>
          </cell>
          <cell r="GR98">
            <v>47744494</v>
          </cell>
          <cell r="GS98">
            <v>193272861</v>
          </cell>
          <cell r="GT98">
            <v>342667942</v>
          </cell>
          <cell r="GU98">
            <v>494131049</v>
          </cell>
          <cell r="GV98">
            <v>646374169</v>
          </cell>
          <cell r="GW98">
            <v>850830918</v>
          </cell>
          <cell r="GX98">
            <v>1020998691</v>
          </cell>
          <cell r="GY98">
            <v>1160213599</v>
          </cell>
          <cell r="GZ98">
            <v>0</v>
          </cell>
          <cell r="HA98">
            <v>0</v>
          </cell>
          <cell r="HB98">
            <v>0</v>
          </cell>
          <cell r="HC98">
            <v>1160213599</v>
          </cell>
          <cell r="HD98">
            <v>267067713</v>
          </cell>
          <cell r="HE98">
            <v>267067713</v>
          </cell>
          <cell r="HF98">
            <v>267067713</v>
          </cell>
          <cell r="HG98">
            <v>267067713</v>
          </cell>
          <cell r="HH98">
            <v>267067713</v>
          </cell>
          <cell r="HI98">
            <v>267067713</v>
          </cell>
          <cell r="HJ98">
            <v>267067713</v>
          </cell>
          <cell r="HK98">
            <v>267067713</v>
          </cell>
          <cell r="HL98">
            <v>267067713</v>
          </cell>
          <cell r="HM98">
            <v>0</v>
          </cell>
          <cell r="HN98">
            <v>0</v>
          </cell>
          <cell r="HO98">
            <v>0</v>
          </cell>
          <cell r="HP98">
            <v>267067713</v>
          </cell>
          <cell r="HQ98">
            <v>0</v>
          </cell>
          <cell r="HR98">
            <v>183833839</v>
          </cell>
          <cell r="HS98">
            <v>195887920</v>
          </cell>
          <cell r="HT98">
            <v>258606892</v>
          </cell>
          <cell r="HU98">
            <v>262187840</v>
          </cell>
          <cell r="HV98">
            <v>262187840</v>
          </cell>
          <cell r="HW98">
            <v>262187840</v>
          </cell>
          <cell r="HX98">
            <v>262187840</v>
          </cell>
          <cell r="HY98">
            <v>262187840</v>
          </cell>
          <cell r="HZ98">
            <v>0</v>
          </cell>
          <cell r="IA98">
            <v>0</v>
          </cell>
          <cell r="IB98">
            <v>0</v>
          </cell>
          <cell r="IC98">
            <v>262187840</v>
          </cell>
          <cell r="ID98" t="str">
            <v xml:space="preserve">Dentro de las acciones realizadas en lo corrido del 2023 y en el marco de los programas que componen el PIGA, se encuentran:  Avance en el programa de uso eficiente del agua y energía, dónde se identificaron las sedes con mayor ahorro en el consumo respecto a la vigencia 2022 durante el mismo periodo, siendo los ganadores del pódium: 1. SuperCADE Américas, 2. SuperCADE Engativá,3. CADE Patio Bonito, 4. Centro de Encuentro Bosa, 5.Centro de Encuentro Rafael Uribe, 6. Imprenta Distrital.  
Se adelantó la instalación de 432 paneles solares en 6 sedes de la entidad (1) Manzana Liévano, 2)Super Cade Américas,3) Super Cade Bosa, 4) Super Cade 20 de julio, 5)Super Cade Suba, 6) Super Cade Engativá) a través de los cuales, se calcula que se dejarán de emitir 140 toneladas de Co2 al año equivalente a sembrar 560 árboles aportando a la reducción de emisiones de dióxido de carbono y a la protección del medio ambiente sostenible,   
Se instalaron 432 paneles solares en 6 sedes de la entidad (1) Manzana Liévano, 2)Super Cade Américas,3) Super Cade Bosa, 4) Super Cade 20 de julio, 5)Super Cade Suba, 6) Super Cade Engativá) a través de los cuales, se calcula que se dejarán de emitir 140 toneladas de Co2 al año equivalente a sembrar 560 árboles aportando a la reducción de emisiones de dióxido de carbono y a la protección del medio ambiente.  
La Secretaría General, en acompañamiento con el Jardín Botánico de Bogotá, cultivaron seis huertas urbanas ubicadas en las siguientes sedes: Manzana Liévano, SuperCade, Engativá, Centro de Encuentro Bosa, Centro de Encuentro Suba, Imprenta Distrital y Archivo de Bogotá. De esta manera aportamos a la seguridad alimentaria, la sostenibilidad ambiental, la construcción, organización y el fortalecimiento de tejido social de los usuarios, funcionarios y/o contratistas de cada una de las sedes donde se ha implementado el proyecto.  
Implementación de las salas amiga y/o salas lactantes en las sedes de: Supercade Engativá, Supercade CAD, Supercade Suba y Supercade Social, a través de la estrategia Intégrate de la Dirección Distrital del Servicio a la Ciudadanía.  
Se avanza en la adaptación de los espacios existentes a la norma de accesibilidad, en baños, demarcación de espacios en pisos, señalización en puertas acristaladas en las sedes de la red Cade.  
Intervenciones en las sedes de Super Cade Manitas, Supercade Américas, Cade Bosa, Cade Gaitana, Centro de Encuentro Suba, Manzana Liévano, Archivo Distrital asociadas a la reparación de tubería de salida de drenaje de agua, implica demolición de enchape, reparación del tubo, Adecuación Baños mixto Discapacidad (Romper Muro y Armar Cuarto), Mantenimiento ventanearía metálica (Resanes, anticorrosivo), Excavación y construcción de andenes perimetrales, Reparación y/o mantenimiento rejas perímetro.  </v>
          </cell>
          <cell r="IE98" t="str">
            <v>Para el periodo de reporte el indicador no presentó retrasos en su ejecución.</v>
          </cell>
          <cell r="IF98" t="str">
            <v/>
          </cell>
          <cell r="IG98" t="str">
            <v>En cumplimiento del procedimiento de manteminiento de las edificaciones (PR 154), se realizó la priorización de 14 sedes de la Secretaría General, durante el primer semestre de la vigencia.
Por otro lado, en avance del plan de acción PIGA ,se realizó la programación de recolección de residuos aprovechables en 17 sedes de la entidad y se verificaron las bitácoras de los residuos ordinarios del mes de diciembre del 2022. Se gestionaron  los residuos especiales en las siguientes sedes de la Secretaría General: CADE LA VICTORIA = 1,5 m3, SUPERCADE BOSA = 4,5 m3, CE BOSA = 1 m3, ARCHIVO DE BOGOTÁ = 2 m3, MANZANA LIÉVANO = 3 m3 y CE BOSA = 0,1 m3, se elaboró el reporte de residuos aprovechables del IV trimestre 2022 ante la UAESP, en enero se verificaron 12 procesos precontractuales, emitiéndose observaciones de aprobación de inclusión o exclusión de cláusulas ambientales.</v>
          </cell>
          <cell r="IH98" t="str">
            <v>Durante el periodo, se dio cumplimiento a las actividades que se encuentran programadas en el cronograma establecido, asociadas con los programas de uso eficiente del agua, de la energía, gestión integral de residuos, consumo sostenible y prácticas sostenibles.  
A su vez, durante febrero, se efectúo mantenimiento o adecuación a las sedes de la Secretaría General, de la siguiente forma: _Se realiza mantenimiento integral a 11 sedes (Manzana Liévano, Supercade Suba, Supercade Américas, Supercade Engativá - Ventanillas atención a las Víctimas, Supercade Calle 13, Cade La Gaitana, Cade Servitá, Supercade CAD,Centro Local de Atención a las Víctimas-Suba, Alta Consejería para los derechos de las victimas, la paz y la reconciliación-Sede Alterna edif tequendama y Cade Fontibón). 
_Se atienden 12 sedes según requerimientos en el software de gestión de servicios GLPI (Gestionnaire libre de parc informatique): Parqueadero calle 55, Cade La Gaitana, Cade La Victoria, Cade Patio Bonito, Centro Local de Atención a las VÍctimas-Bosa, Centro Local de Atención a las Victimas-Rafael Uribe Uribe, Centro de memoria, paz y reconciliación - CMPR, Alta Consejería para los derechos de las vÍctimas, la paz y la reconciliación-Sede Alterna edif tequendama, Cade Los Luceros, Centro Local de Atención a las VÍctimas Patio Bonito, Centro Local de Atención a las Víctimas-Ciudad Bolívar y Alta Consejería para los derechos de las vÍctimas, la paz y la reconciliación-Sede Alterna edif tequendama.</v>
          </cell>
          <cell r="II98" t="str">
            <v>Durante el mes de marzo, se dio cumplimiento a las actividades que se encuentran programadas en el cronograma establecido, asociadas con los programas de uso eficiente del agua, de la energía, gestión integral de residuos, consumo sostenible y prácticas sostenibles. 
A su vez, en marzo de 2023, la Secretaría General realizó el mantenimiento de 6 sedes, con base en la programación: 1)Supercade Suba , 2)Supercade calle 13 ,3)Supercade Engativá–ventanilla atención a víctimas, 4)Cade Servitá , 5)Manz.Liévano, 6)Imprenta.
Por otro lado, se radicó en la Dirección de Contratación, la adquisición e instalación de vidrios o elementos
arquitectónicos traslucidos de cerramientos, accesorios y actividades complementarias a monto agotable para las sedes de la secretaría general de la alcaldía mayor de Bogotá. Así como también se radicó el proceso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IJ98" t="str">
            <v>Durante el mes de abril, se dio cumplimiento a las actividades que se encuentran programadas en el cronograma establecido, asociadas con los programas de uso eficiente del agua, de la energía, gestión integral de residuos, consumo sostenible y prácticas sostenibles. 
A su vez, en abril de 2023, la Secretaría General realizó el mantenimiento de 18 sedes: 1.	Manzana Liévano
2.	Archivo de Bogotá
3.	Imprenta Distrital
4.	Parqueadero calle 55
5.	Supercade Suba
6.	Supercade 20 de Julio
7.	Supercade Américas
8.	Supercade Engativá - Ventanillas atención a las Victimas
9.	Supercade Manitas
10.	Supercade Calle 13
11.	Cade La Victoria
12.	Cade Servitá
13.	Centro Local de Atención a las Victimas-Chapinero
14.	Centro Local de Atención a las Victimas-Bosa
15.	Centro de memoria, paz y reconciliación - CMPR
16.	Supercade CAD
17.	Centro Local de Atención a las Victimas-Suba
18.	Alta Consejería para los derechos de las víctimas, la paz y la reconciliación-Sede Alterna edif Tequendama
Por otro lado, en el mes de Abril, se suscribieron los contrato No. 581 con DIVIEXPORT E.U., cuyo objeto es la adquisición e instalación de vidrios o elementos arquitectónicos traslúcidos de cerramientos, accesorios y actividades  complementarias a monto agotable para las sedes de la Secretaría General de la  Alcaldía Mayor de Bogotá; así como el contrato No. 627 con Jem Supplies S.A.S. para el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IK98" t="str">
            <v>Durante el mes de mayo, se dio cumplimiento a las actividades que se encuentran programadas en el cronograma establecido, asociadas con los programas de uso eficiente del agua, de la energía, gestión integral de residuos, consumo sostenible y prácticas sostenibles. De este último programa se destaca la instalación por parte de la Secretaría General de 432 paneles solares en 6 sedes de la entidad (Manzana Liévano, Super Cade Américas, Super Cade Bosa, Super Cade 20 de julio, Super Cade Suba y Super Cade Engativá). 
Durante el mes de mayo, se realizaron actividades de mantenimiento en las sedes priorizadas de conformidad con el procedimiento de mantenimiento de Edificaciones PR 154, en 10 sedes priorizadas:1)Supercade Suba , 2)Supercade calle 13, 3)Cade Servitá,  4) Cade La Victoria, 5) SuperCade 20 de Julio, 6) SuperCade Manitas, 7) Centro de Encuentro Bosa, 8) Centro de memoria, paz y reconciliación - CMPR, 9) Centro de Encuentro-Suba y 10) Manzana Liévano.
.Con el siguiente avance en el cumplimiento de actividades por zona: Norte: 82.48%, Centro: 99.00% y Sur: 54.29%, para un cumplimiento general total de: 78.59%.</v>
          </cell>
          <cell r="IL98" t="str">
            <v>Durante el mes de junio se dio cumplimiento a las actividades que se encuentran programadas en el cronograma establecido, asociadas con los programas de uso eficiente del agua, de la energía, gestión integral de residuos, consumo sostenible y prácticas sostenibles. 
Así mismo, se realizaron actividades de mantenimiento en las sedes priorizadas de conformidad con el procedimiento de mantenimiento de Edificaciones PR 154 en 7 sedes priorizadas:1)Supercade Suba , 2)Supercade calle 13, 3)Centro de Encuentro Suba,  4) Parqueadero Calle 55, 5) SuperCade 20 de Julio, 6) SuperCade Manitas, 7) Manzana Liévano.
Con el siguiente avance en el cumplimiento de actividades por zona: Norte: 91,81%, Centro: 99.00% y Sur: 54.29%.</v>
          </cell>
          <cell r="IM98" t="str">
            <v>Durante el mes de julio, se dio cumplimiento a las 12 actividades programadas en el cronograma establecido en el plan de acción anual PIGA, asociadas con los programas de uso eficiente del agua, de la energía, gestión integral de residuos, consumo sostenible y prácticas sostenibles, así: 1) Se identifican las sedes con mayor ahorro en el consumo de agua  en el periodo abril - mayo 2023, siendo ganadoras: Centro de Encuentro Bosa, Centro de Encuentro Rafael Uribe
e Imprenta Distrital. 2) Se realizan actividades para fomentar el ahorro del agua y con base en el informe realizado en el mes anterior, en el cual se identificaron las sedes con mayor variación en el consumo de agua: Centro de Memoria, Paz y Reconciliación,  SuperCADE Suba e Imprenta Distrital. 3) Teniendo en cuenta el seguimiento a los consumos, se identifican las sedes con mayor ahorro en el consumo de agua siendo los ganadores del pódium: SuperCADE Américas, SuperCADE Engativá y CADE Patio Bonito. 4) Se realizan actividades para fomentar el ahorro de energía y con base en el informe realizado en el mes anterior, en el cual se identificaron las sedes con mayor variación en el consumo de energía: SuperCADE Manitas, SuperCADE Engativá e Imprenta Distrital. 5) Se realiza gestión integral de los residuos aprovechables generados por la Secretaría General (programación de la recolección de residuos aprovechables, gestión de destrucción documental  del despacho de la Secretaría General) y revisión de bitácoras, planillas y certificados y se actualizó la base de residuos ordinarios). 6)  Se realiza gestión integral de los residuos peligrosos y especiales generados por la Secretaría General (se actualizaron bases entregas RESPEL y Bitácoras, se realizó el reporte en el registro de generadores de Residuos Peligrosos para la sede Cade Patio Bonito ante el IDEAM, se gestionaron los RESPEL de ECOLECTA: Manifiesto Supercade 20 de julio: 130 Kg, se gestionaron los siguientes RESPEL generados en la Secretaría General: SUPERCADE BOSA = 2,6 Kg - CADE MUZU = 7 Kg - CENTRO ENCUENTRO BOSA = 99,2 Kg
SUPERCADE AMERICAS = 31,0 Kg - CENTRO DE ENCUENTRO PATIO BONITO = 12,7 Kg - CADE PATIO BONITO = 8,4 Kg - CENTRO DE ENCUENTRO CIUDAD BOLIVAR = 8,9 Kg -CADE LOS LUCEROS = 19 Kg. En cuanto a residuos especiales se actualizó la base de Residuos Especiales y se gestionaron los residuos especiales en la sede:
IMPRENTA DISTRITAL = 3,5 m3 de PODA. 7)Reporte sobre la gestión de residuos a los entes externos que lo requieran y en ese sentido se realizó el reporte del segundo trimestre de la vigencia 2023 acerca de la gestión de residuos ordinarios aprovechables a la Unidad Administrativa Especial de Servicios Públicos -UAESP, así como el primer reporte del primer semestre de la vigencia 2023 sobre la gestión de residuos ordinarios aprovechables  a la UAESP. 8)  Se lleva a cabo la socialización de cláusulas ambientales a contratista del CTO 716-2023 quien realizará mantenimientos y adecuaciones en las sedes Manzana Liévano y Centro Memoria. 9) Durante este período se revisaron 2 procesos para la inclusión o exclusión de cláusulas ambientales en la etapa precontractual. 10) Se actualizó la base de contratos suscritos por la entidad en el mes de junio, identificando que en 15 contratos se incluyeron cláusulas ambientales y los cuales corresponden al 100% de los contratos suscritos en los cuales era posible incluir estas obligaciones. 11) se lleva a cabo campaña de cero papel, donde se realiza un reto y juego virtual. 12) Se realizan las visitas de intervención ambiental en 26 sedes de la Entidad, para la verificación del estado actual en la implementación del PIGA, así como la identificación de necesidades.
Por otro lado, en cumplimiento del procedimiento de mantenimiento de las edificaciones (PR 154), se realizó la priorización de las sedes de la Secretaría General y las actividades de mantenimiento integral que se efectuarán en cada una de ellas, así: En zona centro se prioriza Manzana Liévano, Archivo Distrital e Imprenta Distrital; en zona norte se prioriza Super Cade Suba, Super Cade Engativá, Super Cade CAD, Super Cade Calle 13, Cade Gaitana, Cade Servitá y Centro de Encuentro Suba y; en zona sur prioriza Super Cade Américas, Centro de Encuentro Bosa, Super Cade 20 de julio y Cade Patio Bonito.</v>
          </cell>
          <cell r="IN98" t="str">
            <v>Durante el mes de agosto, se dio cumplimiento a las 14 actividades programadas en el cronograma establecido en el plan de acción anual PIGA, asociadas con los programas de uso eficiente del agua, de la energía, gestión integral de residuos, consumo sostenible y prácticas sostenibles, así: 1) Se realiza el informe correspondiente al análisis del comportamiento del consumo de agua  de las sedes de la Secretaría General de la Alcaldía Mayor de Bogotá a las cuales se les realiza el pago del servicio público. 2) Se realizó la capacitacion en uso eficente de agua en la sede Manzana Liévano, en desarrollo de la campaña ambiental "Rétate con el PIGA". 3) Se realizó el informe al análisis del consumo de energía del periodo comprendido en los meses de junio 2023 a julio 2023, respecto la misma vigencia en 2022, identificando las sedes con mayor consumo de  energía. 4) Residuos ordinarios: Se realizó la programación de la recolección de residuos aprovechables, se revisaron las bitácoras, planillas, certificados y se actualizó la base de residuos ordinarios. 5) Residuos peligrosos -RESPEL: Se actualizaron bases entregas RESPEL y Bitácoras, se gestionaron los RESPEL generados en la Secretaría General en las sedes de: SuperCade Manitasm SuperCade 20 de Julio, Centro de Encuentro Rafael Uribe Uribe, Cade Santa Lucía e Imprenta Distrital; y para Residuos Especiales: Se actualizó la base de Residuos Especiales y se gestionaron los residuos especiales en las sedes de: Centro de Encuentro Chapinero, Cade La Victoria, Centro de Encuentro Bosa y Cade Manitas. 6)  Se lleva a cabo actividad de socialización solicitada por apoyo a la supervisión de contratos 4220000-703-2023, 4220000-701-2023 y 4220000-687-2023. 7) Se revisaron 3 procesos para la inclusión o exclusión de cláusulas ambientales en la etapa precontractual. 8)  Se realizó la verificación de 22 contratos de los cuales 13 incluían cláusulas ambientales cumpliendo con el 100% de los contratos que debían incluir estas obligaciones. 9) Seguimiento Cláusulas Ambientales. 10) Se elabora segundo informe de avance de las diferentes actividades implementadas en el programa de Consumo Sostenible durante el segundo cuatrimestre de 2023. 11) Se realiza el lanzamiento de la campaña de Movilidad Sostenible, en la cual se invita a participar al grupo familiar. 12) Se realizó la instalación de un sistema de riego en la huerta ubicada en la sede manzana lievano, con el fin de optimizar el uso de agua para riego de la huerta, asi mismo impulsar la produccion de la huerta de acuerdo a las necesidades de las especies cultivadas. 13) Se realizan visitas para seguimiento e identificación de necesidades de las seis huertas ubicadas en Archivo de Bogotá, Manzana Liévamo, SuperCADE Engativá, Centro de Encuentro Bosa,Centro de Encuentro Suba , Archivo de Bogotá  Imprenta Distrital. 14) Se realiza un taller teorico-practico en la sede Manzana Liévano en compañía del Jardin Botanico de bogota, con el fin de obtener conocimientos relacionados con el cultivo y cosecha de las diferentes especies.
Por otro lado, se realizaron actividades de mantenimiento en las sedes priorizadas de conformidad con el procedimiento de mantenimiento de Edificaciones PR 154 obteniéndose avances en 10 sedes priorizadas:1)Supercade Suba , 2)Supercade calle 13, 3) Manzana Liévano, 4) Archivo Distrital, 5) Imprenta Distrital; 6) Super Cade CAD, 7) Cade Gaitana, 8) Centro de Encuentro Suba, 9) Cade Manitas, 10) Centro de Encuentro Bosa.</v>
          </cell>
          <cell r="IO98" t="str">
            <v>Durante el mes de septiembre, se dio cumplimiento a las 12 actividades programadas en el cronograma establecido en el plan de acción anual PIGA, asociadas con los programas de uso eficiente del agua, de la energía, gestión integral de residuos, consumo sostenible y prácticas sostenibles, así: 1) Se identificaron las sedes con mayor ahorro en el consumo de energía en el bimestre, frente al periodo anterior,  producto de estrategias implementadas, 2) Se actualizaron bases entregas Residuos Peligrosos RESPEL y sus Bitácoras. Además se gestionaron los siguientes RESPEL generados en la Secretaría General:
SUPERCADE CAD=90,15Kg
SUPERCADE CALLE 13 =4,45 Kg
CENTRO DE ENCUENTRO CHAPINERO =11,3Kg
A su vez, se actualizó la base de Residuos Especiales y se gestionaron los mismos en la sede de IMPRENTA = 20  m3 de PODA. 3) Con respecto al análisis de consumo de energía del periodo comprendido en los meses de junio 2023 a julio 2023, se verificaron los factores que incrementaron los consumos, así como el planteamiento de estrategias para aportar al ahorro. Las sedes, con variaciones significativas en el consumo fueron: A. SuperCADE Manitas, B. SuperCADE Engativa y C. Imprenta Distrital. 
4) Residuos ordinarios: Se gestionó destrucción documental para la subdirección financiera y Edificio Restrepo. Adicionalmente, se revisaron las bitácoras, planillas, certificados y se actualizó la base de residuos ordinarios. 5)  Implementar sistemas de alta eficiencia que permitan dismuinuir el consumo de energía, para ello se instalaron sensores de presencialidad en las siguientes sedes: A. Cade Gaitana, B. SuperCADE Engativa, C. SuperCADE Suba y D. Centro de Encuentro Suba. 6) Se revisaron 2 procesos para la inclusión o exclusión de cláusulas ambientales en la etapa precontractual. 7) Se lleva a cabo la ruenión de socialización con los enlaces ambientales de las sedes de la entidad, con el fin de fortalecer conocimientos y avances del PIGA durante el 2023. Igualmente se identificaron las fortalezas, debilidades, oportunidades y Amenazas del PIGA con el apoyo de los enlaces de acuerdo con sus experiencias. 8)  Se realizó la verificación de 4 contratos que incluían cláusulas ambientales cumpliendo con el 100% de los contratos que debían incluir estas obligaciones. 9) Seguimiento Cláusulas Ambientales. 10)  Se lleva a cabo la campaña de movilidad sostenible en  durante el mes de septiembre, donde se invitó a participar en familia en diferentes actividades de movilidad sostenible que se promueven en la ciudad. 11) Se lleva a cabo la revisión de las matrices de riesgo, normatividad y Matriz de identificación de aspectos y valoración de impactos ambientales (MIAVIA) con el objetivo de realizar las actualizaciones y ajustes en controles operativos y soportes de acuerdo con las actividades del PIGA en la entidad, la cual en sesión de la Mesa Técnica de Apoyo Ambiental fue aprobada. 12) Se realiza el trámite correspondiente al registro de Publicidad Exterior Visual para las sedes de Archivo de Bogotá y Centro de Encuentro Rafael Uribe Uribe.
Por otro lado, se realizaron actividades de mantenimiento en las sedes priorizadas de conformidad con el procedimiento de mantenimiento de Edificaciones PR 154 obteniéndose avances en 7 sedes priorizadas: Zona Centro 1) Manzana Liévano y 2) Archivo Distrital; Zona Norte 3) Cade Gaitana, 4) Centro de Encuentro Suba; Zona Sur  5) Cade Manitas, 6) Centro de Encuentro Bosa y 7) Super Cade Américas</v>
          </cell>
          <cell r="IP98" t="str">
            <v/>
          </cell>
          <cell r="IQ98" t="str">
            <v/>
          </cell>
          <cell r="IR98" t="str">
            <v/>
          </cell>
          <cell r="IS98">
            <v>1</v>
          </cell>
          <cell r="IT98">
            <v>1</v>
          </cell>
          <cell r="IU98">
            <v>1</v>
          </cell>
          <cell r="IV98">
            <v>1</v>
          </cell>
          <cell r="IW98">
            <v>1</v>
          </cell>
          <cell r="IX98">
            <v>1</v>
          </cell>
          <cell r="IY98">
            <v>1</v>
          </cell>
          <cell r="IZ98">
            <v>1</v>
          </cell>
          <cell r="JA98">
            <v>1</v>
          </cell>
          <cell r="JB98">
            <v>0</v>
          </cell>
          <cell r="JC98">
            <v>0</v>
          </cell>
          <cell r="JD98">
            <v>0</v>
          </cell>
          <cell r="JE98">
            <v>0.88434999999999997</v>
          </cell>
          <cell r="JF98">
            <v>2.75</v>
          </cell>
          <cell r="JG98">
            <v>3.7125000000000004</v>
          </cell>
          <cell r="JH98">
            <v>9.6649999999999974</v>
          </cell>
          <cell r="JI98">
            <v>24.505000000000003</v>
          </cell>
          <cell r="JJ98">
            <v>9.5825000000000031</v>
          </cell>
          <cell r="JK98">
            <v>3.884999999999998</v>
          </cell>
          <cell r="JL98">
            <v>24.457500000000003</v>
          </cell>
          <cell r="JM98">
            <v>5.1774999999999949</v>
          </cell>
          <cell r="JN98">
            <v>4.7000000000000028</v>
          </cell>
          <cell r="JO98" t="str">
            <v/>
          </cell>
          <cell r="JP98" t="str">
            <v/>
          </cell>
          <cell r="JQ98" t="str">
            <v/>
          </cell>
          <cell r="JR98">
            <v>88.435000000000002</v>
          </cell>
          <cell r="JS98">
            <v>2.75</v>
          </cell>
          <cell r="JT98">
            <v>6.4625000000000004</v>
          </cell>
          <cell r="JU98">
            <v>16.127499999999998</v>
          </cell>
          <cell r="JV98">
            <v>40.6325</v>
          </cell>
          <cell r="JW98">
            <v>50.215000000000003</v>
          </cell>
          <cell r="JX98">
            <v>54.1</v>
          </cell>
          <cell r="JY98">
            <v>78.557500000000005</v>
          </cell>
          <cell r="JZ98">
            <v>83.734999999999999</v>
          </cell>
          <cell r="KA98">
            <v>88.435000000000002</v>
          </cell>
          <cell r="KB98">
            <v>88.435000000000002</v>
          </cell>
          <cell r="KC98">
            <v>88.435000000000002</v>
          </cell>
          <cell r="KD98">
            <v>88.435000000000002</v>
          </cell>
          <cell r="KE98">
            <v>100</v>
          </cell>
          <cell r="KF98">
            <v>100</v>
          </cell>
          <cell r="KG98">
            <v>100</v>
          </cell>
          <cell r="KH98">
            <v>100</v>
          </cell>
          <cell r="KI98">
            <v>100</v>
          </cell>
          <cell r="KJ98">
            <v>100</v>
          </cell>
          <cell r="KK98">
            <v>100</v>
          </cell>
          <cell r="KL98">
            <v>100</v>
          </cell>
          <cell r="KM98">
            <v>100</v>
          </cell>
          <cell r="KN98" t="str">
            <v/>
          </cell>
          <cell r="KO98" t="str">
            <v/>
          </cell>
          <cell r="KP98" t="str">
            <v/>
          </cell>
          <cell r="KQ98">
            <v>100</v>
          </cell>
          <cell r="KR98">
            <v>100</v>
          </cell>
          <cell r="KS98">
            <v>100</v>
          </cell>
          <cell r="KT98">
            <v>100</v>
          </cell>
          <cell r="KU98">
            <v>100</v>
          </cell>
          <cell r="KV98">
            <v>100</v>
          </cell>
          <cell r="KW98">
            <v>100</v>
          </cell>
          <cell r="KX98">
            <v>100</v>
          </cell>
          <cell r="KY98">
            <v>100</v>
          </cell>
          <cell r="KZ98" t="str">
            <v/>
          </cell>
          <cell r="LA98" t="str">
            <v/>
          </cell>
          <cell r="LB98" t="str">
            <v/>
          </cell>
          <cell r="LC98">
            <v>100</v>
          </cell>
          <cell r="LD98" t="str">
            <v>7873_1</v>
          </cell>
          <cell r="LE98" t="str">
            <v>1. Gestionar de manera eficiente los recursos para apoyar la misionalidad de la Entidad.</v>
          </cell>
          <cell r="LF98">
            <v>100</v>
          </cell>
          <cell r="LG98">
            <v>79.595592105263165</v>
          </cell>
          <cell r="LH98" t="str">
            <v/>
          </cell>
          <cell r="LI98" t="str">
            <v/>
          </cell>
          <cell r="LJ98">
            <v>100</v>
          </cell>
          <cell r="LK98">
            <v>72.366796052631571</v>
          </cell>
          <cell r="LL98">
            <v>7486421000</v>
          </cell>
          <cell r="LM98">
            <v>7329405271</v>
          </cell>
          <cell r="LN98">
            <v>3628637046</v>
          </cell>
          <cell r="LO98">
            <v>1444531924</v>
          </cell>
          <cell r="LP98">
            <v>636475844</v>
          </cell>
          <cell r="LQ98">
            <v>2.75</v>
          </cell>
          <cell r="LR98">
            <v>3.7125000000000004</v>
          </cell>
          <cell r="LS98">
            <v>9.6649999999999974</v>
          </cell>
          <cell r="LT98">
            <v>24.505000000000003</v>
          </cell>
          <cell r="LU98">
            <v>9.5825000000000031</v>
          </cell>
          <cell r="LV98">
            <v>3.884999999999998</v>
          </cell>
          <cell r="LW98">
            <v>24.457500000000003</v>
          </cell>
          <cell r="LX98">
            <v>5.1774999999999949</v>
          </cell>
          <cell r="LY98">
            <v>4.7000000000000028</v>
          </cell>
          <cell r="LZ98" t="str">
            <v/>
          </cell>
          <cell r="MA98" t="str">
            <v/>
          </cell>
          <cell r="MB98" t="str">
            <v/>
          </cell>
          <cell r="MC98">
            <v>88.435000000000002</v>
          </cell>
          <cell r="MD98">
            <v>88.435000000000002</v>
          </cell>
          <cell r="ME98">
            <v>88.435000000000002</v>
          </cell>
          <cell r="MF98" t="str">
            <v>Oportuno: Se radica en los tiempos establecidos por la Oficina Asesora de Planeación - OAP</v>
          </cell>
          <cell r="MG98" t="str">
            <v>Oportuno: Se radica en los tiempos establecidos por la Oficina Asesora de Planeación - OAP</v>
          </cell>
          <cell r="MH98" t="str">
            <v>No oportuna: El tiempo de radicación debe coincidir con el plazo establecido por la Oficina Asesora de Planeación - OAP</v>
          </cell>
          <cell r="MI98" t="str">
            <v>Oportuno: Se radica en los tiempos establecidos por la Oficina Asesora de Planeación - OAP</v>
          </cell>
          <cell r="MJ98" t="str">
            <v>No oportuna: El tiempo de radicación debe coincidir con el plazo establecido por la Oficina Asesora de Planeación - OAP</v>
          </cell>
          <cell r="MK98" t="str">
            <v>No oportuna: El tiempo de radicación debe coincidir con el plazo establecido por la Oficina Asesora de Planeación - OAP</v>
          </cell>
          <cell r="ML98" t="str">
            <v>No oportuna: El tiempo de radicación debe coincidir con el plazo establecido por la Oficina Asesora de Planeación - OAP</v>
          </cell>
          <cell r="MM98" t="str">
            <v>Oportuno: Se radica en los tiempos establecidos por la Oficina Asesora de Planeación - OAP</v>
          </cell>
          <cell r="MN98">
            <v>0</v>
          </cell>
          <cell r="MO98">
            <v>0</v>
          </cell>
          <cell r="MP98">
            <v>0</v>
          </cell>
          <cell r="MQ98">
            <v>0</v>
          </cell>
          <cell r="MR98" t="str">
            <v>Coherente: La información de avance de la magnitud, consignada en el reporte del periodo, concuerda con la programación realizada, con la información cualitativa presentada, con las actividades establecidas (si aplica) y con los soportes presentados. Esta</v>
          </cell>
          <cell r="MS98" t="str">
            <v>Coherente: La información de avance de la magnitud, consignada en el reporte del periodo, concuerda con la programación realizada, con la información cualitativa presentada, con las actividades establecidas (si aplica) y con los soportes presentados. Esta</v>
          </cell>
          <cell r="MT98" t="str">
            <v>Oportunidad de mejora: La información de avance de la magnitud consignada en el reporte del periodo, respecto a la programación realizada, la información cualitativa presentada, las actividades establecidas (si aplica) y los soportes presentados, presenta</v>
          </cell>
          <cell r="MU98" t="str">
            <v>Oportunidad de mejora: La información de avance de la magnitud consignada en el reporte del periodo, respecto a la programación realizada, la información cualitativa presentada, las actividades establecidas (si aplica) y los soportes presentados, presenta</v>
          </cell>
          <cell r="MV98" t="str">
            <v>Coherente: La información de avance de la magnitud, consignada en el reporte del periodo, concuerda con la programación realizada, con la información cualitativa presentada, con las actividades establecidas (si aplica) y con los soportes presentados. Esta</v>
          </cell>
          <cell r="MW98" t="str">
            <v>Oportunidad de mejora: La información de avance de la magnitud consignada en el reporte del periodo, respecto a la programación realizada, la información cualitativa presentada, las actividades establecidas (si aplica) y los soportes presentados, presenta</v>
          </cell>
          <cell r="MX98" t="str">
            <v>Oportunidad de mejora: La información de avance de la magnitud consignada en el reporte del periodo, respecto a la programación realizada, la información cualitativa presentada, las actividades establecidas (si aplica) y los soportes presentados, presenta</v>
          </cell>
          <cell r="MY98" t="str">
            <v>Coherente: La información de avance de la magnitud, consignada en el reporte del periodo, concuerda con la programación realizada, con la información cualitativa presentada, con las actividades establecidas (si aplica) y con los soportes presentados. Esta</v>
          </cell>
          <cell r="MZ98">
            <v>0</v>
          </cell>
          <cell r="NA98">
            <v>0</v>
          </cell>
          <cell r="NB98">
            <v>0</v>
          </cell>
          <cell r="NC98">
            <v>0</v>
          </cell>
          <cell r="ND98">
            <v>100</v>
          </cell>
          <cell r="NE98">
            <v>100</v>
          </cell>
          <cell r="NF98">
            <v>100</v>
          </cell>
          <cell r="NG98">
            <v>100</v>
          </cell>
          <cell r="NH98">
            <v>100</v>
          </cell>
          <cell r="NI98">
            <v>100</v>
          </cell>
          <cell r="NJ98">
            <v>100</v>
          </cell>
          <cell r="NK98">
            <v>100</v>
          </cell>
          <cell r="NL98">
            <v>100</v>
          </cell>
          <cell r="NM98" t="str">
            <v/>
          </cell>
          <cell r="NN98" t="str">
            <v/>
          </cell>
          <cell r="NO98" t="str">
            <v/>
          </cell>
          <cell r="NP98" t="str">
            <v>La información consignada por el proyecto corresponde frente a las fuentes de información presupuestal oficial.
De acuerdo con el informe de cierre de vigencia a enero de 2023:
El valor comprometido es del 99.31%.
Los giros sobre el valor programado corresponden al 0%.
Los giros sobre las reservas son del 0%.</v>
          </cell>
          <cell r="NQ98" t="str">
            <v>La información consignada por el proyecto corresponde frente a las fuentes de información presupuestal oficial.</v>
          </cell>
          <cell r="NR98" t="str">
            <v xml:space="preserve">La información consignada por el proyecto corresponde frente a las fuentes de información presupuestal oficial.
</v>
          </cell>
          <cell r="NS98" t="str">
            <v>La información consignada por el proyecto corresponde frente a las fuentes de información presupuestal oficial.</v>
          </cell>
          <cell r="NT98" t="str">
            <v>La información consignada por el proyecto corresponde frente a las fuentes de información presupuestal oficial.</v>
          </cell>
          <cell r="NU98" t="str">
            <v>La información consignada por el proyecto corresponde frente a las fuentes de información presupuestal oficial.</v>
          </cell>
          <cell r="NV98" t="str">
            <v>La información consignada por el proyecto corresponde frente a las fuentes de información presupuestal oficial.</v>
          </cell>
          <cell r="NW98" t="str">
            <v>La información consignada por el proyecto corresponde frente a las fuentes de información presupuestal oficial.</v>
          </cell>
          <cell r="NX98">
            <v>0</v>
          </cell>
          <cell r="NY98">
            <v>0</v>
          </cell>
          <cell r="NZ98">
            <v>0</v>
          </cell>
          <cell r="OA98">
            <v>0</v>
          </cell>
          <cell r="OB98"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C98" t="str">
            <v xml:space="preserve">presentados, da cuenta de forma clara, completa y concisa del nivel de cumplimiento de la meta o indicador.
Esta información es coherente con la descripción hecha en la hoja de vida de la meta o indicador. </v>
          </cell>
          <cell r="OD98" t="str">
            <v>Se validó la información, se debe revisar el reporte acumulado la información se encuentra fraccionada debería llevar un hilo conductor y verificar frente a las sedes adecuadas y mantenidas no es claro cuantas sedes se lleva al momento de este seguimiento, esta información debe tener coherencia con el PD 165.</v>
          </cell>
          <cell r="OE98" t="str">
            <v>Se validó la información, Es importante aclarar y aportar lo siguiente: lista de las 26 sedes de la entidad, identificando las sedes priorizadas, a las cuales se les debe realizar mantenimiento, con el fin de poder establecer de manera organizada el avance que tiene cada una mediante el mantenimiento preventivo, correctivo y recurrente. También se recomienda identificar y relacionar en el libro plan de desarrollo la información estratégica acumulada para las líneas identificadas como prioritarias de acuerdo con la programación del plan de acción: Mantenimiento y adecuación de la infraestructura física de las sedes administrativas.</v>
          </cell>
          <cell r="OF98" t="str">
            <v>Frente a la información cargada en la matriz respecto al cronograma, revisar por favor el numero de sedes priorizadas si son 9 ó 10 sedes que dan cuenta del seguimiento.</v>
          </cell>
          <cell r="OG98" t="str">
            <v>Frente a las evidencias entregadas y asociadas con los programas de uso eficiente del agua, de la energía, gestión integral de residuos, consumo y prácticas sostenibles, se encuentra un video sobre la instalación de paneles solares donde se debe confirmar cuantos paneles fueron instalados, dado que dan dos cifras diferentes.</v>
          </cell>
          <cell r="OH98"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I98"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J98">
            <v>0</v>
          </cell>
          <cell r="OK98">
            <v>0</v>
          </cell>
          <cell r="OL98">
            <v>0</v>
          </cell>
          <cell r="OM98">
            <v>0</v>
          </cell>
          <cell r="OP98" t="str">
            <v>PD168</v>
          </cell>
          <cell r="OQ98">
            <v>88.435000000000002</v>
          </cell>
          <cell r="OR98">
            <v>0</v>
          </cell>
          <cell r="OS98">
            <v>0</v>
          </cell>
          <cell r="OT98">
            <v>0</v>
          </cell>
          <cell r="OU98">
            <v>0</v>
          </cell>
          <cell r="OV98">
            <v>431900</v>
          </cell>
          <cell r="OW98">
            <v>432031</v>
          </cell>
          <cell r="OX98">
            <v>1707746</v>
          </cell>
          <cell r="OY98">
            <v>1707746</v>
          </cell>
          <cell r="OZ98">
            <v>1707746</v>
          </cell>
          <cell r="PA98">
            <v>0</v>
          </cell>
          <cell r="PB98">
            <v>0</v>
          </cell>
          <cell r="PC98">
            <v>0</v>
          </cell>
          <cell r="PD98">
            <v>1707746</v>
          </cell>
          <cell r="PE98">
            <v>267067713</v>
          </cell>
          <cell r="PF98">
            <v>267067713</v>
          </cell>
          <cell r="PG98">
            <v>267067713</v>
          </cell>
          <cell r="PH98">
            <v>267067713</v>
          </cell>
          <cell r="PI98">
            <v>266635813</v>
          </cell>
          <cell r="PJ98">
            <v>266635682</v>
          </cell>
          <cell r="PK98">
            <v>265359967</v>
          </cell>
          <cell r="PL98">
            <v>265359967</v>
          </cell>
          <cell r="PM98">
            <v>265359967</v>
          </cell>
          <cell r="PN98">
            <v>0</v>
          </cell>
          <cell r="PO98">
            <v>0</v>
          </cell>
          <cell r="PP98">
            <v>0</v>
          </cell>
          <cell r="PQ98">
            <v>265359967</v>
          </cell>
          <cell r="PR98">
            <v>8960657</v>
          </cell>
          <cell r="PS98">
            <v>1435571267</v>
          </cell>
          <cell r="PT98" t="str">
            <v>Meta Proyecto de Inversión</v>
          </cell>
        </row>
        <row r="99">
          <cell r="A99" t="str">
            <v>PD169</v>
          </cell>
          <cell r="B99">
            <v>7873</v>
          </cell>
          <cell r="C99" t="str">
            <v>7873_1</v>
          </cell>
          <cell r="D99">
            <v>2020110010189</v>
          </cell>
          <cell r="E99" t="str">
            <v>Un nuevo contrato social y ambiental para la Bogotá del siglo XXI</v>
          </cell>
          <cell r="F99" t="str">
            <v>5. Construir Bogotá región con gobierno abierto, transparente y ciudadanía consciente.</v>
          </cell>
          <cell r="G99" t="str">
            <v>56. Gestión Pública Efectiva</v>
          </cell>
          <cell r="H99" t="str">
            <v>Incrementar la capacidad institucional para atender con eficiencia los retos de su misionalidad en el Distrito.</v>
          </cell>
          <cell r="I99" t="str">
            <v>1. Gestionar de manera eficiente los recursos para apoyar la misionalidad de la Entidad.</v>
          </cell>
          <cell r="J99" t="str">
            <v>Fortalecimiento de la Capacidad Institucional de la Secretaría General</v>
          </cell>
          <cell r="K99" t="str">
            <v>Subsecretaria Corporativa</v>
          </cell>
          <cell r="L99" t="str">
            <v>Yaneth Suarez Acero</v>
          </cell>
          <cell r="M99" t="str">
            <v>Subsecretaria Corporativa</v>
          </cell>
          <cell r="N99" t="str">
            <v>Subdirección de Gestión Documental</v>
          </cell>
          <cell r="O99" t="str">
            <v>Luisa Fernanda Castillo</v>
          </cell>
          <cell r="P99" t="str">
            <v>Subdirectora de Gestión Documental</v>
          </cell>
          <cell r="Q99" t="str">
            <v>Jenny Alexandra Triana Casallas</v>
          </cell>
          <cell r="R99" t="str">
            <v>Nancy Montero</v>
          </cell>
          <cell r="S99" t="str">
            <v>1. Implementar 100 porciento de la Política de Gestión Documental (Iso 303000).</v>
          </cell>
          <cell r="T99" t="str">
            <v>Implementar 100 porciento de la Política de Gestión Documental (Iso 303000).</v>
          </cell>
          <cell r="AC99" t="str">
            <v>1. Implementar 100 porciento de la Política de Gestión Documental (Iso 303000).</v>
          </cell>
          <cell r="AG99" t="str">
            <v>16. Paz, justicia e instituciones sólidas</v>
          </cell>
          <cell r="AH99" t="str">
            <v>16.6 Crear a todos los niveles instituciones eficaces y transparentes que rindan cuentas.</v>
          </cell>
          <cell r="AI99" t="str">
            <v xml:space="preserve">PD_Meta Proyecto: 1. Implementar 100 porciento de la Política de Gestión Documental (Iso 303000).; PD_Objetivo de Desarrollo Sostenible: 16. Paz, justicia e instituciones sólidas; PD_Código y denominación Meta ODS: 16.6 Crear a todos los niveles instituciones eficaces y transparentes que rindan cuentas.; </v>
          </cell>
          <cell r="AJ99" t="str">
            <v>Ajustado conforme con el Documento Técnico del Proyecto</v>
          </cell>
          <cell r="AK99">
            <v>44055</v>
          </cell>
          <cell r="AL99">
            <v>1</v>
          </cell>
          <cell r="AM99">
            <v>2023</v>
          </cell>
          <cell r="AN99" t="str">
            <v>La meta mide el desarrollo de actividades que le permitan a la entidad el cumplimiento de los lineamientos establecidos para la implementación de la Política de Gestión Documental.</v>
          </cell>
          <cell r="AO99" t="str">
            <v>Conservación de la memoria historica documental de la Secretaría General para garantizar la preservación, acceso y consulta por parte de los ciudadanos y demás partes interesadas.</v>
          </cell>
          <cell r="AP99">
            <v>2020</v>
          </cell>
          <cell r="AQ99">
            <v>2024</v>
          </cell>
          <cell r="AR99" t="str">
            <v>Suma</v>
          </cell>
          <cell r="AS99" t="str">
            <v>Eficiencia</v>
          </cell>
          <cell r="AT99" t="str">
            <v>Porcentaje</v>
          </cell>
          <cell r="AU99" t="str">
            <v>Gestión</v>
          </cell>
          <cell r="AV99">
            <v>2020</v>
          </cell>
          <cell r="AW99">
            <v>24.8</v>
          </cell>
          <cell r="AX99" t="str">
            <v>Informe de Gestión</v>
          </cell>
          <cell r="AZ99">
            <v>1</v>
          </cell>
          <cell r="BB99" t="str">
            <v>Se mide a partir de la sumatoria de los avances que se realicen para la implementación de la política de gestión documental, de acuerdo con el Plan de trabajo establecido para la vigencia. El porcentaje programado tendrá el mismo peso independientemente del número de actividades. 
El porcentaje de avance reportado se calculará de acuerdo con el número de actividades realizadas que fueron programadas para el corte</v>
          </cell>
          <cell r="BC99" t="str">
            <v>Sumatoria en el avance de la implementación de la Política de gestión documental</v>
          </cell>
          <cell r="BD99" t="str">
            <v>Avance en la implementación de la Política de gestión documental</v>
          </cell>
          <cell r="BE99" t="str">
            <v>N/A</v>
          </cell>
          <cell r="BF99" t="str">
            <v>Soportes reportados en el formato 1006 "Programación y seguimiento a metas e indicadores del plan de desarrollo" para la vigencia.</v>
          </cell>
          <cell r="BG99">
            <v>3</v>
          </cell>
          <cell r="BH99">
            <v>45204</v>
          </cell>
          <cell r="BI99"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99" t="str">
            <v>Establecer variables 1 y/o 2 numéricas</v>
          </cell>
          <cell r="BK99">
            <v>100</v>
          </cell>
          <cell r="BL99">
            <v>42</v>
          </cell>
          <cell r="BM99">
            <v>12</v>
          </cell>
          <cell r="BN99">
            <v>20</v>
          </cell>
          <cell r="BO99">
            <v>19</v>
          </cell>
          <cell r="BP99">
            <v>7</v>
          </cell>
          <cell r="BQ99">
            <v>2936825525</v>
          </cell>
          <cell r="BR99">
            <v>391536940</v>
          </cell>
          <cell r="BS99">
            <v>716160461</v>
          </cell>
          <cell r="BT99">
            <v>802019090</v>
          </cell>
          <cell r="BU99">
            <v>549941034</v>
          </cell>
          <cell r="BV99">
            <v>477168000</v>
          </cell>
          <cell r="BW99">
            <v>42</v>
          </cell>
          <cell r="BX99">
            <v>14</v>
          </cell>
          <cell r="BY99">
            <v>32</v>
          </cell>
          <cell r="BZ99">
            <v>19</v>
          </cell>
          <cell r="CA99">
            <v>12</v>
          </cell>
          <cell r="CB99">
            <v>20</v>
          </cell>
          <cell r="CC99">
            <v>19</v>
          </cell>
          <cell r="CD99">
            <v>390332824</v>
          </cell>
          <cell r="CE99">
            <v>331721289</v>
          </cell>
          <cell r="CF99">
            <v>716160461</v>
          </cell>
          <cell r="CG99">
            <v>701145728</v>
          </cell>
          <cell r="CH99">
            <v>801807616</v>
          </cell>
          <cell r="CI99">
            <v>793348610</v>
          </cell>
          <cell r="CJ99">
            <v>42</v>
          </cell>
          <cell r="CK99">
            <v>12</v>
          </cell>
          <cell r="CL99">
            <v>20</v>
          </cell>
          <cell r="CM99">
            <v>89</v>
          </cell>
          <cell r="CN99" t="str">
            <v>Suma</v>
          </cell>
          <cell r="CO99">
            <v>3</v>
          </cell>
          <cell r="CP99">
            <v>0</v>
          </cell>
          <cell r="CQ99">
            <v>4</v>
          </cell>
          <cell r="CR99">
            <v>0</v>
          </cell>
          <cell r="CS99">
            <v>0</v>
          </cell>
          <cell r="CT99">
            <v>4</v>
          </cell>
          <cell r="CU99">
            <v>0</v>
          </cell>
          <cell r="CV99">
            <v>0</v>
          </cell>
          <cell r="CW99">
            <v>4</v>
          </cell>
          <cell r="CX99">
            <v>0</v>
          </cell>
          <cell r="CY99">
            <v>0</v>
          </cell>
          <cell r="CZ99">
            <v>4</v>
          </cell>
          <cell r="DA99">
            <v>19</v>
          </cell>
          <cell r="DB99">
            <v>15</v>
          </cell>
          <cell r="DC99">
            <v>15</v>
          </cell>
          <cell r="DD99">
            <v>15</v>
          </cell>
          <cell r="DE99">
            <v>3</v>
          </cell>
          <cell r="DF99">
            <v>0</v>
          </cell>
          <cell r="DG99">
            <v>4</v>
          </cell>
          <cell r="DH99">
            <v>0</v>
          </cell>
          <cell r="DI99">
            <v>0</v>
          </cell>
          <cell r="DJ99">
            <v>4</v>
          </cell>
          <cell r="DK99">
            <v>0</v>
          </cell>
          <cell r="DL99">
            <v>0</v>
          </cell>
          <cell r="DM99">
            <v>4</v>
          </cell>
          <cell r="DN99">
            <v>0</v>
          </cell>
          <cell r="DO99">
            <v>0</v>
          </cell>
          <cell r="DP99">
            <v>4</v>
          </cell>
          <cell r="DQ99">
            <v>19</v>
          </cell>
          <cell r="DR99">
            <v>3</v>
          </cell>
          <cell r="DS99">
            <v>0</v>
          </cell>
          <cell r="DT99">
            <v>4</v>
          </cell>
          <cell r="DU99">
            <v>0</v>
          </cell>
          <cell r="DV99">
            <v>0</v>
          </cell>
          <cell r="DW99">
            <v>4</v>
          </cell>
          <cell r="DX99">
            <v>0</v>
          </cell>
          <cell r="DY99">
            <v>0</v>
          </cell>
          <cell r="DZ99">
            <v>4</v>
          </cell>
          <cell r="EA99">
            <v>0</v>
          </cell>
          <cell r="EB99">
            <v>0</v>
          </cell>
          <cell r="EC99">
            <v>0</v>
          </cell>
          <cell r="ED99">
            <v>15</v>
          </cell>
          <cell r="EE99">
            <v>15</v>
          </cell>
          <cell r="EF99" t="str">
            <v>Plan de trabajo para la implementación de la política de Gestión Documental -vigencia 2023</v>
          </cell>
          <cell r="EG99">
            <v>0</v>
          </cell>
          <cell r="EH99" t="str">
            <v>Informe de Gestión del Proyecto 7873 trimestral acumulado.</v>
          </cell>
          <cell r="EI99">
            <v>0</v>
          </cell>
          <cell r="EJ99">
            <v>0</v>
          </cell>
          <cell r="EK99" t="str">
            <v>Informe de Gestión del Proyecto 7873 trimestral acumulado.</v>
          </cell>
          <cell r="EL99">
            <v>0</v>
          </cell>
          <cell r="EM99">
            <v>0</v>
          </cell>
          <cell r="EN99" t="str">
            <v>Informe de avance de la gestión implementación de la política de gestión documental trimestral (proyecto 7873)</v>
          </cell>
          <cell r="EO99">
            <v>0</v>
          </cell>
          <cell r="EP99">
            <v>0</v>
          </cell>
          <cell r="EQ99" t="str">
            <v>Informe de avance de la gestión implementación de la política de gestión documental trimestral (proyecto 7873)</v>
          </cell>
          <cell r="ER99" t="str">
            <v>Plan de trabajo para la implementación de la política de Gestión Documental -vigencia 2023</v>
          </cell>
          <cell r="ES99">
            <v>0</v>
          </cell>
          <cell r="ET99" t="str">
            <v>Informe de Gestión del Proyecto 7873 trimestral acumulado.</v>
          </cell>
          <cell r="EU99">
            <v>0</v>
          </cell>
          <cell r="EV99">
            <v>0</v>
          </cell>
          <cell r="EW99" t="str">
            <v>Informe de Gestión del Proyecto 7873 trimestral acumulado.</v>
          </cell>
          <cell r="EX99">
            <v>0</v>
          </cell>
          <cell r="EY99">
            <v>0</v>
          </cell>
          <cell r="EZ99" t="str">
            <v>Informe de avance de la gestión implementación de la política de gestión documental trimestral (proyecto 7873)</v>
          </cell>
          <cell r="FA99">
            <v>0</v>
          </cell>
          <cell r="FB99">
            <v>0</v>
          </cell>
          <cell r="FC99">
            <v>0</v>
          </cell>
          <cell r="FD99">
            <v>566225000</v>
          </cell>
          <cell r="FE99">
            <v>566225000</v>
          </cell>
          <cell r="FF99">
            <v>566225000</v>
          </cell>
          <cell r="FG99">
            <v>566225000</v>
          </cell>
          <cell r="FH99">
            <v>566225000</v>
          </cell>
          <cell r="FI99">
            <v>566225000</v>
          </cell>
          <cell r="FJ99">
            <v>566225000</v>
          </cell>
          <cell r="FK99">
            <v>566225000</v>
          </cell>
          <cell r="FL99">
            <v>566225000</v>
          </cell>
          <cell r="FM99">
            <v>566225000</v>
          </cell>
          <cell r="FN99">
            <v>566225000</v>
          </cell>
          <cell r="FO99">
            <v>566225000</v>
          </cell>
          <cell r="FP99">
            <v>566225000</v>
          </cell>
          <cell r="FQ99">
            <v>566225000</v>
          </cell>
          <cell r="FR99">
            <v>566225000</v>
          </cell>
          <cell r="FS99">
            <v>566225000</v>
          </cell>
          <cell r="FT99">
            <v>566225000</v>
          </cell>
          <cell r="FU99">
            <v>566225000</v>
          </cell>
          <cell r="FV99">
            <v>566225000</v>
          </cell>
          <cell r="FW99">
            <v>566225000</v>
          </cell>
          <cell r="FX99">
            <v>549941034</v>
          </cell>
          <cell r="FY99">
            <v>549941034</v>
          </cell>
          <cell r="FZ99">
            <v>0</v>
          </cell>
          <cell r="GA99">
            <v>0</v>
          </cell>
          <cell r="GB99">
            <v>0</v>
          </cell>
          <cell r="GC99">
            <v>549941034</v>
          </cell>
          <cell r="GD99">
            <v>248483260</v>
          </cell>
          <cell r="GE99">
            <v>414068269</v>
          </cell>
          <cell r="GF99">
            <v>519805827</v>
          </cell>
          <cell r="GG99">
            <v>546768907</v>
          </cell>
          <cell r="GH99">
            <v>546768907</v>
          </cell>
          <cell r="GI99">
            <v>546768907</v>
          </cell>
          <cell r="GJ99">
            <v>546768907</v>
          </cell>
          <cell r="GK99">
            <v>546768907</v>
          </cell>
          <cell r="GL99">
            <v>546663168</v>
          </cell>
          <cell r="GM99">
            <v>0</v>
          </cell>
          <cell r="GN99">
            <v>0</v>
          </cell>
          <cell r="GO99">
            <v>0</v>
          </cell>
          <cell r="GP99">
            <v>546663168</v>
          </cell>
          <cell r="GQ99">
            <v>0</v>
          </cell>
          <cell r="GR99">
            <v>6027341</v>
          </cell>
          <cell r="GS99">
            <v>36585493</v>
          </cell>
          <cell r="GT99">
            <v>80942577</v>
          </cell>
          <cell r="GU99">
            <v>133811355</v>
          </cell>
          <cell r="GV99">
            <v>187737029</v>
          </cell>
          <cell r="GW99">
            <v>236904993</v>
          </cell>
          <cell r="GX99">
            <v>295589337</v>
          </cell>
          <cell r="GY99">
            <v>346343364</v>
          </cell>
          <cell r="GZ99">
            <v>0</v>
          </cell>
          <cell r="HA99">
            <v>0</v>
          </cell>
          <cell r="HB99">
            <v>0</v>
          </cell>
          <cell r="HC99">
            <v>346343364</v>
          </cell>
          <cell r="HD99">
            <v>8459006</v>
          </cell>
          <cell r="HE99">
            <v>8459006</v>
          </cell>
          <cell r="HF99">
            <v>8459006</v>
          </cell>
          <cell r="HG99">
            <v>8459006</v>
          </cell>
          <cell r="HH99">
            <v>8459006</v>
          </cell>
          <cell r="HI99">
            <v>8459006</v>
          </cell>
          <cell r="HJ99">
            <v>8459006</v>
          </cell>
          <cell r="HK99">
            <v>8459006</v>
          </cell>
          <cell r="HL99">
            <v>8459006</v>
          </cell>
          <cell r="HM99">
            <v>0</v>
          </cell>
          <cell r="HN99">
            <v>0</v>
          </cell>
          <cell r="HO99">
            <v>0</v>
          </cell>
          <cell r="HP99">
            <v>8459006</v>
          </cell>
          <cell r="HQ99">
            <v>0</v>
          </cell>
          <cell r="HR99">
            <v>8459006</v>
          </cell>
          <cell r="HS99">
            <v>8459006</v>
          </cell>
          <cell r="HT99">
            <v>8459006</v>
          </cell>
          <cell r="HU99">
            <v>8459006</v>
          </cell>
          <cell r="HV99">
            <v>8459006</v>
          </cell>
          <cell r="HW99">
            <v>8459006</v>
          </cell>
          <cell r="HX99">
            <v>8459006</v>
          </cell>
          <cell r="HY99">
            <v>8459006</v>
          </cell>
          <cell r="HZ99">
            <v>0</v>
          </cell>
          <cell r="IA99">
            <v>0</v>
          </cell>
          <cell r="IB99">
            <v>0</v>
          </cell>
          <cell r="IC99">
            <v>8459006</v>
          </cell>
          <cell r="ID99" t="str">
            <v>Se realizó cuarta transferencia secundaria al Archivo Histórico de Bogotá producto de la intervención de la Tabla de Valoración Documental-TVD de la Secretaría General de la Alcaldía mayor de Bogotá.  Se actualizó las Tablas de Retención Documental y el ajuste a las Tablas de Valoración Documental de la entidad por parte del Comité Institucional de Gestión y Desempeño, siendo ambas, radicadas ante el Consejo Distrital de Archivos para su respectiva convalidación 22 de septiembre de 2023
Se han realizado 5 transferencias documentales de la Secretaría General de la Alcaldía Mayor de Bogotá en la que entregó el inventario analítico y los datos asociado a 5 dependencias, 180 registros/unidades documentales (equivale a 4,247 metros lineales).
Se adelantó el procedimiento de disposición final por Tablas de Valoración Documental -TVD y Tabla de Retención Documental -TRD, por eliminación documental, cuyas series y subseries cumplieron los tiempos de retención documental y la disposición. Esto implicó la eliminación documental de 4087 registros / Unidades documentales (equivale a 102,17 metros lineales).
Se diseñó y aprobó un documento de “Metodología para implementar, adoptar y aplicar el “Protocolo de gestión documental de los archivos referidos a las graves y manifiestas violaciones a los derechos humanos, e Infracciones al derecho internacional Humanitario, ocurridas con ocasión del conflicto armado interno”, en la Secretaría General de la Alcaldía Mayor De Bogotá, D.C”, el cual tiene como objetivo establecer las acciones técnicas y administrativas para la identificación, la valoración, protección, la preservación, el acceso y la difusión de los archivos de derechos humanos, memoria histórica y conflicto armado, producidos y/o custodiados por la Secretaría General de la Alcaldía Mayor de Bogotá, D.C., en concordancia con los lineamientos señalados en el protocolo de gestión documental versión II del Archivo General de la Nación en articulación con el Centro Nacional de Memoria Histórica y la normatividad vigente.</v>
          </cell>
          <cell r="IE99" t="str">
            <v>Para el periodo de reporte el indicador no presentó retrasos en su ejecución.</v>
          </cell>
          <cell r="IF99" t="str">
            <v/>
          </cell>
          <cell r="IG99" t="str">
            <v>En enero, se formuló el plan de trabajo para la implementación de la política de Gestión Documental en la Secretaría General  durante 2023.
Para enero de 2023, se realizaron las siguientes actividades: Formalización del Sistema Interno de Gestión Documental y Archivos, actualización del PINAR,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v>
          </cell>
          <cell r="IH99" t="str">
            <v>No se programó avance para el periodo</v>
          </cell>
          <cell r="II99" t="str">
            <v>Durante el primer trimestre (enero-marzo) se ejecutaron las siguientes actividades: 
Ajuste Tabla de valoración documental - TVD: Se inició el proceso de implementación de las TVD, no obstante de manera previa se realizó un ajuste en las mismas.
Implementación Tabla de valoración documental - TVD y Tablas de Retención Documental -TRD en el Archivo Central: La Secretaría General en lo corrido del año, ha realizado el alistamiento de la cuarta transferencia secundaria al Archivo de Bogotá.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v>
          </cell>
          <cell r="IJ99" t="str">
            <v>No se programó avance para el periodo</v>
          </cell>
          <cell r="IK99" t="str">
            <v>No se programó avance para el periodo</v>
          </cell>
          <cell r="IL99" t="str">
            <v>Ajuste Tabla de valoración documental - TVD: Se inició el proceso de implementación de las TVD, no obstante de manera previa se realizó un ajuste en las mismas.
Se adelantó el análisis de normas, estructuras orgánicas, inventarios documentales, producción documental, tabla de valoración convalidada, etc. y se adelantan los ajustes del instrumento archivístico
_Implementación Tabla de valoración documental - TVD y Tablas de Retención Documental -TRD en el Archivo Central: La Secretaría General en lo corrido del año, se realizó el alistamiento de la cuarta transferencia secundaria al Archivo de Bogotá y se realizó la transferencia respectiva. Se adelantó el procedimiento de disposición final por TVD y TRD.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 Se definieron las estrategias para la implementación de la TRD y la línea base para la implementación de la Tabla de retención Documental -TRD.
Se ha dado gestión y trámite a los actos administrativos.</v>
          </cell>
          <cell r="IM99" t="str">
            <v>No se programó avance para el periodo</v>
          </cell>
          <cell r="IN99" t="str">
            <v>No se programó avance para el periodo</v>
          </cell>
          <cell r="IO99" t="str">
            <v>Con corte a septiembre y en el marco del proceso de ajustes de las Tablas de valoración Documental – TVD de la Secretaría General y en atención con lo dispuesto por el Acuerdo 004 de 2019 “Por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 se realizaron las siguientes actividades:
1. Revisión, ajuste y validación de inventarios documentales del Fondo Documental acumulado.
2. Análisis de la información Institucional: Recolección y análisis de los actos administrativos, disposiciones legales, estructuras orgánico-funcionales de la Entidad.
3. Análisis de las funciones dadas de acuerdo con los periodos nuevos definidos. Del Fondo Alcaldía, que no se encontraban identificado en la TVD convalidadas y los nuevos periodos para los ajustes de la TVD convalidada
4. Análisis en la identificación de la producción documental asociada a las dependencias para la conformación de las series, subseries y/o asuntos documentales de la TVD.
5. Se realizó la valoración a través del equipo interdisciplinario integrado por profesionales tales como: Archivista, historiador, abogado e ingeniero industrial para la asignación de los tiempos de retención y disposición final de las series, subseries y/o asuntos.
6. Se elaboraron las propuestas de las TVD y validación por cada uno de los periodos propuestos.
7. Presentación ante la mesa técnica: Se realizó la presentación ante la mesa técnica de archivo y seguridad de la información en sesión realizada el 25 de agosto de 2023. Surtiendo así, las acciones necesarias para concluir con los ajustes de las tablas de valoración  documental de la Ssecretaría General, con lo que se busca continuar en la adopción e implementación de buenas prácticas en la gestión de los documentos de archivo que la entidad genera y administra en el cumplimiento de su misionalidad, durante todo su ciclo de vida; de tal manera que sirvan de soporte para su funcionamiento, que sean instrumentos de garantía de derecho de acceso a la información pública por parte de sus grupos de valor y se propenda por la conservación y preservación de la memoria institucional.
8. Presentación y aprobación de las TVD por parte del Comité Institucional de Gestión y Desempeño en sesión del día 29 de agosto de 2023.
9. Radicación del paquete de ajuste de las TVD, ante el Consejo Distrital de Archivos el día 22 de septiembre de 2023, con solicitud de convalidación correspondiente. 
Adicionalmente, para este mismo periodo, y teniendo en cuenta el procedimiento establecido en el Acuerdo 004 de 2019 “Por el cual se reglamenta el procedimiento para la elaboración, aprobación, evaluación y convalidación, implementación, publicación e inscripción en el Registro único de Series Documentales – RUSD delas Tablas de Retención Documental – TRD y Tablas de Valoración Documental – TVD”, la Secretaría General realizó la radicación de los instrumentos archivísticos ante el Consejo Distrital de Archivos con el radicado 1-2023-19999, de la actualización de las Tablas de Retención Documental, teniendo en cuenta, las modificaciones de la Estructura Organizacional de la entidad mediante los decretos 140 de 2021, 551 de 2021, 332 de 2022 y 367 de 2022.
En el desarrollo de la actualización de las Tablas de Retención Documental - TRD de la entidad se realizó una mesa de trabajo con la Dirección de Reparación Integral – DRI, con el fin, de socializar la actualización de la TRD producto de los cambios orgánico funcionales dados a través del decreto 140 de 2021, en la cual, se aclararon dudas respecto a la aplicación de la misma y los cambios donde se unificaron las series documentales “Actas de Apoyo Psicosocial”, “Medidas de Ayuda Humanitaria Inmediata” en la serie documental “HISTORIAS DE VÍCTIMAS”.  Asimismo, se realizó una reunión con la Dirección de talento humano, en la cual, se aclararon dudas frente a la organización de las series y subseries documentales productos de esta actualización. Finalmente, se realizó una reunión con la Dirección de relaciones internacionales donde se dio instrucciones frente a la organización de los expedientes de la serie documental INTERACCIONES DE RELACIONAMIENTO, COOPERACION Y POSICIONAMIENTO INTERNACIONAL. 
Por último, el 28 de septiembre de 2023, se obtuvo como respuesta de esta solicitud, por parte de La Secretaría Técnica del Consejo Distrital de Archivos de Bogotá, D.C el radicado 3-2023- 3-2023-26142, La sustentación debe ser liderada por el directivo que tiene a cargo la responsabilidad institucional del proceso de gestión documental, apoyado por el equipo interdisciplinario que formuló el instrumento (archivista, abogado e historiador). La mesa de sustentación se realizará de manera presencial el 02/10/2023 en las instalaciones de la Dirección Distrital de Archivo de Bogotá.</v>
          </cell>
          <cell r="IP99" t="str">
            <v/>
          </cell>
          <cell r="IQ99" t="str">
            <v/>
          </cell>
          <cell r="IR99" t="str">
            <v/>
          </cell>
          <cell r="IS99">
            <v>1</v>
          </cell>
          <cell r="IT99">
            <v>0</v>
          </cell>
          <cell r="IU99">
            <v>1</v>
          </cell>
          <cell r="IV99">
            <v>0</v>
          </cell>
          <cell r="IW99">
            <v>0</v>
          </cell>
          <cell r="IX99">
            <v>1</v>
          </cell>
          <cell r="IY99">
            <v>0</v>
          </cell>
          <cell r="IZ99">
            <v>0</v>
          </cell>
          <cell r="JA99">
            <v>1</v>
          </cell>
          <cell r="JB99">
            <v>0</v>
          </cell>
          <cell r="JC99">
            <v>0</v>
          </cell>
          <cell r="JD99">
            <v>0</v>
          </cell>
          <cell r="JE99">
            <v>0.78947368421052633</v>
          </cell>
          <cell r="JF99">
            <v>15.789473684210526</v>
          </cell>
          <cell r="JG99">
            <v>0</v>
          </cell>
          <cell r="JH99">
            <v>21.052631578947366</v>
          </cell>
          <cell r="JI99">
            <v>0</v>
          </cell>
          <cell r="JJ99">
            <v>0</v>
          </cell>
          <cell r="JK99">
            <v>21.052631578947366</v>
          </cell>
          <cell r="JL99">
            <v>0</v>
          </cell>
          <cell r="JM99">
            <v>0</v>
          </cell>
          <cell r="JN99">
            <v>21.052631578947366</v>
          </cell>
          <cell r="JO99">
            <v>0</v>
          </cell>
          <cell r="JP99">
            <v>0</v>
          </cell>
          <cell r="JQ99">
            <v>0</v>
          </cell>
          <cell r="JR99">
            <v>78.94736842105263</v>
          </cell>
          <cell r="JS99">
            <v>15.789473684210526</v>
          </cell>
          <cell r="JT99">
            <v>15.789473684210526</v>
          </cell>
          <cell r="JU99">
            <v>36.84210526315789</v>
          </cell>
          <cell r="JV99">
            <v>36.84210526315789</v>
          </cell>
          <cell r="JW99">
            <v>36.84210526315789</v>
          </cell>
          <cell r="JX99">
            <v>57.89473684210526</v>
          </cell>
          <cell r="JY99">
            <v>57.89473684210526</v>
          </cell>
          <cell r="JZ99">
            <v>57.89473684210526</v>
          </cell>
          <cell r="KA99">
            <v>78.94736842105263</v>
          </cell>
          <cell r="KB99">
            <v>78.94736842105263</v>
          </cell>
          <cell r="KC99">
            <v>78.94736842105263</v>
          </cell>
          <cell r="KD99">
            <v>78.94736842105263</v>
          </cell>
          <cell r="KE99">
            <v>99.999999999999986</v>
          </cell>
          <cell r="KF99" t="str">
            <v/>
          </cell>
          <cell r="KG99">
            <v>99.999999999999986</v>
          </cell>
          <cell r="KH99" t="str">
            <v/>
          </cell>
          <cell r="KI99" t="str">
            <v/>
          </cell>
          <cell r="KJ99">
            <v>99.999999999999986</v>
          </cell>
          <cell r="KK99" t="str">
            <v/>
          </cell>
          <cell r="KL99" t="str">
            <v/>
          </cell>
          <cell r="KM99">
            <v>99.999999999999986</v>
          </cell>
          <cell r="KN99" t="str">
            <v/>
          </cell>
          <cell r="KO99" t="str">
            <v/>
          </cell>
          <cell r="KP99" t="str">
            <v/>
          </cell>
          <cell r="KQ99">
            <v>99.999999999999986</v>
          </cell>
          <cell r="KR99">
            <v>99.999999999999986</v>
          </cell>
          <cell r="KS99">
            <v>99.999999999999986</v>
          </cell>
          <cell r="KT99">
            <v>99.999999999999986</v>
          </cell>
          <cell r="KU99">
            <v>99.999999999999986</v>
          </cell>
          <cell r="KV99">
            <v>99.999999999999986</v>
          </cell>
          <cell r="KW99">
            <v>99.999999999999986</v>
          </cell>
          <cell r="KX99">
            <v>99.999999999999986</v>
          </cell>
          <cell r="KY99">
            <v>99.999999999999986</v>
          </cell>
          <cell r="KZ99" t="str">
            <v/>
          </cell>
          <cell r="LA99" t="str">
            <v/>
          </cell>
          <cell r="LB99" t="str">
            <v/>
          </cell>
          <cell r="LC99">
            <v>99.999999999999986</v>
          </cell>
          <cell r="LD99" t="str">
            <v>7873_1</v>
          </cell>
          <cell r="LE99" t="str">
            <v>1. Gestionar de manera eficiente los recursos para apoyar la misionalidad de la Entidad.</v>
          </cell>
          <cell r="LF99">
            <v>100</v>
          </cell>
          <cell r="LG99">
            <v>79.595592105263165</v>
          </cell>
          <cell r="LH99" t="str">
            <v/>
          </cell>
          <cell r="LI99" t="str">
            <v/>
          </cell>
          <cell r="LJ99">
            <v>100</v>
          </cell>
          <cell r="LK99">
            <v>72.366796052631571</v>
          </cell>
          <cell r="LL99">
            <v>7486421000</v>
          </cell>
          <cell r="LM99">
            <v>7329405271</v>
          </cell>
          <cell r="LN99">
            <v>3628637046</v>
          </cell>
          <cell r="LO99">
            <v>1444531924</v>
          </cell>
          <cell r="LP99">
            <v>636475844</v>
          </cell>
          <cell r="LQ99">
            <v>2.9999999999999996</v>
          </cell>
          <cell r="LR99">
            <v>0</v>
          </cell>
          <cell r="LS99">
            <v>3.9999999999999996</v>
          </cell>
          <cell r="LT99">
            <v>0</v>
          </cell>
          <cell r="LU99">
            <v>0</v>
          </cell>
          <cell r="LV99">
            <v>3.9999999999999991</v>
          </cell>
          <cell r="LW99">
            <v>0</v>
          </cell>
          <cell r="LX99">
            <v>0</v>
          </cell>
          <cell r="LY99">
            <v>4</v>
          </cell>
          <cell r="LZ99" t="str">
            <v/>
          </cell>
          <cell r="MA99" t="str">
            <v/>
          </cell>
          <cell r="MB99" t="str">
            <v/>
          </cell>
          <cell r="MC99">
            <v>14.999999999999998</v>
          </cell>
          <cell r="MD99">
            <v>14.999999999999998</v>
          </cell>
          <cell r="ME99">
            <v>14.999999999999998</v>
          </cell>
          <cell r="MF99" t="str">
            <v>Oportuno: Se radica en los tiempos establecidos por la Oficina Asesora de Planeación - OAP</v>
          </cell>
          <cell r="MG99" t="str">
            <v>No aplica</v>
          </cell>
          <cell r="MH99" t="str">
            <v>No oportuna: El tiempo de radicación debe coincidir con el plazo establecido por la Oficina Asesora de Planeación - OAP</v>
          </cell>
          <cell r="MI99" t="str">
            <v>No aplica</v>
          </cell>
          <cell r="MJ99" t="str">
            <v>No aplica</v>
          </cell>
          <cell r="MK99" t="str">
            <v>No oportuna: El tiempo de radicación debe coincidir con el plazo establecido por la Oficina Asesora de Planeación - OAP</v>
          </cell>
          <cell r="ML99" t="str">
            <v>No aplica</v>
          </cell>
          <cell r="MM99" t="str">
            <v>No aplica</v>
          </cell>
          <cell r="MN99">
            <v>0</v>
          </cell>
          <cell r="MO99">
            <v>0</v>
          </cell>
          <cell r="MP99">
            <v>0</v>
          </cell>
          <cell r="MQ99">
            <v>0</v>
          </cell>
          <cell r="MR99" t="str">
            <v>Coherente: La información de avance de la magnitud, consignada en el reporte del periodo, concuerda con la programación realizada, con la información cualitativa presentada, con las actividades establecidas (si aplica) y con los soportes presentados. Esta</v>
          </cell>
          <cell r="MS99" t="str">
            <v>No aplica</v>
          </cell>
          <cell r="MT99" t="str">
            <v>Oportunidad de mejora: La información de avance de la magnitud consignada en el reporte del periodo, respecto a la programación realizada, la información cualitativa presentada, las actividades establecidas (si aplica) y los soportes presentados, presenta</v>
          </cell>
          <cell r="MU99" t="str">
            <v>No aplica</v>
          </cell>
          <cell r="MV99" t="str">
            <v>No aplica</v>
          </cell>
          <cell r="MW99" t="str">
            <v>Oportunidad de mejora: La información de avance de la magnitud consignada en el reporte del periodo, respecto a la programación realizada, la información cualitativa presentada, las actividades establecidas (si aplica) y los soportes presentados, presenta</v>
          </cell>
          <cell r="MX99" t="str">
            <v>No aplica</v>
          </cell>
          <cell r="MY99" t="str">
            <v>No aplica</v>
          </cell>
          <cell r="MZ99">
            <v>0</v>
          </cell>
          <cell r="NA99">
            <v>0</v>
          </cell>
          <cell r="NB99">
            <v>0</v>
          </cell>
          <cell r="NC99">
            <v>0</v>
          </cell>
          <cell r="ND99">
            <v>99.999999999999986</v>
          </cell>
          <cell r="NE99">
            <v>99.999999999999986</v>
          </cell>
          <cell r="NF99">
            <v>99.999999999999986</v>
          </cell>
          <cell r="NG99">
            <v>99.999999999999986</v>
          </cell>
          <cell r="NH99">
            <v>99.999999999999986</v>
          </cell>
          <cell r="NI99">
            <v>99.999999999999986</v>
          </cell>
          <cell r="NJ99">
            <v>99.999999999999986</v>
          </cell>
          <cell r="NK99">
            <v>99.999999999999986</v>
          </cell>
          <cell r="NL99">
            <v>99.999999999999986</v>
          </cell>
          <cell r="NM99" t="str">
            <v/>
          </cell>
          <cell r="NN99" t="str">
            <v/>
          </cell>
          <cell r="NO99" t="str">
            <v/>
          </cell>
          <cell r="NP99" t="str">
            <v>La información consignada por el proyecto corresponde frente a las fuentes de información presupuestal oficial.
De acuerdo con el informe de cierre de vigencia a enero de 2023:
El valor comprometido es del 43.88%.
Los giros sobre el valor programado corresponden al 0%.
Los giros sobre las reservas son del 100%.</v>
          </cell>
          <cell r="NQ99" t="str">
            <v>La información consignada por el proyecto corresponde frente a las fuentes de información presupuestal oficial.</v>
          </cell>
          <cell r="NR99" t="str">
            <v>La información consignada por el proyecto corresponde frente a las fuentes de información presupuestal oficial.</v>
          </cell>
          <cell r="NS99" t="str">
            <v>La información consignada por el proyecto corresponde frente a las fuentes de información presupuestal oficial.</v>
          </cell>
          <cell r="NT99" t="str">
            <v>La información consignada por el proyecto corresponde frente a las fuentes de información presupuestal oficial.</v>
          </cell>
          <cell r="NU99" t="str">
            <v>La información consignada por el proyecto corresponde frente a las fuentes de información presupuestal oficial.</v>
          </cell>
          <cell r="NV99" t="str">
            <v>La información consignada por el proyecto corresponde frente a las fuentes de información presupuestal oficial.</v>
          </cell>
          <cell r="NW99" t="str">
            <v>La información consignada por el proyecto corresponde frente a las fuentes de información presupuestal oficial.</v>
          </cell>
          <cell r="NX99">
            <v>0</v>
          </cell>
          <cell r="NY99">
            <v>0</v>
          </cell>
          <cell r="NZ99">
            <v>0</v>
          </cell>
          <cell r="OA99">
            <v>0</v>
          </cell>
          <cell r="OB99"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C99" t="str">
            <v>No se identificaron problemas o dificultades. Este indicador no presenta programación para el periodo de reporte</v>
          </cell>
          <cell r="OD99" t="str">
            <v>Se sugiere que la información cualitativa coincida con la magnitud mensual y la acumulada, es decir por favor los textos deben dar cuenta respecto, a los avances, logros y retrasos presentados,  de forma clara, completa y concisa del nivel de cumplimiento de la meta o indicador.</v>
          </cell>
          <cell r="OE99" t="str">
            <v>No se identificaron problemas o dificultades. Este indicador no presenta programación para el periodo de reporte</v>
          </cell>
          <cell r="OF99" t="str">
            <v>No se identificaron problemas o dificultades. Este indicador no presenta programación para el periodo de reporte</v>
          </cell>
          <cell r="OG99" t="str">
            <v>Frente a la evidencia entregadas: : “INFORME DE DISPOSICIÓNES FINALES POR APLICACIÓN DEL INSTRUMENTO ARCHIVÍSTICO TABLAS DE VALORACIÓN DOCUMENTAL – TVD TABLAS DE RETENCION DOCUMENTAL – TVD” se sugiere revisar las abreviaturas que correspondan al título de la descripción del documento si no corresponden por favor ajustar</v>
          </cell>
          <cell r="OH99" t="str">
            <v>No se identificaron problemas o dificultades. Este indicador no presenta programación para el periodo de reporte</v>
          </cell>
          <cell r="OI99" t="str">
            <v>No se identificaron problemas o dificultades. Este indicador no presenta programación para el periodo de reporte</v>
          </cell>
          <cell r="OJ99">
            <v>0</v>
          </cell>
          <cell r="OK99">
            <v>0</v>
          </cell>
          <cell r="OL99">
            <v>0</v>
          </cell>
          <cell r="OM99">
            <v>0</v>
          </cell>
          <cell r="OP99" t="str">
            <v>PD169</v>
          </cell>
          <cell r="OQ99">
            <v>15</v>
          </cell>
          <cell r="OR99">
            <v>0</v>
          </cell>
          <cell r="OS99">
            <v>0</v>
          </cell>
          <cell r="OT99">
            <v>0</v>
          </cell>
          <cell r="OU99">
            <v>0</v>
          </cell>
          <cell r="OV99">
            <v>0</v>
          </cell>
          <cell r="OW99">
            <v>0</v>
          </cell>
          <cell r="OX99">
            <v>0</v>
          </cell>
          <cell r="OY99">
            <v>0</v>
          </cell>
          <cell r="OZ99">
            <v>0</v>
          </cell>
          <cell r="PA99">
            <v>0</v>
          </cell>
          <cell r="PB99">
            <v>0</v>
          </cell>
          <cell r="PC99">
            <v>0</v>
          </cell>
          <cell r="PD99">
            <v>0</v>
          </cell>
          <cell r="PE99">
            <v>8459006</v>
          </cell>
          <cell r="PF99">
            <v>8459006</v>
          </cell>
          <cell r="PG99">
            <v>8459006</v>
          </cell>
          <cell r="PH99">
            <v>8459006</v>
          </cell>
          <cell r="PI99">
            <v>8459006</v>
          </cell>
          <cell r="PJ99">
            <v>8459006</v>
          </cell>
          <cell r="PK99">
            <v>8459006</v>
          </cell>
          <cell r="PL99">
            <v>8459006</v>
          </cell>
          <cell r="PM99">
            <v>8459006</v>
          </cell>
          <cell r="PN99">
            <v>0</v>
          </cell>
          <cell r="PO99">
            <v>0</v>
          </cell>
          <cell r="PP99">
            <v>0</v>
          </cell>
          <cell r="PQ99">
            <v>8459006</v>
          </cell>
          <cell r="PR99">
            <v>8960657</v>
          </cell>
          <cell r="PS99">
            <v>1435571267</v>
          </cell>
          <cell r="PT99" t="str">
            <v>Meta Proyecto de Inversión</v>
          </cell>
        </row>
        <row r="100">
          <cell r="A100" t="str">
            <v>PD170</v>
          </cell>
          <cell r="B100">
            <v>7873</v>
          </cell>
          <cell r="C100" t="str">
            <v>7873_2</v>
          </cell>
          <cell r="D100">
            <v>2020110010189</v>
          </cell>
          <cell r="E100" t="str">
            <v>Un nuevo contrato social y ambiental para la Bogotá del siglo XXI</v>
          </cell>
          <cell r="F100" t="str">
            <v>5. Construir Bogotá región con gobierno abierto, transparente y ciudadanía consciente.</v>
          </cell>
          <cell r="G100" t="str">
            <v>56. Gestión Pública Efectiva</v>
          </cell>
          <cell r="H100" t="str">
            <v>Incrementar la capacidad institucional para atender con eficiencia los retos de su misionalidad en el Distrito.</v>
          </cell>
          <cell r="I100" t="str">
            <v>1. Gestionar de manera eficiente los recursos para apoyar la misionalidad de la Entidad.</v>
          </cell>
          <cell r="J100" t="str">
            <v>Fortalecimiento de la Capacidad Institucional de la Secretaría General</v>
          </cell>
          <cell r="K100" t="str">
            <v>Subsecretaria Corporativa</v>
          </cell>
          <cell r="L100" t="str">
            <v>Yaneth Suarez Acero</v>
          </cell>
          <cell r="M100" t="str">
            <v>Subsecretaria Corporativa</v>
          </cell>
          <cell r="N100" t="str">
            <v>Subsecretaría Corporativa</v>
          </cell>
          <cell r="O100" t="str">
            <v>Yaneth Suarez Acero</v>
          </cell>
          <cell r="P100" t="str">
            <v>Subsecretaria Corporativa</v>
          </cell>
          <cell r="Q100" t="str">
            <v>Jenny Alexandra Triana Casallas</v>
          </cell>
          <cell r="R100" t="str">
            <v>Nancy Montero</v>
          </cell>
          <cell r="S100" t="str">
            <v>2. Lograr 100 porciento de la eficiencia operacional para soportar la actividad misional de la entidad.</v>
          </cell>
          <cell r="T100" t="str">
            <v>Lograr 100 porciento de la eficiencia operacional para soportar la actividad misional de la entidad.</v>
          </cell>
          <cell r="AC100" t="str">
            <v>2. Lograr 100 porciento de la eficiencia operacional para soportar la actividad misional de la entidad.</v>
          </cell>
          <cell r="AG100" t="str">
            <v>16. Paz, justicia e instituciones sólidas</v>
          </cell>
          <cell r="AH100" t="str">
            <v>16.6 Crear a todos los niveles instituciones eficaces y transparentes que rindan cuentas.</v>
          </cell>
          <cell r="AI100" t="str">
            <v xml:space="preserve">PD_Meta Proyecto: 2. Lograr 100 porciento de la eficiencia operacional para soportar la actividad misional de la entidad.; PD_Objetivo de Desarrollo Sostenible: 16. Paz, justicia e instituciones sólidas; PD_Código y denominación Meta ODS: 16.6 Crear a todos los niveles instituciones eficaces y transparentes que rindan cuentas.; </v>
          </cell>
          <cell r="AJ100">
            <v>0</v>
          </cell>
          <cell r="AK100">
            <v>44055</v>
          </cell>
          <cell r="AL100">
            <v>1</v>
          </cell>
          <cell r="AM100">
            <v>2023</v>
          </cell>
          <cell r="AN100" t="str">
            <v>La meta mide el avance en la gestión realizada de procesos administrativos, técnicos y operacionales que permitan dar cumplimento a la misionalidad de la entidad</v>
          </cell>
          <cell r="AO100" t="str">
            <v xml:space="preserve">Gestionar oportunamente los requerimientos de adquisición de bienes y servicios; disponer en todas las sedes los servicios necesarios para su operación; apoyar oportunamente el análisis, trámite y solución de los asuntos de carácter jurídico; y agilizar y/o mejorar todos los demás proceso y procedimientos de apoyo que optimicen la misionalidad de la Entidad.  </v>
          </cell>
          <cell r="AP100">
            <v>2020</v>
          </cell>
          <cell r="AQ100">
            <v>2024</v>
          </cell>
          <cell r="AR100" t="str">
            <v>Constante</v>
          </cell>
          <cell r="AS100" t="str">
            <v>Eficiencia</v>
          </cell>
          <cell r="AT100" t="str">
            <v>Porcentaje</v>
          </cell>
          <cell r="AU100" t="str">
            <v>Gestión</v>
          </cell>
          <cell r="AV100" t="str">
            <v>N/D</v>
          </cell>
          <cell r="AW100" t="str">
            <v>N/D</v>
          </cell>
          <cell r="AX100" t="str">
            <v>N/D</v>
          </cell>
          <cell r="AY100">
            <v>1</v>
          </cell>
          <cell r="BB100" t="str">
            <v>Se medirá mediante la sumatoria de los porcentajes ejecutados de las  actividades asociadas a la la gestión realizada de procesos administrativos, técnicos y operacionales que permitan dar cumplimiento a la misionalidad de la entidad, teniendo en cuenta la programación realizada formato 1006 "Programación y seguimiento a Metas e indicadores del plan de desarrollo" para la vigencia.</v>
          </cell>
          <cell r="BC100" t="str">
            <v xml:space="preserve">(Sumatoria de porcentaje de actividades ejecutadas de la eficiencia operacional para soportar la actividad misional de la entidad al corte / porcentaje de las actividades programadas de la eficiencia operacional para soportar la actividad misional de la entidad para la vigencia) * magnitud de la meta programada para la vigencia  </v>
          </cell>
          <cell r="BD100" t="str">
            <v>Porcentaje de actividades ejecutadas de la eficiencia operacional para soportar la actividad misional de la entidad</v>
          </cell>
          <cell r="BE100" t="str">
            <v>Porcentaje de las actividades programadas de la eficiencia operacional para soportar la actividad misional de la entidad</v>
          </cell>
          <cell r="BF100" t="str">
            <v>Soportes reportados en el formato 1006 "Programación y seguimiento a metas e indicadores del plan de desarrollo" para la vigencia.</v>
          </cell>
          <cell r="BG100">
            <v>2</v>
          </cell>
          <cell r="BH100">
            <v>45204</v>
          </cell>
          <cell r="BI100"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100" t="str">
            <v>Plan de acción - proyectos de inversión (actividades)</v>
          </cell>
          <cell r="BK100">
            <v>100</v>
          </cell>
          <cell r="BL100">
            <v>100</v>
          </cell>
          <cell r="BM100">
            <v>100</v>
          </cell>
          <cell r="BN100">
            <v>100</v>
          </cell>
          <cell r="BO100">
            <v>100</v>
          </cell>
          <cell r="BP100">
            <v>100</v>
          </cell>
          <cell r="BQ100">
            <v>17141359256</v>
          </cell>
          <cell r="BR100">
            <v>2259011209</v>
          </cell>
          <cell r="BS100">
            <v>4940293103</v>
          </cell>
          <cell r="BT100">
            <v>4732731046</v>
          </cell>
          <cell r="BU100">
            <v>658101870</v>
          </cell>
          <cell r="BV100">
            <v>4551222028</v>
          </cell>
          <cell r="BW100">
            <v>100</v>
          </cell>
          <cell r="BX100">
            <v>100</v>
          </cell>
          <cell r="BY100">
            <v>100</v>
          </cell>
          <cell r="BZ100">
            <v>100</v>
          </cell>
          <cell r="CA100">
            <v>100</v>
          </cell>
          <cell r="CB100">
            <v>100</v>
          </cell>
          <cell r="CC100">
            <v>100</v>
          </cell>
          <cell r="CD100">
            <v>2251995051</v>
          </cell>
          <cell r="CE100">
            <v>1893459170</v>
          </cell>
          <cell r="CF100">
            <v>4921704935</v>
          </cell>
          <cell r="CG100">
            <v>4715273344</v>
          </cell>
          <cell r="CH100">
            <v>4732513043</v>
          </cell>
          <cell r="CI100">
            <v>4652304497</v>
          </cell>
          <cell r="CJ100">
            <v>100</v>
          </cell>
          <cell r="CK100">
            <v>100</v>
          </cell>
          <cell r="CL100">
            <v>100</v>
          </cell>
          <cell r="CM100" t="str">
            <v>No aplica</v>
          </cell>
          <cell r="CN100" t="str">
            <v>Suma</v>
          </cell>
          <cell r="CO100">
            <v>0</v>
          </cell>
          <cell r="CP100">
            <v>0</v>
          </cell>
          <cell r="CQ100">
            <v>25</v>
          </cell>
          <cell r="CR100">
            <v>0</v>
          </cell>
          <cell r="CS100">
            <v>0</v>
          </cell>
          <cell r="CT100">
            <v>25</v>
          </cell>
          <cell r="CU100">
            <v>0</v>
          </cell>
          <cell r="CV100">
            <v>0</v>
          </cell>
          <cell r="CW100">
            <v>25</v>
          </cell>
          <cell r="CX100">
            <v>0</v>
          </cell>
          <cell r="CY100">
            <v>0</v>
          </cell>
          <cell r="CZ100">
            <v>25</v>
          </cell>
          <cell r="DA100">
            <v>100</v>
          </cell>
          <cell r="DB100">
            <v>75</v>
          </cell>
          <cell r="DC100">
            <v>75</v>
          </cell>
          <cell r="DD100">
            <v>75</v>
          </cell>
          <cell r="DE100">
            <v>0</v>
          </cell>
          <cell r="DF100">
            <v>0</v>
          </cell>
          <cell r="DG100">
            <v>25</v>
          </cell>
          <cell r="DH100">
            <v>0</v>
          </cell>
          <cell r="DI100">
            <v>0</v>
          </cell>
          <cell r="DJ100">
            <v>25</v>
          </cell>
          <cell r="DK100">
            <v>0</v>
          </cell>
          <cell r="DL100">
            <v>0</v>
          </cell>
          <cell r="DM100">
            <v>25</v>
          </cell>
          <cell r="DN100">
            <v>0</v>
          </cell>
          <cell r="DO100">
            <v>0</v>
          </cell>
          <cell r="DP100">
            <v>25</v>
          </cell>
          <cell r="DQ100">
            <v>100</v>
          </cell>
          <cell r="DR100">
            <v>0</v>
          </cell>
          <cell r="DS100">
            <v>0</v>
          </cell>
          <cell r="DT100">
            <v>25</v>
          </cell>
          <cell r="DU100">
            <v>0</v>
          </cell>
          <cell r="DV100">
            <v>0</v>
          </cell>
          <cell r="DW100">
            <v>25</v>
          </cell>
          <cell r="DX100">
            <v>0</v>
          </cell>
          <cell r="DY100">
            <v>0</v>
          </cell>
          <cell r="DZ100">
            <v>25</v>
          </cell>
          <cell r="EA100">
            <v>0</v>
          </cell>
          <cell r="EB100">
            <v>0</v>
          </cell>
          <cell r="EC100">
            <v>0</v>
          </cell>
          <cell r="ED100">
            <v>75</v>
          </cell>
          <cell r="EE100">
            <v>75</v>
          </cell>
          <cell r="EF100">
            <v>0</v>
          </cell>
          <cell r="EG100">
            <v>0</v>
          </cell>
          <cell r="EH100" t="str">
            <v>Informe de Gestión del Proyecto 7873 trimestral acumulado.</v>
          </cell>
          <cell r="EI100">
            <v>0</v>
          </cell>
          <cell r="EJ100">
            <v>0</v>
          </cell>
          <cell r="EK100" t="str">
            <v>Informe de Gestión del Proyecto 7873 trimestral acumulado.</v>
          </cell>
          <cell r="EL100">
            <v>0</v>
          </cell>
          <cell r="EM100">
            <v>0</v>
          </cell>
          <cell r="EN100" t="str">
            <v>Informe de gestión de la eficiencia operacional para soportar la actividad misional de la entidad.</v>
          </cell>
          <cell r="EO100">
            <v>0</v>
          </cell>
          <cell r="EP100">
            <v>0</v>
          </cell>
          <cell r="EQ100" t="str">
            <v>Informe de gestión de la eficiencia operacional para soportar la actividad misional de la entidad.</v>
          </cell>
          <cell r="ER100">
            <v>0</v>
          </cell>
          <cell r="ES100">
            <v>0</v>
          </cell>
          <cell r="ET100" t="str">
            <v>Informe de Gestión del Proyecto 7873 trimestral acumulado.</v>
          </cell>
          <cell r="EU100">
            <v>0</v>
          </cell>
          <cell r="EV100">
            <v>0</v>
          </cell>
          <cell r="EW100" t="str">
            <v>Informe de Gestión del Proyecto 7873 trimestral acumulado.</v>
          </cell>
          <cell r="EX100">
            <v>0</v>
          </cell>
          <cell r="EY100">
            <v>0</v>
          </cell>
          <cell r="EZ100" t="str">
            <v>Informe de gestión de la
eficiencia operacional para soportar la actividad misional de la entidad.</v>
          </cell>
          <cell r="FA100">
            <v>0</v>
          </cell>
          <cell r="FB100">
            <v>0</v>
          </cell>
          <cell r="FC100">
            <v>0</v>
          </cell>
          <cell r="FD100">
            <v>618963000</v>
          </cell>
          <cell r="FE100">
            <v>618963000</v>
          </cell>
          <cell r="FF100">
            <v>618963000</v>
          </cell>
          <cell r="FG100">
            <v>618963000</v>
          </cell>
          <cell r="FH100">
            <v>618963000</v>
          </cell>
          <cell r="FI100">
            <v>618963000</v>
          </cell>
          <cell r="FJ100">
            <v>618963000</v>
          </cell>
          <cell r="FK100">
            <v>618963000</v>
          </cell>
          <cell r="FL100">
            <v>618963000</v>
          </cell>
          <cell r="FM100">
            <v>618963000</v>
          </cell>
          <cell r="FN100">
            <v>618963000</v>
          </cell>
          <cell r="FO100">
            <v>618963000</v>
          </cell>
          <cell r="FP100">
            <v>618963000</v>
          </cell>
          <cell r="FQ100">
            <v>618963000</v>
          </cell>
          <cell r="FR100">
            <v>618963000</v>
          </cell>
          <cell r="FS100">
            <v>666111870</v>
          </cell>
          <cell r="FT100">
            <v>666111870</v>
          </cell>
          <cell r="FU100">
            <v>666111870</v>
          </cell>
          <cell r="FV100">
            <v>666111870</v>
          </cell>
          <cell r="FW100">
            <v>666111870</v>
          </cell>
          <cell r="FX100">
            <v>658101870</v>
          </cell>
          <cell r="FY100">
            <v>658101870</v>
          </cell>
          <cell r="FZ100">
            <v>0</v>
          </cell>
          <cell r="GA100">
            <v>0</v>
          </cell>
          <cell r="GB100">
            <v>0</v>
          </cell>
          <cell r="GC100">
            <v>658101870</v>
          </cell>
          <cell r="GD100">
            <v>482163264</v>
          </cell>
          <cell r="GE100">
            <v>618529022</v>
          </cell>
          <cell r="GF100">
            <v>666110924</v>
          </cell>
          <cell r="GG100">
            <v>666110924</v>
          </cell>
          <cell r="GH100">
            <v>602800559</v>
          </cell>
          <cell r="GI100">
            <v>602800559</v>
          </cell>
          <cell r="GJ100">
            <v>602800559</v>
          </cell>
          <cell r="GK100">
            <v>635367725</v>
          </cell>
          <cell r="GL100">
            <v>635367725</v>
          </cell>
          <cell r="GM100">
            <v>0</v>
          </cell>
          <cell r="GN100">
            <v>0</v>
          </cell>
          <cell r="GO100">
            <v>0</v>
          </cell>
          <cell r="GP100">
            <v>635367725</v>
          </cell>
          <cell r="GQ100">
            <v>0</v>
          </cell>
          <cell r="GR100">
            <v>49062220</v>
          </cell>
          <cell r="GS100">
            <v>121128973</v>
          </cell>
          <cell r="GT100">
            <v>202163593</v>
          </cell>
          <cell r="GU100">
            <v>284519933</v>
          </cell>
          <cell r="GV100">
            <v>351015639</v>
          </cell>
          <cell r="GW100">
            <v>415132250</v>
          </cell>
          <cell r="GX100">
            <v>479248861</v>
          </cell>
          <cell r="GY100">
            <v>519838865</v>
          </cell>
          <cell r="GZ100">
            <v>0</v>
          </cell>
          <cell r="HA100">
            <v>0</v>
          </cell>
          <cell r="HB100">
            <v>0</v>
          </cell>
          <cell r="HC100">
            <v>519838865</v>
          </cell>
          <cell r="HD100">
            <v>80208546</v>
          </cell>
          <cell r="HE100">
            <v>80208546</v>
          </cell>
          <cell r="HF100">
            <v>80208546</v>
          </cell>
          <cell r="HG100">
            <v>80208546</v>
          </cell>
          <cell r="HH100">
            <v>80208546</v>
          </cell>
          <cell r="HI100">
            <v>80208546</v>
          </cell>
          <cell r="HJ100">
            <v>80208546</v>
          </cell>
          <cell r="HK100">
            <v>80208546</v>
          </cell>
          <cell r="HL100">
            <v>80208546</v>
          </cell>
          <cell r="HM100">
            <v>0</v>
          </cell>
          <cell r="HN100">
            <v>0</v>
          </cell>
          <cell r="HO100">
            <v>0</v>
          </cell>
          <cell r="HP100">
            <v>80208546</v>
          </cell>
          <cell r="HQ100">
            <v>3251431</v>
          </cell>
          <cell r="HR100">
            <v>75053841</v>
          </cell>
          <cell r="HS100">
            <v>79891334</v>
          </cell>
          <cell r="HT100">
            <v>79891334</v>
          </cell>
          <cell r="HU100">
            <v>79891334</v>
          </cell>
          <cell r="HV100">
            <v>79891334</v>
          </cell>
          <cell r="HW100">
            <v>79891334</v>
          </cell>
          <cell r="HX100">
            <v>79891334</v>
          </cell>
          <cell r="HY100">
            <v>79891334</v>
          </cell>
          <cell r="HZ100">
            <v>0</v>
          </cell>
          <cell r="IA100">
            <v>0</v>
          </cell>
          <cell r="IB100">
            <v>0</v>
          </cell>
          <cell r="IC100">
            <v>79891334</v>
          </cell>
          <cell r="ID100" t="str">
            <v>En lo corrido de la vigencia 2023 se avanzó en lo siguiente:  Se realizó la actualización del instructivo para la publicación en el Sistema Electrónico de Contratación Pública -SECOP en donde se detalló la forma de realizar la publicación en el SECOP de la documentación de las diferentes etapas del ciclo de contratación y los plazos establecidos para ello. Este instructivo brinda a los funcionarios y contratistas de la Entidad, que interactúan con el proceso de Gestión Contractual, herramientas que permiten conocer las pautas para tener en cuenta al momento de adelantar publicaciones en las plataformas SECOP I, SECOP II y Tienda Virtual del Estado Colombiano para que de esta forma se mitigue el riesgo que existe por la no publicación de información en las plataformas que conforman el Sistema de Compra Pública así como garantizar el acceso a información que permita la transferencia del conocimiento para fortalecer el conocimiento sobre el sistema de compra pública.
Se tiene un 94% de avance en el desarrollo de los procesos contractuales para la ejecución del plan anual de adquisiciones de la vigencia 2023 de la Entidad, toda vez que se han adelantado 742 de 793 procesos contractuales programados; (se incluyen Regalías y FONDIGER 2022 y 2023); Adicionalmente, para la vigencia 2023, a través del apoyo operativo de la Subsecretaría Corporativa y sus dependencias se ha gestionado entre otros, la elaboración de documentos de lineamientos técnicos como el Informe Austeridad del Gasto cierre vigencia 2022, del primer semestre de 2023, en cumplimiento del Decreto 492 de 2019</v>
          </cell>
          <cell r="IE100" t="str">
            <v/>
          </cell>
          <cell r="IF100" t="str">
            <v/>
          </cell>
          <cell r="IG100" t="str">
            <v>No se programó avance para este periodo</v>
          </cell>
          <cell r="IH100" t="str">
            <v>No se programó avance para este periodo</v>
          </cell>
          <cell r="II100" t="str">
            <v>El informe de gestión contiene las actividades que se han desarrollado para fortalecer la gestión corporativa , jurídica y la estrategia de comunicación y la optimización de la gestión misional de la Secretaría General.</v>
          </cell>
          <cell r="IJ100" t="str">
            <v>No se programó avance para el periodo</v>
          </cell>
          <cell r="IK100" t="str">
            <v>No se programó avance para el periodo</v>
          </cell>
          <cell r="IL100" t="str">
            <v>El informe de gestión contiene las actividades que se han desarrollado para fortalecer la gestión corporativa , jurídica y la estrategia de comunicación y la optimización de la gestión misional de la Secretaría General.</v>
          </cell>
          <cell r="IM100" t="str">
            <v>No se programó avance para el periodo</v>
          </cell>
          <cell r="IN100" t="str">
            <v>No se programó avance para el periodo</v>
          </cell>
          <cell r="IO100" t="str">
            <v>Durante el trimestre, se han adelantado 742 de 793 procesos contractuales programados (se incluyen Regalías y FONDIGER 2022 y 2023); adicionalmente, a través del apoyo operativo de la Subsecretaría Corporativa y sus dependencias se ha gestionado entre otros, la elaboración del Informe Austeridad del Gasto del primer semestre de 2023, en cumplimiento del Decreto 492 de 2019.</v>
          </cell>
          <cell r="IP100" t="str">
            <v/>
          </cell>
          <cell r="IQ100" t="str">
            <v/>
          </cell>
          <cell r="IR100" t="str">
            <v/>
          </cell>
          <cell r="IS100">
            <v>0</v>
          </cell>
          <cell r="IT100">
            <v>0</v>
          </cell>
          <cell r="IU100">
            <v>1</v>
          </cell>
          <cell r="IV100">
            <v>0</v>
          </cell>
          <cell r="IW100">
            <v>0</v>
          </cell>
          <cell r="IX100">
            <v>1</v>
          </cell>
          <cell r="IY100">
            <v>0</v>
          </cell>
          <cell r="IZ100">
            <v>0</v>
          </cell>
          <cell r="JA100">
            <v>1</v>
          </cell>
          <cell r="JB100">
            <v>0</v>
          </cell>
          <cell r="JC100">
            <v>0</v>
          </cell>
          <cell r="JD100">
            <v>0</v>
          </cell>
          <cell r="JE100">
            <v>0.75</v>
          </cell>
          <cell r="JF100">
            <v>0</v>
          </cell>
          <cell r="JG100">
            <v>0</v>
          </cell>
          <cell r="JH100">
            <v>25</v>
          </cell>
          <cell r="JI100">
            <v>0</v>
          </cell>
          <cell r="JJ100">
            <v>0</v>
          </cell>
          <cell r="JK100">
            <v>25</v>
          </cell>
          <cell r="JL100">
            <v>0</v>
          </cell>
          <cell r="JM100">
            <v>0</v>
          </cell>
          <cell r="JN100">
            <v>25</v>
          </cell>
          <cell r="JO100">
            <v>0</v>
          </cell>
          <cell r="JP100">
            <v>0</v>
          </cell>
          <cell r="JQ100">
            <v>0</v>
          </cell>
          <cell r="JR100">
            <v>75</v>
          </cell>
          <cell r="JS100">
            <v>0</v>
          </cell>
          <cell r="JT100">
            <v>0</v>
          </cell>
          <cell r="JU100">
            <v>25</v>
          </cell>
          <cell r="JV100">
            <v>25</v>
          </cell>
          <cell r="JW100">
            <v>25</v>
          </cell>
          <cell r="JX100">
            <v>50</v>
          </cell>
          <cell r="JY100">
            <v>50</v>
          </cell>
          <cell r="JZ100">
            <v>50</v>
          </cell>
          <cell r="KA100">
            <v>75</v>
          </cell>
          <cell r="KB100">
            <v>75</v>
          </cell>
          <cell r="KC100">
            <v>75</v>
          </cell>
          <cell r="KD100">
            <v>75</v>
          </cell>
          <cell r="KE100" t="str">
            <v>No Programó</v>
          </cell>
          <cell r="KF100" t="str">
            <v/>
          </cell>
          <cell r="KG100">
            <v>100</v>
          </cell>
          <cell r="KH100" t="str">
            <v/>
          </cell>
          <cell r="KI100" t="str">
            <v/>
          </cell>
          <cell r="KJ100">
            <v>100</v>
          </cell>
          <cell r="KK100" t="str">
            <v/>
          </cell>
          <cell r="KL100" t="str">
            <v/>
          </cell>
          <cell r="KM100">
            <v>100</v>
          </cell>
          <cell r="KN100" t="str">
            <v/>
          </cell>
          <cell r="KO100" t="str">
            <v/>
          </cell>
          <cell r="KP100" t="str">
            <v/>
          </cell>
          <cell r="KQ100" t="str">
            <v>No Programó</v>
          </cell>
          <cell r="KR100" t="str">
            <v>No Programó</v>
          </cell>
          <cell r="KS100">
            <v>100</v>
          </cell>
          <cell r="KT100">
            <v>100</v>
          </cell>
          <cell r="KU100">
            <v>100</v>
          </cell>
          <cell r="KV100">
            <v>100</v>
          </cell>
          <cell r="KW100">
            <v>100</v>
          </cell>
          <cell r="KX100">
            <v>100</v>
          </cell>
          <cell r="KY100">
            <v>100</v>
          </cell>
          <cell r="KZ100" t="str">
            <v/>
          </cell>
          <cell r="LA100" t="str">
            <v/>
          </cell>
          <cell r="LB100" t="str">
            <v/>
          </cell>
          <cell r="LC100">
            <v>100</v>
          </cell>
          <cell r="LD100" t="str">
            <v>7873_1</v>
          </cell>
          <cell r="LE100" t="str">
            <v>1. Gestionar de manera eficiente los recursos para apoyar la misionalidad de la Entidad.</v>
          </cell>
          <cell r="LF100">
            <v>100</v>
          </cell>
          <cell r="LG100">
            <v>79.595592105263165</v>
          </cell>
          <cell r="LH100" t="str">
            <v/>
          </cell>
          <cell r="LI100" t="str">
            <v/>
          </cell>
          <cell r="LJ100">
            <v>100</v>
          </cell>
          <cell r="LK100">
            <v>72.366796052631571</v>
          </cell>
          <cell r="LL100">
            <v>7486421000</v>
          </cell>
          <cell r="LM100">
            <v>7329405271</v>
          </cell>
          <cell r="LN100">
            <v>3628637046</v>
          </cell>
          <cell r="LO100">
            <v>1444531924</v>
          </cell>
          <cell r="LP100">
            <v>636475844</v>
          </cell>
          <cell r="LQ100" t="str">
            <v>No Programó</v>
          </cell>
          <cell r="LR100" t="str">
            <v>No Programó</v>
          </cell>
          <cell r="LS100">
            <v>25</v>
          </cell>
          <cell r="LT100">
            <v>0</v>
          </cell>
          <cell r="LU100">
            <v>0</v>
          </cell>
          <cell r="LV100">
            <v>25</v>
          </cell>
          <cell r="LW100">
            <v>0</v>
          </cell>
          <cell r="LX100">
            <v>0</v>
          </cell>
          <cell r="LY100">
            <v>25</v>
          </cell>
          <cell r="LZ100" t="str">
            <v/>
          </cell>
          <cell r="MA100" t="str">
            <v/>
          </cell>
          <cell r="MB100" t="str">
            <v/>
          </cell>
          <cell r="MC100">
            <v>75</v>
          </cell>
          <cell r="MD100">
            <v>75</v>
          </cell>
          <cell r="ME100">
            <v>75</v>
          </cell>
          <cell r="MF100" t="str">
            <v>No aplica</v>
          </cell>
          <cell r="MG100" t="str">
            <v>No aplica</v>
          </cell>
          <cell r="MH100" t="str">
            <v>No oportuna: El tiempo de radicación debe coincidir con el plazo establecido por la Oficina Asesora de Planeación - OAP</v>
          </cell>
          <cell r="MI100" t="str">
            <v>No aplica</v>
          </cell>
          <cell r="MJ100" t="str">
            <v>No aplica</v>
          </cell>
          <cell r="MK100" t="str">
            <v>No oportuna: El tiempo de radicación debe coincidir con el plazo establecido por la Oficina Asesora de Planeación - OAP</v>
          </cell>
          <cell r="ML100" t="str">
            <v>No aplica</v>
          </cell>
          <cell r="MM100" t="str">
            <v>No aplica</v>
          </cell>
          <cell r="MN100">
            <v>0</v>
          </cell>
          <cell r="MO100">
            <v>0</v>
          </cell>
          <cell r="MP100">
            <v>0</v>
          </cell>
          <cell r="MQ100">
            <v>0</v>
          </cell>
          <cell r="MR100" t="str">
            <v>No aplica</v>
          </cell>
          <cell r="MS100" t="str">
            <v>No aplica</v>
          </cell>
          <cell r="MT100" t="str">
            <v>Oportunidad de mejora: La información de avance de la magnitud consignada en el reporte del periodo, respecto a la programación realizada, la información cualitativa presentada, las actividades establecidas (si aplica) y los soportes presentados, presenta</v>
          </cell>
          <cell r="MU100" t="str">
            <v>No aplica</v>
          </cell>
          <cell r="MV100" t="str">
            <v>No aplica</v>
          </cell>
          <cell r="MW100" t="str">
            <v>Oportunidad de mejora: La información de avance de la magnitud consignada en el reporte del periodo, respecto a la programación realizada, la información cualitativa presentada, las actividades establecidas (si aplica) y los soportes presentados, presenta</v>
          </cell>
          <cell r="MX100" t="str">
            <v>No aplica</v>
          </cell>
          <cell r="MY100" t="str">
            <v>No aplica</v>
          </cell>
          <cell r="MZ100">
            <v>0</v>
          </cell>
          <cell r="NA100">
            <v>0</v>
          </cell>
          <cell r="NB100">
            <v>0</v>
          </cell>
          <cell r="NC100">
            <v>0</v>
          </cell>
          <cell r="ND100" t="str">
            <v>No Programó</v>
          </cell>
          <cell r="NE100" t="str">
            <v>No Programó</v>
          </cell>
          <cell r="NF100">
            <v>100</v>
          </cell>
          <cell r="NG100">
            <v>100</v>
          </cell>
          <cell r="NH100">
            <v>100</v>
          </cell>
          <cell r="NI100">
            <v>100</v>
          </cell>
          <cell r="NJ100">
            <v>100</v>
          </cell>
          <cell r="NK100">
            <v>100</v>
          </cell>
          <cell r="NL100">
            <v>100</v>
          </cell>
          <cell r="NM100" t="str">
            <v/>
          </cell>
          <cell r="NN100" t="str">
            <v/>
          </cell>
          <cell r="NO100" t="str">
            <v/>
          </cell>
          <cell r="NP100" t="str">
            <v>La información consignada por el proyecto corresponde frente a las fuentes de información presupuestal oficial.
De acuerdo con el informe de cierre de vigencia a enero de 2023:
El valor comprometido es del 77.90%.
Los giros sobre el valor programado corresponden al 0%.
Los giros sobre las reservas son del 4.07%.</v>
          </cell>
          <cell r="NQ100" t="str">
            <v>La información consignada por el proyecto corresponde frente a las fuentes de información presupuestal oficial.</v>
          </cell>
          <cell r="NR100" t="str">
            <v>La información consignada por el proyecto corresponde frente a las fuentes de información presupuestal oficial.</v>
          </cell>
          <cell r="NS100" t="str">
            <v>La información consignada por el proyecto corresponde frente a las fuentes de información presupuestal oficial.</v>
          </cell>
          <cell r="NT100" t="str">
            <v>La información consignada por el proyecto corresponde frente a las fuentes de información presupuestal oficial.</v>
          </cell>
          <cell r="NU100" t="str">
            <v>La información consignada por el proyecto corresponde frente a las fuentes de información presupuestal oficial.</v>
          </cell>
          <cell r="NV100" t="str">
            <v>La información consignada por el proyecto corresponde frente a las fuentes de información presupuestal oficial.</v>
          </cell>
          <cell r="NW100" t="str">
            <v>La información consignada por el proyecto corresponde frente a las fuentes de información presupuestal oficial.</v>
          </cell>
          <cell r="NX100">
            <v>0</v>
          </cell>
          <cell r="NY100">
            <v>0</v>
          </cell>
          <cell r="NZ100">
            <v>0</v>
          </cell>
          <cell r="OA100">
            <v>0</v>
          </cell>
          <cell r="OB100" t="str">
            <v>No se identificaron problemas o dificultades. Este indicador no presenta programación para el periodo de reporte</v>
          </cell>
          <cell r="OC100" t="str">
            <v>No se identificaron problemas o dificultades. Este indicador no presenta programación para el periodo de reporte</v>
          </cell>
          <cell r="OD100" t="str">
            <v>Se sugiere que la información cualitativa coincida con la magnitud mensual y la acumulada, es decir por favor los textos deben dar cuenta respecto, a los avances, logros y retrasos presentados,  de forma clara, completa y concisa del nivel de cumplimiento de la meta o indicador.</v>
          </cell>
          <cell r="OE100" t="str">
            <v>No se identificaron problemas o dificultades. Este indicador no presenta programación para el periodo de reporte</v>
          </cell>
          <cell r="OF100" t="str">
            <v>No se identificaron problemas o dificultades. Este indicador no presenta programación para el periodo de reporte</v>
          </cell>
          <cell r="OG100" t="str">
            <v>Sin observaciones para el periodo de reporte. Se evidencia cumplimiento frente a las evidencias cargadas en el repositorio del proyecto.</v>
          </cell>
          <cell r="OH100" t="str">
            <v>No se identificaron problemas o dificultades. Este indicador no presenta programación para el periodo de reporte</v>
          </cell>
          <cell r="OI100" t="str">
            <v>No se identificaron problemas o dificultades. Este indicador no presenta programación para el periodo de reporte</v>
          </cell>
          <cell r="OJ100">
            <v>0</v>
          </cell>
          <cell r="OK100">
            <v>0</v>
          </cell>
          <cell r="OL100">
            <v>0</v>
          </cell>
          <cell r="OM100">
            <v>0</v>
          </cell>
          <cell r="OP100" t="str">
            <v>PD170</v>
          </cell>
          <cell r="OQ100">
            <v>75</v>
          </cell>
          <cell r="OR100">
            <v>317212</v>
          </cell>
          <cell r="OS100">
            <v>317212</v>
          </cell>
          <cell r="OT100">
            <v>317212</v>
          </cell>
          <cell r="OU100">
            <v>317212</v>
          </cell>
          <cell r="OV100">
            <v>317212</v>
          </cell>
          <cell r="OW100">
            <v>317212</v>
          </cell>
          <cell r="OX100">
            <v>317212</v>
          </cell>
          <cell r="OY100">
            <v>317212</v>
          </cell>
          <cell r="OZ100">
            <v>317212</v>
          </cell>
          <cell r="PA100">
            <v>0</v>
          </cell>
          <cell r="PB100">
            <v>0</v>
          </cell>
          <cell r="PC100">
            <v>0</v>
          </cell>
          <cell r="PD100">
            <v>317212</v>
          </cell>
          <cell r="PE100">
            <v>79891334</v>
          </cell>
          <cell r="PF100">
            <v>79891334</v>
          </cell>
          <cell r="PG100">
            <v>79891334</v>
          </cell>
          <cell r="PH100">
            <v>79891334</v>
          </cell>
          <cell r="PI100">
            <v>79891334</v>
          </cell>
          <cell r="PJ100">
            <v>79891334</v>
          </cell>
          <cell r="PK100">
            <v>79891334</v>
          </cell>
          <cell r="PL100">
            <v>79891334</v>
          </cell>
          <cell r="PM100">
            <v>79891334</v>
          </cell>
          <cell r="PN100">
            <v>0</v>
          </cell>
          <cell r="PO100">
            <v>0</v>
          </cell>
          <cell r="PP100">
            <v>0</v>
          </cell>
          <cell r="PQ100">
            <v>79891334</v>
          </cell>
          <cell r="PR100">
            <v>8960657</v>
          </cell>
          <cell r="PS100">
            <v>1435571267</v>
          </cell>
          <cell r="PT100" t="str">
            <v>Meta Proyecto de Inversión</v>
          </cell>
        </row>
        <row r="101">
          <cell r="A101" t="str">
            <v>PD171</v>
          </cell>
          <cell r="B101">
            <v>7873</v>
          </cell>
          <cell r="C101" t="str">
            <v>7873_MGA_6</v>
          </cell>
          <cell r="D101">
            <v>2020110010189</v>
          </cell>
          <cell r="E101" t="str">
            <v>Un nuevo contrato social y ambiental para la Bogotá del siglo XXI</v>
          </cell>
          <cell r="F101" t="str">
            <v>5. Construir Bogotá región con gobierno abierto, transparente y ciudadanía consciente.</v>
          </cell>
          <cell r="G101" t="str">
            <v>56. Gestión Pública Efectiva</v>
          </cell>
          <cell r="H101" t="str">
            <v>Incrementar la capacidad institucional para atender con eficiencia los retos de su misionalidad en el Distrito.</v>
          </cell>
          <cell r="I101" t="str">
            <v>N/A</v>
          </cell>
          <cell r="J101" t="str">
            <v>Fortalecimiento de la Capacidad Institucional de la Secretaría General</v>
          </cell>
          <cell r="K101" t="str">
            <v>Subsecretaria Corporativa</v>
          </cell>
          <cell r="L101" t="str">
            <v>Yaneth Suarez Acero</v>
          </cell>
          <cell r="M101" t="str">
            <v>Subsecretaria Corporativa</v>
          </cell>
          <cell r="N101" t="str">
            <v>Subsecretaría Corporativa</v>
          </cell>
          <cell r="O101" t="str">
            <v>Yaneth Suarez Acero</v>
          </cell>
          <cell r="P101" t="str">
            <v>Subsecretaria Corporativa</v>
          </cell>
          <cell r="Q101" t="str">
            <v>Jenny Alexandra Triana Casallas</v>
          </cell>
          <cell r="R101" t="str">
            <v>Nancy Montero</v>
          </cell>
          <cell r="S101" t="str">
            <v>Acciones De Fortalecimiento Institucional Emprendidas</v>
          </cell>
          <cell r="T101" t="str">
            <v>Acciones De Fortalecimiento Institucional Emprendidas</v>
          </cell>
          <cell r="AF101" t="str">
            <v>Acciones De Fortalecimiento Institucional Emprendidas</v>
          </cell>
          <cell r="AG101" t="str">
            <v/>
          </cell>
          <cell r="AH101" t="str">
            <v/>
          </cell>
          <cell r="AI101" t="str">
            <v xml:space="preserve">PD_Gestion MGA: Acciones De Fortalecimiento Institucional Emprendidas; </v>
          </cell>
          <cell r="AJ101" t="str">
            <v>Se ajustó teniendo en cuenta los ajustes que se hicieron en los otros indicadores</v>
          </cell>
          <cell r="AK101">
            <v>44055</v>
          </cell>
          <cell r="AL101">
            <v>1</v>
          </cell>
          <cell r="AM101">
            <v>2023</v>
          </cell>
          <cell r="AN101" t="str">
            <v xml:space="preserve">El indicador de gestión permite medir  la elaboración de documentos asociados al proyecto de inversión 7873 “Fortalecimiento de la capacidad institucional de la Secretaría General” </v>
          </cell>
          <cell r="AO101" t="str">
            <v xml:space="preserve">Gestión oportuna de la infraestructura, la capacidad operativa y estrategias de planeación, así como el seguimiento y control para la  atención eficiente de la demanda de los procesos misionales y estratégicos.
Optimización de la gestión de los recursos de la Entidad para el apoyo de la misionalidad.
</v>
          </cell>
          <cell r="AP101">
            <v>2020</v>
          </cell>
          <cell r="AQ101">
            <v>2024</v>
          </cell>
          <cell r="AR101" t="str">
            <v>Suma</v>
          </cell>
          <cell r="AS101" t="str">
            <v>Eficacia</v>
          </cell>
          <cell r="AT101" t="str">
            <v>Porcentaje</v>
          </cell>
          <cell r="AU101" t="str">
            <v>Gestión</v>
          </cell>
          <cell r="AV101" t="str">
            <v>N/D</v>
          </cell>
          <cell r="AW101" t="str">
            <v>N/D</v>
          </cell>
          <cell r="AX101" t="str">
            <v>N/D</v>
          </cell>
          <cell r="AZ101">
            <v>1</v>
          </cell>
          <cell r="BB101" t="str">
            <v xml:space="preserve">Se medirá mediante la sumatoria del avance en la generación de documentos asociados al proyecto de inversión 7873 “Fortalecimiento de la capacidad institucional de la Secretaría General”, teniendo en cuenta la programación realizada formato 1006 "Programación y seguimiento a Metas e indicadores del plan de desarrollo" para la vigencia. </v>
          </cell>
          <cell r="BC101" t="str">
            <v xml:space="preserve">Sumatoria del avance de documentos elaborados asociados al proyecto de inversión 7873 “Fortalecimiento de la capacidad institucional de la Secretaría General” </v>
          </cell>
          <cell r="BD101" t="str">
            <v xml:space="preserve">Avance en la generación de documentos asociados al proyecto de inversión 7873 “Fortalecimiento de la capacidad institucional de la Secretaría General” </v>
          </cell>
          <cell r="BE101" t="str">
            <v>N/A</v>
          </cell>
          <cell r="BF101" t="str">
            <v xml:space="preserve">Informes de Gestión, documentos de lineamientos técnicos y demás productos que dan cuenta del avance de la Estrategia de Fortalecimiento Institucional Emprendida. </v>
          </cell>
          <cell r="BG101">
            <v>3</v>
          </cell>
          <cell r="BH101">
            <v>45204</v>
          </cell>
          <cell r="BI101"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101" t="str">
            <v>Establecer variables 1 y/o 2 numéricas</v>
          </cell>
          <cell r="BK101">
            <v>1</v>
          </cell>
          <cell r="BL101">
            <v>0.25</v>
          </cell>
          <cell r="BM101">
            <v>0.23</v>
          </cell>
          <cell r="BN101">
            <v>0.22</v>
          </cell>
          <cell r="BO101">
            <v>0.17</v>
          </cell>
          <cell r="BP101">
            <v>0.13</v>
          </cell>
          <cell r="BW101">
            <v>0.1</v>
          </cell>
          <cell r="BX101">
            <v>0.27</v>
          </cell>
          <cell r="BY101">
            <v>0.2</v>
          </cell>
          <cell r="BZ101">
            <v>0.17</v>
          </cell>
          <cell r="CA101">
            <v>0.23</v>
          </cell>
          <cell r="CB101">
            <v>0.22000000000000003</v>
          </cell>
          <cell r="CC101">
            <v>0.17</v>
          </cell>
          <cell r="CD101">
            <v>0</v>
          </cell>
          <cell r="CE101" t="str">
            <v>N/A</v>
          </cell>
          <cell r="CF101" t="str">
            <v>N/A</v>
          </cell>
          <cell r="CG101" t="str">
            <v>N/A</v>
          </cell>
          <cell r="CH101" t="str">
            <v>N/A</v>
          </cell>
          <cell r="CI101" t="str">
            <v>N/A</v>
          </cell>
          <cell r="CJ101">
            <v>0.252</v>
          </cell>
          <cell r="CK101">
            <v>0.23</v>
          </cell>
          <cell r="CL101">
            <v>0.22000000000000003</v>
          </cell>
          <cell r="CM101">
            <v>0.83199999999999996</v>
          </cell>
          <cell r="CN101" t="str">
            <v>Suma</v>
          </cell>
          <cell r="CO101">
            <v>2.0000000000000004E-2</v>
          </cell>
          <cell r="CP101">
            <v>4.0000000000000008E-2</v>
          </cell>
          <cell r="CQ101" t="str">
            <v/>
          </cell>
          <cell r="CR101">
            <v>3.0000000000000006E-2</v>
          </cell>
          <cell r="CS101" t="str">
            <v/>
          </cell>
          <cell r="CT101">
            <v>2.0000000000000004E-2</v>
          </cell>
          <cell r="CU101">
            <v>2.0000000000000004E-2</v>
          </cell>
          <cell r="CV101" t="str">
            <v/>
          </cell>
          <cell r="CW101" t="str">
            <v/>
          </cell>
          <cell r="CX101" t="str">
            <v/>
          </cell>
          <cell r="CY101">
            <v>2.0000000000000004E-2</v>
          </cell>
          <cell r="CZ101">
            <v>2.0000000000000004E-2</v>
          </cell>
          <cell r="DA101">
            <v>0.17</v>
          </cell>
          <cell r="DB101">
            <v>0.13000000000000003</v>
          </cell>
          <cell r="DC101">
            <v>0.13000000000000003</v>
          </cell>
          <cell r="DD101">
            <v>0.13000000000000003</v>
          </cell>
          <cell r="DE101">
            <v>0.02</v>
          </cell>
          <cell r="DF101">
            <v>0.04</v>
          </cell>
          <cell r="DG101" t="str">
            <v/>
          </cell>
          <cell r="DH101">
            <v>0.03</v>
          </cell>
          <cell r="DI101" t="str">
            <v/>
          </cell>
          <cell r="DJ101">
            <v>0.02</v>
          </cell>
          <cell r="DK101">
            <v>0.02</v>
          </cell>
          <cell r="DL101" t="str">
            <v/>
          </cell>
          <cell r="DM101" t="str">
            <v/>
          </cell>
          <cell r="DN101" t="str">
            <v/>
          </cell>
          <cell r="DO101">
            <v>0.02</v>
          </cell>
          <cell r="DP101">
            <v>0.02</v>
          </cell>
          <cell r="DQ101">
            <v>0.16999999999999998</v>
          </cell>
          <cell r="DR101">
            <v>0.02</v>
          </cell>
          <cell r="DS101">
            <v>0.04</v>
          </cell>
          <cell r="DT101">
            <v>0</v>
          </cell>
          <cell r="DU101">
            <v>0</v>
          </cell>
          <cell r="DV101">
            <v>0.03</v>
          </cell>
          <cell r="DW101">
            <v>0.02</v>
          </cell>
          <cell r="DX101">
            <v>0</v>
          </cell>
          <cell r="DY101">
            <v>0.02</v>
          </cell>
          <cell r="DZ101">
            <v>0</v>
          </cell>
          <cell r="EA101">
            <v>0</v>
          </cell>
          <cell r="EB101">
            <v>0</v>
          </cell>
          <cell r="EC101">
            <v>0</v>
          </cell>
          <cell r="ED101">
            <v>0.13</v>
          </cell>
          <cell r="EE101">
            <v>0.13</v>
          </cell>
          <cell r="EF101" t="str">
            <v>Plan de acción anual PIGA 2023
Documento de programación Plan de acción institucional Secretaría General 2023
Plan Anticorrupción y de Atención al Ciudadano - PAAC 2023.</v>
          </cell>
          <cell r="EG101" t="str">
            <v>Informe de Austeridad del Gasto de la Secretaría General
Plan de Austeridad del Gasto Secretaría General Vigencia 2023</v>
          </cell>
          <cell r="EH101">
            <v>0</v>
          </cell>
          <cell r="EI101" t="str">
            <v>Informe de la Audiencia Pública de la Rendición de Cuentas 2022</v>
          </cell>
          <cell r="EJ101">
            <v>0</v>
          </cell>
          <cell r="EK101" t="str">
            <v>Instructivo para la publicación en el Sistema Electrónico de Contratación Pública SECOP (4231000-IN-057)</v>
          </cell>
          <cell r="EL101" t="str">
            <v>Informe de Austeridad del Gasto de la Secretaría General</v>
          </cell>
          <cell r="EM101">
            <v>0</v>
          </cell>
          <cell r="EN101">
            <v>0</v>
          </cell>
          <cell r="EO101">
            <v>0</v>
          </cell>
          <cell r="EP101" t="str">
            <v>Informe del Modelo Integrado de Planeación y Gestión (MIPG) en la Secretaría General</v>
          </cell>
          <cell r="EQ101" t="str">
            <v xml:space="preserve">Informe de gestiión acumulado del proyecto 7873 </v>
          </cell>
          <cell r="ER101" t="str">
            <v>Plan de acción anual PIGA 2023
Documento de programación Plan de acción institucional Secretaría General 2023
Plan Anticorrupción y de Atención al Ciudadano - PAAC 2023.</v>
          </cell>
          <cell r="ES101" t="str">
            <v xml:space="preserve">Informe de Austeridad del Gasto de la Secretaría General
"Plan de Austeridad del Gasto Secretaría General Vigencia 2023". </v>
          </cell>
          <cell r="ET101">
            <v>0</v>
          </cell>
          <cell r="EU101" t="str">
            <v>No aplica</v>
          </cell>
          <cell r="EV101" t="str">
            <v>Informe de desarrollo de la Audiencia Pública de la Rendición de Cuentas 2022 (correspondiente al rezago del mes de abril)</v>
          </cell>
          <cell r="EW101" t="str">
            <v>Instructivo para la publicación en el Sistema Electrónico de Contratación Pública SECOP (4231000-IN-057)</v>
          </cell>
          <cell r="EX101">
            <v>0</v>
          </cell>
          <cell r="EY101" t="str">
            <v>Informe de Austeridad del Gasto de la Secretaría General</v>
          </cell>
          <cell r="EZ101">
            <v>0</v>
          </cell>
          <cell r="FA101">
            <v>0</v>
          </cell>
          <cell r="FB101">
            <v>0</v>
          </cell>
          <cell r="FC101">
            <v>0</v>
          </cell>
          <cell r="FD101" t="str">
            <v>N/A</v>
          </cell>
          <cell r="FE101" t="str">
            <v>N/A</v>
          </cell>
          <cell r="FF101" t="str">
            <v>N/A</v>
          </cell>
          <cell r="FG101" t="str">
            <v>N/A</v>
          </cell>
          <cell r="FH101" t="str">
            <v>N/A</v>
          </cell>
          <cell r="FI101" t="str">
            <v>N/A</v>
          </cell>
          <cell r="FJ101" t="str">
            <v>N/A</v>
          </cell>
          <cell r="FK101" t="str">
            <v>N/A</v>
          </cell>
          <cell r="FL101" t="str">
            <v>N/A</v>
          </cell>
          <cell r="FM101" t="str">
            <v>N/A</v>
          </cell>
          <cell r="FN101" t="str">
            <v>N/A</v>
          </cell>
          <cell r="FO101" t="str">
            <v>N/A</v>
          </cell>
          <cell r="FP101" t="str">
            <v>N/A</v>
          </cell>
          <cell r="FQ101" t="str">
            <v>N/A</v>
          </cell>
          <cell r="FR101" t="str">
            <v>N/A</v>
          </cell>
          <cell r="FS101" t="str">
            <v>N/A</v>
          </cell>
          <cell r="FT101" t="str">
            <v>N/A</v>
          </cell>
          <cell r="FU101" t="str">
            <v>N/A</v>
          </cell>
          <cell r="FV101" t="str">
            <v>N/A</v>
          </cell>
          <cell r="FW101" t="str">
            <v>N/A</v>
          </cell>
          <cell r="FX101" t="str">
            <v>N/A</v>
          </cell>
          <cell r="FY101" t="str">
            <v>N/A</v>
          </cell>
          <cell r="FZ101" t="str">
            <v>N/A</v>
          </cell>
          <cell r="GA101" t="str">
            <v>N/A</v>
          </cell>
          <cell r="GB101" t="str">
            <v>N/A</v>
          </cell>
          <cell r="GC101" t="str">
            <v>N/A</v>
          </cell>
          <cell r="GD101" t="str">
            <v>N/A</v>
          </cell>
          <cell r="GE101" t="str">
            <v>N/A</v>
          </cell>
          <cell r="GF101" t="str">
            <v>N/A</v>
          </cell>
          <cell r="GG101" t="str">
            <v>N/A</v>
          </cell>
          <cell r="GH101" t="str">
            <v>N/A</v>
          </cell>
          <cell r="GI101" t="str">
            <v>N/A</v>
          </cell>
          <cell r="GJ101" t="str">
            <v>N/A</v>
          </cell>
          <cell r="GK101" t="str">
            <v>N/A</v>
          </cell>
          <cell r="GL101" t="str">
            <v>N/A</v>
          </cell>
          <cell r="GM101" t="str">
            <v>N/A</v>
          </cell>
          <cell r="GN101" t="str">
            <v>N/A</v>
          </cell>
          <cell r="GO101" t="str">
            <v>N/A</v>
          </cell>
          <cell r="GP101" t="str">
            <v>N/A</v>
          </cell>
          <cell r="GQ101" t="str">
            <v>N/A</v>
          </cell>
          <cell r="GR101" t="str">
            <v>N/A</v>
          </cell>
          <cell r="GS101" t="str">
            <v>N/A</v>
          </cell>
          <cell r="GT101" t="str">
            <v>N/A</v>
          </cell>
          <cell r="GU101" t="str">
            <v>N/A</v>
          </cell>
          <cell r="GV101" t="str">
            <v>N/A</v>
          </cell>
          <cell r="GW101" t="str">
            <v>N/A</v>
          </cell>
          <cell r="GX101" t="str">
            <v>N/A</v>
          </cell>
          <cell r="GY101" t="str">
            <v>N/A</v>
          </cell>
          <cell r="GZ101" t="str">
            <v>N/A</v>
          </cell>
          <cell r="HA101" t="str">
            <v>N/A</v>
          </cell>
          <cell r="HB101" t="str">
            <v>N/A</v>
          </cell>
          <cell r="HC101" t="str">
            <v>N/A</v>
          </cell>
          <cell r="HD101" t="str">
            <v>N/A</v>
          </cell>
          <cell r="HE101" t="str">
            <v>N/A</v>
          </cell>
          <cell r="HF101" t="str">
            <v>N/A</v>
          </cell>
          <cell r="HG101" t="str">
            <v>N/A</v>
          </cell>
          <cell r="HH101" t="str">
            <v>N/A</v>
          </cell>
          <cell r="HI101" t="str">
            <v>N/A</v>
          </cell>
          <cell r="HJ101" t="str">
            <v>N/A</v>
          </cell>
          <cell r="HK101" t="str">
            <v>N/A</v>
          </cell>
          <cell r="HL101" t="str">
            <v>N/A</v>
          </cell>
          <cell r="HM101" t="str">
            <v>N/A</v>
          </cell>
          <cell r="HN101" t="str">
            <v>N/A</v>
          </cell>
          <cell r="HO101" t="str">
            <v>N/A</v>
          </cell>
          <cell r="HP101" t="str">
            <v>N/A</v>
          </cell>
          <cell r="HQ101" t="str">
            <v>N/A</v>
          </cell>
          <cell r="HR101" t="str">
            <v>N/A</v>
          </cell>
          <cell r="HS101" t="str">
            <v>N/A</v>
          </cell>
          <cell r="HT101" t="str">
            <v>N/A</v>
          </cell>
          <cell r="HU101" t="str">
            <v>N/A</v>
          </cell>
          <cell r="HV101" t="str">
            <v>N/A</v>
          </cell>
          <cell r="HW101" t="str">
            <v>N/A</v>
          </cell>
          <cell r="HX101" t="str">
            <v>N/A</v>
          </cell>
          <cell r="HY101" t="str">
            <v>N/A</v>
          </cell>
          <cell r="HZ101" t="str">
            <v>N/A</v>
          </cell>
          <cell r="IA101" t="str">
            <v>N/A</v>
          </cell>
          <cell r="IB101" t="str">
            <v>N/A</v>
          </cell>
          <cell r="IC101" t="str">
            <v>N/A</v>
          </cell>
          <cell r="ID101" t="str">
            <v>En lo corrido de la vigencia, se formuló el Plan de acción anual PIGA 2023, que contempla acciones relacionadas con el programa de uso eficiente del agua, uso eficiente de energía, con el programa de gestión integral de residuos, consumo sostenible y del programa de prácticas sostenibles, el Plan de acción institucional Secretaría General 2023 y el Plan Anticorrupción y de Atención al Ciudadano - PAAC 2023 que contiene acciones enmarcadas en los componentes de Gestión del Riesgo de Corrupción,  rendición de cuentas, Mecanismos para mejorar la atención al ciudadano, Mecanismos para la transparencia y acceso a la información pública e Integridad.
Adicionalmente, se formularon y reportaron los informes de austeridad del gasto de la vigencia 2022 (con corte a 31 de diciembre de 2022) y con corte a 30 de junio de 2023, con base en las disposiciones del Decreto Distrital 492 de 2019, la Secretaría General de la Alcaldía Mayor de Bogotá, D. C. y el plan de austeridad del gasto, que se encuentran publicados en el botón de transparencia (Plan de Acción -Plan de Austeridad del Gasto) y se enuentran en el siguiente enlace https://secretariageneral.gov.co/transparencia-y-acceso-la-informacion-publica/plan-de-accion/plan-de-austeridad-del-gasto. 
Ahora bien, con respecto al informe de austeridad con corte a junio de 2023 presenta incluye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
Adicionalmente, se cuenta con el Instructivo para la publicación en el Sistema Electrónico de Contratación Pública -SECOP/4231000-IN-057 disponible para consulta y aplicación en el aplicativo DARUMA</v>
          </cell>
          <cell r="IE101" t="str">
            <v/>
          </cell>
          <cell r="IF101" t="str">
            <v/>
          </cell>
          <cell r="IG101" t="str">
            <v>Se formuló el Plan de acción anual PIGA 2023, que contempla acciones relacionadas con el programa de uso eficiente del agua, uso eficiente de energía, con el programa de gestión integral de residuos, consumo sostenible y del programa de prácticas sostenibles, el Plan de acción institucional Secretaría General 2023 y el Plan Anticorrupción y de Atención al Ciudadano - PAAC 2023 que contiene acciones enmarcadas en los componentes de Gestión del Riesgo de Corrupción,  rendición de cuentas, Mecanismos para mejorar la atención al ciudadano, Mecanismos para la transparencia y acceso a la información pública e Integridad.</v>
          </cell>
          <cell r="IH101" t="str">
            <v>Entre enero y febrero, la Secretaría General estructuró y generó el Informe de Austeridad del Gasto con corte a 31 de diciembre del 2022. se anexa plan de austeridad del gasto que se encuentra publicado en el botón de transparencia ( Plan de Acción -Plan de Austeridad del Gasto)</v>
          </cell>
          <cell r="II101" t="str">
            <v/>
          </cell>
          <cell r="IJ101" t="str">
            <v xml:space="preserve">En el marco del modelo de Gobierno abierto, la Secretaría General llevó a cabo el ejercicio de la Audiencia Pública de Rendición de Cuentas 2022, el 20 de abril de 2023, a partir del cual, se encuentra en elaboración el informe de audiencia Pública. 
Previo a la audiencia de rendición de cuentas de la Secretaría General se elaboró el informe de gestión y resultados de la vigencia 2022, el cual, fue dispuesto para consulta ciudadana en el menú de transparencia y acceso a la información pública de la Entidad. </v>
          </cell>
          <cell r="IK101" t="str">
            <v>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v>
          </cell>
          <cell r="IL101" t="str">
            <v>En junio se aprobó el Instructivo para la publicación en el Sistema Electrónico de Contratación Pública -SECOP/4231000-IN-057 disponible para consulta y aplicación en el aplicativo DARUMA.</v>
          </cell>
          <cell r="IM101" t="str">
            <v>En julio se avanzó en la consolidación de insumos para la elaboración del informe semestral de austeridad del gasto, sin embargo, la versión final se tendrá disponible para el mes de agosto, dentro del plazo dispuesto en el artículo 30 del Decreto 492 de 2019: "... La secretaría de despacho cabeza de cada sector, a su vez, remitirá al Concejo de Bogotá, D.C., el informe consolidado, teniendo como máxima fecha el último día hábil de los meses de febrero y agosto" (subrayado fuera del texto original).</v>
          </cell>
          <cell r="IN101" t="str">
            <v xml:space="preserve">Entre julio y agosto, la Secretaría General estructuró y generó el Informe de Austeridad del Gasto con corte a 30 de junio de 2022. 
El informe de austeridad con corte a junio de 2023 presenta incluye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v>
          </cell>
          <cell r="IO101" t="str">
            <v/>
          </cell>
          <cell r="IP101" t="str">
            <v/>
          </cell>
          <cell r="IQ101" t="str">
            <v/>
          </cell>
          <cell r="IR101" t="str">
            <v/>
          </cell>
          <cell r="IS101">
            <v>1</v>
          </cell>
          <cell r="IT101">
            <v>1</v>
          </cell>
          <cell r="IU101">
            <v>0</v>
          </cell>
          <cell r="IV101">
            <v>0</v>
          </cell>
          <cell r="IW101">
            <v>0.03</v>
          </cell>
          <cell r="IX101">
            <v>1</v>
          </cell>
          <cell r="IY101">
            <v>0</v>
          </cell>
          <cell r="IZ101">
            <v>0.02</v>
          </cell>
          <cell r="JA101">
            <v>0</v>
          </cell>
          <cell r="JB101">
            <v>0</v>
          </cell>
          <cell r="JC101">
            <v>0</v>
          </cell>
          <cell r="JD101">
            <v>0</v>
          </cell>
          <cell r="JE101">
            <v>0.76470588235294124</v>
          </cell>
          <cell r="JF101">
            <v>11.764705882352942</v>
          </cell>
          <cell r="JG101">
            <v>23.529411764705884</v>
          </cell>
          <cell r="JH101">
            <v>0</v>
          </cell>
          <cell r="JI101">
            <v>0</v>
          </cell>
          <cell r="JJ101">
            <v>17.647058823529413</v>
          </cell>
          <cell r="JK101">
            <v>11.764705882352942</v>
          </cell>
          <cell r="JL101">
            <v>0</v>
          </cell>
          <cell r="JM101">
            <v>11.764705882352942</v>
          </cell>
          <cell r="JN101">
            <v>0</v>
          </cell>
          <cell r="JO101">
            <v>0</v>
          </cell>
          <cell r="JP101">
            <v>0</v>
          </cell>
          <cell r="JQ101">
            <v>0</v>
          </cell>
          <cell r="JR101">
            <v>76.47058823529413</v>
          </cell>
          <cell r="JS101">
            <v>11.764705882352942</v>
          </cell>
          <cell r="JT101">
            <v>35.294117647058826</v>
          </cell>
          <cell r="JU101">
            <v>35.294117647058826</v>
          </cell>
          <cell r="JV101">
            <v>35.294117647058826</v>
          </cell>
          <cell r="JW101">
            <v>52.941176470588239</v>
          </cell>
          <cell r="JX101">
            <v>64.705882352941188</v>
          </cell>
          <cell r="JY101">
            <v>64.705882352941188</v>
          </cell>
          <cell r="JZ101">
            <v>76.47058823529413</v>
          </cell>
          <cell r="KA101">
            <v>76.47058823529413</v>
          </cell>
          <cell r="KB101">
            <v>76.47058823529413</v>
          </cell>
          <cell r="KC101">
            <v>76.47058823529413</v>
          </cell>
          <cell r="KD101">
            <v>76.47058823529413</v>
          </cell>
          <cell r="KE101">
            <v>99.999999999999986</v>
          </cell>
          <cell r="KF101">
            <v>99.999999999999986</v>
          </cell>
          <cell r="KG101" t="str">
            <v/>
          </cell>
          <cell r="KH101">
            <v>0</v>
          </cell>
          <cell r="KI101" t="str">
            <v/>
          </cell>
          <cell r="KJ101">
            <v>99.999999999999986</v>
          </cell>
          <cell r="KK101">
            <v>0</v>
          </cell>
          <cell r="KL101" t="str">
            <v/>
          </cell>
          <cell r="KM101" t="str">
            <v/>
          </cell>
          <cell r="KN101" t="str">
            <v/>
          </cell>
          <cell r="KO101" t="str">
            <v/>
          </cell>
          <cell r="KP101" t="str">
            <v/>
          </cell>
          <cell r="KQ101">
            <v>99.999999999999986</v>
          </cell>
          <cell r="KR101">
            <v>99.999999999999986</v>
          </cell>
          <cell r="KS101">
            <v>99.999999999999986</v>
          </cell>
          <cell r="KT101">
            <v>66.666666666666657</v>
          </cell>
          <cell r="KU101">
            <v>99.999999999999986</v>
          </cell>
          <cell r="KV101">
            <v>99.999999999999986</v>
          </cell>
          <cell r="KW101">
            <v>84.615384615384627</v>
          </cell>
          <cell r="KX101">
            <v>99.999999999999986</v>
          </cell>
          <cell r="KY101">
            <v>99.999999999999986</v>
          </cell>
          <cell r="KZ101" t="str">
            <v/>
          </cell>
          <cell r="LA101" t="str">
            <v/>
          </cell>
          <cell r="LB101" t="str">
            <v/>
          </cell>
          <cell r="LC101">
            <v>99.999999999999986</v>
          </cell>
          <cell r="LD101" t="str">
            <v>7873_N</v>
          </cell>
          <cell r="LE101" t="str">
            <v>N/A</v>
          </cell>
          <cell r="LF101" t="str">
            <v>No programó</v>
          </cell>
          <cell r="LG101" t="str">
            <v/>
          </cell>
          <cell r="LH101" t="str">
            <v/>
          </cell>
          <cell r="LI101" t="str">
            <v/>
          </cell>
          <cell r="LJ101">
            <v>100</v>
          </cell>
          <cell r="LK101">
            <v>72.366796052631571</v>
          </cell>
          <cell r="LL101">
            <v>7486421000</v>
          </cell>
          <cell r="LM101">
            <v>7329405271</v>
          </cell>
          <cell r="LN101">
            <v>3628637046</v>
          </cell>
          <cell r="LO101">
            <v>1444531924</v>
          </cell>
          <cell r="LP101">
            <v>636475844</v>
          </cell>
          <cell r="LQ101">
            <v>0.02</v>
          </cell>
          <cell r="LR101">
            <v>3.9999999999999994E-2</v>
          </cell>
          <cell r="LS101">
            <v>0</v>
          </cell>
          <cell r="LT101">
            <v>1.3877787807814457E-17</v>
          </cell>
          <cell r="LU101">
            <v>3.0000000000000013E-2</v>
          </cell>
          <cell r="LV101">
            <v>1.999999999999999E-2</v>
          </cell>
          <cell r="LW101">
            <v>2.7755575615628914E-17</v>
          </cell>
          <cell r="LX101">
            <v>1.9999999999999962E-2</v>
          </cell>
          <cell r="LY101">
            <v>0</v>
          </cell>
          <cell r="LZ101" t="str">
            <v/>
          </cell>
          <cell r="MA101" t="str">
            <v/>
          </cell>
          <cell r="MB101" t="str">
            <v/>
          </cell>
          <cell r="MC101">
            <v>0.13</v>
          </cell>
          <cell r="MD101">
            <v>0.13</v>
          </cell>
          <cell r="ME101">
            <v>0.13</v>
          </cell>
          <cell r="MF101" t="str">
            <v>Oportuno: Se radica en los tiempos establecidos por la Oficina Asesora de Planeación - OAP</v>
          </cell>
          <cell r="MG101" t="str">
            <v>Oportuno: Se radica en los tiempos establecidos por la Oficina Asesora de Planeación - OAP</v>
          </cell>
          <cell r="MH101" t="str">
            <v>No aplica</v>
          </cell>
          <cell r="MI101" t="str">
            <v>Oportuno: Se radica en los tiempos establecidos por la Oficina Asesora de Planeación - OAP</v>
          </cell>
          <cell r="MJ101" t="str">
            <v>No aplica</v>
          </cell>
          <cell r="MK101" t="str">
            <v>No oportuna: El tiempo de radicación debe coincidir con el plazo establecido por la Oficina Asesora de Planeación - OAP</v>
          </cell>
          <cell r="ML101" t="str">
            <v>No oportuna: El tiempo de radicación debe coincidir con el plazo establecido por la Oficina Asesora de Planeación - OAP</v>
          </cell>
          <cell r="MM101" t="str">
            <v>Oportuno: Se radica en los tiempos establecidos por la Oficina Asesora de Planeación - OAP</v>
          </cell>
          <cell r="MN101">
            <v>0</v>
          </cell>
          <cell r="MO101">
            <v>0</v>
          </cell>
          <cell r="MP101">
            <v>0</v>
          </cell>
          <cell r="MQ101">
            <v>0</v>
          </cell>
          <cell r="MR101" t="str">
            <v>Coherente: La información de avance de la magnitud, consignada en el reporte del periodo, concuerda con la programación realizada, con la información cualitativa presentada, con las actividades establecidas (si aplica) y con los soportes presentados. Esta</v>
          </cell>
          <cell r="MS101" t="str">
            <v>Oportunidad de mejora: La información de avance de la magnitud consignada en el reporte del periodo, respecto a la programación realizada, la información cualitativa presentada, las actividades establecidas (si aplica) y los soportes presentados, presenta</v>
          </cell>
          <cell r="MT101" t="str">
            <v>No aplica</v>
          </cell>
          <cell r="MU101" t="str">
            <v>Oportunidad de mejora: La información de avance de la magnitud consignada en el reporte del periodo, respecto a la programación realizada, la información cualitativa presentada, las actividades establecidas (si aplica) y los soportes presentados, presenta</v>
          </cell>
          <cell r="MV101" t="str">
            <v>No aplica</v>
          </cell>
          <cell r="MW101" t="str">
            <v>Oportunidad de mejora: La información de avance de la magnitud consignada en el reporte del periodo, respecto a la programación realizada, la información cualitativa presentada, las actividades establecidas (si aplica) y los soportes presentados, presenta</v>
          </cell>
          <cell r="MX101" t="str">
            <v>Oportunidad de mejora: La información de avance de la magnitud consignada en el reporte del periodo, respecto a la programación realizada, la información cualitativa presentada, las actividades establecidas (si aplica) y los soportes presentados, presenta</v>
          </cell>
          <cell r="MY101" t="str">
            <v>Oportunidad de mejora: La información de avance de la magnitud consignada en el reporte del periodo, respecto a la programación realizada, la información cualitativa presentada, las actividades establecidas (si aplica) y los soportes presentados, presenta</v>
          </cell>
          <cell r="MZ101">
            <v>0</v>
          </cell>
          <cell r="NA101">
            <v>0</v>
          </cell>
          <cell r="NB101">
            <v>0</v>
          </cell>
          <cell r="NC101">
            <v>0</v>
          </cell>
          <cell r="ND101">
            <v>99.999999999999986</v>
          </cell>
          <cell r="NE101">
            <v>99.999999999999986</v>
          </cell>
          <cell r="NF101">
            <v>99.999999999999986</v>
          </cell>
          <cell r="NG101">
            <v>66.666666666666657</v>
          </cell>
          <cell r="NH101">
            <v>99.999999999999986</v>
          </cell>
          <cell r="NI101">
            <v>99.999999999999986</v>
          </cell>
          <cell r="NJ101">
            <v>84.615384615384627</v>
          </cell>
          <cell r="NK101">
            <v>99.999999999999986</v>
          </cell>
          <cell r="NL101">
            <v>99.999999999999986</v>
          </cell>
          <cell r="NM101" t="str">
            <v/>
          </cell>
          <cell r="NN101" t="str">
            <v/>
          </cell>
          <cell r="NO101" t="str">
            <v/>
          </cell>
          <cell r="NP101" t="str">
            <v>No Aplica</v>
          </cell>
          <cell r="NQ101" t="str">
            <v>No Aplica</v>
          </cell>
          <cell r="NR101" t="str">
            <v>No Aplica</v>
          </cell>
          <cell r="NS101" t="str">
            <v>No Aplica</v>
          </cell>
          <cell r="NT101" t="str">
            <v>No Aplica</v>
          </cell>
          <cell r="NU101" t="str">
            <v>No Aplica</v>
          </cell>
          <cell r="NV101" t="str">
            <v>No Aplica</v>
          </cell>
          <cell r="NW101" t="str">
            <v>No Aplica</v>
          </cell>
          <cell r="NX101">
            <v>0</v>
          </cell>
          <cell r="NY101">
            <v>0</v>
          </cell>
          <cell r="NZ101">
            <v>0</v>
          </cell>
          <cell r="OA101">
            <v>0</v>
          </cell>
          <cell r="OB101"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OC101" t="str">
            <v xml:space="preserve">Se identifico que, en una de las evidencias entregadas el nombre del archivo no correspondía a la descripción del documento entregado. </v>
          </cell>
          <cell r="OD101" t="str">
            <v>No se identificaron problemas o dificultades. Este indicador no presenta programación para el periodo de reporte</v>
          </cell>
          <cell r="OE101" t="str">
            <v>No se dio cumplimiento al indicador programado tanto mensual como acumulado, por tal razón de un cumplimiento del 0,09 solo se ejecuto el 0,06 generando un rezago de 0,03</v>
          </cell>
          <cell r="OF101" t="str">
            <v>El rezago que venia del mes de abril, para este periodo quedo al dia con la entrega y publicación del informe de desarrollo y cumplimiento de la audiencia pública de rendición de cuentas</v>
          </cell>
          <cell r="OG101" t="str">
            <v>Sin observaciones para el periodo de reporte. Se evidencia cumplimiento frente logros, avances del proyectos de inversión</v>
          </cell>
          <cell r="OH101" t="str">
            <v xml:space="preserve">Al corte de julio de 2023, la meta tenía programadola elaboración de  4 documentos de lineamientos técnicos y se han elaborado 3, es decir, presenta un rezago de 1 documento, ya que no se logro entregar del informe de austeridad del gasto porque se encuentra en revisión por parte de la Dirección Administrativa y financiera y la Subsecretaría Corporativa, así como la aprobación por parte de la Secretaría General. Se proyecta entregar el documento en el mes de agosto, cumpliendo con el plazo máximo establecido por el artículo 30 del Decreto 490 de 2019. </v>
          </cell>
          <cell r="OI101" t="str">
            <v>Sin observación, la magnitud presentaba rezago pero en el mes de agosto cumplieron con la entrega del informe de auteridad de enero a junio de 2023.</v>
          </cell>
          <cell r="OJ101">
            <v>0</v>
          </cell>
          <cell r="OK101">
            <v>0</v>
          </cell>
          <cell r="OL101">
            <v>0</v>
          </cell>
          <cell r="OM101">
            <v>0</v>
          </cell>
          <cell r="OP101" t="str">
            <v>PD171</v>
          </cell>
          <cell r="OQ101">
            <v>0.13000000000000003</v>
          </cell>
          <cell r="OR101" t="str">
            <v>N/A</v>
          </cell>
          <cell r="OS101" t="str">
            <v>N/A</v>
          </cell>
          <cell r="OT101" t="str">
            <v>N/A</v>
          </cell>
          <cell r="OU101" t="str">
            <v>N/A</v>
          </cell>
          <cell r="OV101" t="str">
            <v>N/A</v>
          </cell>
          <cell r="OW101" t="str">
            <v>N/A</v>
          </cell>
          <cell r="OX101" t="str">
            <v>N/A</v>
          </cell>
          <cell r="OY101" t="str">
            <v>N/A</v>
          </cell>
          <cell r="OZ101" t="str">
            <v>N/A</v>
          </cell>
          <cell r="PA101" t="str">
            <v>N/A</v>
          </cell>
          <cell r="PB101" t="str">
            <v>N/A</v>
          </cell>
          <cell r="PC101" t="str">
            <v>N/A</v>
          </cell>
          <cell r="PD101" t="str">
            <v>N/A</v>
          </cell>
          <cell r="PE101" t="str">
            <v>N/A</v>
          </cell>
          <cell r="PF101" t="str">
            <v>N/A</v>
          </cell>
          <cell r="PG101" t="str">
            <v>N/A</v>
          </cell>
          <cell r="PH101" t="str">
            <v>N/A</v>
          </cell>
          <cell r="PI101" t="str">
            <v>N/A</v>
          </cell>
          <cell r="PJ101" t="str">
            <v>N/A</v>
          </cell>
          <cell r="PK101" t="str">
            <v>N/A</v>
          </cell>
          <cell r="PL101" t="str">
            <v>N/A</v>
          </cell>
          <cell r="PM101" t="str">
            <v>N/A</v>
          </cell>
          <cell r="PN101" t="str">
            <v>N/A</v>
          </cell>
          <cell r="PO101" t="str">
            <v>N/A</v>
          </cell>
          <cell r="PP101" t="str">
            <v>N/A</v>
          </cell>
          <cell r="PQ101" t="str">
            <v>N/A</v>
          </cell>
          <cell r="PR101">
            <v>8960657</v>
          </cell>
          <cell r="PS101">
            <v>1435571267</v>
          </cell>
          <cell r="PT101" t="str">
            <v>Indicador Gestión</v>
          </cell>
        </row>
        <row r="102">
          <cell r="A102" t="str">
            <v>PD172</v>
          </cell>
          <cell r="B102">
            <v>7873</v>
          </cell>
          <cell r="D102">
            <v>2020110010189</v>
          </cell>
          <cell r="E102" t="str">
            <v>Un nuevo contrato social y ambiental para la Bogotá del siglo XXI</v>
          </cell>
          <cell r="F102" t="str">
            <v>5. Construir Bogotá región con gobierno abierto, transparente y ciudadanía consciente.</v>
          </cell>
          <cell r="G102" t="str">
            <v>56. Gestión Pública Efectiva</v>
          </cell>
          <cell r="H102" t="str">
            <v>Incrementar la capacidad institucional para atender con eficiencia los retos de su misionalidad en el Distrito.</v>
          </cell>
          <cell r="I102" t="str">
            <v>N/A</v>
          </cell>
          <cell r="J102" t="str">
            <v>Fortalecimiento de la Capacidad Institucional de la Secretaría General</v>
          </cell>
          <cell r="K102" t="str">
            <v>Subsecretaria Corporativa</v>
          </cell>
          <cell r="L102" t="str">
            <v>Yaneth Suarez Acero</v>
          </cell>
          <cell r="M102" t="str">
            <v>Subsecretaria Corporativa</v>
          </cell>
          <cell r="N102" t="str">
            <v>Oficina Asesora de Planeación</v>
          </cell>
          <cell r="O102" t="str">
            <v>Doris Bibiana Cardozo Peña</v>
          </cell>
          <cell r="P102" t="str">
            <v>Jefe Oficina Asesora de Planeación</v>
          </cell>
          <cell r="Q102" t="str">
            <v>Tatiana Adriana Gelvez</v>
          </cell>
          <cell r="R102" t="str">
            <v>Nancy Montero</v>
          </cell>
          <cell r="S102" t="str">
            <v>Elevar el índice de Medición de Desempeño Municipal - MDM</v>
          </cell>
          <cell r="T102" t="str">
            <v>Índice de Desempeño Municipal</v>
          </cell>
          <cell r="V102" t="str">
            <v>72. Elevar el índice de Medición de Desempeño Municipal</v>
          </cell>
          <cell r="W102" t="str">
            <v>Índice de Desempeño Municipal</v>
          </cell>
          <cell r="AH102" t="str">
            <v>16. Paz, justicia e instituciones sólidas;</v>
          </cell>
          <cell r="AI102" t="str">
            <v xml:space="preserve">PD_Meta Trazadora: 72. Elevar el índice de Medición de Desempeño Municipal; PD_ID Meta Trazadora: Índice de Desempeño Municipal; PD_Código y denominación Meta ODS: 16. Paz, justicia e instituciones sólidas;; </v>
          </cell>
          <cell r="AK102">
            <v>44735</v>
          </cell>
          <cell r="AL102">
            <v>1</v>
          </cell>
          <cell r="AM102">
            <v>2023</v>
          </cell>
          <cell r="AN102" t="str">
            <v>La aplicación de la medición de desempeño municipal tiene en cuenta: la capacidad de gestión y de generación de resultados de desarrollo. En este sentido la MDM se estructura en dos componentes y una categoría de agrupación. El primero, enfocado en la gestión, incluye las acciones y decisiones que adelanta la administración de Bogotá que buscan transformar los recursos en un mayor bienestar de la población y desarrollo; el segundo, el componente de resultados, mide los elementos constitutivos del bienestar de la población. Por su parte, la categoría de municipios agrupa municipios que comparten ciertas características.</v>
          </cell>
          <cell r="AO102" t="str">
            <v>Permite medir y comparar el desempeño de Bogotá, como entidad territorial, la consecución de resultados de desarrollo entendido como el aumento de la calidad de vida de la población, teniendo en cuenta la capacidad para incentivar la inversión orientada a resultados y como instrumento para el diseño de políticas públicas para el cierre de brechas territoriales.</v>
          </cell>
          <cell r="AP102">
            <v>2022</v>
          </cell>
          <cell r="AQ102">
            <v>2024</v>
          </cell>
          <cell r="AR102" t="str">
            <v>Creciente</v>
          </cell>
          <cell r="AS102" t="str">
            <v>Efectividad</v>
          </cell>
          <cell r="AT102" t="str">
            <v>Porcentaje</v>
          </cell>
          <cell r="AU102" t="str">
            <v>Resultado</v>
          </cell>
          <cell r="AV102">
            <v>2017</v>
          </cell>
          <cell r="AW102">
            <v>69.56</v>
          </cell>
          <cell r="AX102" t="str">
            <v>Informe de resultados: MDM 2017
https://colaboracion.dnp.gov.co/CDT/Desarrollo%20Territorial/MDM/Resultados_MDM_2017.pdf</v>
          </cell>
          <cell r="AZ102">
            <v>1</v>
          </cell>
          <cell r="BB102" t="str">
            <v>El índice está establecido por 2 componentes (1. gestión y 2. Resultados) compuestos cada uno por 4 dimensiones, que a su vez sen miden a través de 24 indicadores.
Cada indicador tiene la misma participación % al interior de cada dimensión, y cada dimensión tiene la participación del 25% en el puntaje final del componente. La calificación oscila entre 0 y 100, siendo 100 un desempeño sobresaliente. La puntación final de cada componente es un promedio ponderado de las cuatro dimensiones.
Cada indicador tiene la misma participación % al interior
de cada dimensión, y cada dimensión tiene la participación del 25% en el puntaje final del componente. La calificación oscila entre 0 y 100, siendo 100 un desempeño sobresaliente. La puntación final de cada componente es un promedio ponderado de las cuatro
dimensiones.</v>
          </cell>
          <cell r="BC102" t="str">
            <v>Resultado de índice de medición de desempeño municipal entregado por el DNP</v>
          </cell>
          <cell r="BD102" t="str">
            <v>Resultado % del índice de MDM entregado por el DNP</v>
          </cell>
          <cell r="BF102" t="str">
            <v>Resultados Medición de Desempeño Municipal para cada vigencia  - DNP</v>
          </cell>
          <cell r="BG102">
            <v>2</v>
          </cell>
          <cell r="BH102">
            <v>45204</v>
          </cell>
          <cell r="BI102"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102" t="str">
            <v>Establecer variables 1 y/o 2 numéricas</v>
          </cell>
          <cell r="BK102">
            <v>80</v>
          </cell>
          <cell r="BL102">
            <v>0</v>
          </cell>
          <cell r="BM102">
            <v>0</v>
          </cell>
          <cell r="BN102">
            <v>75.099999999999994</v>
          </cell>
          <cell r="BO102">
            <v>79</v>
          </cell>
          <cell r="BP102">
            <v>80</v>
          </cell>
          <cell r="BZ102">
            <v>79</v>
          </cell>
          <cell r="CB102">
            <v>82.680000000000021</v>
          </cell>
          <cell r="CC102">
            <v>79</v>
          </cell>
          <cell r="CH102" t="str">
            <v>N/A</v>
          </cell>
          <cell r="CI102" t="str">
            <v>N/A</v>
          </cell>
          <cell r="CK102">
            <v>0</v>
          </cell>
          <cell r="CL102">
            <v>82.680000000000021</v>
          </cell>
          <cell r="CN102" t="str">
            <v>Suma</v>
          </cell>
          <cell r="CO102">
            <v>0</v>
          </cell>
          <cell r="CP102">
            <v>0</v>
          </cell>
          <cell r="CQ102">
            <v>0</v>
          </cell>
          <cell r="CR102">
            <v>0</v>
          </cell>
          <cell r="CS102">
            <v>0</v>
          </cell>
          <cell r="CT102">
            <v>0</v>
          </cell>
          <cell r="CU102">
            <v>0</v>
          </cell>
          <cell r="CV102">
            <v>0</v>
          </cell>
          <cell r="CW102">
            <v>0</v>
          </cell>
          <cell r="CX102">
            <v>0</v>
          </cell>
          <cell r="CY102">
            <v>0</v>
          </cell>
          <cell r="CZ102">
            <v>79</v>
          </cell>
          <cell r="DA102">
            <v>79</v>
          </cell>
          <cell r="DB102">
            <v>82.680000000000021</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79</v>
          </cell>
          <cell r="DQ102">
            <v>79</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t="str">
            <v>Informe de resultados índice de Medición de Desempeño Municipal - MDM</v>
          </cell>
          <cell r="ER102">
            <v>0</v>
          </cell>
          <cell r="ES102">
            <v>0</v>
          </cell>
          <cell r="ET102">
            <v>0</v>
          </cell>
          <cell r="EU102">
            <v>0</v>
          </cell>
          <cell r="EV102">
            <v>0</v>
          </cell>
          <cell r="EW102">
            <v>0</v>
          </cell>
          <cell r="EX102">
            <v>0</v>
          </cell>
          <cell r="EY102">
            <v>0</v>
          </cell>
          <cell r="EZ102">
            <v>0</v>
          </cell>
          <cell r="FA102">
            <v>0</v>
          </cell>
          <cell r="FB102">
            <v>0</v>
          </cell>
          <cell r="FC102">
            <v>0</v>
          </cell>
          <cell r="FD102" t="str">
            <v>N/A</v>
          </cell>
          <cell r="FE102" t="str">
            <v>N/A</v>
          </cell>
          <cell r="FF102" t="str">
            <v>N/A</v>
          </cell>
          <cell r="FG102" t="str">
            <v>N/A</v>
          </cell>
          <cell r="FH102" t="str">
            <v>N/A</v>
          </cell>
          <cell r="FI102" t="str">
            <v>N/A</v>
          </cell>
          <cell r="FJ102" t="str">
            <v>N/A</v>
          </cell>
          <cell r="FK102" t="str">
            <v>N/A</v>
          </cell>
          <cell r="FL102" t="str">
            <v>N/A</v>
          </cell>
          <cell r="FM102" t="str">
            <v>N/A</v>
          </cell>
          <cell r="FN102" t="str">
            <v>N/A</v>
          </cell>
          <cell r="FO102" t="str">
            <v>N/A</v>
          </cell>
          <cell r="FP102" t="str">
            <v>N/A</v>
          </cell>
          <cell r="FQ102" t="str">
            <v>N/A</v>
          </cell>
          <cell r="FR102" t="str">
            <v>N/A</v>
          </cell>
          <cell r="FS102" t="str">
            <v>N/A</v>
          </cell>
          <cell r="FT102" t="str">
            <v>N/A</v>
          </cell>
          <cell r="FU102" t="str">
            <v>N/A</v>
          </cell>
          <cell r="FV102" t="str">
            <v>N/A</v>
          </cell>
          <cell r="FW102" t="str">
            <v>N/A</v>
          </cell>
          <cell r="FX102" t="str">
            <v>N/A</v>
          </cell>
          <cell r="FY102" t="str">
            <v>N/A</v>
          </cell>
          <cell r="FZ102" t="str">
            <v>N/A</v>
          </cell>
          <cell r="GA102" t="str">
            <v>N/A</v>
          </cell>
          <cell r="GB102" t="str">
            <v>N/A</v>
          </cell>
          <cell r="GC102" t="str">
            <v>N/A</v>
          </cell>
          <cell r="GD102" t="str">
            <v>N/A</v>
          </cell>
          <cell r="GE102" t="str">
            <v>N/A</v>
          </cell>
          <cell r="GF102" t="str">
            <v>N/A</v>
          </cell>
          <cell r="GG102" t="str">
            <v>N/A</v>
          </cell>
          <cell r="GH102" t="str">
            <v>N/A</v>
          </cell>
          <cell r="GI102" t="str">
            <v>N/A</v>
          </cell>
          <cell r="GJ102" t="str">
            <v>N/A</v>
          </cell>
          <cell r="GK102" t="str">
            <v>N/A</v>
          </cell>
          <cell r="GL102" t="str">
            <v>N/A</v>
          </cell>
          <cell r="GM102" t="str">
            <v>N/A</v>
          </cell>
          <cell r="GN102" t="str">
            <v>N/A</v>
          </cell>
          <cell r="GO102" t="str">
            <v>N/A</v>
          </cell>
          <cell r="GP102" t="str">
            <v>N/A</v>
          </cell>
          <cell r="GQ102" t="str">
            <v>N/A</v>
          </cell>
          <cell r="GR102" t="str">
            <v>N/A</v>
          </cell>
          <cell r="GS102" t="str">
            <v>N/A</v>
          </cell>
          <cell r="GT102" t="str">
            <v>N/A</v>
          </cell>
          <cell r="GU102" t="str">
            <v>N/A</v>
          </cell>
          <cell r="GV102" t="str">
            <v>N/A</v>
          </cell>
          <cell r="GW102" t="str">
            <v>N/A</v>
          </cell>
          <cell r="GX102" t="str">
            <v>N/A</v>
          </cell>
          <cell r="GY102" t="str">
            <v>N/A</v>
          </cell>
          <cell r="GZ102" t="str">
            <v>N/A</v>
          </cell>
          <cell r="HA102" t="str">
            <v>N/A</v>
          </cell>
          <cell r="HB102" t="str">
            <v>N/A</v>
          </cell>
          <cell r="HC102" t="str">
            <v>N/A</v>
          </cell>
          <cell r="HD102" t="str">
            <v>N/A</v>
          </cell>
          <cell r="HE102" t="str">
            <v>N/A</v>
          </cell>
          <cell r="HF102" t="str">
            <v>N/A</v>
          </cell>
          <cell r="HG102" t="str">
            <v>N/A</v>
          </cell>
          <cell r="HH102" t="str">
            <v>N/A</v>
          </cell>
          <cell r="HI102" t="str">
            <v>N/A</v>
          </cell>
          <cell r="HJ102" t="str">
            <v>N/A</v>
          </cell>
          <cell r="HK102" t="str">
            <v>N/A</v>
          </cell>
          <cell r="HL102" t="str">
            <v>N/A</v>
          </cell>
          <cell r="HM102" t="str">
            <v>N/A</v>
          </cell>
          <cell r="HN102" t="str">
            <v>N/A</v>
          </cell>
          <cell r="HO102" t="str">
            <v>N/A</v>
          </cell>
          <cell r="HP102" t="str">
            <v>N/A</v>
          </cell>
          <cell r="HQ102" t="str">
            <v>N/A</v>
          </cell>
          <cell r="HR102" t="str">
            <v>N/A</v>
          </cell>
          <cell r="HS102" t="str">
            <v>N/A</v>
          </cell>
          <cell r="HT102" t="str">
            <v>N/A</v>
          </cell>
          <cell r="HU102" t="str">
            <v>N/A</v>
          </cell>
          <cell r="HV102" t="str">
            <v>N/A</v>
          </cell>
          <cell r="HW102" t="str">
            <v>N/A</v>
          </cell>
          <cell r="HX102" t="str">
            <v>N/A</v>
          </cell>
          <cell r="HY102" t="str">
            <v>N/A</v>
          </cell>
          <cell r="HZ102" t="str">
            <v>N/A</v>
          </cell>
          <cell r="IA102" t="str">
            <v>N/A</v>
          </cell>
          <cell r="IB102" t="str">
            <v>N/A</v>
          </cell>
          <cell r="IC102" t="str">
            <v>N/A</v>
          </cell>
          <cell r="ID102" t="str">
            <v xml:space="preserve">En el Plan Distrital de Desarrollo Un nuevo contrato social y ambiental para la Bogotá del siglo XXI se estableció el compromiso de mejorar la puntuación del Índice de Medición de Desempeño Municipal MDM, a través de la meta trazadora 72, consistente en elevar el Índice de Medición de Desempeño Municipal vinculada al propósito 5 “Construir Bogotá-región con gobierno abierto, transparente y ciudadanía consciente” en el programa general 56 Gestión Pública Efectiva.
El reporte del índice al 2021 muestra que el valor total alcanzado por Bogotá se mantiene por encima de 80 puntos, con resultados de 82,68 puntos en el Índice MDM, de 83,41 puntos en el componente de gestión, y de 70,91 puntos en el indicador resultados. Con relación al 2021 la medición “incluye un ajuste metodológico derivado del cambio en la fuente de información para las variables de finanzas públicas. En particular, hasta el 2020 esa información se tomaba del Formulario Único Territorial (FUT), pero del 2021 en adelante esa información pasa a tomarse de los informes de la Categoría Única de Información del Presupuesto Ordinario (CUIPO). Esto modificó a su vez las variables y el enfoque de la dimensión de ejecución de recursos, la cual pasó de tener una mirada por fuentes de financiación, a una mirada por sectores
Al discriminar los indicadores del componente de Gestión, sus resultados fueron: Educación con 59.46, Salud 92.02, Servicios 74.96 y Seguridad y Convivencia 57.21. Por su parte, en el componente de Resultados, los resultados por indicadores fueron los siguientes: Movilización de recursos con un 81,94, Ejecución de Recursos 87,62, Gobierno Abierto y Transparencia 99,84 y Ordenamiento Territorial 64.25. 
Se está a la espera de los resultados de la vigencia 2022 por parte del Departamento Nacional de Planeación. Una vez se cuente con el resultado de la vigencia 2022 se actualizará. 
El último dato con el que se cuenta es 82,68 que corresponde a los resultados de la medición de la vigencia 2021. (Resultados entregados por el DNP en la vigencia 2022)
</v>
          </cell>
          <cell r="IE102" t="str">
            <v>Para el periodo de reporte el indicador no presentó retrasos en su ejecución.</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t="str">
            <v>No Programó</v>
          </cell>
          <cell r="KF102" t="str">
            <v/>
          </cell>
          <cell r="KG102" t="str">
            <v/>
          </cell>
          <cell r="KH102" t="str">
            <v/>
          </cell>
          <cell r="KI102" t="str">
            <v/>
          </cell>
          <cell r="KJ102" t="str">
            <v/>
          </cell>
          <cell r="KK102" t="str">
            <v/>
          </cell>
          <cell r="KL102" t="str">
            <v/>
          </cell>
          <cell r="KM102" t="str">
            <v/>
          </cell>
          <cell r="KN102" t="str">
            <v/>
          </cell>
          <cell r="KO102" t="str">
            <v/>
          </cell>
          <cell r="KP102" t="str">
            <v/>
          </cell>
          <cell r="KQ102" t="str">
            <v>No Programó</v>
          </cell>
          <cell r="KR102" t="str">
            <v>No Programó</v>
          </cell>
          <cell r="KS102" t="str">
            <v>No Programó</v>
          </cell>
          <cell r="KT102" t="str">
            <v>No Programó</v>
          </cell>
          <cell r="KU102" t="str">
            <v>No Programó</v>
          </cell>
          <cell r="KV102" t="str">
            <v>No Programó</v>
          </cell>
          <cell r="KW102" t="str">
            <v>No Programó</v>
          </cell>
          <cell r="KX102" t="str">
            <v>No Programó</v>
          </cell>
          <cell r="KY102" t="str">
            <v>No Programó</v>
          </cell>
          <cell r="KZ102" t="str">
            <v/>
          </cell>
          <cell r="LA102" t="str">
            <v/>
          </cell>
          <cell r="LB102" t="str">
            <v/>
          </cell>
          <cell r="LC102" t="str">
            <v>No Programó</v>
          </cell>
          <cell r="LD102" t="str">
            <v>7873_N</v>
          </cell>
          <cell r="LE102" t="str">
            <v>N/A</v>
          </cell>
          <cell r="LF102" t="str">
            <v>No programó</v>
          </cell>
          <cell r="LG102" t="str">
            <v/>
          </cell>
          <cell r="LH102" t="str">
            <v/>
          </cell>
          <cell r="LI102" t="str">
            <v/>
          </cell>
          <cell r="LJ102">
            <v>100</v>
          </cell>
          <cell r="LK102">
            <v>72.366796052631571</v>
          </cell>
          <cell r="LL102">
            <v>7486421000</v>
          </cell>
          <cell r="LM102">
            <v>7329405271</v>
          </cell>
          <cell r="LN102">
            <v>3628637046</v>
          </cell>
          <cell r="LO102">
            <v>1444531924</v>
          </cell>
          <cell r="LP102">
            <v>636475844</v>
          </cell>
          <cell r="LQ102" t="str">
            <v>No Programó</v>
          </cell>
          <cell r="LR102" t="str">
            <v>No Programó</v>
          </cell>
          <cell r="LS102" t="str">
            <v>No Programó</v>
          </cell>
          <cell r="LT102" t="str">
            <v>No Programó</v>
          </cell>
          <cell r="LU102" t="str">
            <v>No Programó</v>
          </cell>
          <cell r="LV102" t="str">
            <v>No Programó</v>
          </cell>
          <cell r="LW102" t="str">
            <v>No Programó</v>
          </cell>
          <cell r="LX102" t="str">
            <v>No Programó</v>
          </cell>
          <cell r="LY102" t="str">
            <v>No Programó</v>
          </cell>
          <cell r="LZ102" t="str">
            <v/>
          </cell>
          <cell r="MA102" t="str">
            <v/>
          </cell>
          <cell r="MB102" t="str">
            <v/>
          </cell>
          <cell r="MC102">
            <v>0</v>
          </cell>
          <cell r="MD102">
            <v>0</v>
          </cell>
          <cell r="ME102">
            <v>82.680000000000021</v>
          </cell>
          <cell r="MF102" t="str">
            <v>No aplica</v>
          </cell>
          <cell r="MG102" t="str">
            <v>No aplica</v>
          </cell>
          <cell r="MH102" t="str">
            <v>No aplica</v>
          </cell>
          <cell r="MI102" t="str">
            <v>No aplica</v>
          </cell>
          <cell r="MJ102" t="str">
            <v>No aplica</v>
          </cell>
          <cell r="MK102" t="str">
            <v>No aplica</v>
          </cell>
          <cell r="ML102" t="str">
            <v>No aplica</v>
          </cell>
          <cell r="MM102" t="str">
            <v>No aplica</v>
          </cell>
          <cell r="MN102">
            <v>0</v>
          </cell>
          <cell r="MO102">
            <v>0</v>
          </cell>
          <cell r="MP102">
            <v>0</v>
          </cell>
          <cell r="MQ102">
            <v>0</v>
          </cell>
          <cell r="MR102" t="str">
            <v>No aplica</v>
          </cell>
          <cell r="MS102" t="str">
            <v>No aplica</v>
          </cell>
          <cell r="MT102" t="str">
            <v>No aplica</v>
          </cell>
          <cell r="MU102" t="str">
            <v>No aplica</v>
          </cell>
          <cell r="MV102" t="str">
            <v>No aplica</v>
          </cell>
          <cell r="MW102" t="str">
            <v>No aplica</v>
          </cell>
          <cell r="MX102" t="str">
            <v>No aplica</v>
          </cell>
          <cell r="MY102" t="str">
            <v>No aplica</v>
          </cell>
          <cell r="MZ102">
            <v>0</v>
          </cell>
          <cell r="NA102">
            <v>0</v>
          </cell>
          <cell r="NB102">
            <v>0</v>
          </cell>
          <cell r="NC102">
            <v>0</v>
          </cell>
          <cell r="ND102" t="str">
            <v>No Programó</v>
          </cell>
          <cell r="NE102" t="str">
            <v>No Programó</v>
          </cell>
          <cell r="NF102" t="str">
            <v>No Programó</v>
          </cell>
          <cell r="NG102" t="str">
            <v>No Programó</v>
          </cell>
          <cell r="NH102" t="str">
            <v>No Programó</v>
          </cell>
          <cell r="NI102" t="str">
            <v>No Programó</v>
          </cell>
          <cell r="NJ102" t="str">
            <v>No Programó</v>
          </cell>
          <cell r="NK102" t="str">
            <v>No Programó</v>
          </cell>
          <cell r="NL102" t="str">
            <v>No Programó</v>
          </cell>
          <cell r="NM102" t="str">
            <v/>
          </cell>
          <cell r="NN102" t="str">
            <v/>
          </cell>
          <cell r="NO102" t="str">
            <v/>
          </cell>
          <cell r="NP102" t="str">
            <v>No Aplica</v>
          </cell>
          <cell r="NQ102" t="str">
            <v>No Aplica</v>
          </cell>
          <cell r="NR102" t="str">
            <v>No Aplica</v>
          </cell>
          <cell r="NS102" t="str">
            <v>No Aplica</v>
          </cell>
          <cell r="NT102" t="str">
            <v>No Aplica</v>
          </cell>
          <cell r="NU102" t="str">
            <v>No Aplica</v>
          </cell>
          <cell r="NV102" t="str">
            <v>No Aplica</v>
          </cell>
          <cell r="NW102" t="str">
            <v>No Aplica</v>
          </cell>
          <cell r="NX102">
            <v>0</v>
          </cell>
          <cell r="NY102">
            <v>0</v>
          </cell>
          <cell r="NZ102">
            <v>0</v>
          </cell>
          <cell r="OA102">
            <v>0</v>
          </cell>
          <cell r="OB102" t="str">
            <v>Al corte de enero de 2023, el Índice de Desempeño Municipal tenía un programación de 79% y alcanzó una ejecución del 82.68%, es decir, presenta sobreejecución de 3.68%,debido a los resultados en el componente de gestión en aspectos como el porcentaje de inversión financiada con recursos propios, gobierno abierto y transparencia y en cobertura en salud y vacunación prevalente en el componente de resultados a nivel Bogotá.</v>
          </cell>
          <cell r="OC102" t="str">
            <v>Al corte de febrero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v>
          </cell>
          <cell r="OD102" t="str">
            <v>Al corte de marzo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v>
          </cell>
          <cell r="OE102" t="str">
            <v>Al corte de abril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v>
          </cell>
          <cell r="OF102" t="str">
            <v>Al corte de mayo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v>
          </cell>
          <cell r="OG102" t="str">
            <v>Al corte de junio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v>
          </cell>
          <cell r="OH102" t="str">
            <v>Al corte de julio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v>
          </cell>
          <cell r="OI102" t="str">
            <v>Al corte de agosto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v>
          </cell>
          <cell r="OJ102">
            <v>0</v>
          </cell>
          <cell r="OK102">
            <v>0</v>
          </cell>
          <cell r="OL102">
            <v>0</v>
          </cell>
          <cell r="OM102">
            <v>0</v>
          </cell>
          <cell r="OP102" t="str">
            <v>PD172</v>
          </cell>
          <cell r="OQ102">
            <v>0</v>
          </cell>
          <cell r="OR102" t="str">
            <v>N/A</v>
          </cell>
          <cell r="OS102" t="str">
            <v>N/A</v>
          </cell>
          <cell r="OT102" t="str">
            <v>N/A</v>
          </cell>
          <cell r="OU102" t="str">
            <v>N/A</v>
          </cell>
          <cell r="OV102" t="str">
            <v>N/A</v>
          </cell>
          <cell r="OW102" t="str">
            <v>N/A</v>
          </cell>
          <cell r="OX102" t="str">
            <v>N/A</v>
          </cell>
          <cell r="OY102" t="str">
            <v>N/A</v>
          </cell>
          <cell r="OZ102" t="str">
            <v>N/A</v>
          </cell>
          <cell r="PA102" t="str">
            <v>N/A</v>
          </cell>
          <cell r="PB102" t="str">
            <v>N/A</v>
          </cell>
          <cell r="PC102" t="str">
            <v>N/A</v>
          </cell>
          <cell r="PD102" t="str">
            <v>N/A</v>
          </cell>
          <cell r="PE102" t="str">
            <v>N/A</v>
          </cell>
          <cell r="PF102" t="str">
            <v>N/A</v>
          </cell>
          <cell r="PG102" t="str">
            <v>N/A</v>
          </cell>
          <cell r="PH102" t="str">
            <v>N/A</v>
          </cell>
          <cell r="PI102" t="str">
            <v>N/A</v>
          </cell>
          <cell r="PJ102" t="str">
            <v>N/A</v>
          </cell>
          <cell r="PK102" t="str">
            <v>N/A</v>
          </cell>
          <cell r="PL102" t="str">
            <v>N/A</v>
          </cell>
          <cell r="PM102" t="str">
            <v>N/A</v>
          </cell>
          <cell r="PN102" t="str">
            <v>N/A</v>
          </cell>
          <cell r="PO102" t="str">
            <v>N/A</v>
          </cell>
          <cell r="PP102" t="str">
            <v>N/A</v>
          </cell>
          <cell r="PQ102" t="str">
            <v>N/A</v>
          </cell>
          <cell r="PR102">
            <v>8960657</v>
          </cell>
          <cell r="PS102">
            <v>1435571267</v>
          </cell>
          <cell r="PT102" t="str">
            <v>Meta Trazadora</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icaciones"/>
      <sheetName val="Índice"/>
      <sheetName val="BD"/>
      <sheetName val="RepConsolidado"/>
      <sheetName val="BD_Actividades"/>
      <sheetName val="BD-BI"/>
      <sheetName val="Visor HV"/>
      <sheetName val="Listas"/>
      <sheetName val="Resumen presupuestal"/>
      <sheetName val="Ficha ID"/>
      <sheetName val="Visor Interno SPI"/>
      <sheetName val="7867"/>
      <sheetName val="7868"/>
      <sheetName val="7869"/>
      <sheetName val="7870"/>
      <sheetName val="7871"/>
      <sheetName val="7872"/>
      <sheetName val="7873"/>
      <sheetName val="VisorGerente"/>
      <sheetName val="Base Obs Pres"/>
      <sheetName val="Visor Retro"/>
      <sheetName val="R_7867"/>
      <sheetName val="R_7868"/>
      <sheetName val="R_7869"/>
      <sheetName val="R_7870"/>
      <sheetName val="R_7871"/>
      <sheetName val="R_7872"/>
      <sheetName val="R_7873"/>
      <sheetName val="Tabla Dinamica"/>
    </sheetNames>
    <sheetDataSet>
      <sheetData sheetId="0" refreshError="1"/>
      <sheetData sheetId="1" refreshError="1"/>
      <sheetData sheetId="2" refreshError="1"/>
      <sheetData sheetId="3">
        <row r="6">
          <cell r="A6" t="str">
            <v>ID</v>
          </cell>
          <cell r="B6" t="str">
            <v>Código SEGPLAN</v>
          </cell>
          <cell r="C6" t="str">
            <v>ID_PROY_META</v>
          </cell>
          <cell r="D6" t="str">
            <v>Meta</v>
          </cell>
          <cell r="E6" t="str">
            <v>NUM_Dep</v>
          </cell>
          <cell r="F6" t="str">
            <v>Num</v>
          </cell>
          <cell r="G6" t="str">
            <v>Dependencia_Proyecto de Inversión</v>
          </cell>
          <cell r="H6" t="str">
            <v>indirecto</v>
          </cell>
          <cell r="I6" t="str">
            <v>ID</v>
          </cell>
          <cell r="J6" t="str">
            <v>Tendencia</v>
          </cell>
          <cell r="K6" t="str">
            <v>Unidad de medida</v>
          </cell>
          <cell r="L6" t="str">
            <v>Tendencia Mensual</v>
          </cell>
          <cell r="M6" t="str">
            <v>Total Intraanual_V1</v>
          </cell>
          <cell r="N6" t="str">
            <v>Total Intraanual_V2</v>
          </cell>
          <cell r="O6" t="str">
            <v>Meta_Enero</v>
          </cell>
          <cell r="P6" t="str">
            <v>Meta_Febrero</v>
          </cell>
          <cell r="Q6" t="str">
            <v>Meta_Marzo</v>
          </cell>
          <cell r="R6" t="str">
            <v>Meta_Abril</v>
          </cell>
          <cell r="S6" t="str">
            <v>Meta_Mayo</v>
          </cell>
          <cell r="T6" t="str">
            <v>Meta_Junio</v>
          </cell>
          <cell r="U6" t="str">
            <v>Meta_Julio</v>
          </cell>
          <cell r="V6" t="str">
            <v>Meta_Agosto</v>
          </cell>
          <cell r="W6" t="str">
            <v>Meta_Septiembre</v>
          </cell>
          <cell r="X6" t="str">
            <v>Meta_Octubre</v>
          </cell>
          <cell r="Y6" t="str">
            <v>Meta_Noviembre</v>
          </cell>
          <cell r="Z6" t="str">
            <v>Meta_Diciembre</v>
          </cell>
          <cell r="AA6" t="str">
            <v>Total_Meta 2023</v>
          </cell>
          <cell r="AB6" t="str">
            <v>Anualización 2023
*Diferente solo crecientes</v>
          </cell>
          <cell r="AC6" t="str">
            <v>Avances y logros generados con el cumplimiento de la meta (acumulado por vigencia)
Beneficios* Aplica solo para metas e ID sector</v>
          </cell>
          <cell r="AD6" t="str">
            <v>Retrasos y soluciones para el cumplimiento de la meta (acumulado por vigencia)</v>
          </cell>
          <cell r="AE6" t="str">
            <v>OBSERVACIONES</v>
          </cell>
          <cell r="AF6" t="str">
            <v>Enero_V1</v>
          </cell>
          <cell r="AG6" t="str">
            <v>Febrero_V1</v>
          </cell>
          <cell r="AH6" t="str">
            <v>Marzo_V1</v>
          </cell>
          <cell r="AI6" t="str">
            <v>Abril_V1</v>
          </cell>
          <cell r="AJ6" t="str">
            <v>Mayo_V1</v>
          </cell>
          <cell r="AK6" t="str">
            <v>Junio_V1</v>
          </cell>
          <cell r="AL6" t="str">
            <v>Julio_V1</v>
          </cell>
          <cell r="AM6" t="str">
            <v>Agosto_V1</v>
          </cell>
          <cell r="AN6" t="str">
            <v>Septiembre_V1</v>
          </cell>
          <cell r="AO6" t="str">
            <v>Octubre_V1</v>
          </cell>
          <cell r="AP6" t="str">
            <v>Noviembre_V1</v>
          </cell>
          <cell r="AQ6" t="str">
            <v>Diciembre_V1</v>
          </cell>
          <cell r="AR6" t="str">
            <v>Enero_V2</v>
          </cell>
          <cell r="AS6" t="str">
            <v>Febrero_V2</v>
          </cell>
          <cell r="AT6" t="str">
            <v>Marzo_V2</v>
          </cell>
          <cell r="AU6" t="str">
            <v>Abril_V2</v>
          </cell>
          <cell r="AV6" t="str">
            <v>Mayo_V2</v>
          </cell>
          <cell r="AW6" t="str">
            <v>Junio_V2</v>
          </cell>
          <cell r="AX6" t="str">
            <v>Julio_V2</v>
          </cell>
          <cell r="AY6" t="str">
            <v>Agosto_V2</v>
          </cell>
          <cell r="AZ6" t="str">
            <v>Septiembre_V2</v>
          </cell>
          <cell r="BA6" t="str">
            <v>Octubre_V2</v>
          </cell>
          <cell r="BB6" t="str">
            <v>Noviembre_V2</v>
          </cell>
          <cell r="BC6" t="str">
            <v>Diciembre_V2</v>
          </cell>
          <cell r="BD6" t="str">
            <v>Enero_M2</v>
          </cell>
          <cell r="BE6" t="str">
            <v>Febrero_M2</v>
          </cell>
          <cell r="BF6" t="str">
            <v>Marzo_M2</v>
          </cell>
          <cell r="BG6" t="str">
            <v>Abril_M2</v>
          </cell>
          <cell r="BH6" t="str">
            <v>Mayo_M2</v>
          </cell>
          <cell r="BI6" t="str">
            <v>Junio_M2</v>
          </cell>
          <cell r="BJ6" t="str">
            <v>Julio_M2</v>
          </cell>
          <cell r="BK6" t="str">
            <v>Agosto_M2</v>
          </cell>
          <cell r="BL6" t="str">
            <v>Septiembre_M2</v>
          </cell>
          <cell r="BM6" t="str">
            <v>Octubre_M2</v>
          </cell>
          <cell r="BN6" t="str">
            <v>Noviembre_M2</v>
          </cell>
          <cell r="BO6" t="str">
            <v>Diciembre_M2</v>
          </cell>
          <cell r="BP6" t="str">
            <v>Enero_S1</v>
          </cell>
          <cell r="BQ6" t="str">
            <v>Febrero_S1</v>
          </cell>
          <cell r="BR6" t="str">
            <v>Marzo_S1</v>
          </cell>
          <cell r="BS6" t="str">
            <v>Abril_S1</v>
          </cell>
          <cell r="BT6" t="str">
            <v>Mayo_S1</v>
          </cell>
          <cell r="BU6" t="str">
            <v>Junio_S1</v>
          </cell>
          <cell r="BV6" t="str">
            <v>Julio_S1</v>
          </cell>
          <cell r="BW6" t="str">
            <v>Agosto_S1</v>
          </cell>
          <cell r="BX6" t="str">
            <v>Septiembre_S1</v>
          </cell>
          <cell r="BY6" t="str">
            <v>Octubre_S1</v>
          </cell>
          <cell r="BZ6" t="str">
            <v>Noviembre_S1</v>
          </cell>
          <cell r="CA6" t="str">
            <v>Diciembre_S1</v>
          </cell>
          <cell r="CB6" t="str">
            <v>Enero_S2</v>
          </cell>
          <cell r="CC6" t="str">
            <v>Febrero_S2</v>
          </cell>
          <cell r="CD6" t="str">
            <v>Marzo_S2</v>
          </cell>
          <cell r="CE6" t="str">
            <v>Abril_S2</v>
          </cell>
          <cell r="CF6" t="str">
            <v>Mayo_S2</v>
          </cell>
          <cell r="CG6" t="str">
            <v>Junio_S2</v>
          </cell>
          <cell r="CH6" t="str">
            <v>Julio_S2</v>
          </cell>
          <cell r="CI6" t="str">
            <v>Agosto_S2</v>
          </cell>
          <cell r="CJ6" t="str">
            <v>Septiembre_S2</v>
          </cell>
          <cell r="CK6" t="str">
            <v>Octubre_S2</v>
          </cell>
          <cell r="CL6" t="str">
            <v>Noviembre_S2</v>
          </cell>
          <cell r="CM6" t="str">
            <v>Diciembre_S2</v>
          </cell>
          <cell r="CN6" t="str">
            <v>Enero_P1</v>
          </cell>
          <cell r="CO6" t="str">
            <v>Febrero_P1</v>
          </cell>
          <cell r="CP6" t="str">
            <v>Marzo_P1</v>
          </cell>
          <cell r="CQ6" t="str">
            <v>Abril_P1</v>
          </cell>
          <cell r="CR6" t="str">
            <v>Mayo_P1</v>
          </cell>
          <cell r="CS6" t="str">
            <v>Junio_P1</v>
          </cell>
          <cell r="CT6" t="str">
            <v>Julio_P1</v>
          </cell>
          <cell r="CU6" t="str">
            <v>Agosto_P1</v>
          </cell>
          <cell r="CV6" t="str">
            <v>Septiembre_P1</v>
          </cell>
          <cell r="CW6" t="str">
            <v>Octubre_P1</v>
          </cell>
          <cell r="CX6" t="str">
            <v>Noviembre_P1</v>
          </cell>
          <cell r="CY6" t="str">
            <v>Diciembre_P1</v>
          </cell>
          <cell r="CZ6" t="str">
            <v>Total_P1</v>
          </cell>
          <cell r="DA6" t="str">
            <v>Enero_P2</v>
          </cell>
          <cell r="DB6" t="str">
            <v>Febrero_P2</v>
          </cell>
          <cell r="DC6" t="str">
            <v>Marzo_P2</v>
          </cell>
          <cell r="DD6" t="str">
            <v>Abril_P2</v>
          </cell>
          <cell r="DE6" t="str">
            <v>Mayo_P2</v>
          </cell>
          <cell r="DF6" t="str">
            <v>Junio_P2</v>
          </cell>
          <cell r="DG6" t="str">
            <v>Julio_P2</v>
          </cell>
          <cell r="DH6" t="str">
            <v>Agosto_P2</v>
          </cell>
          <cell r="DI6" t="str">
            <v>Septiembre_P2</v>
          </cell>
          <cell r="DJ6" t="str">
            <v>Octubre_P2</v>
          </cell>
          <cell r="DK6" t="str">
            <v>Noviembre_P2</v>
          </cell>
          <cell r="DL6" t="str">
            <v>Diciembre_P2</v>
          </cell>
          <cell r="DM6" t="str">
            <v>Total_P2</v>
          </cell>
          <cell r="DN6" t="str">
            <v>Enero_P3</v>
          </cell>
          <cell r="DO6" t="str">
            <v>Febrero_P3</v>
          </cell>
          <cell r="DP6" t="str">
            <v>Marzo_P3</v>
          </cell>
          <cell r="DQ6" t="str">
            <v>Abril_P3</v>
          </cell>
          <cell r="DR6" t="str">
            <v>Mayo_P3</v>
          </cell>
          <cell r="DS6" t="str">
            <v>Junio_P3</v>
          </cell>
          <cell r="DT6" t="str">
            <v>Julio_P3</v>
          </cell>
          <cell r="DU6" t="str">
            <v>Agosto_P3</v>
          </cell>
          <cell r="DV6" t="str">
            <v>Septiembre_P3</v>
          </cell>
          <cell r="DW6" t="str">
            <v>Octubre_P3</v>
          </cell>
          <cell r="DX6" t="str">
            <v>Noviembre_P3</v>
          </cell>
          <cell r="DY6" t="str">
            <v>Diciembre_P3</v>
          </cell>
          <cell r="DZ6" t="str">
            <v>Total_P3</v>
          </cell>
          <cell r="EA6" t="str">
            <v>Enero_P4</v>
          </cell>
          <cell r="EB6" t="str">
            <v>Febrero_P4</v>
          </cell>
          <cell r="EC6" t="str">
            <v>Marzo_P4</v>
          </cell>
          <cell r="ED6" t="str">
            <v>Abril_P4</v>
          </cell>
          <cell r="EE6" t="str">
            <v>Mayo_P4</v>
          </cell>
          <cell r="EF6" t="str">
            <v>Junio_P4</v>
          </cell>
          <cell r="EG6" t="str">
            <v>Julio_P4</v>
          </cell>
          <cell r="EH6" t="str">
            <v>Agosto_P4</v>
          </cell>
          <cell r="EI6" t="str">
            <v>Septiembre_P4</v>
          </cell>
          <cell r="EJ6" t="str">
            <v>Octubre_P4</v>
          </cell>
          <cell r="EK6" t="str">
            <v>Noviembre_P4</v>
          </cell>
          <cell r="EL6" t="str">
            <v>Diciembre_P4</v>
          </cell>
          <cell r="EM6" t="str">
            <v>Total_P4</v>
          </cell>
          <cell r="EN6" t="str">
            <v>Enero_P5</v>
          </cell>
          <cell r="EO6" t="str">
            <v>Febrero_P5</v>
          </cell>
          <cell r="EP6" t="str">
            <v>Marzo_P5</v>
          </cell>
          <cell r="EQ6" t="str">
            <v>Abril_P5</v>
          </cell>
          <cell r="ER6" t="str">
            <v>Mayo_P5</v>
          </cell>
          <cell r="ES6" t="str">
            <v>Junio_P5</v>
          </cell>
          <cell r="ET6" t="str">
            <v>Julio_P5</v>
          </cell>
          <cell r="EU6" t="str">
            <v>Agosto_P5</v>
          </cell>
          <cell r="EV6" t="str">
            <v>Septiembre_P5</v>
          </cell>
          <cell r="EW6" t="str">
            <v>Octubre_P5</v>
          </cell>
          <cell r="EX6" t="str">
            <v>Noviembre_P5</v>
          </cell>
          <cell r="EY6" t="str">
            <v>Diciembre_P5</v>
          </cell>
          <cell r="EZ6" t="str">
            <v>Total_P5</v>
          </cell>
          <cell r="FA6" t="str">
            <v>Enero_P6</v>
          </cell>
          <cell r="FB6" t="str">
            <v>Febrero_P6</v>
          </cell>
          <cell r="FC6" t="str">
            <v>Marzo_P6</v>
          </cell>
          <cell r="FD6" t="str">
            <v>Abril_P6</v>
          </cell>
          <cell r="FE6" t="str">
            <v>Mayo_P6</v>
          </cell>
          <cell r="FF6" t="str">
            <v>Junio_P6</v>
          </cell>
          <cell r="FG6" t="str">
            <v>Julio_P6</v>
          </cell>
          <cell r="FH6" t="str">
            <v>Agosto_P6</v>
          </cell>
          <cell r="FI6" t="str">
            <v>Septiembre_P6</v>
          </cell>
          <cell r="FJ6" t="str">
            <v>Octubre_P6</v>
          </cell>
          <cell r="FK6" t="str">
            <v>Noviembre_P6</v>
          </cell>
          <cell r="FL6" t="str">
            <v>Diciembre_P6</v>
          </cell>
          <cell r="FM6" t="str">
            <v>Total_P6</v>
          </cell>
          <cell r="FN6" t="str">
            <v>Enero_I1</v>
          </cell>
          <cell r="FO6" t="str">
            <v>Febrero_I1</v>
          </cell>
          <cell r="FP6" t="str">
            <v>Marzo_I1</v>
          </cell>
          <cell r="FQ6" t="str">
            <v>Abril_I1</v>
          </cell>
          <cell r="FR6" t="str">
            <v>Mayo_I1</v>
          </cell>
          <cell r="FS6" t="str">
            <v>Junio_I1</v>
          </cell>
          <cell r="FT6" t="str">
            <v>Julio_I1</v>
          </cell>
          <cell r="FU6" t="str">
            <v>Agosto_I1</v>
          </cell>
          <cell r="FV6" t="str">
            <v>Septiembre_I1</v>
          </cell>
          <cell r="FW6" t="str">
            <v>Octubre_I1</v>
          </cell>
          <cell r="FX6" t="str">
            <v>Noviembre_I1</v>
          </cell>
          <cell r="FY6" t="str">
            <v>Diciembre_I1</v>
          </cell>
          <cell r="FZ6" t="str">
            <v>Enero_P7</v>
          </cell>
          <cell r="GA6" t="str">
            <v>Febrero_P7</v>
          </cell>
          <cell r="GB6" t="str">
            <v>Marzo_P7</v>
          </cell>
          <cell r="GC6" t="str">
            <v>Abril_P7</v>
          </cell>
          <cell r="GD6" t="str">
            <v>Mayo_P7</v>
          </cell>
          <cell r="GE6" t="str">
            <v>Junio_P7</v>
          </cell>
          <cell r="GF6" t="str">
            <v>Julio_P7</v>
          </cell>
          <cell r="GG6" t="str">
            <v>Agosto_P7</v>
          </cell>
          <cell r="GH6" t="str">
            <v>Septiembre_P7</v>
          </cell>
          <cell r="GI6" t="str">
            <v>Octubre_P7</v>
          </cell>
          <cell r="GJ6" t="str">
            <v>Noviembre_P7</v>
          </cell>
          <cell r="GK6" t="str">
            <v>Diciembre_P7</v>
          </cell>
          <cell r="GL6" t="str">
            <v>Total_P7</v>
          </cell>
          <cell r="GM6" t="str">
            <v>Enero_P8</v>
          </cell>
          <cell r="GN6" t="str">
            <v>Febrero_P8</v>
          </cell>
          <cell r="GO6" t="str">
            <v>Marzo_P8</v>
          </cell>
          <cell r="GP6" t="str">
            <v>Abril_P8</v>
          </cell>
          <cell r="GQ6" t="str">
            <v>Mayo_P8</v>
          </cell>
          <cell r="GR6" t="str">
            <v>Junio_P8</v>
          </cell>
          <cell r="GS6" t="str">
            <v>Julio_P8</v>
          </cell>
          <cell r="GT6" t="str">
            <v>Agosto_P8</v>
          </cell>
          <cell r="GU6" t="str">
            <v>Septiembre_P8</v>
          </cell>
          <cell r="GV6" t="str">
            <v>Octubre_P8</v>
          </cell>
          <cell r="GW6" t="str">
            <v>Noviembre_P8</v>
          </cell>
          <cell r="GX6" t="str">
            <v>Diciembre_P8</v>
          </cell>
          <cell r="GY6" t="str">
            <v>Total_P8</v>
          </cell>
        </row>
        <row r="7">
          <cell r="A7" t="str">
            <v>PD1</v>
          </cell>
          <cell r="B7">
            <v>7867</v>
          </cell>
          <cell r="C7" t="str">
            <v>7867_1</v>
          </cell>
          <cell r="D7" t="str">
            <v>1. Generar 100% de los lineamientos distritales en materia de comunicación pública</v>
          </cell>
          <cell r="E7" t="str">
            <v>1_Oficina Consejería de Comunicaciones</v>
          </cell>
          <cell r="F7">
            <v>1</v>
          </cell>
          <cell r="G7" t="str">
            <v>Oficina Consejería de Comunicaciones</v>
          </cell>
          <cell r="H7" t="str">
            <v>occ</v>
          </cell>
          <cell r="I7" t="str">
            <v>PD1</v>
          </cell>
          <cell r="J7" t="str">
            <v>Creciente</v>
          </cell>
          <cell r="K7" t="str">
            <v>Porcentaje</v>
          </cell>
          <cell r="L7" t="str">
            <v>Suma</v>
          </cell>
          <cell r="M7">
            <v>105</v>
          </cell>
          <cell r="N7">
            <v>200</v>
          </cell>
          <cell r="O7">
            <v>0</v>
          </cell>
          <cell r="P7">
            <v>1</v>
          </cell>
          <cell r="Q7">
            <v>0</v>
          </cell>
          <cell r="R7">
            <v>3</v>
          </cell>
          <cell r="S7">
            <v>1.5</v>
          </cell>
          <cell r="T7">
            <v>5</v>
          </cell>
          <cell r="U7">
            <v>0</v>
          </cell>
          <cell r="V7">
            <v>0</v>
          </cell>
          <cell r="W7">
            <v>3</v>
          </cell>
          <cell r="X7">
            <v>1.5</v>
          </cell>
          <cell r="Y7">
            <v>5</v>
          </cell>
          <cell r="Z7">
            <v>0</v>
          </cell>
          <cell r="AA7">
            <v>90</v>
          </cell>
          <cell r="AB7">
            <v>20</v>
          </cell>
          <cell r="AC7" t="str">
            <v>Avances y logros:
Se realizó una reunión del equipo estratégico y los lideres de los diferentes equipos internos de la Oficina Consejería de Comunicaciones el 13 de febrero de 2023, con el fin de solicitar a cada uno, una revisión desde sus equipos de posibles buenas prácticas, directrices, pautas o guías que se necesiten remitir a las oficinas de comunicaciones del distrito que permitan unificar mensajes institucionales y orienten a dichas entidades en la generación de acciones de comunicación que conecte con los intereses del ciudadano. 
La información que suministre cada líder y el diagnóstico realizado por la jefe de la dependencia y los jefes de comunicaciones del distrito fueron insumo para la definición de los lineamientos que se generen para esta vigencia.  
Se expidió el lineamiento denominado "LINEAMIENTOS GENERALES DE COMUNICACIÔN CONTRA LA DISCRIMINACION RACIAL Y ETNICA", en el cual se imparten directrices a las entidades de Ia Administración Distrital enfocadas hacia el respeto de diversidad étnica y cultural.
Beneficio
Los lineamientos en materia de comunicación a nivel distrital permiten la implementación de los planes de comunicación a nivel interno y externo en las entidades distritales, con el fin que la comunicación pública distrital esté alineada hacia el mismo objetivo, de manera que las acciones comunicativas que desarrolle la administración distrital estén enfocadas hacia la misma visión de ciudad, por medio de una articulación interinstitucional dirigida a alcanzar una comunicación pública, reconociendo y abordando las necesidades de la ciudadanía y generando confianza para incentivar su participación en la construcción de ciudad.</v>
          </cell>
          <cell r="AD7" t="str">
            <v>Dificultades
Al corte de septiembre de 2023, no se tuvo avance, en razón a que la jefe de la Oficina Consejería de Comunicaciones, en reunión de seguimiento administrativo, indicó que el segundo lineamiento de esta vigencia se va a realizar sobre la atención de las peticiones, quejas, reclamos, sugerencias y denuncias - PQRSD que llegan a través de redes sociales y del Portal Bogotá, con el fin de continuar fortaleciendo la interacción con la ciudadanía y maximizar el alcance de todos los esfuerzos de divulgación de los programas, estrategias, proyectos, obras y acciones distritales. Se inició con la proyección de este lineamiento,  y aún se encuentra en elaboración por parte del equipo de trabajo asignado, se espera estar entregándolo en el mes de octubre de 2023.</v>
          </cell>
          <cell r="AE7" t="str">
            <v/>
          </cell>
          <cell r="AF7">
            <v>0</v>
          </cell>
          <cell r="AG7">
            <v>10</v>
          </cell>
          <cell r="AH7">
            <v>0</v>
          </cell>
          <cell r="AI7">
            <v>95</v>
          </cell>
          <cell r="AJ7">
            <v>0</v>
          </cell>
          <cell r="AK7">
            <v>0</v>
          </cell>
          <cell r="AL7">
            <v>0</v>
          </cell>
          <cell r="AM7">
            <v>0</v>
          </cell>
          <cell r="AN7">
            <v>0</v>
          </cell>
          <cell r="AO7">
            <v>0</v>
          </cell>
          <cell r="AP7">
            <v>0</v>
          </cell>
          <cell r="AQ7">
            <v>0</v>
          </cell>
          <cell r="AR7">
            <v>0</v>
          </cell>
          <cell r="AS7">
            <v>10</v>
          </cell>
          <cell r="AT7">
            <v>0</v>
          </cell>
          <cell r="AU7">
            <v>30</v>
          </cell>
          <cell r="AV7">
            <v>15</v>
          </cell>
          <cell r="AW7">
            <v>50</v>
          </cell>
          <cell r="AX7">
            <v>0</v>
          </cell>
          <cell r="AY7">
            <v>0</v>
          </cell>
          <cell r="AZ7">
            <v>30</v>
          </cell>
          <cell r="BA7">
            <v>15</v>
          </cell>
          <cell r="BB7">
            <v>50</v>
          </cell>
          <cell r="BC7">
            <v>0</v>
          </cell>
          <cell r="BD7" t="str">
            <v>No Programó</v>
          </cell>
          <cell r="BE7">
            <v>1</v>
          </cell>
          <cell r="BF7">
            <v>0</v>
          </cell>
          <cell r="BG7">
            <v>9.5</v>
          </cell>
          <cell r="BH7">
            <v>0</v>
          </cell>
          <cell r="BI7">
            <v>0</v>
          </cell>
          <cell r="BJ7">
            <v>0</v>
          </cell>
          <cell r="BK7">
            <v>0</v>
          </cell>
          <cell r="BL7">
            <v>0</v>
          </cell>
          <cell r="BM7" t="str">
            <v/>
          </cell>
          <cell r="BN7" t="str">
            <v/>
          </cell>
          <cell r="BO7" t="str">
            <v/>
          </cell>
          <cell r="BP7">
            <v>0</v>
          </cell>
          <cell r="BQ7" t="str">
            <v>Informe preliminar en Acciones de Difusión de los lineamientos de comunicación y en documentos de trabajo en materia de comunicaciones</v>
          </cell>
          <cell r="BR7">
            <v>0</v>
          </cell>
          <cell r="BS7" t="str">
            <v>Informe preliminar en Acciones de Difusión de los lineamientos de comunicación y en documentos de trabajo en materia de comunicaciones</v>
          </cell>
          <cell r="BT7" t="str">
            <v>Informe preliminar en Acciones de Difusión de los lineamientos de comunicación y en documentos de trabajo en materia de comunicaciones</v>
          </cell>
          <cell r="BU7" t="str">
            <v>Informe preliminar en Acciones de Difusión de los lineamientos de comunicación y en documentos de trabajo en materia de comunicaciones</v>
          </cell>
          <cell r="BV7">
            <v>0</v>
          </cell>
          <cell r="BW7">
            <v>0</v>
          </cell>
          <cell r="BX7" t="str">
            <v>Informe preliminar en Acciones de Difusión de los lineamientos de comunicación y en documentos de trabajo en materia de comunicaciones</v>
          </cell>
          <cell r="BY7" t="str">
            <v>Informe preliminar en Acciones de Difusión de los lineamientos de comunicación y en documentos de trabajo en materia de comunicaciones</v>
          </cell>
          <cell r="BZ7" t="str">
            <v>Informe preliminar en Acciones de Difusión de los lineamientos de comunicación y en documentos de trabajo en materia de comunicaciones</v>
          </cell>
          <cell r="CA7">
            <v>0</v>
          </cell>
          <cell r="CB7">
            <v>0</v>
          </cell>
          <cell r="CC7" t="str">
            <v>1. Informe preliminar en acciones de difusión de los lineamientos de comunicación y en documentos de trabajo en materia de comunicaciones febero 2023</v>
          </cell>
          <cell r="CD7">
            <v>0</v>
          </cell>
          <cell r="CE7" t="str">
            <v>1. Informe preliminar en acciones de difusión de los lineamientos de comunicación y en documentos de trabajo en materia de comunicaciones abril 2023</v>
          </cell>
          <cell r="CF7" t="str">
            <v>1. Informe preliminar en acciones de difusión de los lineamientos de comunicación y en documentos de trabajo en materia de comunicaciones mayo 2023</v>
          </cell>
          <cell r="CG7" t="str">
            <v>1. Informe preliminar en acciones de difusión de los lineamientos de comunicación y en documentos de trabajo en materia de comunicaciones junio 2023</v>
          </cell>
          <cell r="CH7">
            <v>0</v>
          </cell>
          <cell r="CI7">
            <v>0</v>
          </cell>
          <cell r="CJ7" t="str">
            <v>1. Informe preliminar en acciones de difusión de los lineamientos de comunicación y en documentos de trabajo en materia de comunicaciones septiembre 2023</v>
          </cell>
          <cell r="CK7">
            <v>0</v>
          </cell>
          <cell r="CL7">
            <v>0</v>
          </cell>
          <cell r="CM7">
            <v>0</v>
          </cell>
          <cell r="CN7">
            <v>1750713000</v>
          </cell>
          <cell r="CO7">
            <v>1750713000</v>
          </cell>
          <cell r="CP7">
            <v>1750713000</v>
          </cell>
          <cell r="CQ7">
            <v>1750713000</v>
          </cell>
          <cell r="CR7">
            <v>1750713000</v>
          </cell>
          <cell r="CS7">
            <v>1750713000</v>
          </cell>
          <cell r="CT7">
            <v>1750713000</v>
          </cell>
          <cell r="CU7">
            <v>1750713000</v>
          </cell>
          <cell r="CV7">
            <v>1750713000</v>
          </cell>
          <cell r="CW7">
            <v>1750713000</v>
          </cell>
          <cell r="CX7">
            <v>1750713000</v>
          </cell>
          <cell r="CY7">
            <v>1750713000</v>
          </cell>
          <cell r="CZ7">
            <v>1750713000</v>
          </cell>
          <cell r="DA7">
            <v>1829223135</v>
          </cell>
          <cell r="DB7">
            <v>1829223135</v>
          </cell>
          <cell r="DC7">
            <v>1798294903</v>
          </cell>
          <cell r="DD7">
            <v>1720857704</v>
          </cell>
          <cell r="DE7">
            <v>1720857704</v>
          </cell>
          <cell r="DF7">
            <v>1720857704</v>
          </cell>
          <cell r="DG7">
            <v>1720857704</v>
          </cell>
          <cell r="DH7">
            <v>1720857704</v>
          </cell>
          <cell r="DI7">
            <v>1784006737</v>
          </cell>
          <cell r="DJ7">
            <v>0</v>
          </cell>
          <cell r="DK7">
            <v>0</v>
          </cell>
          <cell r="DL7">
            <v>0</v>
          </cell>
          <cell r="DM7">
            <v>1784006737</v>
          </cell>
          <cell r="DN7">
            <v>1632246890</v>
          </cell>
          <cell r="DO7">
            <v>1735341010</v>
          </cell>
          <cell r="DP7">
            <v>1621540966</v>
          </cell>
          <cell r="DQ7">
            <v>1621540966</v>
          </cell>
          <cell r="DR7">
            <v>1621540966</v>
          </cell>
          <cell r="DS7">
            <v>1637242995</v>
          </cell>
          <cell r="DT7">
            <v>1637242995</v>
          </cell>
          <cell r="DU7">
            <v>1637242995</v>
          </cell>
          <cell r="DV7">
            <v>1637242995</v>
          </cell>
          <cell r="DW7">
            <v>0</v>
          </cell>
          <cell r="DX7">
            <v>0</v>
          </cell>
          <cell r="DY7">
            <v>0</v>
          </cell>
          <cell r="DZ7">
            <v>1637242995</v>
          </cell>
          <cell r="EA7">
            <v>0</v>
          </cell>
          <cell r="EB7">
            <v>56296361</v>
          </cell>
          <cell r="EC7">
            <v>194056418</v>
          </cell>
          <cell r="ED7">
            <v>366035264</v>
          </cell>
          <cell r="EE7">
            <v>514765593</v>
          </cell>
          <cell r="EF7">
            <v>652171430</v>
          </cell>
          <cell r="EG7">
            <v>799762437</v>
          </cell>
          <cell r="EH7">
            <v>965820508</v>
          </cell>
          <cell r="EI7">
            <v>1104653802</v>
          </cell>
          <cell r="EJ7">
            <v>0</v>
          </cell>
          <cell r="EK7">
            <v>0</v>
          </cell>
          <cell r="EL7">
            <v>0</v>
          </cell>
          <cell r="EM7">
            <v>1104653802</v>
          </cell>
          <cell r="EN7">
            <v>45890223</v>
          </cell>
          <cell r="EO7">
            <v>45890223</v>
          </cell>
          <cell r="EP7">
            <v>45890223</v>
          </cell>
          <cell r="EQ7">
            <v>45890223</v>
          </cell>
          <cell r="ER7">
            <v>45890223</v>
          </cell>
          <cell r="ES7">
            <v>45890223</v>
          </cell>
          <cell r="ET7">
            <v>45890223</v>
          </cell>
          <cell r="EU7">
            <v>45890223</v>
          </cell>
          <cell r="EV7">
            <v>45890223</v>
          </cell>
          <cell r="EW7">
            <v>0</v>
          </cell>
          <cell r="EX7">
            <v>0</v>
          </cell>
          <cell r="EY7">
            <v>0</v>
          </cell>
          <cell r="EZ7">
            <v>45890223</v>
          </cell>
          <cell r="FA7">
            <v>0</v>
          </cell>
          <cell r="FB7">
            <v>35686549</v>
          </cell>
          <cell r="FC7">
            <v>45890223</v>
          </cell>
          <cell r="FD7">
            <v>45890223</v>
          </cell>
          <cell r="FE7">
            <v>45890223</v>
          </cell>
          <cell r="FF7">
            <v>45890223</v>
          </cell>
          <cell r="FG7">
            <v>45890223</v>
          </cell>
          <cell r="FH7">
            <v>45890223</v>
          </cell>
          <cell r="FI7">
            <v>45890223</v>
          </cell>
          <cell r="FJ7">
            <v>0</v>
          </cell>
          <cell r="FK7">
            <v>0</v>
          </cell>
          <cell r="FL7">
            <v>0</v>
          </cell>
          <cell r="FM7">
            <v>45890223</v>
          </cell>
          <cell r="FN7" t="str">
            <v/>
          </cell>
          <cell r="FO7" t="str">
            <v xml:space="preserve">Se realizó una reunión del equipo estratégico y los lideres de los diferentes equipos internos de la Oficina Consejería de Comunicaciones el 13 de febrero de 2023, con el fin de solicitar a cada uno, una revisión desde sus equipos de posibles buenas prácticas, directrices, pautas o guías que se necesiten remitir a las oficinas de comunicaciones del distrito que permitan unificar mensajes institucionales y orienten a dichas entidades en la generación de acciones de comunicación que conecte con los intereses del ciudadano. 
La información que suministre cada líder y el diagnóstico realizado por la jefe de la dependencia y los jefes de comunicaciones del distrito serán insumo para la definición de los lineamientos que se generen para esta vigencia.  </v>
          </cell>
          <cell r="FP7" t="str">
            <v/>
          </cell>
          <cell r="FQ7" t="str">
            <v>En este mes, se tenía una programación del 4%, pero se tuvo una sejecución del 10,5%, en razón a que la circular que se programó en el mes de junio se expidió en el mes de abril, ya que todo el proceso de revisiones y aprobaciones fue más rápido en este mes.
La jefe de la Oficina Consejería de Comunicaciones, estructuró el borrador del lineamiento denominado "LINEAMIENTOS GENERALES DE COMUNICACIÔN CONTRA LA DISCRIMINACION RACIAL Y ETNICA", la cual se remitió al equipo administrativo de la dependencia, con el fin de realizar los ajustes técnicos que permitan enviarla a la Oficina Asesora Jurídica para su respectivo aval, el cual fue remitido a la Oficina Jurídica para su revisión y aval.
Una vez recibido el borrador del lineamiento, el equipo administrativo procedió a generar el proyecto de circular, que se remitió por correo al jefe encargado de la Oficina Jurídica para revisión, el documento fue revisado por esa dependencia, se aclararon dudas con la abogado a cargo y cuando fue aprobada, se radicó con oficina Núm. 2-2023-10702 la Circular 001 de 2023 a todas las oficinas de comunicaciones del Distrito.</v>
          </cell>
          <cell r="FR7" t="str">
            <v>En el mes de mayo, se tenía una programación del 1,5%, pero en el mes de abril se tuvo una sobre ejecución del 6,5%, en razón a que la circular que se programó en el mes de junio se expidió en el mes de abril, ya que todo el proceso de revisiones y aprobaciones fue más rápido en este mes.
En el mes de abril la jefe de la Oficina Consejería de Comunicaciones, estructuró el borrador del lineamiento denominado "LINEAMIENTOS GENERALES DE COMUNICACIÔN CONTRA LA DISCRIMINACION RACIAL Y ETNICA", el cual se remitió al equipo administrativo de la dependencia, quienes procedieron a generar el proyecto de circular, que se remitió por correo al jefe encargado de la Oficina Jurídica para revisión, el documento fue revisado por esa dependencia, se aclararon dudas con la abogado a cargo y cuando fue aprobada, se radicó con oficio Núm. 2-2023-10702 la Circular 001 de 2023 a todas las oficinas de comunicaciones del Distrito.</v>
          </cell>
          <cell r="FS7" t="str">
            <v>En el mes de junio, se tenía una programación del 5%, pero en el mes de abril se tuvo una sobre ejecución del 6,5%, con lo cual se cumple con la programación de mayo y junio. Esta situación se presentó en razón a que la circular que se programó para junio se expidió en el mes de abril, ya que todo el proceso de revisiones y aprobaciones se realizó en el mes de abril.
En ese mes, la jefe de la Oficina Consejería de Comunicaciones, estructuró el borrador del lineamiento denominado "LINEAMIENTOS GENERALES DE COMUNICACIÔN CONTRA LA DISCRIMINACION RACIAL Y ETNICA", el cual se remitió al equipo administrativo de la dependencia, quienes procedieron a generar el proyecto de circular, que se remitió por correo al jefe encargado de la Oficina Jurídica para revisión, el documento fue revisado por esa dependencia, se aclararon dudas con la abogado a cargo y cuando fue aprobada, se radicó con oficio Núm. 2-2023-10702 la Circular 001 de 2023 a todas las oficinas de comunicaciones del Distrito.</v>
          </cell>
          <cell r="FT7" t="str">
            <v/>
          </cell>
          <cell r="FU7" t="str">
            <v/>
          </cell>
          <cell r="FV7" t="str">
            <v>Dificultades
Al corte de septiembre de 2023, no se tuvo avance, en razón a que la jefe de la Oficina Consejería de Comunicaciones, en reunión de seguimiento administrativo, indicó que el segundo lineamiento de esta vigencia se va a realizar sobre la atención de las peticiones, quejas, reclamos, sugerencias y denuncias - PQRSD que llegan a través de redes sociales y del Portal Bogotá, con el fin de continuar fortaleciendo la interacción con la ciudadanía y maximizar el alcance de todos los esfuerzos de divulgación de los programas, estrategias, proyectos, obras y acciones distritales. Se inició con la proyección de este lineamiento,  y aún se encuentra en elaboración por parte del equipo de trabajo asignado, se espera estar entregándolo en el mes de octubre de 2023.</v>
          </cell>
          <cell r="FW7" t="str">
            <v/>
          </cell>
          <cell r="FX7" t="str">
            <v/>
          </cell>
          <cell r="FY7" t="str">
            <v/>
          </cell>
          <cell r="FZ7">
            <v>0</v>
          </cell>
          <cell r="GA7">
            <v>0</v>
          </cell>
          <cell r="GB7">
            <v>0</v>
          </cell>
          <cell r="GC7">
            <v>0</v>
          </cell>
          <cell r="GD7">
            <v>0</v>
          </cell>
          <cell r="GE7">
            <v>0</v>
          </cell>
          <cell r="GF7">
            <v>0</v>
          </cell>
          <cell r="GG7">
            <v>0</v>
          </cell>
          <cell r="GH7">
            <v>0</v>
          </cell>
          <cell r="GI7">
            <v>0</v>
          </cell>
          <cell r="GJ7">
            <v>0</v>
          </cell>
          <cell r="GK7">
            <v>0</v>
          </cell>
          <cell r="GL7">
            <v>0</v>
          </cell>
          <cell r="GM7">
            <v>45890223</v>
          </cell>
          <cell r="GN7">
            <v>45890223</v>
          </cell>
          <cell r="GO7">
            <v>45890223</v>
          </cell>
          <cell r="GP7">
            <v>45890223</v>
          </cell>
          <cell r="GQ7">
            <v>45890223</v>
          </cell>
          <cell r="GR7">
            <v>45890223</v>
          </cell>
          <cell r="GS7">
            <v>45890223</v>
          </cell>
          <cell r="GT7">
            <v>45890223</v>
          </cell>
          <cell r="GU7">
            <v>45890223</v>
          </cell>
          <cell r="GV7">
            <v>0</v>
          </cell>
          <cell r="GW7">
            <v>0</v>
          </cell>
          <cell r="GX7">
            <v>0</v>
          </cell>
          <cell r="GY7">
            <v>45890223</v>
          </cell>
        </row>
        <row r="8">
          <cell r="A8" t="str">
            <v>PD2</v>
          </cell>
          <cell r="B8">
            <v>7867</v>
          </cell>
          <cell r="C8" t="str">
            <v>7867_2</v>
          </cell>
          <cell r="D8" t="str">
            <v>2. Comunicar 100% de los temas estratégicos y coyunturales de la ciudad y su gobierno acorde con los criterios establecidos en los lineamientos.</v>
          </cell>
          <cell r="E8" t="str">
            <v>2_Oficina Consejería de Comunicaciones</v>
          </cell>
          <cell r="F8">
            <v>2</v>
          </cell>
          <cell r="G8" t="str">
            <v>Oficina Consejería de Comunicaciones</v>
          </cell>
          <cell r="H8" t="str">
            <v>occ</v>
          </cell>
          <cell r="I8" t="str">
            <v>PD2</v>
          </cell>
          <cell r="J8" t="str">
            <v>Constante</v>
          </cell>
          <cell r="K8" t="str">
            <v>Porcentaje</v>
          </cell>
          <cell r="L8" t="str">
            <v>Suma</v>
          </cell>
          <cell r="M8">
            <v>217</v>
          </cell>
          <cell r="N8">
            <v>300</v>
          </cell>
          <cell r="O8">
            <v>5</v>
          </cell>
          <cell r="P8">
            <v>5</v>
          </cell>
          <cell r="Q8">
            <v>10.333333333333334</v>
          </cell>
          <cell r="R8">
            <v>7.0000000000000009</v>
          </cell>
          <cell r="S8">
            <v>10.333333333333334</v>
          </cell>
          <cell r="T8">
            <v>10.333333333333334</v>
          </cell>
          <cell r="U8">
            <v>7.0000000000000009</v>
          </cell>
          <cell r="V8">
            <v>10.333333333333334</v>
          </cell>
          <cell r="W8">
            <v>7.0000000000000009</v>
          </cell>
          <cell r="X8">
            <v>10.333333333333334</v>
          </cell>
          <cell r="Y8">
            <v>7.0000000000000009</v>
          </cell>
          <cell r="Z8">
            <v>10.333333333333334</v>
          </cell>
          <cell r="AA8">
            <v>100</v>
          </cell>
          <cell r="AB8">
            <v>100</v>
          </cell>
          <cell r="AC8" t="str">
            <v>Avances y logros:
* Campañas: Se han llevado a cabo 4 campañas: 
1) "Rendición de cuentas", asociada a temas como la socialización con la ciudadanía de los avances logrados en inversión social, infraestructura y movilidad sostenible, crecimiento económico, seguridad, medio ambiente y transparencia, la cual, se llevó a cabo mediante redes sociales, prensa y televisión.
2) "Bogotá tiene mucho que contar – Educación", asociada a temas como la socialización con la ciudadanía de la inversión que ha hecho la Administración Distrital en educación (infraestructura + programas), la cual, se llevó a cabo mediante redes sociales, prensa y televisión.
3) "Bogotá tiene mucho que contar - Poblaciones", cuyo objetivo es dar a conocer a los ciudadanos los diferentes programas y servicios que tiene el Distrito para ellos, la cual, se llevó a cabo mediante redes sociales, prensa y televisión.
4) "Cumpleaños Bogotá", cuyo objetivo es dar a conocer la inversión que se ha hecho en programas sociales e infraestructura, y los beneficios que esto ha traído para los ciudadanos
* Divulgación a la ciudadanía: Se realizaron 159 transmisiones en vivo, 447 clips audiovisuales y emisión de 270 boletines de prensa para los medios de comunicación en relación con temas estratégicos de la Administración. Se han publicado 8.568 mensajes en redes sociales, se elaboraron 11.147 contenidos informativos y periodísticos publicados en el Portal Bogotá (www.bogota.gov.co), orientados a informar a la ciudadanía sobre la oferta de servicios del Distrito. Incluye: noticias, eventos, actividades de participación ciudadana, servicios e información. 
* Monitoreo en redes: 32.816.268 de usuarios han realizado 129.867.423 visitas al portal Bogotá, que contiene noticias, eventos, actividades de participación ciudadana, servicios e información de la administración distrital. Con este monitoreo se busca conocer los intereses y necesidades de la ciudadanía para así contar con métricas y monitoreo de tendencias para contar con una información precisa y clara sobre la gestión de la Administración, así como, tener insumos para la toma de decisiones estratégicas.
Beneficios:
A través de estas estrategias de comunicación y del cubrimiento de las actividades institucionales que realiza la Alcaldía Mayor y el Distrito, se informa a la Ciudadanía y a los medios de comunicación sobre los diferentes avances, programas y proyectos de la Administración Distrital.</v>
          </cell>
          <cell r="AD8" t="str">
            <v/>
          </cell>
          <cell r="AE8" t="str">
            <v/>
          </cell>
          <cell r="AF8">
            <v>15</v>
          </cell>
          <cell r="AG8">
            <v>15</v>
          </cell>
          <cell r="AH8">
            <v>31</v>
          </cell>
          <cell r="AI8">
            <v>21</v>
          </cell>
          <cell r="AJ8">
            <v>31</v>
          </cell>
          <cell r="AK8">
            <v>31</v>
          </cell>
          <cell r="AL8">
            <v>21</v>
          </cell>
          <cell r="AM8">
            <v>31</v>
          </cell>
          <cell r="AN8">
            <v>21</v>
          </cell>
          <cell r="AO8">
            <v>0</v>
          </cell>
          <cell r="AP8">
            <v>0</v>
          </cell>
          <cell r="AQ8">
            <v>0</v>
          </cell>
          <cell r="AR8">
            <v>15</v>
          </cell>
          <cell r="AS8">
            <v>15</v>
          </cell>
          <cell r="AT8">
            <v>31</v>
          </cell>
          <cell r="AU8">
            <v>21</v>
          </cell>
          <cell r="AV8">
            <v>31</v>
          </cell>
          <cell r="AW8">
            <v>31</v>
          </cell>
          <cell r="AX8">
            <v>21</v>
          </cell>
          <cell r="AY8">
            <v>31</v>
          </cell>
          <cell r="AZ8">
            <v>21</v>
          </cell>
          <cell r="BA8">
            <v>31</v>
          </cell>
          <cell r="BB8">
            <v>21</v>
          </cell>
          <cell r="BC8">
            <v>31</v>
          </cell>
          <cell r="BD8">
            <v>5</v>
          </cell>
          <cell r="BE8">
            <v>5</v>
          </cell>
          <cell r="BF8">
            <v>10.333333333333336</v>
          </cell>
          <cell r="BG8">
            <v>7</v>
          </cell>
          <cell r="BH8">
            <v>10.333333333333336</v>
          </cell>
          <cell r="BI8">
            <v>10.333333333333336</v>
          </cell>
          <cell r="BJ8">
            <v>7</v>
          </cell>
          <cell r="BK8">
            <v>10.333333333333336</v>
          </cell>
          <cell r="BL8">
            <v>7</v>
          </cell>
          <cell r="BM8" t="str">
            <v/>
          </cell>
          <cell r="BN8" t="str">
            <v/>
          </cell>
          <cell r="BO8" t="str">
            <v/>
          </cell>
          <cell r="BP8" t="str">
            <v>Informe preliminar en Temas Coyunturales y estrategicos,  Informe preliminar en acciones en las plataformas y medios virtuales, Informes de Trafico</v>
          </cell>
          <cell r="BQ8" t="str">
            <v>Informe preliminar en Temas Coyunturales y estrategicos,  Informe preliminar en acciones en las plataformas y medios virtuales, Informes de Trafico</v>
          </cell>
          <cell r="BR8" t="str">
            <v>Informe preliminar en Temas Coyunturales y estrategicos,  Informe preliminar en acciones en las plataformas y medios virtuales, Informes de Trafico, Planes de Medios</v>
          </cell>
          <cell r="BS8" t="str">
            <v>Informe preliminar en Temas Coyunturales y estrategicos,  Informe preliminar en acciones en las plataformas y medios virtuales, Informes de Trafico</v>
          </cell>
          <cell r="BT8" t="str">
            <v>Informe preliminar en Temas Coyunturales y estrategicos,  Informe preliminar en acciones en las plataformas y medios virtuales, Informes de Trafico, Planes de Medios</v>
          </cell>
          <cell r="BU8" t="str">
            <v>Informe preliminar en Temas Coyunturales y estrategicos,  Informe preliminar en acciones en las plataformas y medios virtuales, Informes de Trafico, Planes de Medios</v>
          </cell>
          <cell r="BV8" t="str">
            <v>Informe preliminar en Temas Coyunturales y estrategicos,  Informe preliminar en acciones en las plataformas y medios virtuales, Informes de Trafico</v>
          </cell>
          <cell r="BW8" t="str">
            <v>Informe preliminar en Temas Coyunturales y estrategicos,  Informe preliminar en acciones en las plataformas y medios virtuales, Informe preliminar de divulgación en los distintos medios de comunicación.</v>
          </cell>
          <cell r="BX8" t="str">
            <v>Informe preliminar en Temas Coyunturales y estrategicos,  Informe preliminar en acciones en las plataformas y medios virtuales, Informe preliminar de divulgación en los distintos medios de comunicación.</v>
          </cell>
          <cell r="BY8" t="str">
            <v>Informe preliminar en Temas Coyunturales y estrategicos,  Informe preliminar en acciones en las plataformas y medios virtuales, Informe preliminar de divulgación en los distintos medios de comunicación.</v>
          </cell>
          <cell r="BZ8" t="str">
            <v>Informe preliminar en Temas Coyunturales y estrategicos,  Informe preliminar en acciones en las plataformas y medios virtuales, Informe preliminar de divulgación en los distintos medios de comunicación.</v>
          </cell>
          <cell r="CA8" t="str">
            <v>Informe final en Temas Coyunturales y estrategicos,  Informe final en acciones en las plataformas y medios virtuales, Informe final de divulgación en los distintos medios de comunicación.</v>
          </cell>
          <cell r="CB8" t="str">
            <v>1. Informe preliminar en Temas Coyunturales y estrategicos enero de 2023
2. Informe preliminar en acciones en las plataformas y medios virtuales enero de 2023
3. Informe de tráfico 01012023
4. Informe de tráfico 08012023
5. Informe de tráfico 15012023
6. Informe de tráfico 22012023</v>
          </cell>
          <cell r="CC8" t="str">
            <v>1. Informe preliminar en Temas Coyunturales y estrategicos febrero de 2023
2. Informe preliminar en acciones en las plataformas y medios virtuales febrero de 2023
3. Informe de tráfico 05022023
4. Informe de tráfico 12022023
5. Informe de tráfico 19022023
6. Informe de tráfico 26022023</v>
          </cell>
          <cell r="CD8" t="str">
            <v>1. Informe preliminar en Temas Coyunturales y estrategicos marzo de 2023
2. Informe preliminar en acciones en las plataformas y medios virtuales marzo de 2023
1. Informe de tráfico 05032023
2. Informe de tráfico 12032023
3. INFORME DE TRÁFICO CONTRATO 804 ETB- CORTE 19 DE MARZO
4. INFORME DE TRÁFICO CONTRATO 804 ETB- CORTE 26 DE MARZO
5. Plan de medios campaña denominada "Rendición de Cuentas"</v>
          </cell>
          <cell r="CE8" t="str">
            <v>1. Informe preliminar en Temas Coyunturales y estrategicos abril de 2023
2. Informe preliminar en acciones en las plataformas y medios virtuales abril de 2023
3. INFORME DE TRÁFICO CTO 804-2022 Corte 2 de abril
4. INFORME DE TRÁFICO CTO 804-2022 Corte 9 de abril
5. INFORME DE TRÁFICO CTO 804-2022 Corte 16 de abril
6. INFORME DE TRÁFICO CTO 804-2022 Corte 30 de abril</v>
          </cell>
          <cell r="CF8" t="str">
            <v>1. Informe preliminar en Temas Coyunturales y estratégicos mayo de 2023
2. Informe preliminar en acciones en las plataformas y medios virtuales mayo de 2023
3. INFORME DE TRÁFICO CTO 804-2022 Corte 7 de mayo
4. INFORME DE TRÁFICO CTO 804-2022 Corte 14 de mayo
5. INFORME DE TRÁFICO CTO 651-2023 Corte 22 de mayo
6. INFORME DE TRÁFICO CTO 651-2023 Corte de 28 de mayo</v>
          </cell>
          <cell r="CG8" t="str">
            <v>1. Informe preliminar en Temas Coyunturales y estratégicos junio de 2023
2. Informe preliminar en acciones en las plataformas y medios virtuales junio de 2023
3. INFORME DE TRÁFICO CTO 651-2023 Corte de 04 de Junio
4. INFORME DE TRÁFICO CTO 651-2023 Corte 11 de junio
5. INFORME DE TRÁFICO CTO 651-2023 Corte 18 de junio
6. INFORME DE TRÁFICO CTO 651-2023 Corte 25 de junio
7. Plan de medios campaña denominada "Bogotá tiene mucho que contar - Poblaciones"</v>
          </cell>
          <cell r="CH8" t="str">
            <v>1. Informe preliminar en Temas Coyunturales y estratégicos julio de 2023
2. Informe preliminar en acciones en las plataformas y medios virtuales julio de 2023
3. INFORME DE TRÁFICO CTO 651-2023 Corte 2 de Julio 2023
4. INFORME DE TRÁFICO CTO 651-2023 Corte 9 de Julio 2023
5. INFORME DE TRÁFICO CTO 651-2023 Corte 16 de Julio 2023
6. INFORME DE TRÁFICO CTO 651-2023 Corte 23 de Julio 2023</v>
          </cell>
          <cell r="CI8" t="str">
            <v>1. Informe preliminar en Temas Coyunturales y estratégicos agosto de 2023
2. Informe preliminar en acciones en las plataformas y medios virtuales agosto de 2023
3. Informe preliminar de divulgación en los distintos medios de comunicación agosto 2023.</v>
          </cell>
          <cell r="CJ8" t="str">
            <v>1. Informe preliminar en Temas Coyunturales y estratégicos septiembre de 2023
2. Informe preliminar en acciones en las plataformas y medios virtuales septiembre de 2023
3. Informe preliminar de divulgación en los distintos medios de comunicación septiembre 2023.</v>
          </cell>
          <cell r="CK8">
            <v>0</v>
          </cell>
          <cell r="CL8">
            <v>0</v>
          </cell>
          <cell r="CM8">
            <v>0</v>
          </cell>
          <cell r="CN8">
            <v>21122921000</v>
          </cell>
          <cell r="CO8">
            <v>21122921000</v>
          </cell>
          <cell r="CP8">
            <v>21122921000</v>
          </cell>
          <cell r="CQ8">
            <v>21122921000</v>
          </cell>
          <cell r="CR8">
            <v>21122921000</v>
          </cell>
          <cell r="CS8">
            <v>21122921000</v>
          </cell>
          <cell r="CT8">
            <v>21122921000</v>
          </cell>
          <cell r="CU8">
            <v>21122921000</v>
          </cell>
          <cell r="CV8">
            <v>21122921000</v>
          </cell>
          <cell r="CW8">
            <v>21122921000</v>
          </cell>
          <cell r="CX8">
            <v>21122921000</v>
          </cell>
          <cell r="CY8">
            <v>21122921000</v>
          </cell>
          <cell r="CZ8">
            <v>21122921000</v>
          </cell>
          <cell r="DA8">
            <v>21044410865</v>
          </cell>
          <cell r="DB8">
            <v>21044410865</v>
          </cell>
          <cell r="DC8">
            <v>21075339097</v>
          </cell>
          <cell r="DD8">
            <v>21152776296</v>
          </cell>
          <cell r="DE8">
            <v>21152776296</v>
          </cell>
          <cell r="DF8">
            <v>21152776296</v>
          </cell>
          <cell r="DG8">
            <v>21152776296</v>
          </cell>
          <cell r="DH8">
            <v>21152776296</v>
          </cell>
          <cell r="DI8">
            <v>21089627263</v>
          </cell>
          <cell r="DJ8">
            <v>0</v>
          </cell>
          <cell r="DK8">
            <v>0</v>
          </cell>
          <cell r="DL8">
            <v>0</v>
          </cell>
          <cell r="DM8">
            <v>21089627263</v>
          </cell>
          <cell r="DN8">
            <v>5558704593</v>
          </cell>
          <cell r="DO8">
            <v>8006774447</v>
          </cell>
          <cell r="DP8">
            <v>9435271799</v>
          </cell>
          <cell r="DQ8">
            <v>10903968065</v>
          </cell>
          <cell r="DR8">
            <v>18981249316</v>
          </cell>
          <cell r="DS8">
            <v>19379467031</v>
          </cell>
          <cell r="DT8">
            <v>19406479032</v>
          </cell>
          <cell r="DU8">
            <v>19451572127</v>
          </cell>
          <cell r="DV8">
            <v>20175058113</v>
          </cell>
          <cell r="DW8">
            <v>0</v>
          </cell>
          <cell r="DX8">
            <v>0</v>
          </cell>
          <cell r="DY8">
            <v>0</v>
          </cell>
          <cell r="DZ8">
            <v>20175058113</v>
          </cell>
          <cell r="EA8">
            <v>0</v>
          </cell>
          <cell r="EB8">
            <v>167631700</v>
          </cell>
          <cell r="EC8">
            <v>669893301</v>
          </cell>
          <cell r="ED8">
            <v>1592464137</v>
          </cell>
          <cell r="EE8">
            <v>2517392609</v>
          </cell>
          <cell r="EF8">
            <v>3730231294</v>
          </cell>
          <cell r="EG8">
            <v>6249036990</v>
          </cell>
          <cell r="EH8">
            <v>9499065554</v>
          </cell>
          <cell r="EI8">
            <v>11206658559</v>
          </cell>
          <cell r="EJ8">
            <v>0</v>
          </cell>
          <cell r="EK8">
            <v>0</v>
          </cell>
          <cell r="EL8">
            <v>0</v>
          </cell>
          <cell r="EM8">
            <v>11206658559</v>
          </cell>
          <cell r="EN8">
            <v>4245658521</v>
          </cell>
          <cell r="EO8">
            <v>4245658521</v>
          </cell>
          <cell r="EP8">
            <v>4245658521</v>
          </cell>
          <cell r="EQ8">
            <v>4245658521</v>
          </cell>
          <cell r="ER8">
            <v>4245658521</v>
          </cell>
          <cell r="ES8">
            <v>4245658521</v>
          </cell>
          <cell r="ET8">
            <v>4245658521</v>
          </cell>
          <cell r="EU8">
            <v>4245658521</v>
          </cell>
          <cell r="EV8">
            <v>4245658521</v>
          </cell>
          <cell r="EW8">
            <v>0</v>
          </cell>
          <cell r="EX8">
            <v>0</v>
          </cell>
          <cell r="EY8">
            <v>0</v>
          </cell>
          <cell r="EZ8">
            <v>4245658521</v>
          </cell>
          <cell r="FA8">
            <v>0</v>
          </cell>
          <cell r="FB8">
            <v>473143626</v>
          </cell>
          <cell r="FC8">
            <v>1878090362</v>
          </cell>
          <cell r="FD8">
            <v>3603504485</v>
          </cell>
          <cell r="FE8">
            <v>3859679610</v>
          </cell>
          <cell r="FF8">
            <v>4030163591</v>
          </cell>
          <cell r="FG8">
            <v>4030163591</v>
          </cell>
          <cell r="FH8">
            <v>4030163591</v>
          </cell>
          <cell r="FI8">
            <v>4030163591</v>
          </cell>
          <cell r="FJ8">
            <v>0</v>
          </cell>
          <cell r="FK8">
            <v>0</v>
          </cell>
          <cell r="FL8">
            <v>0</v>
          </cell>
          <cell r="FM8">
            <v>4030163591</v>
          </cell>
          <cell r="FN8"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v>
          </cell>
          <cell r="FO8"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v>
          </cell>
          <cell r="FP8"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Asimismo, diseñó la campaña y/o acción pública denominada "Rendición de Cuentas", cuyo objetivo es socializar con la ciudadanía los avances logrados en inversión social, infraestructura y movilidad sostenible, crecimiento económico, seguridad, medio ambiente y transparencia.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v>
          </cell>
          <cell r="FQ8"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v>
          </cell>
          <cell r="FR8"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"Bogotá tiene mucho que contar – Educación", cuyo objetivo es socializar con la ciudadanía la inversión que ha hecho la Administración Distrital en educación (infraestructura + programas).
Igualmente, durante este mes la Oficina Consejería de comunicaciones divulgó diferentes mensajes en las redes sociales de la alcaldía, contenidos informativos en el portal, informe de métricas y de PQRS.
Finalmente, en el marco del contrato 804-2022 y 651-2023 con la Secretaría General de la Alcaldía Mayor de Bogotá, se realizaron 4 informes de tráfico que registran la participación presupuestal de los medios de comunicación en cada campaña realizada con base en los informes de ordenación enviados por ETB.</v>
          </cell>
          <cell r="FS8"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"Bogotá tiene mucho que contar - Poblaciones", cuyo objetivo es dar a conocer a los ciudadanos los diferentes programas y servicios que tiene el Distrito para ellos.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4 informes de tráfico que registran la participación presupuestal de los medios de comunicación en cada campaña realizada con base en los informes de ordenación enviados por ETB.</v>
          </cell>
          <cell r="FT8"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4 informes de tráfico que registran la participación presupuestal de los medios de comunicación en cada campaña realizada con base en los informes de ordenación enviados por ETB.</v>
          </cell>
          <cell r="FU8" t="str">
            <v>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"Cumpleaños Bogotá", cuyo objetivo es dar a conocer la inversión que se ha hecho en programas sociales e infraestructura, y los beneficios que esto ha traído para los ciudadanos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distintas acciones de divulgación en los distintos medios de comunicación.</v>
          </cell>
          <cell r="FV8" t="str">
            <v xml:space="preserve">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distintas acciones de divulgación en los distintos medios de comunicación con base en los informes de ordenación enviados por ETB.
</v>
          </cell>
          <cell r="FW8" t="str">
            <v/>
          </cell>
          <cell r="FX8" t="str">
            <v/>
          </cell>
          <cell r="FY8" t="str">
            <v/>
          </cell>
          <cell r="FZ8">
            <v>0</v>
          </cell>
          <cell r="GA8">
            <v>0</v>
          </cell>
          <cell r="GB8">
            <v>0</v>
          </cell>
          <cell r="GC8">
            <v>0</v>
          </cell>
          <cell r="GD8">
            <v>22662687</v>
          </cell>
          <cell r="GE8">
            <v>33107487</v>
          </cell>
          <cell r="GF8">
            <v>37627766</v>
          </cell>
          <cell r="GG8">
            <v>37627766</v>
          </cell>
          <cell r="GH8">
            <v>37627766</v>
          </cell>
          <cell r="GI8">
            <v>0</v>
          </cell>
          <cell r="GJ8">
            <v>0</v>
          </cell>
          <cell r="GK8">
            <v>0</v>
          </cell>
          <cell r="GL8">
            <v>37627766</v>
          </cell>
          <cell r="GM8">
            <v>4245658521</v>
          </cell>
          <cell r="GN8">
            <v>4245658521</v>
          </cell>
          <cell r="GO8">
            <v>4245658521</v>
          </cell>
          <cell r="GP8">
            <v>4245658521</v>
          </cell>
          <cell r="GQ8">
            <v>4222995834</v>
          </cell>
          <cell r="GR8">
            <v>4212551034</v>
          </cell>
          <cell r="GS8">
            <v>4208030755</v>
          </cell>
          <cell r="GT8">
            <v>4208030755</v>
          </cell>
          <cell r="GU8">
            <v>4208030755</v>
          </cell>
          <cell r="GV8">
            <v>0</v>
          </cell>
          <cell r="GW8">
            <v>0</v>
          </cell>
          <cell r="GX8">
            <v>0</v>
          </cell>
          <cell r="GY8">
            <v>4208030755</v>
          </cell>
        </row>
        <row r="9">
          <cell r="A9" t="str">
            <v>PD3</v>
          </cell>
          <cell r="B9">
            <v>7867</v>
          </cell>
          <cell r="C9" t="str">
            <v>7867_3</v>
          </cell>
          <cell r="D9" t="str">
            <v>3. Realizar 48 mediciones de análisis y seguimiento de opinión pública así como de la información que emitan los medios de comunicación y redes entorno a la gestión distrital.</v>
          </cell>
          <cell r="E9" t="str">
            <v>3_Oficina Consejería de Comunicaciones</v>
          </cell>
          <cell r="F9">
            <v>3</v>
          </cell>
          <cell r="G9" t="str">
            <v>Oficina Consejería de Comunicaciones</v>
          </cell>
          <cell r="H9" t="str">
            <v>occ</v>
          </cell>
          <cell r="I9" t="str">
            <v>PD3</v>
          </cell>
          <cell r="J9" t="str">
            <v>Suma</v>
          </cell>
          <cell r="K9" t="str">
            <v>Número</v>
          </cell>
          <cell r="L9" t="str">
            <v>Suma</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t="str">
            <v/>
          </cell>
          <cell r="AD9" t="str">
            <v/>
          </cell>
          <cell r="AE9" t="str">
            <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t="str">
            <v>No Programó</v>
          </cell>
          <cell r="BE9" t="str">
            <v>No Programó</v>
          </cell>
          <cell r="BF9" t="str">
            <v>No Programó</v>
          </cell>
          <cell r="BG9" t="str">
            <v>No Programó</v>
          </cell>
          <cell r="BH9" t="str">
            <v>No Programó</v>
          </cell>
          <cell r="BI9" t="str">
            <v>No Programó</v>
          </cell>
          <cell r="BJ9" t="str">
            <v>No Programó</v>
          </cell>
          <cell r="BK9" t="str">
            <v>No Programó</v>
          </cell>
          <cell r="BL9" t="str">
            <v>No Programó</v>
          </cell>
          <cell r="BM9" t="str">
            <v/>
          </cell>
          <cell r="BN9" t="str">
            <v/>
          </cell>
          <cell r="BO9" t="str">
            <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row>
        <row r="10">
          <cell r="A10" t="str">
            <v>PD4</v>
          </cell>
          <cell r="B10">
            <v>7867</v>
          </cell>
          <cell r="C10" t="str">
            <v>7867_4</v>
          </cell>
          <cell r="D10" t="str">
            <v>4. Realizar 100% de identificacion de los canales de comunicación discriminados por grupos de interés ubicados en Bogotá Región.</v>
          </cell>
          <cell r="E10" t="str">
            <v>4_Oficina Consejería de Comunicaciones</v>
          </cell>
          <cell r="F10">
            <v>4</v>
          </cell>
          <cell r="G10" t="str">
            <v>Oficina Consejería de Comunicaciones</v>
          </cell>
          <cell r="H10" t="str">
            <v>occ</v>
          </cell>
          <cell r="I10" t="str">
            <v>PD4</v>
          </cell>
          <cell r="J10" t="str">
            <v>Suma</v>
          </cell>
          <cell r="K10" t="str">
            <v>Porcentaje</v>
          </cell>
          <cell r="L10" t="str">
            <v>Suma</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t="str">
            <v/>
          </cell>
          <cell r="AD10" t="str">
            <v/>
          </cell>
          <cell r="AE10" t="str">
            <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t="str">
            <v>No Programó</v>
          </cell>
          <cell r="BE10" t="str">
            <v>No Programó</v>
          </cell>
          <cell r="BF10" t="str">
            <v>No Programó</v>
          </cell>
          <cell r="BG10" t="str">
            <v>No Programó</v>
          </cell>
          <cell r="BH10" t="str">
            <v>No Programó</v>
          </cell>
          <cell r="BI10" t="str">
            <v>No Programó</v>
          </cell>
          <cell r="BJ10" t="str">
            <v>No Programó</v>
          </cell>
          <cell r="BK10" t="str">
            <v>No Programó</v>
          </cell>
          <cell r="BL10" t="str">
            <v>No Programó</v>
          </cell>
          <cell r="BM10" t="str">
            <v/>
          </cell>
          <cell r="BN10" t="str">
            <v/>
          </cell>
          <cell r="BO10" t="str">
            <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row>
        <row r="11">
          <cell r="A11" t="str">
            <v>PD5</v>
          </cell>
          <cell r="B11">
            <v>7867</v>
          </cell>
          <cell r="D11" t="str">
            <v>Documentos de lineamientos técnicos realizados</v>
          </cell>
          <cell r="E11" t="str">
            <v>5_Oficina Consejería de Comunicaciones</v>
          </cell>
          <cell r="F11">
            <v>5</v>
          </cell>
          <cell r="G11" t="str">
            <v>Oficina Consejería de Comunicaciones</v>
          </cell>
          <cell r="H11" t="str">
            <v>occ</v>
          </cell>
          <cell r="I11" t="str">
            <v>PD5</v>
          </cell>
          <cell r="J11" t="str">
            <v>Suma</v>
          </cell>
          <cell r="K11" t="str">
            <v>Número</v>
          </cell>
          <cell r="L11" t="str">
            <v>Suma</v>
          </cell>
          <cell r="M11">
            <v>1</v>
          </cell>
          <cell r="N11">
            <v>0</v>
          </cell>
          <cell r="O11">
            <v>0</v>
          </cell>
          <cell r="P11">
            <v>0</v>
          </cell>
          <cell r="Q11">
            <v>0</v>
          </cell>
          <cell r="R11">
            <v>0</v>
          </cell>
          <cell r="S11">
            <v>0</v>
          </cell>
          <cell r="T11">
            <v>1</v>
          </cell>
          <cell r="U11">
            <v>0</v>
          </cell>
          <cell r="V11">
            <v>0</v>
          </cell>
          <cell r="W11">
            <v>0</v>
          </cell>
          <cell r="X11">
            <v>0</v>
          </cell>
          <cell r="Y11">
            <v>0</v>
          </cell>
          <cell r="Z11">
            <v>0</v>
          </cell>
          <cell r="AA11">
            <v>1</v>
          </cell>
          <cell r="AB11">
            <v>1</v>
          </cell>
          <cell r="AC11" t="str">
            <v>Avances y logros:
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v>
          </cell>
          <cell r="AD11" t="str">
            <v/>
          </cell>
          <cell r="AE11" t="str">
            <v/>
          </cell>
          <cell r="AF11">
            <v>0</v>
          </cell>
          <cell r="AG11">
            <v>0</v>
          </cell>
          <cell r="AH11">
            <v>0</v>
          </cell>
          <cell r="AI11">
            <v>0</v>
          </cell>
          <cell r="AJ11">
            <v>0</v>
          </cell>
          <cell r="AK11">
            <v>1</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t="str">
            <v>No Programó</v>
          </cell>
          <cell r="BE11" t="str">
            <v>No Programó</v>
          </cell>
          <cell r="BF11" t="str">
            <v>No Programó</v>
          </cell>
          <cell r="BG11" t="str">
            <v>No Programó</v>
          </cell>
          <cell r="BH11" t="str">
            <v>No Programó</v>
          </cell>
          <cell r="BI11">
            <v>1</v>
          </cell>
          <cell r="BJ11">
            <v>0</v>
          </cell>
          <cell r="BK11">
            <v>0</v>
          </cell>
          <cell r="BL11">
            <v>0</v>
          </cell>
          <cell r="BM11" t="str">
            <v/>
          </cell>
          <cell r="BN11" t="str">
            <v/>
          </cell>
          <cell r="BO11" t="str">
            <v/>
          </cell>
          <cell r="BP11">
            <v>0</v>
          </cell>
          <cell r="BQ11">
            <v>0</v>
          </cell>
          <cell r="BR11">
            <v>0</v>
          </cell>
          <cell r="BS11">
            <v>0</v>
          </cell>
          <cell r="BT11">
            <v>0</v>
          </cell>
          <cell r="BU11" t="str">
            <v>Documento Técnico - Lineamientos en materia de comunicaciones del distrito.</v>
          </cell>
          <cell r="BV11">
            <v>0</v>
          </cell>
          <cell r="BW11">
            <v>0</v>
          </cell>
          <cell r="BX11">
            <v>0</v>
          </cell>
          <cell r="BY11">
            <v>0</v>
          </cell>
          <cell r="BZ11">
            <v>0</v>
          </cell>
          <cell r="CA11">
            <v>0</v>
          </cell>
          <cell r="CB11">
            <v>0</v>
          </cell>
          <cell r="CC11">
            <v>0</v>
          </cell>
          <cell r="CD11">
            <v>0</v>
          </cell>
          <cell r="CE11">
            <v>0</v>
          </cell>
          <cell r="CF11">
            <v>0</v>
          </cell>
          <cell r="CG11" t="str">
            <v>1. Circular 001 de 2023</v>
          </cell>
          <cell r="CH11">
            <v>0</v>
          </cell>
          <cell r="CI11">
            <v>0</v>
          </cell>
          <cell r="CJ11">
            <v>0</v>
          </cell>
          <cell r="CK11">
            <v>0</v>
          </cell>
          <cell r="CL11">
            <v>0</v>
          </cell>
          <cell r="CM11">
            <v>0</v>
          </cell>
          <cell r="CN11" t="str">
            <v>N/A</v>
          </cell>
          <cell r="CO11" t="str">
            <v>N/A</v>
          </cell>
          <cell r="CP11" t="str">
            <v>N/A</v>
          </cell>
          <cell r="CQ11" t="str">
            <v>N/A</v>
          </cell>
          <cell r="CR11" t="str">
            <v>N/A</v>
          </cell>
          <cell r="CS11" t="str">
            <v>N/A</v>
          </cell>
          <cell r="CT11" t="str">
            <v>N/A</v>
          </cell>
          <cell r="CU11" t="str">
            <v>N/A</v>
          </cell>
          <cell r="CV11" t="str">
            <v>N/A</v>
          </cell>
          <cell r="CW11" t="str">
            <v>N/A</v>
          </cell>
          <cell r="CX11" t="str">
            <v>N/A</v>
          </cell>
          <cell r="CY11" t="str">
            <v>N/A</v>
          </cell>
          <cell r="CZ11" t="str">
            <v>N/A</v>
          </cell>
          <cell r="DA11" t="str">
            <v>N/A</v>
          </cell>
          <cell r="DB11" t="str">
            <v>N/A</v>
          </cell>
          <cell r="DC11" t="str">
            <v>N/A</v>
          </cell>
          <cell r="DD11" t="str">
            <v>N/A</v>
          </cell>
          <cell r="DE11" t="str">
            <v>N/A</v>
          </cell>
          <cell r="DF11" t="str">
            <v>N/A</v>
          </cell>
          <cell r="DG11" t="str">
            <v>N/A</v>
          </cell>
          <cell r="DH11" t="str">
            <v>N/A</v>
          </cell>
          <cell r="DI11" t="str">
            <v>N/A</v>
          </cell>
          <cell r="DJ11" t="str">
            <v>N/A</v>
          </cell>
          <cell r="DK11" t="str">
            <v>N/A</v>
          </cell>
          <cell r="DL11" t="str">
            <v>N/A</v>
          </cell>
          <cell r="DM11" t="str">
            <v>N/A</v>
          </cell>
          <cell r="DN11" t="str">
            <v>N/A</v>
          </cell>
          <cell r="DO11" t="str">
            <v>N/A</v>
          </cell>
          <cell r="DP11" t="str">
            <v>N/A</v>
          </cell>
          <cell r="DQ11" t="str">
            <v>N/A</v>
          </cell>
          <cell r="DR11" t="str">
            <v>N/A</v>
          </cell>
          <cell r="DS11" t="str">
            <v>N/A</v>
          </cell>
          <cell r="DT11" t="str">
            <v>N/A</v>
          </cell>
          <cell r="DU11" t="str">
            <v>N/A</v>
          </cell>
          <cell r="DV11" t="str">
            <v>N/A</v>
          </cell>
          <cell r="DW11" t="str">
            <v>N/A</v>
          </cell>
          <cell r="DX11" t="str">
            <v>N/A</v>
          </cell>
          <cell r="DY11" t="str">
            <v>N/A</v>
          </cell>
          <cell r="DZ11" t="str">
            <v>N/A</v>
          </cell>
          <cell r="EA11" t="str">
            <v>N/A</v>
          </cell>
          <cell r="EB11" t="str">
            <v>N/A</v>
          </cell>
          <cell r="EC11" t="str">
            <v>N/A</v>
          </cell>
          <cell r="ED11" t="str">
            <v>N/A</v>
          </cell>
          <cell r="EE11" t="str">
            <v>N/A</v>
          </cell>
          <cell r="EF11" t="str">
            <v>N/A</v>
          </cell>
          <cell r="EG11" t="str">
            <v>N/A</v>
          </cell>
          <cell r="EH11" t="str">
            <v>N/A</v>
          </cell>
          <cell r="EI11" t="str">
            <v>N/A</v>
          </cell>
          <cell r="EJ11" t="str">
            <v>N/A</v>
          </cell>
          <cell r="EK11" t="str">
            <v>N/A</v>
          </cell>
          <cell r="EL11" t="str">
            <v>N/A</v>
          </cell>
          <cell r="EM11" t="str">
            <v>N/A</v>
          </cell>
          <cell r="EN11" t="str">
            <v>N/A</v>
          </cell>
          <cell r="EO11" t="str">
            <v>N/A</v>
          </cell>
          <cell r="EP11" t="str">
            <v>N/A</v>
          </cell>
          <cell r="EQ11" t="str">
            <v>N/A</v>
          </cell>
          <cell r="ER11" t="str">
            <v>N/A</v>
          </cell>
          <cell r="ES11" t="str">
            <v>N/A</v>
          </cell>
          <cell r="ET11" t="str">
            <v>N/A</v>
          </cell>
          <cell r="EU11" t="str">
            <v>N/A</v>
          </cell>
          <cell r="EV11" t="str">
            <v>N/A</v>
          </cell>
          <cell r="EW11" t="str">
            <v>N/A</v>
          </cell>
          <cell r="EX11" t="str">
            <v>N/A</v>
          </cell>
          <cell r="EY11" t="str">
            <v>N/A</v>
          </cell>
          <cell r="EZ11" t="str">
            <v>N/A</v>
          </cell>
          <cell r="FA11" t="str">
            <v>N/A</v>
          </cell>
          <cell r="FB11" t="str">
            <v>N/A</v>
          </cell>
          <cell r="FC11" t="str">
            <v>N/A</v>
          </cell>
          <cell r="FD11" t="str">
            <v>N/A</v>
          </cell>
          <cell r="FE11" t="str">
            <v>N/A</v>
          </cell>
          <cell r="FF11" t="str">
            <v>N/A</v>
          </cell>
          <cell r="FG11" t="str">
            <v>N/A</v>
          </cell>
          <cell r="FH11" t="str">
            <v>N/A</v>
          </cell>
          <cell r="FI11" t="str">
            <v>N/A</v>
          </cell>
          <cell r="FJ11" t="str">
            <v>N/A</v>
          </cell>
          <cell r="FK11" t="str">
            <v>N/A</v>
          </cell>
          <cell r="FL11" t="str">
            <v>N/A</v>
          </cell>
          <cell r="FM11" t="str">
            <v>N/A</v>
          </cell>
          <cell r="FN11" t="str">
            <v/>
          </cell>
          <cell r="FO11" t="str">
            <v/>
          </cell>
          <cell r="FP11" t="str">
            <v/>
          </cell>
          <cell r="FQ11" t="str">
            <v/>
          </cell>
          <cell r="FR11" t="str">
            <v/>
          </cell>
          <cell r="FS11" t="str">
            <v>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v>
          </cell>
          <cell r="FT11" t="str">
            <v/>
          </cell>
          <cell r="FU11" t="str">
            <v/>
          </cell>
          <cell r="FV11" t="str">
            <v/>
          </cell>
          <cell r="FW11" t="str">
            <v/>
          </cell>
          <cell r="FX11" t="str">
            <v/>
          </cell>
          <cell r="FY11" t="str">
            <v/>
          </cell>
          <cell r="FZ11" t="str">
            <v>N/A</v>
          </cell>
          <cell r="GA11" t="str">
            <v>N/A</v>
          </cell>
          <cell r="GB11" t="str">
            <v>N/A</v>
          </cell>
          <cell r="GC11" t="str">
            <v>N/A</v>
          </cell>
          <cell r="GD11" t="str">
            <v>N/A</v>
          </cell>
          <cell r="GE11" t="str">
            <v>N/A</v>
          </cell>
          <cell r="GF11" t="str">
            <v>N/A</v>
          </cell>
          <cell r="GG11" t="str">
            <v>N/A</v>
          </cell>
          <cell r="GH11" t="str">
            <v>N/A</v>
          </cell>
          <cell r="GI11" t="str">
            <v>N/A</v>
          </cell>
          <cell r="GJ11" t="str">
            <v>N/A</v>
          </cell>
          <cell r="GK11" t="str">
            <v>N/A</v>
          </cell>
          <cell r="GL11" t="str">
            <v>N/A</v>
          </cell>
          <cell r="GM11" t="str">
            <v>N/A</v>
          </cell>
          <cell r="GN11" t="str">
            <v>N/A</v>
          </cell>
          <cell r="GO11" t="str">
            <v>N/A</v>
          </cell>
          <cell r="GP11" t="str">
            <v>N/A</v>
          </cell>
          <cell r="GQ11" t="str">
            <v>N/A</v>
          </cell>
          <cell r="GR11" t="str">
            <v>N/A</v>
          </cell>
          <cell r="GS11" t="str">
            <v>N/A</v>
          </cell>
          <cell r="GT11" t="str">
            <v>N/A</v>
          </cell>
          <cell r="GU11" t="str">
            <v>N/A</v>
          </cell>
          <cell r="GV11" t="str">
            <v>N/A</v>
          </cell>
          <cell r="GW11" t="str">
            <v>N/A</v>
          </cell>
          <cell r="GX11" t="str">
            <v>N/A</v>
          </cell>
          <cell r="GY11" t="str">
            <v>N/A</v>
          </cell>
        </row>
        <row r="12">
          <cell r="A12" t="str">
            <v>PD6</v>
          </cell>
          <cell r="B12">
            <v>7867</v>
          </cell>
          <cell r="D12" t="str">
            <v xml:space="preserve">Documentos metodológicos realizados </v>
          </cell>
          <cell r="E12" t="str">
            <v>6_Oficina Consejería de Comunicaciones</v>
          </cell>
          <cell r="F12">
            <v>6</v>
          </cell>
          <cell r="G12" t="str">
            <v>Oficina Consejería de Comunicaciones</v>
          </cell>
          <cell r="H12" t="str">
            <v>occ</v>
          </cell>
          <cell r="I12" t="str">
            <v>PD6</v>
          </cell>
          <cell r="J12" t="str">
            <v>Suma</v>
          </cell>
          <cell r="K12" t="str">
            <v>Número</v>
          </cell>
          <cell r="L12" t="str">
            <v>Suma</v>
          </cell>
          <cell r="M12">
            <v>0</v>
          </cell>
          <cell r="N12">
            <v>0</v>
          </cell>
          <cell r="O12">
            <v>0</v>
          </cell>
          <cell r="P12">
            <v>0</v>
          </cell>
          <cell r="Q12">
            <v>0</v>
          </cell>
          <cell r="R12">
            <v>0</v>
          </cell>
          <cell r="S12">
            <v>0</v>
          </cell>
          <cell r="T12">
            <v>0</v>
          </cell>
          <cell r="U12">
            <v>0</v>
          </cell>
          <cell r="V12">
            <v>0</v>
          </cell>
          <cell r="W12">
            <v>0</v>
          </cell>
          <cell r="X12">
            <v>0</v>
          </cell>
          <cell r="Y12">
            <v>0</v>
          </cell>
          <cell r="Z12">
            <v>1</v>
          </cell>
          <cell r="AA12">
            <v>1</v>
          </cell>
          <cell r="AB12">
            <v>1</v>
          </cell>
          <cell r="AC12" t="str">
            <v/>
          </cell>
          <cell r="AD12" t="str">
            <v/>
          </cell>
          <cell r="AE12" t="str">
            <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t="str">
            <v>No Programó</v>
          </cell>
          <cell r="BE12" t="str">
            <v>No Programó</v>
          </cell>
          <cell r="BF12" t="str">
            <v>No Programó</v>
          </cell>
          <cell r="BG12" t="str">
            <v>No Programó</v>
          </cell>
          <cell r="BH12" t="str">
            <v>No Programó</v>
          </cell>
          <cell r="BI12" t="str">
            <v>No Programó</v>
          </cell>
          <cell r="BJ12" t="str">
            <v>No Programó</v>
          </cell>
          <cell r="BK12" t="str">
            <v>No Programó</v>
          </cell>
          <cell r="BL12" t="str">
            <v>No Programó</v>
          </cell>
          <cell r="BM12" t="str">
            <v/>
          </cell>
          <cell r="BN12" t="str">
            <v/>
          </cell>
          <cell r="BO12" t="str">
            <v/>
          </cell>
          <cell r="BP12">
            <v>0</v>
          </cell>
          <cell r="BQ12">
            <v>0</v>
          </cell>
          <cell r="BR12">
            <v>0</v>
          </cell>
          <cell r="BS12">
            <v>0</v>
          </cell>
          <cell r="BT12">
            <v>0</v>
          </cell>
          <cell r="BU12">
            <v>0</v>
          </cell>
          <cell r="BV12">
            <v>0</v>
          </cell>
          <cell r="BW12">
            <v>0</v>
          </cell>
          <cell r="BX12">
            <v>0</v>
          </cell>
          <cell r="BY12">
            <v>0</v>
          </cell>
          <cell r="BZ12">
            <v>0</v>
          </cell>
          <cell r="CA12" t="str">
            <v>Documento Metodológico para generar información en materia de comunicación pública y/o funcionamiento de las plataformas virtuales</v>
          </cell>
          <cell r="CB12">
            <v>0</v>
          </cell>
          <cell r="CC12">
            <v>0</v>
          </cell>
          <cell r="CD12">
            <v>0</v>
          </cell>
          <cell r="CE12">
            <v>0</v>
          </cell>
          <cell r="CF12">
            <v>0</v>
          </cell>
          <cell r="CG12">
            <v>0</v>
          </cell>
          <cell r="CH12">
            <v>0</v>
          </cell>
          <cell r="CI12">
            <v>0</v>
          </cell>
          <cell r="CJ12">
            <v>0</v>
          </cell>
          <cell r="CK12">
            <v>0</v>
          </cell>
          <cell r="CL12">
            <v>0</v>
          </cell>
          <cell r="CM12">
            <v>0</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cell r="EJ12" t="str">
            <v>N/A</v>
          </cell>
          <cell r="EK12" t="str">
            <v>N/A</v>
          </cell>
          <cell r="EL12" t="str">
            <v>N/A</v>
          </cell>
          <cell r="EM12" t="str">
            <v>N/A</v>
          </cell>
          <cell r="EN12" t="str">
            <v>N/A</v>
          </cell>
          <cell r="EO12" t="str">
            <v>N/A</v>
          </cell>
          <cell r="EP12" t="str">
            <v>N/A</v>
          </cell>
          <cell r="EQ12" t="str">
            <v>N/A</v>
          </cell>
          <cell r="ER12" t="str">
            <v>N/A</v>
          </cell>
          <cell r="ES12" t="str">
            <v>N/A</v>
          </cell>
          <cell r="ET12" t="str">
            <v>N/A</v>
          </cell>
          <cell r="EU12" t="str">
            <v>N/A</v>
          </cell>
          <cell r="EV12" t="str">
            <v>N/A</v>
          </cell>
          <cell r="EW12" t="str">
            <v>N/A</v>
          </cell>
          <cell r="EX12" t="str">
            <v>N/A</v>
          </cell>
          <cell r="EY12" t="str">
            <v>N/A</v>
          </cell>
          <cell r="EZ12" t="str">
            <v>N/A</v>
          </cell>
          <cell r="FA12" t="str">
            <v>N/A</v>
          </cell>
          <cell r="FB12" t="str">
            <v>N/A</v>
          </cell>
          <cell r="FC12" t="str">
            <v>N/A</v>
          </cell>
          <cell r="FD12" t="str">
            <v>N/A</v>
          </cell>
          <cell r="FE12" t="str">
            <v>N/A</v>
          </cell>
          <cell r="FF12" t="str">
            <v>N/A</v>
          </cell>
          <cell r="FG12" t="str">
            <v>N/A</v>
          </cell>
          <cell r="FH12" t="str">
            <v>N/A</v>
          </cell>
          <cell r="FI12" t="str">
            <v>N/A</v>
          </cell>
          <cell r="FJ12" t="str">
            <v>N/A</v>
          </cell>
          <cell r="FK12" t="str">
            <v>N/A</v>
          </cell>
          <cell r="FL12" t="str">
            <v>N/A</v>
          </cell>
          <cell r="FM12" t="str">
            <v>N/A</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N/A</v>
          </cell>
          <cell r="GA12" t="str">
            <v>N/A</v>
          </cell>
          <cell r="GB12" t="str">
            <v>N/A</v>
          </cell>
          <cell r="GC12" t="str">
            <v>N/A</v>
          </cell>
          <cell r="GD12" t="str">
            <v>N/A</v>
          </cell>
          <cell r="GE12" t="str">
            <v>N/A</v>
          </cell>
          <cell r="GF12" t="str">
            <v>N/A</v>
          </cell>
          <cell r="GG12" t="str">
            <v>N/A</v>
          </cell>
          <cell r="GH12" t="str">
            <v>N/A</v>
          </cell>
          <cell r="GI12" t="str">
            <v>N/A</v>
          </cell>
          <cell r="GJ12" t="str">
            <v>N/A</v>
          </cell>
          <cell r="GK12" t="str">
            <v>N/A</v>
          </cell>
          <cell r="GL12" t="str">
            <v>N/A</v>
          </cell>
          <cell r="GM12" t="str">
            <v>N/A</v>
          </cell>
          <cell r="GN12" t="str">
            <v>N/A</v>
          </cell>
          <cell r="GO12" t="str">
            <v>N/A</v>
          </cell>
          <cell r="GP12" t="str">
            <v>N/A</v>
          </cell>
          <cell r="GQ12" t="str">
            <v>N/A</v>
          </cell>
          <cell r="GR12" t="str">
            <v>N/A</v>
          </cell>
          <cell r="GS12" t="str">
            <v>N/A</v>
          </cell>
          <cell r="GT12" t="str">
            <v>N/A</v>
          </cell>
          <cell r="GU12" t="str">
            <v>N/A</v>
          </cell>
          <cell r="GV12" t="str">
            <v>N/A</v>
          </cell>
          <cell r="GW12" t="str">
            <v>N/A</v>
          </cell>
          <cell r="GX12" t="str">
            <v>N/A</v>
          </cell>
          <cell r="GY12" t="str">
            <v>N/A</v>
          </cell>
        </row>
        <row r="13">
          <cell r="A13" t="str">
            <v>PD7</v>
          </cell>
          <cell r="B13">
            <v>7867</v>
          </cell>
          <cell r="D13" t="str">
            <v>Documentos de soporte elaborados</v>
          </cell>
          <cell r="E13" t="str">
            <v>7_Oficina Consejería de Comunicaciones</v>
          </cell>
          <cell r="F13">
            <v>7</v>
          </cell>
          <cell r="G13" t="str">
            <v>Oficina Consejería de Comunicaciones</v>
          </cell>
          <cell r="H13" t="str">
            <v>occ</v>
          </cell>
          <cell r="I13" t="str">
            <v>PD7</v>
          </cell>
          <cell r="J13" t="str">
            <v>Suma</v>
          </cell>
          <cell r="K13" t="str">
            <v>Número</v>
          </cell>
          <cell r="L13" t="str">
            <v>Suma</v>
          </cell>
          <cell r="M13">
            <v>1</v>
          </cell>
          <cell r="N13">
            <v>0</v>
          </cell>
          <cell r="O13">
            <v>0</v>
          </cell>
          <cell r="P13">
            <v>0</v>
          </cell>
          <cell r="Q13">
            <v>0</v>
          </cell>
          <cell r="R13">
            <v>0</v>
          </cell>
          <cell r="S13">
            <v>0</v>
          </cell>
          <cell r="T13">
            <v>1</v>
          </cell>
          <cell r="U13">
            <v>0</v>
          </cell>
          <cell r="V13">
            <v>0</v>
          </cell>
          <cell r="W13">
            <v>0</v>
          </cell>
          <cell r="X13">
            <v>0</v>
          </cell>
          <cell r="Y13">
            <v>0</v>
          </cell>
          <cell r="Z13">
            <v>1</v>
          </cell>
          <cell r="AA13">
            <v>2</v>
          </cell>
          <cell r="AB13">
            <v>2</v>
          </cell>
          <cell r="AC13" t="str">
            <v>Avances y logros:
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v>
          </cell>
          <cell r="AD13" t="str">
            <v/>
          </cell>
          <cell r="AE13" t="str">
            <v/>
          </cell>
          <cell r="AF13">
            <v>0</v>
          </cell>
          <cell r="AG13">
            <v>0</v>
          </cell>
          <cell r="AH13">
            <v>0</v>
          </cell>
          <cell r="AI13">
            <v>0</v>
          </cell>
          <cell r="AJ13">
            <v>0</v>
          </cell>
          <cell r="AK13">
            <v>1</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t="str">
            <v>No Programó</v>
          </cell>
          <cell r="BE13" t="str">
            <v>No Programó</v>
          </cell>
          <cell r="BF13" t="str">
            <v>No Programó</v>
          </cell>
          <cell r="BG13" t="str">
            <v>No Programó</v>
          </cell>
          <cell r="BH13" t="str">
            <v>No Programó</v>
          </cell>
          <cell r="BI13">
            <v>1</v>
          </cell>
          <cell r="BJ13">
            <v>0</v>
          </cell>
          <cell r="BK13">
            <v>0</v>
          </cell>
          <cell r="BL13">
            <v>0</v>
          </cell>
          <cell r="BM13" t="str">
            <v/>
          </cell>
          <cell r="BN13" t="str">
            <v/>
          </cell>
          <cell r="BO13" t="str">
            <v/>
          </cell>
          <cell r="BP13">
            <v>0</v>
          </cell>
          <cell r="BQ13">
            <v>0</v>
          </cell>
          <cell r="BR13">
            <v>0</v>
          </cell>
          <cell r="BS13">
            <v>0</v>
          </cell>
          <cell r="BT13">
            <v>0</v>
          </cell>
          <cell r="BU13" t="str">
            <v>Documento Soporte - Lineamientos en materia de comunicaciones del distrito</v>
          </cell>
          <cell r="BV13">
            <v>0</v>
          </cell>
          <cell r="BW13">
            <v>0</v>
          </cell>
          <cell r="BX13">
            <v>0</v>
          </cell>
          <cell r="BY13">
            <v>0</v>
          </cell>
          <cell r="BZ13">
            <v>0</v>
          </cell>
          <cell r="CA13" t="str">
            <v>Documentos soporte de la gestión para la generación de los lineamientos distritales de comunicación pública y las acciónes de comunicación pública sobre temas estratégicos y coyunturales para mantener informada a la ciudadanía.</v>
          </cell>
          <cell r="CB13">
            <v>0</v>
          </cell>
          <cell r="CC13">
            <v>0</v>
          </cell>
          <cell r="CD13">
            <v>0</v>
          </cell>
          <cell r="CE13">
            <v>0</v>
          </cell>
          <cell r="CF13">
            <v>0</v>
          </cell>
          <cell r="CG13" t="str">
            <v>1. Circular 001 de 2023</v>
          </cell>
          <cell r="CH13">
            <v>0</v>
          </cell>
          <cell r="CI13">
            <v>0</v>
          </cell>
          <cell r="CJ13">
            <v>0</v>
          </cell>
          <cell r="CK13">
            <v>0</v>
          </cell>
          <cell r="CL13">
            <v>0</v>
          </cell>
          <cell r="CM13">
            <v>0</v>
          </cell>
          <cell r="CN13" t="str">
            <v>N/A</v>
          </cell>
          <cell r="CO13" t="str">
            <v>N/A</v>
          </cell>
          <cell r="CP13" t="str">
            <v>N/A</v>
          </cell>
          <cell r="CQ13" t="str">
            <v>N/A</v>
          </cell>
          <cell r="CR13" t="str">
            <v>N/A</v>
          </cell>
          <cell r="CS13" t="str">
            <v>N/A</v>
          </cell>
          <cell r="CT13" t="str">
            <v>N/A</v>
          </cell>
          <cell r="CU13" t="str">
            <v>N/A</v>
          </cell>
          <cell r="CV13" t="str">
            <v>N/A</v>
          </cell>
          <cell r="CW13" t="str">
            <v>N/A</v>
          </cell>
          <cell r="CX13" t="str">
            <v>N/A</v>
          </cell>
          <cell r="CY13" t="str">
            <v>N/A</v>
          </cell>
          <cell r="CZ13" t="str">
            <v>N/A</v>
          </cell>
          <cell r="DA13" t="str">
            <v>N/A</v>
          </cell>
          <cell r="DB13" t="str">
            <v>N/A</v>
          </cell>
          <cell r="DC13" t="str">
            <v>N/A</v>
          </cell>
          <cell r="DD13" t="str">
            <v>N/A</v>
          </cell>
          <cell r="DE13" t="str">
            <v>N/A</v>
          </cell>
          <cell r="DF13" t="str">
            <v>N/A</v>
          </cell>
          <cell r="DG13" t="str">
            <v>N/A</v>
          </cell>
          <cell r="DH13" t="str">
            <v>N/A</v>
          </cell>
          <cell r="DI13" t="str">
            <v>N/A</v>
          </cell>
          <cell r="DJ13" t="str">
            <v>N/A</v>
          </cell>
          <cell r="DK13" t="str">
            <v>N/A</v>
          </cell>
          <cell r="DL13" t="str">
            <v>N/A</v>
          </cell>
          <cell r="DM13" t="str">
            <v>N/A</v>
          </cell>
          <cell r="DN13" t="str">
            <v>N/A</v>
          </cell>
          <cell r="DO13" t="str">
            <v>N/A</v>
          </cell>
          <cell r="DP13" t="str">
            <v>N/A</v>
          </cell>
          <cell r="DQ13" t="str">
            <v>N/A</v>
          </cell>
          <cell r="DR13" t="str">
            <v>N/A</v>
          </cell>
          <cell r="DS13" t="str">
            <v>N/A</v>
          </cell>
          <cell r="DT13" t="str">
            <v>N/A</v>
          </cell>
          <cell r="DU13" t="str">
            <v>N/A</v>
          </cell>
          <cell r="DV13" t="str">
            <v>N/A</v>
          </cell>
          <cell r="DW13" t="str">
            <v>N/A</v>
          </cell>
          <cell r="DX13" t="str">
            <v>N/A</v>
          </cell>
          <cell r="DY13" t="str">
            <v>N/A</v>
          </cell>
          <cell r="DZ13" t="str">
            <v>N/A</v>
          </cell>
          <cell r="EA13" t="str">
            <v>N/A</v>
          </cell>
          <cell r="EB13" t="str">
            <v>N/A</v>
          </cell>
          <cell r="EC13" t="str">
            <v>N/A</v>
          </cell>
          <cell r="ED13" t="str">
            <v>N/A</v>
          </cell>
          <cell r="EE13" t="str">
            <v>N/A</v>
          </cell>
          <cell r="EF13" t="str">
            <v>N/A</v>
          </cell>
          <cell r="EG13" t="str">
            <v>N/A</v>
          </cell>
          <cell r="EH13" t="str">
            <v>N/A</v>
          </cell>
          <cell r="EI13" t="str">
            <v>N/A</v>
          </cell>
          <cell r="EJ13" t="str">
            <v>N/A</v>
          </cell>
          <cell r="EK13" t="str">
            <v>N/A</v>
          </cell>
          <cell r="EL13" t="str">
            <v>N/A</v>
          </cell>
          <cell r="EM13" t="str">
            <v>N/A</v>
          </cell>
          <cell r="EN13" t="str">
            <v>N/A</v>
          </cell>
          <cell r="EO13" t="str">
            <v>N/A</v>
          </cell>
          <cell r="EP13" t="str">
            <v>N/A</v>
          </cell>
          <cell r="EQ13" t="str">
            <v>N/A</v>
          </cell>
          <cell r="ER13" t="str">
            <v>N/A</v>
          </cell>
          <cell r="ES13" t="str">
            <v>N/A</v>
          </cell>
          <cell r="ET13" t="str">
            <v>N/A</v>
          </cell>
          <cell r="EU13" t="str">
            <v>N/A</v>
          </cell>
          <cell r="EV13" t="str">
            <v>N/A</v>
          </cell>
          <cell r="EW13" t="str">
            <v>N/A</v>
          </cell>
          <cell r="EX13" t="str">
            <v>N/A</v>
          </cell>
          <cell r="EY13" t="str">
            <v>N/A</v>
          </cell>
          <cell r="EZ13" t="str">
            <v>N/A</v>
          </cell>
          <cell r="FA13" t="str">
            <v>N/A</v>
          </cell>
          <cell r="FB13" t="str">
            <v>N/A</v>
          </cell>
          <cell r="FC13" t="str">
            <v>N/A</v>
          </cell>
          <cell r="FD13" t="str">
            <v>N/A</v>
          </cell>
          <cell r="FE13" t="str">
            <v>N/A</v>
          </cell>
          <cell r="FF13" t="str">
            <v>N/A</v>
          </cell>
          <cell r="FG13" t="str">
            <v>N/A</v>
          </cell>
          <cell r="FH13" t="str">
            <v>N/A</v>
          </cell>
          <cell r="FI13" t="str">
            <v>N/A</v>
          </cell>
          <cell r="FJ13" t="str">
            <v>N/A</v>
          </cell>
          <cell r="FK13" t="str">
            <v>N/A</v>
          </cell>
          <cell r="FL13" t="str">
            <v>N/A</v>
          </cell>
          <cell r="FM13" t="str">
            <v>N/A</v>
          </cell>
          <cell r="FN13" t="str">
            <v/>
          </cell>
          <cell r="FO13" t="str">
            <v/>
          </cell>
          <cell r="FP13" t="str">
            <v/>
          </cell>
          <cell r="FQ13" t="str">
            <v/>
          </cell>
          <cell r="FR13" t="str">
            <v/>
          </cell>
          <cell r="FS13" t="str">
            <v>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v>
          </cell>
          <cell r="FT13" t="str">
            <v/>
          </cell>
          <cell r="FU13" t="str">
            <v/>
          </cell>
          <cell r="FV13" t="str">
            <v/>
          </cell>
          <cell r="FW13" t="str">
            <v/>
          </cell>
          <cell r="FX13" t="str">
            <v/>
          </cell>
          <cell r="FY13" t="str">
            <v/>
          </cell>
          <cell r="FZ13" t="str">
            <v>N/A</v>
          </cell>
          <cell r="GA13" t="str">
            <v>N/A</v>
          </cell>
          <cell r="GB13" t="str">
            <v>N/A</v>
          </cell>
          <cell r="GC13" t="str">
            <v>N/A</v>
          </cell>
          <cell r="GD13" t="str">
            <v>N/A</v>
          </cell>
          <cell r="GE13" t="str">
            <v>N/A</v>
          </cell>
          <cell r="GF13" t="str">
            <v>N/A</v>
          </cell>
          <cell r="GG13" t="str">
            <v>N/A</v>
          </cell>
          <cell r="GH13" t="str">
            <v>N/A</v>
          </cell>
          <cell r="GI13" t="str">
            <v>N/A</v>
          </cell>
          <cell r="GJ13" t="str">
            <v>N/A</v>
          </cell>
          <cell r="GK13" t="str">
            <v>N/A</v>
          </cell>
          <cell r="GL13" t="str">
            <v>N/A</v>
          </cell>
          <cell r="GM13" t="str">
            <v>N/A</v>
          </cell>
          <cell r="GN13" t="str">
            <v>N/A</v>
          </cell>
          <cell r="GO13" t="str">
            <v>N/A</v>
          </cell>
          <cell r="GP13" t="str">
            <v>N/A</v>
          </cell>
          <cell r="GQ13" t="str">
            <v>N/A</v>
          </cell>
          <cell r="GR13" t="str">
            <v>N/A</v>
          </cell>
          <cell r="GS13" t="str">
            <v>N/A</v>
          </cell>
          <cell r="GT13" t="str">
            <v>N/A</v>
          </cell>
          <cell r="GU13" t="str">
            <v>N/A</v>
          </cell>
          <cell r="GV13" t="str">
            <v>N/A</v>
          </cell>
          <cell r="GW13" t="str">
            <v>N/A</v>
          </cell>
          <cell r="GX13" t="str">
            <v>N/A</v>
          </cell>
          <cell r="GY13" t="str">
            <v>N/A</v>
          </cell>
        </row>
        <row r="14">
          <cell r="A14" t="str">
            <v>PD20</v>
          </cell>
          <cell r="B14">
            <v>7868</v>
          </cell>
          <cell r="C14" t="str">
            <v>7868_1</v>
          </cell>
          <cell r="D14" t="str">
            <v>1. Implementar el 100% de la estrategia para el fortalecimiento del  Sistema de Coordinación Distrital</v>
          </cell>
          <cell r="E14" t="str">
            <v>1_Dirección Distrital de Desarrollo Institucional</v>
          </cell>
          <cell r="F14">
            <v>1</v>
          </cell>
          <cell r="G14" t="str">
            <v>Dirección Distrital de Desarrollo Institucional</v>
          </cell>
          <cell r="H14" t="str">
            <v>tec</v>
          </cell>
          <cell r="I14" t="str">
            <v>PD20</v>
          </cell>
          <cell r="J14" t="str">
            <v>Suma</v>
          </cell>
          <cell r="K14" t="str">
            <v>Porcentaje</v>
          </cell>
          <cell r="L14" t="str">
            <v>Suma</v>
          </cell>
          <cell r="M14">
            <v>120</v>
          </cell>
          <cell r="N14">
            <v>200</v>
          </cell>
          <cell r="O14">
            <v>0</v>
          </cell>
          <cell r="P14">
            <v>0</v>
          </cell>
          <cell r="Q14">
            <v>4.6000000000000005</v>
          </cell>
          <cell r="R14">
            <v>0</v>
          </cell>
          <cell r="S14">
            <v>0</v>
          </cell>
          <cell r="T14">
            <v>9.2000000000000011</v>
          </cell>
          <cell r="U14">
            <v>0</v>
          </cell>
          <cell r="V14">
            <v>0</v>
          </cell>
          <cell r="W14">
            <v>0</v>
          </cell>
          <cell r="X14">
            <v>0</v>
          </cell>
          <cell r="Y14">
            <v>0</v>
          </cell>
          <cell r="Z14">
            <v>14.2</v>
          </cell>
          <cell r="AA14">
            <v>28</v>
          </cell>
          <cell r="AB14">
            <v>28</v>
          </cell>
          <cell r="AC14" t="str">
            <v xml:space="preserve">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lo corrido de la vigencia se ha avanzadó en:
1.1 Seguimiento a las instancias de coordinación
Se han adelantado dos (2) seguimientos a los 15 sectores de la administración distrital, respecto de instancias de coordinación distrital y de espacios de gobierno corporativo (que corresponden al cuarto trimestre de 2022 y el primer trimestre de la vigencia 2023) elaborando un total de 30 informes.
Se realizó dos (2) actualizaciones al Inventario Único Distrital de Instancias de Coordinación (IUDIC) que corresponde a lo corrido del año. 
Se emitieron 17 conceptos técnicos de instancias de coordinación (8 conceptos técnicos en el primer trimestre y 5 en el segundo trimestre de la vigencia 2023), y (v) se dio respuesta a 9 requerimientos realizados por entidades distritales (3 requerimientos en el primer trimestre y 6 requerimientos en el segundo trimestre de la vigencia 2023).
1.2 Fortalecimiento del funcionamiento del Sistema de Coordinación Distrital
Se construyó la exposición de motivos y el proyecto de acto administrativo para el funcionamiento y operación de las instancias de coordinación distrital (versión 4) que recopila las resoluciones 233 de 2018 y 753 de 2020 y adiciona funciones a estos espacios de coordinación. Se han diseñado los paneles de visualización en PowerBi para evidenciar las variables y tendencias históricas en la emisión de conceptos y el IUDIC y se continua en el segundo trimestre con la alimentación y actualización de la información numérica requerida en las bases de datos necesarias para el avance en powerBi referente a los conceptos técnicos emitidos entorno a las instancias de coordinación distrital
Se han realizado 19 acompañamientos técnicos que han requerido (por demanda) las entidades distritales.
</v>
          </cell>
          <cell r="AD14" t="str">
            <v/>
          </cell>
          <cell r="AE14" t="str">
            <v/>
          </cell>
          <cell r="AF14">
            <v>0</v>
          </cell>
          <cell r="AG14">
            <v>0</v>
          </cell>
          <cell r="AH14">
            <v>40</v>
          </cell>
          <cell r="AI14">
            <v>0</v>
          </cell>
          <cell r="AJ14">
            <v>0</v>
          </cell>
          <cell r="AK14">
            <v>80</v>
          </cell>
          <cell r="AL14">
            <v>0</v>
          </cell>
          <cell r="AM14">
            <v>0</v>
          </cell>
          <cell r="AN14">
            <v>0</v>
          </cell>
          <cell r="AO14">
            <v>0</v>
          </cell>
          <cell r="AP14">
            <v>0</v>
          </cell>
          <cell r="AQ14">
            <v>0</v>
          </cell>
          <cell r="AR14">
            <v>0</v>
          </cell>
          <cell r="AS14">
            <v>0</v>
          </cell>
          <cell r="AT14">
            <v>40</v>
          </cell>
          <cell r="AU14">
            <v>0</v>
          </cell>
          <cell r="AV14">
            <v>0</v>
          </cell>
          <cell r="AW14">
            <v>80</v>
          </cell>
          <cell r="AX14">
            <v>0</v>
          </cell>
          <cell r="AY14">
            <v>0</v>
          </cell>
          <cell r="AZ14">
            <v>0</v>
          </cell>
          <cell r="BA14">
            <v>0</v>
          </cell>
          <cell r="BB14">
            <v>0</v>
          </cell>
          <cell r="BC14">
            <v>80</v>
          </cell>
          <cell r="BD14" t="str">
            <v>No Programó</v>
          </cell>
          <cell r="BE14" t="str">
            <v>No Programó</v>
          </cell>
          <cell r="BF14">
            <v>4.6000000000000005</v>
          </cell>
          <cell r="BG14">
            <v>0</v>
          </cell>
          <cell r="BH14">
            <v>0</v>
          </cell>
          <cell r="BI14">
            <v>9.1999999999999993</v>
          </cell>
          <cell r="BJ14">
            <v>0</v>
          </cell>
          <cell r="BK14">
            <v>0</v>
          </cell>
          <cell r="BL14">
            <v>0</v>
          </cell>
          <cell r="BM14">
            <v>0</v>
          </cell>
          <cell r="BN14">
            <v>0</v>
          </cell>
          <cell r="BO14" t="str">
            <v/>
          </cell>
          <cell r="BP14">
            <v>0</v>
          </cell>
          <cell r="BQ14">
            <v>0</v>
          </cell>
          <cell r="BR14" t="str">
            <v>Actividad 1: Actividad 1: Plan de trabajo  Estrategia Seguimiento al Funcionamiento de las Instancias de CoordinaciónActividad 2: Actividad 2: Plan de Trabajo  Estrategia para fortalecer el funcionamiento del Sistema de Coordinación Distrital</v>
          </cell>
          <cell r="BS14">
            <v>0</v>
          </cell>
          <cell r="BT14">
            <v>0</v>
          </cell>
          <cell r="BU14" t="str">
            <v>Actividad 1: Actividad 1: Informe avance semestral  Estrategia Seguimiento al Funcionamiento de las Instancias de Coordinación. Actividad 2: Actividad 2: Informe avance semestral   Estrategia para fortalecer el funcionamiento del Sistema de Coordinación Distrital</v>
          </cell>
          <cell r="BV14">
            <v>0</v>
          </cell>
          <cell r="BW14">
            <v>0</v>
          </cell>
          <cell r="BX14">
            <v>0</v>
          </cell>
          <cell r="BY14">
            <v>0</v>
          </cell>
          <cell r="BZ14">
            <v>0</v>
          </cell>
          <cell r="CA14" t="str">
            <v>Actividad 1: Actividad 1: Informe anual Estrategia Seguimiento al Funcionamiento de las Instancias de Coordinación. Actividad 2: Actividad 2: Informe anual  de la Estrategia para fortalecer el funcionamiento del Sistema de Coordinación Distrital</v>
          </cell>
          <cell r="CB14">
            <v>0</v>
          </cell>
          <cell r="CC14">
            <v>0</v>
          </cell>
          <cell r="CD14" t="str">
            <v>Actividad 1: Actividad 1: Plan de trabajo  Estrategia Seguimiento al Funcionamiento de las Instancias de CoordinaciónActividad 2: Actividad 2: Plan de Trabajo  Estrategia para fortalecer el funcionamiento del Sistema de Coordinación Distrital</v>
          </cell>
          <cell r="CE14">
            <v>0</v>
          </cell>
          <cell r="CF14">
            <v>0</v>
          </cell>
          <cell r="CG14" t="str">
            <v>Actividad 1: Actividad 1: Informe avance semestral  Estrategia Seguimiento al Funcionamiento de las Instancias de Coordinación. Actividad 2: Actividad 2: Informe avance semestral   Estrategia para fortalecer el funcionamiento del Sistema de Coordinación Distrital</v>
          </cell>
          <cell r="CH14">
            <v>0</v>
          </cell>
          <cell r="CI14">
            <v>0</v>
          </cell>
          <cell r="CJ14">
            <v>0</v>
          </cell>
          <cell r="CK14">
            <v>0</v>
          </cell>
          <cell r="CL14">
            <v>0</v>
          </cell>
          <cell r="CM14">
            <v>0</v>
          </cell>
          <cell r="CN14">
            <v>183192000</v>
          </cell>
          <cell r="CO14">
            <v>183192000</v>
          </cell>
          <cell r="CP14">
            <v>183192000</v>
          </cell>
          <cell r="CQ14">
            <v>183192000</v>
          </cell>
          <cell r="CR14">
            <v>183192000</v>
          </cell>
          <cell r="CS14">
            <v>183192000</v>
          </cell>
          <cell r="CT14">
            <v>183192000</v>
          </cell>
          <cell r="CU14">
            <v>183192000</v>
          </cell>
          <cell r="CV14">
            <v>183192000</v>
          </cell>
          <cell r="CW14">
            <v>183192000</v>
          </cell>
          <cell r="CX14">
            <v>183192000</v>
          </cell>
          <cell r="CY14">
            <v>183192000</v>
          </cell>
          <cell r="CZ14">
            <v>183192000</v>
          </cell>
          <cell r="DA14">
            <v>183192000</v>
          </cell>
          <cell r="DB14">
            <v>102301085</v>
          </cell>
          <cell r="DC14">
            <v>102301085</v>
          </cell>
          <cell r="DD14">
            <v>102221782</v>
          </cell>
          <cell r="DE14">
            <v>102221782</v>
          </cell>
          <cell r="DF14">
            <v>102221782</v>
          </cell>
          <cell r="DG14">
            <v>102221782</v>
          </cell>
          <cell r="DH14">
            <v>102221782</v>
          </cell>
          <cell r="DI14">
            <v>102221782</v>
          </cell>
          <cell r="DJ14">
            <v>0</v>
          </cell>
          <cell r="DK14">
            <v>0</v>
          </cell>
          <cell r="DL14">
            <v>0</v>
          </cell>
          <cell r="DM14">
            <v>102221782</v>
          </cell>
          <cell r="DN14">
            <v>78510135</v>
          </cell>
          <cell r="DO14">
            <v>102221782</v>
          </cell>
          <cell r="DP14">
            <v>102221782</v>
          </cell>
          <cell r="DQ14">
            <v>102221782</v>
          </cell>
          <cell r="DR14">
            <v>102221782</v>
          </cell>
          <cell r="DS14">
            <v>102221782</v>
          </cell>
          <cell r="DT14">
            <v>102221782</v>
          </cell>
          <cell r="DU14">
            <v>102221782</v>
          </cell>
          <cell r="DV14">
            <v>102221782</v>
          </cell>
          <cell r="DW14">
            <v>0</v>
          </cell>
          <cell r="DX14">
            <v>0</v>
          </cell>
          <cell r="DY14">
            <v>0</v>
          </cell>
          <cell r="DZ14">
            <v>102221782</v>
          </cell>
          <cell r="EA14">
            <v>0</v>
          </cell>
          <cell r="EB14">
            <v>1189548</v>
          </cell>
          <cell r="EC14">
            <v>8644046</v>
          </cell>
          <cell r="ED14">
            <v>18160426</v>
          </cell>
          <cell r="EE14">
            <v>27676806</v>
          </cell>
          <cell r="EF14">
            <v>37193186</v>
          </cell>
          <cell r="EG14">
            <v>46709566</v>
          </cell>
          <cell r="EH14">
            <v>56225946</v>
          </cell>
          <cell r="EI14">
            <v>65742326</v>
          </cell>
          <cell r="EJ14">
            <v>0</v>
          </cell>
          <cell r="EK14">
            <v>0</v>
          </cell>
          <cell r="EL14">
            <v>0</v>
          </cell>
          <cell r="EM14">
            <v>65742326</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t="str">
            <v/>
          </cell>
          <cell r="FO14" t="str">
            <v xml:space="preserve">1.1 Seguimiento a instancias de coordinación
Durante el periodo reportado en el marco del seguimiento a las instancias de coordinación se emitieron 3 conceptos técnicos de instancias de coordinación dirigidos a Secretarias de Planeación, de Gobierno, General. 1 respuesta a requerimiento a Secretaría Gobierno
1.2 Fortalecer el funcionamiento del sistema de coordinación distrital
Durante el periodo reportado se avanzó en las siguientes gestiones: 
•	Se estructuró y ajustó la herramienta de visualización en PowerBi del Inventario único de instancias de coordinación distrital. 
•	2 acompañamientos técnicos
</v>
          </cell>
          <cell r="FP14" t="str">
            <v xml:space="preserve">Durante el primer trimestre en el marco de la Implementación de la estrategia para el fortalecimiento del Sistema de Coordinación Distrital se adelantaron las siguientes gestiones: 
Se elaboró plan de trabajo, además desde cada una de las actividades se gestionó lo siguiente
Actividad 1: Seguimiento a instancias de coordinación
1. Se realizó el diligenciamiento de la matriz de seguimiento y se realizaron los informes de seguimiento que responde a cuarto trimestre 2022, a cada uno de los sectores para un total de 15 documentos. (1 matriz de seguimiento y 15 informes sectoriales)
2. En cumplimiento del artículo 50 del Acuerdo 761 de 2020 se realizó la actualización del IUDIC. trimestre IV 2022 
3. Se dio respuesta a tres requerimientos realizados por las entidades (1 reglamento LGBTI, 1 decreto moradores, Sec gobierno)
Actividad 2: Fortalecer el funcionamiento del sistema de coordinación distrital
1. Se inicia el proceso de construcción del acto administrativo para el fortalecimiento del funcionamiento de las instancias de coordinación distrital
2. Micrositio Se diseñaron dos paneles de visualización de datos en PowerBI con el propósito de presentar las variables y tendencias históricas en lo relacionado con (i) emisión de conceptos técnicos y (ii) IUDIC. 
</v>
          </cell>
          <cell r="FQ14" t="str">
            <v>Instancias de coordinación:
Seguimiento a instancias de coordinación
1.1.4 Se emite 1 concepto técnico a la Secretaría Distrital de Hábitat "Mejoramiento Integral de Hábitat"
1.1.5 Se dio respuesta  a tres (3) requerimientos (1. Revisión al anteproyecto que modifica el Consejo de Política Social, 2. proyecto de respuesta a la veeduría referente al Comité Sectorial de Gestión y Desempeño, 3. revisión reglamento servicio a la ciudadanía) 
Fortalecer el funcionamiento del sistema de coordinación distrital
1.2.1 Se presenta a revisión del Director la primera versión del proyecto de acto administrativo.
1.2.3 Se realizaron tres (3) acompañamientos técnicos (Secretaría Distrital de Ambiente (Acuerdo 800), Secretaría de Cultura (reporte trimestral), UAESP (publicación de la información en el sitio web)</v>
          </cell>
          <cell r="FR14" t="str">
            <v xml:space="preserve">Instancias de coordinación:
Seguimiento a instancias de coordinación
1.1.1 Se da inicio al seguimiento de las instancias de coordinación distrital y los espacios de gobierno corporativo de las entidades del sector descentralizado
1.1.2 Para el mes de mayo no se encuentran planeadas actividades referentes al seguimiento de las instancias de coordinación teniendo en cuenta los tiempos establecidos en el artículo 50 del PDD y la Resolución 753 de 2020.
1.1.3 Se da inicio a la recopilación de la información referente a los puntajes de las instancias de coordinación distrital y los espacios de gobierno corporativo.
1.1.4 Se emitieron cuatro (4) conceptos técnicos, respecto a creación o modificación de instancias de coordinación (SDMovilidad-UMV, SDMujer, SDSalud y SDAmbiente).
1.1.5 Se dio respuesta a dos (2) requerimientos realizados por la SDMujer (Inst. interna y Sist. Gobernanza del Sist. Cuidado)
Fortalecer el funcionamiento del sistema de coordinación distrital
1.2.1 Se ajusta el proyecto de decreto, acto administrativo referente al funcionamiento de las instancias de coordinación distrital, cuyo resultado es la versión 3 y se realiza reunión con la Oficina Asesora Jurídica. Asesora Jurídica.
1.2.2 En el mes de mayo se da continuidad con la actualización de la base de datos de los conceptos del Sistema de Coordinación Distrital para consulta web Enlace:
https://app.powerbi.com/view?r=eyJrIjoiZjEzNjk4YzYtYmMwMS00M2RkLWIwMmUtNzExMTVmNjgwODVhIiwidCI6ImYzNTFhN2NiLWY5NGEtNGRmMC05NjI3LWFlMDMwY2NlZjdjNCIsImMiOjR9
1.2.3 El 19 de mayo se realizó reunión con la secretaría de la Mujer frente al proyecto de concepto de la modificación de la integración del consejo consultivo de mujeres
</v>
          </cell>
          <cell r="FS14" t="str">
            <v xml:space="preserve">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SEGUNDO TRIMESTRE se avanzó así:
1.1 Seguimiento a las instancias de coordinación:
Se realizó el seguimiento e informe por cada sector con sus respectivas entidades adscritas (15 informes) a la implementación y adopción de los lineamientos establecidos para la operación y seguimiento de las instancias de coordinación distrital y los espacios de gobierno corporativo en el primer trimestre de la actual vigencia (*corte 30 de marzo).
Se emitieron 5 conceptos técnicos de instancias de coordinación, y (v) se dio respuesta a 6 requerimientos realizados por entidades distritales.
1.2 Fortalecimiento al funcionamiento del Sistema de Coordinación Distrital
Se construyó la exposición de motivos (versión 1) y se ajusta el proyecto de acto administrativo para el funcionamiento y operación de las instancias de coordinación distrital (versión 4) que recopila las resoluciones 233 de 2018 y 753 de 2020 y adiciona funciones a estos espacios de coordinación Se da continuidad con la alimentación y actualización de la información numérica requerida en las bases de datos necesarias para el avance en powerBi referente a los conceptos técnicos emitidos entorno a las instancias de coordinación, y (iii) Se han realizado 6 acompañamientos técnicos que ha requerido (por demanda) las entidades distritales.
</v>
          </cell>
          <cell r="FT14" t="str">
            <v/>
          </cell>
          <cell r="FU14" t="str">
            <v/>
          </cell>
          <cell r="FV14" t="str">
            <v>En el tercer trimestre se realiza actualización del Inventario Único Distrital de Instancias de Coordinación, acorde con los periodos establecidos en la Resolución 753 de 2020. 
en el mes de septiembre se emitieron cuatro (4) conceptos técnicos referentes  a las instancias de coordinación distrital 1. Política Social (SDIS), 2. Sistema de Cuidado (SecDMujer), 3. Mesa LGBTI (SecDistrital de Planeación), 4. Sistema de Cultura (SecDCulturaRecreación y Deporte)
En el mes de septiembre se realizaron siete (7) acompañamientos 1. Secretaría Distrital de Integración Social, 2. Secretaría Distrital de Movilidad, 3. Agencia Distrital para la Educación Superior, la ciencia y la tecnología -ATENEA, 4. SDG,  5. Secretaría General, 6. Secretaría Distrital de Planeación (2)</v>
          </cell>
          <cell r="FW14" t="str">
            <v/>
          </cell>
          <cell r="FX14" t="str">
            <v/>
          </cell>
          <cell r="FY14" t="str">
            <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row>
        <row r="15">
          <cell r="A15" t="str">
            <v>PD21</v>
          </cell>
          <cell r="B15">
            <v>7868</v>
          </cell>
          <cell r="C15" t="str">
            <v>7868_2</v>
          </cell>
          <cell r="D15" t="str">
            <v>2. Implementar 100% de la estrategia para el fortalecimiento de la gestión de documentos electrónicos de archivo y la Red Distrital de Archivos de Bogotá.</v>
          </cell>
          <cell r="E15" t="str">
            <v>1_Dirección Distrital de Archivo de Bogotá</v>
          </cell>
          <cell r="F15">
            <v>1</v>
          </cell>
          <cell r="G15" t="str">
            <v>Dirección Distrital de Archivo de Bogotá</v>
          </cell>
          <cell r="H15" t="str">
            <v>tec</v>
          </cell>
          <cell r="I15" t="str">
            <v>PD21</v>
          </cell>
          <cell r="J15" t="str">
            <v>Creciente</v>
          </cell>
          <cell r="K15" t="str">
            <v>Porcentaje</v>
          </cell>
          <cell r="L15" t="str">
            <v>Suma</v>
          </cell>
          <cell r="M15">
            <v>160</v>
          </cell>
          <cell r="N15">
            <v>200</v>
          </cell>
          <cell r="O15">
            <v>0</v>
          </cell>
          <cell r="P15">
            <v>0</v>
          </cell>
          <cell r="Q15">
            <v>9</v>
          </cell>
          <cell r="R15">
            <v>0</v>
          </cell>
          <cell r="S15">
            <v>0</v>
          </cell>
          <cell r="T15">
            <v>13.5</v>
          </cell>
          <cell r="U15">
            <v>0</v>
          </cell>
          <cell r="V15">
            <v>0</v>
          </cell>
          <cell r="W15">
            <v>13.5</v>
          </cell>
          <cell r="X15">
            <v>0</v>
          </cell>
          <cell r="Y15">
            <v>0</v>
          </cell>
          <cell r="Z15">
            <v>9</v>
          </cell>
          <cell r="AA15">
            <v>85</v>
          </cell>
          <cell r="AB15">
            <v>45</v>
          </cell>
          <cell r="AC15" t="str">
            <v xml:space="preserve">En el marco del plan de desarrollo “un nuevo contrato social y ambiental para la Bogotá del siglo XXI” y en cuanto a la Implementación de la estrategia para el fortalecimiento de la gestión de documentos electrónicos de archivo y la Red Distrital de Archivos de Bogotá, con corte a septiembre de la vigencia, se presentaron los siguientes avances:
BOGOTÁ HISTORIA COMÚN 2.0
En cumplimiento de la totalidad de las fases proyectadas se tiene como resultado lo siguiente:
Se realizó despliegue en producción de la plataforma colaborativa, en la cual los usuarios mediante su autogestión pueden crear, gestionar y publicar sus iniciativas de memoria comunitaria. Desde la misma pueden cargar, describir, validar y publicar contenidos digitales de memoria local 
Se desplegó en producción el catálogo de la colección digital de memorias locales como un repositorio digital de la colección de memorias locales que se autogestionan desde el espacio virtual colaborativo por parte de ciudadanos y actores involucrados 
Se adelanta la validación del micrositio para contar con su versión final, para que desde el sitio web del Archivo de Bogotá que está disponible para su uso, se presenten los detalles de la iniciativa que da acceso al Espacio Virtual colaborativo y el Catálogo
CATÁLOGO DE ARCHIVOS PÚBLICOS ABIERTOS
Se avanzó en el desarrollo de las actividades de implementación del proyecto, representadas en el en la elaboración, revisión y ajuste de diagramas de arquitectura, desarrollo y entrega de bocetos, mockups¸ historias de usuario, modelo entidad relación de las bases de datos, flujos de trabajo, con un desarrollo inhouse (Se construye una aplicación web de búsqueda a texto sobre una base de datos local usando java php y javascrip) con el uso de las herramientas de HTML para el buscador, Java y PHP, todo esto se presentación a la OTIC para su correspondiente despliegue en producción
MODELO ASISTENCIA TÉCNICA
En un trabajo conjunto entre con el equipo de Asistencia Técnica se articuló la metodología de Historias de Usuario para el banco de conceptos técnicos
MICROSITIO WEB
Se avanzó en la elaboración y aprobación del documento de análisis de referentes 
Se avanzó en el desarrollo, elaboración, presentación, ajustes, aprobación y entrega a OTIC del mapa de navegación 
Se avanzó en el diseño, elaboración, revisión, presentación, ajustes, aprobación y entrega a OTIC de bocetos, historia de usuarios, mockup que conforman los requerimientos micrositio web contenido en la fase 2 del proyecto
MIGDA
Se envió a la OTIC un paquete del aplicativo MIGDA para hacer el despliegue en un servidor web. El empaquetado contiene todos los requisitos técnicos para lo correspondiente
REGISTRO DISTRITAL DE PUBLICACIONES TÉCNICAS
Se avanzó en el detalle de historias de usuario, detalle y aprobación de bocetos Dspace, y elaboración de la arquitectura de la aplicación Dspace  
SALA DE CONSULTA
Se realizó diseño de la solución y su despliegue usando PowerApps
SEGUIMIENTO ESTRATEGICO: Se elaboró el modelo de Diagrama para la base de datos entidad - relación
</v>
          </cell>
          <cell r="AD15" t="str">
            <v/>
          </cell>
          <cell r="AE15" t="str">
            <v/>
          </cell>
          <cell r="AF15">
            <v>0</v>
          </cell>
          <cell r="AG15">
            <v>0</v>
          </cell>
          <cell r="AH15">
            <v>40</v>
          </cell>
          <cell r="AI15">
            <v>0</v>
          </cell>
          <cell r="AJ15">
            <v>0</v>
          </cell>
          <cell r="AK15">
            <v>60</v>
          </cell>
          <cell r="AL15">
            <v>0</v>
          </cell>
          <cell r="AM15">
            <v>0</v>
          </cell>
          <cell r="AN15">
            <v>60</v>
          </cell>
          <cell r="AO15">
            <v>0</v>
          </cell>
          <cell r="AP15">
            <v>0</v>
          </cell>
          <cell r="AQ15">
            <v>0</v>
          </cell>
          <cell r="AR15">
            <v>0</v>
          </cell>
          <cell r="AS15">
            <v>0</v>
          </cell>
          <cell r="AT15">
            <v>40</v>
          </cell>
          <cell r="AU15">
            <v>0</v>
          </cell>
          <cell r="AV15">
            <v>0</v>
          </cell>
          <cell r="AW15">
            <v>60</v>
          </cell>
          <cell r="AX15">
            <v>0</v>
          </cell>
          <cell r="AY15">
            <v>0</v>
          </cell>
          <cell r="AZ15">
            <v>60</v>
          </cell>
          <cell r="BA15">
            <v>0</v>
          </cell>
          <cell r="BB15">
            <v>0</v>
          </cell>
          <cell r="BC15">
            <v>40</v>
          </cell>
          <cell r="BD15" t="str">
            <v>No Programó</v>
          </cell>
          <cell r="BE15" t="str">
            <v>No Programó</v>
          </cell>
          <cell r="BF15">
            <v>9</v>
          </cell>
          <cell r="BG15">
            <v>0</v>
          </cell>
          <cell r="BH15">
            <v>0</v>
          </cell>
          <cell r="BI15">
            <v>13.5</v>
          </cell>
          <cell r="BJ15">
            <v>0</v>
          </cell>
          <cell r="BK15">
            <v>0</v>
          </cell>
          <cell r="BL15">
            <v>13.5</v>
          </cell>
          <cell r="BM15" t="str">
            <v/>
          </cell>
          <cell r="BN15" t="str">
            <v/>
          </cell>
          <cell r="BO15" t="str">
            <v/>
          </cell>
          <cell r="BP15">
            <v>0</v>
          </cell>
          <cell r="BQ15">
            <v>0</v>
          </cell>
          <cell r="BR15"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Bogotá.Actividad 2: 1. Informe de avance implementación del plan​ para la consolidacion de la gestión de documentos electrónicos de archivo en el Distrito Capital.</v>
          </cell>
          <cell r="BS15">
            <v>0</v>
          </cell>
          <cell r="BT15">
            <v>0</v>
          </cell>
          <cell r="BU15"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Actividad 2: 1. Informe de avance implementación del plan​ para la consolidacion de la gestión de documentos electrónicos de archivo en el Distrito Capital.</v>
          </cell>
          <cell r="BV15">
            <v>0</v>
          </cell>
          <cell r="BW15">
            <v>0</v>
          </cell>
          <cell r="BX15"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Bogotá.Actividad 2: 1. Informe de avance implementación del plan​ para la consolidacion de la gestión de documentos electrónicos de archivo en el Distrito Capital.</v>
          </cell>
          <cell r="BY15">
            <v>0</v>
          </cell>
          <cell r="BZ15">
            <v>0</v>
          </cell>
          <cell r="CA15" t="str">
            <v>Actividad 1: 1. Informe de implementación de la estrategia para el fortalecimiento de la gestión de documentos electrónicos de archivo y la Red Distrital de Archivos de Bogotá.
2. Informe de desarrolló y articulación de la infraestructura de la Red Distrital de Archivos.
3. Informe de implementación de los flujos de trabajo para los proyectos de la Red Distrital de Archivos de Bogotá.
Actividad 2: 1. Informe de implementación del plan​ para la consolidacion de la gestión de documentos electrónicos de archivo en el Distrito Capital.</v>
          </cell>
          <cell r="CB15">
            <v>0</v>
          </cell>
          <cell r="CC15">
            <v>0</v>
          </cell>
          <cell r="CD15"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Bogotá.Actividad 2: 1. Informe de avance implementación del plan​ para la consolidacion de la gestión de documentos electrónicos de archivo en el Distrito Capital.</v>
          </cell>
          <cell r="CE15">
            <v>0</v>
          </cell>
          <cell r="CF15">
            <v>0</v>
          </cell>
          <cell r="CG15"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Actividad 2: 1. Informe de avance implementación del plan​ para la consolidacion de la gestión de documentos electrónicos de archivo en el Distrito Capital.</v>
          </cell>
          <cell r="CH15">
            <v>0</v>
          </cell>
          <cell r="CI15">
            <v>0</v>
          </cell>
          <cell r="CJ15" t="str">
            <v>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Bogotá.Actividad 2: 1. Informe de avance implementación del plan​ para la consolidacion de la gestión de documentos electrónicos de archivo en el Distrito Capital.</v>
          </cell>
          <cell r="CK15">
            <v>0</v>
          </cell>
          <cell r="CL15">
            <v>0</v>
          </cell>
          <cell r="CM15">
            <v>0</v>
          </cell>
          <cell r="CN15">
            <v>221899000</v>
          </cell>
          <cell r="CO15">
            <v>221899000</v>
          </cell>
          <cell r="CP15">
            <v>221899000</v>
          </cell>
          <cell r="CQ15">
            <v>221899000</v>
          </cell>
          <cell r="CR15">
            <v>221899000</v>
          </cell>
          <cell r="CS15">
            <v>221899000</v>
          </cell>
          <cell r="CT15">
            <v>221899000</v>
          </cell>
          <cell r="CU15">
            <v>221899000</v>
          </cell>
          <cell r="CV15">
            <v>221899000</v>
          </cell>
          <cell r="CW15">
            <v>221899000</v>
          </cell>
          <cell r="CX15">
            <v>221899000</v>
          </cell>
          <cell r="CY15">
            <v>221899000</v>
          </cell>
          <cell r="CZ15">
            <v>221899000</v>
          </cell>
          <cell r="DA15">
            <v>221899000</v>
          </cell>
          <cell r="DB15">
            <v>221899000</v>
          </cell>
          <cell r="DC15">
            <v>221899000</v>
          </cell>
          <cell r="DD15">
            <v>221899000</v>
          </cell>
          <cell r="DE15">
            <v>221899000</v>
          </cell>
          <cell r="DF15">
            <v>221899000</v>
          </cell>
          <cell r="DG15">
            <v>221899000</v>
          </cell>
          <cell r="DH15">
            <v>221899000</v>
          </cell>
          <cell r="DI15">
            <v>221899000</v>
          </cell>
          <cell r="DJ15">
            <v>0</v>
          </cell>
          <cell r="DK15">
            <v>0</v>
          </cell>
          <cell r="DL15">
            <v>0</v>
          </cell>
          <cell r="DM15">
            <v>221899000</v>
          </cell>
          <cell r="DN15">
            <v>149882985</v>
          </cell>
          <cell r="DO15">
            <v>214118550</v>
          </cell>
          <cell r="DP15">
            <v>214118550</v>
          </cell>
          <cell r="DQ15">
            <v>214118550</v>
          </cell>
          <cell r="DR15">
            <v>214118550</v>
          </cell>
          <cell r="DS15">
            <v>214118550</v>
          </cell>
          <cell r="DT15">
            <v>214118550</v>
          </cell>
          <cell r="DU15">
            <v>214118550</v>
          </cell>
          <cell r="DV15">
            <v>191437845</v>
          </cell>
          <cell r="DW15">
            <v>0</v>
          </cell>
          <cell r="DX15">
            <v>0</v>
          </cell>
          <cell r="DY15">
            <v>0</v>
          </cell>
          <cell r="DZ15">
            <v>191437845</v>
          </cell>
          <cell r="EA15">
            <v>0</v>
          </cell>
          <cell r="EB15">
            <v>1189548</v>
          </cell>
          <cell r="EC15">
            <v>22839313</v>
          </cell>
          <cell r="ED15">
            <v>46630263</v>
          </cell>
          <cell r="EE15">
            <v>70421213</v>
          </cell>
          <cell r="EF15">
            <v>94212163</v>
          </cell>
          <cell r="EG15">
            <v>118003113</v>
          </cell>
          <cell r="EH15">
            <v>141794063</v>
          </cell>
          <cell r="EI15">
            <v>165585013</v>
          </cell>
          <cell r="EJ15">
            <v>0</v>
          </cell>
          <cell r="EK15">
            <v>0</v>
          </cell>
          <cell r="EL15">
            <v>0</v>
          </cell>
          <cell r="EM15">
            <v>165585013</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t="str">
            <v/>
          </cell>
          <cell r="FO15" t="str">
            <v xml:space="preserve">ACTIVIDAD 1. REALIZAR LOS DISEÑOS REQUERIDOS DE LA RED DISTRITAL DE ARCHIVOS Y LA IMPLEMENTACIÓN DEL COMPONENTE DE ARCHIVOS PÚBLICOS ABIERTOS.
1. Informe de implementación de la estrategia para el fortalecimiento de la gestión de documentos electrónicos de archivo y la Red Distrital de Archivos de Bogotá.
Conforme a las líneas de acción contenidas en la “Estrategia para el fortalecimiento de la gestión de documentos electrónicos de archivo y la Red Distrital de Archivos de Bogotá” se iniciaron las actividades para el trabajo con los proyectos priorizados donde se generaron las arquitecturas propias de los mismos. En general para este producto de implantación la gestión de documentos electrónicos de archivo y la red distrital de archivo, se adelantaron reuniones con los equipos de trabajo en donde se presentaron las necesidades correspondientes, se definieron los alcances de cada proyecto y el respectivo plan de trabajo.
Para el producto No. 2 desarrollo y articulación de la infraestructura de la red distrital de archivos, se generan las arquitecturas propias de los proyectos: 
Bogotá Historia Común 2.0
Catálogo de Archivos Públicos Abiertos
Plan Distrital de Archivos DDHH
Formulario Estado de la Administración de la Gestión Documental en las Entidades del Distrito Capital (EAGED)
Asistencia técnica
Línea de procesos técnicos
Registro Distrital de Publicaciones Técnicas RedPT
2. Informe de avance desarrollo y articulación de la infraestructura de la Red Distrital de Archivos.
Se generan las arquitecturas propias de los proyectos y en general
Bogotá Historia Común 2.0
Catálogo de Archivos Públicos Abiertos
Plan Distrital de Archivos DDHH
Formulario Estado de la Administración de la Gestión Documental en las Entidades del Distrito Capital (EAGED)
Asistencia técnica
Línea de procesos técnicos
Registro Distrital de Publicaciones Técnicas RedPT
Se confirma con la  OTIC de la Secretaria General que se tienen dispuestos los ambientes para parametrizaciones y pruebas del proyecto Bogotá Historia Común 2.0.
Se realizó reunión con la Universidad Distrital a la luz del convenio para revisar la infraestructura correspondiente a las parametrizaciones de los otros proyectos.
3. Informe de avance en la implementación de los flujos de trabajo para los proyectos de la Red Distrital de Archivos de Bogotá.
Se presento a la dirección la propuesta de los formularios y mockups para el sitio de la DDAB y los micrositios de cada proyecto.
Se adelantarón reuniones con los equipos de trabajo para identificar los contenidos que se deben presentar en cada micrositio
Para el proyecto de Bogotá Hictoria Común  se generaron las historias de usuario correspondientes como insumo para las parametrizaciones que se realizaran por parte de la OTIC y el proveedor Analítica.
Se programaron reuniones con los stake holders (director, subdirtectores y enlaces de los equipos) de los siguintes proyectos: Bogotá Historia Común 2.0, Catalogo de archivos publicos y Formulario EAGED para generar plan de trabajo con las actividades tendientes al logro del alcance de cada proyecto con la Universidad Distrital en el laboritorio.
ACTIVIDAD 2. DESARROLLAR EL PLAN PARA LA CONSOLIDACIÓN DE LA GESTIÓN DE DOCUMENTOS ELECTRÓNICOS DE ARCHIVO EN EL DISTRITO CAPITAL
4. Informe de avance implementación del plan para la consolidación de la gestión de documentos electrónicos de archivo en el Distrito Capital.
Se participó en el prefeccionamiento de línea técnica para la adquisición de un sistema electrónico de gestión documental y archivos para las entidades y organismos distritales (por favor validar con el director)
</v>
          </cell>
          <cell r="FP15" t="str">
            <v>ACTIVIDAD 1: REALIZAR LOS DISEÑOS REQUERIDOS DE LA RED DISTRITAL DE ARCHIVOS Y LA IMPLEMENTACIÓN DEL COMPONENTE DE ARCHIVOS PÚBLICOS ABIERTOS.
1. Informe de implementación de la estrategia para el fortalecimiento de la gestión de documentos electrónicos de archivo y la Red Distrital de Archivos de Bogotá.
Se revisó la propuesta de estructuración de un documento de Informe de Implementación de las estrategias a cargo del Archivo Distrital, la cual fue socializada y aprobada por el director y los subdirectores. En lo correspondiente a la “estrategia para el fortalecimiento de la gestión de documentos electrónicos de archivo y la Red Distrital de Archivos de Bogotá” contenida en la meta 2 del proyecto 7868, se generaron mesas de trabajo con el equipo de Tecnología, para socializar el contenido del documento y convenir la metodología de trabajo. Se acordó compilar los resultados de los productos a cargo de la meta en el documento y como soporte se tendrán los respectivos anexos técnicos de cada uno de los temas
Conforme con las líneas de acción establecidas en la estrategia se ha venido trabajando con 7 iniciativas bajo la sombrilla de la Red Distrital de Archivos
Línea 1. Generación de espacios de interconexión y puesta al servicio de archivos del D.C.
1-	Red distrital de archivos
1.1	Catálogo de Archivos Públicos Abiertos:  Se está gestionando con la Universidad Distrital para que a través del convenio de cooperación suscrito con la universidad, se disponga de la infraestructura y los ambientes para desplegar el desarrollo tecnológico del catálogo
1.2	Formulario de seguimiento estratégico:  Se publicaron los formularios de registro y verificación de información para capturar la informaciòn de las entidades
1.3	Modelo Asistencia técnica: Aprobación del plan de trabajo para el banco de conceptos y conocimiento
1.4	Línea de procesos técnicos: Se aprobó plan de trabajo para depuración de bases de datos
1.5	Registro Distrital de Publicaciones Técnicas RedPT: Se adelantaran pruebas de actualización de la versión de Dspace 7.5 en ambiente local
1.6	Bogotá Historia Común 2.0: Se aprobó el mockup del micrositio de Bogotá Historia Común  por la oficina de comunicaciones
1.7	Plan Archivo de Derechos Humanos Bogotá: Se revisó el mockup con el equipo funcional  y la OTIC . Se definió el alcance de los productos tecnológicos 
2. Informe de avance desarrollo y articulación de la infraestructura de la Red Distrital de Archivos.
Para el cumplimiento de la meta 2 del proyecto de inversión 7868, los integrantes del equipo de tecnología avanzan con las actividades correspondientes a cada uno de los siete proyectos que fueron priorizados por la Dirección del Archivo Distrital 
1-	Red distrital de archivos
1.1	Catálogo de Archivos Públicos Abiertos:  Se está gestionando infraestructura con la Universidad Distrital
1.2	Formulario de seguimiento estratégico:  Se publicaron los formularios de registro y verificación de información para capturar la informaciòn de las entidades
1.3	Modelo Asistencia técnica: Aprobación del plan de trabajo para el banco de conceptos y conocimiento
1.4	Línea de procesos técnicos: Se aprobó plan de trabajo para depuración de bases de datos
1.5	Registro Distrital de Publicaciones Técnicas RedPT: Se adelantaran pruebas de actualización de la versión de Dspace 7.5 en ambiente local
1.6	Bogotá Historia Común 2.0: Se aprobó el mockup del micrositio de Bogotá Historia Común  por la oficina de comunicaciones
1.7	Plan Archivo de Derechos Humanos Bogotá: Se revisó el mockup con el equipo funcional  y la OTIC . Se definió el alcance de los productos tecnológicos 
3. Informe de avance en la implementación de los flujos de trabajo para los proyectos de la Red Distrital de Archivos de Bogotá.
_Se avanza con el desarrollo y parametrización de los formularios y mockups para el sitio de la DDAB y los micrositios de cada proyecto.
_ Se genera roap map con los equipos de trabajo para el registro de los contenidos identificados que se deben presentar en cada micrositio
_ Para el proyecto de Bogotá Hictoria Común se exponen a la OTOC las historias de usuario correspondientes como insumo para las parametrizaciones que estan realizando por parte de la OTIC y el proveedor Analítica. De las cuales llevan un avance del 30%.
_ Se avanza en los acuerdos con la Universidad Distrital en el laboritorio, para contar con la infraestrutura requerida tendiente al desarrollo de las actividades de los siguintes proyectos: Bogotá Historia Común 2.0, Catalogo de archivos publicos y Formulario EAGED.
2. DESARROLLAR EL PLAN PARA LA CONSOLIDACIÓN DE LA GESTIÓN DE DOCUMENTOS ELECTRÓNICOS DE ARCHIVO EN EL DISTRITO CAPITAL
1. Informe de avance implementación del plan para la consolidación de la gestión de documentos electrónicos de archivo en el Distrito Capital.
Se participó en el prefeccionamiento de línea técnica para la adquisición de un sistema electrónico de gestión documental y archivos para las entidades y organismos distritales</v>
          </cell>
          <cell r="FQ15" t="str">
            <v xml:space="preserve">ACTIVIDAD 1: REALIZAR LOS DISEÑOS REQUERIDOS DE LA RED DISTRITAL DE ARCHIVOS Y LA IMPLEMENTACIÓN DEL COMPONENTE DE ARCHIVOS PÚBLICOS ABIERTOS.
Producto 1. Informe de implementación de la estrategia para el fortalecimiento de la gestión de documentos electrónicos de archivo y la Red Distrital de Archivos de Bogotá.
Conforme con las líneas de acción establecidas en la estrategia, los diferentes productos están contenidos en las respectivas líneas, se realizaron las siguientes Actividades:
Línea 1. Generación de espacios de interconexión y puesta al servicio de archivos del D.C.
Producto 2. Informe de avance desarrolló y articulación de la infraestructura de la Red Distrital de Archivos.
Se genera solicitud a la OTIC para contar con el ambiente que permita avanzar con las parametrizaciones de los proyectos priorizados
Se avanza con la Universidad Distrital para que se disponga la infraestructura requerida que permita avanzar con las parametrizaciones de los proyectos priorizados.
Producto 3. Informe de avance desarrollo y articulación de la infraestructura de la Red Distrital de Archivos de Bogotá
Se actualiza con el cronograma general y los planes de trabajo detallados con el fin de establecer posibles cambios de prioridades conforme al plan de trabajo que se lleva en la OTIC de la Secretaria General
ACTIVIDAD 2: DESARROLLAR EL PLAN PARA LA CONSOLIDACIÓN DE LA GESTIÓN DE DOCUMENTOS ELECTRÓNICOS DE ARCHIVO EN EL DISTRITO CAPITAL
Estrategia línea 2. Fortalecimiento de las capacidades institucionales habilitantes para la gestión de documentos de archivo
Producto 4. Informe de avance implementación del plan para la consolidación de la gestión de documentos electrónicos de archivo en el Distrito Capital.
1. Se avanza con el desarrollo y parametrización de los formularios y mockups para el sitio de la DDAB y los micrositios de cada proyecto.
2. Se entrega el preliminar de los contenidos identificados que se deben presentar en cada micrositio
3. Para el proyecto de Bogotá Historia Común se exponen a la OTIC las historias de usuario correspondientes como insumo para las parametrizaciones que están realizando por parte de la ESA OFICINA junto con el proveedor Analítica. 
4. Se avanza en los acuerdos con la Universidad Distrital en el laboratorio, para contar con la infraestructura requerida tendiente al desarrollo de las actividades de los siguientes proyectos: Bogotá Historia Común 2.0, Catalogo de archivos públicos y Formulario EAGED.
</v>
          </cell>
          <cell r="FR15" t="str">
            <v/>
          </cell>
          <cell r="FS15" t="str">
            <v xml:space="preserve">En el marco de la implementación de la estrategia para el fortalecimiento de la gestión de documentos electrónicos de archivo y la Red Distrital de Archivos de Bogotá durante segundo trimestre se gestionaron los siguientes avances:
ACTIVIDAD 1: REALIZAR LOS DISEÑOS REQUERIDOS DE LA RED DISTRITAL DE ARCHIVOS Y LA IMPLEMENTACIÓN DEL COMPONENTE DE ARCHIVOS PÚBLICOS ABIERTOS.
Producto 1. Informe de implementación de la estrategia para el fortalecimiento de la gestión de documentos electrónicos de archivo y la Red Distrital de Archivos de Bogotá.
Conforme con las líneas de acción establecidas en la estrategia, los diferentes productos están contenidos en las respectivas líneas, para el presente trimestre se priorizó adelantar avances en los siguientes proyectos:
BOGOTÁ HISTORIA COMÚN 2.0: En este proyecto se diseñó trabajar 5 fases así: Fase1: Análisis. Fase 2: Diseño. Fase 3: Desarrollo y parametrización. Fase 4: Pruebas. Fase 5: Despliegue en producción
CATÁLOGO DE ARCHIVOS PÚBLICOS ABIERTOS: En este proyecto se diseñó trabajar 6 fases así: Fase 1: Análisis. Fase 2: Diseño. Fase 3: Desarrollo Piloto. Fase 4: Pruebas sobre el piloto. Fase5: Despliegue del piloto. Fase 6: Paso a producción
MODELO DE ASISTENCIA TECNICA: En este proyecto se definió trabajar en una única fase, el banco de conceptos técnicos
REGISTRO DISTRITAL DE PUBLICACIONES TECNICAS: En este proyecto se diseñó trabajar 4 fases así: Fase1: Análisis. Fase 2: Parametrización. Fase 3: Paso a producción. Fase 4: Pruebas piloto. Fase 5: Despliegue del piloto
MICRTOSITIO WEB: En este proyecto se diseñó trabajar la actualización del micrositio en 5 fases así: Fase1: Análisis. Fase 2: Diseño. Fase 3: Desarrollo. Fase 4: Pruebas. Fase 5: Lanzamiento
Línea 1. Generación de espacios de interconexión y puesta al servicio de archivos del D.C.
Producto 2. Informe de avance desarrollo y articulación de la infraestructura de la Red Distrital de Archivos.
Bogotá Historia Común 2.0
Se avanzó en el diseño y revisión de Mockups para la plataforma y catálogo, contenido en la fase 2 del proyecto
Se adelantaron avances en desarrollo y parametrización de la plataforma, el catálogo y el micrositio
Se obtuvieron avances en el Acceso y creación de usuarios plataforma BHC 2.0 contenidos en la fase 4 donde se hicieron pruebas funcionales y ajustes de desarrollos correspondientes a las Historias de Usuarios 1 y 6 
Se iniciaron trabajos de despliegue y producción de la fase 5 de la solución tecnológica que tiene la plataforma colaborativa, el catálogo y lanzamiento del micrositio web
Catálogo de Archivos Públicos Abiertos
Se avanzó en la elaboración, revisión y ajuste de diagramas de arquitectura contenidas en la fase 1 del proyecto
Se avanzó en el desarrollo de Historia de usuario contenidas en la fase 1 del proyecto
Se avanzó en el desarrollo y entrega de bocetos contenidas en la fase 1 del proyecto
Se avanzó en el diseño, revisión, ajuste y aprobación de mockup interfases FRONT contenidas en la fase 2 del proyecto
Avance en la elaboración, diseño y aprobación del modelo entidad relación de las bases de datos contenidas en la fase 2 del proyecto
Modelo Asistencia técnica
En un trabajo conjunto entre con el equipo de Asistencia Técnica se articuló la metodología de Historias de Usuario para el banco de conceptos técnicos
Micrositio web
Se avanzó en la elaboración y aprobación del documento de análisis de referentes contenido en la fase 1 del proyecto
Se avanzó en el desarrollo, elaboración, presentación, ajustes , aprobación y entrega a OTIC del mapa de navegación contenido en la fase 1 del proyecto
Se avanzó en el diseño, elaboración, revisión, presentación, ajustes , aprobación y entrega a OTIC de bocetos, historia de usuarios, mockup que conforman los requerimientos micrositio web contenido en la fase 2 del proyecto
Producto 3. Informe de avance en la implementación de los flujos de trabajo para los proyectos de la Red Distrital de Archivos de Bogotá.
Bogotá Historia Común 2.0
En el presente trimestre se adelantaron varios ejercicios de diseño detallado de flujos de proceso contenidos en la fase 2 del proyecto
Catálogo de Archivos Públicos Abiertos
Se avanzó en la elaboración revisión y entrega de los flujos de trabajo contenidas en la fase 2 del proyecto
Modelo Asistencia técnica
En un trabajo conjunto entre con el equipo de Asistencia Técnica se articuló la metodología de Diagrama de Flujo para el banco de conceptos técnicos
Registro Distrital de Publicaciones Técnicas
Se avanzó en el detalle de historias de usuario, detalle y aprobación de bocetos Dspace, y elaboración de la arquitectura de la aplicación Dspace  
ACTIVIDAD 2: DESARROLLAR EL PLAN PARA LA CONSOLIDACIÓN DE LA GESTIÓN DE DOCUMENTOS ELECTRÓNICOS DE ARCHIVO EN EL DISTRITO CAPITAL
Estrategia línea 2. Fortalecimiento de las capacidades institucionales habilitantes para la gestión de documentos de archivo
Producto 4. Informe de avance implementación del plan para la consolidación de la gestión de documentos electrónicos de archivo en el Distrito Capital.
Bogotá Historia Común 2.0
Se avanza en trabajos conjuntos con la OTIC de la Secretaría General para el desarrollo de las actividades contenidas en las fases programadas dentro de la implementación del proyecto Bogotá Historia Común 2.0
Catálogo de Archivos Públicos Abiertos
Se avanza en trabajos conjuntos con la Universidad Distrital para el desarrollo de las actividades contenidas en las fases programadas dentro de la implementación del proyecto Catálogo Distrital de Archivos Públicos Abiertos
Modelo Asistencia técnica
En un trabajo conjunto entre con el equipo de Asistencia Técnica se articuló la metodología de Historias de Usuario y Diagrama de Flujo para el banco de conceptos técnicos
Micrositio web
Se avanza en trabajos conjuntos con la OTIC de la Secretaría General para el desarrollo de las actividades contenidas en las fases programadas dentro de la actualización del micrositio web del Archivo Distrital
</v>
          </cell>
          <cell r="FT15" t="str">
            <v/>
          </cell>
          <cell r="FU15" t="str">
            <v/>
          </cell>
          <cell r="FV15" t="str">
            <v xml:space="preserve">En cuanto a la Implementación de la estrategia para el fortalecimiento de la gestión de documentos electrónicos de archivo y la Red Distrital de Archivos de Bogotá, durante el tercer trimestre de la vigencia, se presentaron los siguientes avances:
BOGOTÁ HISTORIA COMÚN 2.0
En cumplimiento de la totalidad de las fases proyectadas se tiene como resultado lo siguiente:
Se realizó despliegue en producción de la plataforma colaborativa, en la cual los usuarios mediante su autogestión pueden crear, gestionar y publicar sus iniciativas de memoria comunitaria. Desde la misma pueden cargar, describir, validar y publicar contenidos digitales de memoria local 
Se desplegó en producción el catálogo de la colección digital de memorias locales como un repositorio digital de la colección de memorias locales que se autogestionan desde el espacio virtual colaborativo por parte de ciudadanos y actores involucrados 
Se adelanta la validación del micrositio para contar con su versión final, para que desde el sitio web del Archivo de Bogotá que está disponible para su uso, se presenten los detalles de la iniciativa que da acceso al Espacio Virtual colaborativo y el Catálogo
CATÁLOGO DE ARCHIVOS PÚBLICOS ABIERTOS
Se avanzó en el desarrollo de las actividades de implementación del proyecto, representadas en el en la elaboración, revisión y ajuste de diagramas de arquitectura, desarrollo y entrega de bocetos, mockups¸ historias de usuario, modelo entidad relación de las bases de datos, flujos de trabajo, con un desarrollo inhouse (Se construye una aplicación web de búsqueda a texto sobre una base de datos local usando java php y javascrip) con el uso de las herramientas de HTML para el buscador, Java y PHP, todo esto se presentación a la OTIC para su correspondiente despliegue en producción
MODELO ASISTENCIA TÉCNICA
En un trabajo conjunto entre con el equipo de Asistencia Técnica se articuló la metodología de Historias de Usuario para el banco de conceptos técnicos
MICROSITIO WEB
Se avanzó en la elaboración y aprobación del documento de análisis de referentes 
Se avanzó en el desarrollo, elaboración, presentación, ajustes, aprobación y entrega a OTIC del mapa de navegación 
Se avanzó en el diseño, elaboración, revisión, presentación, ajustes, aprobación y entrega a OTIC de bocetos, historia de usuarios, mockup que conforman los requerimientos micrositio web contenido en la fase 2 del proyecto
MIGDA
Se envió a la OTIC un paquete del aplicativo MIGDA para hacer el despliegue en un servidor web. El empaquetado contiene todos los requisitos técnicos para lo correspondiente
REGISTRO DISTRITAL DE PUBLICACIONES TÉCNICAS
Se avanzó en el detalle de historias de usuario, detalle y aprobación de bocetos Dspace, y elaboración de la arquitectura de la aplicación Dspace  
SALA DE CONSULTA
Se realizó diseño de la solución y su despliegue usando PowerApps
SEGUIMIENTO ESTRATEGICO: Se elaboró el modelo de Diagrama para la base de datos entidad - relación 
</v>
          </cell>
          <cell r="FW15" t="str">
            <v/>
          </cell>
          <cell r="FX15" t="str">
            <v/>
          </cell>
          <cell r="FY15" t="str">
            <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row>
        <row r="16">
          <cell r="A16" t="str">
            <v>PD22</v>
          </cell>
          <cell r="B16">
            <v>7868</v>
          </cell>
          <cell r="C16" t="str">
            <v>7868_3</v>
          </cell>
          <cell r="D16" t="str">
            <v>3. Implementar el 100% del plan de articulación de la gestión internacional del Distrito.</v>
          </cell>
          <cell r="E16" t="str">
            <v>1_Dirección Distrital de Relaciones Internacionales</v>
          </cell>
          <cell r="F16">
            <v>1</v>
          </cell>
          <cell r="G16" t="str">
            <v>Dirección Distrital de Relaciones Internacionales</v>
          </cell>
          <cell r="H16" t="str">
            <v>tec</v>
          </cell>
          <cell r="I16" t="str">
            <v>PD22</v>
          </cell>
          <cell r="J16" t="str">
            <v>Creciente</v>
          </cell>
          <cell r="K16" t="str">
            <v>Porcentaje</v>
          </cell>
          <cell r="L16" t="str">
            <v>Suma</v>
          </cell>
          <cell r="M16">
            <v>22</v>
          </cell>
          <cell r="N16">
            <v>30</v>
          </cell>
          <cell r="O16">
            <v>0</v>
          </cell>
          <cell r="P16">
            <v>0</v>
          </cell>
          <cell r="Q16">
            <v>7</v>
          </cell>
          <cell r="R16">
            <v>0</v>
          </cell>
          <cell r="S16">
            <v>0</v>
          </cell>
          <cell r="T16">
            <v>7</v>
          </cell>
          <cell r="U16">
            <v>0</v>
          </cell>
          <cell r="V16">
            <v>0</v>
          </cell>
          <cell r="W16">
            <v>8</v>
          </cell>
          <cell r="X16">
            <v>0</v>
          </cell>
          <cell r="Y16">
            <v>0</v>
          </cell>
          <cell r="Z16">
            <v>8</v>
          </cell>
          <cell r="AA16">
            <v>95</v>
          </cell>
          <cell r="AB16">
            <v>30</v>
          </cell>
          <cell r="AC16" t="str">
            <v xml:space="preserve">En el marco de plan de desarrollo “un nuevo contrato social y ambiental para la Bogotá del siglo XXI” como parte de la implementación del plan de articulación de la gestión internacional del Distrito en lo corrido de la vigencia 2023 se han logrado: 
1.	APROVECHAMIENTO DE LA INFORMACIÓN DE RELACIONAMIENTO Y LA COOPERACIÓN INTERNACIONAL
Se adelantaron pruebas al diseño de imagen, accesibilidad, operación acorde a las necesidades, determinación de los roles, la operación, accesibilidad, creación de usuarios por parte del Rol Administrador, creación de usuario de Sector, creación de usuario Enlace Central; para cada una de estas instancias se procedió a dar inicio a una interacción, verificando que los campos necesarios estuviesen habilitados y con la información necesaria para dar inicio al registro de la interacción.
Igualmente, como parte de la gestión de la administración de la matriz de relacionamiento se han logrado registro de 556 interacciones donde se identifican organismos internacionales, redes de ciudad, alcaldías de ciudades en todo el mundo y cuerpo diplomático acreditado en Colombia.
2.	DESARROLLAR INSTRUMENTOS PARA FORMALIZAR LAS RELACIONES CON ACTORES INTERNACIONALES
Durante lo corrido de la vigencia se han realizado las siguientes acciones:
Presentación a la convocatoria UCCI 2023, ejercicio que se realizó con el Sector Ambiente.
Suscripción de un Mou, entre el Departamento Administrativo de la Defensoría del Espacio Público y la Agencia Metropolitana de Control del Distrito Metropolitano de Quito 
Articulación entre USAID y la alcaldesa para tratar las situaciones de movilidad humana de colombianos inadmitidos en los Estados Unidos. La intensión es buscar acciones conjuntas en beneficio de poblaciones vulnerables de la ciudad. 
Se han realizado acciones con la Cámara de Comercio de Bogotá logrando un patrocinio financio en los equipos de traducción simultánea con nuestros aliados internacionales que no son hablantes del español. (PPT Cámara de Comercio, evidencia reunion_CCB)
Se realizó la coordinación y acompañamiento en la reunión entre la Embajada de Estados Unidos y el Secretario Distrital de Seguridad de Bogotá, para articular las acciones de empalme del proyecto de acreditación de la Cárcel Distrital de Bogotá durante el cierre de administración, este es un convenio de gran importancia en temas de seguridad de la ciudad, buscando su reacreditación figura necesaria para lograr un mayor recurso financiero por cooperación internacional.(Ficha reunión cárcel distrital) *La Sección de Asuntos Antinarcóticos y Aplicación de la Ley (INL por su sigla en inglés) trabaja por la seguridad local de los estadounidenses combatiendo el crimen internacional, las drogas ilícitas y la inestabilidad en otros países, en alianza con ellos.
En conjunto con la Secretaría de Movilidad y el Institute for Transportation and Development Policy (ITDP), se realizó el evento Mobilize Learning Lab 2023 el cual tiene por objetivo ser un escenario de dialogo e intercambio de ideas críticas sobre el futuro del transporte público donde la alcaldesa realizará la apertura del evento y la Secretaría de Movilidad participará en los grupos de trabajo compartiendo experiencias, logros y apuestas de los proyectos de Bogotá en temas como el Plan de Movilidad Multimodal y Sostenible de la ciudad. Este evento contó con una participación de 130 participantes. (Brief Mobilize Lab 2023)
Se coordinó una visita atendida por la empresa “La Rolita”, los participantes corresponden a directivos de alto nivel del Banco Interamericano de Desarrollo. La intención fue la de conocer los avances en la operación soportada por la infraestructura existente, visibilizando lo innovador del modelo de gestión de esta empresa distrital líder en el mercado. (Registro fotográfico visita a la rolita del BID)
Se coordinó el desarrollo de una reunión exploratoria entre la Agencia de Cooperación Coreana (KOTRA) y la Secretaría de Movilidad - SDM y la empresa de Transmilenio SA, para explorar oportunidades de colaboración en materia de electrificación de la flota y proyectos de hidrógeno. (Cooperación Coreana KOTRA)
Se articuló un acompañamiento para el desarrollo de una asistencia técnica entre una delegación del Ministerio de Transporte y Medio Ambiente de Ruanda con la SDM y TMSA, sobre movilidad eléctrica. La secretaría de movilidad y Transmilenio realizaron presentaciones sobre el funcionamiento y ventajas del modelo eléctrico. La intensión es gestionar un instrumento de cooperación que beneficie el sector movilidad. (Agenda y Solicitud Visita Delegación Ruanda es_TRADUCIDO, Agenda y Solicitud Visita Delegación Ruanda)
Se articuló una reunión entre la Biblioteca de Guangzhou con la SCRD. Donde se logró hacer un Intercambio de actividades, en especial sobre el año nuevo chino en búsqueda de planificar una exposición fotográfica en línea sobre este tema. De igual manera se habló sobre el concurso internacional Juvenil de la Biblioteca de Guangzhou enmarcado en el diseño de marcapáginas para jóvenes en 2023 y por último se identificó la posibilidad de un Intercambio de libros, Estos puntos se está comprobando la viabilidad por requerirse la firma de un MOU. (Mail de Intercambio de experiencia en Bibliotecas con Guangzhou y la SCRD)
Carta de intención para la participación en fase III de alianza de ciudades saludables con el fin de continuar implementando intervenciones de alto impacto para promover entornos alimentarios saludables en los colegios de la ciudad. 
Documento por medio del cual se expresa la intención de la ciudad de Bogotá para hacer parte del movimiento de municipios, ciudades y comunidades saludables de las Américas (MCCS), con el fin de participar en la plataforma regional Movimiento de Municipios, Ciudades y Comunidades Saludables de las Américas (MCCS), la cual se sustenta en el reconocimiento de los gobiernos locales como espacios promotores de la salud y la equidad propicios para la innovación, la acción intersectorial y la participación comunitaria.
Carta de incorporación red Ibercultura viva de ciudades y Gobiernos locales mediante el cual se expresa el interés y voluntad de la ciudad de Bogotá- Colombia, de incorporarse a la red, a través de la Secretaría de Cultura, Recreación y Deporte, como la entidad que será responsable de adelantar las acciones y contribuciones necesarias que permitan por un lado aportar a los objetivos y el logro de resultados de la Red, así como a fortalecer las iniciativas estratégicas de la ciudad para lograr ciudades más equitativas, incluyentes y resilientes.
3.	 PLAN DE RELACIONAMIENTO Y COOPERACIÓN INTERNACIONAL DEL DISTRITO: Durante el primer trimestre se han se han gestionado la suma de $4.992.506.697. 
En el primer trimestre la Dirección Distrital de Relaciones Internacionales realizó varias acciones para el fortalecimiento en la implementación del plan de relacionamiento y cooperación:
Una de las más representativas fue la de acompañar la Celebración del Natalicio del Emperador de Japón en nombre de la Alcaldía de Bogotá, el principal beneficio, fue estrechar vínculos con el Japón para futuras líneas de cooperación.
En este periodo la Dirección Distrital de Relaciones Internacionales realizó varias acciones para fortalecer la implementación del plan de relacionamiento y cooperación, una de las que más se destaca es el seguimiento, liderazgo y acompañamiento a los proyectos de la red de ciudades UCCI desarrollados en 2023, en esta oportunidad el Sector ambiente ha sido el beneficiado, no solo por liderar un proyecto de estas características, sino ser ciudad aliada con Sao Paulo. De la misma manera con la ciudad de Quito desde la secretaria general y Secretaria de Planeación acompañamos en un proyecto basado en la agenda 2030, el avance de los ODS.
En este componente la DDRI realizó acompañamiento a IDARTES para lograr enviar un delegado a la ciudad de la Habana con el objetivo de alinear la formulación en la propuesta del proyecto de IDARTES denominado “ Fortalecimiento de cadenas de agentes del ecosistema artístico y cultural para la descentralización y ampliación de nodos y redes colaborativas en Bogotá”, 
De la misma manera, ha realizado la articulación entre la Agencia Presidencial de Cooperacion – APC y el Ministerio de Relaciones exteriores para lograr avanzar en esta finalidad. (Comixta Cuba IDARTES)
logros alcanzados: estas acciones fortalecen el relacionamiento de la ciudad, exactamente en la aplicación de convocatorias de la Agencia presidencial de Cooperación, estas acciones logran atraer recursos técnicos y financieros para el desarrollo de actividades afines para lograr el plan de internacionalización establecido desde la Secretaria General. 1 Avances en materia de aprovechamiento de la información.
Durante el periodo julio - septiembre  se gestionaron  187 acciones de relacionamiento y cooperación, El sector Mujer fue el sector que más acciones  de cooperación y relaconamiento manejó (48) , las cuales se orientaron a los programas de . Igualdad de oportunidades y desarrollo de capacidades para las mujeres,  Sistema Distrital del Cuidado y Promoción de la igualdad y  el desarrollo de capacidades y el reconocimiento de las mujeres
En el sector educación se gestionaron 30 acciones de relacionamiento y cooperación las cuales se orientaron a los programas jóvenes con capacidades: Proyecto de vida para la ciudadanía, la innovación y el trabajo del siglo XXI,  Educación inicial: Bases sólidas para la vida y Bogotá, referente en cultura, deporte, recreación y actividad física, con parques para el desarrollo y la salud.
</v>
          </cell>
          <cell r="AD16" t="str">
            <v/>
          </cell>
          <cell r="AE16" t="str">
            <v/>
          </cell>
          <cell r="AF16">
            <v>0</v>
          </cell>
          <cell r="AG16">
            <v>0</v>
          </cell>
          <cell r="AH16">
            <v>7</v>
          </cell>
          <cell r="AI16">
            <v>0</v>
          </cell>
          <cell r="AJ16">
            <v>0</v>
          </cell>
          <cell r="AK16">
            <v>7</v>
          </cell>
          <cell r="AL16">
            <v>0</v>
          </cell>
          <cell r="AM16">
            <v>0</v>
          </cell>
          <cell r="AN16">
            <v>8</v>
          </cell>
          <cell r="AO16">
            <v>0</v>
          </cell>
          <cell r="AP16">
            <v>0</v>
          </cell>
          <cell r="AQ16">
            <v>0</v>
          </cell>
          <cell r="AR16">
            <v>0</v>
          </cell>
          <cell r="AS16">
            <v>0</v>
          </cell>
          <cell r="AT16">
            <v>7</v>
          </cell>
          <cell r="AU16">
            <v>0</v>
          </cell>
          <cell r="AV16">
            <v>0</v>
          </cell>
          <cell r="AW16">
            <v>7</v>
          </cell>
          <cell r="AX16">
            <v>0</v>
          </cell>
          <cell r="AY16">
            <v>0</v>
          </cell>
          <cell r="AZ16">
            <v>8</v>
          </cell>
          <cell r="BA16">
            <v>0</v>
          </cell>
          <cell r="BB16">
            <v>0</v>
          </cell>
          <cell r="BC16">
            <v>8</v>
          </cell>
          <cell r="BD16" t="str">
            <v>No Programó</v>
          </cell>
          <cell r="BE16" t="str">
            <v>No Programó</v>
          </cell>
          <cell r="BF16">
            <v>7</v>
          </cell>
          <cell r="BG16">
            <v>0</v>
          </cell>
          <cell r="BH16">
            <v>0</v>
          </cell>
          <cell r="BI16">
            <v>7</v>
          </cell>
          <cell r="BJ16">
            <v>0</v>
          </cell>
          <cell r="BK16">
            <v>0</v>
          </cell>
          <cell r="BL16">
            <v>8</v>
          </cell>
          <cell r="BM16" t="str">
            <v/>
          </cell>
          <cell r="BN16" t="str">
            <v/>
          </cell>
          <cell r="BO16" t="str">
            <v/>
          </cell>
          <cell r="BP16">
            <v>0</v>
          </cell>
          <cell r="BQ16">
            <v>0</v>
          </cell>
          <cell r="BR16"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BS16">
            <v>0</v>
          </cell>
          <cell r="BT16">
            <v>0</v>
          </cell>
          <cell r="BU16"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BV16">
            <v>0</v>
          </cell>
          <cell r="BW16">
            <v>0</v>
          </cell>
          <cell r="BX16"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BY16">
            <v>0</v>
          </cell>
          <cell r="BZ16">
            <v>0</v>
          </cell>
          <cell r="CA16"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CB16">
            <v>0</v>
          </cell>
          <cell r="CC16">
            <v>0</v>
          </cell>
          <cell r="CD16"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CE16">
            <v>0</v>
          </cell>
          <cell r="CF16">
            <v>0</v>
          </cell>
          <cell r="CG16"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CH16">
            <v>0</v>
          </cell>
          <cell r="CI16">
            <v>0</v>
          </cell>
          <cell r="CJ16" t="str">
            <v>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v>
          </cell>
          <cell r="CK16">
            <v>0</v>
          </cell>
          <cell r="CL16">
            <v>0</v>
          </cell>
          <cell r="CM16">
            <v>0</v>
          </cell>
          <cell r="CN16">
            <v>312733000</v>
          </cell>
          <cell r="CO16">
            <v>312733000</v>
          </cell>
          <cell r="CP16">
            <v>312733000</v>
          </cell>
          <cell r="CQ16">
            <v>312733000</v>
          </cell>
          <cell r="CR16">
            <v>312733000</v>
          </cell>
          <cell r="CS16">
            <v>312733000</v>
          </cell>
          <cell r="CT16">
            <v>312733000</v>
          </cell>
          <cell r="CU16">
            <v>312733000</v>
          </cell>
          <cell r="CV16">
            <v>312733000</v>
          </cell>
          <cell r="CW16">
            <v>312733000</v>
          </cell>
          <cell r="CX16">
            <v>312733000</v>
          </cell>
          <cell r="CY16">
            <v>312733000</v>
          </cell>
          <cell r="CZ16">
            <v>312733000</v>
          </cell>
          <cell r="DA16">
            <v>312733000</v>
          </cell>
          <cell r="DB16">
            <v>312733000</v>
          </cell>
          <cell r="DC16">
            <v>312733000</v>
          </cell>
          <cell r="DD16">
            <v>312733000</v>
          </cell>
          <cell r="DE16">
            <v>312733000</v>
          </cell>
          <cell r="DF16">
            <v>312733000</v>
          </cell>
          <cell r="DG16">
            <v>312733000</v>
          </cell>
          <cell r="DH16">
            <v>312733000</v>
          </cell>
          <cell r="DI16">
            <v>330338304</v>
          </cell>
          <cell r="DJ16">
            <v>0</v>
          </cell>
          <cell r="DK16">
            <v>0</v>
          </cell>
          <cell r="DL16">
            <v>0</v>
          </cell>
          <cell r="DM16">
            <v>330338304</v>
          </cell>
          <cell r="DN16">
            <v>312732035</v>
          </cell>
          <cell r="DO16">
            <v>312732035</v>
          </cell>
          <cell r="DP16">
            <v>312732035</v>
          </cell>
          <cell r="DQ16">
            <v>312732035</v>
          </cell>
          <cell r="DR16">
            <v>312732035</v>
          </cell>
          <cell r="DS16">
            <v>312732035</v>
          </cell>
          <cell r="DT16">
            <v>312732035</v>
          </cell>
          <cell r="DU16">
            <v>312732035</v>
          </cell>
          <cell r="DV16">
            <v>323305792</v>
          </cell>
          <cell r="DW16">
            <v>0</v>
          </cell>
          <cell r="DX16">
            <v>0</v>
          </cell>
          <cell r="DY16">
            <v>0</v>
          </cell>
          <cell r="DZ16">
            <v>323305792</v>
          </cell>
          <cell r="EA16">
            <v>0</v>
          </cell>
          <cell r="EB16">
            <v>8088923</v>
          </cell>
          <cell r="EC16">
            <v>36519108</v>
          </cell>
          <cell r="ED16">
            <v>64949293</v>
          </cell>
          <cell r="EE16">
            <v>93379478</v>
          </cell>
          <cell r="EF16">
            <v>121809663</v>
          </cell>
          <cell r="EG16">
            <v>150239848</v>
          </cell>
          <cell r="EH16">
            <v>178670033</v>
          </cell>
          <cell r="EI16">
            <v>207100218</v>
          </cell>
          <cell r="EJ16">
            <v>0</v>
          </cell>
          <cell r="EK16">
            <v>0</v>
          </cell>
          <cell r="EL16">
            <v>0</v>
          </cell>
          <cell r="EM16">
            <v>207100218</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t="str">
            <v/>
          </cell>
          <cell r="FO16" t="str">
            <v xml:space="preserve">Acción realizada:
Logros: Se destaca los avances en la implementación del sistema SIBI, la consolidación y participación en la convocatoria UCCI 2023,
3,1 En tal sentido durante el mes de febrero, se realizaron las siguientes actividades, tales como: 
1.- Continuación revisión y ajustes de la matriz consolidada y realizaron de reuniones de pruebas del sistema SIBI con el equipo tecnico de OTIC
3,2 Se realizo la gestión con las diferentes entidades distritales, asi como con ciudades para la presentación a la convocatoria UCCI 2023, ejercicio que se realizó con el Sector Sector Ambiente.
3,3 En este periodo la Dirección Distrital de Relaciones Internacionales realizó varias acciones para el fortalecimiento en la implementación del plan de relacionamiento y cooperación:
Una de las mas reppresentativas fue la de acompañar la Celebración del Natalicio del Emperador de Japón en nombre de la Alcaldía de Bogotá, el principal beneficio, fue estrechar vinculos con el Japon para futuras lineas de cooperación
</v>
          </cell>
          <cell r="FP16" t="str">
            <v xml:space="preserve">Accionea realizadas:
Logros: Se destaca los avances en la implementación del sistema SIBI en ambiente de pruebas, así como las mejoras realizadas a la matriz de relacionamiento, lo que fortalece la herramienta en la toma de decisiones con enfoque estratégico.
 3.1   En la parametrización y mejora continua de la Matriz de Relacionamiento se realizó las siguientes actividades:
3.1.1 Creación carpetas para cada enlace a fin de consolidar la matriz por trimestres. 
3.1.2 Registro de las interacciones del primer trimestre 2023 en el formato matriz 2023.
3.1.3 Dentro de los avances en la implementación del sistema SIBI, se realizó una reunión en conjunto entre la DDRI y la OTIC, con la intensión de avanzar en la implementación del sistema SIBI, se destaca el avance al tener claro la interacción en ambiente de pruebas donde los ingenieros de OTIC explican las funcionalidades.
3.2 logros, En el trimestre se realizaron 78 interacciones con diferentes actores internacionales y los sectores del Distrito Capital, se destacan 21 interacciones relativas a acciones de cooperación realizadas con el acompañamiento  DDRI orientadas a contribuir con el fortalecimiento de los sistemas de salud, intercambio de experiencias  y metodologías   en gestión urbana, estrategias de seguridad  ciudadana, suministristro de agua potable y tratamiento de aguas residuales, inclusión socio económica dirigado a las poblaciones vulnerables y movilidad segura y sostenible dichas acciones se efectuaron con  actores internacionales de las nacionalidades de Europa, Norteamérica, Asia, Centroamérica y América latina, con estas actividades se dan avances en el plan de internacionalización de la ciudad.  
3,2,1 Matriz interacciones
3,2,2 Soportes interacciones
3.3 En este periodo la Dirección Distrital de Relaciones Internacionales se destaca es el seguimiento, liderazgo y acompañamiento a los proyectos de la red de ciudades  UCCI desarrollamos en 2023, en esta oportunidad el Sector ambiente ha sido el beneficiado, no solo por liderar un proyecto de estas características, sino ser ciudad aliada con Sao Paulo. 
</v>
          </cell>
          <cell r="FQ16" t="str">
            <v xml:space="preserve">1. Avances en materia de aprovechamiento de información.  Con base en las verificaciones efectuadas al ambiente de pruebas de la aplicación SIBI se realizaron 13 requerimientos a la OTIC de los cuales 8 están en proceso de realización. 
2. Avances en materia de formalización de alianzas con actores internacionales. Para el mes de abril la DDRI gestionó 34 interacciones de cooperación con los sectores de cultura, planeación, ambiente, mujer, educación, habitad. Entre las interacciones de cooperación más destacadas se encuentran:
- La DDRI participó en la articulación de la segunda visita de los alcaldes de Brasil de los siguientes municipios : Cupira, Toritama,Vitória De Santo Antão, Serra Talhada,Gravatá, Cumaru,Moura Baterias,e Curitiba,Cachoeiro de Itapemirim,  la visita contó con la participación del  Gerente de Transmilenio, el director del Idipron y un representante de la DDRI, el objetivo de esta fue conocer la infraestructura de movilidad  de Bogotá y las acciones sociales que se han desarrollado con los habitantes de la calle. 
- La DDRI participó en la articulación y recorrido de  la visita de una  delegación de 25 personas integrantes de Usaid y del operador de Usaid en el Salvador, cuyo objetivo fue intercambiar conocimiento sobre iniciativas como: renovación de plazas tradicionales, distrito creativo, renovación urbana,  metrocable - renovación de transporte en comunidades marginales y Distrito creativo San Felipe
3. Fortalecimiento del relacionamiento  en el Distrito. 
Para el mes de abril la DDRI gestionó  interacciones de cooperación con los sectores de cultura, planeación, ambiente, mujer, educación y habitad, estas estuvieron orientadas a contribuir con el fortalecimiento de los sistemas de salud, intercambio de experiencias  y metodologías   en gestión urbana, estrategias de seguridad  ciudadana, suministro de agua potable y tratamiento de aguas residuales, inclusión socio económica dirigido a las poblaciones vulnerables y movilidad 
</v>
          </cell>
          <cell r="FR16" t="str">
            <v>Se realizaron las siguientes acciones relacionadas con la Implementación del sistema SIBI: 
3.1 Se han realizado reuniones entre la DDRI y OTIC  relacionadas con  ajustes en los  módulos de la aplicación  y la presentación front.</v>
          </cell>
          <cell r="FS16" t="str">
            <v xml:space="preserve">3.1. GENERAR ACCIONES PARA EL APROVECHAMIENTO DE LA INFORMACIÓN DE RELACIONAMIENTO Y LA COOPERACIÓN INTERNACIONAL
Acción realizada:
En tal sentido el avance al segundo trimestre, se destaca las siguientes actividades, tales como: 
A junio de 2023
La DDRI logro el registro de 369 interacciones con 226 actores internacionales en la herramienta de la matriz de relacionamiento donde se identifican organismos internacionales, redes de ciudad, alcaldías de ciudades en todo el mundo y cuerpo diplomático acreditado en Colombia.
Al corte de junio, se realizó una reunión con la OTIC donde se discutió el alcance del proyecto SIBI, en esta reunión el ingeniero designado por la OTIC informa sobre las dificultades, obstáculos y avances en los desarrollos programados para esta vigencia, sustenta la problemática por las limitaciones técnicas existentes y manifiesta que en la entidad existen otras funcionalidades con una mayor prioridad. Ante esta situación la DDRI resaltó la importancia de nuestro proyecto que busca aprovechar de manera más eficiente la información con los actores internaciones que actualmente tiene la ciudad en curso, así mismo la DDRI manifestó el sentido de legado de la actual administración con el proyecto.
logros alcanzados al 2do trimestre de 2023: A junio se realizaron 369 interacciones con diferentes actores internacionales, se destacan 219 interacciones que comprenden acciones de cooperación y posicionamiento realizadas con apoyo de la DDRI. Estas actividades dan muestra de los avances en el plan de internacionalización de la ciudad.
El número de las interacciones se genera, una vez la DDRI, realiza un proceso de depuración en los diferentes momentos de las acciones, esta medición permite establecer de manera clara el número total ajustado de acciones internacionales registradas.	   
3.2 DESARROLLAR INSTRUMENTOS PARA FORMALIZAR LAS RELACIONES CON ACTORES INTERNACIONALES
Se resaltan las diferentes acciones en la formalización de instrumentos con actores internacionales:
3.2.1 Formalización de alianzas con actores internacionales - Gestión de firmas de Cartas y Memorandos
En el segundo trimestre de 2023, se logró la suscripción de un Mou, entre el Departamento Administrativo de la Defensoría del Espacio Público y la Agencia Metropolitana de Control del Distrito Metropolitano de Quito 
(Ver en la Matriz 2023, Interacción a junio consecutivo No. 2023 – 367 y carpeta de suscripción de Mou)
El Liderazgo de la DDRI consistió en la articulación y realización de ayudas de memoria entre la Embajada de Italia con el IDPC para discutir la posibilidad de restaurar y valorizar la Casa de Oreste Sindici – autor del Himno Nacional de Colombia, en el marco del Plan de Renovación Parcial del Voto Nacional. ( Coordinación Embajada de Italia y el IDPC)
Se articulo una reunión de trabajo entre USAID y la alcaldesa para tratar las situaciones de movilidad humana de colombianos inadmitidos en los Estados Unidos. La intensión es buscar acciones conjuntas en beneficio de poblaciones vulnerables de la ciudad. (Ficha de Reunión_USAID y la alcaldesa_22.06.23)
Se han realizado acciones con la Cámara de Comercio de Bogotá logrando un patrocinio financio en los equipos de traducción simultánea con nuestros aliados internacionales que no son hablantes del español. (PPT Cámara de Comercio, evidencia reunion_CCB)
Se realizó la coordinación y acompañamiento en la reunión entre la Embajada de Estados Unidos y el Secretario Distrital de Seguridad de Bogotá, para articular las acciones de empalme del proyecto de acreditación de la Cárcel Distrital de Bogotá durante el cierre de administración, este es un convenio de gran importancia en temas de seguridad de la ciudad, buscando su reacreditación figura necesaria para lograr un mayor recurso financiero por cooperación internacional.(Ficha reunión cárcel distrital) *La Sección de Asuntos Antinarcóticos y Aplicación de la Ley (INL por su sigla en inglés) trabaja por la seguridad local de los estadounidenses combatiendo el crimen internacional, las drogas ilícitas y la inestabilidad en otros países, en alianza con ellos.
En conjunto con la Secretaría de Movilidad y el Institute for Transportation and Development Policy (ITDP), se realizó el evento Mobilize Learning Lab 2023 el cual tiene por objetivo ser un escenario de dialogo e intercambio de ideas críticas sobre el futuro del transporte público donde la alcaldesa realizará la apertura del evento y la Secretaría de Movilidad participará en los grupos de trabajo compartiendo experiencias, logros y apuestas de los proyectos de Bogotá en temas como el Plan de Movilidad Multimodal y Sostenible de la ciudad. Este evento contó con una participación de 130 participantes. (Brief Mobilize Lab 2023)
La DDRI dio apoyo para coordinar una visita atendida por la empresa “La Rolita”, los participantes corresponden a directivos de alto nivel del Banco Interamericano de Desarrollo. La intención fue la de conocer los avances en la operación soportada por la infraestructura existente, visibilizando lo innovador del modelo de gestión de esta empresa distrital líder en el mercado. (Registro fotográfico visita a la rolita del BID)
Se coordino el desarrollo de una reunión exploratoria entre la Agencia de Cooperación Coreana (KOTRA) y la Secretaría de Movilidad - SDM y la empresa de Transmilenio SA, para explorar oportunidades de colaboración en materia de electrificación de la flota y proyectos de hidrógeno. (Cooperación Coreana KOTRA)
3.2.2 Formalización de alianzas con actores internacionales - Gestión de los instrumentos.
El avance al segundo trimestre, se destacan las siguientes actividades:
Se articuló un acompañamiento para el desarrollo de una asistencia técnica entre una delegación del Ministerio de Transporte y Medio Ambiente de Ruanda con la SDM y TMSA, sobre movilidad eléctrica. La secretaría de movilidad y Transmilenio realizaron presentaciones sobre el funcionamiento y ventajas del modelo eléctrico. La intensión es gestionar un instrumento de cooperación que beneficie el sector movilidad. (Agenda y Solicitud Visita Delegación Ruanda es_TRADUCIDO, Agenda y Solicitud Visita Delegación Ruanda)
Se articulo una reunión entre la Biblioteca de Guangzhou con la SCRD. Donde se logró hacer un Intercambio de actividades, en especial sobre el año nuevo chino en búsqueda de planificar una exposición fotográfica en línea sobre este tema. De igual manera se habló sobre el concurso internacional Juvenil de la Biblioteca de Guangzhou enmarcado en el diseño de marcapáginas para jóvenes en 2023 y por último se identificó la posibilidad de un Intercambio de libros, Estos puntos se está comprobando la viabilidad por requerirse la firma de un MOU. (Mail de Intercambio de experiencia en Bibliotecas con Guangzhou y la SCRD)
Según las competencias y funciones de la DDRI se lideró y coordinó las siguientes acciones:
Los recorridos de experiencia de ciudad del Smart City Expo Bogotá 2023
logros alcanzados: estas acciones buscan generar nuevas alianzas con actores y organizaciones internacionales ya identificados, ampliando genera nueva cooperación técnica y financiera, especialmente en temáticas en lecturas y bibliotecas y temáticas en movilidad.
3.3 IMPLEMENTAR UN PLAN DE RELACIONAMIENTO Y COOPERACIÓN INTERNACIONAL DEL DISTRITO - Fortalecimiento del relacionamiento en el Distrito.
El avance al segundo trimestre, se destacan las siguientes actividades:
En este componente la DDRI realizó acompañamiento a IDARTES para lograr enviar un delegado a la ciudad de la Habana con el objetivo de alinear la formulación en la propuesta del proyecto de IDARTES denominado “ Fortalecimiento de cadenas de agentes del ecosistema artístico y cultural para la descentralización y ampliación de nodos y redes colaborativas en Bogotá”, 
De la misma manera, ha realizado la articulación entre la Agencia Presidencial de Cooperacion – APC y el Ministerio de Relaciones exteriores para lograr avanzar en esta finalidad. (Comixta Cuba IDARTES)
logros alcanzados: estas acciones fortalecen el relacionamiento de la ciudad, exactamente en la aplicación de convocatorias de la Agencia presidencial de Cooperación, estas acciones logran atraer recursos técnicos y financieros para el desarrollo de actividades afines para lograr el plan de internacionalización establecido desde la Secretaria General. 
</v>
          </cell>
          <cell r="FT16" t="str">
            <v/>
          </cell>
          <cell r="FU16" t="str">
            <v/>
          </cell>
          <cell r="FV16" t="str">
            <v xml:space="preserve">1 Avances en materia de aprovechamiento de la información.
Sistema de Información SIBI:  Al 30 de septiembre se presentan los siguientes avances :
* Se estableció reunión con la Oficina Asesora de Planeación para revisar la operación, accesibilidad, creación de usuarios por parte del Rol Administrador, creación de usuario de Sector, creación de usuario Enlace Central;  para cada una de estas instancias se procedió a dar inicio a una interacción, verificando que los campos necesarios estuviesen habilitados y con la información necesaria para dar inicio al registro de la interacción.
*Se contempló con la OTIC  la revisión periódica de los avances en términos de diseño de imagen, accesibilidad , operación acorde a las necesidades , determinación de los roles con todos los requerimientos necesarios para crear aliados, sectores, usuarios, registros de datos y generación de reportes base determinados con anterioridad.
2. Avances en materia de formalización de alianzas 
Al 30 de septiembre de 2023 se han formalizado los siguientes instrumentos:
•	Carta de intención para la participación en fase III de alianza de ciudades saludables con el fin de continuar implementando intervenciones de alto impacto para promover entornos alimentarios saludables en los colegios de la ciudad. 
•	 Documento por medio del cual se expresa la intención de la ciudad de Bogotá para hacer parte del movimiento de municipios, ciudades y comunidades saludables de las Américas (MCCS), con el fin de participar en la plataforma regional Movimiento de Municipios, Ciudades y Comunidades Saludables de las Américas (MCCS), la cual se sustenta en el reconocimiento de los gobiernos locales como espacios promotores de la salud y la equidad propicios para la innovación, la acción intersectorial y la participación comunitaria.
•	Carta de incorporación red Ibercultura viva de ciudades y Gobiernos locales mediante el cual se expresa el interés y voluntad de la ciudad de Bogotá- Colombia, de incorporarse a la red, a través de la Secretaría de Cultura, Recreación y Deporte, como la entidad que será responsable de adelantar las acciones y contribuciones necesarias que permitan por un lado aportar a los objetivos y el logro de resultados de la Red, así como a fortalecer las iniciativas estratégicas de la ciudad para lograr ciudades más equitativas, incluyentes y resilientes.
Se encuentra en trámite la formalización de los siguientes instrumentos.
•	Instrumento de adhesión a la Red de Destinos Turísticos Inteligentes (DTI) para miembros titulares e institucionales para la participación, impulso, apoyo y promoción de red DTI para Miembros titulares e institucionales
•	Carta de Intención entre el municipio de Copenhague y Bogotá mediante el cual se busca establecer las directrices que regularán la cooperación aprobada por el Ministerio de Asuntos Exteriores de Dinamarca, a través de la implementación de un plan de trabajo conjunto sobre desarrollo urbano sostenible y mitigación y adaptación al Cambio Climático. 
•	Carta de adhesión de Bogotá a la Red Peace in Our Cities mediante el cual se expresa el interés y voluntad de la ciudad de Bogotá- Colombia, de incorporarse a la Red, a través de la Secretaría de Seguridad, Convivencia y Justicia, como la entidad que será responsable de adelantar las acciones y contribuciones necesarias que permitan por un lado aportar a los objetivos y el logro de resultados de la Red, así como a fortalecer las iniciativas estratégicas de la ciudad para lograr ciudades más pacíficas, seguras y cuidadoras.
3- Fortalecimiento del relacionamiento  en el Distrito-
Recursos movilizados.
 La Dirección Distrital de Relaciones Internacionales  al mes de septiembre de 2023 ha  gestionado la suma de  $4.992.506.697.
Matriz de relacionamiento y cooperación.
Durante el trmiestre objeto de reporte se gestionaron  187 acciones de relacionamiento y cooperación. 
de la siguiente forma:
120 acciones de cooperación y 67 acciones de relacionamiento.
El sector Mujer fue el sector que más acciones  de cooperación y relaconamiento manejó (48) , las cuales se orientaron a los programas de . Igualdad de oportunidades y desarrollo de capacidades para las mujeres,  Sistema Distrital del Cuidado y Promoción de la igualdad y  el desarrollo de capacidades y el reconocimiento de las mujeres
En el sector educación se gestionaron 30 acciones de relacionamiento y cooperación las cuales se orientaron a los programas jóvenes con capacidades: Proyecto de vida para la ciudadanía, la innovación y el trabajo del siglo XXI,  Educación inicial: Bases sólidas para la vida y Bogotá, referente en cultura, deporte, recreación y actividad física, con parques para el desarrollo y la salud.
Al 30 de septiembre de 2023, la DDRI ha gestionado  365 acciones de cooperación y 226 acciones de posicionamiento
</v>
          </cell>
          <cell r="FW16" t="str">
            <v/>
          </cell>
          <cell r="FX16" t="str">
            <v/>
          </cell>
          <cell r="FY16" t="str">
            <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row>
        <row r="17">
          <cell r="A17" t="str">
            <v>PD23</v>
          </cell>
          <cell r="B17">
            <v>7868</v>
          </cell>
          <cell r="C17" t="str">
            <v>7868_4</v>
          </cell>
          <cell r="D17" t="str">
            <v>4. Promover 100% de la Gestión del Conocimiento y la Innovación a través del cumplimiento de la estrategia</v>
          </cell>
          <cell r="E17" t="str">
            <v>1_Dirección Distrital de Desarrollo Institucional</v>
          </cell>
          <cell r="F17">
            <v>1</v>
          </cell>
          <cell r="G17" t="str">
            <v>Dirección Distrital de Desarrollo Institucional</v>
          </cell>
          <cell r="H17" t="str">
            <v>tec</v>
          </cell>
          <cell r="I17" t="str">
            <v>PD23</v>
          </cell>
          <cell r="J17" t="str">
            <v>Suma</v>
          </cell>
          <cell r="K17" t="str">
            <v>Porcentaje</v>
          </cell>
          <cell r="L17" t="str">
            <v>Suma</v>
          </cell>
          <cell r="M17">
            <v>120</v>
          </cell>
          <cell r="N17">
            <v>200</v>
          </cell>
          <cell r="O17">
            <v>0</v>
          </cell>
          <cell r="P17">
            <v>0</v>
          </cell>
          <cell r="Q17">
            <v>4.8000000000000007</v>
          </cell>
          <cell r="R17">
            <v>0</v>
          </cell>
          <cell r="S17">
            <v>0</v>
          </cell>
          <cell r="T17">
            <v>9.6000000000000014</v>
          </cell>
          <cell r="U17">
            <v>0</v>
          </cell>
          <cell r="V17">
            <v>0</v>
          </cell>
          <cell r="W17">
            <v>0</v>
          </cell>
          <cell r="X17">
            <v>0</v>
          </cell>
          <cell r="Y17">
            <v>0</v>
          </cell>
          <cell r="Z17">
            <v>20.6</v>
          </cell>
          <cell r="AA17">
            <v>35</v>
          </cell>
          <cell r="AB17">
            <v>35</v>
          </cell>
          <cell r="AC17" t="str">
            <v>Durante la vigencia en el marco de la Gestión del Conocimiento y la Innovación se han adelantado las siguientes acciones:
4.1 REALIZAR SEGUIMIENTO Y EVALUACIÓN PARA LA GESTIÓN DEL CONOCIMIENTO Y LA INNOVACIÓN (GCI)
4.1.1 Comunidad de Práctica
-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 Se consolidó el plan de acción de la Comunidad de Practica donde se determinaron las metas, actividades, responsables e  indicadores para monitoreo, organizó un equipo en la plataforma Teams denominado “Comunidad de Práctica” asociado al correo institucional mipg@alcaldiabogota.gov.co, como medio  para disponer las memorias de los talleres y charlas realizados durante el 2021 y 2022 y información  que se produzca o se requiera para el desarrollo de la Comunidad.
- Se llevó a cabo la activación de la Comunidad, con la asistencia de 81 participantes de 43 Entidades, se aprobó el plan de trabajo a desarrollar durante el periodo septiembre a diciembre del 2023.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realizó sesión con la Comunidad de Práctica en la cual se presentaron los siguientes documentos para revisión: Proceso de conocimiento: Gestión del Conocimiento, guía para la elaboración de Mapas de conocimiento V.2 y Documento Rutas de conocimiento, 
- Se realizó la sesión en la cual se recibieron los aportes respecto del proceso por parte de la Secretaría Distrital de integración Social, Secretaría Distrital de Gobierno, Catastro, Secretaría Distrital de Hábitat
4.1.3 Plan de intervención mediante asistencias técnicas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Se realizaron 14 asistencias técnicas a las entidades distritales que corresponde a un avance del 140% de la meta.  Con las temáticas de Mapas de Conocimiento, y Autodiagnostico de la Politica de Gestion del Conocimiento y la innovación a: Subred Integrada de servicos de salud norte(2); Secretaría Distrital de Seguridad, Convivencia y Justicia (2); Secretaría Distrital de Integración Social; Secretaría General; Secretaría Distrital de Planeación; Secretaría De Desarrollo Económico; Instituto Distrital de la Participación y Acción Comunal; Unidad Administrativa Especial de Servicios Publicos (2); Secretaría  de la Mujer (2). 
4.2 DESARROLLAR UN ECOSISTEMA DE GESTIÓN DE CONOCIMIENTO E INNOVACIÓN
Se desarrolla encuesta diagnóstica para ser aplicada a entidades del distrito, para determinar el nivel de madurez de la política de GCI así como para definir las entidades a intervenir mediante asistencia técnica. (Diagnóstico)
Se elaboró documento ANÁLISIS DE GESTIÓN DEL CONOCIMIENTO Y LA INNOVACIÓN EN EL DISTRITO CAPITAL 2023 y el análisis de las preguntas de la encuesta aplicada en el 2023 relacionadas con el componente de innovación.
Se aprobó en el Plan de la Comunidad, un recorrido a los laboratorios de innovación y un taller de prototipado para los miembros de la CoP como mecanismos para fortalecer las capacidades de los equipos para los meses de octubre y noviembre
En el marco del fortalecimiento de los habilitantes de innovacion, (habilitante de procesos y habilitante de riesgos), se socializó a la Comunidad de Practica el proceso de Gestion del Conocimiento y la Innovación, que continene la caracterizacion, indicadores, riesgos y normograma.</v>
          </cell>
          <cell r="AD17" t="str">
            <v/>
          </cell>
          <cell r="AE17" t="str">
            <v/>
          </cell>
          <cell r="AF17">
            <v>0</v>
          </cell>
          <cell r="AG17">
            <v>0</v>
          </cell>
          <cell r="AH17">
            <v>40</v>
          </cell>
          <cell r="AI17">
            <v>0</v>
          </cell>
          <cell r="AJ17">
            <v>0</v>
          </cell>
          <cell r="AK17">
            <v>80</v>
          </cell>
          <cell r="AL17">
            <v>0</v>
          </cell>
          <cell r="AM17">
            <v>0</v>
          </cell>
          <cell r="AN17">
            <v>0</v>
          </cell>
          <cell r="AO17">
            <v>0</v>
          </cell>
          <cell r="AP17">
            <v>0</v>
          </cell>
          <cell r="AQ17">
            <v>0</v>
          </cell>
          <cell r="AR17">
            <v>0</v>
          </cell>
          <cell r="AS17">
            <v>0</v>
          </cell>
          <cell r="AT17">
            <v>40</v>
          </cell>
          <cell r="AU17">
            <v>0</v>
          </cell>
          <cell r="AV17">
            <v>0</v>
          </cell>
          <cell r="AW17">
            <v>80</v>
          </cell>
          <cell r="AX17">
            <v>0</v>
          </cell>
          <cell r="AY17">
            <v>0</v>
          </cell>
          <cell r="AZ17">
            <v>0</v>
          </cell>
          <cell r="BA17">
            <v>0</v>
          </cell>
          <cell r="BB17">
            <v>0</v>
          </cell>
          <cell r="BC17">
            <v>80</v>
          </cell>
          <cell r="BD17" t="str">
            <v>No Programó</v>
          </cell>
          <cell r="BE17" t="str">
            <v>No Programó</v>
          </cell>
          <cell r="BF17">
            <v>4.8000000000000007</v>
          </cell>
          <cell r="BG17">
            <v>0</v>
          </cell>
          <cell r="BH17">
            <v>0</v>
          </cell>
          <cell r="BI17">
            <v>9.6000000000000014</v>
          </cell>
          <cell r="BJ17">
            <v>0</v>
          </cell>
          <cell r="BK17">
            <v>0</v>
          </cell>
          <cell r="BL17">
            <v>0</v>
          </cell>
          <cell r="BM17">
            <v>0</v>
          </cell>
          <cell r="BN17">
            <v>0</v>
          </cell>
          <cell r="BO17" t="str">
            <v/>
          </cell>
          <cell r="BP17">
            <v>0</v>
          </cell>
          <cell r="BQ17">
            <v>0</v>
          </cell>
          <cell r="BR17" t="str">
            <v xml:space="preserve">Actividad 1: Plan de Trabajo  Estrategia Seguimiento y Evaluación para la Gestión del Conocimiento y la InnovaciónActividad 2: Plan de Trabajo Estrategia Ecosistema de Gestión de Conocimiento e Innovación. </v>
          </cell>
          <cell r="BS17">
            <v>0</v>
          </cell>
          <cell r="BT17">
            <v>0</v>
          </cell>
          <cell r="BU17" t="str">
            <v xml:space="preserve">Actividad 1: Informe avance semestral  Estrategia Seguimiento y Evaluación para la Gestión del Conocimiento y la InnovaciónActividad 2: Informe avance semestral  Ecosistema de Gestión de Conocimiento e Innovación. </v>
          </cell>
          <cell r="BV17">
            <v>0</v>
          </cell>
          <cell r="BW17">
            <v>0</v>
          </cell>
          <cell r="BX17">
            <v>0</v>
          </cell>
          <cell r="BY17">
            <v>0</v>
          </cell>
          <cell r="BZ17">
            <v>0</v>
          </cell>
          <cell r="CA17" t="str">
            <v xml:space="preserve">Actividad 1: Informe de avance anual  Estrategia Seguimiento y Evaluación para la Gestión del Conocimiento y la InnovaciónActividad 2: Informe de avance anual Ecosistema de Gestión de Conocimiento e Innovación. </v>
          </cell>
          <cell r="CB17">
            <v>0</v>
          </cell>
          <cell r="CC17">
            <v>0</v>
          </cell>
          <cell r="CD17" t="str">
            <v xml:space="preserve">Actividad 1: Plan de Trabajo  Estrategia Seguimiento y Evaluación para la Gestión del Conocimiento y la InnovaciónActividad 2: Plan de Trabajo Estrategia Ecosistema de Gestión de Conocimiento e Innovación. </v>
          </cell>
          <cell r="CE17">
            <v>0</v>
          </cell>
          <cell r="CF17">
            <v>0</v>
          </cell>
          <cell r="CG17" t="str">
            <v xml:space="preserve">Actividad 1: Informe avance semestral  Estrategia Seguimiento y Evaluación para la Gestión del Conocimiento y la InnovaciónActividad 2: Informe avance semestral  Ecosistema de Gestión de Conocimiento e Innovación. </v>
          </cell>
          <cell r="CH17">
            <v>0</v>
          </cell>
          <cell r="CI17">
            <v>0</v>
          </cell>
          <cell r="CJ17">
            <v>0</v>
          </cell>
          <cell r="CK17">
            <v>0</v>
          </cell>
          <cell r="CL17">
            <v>0</v>
          </cell>
          <cell r="CM17">
            <v>0</v>
          </cell>
          <cell r="CN17">
            <v>239488000</v>
          </cell>
          <cell r="CO17">
            <v>239488000</v>
          </cell>
          <cell r="CP17">
            <v>239488000</v>
          </cell>
          <cell r="CQ17">
            <v>239488000</v>
          </cell>
          <cell r="CR17">
            <v>239488000</v>
          </cell>
          <cell r="CS17">
            <v>239488000</v>
          </cell>
          <cell r="CT17">
            <v>239488000</v>
          </cell>
          <cell r="CU17">
            <v>239488000</v>
          </cell>
          <cell r="CV17">
            <v>239488000</v>
          </cell>
          <cell r="CW17">
            <v>239488000</v>
          </cell>
          <cell r="CX17">
            <v>239488000</v>
          </cell>
          <cell r="CY17">
            <v>239488000</v>
          </cell>
          <cell r="CZ17">
            <v>239488000</v>
          </cell>
          <cell r="DA17">
            <v>239488000</v>
          </cell>
          <cell r="DB17">
            <v>201422482</v>
          </cell>
          <cell r="DC17">
            <v>201422482</v>
          </cell>
          <cell r="DD17">
            <v>201076081</v>
          </cell>
          <cell r="DE17">
            <v>201076081</v>
          </cell>
          <cell r="DF17">
            <v>201076081</v>
          </cell>
          <cell r="DG17">
            <v>201076081</v>
          </cell>
          <cell r="DH17">
            <v>201076081</v>
          </cell>
          <cell r="DI17">
            <v>201076081</v>
          </cell>
          <cell r="DJ17">
            <v>0</v>
          </cell>
          <cell r="DK17">
            <v>0</v>
          </cell>
          <cell r="DL17">
            <v>0</v>
          </cell>
          <cell r="DM17">
            <v>201076081</v>
          </cell>
          <cell r="DN17">
            <v>201076081</v>
          </cell>
          <cell r="DO17">
            <v>201076081</v>
          </cell>
          <cell r="DP17">
            <v>201076081</v>
          </cell>
          <cell r="DQ17">
            <v>201076081</v>
          </cell>
          <cell r="DR17">
            <v>201076081</v>
          </cell>
          <cell r="DS17">
            <v>201076081</v>
          </cell>
          <cell r="DT17">
            <v>201076081</v>
          </cell>
          <cell r="DU17">
            <v>201076081</v>
          </cell>
          <cell r="DV17">
            <v>201076081</v>
          </cell>
          <cell r="DW17">
            <v>0</v>
          </cell>
          <cell r="DX17">
            <v>0</v>
          </cell>
          <cell r="DY17">
            <v>0</v>
          </cell>
          <cell r="DZ17">
            <v>201076081</v>
          </cell>
          <cell r="EA17">
            <v>0</v>
          </cell>
          <cell r="EB17">
            <v>1268851</v>
          </cell>
          <cell r="EC17">
            <v>21166015</v>
          </cell>
          <cell r="ED17">
            <v>41063179</v>
          </cell>
          <cell r="EE17">
            <v>60960343</v>
          </cell>
          <cell r="EF17">
            <v>80857507</v>
          </cell>
          <cell r="EG17">
            <v>100754671</v>
          </cell>
          <cell r="EH17">
            <v>120651835</v>
          </cell>
          <cell r="EI17">
            <v>140548999</v>
          </cell>
          <cell r="EJ17">
            <v>0</v>
          </cell>
          <cell r="EK17">
            <v>0</v>
          </cell>
          <cell r="EL17">
            <v>0</v>
          </cell>
          <cell r="EM17">
            <v>140548999</v>
          </cell>
          <cell r="EN17">
            <v>1057375</v>
          </cell>
          <cell r="EO17">
            <v>1057375</v>
          </cell>
          <cell r="EP17">
            <v>1057375</v>
          </cell>
          <cell r="EQ17">
            <v>1057375</v>
          </cell>
          <cell r="ER17">
            <v>1057375</v>
          </cell>
          <cell r="ES17">
            <v>1057375</v>
          </cell>
          <cell r="ET17">
            <v>1057375</v>
          </cell>
          <cell r="EU17">
            <v>1057375</v>
          </cell>
          <cell r="EV17">
            <v>1057375</v>
          </cell>
          <cell r="EW17">
            <v>0</v>
          </cell>
          <cell r="EX17">
            <v>0</v>
          </cell>
          <cell r="EY17">
            <v>0</v>
          </cell>
          <cell r="EZ17">
            <v>1057375</v>
          </cell>
          <cell r="FA17">
            <v>0</v>
          </cell>
          <cell r="FB17">
            <v>1057375</v>
          </cell>
          <cell r="FC17">
            <v>1057375</v>
          </cell>
          <cell r="FD17">
            <v>1057375</v>
          </cell>
          <cell r="FE17">
            <v>1057375</v>
          </cell>
          <cell r="FF17">
            <v>1057375</v>
          </cell>
          <cell r="FG17">
            <v>1057375</v>
          </cell>
          <cell r="FH17">
            <v>1057375</v>
          </cell>
          <cell r="FI17">
            <v>1057375</v>
          </cell>
          <cell r="FJ17">
            <v>0</v>
          </cell>
          <cell r="FK17">
            <v>0</v>
          </cell>
          <cell r="FL17">
            <v>0</v>
          </cell>
          <cell r="FM17">
            <v>1057375</v>
          </cell>
          <cell r="FN17" t="str">
            <v/>
          </cell>
          <cell r="FO17" t="str">
            <v xml:space="preserve">4.1 REALIZAR SEGUIMIENTO Y EVALUACIÓN PARA LA GESTIÓN DEL CONOCIMIENTO Y LA INNOVACIÓN
Se avanzó en el diseño de la metodología para determinar el nivel de madurez de la Gestión del Conocimiento y la Innovación, junto con estructuración de la encuesta diagnostica para ser aplicada a las entidades del distrito, con el objetivo de determinar las entidades a intervenir mediante la asistencia técnica y las acciones a abordar en la comunidad de práctica
4.2 DESARROLLAR UN ECOSISTEMA DE GESTIÓN DE CONOCIMIENTO E INNOVACIÓN
Se avanzó en el diseño de la metodología para determinar el nivel de madurez de la Gestión del Conocimiento y la Innovación, junto con estructuración  de la encuesta diagnostica para ser aplicada a las entidades del distrito, con el objetivo de determinar los habilitantes de innovación a fortalecer y posibles obstáculos del ecosistema de innovación
</v>
          </cell>
          <cell r="FP17" t="str">
            <v xml:space="preserve">Durante el primer trimestre se adelantaron las siguientes gestiones en el marco de la Gestión del Conocimiento y la Innovación 
4.1 REALIZAR SEGUIMIENTO Y EVALUACIÓN PARA LA GESTIÓN DEL CONOCIMIENTO Y LA INNOVACIÓN (GCI)
4.1.1. Se entregó documento versión final "Estrategia de acompañamiento a las entidades distritales" y se hizo el lanzamiento de la Comunidad de Práctica (CoP) con la asistencia de 108 participantes de 40 entidades, donde se socializó la estrategia de acompañamiento a entidades distritales.
4.1.2 Se hace diagramación del documento técnico para formulación de ruta de gestión de conocimiento e innovación para las entidades distritales, se espera retroalimentación y ajustes de parte de la subdirección. 
4.1.3 Se adelantaron 2 asistencias técnicas frente a construcción de mapas de conocimiento a la Subred Norte.
4.2 DESARROLLAR UN ECOSISTEMA DE GESTIÓN DE CONOCIMIENTO E INNOVACIÓN
4.2.1 Se diseñó la estructura de encuesta diagnóstica para ser aplicada a entidades del distrito, que servirá no solo para determinar el nivel de madurez de la política de GCI sino también para definir las entidades a intervenir mediante asistencia técnica. (Diagnóstico)
4.2.2 Se realizan 2 análisis, uno de la política GCI MIPG para y dos el análisis del índice de innovación publica 2021. Estos análisis sirven para determinar avance por entidad de la implementación de la política GCI e igualmente determinar las entidades con menor avance en innovación.
</v>
          </cell>
          <cell r="FQ17" t="str">
            <v xml:space="preserve">Avances de abril:
4.1 REALIZAR SEGUIMIENTO Y EVALUACIÓN PARA LA GESTIÓN DEL CONOCIMIENTO Y LA INNOVACIÓN
4.1.1 Comunidad de Práctica, CoP
Se hizo encuesta diagnóstica de Gestión de Conocimiento e Innovación, a la fecha respondieron 46 entidades de las cuales 43 entidades están interesadas en ser parte de la CoP y 26 quieren ser miembros activos.
4.1.2 Mapas de conocimiento en entidades distritales.
1. Se avanzó a un 80% en la versión 2 de la guía para la construcción de mapas de conocimiento en las entidades distritales en el marco de MIPG. 
2. Se actualizó a versión 2 el documento Excel que contiene la estructura de la guía para la creación de mapas de conocimiento en entidades distritales. Esta nueva versión ajusta la numeración de las diferentes secciones quedando articulada con la estructura de documento de guía metodológica antes mencionado 
4.1.3 Plan de intervención 
1. El 14 de abril, se inició la aplicación de la encuesta GCI a 64 entidades distritales. La encuesta estará disponible hasta el 5 de mayo y tiene el propósito de medir el estado de madurez en las entidades respecto a la implementación de la estrategia de Gestión de Conocimiento e Innovación GCI. EL formulario consta de 34 preguntas distribuidas en 5 aspectos generales que darán respuesta a la ESTRATEGIA GCI, PROCESO GCI, TECNOLOGIA, CULTURA, BARRERAS y COMUNIDAD DE PRACTICA.
4.2 DESARROLLAR UN ECOSISTEMA DE GESTIÓN DE CONOCIMIENTO E INNOVACIÓN
4.2.1 Se actualizó el análisis de los resultados del índice de innovación - IIP- de la Veeduría distrital, para determinar las entidades y los componentes con menor avance. Para esta versión (Documentos V2) se omitieron las localidades, por ser parte administrativa vinculada de la Sec Gobierno. Igualmente, en el documento se establecen las entidades con menor índice respecto a 4 componentes principales: CAPACIDAD INSTITUCIONAL, PRACTICAS Y PROCESOS, RESULTADOS y GESTION DEL CONOCIMIENTO. Este documento es insumo para determinar los habilitantes de innovación a fortalecer
4.2.2 Se desarrolló la primera versión del documento Habilitantes de innovación para fortalecer en el Distrito Capital.
</v>
          </cell>
          <cell r="FR17" t="str">
            <v xml:space="preserve">Avances de mayo: 
4.1 REALIZAR SEGUIMIENTO Y EVALUACIÓN PARA LA GESTIÓN DEL CONOCIMIENTO Y LA INNOVACIÓN
4.1.1 Comunidad de Práctica, CoP
Se elabora documento de estructuración de la Comunidad de Práctica, donde se define actores, propósito de la Comunidad y estrategia para su desarrollo.
4.1.2 Mapas de conocimiento en entidades distritales.
1. Se elabora Guía Metodológica para la construcción de Mapas de Conocimiento en las entidades distritales Versión 2, donde se incluye: Introducción, Contextualización, Metodología compuesta por 5 etapas
2. Se diseñó del proceso Tobe del proceso de Gestión del Conocimiento y la Innovación (caracterización y normograma 
4.1.3 Plan de intervención mediante asistencias técnicas.
1. Se realiza tabulación de la encuesta GCI aplicada a 64 entidades distritales, de la cual se obtuvo una muestra de 54 entidades cuyo objetivo fue obtener información para determinar los niveles de madurez de la GCI y el avance de las entidades distritales en la implementación de la estrategia Gestión del Conocimiento y la Innovación.
2. Se elaboró documento ANÁLISIS DE GESTIÓN DEL CONOCIMIENTO Y LA INNOVACIÓN EN EL DISTRITO CAPITAL 2023, el cual incluye: Análisis de los datos resultados de la encuesta aplicada durante el mes de abril, definición de los niveles de madurez de las entidades distritales, y análisis de los resultados de IDI de la Política de Gestión del Conocimiento y la Innovación del año 2021.
3. Durante el mes de mayo se adelantaron dos (2) asistencias técnicas así: 
Secretaría de la Mujer: Fecha :17/05/23 Asistentes: 17 Tema: Construcción Mapa de Conocimiento. UAESP Fecha: 24/05/23 Asistentes: 10 Tema Construcción de mapas de conocimiento.
4.2 DESARROLLAR UN ECOSISTEMA DE GESTIÓN DE CONOCIMIENTO E INNOVACIÓN
4.2.1 Ecosistema de gestión de conocimiento e innovación
1. Se tabula la encuesta de gestión del Conocimiento y la innovación, aplicada a 64 entidades distritales, de la cual se obtuvo una muestra de 54 entidades, con el objetivo de obtener información respecto de las barreras y/o obstáculos en temas de innovación al momento de implementar la estrategia GCI, así como la identificación de las entidades que hacen parte de laboratorios de innovación.
2. Se elaboró documento ANÁLISIS DE GESTIÓN DEL CONOCIMIENTO Y LA INNOVACIÓN EN EL DISTRITO CAPITAL 2023, que en el capítulo 2: Innovación incluye la conceptualización de los habilitantes de innovación, el análisis de los resultados del Índice de Innovación Publica aplicado por la veeduría distrital en la vigencia 2021, y el análisis de las preguntas de la encuesta aplicada en el me de abril 2023 relacionadas con el componente de innovación
</v>
          </cell>
          <cell r="FS17" t="str">
            <v xml:space="preserve">Durante el segundo trimestre se adelantaron las siguientes gestiones en el marco de la Gestión del Conocimiento y la Innovación: 
4.1.1 Comunidad de Práctica
Se elaboró documento  fase 1 de Estructuración de la Comunidad de Práctica que define: actores, propósito de la Comunidad y estrategia para su desarrollo.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elaboró versión preliminar del cronograma para la socialización de los documentos técnicos (Doc Técnico de ruta de conocimiento, Guía Metodológica para la construcción de mapa de conocimiento V2 y Proceso Tobe de Gestión del Conocimiento e innovación) a los líderes y equipos de gestión del conocimiento e innovación de Entidades ditritales, para desarrollarse durante el segundo semestre del 2023.
4.1.3 Asistencias técnicas
-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 Se adelantaron 3 asistencias técnicas a: Sec. Mujer, Secretaria Juridica Distrital y UAESP.  
4.2 Ecosistema de gestión de conocimiento e innovación
- Se elaboró documento ANÁLISIS DE GESTIÓN DEL CONOCIMIENTO Y LA INNOVACIÓN EN EL DISTRITO CAPITAL 2023, que en el capítulo 2 contiene la conceptualización de los habilitantes de innovación, el análisis de los resultados del IIP aplicado por la Veeduría Distrital en la vigencia 2021, y el análisis de las preguntas de la encuesta aplicada en el 2023 relacionadas con el componente de innovación.
</v>
          </cell>
          <cell r="FT17" t="str">
            <v/>
          </cell>
          <cell r="FU17" t="str">
            <v/>
          </cell>
          <cell r="FV17" t="str">
            <v>4.1.1 Comunidad de Practica CoP
Se consolidó el plan de acción de la Comunidad de Practica donde se determinarón las metas, actividades, responsables e  indicadores para monitoreo, organizó un equipo en la plataforma Teams denominado “Comunidad de Práctica” asociado al correo institucional mipg@alcaldiabogota.gov.co, como medio  para disponer las memorias de los talleres y charlas realizados durante el 2021 y 2022 y información  que se produzca o se requiera para el desarrollo de la Comunidad.
Se llevó a cabo la activación de la Comunidad el día 24/08/23, con la asistencia de 81 participantes de 43 Entidades, se aprobó el plan de trabajo a desarrollar durante el periodo septiembre a diciembre del 2023.
4.1.2 Socialización de lineamientos 
Se realiza sesión 2 en la cual se  presentan documentos: Proceso de conocimiento: Gestión del Conocimiento,  Guia para la elaboración de Mapas de conocimiento V.2 y  Documento Rutas de conocimiento, para revisión y aportes por parte de la Comunidad de Práctica
Sesión 3 en la cual se presentan los aportes respecto del proceso por parte de la Secretaria Distrital de integracion Social, Secretaria Distrital de Gobierno, Catastro, Secretaria Distrital de Habitat.
4.1.3  Asistencia Técnicas
Durante el 3 trimestre de 2023,  Se realizaron 8 asistencias técnicas sobre el tema de Mapas de Conocimiento y 1 asistencia sobre el Autodiagnostico de la Politica de Gestion del Conocimiento y la innovación.
*Secretaría Distrital de Seguridad, Convivencia y Justicia 
*Secretaría Distrital de Integración Social 
*Secretaría General
*Secretaría Distrital de Planeación
*Secretaría  de la Mujer
 *Secretaría De Desarrollo Económico 
 *Instituto Distrital de la Participación y Acción Comunal 
*Unidad Administrativa Especial de Servicios Publicos 
 4.1.4 Buenas Practicas
*Se diseñó la ficha para la captura con el fin de que las entidades documenten sus  experiencias  y buenas practicas
*Se organizaron y dispusieron 10 buenas prácticas, que corresponden a las presentadas en el marco de SENDA de Integridad 2022, en el equipo de teams de la  Comunidad de Practica de Gestion del Conocimiento, para ser consultados por los miembros.
​4.2.1 Ecosistema de gestión de conocimiento e innovación
Se aprobó en el Plan de la Comunidad, un recorrido a los laboratorios de innovación y un taller de prototipado para los miembros de la CoP como mecanismos para fortalecer las capacidades de los equipos para los meses de octubre y noviembre
En el marco del fortalecimiento de los habilitantes de innovacion, (habilitante de procesos y habilitante de riesgos), se sociializó el proceso de Gestion del Conocimiento y la Innovación, el cual continene la caracterizacion, indicadores, riesgos y normograma  a la Comunidad de Practica.</v>
          </cell>
          <cell r="FW17" t="str">
            <v/>
          </cell>
          <cell r="FX17" t="str">
            <v/>
          </cell>
          <cell r="FY17" t="str">
            <v/>
          </cell>
          <cell r="FZ17">
            <v>0</v>
          </cell>
          <cell r="GA17">
            <v>0</v>
          </cell>
          <cell r="GB17">
            <v>0</v>
          </cell>
          <cell r="GC17">
            <v>0</v>
          </cell>
          <cell r="GD17">
            <v>0</v>
          </cell>
          <cell r="GE17">
            <v>0</v>
          </cell>
          <cell r="GF17">
            <v>0</v>
          </cell>
          <cell r="GG17">
            <v>0</v>
          </cell>
          <cell r="GH17">
            <v>0</v>
          </cell>
          <cell r="GI17">
            <v>0</v>
          </cell>
          <cell r="GJ17">
            <v>0</v>
          </cell>
          <cell r="GK17">
            <v>0</v>
          </cell>
          <cell r="GL17">
            <v>0</v>
          </cell>
          <cell r="GM17">
            <v>1057375</v>
          </cell>
          <cell r="GN17">
            <v>1057375</v>
          </cell>
          <cell r="GO17">
            <v>1057375</v>
          </cell>
          <cell r="GP17">
            <v>1057375</v>
          </cell>
          <cell r="GQ17">
            <v>1057375</v>
          </cell>
          <cell r="GR17">
            <v>1057375</v>
          </cell>
          <cell r="GS17">
            <v>1057375</v>
          </cell>
          <cell r="GT17">
            <v>1057375</v>
          </cell>
          <cell r="GU17">
            <v>1057375</v>
          </cell>
          <cell r="GV17">
            <v>0</v>
          </cell>
          <cell r="GW17">
            <v>0</v>
          </cell>
          <cell r="GX17">
            <v>0</v>
          </cell>
          <cell r="GY17">
            <v>1057375</v>
          </cell>
        </row>
        <row r="18">
          <cell r="A18" t="str">
            <v>PD24</v>
          </cell>
          <cell r="B18">
            <v>7868</v>
          </cell>
          <cell r="C18" t="str">
            <v>7868_5</v>
          </cell>
          <cell r="D18" t="str">
            <v>5. Fortalecer el 100% de la estrategia de los Archivos Públicos del Distrito Capital.</v>
          </cell>
          <cell r="E18" t="str">
            <v>1_Dirección Distrital de Archivo de Bogotá</v>
          </cell>
          <cell r="F18">
            <v>1</v>
          </cell>
          <cell r="G18" t="str">
            <v>Dirección Distrital de Archivo de Bogotá</v>
          </cell>
          <cell r="H18" t="str">
            <v>tec</v>
          </cell>
          <cell r="I18" t="str">
            <v>PD24</v>
          </cell>
          <cell r="J18" t="str">
            <v>Creciente</v>
          </cell>
          <cell r="K18" t="str">
            <v>Porcentaje</v>
          </cell>
          <cell r="L18" t="str">
            <v>Suma</v>
          </cell>
          <cell r="M18">
            <v>160</v>
          </cell>
          <cell r="N18">
            <v>200</v>
          </cell>
          <cell r="O18">
            <v>0</v>
          </cell>
          <cell r="P18">
            <v>0</v>
          </cell>
          <cell r="Q18">
            <v>5.4</v>
          </cell>
          <cell r="R18">
            <v>0</v>
          </cell>
          <cell r="S18">
            <v>0</v>
          </cell>
          <cell r="T18">
            <v>8.1</v>
          </cell>
          <cell r="U18">
            <v>0</v>
          </cell>
          <cell r="V18">
            <v>0</v>
          </cell>
          <cell r="W18">
            <v>8.1</v>
          </cell>
          <cell r="X18">
            <v>0</v>
          </cell>
          <cell r="Y18">
            <v>0</v>
          </cell>
          <cell r="Z18">
            <v>5.4</v>
          </cell>
          <cell r="AA18">
            <v>81</v>
          </cell>
          <cell r="AB18">
            <v>27</v>
          </cell>
          <cell r="AC18" t="str">
            <v xml:space="preserve">"En el marco del plan de desarrollo “un nuevo contrato social y ambiental para la Bogotá del siglo XXI” y en cuanto a la Implementación de la estrategia de los Archivos Públicos del Distrito Capital, con corte al mes de septiembre de la vigencia, se presentaron los siguientes avances:
ACTIVIDAD 1: FORMULAR Y ACTUALIZAR LINEAMIENTOS TÉCNICOS ARCHIVÍSTICOS, ESTRATEGIAS DE SEGUIMIENTO Y MEDICIÓN A LA IMPLEMENTACIÓN DE LA POLÍTICA ARCHIVÍSTICA EN EL DISTRITO CAPITAL
Estrategia Línea 1. Lineamientos Técnicos para la Gestión Documental y Archivos:
Producto: Avance Informe de normalización de Gestión Documental y Archivos 
1. Modelo Integral de Gestión Documental y Archivos - MIGDA
Documento Marco de referencia con ajustes y diagramación, conforme a lo solicitado por parte Subsecretaría de Fortalecimiento Institucional
Documento de lineamientos operativos del Modelo Integral de Gestión Documental y Archivos – MIGDA avanzado con ajustes de los componentes y subcomponentes 
Se avanzó en la construcción de documentos como: matriz de referentes de Modelos de Madurez, comparativo del formulario actual de seguimiento con los componentes y subcomponentes del Modelo Integral de Gestión Documental y Archivos – MM_MIGDA 
Se proyectó el diseñó de una herramienta de evaluación, tomando como referencia los componentes del MIGDA. Con este diseño se avanzó en la construcción del instrumento de evaluación en los componentes: documental y estratégico, tanto en la metodología del instrumento y en la guía de uso del modelo
Se avanzó en la elaboración del documento “Diagnóstico Integral de Gestión Documental y Administración de Archivos - Descripción de Lineamientos Operativos” 
Se avanzó en la elaboración el documento de caracterización del proceso transversal de Gestión Documental armonizado con el Modelo Integral de Gestión Documental y Archivos – MIGDA
2. Instrumentos Técnicos
• Guía para la elaboración de Inventarios Documentales: 
Se avanzó con una versión inicial de la Guía de inventarios documentales, la cual se encuentra en ajustes que incluyen el desarrollo de conceptos de aseguramiento documental y la armonización de los metadatos con el Inventario Documental.
• Guía Esquema de Metadatos y Anexos 1 y 2: 
Se avanzó en la revisión y ajustes de los elementos en la estructura del esquema y del documento guía de metadatos.
• Guía de Firmas en Medio Electrónico (Digitales y Electrónicas): 
Se avanzó en la elaboración del documento ajustado en versión actualizada y se remitió a la Subsecretaría de Fortalecimiento para su revisión. 
• Guía para la elaboración de política de gestión documental:
Se avanzó en la elaboración del documento ajustado a versión actualizada y se remitió a la Subsecretaría de Fortalecimiento para su revisión. 
•  Guía práctica para entidades distritales sobre la clasificación documental: 
3 talleres de Clasificación Documental con la Dirección Distrital de Archivo de Bogotá y los equipos de la Subdirección del Sistema Distrital de Archivos.
Estrategia Línea 3. Seguimiento Estratégico
Producto: Avance Informe de seguimiento al Cumplimiento de la normativa archivística.
Se dio completitud e integridad del formulario de Seguimiento estratégico con los respectivos anexos de 44 entidades. Asimismo, se desarrollaron mesas de trabajo con cada una de las entidades, incluidas visitas a la con Unidad Administrativa Especial de Catastro Distrital, Instituto Distrital para la Protección de la Niñez y la Juventud, IDIPRON y Secretaría General de la Alcaldía Mayor de Bogotá D.C., con el propósito de verificar en sitio datos reportados en el formulario y que al contrastar con los soportes suministrados no coincidían la información aportada; la intención de estas acciones fue solventar inquietudes presentadas en la verificación de los documentos aportados. Como resultado de todo este análisis, se elaboraron los respectivos informes de seguimiento estratégico y fueron remitidos a las entidades en mención.
ACTIVIDAD 2: IMPLEMENTAR EL MODELO DE ASISTENCIA TÉCNICA FOCALIZADA QUE PERMITA APOYAR A LAS ENTIDADES Y ORGANISMOS DISTRITALES EN LA IMPLEMENTACIÓN DE LA POLÍTICA DE ARCHIVOS EN EL DISTRITO CAPITAL
Estrategia Línea 2. Transferencia de Conocimiento
Producto: Avance Implementación y seguimiento de las estrategias de modernización del Modelo de Asistencia Técnica Focalizada.
Durante el segundo trimestre en el MODELO DE ASISTENCIA TÉCNICA FOCALIZADA se realizaron las siguientes acciones: 
1- LINEAS TECNICAS: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Tres líneas finalizadas y publicadas en la página Web del Archivo de Bogotá. De igual forma se publicaron las listas de referencia y verificación que hacen parte de la línea (2) SERVICIOS DE DEPÓSITO, CUSTODIA Y ADMINISTRACIÓN INTEGRAL DE FONDOS DOCUMENTALES
(4) ADQUISICIÓN DE UN SISTEMA DE GESTIÓN ELECTRÓNICO DOCUMENTAL Y ARCHIVOS - SGEDA
Documento ajustado en versión actualizada remitido a la Subsecretaría de Fortalecimiento para su revisión. 
2- PROCEDIMIENTO (ASISTENCIA TÉCNICA PR-257)
Ficha técnica y encuesta de satisfacción del servicio de asistencia técnica aprobadas
Una propuesta de actualización del procedimiento elaborado la cual se está revisando con la Oficina Asesora de Planeación
3- BANCO DE CONCEPTOS
Conceptos técnicos clasificados por componente y subcomponente del MIGDA con la identificación de palabras claves para cada concepto
86 conceptos de gestión documental de la Dirección Distrital de Archivo de Bogotá correspondiente a los datos de los de las vigencias 2021 y 2022 con anonimización de datos
4- IMPLEMENTACIÓN DEL MODELO DE ASISTENCIA TÉCNICA FOCALIZADA
PROTOTIPO PARA LA FORMULACION DE PROYECTOS EN GESTION DOCUMENTAL
Avance en la elaboración del documento “Línea técnica para la formulación de proyectos integrales en gestión documental y archivos"
MODELO DE ASISTENCIA TÉCNICA FOCALIZADA
Documento Estratégico del Modelo de Asistencia Técnica Focalizada ajustado y enviado a la Subsecretaria de Fortalecimiento Institucional.
Producto: Informe de Asistencia Técnica
128 acciones de asistencia técnica ejecutadas (SGPDD: 33 SSDA: 95), clasificadas por modalidad así: 
- Mesas de asistencia técnica por oferta: 11
- Mesas de asistencia técnica por demanda: 40
- Conceptos técnicos en gestión documental: 36
- Conceptos técnicos de procesos de contratación: 34
- Jornadas de socialización: 6
- Visitas de asistencia técnica: 1
La asistencia técnica se brindó a 37 entidades públicas de 15 sectores de la administración distrital, 4 entidades externas y 3 órganos de control distrital y el Concejo de Bogotá,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Reporte de Conceptos Técnicos de TRD y TVD emitidos
Se emitieron 29 conceptos de TRD y TVD enviadas por las entidades distritales
</v>
          </cell>
          <cell r="AD18" t="str">
            <v/>
          </cell>
          <cell r="AE18" t="str">
            <v/>
          </cell>
          <cell r="AF18">
            <v>0</v>
          </cell>
          <cell r="AG18">
            <v>0</v>
          </cell>
          <cell r="AH18">
            <v>40</v>
          </cell>
          <cell r="AI18">
            <v>0</v>
          </cell>
          <cell r="AJ18">
            <v>0</v>
          </cell>
          <cell r="AK18">
            <v>60</v>
          </cell>
          <cell r="AL18">
            <v>0</v>
          </cell>
          <cell r="AM18">
            <v>0</v>
          </cell>
          <cell r="AN18">
            <v>60</v>
          </cell>
          <cell r="AO18">
            <v>0</v>
          </cell>
          <cell r="AP18">
            <v>0</v>
          </cell>
          <cell r="AQ18">
            <v>0</v>
          </cell>
          <cell r="AR18">
            <v>0</v>
          </cell>
          <cell r="AS18">
            <v>0</v>
          </cell>
          <cell r="AT18">
            <v>40</v>
          </cell>
          <cell r="AU18">
            <v>0</v>
          </cell>
          <cell r="AV18">
            <v>0</v>
          </cell>
          <cell r="AW18">
            <v>60</v>
          </cell>
          <cell r="AX18">
            <v>0</v>
          </cell>
          <cell r="AY18">
            <v>0</v>
          </cell>
          <cell r="AZ18">
            <v>60</v>
          </cell>
          <cell r="BA18">
            <v>0</v>
          </cell>
          <cell r="BB18">
            <v>0</v>
          </cell>
          <cell r="BC18">
            <v>40</v>
          </cell>
          <cell r="BD18" t="str">
            <v>No Programó</v>
          </cell>
          <cell r="BE18" t="str">
            <v>No Programó</v>
          </cell>
          <cell r="BF18">
            <v>5.4</v>
          </cell>
          <cell r="BG18">
            <v>0</v>
          </cell>
          <cell r="BH18">
            <v>0</v>
          </cell>
          <cell r="BI18">
            <v>8.1</v>
          </cell>
          <cell r="BJ18">
            <v>0</v>
          </cell>
          <cell r="BK18">
            <v>0</v>
          </cell>
          <cell r="BL18">
            <v>8.1000000000000014</v>
          </cell>
          <cell r="BM18" t="str">
            <v/>
          </cell>
          <cell r="BN18" t="str">
            <v/>
          </cell>
          <cell r="BO18" t="str">
            <v/>
          </cell>
          <cell r="BP18">
            <v>0</v>
          </cell>
          <cell r="BQ18">
            <v>0</v>
          </cell>
          <cell r="BR18"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BS18">
            <v>0</v>
          </cell>
          <cell r="BT18">
            <v>0</v>
          </cell>
          <cell r="BU18"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BV18">
            <v>0</v>
          </cell>
          <cell r="BW18">
            <v>0</v>
          </cell>
          <cell r="BX18"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BY18">
            <v>0</v>
          </cell>
          <cell r="BZ18">
            <v>0</v>
          </cell>
          <cell r="CA18" t="str">
            <v xml:space="preserve">Actividad 1: 1. Informe de implementación de la estrategia para el fortalecimiento de los Archivos Públicos del Distrito Capital.
2. Informe de normalización de Gestión Documental y Archivos
3. Avance Informe de seguimiento al Cumplimiento de la normativa archivística.
4. Informe de resultados de la medición de los indicadores de la Dirección Distrital de Archivo de Bogotá.
5. Implementación y seguimiento de las estrategias de modernización del Modelo de Asistencia Técnica Focalizada.
6.Informe de Asistencia Técnica
7. Reporte de Conceptos Técnicos de TRD y TVD emitidos Actividad 2: </v>
          </cell>
          <cell r="CB18">
            <v>0</v>
          </cell>
          <cell r="CC18">
            <v>0</v>
          </cell>
          <cell r="CD18" t="str">
            <v xml:space="preserve">Actividad 1: 1.20230316PropuestaTablaContenido_Firmas
2. 20230321EstructuraMIGDA_Vr1.34_ConCodificaciónComponentes
3. 20230323FichaDescripcionProducto_MM-MIGDA
4. 20230323GuiaElaboracionPoliticaGDv10
5. 20230331 ModeloIntegralGestionDocumental_MIGDAV1.17
6. 20230331-ARTICULACIONES-MIGDA
7. A1_Correo_acceso_carpeta_ONEDRIVE
8. A1_Correo_entidades_Contacto_Archivo_Bogota
9. A1_FormularioSeguimientoEstrategico2022
10. A1_ListaChequeoSoportes2022
11. A2_Guia_4213000-GS-043
12. A3_Seguimiento_cargue_evidencias
13. A4_Fichas_Indicadores_PPTINTC
14. A5_GuiaElaboracionPoliticaGDv10
15. A5_PlanTrabajoMM-MIGDAv3 Actividad 2: 1. 202303LíneaTecnica_SEGDA_Ver0.13
2. 20230203Analisis comentarios al líneamientoSEGDA
3. 20230302_Linea_técnica_servicios_postales
4. 20230302MemorandoRevisionJuridica
5. ProyectoCircularLineamientos
6. Sección Arquitectura Empresarial Línea SEGDA
7.- FormatoFichaTecnicaEncuestaPR257
8. 20230216Propuesta_PlanTrabajo_BancoConceptos
9. 20230216PropuestaBancoConceptos
10. 20230301Metodologia_BancoConceptos_V.1
11. 20230309DistribucionTareas_BancoConcepto
12. 20230322ListadoTematicas
13. 20230328MatrizDescripcion
14. BaseConceptosGD2021
15. BaseConceptosGD2022
16. 20230223MetodologiaPrototipoProyectoGD
17. 20230315-MATF_DOCUMENTO_DE_IMPLEMENTACIÓN
18. 20230327DocumentoEstrategicoMATF
19. HITOS MATF
20. 20230214PlandetrabajoMATF2023.Ver1.0
21. 20230308PlandetrabajoMATF2023.Ver2.0
22. Conceptos técnicos
23. Mesas técnicas
24. Informes de asistencia técnica
25. Tablas TRD Y TVD
</v>
          </cell>
          <cell r="CE18">
            <v>0</v>
          </cell>
          <cell r="CF18">
            <v>0</v>
          </cell>
          <cell r="CG18"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CH18">
            <v>0</v>
          </cell>
          <cell r="CI18">
            <v>0</v>
          </cell>
          <cell r="CJ18" t="str">
            <v>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v>
          </cell>
          <cell r="CK18">
            <v>0</v>
          </cell>
          <cell r="CL18">
            <v>0</v>
          </cell>
          <cell r="CM18">
            <v>0</v>
          </cell>
          <cell r="CN18">
            <v>317213000</v>
          </cell>
          <cell r="CO18">
            <v>317213000</v>
          </cell>
          <cell r="CP18">
            <v>317213000</v>
          </cell>
          <cell r="CQ18">
            <v>317213000</v>
          </cell>
          <cell r="CR18">
            <v>317213000</v>
          </cell>
          <cell r="CS18">
            <v>317213000</v>
          </cell>
          <cell r="CT18">
            <v>317213000</v>
          </cell>
          <cell r="CU18">
            <v>317213000</v>
          </cell>
          <cell r="CV18">
            <v>317213000</v>
          </cell>
          <cell r="CW18">
            <v>317213000</v>
          </cell>
          <cell r="CX18">
            <v>317213000</v>
          </cell>
          <cell r="CY18">
            <v>317213000</v>
          </cell>
          <cell r="CZ18">
            <v>317213000</v>
          </cell>
          <cell r="DA18">
            <v>253770470</v>
          </cell>
          <cell r="DB18">
            <v>253770470</v>
          </cell>
          <cell r="DC18">
            <v>253770470</v>
          </cell>
          <cell r="DD18">
            <v>253770470</v>
          </cell>
          <cell r="DE18">
            <v>253770470</v>
          </cell>
          <cell r="DF18">
            <v>253770470</v>
          </cell>
          <cell r="DG18">
            <v>253770470</v>
          </cell>
          <cell r="DH18">
            <v>253770470</v>
          </cell>
          <cell r="DI18">
            <v>253770470</v>
          </cell>
          <cell r="DJ18">
            <v>0</v>
          </cell>
          <cell r="DK18">
            <v>0</v>
          </cell>
          <cell r="DL18">
            <v>0</v>
          </cell>
          <cell r="DM18">
            <v>253770470</v>
          </cell>
          <cell r="DN18">
            <v>253664386</v>
          </cell>
          <cell r="DO18">
            <v>253664386</v>
          </cell>
          <cell r="DP18">
            <v>253664386</v>
          </cell>
          <cell r="DQ18">
            <v>253664386</v>
          </cell>
          <cell r="DR18">
            <v>253664386</v>
          </cell>
          <cell r="DS18">
            <v>253664386</v>
          </cell>
          <cell r="DT18">
            <v>253664386</v>
          </cell>
          <cell r="DU18">
            <v>253664386</v>
          </cell>
          <cell r="DV18">
            <v>253664386</v>
          </cell>
          <cell r="DW18">
            <v>0</v>
          </cell>
          <cell r="DX18">
            <v>0</v>
          </cell>
          <cell r="DY18">
            <v>0</v>
          </cell>
          <cell r="DZ18">
            <v>253664386</v>
          </cell>
          <cell r="EA18">
            <v>0</v>
          </cell>
          <cell r="EB18">
            <v>2669874</v>
          </cell>
          <cell r="EC18">
            <v>28839918</v>
          </cell>
          <cell r="ED18">
            <v>55009962</v>
          </cell>
          <cell r="EE18">
            <v>81180006</v>
          </cell>
          <cell r="EF18">
            <v>107350050</v>
          </cell>
          <cell r="EG18">
            <v>133520094</v>
          </cell>
          <cell r="EH18">
            <v>159690138</v>
          </cell>
          <cell r="EI18">
            <v>185860182</v>
          </cell>
          <cell r="EJ18">
            <v>0</v>
          </cell>
          <cell r="EK18">
            <v>0</v>
          </cell>
          <cell r="EL18">
            <v>0</v>
          </cell>
          <cell r="EM18">
            <v>185860182</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t="str">
            <v/>
          </cell>
          <cell r="FO18" t="str">
            <v>ACTIVIDAD 1. FORMULAR Y ACTUALIZAR LINEAMIENTOS TÉCNICOS ARCHIVÍSTICOS, ESTRATEGIAS DE SEGUIMIENTO Y MEDICIÓN A LA IMPLEMENTACIÓN DE LA POLÍTICA ARCHIVÍSTICA EN EL DISTRITO CAPITAL
1. Informe de implementación de la estrategia para el fortalecimiento de los Archivos Públicos del Distrito Capital.​
-	Se realizó propuesta de estructuración del documento de Informe de Implementación de la estrategia
-	Conforme con las líneas de acción establecidas en la “Estrategia Para El Fortalecimiento de los Archivos Públicos del Distrito Capital “se realizaron las siguientes Actividades:
Línea 1. Lineamientos Técnicos para la Gestión Documental y Archivos:
1- Modelo Integral de Gestión Documental y Archivos para el Distrito Capital MIGDA DC
Se hicieron ajustes al documento y estructura MIGDA, se trabajó en la articulación con el Modelo Integrado de Planeación y Gestión – MIPG de acuerdo con las mesas internas llevadas a cabo con la Dirección Distrital de Archivo de Bogotá, de la Subdirección del Sistema Distrital y Archivos, la Dirección Distrital de Desarrollo Institucional y la Secretaría General, ésta última dependencia socializó el modelo de tablero de indicadores de Gestión Documental.
2- Instrumentos Técnicos.
Se realizaron mesas de trabajo para definir el alcance para los instrumentos técnicos de la Guía Esquema de Metadatos de Bogotá, Documentos de Archivo – EMBDA 2.0 y Guía para la Elaboración de Inventarios Documentales.
Línea 2. Transferencia de Conocimiento.
1- Modelo de Asistencia Técnica Focalizada 
Se trabajó en el ajuste de tres líneas técnicas, las cuales fueron enviadas a la Oficina Jurídica de la Secretaría General para su revisión y concepto jurídico  en cumplimiento de lo solicitado por la Subsecretaria de Fortalecimiento para tener control de legalidad.
Se revisó con la Subsecretaria Distrital de Fortalecimiento Institucional el indicador del procedimiento de asistencia técnica en las cuales se tomó la decisión de generar métricas y datos de la asistencia técnica por demanda
Se elaboró la metodología de pilotaje para el "banco de conceptos".
Línea 3. Seguimiento Estratégico
Se realizó preparación en revisión y desarrollo de pruebas del formulario de recolección de información y herramienta de verificación para el desarrollo del Seguimiento Estratégico.
Se prestó asistencia técnica requerida conforme a las diferentes modalidades establecidas.
2-Avance Informe de normalización de Gestión Documental y Archivos
En atención al Modelo Integral de Gestión de Documentos y Archivos – MIGDA, se realizaron las siguientes actividades:
* Ajustes al documento y estructura del Modelo Integral de Gestión de Documentos y Archivos – MIGDA, de acuerdo con mesas internas de trabajo con la Dirección Distrital de Archivo de Bogotá, de la Subdirección del Sistema Distrital y Archivos, la Dirección Distrital de Desarrollo Institucional y la Secretaría General, en la cual se generó las siguientes versiones:
20230224 ModeloIntegralGestionDocumental_MIGDAV1.16 y 20230227EstructuraMIGDA_Vr1.33_ConCodificaciónComponentes.
* Mesas técnicas con la Dirección Distrital de Desarrollo Institucional para realizar la articulación del Modelo Integral y Gestión Documental y Archivo con el Modelo Integrado de Planeación y Gestión – MIPG.
* Mesas técnicas con la  la Secretaría General para socializar el modelo de tablero de indicadores de Gestión Documental.
Se realizó ajustes a la propuesta de proyecto de decreto modificatorio al artículo 24 del Decreto Distrital 514 de 2006, de acuerdo a las observaciones presentadas por la Oficina Jurídica.
Se elaboró propuesta de actualización de ficha técnica de encuesta V10 - Encuesta de Satisfacción sobre los Instrumentos Técnicos en Gestión Documental y Archivos, publicados y socializados a las entidades y organismos distritales.
Se realizaron mesas de trabajo para definir alcance para los instrumentos técnicos de la Guía Esquema de Metadatos de Bogotá para Documentos de Archivo – EMBDA 2.0 y Guía para la Elaboración de Inventarios Documentales.
3-Avance Informe de seguimiento al Cumplimiento de la normativa archivística
* Asignación de las entidades para el seguimiento estratégico 2023: se elaboró el cronograma para el desarrollo del Seguimiento.
* Actualización Directorio Entidades: se actualizó la información requerida en este documento en relación con los referentes de gestión documental y directivos responsables de gestión documental en el Distrto Capital.
* Revisión y pruebas al formulario y herramienta 2023: Con el equipo de TIC – DDAB se realizaron los ajustes a los documentos en mención. 
* Identificación de evidencias a solicitar a las entidades: se identificaron / cargaron en el ONE-DRIVE de cada entidad las evidencias o soportes documentales a solicitar.
4. Avance Informe de resultados de la medición de los indicadores de la Dirección Distrital de Archivo de Bogotá.​
* Asignación de las entidades para el seguimiento estratégico 2023: se elaboró el cronograma para el desarrollo del Seguimiento.
* Actualización Directorio Entidades: se actualizó la información requerida en este documento en relación con los referentes de gestión documental y directivos responsables de gestión documental en el Distrto Capital.
* Revisión y pruebas al formulario y herramienta 2023: Con el equipo de TIC – DDAB se realizaron los ajustes a los documentos en mención. 
* Identificación de evidencias a solicitar a las entidades: se identificaron / cargaron en el ONE-DRIVE de cada entidad las evidencias o soportes documentales a solicitar.
ACTIVIDAD 2. IMPLEMENTAR EL MODELO DE ASISTENCIA TÉCNICA FOCALIZADA QUE PERMITA APOYAR A LAS ENTIDADES Y ORGANISMOS DISTRITALES EN LA IMPLEMENTACIÓN DE LA POLÍTICA DE ARCHIVOS EN EL DISTRITO CAPITAL
1. Avance Implementación y seguimiento de las estrategias de modernización del Modelo de Asistencia Técnica Focalizada.​
En el mes de febrero en el  MODELO DE ASISTENCIA TÉCNICA FOCALIZADA se realizaron las siguientes acciones: 
1. LÍNEAS TÉCNICAS: 
1.1. Se envió a control de legalidad de la Oficina Jurídica de la Secretaria General de la Alcaldía Mayor, mediante memorando 3-2023-3864 del 01 de febrero del 2023, las siguientes 3 líneas técnicas:  (1) Servicios postales, correo electrónico certificado, envío de correspondencia y administración de centros de correspondencia; (2) Servicios de depósito, custodia y administración integral de fondos documentales y (3) Definición de servicios de proyectos de digitalización de documentos de archivo.
1.2. Línea técnica para la adquisición de un sistema electrónico de gestión documental y archivos - SEGDA: Se realizó socialización del análisis técnico y resultados de la validación técnica a los directivos del Archivo de Bogotá .
1.3. Se realizaron ajustes de las observaciones recibidas por el Subdirector y Director, en la misma Línea técnica.
2. PROCEDIMIENTO: 
2.1. Se realizaron 2 mesas internas con el enlace de la DDAB (temas de calidad) 
2.2. Se desarrollaron 2 mesas internas con la Subsecretaria Distrital  de Fortalecimiento Institucional para la revisión del indicador del procedimiento de asistencia técnica en las cuales se tomó la decisión de generar métricas y datos de la asistencia técnica por demanda, y se validaron aspectos del MATF.
3. BANCO DE CONOCIMIENTO:
3.1. Se realizaron 4 mesas de articulación con el equipo de transformación digital DDAB para la Ideación de la propuesta
3.2. Se socializó y validó la propuesta del "Banco de conceptos" a los subdirectores y Director del Archivo de Bogotá
3.3. Se elaboró la metodología de pilotaje para el "banco de conceptos".
4. IMPLEMENTACIÓN MODELO DE ASISTENCIA TÉCNICA FOCALIZADA - MATF
4.1.Definición de la estrategia y metodología para la formulación 
4.2. Primer avance del documento de implementación del MATF.
2. Informe de Asistencia Técnica​
Se ejecutaron trece (13) acciones de asistencia técnica (SGPDD: 1, SSDA: 12), clasificadas por modalidad así:
- Mesas técnicas: 6 *Oferta 1 *Demanda: 5
- Conceptos técnicos: 7: *Estudios previos: 4 *Gestión documental: 3
Atendiendo 6 entidades públicas de 5 sectores de la administración distrital, dos particulares y el Concejo de Bogotá en los siguientes temas: Tablas de Retención Documental – TRD, Sistema Electrónico de Gestión de Documentos de Archivo – SEGDA, Organización documental, Tablas de Valoración Documental – TVD. Por último, se orientó a las entidades en la formulación técnica archivística para la contratación de servicios postales y mensajería, así como servicio de custodia y administración integral de archivos.
3.Reporte de Conceptos Técnicos de TRD y TVD emitidos​
Se emitieron los siguientes conceptos técnicos:
1. Tabla de Retención Documental - actualización 1 de la Subred Integrada de Servicios de Salud Norte E.S.E.
2. Tabla de Retención Documental - actualización 1 de la Secretaría Distritadl del Hábitat
3. Tabla de Valoración Documental - Fondo Documental Acumulado Hospital Juan XXIII - Establecimiento Público, presentada por la Subred Integrada de Servicios de Salud Norte E.S.E.
4. Tabla de Valoración Documental - Fondo Documental Acumulado Hospital Juan XXIII - E.S.E., presentada por la Subred Integrada de Servicios de Salud Norte E.S.E.</v>
          </cell>
          <cell r="FP18" t="str">
            <v>ACTIVIDAD1: FORMULAR Y ACTUALIZAR LINEAMIENTOS TÉCNICOS ARCHIVÍSTICOS, ESTRATEGIAS DE SEGUIMIENTO Y MEDICIÓN A LA IMPLEMENTACIÓN DE LA POLÍTICA ARCHIVÍSTICA EN EL DISTRITO CAPITAL
1. Informe de implementación de la estrategia para el fortalecimiento de los Archivos Públicos del Distrito Capital.​
Se revisó la propuesta de estructuración de un documento de Informe de Implementación de las estrategias a cargo del Archivo Distrital, la cual fue socializada y aprobada por el director y los subdirectores. En lo correspondiente a la “Estrategia Para El Fortalecimiento de los Archivos Públicos del Distrito Capital” contenida en la meta 2 del proyecto 7868, se generaron mesas de trabajo con los equipos Normalización, Asistencia Técnica, Seguimiento y Evaluación, para socializar el contenido del documento y convenir la metodología de trabajo. Se acordó compilar los resultados de los productos a cargo de la meta en el documento y como soporte se tendrán los respectivos anexos técnicos de cada uno de los temas
Evidencia:         1 - InformeImplementacióndelasEstrategias
                           1 - Socializacion Documento Estrategia
Conforme con las líneas de acción establecidas en la estrategia se realizaron las siguientes Actividades:
Línea 1. Lineamientos Técnicos para la Gestión Documental y Archivos:
1.1	Modelo Integral de Gestión Documental y Archivos para el Distrito Capital MIGDA
1.1.1	Estructura MIGDA
1.1.1.1 Se ajustaron los lineamientos operativos del Subcomponente de Gestión y Tramite del Componente Documental.
Evidencia: 	1.1.1.1 - 0230321EstructuraMIGDA_Vr1.34_ConCodificaciónComponentes
1.1.2 Documento MIGDA
1.1.2.1 Ajuste a las dimensiones del MIPG articulados con el MIGDA, articulación de la familia de normas ISO 30300 con el MIGDA y articulación del MIGDA con la Gestión Pública.
Evidencias: 	1.1.2.1 - 20230331 ModeloIntegralGestionDocumental_MIGDAV1.17
		        1.1.2.1 - 20230331-ARTICULACIONES-MIGDA
1.2 Instrumentos Técnicos
1.2.1 Se adelantaron actividades de ajuste en 4 de los instrumentos técnicos. 
1.2.1.1 Guía de Política de Gestión Documental: Se reviso el documento de la guía junto con las observaciones realizadas por el Director del Archivo de Bogotá para hacer ajustes al documento. Adicionalmente, se compartió el documento a la Subdirección de Gestión Documental de la Secretaría General, donde se recibieron observaciones para realizar ajustes a la guía.
Evidencia: 	1.2.1.1 20230323GuiaElaboracionPoliticaGDv10
1.2.1.2 Guía de Firmas Electrónicas: Se realiza plan de trabajo y propuesta de tabla de contenido del documento, el cual está a la espera de revisión de la SSDA para aprobación y/o ajustes.
Evidencia: 	1.2.1.2 20230316PropuestaTablaContenido_Firmas
1.2.1.3 Guía de Esquema de Metadatos de Bogotá de Documentos de Archivo EMBDA 2.0: Se realiza plan de trabajo y revisión de los documentos antecedentes de la guía, realizando cuadro comparativo de las versiones 1 y 2.
Evidencia: 1.2.1.3 20230323ComparaciónVersionesMetadatos
1.2.1.4 Modelo de Maduración MIGDA: Se realiza plan de trabajo y propuesta de Ficha de Producto, el cual está a la espera de revisión de la SSDA para aprobación y/o ajustes.
Evidencia: 	1.2.1.4 20230323FichaDescripcionProducto_MM-MIGDA
		         1.2.1.4 20230307PlanTrabajoMM-MIGDAv3
Línea 2. Transferencia de Conocimiento
2.1- Modelo de Asistencia Técnica Focalizada
2.1.1 LÍNEAS TÉCNICAS: 
2.1.1.1 Se realizaron actividades de ajuste a los documentos en tres líneas técnicas del modelo: Servicios postales, correo electrónico certificado, envío de correspondencia y administración de centros de correspondencia; Servicios de depósito, custodia y administración integral de fondos documentales; Definición de servicios de proyectos de digitalización de documentos de archivo. 
Evidencias: 	2.1.1.1   20230414_Linea_técnica_servicios_postales
		        2.1.1.1   20230413_LineatecnicaDepositoyCustodia
		        2.1.1.1   20230413_Linea_tecnica_digitalizacion_documentos		
2.1.1.2 Se recibió  de la Oficina Jurídica de la Secretaría General de la Alcaldía Mayor, mediante memorando 3-2023-7079 del 02 de marzo del 2023, observaciones de inclusión de "competencia de la Dirección para expedir las líneas técnicas y la fuerza vinculante del documento"  a las 2 líneas técnicas:  (1) Servicios postales, correo electrónico certificado, envío de correspondencia y administración de centros de correspondencia; (2) Servicios de depósito, custodia y administración integral de fondos documentales y (3) Definición de servicios de proyectos de digitalización de documentos de archivo. 
Evidencia: 	2.1.1.2   20230302MemorandoRevisionJuridica
2.1.1.3 Se elaboró propuesta de inclusión de texto y propuesta de Circular, está en revisión del Subdirector del Sistema Distrital de Archivos (29-03-2023). 
Evidencia:      2.1.1.3   ProyectoCircularLineamientos
2.1.1.4 En cuanto a la Línea técnica para la adquisición de un sistema electrónico de gestión documental y archivos - SEGDA: se realizaron los análisis y ajustes solicitadas por el Director, consistentes en la incorporación del componente de "Arquitectura Empresarial" 
Evidencias:  	2.1.1.4   202303LíneaTecnica_SEGDA_Ver0.13 
                   	2.1.1.4   Sección Arquitectura Empresarial Línea SEGDA
		        2.1.1.4   20230203Analisis comentarios al líneamientoSEGDA
2.1.2 PROCEDIMIENTO:
2.1.2.1 Se realizó la revisión y ajuste de la ficha de encuesta de satisfacción del servicio de asistencia técnica y revisión de la ficha de los indicadores de gestión del procedimiento de asistencia técnica. 
Evidencia: 	2.1.2.1   FormatoFichaTecnicaEncuestaPR257
2.1.3 BANCO DE CONOCIMIENTO:
2.1.3.1 Se Formuló la metodología del banco de conceptos 
Evidencia: 	2.1.3.1   20230301Metodologia_BancoConceptos_V.1
2.1.3.2 Se inició la fase de alistamiento de la información (consolidación de bases de datos, análisis de información e identificación de conceptos técnicos a describir). 
Evidencias:     2.1.3.2   20230216PropuestaBancoConceptos
                         2.1.3.2   20230308PlandetrabajoMATF2023.Ver2.0	        
                         2.1.3.2   20230216Propuesta_PlanTrabajo_BancoConceptos
	                 2.1.3.2   20230309DistribucionTareas_BancoConcepto           
	                 2.1.3.2   20230322ListadoTematicas
                         2.1.3.2   20230328MatrizDescripcion
                         2.1.3.2   BaseConceptosGD2021
                         2.1.3.2    BaseConceptosGD2022   
2.1.4 IMPLEMENTACIÓN MODELO DE ASISTENCIA TÉCNICA FOCALIZADA – MATF:
2.1.4.1 Envio y socialización a los subdirectores de le DDAB del Documento Estratégico del Modelo de Asistencia Técnica Focalizada. 
Evidencias: 	2.1.4.1 20230315-MATF_DOCUMENTO_DE_IMPLEMENTACIÓN
                   	2.1.4.1 20230327DocumentoEstrategicoMATF
		        2.1.4.1 HITOS MATF
2.1.4.2 Envio y socialización a los subdirectores de le DDAB de la metodología del Piloto para la formulación de proyectos en gestión documental.
Evidencia: 	2.1.4.2 20230223MetodologiaPrototipoProyectoGD
Línea 3. Seguimiento Estratégico
3.1 Seguimiento estratégico al cumplimiento de la normativa archivística en las entidades del Distrito Capital
3.1.1 A1. Se dio inicio al Seguimiento estratégico, para lo cual fueron remitidos por correo institucional los formularios de recolección de información a las 58 entidades del D.C. Asimismo, fue compartida por OneDrive las carpetas de los 4 subcomponentes, donde las entidades deberán aportar los documentos que dan sustento a la gestión reportada en el formulario.
Evidencias: 	A1_Correo_entidades_Contacto_Archivo_Bogota
                        A1_Correo_acceso_carpeta_ONEDRIVE
                        A1_FormularioSeguimientoEstrategico2022
                        A1_ListaChequeoSoportes2022
3.1.2 A2 Se actualizó la Guía de Seguimiento, teniendo en cuenta la realización de las visitas de seguimiento presenciales para el 2023. 
Evidencia:	A2_Guia_4213000-GS-043 	
3.1.3 A3 Acompañamiento a las entidades en el diligenciamiento y cargue de la información, cuya atención se ha realizado vía Teams, celular, WhatsApp, correo.
Evidencia: 	A3_Seguimiento_cargue_evidencias
3.1.4 A4 Se llevó a cabo reuniones con los profesionales de la Subsecretaría de Fortalecimiento y de la OAP para efectos de la revisión y ajuste a la ficha del indicador de política.
Evidencia:	A4_Fichas_Indicadores_PPTINTC
3.1.5 A5 Se asistió y participó en mesas de trabajo para los temas:
   -Guía Política de Gestión Documental, donde se revisó el documento inicial, junto con la grabación MIGDA 2022 en la cual el DDAB dejó recomendaciones a tener en cuenta; así mismo se asistió a reuniones con la Subdirección de Gestión Documental de la SGAMB, quienes aportaron recomendaciones para mejorar el documento en mención.
Evidencias:	A5_GuiaElaboracionPoliticaGDv10
   -Modelo de madurez MIGDA, se asistió a reuniones con el grupo de profesionales que lideran la elaboración de este producto para la elaboración del plan de trabajo
Evidencias:     A5_PlanTrabajoMM-MIGDAv3
ACTIVIDAD 2: IMPLEMENTAR EL MODELO DE ASISTENCIA TÉCNICA FOCALIZADA QUE PERMITA APOYAR A LAS ENTIDADES Y ORGANISMOS DISTRITALES EN LA IMPLEMENTACIÓN DE LA POLÍTICA DE ARCHIVOS EN EL DISTRITO CAPITAL
2.1. Avance Implementación y seguimiento de las estrategias de modernización del Modelo de Asistencia Técnica Focalizada.​
2.2. Informe de Asistencia Técnica​
Se ejecutaron cincuenta y un (51) acciones de asistencia técnica (SGPDD: 11, SSDA: 40), clasificadas por modalidad así: 
-	Mesas de asistencia técnica por oferta: 4
-	Mesas de asistencia técnica por demanda: 16
-	Conceptos técnicos en gestión documental: 12
-	Conceptos técnicos de procesos de contratación: 19
La asistencia técnica se brindó a 23 entidades públicas de 13 sectores de la administración distrital, y a dos órganos de control distrital en los siguientes temas: Expedientes híbridos, Sistema de Gestión de Documentos Electrónicos de Archivo - SGDEA, transferencias documentales electrónicas, plan de mejoramiento archivístico, depósito, custodia y administración integral de archivos, Sistema Integrado de Conservación - SIC, digitalización, Tabla de Retención Documental TRD, Tabla de Valoración Documental – TVD y proyectos de fortalecimiento de la gestión documental. 
2.3.Reporte de Conceptos Técnicos de TRD y TVD emitidos​
Se emitieron los siguientes conceptos de TRD y TVD:
1. Tabla de Retención Documental de la EMPRESA DE RENOVACIÓN Y DESARROLLO URBANO DE BOGOTÁ, D.C. Actualización 2. Versión 1.
2. Tabla de Retención Documental de la SECRETARÍA DISTRITAL DE AMBIENTE. Actualización 1. 5a versión
3. Tabla de Retención Documental - actualización 1 de la Subred Integrada de Servicios de Salud Norte E.S.E.
4. Tabla de Retención Documental - actualización 1 de la Secretaría Distritadl del Hábitat
5. Tabla de Valoración Documental - Fondo Documental Acumulado Hospital Juan XXIII - Establecimiento Público, presentada por la Subred Integrada de Servicios de Salud Norte E.S.E.
6. Tabla de Valoración Documental - Fondo Documental Acumulado Hospital Juan XXIII - E.S.E., presentada por la Subred Integrada de Servicios de Salud Norte E.S.E.
7. Tabla de Retención Documental de la Cámara de Comercio. 2a versión
8. Tabla de Retención Documental -Actualización 1 del Instituto Distrital de Patrimonio Cultural - IDPC. 2a versión.
9. Tabla de Retención Documental Actualización 2 de la Secretría Distrital de Movilidad. 6a versión.
10. Tabla de Valoración Documental de la Unidad Administrativa Especial de Servicios Públicos - UAESP (Fondo Documental Acumulado Unidad Administrativa Especial de Servicios Públicos - UAESP) 2a versión.
11. Tabla de Valoración Documental de la Unidad Administrativa Especial de Servicios Públicos - UAESP (Fondo Documental Acumulado de la EmpresaDistrital de Servicios Públicos - EDIS) 2a versión.
12. Tabla de Valoración Documental de la Unidad Administrativa Especial de Servicios Públicos - UAESP (Fondo Documental Acumulado de la EmpresaDistrital de Servicios Públicos - EDIS En Liquidación) 2a versión.
13. Tabla de Valoración Documental de la Unidad Administrativa Especial de Servicios Públicos - UAESP (Fondo Documental Acumulado de la Unidad Ejecutiva de Servicios Públicos) 2a versión.
14. Tabla de Valoración Documental del Instituto Distrital de Recreación y Deportes - IDRD. 1a versión.</v>
          </cell>
          <cell r="FQ18" t="str">
            <v xml:space="preserve">Producto 1. Informe de implementación de la estrategia para el fortalecimiento de los Archivos Públicos del Distrito Capital.
Conforme con las líneas de acción establecidas en la estrategia, los diferentes productos están contenidos en las respectivas líneas, se realizaron las siguientes Actividades:
ACTIVIDAD1: FORMULAR Y ACTUALIZAR LINEAMIENTOS TÉCNICOS ARCHIVÍSTICOS, ESTRATEGIAS DE SEGUIMIENTO Y MEDICIÓN A LA IMPLEMENTACIÓN DE LA POLÍTICA ARCHIVÍSTICA EN EL DISTRITO CAPITAL
Estrategia Línea 1. Lineamientos Técnicos para la Gestión Documental y Archivos:
Producto 2. Avance Informe de normalización de Gestión Documental y Archivos 
1. Modelo Integral de Gestión Documental y Archivos - MIGDA
- Se entregó el documento marco de referencia, brochure y poster al equipo de Divulgación para diagramación y diseño.
Estructura MIGDA: Se recibieron las propuestas de lineamientos operativos de los subcomponentes producción, organización de documentos, transferencias documentales, disposición de documentos, preservación a largo plazo y valoración del componente documental por parte de los equipos de la SSDA y SGPD. 
2. Instrumentos archivísticos:
- Guía de Política de Gestión Documental: Se entregó el documento ajustado con las observaciones indicadas por dirección del Archivo de Bogotá al Subdirector del Sistema Distrital de Archivos para revisión.
- Guía de Firmas Electrónicas: El equipo base realizó avance en la construcción del documento, a partir de los elementos propuesto en la tabla de contenido, la cual fue socializada y presentada al Subdirector del Sistema Distrital de Archivos el (11/04/2023) y al director de la DDAB (12/04/2023), para dar inicio al desarrollo de los capitulo; a la fecha se dio inicio a formulación de los primeros elementos de acuerdo con la tabla de contenido.
- Guía de Esquema de Metadatos de Bogotá de Documentos de Archivo EMBDA 2.0: El equipo base   se estableció actividades para realizar acciones para la revisión en el diccionario de metadatos y en la modificación de la tabla de relación de entidades; para el mes de abril se inició con la revisión del diccionario de metadatos.
- Modelo de Maduración MIGDA MM_MIGDA: El equipo base procedió a formular la ficha de caracterización de producto de MM_MIGDA, la cual fue socializada y presentada subdirector del Sistema Distrital de Archivos (11/04/2023), reunión en la cual se precisó que este producto estaría conformado por tres documentos a saber: 1. Documento ejecutivo, el cual se presentó la tabla de contenido; 2. documento en Excel denominado Herramienta del MM-MIGDA y un tercer documento denominado Instructivo de uso con su respectiva Tabla de Contenido: Se está a la espera del pronunciamiento por parte del subdirector como se indicó en la mesa del 11 de abril de 2023.
Estrategia Línea 3. Seguimiento Estratégico
Producto 3. Avance Informe de seguimiento al Cumplimiento de la normativa archivística.
* En el mes de abril el equipo de seguimiento llevó a cabo el Seguimiento estratégico a 5 entidades a ser: Acueducto, EGAT, DADEP, Sec. Cultura y Veeduría, las cuales fue necesario realizar la revisión de la completitud del formulario diligenciado por éstas.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 Se actualizó el Procedimiento PR-299 de Seguimiento estratégico, en lo relacionado con la inclusión de la normativa del CDA.
* Se consolidó el anexo No. 6 Derechos Humanos, diligenciado por las entidades distritales.
* Se realizaron mesas de trabajo solicitadas por las Entidades donde se socializó el informe de Seguimiento estratégico periodo de referencia 2021.
Producto 4. Avance Informe de resultados de la medición de los indicadores de la Dirección Distrital de Archivo de Bogotá.
En el mes de abril el equipo de seguimiento llevó a cabo el Seguimiento estratégico a 5 entidades a ser: Acueducto, EGAT, DADEP, Sec. Cultura y Veeduría, las cuales fue necesario realizar la revisión de la completitud del formulario diligenciado por éstas.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ACTIVIDAD 2: IMPLEMENTAR EL MODELO DE ASISTENCIA TÉCNICA FOCALIZADA QUE PERMITA APOYAR A LAS ENTIDADES Y ORGANISMOS DISTRITALES EN LA IMPLEMENTACIÓN DE LA POLÍTICA DE ARCHIVOS EN EL DISTRITO CAPITAL
Estrategia Línea 2. Transferencia de Conocimiento
Producto 5. Avance Implementación y seguimiento de las estrategias de modernización del Modelo de Asistencia Técnica Focalizada.
En el mes de abril en el MODELO DE ASISTENCIA TÉCNICA FOCALIZADA se realizaron las siguientes acciones: 
1- LINEAS TECNICAS (1) DE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Se ajustaron las 3 líneas técnicas anteriormente referidas, incorporando la competencia de esta Dirección para expedirlas y la fuerza vinculante de estos documentos. Dicha observación se incluyó en el ítem 2 “Competencia de la Dirección Distrital del Archivo de Bogotá” de cada documento.
Se enviaron las 3 líneas técnicas a la Oficina Jurídica para la revisión y trámites pertinentes, recibiendo aprobación.
Se envió al equipo de Divulgación de esta Dirección las 3 líneas técnicas para diagramación, posterior envió al Director para aprobación y continua el flujo de revisión por parte de la Dra. Patricia Rincón y Alexandra Farfán.
L.T. PARA LA ADQUISICIÓN DE UN SISTEMA DE GESTIÓN ELECTRÓNICO DOCUMENTAL Y ARCHIVOS - SGEDA 
Se realizó análisis de la norma ISO 21965 los cuales se están incorporando elementos a la línea técnica, así como, lo relacionado al componente de "Arquitectura Empresarial".
2- PROCEDIMIENTO (ASISTENCIA TÉCNICA PR-257)
ACTUALIZACIÓN DEL PROCEDIMIENTO DE ASISTENCIA TÉCNICA PR-257: (Portafolio de asistencia técnica y Acuerdos de Niveles de Servicio)
Se realizaron mesas internas con el enlace de la OAP - para la revisión de la ficha de encuesta de satisfacción del servicio de asistencia técnica.
3- BANCO DE CONCEPTOS
Se realizaron mesas de trabajo entre los equipos técnicos de la DDAB (equipo de tecnología) y Asistencia Técnica: Articulando la metodología de las Historias de Usuarios y el diagrama de flujo
En matriz de descripción de banco de conceptos técnicos se realizó el registro de 60 conceptos y se Clasificaron de acuerdo con el componente y subcomponente del Modelo Integral de Gestión Documental y Archivos – MIGDA.
4- IMPLEMENTACIÓN DEL MODELO DE ASISTENCIA TÉCNICA FOCALIZADA
PROTOTIPO PARA LA FORMULACION DE PROYECTOS EN GESTION DOCUMENTAL
Aprobar la metodología del Piloto para la formulación de proyectos en gestión documental, por los directivos del Archivo de Bogotá
ESTRATEGIA DE IMPLEMENTACIÓN DEL MODELO DE ASISTENCIA TÉCNICA FOCALIZADA
Se realizó el ajuste del Documento Estratégico del Modelo de Asistencia Técnica Focalizada atendiendo las observaciones de los directivos del Archivo de Bogotá y la Subsecretaria de Fortalecimiento Institucional y se remitió por correo a esta última.
Producto 6. Informe de Asistencia Técnica
Se ejecutaron once (11) acciones de asistencia técnica (SGPDD: 4, SSDA: 7), clasificadas por modalidad así: 
- Mesas de asistencia técnica por oferta: 1
- Mesas de asistencia técnica por demanda: 3
- Conceptos técnicos en gestión documental: 1
- Conceptos técnicos de procesos de contratación: 6
La asistencia técnica se brindó a 8 entidades públicas de 4 sectores de la administración distrital, y a un órgano de control distrital en los siguientes temas: Tabla de Retención Documental - TRD, Tabla de Valoración Documental – TVD y proyectos de fortalecimiento de la gestión documental. 
Así mismo, se orientó a las entidades en la formulación técnica archivística para la contratación de servicios postales y mensajería, custodia y administración integral de archivos, depósitos de archivo, unidades de conservación para archivos y equipos de monitoreo y control ambiental
Producto 7. Reporte de Conceptos Técnicos de TRD y TVD emitidos
Se emitieron los siguientes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v>
          </cell>
          <cell r="FR18" t="str">
            <v/>
          </cell>
          <cell r="FS18" t="str">
            <v xml:space="preserve">En el marco del plan de desarrollo “un nuevo contrato social y ambiental para la Bogotá del siglo XXI” y en cuanto a la Implementación de la estrategia de los Archivos Públicos del Distrito Capital, durante el segundo trimestre de la vigencia,  se presentaron los siguinetes avances:
Producto 1. Informe de implementación de la estrategia para el fortalecimiento de los Archivos Públicos del Distrito Capital.
Conforme con las líneas de acción establecidas en la estrategia, los diferentes productos están contenidos en las respectivas líneas, en el segundo trimestre se realizaron las siguientes Actividades:
ACTIVIDAD1: FORMULAR Y ACTUALIZAR LINEAMIENTOS TÉCNICOS ARCHIVÍSTICOS, ESTRATEGIAS DE SEGUIMIENTO Y MEDICIÓN A LA IMPLEMENTACIÓN DE LA POLÍTICA ARCHIVÍSTICA EN EL DISTRITO CAPITAL
Estrategia Línea 1. Lineamientos Técnicos para la Gestión Documental y Archivos:
Producto 2. Avance Informe de normalización de Gestión Documental y Archivos 
1. Modelo Integral de Gestión Documental y Archivos - MIGDA
• Se realizaron ajustes y diagramación el documento Marco de Referencia de acuerdo con las sugerencias, comentarios e inquietudes por parte de la Subsecretaria de Fortalecimiento Subdirección de Gestión Documental y la Dirección Distrital de Desarrollo Institucional. 
• Se diseñó propuesta de diagramas interactivos (Mockup) para presentar el Modelo Integral de Gestión Documental y Archivos – MIGDA a las Entidades a través del sitio web del Archivo de Bogotá.
• Se revisó por parte de la Dirección la propuesta brochure, esta se encuentra en rediseño por parte del equipo de Divulgación de acuerdo con las indicaciones del director.
• Se ajustaron lineamientos operativos de los componentes y subcomponentes del Modelo Integral de Gestión Documental y Archivos – MIGDA
• Modelo de Madurez del Modelo Integral de Gestión Documental y Archivos – MM_MIGDA: Se realizó el análisis de referentes de Modelos de Madurez a nivel internacional, para verificar los elementos y forma de validación, esto con el objetivo de consolidar la estructura y criterios de validación a adoptar en el Modelo de Madurez del MIGDA y socializó con el director la ficha de caracterización del producto definida para el MM-MIGDA y de los referentes analizados.
2. Instrumentos Técnicos
• Guía para la elaboración de Inventarios Documentales: Se actualizó la tabla de contenido de acuerdo con las indicaciones del Director y compañeros de la SSDA, en mesa de trabajo del MIGDA desarrollada el 14 de junio del 2023 y se avanzó en la guía de inventarios en los siguientes capítulos: Introducción, Alcance, Objetivo, Publico al que va dirigido, Consideraciones generales (Definición, glosario, ciclo de vida del expediente, importancia, beneficios, retos en la implementación, finalidad, responsabilidades, Planeación del Inventario Documental, Diagnóstico de la Situación actual (formulación), Referencias normativas.
• Guía Esquema de Metadatos y Anexos 1 y 2: Se adelantó la revisión y ajustes de la descripción de cada uno de los metadatos así como el tipo de valor de metadato asociado para cada una de las entidades del marco referencial del modelo (anexo 2).
• Guía de Firmas en Medio Electrónico (Digitales y Electrónicas): Se avanzó en el desarrollo de los elementos de la Tabla de Contenido, se efectuó la consolidación de la primera versión del documento de guía; así mismo se efectuó la comparación de la tabla de contenido  frente a la información recibida de los referentes documentales de cinco entidades distritales, quienes manifestaron su interés en indicar qué elementos debería contener la guía, así como de los conceptos solicitados a la Dirección Distrital de Archivo de Bogotá, en relación con este tema en particular; esto con el objetivo de cubrir las necesidades de las entidades en el desarrollo de la guía.
•  Guía práctica para entidades distritales sobre la clasificación documental: Actualización
Estrategia Línea 3. Seguimiento Estratégico
Producto 3. Avance Informe de seguimiento al Cumplimiento de la normativa archivística.
En el presente trimestre se revisó la completitud e integridad del formulario de Seguimiento estratégico con los respectivos anexos de 21 entidades: 
Acueducto, EGAT, DADEP, Sec. Cultura y Veeduría, Contraloría de Bogotá D.C., Fundación Gilberto Álzate Avendaño, Instituto Distrital de Turismo, Secretaría Distrital de Gobierno y Secretaría de la Mujer, ATENEA, Jardín Botánico, IDEP, IDARTES y Unidad Administrativa Especial Catastro Distrital, Concejo de Bogotá, IDRD, Lotería de Bogotá, IDCBIS, Mantenimiento Vial, IDPAC
Asimismo, se desarrollaron mesas de trabajo con cada una de las entidades, incluida una visita a la con Unidad Administrativa Especial de Catastro Distrital, con el propósito de verificar en sitio datos reportados en el formulario y que al contrastar con los soportes suministrados no coincidían la información aportada, la intención de estas acciones fue solventar inquietudes presentadas en la verificación de los documentos aportados; resultado de todo este análisis, se elaboraron los respectivos informes de seguimiento estratégico y fueron remitidos a las entidades en mención.
Producto 4. Avance Informe de resultados de la medición de los indicadores de la Dirección Distrital de Archivo de Bogotá.
En el presente trimestre se trabajó en la revisión de la completitud del formulario diligenciado a 21 entidades.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ACTIVIDAD 2: IMPLEMENTAR EL MODELO DE ASISTENCIA TÉCNICA FOCALIZADA QUE PERMITA APOYAR A LAS ENTIDADES Y ORGANISMOS DISTRITALES EN LA IMPLEMENTACIÓN DE LA POLÍTICA DE ARCHIVOS EN EL DISTRITO CAPITAL
Estrategia Línea 2. Transferencia de Conocimiento
Producto 5. Avance Implementación y seguimiento de las estrategias de modernización del Modelo de Asistencia Técnica Focalizada.
Durante el segundo trimestre en el MODELO DE ASISTENCIA TÉCNICA FOCALIZADA se realizaron las siguientes acciones: 
1- LINEAS TECNICAS: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Se trabajó en el ajuste e incorporación de observaciones a los documentos, posteriormente se enviaron a control de legalidad por parte de la Oficina Asesora Jurídica donde se obtuvo aprobación, se sometieron al proceso de diseño y diagramación por parte del equipo de divulgación, obteniendo como resultado que las líneas estén en este momento listas para la aprobación del director
(4) ADQUISICIÓN DE UN SISTEMA DE GESTIÓN ELECTRÓNICO DOCUMENTAL Y ARCHIVOS - SGEDA
Se incorporó el componente de "Arquitectura Empresarial" y se armonizó con otras publicaciones del Archivo de Bogotá (Documentos electrónicos de archivo y sistema de gestión de documentos electrónicos de archivo SGDEA: conceptos básicos, buenas prácticas e ideas para avanzar). Como resultado de lo anterior el documento se encuentra en revisión del Subdirector del Sistema Distrital de Archivos para posterior envío a la Dirección y definición de revisiones por parte de la Subsecretaría de Fortalecimiento Institucional
2- PROCEDIMIENTO (ASISTENCIA TÉCNICA PR-257)
Se trabajó en conjunto con el enlace de la Dirección y la Oficina Asesora de Planeación para la revisión de la ficha técnica y encuesta de satisfacción del servicio de asistencia técnica, para revisar y actualizar en la V8 de este procedimiento. Así mismo, se envio la ficha y encuesta del servicio de asistencia técnica actualizada.
3- BANCO DE CONCEPTOS
En un trabajo conjunto entre los equipos de Asistencia Técnica y Tecnología se articuló la metodología de las Historias de Usuario y Diagrama de Flujo 
En una matriz de descripción de banco de conceptos técnicos se realizó el registro de 60 conceptos y se Clasificaron de acuerdo con los componentes y subcomponentes del Modelo Integral de Gestión Documental y Archivos – MIGDA, la cual fue socializada a los directivos teniendo como resultado un avance del 66% de la descripción y palabras clave de los conceptos técnicos
4- IMPLEMENTACIÓN DEL MODELO DE ASISTENCIA TÉCNICA FOCALIZADA
PROTOTIPO PARA LA FORMULACION DE PROYECTOS EN GESTION DOCUMENTAL
Los directivos del Archivo de Bogotá aprobaron la metodología del Piloto para la formulación de proyectos en gestión documental y se realizó jornada de socialización con las 8 entidades y organismos distritales convocadas, para la ejecución de las mesas de trabajo colaborativo y formulación del ESQUEMA PROYECTOS INTEGRALES EN GESTIÓN DOCUMENTAL Y ARCHIVOS.
Se realizo mesa de trabajo interno con las profesionales de la Dirección Distrital de Desarrollo Institucional de la Secretaria General de la Alcaldía Mayor de Bogotá, para conocer las metodologías, pautas y orientaciones distritales en la la formulación de proyectos institucionales y se realizó presentación con base en la información recibida, para la mesa de trabajo colaborativa a desarrollarse el 05 de julio del 2023.
Se consolidó la matriz de referentes en Esquema de proyectos
MODELO DE ASISTENCIA TÉCNICA FOCALIZADA
Se realizó el ajuste del Documento Estratégico del Modelo de Asistencia Técnica Focalizada atendiendo las observaciones de los directivos del Archivo de Bogotá y la Subsecretaria de Fortalecimiento Institucional y como resultado se realizó el envío del documento a la Subsecretaria.
Se realizo mesa de trabajo con los directivos del Archivo de Bogotá, en la cual se socializo y aprobó los productos del Modelo de Asistencia Técnica Focalizada
Producto 6. Informe de Asistencia Técnica
En el segundo trimestre se ejecutaron cuarenta y cuatro (44) acciones de asistencia técnica (SGPDD: 14 SSDA: 30), clasificadas por modalidad así: 
- Mesas de asistencia técnica por oferta: 3
- Mesas de asistencia técnica por demanda: 16
- Conceptos técnicos en gestión documental: 6
- Conceptos técnicos de procesos de contratación: 15
- Visitas de asistencia técnica: 1
- Jornadas de Socialización: 3
La asistencia técnica se brindó a 24 entidades públicas de 15 sectores de la administración distrital, 2 entidades externas y a 2 órganos de control distrital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7. Reporte de Conceptos Técnicos de TRD y TVD emitidos
En el segundo trimestre se emitieron 10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4. SECRETARIA JURIDICA DISTRITAL - SJD. Actualización 1. 2a versión.
5. DEPARTAMENTO ADMINISTRATIVO DE LA DEFENSORIA DEL ESPACIO PUBLICO - DADEP. Actualización 1. 1a versión. 
6. FUNDACIÓN GILBERTO ÁLZATE AVENDAÑO. Actualización 1. 2a versión.
7. CANAL CAPITAL. Actualización 1. 1a versión. 
8. CAPITAL SALUD EPS-S S.A.S. 3a. Versión
9. SECRETARÍA DISTRITAL DE LA MUJER. Actualización 1. 1a versión
10.EMPRESA DE TRANSPORTE DEL TERCER MILENIO TRANSMILENIO S.A. Actualización 1. 6a versión
</v>
          </cell>
          <cell r="FT18" t="str">
            <v/>
          </cell>
          <cell r="FU18" t="str">
            <v/>
          </cell>
          <cell r="FV18" t="str">
            <v xml:space="preserve">En cuanto a la Implementación de la estrategia de los Archivos Públicos del Distrito Capital, durante el tercer trimestre de la vigencia, se presentaron los siguientes avances:
Conforme con las líneas de acción establecidas en la estrategia, los diferentes productos están contenidos en las respectivas líneas. En el tercer trimestre se realizaron los siguientes avances:
ACTIVIDAD1: FORMULAR Y ACTUALIZAR LINEAMIENTOS TÉCNICOS ARCHIVÍSTICOS, ESTRATEGIAS DE SEGUIMIENTO Y MEDICIÓN A LA IMPLEMENTACIÓN DE LA POLÍTICA ARCHIVÍSTICA EN EL DISTRITO CAPITAL
Estrategia Línea 1. Lineamientos Técnicos para la Gestión Documental y Archivos:
Producto: Avance Informe de normalización de Gestión Documental y Archivos
1. Modelo Integral de Gestión Documental y Archivos - MIGDA
Documento Marco de Referencia
Se avanzó en la revisión y ajuste del documento Marco de referencia conforme a lo solicitado por parte de la Subsecretaría de Fortalecimiento 
Lineamientos Operativos
Se avanzó en la revisión y ajuste del documento de lineamientos operativos en lo correspondiente a los componentes estratégico y tecnológico
Diagnóstico Integral de Gestión Documental y Administración de Archivos - Descripción de Lineamientos Operativos”
Se elaboró el documento “Diagnóstico Integral de Gestión Documental y Administración de Archivos - Descripción de Lineamientos Operativos” y se remitió para revisión de la Subsecretaria de Fortalecimiento
Proceso Transversal de Gestión Documental
Junto con la Dirección Distrital de Desarrollo Institucional se avanzó en la elaboración el documento de caracterización del proceso transversal de Gestión Documental armonizado con el Modelo Integral de Gestión Documental y Archivos – MIGDA
Modelo de Madurez del Modelo Integral de Gestión Documental y Archivos – MM_MIGDA  
Se complementó la matriz de referentes de Modelos de Madurez, se realizó el comparativo del formulario actual de seguimiento con los componentes y subcomponentes del Modelo Integral de Gestión Documental y Archivos – MM_MIGDA 
Se proyectó el diseñó de una herramienta de evaluación tomando como referencia los componentes del MIGDA y utilizando un subcomponente de cada uno como ejemplo para su ejecución. Con este diseño se avanzó en la construcción del instrumento de evaluación en los componentes: documental y estratégico, en la metodología del instrumento y en la guía de uso del modelo
2. Instrumentos Técnicos
• Guía para la elaboración de Inventarios Documentales: 
Se avanzó con una versión inicial de la Guía de inventarios documentales cuyo alcance abarca la presentación de una metodología para el levantamiento y elaboración de los inventarios documentales en todas las fases del ciclo de vida de la documentación, actualmente se está realizando un ajuste a la versión presentada que incluye el desarrollo de conceptos de aseguramiento documental y la armonización de los metadatos con el Inventario Documental.
• Guía Esquema de Metadatos y Anexos 1 y 2: 
Se realizó revisión y ajustes en los elementos en la estructura del esquema y del documento guía de metadatos.
• Guía de Firmas en Medio Electrónico (Digitales y Electrónicas): 
Se avanzó en la elaboración del documento ajustado en versión actualizada y se remitió a la Subsecretaría de Fortalecimiento para su revisión. Se encuentra a la espera de observaciones
•	Guía para la elaboración de política de gestión documental:
Se avanzó en la elaboración del documento ajustado en versión actualizada y se remitió a la Subsecretaría de Fortalecimiento para su revisión. Se encuentra a la espera de observaciones
•  Guía práctica para entidades distritales sobre la clasificación documental: 
Se realizó tercera sesión Taller de Clasificación Documental con la Dirección Distrital de Archivo de Bogotá y los equipos de la Subdirección del Sistema Distrital de Archivos.
Estrategia Línea 3. Seguimiento Estratégico
Producto: Avance Informe de seguimiento al Cumplimiento de la normativa archivística.
En el presente trimestre se revisó la completitud e integridad del formulario de Seguimiento estratégico con los respectivos anexos de 23 entidades: 
1.	Personería de Bogotá D.C., 
2.	Empresa Metro de Bogotá S.A., 
3.	Empresa de Renovación y Desarrollo Urbano de Bogotá D.C. - ERU, 
4.	Secretaría Distrital de Planeación, 
5.	Instituto Distrital para la Protección de la Niñez y la Juventud, IDIPRON, 
6.	Secretaría Distrital de Ambiente, 
7.	Subred Integrada de Prestación de Servicios de Salud Sur Occidente E.S.E., 
8.	Universidad Distrital Francisco José de Caldas, 
9.	Secretaría General de la Alcaldía Mayor de Bogotá D.C
10.	Secretaría Distrital de Seguridad, Convivencia y Justicia; 
11.	Unidad Administrativa Especial de Servicios Públicos – UAESP; 
12.	Secretaría Distrital de Salud; 
13.	Instituto Distrital de Patrimonio Cultural – IDPC; 
14.	Subred Integrada de Servicios de Salud Norte E.S.E.
15.	Fondo de Prestaciones Económicas, Cesantías y Pensiones – FONCEP; 
16.	Terminal de Transporte S.A.; 
17.	Caja de la vivienda popular; 
18.	Corporación Bogotá Región - INVEST IN; 
19.	Secretaría Jurídica; 
20.	Secretaría de Movilidad; 
21.	Instituto de Desarrollo Urbano - IDU; 
22.	UAE - Cuerpo Oficial de Bomberos; 
23.	Capital Salud.
Asimismo, se desarrollaron mesas de trabajo con cada una de las entidades, incluidas visitas a la Instituto Distrital para la Protección de la Niñez y la Juventud, IDIPRON y Secretaría General de la Alcaldía Mayor de Bogotá D.C, con el propósito de verificar en sitio datos reportados en el formulario y que al contrastar con los soportes suministrados no coincidían la información aportada, la intención de estas acciones fue solventar inquietudes presentadas en la verificación de los documentos aportados. Resultado de todo este análisis, se elaboraron los respectivos informes de seguimiento estratégico y fueron remitidos a las entidades en mención.
ACTIVIDAD 2: IMPLEMENTAR EL MODELO DE ASISTENCIA TÉCNICA FOCALIZADA QUE PERMITA APOYAR A LAS ENTIDADES Y ORGANISMOS DISTRITALES EN LA IMPLEMENTACIÓN DE LA POLÍTICA DE ARCHIVOS EN EL DISTRITO CAPITAL
Estrategia Línea 2. Transferencia de Conocimiento
Producto: Avance Implementación y seguimiento de las estrategias de modernización del Modelo de Asistencia Técnica Focalizada
Durante el tercer trimestre en el MODELO DE ASISTENCIA TÉCNICA FOCALIZADA se realizaron las siguientes acciones: 
LINEAS TECNICAS: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Las tres líneas se encuentran en su versión final y se publicaron en la página Web del Archivo de Bogotá. De igual forma se publicaron las listas de referencia y verificación que hacen parte de la línea (2) SERVICIOS DE DEPÓSITO, CUSTODIA Y ADMINISTRACIÓN INTEGRAL DE FONDOS DOCUMENTALES
(4) ADQUISICIÓN DE UN SISTEMA DE GESTIÓN ELECTRÓNICO DOCUMENTAL Y ARCHIVOS - SGEDA
Se avanzó en la elaboración del documento ajustado en versión actualizada y se remitió a la Subsecretaría de Fortalecimiento para su revisión. Se encuentra a la espera de observaciones
PROCEDIMIENTO (ASISTENCIA TÉCNICA PR-257)
Se aprobó la "ficha técnica y la encuesta de satisfacción del servicio de asistencia técnica"
Se realizaron ajustes del procedimiento y se elaboró una propuesta de actualización la cual se está revisando con la Oficina Asesora de Planeación
BANCO DE CONCEPTOS
Se realizó la descripción e identificación de las palabras clave por cada uno de los conceptos técnicos, y se clasificaron por componente y subcomponente del Modelo Integral de Gestión Documental y Archivos – MIGDA
Se realizó la anonimización de datos de los 86 conceptos de gestión documental de la DDAB de las vigencias 2021 y 2022
IMPLEMENTACIÓN DEL MODELO DE ASISTENCIA TÉCNICA FOCALIZADA
PROTOTIPO PARA LA FORMULACION DE PROYECTOS EN GESTION DOCUMENTAL
Se avanzó en la elaboración del documento “Línea técnica para la formulación de proyectos integrales en gestión documental y archivos" y se envió a la Dirección de Archivo para su revisión
Producto: Informe De Asistencia Técnica
En el tercer trimestre se ejecutaron treinta y tres (33) acciones de asistencia técnica (SGPDD: 8 SSDA: 25), clasificadas por modalidad así: 
- Mesas de asistencia técnica por oferta: 4
- Mesas de asistencia técnica por demanda: 8
- Conceptos técnicos en gestión documental: 18
- Conceptos técnicos de procesos de contratación: 0
- Visitas de asistencia técnica: 0
- Jornadas de Socialización: 3
La asistencia técnica se brindó a 17 entidades de 12 sectores de la administración distrital, 2 entidades externas y a 1 órgano de control distrital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Reporte de Conceptos Técnicos de TRD y TVD emitidos
En el tercer trimestre se emitieron 5 conceptos de TRD y TVD:
1.	JARDÍN BOTÁNICO DE BOGOTÁ "JOSÉ CELESTINO MUTIS". (FDA CORPORACIÓN JARDÍN BOTÁNICO DE BOGOTÁ). 1a versión.
2.	Tabla de Retención Documental de la Secretaría Distrital de Movilidad – Actualización 2
3.	Tabla de Retención Documental de la Cámara de Comercio de Bogotá
4.	Tabla de Retención Documental de la Secretaría Distrital de Integración Social – Actualización 1
5.	Tabla de Valoración Documental Subred Integrada de Servicios de Salud Sur Occidente (Fondo Documental Acumulado Hospital Bosa II Nivel E.S.E.
</v>
          </cell>
          <cell r="FW18" t="str">
            <v/>
          </cell>
          <cell r="FX18" t="str">
            <v/>
          </cell>
          <cell r="FY18" t="str">
            <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row>
        <row r="19">
          <cell r="A19" t="str">
            <v>PD25</v>
          </cell>
          <cell r="B19">
            <v>7868</v>
          </cell>
          <cell r="C19" t="str">
            <v>7868_6</v>
          </cell>
          <cell r="D19" t="str">
            <v>6. Desarrollar el 100% del plan para el posicionamiento internacional de Bogotá, a través del mercadeo de ciudad y la visibilización de buenas prácticas para la toma de decisiones.</v>
          </cell>
          <cell r="E19" t="str">
            <v>1_Dirección Distrital de Relaciones Internacionales</v>
          </cell>
          <cell r="F19">
            <v>1</v>
          </cell>
          <cell r="G19" t="str">
            <v>Dirección Distrital de Relaciones Internacionales</v>
          </cell>
          <cell r="H19" t="str">
            <v>tec</v>
          </cell>
          <cell r="I19" t="str">
            <v>PD25</v>
          </cell>
          <cell r="J19" t="str">
            <v>Creciente</v>
          </cell>
          <cell r="K19" t="str">
            <v>Porcentaje</v>
          </cell>
          <cell r="L19" t="str">
            <v>Suma</v>
          </cell>
          <cell r="M19">
            <v>22</v>
          </cell>
          <cell r="N19">
            <v>30</v>
          </cell>
          <cell r="O19">
            <v>0</v>
          </cell>
          <cell r="P19">
            <v>0</v>
          </cell>
          <cell r="Q19">
            <v>7</v>
          </cell>
          <cell r="R19">
            <v>0</v>
          </cell>
          <cell r="S19">
            <v>0</v>
          </cell>
          <cell r="T19">
            <v>7</v>
          </cell>
          <cell r="U19">
            <v>0</v>
          </cell>
          <cell r="V19">
            <v>0</v>
          </cell>
          <cell r="W19">
            <v>8</v>
          </cell>
          <cell r="X19">
            <v>0</v>
          </cell>
          <cell r="Y19">
            <v>0</v>
          </cell>
          <cell r="Z19">
            <v>8</v>
          </cell>
          <cell r="AA19">
            <v>95</v>
          </cell>
          <cell r="AB19">
            <v>30</v>
          </cell>
          <cell r="AC19" t="str">
            <v xml:space="preserve">En el marco de plan de desarrollo “un nuevo contrato social y ambiental para la Bogotá del siglo XXI” como parte de la implementación del plan para el posicionamiento internacional de Bogotá, a través del mercadeo de ciudad y la visibilización de buenas prácticas para la toma de decisiones.
1.	Acciones de participación en redes de ciudad, campañas y plataformas de organismos multilaterales.
-	Participación en el “18º Encuentro de Coordinadores de la UCCI” en Madrid contribuyó a consolidar el posicionamiento de Bogotá como vicepresidente de Bienestar y Política Social y como referente global en el municipalismo global, las redes de ciudades son el escenario para proyectar internacionalmente a Bogotá frente a sus actores de interés. En cuanto a la participación en los diferentes eventos y espacios asociados al Retiro Anual de CGLU permitieron contar con un lineamiento estratégico claro sobre la participación de los gobiernos locales y del municipalismo global en la agenda internacional 2023, especialmente de cara a la Cumbre de los ODS y a la Asamblea General de Naciones Unidas.
-	Articulación de la participación de Bogotá a través de la Dirección de archivo Distrital, en el 3 seminario Iberoamericano de Archivos de ciudades realizado en la ciudad de Barcelona dentro de las experiencias exitosas compartidas por el Archivo de Bogotá a través del director Álvaro Arias cruz y la profesional Marly Quintana se encuentran la iniciativa Bogotá Historia Común 2.0 que propone nuevas formas de reconstruir, recuperar y conectar las memorias barriales y vecinales de la ciudad, brindando acceso libre a los testimonios, textos, audios, videos y fotografías que forman parte del patrimonio documental bogotano
-	El equipo de la DDRI brindo acompañamiento y direccionamiento estratégico para la planeación, desarrollo y organización del IV Foro Mundial de Ciudades y Territorios de Paz y de la Conferencia Regional Women Deliver, ambos eventos planteados en cumplimiento del plan de internacionalización de la ciudad, dicho propósito fue cumplió con el apoyo de la DDRI en gestión a acciones de carácter logístico y temático, fue necesario un despliegue trasversal para el desarrollo de estos eventos. 
-	Así mismo la DDRI coordinó la realización de la Conferencia Regional Women Deliver conto aproximadamente con 650 participantes, con 46 panelistas internacionales de alto nivel. Este evento se desarrolló los días 29 y 30 de junio de 2023 en la ciudad de Bogotá.  
-	Reunión bilateral  realizada  el 24 de julio 2023 con el alcalde Matteo Lepore  en el marco de su visita a Bogotá, la cual tuvo como propósito sostener una  Reunión bilateral con la Secretaria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
-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	Bogotá fue la sede de la tercera Cumbre P4G que se llevó a cabo los días 22 y 23 de septiembre de 2023, en el Centro de Convenciones del Hotel Grand Hyatt.  Tras el éxito alcanzado en las Cumbres de Copenhague en 2018 y Seúl en 2021, la Cumbre se llevó a cabo por primera vez en un país de América Latina
En redes sociales se realizaron las siguientes publicaciones durante el trimestre, se presentan las siguientes estadísticas.
Tweets 124, menciones 252, nuevos seguidores 126.
En el tercer trimestre de 2023 se realizaron las siguientes acciones :
- Posicionamiento en redes sociales para el trimestre objeto de reporte :
Tweets :115  ( julio 32 - agosto 18 - septiembre 65)
Impresiones de tweets:  101,445   (julio 54,000 , agosto 5,845, septiembre 41,600)  
Nuevos seguidores : 181  ( julio 78,agosto 58,septiembre 85)
2.	Desde la DDRI se dio acompañamiento en la articulación de reuniones y eventos de caracter internacional entre los que se destacan:
-	Reunión bilateral  realizada  el 24 de julio 2023 con el alcalde Matteo Lepore  en el marco de su visita a Bogotá, la cual tuvo como propósito sostener una  Reunión bilateral con la Secretaria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Y( Visita a Eco-barrios.
-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	Específicamente, este proyecto contribuye a la mitigación del impacto ambiental, reducción de los efectos del cambio climático y mejoramiento de las condiciones de vida de los habitantes de las ciudades, al reducir los efectos de los contaminantes en los indicadores de morbilidad y mortalidad en poblacionales vulnerables. 
-	VIAJE A NEW YORK : La agenda de trabajo que se desarrolló en Nueva York en clave de los avances en la Agenda 2030 posicionó a Bogotá en espacios estratégicos para la deliberación internacional como lo son la Cumbre de los ODS y la Asamblea General de las Naciones Unidas.
La participación de la alcaldesa en estos espacios de deliberación internacional es fundamental pues marcan el comienzo de una nueva fase de progreso acelerado hacia los Objetivos de Desarrollo Sostenible con orientaciones políticas de alto nivel sobre acciones transformadoras y aceleradas hasta 2030.
-	Vaje Berlín, Alemania y Venecia, Italia:La agenda de trabajo que se desarrolló en Berlín en clave de transición energética y producción de hidrógeno verde posicionó a Bogotá frente al sector público y privado alemán, como una ciudad con objetivos climáticos ambiciosos y que desde ya contempla el uso del hidrógeno verde principalmente en los sistemas de movilidad. Así mismo, posicionó al país y la región de América Latina como una de las regiones del mundo con los balances energéticos más limpios, con casi la mitad de la electricidad procedente de fuentes verdes, y en ese sentido, una región con un inmenso potencial de convertirse en aliado estratégico para los alemanes, especialmente en un contexto de reordenación de los intereses geopolíticos en torno a la producción de energías renovables no convencionales. 
-	Viaje Bruselas Belgica:El principal objetivo de la comisión fue participar en la firma del Convenio de línea de crédito para la Financiación y Cooperación del Banco de Desarrollo de América Latina - CAF al proyecto de la L2MB hasta por US$255 millones. La L2MB abrió el proceso de precalificación el pasado 15 de mayo. Este acto de firma se dio en el marco de la Mesa Redonda Empresarial Unión Europea (UE) – América Latina y el Caribe (ALC). Vale la pena señalar que esta operación con CAF tiene respaldo precisamente del Global Gateway anunciado por la Presidenta de la Comisión Europea y por esa razón se decidió firmar en el marco de la Cumbre.
</v>
          </cell>
          <cell r="AD19" t="str">
            <v/>
          </cell>
          <cell r="AE19" t="str">
            <v/>
          </cell>
          <cell r="AF19">
            <v>0</v>
          </cell>
          <cell r="AG19">
            <v>0</v>
          </cell>
          <cell r="AH19">
            <v>7</v>
          </cell>
          <cell r="AI19">
            <v>0</v>
          </cell>
          <cell r="AJ19">
            <v>0</v>
          </cell>
          <cell r="AK19">
            <v>7</v>
          </cell>
          <cell r="AL19">
            <v>0</v>
          </cell>
          <cell r="AM19">
            <v>0</v>
          </cell>
          <cell r="AN19">
            <v>8</v>
          </cell>
          <cell r="AO19">
            <v>0</v>
          </cell>
          <cell r="AP19">
            <v>0</v>
          </cell>
          <cell r="AQ19">
            <v>0</v>
          </cell>
          <cell r="AR19">
            <v>0</v>
          </cell>
          <cell r="AS19">
            <v>0</v>
          </cell>
          <cell r="AT19">
            <v>7</v>
          </cell>
          <cell r="AU19">
            <v>0</v>
          </cell>
          <cell r="AV19">
            <v>0</v>
          </cell>
          <cell r="AW19">
            <v>7</v>
          </cell>
          <cell r="AX19">
            <v>0</v>
          </cell>
          <cell r="AY19">
            <v>0</v>
          </cell>
          <cell r="AZ19">
            <v>8</v>
          </cell>
          <cell r="BA19">
            <v>0</v>
          </cell>
          <cell r="BB19">
            <v>0</v>
          </cell>
          <cell r="BC19">
            <v>8</v>
          </cell>
          <cell r="BD19" t="str">
            <v>No Programó</v>
          </cell>
          <cell r="BE19" t="str">
            <v>No Programó</v>
          </cell>
          <cell r="BF19">
            <v>7</v>
          </cell>
          <cell r="BG19">
            <v>0</v>
          </cell>
          <cell r="BH19">
            <v>0</v>
          </cell>
          <cell r="BI19">
            <v>7</v>
          </cell>
          <cell r="BJ19">
            <v>0</v>
          </cell>
          <cell r="BK19">
            <v>0</v>
          </cell>
          <cell r="BL19">
            <v>8</v>
          </cell>
          <cell r="BM19" t="str">
            <v/>
          </cell>
          <cell r="BN19" t="str">
            <v/>
          </cell>
          <cell r="BO19" t="str">
            <v/>
          </cell>
          <cell r="BP19">
            <v>0</v>
          </cell>
          <cell r="BQ19">
            <v>0</v>
          </cell>
          <cell r="BR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BS19">
            <v>0</v>
          </cell>
          <cell r="BT19">
            <v>0</v>
          </cell>
          <cell r="BU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BV19">
            <v>0</v>
          </cell>
          <cell r="BW19">
            <v>0</v>
          </cell>
          <cell r="BX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BY19">
            <v>0</v>
          </cell>
          <cell r="BZ19">
            <v>0</v>
          </cell>
          <cell r="CA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CB19">
            <v>0</v>
          </cell>
          <cell r="CC19">
            <v>0</v>
          </cell>
          <cell r="CD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CE19">
            <v>0</v>
          </cell>
          <cell r="CF19">
            <v>0</v>
          </cell>
          <cell r="CG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CH19">
            <v>0</v>
          </cell>
          <cell r="CI19">
            <v>0</v>
          </cell>
          <cell r="CJ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CK19">
            <v>0</v>
          </cell>
          <cell r="CL19">
            <v>0</v>
          </cell>
          <cell r="CM19">
            <v>0</v>
          </cell>
          <cell r="CN19">
            <v>2256837000</v>
          </cell>
          <cell r="CO19">
            <v>2256837000</v>
          </cell>
          <cell r="CP19">
            <v>2256837000</v>
          </cell>
          <cell r="CQ19">
            <v>2256837000</v>
          </cell>
          <cell r="CR19">
            <v>2256837000</v>
          </cell>
          <cell r="CS19">
            <v>2256837000</v>
          </cell>
          <cell r="CT19">
            <v>2256837000</v>
          </cell>
          <cell r="CU19">
            <v>2256837000</v>
          </cell>
          <cell r="CV19">
            <v>2256837000</v>
          </cell>
          <cell r="CW19">
            <v>2256837000</v>
          </cell>
          <cell r="CX19">
            <v>2256837000</v>
          </cell>
          <cell r="CY19">
            <v>2256837000</v>
          </cell>
          <cell r="CZ19">
            <v>2256837000</v>
          </cell>
          <cell r="DA19">
            <v>2256837000</v>
          </cell>
          <cell r="DB19">
            <v>2256837000</v>
          </cell>
          <cell r="DC19">
            <v>2256837000</v>
          </cell>
          <cell r="DD19">
            <v>2256837000</v>
          </cell>
          <cell r="DE19">
            <v>2287289416</v>
          </cell>
          <cell r="DF19">
            <v>2287289416</v>
          </cell>
          <cell r="DG19">
            <v>2287289416</v>
          </cell>
          <cell r="DH19">
            <v>2287289416</v>
          </cell>
          <cell r="DI19">
            <v>2255292179</v>
          </cell>
          <cell r="DJ19">
            <v>0</v>
          </cell>
          <cell r="DK19">
            <v>0</v>
          </cell>
          <cell r="DL19">
            <v>0</v>
          </cell>
          <cell r="DM19">
            <v>2255292179</v>
          </cell>
          <cell r="DN19">
            <v>237972944</v>
          </cell>
          <cell r="DO19">
            <v>547956970</v>
          </cell>
          <cell r="DP19">
            <v>685888965</v>
          </cell>
          <cell r="DQ19">
            <v>2211974242</v>
          </cell>
          <cell r="DR19">
            <v>2211974242</v>
          </cell>
          <cell r="DS19">
            <v>2242003711</v>
          </cell>
          <cell r="DT19">
            <v>2186136217</v>
          </cell>
          <cell r="DU19">
            <v>2126060761</v>
          </cell>
          <cell r="DV19">
            <v>2137797630</v>
          </cell>
          <cell r="DW19">
            <v>0</v>
          </cell>
          <cell r="DX19">
            <v>0</v>
          </cell>
          <cell r="DY19">
            <v>0</v>
          </cell>
          <cell r="DZ19">
            <v>2137797630</v>
          </cell>
          <cell r="EA19">
            <v>0</v>
          </cell>
          <cell r="EB19">
            <v>11949401</v>
          </cell>
          <cell r="EC19">
            <v>44447839</v>
          </cell>
          <cell r="ED19">
            <v>86617299</v>
          </cell>
          <cell r="EE19">
            <v>259308375</v>
          </cell>
          <cell r="EF19">
            <v>319417532</v>
          </cell>
          <cell r="EG19">
            <v>1221471543</v>
          </cell>
          <cell r="EH19">
            <v>1271047125</v>
          </cell>
          <cell r="EI19">
            <v>1401040517</v>
          </cell>
          <cell r="EJ19">
            <v>0</v>
          </cell>
          <cell r="EK19">
            <v>0</v>
          </cell>
          <cell r="EL19">
            <v>0</v>
          </cell>
          <cell r="EM19">
            <v>1401040517</v>
          </cell>
          <cell r="EN19">
            <v>89038315</v>
          </cell>
          <cell r="EO19">
            <v>89038315</v>
          </cell>
          <cell r="EP19">
            <v>89038315</v>
          </cell>
          <cell r="EQ19">
            <v>89038315</v>
          </cell>
          <cell r="ER19">
            <v>89038315</v>
          </cell>
          <cell r="ES19">
            <v>89038315</v>
          </cell>
          <cell r="ET19">
            <v>89038315</v>
          </cell>
          <cell r="EU19">
            <v>89038315</v>
          </cell>
          <cell r="EV19">
            <v>89038315</v>
          </cell>
          <cell r="EW19">
            <v>0</v>
          </cell>
          <cell r="EX19">
            <v>0</v>
          </cell>
          <cell r="EY19">
            <v>0</v>
          </cell>
          <cell r="EZ19">
            <v>89038315</v>
          </cell>
          <cell r="FA19">
            <v>0</v>
          </cell>
          <cell r="FB19">
            <v>69432207</v>
          </cell>
          <cell r="FC19">
            <v>69432207</v>
          </cell>
          <cell r="FD19">
            <v>88290226</v>
          </cell>
          <cell r="FE19">
            <v>89038315</v>
          </cell>
          <cell r="FF19">
            <v>89038315</v>
          </cell>
          <cell r="FG19">
            <v>89038315</v>
          </cell>
          <cell r="FH19">
            <v>89038315</v>
          </cell>
          <cell r="FI19">
            <v>89038315</v>
          </cell>
          <cell r="FJ19">
            <v>0</v>
          </cell>
          <cell r="FK19">
            <v>0</v>
          </cell>
          <cell r="FL19">
            <v>0</v>
          </cell>
          <cell r="FM19">
            <v>89038315</v>
          </cell>
          <cell r="FN19" t="str">
            <v/>
          </cell>
          <cell r="FO19" t="str">
            <v xml:space="preserve">Acciones desarrolladas:
6,1 Se articulo la participación de Bogota como vicepresidente tematico y bienestar social en la red de ciudad UCCI teniendo en cuenta los siguientes resultados:
Participación a la “Reflexión estratégica de Metropolis” en Barcelona la cual contribuyó a consolidar el posicionamiento de Bogotá como presidente de Metropolis y como referente global en el municipalismo global, las redes de ciudades son el escenario para proyectar internacionalmente a Bogotá frente a sus actores de interés. Igualmente, los diferentes eventos y espacios asociados en el marco de la “Reflexión Estratégica de Metropolis” permitieron fortalecer los lazos de cooperación de la red e impulsar la relevancia en el escenario internacional.  
6,2 Posicionamiento en redes sociales:
Tweets 54, impresiones de Tweets 41,5 mil, visitas de perfil 5,470, menciones 47 y nuevos seguidores 252
</v>
          </cell>
          <cell r="FP19" t="str">
            <v xml:space="preserve">Acciones desarrolladas:
6.1  Entre el 21 y el 24 de marzo en la ciudad de Barcelona se lleva a cabo el “III Seminario Iberoamericano de Archivos de Ciudades, entre el gobierno de la información y la construcción de la memoria plural” organizado por la Dirección de Justicia Global y Cooperación y el Centro Iberoamericano de Desarrollo Estratégico Urbano- CIDEU-.Se articuló la participación de Bogotá a través de la Direccion de archivo Distrital y desde la Dirección de Relaciones Internacionales se gestionó la presentación en el evento de la acaldia Mayor de Bogotá en cabeza del director del Archivo Distirtal de las experiencia con la estrategía "Bogotá Historia Común 2.0" que propone nuevas formas de reconstruir, recuperar y conectar las memorias barriales y vecinales de la ciudad, brindando acceso libre a los testimonios, textos, audios, videos y fotografías que forman parte del patrimonio documental bogotano
6,2 posicionamiento en redes sociales:
Enero : Tweets 9, impresiones de Tweets 15,2 mil, visitas de perfil 1,480, menciones 5 y nuevos seguidores 176 - Febrero Tweets 54, impresiones de Tweets 45,4 mil, visitas de perfil 5,470, menciones 47 y nuevos seguidores 252 -. Marzo: Tweets 79, impresiones de Tweets 80,9 mil, visitas de perfil 7.579, menciones 770 y nuevos seguidores 205. 
</v>
          </cell>
          <cell r="FQ19" t="str">
            <v xml:space="preserve">6.1 Posicionamiento en redes sociales para el mes de abril. Tweets 35
Visitas de perfil 4.878
Nuevos seguidores 81.
6.2.Participación de la Alcaldesa en eventos e instancias internacionales
Desde la DDRI, se realizó la articulación y acompañamiento de las visitas efectuadas por la  alcaldesa a Washington y Denver, mediante la preparación de la agenda de los días de los eventos, fichas técnicas de las intervenciones y acompañamiento de la Dirección de la DDRI en cada uno de los eventos  en que participó la alcaldesa. 
Los principales Logros de las visitas fueron:
-	Visita a Washington del 11 al 15 de abril, el evento contó con la participación de la alcaldesa y la Directora de la DDRI, la agenda contribuyó a consolidar los proyectos estratégicos de la administración distrital para el sector de movilidad; así mismo, en el Foro del Meridian International Center se consolidó el rol de Bogotá como referente global en la diplomacia subnacional, así como los avances de la administración en el cumplimiento de los Objetivos de Desarrollo Sostenible.
- Cumbre de Ciudades de las Américas Viaje Denver -del 25 al 29 de abril 2023, esta actividad contó con la presencia de la alcaldesa y la Directora de la DDRI, dicha participación permitió el posicionamiento de  Bogotá como una voz líder de los gobiernos locales en el Hemisferio Occidental. Asimismo, destacó la labor de la ciudad al ser referente local en la implementación de programas para combatir el cambio climático, para promover la inclusión social y el cuidado de la democracia, así como aquellos implementados para enfrentar los desafíos sociales a los que nos enfrentamos actualmente, como la importancia del aprendizaje y la inclusión de
jóvenes, mujeres y migrantes."
</v>
          </cell>
          <cell r="FR19" t="str">
            <v>6.1 Posicionamiento en redes sociales para el mes de mayo  fue de Tweets 42
Visitas de perfil 3.398
Nuevos seguidores 43
6.2 del 31 de mayo al 2 de junio de 2023, se llevó a cabo el smart  city expo bogotá, en el cual se reunieron expertos en ciudades inteligentes que compartieron ideas, conocimientos y soluciones sobre cómo llevar el desarrollo inteligente y sostenible a las ciudades y a las personas  y comunidades que las habitan; dicho evento internacional fue promovido por Fira Barcelona International y desde  la DDRI se realizó articulación y acompañamiento en los siguientes aspectos:
*Participación de los servidores de la DDRI Stand de proyectos en corferias en el cual se dieron a conocer algunos de los proyectos estratégicos  más importantes de la ciudad,  como manzanas del cuidado y la rolita, entre otros.
* Acompañamiento constante a las delegaciones que participaron en el evento, como es el caso de Republica Dominicana,  Perú, Mexico, Uruguay.
* Se participó en los 6 recorridos efectuados con las delegaciones internacionales invitadas al evento, 1) Recorrido al Jardín Botánico en bicicleta 2) Manitas 3) Humedal Santa María del Lago 4)  Patio Taller la rolita 5)  San Felipe en bici 6)  Mercados campesinos plaza de bolivar.</v>
          </cell>
          <cell r="FS19" t="str">
            <v xml:space="preserve">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Acciones desarrolladas en el segundo trimestre de 2023:
El equipo de la DDRI brindo acompañamiento y direccionamiento estratégico para la planeación, desarrollo y organización del IV Foro Mundial de Ciudades y Territorios de Paz y de la Conferencia Regional Women Deliver, ambos eventos planteados en cumplimiento del plan de internacionalización de la ciudad, dicho propósito fue cumplió con el apoyo de la DDRI en gestión a acciones de carácter logístico y temático, fue necesario un despliegue trasversal para el desarrollo de estos eventos. 
IV Foro Mundial de Ciudades y Territorios de Paz conto aproximadamente con 400 participantes, con participación de 37 panelistas internacionales de alto nivel. Este evento se desarrolló los días 27 y 28 de junio de 2023 en la ciudad de Bogotá.
Así mismo, la Conferencia Regional Women Deliver conto aproximadamente con 650 participantes, con 46 panelistas internacionales de alto nivel. Este evento se desarrolló los días 29 y 30 de junio de 2023 en la ciudad de Bogotá.  
Logros obtenidos:
IV Foro Mundial de Ciudades y Territorios de Paz
Este fue un diálogo colaborativo enfocado en construir soluciones y herramientas institucionales y sociales para contribuir en la construcción de una paz sostenida en las ciudades, los territorios y las comunidades. En 2023, Bogotá fue anfitrión bajo el lema “Ciudadanías para un paz sostenible y duradera basada en el cuidado”, centrándose en la construcción de paz a través del reconocimiento y valoración de las diferencias, así como el cuidado de las personas, la democracia y el planeta.
Conferencia Regional Women Deliver
Bogotá es socio regional de Women Deliver, por lo anterior, fue elegido anfitrión de la Conferencia Regional Women Deliver - Américas 2023. este encuentro fue un espacio para lograr intercambiar ideas y experiencias en política pública con organizaciones internacionales, se realizaron discusiones alrededor de ejes temáticos que versan sobre cuidados y políticas del tiempo; derechos sexuales y reproductivos; prevención y cambio cultural y feminización de la política.  
A través de la realización de este evento, Bogotá fue visibilizada en escenarios internacionales de las cuales se destacan redes de ciudad y organismos multilaterales. 
6.2. Implementar una estrategia de promoción de ciudad a través de la gestión de actividades en Bogotá y en el exterior.
Al segundo trimestre se logró las siguientes acciones:
1. Divulgación de información y contenidos a través de la cuenta de Twitter @BogotaInter_nal 
Total trinos: Propios: 47, impresiones de Twitter 2.076, visitas de perfil, 33 Menciones 21, nuevos seguidores 2. 
</v>
          </cell>
          <cell r="FT19" t="str">
            <v/>
          </cell>
          <cell r="FU19" t="str">
            <v/>
          </cell>
          <cell r="FV19" t="str">
            <v xml:space="preserve">- Posicionamiento en redes sociales para el trimestre objeto de reporte :
Tweets :115  ( julio 32 - agosto 18 - septiembre 65)
Impresiones de tweets:  101,445   (julio 54,000 , agosto 5,845, septiembre 41,600)  
Nuevos seguidores : 181  ( julio 78,agosto 58,septiembre 85)
- Partticipación de funcionarios en eventos e instancias internacio nales:
Desde la DDRI se dio acompañamiento en la articulación de reuniones y eventos de caracter internacional entre los que se destacan:
1 )Reunión bilateral  realizada  el 24 de julio 2023 con el alcalde Matteo Lepore  en el marco de su visita a Bogotá, la cual tuvo como propósito sostener una  Reunión bilateral con la Secretaria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
2)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Específicamente, este proyecto contribuye a la mitigación del impacto ambiental, reducción de los efectos del cambio climático y mejoramiento de las condiciones de vida de los habitantes de las ciudades, al reducir los efectos de los contaminantes en los indicadores de morbilidad y mortalidad en poblacionales vulnerables. 
El seminario contó con 20 invitados internacionales  y 16 - Invitados del sector Distrito. 
3) Bogotá fue la sede de la tercera Cumbre P4G que se llevó a cabo los días 22 y 23 de septiembre de 2023, en el Centro de Convenciones del Hotel Grand Hyatt.  Tras el éxito alcanzado en las Cumbres de Copenhague en 2018 y Seúl en 2021, la Cumbre se llevó a cabo por primera vez en un país de América Latina.    
Fue la ocasión para reunir líderes mundiales, organizaciones internacionales, instituciones financieras internacionales, empresarios, inversionistas y sociedad civil para propiciar diálogos multiactor con el fin forjar alianzas innovadoras en favor de la implementación de los Objetivos de Desarrollo Sostenible: Hambre cero (2), Agua limpia y saneamiento(6), Energía asequible y no contaminante (7), Ciudades y comunidades sostenibles (11)  y Producción y consumo responsables (12), bajo la premisa de la justicia ambiental. 
En esta ocasión, la Cumbre se denominó “Alianzas transformativas para la sostenibilidad: Acciones hacia el crecimiento verde y la vida”, y fomentó espacios de diálogo entre distintos actores de la sociedad, alrededor de tres ejes principales: Biodiversidad, Transición energética justa y Ciudades sostenibles. 
Fue así como se construyeron soluciones climáticas innovadoras para la escena mundial, que serán de gran ayuda para la consolidación de políticas y negocios emergentes que fomentarán un ambiente fértil para atraer inversión en países de bajos y medianos ingresos. Se espera que las alianzas impulsadas en el marco de esta Cumbre brinden soluciones innovadoras en áreas identificadas por la comunidad internacional como prioritarias para obtener mejores resultados en la acción climática. 
Es preciso señalar que, la Tercera Cumbre P4G- Colombia 2023 fue también una experiencia innovadora en la medida en que incluyó la voz de los gobiernos locales, ya que se realizó la Cumbre de Jóvenes quienes también tuvieron voz en las conclusiones finales y finalmente, se contó con una muestra de emprendimientos locales, que en suma contribuyeron al fortalecimiento de la plataforma P4G.    
El evento contó con la participación de apróximadamente 400 personas.  
Participación de la alcaldesa en eventos e instancias internacionales:
Las principales participaciones de la alcadesa en ambitos internacionales durante el periodo objeto de reporte fue:
VIAJE A NEW YORK 
 14 al 18 del septiembre 2023.
 La agenda de trabajo que se desarrolló en Nueva York en clave de los avances en la Agenda 2030 posicionó a Bogotá en espacios estratégicos para la deliberación internacional como lo son la Cumbre de los ODS y la Asamblea General de las Naciones Unidas.
La participación de la alcaldesa en estos espacios de deliberación internacional es fundamental pues marcan el comienzo de una nueva fase de progreso acelerado hacia los Objetivos de Desarrollo Sostenible con orientaciones políticas de alto nivel sobre acciones transformadoras y aceleradas hasta 2030.
Vaje Berlín, Alemania y Venecia, Italia
Del 26 de agosto al 1ro de septiembre 2023
La agenda de trabajo que se desarrolló en Berlín en clave de transición energética y producción de hidrógeno verde posicionó a Bogotá frente al sector público y privado alemán, como una ciudad con objetivos climáticos ambiciosos y que desde ya contempla el uso del hidrógeno verde principalmente en los sistemas de movilidad. Así mismo, posicionó al país y la región de América Latina como una de las regiones del mundo con los balances energéticos más limpios, con casi la mitad de la electricidad procedente de fuentes verdes, y en ese sentido, una región con un inmenso potencial de convertirse en aliado estratégico para los alemanes, especialmente en un contexto de reordenación de los intereses geopolíticos en torno a la producción de energías renovables no convencionales. 
Viaje Bruselas Belgica
Del 14 al 18 de julio 2023
El principal objetivo de la comisión fue participar en la firma del Convenio de línea de crédito para la Financiación y Cooperación del Banco de Desarrollo de América Latina - CAF al proyecto de la L2MB hasta por US$255 millones. La L2MB abrió el proceso de precalificación el pasado 15 de mayo. Este acto de firma se dio en el marco de la Mesa Redonda Empresarial Unión Europea (UE) – América Latina y el Caribe (ALC). Vale la pena señalar que esta operación con CAF tiene respaldo precisamente del Global Gateway anunciado por la Presidenta de la Comisión Europea y por esa razón se decidió firmar en el marco de la Cumbre.
</v>
          </cell>
          <cell r="FW19" t="str">
            <v/>
          </cell>
          <cell r="FX19" t="str">
            <v/>
          </cell>
          <cell r="FY19" t="str">
            <v/>
          </cell>
          <cell r="FZ19">
            <v>0</v>
          </cell>
          <cell r="GA19">
            <v>0</v>
          </cell>
          <cell r="GB19">
            <v>0</v>
          </cell>
          <cell r="GC19">
            <v>0</v>
          </cell>
          <cell r="GD19">
            <v>0</v>
          </cell>
          <cell r="GE19">
            <v>0</v>
          </cell>
          <cell r="GF19">
            <v>0</v>
          </cell>
          <cell r="GG19">
            <v>0</v>
          </cell>
          <cell r="GH19">
            <v>0</v>
          </cell>
          <cell r="GI19">
            <v>0</v>
          </cell>
          <cell r="GJ19">
            <v>0</v>
          </cell>
          <cell r="GK19">
            <v>0</v>
          </cell>
          <cell r="GL19">
            <v>0</v>
          </cell>
          <cell r="GM19">
            <v>89038315</v>
          </cell>
          <cell r="GN19">
            <v>89038315</v>
          </cell>
          <cell r="GO19">
            <v>89038315</v>
          </cell>
          <cell r="GP19">
            <v>89038315</v>
          </cell>
          <cell r="GQ19">
            <v>89038315</v>
          </cell>
          <cell r="GR19">
            <v>89038315</v>
          </cell>
          <cell r="GS19">
            <v>89038315</v>
          </cell>
          <cell r="GT19">
            <v>89038315</v>
          </cell>
          <cell r="GU19">
            <v>89038315</v>
          </cell>
          <cell r="GV19">
            <v>0</v>
          </cell>
          <cell r="GW19">
            <v>0</v>
          </cell>
          <cell r="GX19">
            <v>0</v>
          </cell>
          <cell r="GY19">
            <v>89038315</v>
          </cell>
        </row>
        <row r="20">
          <cell r="A20" t="str">
            <v>PD26</v>
          </cell>
          <cell r="B20">
            <v>7868</v>
          </cell>
          <cell r="C20" t="str">
            <v>7868_7</v>
          </cell>
          <cell r="D20" t="str">
            <v xml:space="preserve">7. Implementar el 100% de la estrategia que permita fortalecer la Gestión y Desempeño Institucional </v>
          </cell>
          <cell r="E20" t="str">
            <v>1_Dirección Distrital de Desarrollo Institucional</v>
          </cell>
          <cell r="F20">
            <v>1</v>
          </cell>
          <cell r="G20" t="str">
            <v>Dirección Distrital de Desarrollo Institucional</v>
          </cell>
          <cell r="H20" t="str">
            <v>tec</v>
          </cell>
          <cell r="I20" t="str">
            <v>PD26</v>
          </cell>
          <cell r="J20" t="str">
            <v>Suma</v>
          </cell>
          <cell r="K20" t="str">
            <v>Porcentaje</v>
          </cell>
          <cell r="L20" t="str">
            <v>Suma</v>
          </cell>
          <cell r="M20">
            <v>180</v>
          </cell>
          <cell r="N20">
            <v>300</v>
          </cell>
          <cell r="O20">
            <v>0</v>
          </cell>
          <cell r="P20">
            <v>0</v>
          </cell>
          <cell r="Q20">
            <v>4.4000000000000004</v>
          </cell>
          <cell r="R20">
            <v>0</v>
          </cell>
          <cell r="S20">
            <v>0</v>
          </cell>
          <cell r="T20">
            <v>8.8000000000000007</v>
          </cell>
          <cell r="U20">
            <v>0</v>
          </cell>
          <cell r="V20">
            <v>0</v>
          </cell>
          <cell r="W20">
            <v>0</v>
          </cell>
          <cell r="X20">
            <v>0</v>
          </cell>
          <cell r="Y20">
            <v>0</v>
          </cell>
          <cell r="Z20">
            <v>18.8</v>
          </cell>
          <cell r="AA20">
            <v>32</v>
          </cell>
          <cell r="AB20">
            <v>32</v>
          </cell>
          <cell r="AC20" t="str">
            <v xml:space="preserve">Durante lo corriedo de la vigencia 2023, en la Meta 7: Implementar el 100% de la estrategia que permita fortalecer la Gestión y Desempeño Institucional, se han alcanzado los siguientes logros: 
7.1.1. Programa de Formación Soy 10 Aprende 
Actividades de alistamiento, cargue e implementación de los cursos programados para  la vigencia, así como seguimiento al desarrollo y finalización. 
Total de colaboradores del distrito  Formados durante estos tres trimestres 6.460, así:  
Cursos Convenio con Secretaría Jurídica Distrital  283 formados: 
•	Supervisión de Contratos, 103 Formados.
•	Pruebas en el Proceso Contencioso, 31 Formados.
•	Tratamiento de Datos Personales por Entidades Públicas, 43 Formados. 
•	Tribunales de Arbitramento, 28 Formados. 
•	Modelo de Gestión Jurídica, 47 Formados.
•	Prevención y detección de la Colusión en Procesos de Contratación,31 Formados.
OFERTA PROPIA:
Curso: Teletrabajo para Teletrabajadores I: 660 Formados.  
•	Gobernanza Pública: Contextualización desde los Pilares de Transparencia, Participación y Colaboración, 206 Formados.
•	Gestores de Integridad: Líderes de la Cultura de Integridad en el Distrito-  Cohorte I,  183 Formados.
•	Políticas Públicas: Introducción a la Políticas Públicas Conceptos Básicos, 887 Formados.
•	Gobernanza Pública: Conceptualización desde los Pilares de Transparencia, Participación y Colaboración, 245 Formados.
•	Políticas Públicas: Implementación a las Políticas Públicas Conceptos Básicos, 177 Formados.
•     Teletrabajo para Teletrabajadores II: 499 Formados.  
•     Formación en Suérvisión de Contratos, 589 Formados
•     Gobierno Abierto, 103 Formados
•     Teletrabajo para Jefes - Directivos, 75 Formados
• Herramientas  de Lavado de activos y financiación del terrorismo - LA/FT: 1.091 Formados.
• Gestores de Integridad: Líderes de la Cultura de Integridad en el Distrito-  Cohorte II: 110 Formados.
• Teletrabajo para Teletrabajadores- Cohorte III: 432 Formados.  
• Gobernanza Pública: Transparencia y uso estrategico de la información: 153 Formados.
• Políticas Públicas: Monitoreo y Evaluación de las Políticas Públicas: 186 Formados.
• Plan Distrita de Desarrollo: 109 Formados
• MOOC de Innovación: 254 Formados
Cursos en Coordinación con Talento Humano de la Secretaría General: 
• Inducción y Reinducción:  82 Formados.
• MOOC de Gobierno Abierto -IRI-TH: 32 Formados.
•Gobernanza Pública Contextualiz- IRI-TH: 17 Formados
• Gobierno Abierto TH- IRI: 30 Formados.
Convenio Catastro:
• Atención a la Ciudadanía Cohorte 1 y  2: 43 Formados
• Gestión Documental: 5 Formados
Convenio Ambiente:
• Respuestas a Emergencias Ambientales: 09 Formados
7.1.2. Fortalecimiento y sostenibilidad del Modelo Integrado de Planeación y Gestión
• Se realizaron 18 sesiones de articulación con los líderes de las políticas de gestión y desempeño, relacionadas con la incorporación de enfoques y preparación FURAG.
• Se realizó la primera sesión de la Comisión Intersectorial de Gestión y Desempeño.
• En el marco del programa de estandarización de procesos trasversales, dando cumplimiento a la Política Pública de Gestión de talento Humano se desarrollaron 45 sesiones de articulación con los responsables de los procesos definidos.
• Se han realizado 40 asistencias técnicas a entidades, 17 sobre Modelo Integrado de Planeación y Gestión, 4 sobre gestión de riesgos, 2 sobre líneas de defensa, 1 sobre planeación, 1 sobre indicadores, 1 incorporación de IDEC, 1 sobre la Oficina de Control Interno y 5 sobre diligenciamiento de FURAG.
• Se han realizado 4 sesiones en relación con los programas de transparencia y ética pública, 4 sesiones de socialización de la guía para la construcción de mapas de aseguramiento con la asistencia de 234 colaboradores y 1 sesión para el reporte de ITB en lo relacionado con control interno.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 Módulos de los cursos de teletrabajo para teletrabajadores y directivos de la plataforma Soy10 Aprende, revisados y actualizados.
• Cartilla Lineamientos de Teletrabajo Distrital 2023 actualizada vigencia 2023.
• Se atendieron 25 mesas técnicas y 208 asesorías por otros canales, relacionadas con la asistencia técnica en formulación de política interna teletrabajo.
• Una (1) mesa de trabajo de socialización normativa con organizaciones sindicales, se elaboró un (1) documento de validación e identificación de metodología de reconocimiento de gastos por teletrabajo. De igual forma se participó en las sesiones de negociación sindical 2023 para abordar las propuestas en materia de Teletrabajo.
• Se realizaron 19 asistencias técnica y sensibilización de generalidades teletrabajo distrital.
• Se realizó ""Foro: Desafíos y buenas prácticas en la aplicación del teletrabajo"" Dirigido a líderes de los equipos técnicos de apoyo en teletrabajo de las entidades y organismos Distritales. 
7.3 EJECUTAR ACCIONES PARA LA NEGOCIACIÓN, DIÁLOGO Y CONCERTACIÓN SINDICAL EN EL DISTRITO CAPITAL
• Se realizó evento de Capacitación en negociación colectiva para entidades y organismos distritales, dirigida a representantes legales y jefes de talento humano para fortalecer conocimientos necesarios para abordar la negociación colectiva en la vigencia. 
• Se elaboró y emitió la Circular 002 de 2023 Lineamiento entidades distritales para la negociación colectiva 2023.
Se terminó la etapa de arreglo directo entre la Alcaldía Mayor de Bogotá D.C. y las organizaciones sindicales para la vigencia 2023, el 25 de julio de 2023, se firmó el acuerdo colectivo laboral el 31 de agosto de 2023, para lo cual se adelantaron las gestiones logísticas para atender los requerimientos de las sesiones y los allegados por las organizaciones sindicales.
• Se da continuidad al cumplimiento del Acuerdo Colectivo Laboral 2022 y se inician las mesas de trabajo para dar cumplimiento del Acuerdo Laboral 2023.
• A 30 de septiembre se han atendido 94 requerimientos de las organizaciones sindicales y tres (3) tutelas.
</v>
          </cell>
          <cell r="AD20" t="str">
            <v/>
          </cell>
          <cell r="AE20" t="str">
            <v/>
          </cell>
          <cell r="AF20">
            <v>0</v>
          </cell>
          <cell r="AG20">
            <v>0</v>
          </cell>
          <cell r="AH20">
            <v>60</v>
          </cell>
          <cell r="AI20">
            <v>0</v>
          </cell>
          <cell r="AJ20">
            <v>0</v>
          </cell>
          <cell r="AK20">
            <v>120</v>
          </cell>
          <cell r="AL20">
            <v>0</v>
          </cell>
          <cell r="AM20">
            <v>0</v>
          </cell>
          <cell r="AN20">
            <v>0</v>
          </cell>
          <cell r="AO20">
            <v>0</v>
          </cell>
          <cell r="AP20">
            <v>0</v>
          </cell>
          <cell r="AQ20">
            <v>0</v>
          </cell>
          <cell r="AR20">
            <v>0</v>
          </cell>
          <cell r="AS20">
            <v>0</v>
          </cell>
          <cell r="AT20">
            <v>60</v>
          </cell>
          <cell r="AU20">
            <v>0</v>
          </cell>
          <cell r="AV20">
            <v>0</v>
          </cell>
          <cell r="AW20">
            <v>120</v>
          </cell>
          <cell r="AX20">
            <v>0</v>
          </cell>
          <cell r="AY20">
            <v>0</v>
          </cell>
          <cell r="AZ20">
            <v>0</v>
          </cell>
          <cell r="BA20">
            <v>0</v>
          </cell>
          <cell r="BB20">
            <v>0</v>
          </cell>
          <cell r="BC20">
            <v>120</v>
          </cell>
          <cell r="BD20" t="str">
            <v>No Programó</v>
          </cell>
          <cell r="BE20" t="str">
            <v>No Programó</v>
          </cell>
          <cell r="BF20">
            <v>4.4000000000000004</v>
          </cell>
          <cell r="BG20">
            <v>0</v>
          </cell>
          <cell r="BH20">
            <v>0</v>
          </cell>
          <cell r="BI20">
            <v>8.7999999999999989</v>
          </cell>
          <cell r="BJ20">
            <v>0</v>
          </cell>
          <cell r="BK20">
            <v>0</v>
          </cell>
          <cell r="BL20">
            <v>0</v>
          </cell>
          <cell r="BM20" t="str">
            <v/>
          </cell>
          <cell r="BN20" t="str">
            <v/>
          </cell>
          <cell r="BO20" t="str">
            <v/>
          </cell>
          <cell r="BP20">
            <v>0</v>
          </cell>
          <cell r="BQ20">
            <v>0</v>
          </cell>
          <cell r="BR20" t="str">
            <v xml:space="preserve">Actividad 1: Plan de Trabajo   Estrategia para la Sostenibilidad y Mejoramiento del Desempeño y la Gestión Pública Distrital.  Actividad 2: Plan de Trabajo  Estrategia para realizar un programa de Teletrabajo sobre la Planta Laboral en entidades y organismos distritales.  Actividad 3: Plan de trabajo de las  acciones a desarrollar  para la negociación diálogo y concertación sindical en el Distrito Capital. </v>
          </cell>
          <cell r="BS20">
            <v>0</v>
          </cell>
          <cell r="BT20">
            <v>0</v>
          </cell>
          <cell r="BU20" t="str">
            <v xml:space="preserve">Actividad 1: Informe de avance semestral   Estrategia para la Sostenibilidad y Mejoramiento del Desempeño y la Gestión Pública Distrital.  Actividad 2: Informe de avance semestral de la  Estrategia para realizar un programa de Teletrabajo sobre la Planta Laboral en entidades y organismos distritales.  Actividad 3: Informe de avance semestral de las acciones desarrolladas en negociación diálogo y concertación sindical en el Distrito Capital. </v>
          </cell>
          <cell r="BV20">
            <v>0</v>
          </cell>
          <cell r="BW20">
            <v>0</v>
          </cell>
          <cell r="BX20">
            <v>0</v>
          </cell>
          <cell r="BY20">
            <v>0</v>
          </cell>
          <cell r="BZ20">
            <v>0</v>
          </cell>
          <cell r="CA20" t="str">
            <v xml:space="preserve">Actividad 1: Informe de avance anual de la Estrategia para la Sostenibilidad y Mejoramiento del Desempeño y la Gestión Pública Distrital.  Actividad 2: Informe de avance anual  de la  Estrategia para realizar un programa de Teletrabajo sobre la Planta Laboral en entidades y organismos distritales.  Actividad 3: Informe de avance anual de las acciones desarrolladas en negociación diálogo y concertación sindical en el Distrito Capital. </v>
          </cell>
          <cell r="CB20">
            <v>0</v>
          </cell>
          <cell r="CC20">
            <v>0</v>
          </cell>
          <cell r="CD20" t="str">
            <v xml:space="preserve">Actividad 1: Plan de Trabajo   Estrategia para la Sostenibilidad y Mejoramiento del Desempeño y la Gestión Pública Distrital.  Actividad 2: Plan de Trabajo  Estrategia para realizar un programa de Teletrabajo sobre la Planta Laboral en entidades y organismos distritales.  Actividad 3: Plan de trabajo de las  acciones a desarrollar  para la negociación diálogo y concertación sindical en el Distrito Capital. </v>
          </cell>
          <cell r="CE20">
            <v>0</v>
          </cell>
          <cell r="CF20">
            <v>0</v>
          </cell>
          <cell r="CG20" t="str">
            <v xml:space="preserve">Actividad 1: Informe de avance semestral   Estrategia para la Sostenibilidad y Mejoramiento del Desempeño y la Gestión Pública Distrital.  Actividad 2: Informe de avance semestral de la  Estrategia para realizar un programa de Teletrabajo sobre la Planta Laboral en entidades y organismos distritales.  Actividad 3: Informe de avance semestral de las acciones desarrolladas en negociación diálogo y concertación sindical en el Distrito Capital. </v>
          </cell>
          <cell r="CH20">
            <v>0</v>
          </cell>
          <cell r="CI20">
            <v>0</v>
          </cell>
          <cell r="CJ20">
            <v>0</v>
          </cell>
          <cell r="CK20">
            <v>0</v>
          </cell>
          <cell r="CL20">
            <v>0</v>
          </cell>
          <cell r="CM20">
            <v>0</v>
          </cell>
          <cell r="CN20">
            <v>700432000</v>
          </cell>
          <cell r="CO20">
            <v>700432000</v>
          </cell>
          <cell r="CP20">
            <v>700432000</v>
          </cell>
          <cell r="CQ20">
            <v>700432000</v>
          </cell>
          <cell r="CR20">
            <v>700432000</v>
          </cell>
          <cell r="CS20">
            <v>700432000</v>
          </cell>
          <cell r="CT20">
            <v>700432000</v>
          </cell>
          <cell r="CU20">
            <v>700432000</v>
          </cell>
          <cell r="CV20">
            <v>700432000</v>
          </cell>
          <cell r="CW20">
            <v>700432000</v>
          </cell>
          <cell r="CX20">
            <v>700432000</v>
          </cell>
          <cell r="CY20">
            <v>700432000</v>
          </cell>
          <cell r="CZ20">
            <v>700432000</v>
          </cell>
          <cell r="DA20">
            <v>700432000</v>
          </cell>
          <cell r="DB20">
            <v>774463834</v>
          </cell>
          <cell r="DC20">
            <v>774463834</v>
          </cell>
          <cell r="DD20">
            <v>760307325</v>
          </cell>
          <cell r="DE20">
            <v>760307325</v>
          </cell>
          <cell r="DF20">
            <v>760307325</v>
          </cell>
          <cell r="DG20">
            <v>760307325</v>
          </cell>
          <cell r="DH20">
            <v>760307325</v>
          </cell>
          <cell r="DI20">
            <v>770616737</v>
          </cell>
          <cell r="DJ20">
            <v>0</v>
          </cell>
          <cell r="DK20">
            <v>0</v>
          </cell>
          <cell r="DL20">
            <v>0</v>
          </cell>
          <cell r="DM20">
            <v>770616737</v>
          </cell>
          <cell r="DN20">
            <v>361437408</v>
          </cell>
          <cell r="DO20">
            <v>621155282</v>
          </cell>
          <cell r="DP20">
            <v>621155282</v>
          </cell>
          <cell r="DQ20">
            <v>675074282</v>
          </cell>
          <cell r="DR20">
            <v>760007972</v>
          </cell>
          <cell r="DS20">
            <v>760007972</v>
          </cell>
          <cell r="DT20">
            <v>760007972</v>
          </cell>
          <cell r="DU20">
            <v>760007972</v>
          </cell>
          <cell r="DV20">
            <v>760007972</v>
          </cell>
          <cell r="DW20">
            <v>0</v>
          </cell>
          <cell r="DX20">
            <v>0</v>
          </cell>
          <cell r="DY20">
            <v>0</v>
          </cell>
          <cell r="DZ20">
            <v>760007972</v>
          </cell>
          <cell r="EA20">
            <v>0</v>
          </cell>
          <cell r="EB20">
            <v>6106344</v>
          </cell>
          <cell r="EC20">
            <v>53556073</v>
          </cell>
          <cell r="ED20">
            <v>117606598</v>
          </cell>
          <cell r="EE20">
            <v>181842164</v>
          </cell>
          <cell r="EF20">
            <v>256647256</v>
          </cell>
          <cell r="EG20">
            <v>333081235</v>
          </cell>
          <cell r="EH20">
            <v>403407284</v>
          </cell>
          <cell r="EI20">
            <v>470243994</v>
          </cell>
          <cell r="EJ20">
            <v>0</v>
          </cell>
          <cell r="EK20">
            <v>0</v>
          </cell>
          <cell r="EL20">
            <v>0</v>
          </cell>
          <cell r="EM20">
            <v>470243994</v>
          </cell>
          <cell r="EN20">
            <v>12969305</v>
          </cell>
          <cell r="EO20">
            <v>12969305</v>
          </cell>
          <cell r="EP20">
            <v>12969305</v>
          </cell>
          <cell r="EQ20">
            <v>12969305</v>
          </cell>
          <cell r="ER20">
            <v>12969305</v>
          </cell>
          <cell r="ES20">
            <v>12969305</v>
          </cell>
          <cell r="ET20">
            <v>12969305</v>
          </cell>
          <cell r="EU20">
            <v>12969305</v>
          </cell>
          <cell r="EV20">
            <v>12969305</v>
          </cell>
          <cell r="EW20">
            <v>0</v>
          </cell>
          <cell r="EX20">
            <v>0</v>
          </cell>
          <cell r="EY20">
            <v>0</v>
          </cell>
          <cell r="EZ20">
            <v>12969305</v>
          </cell>
          <cell r="FA20">
            <v>0</v>
          </cell>
          <cell r="FB20">
            <v>4599584</v>
          </cell>
          <cell r="FC20">
            <v>9357774</v>
          </cell>
          <cell r="FD20">
            <v>12969305</v>
          </cell>
          <cell r="FE20">
            <v>12969305</v>
          </cell>
          <cell r="FF20">
            <v>12969305</v>
          </cell>
          <cell r="FG20">
            <v>12969305</v>
          </cell>
          <cell r="FH20">
            <v>12969305</v>
          </cell>
          <cell r="FI20">
            <v>12969305</v>
          </cell>
          <cell r="FJ20">
            <v>0</v>
          </cell>
          <cell r="FK20">
            <v>0</v>
          </cell>
          <cell r="FL20">
            <v>0</v>
          </cell>
          <cell r="FM20">
            <v>12969305</v>
          </cell>
          <cell r="FN20" t="str">
            <v/>
          </cell>
          <cell r="FO20" t="str">
            <v xml:space="preserve">Durante el periodo reportado,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FORMACION
•	Implementación de los cursos en  la Plataforma Soy 10 Aprende.
•	Lanzamiento, socialización e inscripciones.
•	Matricula y seguimiento del desarrollo de los  ciclos académicos
MIPG
•	Se realizaron dos asistencia técnicas, a la Caja de Vivienda Popular en el marco de la política de gestión y desempeño de control interno; y a Atenea sobre el modelo integrado de Planeación y Gestión. 
•	Articulación con los lideres de política de gestión y desempeño
•	Se realizó la primera sesión de la comisión intersectorial de gestión y desempeño, donde se aprobó el plan de trabajo de la vigencia 2023 de la instancia
•	Se realizaron tres (03) sesiones con los lideres de políticas para articular temas relacionados con el MIPG. Con Secretaría de Planeación, Mujer, Sub secretaría de servicio a la ciudadanía. 
•	Se realizaron doce (12) sesiones en el marco del programa de estandarización de procesos, de los procesos de gestión financiera, gestión documental y gestión del talento humano. 
•	7.2 REALIZAR UN PROGRAMA DE TELETRABAJO SOBRE LA PLANTA LABORAL EN ENTIDADES Y ORGANISMOS DISTRITALES
Durante el periodo reportado y en el marco de la meta trazadora 74 “Implementar una estrategia progresiva de teletrabajo en el 100% de las entidades públicas del Distrito con enfoque de género “se avanzó en: 
-	Atención de solicitudes de asesoría y consultas sobre teletrabajo distrital presentadas por Entidades y Organismos Distritales.
-	Se realizó revisión y actualización de los contenidos del curso de teletrabajo para teletrabajadores.
-	Se presentó avance en la consolidación de información de contexto para la cartilla de Teletrabajo.
-	Se realizó presentación con actualización de contenidos del Decreto 050 de 2023 y estructura de la política interna de teletrabajo.
-	Se avanzó en la estructuración de la plantilla de acto administrativo de adopción política interna de teletrabajo.
-	Se realizó la revisión de requisitos para el espacio virtual de Teletrabajo.
7.3 EJECUTAR ACCIONES PARA LA NEGOCIACIÓN, DIÁLOGO Y CONCERTACIÓN SINDICAL EN EL DISTRITO CAPITAL
•	Traslado por competencia de 16 requerimientos de las organizaciones sindicales.
•	Seguimiento permanente al acuerdo laboral 2022.
•	Emisión de Circular 002 de 2023 Lineamiento entidades distritales para la negociación colectiva, se elabora solicitud de información cuotas sindicales, 2-2023-5174
•	Se realizó reunión técnica para el ajuste del aplicativo -l Sistema de Información de Acuerdos Laborales – SIAL D.C.
•	Se recibieron 29 pliegos para negociación en la Alcaldía Mayor de Bogotá. 18 mesa central y 11 submesa de salud.
•	Evento de Capacitación en negociación colectiva para entidades distritales, dirigida a representantes legales, jefes de Talento Humano, con 82 asistentes. 
</v>
          </cell>
          <cell r="FP20" t="str">
            <v xml:space="preserve">7. Implementar 100 porciento de la estrategia que permita fortalecer la Gestión y Desempeño Institucional 
Durante el trimestre,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7.1.1. Programa de Formación Soy 10 Aprende 
Se realizaron las actividades de alistamiento, cargue e implementación de cursos, así como el seguimiento al desarrollo y finalización de la oferta, para un total de 2012 colaboradores del distrito formados en el trimestre, en los siguientes cursos:  
Cursos del Convenio con Secretaría Jurídica Distrital  55 formados,  así: 
•	Supervisión de Contratos, 26 Formados
•	Pruebas en el Proceso Contencioso, 10 Formados
•	Tratamiento de Datos Personales por Entidades Públicas, 6 Formados.
•	Tribunales de Arbitramento, 4 Formados.
•	Modelo de Gestión Jurídica, 8 Formados
•	Prevención y detección de la Colusión en Procesos de Contratación, 1 Formado
•	En el curso:Teletrabajo para Teletrabajadores I: 660 formados.  
Oferta propia:
•	Gobernanza Pública: Contextualización desde los Pilares de Transparencia, Participación y Colaboración, 206 Formados.
•	Gestores de Integridad: Líderes de la Cultura de Integridad en el Distrito-  Cohorte II,  140 Formados.
•	Políticas Públicas: Introducción a la Políticas Públicas Conceptos Básicos, 887 Formados.
Cursos en Coordinación con Talento Humano de la Secretaría General: 
•	Inducción y Reinducción, 32 Formados.
•	MOOC de Gobierno Abierto, 32 Formados.
7.1.2. Fortalecimiento y sostenibilidad del Modelo Integrado de Planeación y Gestión
7.1.2.1 Fortalecimiento de la institucionalidad distrital
-Se adelantó sesión de Comisión Intersectorial de Gestión y Desempeño. Aprobación Plan de Trabajo 2023.
-Proyecto Decreto 807-2019: remisión a la Oficina Jurídica para continuar trámite.
-Proyecto Decreto 505-2007: reunión con Despacho de la Secretaria General y devolución con ajuste a la Oficina Jurídica.
En el marco de la articulación con los líderes distritales de las políticas de gestión y desempeño se desarrollaron 7 sesiones de articulación, de la siguiente forma: Se realizó 1 sesión con SDPlaneación (Gestión Estadística); 2 con Subsecretaría de Servicio a la Ciudadanía (relacionamiento con la ciudadanía); 3 con SDMujer (incorporación de enfoques); y 1 con SJurídica Distrital (observatorio).
7.1.2.2 Programa de estandarización de procesos trasversales
En el marco del programa de estandarización de procesos trasversales, dando cumplimiento a la Política Pública de Gestión de talento Humano se desarrollaron 22 sesiones de articulación con los responsables de los procesos definidos, de la siguiente forma: Se realizaron 14 jornadas con la Dirección Distrital de Archivo de Bogotá, 3 con SDH, 3 con DASCD, 1 con Subsecretaría de Servicio a la Ciudadanía y 1 con SDAmbiente para revisión del proceso y elementos asociados.
7.1.2.3 Asistencia técnica en los temas relacionados con el MIPG
Se brindo un total de asistencias técnicas de  13 detalladas así: Se realizaron 4 asistencias técnicas a ATENEA y 1 a FONCEP y 1 a FUGA sobre MIPG, y 1 al IDIGER en sobre gestión de riesgos, 1 a CVP sobre mapas de aseguramiento, 1 a SDMujer sobre líneas de defensa y Se realizaron 4 sesiones masivas en relación con los programas de transparencia y ética pública con la asistencia de 290 colaboradores. 
Se realizaron 4 sesiones de socialización de la guía para la construcción de mapas de aseguramiento con la asistencia de 234 colaboradores
Se realizó 1 sesión para el reporte de ITB en lo relacionado con control interno con la asistencia de 87 colaboradores
Como parte de la gestión se asistencias técnicas, durante el primer trimestre se adelantaron las siguientes asistencias masivas: 
4 sesiones en relación con los programas de transparencia y ética pública con la asistencia de 290 colaboradores. 
4 sesiones de socialización de la guía para la construcción de mapas de aseguramiento con la asistencia de 234 colaboradores
Se realizó 1 sesión para el reporte de ITB en lo relacionado con control interno con la asistencia de 87 colaboradores
7.1.2.4. Seguimiento a la gestión y desempeño de las entidades distritales 
Dando cumplimiento al acuerdo Distrital 772 de 2020 se solicitó la información de los criterios a evaluar a la SDH y SDP para el cálculo del Índice de Gestión Pública Distrital.
7.2 REALIZAR UN PROGRAMA DE TELETRABAJO SOBRE LA PLANTA LABORAL EN ENTIDADES Y ORGANISMOS DISTRITALES
Durante el trimestre y en el marco de la meta 74 “Implementar una estrategia progresiva de teletrabajo en el 100% de las entidades públicas del Distrito con enfoque de género” se avanzó en: 
1. Se adelanto la actualización de 2 cursos de teletrabajo para teletrabajadores y teletrabajo para directivos se presenta solicitud de actualización en módulos y anexos.
2. Se adelantó documento previo "cartilla de teletrabajo" en construcción, con actualización normativa.
3. Durante el primer trimestre se adelantaron 85 asesorías por otros canales, en asistencia técnica en formulación de política interna teletrabajo.
4. Se adelantó una mesa de trabajo de socialización normativa con organizaciones sindicales
5. Se adelantó documento de propuesta de contenidos para espacio virtual de y revisión de cómo se viabilizarían los contenidos de teletrabajo en página Web.
6. Se adelantaron 9  mesas de trabajo de asistencia técnica y sensibilización generalidades teletrabajo distrital. (Incluida la mesa de trabajo con las organizaciones sindicales)
7.3 EJECUTAR ACCIONES PARA LA NEGOCIACIÓN, DIÁLOGO Y CONCERTACIÓN SINDICAL EN EL DISTRITO CAPITAL
Se realizó evento de Capacitación en negociación colectiva para entidades y organismos distritales, dirigida a representantes legales y jefes de talento humano con 82 asistentes, con el fin de fortalecer conocimientos necesarios para abordar la negociación colectiva de esta vigencia.  
Se elaboró y emitió Circular 002 de 2023 Lineamiento entidades distritales para la negociación colectiva 2023.
En cuento a la gestión de la negociación sindical 2023 se han adelantado las siguieenes gestiones 
Se trasladan por competencia de 17 requerimientos de las organizaciones sindicales y gestión de 11 solicitudes de las organizaciones sindicales.
Se recibieron 30 pliegos para negociación en la Alcaldía Mayor de Bogotá, D.C.: 19 mesa central y 11 submesa de salud.
Se han realizado sesiones entre la administración y las organizaciones sindicales el 7, 14 y 28 de marzo para la verificación de requisitos de comparecencia sindical.""
Se realizaron 2 sesiones de seguimiento el 17 de febrero y el 6 de marzo de 2023.
Reunión de coordinación OTIC - DDDI para revisar estado del aplicativo Sial DC, cuyo proceso continuará una vez finalice el proceso de negociación de la Alcaldía Mayor de Bogotá D..C, en la actual vigencia.
</v>
          </cell>
          <cell r="FQ20" t="str">
            <v xml:space="preserve">7. Implementar 100 porciento de la estrategia que permita fortalecer la Gestión y Desempeño Institucional 
Durante mes de abril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7.1.1. Programa de Formación Soy 10 Aprende 
Se realizaron las actividades de alistamiento, cargue e implementación de cursos, en los siguientes cursos:  
Teletrabajo para Teletrabajadores II, 213 formados.  
Oferta propia
•	Gobernanza Pública: Conceptualización desde los Pilares de Transparencia, Participación y Colaboración 123 Formados.
• Gestores de Integridad: Líderes de la Cultura de Integridad en el Distrito-  Cohorte I,  43 Formados que no fueron reportados en el mes de marzo, para un total de 183.
Cursos en Coordinación con Talento Humano de la Secretaría General: 
•	Inducción y Reinducción, 8 Formados.
•	Gobierno Abierto - Contextualización - IRI TH-SG - Cohorte II, 5 Formados.
7.1.2. Fortalecimiento y sostenibilidad del Modelo Integrado de Planeación y Gestión
7.1.2.1 Fortalecimiento de la institucionalidad distrital
Se remiten proyectos de decretos 807 de 2019  y 505 de 2007 a la Oficina Jurídica, para continuar tramite, con ajustes del Despacho
1 sesión de articulación: Se realizó 1 sesión con SDMujer (incorporación de enfoques)
7.1.2.2 Programa de estandarización de procesos transversales
7 sesiones de articulación: Se realizaron 3 jornadas con SG, 2 con DASCD, 1 con CDA y 1 con SDA para revisión del proceso y elementos asociados.
7.1.2.3 Asistencia técnica en los temas relacionados con el MIPG
Se realizaron 3 asistencias técnicas: 1 a la Secretaria de Seguridad y 1 a ATENEA sobre generalidades de MIPG, y 1 a ATENEA sobre riesgos de corrupción
7.1.2.4. Seguimiento a la gestión y desempeño de las entidades distritales 
Se radicó la solicitud de información a la SDH Y SDP para el cálculo del IGPD
7.2 REALIZAR UN PROGRAMA DE TELETRABAJO SOBRE LA PLANTA LABORAL EN ENTIDADES Y ORGANISMOS DISTRITALES
En el mes de Abril en el marco de la meta trazadora 74 “Implementar una estrategia progresiva de teletrabajo en el 100% de las entidades públicas del Distrito con enfoque de género” se avanzó en: 
7.2.1. Fortalecer los lineamientos e instrumentos distritales para la consolidación, seguimiento y mejora del modelo+ de teletrabajo.
•	1 Documento "Cartilla de Lineamientos en teletrabajo Distrital - 2023", Se hicieron ajustes para incluir el contenido de la política interna de teletrabajo establecida en el decreto 050 de 2023.
•	5 mesas técnicas trabajo y 47 asesorías por otros canales, en asistencia técnica en formulación de política interna teletrabajo.
•	1 Documento que contiene la validación e identificación de metodologías de cálculo, para reconocimiento de gastos por teletrabajo 2024.
7.3 EJECUTAR ACCIONES PARA LA NEGOCIACIÓN, DIÁLOGO Y CONCERTACIÓN SINDICAL EN EL DISTRITO CAPITAL
Gestión de 13 solicitudes de las organizaciones sindicales con 12 comunicaciones de salida (Con un radicado de salida, se atendieron dos comunicaciones)
Se realizaron tres (3) sesiones entre la Administración Distrital y las organizaciones sindicales, el 11, 18 y 25 de abril para definir la integración de la comisión negociadora, teniendo en cuenta los límites establecidos acorde con la representatividad establecida en aplicación de las normas vigentes.
Se atendió la parte técnica de la Tutela 2023-00053 presentada por Asitconsalud y se emitieron seis (6) comunicaciones específicas para las organizaciones sindicales que aún no cumplen requisitos de comparecencia sindical.
</v>
          </cell>
          <cell r="FR20" t="str">
            <v xml:space="preserve">7. Implementar 100 porciento de la estrategia que permita fortalecer la Gestión y Desempeño Institucional 
Durante el mes de  mayo en el marco de la implementación de la estrategia que permita fortalecer la Gestión y Desempeño Institucional se avanzó  de la siguiente manera: 
7.1 DESARROLLAR ACCIONES PARA LA SOSTENIBILIDAD Y MEJORAMIENTO DEL DESEMPEÑO Y LA GESTIÓN PÚBLICA DISTRITAL
7.1.1. Programa de Formación Soy 10 Aprende 
Avance de cursos en el mes de mayo:
Finalización del curso virtual: Gobernanza Pública: Conceptualización desde los Pilares de Transparencia, Participación y Colaboración. 122 Formados
Continuación ciclo académico curso virtual: Teletrabajo para teletrabajadores de Entidades y Organismos del Distrito Capital - Cohorte II. 201 Formados.
Finalización curso virtual: Inducción y Reinducción TH - Cohorte II
Inicio curso virtual Inducción y Reinducción Cohorte III. 7 Formados
Gobernanza Pública: Contextualización desde los Pilares de Transparencia, Participación y Colaboración. TH - Cohorte II y III. 6 Formados
Desarrollo ciclo académico Cohorte II: Cursos de la oferta en el marco del convenio con la Secretaría Jurídica. 19 Formados
Continuación y desarrollo del ciclo académico curso virtual: Respuesta a Emergencias Ambientales - Convenio con Secretaría de Ambiente. 8 Formados
Alistamiento y desarrollo curso virtual: Atención a la Ciudadanía - Convenio con Catastro. 1 Formado
Alistamiento y desarrollo curso virtual: Formación en Competencias Supervisión de Contratos. 160 Formados
Alistamiento y desarrollo curso virtual: Políticas Públicas: Implementación de Políticas Públicas. 101 Formados
Alistamiento y desarrollo curso virtual: Gobierno Abierto de Bogotá GAB - (Profundización). 22 Formados
Alistamiento y desarrollo curso virtual: Teletrabajo para Jefes – Directivos. 7 Formados
7.1.2. Fortalecimiento y sostenibilidad del Modelo Integrado de Planeación y Gestión
7.1.2.1 Fortalecimiento de la institucionalidad distrital
5 sesiones de articulación: se realizaron 3 sesiones con SDMujer (incorporación de enfoques), 1 con el equipo del Comité Distrital de Auditoría en relación con Mapas de Aseguramiento y 1 con el Departamento Administrativo del Servicio Civil Distrital.
Proyecto Decreto 807 de 2019: remisión a la Oficina Jurídica con recolección de firmas para continuar el trámite con la Secretaría Jurídica Distrital.
Proyecto Decreto 505 de 2007: remisión a la Oficina Jurídica con recolección de firmas para continuar el trámite con la Secretaría Jurídica Distrital.
7.1.2.2 Programa de estandarización de procesos transversales
10 sesiones de articulación: Se realizaron 4 jornadas con Secretaría Distrital de Hacienda para el proceso "Gestión financiera", 1 con la Secretaría General para el proceso "Gestión administrativa", 3 con Secretaría Jurídica Distrital para el proceso "Gestión Contractual", 1 con el equipo del Comité Distrital de Auditoría para el proceso "Evaluación Independiente" y 1 con SDA para revisión del proceso "Gestión Ambiental".
7.1.2.3 Asistencia técnica en los temas relacionados con el MIPG
Se realizaron 13 asistencias técnicas: 2 a la Secretaría Distrital de Planeación en relación con riesgos fiscales y mejora continua; 3 a ATENEA en relación con MIPG y gestión de riesgos; 1 a IDIPRON, en relación con la incorporación en procedimientos de aspectos relacionados con IDEC@; 1 a IDPAC, 1 a Metro, 1 a Canal Capital; 1 a Secretaría de Educación Distrital y 1 a Secretaría Distrital de la Mujer, sobre líneas de defensa y mapas de aseguramiento; 1 a Secretaría Distrital de Hábitat en relación con MIPG; 1 a la Subred Sur, sobre planeación estratégica; 1 dirigida a todas las entidades en relación con riesgos, en el marco de la transición a Programas de Transparencia y Ética Pública con 160 participantes.
Se participó en 4 sesiones asociadas a la socialización de la Guía de adaptación de medidas de prevención de riesgos de Lavado de Activos y Financiación del Terrorismo.
 7.1.2.4. Seguimiento a la gestión y desempeño de las entidades distritales 
Se proyectó comunicación oficial dirigida al Departamento Administrativo de la Función Pública, sobre la medición del IDI Distrital solicitando cronograma diferenciado para la medición de Bogotá Distrito Capital 
7.2 REALIZAR UN PROGRAMA DE TELETRABAJO SOBRE LA PLANTA LABORAL EN ENTIDADES Y ORGANISMOS DISTRITALES
En el mes de mayo en el marco de la meta trazadora 74 “Implementar una estrategia progresiva de teletrabajo en el 100% de las entidades públicas del Distrito con enfoque de género” se avanzó en: 
7.2.1. Fortalecer los lineamientos e instrumentos distritales para la consolidación, seguimiento y mejora del modelo+ de teletrabajo.
6 mesas técnicas trabajo (SDGobierno, 2 a IDARTES, SGAMB, SJD, SDAMBIENTE) y 41 asesorías por otros canales, en asistencia técnica en formulación de política interna teletrabajo.
Se realizó el balance del estado de construcción del documento de política interna de teletrabajo en organismos y entidades distritales. Se establece que 11 ya tienen el documento en firme, 32 en elaboración; 9 en inicio, y siete (7) sin avance.
Estructurar espacio virtual: Gestión Pública Distrital - Teletrabajo Distrital: Se han validado y ajustado los contenidos para espacio en página WEB, desde la Subdirección Técnica de Desarrollo Institucional.   
7.2.2 Promover la generación y transferencia de capacidades para la innovación del teletrabajo
Para el mes se realizaron seguimientos a cumplimiento de metas del Pacto por Teletrabajo a través de otros canales (radicados SIGA), a las entidades UDFJC, Concejo de Bogotá, Contraloria, SubredSurOcc, SubRedNorte, SubRed CentroOriente, SDIS, SDJC y respuestas a derechos de petición (SDSalud, SDSJ). Total diez (10) seguimientos.
Se realiza un (1) evento: "Foro: Desafíos y buenas prácticas en la aplicación del teletrabajo" Dirigido a lideres de los equipos técnicos de apoyo en teletrabajo de las entidades y organismos Distritales. Objetivo: Retroalimentación sobre lecciones aprendidas y  factores claves frente a liderazgo, gestión de productividad y uso de herramientas tecnológicas en teletrabajo. 45 Asistentes.
7.2.3. Diseñar y definir las métricas para el monitoreo y evaluación de resultados
(i) Remisión de links de encuesta a teletrabajadores, segun programación.
(ii) Seguimiento permanente a diligenciamiento según teletrabajadores reportados por entidad.
(iii) Cierre de aplicacion de encuestas - mayo 25 de 2023.
(iv) Tabla con balance de número de encuestas atendidas por entidad para actualización del cálculo de huellas ambientales y de calidad de vida.
7.2.4. Generar informes de resultados e impactos
A partir de las mesas de trabajo realizadas con la OAP, se hizo entrega de la información en los nuevos formatos de dos (2) bases de datos con los registros de los teletrabajadores vigentes al cierre de la vigencia 2022 y los reportados por las entidades, a marzo de 2023.
7.3 EJECUTAR ACCIONES PARA LA NEGOCIACIÓN, DIÁLOGO Y CONCERTACIÓN SINDICAL EN EL DISTRITO CAPITAL
Se gestionaron 19 requerimientos con 5 salidas, dado que algunos radicados se gestionan en una sola respuesta.
Se pactó la etapa de arreglo directo del 17 de mayo al 15 de junio de 2023. Se sesionó el 17, 19 y 24 de mayo. Aunque los delegados de las organizaciones sindicales se han levantado de la mesa en las dos (2) últimas sesiones, argumentando que no todos los negociadores y asesores tienen el permiso sindical. No obstante, desde la mesa técnica se continúan informando las fechas de las sesiones a las entidades y organismos distritales, dada la autonomía administrativa y financiera de las mismas, ya que el permiso sindical debe ser gestionado por las organizaciones sindicales según lo establecido en el Decreto 344 de 2021.
Se enviaron 30 comunicados a las organizaciones sindicales para gestionar el cumplimiento de los requisitos de comparecencia sindical y 27 para informarles el procedimiento para presentar derechos de petición verbal, y 25 a las entidades distritales para informar el inicio de la etapa de arreglo directo.
El 5 de mayo se recibió el fallo de la tutela 2023-0053 presentada por Asitconsalud, a favor de la Administración Distrital.
En el marco del proceso de negociación colectiva 2023 se realizó un seguimiento al acuerdo laboral 2022. No obstante, los compromisos se continúan ejecutando. Una vez se pacte el acuerdo laboral 2023 se adelantarán los seguimientos al cumplimiento de los acuerdos. 
</v>
          </cell>
          <cell r="FS20" t="str">
            <v xml:space="preserve">En el segundo trimestre en la Meta 7: Implementar el 100% de la estrategia que permita fortalecer la Gestión y Desempeño Institucional, se avanzó así: 
7.1. DESARROLLAR ACCIONES PARA LA SOSTENIBILIDAD Y MEJORAMIENTO DEL DESEMPEÑO Y LA GESTIÓN PÚBLICA DISTRITAL
7.1.1. Programa de Formación Soy 10 Aprende 
Se realizaron actividades de alistamiento, cargue e implementación de cursos programados para segundo trimestre, así como seguimiento al desarrollo y finalización en los siguientes frentes:
Cursos Convenio con Secretaría Jurídica Distrital 106 formados: 
Supervisión de Contratos, 31 Formados.
• Pruebas en el Proceso Contencioso, 11 Formados.
• Tratamiento de Datos Personales por Entidades Públicas, 18 Formados. 
• Modelo de Gestión Jurídica, 16 Formados.
• Prevención y detección de la Colusión en Procesos de Contratación, 18 Formados.
OFERTA PROPIA:
• Curso: Teletrabajo para Teletrabajadores- Cohorte II: 499 Formados. 
•Formación en Supervisión de Contratos Estatales, 589 Formados
•Gobierno Abierto, 103 Formados
Cursos en Coordinación con Talento Humano de la Secretaría General: 
• Curso Virtual de Inducción y Reinducción de la Secretaría Generaln, 19 Formados.
Convenio Catastro:
• Atención a la Ciudadanía, 9 Formados
Convenio Ambiente:
• Respuestas a Emergencias Ambientales, 9 Formados
7.1.2. Fortalecimiento y sostenibilidad del Modelo Integrado de Planeación y Gestión
• En el marco de la articulación con los líderes distritales de las políticas de gestión y desempeño se desarrollaron 11 sesiones de articulación relacionadas con la incorporación de enfoques, preparación FURAG.
• Se expidieron los Decretos Distritales 221 y 222 del 06 de junio de 2023
• En el programa de estandarización de procesos transversales se desarrollaron 23 sesiones de articulación así: 5 jornadas con Sec. Distrital de Hacienda, 4 con DASCD, 5 con Sec.  General, 2 con el Comité Distrital de Auditoria, 3 con la Sec. Jurídica Distrital y 4 con Sec. de Ambiente para revisión del proceso y elementos asociados.
• 33 asistencias técnicas a entidades en temas como el Modelo Integrado de Planeación y Gestión, gestión de riesgos, líneas de defensa, planeación, indicadores, incorporación de IDEC, Oficina de Control Interno y diligenciamiento de FURAG.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Ajuste a Cartilla de Lineamientos en teletrabajo Distrital - 2023.
Se elaboraron dos documentos: “Propuesta de validación e identificación de metodologías de cálculo, para reconocimiento de gastos por teletrabajo 2024”. Propuesta de contenido para el espacio virtual de Teletrabajo” 
Se desarrolló evento: ""Foro: Desafíos y buenas prácticas en la aplicación del teletrabajo""
Cálculo de huella ambiental y de calidad de vida para teletrabajadores (En asocio con MINTIC) realizado.
Una (1) base de datos que consolida los registros de teletrabajadores distritales, con control de consistencia en datos para entrega de información a SIDEAP – DASCD.
7.3 EJECUTAR ACCIONES PARA LA NEGOCIACIÓN, DIÁLOGO Y CONCERTACIÓN SINDICAL EN EL DISTRITO CAPITAL
Gestión de 46 requerimientos con 29 salidas, dado que algunos radicados se responden con un comunicado.
Se pactó la etapa de arreglo directo entre la Alcaldía Mayor de Bogotá D.C. y las organizaciones sindicales para la vigencia 2023, entre el 17 de mayo y el 17 de julio de 2023, para lo cual se adelantaron las gestiones logísticas para atender los requerimientos de las sesiones y los allegados por las organizaciones sindicales.
Se continúan adelantando las gestiones para el cumplimiento del Acuerdo Colectivo Laboral 2022.
</v>
          </cell>
          <cell r="FT20" t="str">
            <v/>
          </cell>
          <cell r="FU20" t="str">
            <v/>
          </cell>
          <cell r="FV20" t="str">
            <v xml:space="preserve">En el tercer trimestre de la vigencia 2023, en la Meta 7: Implementar el 100% de la estrategia que permita fortalecer la Gestión y Desempeño Institucional, se avanzó así: 
7.1. DESARROLLAR ACCIONES PARA LA SOSTENIBILIDAD Y MEJORAMIENTO DEL DESEMPEÑO Y LA GESTIÓN PÚBLICA DISTRITAL
7.1.1. Programa de Formación Soy 10 Aprende 
Se realizaron actividades de alistamiento, cargue e implementación de cursos programados para el tercer trimestre, así como seguimiento al desarrollo y finalización. 
Total de colaboradores del distrito Formados en el tercer trimestre 2.538, así: 
Cursos Convenio con Secretaría Jurídica Distrital 103 formados: 
• Supervisión de Contratos, 34 Formados.
• Pruebas en el Proceso Contencioso, 09 Formados.
• Tratamiento de Datos Personales por Entidades Públicas, 17 Formados. 
• Tribunales de Arbitramento, 11 Formados. 
• Modelo de Gestión Jurídica, 20 Formados.
• Prevención y detección de la Colusión en Procesos de Contratación, 12 Formados.
OFERTA PROPIA:
• Herramientas de Lavado de activos y financiación del terrorismo - LA/FT: 1091 Formados.
• Gestores de Integridad: Líderes de la Cultura de Integridad en el Distrito- Cohorte II: 110 Formados.
• Teletrabajo para Teletrabajadores- Cohorte III: 432 Formados. 
• Gobernanza Pública: Transparencia y uso estratégico de la información: 153 Formados.
• Políticas Públicas: Monitoreo y Evaluación de las Políticas Públicas: 186 Formados.
• Plan Distrital de Desarrollo: 109 Formados
• MOOC de Innovación: 254 Formados
Cursos en Coordinación con Talento Humano de la Secretaría General: 
• Inducción y Reinducción - Cohorte 4 y 5: 31 Formados.
• Gobierno Abierto TH- IRI - Cohorte 4 y 5: 30 Formados.
Convenio Catastro:
• Atención a la Ciudadanía Cohorte 2: 34 Formados
• Gestión Documental: 5 Formados.
7.1.2. Fortalecimiento y sostenibilidad del Modelo Integrado de Planeación y Gestión
En el tercer trimestre se realizaron las siguientes actividades:
• Se realizaron 4 sesiones de articulación con los líderes de las políticas de gestión y desempeño, relacionadas con la incorporación de enfoques y preparación FURAG.
• En el marco del programa de estandarización de procesos trasversales, dando cumplimiento a la Política Pública de Gestión de talento Humano se desarrollaron 45 sesiones de articulación con los responsables de los procesos definidos.
•Se han realizado 35 asistencias técnicas a entidades, 17 sobre Modelo Integrado de Planeación y Gestión, 6 sobre gestión de riesgos, 5 sobre líneas de defensa, 5 sobre mapas de aseguramiento, 1 sobre diferentes aspectos trabajados desde la Oficina de Control Interno, 1 sobre planes de mejoramiento.
• Se han realizado 4 sesiones en relación con los programas de transparencia y ética pública, 4 sesiones de socialización de la guía para la construcción de mapas de aseguramiento con la asistencia de 234 colaboradores, 1 sesión para el reporte de ITB en lo relacionado con control interno, 1 sobre riesgos, en el marco de la transición a Programas de Transparencia y Ética Pública con 160 participantes y 5 sesiones de acompañamiento para el diligenciamiento del FURAG con un total de 879 participantes.
• Dando cumplimiento al acuerdo Distrital 772 de 2020, se solicitó la información de los criterios a evaluar a la SDH y SDP para el cálculo del Índice de Gestión Pública Distrital y expidió la Circular 007 de 2023 y se solicitó al DAFP el cumplimiento en el cronograma para obtener los resultados del IDI.
7.2 REALIZAR UN PROGRAMA DE TELETRABAJO SOBRE LA PLANTA LABORAL EN ENTIDADES Y ORGANISMOS DISTRITALES
Al III trimestre y en el marco de la Implementar de la estrategia progresiva de teletrabajo en las entidades públicas del Distrito con enfoque de género” se avanzó:
• La revisión y actualización de contenidos en materia normativa del curso de teletrabajo para directivos. Además, se complementó el material de lectura para el módulo 2: Cómo liderar equipos de servidores en teletrabajo.
• Asistencias técnicas en teletrabajo y asesorías por otros canales, en 
• Asistencias técnicas para la articulación y organización de acciones en favor de la implementación del teletrabajo Distrital, un total de 47 encuentros.
• En otros mecanismos y canales de atención y asistencia técnica se han atendido 325 solicitudes.
• Estructurar el evento conmemorativo del Día Internacional del Teletrabajo Distrital, el cual se realizará el 11 de octubre de 2023, bajo el lema: “El legado del teletrabajo en el Distrito Capital".
• Política interna de teletrabajo: de las cincuenta y ocho (58) entidades distritales que implementan teletrabajo, en cuarenta y siete (47) ya cuentan con la política interna de teletrabajo.
• Se realizó la construcción del lineamiento en teletrabajo, según los compromisos acordados y definidos en el Acuerdo de la mesa de negociación Sindical 2023.
• Elaboración y aplicación de encuestas de percepción a teletrabajadores y jefes de teletrabajadores 2023. Participaron de 3.179 teletrabajadores y 265 directivos.
• Se elaboró el documento Guía: Métricas para la medición del teletrabajo en el Distrito Capital.
• Una (1) base de datos que consolida los registros de teletrabajadores distritales, con corte a septiembre. 
• El número de teletrabajadores en meta acumulada cerró a septiembre de 2023 en 8.492 servidores, que corresponden a la suma del dato de nuevos teletrabajadores a cierre de cada vigencia: 2019: 992 teletrabajadores; 2020: 216 teletrabajadores, 2021:1.187, 2022:3.051 teletrabajadores, y, finalmente los nuevos a 2023:3.046. 
Según los componentes definidos en la Estrategia de Teletrabajo con Enfoque Diferencial 2020-2024 (meta trazadora 74), se espera a 2023, que su implementación llegue al 90%. En lo corrido de 2023, el cumplimiento de la magnitud de la meta es del 100%, dado que el avance de la implementación de la estrategia de teletrabajo en los organismos y entidades distritales, con enfoque de género, privilegiando a las mujeres, ha sido exitosa.
En la meta trazadora 75, cuya magnitud en 2023 es lograr el acumulado de 3877 teletrabajadores. Al cierre de junio de 2023, el número de funcionarios de la administración distrital que han participado en teletrabajo, llego a 8.492, es decir, la magnitud de la meta llegó al 219%. Del total de teletrabajadores reportados, el 57% son mujeres y el 36% restante son hombres, y el 6% restante, no reporta información.
7.3 EJECUTAR ACCIONES PARA LA NEGOCIACIÓN, DIÁLOGO Y CONCERTACIÓN SINDICAL EN EL DISTRITO CAPITAL
En el tercer trimestre de la vigencia 2023.
* Se gestionaron 20 requerimientos con 23 salidas, y 14 requerimientos por Bogotá Te Escucha.
* Se terminó la etapa de arreglo directo entre la Alcaldía Mayor de Bogotá D.C. y las organizaciones sindicales para la vigencia 2023 el 25 de julio de 2023, se firmó el acuerdo colectivo laboral el 31 de agosto de 2023.
* Se continúan adelantando las gestiones para el cumplimiento del Acuerdo Colectivo Laboral 2022 y se da inicio a las actividades de cumplimiento del Acuerdo Laboral 2023 Suscrito el 31 de agosto. 
</v>
          </cell>
          <cell r="FW20" t="str">
            <v/>
          </cell>
          <cell r="FX20" t="str">
            <v/>
          </cell>
          <cell r="FY20" t="str">
            <v/>
          </cell>
          <cell r="FZ20">
            <v>0</v>
          </cell>
          <cell r="GA20">
            <v>0</v>
          </cell>
          <cell r="GB20">
            <v>0</v>
          </cell>
          <cell r="GC20">
            <v>0</v>
          </cell>
          <cell r="GD20">
            <v>0</v>
          </cell>
          <cell r="GE20">
            <v>0</v>
          </cell>
          <cell r="GF20">
            <v>0</v>
          </cell>
          <cell r="GG20">
            <v>0</v>
          </cell>
          <cell r="GH20">
            <v>0</v>
          </cell>
          <cell r="GI20">
            <v>0</v>
          </cell>
          <cell r="GJ20">
            <v>0</v>
          </cell>
          <cell r="GK20">
            <v>0</v>
          </cell>
          <cell r="GL20">
            <v>0</v>
          </cell>
          <cell r="GM20">
            <v>12969305</v>
          </cell>
          <cell r="GN20">
            <v>12969305</v>
          </cell>
          <cell r="GO20">
            <v>12969305</v>
          </cell>
          <cell r="GP20">
            <v>12969305</v>
          </cell>
          <cell r="GQ20">
            <v>12969305</v>
          </cell>
          <cell r="GR20">
            <v>12969305</v>
          </cell>
          <cell r="GS20">
            <v>12969305</v>
          </cell>
          <cell r="GT20">
            <v>12969305</v>
          </cell>
          <cell r="GU20">
            <v>12969305</v>
          </cell>
          <cell r="GV20">
            <v>0</v>
          </cell>
          <cell r="GW20">
            <v>0</v>
          </cell>
          <cell r="GX20">
            <v>0</v>
          </cell>
          <cell r="GY20">
            <v>12969305</v>
          </cell>
        </row>
        <row r="21">
          <cell r="A21" t="str">
            <v>PD27</v>
          </cell>
          <cell r="B21">
            <v>7868</v>
          </cell>
          <cell r="C21" t="str">
            <v>7868_8</v>
          </cell>
          <cell r="D21" t="str">
            <v>8. Cumplir con el 100% del seguimiento a los temas estratégicos de la administración distrital</v>
          </cell>
          <cell r="E21" t="str">
            <v>1_Subsecretaría Distrital de Fortalecimiento Institucional</v>
          </cell>
          <cell r="F21">
            <v>1</v>
          </cell>
          <cell r="G21" t="str">
            <v>Subsecretaría Distrital de Fortalecimiento Institucional</v>
          </cell>
          <cell r="H21" t="str">
            <v>tec</v>
          </cell>
          <cell r="I21" t="str">
            <v>PD27</v>
          </cell>
          <cell r="J21" t="str">
            <v>Suma</v>
          </cell>
          <cell r="K21" t="str">
            <v>Porcentaje</v>
          </cell>
          <cell r="L21" t="str">
            <v>Suma</v>
          </cell>
          <cell r="M21">
            <v>74.97</v>
          </cell>
          <cell r="N21">
            <v>100</v>
          </cell>
          <cell r="O21">
            <v>2.3323999999999998</v>
          </cell>
          <cell r="P21">
            <v>2.3323999999999998</v>
          </cell>
          <cell r="Q21">
            <v>2.3324000000000003</v>
          </cell>
          <cell r="R21">
            <v>2.3323999999999998</v>
          </cell>
          <cell r="S21">
            <v>2.3323999999999998</v>
          </cell>
          <cell r="T21">
            <v>2.3323999999999998</v>
          </cell>
          <cell r="U21">
            <v>2.3323999999999998</v>
          </cell>
          <cell r="V21">
            <v>2.3324000000000016</v>
          </cell>
          <cell r="W21">
            <v>2.3323999999999998</v>
          </cell>
          <cell r="X21">
            <v>2.3323999999999998</v>
          </cell>
          <cell r="Y21">
            <v>2.3323999999999998</v>
          </cell>
          <cell r="Z21">
            <v>2.3436000000000012</v>
          </cell>
          <cell r="AA21">
            <v>28</v>
          </cell>
          <cell r="AB21">
            <v>28</v>
          </cell>
          <cell r="AC21" t="str">
            <v xml:space="preserve">Como parte de la gestión de los temas estratégicos de la administración distrital durante lo corrido de la vigencia en el marco del plan de desarrollo UN NUEVO CONTRATO SOCIAL Y AMBIENTAL PARA LA BOGOTÁ DEL SIGLO XXI se realizó el acompañamiento a 26 de los 32 proyectos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Es importante resaltar que el seguimiento a los proyectos estratégicos se agrupa por los siguientes enfoques estratégicos:
•	Por las mujeres
•	Por los jóvenes
•	Por los niños y niñas
•	Por las familias
•	Pr la movilidad y el ambiente
•	Por la seguridad
•	Por la cultura
Igualmente desde el DU se elaboró y compartió un modelo de base de datos2 donde se registran dichas tareas, y en el cual los responsables de dar cumplimiento a las mismas registran de manera periódica su avance, las mismas se distribuyen por estado de las tareas registradas al corte así:
Cerrada	2.749
Eliminada	200
En proceso	335
Total	3.284
</v>
          </cell>
          <cell r="AD21" t="str">
            <v/>
          </cell>
          <cell r="AE21" t="str">
            <v/>
          </cell>
          <cell r="AF21">
            <v>8.33</v>
          </cell>
          <cell r="AG21">
            <v>8.33</v>
          </cell>
          <cell r="AH21">
            <v>8.3300000000000018</v>
          </cell>
          <cell r="AI21">
            <v>8.3299999999999983</v>
          </cell>
          <cell r="AJ21">
            <v>8.3299999999999983</v>
          </cell>
          <cell r="AK21">
            <v>8.3299999999999983</v>
          </cell>
          <cell r="AL21">
            <v>8.3299999999999983</v>
          </cell>
          <cell r="AM21">
            <v>8.3300000000000054</v>
          </cell>
          <cell r="AN21">
            <v>8.3299999999999983</v>
          </cell>
          <cell r="AO21">
            <v>0</v>
          </cell>
          <cell r="AP21">
            <v>0</v>
          </cell>
          <cell r="AQ21">
            <v>0</v>
          </cell>
          <cell r="AR21">
            <v>8.33</v>
          </cell>
          <cell r="AS21">
            <v>8.33</v>
          </cell>
          <cell r="AT21">
            <v>8.3300000000000018</v>
          </cell>
          <cell r="AU21">
            <v>8.3299999999999983</v>
          </cell>
          <cell r="AV21">
            <v>8.3299999999999983</v>
          </cell>
          <cell r="AW21">
            <v>8.3299999999999983</v>
          </cell>
          <cell r="AX21">
            <v>8.3299999999999983</v>
          </cell>
          <cell r="AY21">
            <v>8.3300000000000054</v>
          </cell>
          <cell r="AZ21">
            <v>8.3299999999999983</v>
          </cell>
          <cell r="BA21">
            <v>8.3299999999999983</v>
          </cell>
          <cell r="BB21">
            <v>8.3299999999999983</v>
          </cell>
          <cell r="BC21">
            <v>8.3700000000000045</v>
          </cell>
          <cell r="BD21">
            <v>2.3323999999999998</v>
          </cell>
          <cell r="BE21">
            <v>2.3323999999999998</v>
          </cell>
          <cell r="BF21">
            <v>2.3323999999999998</v>
          </cell>
          <cell r="BG21">
            <v>2.3323999999999998</v>
          </cell>
          <cell r="BH21">
            <v>2.3323999999999998</v>
          </cell>
          <cell r="BI21">
            <v>2.3323999999999998</v>
          </cell>
          <cell r="BJ21">
            <v>2.3323999999999998</v>
          </cell>
          <cell r="BK21">
            <v>2.3323999999999998</v>
          </cell>
          <cell r="BL21">
            <v>2.3323999999999998</v>
          </cell>
          <cell r="BM21" t="str">
            <v/>
          </cell>
          <cell r="BN21" t="str">
            <v/>
          </cell>
          <cell r="BO21" t="str">
            <v/>
          </cell>
          <cell r="BP21" t="str">
            <v xml:space="preserve">1.Informe de seguimiento proyectos estrategísticos de la administración distrital 
2. Informe de gerencia programa 56 </v>
          </cell>
          <cell r="BQ21" t="str">
            <v xml:space="preserve">1.Informe de seguimiento proyectos estrategísticos de la administración distrital </v>
          </cell>
          <cell r="BR21" t="str">
            <v xml:space="preserve">1.Informe de seguimiento proyectos estrategísticos de la administración distrital </v>
          </cell>
          <cell r="BS21" t="str">
            <v>1.Informe de seguimiento proyectos estrategísticos de la administración distrital 
2. Informe de gerencia programa 56</v>
          </cell>
          <cell r="BT21" t="str">
            <v xml:space="preserve">1.Informe de seguimiento proyectos estrategísticos de la administración distrital </v>
          </cell>
          <cell r="BU21" t="str">
            <v xml:space="preserve">1.Informe de seguimiento proyectos estrategísticos de la administración distrital </v>
          </cell>
          <cell r="BV21" t="str">
            <v>1.Informe de seguimiento proyectos estrategísticos de la administración distrital 
2. Informe de gerencia programa 56</v>
          </cell>
          <cell r="BW21" t="str">
            <v xml:space="preserve">1.Informe de seguimiento proyectos estrategísticos de la administración distrital </v>
          </cell>
          <cell r="BX21" t="str">
            <v xml:space="preserve">1.Informe de seguimiento proyectos estrategísticos de la administración distrital </v>
          </cell>
          <cell r="BY21" t="str">
            <v>1.Informe de seguimiento proyectos estrategísticos de la administración distrital 
2. Informe de gerencia programa 56</v>
          </cell>
          <cell r="BZ21" t="str">
            <v xml:space="preserve">1.Informe de seguimiento proyectos estrategísticos de la administración distrital </v>
          </cell>
          <cell r="CA21" t="str">
            <v xml:space="preserve">1.Informe de seguimiento proyectos estrategísticos de la administración distrital </v>
          </cell>
          <cell r="CB21" t="str">
            <v xml:space="preserve">1.Informe de seguimiento proyectos estrategísticos de la administración distrital 
2. Informe de gerencia programa 56 </v>
          </cell>
          <cell r="CC21" t="str">
            <v xml:space="preserve">1.Informe de seguimiento proyectos estrategísticos de la administración distrital </v>
          </cell>
          <cell r="CD21" t="str">
            <v xml:space="preserve">1.Informe de seguimiento proyectos estrategísticos de la administración distrital </v>
          </cell>
          <cell r="CE21" t="str">
            <v>1.Informe de seguimiento proyectos estrategísticos de la administración distrital 
2. Informe de gerencia programa 56</v>
          </cell>
          <cell r="CF21" t="str">
            <v xml:space="preserve">1.Informe de seguimiento proyectos estrategísticos de la administración distrital </v>
          </cell>
          <cell r="CG21" t="str">
            <v xml:space="preserve">1.Informe de seguimiento proyectos estrategísticos de la administración distrital </v>
          </cell>
          <cell r="CH21" t="str">
            <v>1.Informe de seguimiento proyectos estrategísticos de la administración distrital 
2. Informe de gerencia programa 56</v>
          </cell>
          <cell r="CI21" t="str">
            <v xml:space="preserve">1.Informe de seguimiento proyectos estrategísticos de la administración distrital </v>
          </cell>
          <cell r="CJ21">
            <v>0</v>
          </cell>
          <cell r="CK21">
            <v>0</v>
          </cell>
          <cell r="CL21">
            <v>0</v>
          </cell>
          <cell r="CM21">
            <v>0</v>
          </cell>
          <cell r="CN21">
            <v>3189414000</v>
          </cell>
          <cell r="CO21">
            <v>3189414000</v>
          </cell>
          <cell r="CP21">
            <v>3189414000</v>
          </cell>
          <cell r="CQ21">
            <v>3189414000</v>
          </cell>
          <cell r="CR21">
            <v>3189414000</v>
          </cell>
          <cell r="CS21">
            <v>3189414000</v>
          </cell>
          <cell r="CT21">
            <v>3189414000</v>
          </cell>
          <cell r="CU21">
            <v>3189414000</v>
          </cell>
          <cell r="CV21">
            <v>3189414000</v>
          </cell>
          <cell r="CW21">
            <v>3189414000</v>
          </cell>
          <cell r="CX21">
            <v>3189414000</v>
          </cell>
          <cell r="CY21">
            <v>3189414000</v>
          </cell>
          <cell r="CZ21">
            <v>3189414000</v>
          </cell>
          <cell r="DA21">
            <v>3189414000</v>
          </cell>
          <cell r="DB21">
            <v>3189414000</v>
          </cell>
          <cell r="DC21">
            <v>3189414000</v>
          </cell>
          <cell r="DD21">
            <v>3189414000</v>
          </cell>
          <cell r="DE21">
            <v>3158961584</v>
          </cell>
          <cell r="DF21">
            <v>3158961584</v>
          </cell>
          <cell r="DG21">
            <v>3158961584</v>
          </cell>
          <cell r="DH21">
            <v>3158961584</v>
          </cell>
          <cell r="DI21">
            <v>3175521137</v>
          </cell>
          <cell r="DJ21">
            <v>0</v>
          </cell>
          <cell r="DK21">
            <v>0</v>
          </cell>
          <cell r="DL21">
            <v>0</v>
          </cell>
          <cell r="DM21">
            <v>3175521137</v>
          </cell>
          <cell r="DN21">
            <v>1387968761</v>
          </cell>
          <cell r="DO21">
            <v>2111266517</v>
          </cell>
          <cell r="DP21">
            <v>2241693786</v>
          </cell>
          <cell r="DQ21">
            <v>2883118046</v>
          </cell>
          <cell r="DR21">
            <v>2889938121</v>
          </cell>
          <cell r="DS21">
            <v>2979469624</v>
          </cell>
          <cell r="DT21">
            <v>2957712668</v>
          </cell>
          <cell r="DU21">
            <v>2957712668</v>
          </cell>
          <cell r="DV21">
            <v>2957712668</v>
          </cell>
          <cell r="DW21">
            <v>0</v>
          </cell>
          <cell r="DX21">
            <v>0</v>
          </cell>
          <cell r="DY21">
            <v>0</v>
          </cell>
          <cell r="DZ21">
            <v>2957712668</v>
          </cell>
          <cell r="EA21">
            <v>0</v>
          </cell>
          <cell r="EB21">
            <v>60585347</v>
          </cell>
          <cell r="EC21">
            <v>223187577</v>
          </cell>
          <cell r="ED21">
            <v>422348569</v>
          </cell>
          <cell r="EE21">
            <v>642128384</v>
          </cell>
          <cell r="EF21">
            <v>881890825</v>
          </cell>
          <cell r="EG21">
            <v>1123469762</v>
          </cell>
          <cell r="EH21">
            <v>1383452373</v>
          </cell>
          <cell r="EI21">
            <v>1618559437</v>
          </cell>
          <cell r="EJ21">
            <v>0</v>
          </cell>
          <cell r="EK21">
            <v>0</v>
          </cell>
          <cell r="EL21">
            <v>0</v>
          </cell>
          <cell r="EM21">
            <v>1618559437</v>
          </cell>
          <cell r="EN21">
            <v>362104110</v>
          </cell>
          <cell r="EO21">
            <v>362104110</v>
          </cell>
          <cell r="EP21">
            <v>362104110</v>
          </cell>
          <cell r="EQ21">
            <v>362104110</v>
          </cell>
          <cell r="ER21">
            <v>362104110</v>
          </cell>
          <cell r="ES21">
            <v>362104110</v>
          </cell>
          <cell r="ET21">
            <v>362104110</v>
          </cell>
          <cell r="EU21">
            <v>362104110</v>
          </cell>
          <cell r="EV21">
            <v>362104110</v>
          </cell>
          <cell r="EW21">
            <v>0</v>
          </cell>
          <cell r="EX21">
            <v>0</v>
          </cell>
          <cell r="EY21">
            <v>0</v>
          </cell>
          <cell r="EZ21">
            <v>362104110</v>
          </cell>
          <cell r="FA21">
            <v>0</v>
          </cell>
          <cell r="FB21">
            <v>180923219</v>
          </cell>
          <cell r="FC21">
            <v>237654063</v>
          </cell>
          <cell r="FD21">
            <v>316185076</v>
          </cell>
          <cell r="FE21">
            <v>358893199</v>
          </cell>
          <cell r="FF21">
            <v>361971937</v>
          </cell>
          <cell r="FG21">
            <v>361971937</v>
          </cell>
          <cell r="FH21">
            <v>361971937</v>
          </cell>
          <cell r="FI21">
            <v>361971937</v>
          </cell>
          <cell r="FJ21">
            <v>0</v>
          </cell>
          <cell r="FK21">
            <v>0</v>
          </cell>
          <cell r="FL21">
            <v>0</v>
          </cell>
          <cell r="FM21">
            <v>361971937</v>
          </cell>
          <cell r="FN21" t="str">
            <v xml:space="preserve">Durante el mes de enero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inauguradas (60%)
o Manzanas del cuidad móviles (100%)
o Atenciones en manzanas del cuidado (53%)
• Prevención de violencias contra la mujer
o Atenciones efectivas línea purpura (52%)
o Orientaciones y asesorías socio jurídicas (52%)
o Beneficiarias casas refugio (1.271)
o Mujeres atendidas jurídica y/o psicosocialmente (881)
• Mujeres que reverdecen
o Número de beneficiarias del programa (101%)
• Trabajo para las mujeres
o Empleos generados y gestionados para mujeres (44.721)
• Emprendimiento
o Mujeres beneficiadas con programas de apoyo (28.512)
• Formación
o Mujeres beneficiarias programas de formación (79%)
A continuación, se presenta el listado de indicadores – Enfoque Por los niños y niñas:
• Colegios terminados
o Número de colegios terminados (46%)
• Educación en jardines infantiles
o Niñas y niños de primera infancia atendidos (92%)
• Entrega de dispositivos electrónicos
o Estudiantes beneficiados con dispositivos móviles (111%)
• Jornada de estudio en colegios
o Estudiantes beneficiados con jornada única (91%)
o Estudiantes beneficiados con jornada completa (88%)
A continuación, se presenta el listado de indicadores – Enfoque Por los jóvenes:
• Beneficiarios de becas para educación superior
o Beneficiarios becas Jóvenes a la U (81%)
o Reto a la U (95%)
• Convenio SENA
o Personas beneficiadas con programas de formación (70%)
• Parceros
o Jóvenes en riesgo beneficiados con estudio y trabajo (80%)
• Empleo para jóvenes
o Beneficiarios programa Empleo joven (29%)
• Emprendimiento
o Unidades productivas de jóvenes apoyadas (5.743)
A continuación, se presenta el listado de indicadores – Enfoque Por los más necesitados:
• Ingreso Mínimo Garantizado - IMG
o Hogares con IMG (1.160%) (Meta en revisión)
o Personas mayores en el servicio de apoyos económicos (99%)
• Vivienda
o Subsidios entregados para mejoramiento y/o adquisición (164%)
• Atención a población migrante
o Personas extranjeras afiliadas al sistema de salud (150.630)
o Niñas y niños migrantes matriculados en el sistema educativo (62.942)
• Salud a mi barrio o mi vereda
o Número de personas atendidas (645.566)
• Personas Únicas Atendidas – PUA
o Número de PUA por los servicios sociales de integración social (518.939)
A continuación, se presenta el listado de indicadores – Enfoque Por la movilidad sostenible:
• Flora eléctrica
o Número de buses eléctricos en operación (100%)
• Ciclorrutas
o Kilómetros de ciclorrutas construidas o implementadas (72%)
• Acuerdos de conservación
o Número de hectáreas con estrategias de conservación suscritas (34%)
• Siembre
o Número de individuos vegetales plantados (37%)
• Huertas
o Número de huertas fortalecidas con suministro de semillas, insumos y/o herramientas (29%)
• Pago por Servicios Ambientales – PSA
o Número de hectáreas con PSA implementados (25%)
A continuación, se presenta el listado de indicadores – Enfoque Por la seguridad:
• Cámaras de seguridad
o Número de cámaras de seguridad instaladas (144%)
• Frentes de seguridad
o Frentes de seguridad activos y fortalecidos (203%)
• Policía Nacional
o Aumento número de policías para la ciudad (75%)
• Redes CUIDAdanas
o Redes CUIDAdanas activas (110%)
• Estrategia de desarme
o Número de armas incautadas (89%)
A continuación, se presenta el listado de indicadores – Enfoque Por la cultura:
• Construcción de ciudadanía
o Número de hombres atendidos en escuela para hombres (63%)
o Número de atenciones en la línea calma (122%)
• Cultura local
o Estímulos entregados a artistas y agentes culturales (93%)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93
Cultura 141
Desarrollo Económico 102
Educación 119
Gestión Pública 80
Gobierno 128
Hábitat 270
Hacienda 35
Integración Social 68
Jefatura Gabinete 1
Movilidad 598
Mujer 49
Planeación 123
Región Metropolitana 5
Salud 72
Seguridad 163
•	A continuación, se relaciona la distribución por estado de las tareas registradas a la fecha:
Cerrado 1.819
En proceso 228
</v>
          </cell>
          <cell r="FO21" t="str">
            <v xml:space="preserve">Durante el mes de febrero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A continuación, se presenta el listado de indicadores - Enfoque Por las mujeres:
• Sistema de cuidado
o Manzanas del cuidado inauguradas (60%)
o Manzanas del cuidad móviles (100%)
o Atenciones en manzanas del cuidado (53%)
• Prevención de violencias contra la mujer
o Atenciones efectivas línea purpura (52%)
o Orientaciones y asesorías socio jurídicas (52%)
o Beneficiarias casas refugio (1.271)
o Mujeres atendidas jurídica y/o psicosocialmente (881)
• Mujeres que reverdecen
o Número de beneficiarias del programa (101%)
• Trabajo para las mujeres
o Empleos generados y gestionados para mujeres (44.721)
• Emprendimiento
o Mujeres beneficiadas con programas de apoyo (28.512)
• Formación
o Mujeres beneficiarias programas de formación (79%)
A continuación, se presenta el listado de indicadores – Enfoque Por los niños y niñas:
• Colegios terminados
o Número de colegios terminados (46%)
• Educación en jardines infantiles
o Niñas y niños de primera infancia atendidos (92%)
• Entrega de dispositivos electrónicos
o Estudiantes beneficiados con dispositivos móviles (111%)
• Jornada de estudio en colegios
o Estudiantes beneficiados con jornada única (91%)
o Estudiantes beneficiados con jornada completa (88%)
A continuación, se presenta el listado de indicadores – Enfoque Por los jóvenes:
• Beneficiarios de becas para educación superior
o Beneficiarios becas Jóvenes a la U (81%)
o Reto a la U (95%)
• Convenio SENA
o Personas beneficiadas con programas de formación (70%)
• Parceros
o Jóvenes en riesgo beneficiados con estudio y trabajo (80%)
• Empleo para jóvenes
o Beneficiarios programa Empleo joven (29%)
• Emprendimiento
o Unidades productivas de jóvenes apoyadas (5.743)
A continuación, se presenta el listado de indicadores – Enfoque Por los más necesitados:
• Ingreso Mínimo Garantizado - IMG
o Hogares con IMG (1.160%) (Meta en revisión)
o Personas mayores en el servicio de apoyos económicos (99%)
• Vivienda
o Subsidios entregados para mejoramiento y/o adquisición (164%)
• Atención a población migrante
o Personas extranjeras afiliadas al sistema de salud (150.630)
o Niñas y niños migrantes matriculados en el sistema educativo (62.942)
• Salud a mi barrio o mi vereda
o Número de personas atendidas (645.566)
• Personas Únicas Atendidas – PUA
o Número de PUA por los servicios sociales de integración social (518.939)
A continuación, se presenta el listado de indicadores – Enfoque Por la movilidad sostenible:
• Flora eléctrica
o Número de buses eléctricos en operación (100%)
• Ciclorrutas
o Kilómetros de ciclorrutas construidas o implementadas (72%)
• Acuerdos de conservación
o Número de hectáreas con estrategias de conservación suscritas (34%)
• Siembre
o Número de individuos vegetales plantados (37%)
• Huertas
o Número de huertas fortalecidas con suministro de semillas, insumos y/o herramientas (29%)
• Pago por Servicios Ambientales – PSA
o Número de hectáreas con PSA implementados (25%)
A continuación, se presenta el listado de indicadores – Enfoque Por la seguridad:
• Cámaras de seguridad
o Número de cámaras de seguridad instaladas (144%)
• Frentes de seguridad
o Frentes de seguridad activos y fortalecidos (203%)
• Policía Nacional
o Aumento número de policías para la ciudad (75%)
• Redes CUIDAdanas
o Redes CUIDAdanas activas (110%)
• Estrategia de desarme
o Número de armas incautadas (89%)
A continuación, se presenta el listado de indicadores – Enfoque Por la cultura:
• Construcción de ciudadanía
o Número de hombres atendidos en escuela para hombres (63%)
o Número de atenciones en la línea calma (122%)
• Cultura local
o Estímulos entregados a artistas y agentes culturales (93%)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97
Cultura 147
Desarrollo Económico 105
Educación 122
Gestión Pública 82
Gobierno 135
Hábitat 299
Hacienda 36
Integración Social 69
Jefatura Gabinete 3
Movilidad 617
Mujer 50
Planeación 130
Región Metropolitana 5
Salud 75
Seguridad 165
• A continuación, se relaciona la distribución por estado de las tareas registradas a la fecha:
Cerrado 1.860
En proceso 277
</v>
          </cell>
          <cell r="FP21" t="str">
            <v xml:space="preserve">Durante el mes de marzo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implementadas (80%)
o Beneficiarios totales del sistema de cuidado (23%)
• Prevención de violencias contra la mujer
o Atenciones efectivas a través de la línea púrpura distrital (75%)
o Número de casas refugio en operación (100%)
o Beneficiarias de casas refugio y acompañantes (119%)
o Mujeres con atención por violencias (102%)
• Mujeres que reverdecen
o Número de beneficiarias del programa MQR (94%)
• Trabajo para mujeres
o Número de empleo de mujeres (61%)
A continuación, se presenta el listado de indicadores – Enfoque Por los jóvenes:
• Beneficiarios de becas para educación posmedia
o Beneficiarios de jóvenes a la U y otros fondos (76%)
o Beneficiarios de todos a la U (33%)
• Parceros
o Número de parceros beneficiados con transferencias monetarias condicionadas (64%)
• Empleo y formación para jóvenes
o Personas beneficiadas del convenio SENA – Distrito (78%)
o Empleo gestionado y colocado para jóvenes (73%)
A continuación, se presenta el listado de indicadores – Enfoque Por los niños y niñas:
• Entrega de dispositivos electrónicos
o Número de estudiantes beneficiados con dispositivos y tabletas (85%)
• Infraestructura para colegios
o Colegios terminados y/o entregados (66%)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(97%)
o Número de personas mayores beneficiarias de subsidios o transferencias (112%)
• Vivienda
o Hogares beneficiados con subsidios de arrendamiento (Covid-19, Arriendo solidario, Mi
ahorro Mi hogar) (98%)
o Subsidios asignados para mejoramiento de vivienda (urbanos y rurales) (58%)
o Subsidios distritales de mejoramiento de vivienda (Plan terrazas) asignados (43%)
o Hogares beneficiados con subsidios distritales asignados para adquisición de vivienda VIS y
VIP (72%)
A continuación, se presenta el listado de indicadores – Enfoque Por la movilidad y el medio ambiente:
Movilidad:
• Movilidad sostenible
o Porcentaje de avance obra de la Primera Línea Metro (64%)
o Porcentaje de avance obra de la Troncal 68 (50%)
o Porcentaje de avance obra de la Troncal Cali (32%)
o Porcentaje de avance obra de la extensión Troncal Caracas (55%)
• Cicloalameda y Bicicletas públicas
o Número de cupos de cicloparqueaderos gestionados en infraestructura pública e
infraestructura privada (78%)
o Número de viajes en bicicletas públicas (53%)
o Km construidos de cicloinfraestructura (79%)
• Flota eléctrica
o Cantidad de buses eléctricos en operación (100%)
o Número de rutas operadas por la Rolita (100%)
Ambiente:
• Huertas
o Número de huertas fortalecidas con suministro de semillas, insumos y/o herramientas (75%)
• Acuerdos de conservación y PSA
o Número de hectáreas con PSA implementados y estrategias de conservación suscritas (79%)
• Siembras
o Número de individuos vegetales sembrados (53%)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(131%)
• Casas de justicia
o Número de casas de justicia con ruta de atención integral para mujeres víctimas de violencia
en funcionamiento (86%)
• Cámaras de seguridad
o Número de cámaras de seguridad (116%)
• Frentes de seguridad
o Frentes de seguridad activos (100%)
• Policía Nacional
o Número de policías nuevos para la ciudad (100%)
o Redes de cuidado activas (97%)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(95%)
o Número de festivales realizados (86%)
• Infraestructura cultural
o CEFE entregados (60%)
o CEFE en construcción (100%)
• Infraestructura recreacional
o Parques entregados (100%)
o Parques en construcción (100%)
• Cultura distrital
o Número de actividades y muestras artísticas realizadas (70%)
o Número de participantes a festivales, actividades y muestras artísticas (76%)
o Estímulos, apoyos concertados e iniciativas ECL entregados por el sector cultural y creativo
(77%)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datos2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108
Cultura 162
Desarrollo Económico 127
Educación 131
Gestión Pública 83
Gobierno 158
Hábitat 326
Hacienda 40
Integración Social 74
Jefatura Gabinete 22
Movilidad 684
Mujer 53
Planeación 154
Región Metropolitana 5
Salud 87
Seguridad 177
A continuación, se relaciona la distribución por estado de las tareas registradas a la fecha:
Sector Cantidad
Cerrada 1.939
</v>
          </cell>
          <cell r="FQ21" t="str">
            <v xml:space="preserve">Durante el mes de abril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implementadas (85%)
o Beneficiarios totales del sistema de cuidado (23%)
• Prevención de violencias contra la mujer
o Atenciones efectivas a través de la línea púrpura distrital (75%)
o Número de casas refugio en operación (100%)
o Beneficiarias de casas refugio y acompañantes (119%)
o Mujeres con atención por violencias (102%)
• Mujeres que reverdecen
o Número de beneficiarias del programa MQR (98%)
• Trabajo para mujeres
o Número de empleo de mujeres (72%)
A continuación, se presenta el listado de indicadores – Enfoque Por los jóvenes:
• Beneficiarios de becas para educación posmedia
o Beneficiarios de jóvenes a la U y otros fondos (67%) Ajuste de meta
o Beneficiarios de todos a la U (33%)
• Parceros
o Número de parceros beneficiados con transferencias monetarias condicionadas (64%)
• Empleo y formación para jóvenes
o Personas beneficiadas del convenio SENA – Distrito (78%)
o Empleo gestionado y colocado para jóvenes (98%)
A continuación, se presenta el listado de indicadores – Enfoque Por los niños y niñas:
• Entrega de dispositivos electrónicos
o Número de estudiantes beneficiados con dispositivos y tabletas (89%)
• Infraestructura para colegios
o Colegios terminados y/o entregados (66%)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(113%)
• Vivienda
o Hogares beneficiados con subsidios de arrendamiento (Covid-19, Arriendo solidario, Mi
ahorro Mi hogar) (99%)
o Subsidios asignados para mejoramiento de vivienda (urbanos y rurales) (61%)
o Subsidios distritales de mejoramiento de vivienda (Plan terrazas) asignados (47%)
o Hogares beneficiados con subsidios distritales asignados para adquisición de vivienda VIS y
VIP (74%)
A continuación, se presenta el listado de indicadores – Enfoque Por la movilidad y el medio ambiente:
Movilidad:
• Movilidad sostenible
o Porcentaje de avance obra de la Primera Línea Metro (66%)
o Porcentaje de avance obra de la Troncal 68 (46%) Ajuste de meta
o Porcentaje de avance obra de la Troncal Cali (39%)
o Porcentaje de avance obra de la extensión Troncal Caracas (58%)
• Cicloalameda y Bicicletas públicas
o Número de cupos de cicloparqueaderos gestionados en infraestructura pública e
infraestructura privada (82%)
o Número de viajes en bicicletas públicas (134%)
o Km construidos de cicloinfraestructura (97%)
• Flota eléctrica
o Cantidad de buses eléctricos en operación (100%)
o Número de rutas operadas por la Rolita (100%)
Ambiente:
• Huertas
o Número de huertas fortalecidas con suministro de semillas, insumos y/o herramientas (79%)
• Acuerdos de conservación y PSA
o Número de hectáreas con PSA implementados y estrategias de conservación suscritas (79%)
• Siembras
o Número de individuos vegetales sembrados (54%)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(139%)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Ajuste de meta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Ajuste de meta
o Número de festivales realizados (86%)
• Infraestructura cultural
o CEFE entregados (80%)
o CEFE en construcción (38%) Ajuste de meta
• Infraestructura recreacional
o Parques entregados (44%) Ajuste de meta
o Parques en construcción (100%)
• Cultura distrital
o Número de actividades y muestras artísticas realizadas (73%)
o Número de participantes a festivales, actividades y muestras artísticas (78%)
o Estímulos, apoyos concertados e iniciativas ECL entregados por el sector cultural y creativo
(81%)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127
Cultura 185
Desarrollo Económico 146
Educación 150
Gestión Pública 87
Gobierno 249
Hábitat 481
Hacienda 42
Integración Social 97
Jefatura Gabinete 24
Movilidad 756
Mujer 58
Planeación 168
Región Metropolitana 5
Salud 98
Seguridad 214
A continuación, se relaciona la distribución por estado de las tareas registradas a la fecha:
Cerrada 2.270
Eliminada 8
En proceso 609
Adicionalmente, se consolidó y reporte el informe de gerencia del programa 56 ante de la Secretaría Distrital de Planeación </v>
          </cell>
          <cell r="FR21" t="str">
            <v xml:space="preserve">"Durante el mes de mayo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(85%)
o	Beneficiarios totales del sistema de cuidado (Sin reporte)
•	Prevención de violencias contra la mujer
o	Atenciones efectivas a través de la línea púrpura distrital (Sin reporte)
o	Número de casas refugio en operación (100%)
o	Beneficiarias de casas refugio y acompañantes (136%)
o	Mujeres con atención por violencias (Sin reporte)
•	Mujeres que reverdecen
o	Número de beneficiarias del programa MQR (98%)
•	Trabajo para mujeres
o	Número de empleo de mujeres (72%)
A continuación, se presenta el listado de indicadores – Enfoque Por los jóvenes:
•	Beneficiarios de becas para educación posmedia
o	Beneficiarios de jóvenes a la U y otros fondos (67%)
o	Beneficiarios de todos a la U (33%)
•	Parceros
o	Número de parceros beneficiados con transferencias monetarias condicionadas (64%)
•	Empleo y formación para jóvenes
o	Personas beneficiadas del convenio SENA – Distrito (78%)
o	Empleo gestionado y colocado para jóvenes (100%)
A continuación, se presenta el listado de indicadores – Enfoque Por los niños y niñas:
•	Entrega de dispositivos electrónicos
o	Número de estudiantes beneficiados con dispositivos y tabletas (92%)
•	Infraestructura para colegios
o	Colegios terminados y/o entregados (69%)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(62%)
o	Subsidios distritales de mejoramiento de vivienda (Plan terrazas) asignados (56%)
o	Hogares beneficiados con subsidios distritales asignados para adquisición de vivienda VIS y VIP (76%)
A continuación, se presenta el listado de indicadores – Enfoque Por la movilidad y el medio ambiente: Movilidad:
•	Movilidad sostenible
o	Porcentaje de avance obra de la Primera Línea Metro (68%)
o	Porcentaje de avance obra de la Troncal 68 (52%)
o	Porcentaje de avance obra de la Troncal Cali (42%)
o	Porcentaje de avance obra de la extensión Troncal Caracas (58%)
•	Cicloalameda y Bicicletas públicas
o	Número de cupos de cicloparqueaderos gestionados en infraestructura pública e infraestructura privada (86%)
o	Número de viajes en bicicletas públicas (181%)
o	Km construidos de cicloinfraestructura (97%)
•	Flota eléctrica
o	Cantidad de buses eléctricos en operación (100%)
o	Número de rutas operadas por la Rolita (100%)
Ambiente:
•	Huertas
o	Número de huertas fortalecidas con suministro de semillas, insumos y/o herramientas (82%)
•	Acuerdos de conservación y PSA
o	Número de hectáreas con PSA implementados y estrategias de conservación suscritas (79%)
•	Siembras
o	Número de individuos vegetales sembrados (54%)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(142%)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o	Número de festivales realizados (86%)
•	Infraestructura cultural
o	CEFE entregados (80%)
o	CEFE en construcción (40%)
•	Infraestructura recreacional
o	Parques entregados (46%)
o	Parques en mantenimiento (57%)
o	Parques en construcción (100%)
•	Cultura distrital
o	Número de actividades y muestras artísticas realizadas (75%)
o	Número de participantes a festivales, actividades y muestras artísticas (78%)
o	Estímulos, apoyos concertados e iniciativas ECL entregados por el sector cultural y creativo (82%)
• A continuación, se relaciona la distribución por sector de las tareas registradas a la fecha:
Ambiente	135
Cultura	189
Desarrollo Económico	151
Educación	159
Gestión Pública	87
Gobierno	262
Hábitat	421
Hacienda	42
Integración Social	104
Jefatura Gabinete	29
Movilidad	779
Mujer	68
Planeación	169
Región Metropolitana	6
Salud	99
Seguridad	227
A continuación, se relaciona la distribución por estado de las tareas registradas a la fecha:
Cerrada	2.263
Eliminada	68
En proceso	596
Cerrada: Tarea que ya fue gestionada y terminada/entregada por parte de la entidad responsable Eliminada: Tarea que por duplicidad de registro en base es eliminada para evitar doble reporte En proceso: Tarea que se encuentra en etapa de gestión por parte de las entidad responsable
</v>
          </cell>
          <cell r="FS21" t="str">
            <v xml:space="preserve">Durante el mes de junio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(95%)
o Beneficiarios totales del sistema de cuidado (38%)
• Prevención de violencias contra la mujer
o Atenciones efectivas a través de la línea púrpura distrital (89%)
o Número de casas refugio en operación (100%)
o Beneficiarias de casas refugio y acompañantes (136%)
o Mujeres con atención por violencias (89%)
• Mujeres que reverdecen
o Número de beneficiarias del programa MQR (120%)
• Trabajo para mujeres
o Número de empleo de mujeres (73%)
A continuación, se presenta el listado de indicadores – Enfoque Por los jóvenes:
• Beneficiarios de becas para educación posmedia
o Beneficiarios de jóvenes a la U y otros fondos (74%)
o Beneficiarios de todos a la U (49%)
• Parceros
o Número de parceros beneficiados con transferencias monetarias condicionadas (74%)
• Empleo y formación para jóvenes
o Personas beneficiadas del convenio SENA – Distrito (78%)
o Empleo gestionado y colocado para jóvenes (102%)
A continuación, se presenta el listado de indicadores – Enfoque Por los niños y niñas:
• Entrega de dispositivos electrónicos
o Número de estudiantes beneficiados con dispositivos y tabletas (94%)
• Infraestructura para colegios
o Colegios terminados y/o entregados (69%)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(65%)
o Subsidios distritales de mejoramiento de vivienda (Plan terrazas) asignados (60%)
o Hogares beneficiados con subsidios distritales asignados para adquisición de vivienda VIS y
VIP (77%)
A continuación, se presenta el listado de indicadores – Enfoque Por la movilidad y el medio ambiente:
Movilidad:
• Movilidad sostenible
o Porcentaje de avance obra de la Primera Línea Metro (69%)
o Porcentaje de avance obra de la Troncal 68 (61%)
o Porcentaje de avance obra de la Troncal Cali (44%)
o Porcentaje de avance obra de la extensión Troncal Caracas (61%)
• Cicloalameda y Bicicletas públicas
o Número de cupos de cicloparqueaderos gestionados en infraestructura pública e
infraestructura privada (89%)
o Número de viajes en bicicletas públicas (233%)
o Km construidos de cicloinfraestructura (101%)
• Flota eléctrica
o Cantidad de buses eléctricos en operación (100%)
o Número de rutas operadas por la Rolita (100%)
Ambiente:
• Huertas
o Número de huertas fortalecidas con suministro de semillas, insumos y/o herramientas (85%)
• Acuerdos de conservación y PSA
o Número de hectáreas con PSA implementados y estrategias de conservación suscritas (98%)
• Siembras
o Número de individuos vegetales sembrados (55%)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(142%)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o Número de festivales realizados (86%)
• Infraestructura cultural
o CEFE entregados (80%)
o CEFE en construcción (40%)
• Infraestructura recreacional
o Parques entregados (46%)
o Parques en mantenimiento (57%)
o Parques en construcción (100%)
• Cultura distrital
o Número de actividades y muestras artísticas realizadas (75%)
o Número de participantes a festivales, actividades y muestras artísticas (78%)
o Estímulos, apoyos concertados e iniciativas ECL entregados por el sector cultural y creativo
(82%) 
• A continuación, se relaciona la distribución por sector de las tareas registradas a la fecha:
Ambiente 136
Cultura 196
Desarrollo Económico 158
Educación 168
Gestión Pública 89
Gobierno 288
Hábitat 442
Hacienda 43
Integración Social 116
Jefatura Gabinete 30
Movilidad 792
Mujer 70
Planeación 174
Región Metropolitana 6
Salud 102
Seguridad 233
A continuación, se relaciona la distribución por estado de las tareas registradas a la fecha: 
Cerrada 2.293
Eliminada 87
En proceso 663
Cerrada: Tarea que ya fue gestionada y terminada/entregada por parte de la entidad responsable Eliminada: Tarea que por duplicidad de registro en base es eliminada para evitar doble reporte En proceso: Tarea que se encuentra en etapa de gestión por parte de las entidad responsable
</v>
          </cell>
          <cell r="FT21" t="str">
            <v xml:space="preserve">Como parte de la gestión de los temas estratégicos de la administración distrital durante el mes de julio se gestionaron las siguientes acciones 
1.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(95%)
o	Beneficiarios totales del sistema de cuidado (47%)
•	Prevención de violencias contra la mujer
o	Atenciones efectivas a través de la línea púrpura distrital (97%)
o	Número de casas refugio en operación (100%)
o	Beneficiarias de casas refugio y acompañantes (148%)
o	Mujeres con atención por violencias (92%)
•	Mujeres que reverdecen
o	Número de beneficiarias del programa MQR (120%)
•	Trabajo para mujeres
o	Número de empleo de mujeres (81%)
A continuación, se presenta el listado de indicadores – Enfoque Por los jóvenes:
•	Beneficiarios de becas para educación posmedia
o	Beneficiarios de jóvenes a la U y otros fondos (106%)
o	Beneficiarios de todos a la U (49%)
•	Parceros
o	Número de parceros beneficiados con transferencias monetarias condicionadas (64%) Ajuste de meta
•	Empleo y formación para jóvenes
o	Personas beneficiadas del convenio SENA – Distrito (95%)
o	Empleo gestionado y colocado para jóvenes (109%)
A continuación, se presenta el listado de indicadores – Enfoque Por los niños y niñas:
•	Entrega de dispositivos electrónicos
o	Número de estudiantes beneficiados con dispositivos y tabletas (135%)
•	Infraestructura para colegios
o	Colegios terminados y/o entregados (71%)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(68%)
o	Subsidios distritales de mejoramiento de vivienda (Plan terrazas) asignados (63%)
o	Hogares beneficiados con subsidios distritales asignados para adquisición de vivienda VIS y VIP (78%)
A continuación, se presenta el listado de indicadores – Enfoque Por la movilidad y el medio ambiente: Movilidad:
•	Movilidad sostenible
o	Porcentaje de avance obra de la Primera Línea Metro (69%)
o	Porcentaje de avance obra de la Troncal 68 (65%)
o	Porcentaje de avance obra de la Troncal Cali (47%)
o	Porcentaje de avance obra de la extensión Troncal Caracas (64%)
•	Cicloalameda y Bicicletas públicas
o	Número de cupos de cicloparqueaderos gestionados en infraestructura pública e infraestructura privada (93%)
o	Número de viajes en bicicletas públicas (280%)
o	Km construidos de cicloinfraestructura (101%)
•	Flota eléctrica
o	Cantidad de buses eléctricos en operación (100%)
o	Número de rutas operadas por la Rolita (100%)
Ambiente:
•	Huertas
o	Número de huertas fortalecidas con suministro de semillas, insumos y/o herramientas (90%)
•	Acuerdos de conservación y PSA
o	Número de hectáreas con PSA implementados y estrategias de conservación suscritas (109%)
•	Siembras
o	Número de individuos vegetales sembrados (56%)
•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(149%)
•	Casas de justicia
o	Número de casas de justicia con ruta de atención integral para mujeres víctimas de violencia en funcionamiento (100%)
•	Cámaras de seguridad
o	Número de cámaras de seguridad (117%)
•	Frentes de seguridad
o	Frentes de seguridad activos (105%)
•	Policía Nacional
o	Número de policías nuevos para la ciudad (47%) Ajuste de meta
o	Redes de cuidado activas (101%)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(95%)
o	Número de festivales realizados (86%)
•	Infraestructura cultural
o	CEFE entregados (80%)
o	CEFE en construcción (45%)
•	Infraestructura recreacional
o	Parques entregados (50%)
o	Parques en mantenimiento (57%)
o	Parques en construcción (100%)
•	Cultura distrital
o	Número de actividades y muestras artísticas realizadas (83%)
o	Número de participantes a festivales, actividades y muestras artísticas (83%)
o	Estímulos, apoyos concertados e iniciativas ECL entregados por el sector cultural y creativo (89%)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142
Cultura	197
Desarrollo Económico	158
Educación	168
Gestión Pública	89
Gobierno	301
Hábitat	458
Hacienda	44
Integración Social	118
Jefatura Gabinete	30
Movilidad	801
Mujer	75
Planeación	184
Región Metropolitana	6
Salud	113
Seguridad	238
•	A continuación, se relaciona la distribución por estado de las tareas registradas a la fecha:
Cerrada	2.386
Eliminada	118
En proceso	618
2.	Como gerente del programa 56 desde la Subsecretaría Distrital de Fortalecimiento adelantó seguimiento del cumplimiento del avance y cumplimiento de las metas para el segundo trimestre de la vigencia 2023, para lo mismo se preparó y consolidó informe de gestión de cada una de las metas
</v>
          </cell>
          <cell r="FU21" t="str">
            <v xml:space="preserve">Como parte de la gestión de los temas estratégicos de la administración distrital durante el mes de agosto se gestionaron las siguientes acciones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(79%) Meta ajustada
o	Beneficiarios totales del sistema de cuidado (57%)
•	Prevención de violencias contra la mujer
o	Atenciones efectivas a través de la línea púrpura distrital (100%)
o	Número de casas refugio en operación (100%)
o	Beneficiarias de casas refugio y acompañantes (152%)
o	Mujeres con atención por violencias (95%)
•	Mujeres que reverdecen
o	Número de beneficiarias del programa MQR (120%)
•	Trabajo para mujeres
o	Número de empleo de mujeres (78%) Meta ajustada
A continuación, se presenta el listado de indicadores – Enfoque Por los jóvenes:
•	Beneficiarios de becas para educación posmedia
o	Beneficiarios de jóvenes a la U y otros fondos (106%)
o	Beneficiarios de todos a la U (49%)
•	Parceros
o	Número de parceros beneficiados con transferencias monetarias condicionadas (64%)
•	Empleo y formación para jóvenes
o	Personas beneficiadas del convenio SENA – Distrito (95%)
o	Empleo gestionado y colocado para jóvenes (113%)
A continuación, se presenta el listado de indicadores – Enfoque Por los niños y niñas:
•	Entrega de dispositivos electrónicos
o	Número de estudiantes beneficiados con dispositivos y tabletas (135%)
•	Infraestructura para colegios
o	Colegios terminados y/o entregados (71%)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(105%) Ajuste meta
•	Vivienda
o	Hogares beneficiados con subsidios de arrendamiento (Covid-19, Arriendo solidario, Mi ahorro Mi hogar) (100%)
o	Subsidios asignados para mejoramiento de vivienda (urbanos y rurales) (69%)
o	Subsidios distritales de mejoramiento de vivienda (Plan terrazas) asignados (67%)
o	Hogares beneficiados con subsidios distritales asignados para adquisición de vivienda VIS y VIP (80%)
A continuación, se presenta el listado de indicadores – Enfoque Por la movilidad y el medio ambiente: Movilidad:
•	Movilidad sostenible
o	Porcentaje de avance obra de la Primera Línea Metro (71%)
o	Porcentaje de avance obra de la Troncal 68 (71%)
o	Porcentaje de avance obra de la Troncal Cali (50%)
o	Porcentaje de avance obra de la extensión Troncal Caracas (68%)
•	Cicloalameda y Bicicletas públicas
o	Número de cupos de cicloparqueaderos gestionados en infraestructura pública e infraestructura privada (97%)
o	Número de viajes en bicicletas públicas (325%)
o	Km construidos de cicloinfraestructura (101%)
•	Flota eléctrica
o	Cantidad de buses eléctricos en operación (100%)
o	Número de rutas operadas por la Rolita (91%) Meta ajustada
Ambiente:
•	Huertas
o	Número de huertas fortalecidas con suministro de semillas, insumos y/o herramientas (93%)
•	Acuerdos de conservación y PSA
o	Número de hectáreas con PSA implementados y estrategias de conservación suscritas (115%)
•	Siembras
o	Número de individuos vegetales sembrados (60%)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(152%)
•	Casas de justicia
o	Número de casas de justicia con ruta de atención integral para mujeres víctimas de violencia en funcionamiento (100%)
•	Cámaras de seguridad
o	Número de cámaras de seguridad (117%)
•	Frentes de seguridad
o	Frentes de seguridad activos (105%)
•	Policía Nacional
o	Número de policías nuevos para la ciudad (47%) Ajuste de meta
o	Redes de cuidado activas (102%)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(100%)
o	Número de festivales realizados (86%)
•	Infraestructura cultural
o	CEFE entregados (80%)
o	CEFE en construcción (53%)
•	Infraestructura recreacional
o	Parques entregados (55%)
o	Parques en mantenimiento (100%)
o	Parques en construcción (100%)
•	Cultura distrital
o	Número de actividades y muestras artísticas realizadas (87%)
o	Número de participantes a festivales, actividades y muestras artísticas (86%)
o	Estímulos, apoyos concertados e iniciativas ECL entregados por el sector cultural y creativo (91%)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157
Cultura	213
Desarrollo Económico	176
Educación	177
Gestión Pública	89
Gobierno	325
Hábitat	477
Hacienda	45
Integración Social	126
Jefatura Gabinete	31
Movilidad	827
Mujer	82
Planeación	186
Región Metropolitana	7
Salud	114
Seguridad	242
Total	3.274
•	A continuación, se relaciona la distribución por estado de las tareas registradas a la fecha:
Cerrada	2.682
Eliminada	189
En proceso	403
Total	3.274
</v>
          </cell>
          <cell r="FV21" t="str">
            <v xml:space="preserve">Como parte de la gestión de los temas estratégicos de la administración distrital durante el mes de septiembre se gestionaron las siguientes acciones 
En el marco del plan de desarrollo UN NUEVO CONTRATO SOCIAL Y AMBIENTAL PARA LA BOGOTÁ DEL SIGLO XXI se realizó el acompañamiento a 26 de los 32 proyectos mencionados a continuación,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(79%)
o	Beneficiarios totales del sistema de cuidado (66%)
•	Prevención de violencias contra la mujer
o	Mujeres atendidas a través de la línea púrpura distrital (62%) Cambió indicador y meta
o	Número de casas refugio en operación (100%)
o	Beneficiarias de casas refugio y acompañantes (158%)
o	Mujeres con atención por violencias (114%)
•	Mujeres que reverdecen
o	Número de beneficiarias del programa MQR (120%)
•	Trabajo para mujeres
o	Número de empleo de mujeres (79%)
A continuación, se presenta el listado de indicadores – Enfoque Por los jóvenes:
•	Beneficiarios de becas para educación posmedia
o	Beneficiarios de jóvenes a la U y otros fondos (96%) Meta ajustada
o	Beneficiarios de todos a la U (52%)
•	Parceros
o	Número de parceros beneficiados con transferencias monetarias condicionadas (64%)
•	Empleo y formación para jóvenes
o	Personas beneficiadas del convenio SENA – Distrito (95%)
o	Empleo gestionado y colocado para jóvenes (114%)
A continuación, se presenta el listado de indicadores – Enfoque Por los niños y niñas:
•	Entrega de dispositivos electrónicos
o	Número de estudiantes beneficiados con dispositivos y tabletas (135%)
•	Infraestructura para colegios
o	Colegios terminados y/o entregados (71%)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(105%)
•	Vivienda
o	Hogares beneficiados con subsidios de arrendamiento (Covid-19, Arriendo solidario, Mi ahorro Mi hogar) (101%)
o	Subsidios asignados para mejoramiento de vivienda (urbanos y rurales) (72%)
o	Subsidios distritales de mejoramiento de vivienda (Plan terrazas) asignados (76%)
o	Hogares beneficiados con subsidios distritales asignados para adquisición de vivienda VIS y VIP (83%)
A continuación, se presenta el listado de indicadores – Enfoque Por la movilidad y el medio ambiente: Movilidad:
•	Movilidad sostenible
o	Porcentaje de avance obra de la Primera Línea Metro (72%)
o	Porcentaje de avance obra de la Troncal 68 (76%)
o	Porcentaje de avance obra de la Troncal Cali (55%)
o	Porcentaje de avance obra de la extensión Troncal Caracas (72%)
•	Cicloalameda y Bicicletas públicas
o	Número de cupos de cicloparqueaderos gestionados en infraestructura pública e infraestructura privada (100%)
o	Número de viajes en bicicletas públicas (376%)
o	Km construidos de cicloinfraestructura (41%) Meta ajustada
•	Flota eléctrica
o	Cantidad de buses eléctricos en operación (100%)
o	Número de rutas operadas por la Rolita (91%)
Ambiente:
•	Huertas
o	Número de huertas fortalecidas con suministro de semillas, insumos y/o herramientas (97%)
•	Acuerdos de conservación y PSA
o	Número de hectáreas con PSA implementados y estrategias de conservación suscritas (115%)
•	Siembras
o	Número de individuos vegetales sembrados (64%)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(156%)
•	Casas de justicia
o	Número de casas de justicia con ruta de atención integral para mujeres víctimas de violencia en funcionamiento (100%)
•	Cámaras de seguridad
o	Número de cámaras de seguridad instaladas (124%)
•	Frentes de seguridad
o	Frentes de seguridad activos (106%)
•	Policía Nacional
o	Número de policías nuevos para la ciudad (47%)
o	Redes de cuidado activas (102%)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(102%)
o	Número de festivales realizados (86%)
•	Infraestructura cultural
o	CEFE entregados (80%)
o	CEFE en construcción (58%)
•	Infraestructura recreacional
o	Parques entregados (57%)
o	Parques en mantenimiento (100%)
o	Parques en construcción (100%)
•	Cultura distrital
o	Número de actividades y muestras artísticas realizadas (93%)
o	Número de participantes a festivales, actividades y muestras artísticas (89%)
o	Estímulos, apoyos concertados e iniciativas ECL entregados por el sector cultural y creativo (94%)
Desde el DU se elaboró y compartió un modelo de base de datos2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158
Cultura	215
Desarrollo Económico	176
Educación	177
Gestión Pública	89
Gobierno	327
Hábitat	480
Hacienda	45
Integración Social	126
Jefatura Gabinete	31
Movilidad	829
Mujer	82
Planeación	186
Región Metropolitana	7
Salud	114
Seguridad	242
Total	3.284
•	A continuación, se relaciona la distribución por estado de las tareas registradas a la fecha:
Cerrada	2.749
Eliminada	200
En proceso	335
Total	3.284
</v>
          </cell>
          <cell r="FW21" t="str">
            <v/>
          </cell>
          <cell r="FX21" t="str">
            <v/>
          </cell>
          <cell r="FY21" t="str">
            <v/>
          </cell>
          <cell r="FZ21">
            <v>0</v>
          </cell>
          <cell r="GA21">
            <v>0</v>
          </cell>
          <cell r="GB21">
            <v>0</v>
          </cell>
          <cell r="GC21">
            <v>0</v>
          </cell>
          <cell r="GD21">
            <v>0</v>
          </cell>
          <cell r="GE21">
            <v>132173</v>
          </cell>
          <cell r="GF21">
            <v>132173</v>
          </cell>
          <cell r="GG21">
            <v>132173</v>
          </cell>
          <cell r="GH21">
            <v>132173</v>
          </cell>
          <cell r="GI21">
            <v>0</v>
          </cell>
          <cell r="GJ21">
            <v>0</v>
          </cell>
          <cell r="GK21">
            <v>0</v>
          </cell>
          <cell r="GL21">
            <v>132173</v>
          </cell>
          <cell r="GM21">
            <v>362104110</v>
          </cell>
          <cell r="GN21">
            <v>362104110</v>
          </cell>
          <cell r="GO21">
            <v>362104110</v>
          </cell>
          <cell r="GP21">
            <v>362104110</v>
          </cell>
          <cell r="GQ21">
            <v>362104110</v>
          </cell>
          <cell r="GR21">
            <v>361971937</v>
          </cell>
          <cell r="GS21">
            <v>361971937</v>
          </cell>
          <cell r="GT21">
            <v>361971937</v>
          </cell>
          <cell r="GU21">
            <v>361971937</v>
          </cell>
          <cell r="GV21">
            <v>0</v>
          </cell>
          <cell r="GW21">
            <v>0</v>
          </cell>
          <cell r="GX21">
            <v>0</v>
          </cell>
          <cell r="GY21">
            <v>361971937</v>
          </cell>
        </row>
        <row r="22">
          <cell r="A22" t="str">
            <v>PD28</v>
          </cell>
          <cell r="B22">
            <v>7868</v>
          </cell>
          <cell r="C22" t="str">
            <v>7868_9</v>
          </cell>
          <cell r="D22" t="str">
            <v>9. Realizar el 100% del documento del estudio técnico para la modernización administrativa del Distrito Capital</v>
          </cell>
          <cell r="E22" t="str">
            <v>1_Dirección Distrital de Desarrollo Institucional</v>
          </cell>
          <cell r="F22">
            <v>1</v>
          </cell>
          <cell r="G22" t="str">
            <v>Dirección Distrital de Desarrollo Institucional</v>
          </cell>
          <cell r="H22" t="str">
            <v>tec</v>
          </cell>
          <cell r="I22" t="str">
            <v>PD28</v>
          </cell>
          <cell r="J22" t="str">
            <v>Creciente</v>
          </cell>
          <cell r="K22" t="str">
            <v>Porcentaje</v>
          </cell>
          <cell r="L22" t="str">
            <v>Suma</v>
          </cell>
          <cell r="M22">
            <v>80</v>
          </cell>
          <cell r="N22">
            <v>100</v>
          </cell>
          <cell r="O22">
            <v>0</v>
          </cell>
          <cell r="P22">
            <v>0</v>
          </cell>
          <cell r="Q22">
            <v>40</v>
          </cell>
          <cell r="R22">
            <v>24</v>
          </cell>
          <cell r="S22">
            <v>0</v>
          </cell>
          <cell r="T22">
            <v>0</v>
          </cell>
          <cell r="U22">
            <v>0</v>
          </cell>
          <cell r="V22">
            <v>0</v>
          </cell>
          <cell r="W22">
            <v>0</v>
          </cell>
          <cell r="X22">
            <v>16</v>
          </cell>
          <cell r="Y22">
            <v>0</v>
          </cell>
          <cell r="Z22">
            <v>0</v>
          </cell>
          <cell r="AA22">
            <v>100</v>
          </cell>
          <cell r="AB22">
            <v>80</v>
          </cell>
          <cell r="AC22" t="str">
            <v>En el marco del plan de desarrollo un nuevo contrato social y ambiental para la Bogotá del siglo XXI, en cumplimiento de la meta 9. “Realizar 100 porciento del documento del estudio técnico para la modernización administrativa del Distrito Capital”, se efectuaron las siguientes acciones:
•	Se realizaron 8 grupos focales: 2 para el sector Educación, 2 para el sector Integración Social, Sector Seguridad, Convivencia y Justicia, Sector Hábitat, Sector Salud, Sector Localidades y una mesa de dialogo con el equipo de Gobierno Abierto.
•	Se elaboraron documentos de análisis de los indicadores distritales de los sectores priorizados: Integración Social, Seguridad, Convivencia y Justicia, Educación, Hábitat e Integración Social.
•	Se realizaron los documentos de análisis de los sectores de Educación, Seguridad, Convivencia y Justicia, Hábitat, Integración Social y Salud.
•	Se elaboró documento de análisis de los factores transversales y de los aspectos institucionales y jurídicos.
•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	Se realizaron reuniones de socialización del documento con los sectores de Educación, Seguridad, Convivencia y Justicia, Hábitat, Movilidad y Salud, a fin de recibir comentarios y generar mejoras en el documento.</v>
          </cell>
          <cell r="AD22" t="str">
            <v/>
          </cell>
          <cell r="AE22" t="str">
            <v/>
          </cell>
          <cell r="AF22">
            <v>0</v>
          </cell>
          <cell r="AG22">
            <v>0</v>
          </cell>
          <cell r="AH22">
            <v>50</v>
          </cell>
          <cell r="AI22">
            <v>30</v>
          </cell>
          <cell r="AJ22">
            <v>0</v>
          </cell>
          <cell r="AK22">
            <v>0</v>
          </cell>
          <cell r="AL22">
            <v>0</v>
          </cell>
          <cell r="AM22">
            <v>0</v>
          </cell>
          <cell r="AN22">
            <v>0</v>
          </cell>
          <cell r="AO22">
            <v>0</v>
          </cell>
          <cell r="AP22">
            <v>0</v>
          </cell>
          <cell r="AQ22">
            <v>0</v>
          </cell>
          <cell r="AR22">
            <v>0</v>
          </cell>
          <cell r="AS22">
            <v>0</v>
          </cell>
          <cell r="AT22">
            <v>50</v>
          </cell>
          <cell r="AU22">
            <v>30</v>
          </cell>
          <cell r="AV22">
            <v>0</v>
          </cell>
          <cell r="AW22">
            <v>0</v>
          </cell>
          <cell r="AX22">
            <v>0</v>
          </cell>
          <cell r="AY22">
            <v>0</v>
          </cell>
          <cell r="AZ22">
            <v>0</v>
          </cell>
          <cell r="BA22">
            <v>20</v>
          </cell>
          <cell r="BB22">
            <v>0</v>
          </cell>
          <cell r="BC22">
            <v>0</v>
          </cell>
          <cell r="BD22" t="str">
            <v>No Programó</v>
          </cell>
          <cell r="BE22" t="str">
            <v>No Programó</v>
          </cell>
          <cell r="BF22">
            <v>40</v>
          </cell>
          <cell r="BG22">
            <v>24</v>
          </cell>
          <cell r="BH22">
            <v>0</v>
          </cell>
          <cell r="BI22">
            <v>0</v>
          </cell>
          <cell r="BJ22">
            <v>0</v>
          </cell>
          <cell r="BK22">
            <v>0</v>
          </cell>
          <cell r="BL22">
            <v>0</v>
          </cell>
          <cell r="BM22" t="str">
            <v/>
          </cell>
          <cell r="BN22" t="str">
            <v/>
          </cell>
          <cell r="BO22" t="str">
            <v/>
          </cell>
          <cell r="BP22">
            <v>0</v>
          </cell>
          <cell r="BQ22">
            <v>0</v>
          </cell>
          <cell r="BR22" t="str">
            <v>Informe estudio de modernización</v>
          </cell>
          <cell r="BS22" t="str">
            <v>Informe estudio de modernización</v>
          </cell>
          <cell r="BT22">
            <v>0</v>
          </cell>
          <cell r="BU22">
            <v>0</v>
          </cell>
          <cell r="BV22">
            <v>0</v>
          </cell>
          <cell r="BW22">
            <v>0</v>
          </cell>
          <cell r="BX22">
            <v>0</v>
          </cell>
          <cell r="BY22" t="str">
            <v>Documento estudio de modernización versión final</v>
          </cell>
          <cell r="BZ22">
            <v>0</v>
          </cell>
          <cell r="CA22">
            <v>0</v>
          </cell>
          <cell r="CB22">
            <v>0</v>
          </cell>
          <cell r="CC22">
            <v>0</v>
          </cell>
          <cell r="CD22" t="str">
            <v>Informe estudio de modernización</v>
          </cell>
          <cell r="CE22" t="str">
            <v>Informe estudio de modernización</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223480268</v>
          </cell>
          <cell r="EO22">
            <v>223480268</v>
          </cell>
          <cell r="EP22">
            <v>223480268</v>
          </cell>
          <cell r="EQ22">
            <v>223480268</v>
          </cell>
          <cell r="ER22">
            <v>223480268</v>
          </cell>
          <cell r="ES22">
            <v>223480268</v>
          </cell>
          <cell r="ET22">
            <v>223480268</v>
          </cell>
          <cell r="EU22">
            <v>223480268</v>
          </cell>
          <cell r="EV22">
            <v>223480268</v>
          </cell>
          <cell r="EW22">
            <v>0</v>
          </cell>
          <cell r="EX22">
            <v>0</v>
          </cell>
          <cell r="EY22">
            <v>0</v>
          </cell>
          <cell r="EZ22">
            <v>223480268</v>
          </cell>
          <cell r="FA22">
            <v>0</v>
          </cell>
          <cell r="FB22">
            <v>70539477</v>
          </cell>
          <cell r="FC22">
            <v>141078954</v>
          </cell>
          <cell r="FD22">
            <v>211618431</v>
          </cell>
          <cell r="FE22">
            <v>222859851</v>
          </cell>
          <cell r="FF22">
            <v>222859851</v>
          </cell>
          <cell r="FG22">
            <v>222859851</v>
          </cell>
          <cell r="FH22">
            <v>222859851</v>
          </cell>
          <cell r="FI22">
            <v>222859851</v>
          </cell>
          <cell r="FJ22">
            <v>0</v>
          </cell>
          <cell r="FK22">
            <v>0</v>
          </cell>
          <cell r="FL22">
            <v>0</v>
          </cell>
          <cell r="FM22">
            <v>222859851</v>
          </cell>
          <cell r="FN22" t="str">
            <v xml:space="preserve">Se realizaron los grupos focales de los sectores de Salud y Hábitat, y se realizaron grupos focales de profundización para los sectores de Integración Social, Seguridad, Convivencia y Justicia y Educación.
Así mismo, se avanzo en el análisis de los indicadores para los sectores de Educación y Hábitat, e igualmente, se avanzo en los documentos de caracterización de los sectores de Educación y Seguridad, Convivencia y Justicia.
Y se avanzo en el documento de análisis de factores transversales.
</v>
          </cell>
          <cell r="FO22" t="str">
            <v xml:space="preserve">Se realizó  grupo focal de profundización con el sector de Educación y grupo focal con Alcaldías Locales, mas una mesa de diálogo con el equipo de Gobierno Abierto para el tema del Sistema de Gobernanza para el POT. 
Así mismo, se adelanto el análisis de los indicadores para el sector de Integración Social; e igualmente, se avanzó en la consolidación del documento borrador del estudio de modernización.
</v>
          </cell>
          <cell r="FP22" t="str">
            <v xml:space="preserve">En cumplimiento de la meta 9. Realizar 100 porciento del documento del estudio técnico para la modernización administrativa del Distrito Capital, se efectuaron las siguientes acciones:
Se realizaron 8 grupos focales: 2 para el sector Educación, 2 para el sector Integración Social, Sector Seguridad, Convivencia y Justicia, Sector Hábitat, Sector Salud, Sector Localidades y una mesa de dialogo con el equipo de Gobierno Abierto.
Se elaboraron documentos de análisis de los indicadores distritales de los sectores priorizados: Integración Social, Seguridad, Convivencia y Justicia, Educación, Hábitat e Integración Social.
Se realizaron los documentos de análisis de los sectores de Educación, Seguridad, Convivencia y Justicia, Hábitat, Integración Social y Salud.
Se elaboró documento de análisis de los factores transversales y de los aspectos institucionales y jurídicos.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Se realizó presentación de resultados ante la Subsecretaria Distrital de Fortalecimiento Institucional el día 29 de marzo y el día 30 de marzo ante la Secretaria General, para su aprobación.
</v>
          </cell>
          <cell r="FQ22" t="str">
            <v xml:space="preserve">Meta 9. Realizar 100 porciento del documento del estudio técnico para la modernización administrativa del Distrito Capital
El documento final ya fue recibido, sin embargo en el mes de abril  se realizaron ajustes a la versión final del documento.
</v>
          </cell>
          <cell r="FR22" t="str">
            <v/>
          </cell>
          <cell r="FS22" t="str">
            <v/>
          </cell>
          <cell r="FT22" t="str">
            <v>Meta 9. Realizar 100 porciento del documento del estudio técnico para la modernización administrativa del Distrito Capital
*Se realizaron ajustes de estilo al documento consolidado "Estudio Técnico de la Estructuración Administrativa del Distrito Capital"
*Se incorporó al documento el Anexo 1: Análisis de indicadores asociados a la gestión púbica en el ámbito del Distrito y los sectores priorizados
*Se realizó socialización del documento con los sectores de Educación, Seguridad, Convivencia y Justicia, Hábitat, Movilidad y Salud a fin de recibir mejoras en el documento.</v>
          </cell>
          <cell r="FU22" t="str">
            <v>Se revisaron los comentarios realizados por los sectores, los cuales fueron incorporados al documento.</v>
          </cell>
          <cell r="FV22" t="str">
            <v>Se esta revisando documento por parte de la alta dirección de la Secretaría General, para justes finales, a la par se esta elaborando inform ejecutivo del estudio y la repectiva presentación.</v>
          </cell>
          <cell r="FW22" t="str">
            <v/>
          </cell>
          <cell r="FX22" t="str">
            <v/>
          </cell>
          <cell r="FY22" t="str">
            <v/>
          </cell>
          <cell r="FZ22">
            <v>0</v>
          </cell>
          <cell r="GA22">
            <v>0</v>
          </cell>
          <cell r="GB22">
            <v>0</v>
          </cell>
          <cell r="GC22">
            <v>0</v>
          </cell>
          <cell r="GD22">
            <v>0</v>
          </cell>
          <cell r="GE22">
            <v>620417</v>
          </cell>
          <cell r="GF22">
            <v>620417</v>
          </cell>
          <cell r="GG22">
            <v>620417</v>
          </cell>
          <cell r="GH22">
            <v>620417</v>
          </cell>
          <cell r="GI22">
            <v>0</v>
          </cell>
          <cell r="GJ22">
            <v>0</v>
          </cell>
          <cell r="GK22">
            <v>0</v>
          </cell>
          <cell r="GL22">
            <v>620417</v>
          </cell>
          <cell r="GM22">
            <v>223480268</v>
          </cell>
          <cell r="GN22">
            <v>223480268</v>
          </cell>
          <cell r="GO22">
            <v>223480268</v>
          </cell>
          <cell r="GP22">
            <v>223480268</v>
          </cell>
          <cell r="GQ22">
            <v>223480268</v>
          </cell>
          <cell r="GR22">
            <v>222859851</v>
          </cell>
          <cell r="GS22">
            <v>222859851</v>
          </cell>
          <cell r="GT22">
            <v>222859851</v>
          </cell>
          <cell r="GU22">
            <v>222859851</v>
          </cell>
          <cell r="GV22">
            <v>0</v>
          </cell>
          <cell r="GW22">
            <v>0</v>
          </cell>
          <cell r="GX22">
            <v>0</v>
          </cell>
          <cell r="GY22">
            <v>222859851</v>
          </cell>
        </row>
        <row r="23">
          <cell r="A23" t="str">
            <v>PD29</v>
          </cell>
          <cell r="B23">
            <v>7868</v>
          </cell>
          <cell r="C23" t="str">
            <v>7868_10</v>
          </cell>
          <cell r="D23" t="str">
            <v xml:space="preserve">10. Ejecutar el 100% de los productos definidos en el Plan de Acción de la Polìtica Pública de transparencia    </v>
          </cell>
          <cell r="E23" t="str">
            <v>2_Dirección Distrital de Desarrollo Institucional</v>
          </cell>
          <cell r="F23">
            <v>2</v>
          </cell>
          <cell r="G23" t="str">
            <v>Dirección Distrital de Desarrollo Institucional</v>
          </cell>
          <cell r="H23" t="str">
            <v>tec</v>
          </cell>
          <cell r="I23" t="str">
            <v>PD29</v>
          </cell>
          <cell r="J23" t="str">
            <v>Suma</v>
          </cell>
          <cell r="K23" t="str">
            <v>Porcentaje</v>
          </cell>
          <cell r="L23" t="str">
            <v>Suma</v>
          </cell>
          <cell r="M23">
            <v>120</v>
          </cell>
          <cell r="N23">
            <v>200</v>
          </cell>
          <cell r="O23">
            <v>0</v>
          </cell>
          <cell r="P23">
            <v>0</v>
          </cell>
          <cell r="Q23">
            <v>4.8000000000000007</v>
          </cell>
          <cell r="R23">
            <v>0</v>
          </cell>
          <cell r="S23">
            <v>0</v>
          </cell>
          <cell r="T23">
            <v>9.6000000000000014</v>
          </cell>
          <cell r="U23">
            <v>0</v>
          </cell>
          <cell r="V23">
            <v>0</v>
          </cell>
          <cell r="W23">
            <v>0</v>
          </cell>
          <cell r="X23">
            <v>0</v>
          </cell>
          <cell r="Y23">
            <v>0</v>
          </cell>
          <cell r="Z23">
            <v>19.600000000000001</v>
          </cell>
          <cell r="AA23">
            <v>34</v>
          </cell>
          <cell r="AB23">
            <v>34</v>
          </cell>
          <cell r="AC23" t="str">
            <v xml:space="preserve">En lo corrido de la vigencia en la meta 10. Implementar 100% de los productos definidos en el Plan de Acción de la Política Pública de Transparencia, se avanzó así:
10.1.1 Cátedra de Integridad: Se documentan los módulos del diplomado de transparencia, integridad y prevención de la corrupción (convenio ESAP):  1. Conceptualización. 2. Medidas Preventivas en la lucha contra la corrupción Ley 2195. 3. Gobierno Abierto. 4. Debida diligencia. 5. Gerencia para la integridad
10.1.2 Senda de Integridad: Se desarrollan los 3 retos planteados en la estrategia: Reto 1 señales de la cumbre, reto 2 carta de un senderista y reto 3 bitácora de integridad los cuales promueven prácticas de transparencia focalizada, rendición de cuentas y gestión del conocimiento.
Se cuenta con los resultados de evaluación de los retos 1 y2 y se encuentra en revisión de evaluadores externos el tercer reto de la estrategia.
10.1.3. Sistema de Administración de Riesgo de Lavado de Activos y de la Financiación del Terrorismo - SARLAFT 
Se han realizado 8 sesiones de la Red abordando: “Rol del Oficial de Cumplimiento en las entidades del Distrito”, “Ciberdelincuencia y Ciberseguridad”, “Compliance y Protección de Datos”, “Compliance y Gobierno Corporativo”, “Importancia de la capacitación y sensibilización en el SARLAFT”, "Gestión de riesgos bajo la ISO 31000", "Generalidades del Reporte de Operaciones Sosopechosas: Buenas Prácticas y Recomendaciones" y "Contratación estatal" con los 10 miembros ordinarios y la incorporación de AGATA, Empresa de Acueducto y Alcantarillado de Bogotá, ATENEA, Sec. Planeación y el Instituto Distrital de Ciencia, Biotecnología e Innovación en Salud.
Acompañamiento técnico a los 15 sectores y entes de control (100% del Distrito en el documento técnico de medidas de prevención de riesgos LA/FT) y se han realizado 54 sesiones de asistencia técnica a demanda con entidades con el mismo propósito.
Participación del 100% de las entidades con 1091 funcionarios y colaboradores certificados en la primera cohorte del curso virtual LA/FT y el lanzamiento de la segunda cohorte con inicio en octubre con 489 inscritos.
III Conmemoración del Día Distrital de la Prevención de LA/FT en apoyo de UNODC 
10.1.4 Rendición de cuentas: Se culminaron dos fases de socialización del producto 4.1.8 de la Política Pública de Mujer y Equidad de Género, asociado al fortalecimiento de la Rendición de Cuentas con enfoque de género. Para esto, se consolidaron los resultados del cuestionario de profundización en Rendición de Cuentas con enfoque de género, a través de la producción y socialización con entidades distritales de la infografía de resultados correspondiente (fase 1, 33%). Adicional, se desarrolló la jornada de apropiación del enfoque transversal y de género en el Distrito Capital, en alianza con la gerencia de Gobierno Abierto Bogotá, el 23 de agosto de 2023 (fase 2, 67%). Por otro lado, se dió continuidad a los acompañamientos a nueve (09) entidades distritales en: fortalecimiento de la RdC, nodos distritales de RdC, RdC permanente, participación ciudadana y Ruta para la incorporación del enfoque de género en los procesos de RdC.
10.1.5 Apertura de agendas: se documentan las fichas de avance de los sectores en la práctica de apertura de agendas y se realiza el segundo espacio sectorial con las entidades distritales para la identificación de avances y retos en la consolidación de esta práctica de transparencia.
10.1.6. Acompañamiento y monitoreo a la formulación de los Programas institucionales de Transparencia y Ética Pública en el Distrito Capital: Se desarrolla el diagnóstico para la identificación de necesidades de acompañamiento por parte de las entidades distritales en la transición de los planes anticorrupción hacia los programas de transparencia y ética pública.
10.2. DESARROLLAR UNA ESTRATEGIA DE ANÁLISIS DE INFORMACIÓN Y DATOS EN TRANSPARENCIA PARA ARTICULAR LAS INICIATIVAS DE LAS ENTIDADES DISTRITALES
10.2.1 Sistema de Alertas Tempranas para la Integridad (SATI): Se elaboró manual de configuración de tablero SATI, ajustes de visualización,y  tablero consolidado de las señales para priorización distrital.  Se realizó el respectivo cargue en el servidor, en el espacio dispuesto por la Oficina de Tecnologías de la Información y Comunicaciones.
10.2.2 Actividades asociadas a Construyendo Bogotá con Integridad: 
Se realiza y divulga el MOOC para la formación en control social dirigida a mujeres para promover la participación ciudadana, representación y control social.
Se desarrolla la iniciativa exploradatos 3.0 como experiencia de uso de información pública.
Se desarrollan los 3 retos de la estrategia Senda de Integridad que abordaron temáticas como transparencia focalizada, rendición de cuentas y gestión del conocimiento.
Se desarrolla la jornada sectorial para el seguimiento y apropiación de la práctica de apertura de agendas en los directivos. 
Se desarrollan 2 video guías centradas en la comprensión del enfoque de género y los delitos contra la administración pública.
Se desarrolla curso virtual para la adopción de herramientas de prevención del riesgo de lavado de activos y encuentros de la red de oficiales de cumplimiento.
</v>
          </cell>
          <cell r="AD23" t="str">
            <v/>
          </cell>
          <cell r="AE23" t="str">
            <v/>
          </cell>
          <cell r="AF23">
            <v>0</v>
          </cell>
          <cell r="AG23">
            <v>0</v>
          </cell>
          <cell r="AH23">
            <v>40</v>
          </cell>
          <cell r="AI23">
            <v>0</v>
          </cell>
          <cell r="AJ23">
            <v>0</v>
          </cell>
          <cell r="AK23">
            <v>80</v>
          </cell>
          <cell r="AL23">
            <v>0</v>
          </cell>
          <cell r="AM23">
            <v>0</v>
          </cell>
          <cell r="AN23">
            <v>0</v>
          </cell>
          <cell r="AO23">
            <v>0</v>
          </cell>
          <cell r="AP23">
            <v>0</v>
          </cell>
          <cell r="AQ23">
            <v>0</v>
          </cell>
          <cell r="AR23">
            <v>0</v>
          </cell>
          <cell r="AS23">
            <v>0</v>
          </cell>
          <cell r="AT23">
            <v>40</v>
          </cell>
          <cell r="AU23">
            <v>0</v>
          </cell>
          <cell r="AV23">
            <v>0</v>
          </cell>
          <cell r="AW23">
            <v>80</v>
          </cell>
          <cell r="AX23">
            <v>0</v>
          </cell>
          <cell r="AY23">
            <v>0</v>
          </cell>
          <cell r="AZ23">
            <v>0</v>
          </cell>
          <cell r="BA23">
            <v>0</v>
          </cell>
          <cell r="BB23">
            <v>0</v>
          </cell>
          <cell r="BC23">
            <v>80</v>
          </cell>
          <cell r="BD23" t="str">
            <v>No Programó</v>
          </cell>
          <cell r="BE23" t="str">
            <v>No Programó</v>
          </cell>
          <cell r="BF23">
            <v>4.8000000000000007</v>
          </cell>
          <cell r="BG23">
            <v>0</v>
          </cell>
          <cell r="BH23">
            <v>0</v>
          </cell>
          <cell r="BI23">
            <v>9.6000000000000014</v>
          </cell>
          <cell r="BJ23">
            <v>0</v>
          </cell>
          <cell r="BK23">
            <v>0</v>
          </cell>
          <cell r="BL23">
            <v>0</v>
          </cell>
          <cell r="BM23" t="str">
            <v/>
          </cell>
          <cell r="BN23" t="str">
            <v/>
          </cell>
          <cell r="BO23" t="str">
            <v/>
          </cell>
          <cell r="BP23">
            <v>0</v>
          </cell>
          <cell r="BQ23">
            <v>0</v>
          </cell>
          <cell r="BR23" t="str">
            <v xml:space="preserve">Actividad 1: Plan de trabajo productos del Plan de Acción de la Política Pública de Transparencia y su Seguimiento.   Actividad 2: Plan de Trabajo  acciones a desarrollar  análisis de información  datos en transparencia para articular las iniciativas de las entidades distritales. </v>
          </cell>
          <cell r="BS23">
            <v>0</v>
          </cell>
          <cell r="BT23">
            <v>0</v>
          </cell>
          <cell r="BU23" t="str">
            <v xml:space="preserve">Actividad 1: Informe avance semestral   productos del Plan de Acción de la Política Pública de Transparencia y su Seguimiento.   Actividad 2: Informe avance semestral  análisis de información  datos en transparencia para articular las iniciativas de las entidades distritales. </v>
          </cell>
          <cell r="BV23">
            <v>0</v>
          </cell>
          <cell r="BW23">
            <v>0</v>
          </cell>
          <cell r="BX23">
            <v>0</v>
          </cell>
          <cell r="BY23">
            <v>0</v>
          </cell>
          <cell r="BZ23">
            <v>0</v>
          </cell>
          <cell r="CA23" t="str">
            <v xml:space="preserve">Actividad 1: Informe avance anual  de  los productos del Plan de Acción de la Política Pública de Transparencia y su Seguimiento.   Actividad 2: Informe avance anual  análisis de información  datos en transparencia para articular las iniciativas de las entidades distritales. </v>
          </cell>
          <cell r="CB23">
            <v>0</v>
          </cell>
          <cell r="CC23">
            <v>0</v>
          </cell>
          <cell r="CD23" t="str">
            <v xml:space="preserve">Actividad 1: Plan de trabajo productos del Plan de Acción de la Política Pública de Transparencia y su Seguimiento.   Actividad 2: Plan de trabajo productos del Plan de Acción de la Política Pública de Transparencia y su Seguimiento.  </v>
          </cell>
          <cell r="CE23">
            <v>0</v>
          </cell>
          <cell r="CF23">
            <v>0</v>
          </cell>
          <cell r="CG23" t="str">
            <v xml:space="preserve">Actividad 1: Informe avance semestral   productos del Plan de Acción de la Política Pública de Transparencia y su Seguimiento.   Actividad 2: Informe avance semestral  análisis de información  datos en transparencia para articular las iniciativas de las entidades distritales. </v>
          </cell>
          <cell r="CH23">
            <v>0</v>
          </cell>
          <cell r="CI23">
            <v>0</v>
          </cell>
          <cell r="CJ23">
            <v>0</v>
          </cell>
          <cell r="CK23">
            <v>0</v>
          </cell>
          <cell r="CL23">
            <v>0</v>
          </cell>
          <cell r="CM23">
            <v>0</v>
          </cell>
          <cell r="CN23">
            <v>476097000</v>
          </cell>
          <cell r="CO23">
            <v>476097000</v>
          </cell>
          <cell r="CP23">
            <v>476097000</v>
          </cell>
          <cell r="CQ23">
            <v>476097000</v>
          </cell>
          <cell r="CR23">
            <v>476097000</v>
          </cell>
          <cell r="CS23">
            <v>476097000</v>
          </cell>
          <cell r="CT23">
            <v>476097000</v>
          </cell>
          <cell r="CU23">
            <v>476097000</v>
          </cell>
          <cell r="CV23">
            <v>476097000</v>
          </cell>
          <cell r="CW23">
            <v>476097000</v>
          </cell>
          <cell r="CX23">
            <v>476097000</v>
          </cell>
          <cell r="CY23">
            <v>476097000</v>
          </cell>
          <cell r="CZ23">
            <v>476097000</v>
          </cell>
          <cell r="DA23">
            <v>476097000</v>
          </cell>
          <cell r="DB23">
            <v>521021599</v>
          </cell>
          <cell r="DC23">
            <v>521021599</v>
          </cell>
          <cell r="DD23">
            <v>535603812</v>
          </cell>
          <cell r="DE23">
            <v>535603812</v>
          </cell>
          <cell r="DF23">
            <v>535603812</v>
          </cell>
          <cell r="DG23">
            <v>535603812</v>
          </cell>
          <cell r="DH23">
            <v>535603812</v>
          </cell>
          <cell r="DI23">
            <v>525294400</v>
          </cell>
          <cell r="DJ23">
            <v>0</v>
          </cell>
          <cell r="DK23">
            <v>0</v>
          </cell>
          <cell r="DL23">
            <v>0</v>
          </cell>
          <cell r="DM23">
            <v>525294400</v>
          </cell>
          <cell r="DN23">
            <v>282229060</v>
          </cell>
          <cell r="DO23">
            <v>520589083</v>
          </cell>
          <cell r="DP23">
            <v>520589083</v>
          </cell>
          <cell r="DQ23">
            <v>534334961</v>
          </cell>
          <cell r="DR23">
            <v>534334961</v>
          </cell>
          <cell r="DS23">
            <v>534334961</v>
          </cell>
          <cell r="DT23">
            <v>534334961</v>
          </cell>
          <cell r="DU23">
            <v>534334961</v>
          </cell>
          <cell r="DV23">
            <v>524025549</v>
          </cell>
          <cell r="DW23">
            <v>0</v>
          </cell>
          <cell r="DX23">
            <v>0</v>
          </cell>
          <cell r="DY23">
            <v>0</v>
          </cell>
          <cell r="DZ23">
            <v>524025549</v>
          </cell>
          <cell r="EA23">
            <v>0</v>
          </cell>
          <cell r="EB23">
            <v>1110244</v>
          </cell>
          <cell r="EC23">
            <v>39654227</v>
          </cell>
          <cell r="ED23">
            <v>96808020</v>
          </cell>
          <cell r="EE23">
            <v>149309360</v>
          </cell>
          <cell r="EF23">
            <v>205194302</v>
          </cell>
          <cell r="EG23">
            <v>261079244</v>
          </cell>
          <cell r="EH23">
            <v>316964186</v>
          </cell>
          <cell r="EI23">
            <v>374435191</v>
          </cell>
          <cell r="EJ23">
            <v>0</v>
          </cell>
          <cell r="EK23">
            <v>0</v>
          </cell>
          <cell r="EL23">
            <v>0</v>
          </cell>
          <cell r="EM23">
            <v>374435191</v>
          </cell>
          <cell r="EN23">
            <v>2907783</v>
          </cell>
          <cell r="EO23">
            <v>2907783</v>
          </cell>
          <cell r="EP23">
            <v>2907783</v>
          </cell>
          <cell r="EQ23">
            <v>2907783</v>
          </cell>
          <cell r="ER23">
            <v>2907783</v>
          </cell>
          <cell r="ES23">
            <v>2907783</v>
          </cell>
          <cell r="ET23">
            <v>2907783</v>
          </cell>
          <cell r="EU23">
            <v>2907783</v>
          </cell>
          <cell r="EV23">
            <v>2907783</v>
          </cell>
          <cell r="EW23">
            <v>0</v>
          </cell>
          <cell r="EX23">
            <v>0</v>
          </cell>
          <cell r="EY23">
            <v>0</v>
          </cell>
          <cell r="EZ23">
            <v>2907783</v>
          </cell>
          <cell r="FA23">
            <v>0</v>
          </cell>
          <cell r="FB23">
            <v>2907783</v>
          </cell>
          <cell r="FC23">
            <v>2907783</v>
          </cell>
          <cell r="FD23">
            <v>2907783</v>
          </cell>
          <cell r="FE23">
            <v>2907783</v>
          </cell>
          <cell r="FF23">
            <v>2907783</v>
          </cell>
          <cell r="FG23">
            <v>2907783</v>
          </cell>
          <cell r="FH23">
            <v>2907783</v>
          </cell>
          <cell r="FI23">
            <v>2907783</v>
          </cell>
          <cell r="FJ23">
            <v>0</v>
          </cell>
          <cell r="FK23">
            <v>0</v>
          </cell>
          <cell r="FL23">
            <v>0</v>
          </cell>
          <cell r="FM23">
            <v>2907783</v>
          </cell>
          <cell r="FN23" t="str">
            <v/>
          </cell>
          <cell r="FO23" t="str">
            <v xml:space="preserve">10.1. REALIZAR ACTIVIDADES DE LOS PRODUCTOS DEL PLAN DE ACCIÓN DE LA POLÍTICA PÚBLICA DE TRANSPARENCIA Y SU SEGUIMIENTO
Productos: 
•	SARLAF
SARLAF
•	Planeación,  convocatoria, desarrollo y documentación de la 7ma sesión de la ROC ”Rol del Oficial de Cumplimiento en las entidades del Distrito” Y Socialización del documento técnico para recopilación de recomendaciones del rol del Oficial de Cumplimiento y equipo, en apoyo de UNODC 28.02
•	Asistencia técnica a demanda con la UAESP (09.02) y Secretaría de Hábitat (21.02), en la adopción y adaptación de SARLAFT
•	Reuniones con aliados estratégicos como UNODC (09.02)y la UIAF (09.02) para definir estructura de la articulación para el 2023
•	Avances en el desarrollo del curso virtual de prevención de LA/FT en las entidades del Distrito a través de espacio de revisión y solicitud de ajustes con la UNODC 
•	Respuesta a solicitud de información de Bogotá Cómo Vamos
•	Catedra de Integridad
•	Se envió correo electrónico a la Vicerrectoría de Investigación de la Universidad Nacional de Colombia para la articulación en cátedra de integridad con la Secretaría General.
•	Cultura de integridad 
•	Se diseña la imagen de la estrategia Senda de Integridad 2023.
•	Programas de transparencia y ética pública
•	Jornadas de despliegue del lineamiento para la formulación de los programas de transparencia y ética pública de acuerdo con la Ley 2195.
10.2. DESARROLLAR UNA ESTRATEGIA DE ANÁLISIS DE  INFORMACIÓN Y DATOS EN TRANSPARENCIA PARA ARTICULAR LAS INICIATIVAS DE LAS ENTIDADES DISTRITALES
•	Sistema de Alertas Tempranas para la Integridad – SATI –: Se realizó revisión de señales para priorización de entidades y se planteó propuesta de cronograma reuniones con las entidades priorizadas. Se elaboró documento de trazabilidad del desarrollo.
•	Se realizó encuentro construyamos Bogotá con integridad, con la participación de entidades y colaboradores del distrito. 
•	El 28 de febrero se socializó la propuesta de gobernanza en transparencia, integridad y medidas anticorrupción con las entidades cabeza de sector
</v>
          </cell>
          <cell r="FP23" t="str">
            <v xml:space="preserve">Durante el  primer trimestre y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10.1.2. Estrategia integridad SENDA
Se realizó propuesta de retos Senda de integridad (Pendiente aprobación y lanzamiento - documento en construcción)
10.1.3. SARLAFT
Planeación,  convocatoria, desarrollo y documentación de la 7ma sesión de la ROC ”Rol del Oficial de Cumplimiento en las entidades del Distrito” Y Socialización del documento técnico para recopilación de recomendaciones del rol del Oficial de Cumplimiento y equipo, en apoyo de UNODC 28.02​, conto con 15 participantes de 3 sectores de la administración distrital (Gestión Pública, hacienda y salud)
Asistencia técnica a demanda con la UAESP (09.02) y Secretaría de Hábitat (21.02), en la adopción y adaptación de SARLAFT​
Reuniones con aliados estratégicos como UNODC (09.02)y la UIAF (09.02) para definir estructura de la articulación para el 2023​
Avances en el diseño de curso virtual  en prevención de LA/FT en las entidades del Distrito, haciendo revisión y solicitando ajustes a la UNODC ​
10.1.5. Apertura de Agendas
Se realizó la verificación de estado de reporte de agendas de directivos, analiza la información publicada por el formulario de registro y la estructura orgánica de cada entidad, para identificar el cumplimiento del lineamiento de apertura de agendas.
Inicio de las jornadas de acompañamiento  sectorial y priorizado a entidades sin avance en el registro de agendas. (Sector Hábitat y Sector Educación)
10.1.6. Programas  Transparencia y Ética Pública 
Se realizaron 4 sesiones en relación con los programas de transparencia y ética pública con la asistencia de 290 colaboradores.
Se realizo la revisión de 64 programas de transparencia y ética pública / Planes anticorrupción y de atención al ciudadano 2023 para la identificación del estado de adopción del lineamiento emitido por la Secretaría General.
10.2. DESARROLLAR UNA ESTRATEGIA DE ANÁLISIS DE INFORMACIÓN Y DATOS EN TRANSPARENCIA PARA ARTICULAR LAS INICIATIVAS DE LAS ENTIDADES DISTRITALES
10.2.1 Sistema de Alertas Tempranas para la Integridad (SATI)
Se realizó reunión con Subsecretaría de Servicio al Ciudadano y equipo de transparencia para analizar posibilidad de inclusión de nuevas señales en la priorización.
Se realizaron reuniones con Subredes Sur y Sur-Occidente, IDRD, ERU, SDIS y SDG.
Se revisó y actualizó visualización del tablero.
10.2.2 Actividades asociadas a Construyendo Bogotá con Integridad
Se socializó la propuesta de gobernanza en transparencia, integridad y medidas anticorrupción con las entidades cabeza de sector. 
Se realizó encuentro construyamos Bogotá con integridad, con la participación de 197 colaboradores de 49 entidades del distrito. Con el fin de difundir y promover las buenas prácticas y experiencias exitosas, que han implementado las entidades Distritales en temas de gobierno abierto, transparencia, integridad y lucha contra la corrupción.
Se realizaron 4 mesas de acompañamiento técnico para la comprensión de las preguntas y evidencias evaluadas en el Índice de Transparencia de Bogotá (ITB)
</v>
          </cell>
          <cell r="FQ23" t="str">
            <v xml:space="preserve">En el mes de abril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10.1.1. Formación en la Cátedra Integridad
De conformidad con los compromisos adquiridos en reuniones con la ESAP, se elaboró propuesta de anexo técnico para la suscripción de un convenio marco con dicha entidad, con el propósito de desarrollar la Cátedra de Integridad. La ESAP entregó el contenido del curso que tienen aprobado para la respectiva revisión por parte del equipo de la DDDI.
10.1.2. Fortalecimiento de la cultura de integridad
Se realizó la propuesta de retos Senda de integridad (Pendiente aprobación y lanzamiento - documento en construcción)
Se realizó 1 sesión para el reporte de ITB en lo relacionado con control interno con la asistencia de 64 colaboradores
10.1.3 Documento técnico antilavado de activos y contra la financiación del terrorismo SARLAFT
1. Se realizó la Novena Sesión de la ROC del Distrito (12/04)- “Compliance y Protección de Datos” con el experto Carlos Enrique Salazar de la Superintendencia de Industria y Comercio y con la participación de 17 asistentes. La Red de Oficiales de Cumplimiento es un espacio de aprendizaje y de generación de conocimiento entre pares de las entidades que por su naturaleza son sujeto de vigilancia por entes reguladores y que cuentan con sistemas de administración de riesgos LA/FT implementados y donde se abordan diferentes temáticas y se identifican buenas prácticas para la adopción y adaptación de medidas de prevención y mitigación de estos riesgos en las demás entidades del Distrito.
2.1. Reuniones internas con los Sectorialistas de la DDDI para articulación con MIPG en los acompañamientos técnicos sectoriales de abril 
2.2. Acompañamientos técnicos realizados con cuatro (4) sectores, así: i) Integración Social (25.04) con la participación de 29 personas y ii) Gestión Pública, Mujer y Planeación con la participación de 32 personas (27.04)
3. Se realizaron reuniones de articulación y asistencia técnica con base en el “Documento Técnico de adaptación de medidas de prevención y mitigación de riesgos LA/FT para las entidades del Distrito” así: 
•	Gobierno (03/04 y 13/04): 4 y 13 asistentes respectivamente 
•	Concejo (12/04): 6 asistentes 3.3) 
•	S. General (13/04): 8 asistentes 
•	S. Planeación (17/04): 3 asistentes 
•	Acueducto (17/04 y 26/04): 6 y 8 asistentes respectivamente 
•	IDT (18/04): 7 asistentes 3.7) Veeduría (26/04): 5 asistentes 
•	S. Jurídica (27/04): 3 asistentes
4. Revisión y comentarios finales por parte del equipo SARLAFT al curso virtual e incorporación de ajustes por parte del equipo de UNODC. Curso en proceso de aprobación y de evento de lanzamiento
7 Y 8 no tenía actividades planeadas para el mes
9.  Se realizó una reunión de articulación con un Aliado Estratégico para fortalecer el ejercicio de la adopción y adaptación del SARLAFT en las entidades del Distrito con: Oficial de Cumplimiento de la EPM (14 de abril)
10.1.4 Rendición de Cuentas: 
Se desarrollaron 3 jornadas de fortalecimiento de rendición de cuentas en el marco de la estrategia de fortalecimiento de los Programas de Transparencia y ética pública, las temáticas abordados fuero: Rendición de Cuentas Ruta Metodológica, Nodos de Rendición de Cuentas y Jornada de intercambio de experiencias de rendición de cuentas con los sectores Hábitat y Movilidad como expertos invitados desde la incorporación del enfoque diferencial, de género y territorial. En las jornadas realizadas los días 18, 20 y 26 de abril participaron un total de 204 servidores distritales.
Se adelantan 3 jornadas de acompañamiento a 20 Alcaldías Locales (11, 12 y 13 de abril), según lo estipulado por la Circular Conjunta 04 de 2023. Durante estas jornadas, las cuales contaron con una asistencia de 250 profesionales de los equipos locales.
10.1.5 Apertura de Agendas 
Se desarrolla el primer espacio de fortalecimiento de la apertura de agendas como una práctica de transparencia e integridad en los directivos distritales, en cumplimiento del decreto 189 de 2020, en este espacio virtual dirigido a las entidades distritales participaron un total de 118 participantes.
10.1.6. Formulación de los Programas Transparencia y Ética Pública 
Se realizaron 4 jornadas de fortalecimiento en temáticas como: Rendición de Cuentas Abordaje Metodológico, Rendición de Cuentas Conformación de nodos temáticos o sectoriales, Rendición de cuentas intercambio de experiencias, Apertura de agendas de directivos. Las jornadas se realizaron los días 18, 19, 20 y 26 de abril con un registro total de 322 servidores distritales.
10.2. DESARROLLAR UNA ESTRATEGIA DE ANÁLISIS DE INFORMACIÓN Y DATOS EN TRANSPARENCIA PARA ARTICULAR LAS INICIATIVAS DE LAS ENTIDADES DISTRITALES
10.2.1 Sistema de Alertas Tempranas para la Integridad (SATI):
1. Se realizaron reuniones con Subsecretaría de Servicio al Ciudadano y equipo de transparencia para analizar posibilidad de inclusión de nuevas señales en la priorización y se realizó el análisis técnico de contenidos.
2. Se realizó reunión con la Secretaría de Educación Distrital.
3. Se elaboró el manual de configuración de tablero SATI.
10.2.2. Construyendo Bogotá con Integridad
Se adelanta el seguimiento a las acciones de la estrategia Construimos Bogotá con Integridad con corte al mes de abril, para los ejes de transparencia, integridad y monitoreo y control.
Se realizaron 2 mesas de acompañamiento técnico para la comprensión de las preguntas y evidencias evaluadas en el Índice de Transparencia de Bogotá (ITB), con la asistencia de 126 colaboradoras(es).
</v>
          </cell>
          <cell r="FR23" t="str">
            <v xml:space="preserve">En el mes de mayo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10.1.1. Formación en la Cátedra Integridad
Se ajusta la propuesta de anexo técnico de acuerdo con las observaciones remitidas por la ESAP a las acciones y tiempo definidos en la propuesta desarrollada por la Secretaría General.
10.1.2. Fortalecimiento de la cultura de integridad
Senda de integridad Se presenta a la Secretaria General la propuesta ajustada de los retos a implementar en la vigencia 2023, se aprueba el desarrollo y despliegue de las iniciativas Señales de la Cumbre y Carta de un senderista. El lanzamiento de Senda de Integridad se programa para el mes de junio de 2023. 
10.1.3 Documento técnico antilavado de activos y contra la financiación del terrorismo SARLAFT
1. Se realizó la Décima Sesión de la ROC Distrital como un espacio de buenas prácticas y como validadores en la adopción y adaptación del SARLAFT en las entidades del Distrito, con el desarrollo del tema “Compliance y Gobierno Corporativo” (10.05) y la bienvenida a los nuevos miembros de Acueducto y Ágata (21 participantes)
2. Acompañamientos técnicos sectoriales
 - Entidades de los sectores i) Cultura y ii) Gobierno con la participación de alrededor de 100 colaboradores (23 de mayo) 
- Entidades de los sectores iii) Hábitat, iv) Educación y v) Seguridad con la participación de alrededor de 100 colaboradores (25 de mayo). En total para 2023 se ha acompañado a 9 sectores, lo que corresponde al 56,25% del total 
3. Asistencias técnicas a demanda en la articulación de temas LA/FT con: i) S. de Ambiente (14 participantes, 04.05) ii) UAESP (5 participantes, 11.05) iii) S. Educación (3 participantes, 15.05) iv) DASCD (6 participantes, 17.05) 
4. Preparación del lanzamiento del curso virtual LA/FT (40 horas) a realizase el 1 de junio en colaboración con UNODC: Público Objetivo: Colaboradores del Distrito (funcionarios y contratistas).Objetivo del Curso: Brindar medidas y herramientas a las entidades distritales, que contribuyan a la prevención del riesgo de lavado de activos y financiación del terrorismo (LA/FT) fortaleciendo continuamente la lucha contra la corrupción.
5. Elaboración de la infografía con la gestión del equipo durante el mes de mayo
6. i) Se realizó el reporte de acciones de la estrategia SARLAFT al ITB en cuanto a i) las capacitaciones, asistencias y/o asesorías dadas a las entidades priorizadas para el periodo del reporte y ii) frente las rutas y documentos técnicos (lineamientos) que se han expedido para la adopción y adaptación del SARLAFT en las entidades del Distrito y el compromiso que han adquirido y firmado las mismas en liderazgo de las cabezas de sector. 
ii) Presentación de los avances de la estrategia SARLAFT en reunión con la Subsecretaria (18.05)
7. Revisión de los cronogramas de postulación de los diferentes premios a los que puede postularse la estrategia SARLAFT durante el segundo semestre del 2023
9.  Se realizó una reunión de articulación con un Aliado Estratégico para fortalecer el ejercicio de la adopción y adaptación del SARLAFT en las entidades del Distrito con: Oficial de Cumplimiento de la EPM 
10.1.4 Rendición de Cuentas: 
En articulación con el Comité Territorial de Bogotá-Cundinamarca, y la Veeduría Distrital, se presta acompañamiento a 11 entidades distritales y cabezas de 5 sectores administrativos en la creación de nodos temáticos y/o sectoriales de Rendición de cuentas (33 participantes)
Se ajusta y socializa con entidades distritales y Alcaldías Locales, la infografía para la Ruta de Rendición de Cuentas con enfoque de género y diferencial. 
Se perfila de forma integral la acción estratégica para el fortalecimiento de la Rendición de cuentas con enfoque de género y diferencial en las entidades del Distrito, la cual incluye una caja de herramientas, así como una matriz de seguimiento. 
10.1.5 Apertura de Agendas 
Se desarrolló el primer espacio de orientación (Mayo 8) a las entidades para la identificación del estado actual de reporte de agendas, se hace entrega a las entidades del formulario de para reporte de directivos responsables del registro de agendas.  Como resultado de este espacio se consolida la información completa de los siguientes sectores: Ambiente, Gestión Pública, Planeación, Hábitat y Jurídica. 
Se desarrolla el espacio sectorial (mayo 29) para seguimiento y mejora en el reporte, calidad de la información del registro de agendas (196 participantes)
10.1.6. Formulación de los Programas Transparencia y Ética Pública 
Se realizaron 7 jornadas de fortalecimiento en temáticas como: Cultura de Integridad, Conflicto de Intereses, Gestión de Riesgos, Medidas Antisoborno, Transparencia como medidas anticorrupción, apertura de datos. En estos espacios se adelantaron intercambios de experiencias con representantes de UNODC y Transparencia por Colombia en medidas antisoborno, Open data charter y la Gerencia de Gobierno Abierto en el tema de apertura de datos y la participación de la Unidad Administrativa Especial de Catastro y la Secretaría de Hacienda en Gestión de conflicto de intereses. En las jornadas se contó con la participación de 1.176 servidores distritales.
10.2. DESARROLLAR UNA ESTRATEGIA DE ANÁLISIS DE INFORMACIÓN Y DATOS EN TRANSPARENCIA PARA ARTICULAR LAS INICIATIVAS DE LAS ENTIDADES DISTRITALES
10.2.1 Sistema de Alertas Tempranas para la Integridad (SATI):
1. Se realizó reunión con la Secretaría Distrital de Integración Social, para la retroalimentación de las señales.
2. Se realizaron ajustes de visualización aprobados por la Subsecretaría.
3. Se realizó reunión de revisión de documentos para poner en marcha SATI en los servidores de la entidad.
4. Se elaboró informe ejecutivo SATI, para programar reunión con los corporativos de las entidades que se tienen en cuenta en SATI.
10.2.2. Construyendo Bogotá con Integridad
Desarrollo de 8 jornadas de acompañamiento técnico para el fortalecimiento de los Programas de Transparencia y Ética pública.
Entrega de información sobre trámites, red de integridad y causas ciudadanas a Transparencia por Colombia para la evaluación del ITB.
Formulación y aprobación de retos de Senda de Integridad 2023.
Acompañamiento para la aplicación del ITB en las entidades distritales.
</v>
          </cell>
          <cell r="FS23" t="str">
            <v xml:space="preserve">En el segundo trimestre en la meta 10. Implementar 100% de los productos definidos en el Plan de Acción de la Política Pública de Transparencia, se avanzó así:
10.1.1 Cátedra de Integridad: Se suscribe el convenio con el objeto: Aunar esfuerzos técnicos, tecnológicos y administrativos entre la Alcaldía Mayor de Bogotá, D. C. y Escuela Superior de Administración Pública - ESAP, para el desarrollo de procesos de formación, proyectos y actividades para el fortalecimiento de la función administrativa y la gestión pública distrital.
10.1.2 Estrategia Senda de Integridad
Se definen los retos de la vigencia 2023 y se realizan jornadas de lanzamiento presentando los retos, criterios de evaluación y cronograma; una vez realizadas las inscripciones se socializa primer reto: Señales de la Cumbre enfocado en la generación de contenidos para mujeres, con 49 entidades inscritas. 
10.1.3. Sistema de Administración de Riesgo de Lavado de Activos y de la Financiación del Terrorismo - SARLAFT
Se realizan 3 sesiones de la Red de Oficiales de Cumplimiento de la Novena a la 11, con los temas: “Compliance y Protección de Datos”, “Compliance y Gobierno Corporativo”, “Importancia de la capacitación y sensibilización en el SARLAFT” 
Se realizaron 19 asistencias técnicas por demanda: AGATA, UAERMV, Gobierno (2), Concejo, Sec. General, Sec. Planeación, Acueducto (2), IDT, Veeduría, Sec. Jurídica, Sec. de Ambiente, UAESP, Sec. Educación, DASCD, Comité de gestores SDIS, Sec. Jurídica, IDCBIS, Aguas de Bogotá e Invest
10.1.4 Rendición de Cuentas - RdC: Seguimiento continuo a las acciones de las entidades distritales, dando cumplimiento al Protocolo Distrital para la Rendición de Cuentas Permanente. 
10.1.5 Apertura de agendas: primer espacio de articulación sectorial para el reporte de agendas de los directivos (Decreto 189 de 2020), entregando fichas de seguimiento de los sectores Ambiente, Cultura, Desarrollo Económico, Gestión Pública Hábitat, Hacienda, Integración Social, Jurídica, Mujer, Planeación. 
10.1.6 Jornadas de fortalecimiento Programas de Transparencia y Ética Pública. Se desarrollan 13 jornadas de fortalecimiento de los Programas de Transparencia y Ética Pública. 
10.2. DESARROLLAR UNA ESTRATEGIA DE ANÁLISIS DE INFORMACIÓN Y DATOS EN TRANSPARENCIA PARA ARTICULAR LAS INICIATIVAS DE LAS ENTIDADES DISTRITALES
10.2.1 Sistema de Alertas Tempranas para la Integridad (SATI)
Se realizó revisión y comparación de información SATI con la remitidad por Secretaría Distrital de Integración Social
Se realizaron ajustes de visualización aprobados por la Subsecretaría, así como elaboración de tablero consolidado de las señales para priorización distrital
10.2.2 Actividades asociadas a Construyendo Bogotá con Integridad
Acompañamiento para la comprensión de criterios de evaluación y evidencias del ITB
Expedición del Decreto Distrital 222 de 2023 que actualiza funciones del Concejo de Gobierno, genera un modelo de gobernanza distrital para la transparencia, la integridad y las medidas anticorrupción </v>
          </cell>
          <cell r="FT23" t="str">
            <v/>
          </cell>
          <cell r="FU23" t="str">
            <v/>
          </cell>
          <cell r="FV23" t="str">
            <v xml:space="preserve">En el tercer trimestre en la meta 10. Implementar 100% de los productos definidos en el Plan de Acción de la Política Pública de Transparencia, se avanzó así:
10.1.1 Cátedra de Integridad: Se documentan los contenidos de formación para el diplomado de transparencia, prevención y lucha contra la corrupción, los cuales se envían para revisión y registro en plataforma virtual por parte de la ESAP. Los contenidos desarrollados fueron:
1. Conceptualización
2. Medidas Preventivas en la lucha contra la corrupción Ley 2195 
3. Gobierno Abierto
4. Debida diligencia
5. Gerencia para la integridad
10.1.2 Senda de Integridad: Se desarrollan los 3 retos planteados para la vigencia en la estrategia los cuales promueven prácticas de transparencia focalizada, rendición de cuentas y gestión del conocimiento: Reto 1 señales de la cumbre, reto 2 carta de un senderista y reto 3 bitácora de integridad.
Se cuenta con los resultados de evaluación de los retos 1 y 2 y se encuentra en revisión de evaluadores externos el tercer reto de la estrategia.
10.1.3. Sistema de Administración de Riesgo de Lavado de Activos y de la Financiación del Terrorismo - SARLAFT Se realizaron:
- 3 sesiones de la Red de Oficiales de Cumplimiento (ROC) abordando: "Gestión de riesgos bajo la ISO 31000", "Generalidades del Reporte de Operación Sospechosa: Buenas Prácticas y Recomendaciones" y "Contratación estatal". Con la participación de los Oficiales de Cumplimiento de los 12 miembros permanentes de la Red. A partir de la duodécima sesión ingresan a la red: ATENEA, IDCBIS y Sec. Planeación para un total de 15 entidades con representación en la Red.
Se acompañó a 7 sectores: Movilidad; Hacienda; Desarrollo Económico; Entes de Control; Ambiente; Sec. Jurídica; Salud. 
Se realizaron 22 asistencias técnicas por demanda: 2 ATENEA: 2 Secretaría Jurídica; Terminal de Transporte; 2 Sec. Gobierno; 2 FONCEP; 2 AGATA; Subred Sur Occidente; 2 Veeduría; Unidad de Mantenimiento Vial; 2 Canal Capital; Invest in Bogota; Instituto Distrital de Turismo; IDIGER; Secretaría de Salud- Fondo Financiero; Secretaría de Movilidad. 
Cierre de la primera cohorte del curso virtual LA/FT y lanzamiento de inscripciones de la segunda cohorte del curso virtual para inicio de ciclo académico entre el 2 de octubre y 15 de noviembre
III Conmemoración del Día Distrital de la Prevención de LA/FT en apoyo de la Oficina de las Naciones Unidas contra la Droga y el Delito -UNODC que recogió: los avances de las entidades en la adaptación de SARLAFT; el desarrollo de la ROC y; la temática de contratación estatal.
Postulación de la estrategia como experiencia exitosa y buena práctica en: El Premio Nacional de Alta Gerencia del DAFP; y en la Ruta Hacia la Transparencia de UNODC. Formulación del módulo de gerencia para la integridad del diplomado de la ESAP con la experiencia de SARLAFT. 
10.1.4 Rendición de cuentas: se dio continuidad a los acompañamientos a nueve (09) entidades distritales en: fortalecimiento de la RdC, nodos distritales de RdC, RdC permanente, participación ciudadana y Ruta para la incorporación del enfoque de género en los procesos de RdC.
10.1.5 Apertura de Agendas: se desarrolla el segundo espacio sectorial para la identificación de avances en la consolidación de la práctica de apertura y registro de agendas en directivos distritales. En el espacio se presentan los resultados del registro por cada sector, de este espacio de articulación participó el invitado externo Armando Navarro del Programa Juntos por la Transparencia de USAID.
10.2. DESARROLLAR UNA ESTRATEGIA DE ANÁLISIS DE INFORMACIÓN Y DATOS EN TRANSPARENCIA PARA ARTICULAR LAS INICIATIVAS DE LAS ENTIDADES DISTRITALES
10.2.1 Sistema de Alertas Tempranas para la Integridad (SATI):  Se solicitó a la Oficina de Tecnologías de la Información y Comunicaciones el espacio en el servidor para la entrega de SATI y su operatividad desde la Secretaría General, y se realizó el respectivo cargue en el servidor, de conformidad con las instrucciones de la mencionada oficina  informe.
10.2.2 Actividades de la estrategia Construimos Bogotá con Integridad: Se realiza y divulga el MOOC para la formación en control social dirigida a mujeres para promover la participación ciudadana, representación y control social.
Se desarrolla el tercer reto de la estrategia Senda de Integridad que desarrolla la experiencia de transformación cultura centrada en la integridad en el servicio público.
</v>
          </cell>
          <cell r="FW23" t="str">
            <v/>
          </cell>
          <cell r="FX23" t="str">
            <v/>
          </cell>
          <cell r="FY23" t="str">
            <v/>
          </cell>
          <cell r="FZ23">
            <v>0</v>
          </cell>
          <cell r="GA23">
            <v>0</v>
          </cell>
          <cell r="GB23">
            <v>0</v>
          </cell>
          <cell r="GC23">
            <v>0</v>
          </cell>
          <cell r="GD23">
            <v>0</v>
          </cell>
          <cell r="GE23">
            <v>0</v>
          </cell>
          <cell r="GF23">
            <v>0</v>
          </cell>
          <cell r="GG23">
            <v>0</v>
          </cell>
          <cell r="GH23">
            <v>0</v>
          </cell>
          <cell r="GI23">
            <v>0</v>
          </cell>
          <cell r="GJ23">
            <v>0</v>
          </cell>
          <cell r="GK23">
            <v>0</v>
          </cell>
          <cell r="GL23">
            <v>0</v>
          </cell>
          <cell r="GM23">
            <v>2907783</v>
          </cell>
          <cell r="GN23">
            <v>2907783</v>
          </cell>
          <cell r="GO23">
            <v>2907783</v>
          </cell>
          <cell r="GP23">
            <v>2907783</v>
          </cell>
          <cell r="GQ23">
            <v>2907783</v>
          </cell>
          <cell r="GR23">
            <v>2907783</v>
          </cell>
          <cell r="GS23">
            <v>2907783</v>
          </cell>
          <cell r="GT23">
            <v>2907783</v>
          </cell>
          <cell r="GU23">
            <v>2907783</v>
          </cell>
          <cell r="GV23">
            <v>0</v>
          </cell>
          <cell r="GW23">
            <v>0</v>
          </cell>
          <cell r="GX23">
            <v>0</v>
          </cell>
          <cell r="GY23">
            <v>2907783</v>
          </cell>
        </row>
        <row r="24">
          <cell r="A24" t="str">
            <v>PD30</v>
          </cell>
          <cell r="B24">
            <v>7868</v>
          </cell>
          <cell r="C24" t="str">
            <v>7868_11</v>
          </cell>
          <cell r="D24" t="str">
            <v>11. Ejecutar 100% de la estrategia de tecnificación y modernización de la Imprenta Distrital</v>
          </cell>
          <cell r="E24" t="str">
            <v>1_Subdirección de Imprenta Distrital</v>
          </cell>
          <cell r="F24">
            <v>1</v>
          </cell>
          <cell r="G24" t="str">
            <v>Subdirección de Imprenta Distrital</v>
          </cell>
          <cell r="H24" t="str">
            <v>tec</v>
          </cell>
          <cell r="I24" t="str">
            <v>PD30</v>
          </cell>
          <cell r="J24" t="str">
            <v>Suma</v>
          </cell>
          <cell r="K24" t="str">
            <v>Porcentaje</v>
          </cell>
          <cell r="L24" t="str">
            <v>Suma</v>
          </cell>
          <cell r="M24">
            <v>145.25</v>
          </cell>
          <cell r="N24">
            <v>200</v>
          </cell>
          <cell r="O24">
            <v>0.48</v>
          </cell>
          <cell r="P24">
            <v>1.7999999999999998</v>
          </cell>
          <cell r="Q24">
            <v>2.31</v>
          </cell>
          <cell r="R24">
            <v>1.92</v>
          </cell>
          <cell r="S24">
            <v>1.92</v>
          </cell>
          <cell r="T24">
            <v>2.67</v>
          </cell>
          <cell r="U24">
            <v>1.9500000000000002</v>
          </cell>
          <cell r="V24">
            <v>1.9500000000000002</v>
          </cell>
          <cell r="W24">
            <v>2.4300000000000002</v>
          </cell>
          <cell r="X24">
            <v>1.9500000000000002</v>
          </cell>
          <cell r="Y24">
            <v>1.9500000000000002</v>
          </cell>
          <cell r="Z24">
            <v>2.67</v>
          </cell>
          <cell r="AA24">
            <v>24</v>
          </cell>
          <cell r="AB24">
            <v>24</v>
          </cell>
          <cell r="AC24" t="str">
            <v xml:space="preserve">En el marco del plan de tecnificación y posicionamiento de la imprenta distrital, desde la Secretaría General en septiembre se avanzó en las siguientes acciones:   
Se publicaron 2.041 actos o documentos administrativos mediante 205 ejemplares del Registro Distrital numerados del 7616 al 7820, lo anterior teniendo en cuenta que en un ejemplar del Registro Distrital se publican uno o varios actos o documentos administrativos. Los 2.041 documentos se desagregan así: 157 Acuerdos, 117 Decretos, 1.439 Resoluciones, 44 Acuerdos Locales, 228 Decretos Locales, 14 Resoluciones Locales, 9 Circulares, 5 Contratos, 2 Conceptos, 1 Edicto, 2 Adendas, 4 Autos Administrativos, 9 documentos CONPES y 10 Programas de Gobierno. En lo que va de la vigencia, la Subdirección de Imprenta Distrital atendió 57 entidades distritales en el servicio de publicación del Registro Distrital correspondientes a: 20 Fondos de Desarrollo Local, 10 Institutos, 14 Secretarías, 2 Sociedades, 2 Órganos de Control, 3 Unidades Administrativas Especiales y 6 entidades de diversos sectores.
En la vigencia 2023, 230 ejemplares más del Registro Distrital fueron migrados para ser consultados por la ciudadanía en el Sistema de Información del Registro Distrital – SIRD, ejemplares que van del 6103 al 5874 y que corresponden al periodo comprendido entre el 23 de junio de 2017 y 18 de julio de 2016.  En lo que va del cuatrienio, se han cargado para consulta 890 ejemplares comprendidos entre el 6763 y 5874 cuya publicación comprende entre el 22 de marzo de 2020 y 18 de julio de 2016. Esta migración se efectúa de forma regresiva, teniendo en cuenta la disponibilidad de los ejemplares a migrar.
346 solicitudes de los servicios de impresión y elaboración de trabajos de artes gráficas se convirtieron en órdenes de producción, asociadas a impresión de Registro Distrital e impresión de piezas gráficas solicitadas por las entidades distritales. Dentro de las temáticas encontradas más significativas se tiene adhesivos, afiches, manuales de convivencia, agendas, cartillas, diplomas, cofres viajeros, formatos, libretas, libros, mapas, tarjetas, blocks, tacos, señalización y volantes. En 2023, 193 entidades distritales han hecho uso del servicio de elaboración de impresos distribuidas según clase de entidad, así: 172 Colegios, 8 Secretarías, 6 Institutos, 2 Fondos de Desarrollo Local, 1 Sociedad, 1 Empresa Social del Estado, 1 Órgano de Control, 2 Unidades Administrativas Especiales.
En lo corrido de la vigencia, la Imprenta Distrital, en el marco de su estrategia de posicionamiento y a través de la prestación de sus dos servicios, ha atendido 234 entidades distritales de la cuales 16 hicieron uso de ambos servicios: Alcaldía Local de Kennedy, Alcaldía Local de La Candelaria, Caja de Vivienda Popular, Secretaría Distrital de Hacienda, Secretaría de Educación del Distrito, Secretaría Distrital de Desarrollo Económico, Secretaría Distrital de Gobierno, Secretaría Distrital de Salud, Secretaría de Ambiente, Secretaría Jurídica, Empresa de Transporte del Tercer Milenio Transmilenio SA, Unidad Administrativa Especial de Rehabilitación y Mantenimiento Vial, Instituto Distrital de Turismo-IDT, Instituto Distrital de las Artes – IDARTES, Instituto para la Investigación Educativa y el Desarrollo Pedagógico - IDEP e Instituto Distrital de la Participación y Acción Comunal-IDPAC.
Como parte de su estrategia de optimización y posicionamiento, la Imprenta Distrital diseñó y ejecutó una iniciativa de aprovechamiento de papel de baja rotación logrando que 45 Instituciones Educativas Distritales solicitaran blocks de papel calcante cuya elaboración fue a costo cero para los colegios que se acogieron a la iniciativa en lo concerniente a papel, mano de obra y maquinaria.
</v>
          </cell>
          <cell r="AD24" t="str">
            <v/>
          </cell>
          <cell r="AE24" t="str">
            <v/>
          </cell>
          <cell r="AF24">
            <v>4</v>
          </cell>
          <cell r="AG24">
            <v>15</v>
          </cell>
          <cell r="AH24">
            <v>19.25</v>
          </cell>
          <cell r="AI24">
            <v>16</v>
          </cell>
          <cell r="AJ24">
            <v>16</v>
          </cell>
          <cell r="AK24">
            <v>22.25</v>
          </cell>
          <cell r="AL24">
            <v>16.25</v>
          </cell>
          <cell r="AM24">
            <v>16.25</v>
          </cell>
          <cell r="AN24">
            <v>20.25</v>
          </cell>
          <cell r="AO24">
            <v>0</v>
          </cell>
          <cell r="AP24">
            <v>0</v>
          </cell>
          <cell r="AQ24">
            <v>0</v>
          </cell>
          <cell r="AR24">
            <v>4</v>
          </cell>
          <cell r="AS24">
            <v>15</v>
          </cell>
          <cell r="AT24">
            <v>19.25</v>
          </cell>
          <cell r="AU24">
            <v>16</v>
          </cell>
          <cell r="AV24">
            <v>16</v>
          </cell>
          <cell r="AW24">
            <v>22.25</v>
          </cell>
          <cell r="AX24">
            <v>16.25</v>
          </cell>
          <cell r="AY24">
            <v>16.25</v>
          </cell>
          <cell r="AZ24">
            <v>20.25</v>
          </cell>
          <cell r="BA24">
            <v>16.25</v>
          </cell>
          <cell r="BB24">
            <v>16.25</v>
          </cell>
          <cell r="BC24">
            <v>22.25</v>
          </cell>
          <cell r="BD24">
            <v>0.48</v>
          </cell>
          <cell r="BE24">
            <v>1.7999999999999998</v>
          </cell>
          <cell r="BF24">
            <v>2.31</v>
          </cell>
          <cell r="BG24">
            <v>1.92</v>
          </cell>
          <cell r="BH24">
            <v>1.92</v>
          </cell>
          <cell r="BI24">
            <v>2.67</v>
          </cell>
          <cell r="BJ24">
            <v>1.9500000000000011</v>
          </cell>
          <cell r="BK24">
            <v>1.9499999999999993</v>
          </cell>
          <cell r="BL24">
            <v>2.4299999999999997</v>
          </cell>
          <cell r="BM24" t="str">
            <v/>
          </cell>
          <cell r="BN24" t="str">
            <v/>
          </cell>
          <cell r="BO24" t="str">
            <v/>
          </cell>
          <cell r="BP24" t="str">
            <v>Actividad 1: Informe parcial de seguimiento a la estrategia - Actividad 1: tecnificación, productividad y mejoramiento Actividad 2: Informe parcial de seguimiento a la estrategia - actividad 2: posicionamiento de la Imprenta Distrital</v>
          </cell>
          <cell r="BQ24" t="str">
            <v>Actividad 1: Informe parcial de seguimiento a la estrategia - Actividad 1: tecnificación, productividad y mejoramiento Actividad 2: Informe parcial de seguimiento a la estrategia - actividad 2: posicionamiento de la Imprenta Distrital</v>
          </cell>
          <cell r="BR24" t="str">
            <v>Actividad 1: Informe parcial de seguimiento a la estrategia - Actividad 1: tecnificación, productividad y mejoramiento Actividad 2: Informe parcial de seguimiento a la estrategia - actividad 2: posicionamiento de la Imprenta Distrital</v>
          </cell>
          <cell r="BS24" t="str">
            <v>Actividad 1: Informe parcial de seguimiento a la estrategia - Actividad 1: tecnificación, productividad y mejoramiento Actividad 2: Informe parcial de seguimiento a la estrategia - actividad 2: posicionamiento de la Imprenta Distrital</v>
          </cell>
          <cell r="BT24" t="str">
            <v>Actividad 1: Informe parcial de seguimiento a la estrategia - Actividad 1: tecnificación, productividad y mejoramiento Actividad 2: Informe parcial de seguimiento a la estrategia - actividad 2: posicionamiento de la Imprenta Distrital</v>
          </cell>
          <cell r="BU24" t="str">
            <v>Actividad 1: Informe parcial de seguimiento a la estrategia - Actividad 1: tecnificación, productividad y mejoramiento Actividad 2: Informe parcial de seguimiento a la estrategia - actividad 2: posicionamiento de la Imprenta Distrital</v>
          </cell>
          <cell r="BV24" t="str">
            <v>Actividad 1: Informe parcial de seguimiento a la estrategia - Actividad 1: tecnificación, productividad y mejoramiento Actividad 2: Informe parcial de seguimiento a la estrategia - actividad 2: posicionamiento de la Imprenta Distrital</v>
          </cell>
          <cell r="BW24" t="str">
            <v>Actividad 1: Informe parcial de seguimiento a la estrategia - Actividad 1: tecnificación, productividad y mejoramiento Actividad 2: Informe parcial de seguimiento a la estrategia - actividad 2: posicionamiento de la Imprenta Distrital</v>
          </cell>
          <cell r="BX24" t="str">
            <v>Actividad 1: Informe parcial de seguimiento a la estrategia - Actividad 1: tecnificación, productividad y mejoramiento Actividad 2: Informe parcial de seguimiento a la estrategia - actividad 2: posicionamiento de la Imprenta Distrital</v>
          </cell>
          <cell r="BY24" t="str">
            <v>Actividad 1: Informe parcial de seguimiento a la estrategia - Actividad 1: tecnificación, productividad y mejoramiento Actividad 2: Informe parcial de seguimiento a la estrategia - actividad 2: posicionamiento de la Imprenta Distrital</v>
          </cell>
          <cell r="BZ24" t="str">
            <v>Actividad 1: Informe parcial de seguimiento a la estrategia - Actividad 1: tecnificación, productividad y mejoramiento Actividad 2: Informe parcial de seguimiento a la estrategia - actividad 2: posicionamiento de la Imprenta Distrital</v>
          </cell>
          <cell r="CA24" t="str">
            <v>Actividad 1: Informe parcial de seguimiento a la estrategia - Actividad 1: tecnificación, productividad y mejoramiento Actividad 2: Informe parcial de seguimiento a la estrategia - actividad 2: posicionamiento de la Imprenta Distrital</v>
          </cell>
          <cell r="CB24" t="str">
            <v>Actividad 1: Informe parcial de seguimiento a la estrategia - Actividad 1: tecnificación, productividad y mejoramiento Actividad 2: Informe parcial de seguimiento a la estrategia - actividad 2: posicionamiento de la Imprenta Distrital</v>
          </cell>
          <cell r="CC24" t="str">
            <v>Actividad 1: Informe parcial de seguimiento a la estrategia - Actividad 1: tecnificación, productividad y mejoramiento Actividad 2: Informe parcial de seguimiento a la estrategia - actividad 2: posicionamiento de la Imprenta Distrital</v>
          </cell>
          <cell r="CD24" t="str">
            <v>Actividad 1: Informe parcial de seguimiento a la estrategia - Actividad 1: tecnificación, productividad y mejoramiento Actividad 2: Informe parcial de seguimiento a la estrategia - actividad 2: posicionamiento de la Imprenta Distrital</v>
          </cell>
          <cell r="CE24" t="str">
            <v>Actividad 1: Informe parcial de seguimiento a la estrategia - Actividad 1: tecnificación, productividad y mejoramiento Actividad 2: Informe parcial de seguimiento a la estrategia - actividad 2: posicionamiento de la Imprenta Distrital</v>
          </cell>
          <cell r="CF24" t="str">
            <v>Actividad 1: Informe parcial de seguimiento a la estrategia - Actividad 1: tecnificación, productividad y mejoramiento Actividad 2: Informe parcial de seguimiento a la estrategia - actividad 2: posicionamiento de la Imprenta Distrital</v>
          </cell>
          <cell r="CG24" t="str">
            <v>Actividad 1: Informe parcial de seguimiento a la estrategia - Actividad 1: tecnificación, productividad y mejoramiento Actividad 2: Informe parcial de seguimiento a la estrategia - actividad 2: posicionamiento de la Imprenta Distrital</v>
          </cell>
          <cell r="CH24" t="str">
            <v>Actividad 1: Informe parcial de seguimiento a la estrategia - Actividad 1: tecnificación, productividad y mejoramiento Actividad 2: Informe parcial de seguimiento a la estrategia - actividad 2: posicionamiento de la Imprenta Distrital</v>
          </cell>
          <cell r="CI24" t="str">
            <v>Actividad 1: Informe parcial de seguimiento a la estrategia - Actividad 1: tecnificación, productividad y mejoramiento Actividad 2: Informe parcial de seguimiento a la estrategia - actividad 2: posicionamiento de la Imprenta Distrital</v>
          </cell>
          <cell r="CJ24" t="str">
            <v>Actividad 1: Informe parcial de seguimiento a la estrategia - Actividad 1: tecnificación, productividad y mejoramiento Actividad 2: Informe parcial de seguimiento a la estrategia - actividad 2: posicionamiento de la Imprenta Distrital</v>
          </cell>
          <cell r="CK24">
            <v>0</v>
          </cell>
          <cell r="CL24">
            <v>0</v>
          </cell>
          <cell r="CM24">
            <v>0</v>
          </cell>
          <cell r="CN24">
            <v>366383000</v>
          </cell>
          <cell r="CO24">
            <v>366383000</v>
          </cell>
          <cell r="CP24">
            <v>366383000</v>
          </cell>
          <cell r="CQ24">
            <v>366383000</v>
          </cell>
          <cell r="CR24">
            <v>366383000</v>
          </cell>
          <cell r="CS24">
            <v>366383000</v>
          </cell>
          <cell r="CT24">
            <v>366383000</v>
          </cell>
          <cell r="CU24">
            <v>366383000</v>
          </cell>
          <cell r="CV24">
            <v>366383000</v>
          </cell>
          <cell r="CW24">
            <v>366383000</v>
          </cell>
          <cell r="CX24">
            <v>366383000</v>
          </cell>
          <cell r="CY24">
            <v>366383000</v>
          </cell>
          <cell r="CZ24">
            <v>366383000</v>
          </cell>
          <cell r="DA24">
            <v>366383000</v>
          </cell>
          <cell r="DB24">
            <v>366383000</v>
          </cell>
          <cell r="DC24">
            <v>366383000</v>
          </cell>
          <cell r="DD24">
            <v>366383000</v>
          </cell>
          <cell r="DE24">
            <v>366383000</v>
          </cell>
          <cell r="DF24">
            <v>366383000</v>
          </cell>
          <cell r="DG24">
            <v>366383000</v>
          </cell>
          <cell r="DH24">
            <v>366383000</v>
          </cell>
          <cell r="DI24">
            <v>364215380</v>
          </cell>
          <cell r="DJ24">
            <v>0</v>
          </cell>
          <cell r="DK24">
            <v>0</v>
          </cell>
          <cell r="DL24">
            <v>0</v>
          </cell>
          <cell r="DM24">
            <v>364215380</v>
          </cell>
          <cell r="DN24">
            <v>287870484</v>
          </cell>
          <cell r="DO24">
            <v>329002395</v>
          </cell>
          <cell r="DP24">
            <v>329002395</v>
          </cell>
          <cell r="DQ24">
            <v>329002395</v>
          </cell>
          <cell r="DR24">
            <v>329002395</v>
          </cell>
          <cell r="DS24">
            <v>357551535</v>
          </cell>
          <cell r="DT24">
            <v>351735969</v>
          </cell>
          <cell r="DU24">
            <v>351735969</v>
          </cell>
          <cell r="DV24">
            <v>351735969</v>
          </cell>
          <cell r="DW24">
            <v>0</v>
          </cell>
          <cell r="DX24">
            <v>0</v>
          </cell>
          <cell r="DY24">
            <v>0</v>
          </cell>
          <cell r="DZ24">
            <v>351735969</v>
          </cell>
          <cell r="EA24">
            <v>0</v>
          </cell>
          <cell r="EB24">
            <v>2352661</v>
          </cell>
          <cell r="EC24">
            <v>29685818</v>
          </cell>
          <cell r="ED24">
            <v>59688849</v>
          </cell>
          <cell r="EE24">
            <v>91410115</v>
          </cell>
          <cell r="EF24">
            <v>123131381</v>
          </cell>
          <cell r="EG24">
            <v>155064122</v>
          </cell>
          <cell r="EH24">
            <v>188371451</v>
          </cell>
          <cell r="EI24">
            <v>221678780</v>
          </cell>
          <cell r="EJ24">
            <v>0</v>
          </cell>
          <cell r="EK24">
            <v>0</v>
          </cell>
          <cell r="EL24">
            <v>0</v>
          </cell>
          <cell r="EM24">
            <v>221678780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t="str">
            <v xml:space="preserve">Actividad 1 de la meta 11 Desarrollar acciones tendientes a la tecnificación, productividad y mejoramiento de la Imprenta Distrital:
En el mes de enero se generaron 25 órdenes de producción, de impresos de artes gráficas y se produjeron 355 millares de tiros de impresión. Dentro de las tipologías de piezas gráficas solicitadas en el periodo se encuentran se encuentran afiches, agendas, cartillas, diplomas, formatos, libretas, periódicos, programadores, revista y volantes. Una entidad puede solicitar más de una orden de producción en el mes de reporte.
En el mes de enero, se logró entregar el 100% de ordenes oportunamente, que corresponden a 17 órdenes de producción generadas en meses anteriores y que tenían pacto de entrega en el periodo de reporte. 
Para este periodo, la Subdirección de Imprenta Distrital publicó 22 ejemplares del Registro Distrital numerados de 7616 al 7637, dichos ejemplares corresponden a la totalidad de 208 documentos distribuidos de la siguiente forma: 22 Acuerdos, 12 Decretos, 152 Resoluciones, 1 Acuerdo Local, 14 Decretos Locales, 2 Resoluciones Locales, 1 Concepto, 1 Edicto y 3 documentos CONPES.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enero se subieron 30 ejemplares correspondientes a los consecutivos 6103 hasta el 6074 y que comprenden los periodos del 23 de junio de 2017 al 10 de mayo de 2017.
En relación con las plataformas tecnológicas para el mes de enero, el Sistema de Información del Registro Distrital – SIRD operó el 99.8% del periodo y el sistema EMLAZE, del 100%,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enero se atendieron para el servicio de publicación de documentos o actos administrativos en el Registro Distrital, 31 entidades correspondientes a: 9 Fondos de Desarrollo Local, 5 Institutos, 9 Secretarías y 8 entidades de diversos sectores. 
En relación con el servicio de elaboración de productos de artes gráficas atendió a 21 entidades distritales, distribuidas según clase de entidad, así: 16 colegios, 2 secretarias, 1 institutos, 1 Sociedad y 1 Empresa Social del Estado.
En total la Imprenta Distrital, en el marco de su estrategia de posicionamiento, atendió 50 entidades distritales. Para el mes de enero, 2 entidades hicieron uso de ambos servicios: la Secretaría Distrital de Hacienda y la Empresa de Transporte del Tercer Milenio Transmilenio SA.
</v>
          </cell>
          <cell r="FO24" t="str">
            <v xml:space="preserve">Actividad 1 de la meta 11 Desarrollar acciones tendientes a la tecnificación, productividad y mejoramiento de la Imprenta Distrital:
En el mes de febrero se generaron 42 órdenes de producción, de impresos de artes gráficas y se produjeron 608 millares de tiros de impresión. Dentro de las tipologías de piezas gráficas solicitadas en el periodo se encuentran se encuentran adhesivos, afiches, agendas, cartillas, formatos, libretas, libros, mapas, tarjetas y volantes. Una entidad puede solicitar más de una orden de producción en el mes de reporte.
En febrero, se logró entregar el 100% de ordenes oportunamente, que corresponden a 28 órdenes de producción generadas en meses anteriores y que tenían pacto de entrega en el periodo de reporte. 
Para este periodo, la Subdirección de Imprenta Distrital publicó 22 ejemplares del Registro Distrital numerados de 7638 al 7659, dichos ejemplares corresponden a la totalidad de 165 documentos distribuidos de la siguiente forma: 17 Acuerdos, 18 Decretos, 122 Resoluciones, 1 Acuerdo Local, 5 Decretos Locales, 1 Resolución Local y 1 Circular.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febrero se subieron 20 ejemplares correspondientes a los consecutivos 6054 hasta el 6073 y que comprenden los periodos del 07 de abril de 2017 al 9 de mayo de 2017.
En relación con las plataformas tecnológicas para el mes de febrero, el Sistema de Información del Registro Distrital – SIRD operó el 99.91% del periodo y el sistema EMLAZE, del 99.11%,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febrero se atendieron para el servicio de publicación de documentos o actos administrativos en el Registro Distrital, 26 entidades correspondientes a: 7 Fondos de Desarrollo Local, 5 Institutos, 8 Secretarías y 6 entidades de diversos sectores. 
En relación con el servicio de elaboración de productos de artes gráficas atendió a 32 entidades distritales, distribuidas según clase de entidad, así: 26 colegios, 2 secretarias, 2 institutos, 1 Fondo de Desarrollo Local y 1 Empresa Social del Estado.
</v>
          </cell>
          <cell r="FP24" t="str">
            <v>Actividad 1 de la meta 11 Desarrollar acciones tendientes a la tecnificación, productividad y mejoramiento de la Imprenta Distrital:
En el mes de marzo se generaron 30 órdenes de producción, de impresos de artes gráficas y se produjeron 1.057 millares de tiros de impresión. Dentro de las tipologías de piezas gráficas solicitadas en el periodo se encuentran adhesivos, afiches, agendas, anuarios, cartillas, formatos, hojas, libros, periódicos y plegables. Una entidad puede solicitar más de una orden de producción en el mes de reporte.
En marzo, se logró entregar el 100% de ordenes oportunamente, que corresponden a 34 órdenes de producción generadas en meses anteriores y que tenían pacto de entrega en el periodo de reporte. 
Para este periodo, se publicaron 28 ejemplares del Registro Distrital numerados de 7660 al 7687, dichos ejemplares corresponden a la totalidad de 253 documentos distribuidos de la siguiente forma: 24 Acuerdos, 17 Decretos, 179 Resoluciones, 3 Acuerdos Locales, 27 Decretos Locales, 1 Resolución Local, 1 Circular y 1 Adenda.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marzo se subieron 30 ejemplares correspondientes a los consecutivos 6053 hasta el 6024 y que comprenden los periodos del 06 de abril de 2017 al 23 de febrero de 2017. Esta migración se efectúa de forma regresiva, teniendo en cuenta la disponibilidad de los ejemplares a migrar.
En relación con las plataformas tecnológicas para el mes de marzo, el Sistema de Información del Registro Distrital – SIRD operó el 99.21% del periodo y el sistema EMLAZE, del 100%, de tal forma que tanto la publicación del Registro Distrital como la trazabilidad a las órdenes de producción para elaboración de impresos a las entidades distritales, se prestaron sin afectación alguna.
Al finalizar el primer trimestre, se avanzó en el diseño de iniciativas para maximizar el aprovechamiento, cuidado y uso del papel como materia prima de gran relevancia en la industria gráfica.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marzo se atendieron para el servicio de publicación de documentos o actos administrativos en el Registro Distrital, 35 entidades correspondientes a: 13 Fondos de Desarrollo Local, 5 Institutos, 9 Secretarías, 2 Órganos de Control y 6 entidades de diversos sectores. 
En relación con el servicio de elaboración de productos de artes gráficas atendió a 22 entidades distritales, distribuidas según clase de entidad, así: 15 colegios, 3 secretarias, 1 instituto, 1 Fondo de Desarrollo Local, 1 Empresa Social del Estado y 1 Unidad Administrativa Especial.
Al finalizar el primer trimestre, se avanzó en el diseño de una iniciativa enfocada en el uso de papel de baja rotación, la cual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v>
          </cell>
          <cell r="FQ24" t="str">
            <v xml:space="preserve">Actividad 1 de la meta 11 Desarrollar acciones tendientes a la tecnificación, productividad y mejoramiento de la Imprenta Distrital:
En el mes de abril se generaron 17 órdenes de producción, de impresos de artes gráficas y se produjeron 583 millares de tiros de impresión. Dentro de las tipologías de piezas gráficas solicitadas en el periodo se encuentran agendas, formatos, volantes, manuales, revista y señalización. 
En abril, se logró entregar el 91.42% de ordenes oportunamente, que corresponden a 32 órdenes de producción generadas en meses anteriores o en el mismo mes y que tenían pacto de entrega en el periodo de reporte. 
Para este periodo, se publicaron 21 ejemplares del Registro Distrital numerados de 7688 al 7708, dichos ejemplares corresponden a la totalidad de 156 documentos distribuidos de la siguiente forma: 19 Acuerdos, 4 Decretos, 109 Resoluciones, 3 Acuerdos Locales, 19 Decretos Locales y 2 Resoluciones Locales.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10 ejemplares correspondientes a los consecutivos 6023 hasta el 6014 y que comprenden los periodos del 22 de febrero de 2017 al 9 de febrero de 2017. Esta migración se efectúa de forma regresiva, teniendo en cuenta la disponibilidad de los ejemplares a migrar.
En relación con las plataformas tecnológicas para el mes de abril, el Sistema de Información del Registro Distrital – SIRD operó el 97.35% del periodo y el sistema EMLAZE, el 99.90%,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abril se atendieron para el servicio de publicación de documentos o actos administrativos en el Registro Distrital, 35 entidades correspondientes a: 12 Fondos de Desarrollo Local, 5 Institutos, 9 Secretarías, 2 Sociedades y 7 entidades de diversos sectores. 
En relación con el servicio de elaboración de productos de artes gráficas atendió a 13 entidades distritales, distribuidas según clase de entidad, así: 9 colegios, 1 secretaria, 1 Sociedad, 1 Empresa Social del Estado y 1 Unidad Administrativa Especial.
Al finalizar el mes de abril, se avanza en el diseño del guion que permita contactar a las Instituciones Educativas Distritales a fin de ejecutar la iniciativa enfocada en el uso de papel de baja rotación, la cual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
</v>
          </cell>
          <cell r="FR24" t="str">
            <v>Actividad 1 de la meta 11 Desarrollar acciones tendientes a la tecnificación, productividad y mejoramiento de la Imprenta Distrital:
En el mes de mayo se generaron 52 órdenes de producción, de impresos de artes gráficas y se produjeron 1.000 millares de tiros de impresión. Dentro de las tipologías de piezas gráficas solicitadas en el periodo se encuentran Afiches, Agendas, Carpetas, Cartillas, Formatos, Hojas, Libretas, Información, Libros, Periódico, Plegables, Revistas, Tacos y Volantes.
En mayo, se logró entregar el 96.97% de ordenes oportunamente, que corresponden a 32 órdenes de producción generadas en meses anteriores o en el mismo mes y que tenían pacto de entrega en el periodo de reporte. 
Para este periodo, se publicaron 21 ejemplares del Registro Distrital numerados de 7709 al 7729, dichos ejemplares corresponden a la totalidad de 242 documentos distribuidos de la siguiente forma: 16 Acuerdos, 9 Decretos, 132 Resoluciones, 19 Acuerdos Locales, 62 Decretos Locales, 2 Resoluciones Locales, 1 Documento CONPES y 1 Auto Administrativo.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mayo se subieron 40 ejemplares correspondientes a los consecutivos 5974 hasta el 6013 y que comprenden los periodos del 14 de diciembre de 2016 al 8 de febrero de 2017. Esta migración se efectúa de forma regresiva, teniendo en cuenta la disponibilidad de los ejemplares a migrar.
En relación con las plataformas tecnológicas para el mes de mayo, el Sistema de Información del Registro Distrital – SIRD operó el 99.89% del periodo y el sistema EMLAZE, el 100%,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mayo se atendieron para el servicio de publicación de documentos o actos administrativos en el Registro Distrital, 44 entidades correspondientes a: 19 Fondos de Desarrollo Local, 7 Institutos, 9 Secretarías, 2 Unidades Administrativas Especiales y 7 entidades de diversos sectores. 
En relación con el servicio de elaboración de productos de artes gráficas atendió a 35 entidades distritales, distribuidas según clase de entidad, así: 25 colegios, 3 secretarías, 3 Institutos, 1 Sociedad, 1 Empresa Social del Estado, 1 Fondo de Desarrollo Local y 1 Unidad Administrativa Especial.
Al finalizar el mes de mayo, se avanza en la ejecución de la iniciativa enfocada en el uso de papel de baja rotación, contactando vía correo electrónico a 208 Instituciones Educativas Distritales.  Esta iniciativa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v>
          </cell>
          <cell r="FS24" t="str">
            <v xml:space="preserve">Actividad 1 de la meta 11 Desarrollar acciones tendientes a la tecnificación, productividad y mejoramiento de la Imprenta Distrital:
En el mes de junio se generaron 68 órdenes de producción, de impresos de artes gráficas y se produjeron 421 millares de tiros de impresión. Dentro de las tipologías de piezas gráficas solicitadas en el periodo se encuentran Afiches, Agendas, Blocks, Cartillas, Volantes, Hojas y Cuadernillos.
En junio, se logró entregar el 100% de ordenes oportunamente, que corresponden a 36 órdenes de producción generadas en meses anteriores o en el mismo mes y que tenían pacto de entrega en el periodo de reporte. 
Para este periodo, se publicaron 23 ejemplares del Registro Distrital numerados de 7730 al 7752, dichos ejemplares corresponden a la totalidad de 219 documentos distribuidos de la siguiente forma: 18 Acuerdos, 23 Decretos, 140 Resoluciones, 1 Acuerdo Local, 29 Decretos Locales, 4 Resoluciones Locales, 1 Circular, 1 Adenda y 2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junio se subieron 30 ejemplares correspondientes a los consecutivos 5973 hasta el 5944 y que comprenden los periodos del 13 de diciembre de 2016 al 28 de octubre de 2016. Esta migración se efectúa de forma regresiva, teniendo en cuenta la disponibilidad de los ejemplares a migrar.
En relación con las plataformas tecnológicas para el mes de junio, el Sistema de Información del Registro Distrital – SIRD operó el 99.58% del periodo y el sistema EMLAZE, el 100%, de tal forma que tanto la publicación del Registro Distrital como la trazabilidad a las órdenes de producción para elaboración de impresos a las entidades distritales, se prestaron sin afectación alguna.
En el mes de junio se avanzó en la definición de la iniciativa de aprovechamiento del papel sobrante del proceso productivo de elaboración de artes gráficas, identificando los tamaños de tiras de papel aprovechables resultantes del proceso de corte y los productos de pequeño formato que se elaboraran con las mismas, maximizando así el uso de la materia prima y reduciendo los kilogramos de residuos generados en la planta productiva.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junio se atendieron para el servicio de publicación de documentos o actos administrativos en el Registro Distrital, 33 entidades correspondientes a: 13 Fondos de Desarrollo Local, 5 Institutos, 9 Secretarías y 6 entidades de diversos sectores. 
En relación con el servicio de elaboración de productos de artes gráficas atendió a 54 entidades distritales, distribuidas según clase de entidad, así: 50 colegios, 1 secretaría, 1 Instituto, 1 Órgano de control y 1 Unidad Administrativa Especial.
En el mes de junio, se ejecuta la iniciativa enfocada en el uso de papel de baja rotación, con las Instituciones Educativas Distritales.  Esta iniciativa tuvo por objetivo promocionar blocks de papel calcante cuya elaboración fue a costo cero para los colegios en lo concerniente a papel, mano de obra y maquinaria. Se logró que al finalizar el periodo 40 colegios se acogieran a la iniciativa, 32 de estos no habían hecho uso del servicio de elaboración de impresos en las últimas vigencias.   
</v>
          </cell>
          <cell r="FT24" t="str">
            <v xml:space="preserve">Actividad 1 de la meta 11 Desarrollar acciones tendientes a la tecnificación, productividad y mejoramiento de la Imprenta Distrital:
En el mes de julio se generaron 36 órdenes de producción, de impresos de artes gráficas y se produjeron 612 millares de tiros de impresión. Dentro de las tipologías de piezas gráficas solicitadas en el periodo se encuentran Afiches, Agendas, Carpetas, Formatos, Diplomas, Escarapelas y Blocks.
En julio, se logró entregar el 100% de ordenes oportunamente, que corresponden a 66 órdenes de producción generadas en meses anteriores o en el mismo mes y que tenían pacto de entrega en el periodo de reporte. 
Para este periodo, se publicaron 21 ejemplares del Registro Distrital numerados de 7753 al 7773, dichos ejemplares corresponden a la totalidad de 201 documentos distribuidos de la siguiente forma: 11 Acuerdos, 12 Decretos, 133 Resoluciones, 9 Acuerdos Locales, 27 Decretos Locales, 1 Resolución Local, 2 Circulares, 3 Contratos y 3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julio se subieron 10 ejemplares correspondientes a los consecutivos 5943 hasta el 5934 y que comprenden los periodos del 27 de octubre de 2016 al 13 de octubre de 2016. Esta migración se efectúa de forma regresiva, teniendo en cuenta la disponibilidad de los ejemplares a migrar.
En relación con las plataformas tecnológicas para el mes de julio, el Sistema de Información del Registro Distrital – SIRD operó el 99.99% del periodo y el sistema EMLAZE, el 99.6%,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julio se atendieron para el servicio de publicación de documentos o actos administrativos en el Registro Distrital, 36 entidades correspondientes a: 12 Fondos de Desarrollo Local, 7 Institutos, 9 Secretarías, 2 Unidades Administrativas Especiales y 6 entidades de diversos sectores. 
En relación con el servicio de elaboración de productos de artes gráficas atendió a 27 entidades distritales, distribuidas según clase de entidad, así: 20 colegios, 3 secretarías, 2 Institutos, 1 Sociedad y 1 Empresa Social del Estado.
</v>
          </cell>
          <cell r="FU24" t="str">
            <v>Actividad 1 de la meta 11 Desarrollar acciones tendientes a la tecnificación, productividad y mejoramiento de la Imprenta Distrital:
En el mes de agosto se generaron 38 órdenes de producción, de impresos de artes gráficas y se produjeron 737 millares de tiros de impresión. Dentro de las tipologías de piezas gráficas solicitadas en el periodo se encuentran Agendas, Carpetas, Cartillas, Cofres, Formatos, Hojas, Señalización, Volantes y Blocks.
En agosto, se logró entregar el 100% de ordenes oportunamente, que corresponden a 43 órdenes de producción generadas en meses anteriores o en el mismo mes y que tenían pacto de entrega en el periodo de reporte. 
Para este periodo, se publicaron 25 ejemplares del Registro Distrital numerados de 7774 al 7798, dichos ejemplares corresponden a la totalidad de 277 documentos distribuidos de la siguiente forma: 7 Acuerdos, 14 Decretos, 211 Resoluciones, 3 Acuerdos Locales, 28 Decretos Locales, 1 Resolución Local, 1 Circular, 2 Contratos y 10 Programas de Gobierno.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agosto se subieron 20 ejemplares correspondientes a los consecutivos 5933 hasta el 5914 y que comprenden los periodos del 12 de octubre de 2016 al 15 de septiembre de 2016. Esta migración se efectúa de forma regresiva, teniendo en cuenta la disponibilidad de los ejemplares a migrar.
En relación con las plataformas tecnológicas para el mes de agosto, el Sistema de Información del Registro Distrital – SIRD operó el 99.55% del periodo y el sistema EMLAZE, el 99.85%,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agosto se atendieron para el servicio de publicación de documentos o actos administrativos en el Registro Distrital, 37 entidades correspondientes a: 13 Fondos de Desarrollo Local, 5 Institutos, 10 Secretarías y 9 entidades de diversos sectores. 
En relación con el servicio de elaboración de productos de artes gráficas atendió a 33 entidades distritales, distribuidas según clase de entidad, así: 27 colegios, 3 secretarías, 2 Institutos y 1 Fondo de Desarrollo Local.</v>
          </cell>
          <cell r="FV24" t="str">
            <v xml:space="preserve">Actividad 1 de la meta 11 Desarrollar acciones tendientes a la tecnificación, productividad y mejoramiento de la Imprenta Distrital:
En el mes de septiembre se generaron 38 órdenes de producción, de impresos de artes gráficas y se produjeron 583 millares de tiros de impresión. Dentro de las tipologías de piezas gráficas solicitadas en el periodo se encuentran Afiches, Agendas, Carpetas, Cartillas, Diplomas, Hojas, Stickers, Señalización, Volantes y Blocks.
En septiembre, se logró entregar el 97% de ordenes oportunamente, que corresponden a 33 órdenes de producción generadas en meses anteriores o en el mismo mes y que tenían pacto de entrega en el periodo de reporte. 
Para este periodo, se publicaron 22 ejemplares del Registro Distrital numerados de 7799 al 7820, dichos ejemplares corresponden a la totalidad de 320 documentos distribuidos de la siguiente forma: 23 Acuerdos, 8 Decretos, 261 Resoluciones, 4 Acuerdos Locales, 17 Decretos Locales, 3 Circulares, 3 Autos y 1 Concepto.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septiembre se subieron 40 ejemplares correspondientes a los consecutivos 5913 hasta el 5874 y que comprenden los periodos del 14 de septiembre de 2016 al 18 de julio de 2016. Esta migración se efectúa de forma regresiva, teniendo en cuenta la disponibilidad de los ejemplares a migrar.
En relación con las plataformas tecnológicas para el mes de septiembre, el Sistema de Información del Registro Distrital – SIRD operó el 90.98% del periodo y el sistema EMLAZE, el 81.87%, si bien registraron un tiempo de operación inferior al de periodos anteriores, tanto la publicación del Registro Distrital como la trazabilidad a las órdenes de producción para elaboración de impresos a las entidades distritales, se efectuaron dentro de los tiempos normativamente establecidos.
Se avanzó en la optimización del uso del módulo de Recursos Humanos de la plataforma EMLAZE, parametrizando por primera vez dentro de la herramienta los turnos definidos para el personal, así como pruebas del registro de ingreso y salida, a fin de integrar dentro la herramienta el seguimiento al tiempo operativo efectivo de la mano de obra.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septiembre se atendieron para el servicio de publicación de documentos o actos administrativos en el Registro Distrital, 35 entidades correspondientes a: 10 Fondos de Desarrollo Local, 7 Institutos, 10 Secretarías, 2 Unidades Administrativas Especiales y 6 entidades de diversos sectores. 
En relación con el servicio de elaboración de productos de artes gráficas atendió a 27 entidades distritales, distribuidas según clase de entidad, así: 17 colegios, 4 secretarías, 2 Institutos, 2 Fondos de Desarrollo Local, 1 órgano de control y 1 unidad administrativa especial.
</v>
          </cell>
          <cell r="FW24" t="str">
            <v/>
          </cell>
          <cell r="FX24" t="str">
            <v/>
          </cell>
          <cell r="FY24" t="str">
            <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row>
        <row r="25">
          <cell r="A25" t="str">
            <v>PD31</v>
          </cell>
          <cell r="B25">
            <v>7868</v>
          </cell>
          <cell r="C25" t="str">
            <v>7868_12</v>
          </cell>
          <cell r="D25" t="str">
            <v xml:space="preserve">12. Desarrollar el 100% de la estrategia para la recuperación, preservación, difusión y apropiación del patrimonio documental y la memoria histórica de Bogotá. </v>
          </cell>
          <cell r="E25" t="str">
            <v>1_Dirección Distrital de Archivo de Bogotá</v>
          </cell>
          <cell r="F25">
            <v>1</v>
          </cell>
          <cell r="G25" t="str">
            <v>Dirección Distrital de Archivo de Bogotá</v>
          </cell>
          <cell r="H25" t="str">
            <v>tec</v>
          </cell>
          <cell r="I25" t="str">
            <v>PD31</v>
          </cell>
          <cell r="J25" t="str">
            <v>Creciente</v>
          </cell>
          <cell r="K25" t="str">
            <v>Porcentaje</v>
          </cell>
          <cell r="L25" t="str">
            <v>Suma</v>
          </cell>
          <cell r="M25">
            <v>155</v>
          </cell>
          <cell r="N25">
            <v>200</v>
          </cell>
          <cell r="O25">
            <v>0</v>
          </cell>
          <cell r="P25">
            <v>0</v>
          </cell>
          <cell r="Q25">
            <v>4.7249999999999996</v>
          </cell>
          <cell r="R25">
            <v>2.0249999999999999</v>
          </cell>
          <cell r="S25">
            <v>0</v>
          </cell>
          <cell r="T25">
            <v>6.0750000000000002</v>
          </cell>
          <cell r="U25">
            <v>0</v>
          </cell>
          <cell r="V25">
            <v>2.0249999999999999</v>
          </cell>
          <cell r="W25">
            <v>6.0750000000000002</v>
          </cell>
          <cell r="X25">
            <v>0</v>
          </cell>
          <cell r="Y25">
            <v>0</v>
          </cell>
          <cell r="Z25">
            <v>6.0750000000000002</v>
          </cell>
          <cell r="AA25">
            <v>78</v>
          </cell>
          <cell r="AB25">
            <v>27</v>
          </cell>
          <cell r="AC25" t="str">
            <v xml:space="preserve">"En el marco del plan de desarrollo “un nuevo contrato social y ambiental para la Bogotá del siglo XXI” y en cuento a la Implementación de la estrategia Para La Recuperación, Preservación, Difusión Y Apropiación Del Patrimonio Documental y La Memoria Histórica De Bogotá, durante lo corrido de la vigencia, se avanzó en las siguientes:
ACTIVIDAD 1: REALIZAR PROCESOS DE CARACTERIZACIÓN, PROCESAMIENTO, ACCESO Y PUESTA AL SERVICIO DEL PATRIMONIO DOCUMENTAL DEL DISTRITO CAPITAL
Estrategia Línea 1. Recuperación, descripción, catalogación y preservación del patrimonio documental
Producto: Informe del procesamiento técnico de las unidades documentales y material bibliográfico que conforman los fondos y colecciones que custodia el Archivo de Bogotá.
TRANSFERENCIAS SECUNDARIAS
Se realizó recepción, cotejo de la documentación y oficialización de transferencia secundaria a la Secretaria General de la Alcaldía Mayor de Bogotá mediante Acta de transferencia el día 13 de julio de 2023. 
DESCRIPCIÓN Y CONSERVACIÓN
En el mes de abril se modificó la meta para la presente vigencia, pasando de 22.000 a 24.000 unidades descritas. Se realizó el cargue de 17.800 descripciones puestas al servicio alcanzando un avance acumulado del 74.17% de las 24.000 programadas para la presente vigencia. 
- Se reportan 144 actividades de implementación del Sistema Integrado de Conservación
CATALOGACIÓN
Se trabajó en el análisis y procesamiento de la información del material bibliográfico logrando la catalogación de 1.335 libros; control de calidad de 181 unidades; rotulación de libros 1.076 unidades, instalación de cintas magnéticas 1.368 unidades 
Estrategia Línea 2. Consulta del patrimonio documental de Bogotá
SALA CONSULTA
Con corte al mes de septiembre se atendieron 1.400 usuarios en la sala de consulta del Archivo de Bogotá, (787 hombres y 613 mujeres. No responden 0). Se generaron 1.953 consultas
Así mismo, en cuanto a las solicitudes que ingresaron por SIGA, Bogotá te escucha y el micrositio web del Archivo, se atendieron 504 usuarios (241 hombres, 254 mujeres, No responden 9). Se generaron 660 Consultas
En total se atendieron a 1.904 usuarios (1.028 hombres y 867 mujeres. No responden 9) y se generaron 2.613 consultas
BUSCADOR EL COFRE
Se registraron 7.909 visitas (Computador 4.566. Celular 3.343) las cuales generaron 63.066 consultas (Computador 37.759. Celular 25.307)
ACTIVIDAD 2: DESARROLLAR INVESTIGACIÓN, PROMOCIÓN, DIVULGACIÓN Y PEDAGOGÍA DEL PATRIMONIO DOCUMENTAL Y LA MEMORIA HISTÓRICA DE BOGOTÁ
Estrategia Línea 3. Fortalecimiento de la función de investigación en torno al patrimonio documental
Producto: Documento Ejecución Bogotá Historia Común 2.0 Fase 4 - (Parte I)
Con corte al mes de Agosto de 2023 se reportan los siguientes productos, los cuales están debidamente documentados en el Soporte de Avance de Investigación Formato: 4213200-FT-875, el cual se incluye como evidencia: 
1. Caja de herramientas: este componente desarrolla la metodología de Bogotá Historia Común 2.0. Refiere el conjunto de documentos y recursos elaborados para la implementación del proyecto por parte de comunidades, líderes locales y gestores distritales para la autogestión de contenidos, generar, organizar y compartir las memorias locales en medio digital de tal manera que éstas puedan ser vinculadas a la colección digital de Memorias Locales del Archivo de Bogotá.
2. Curso virtual: es un componente pedagógico que en alianza con la Escuela de participación del IDPAC, aporta una metodología, conceptos clave y procesos útiles para la identificación, construcción y autogestión de memorias locales de origen ciudadano, entregando capacidades a las comunidades para que recopilen y construyan su memoria colectiva a escala local, para que la describan, organicen y dispongan digitalmente con el fin de ponerla en uso y circulación.
3. Espacio virtual colaborativo: componente tecnológico compuesto por varios servicios virtuales, como el almacenamiento de los contenidos de memoria que conformarán la colección digital, el micrositio web de la iniciativa, el catálogo de la colección y demás servicios asociados.
Producto: Documento Implementación Plan de Archivo de Derechos Humanos - Fase 2 - (Parte I)
Con corte al mes de Agosto de 2023 se reportan los siguientes productos, los cuales están debidamente documentados en el Soporte de Avance de Investigación Formato:4213200-FT-875, el cual se incluye como evidencia:
1. Esquema de Criterios de Identificación de Archivos de Derechos Humanos – ECIADH.
2. Piloto con la Subdirección de Gestión Documental de la Secretaría General de la Alcaldía Mayor de Bogotá para la aplicación del Protocolo de Gestión Documental de los Archivos de Derechos Humanos.
3. Informes de respuesta a las entidades distritales y sistematización inicial de los resultados obtenidos del Anexo 6 de Archivos de Derechos Humanos del Formulario de recolección de información para el seguimiento estratégico al cumplimiento de la normativa archivística en las entidades del distrito capital. 
4. Esquema y ruta de trabajo para la identificación de archivos de Derechos Humanos, a través del levantamiento del Registro Especial de Archivos de Derechos Humanos y Memoria Histórica – READH - entre la Dirección Distrital de Archivo de Bogotá – DDAB – de la Secretaría General de la Alcaldía Mayor de Bogotá D.C., y la Dirección de Archivos de los Derechos Humanos del Centro Nacional de Memoria Histórica – CNMH -.
5.“El Cofre Viajero: propuesta pedagógica para el uso social de los archivos. N°1 La Constitución Política de 1991: un legado para la construcción de paz en Colombia” diagramado, impreso y listo para ser entregado a las Instituciones Educativas Distritales mediante la articulación en redes de la Secretaría de Educación del Distrito y la Secretaría General de la Alcaldía Mayor de Bogotá.
Estrategia Línea 4. Fortalecimiento de la difusión del patrimonio documental
Producto: Informe de acciones de divulgación de las actividades de la Dirección Distrital de Archivo de Bogotá.
S llevaron a cabo acciones de divulgación conforme a lo siguiente: 
En el componente de ecosistema digital.
Se publicaron 18 notas en el micrositio web Archivo de Bogotá donde se registró el ingreso de 225.450 usuarios que generaron 680.077 vistas
Se publicaron 264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90 contenidos, se cuenta con 29.426 seguidores, se generaron 20.691 interacciones con un alcance de 157.817 personas; en X ante Twitter se publicaron 98 contenidos, se cuenta con 20.600 seguidores y las interacciones fueron de 8.680 con un alcance de 149.000 personas; respecto a Instagram se publicaron 76 contenidos, se cuenta con 27.600 seguidores, 7.583 interacciones, con un alcance de 122.738 personas.
Nota: X antes Twitter no deja ver las iteraciones a partir del mes de septiembre, el dato consignado es con corte al mes de agosto
En relación con la agenda cultural 
Conforme a la programación mensual se relacionan las siguientes actividades: 
Exposición Bogotá revelada 1922 – 1949 con la participación de 338 personas. 
Se realizaron 3 exposiciones virtuales en el micrositio web Archivo de Bogotá: 1. La Constitución política de 1991, 2. Archivos a Fondo y 3. La alegría de leer con la participación de 1.157 personas 
Exposición Bogotá 134 años en movimiento que viene circulando en diferentes lugares:
Portales y estaciones de TransMilenio: Museo Nacional, Ricaurte, San Mateo, 20 de Julio, San Diego, Portal Américas y Portal Usme universidades, 
Instalaciones de la Secretaría General, Palacio Liévano, Archivo de Bogotá, estuvo en la feria internacional del libro de Bogotá.
Centros comerciales: centro comercial Caobos 
Bibliotecas Públicas: Biblioteca Arborizadora Alta, Biblioteca Virgilio Barco, Biblioteca Pública Francisco José de Caldas en Suba, Biblioteca Pública Carlos E Restrepo en la localidad de Antonio Nariño, Biblioteca Pública Julio Mario Santo Domingo y Biblioteca pública El Tintal Manuel Zapata Olivella
Esta exposición ha contado con la participación directa e indirecta de las personas que acuden a estos espacios públicos
En el proyecto editorial, se lanzaron en el mes de abril 2 publicaciones: la cartilla con la historia del transporte público en Bogotá de la mano de TranMilenio y el facsimilar Tipos de Bogotá en coedición con la Universidad Externado de Colombia, Guía de la Colección Viki Ospina. En el mes de mayo se trabajó el diseño y diagramación 4 lineamientos: Línea Técnica de Digitalización de Documentos, La Línea Técnica de Depósito y Custodia, La línea Técnica de Servicios Postales, El Lineamiento para la Recuperación y Gestión Participativa de Memorias Locales y Comunitarias, la Guía de la Colección Viki Ospina, la metodología para la Recuperación y Gestión Participativa de Memorias Locales y Comunitarias y el Cofre Viajero. En el mes de junio se elaboró y corrigió el Lineamiento del proyecto Bogotá historia común 2.0; se publicaron: el Lineamiento para la Recuperación y Gestión Participativa de Memorias Locales y Comunitarias y la actualización del Fondo Veeduría Distrital. En el mes de julio se realizaron la Guía de la Colección Jorge Silva y se imprimió el Cofre Viajero. En el mes de agosto se realizó el Cofre Viajero Digital y la guía del Fondo de la Junta Asesora. En el mes de septiembre se realizó la guía de la Colección Otto de Greiff
En el mes de abril se realizaron 2 conversatorios con transmisión virtual a propósito del lanzamiento de dos publicaciones del Archivo de Bogotá, estos tuvieron la participación de 962 personas.
Respecto a Proyectos Estratégicos se encuentra en edición el video institucional del Proyecto Bogotá Historia Común 2.0, se avanzó en el brochure y mockup del MIGDA así como en su documento general, se realizó la cápsula de invitación a participar en el proyecto Bogotá Historia Común 2.0 y se avanzó en el guion del video del Cofre Viajero.
Visitas Guiadas
Se realizaron 35 Visitas Guiadas del Archivo de Bogotá con la participación de 660 personas asistentes. Hombres: 241. Mujeres 419
</v>
          </cell>
          <cell r="AD25" t="str">
            <v/>
          </cell>
          <cell r="AE25" t="str">
            <v/>
          </cell>
          <cell r="AF25">
            <v>0</v>
          </cell>
          <cell r="AG25">
            <v>0</v>
          </cell>
          <cell r="AH25">
            <v>35</v>
          </cell>
          <cell r="AI25">
            <v>15</v>
          </cell>
          <cell r="AJ25">
            <v>0</v>
          </cell>
          <cell r="AK25">
            <v>45</v>
          </cell>
          <cell r="AL25">
            <v>0</v>
          </cell>
          <cell r="AM25">
            <v>15</v>
          </cell>
          <cell r="AN25">
            <v>45</v>
          </cell>
          <cell r="AO25">
            <v>0</v>
          </cell>
          <cell r="AP25">
            <v>0</v>
          </cell>
          <cell r="AQ25">
            <v>0</v>
          </cell>
          <cell r="AR25">
            <v>0</v>
          </cell>
          <cell r="AS25">
            <v>0</v>
          </cell>
          <cell r="AT25">
            <v>35</v>
          </cell>
          <cell r="AU25">
            <v>15</v>
          </cell>
          <cell r="AV25">
            <v>0</v>
          </cell>
          <cell r="AW25">
            <v>45</v>
          </cell>
          <cell r="AX25">
            <v>0</v>
          </cell>
          <cell r="AY25">
            <v>15</v>
          </cell>
          <cell r="AZ25">
            <v>45</v>
          </cell>
          <cell r="BA25">
            <v>0</v>
          </cell>
          <cell r="BB25">
            <v>0</v>
          </cell>
          <cell r="BC25">
            <v>45</v>
          </cell>
          <cell r="BD25" t="str">
            <v>No Programó</v>
          </cell>
          <cell r="BE25" t="str">
            <v>No Programó</v>
          </cell>
          <cell r="BF25">
            <v>4.7249999999999996</v>
          </cell>
          <cell r="BG25">
            <v>2.0250000000000004</v>
          </cell>
          <cell r="BH25">
            <v>0</v>
          </cell>
          <cell r="BI25">
            <v>6.0749999999999993</v>
          </cell>
          <cell r="BJ25">
            <v>0</v>
          </cell>
          <cell r="BK25">
            <v>2.0250000000000004</v>
          </cell>
          <cell r="BL25">
            <v>6.0750000000000011</v>
          </cell>
          <cell r="BM25" t="str">
            <v/>
          </cell>
          <cell r="BN25" t="str">
            <v/>
          </cell>
          <cell r="BO25" t="str">
            <v/>
          </cell>
          <cell r="BP25">
            <v>0</v>
          </cell>
          <cell r="BQ25">
            <v>0</v>
          </cell>
          <cell r="BR25"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BS25" t="str">
            <v>Actividad 1:  Actividad 2: 1. Documento Ejecución Bogotá Historia Común 2.0 Fase 4 - (Parte I)​
2. Documento Implementación Plan de Archivo de Derechos Humanos - Fase 2 - (Parte I)</v>
          </cell>
          <cell r="BT25">
            <v>0</v>
          </cell>
          <cell r="BU25"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BV25">
            <v>0</v>
          </cell>
          <cell r="BW25" t="str">
            <v>Actividad 1:  Actividad 2: 1. Documento Ejecución Bogotá Historia Común 2.0​ Fase 4 - (Parte II) ​
2. Documento Implementación Plan e Archivos de Archivos de Derechos Humanos - Fase 2 (Parte II)</v>
          </cell>
          <cell r="BX25"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BY25">
            <v>0</v>
          </cell>
          <cell r="BZ25">
            <v>0</v>
          </cell>
          <cell r="CA25"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Documento Final Ejecución Bogotá Historia Común 2.0​ Fase 4​
2. Documento Final Implementación Plan de Archivos de Derechos Humanos - Fase 2​
​3. Informe de acciones de divulgación de las actividades de la Dirección Distrital de Archivo de Bogotá.</v>
          </cell>
          <cell r="CB25">
            <v>0</v>
          </cell>
          <cell r="CC25">
            <v>0</v>
          </cell>
          <cell r="CD25"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CE25" t="str">
            <v>Actividad 1:  Actividad 2: 1. Documento Ejecución Bogotá Historia Común 2.0 Fase 4 - (Parte I)​
2. Documento Implementación Plan de Archivo de Derechos Humanos - Fase 2 - (Parte I)</v>
          </cell>
          <cell r="CF25">
            <v>0</v>
          </cell>
          <cell r="CG25"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CH25">
            <v>0</v>
          </cell>
          <cell r="CI25" t="str">
            <v>Actividad 1:  Actividad 2: 1. Documento Ejecución Bogotá Historia Común 2.0​ Fase 4 - (Parte II) ​
2. Documento Implementación Plan e Archivos de Archivos de Derechos Humanos - Fase 2 (Parte II)</v>
          </cell>
          <cell r="CJ25" t="str">
            <v>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v>
          </cell>
          <cell r="CK25">
            <v>0</v>
          </cell>
          <cell r="CL25">
            <v>0</v>
          </cell>
          <cell r="CM25">
            <v>0</v>
          </cell>
          <cell r="CN25">
            <v>846831000</v>
          </cell>
          <cell r="CO25">
            <v>846831000</v>
          </cell>
          <cell r="CP25">
            <v>846831000</v>
          </cell>
          <cell r="CQ25">
            <v>846831000</v>
          </cell>
          <cell r="CR25">
            <v>846831000</v>
          </cell>
          <cell r="CS25">
            <v>846831000</v>
          </cell>
          <cell r="CT25">
            <v>846831000</v>
          </cell>
          <cell r="CU25">
            <v>846831000</v>
          </cell>
          <cell r="CV25">
            <v>846831000</v>
          </cell>
          <cell r="CW25">
            <v>846831000</v>
          </cell>
          <cell r="CX25">
            <v>846831000</v>
          </cell>
          <cell r="CY25">
            <v>846831000</v>
          </cell>
          <cell r="CZ25">
            <v>846831000</v>
          </cell>
          <cell r="DA25">
            <v>910273530</v>
          </cell>
          <cell r="DB25">
            <v>910273530</v>
          </cell>
          <cell r="DC25">
            <v>910273530</v>
          </cell>
          <cell r="DD25">
            <v>910273530</v>
          </cell>
          <cell r="DE25">
            <v>910273530</v>
          </cell>
          <cell r="DF25">
            <v>910273530</v>
          </cell>
          <cell r="DG25">
            <v>910273530</v>
          </cell>
          <cell r="DH25">
            <v>910273530</v>
          </cell>
          <cell r="DI25">
            <v>910273530</v>
          </cell>
          <cell r="DJ25">
            <v>0</v>
          </cell>
          <cell r="DK25">
            <v>0</v>
          </cell>
          <cell r="DL25">
            <v>0</v>
          </cell>
          <cell r="DM25">
            <v>910273530</v>
          </cell>
          <cell r="DN25">
            <v>776853825</v>
          </cell>
          <cell r="DO25">
            <v>776853825</v>
          </cell>
          <cell r="DP25">
            <v>822532449</v>
          </cell>
          <cell r="DQ25">
            <v>843816449</v>
          </cell>
          <cell r="DR25">
            <v>856822166</v>
          </cell>
          <cell r="DS25">
            <v>889019254</v>
          </cell>
          <cell r="DT25">
            <v>864038757</v>
          </cell>
          <cell r="DU25">
            <v>886243645</v>
          </cell>
          <cell r="DV25">
            <v>886243645</v>
          </cell>
          <cell r="DW25">
            <v>0</v>
          </cell>
          <cell r="DX25">
            <v>0</v>
          </cell>
          <cell r="DY25">
            <v>0</v>
          </cell>
          <cell r="DZ25">
            <v>886243645</v>
          </cell>
          <cell r="EA25">
            <v>0</v>
          </cell>
          <cell r="EB25">
            <v>12344860</v>
          </cell>
          <cell r="EC25">
            <v>89083891</v>
          </cell>
          <cell r="ED25">
            <v>168856877</v>
          </cell>
          <cell r="EE25">
            <v>250539139</v>
          </cell>
          <cell r="EF25">
            <v>337455410</v>
          </cell>
          <cell r="EG25">
            <v>424679890</v>
          </cell>
          <cell r="EH25">
            <v>508979157</v>
          </cell>
          <cell r="EI25">
            <v>593251989</v>
          </cell>
          <cell r="EJ25">
            <v>0</v>
          </cell>
          <cell r="EK25">
            <v>0</v>
          </cell>
          <cell r="EL25">
            <v>0</v>
          </cell>
          <cell r="EM25">
            <v>593251989</v>
          </cell>
          <cell r="EN25">
            <v>35639</v>
          </cell>
          <cell r="EO25">
            <v>35639</v>
          </cell>
          <cell r="EP25">
            <v>35639</v>
          </cell>
          <cell r="EQ25">
            <v>35639</v>
          </cell>
          <cell r="ER25">
            <v>35639</v>
          </cell>
          <cell r="ES25">
            <v>35639</v>
          </cell>
          <cell r="ET25">
            <v>35639</v>
          </cell>
          <cell r="EU25">
            <v>35639</v>
          </cell>
          <cell r="EV25">
            <v>35639</v>
          </cell>
          <cell r="EW25">
            <v>0</v>
          </cell>
          <cell r="EX25">
            <v>0</v>
          </cell>
          <cell r="EY25">
            <v>0</v>
          </cell>
          <cell r="EZ25">
            <v>35639</v>
          </cell>
          <cell r="FA25">
            <v>0</v>
          </cell>
          <cell r="FB25">
            <v>0</v>
          </cell>
          <cell r="FC25">
            <v>0</v>
          </cell>
          <cell r="FD25">
            <v>0</v>
          </cell>
          <cell r="FE25">
            <v>35639</v>
          </cell>
          <cell r="FF25">
            <v>35639</v>
          </cell>
          <cell r="FG25">
            <v>35639</v>
          </cell>
          <cell r="FH25">
            <v>35639</v>
          </cell>
          <cell r="FI25">
            <v>35639</v>
          </cell>
          <cell r="FJ25">
            <v>0</v>
          </cell>
          <cell r="FK25">
            <v>0</v>
          </cell>
          <cell r="FL25">
            <v>0</v>
          </cell>
          <cell r="FM25">
            <v>35639</v>
          </cell>
          <cell r="FN25" t="str">
            <v/>
          </cell>
          <cell r="FO25" t="str">
            <v xml:space="preserve">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Se realizó reunión entre el equipo base de trabajo y el director para definir el documento de implementación en la estrategia, adicionalmente para revisar aspectos en la identificación de las unidades documentales en los depositos.
2. Informe del procesamiento técnico de las unidades documentales y material bibliográfico que conforman los fondos y colecciones que custodia el Archivo de Bogotá.
Durante este mes:
-VISITA TECNICA IDPC Fondo Candelaria para posible ingreso de transferencia secundaria
-Se realizo el cargue de 600 descripciones puestas al servicio de acuerdo con la matriz de seguimiento a los indicadores de gestión, logrando cumplir con el 3.6% de la meta
-Se reportan 15 actividades de implementación del Sistema Integrado de Conservación
-Se atendieron 159 usuarios en la sala de consulta del Archivo de Bogotá (90 hombres y 69 mujeres)
3. Informe de ejecución y seguimiento a metas e indicadores de las actividades transversales de la Dirección Distrital de Archivo.
Seguimiento a la ejecución presupuestal, encontrando que el presupuesto de inversión se viene comprometiendo conforme a lo programado en el Plan Anula de Adquisiciones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ACTIVIDAD 2. DESARROLLAR INVESTIGACIÓN, PROMOCIÓN, DIVULGACIÓN Y PEDAGOGÍA DEL PATRIMONIO DOCUMENTAL Y LA MEMORIA HISTÓRICA DE BOGOTÁ
1. Documento Avance 1 Bogotá Historia Común 2.0. Fase 3: Desarrollo y Lanzamiento
Se adelanatron las actividades , especialmente las priorizadas para el evento de lanzamiento, entre las que se cuentan las validaciones ante la Subsecretaría de Fortalecimiento Institucional, así como a la asesora de Comunicaciones de la Secretaria General, y se ajusto la agenda del evento según las respectivas retroalimentaciones. Se definicón el Guía del video del proyecto que se realizará con apoyo de Canal Capital para su reproducción en el evento, y se obtuvo aprobación del mismo. Se elaboró el documento del minuto a minuto solicitado entre los requerimientos del evento. Se avanzo en la elaboración de varias propuestas de diseño para la imagen del proyecto. Se adelanto una primera reunión de relacioanamiento con IDARTES como aliado del proyecto para la formalización de la relación en el marco del proyecto y su participación. Se emitió tercera versión de las historias de usuario para la plataforma colaborativa y el catálogo del proyecto haciendo especial énfasis en el detalle funcional, haciendo especial énfasis en el diseño de los formularios electrónicos, esto como insumo principal para formular por parte de la Oficina de Tecnologías de la Información y Comunicación el plan de trabajo que permitirá el desarrollo y puesta en producción de la solución tecnológica requerida.
2. Documento Avance 1 Plan Archivos de Derechos Humanos Bogotá - PADHB-:  Implementación (Fase 1).
Se adelantaron las respectivas reuniónes de articulación entre el equipo del proyecto y el equipo de seguimiento de la Subdirección del Sistema Distrital de Archivos para la formulación de las preguntas sobre archivos de derechos humanos que se aplicaran a las entidades distritales para el respectivo seguimiento en el marco de la expedición de lineamientos técnicos para archivos de derechos humanos que el proyecto tiene previsto entregar este año. Así mismo se elaboro un documento de diagnóstico para aportar a la política de paz que lidera la Alta Consejería de Paz, Víctimas y Reconciliación, así como la definición de los indicadores de medición de los productos comprometidos en dicha politica sobre archivos de derechos humanos. 
3. Informe de acciones de divulgación de las actividades de la Dirección Distrital de  Archivo de Bogotá.
En febrero de 2022 para la realización de contenidos y productos en el marco del Plan de Divulgación se manejó la temática de movilidad sostenible entrando en concordancia con acciones estratégicas del distrito. 
En el componente de ecosistema digital
- 2 notas en el micrositio web Archivo de Bogotá:
1) El Archivo de Bogotá presidirá el Comité Técnico Nacional de Gestión Documental 
2) Patrimonio documental, evidencia del interés por afianzar la cultura ciudadana en la ciudad.
Durante el mes se registró el ingreso de 23.465 usuarios al micrositio del Archivo de Bogotá los cuales hicieron 79.525 visitas.
Se publicaron 30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15 contenidos y se cuenta con 29.094 seguidores, se generaron en el mes 5073 interacciones con un alcance de 29.879 personas; en Twitter se publicaron 10 contenidos y se cuenta con 20300 seguidores y 1204 interacciones con un alcance de 26.200 personas; respecto a Instagram se publicaron 7 contenidos, se cuenta con 25.200 seguidores y 1.605 interacciones con un alcance de 12.100 personas. 
En relación a la agenda cultural se realizó la respectiva programación mensual en la que se relacionan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y estaciones intermedias. Se realizaron 2 Visitas Guiadas del Archivo de Bogotá con la participación de 60 personas asistentes. 
</v>
          </cell>
          <cell r="FP25" t="str">
            <v xml:space="preserve">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Se revisó la propuesta de estructuración de un documento de Informe de Implementación de las estrategias a cargo del Archivo Distrital, la cual fue socializada y aprobada por el director y los subdirectores. En lo correspondiente a la “Estrategia para la recuperación, preservación, difusión y apropiación del patrimonio documental y la memoria histórica de Bogotá.” contenida en la meta 12 del proyecto 7868, se generaron mesas de trabajo con los equipos de la Subdirección de Gestión del Patrimonio Documental, Investigación y Divulgación para socializar el contenido del documento y convenir la metodología de trabajo. Se acordó compilar los resultados de los productos a cargo de la meta en el documento y como soporte se tendrán los respectivos anexos técnicos de cada uno de los temas
Conforme con las líneas de acción establecidas en la estrategia se realizaron las siguientes Actividades:
Línea 1. Recuperación, descripción, catalogación y preservación del patrimonio documental
Evidencia: Informe de Procesamiento Técnico
Durante el primer trimestre se llevaron a cabo las siguientes actividades
Se atendieron 3 solicitudes de transferencias secundarias conforme a lo siguiente:
•	INSTITUTO DISTRITAL DE PATRIMONIO CULTURAL-Fondo Corporación la Candelaria. Se dio respuesta a la intención de transferencia por parte del IDPC, del Fondo la Candelaria, con rad:2-2023-4172 del 10 de febrero, programando visita para el día 22 del mismo periodo.  
•	SECRETARIA DE MOVILIDAD: Se atendió solicitud, 1-2023-5234, realizando el 21 de marzo, mesa de trabajo, socializando el procedimiento de transferencias secundarias. 
•	INSTITUTO DISTRITAL DE TURISMO Se atendió solicitud 1-2023- 5209, realizando el 13 de marzo, mesa de trabajo, socializando el procedimiento de transferencias secundarias
Se atendieron 3 solicitudes de donaciones conforme a lo siguiente:
•	COLECCION ALEJANDRO CÁEDENAS PARKER: Se recibió intención de donación de la colección de este Arquitecto, en Bogotá te escucha, y se realizó programación de visita técnica. El 16 de marzo se realizó la primera de dos visitas, para conocer los planos. 
•	DONACIÓN OSPINA Y CIA: Se recibió solicitud de conocer el interés de recibir parte del archivo de esta constructora. Se dio respuesta con rad: 2-2023-7058. 
Se adelantaron las acciones correspondientes para la clasificación ordenación y descripción de 2.800 unidades documentales las cuales fueron recuperadas y puestas al servicio de la ciudadanía de acuerdo con la matriz de seguimiento a los indicadores de gestión, logrando cumplir con el 12.7% de la meta
A través del Sistema de Gestión de Información de la Colección Bibliográfica Especializada (Sistema KOHA), se trabajó en el análisis y procesamiento de la información del material bibliográfico seleccionado logrando la catalogación de 265 unidades; control de calidad de 28 unidades; rotulación, marcado y colocado de cintas 367 unidades y Validación de registros catalográficos históricos 1.421 unidades
En cuanto a conservación, restauración y reprografía se realizaron 46 acciones de las actividades contenidas en el sistema integrado de conservación, que permitieron hacer diagnóstico, limpieza, saneamiento, almacenamiento y demás acciones para conservar el patrimonio documental
Línea 2. Consulta del patrimonio documental de Bogotá
Evidencia: Informe de Procesamiento Técnico
Se lleva un registro de los usuarios que visitan la sala de consulta y se les pide voluntariamente llenar una encuesta para mediar la satisfacción del servicio prestado. Adicionalmente se reúne la estadística de las solicitudes y consultas realizadas a través de los canales virtuales.
Con corte a 31 de marzo se han atendido 467 usuarios presenciales en la sala de consulta Hombres: 256. Mujeres: 211. los cuales han realizado   642 consultas. 
A través de los canales virtuales se han atendido 145 solicitudes realizadas para un total de 187 consultas
En el buscador "El Cofre" se registraron 2,552 Visita, 20,839 consultas
Línea 3. Fortalecimiento de la función de investigación en torno al patrimonio documental
3.1 Bogotá Historia Común 2.0
3.1.1 Solución tecnológica 
3.1.1.1 Los productos obtenidos fueron: Historias de usuario (versión 3), Listado de roles y perfiles (versión 1), Mockups formularios (versión 2) y Flujo de formularios (versión 2), los cuales fueron entregados a la Oficina de Tecnologías de la Información de la Secretaría General de la Alcaldía Mayor de Bogotá, acompañados de las explicaciones para precisar el alcance de los requerimientos de la solución tecnológica.
Evidencias: 	3.1.1.1 202303Roles perfilesBHC 2.0.Ver1
		3.1.1.1 20220221MockupsFormulariosBogHC2.0
		3.1.1.1 20230214DetalleFormulariosBHC2.0Ver1
		3.1.1.1 20230221FlujosFormulariosBogHC2.0Ver2
		3.1.1.1 20230223BHCHistoriasdeUsuarioVer3
3.1.2 Micrositio Bogotá 
3.1.2.1 Se han adelantado las acciones para la actualización del micrositio web Bogotá Historia Común 2.0, teniendo en cuenta las expectativas y productos del proyecto, en consideración con las fechas de lanzamiento. Desde la DDAB con el acompañamiento de la OTIC se han construido los requerimientos funcionales y técnicos para la actualización del mencionado micrositio. Se elaboraron las historias de usuario bocetos y mockup definitivos en dónde se consolida el alcance del requerimiento de actualización del micrositio, en atención a las disposiciones dadas desde la oficina de comunicaciones y la de tecnologías de la información. 
Evidencias: 	3.1.2.1 - 1. Presentacion-de-la-iniciativa
		3.1.2.1 - 2. Antecedentes-del-Proyecto
		3.1.2.1 - 3. Galería
		3.1.2.1 - 4. Caja-de-Herramientas
		3.1.2.1 - 5. Contenidos comunitarios
		3.1.2.1 202302EstratégiadeTrabajoMicrositioBHC2.0Ver1
		3.1.2.1 20230301_Borrador_micrositioBHC 2.0
		3.1.2.1 20230301MapaNavegaciónMicrositioVer1
		3.1.2.1 20230323MockupMicrositioVer4
3.2 Plan de Archivos de Derechos Humanos Bogotá
3.2.1 Se trabajó una versión ajustada del cronograma de trabajo del Plan de Archivos de Derechos Humanos Bogotá para la presente vigencia 
Evidencia: 3.2.1 3. 3 20230327Cronograma2023PADHB_V2.xlsx.
3.2.2 Como parte de la ejecución del citado cronograma de trabajo, se inició la interacción con la Subdirección de Gestión Documental de la Secretaría General de la Alcaldía Mayor de Bogotá, en el acompañamiento desde el PADHB para la adopción, implementación y aplicación del “Protocolo de gestión documental de los archivos referidos a las graves y manifiestas violaciones a los Derechos Humanos, e infracciones al Derecho Internacional Humanitario, ocurridas con ocasión del conflicto armado interno". AGN – CNMH (2022). 
Se revisaron los insumos suministrados por el equipo de trabajo de la Secretaría General, los cuales fueron complementados con observaciones de ajuste, a saber: Documento de Metodología, Normograma y Cronograma 
Evidencias:	3.2.2 20230322MetodologiaProtocoloDDHHRevDDAB.docx
		        3.2.2 20230322AnexoA.NormogramaADHRevDDAB.xlsx
		        3.2.2 20230322CronogramaActualizadoRevDDAB.xlsx.
3.2.3 Así mismo, se envió el Proyecto de Resolución: Por la cual se establecen los lineamientos archivísticos para la identificación, protección, acopio y acceso a los archivos relativos a los Derechos Humanos y el Derecho Internacional Humanitario para Bogotá D.C., al área Jurídica de la DDAB para su revisión.
Evidencia: 	3.2.3 20220530_Resolución_ADDHH-DIH_BTA-DC
3.2.4 En el Cofre viajero, se reestructuraron los textos por otros nuevos para consolidar una nueva versión que acogió la retroalimentación de las áreas de la secretaria de Educación y las observaciones del director de la DDAB, y se entregó la versión final a la Subsecretaria de Fortalecimiento Institucional para su aprobación, con el fin de para dar paso a la diagramación y validaciones respectivas pendientes en términos de diseño.
Evidencia: 	3.2.4 20230308PropuestaUsoSocialArchivosCofreViajeroV3FINAL
Línea 4. Fortalecimiento de la difusión del patrimonio documental
Para el primer trimestre de 2023 para la realización de contenidos y productos en el marco del Plan de Divulgación se manejó la temática de la reivindicación por la dignidad y los derechos de las mujeres.
4.1 Componente de ecosistema digital
4.1.1 Se publicaron 6 notas en el micrositio web Archivo de Bogotá. Los 68.173 usuarios hicieron 229.410 visitas. Se publicaron 84 contenidos en las redes sociales del Archivo de Bogotá. En Facebook se publicaron 30 contenidos, alcanzando con corte al trimestre 29,219 seguidores, 12.475 interacciones y un alcance máximo de 33.604 personas. En Twitter se publicaron 34 contenidos, donde se mantienen los 20.300 seguidores, 4516 interacciones y un alcance máximo de 26.200 personas. En Instagram se publicaron 20 contenidos, 25.700 seguidores y 2.246 interacciones con un alcance de 12.100 personas. 
4.2 Componente Agenda Cultural
 4.2.1 Se realizaron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estaciones intermedias y universidades.
4.3 Visitas Guiadas
4.3.1 Se atendieron 12 visitas guiadas. Total asistentes: 233. Hombre 99. Mujeres 134
Evidencia: 	4.3.1 Visitas Guiadas
2. Informe del procesamiento técnico de las unidades documentales y material bibliográfico que conforman los fondos y colecciones que custodia el Archivo de Bogotá.
- Se realizó el cargue de 2000 descripciones puestas al servicio de acuerdo con la matriz de seguimiento a los indicadores de gestión, logrando cumplir con el 12.7% de la meta
- Se reportan 18 actividades de implementación del Sistema Integrado de Conservación que permitieron hacer diagnóstiico, limpieza, saneamiento, almacenamiento  y demás acciones para conservar el patrimonio documental
- Se atendieron 467 usuarios en la sala de consulta del Archivo de Bogotá 
3.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porcesos contractuales para dar cumplimineto a lo programdo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Conforme a a los seguimientos realizados se puede coluir que las actividades están conforme a los planes y cronogramas establecidos y que  los productos avanzan en términos normales a su ejecución
ACTIVIDAD 2: DESARROLLAR INVESTIGACIÓN, PROMOCIÓN, DIVULGACIÓN Y PEDAGOGÍA DEL PATRIMONIO DOCUMENTAL Y LA MEMORIA HISTÓRICA DE BOGOTÁ
1. Documento Avance 1 Bogotá Historia Común 2.0. Fase 3: Desarrollo y Lanzamiento
El reporte correspondiente a este producto está contenido en la lìnea 3 de la implementación de la estrategia
2. Documento Avance 1 Plan Archivos de Derechos Humanos Bogotá - PADHB-:  Implementación (Fase 1).
El reporte correspondiente a este producto está contenido en la lìnea 3 de la implementación de la estrategia
3. Informe de acciones de divulgación de las actividades de la Dirección Distrital de  Archivo de Bogotá.
El reporte correspondiente a este producto está contenido en la lìnea 4 de la implementación de la estrategia
</v>
          </cell>
          <cell r="FQ25" t="str">
            <v>Producto 1. Avance del documento de implementación de la estrategia para la recuperación, preservación, difusión y apropiación del patrimonio documental y la memoria histórica de Bogotá.
Conforme con las líneas de acción establecidas en la estrategia, los diferentes productos están contenidos en las respectivas líneas, se realizaron las siguientes Actividades:
ACTIVIDAD 1: REALIZAR PROCESOS DE CARACTERIZACIÓN, PROCESAMIENTO, ACCESO Y PUESTA AL SERVICIO DEL PATRIMONIO DOCUMENTAL DEL DISTRITO CAPITAL
Producto 2. Informe del procesamiento técnico de las unidades documentales y material bibliográfico que conforman los fondos y colecciones que custodia el Archivo de Bogotá.
Estrategia Línea 1. Recuperación, descripción, catalogación y preservación del patrimonio documental
- Se envía Informe de visita técnica mediante rad: 2-2023-10423, fecha: 13 de abril de 2023, Instituto Distrital de Patrimonio Cultural
-  El 26 de abril se realiza visita técnica al Fondo de la Secretaria General. El Informe técnico se encuentra en elaboración con relación a intención 3-2023-9068 del 24 de marzo del 2023.
- Intención de donación Ospina y CIA, Se recibe comunicación Rad: 1-2023-5168 y se da respuesta con Rad 2-2023-7059 
- Intención donación Alejandro Cárdenas Parker, Se da respuesta mediante comunicación 2-2023-6905 y se realiza visita técnica 
- Se realizó el cargue de 2000 descripciones puestas al servicio de acuerdo con la matriz de seguimiento a los indicadores de gestión, se modifica meta pasando de 22.000 a 24.000 unidades por lo que a la fecha se logra cumplir con el 19.9% de la meta.
- Se reportan 17 actividades de implementación del Sistema Integrado de Conservación
-  Se trabajó en el análisis y procesamiento de la información del material bibliográfico seleccionado logrando la catalogación de 180 unidades; control de calidad de 18 unidades; rotulación, marcado y colocado de cintas 177 unidades, verificación de la consistencia de los datos ingresados a la base de datos (Sistema vs libro físico): 298 libros verificados.
Estrategia Línea 2. Consulta del patrimonio documental de Bogotá
- Se atendieron 127 usuarios en la sala de consulta del Archivo de Bogotá, (80 hombres y 47 mujeres)
- Se registraron 1.015 visitas a través del buscador al cofre, 746 por computador y 269 por dispositivo mòvil, lo cual generó 6.910 consultas (5.772 por computador y 1,138 por dispositivo móvil)
ACTIVIDAD 2: DESARROLLAR INVESTIGACIÓN, PROMOCIÓN, DIVULGACIÓN Y PEDAGOGÍA DEL PATRIMONIO DOCUMENTAL Y LA MEMORIA HISTÓRICA DE BOGOTÁ
Estrategia Línea 3. Fortalecimiento de la función de investigación en torno al patrimonio documental
Producto 3. Documento Ejecución Bogotá Historia Común 2.0 Fase 4 - (Parte I)
1.	Se diseñó la estructura general del evento de lanzamiento, para el proyecto Bogotá historia común 2.0.
a.	Se elaboró la agenda y el minuto a minuto del evento, así como el guion, el cual incluye los bullets 
b.	se adelantaron jornadas de trabajo para definir la producción y realización de un video institucional de la iniciativa
c.	Se redactó el Brief, con información condensada que justifica la realización del lanzamiento
d.	se redactó y diseñó un folleto plegable denominado: ABC de las memorias locales y el patrimonio documental de Bogotá
2.	Se han construido los requerimientos funcionales y técnicos para la actualización del micrositio web
a.	Perfeccionamiento de las funcionalidades, las historias de usuario, los formularios, las visualizaciones y los roles y perfiles de la Plataforma Colaborativa y del catálogo de Bog HC 2.0
Producto 4. Documento Implementación Plan de Archivo de Derechos Humanos - Fase 2 - (Parte I)
1.	Se llevó a cabo la elaboración del cronograma de trabajo de la presente vigencia del Plan de Archivos de Derechos Humanos Bogotá, identificando los productos que por cada línea de acción se busca llevarlos a su implementación.
2.	 Se contribuyó con el diagnóstico e identificación de factores estratégicos de la Política Pública Distrital de Paz, Reconciliación, no Estigmatización y Transformación de Conflictos de la Alta Consejería de Paz, Víctimas y Reconciliación de la Secretaría General de la Alcaldía Mayor de Bogotá D.C.
3.	A partir de la interacción con el equipo de Seguimiento Estratégico de la Subdirección del Sistema Distrital de Archivos – SSDA; se elaboró el Anexo 6 de Archivos de Derechos Humanos el cual fue enviado a las entidades como parte del formulario de recolección de información para el seguimiento estratégico al cumplimiento de la normativa archivística en las entidades del Distrito Capital.
4.	Se elaboró la primera versión de propuesta de definición, objetivo general y objetivos específicos del Comité Técnico de Archivos de Derechos Humanos, Memoria Histórica y Conflicto Armado dentro de la Subdirección del Sistema Distrital de Archivos - SSDA.
5.	Se restructuró el texto del Cofre Viajero a partir de las mesas de trabajo y de las recomendaciones recibidas por parte de la Secretaría de Educación del Distrito.
Estrategia Línea 4. Fortalecimiento de la difusión del patrimonio documental
Producto 5. Informe de acciones de divulgación de las actividades de la Dirección Distrital de Archivo de Bogotá.
"En abril de 2023 para la realización de contenidos y productos en el marco del Plan de Divulgación se manejaron las temáticas de la conmemoración del 9 de abril como hito histórico de la ciudad y la participación del Archivo de Bogotá en la Feria del Libro 2023.
En el componente de ecosistema digital.
- 2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Durante el mes se registró el ingreso de 23.794 usuarios al micrositio del Archivo de Bogotá quienes hicieron 79.033 visitas.
Se publicaron 30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10 contenidos, aumentó el número de seguidores, se cuenta con 29.234, se generaron en el mes 2312 interacciones con un alcance de 29931 personas; en Twitter se publicaron 11 contenidos, aumentaron a 20500 los seguidores y las interacciones fueron a 1802 interacciones con un alcance de 13900 personas; respecto a Instagram se publicaron 9 contenidos, aumentamos a 26.200 seguidores y aumentaron a 813 las interacciones con un alcance de 9.541 personas. 
La lectura arroja que los contenidos de la campaña de la colección bibliográfica y los audios de Gaitán tuvieron éxito significativo en Instagram debido a que los contenidos publicados se adaptan perfectamente al formato.
En relación con la agenda cultural 
se realizó la respectiva programación mensual en la que se relacionan las siguientes actividades: exposición Bogotá revelada 1922 – 1949 con la participación de 37 personas; 3 exposiciones virtuales en el micrositio web Archivo de Bogotá: La Constitución política de 1991, Archivos a Fondo y La alegría de leer con la participación de 139 personas la exposición Bogotá 134 años en movimiento que circuló en la Secretaría General de la Alcaldía Mayor de Bogotá con la participación de 1850 personas, en el Archivo de Bogotá y 4320 personas en la Feria del Libro. Se realizaron 2 conversatorios con transmisión virtual a propósito del lanzamiento de dos publicaciones del Archivo de Bogotá, estos tuvieron la participación de 962 personas. Las 2 publicaciones lanzadas en el mes de abril fueron: la cartilla con la historia del transporte público en Bogotá de la mano de TranMilenio y el facsimilar Tipos de Bogotá en coedición con la Universidad Externado de Colombia. En el marco del proyecto editorial también se destaca la Guía de la Colección Viki Ospina.
 Visitas Guiadas
Se realizaron 2 Visitas Guiadas del Archivo de Bogotá con la participación de 20 personas asistentes.
Producto 6.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procesos contractuales para dar cumplimiento a lo programado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Conforme a los seguimientos realizados se puede concluir que las actividades están conforme a los planes y cronogramas establecidos y que los productos avanzan en términos normales a su ejecución</v>
          </cell>
          <cell r="FR25" t="str">
            <v/>
          </cell>
          <cell r="FS25" t="str">
            <v xml:space="preserve">En el marco del plan de desarrollo “un nuevo contrato social y ambiental para la Bogotá del siglo XXI” y en cuanto a la Implementación de la estrategia para la recuperación, preservación, difusión y apropiación del patrimonio documental y la memoria histórica de Bogotá, durante el segundo trimestre de la vigencia,  se presentaron los siguinete avances:
Producto 1. Avance del documento de implementación de la estrategia para la recuperación, preservación, difusión y apropiación del patrimonio documental y la memoria histórica de Bogotá.
Conforme con las líneas de acción establecidas en la estrategia, los diferentes productos están contenidos en las respectivas líneas, se realizaron las siguientes Actividades:
ACTIVIDAD 1: REALIZAR PROCESOS DE CARACTERIZACIÓN, PROCESAMIENTO, ACCESO Y PUESTA AL SERVICIO DEL PATRIMONIO DOCUMENTAL DEL DISTRITO CAPITAL
Producto 2. Informe del procesamiento técnico de las unidades documentales y material bibliográfico que conforman los fondos y colecciones que custodia el Archivo de Bogotá.
Estrategia Línea 1. Recuperación, descripción, catalogación y preservación del patrimonio documental
Durante el segundo trimestre se reportan los siguientes avances:
TRANSFERENCIAS SECUNDARIAS
- Se envió Informe de visita técnica mediante rad: 2-2023-10423, fecha: 13 de abril de 2023, Instituto Distrital de Patrimonio Cultural
-  El 26 de abril se realizó visita técnica al Fondo de la Secretaria General. El Informe técnico se encuentra en elaboración con relación a intención 3-2023-9068 del 24 de marzo del 2023.
- Intención de donación Ospina y CIA, Se recibe comunicación Rad: 1-2023-5168 y se da respuesta con Rad 2-2023-7059 
- Intención donación Alejandro Cárdenas Parker, Se da respuesta mediante comunicación 2-2023-6905 y se realiza visita técnica 
- Seguimiento al informe de ajustes realizados por parte de la Subdirección de Gestión Documental enviado mediante rad: 3-2023-17503 del 21 de junio de 2023. Se dio visto bueno a las evidencias, programando recepción de la documentación para el 10 de julio de la presente vigencia, mediante memorando, Rad: 3-2023-18235 del 28 de junio del 2023.
- Se recibe intención de transferencia, Fundación Gilberto Alzate mediante correo electrónico, se radica con 1-2023-14914.
- El 30 de junio se recepcionó intención de transferencia secundaria mediante comunicación Rad: 1-2023-16784 de la Secretaria Distrital de Hacienda
DESCRIPCIÓN Y CONSERVACIÓN
- En el mes de abril se modificó la meta para la presente vigencia, pasando de 22.000 a 24.000 unidades descritas. En el segundo trimestre se realizó el cargue de 6.500 descripciones puestas al servicio de acuerdo con la matriz de seguimiento a los indicadores de gestión, para un avance acumulado de 9.300 unidades por lo que a la fecha se logra cumplir con el 38,8% de avance de la meta. 
- Se reportan 53 actividades de implementación del Sistema Integrado de Conservación
CATALOGACIÓN
-  Se trabajó en el análisis y procesamiento de la información del material bibliográfico seleccionado logrando la catalogación de 540 unidades; control de calidad de 54 unidades; rotulación, marcado y colocado de cintas 364 unidades, verificación de la consistencia de los datos ingresados a la base de datos (Sistema vs libro físico): 642 libros verificados.
Estrategia Línea 2. Consulta del patrimonio documental de Bogotá
BUSCADOR EL COFRE
Durante el trimestre se registraron 2.175 visitas ( Computador 1.376. Celular 799) las cuales generaron 23.412 consultas (Computador 18.155. Celular 5.257)
SALA CONSULTA
Durante el trimestre se atendieron 593 usuarios en la sala de consulta del Archivo de Bogotá, (328 hombres y 260 mujeres. No responden 5). Se generaron 813 consultas
ACTIVIDAD 2: DESARROLLAR INVESTIGACIÓN, PROMOCIÓN, DIVULGACIÓN Y PEDAGOGÍA DEL PATRIMONIO DOCUMENTAL Y LA MEMORIA HISTÓRICA DE BOGOTÁ
Estrategia Línea 3. Fortalecimiento de la función de investigación en torno al patrimonio documental
Producto 3. Documento Ejecución Bogotá Historia Común 2.0 Fase 4 - (Parte I)
Este producto no reporta actividades en este periodo
Producto 4. Documento Implementación Plan de Archivo de Derechos Humanos - Fase 2 - (Parte I)
Este producto no reporta actividades en este periodo
Estrategia Línea 4. Fortalecimiento de la difusión del patrimonio documental
Producto 5. Informe de acciones de divulgación de las actividades de la Dirección Distrital de Archivo de Bogotá.
Durante el segundo trimestre de 2023 se llevaron a cabo acciones de divulgación conforme a lo siguiente "En abril de 2023 para la realización de contenidos y productos en el marco del Plan de Divulgación se manejaron las temáticas de la conmemoración del 9 de abril como hito histórico de la ciudad y la participación del Archivo de Bogotá en la Feria del Libro 2023.
En el componente de ecosistema digital.
- 6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3) Tipos de Bogotá: patrimonio documental al servicio de la ciudadanía
4) Guías de fondos y colecciones disponibles para consulta de la ciudadanía.
5) Fondo Veeduría Distrital, Serie Código de Policía, 2003: la Carta de Civilidad de Bogotá
6) La identificación y gestión de las memorias locales como actividades fundamentales para la construcción del patrimonio documental de los bogotanos
Se registraron el ingreso de 71.277 usuarios al micrositio del Archivo de Bogotá quienes hicieron 241.667 vistas.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29.312 seguidores, se generaron 5.097 interacciones con un alcance de 49.916 personas; en Twitter se publicaron 34 contenidos, se cuenta con 20.500 seguidores y las interacciones fueron a 3.341 con un alcance de 38.000 personas; respecto a Instagram se publicaron 26 contenidos, se cuenta con 26.700 seguidores, 2.880 interacciones, con un alcance de 27.554 personas.
En relación con la agenda cultural 
Conforme a la programación mensual se relacionan las siguientes actividades: 
Exposición Bogotá revelada 1922 – 1949 con la participación de 208 personas. 
Se realizaron 3 exposiciones virtuales en el micrositio web Archivo de Bogotá: La Constitución política de 1991, Archivos a Fondo y La alegría de leer con la participación de 460 personas 
Exposición Bogotá 134 años en movimiento que viene circulando en portales de TransMilenio, y estaciones como: Museo Nacional, Ricaurte, San Mateo, 20 de Julio, San Diego, Portal Américas y Portal Usme universidades, instalaciones de la Secretaría General, Instalaciones del Archivo de Bogotá, feria internacional del libro de Bogotá, centros comerciales como: centro comercial Caobos, con la participación directa e indirecta de las personas que acuden a estos espacios públicos
En el proyecto editorial, se lanzaron en el mes de abril 2 publicaciones: la cartilla con la historia del transporte público en Bogotá de la mano de TranMilenio y el facsimilar Tipos de Bogotá en coedición con la Universidad Externado de Colombia, Guía de la Colección Viki Ospina. En el mes de mayo se trabajó el diseño y diagramación 4 lineamientos: Línea Técnica de Digitalización de Documentos, La Línea Técnica de Depósito y Custodia, La línea Técnica de Servicios Postales, El Lineamiento para la Recuperación y Gestión Participativa de Memorias Locales y Comunitarias, la Guía de la Colección Viki Ospina, la metodología para la Recuperación y Gestión Participativa de Memorias Locales y Comunitarias y el Cofre Viajero. En el mes de Junio se elaboró y corrigió el Lineamiento del proyecto Bogotá historia común 2.0; se publicaron: el Lineamiento para la Recuperación y Gestión Participativa de Memorias Locales y Comunitarias y la actualización del Fondo Veeduría Distrital.
En el mes de abril se realizaron 2 conversatorios con transmisión virtual a propósito del lanzamiento de dos publicaciones del Archivo de Bogotá, estos tuvieron la participación de 962 personas.
Respecto a Proyectos Estratégicos se encuentra en edición el video institucional del Proyecto Bogotá Historia Común 2.0 y se avanzó en el brochure y mockup del MIGDA así como en su documento general.
 Visitas Guiadas
Se realizaron 14 Visitas Guiadas del Archivo de Bogotá con la participación de 220 personas asistentes. Hombre: 77. Mujeres 143
Producto 6.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procesos contractuales para dar cumplimiento a lo programado
Seguimiento al cumplimiento del Plan Anual Mensualizado de caja verificando que se realizaron los pagos programados conforme a los compromisos establecidos. 
Se están realizaron reuniones (de trabajo con equipos y subcomités de autocontrol) para efectuar seguimiento periódico a los planes internos de actividades en el marco del cumplimiento de metas, consecución y entrega de productos a cargo de la Dirección Distrital de Archivo de Bogotá
Conforme a los seguimientos realizados se puede concluir que las actividades están conforme a los planes y cronogramas establecidos y que los productos avanzan en términos normales a su ejecución
</v>
          </cell>
          <cell r="FT25" t="str">
            <v/>
          </cell>
          <cell r="FU25" t="str">
            <v>"BOGOTA HISTORIA COMUN 2.0
Para el cuatrimestre Mayo - agosto de 2023 se reportan los siguientes productos, los cuales están debidamente documentados en el Soporte de Avance de Investigación Formato: 4213200-FT-875, el cual se incluye como evidencia: 
1. Se elaboró la Caja de herramientas de Bogotá Historia Común 2.0 que consiste en un conjunto de documentos que desarrollan la metodología del proyecto para su implementación por parte de comunidades, líderes locales y gestores distritales. Está compuesta de: 
a. Metodología de apropiación social del patrimonio documental de carácter local y comunitario 
b.  Guía para la co-creación, gestión participativa y digital de las memorias de origen local y comunitario 
c. Lineamiento para la recuperación y gestión participativa de memorias locales y comunitarias 
2. Se estructuró y elaboró el curso virtual “Construcción y Gestión Participativa de Memorias Locales”, el cual se publicará desde la plataforma educativa de la Escuela de Participación del Instituto Distrital de la Participación y Acción Comunal - IDPAC. Este curso tiene como objetivo aportar herramientas básicas, conceptos clave y procesos útiles para la identificación, construcción y autogestión de memorias locales de origen comunitario. El desarrollo del curso se realizó a partir de tres módulos: Módulo 1: Marco conceptual de las memorias locales y el patrimonio documental,  Módulo 2: Construcción de memorias locales y comunitarias y Módulo 3: Gestión participativa de memorias locales y comunitarias.
3. Se adelantaron pruebas Funcionales sobre micrositio Bogotá Historia Común 2.0, el espacio virtual colaborativo y el Catálogo de la colección digital de memorias locales, para llegar a este producto se adelantaron las siguientes acciones:
a. Acompañar el proceso de desarrollo del micrositio según los Mockups aprobados.
b. Realizar cinco sets de pruebas funcionales sobre el micrositio.
c. Se construyeron las dos primeras sub-colecciones a modo de prueba; a saber: Historias Barriales y Contenidos sobre Localidades
PLAN ARCHIVO DERECHOS HUMANOS
Para el cuatrimestre entre Mayo - Agosto se reportan los siguientes productos, los cuales están debidamente documentados en el Soporte de Avance de Investigación Formato:4213200-FT-875, el cual se incluye como evidencia:
1. ECIADH - ESQUEMA DE CRITERIOS DE IDENTIFICACIÓN DE ARCHIVOS DE DDHH Y DIH PARA BOGOTÁ: Se elaboró una herramienta denominada Esquema de Criterios de Identificación de Archivos de Derechos Humanos ⎯ECIADH⎯ en versión de Google Forms, mediante la cual se busca facilitar el proceso de identificación y valoración documental de esta información, siguiendo los parámetros que señala el Protocolo de Gestión Documental de los archivos referidos a las graves y manifiestas violaciones a los Derechos Humanos, e infracciones al Derecho Internacional Humanitario
2. PILOTO CON SECRETARÍA GENERAL PARA LA APLICACIÓN DEL PROTOCOLO: Acompañamiento a la Subdirección de Gestión Documental de la Secretaría General de la Alcaldía Mayor de Bogotá, desde el PADHB de la DDAB para la adopción, implementación y aplicación del “Protocolo de gestión documental de los archivos referidos a las graves y manifiestas violaciones a los Derechos Humanos, e infracciones al Derecho Internacional Humanitario, ocurridas con ocasión del conflicto armado interno". AGN – CNMH (2022). Como parte de este acompañamiento, entre mayo y agosto se llevaron a cabo mesas de trabajo dentro de las cuales se socializó la aplicación de los criterios de identificación de archivos de Derechos Humanos, con base en la exposición del alcance y contenido del Esquema de Criterios de Identificación de Archivos de Derechos Humanos – ECIADH
3. FORMULARIO DE RECOLECCIÓN DE INFORMACIÓN PARA EL SEGUIMIENTO ESTRATÉGICO AL CUMPLIMIENTO DE LA NORMATIVA ARCHIVÍSTICA EN LAS ENTIDADES DEL DISTRITO CAPITAL: Entre mayo y agosto se proyectaron los informes de respuesta y recomendaciones para 39 entidades, los cuales se articularon a los informes enviados por parte de la Subdirección del Sistema Distrital de Archivos – SSDA.
4. ESQUEMA Y RUTA DE TRABAJO CONJUNTO ENTRE LA DDAB Y LA DADH DEL CNMH PARA EL LEVANTAMIENTO READH EN BOGOTÁ: Elaboración de la propuesta preliminar del esquema y ruta de trabajo entre la Dirección Distrital de Archivo de Bogotá – DDAB – de la Secretaría General de la Alcaldía Mayor de Bogotá D.C., y la Dirección de Archivos de los Derechos Humanos – DADH - del Centro Nacional de Memoria Histórica – CNMH -, para la identificación de archivos de derechos humanos, que hayan producido o recibido y estén bajo la gestión y custodia de las entidades del Distrito Capital, a través del levantamiento del Registro Especial de Archivos de Derechos Humanos y Memoria Histórica – READH -. Los productos elaborados fueron: una representación gráfica de la propuesta del esquema de trabajo y un documento conceptual de descripción. El esquema propuesto busca representar gráficamente una ruta de trabajo que priorice el levantamiento y actualización del READH en las entidades distritales de Bogotá, como primera medida de protección del Protocolo.</v>
          </cell>
          <cell r="FV25" t="str">
            <v xml:space="preserve">En cuento a la Implementación de la estrategia Para La Recuperación, Preservación, Difusión Y Apropiación Del Patrimonio Documental y La Memoria Histórica De Bogotá, durante el tercer trimestre de la vigencia, se presentaron los siguientes avances:
Conforme con las líneas de acción establecidas en la estrategia, los diferentes productos están contenidos en las respectivas líneas. En el tercer trimestre se realizaron los siguientes avances:
ACTIVIDAD 1: REALIZAR PROCESOS DE CARACTERIZACIÓN, PROCESAMIENTO, ACCESO Y PUESTA AL SERVICIO DEL PATRIMONIO DOCUMENTAL DEL DISTRITO CAPITAL
Estrategia Línea 1. Recuperación, descripción, catalogación y preservación del patrimonio documental
Producto: Informe del procesamiento técnico de las unidades documentales y material bibliográfico que conforman los fondos y colecciones que custodia el Archivo de Bogotá.
TRANSFERENCIAS SECUNDARIAS
Se realizó recepción, cotejo de la documentación y oficialización de transferencia secundaria a la Secretaria General de la Alcaldía Mayor de Bogotá mediante Acta de transferencia el día 13 de julio de 2023. 
Se realiza visita a la secretaria Distrital de Hacienda el 26 de julio de esta vigencia de la Entidad y se sugirieron ajustes menores
Se recibió intención de donación Arquitecta Gloria Ferro, Se realizó visita técnica el viernes 14 de julio, con el fin de valorar y hacer diagnóstico de la documentación con intención de donación.
Se realizó visita técnica a la Secretaría General de la Alcaldía Mayor de Bogotá por intención de 5ta transferencia
Se recibe intención de transferencia por parte de la Fundación Gilberto Alzate, mediante rad: 1-2023-26194 y 1-2023-26195 del 22 de septiembre. Se programa visita técnica para el 13 de octubre, mediante comunicación 2-2023-26657 del 28 de septiembre 
DESCRIPCIÓN Y CONSERVACIÓN
En el tercer trimestre se realizó el cargue de 8.500 descripciones puestas al servicio de acuerdo con la matriz de seguimiento a los indicadores de gestión, para un avance acumulado de 17.800 unidades por lo que a la fecha se logra cumplir con el 74,17% de avance de la meta. 
- Se reportan 45 actividades de implementación del Sistema Integrado de Conservación
CATALOGACIÓN
-  Se trabajó en el análisis y procesamiento de la información del material bibliográfico seleccionado logrando la catalogación de 540 unidades; control de calidad de 54 unidades; rotulación, rotulación de libros 297 unidades, instalación de cintas magnéticas 280 unidades
Estrategia Línea 2. Consulta del patrimonio documental de Bogotá
SALA CONSULTA
Durante el trimestre se atendieron 488 usuarios en la sala de consulta del Archivo de Bogotá, (276 hombres y 212 mujeres. No responden 0). Se generaron 699 consultas
Así mismo, en cuanto a las solicitudes que ingresaron por SIGA, Bogotá te escucha y el micrositio web del Archivo, se atendieron 211 usuarios (98 hombres, 109 mujeres, No responden 2). Se generaron 228 Consultas
En total se atendieron a 699 usuarios (374 hombres y 321 mujeres. No responden 2) y se generaron 927 consultas
BUSCADOR EL COFRE
Durante el trimestre se registraron 2.499 visitas (Computador 1.896. Celular 603) las cuales generaron 18.815 consultas (Computador 16.175. Celular 2.640)
ACTIVIDAD 2: DESARROLLAR INVESTIGACIÓN, PROMOCIÓN, DIVULGACIÓN Y PEDAGOGÍA DEL PATRIMONIO DOCUMENTAL Y LA MEMORIA HISTÓRICA DE BOGOTÁ
Estrategia Línea 4. Fortalecimiento de la difusión del patrimonio documental
Producto: Informe de acciones de divulgación de las actividades de la Dirección Distrital de Archivo de Bogotá.
Durante el tercer trimestre de 2023 se llevaron a cabo acciones de divulgación conforme a lo siguiente: En el mes de julio se manejó la temática del mes del transportador y la historia del transporte, En el mes de agosto se manejó como temática principal la conmemoración de los 20 años del Archivo de Bogotá y en el mes de agosto la temática agenda cultural, mes del patrimonio, biodiversidad y mes del chocolate
En el componente de ecosistema digital.
Se publicaron 6 notas en el micrositio web Archivo de Bogotá:
1. Archivo de Bogotá expide lineamiento para que las entidades distritales acompañen a las comunidades en la identificación y gestión de sus memorias locales
2. Los trabajadores del tranvía bogotano
3. Archivo de Bogotá 20 años como líder de la política de gestión documental y custodio del patrimonio documental de la ciudad.
4. La conservación de soportes sonoros y audiovisuales: consideraciones y desafíos
Durante el trimestre se registraron el ingreso de 71.277 usuarios al micrositio del Archivo de Bogotá quienes hicieron 241.667 vistas.
5. Reformulación de medios de cultivo en los procedimientos del Archivo de Bogotá para optimizar el crecimiento microbiano.
6. Síntesis y aplicación de nanopartículas de hidroxiapatita de calcio para la desacidificación del papel.
Los ingresos al micrositio Web del Archivo de Bogotá sumaron 86.000 usuarios los cuales los cuales generaron 209.000 visitas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29.426 seguidores, se generaron 3.119 interacciones con un alcance de 27.84 personas; en X antes Twitter se publicaron 30 contenidos, se cuenta con 20.600 seguidores y las interacciones fueron a 823 personas con un alcance de 57.100 personas; respecto a Instagram se publicaron 30 contenidos, se cuenta con 26.700 seguidores, 2.457 interacciones, con un alcance de 28.984 personas.
Nota: X antes Twitter no deja ver las iteraciones a partir del mes de septiembre, el dato consignado es por los meses de julio y agosto
En relación con la agenda cultural 
Conforme a la programación mensual se relacionan las siguientes actividades: 
Exposición Bogotá revelada 1922 – 1949 con la participación de 130 personas. 
Se realizaron 3 exposiciones virtuales en el micrositio web Archivo de Bogotá: La Constitución política de 1991, Archivos a Fondo y La alegría de leer con la participación de 697 personas 
La Exposición Bogotá 134 años en movimiento circuló en La Biblioteca Pública Francisco José de Caldas en Suba, en el Archivo de Bogotá, Biblioteca Pública Carlos E Restrepo en la localidad de Antonio Nariño, en el portal 20 de julio, Biblioteca Pública Julio Mario Santo Domingo y Biblioteca Pública El Tintal Manuel Zapata Olivella con la participación directa e indirecta de las personas que acuden a estos espacios públicos
En el proyecto editorial se diagramaron la Guía de la Colección Jorge Silva, el Cofre Viajero Digital, la guía del Fondo de la Junta Asesora, la guía de la Colección Otto de Greiff y se imprimió el Cofre Viajero
Respecto a Proyectos Estratégicos se encuentra en edición el video institucional del Proyecto Bogotá Historia Común 2.0, se avanzó en el brochure y mockup del MIGDA así como en su documento general, se realizó la cápsula de invitación a participar en el proyecto y se avanzó en el guion del video del Cofre Viajero
 Visitas Guiadas
Se realizaron 7 Visitas Guiadas del Archivo de Bogotá con la participación de 147 personas asistentes. Hombre: 33. Mujeres 114
</v>
          </cell>
          <cell r="FW25" t="str">
            <v/>
          </cell>
          <cell r="FX25" t="str">
            <v/>
          </cell>
          <cell r="FY25" t="str">
            <v/>
          </cell>
          <cell r="FZ25">
            <v>0</v>
          </cell>
          <cell r="GA25">
            <v>0</v>
          </cell>
          <cell r="GB25">
            <v>0</v>
          </cell>
          <cell r="GC25">
            <v>0</v>
          </cell>
          <cell r="GD25">
            <v>0</v>
          </cell>
          <cell r="GE25">
            <v>0</v>
          </cell>
          <cell r="GF25">
            <v>0</v>
          </cell>
          <cell r="GG25">
            <v>0</v>
          </cell>
          <cell r="GH25">
            <v>0</v>
          </cell>
          <cell r="GI25">
            <v>0</v>
          </cell>
          <cell r="GJ25">
            <v>0</v>
          </cell>
          <cell r="GK25">
            <v>0</v>
          </cell>
          <cell r="GL25">
            <v>0</v>
          </cell>
          <cell r="GM25">
            <v>35639</v>
          </cell>
          <cell r="GN25">
            <v>35639</v>
          </cell>
          <cell r="GO25">
            <v>35639</v>
          </cell>
          <cell r="GP25">
            <v>35639</v>
          </cell>
          <cell r="GQ25">
            <v>35639</v>
          </cell>
          <cell r="GR25">
            <v>35639</v>
          </cell>
          <cell r="GS25">
            <v>35639</v>
          </cell>
          <cell r="GT25">
            <v>35639</v>
          </cell>
          <cell r="GU25">
            <v>35639</v>
          </cell>
          <cell r="GV25">
            <v>0</v>
          </cell>
          <cell r="GW25">
            <v>0</v>
          </cell>
          <cell r="GX25">
            <v>0</v>
          </cell>
          <cell r="GY25">
            <v>35639</v>
          </cell>
        </row>
        <row r="26">
          <cell r="A26" t="str">
            <v>PD32</v>
          </cell>
          <cell r="B26">
            <v>7868</v>
          </cell>
          <cell r="D26" t="str">
            <v>Implementar una estrategia progresiva de teletrabajo  en el 100% de las entidades públicas del Distrito con enfoque de género, privilegiando a las mujeres cabeza de hogar.</v>
          </cell>
          <cell r="E26" t="str">
            <v>1_Dirección Distrital de Desarrollo Institucional</v>
          </cell>
          <cell r="F26">
            <v>1</v>
          </cell>
          <cell r="G26" t="str">
            <v>Dirección Distrital de Desarrollo Institucional</v>
          </cell>
          <cell r="H26" t="str">
            <v>tec</v>
          </cell>
          <cell r="I26" t="str">
            <v>PD32</v>
          </cell>
          <cell r="J26" t="str">
            <v>Creciente</v>
          </cell>
          <cell r="K26" t="str">
            <v>Porcentaje</v>
          </cell>
          <cell r="L26" t="str">
            <v>Suma</v>
          </cell>
          <cell r="M26">
            <v>10</v>
          </cell>
          <cell r="N26">
            <v>15</v>
          </cell>
          <cell r="O26">
            <v>0</v>
          </cell>
          <cell r="P26">
            <v>0</v>
          </cell>
          <cell r="Q26">
            <v>5</v>
          </cell>
          <cell r="R26">
            <v>0</v>
          </cell>
          <cell r="S26">
            <v>0</v>
          </cell>
          <cell r="T26">
            <v>5</v>
          </cell>
          <cell r="U26">
            <v>0</v>
          </cell>
          <cell r="V26">
            <v>0</v>
          </cell>
          <cell r="W26">
            <v>0</v>
          </cell>
          <cell r="X26">
            <v>0</v>
          </cell>
          <cell r="Y26">
            <v>0</v>
          </cell>
          <cell r="Z26">
            <v>5</v>
          </cell>
          <cell r="AA26">
            <v>90</v>
          </cell>
          <cell r="AB26">
            <v>15</v>
          </cell>
          <cell r="AC26" t="str">
            <v xml:space="preserve">trazadora 74: Implementar la estrategia progresiva de teletrabajo en las entidades públicas del Distrito con enfoque de género, se presentaron los siguientes avances: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 
</v>
          </cell>
          <cell r="AD26" t="str">
            <v/>
          </cell>
          <cell r="AE26" t="str">
            <v/>
          </cell>
          <cell r="AF26">
            <v>0</v>
          </cell>
          <cell r="AG26">
            <v>0</v>
          </cell>
          <cell r="AH26">
            <v>5</v>
          </cell>
          <cell r="AI26">
            <v>0</v>
          </cell>
          <cell r="AJ26">
            <v>0</v>
          </cell>
          <cell r="AK26">
            <v>5</v>
          </cell>
          <cell r="AL26">
            <v>0</v>
          </cell>
          <cell r="AM26">
            <v>0</v>
          </cell>
          <cell r="AN26">
            <v>0</v>
          </cell>
          <cell r="AO26">
            <v>0</v>
          </cell>
          <cell r="AP26">
            <v>0</v>
          </cell>
          <cell r="AQ26">
            <v>0</v>
          </cell>
          <cell r="AR26">
            <v>0</v>
          </cell>
          <cell r="AS26">
            <v>0</v>
          </cell>
          <cell r="AT26">
            <v>5</v>
          </cell>
          <cell r="AU26">
            <v>0</v>
          </cell>
          <cell r="AV26">
            <v>0</v>
          </cell>
          <cell r="AW26">
            <v>5</v>
          </cell>
          <cell r="AX26">
            <v>0</v>
          </cell>
          <cell r="AY26">
            <v>0</v>
          </cell>
          <cell r="AZ26">
            <v>0</v>
          </cell>
          <cell r="BA26">
            <v>0</v>
          </cell>
          <cell r="BB26">
            <v>0</v>
          </cell>
          <cell r="BC26">
            <v>5</v>
          </cell>
          <cell r="BD26" t="str">
            <v>No Programó</v>
          </cell>
          <cell r="BE26" t="str">
            <v>No Programó</v>
          </cell>
          <cell r="BF26">
            <v>5</v>
          </cell>
          <cell r="BG26">
            <v>0</v>
          </cell>
          <cell r="BH26">
            <v>0</v>
          </cell>
          <cell r="BI26">
            <v>5</v>
          </cell>
          <cell r="BJ26">
            <v>0</v>
          </cell>
          <cell r="BK26">
            <v>0</v>
          </cell>
          <cell r="BL26">
            <v>0</v>
          </cell>
          <cell r="BM26" t="str">
            <v/>
          </cell>
          <cell r="BN26" t="str">
            <v/>
          </cell>
          <cell r="BO26" t="str">
            <v/>
          </cell>
          <cell r="BP26" t="str">
            <v> </v>
          </cell>
          <cell r="BQ26">
            <v>0</v>
          </cell>
          <cell r="BR26" t="str">
            <v xml:space="preserve">Informe trimestral acciones desarrolladas </v>
          </cell>
          <cell r="BS26">
            <v>0</v>
          </cell>
          <cell r="BT26">
            <v>0</v>
          </cell>
          <cell r="BU26" t="str">
            <v xml:space="preserve">Informe semestral acciones desarrolladas </v>
          </cell>
          <cell r="BV26">
            <v>0</v>
          </cell>
          <cell r="BW26">
            <v>0</v>
          </cell>
          <cell r="BX26">
            <v>0</v>
          </cell>
          <cell r="BY26">
            <v>0</v>
          </cell>
          <cell r="BZ26">
            <v>0</v>
          </cell>
          <cell r="CA26" t="str">
            <v>Informe anual acciones desarrolladas</v>
          </cell>
          <cell r="CB26">
            <v>0</v>
          </cell>
          <cell r="CC26">
            <v>0</v>
          </cell>
          <cell r="CD26" t="str">
            <v xml:space="preserve">Informe trimestral acciones desarrolladas </v>
          </cell>
          <cell r="CE26">
            <v>0</v>
          </cell>
          <cell r="CF26">
            <v>0</v>
          </cell>
          <cell r="CG26" t="str">
            <v xml:space="preserve">Informe semestral acciones desarrolladas </v>
          </cell>
          <cell r="CH26">
            <v>0</v>
          </cell>
          <cell r="CI26">
            <v>0</v>
          </cell>
          <cell r="CJ26">
            <v>0</v>
          </cell>
          <cell r="CK26">
            <v>0</v>
          </cell>
          <cell r="CL26">
            <v>0</v>
          </cell>
          <cell r="CM26">
            <v>0</v>
          </cell>
          <cell r="CN26" t="str">
            <v>N/A</v>
          </cell>
          <cell r="CO26" t="str">
            <v>N/A</v>
          </cell>
          <cell r="CP26" t="str">
            <v>N/A</v>
          </cell>
          <cell r="CQ26" t="str">
            <v>N/A</v>
          </cell>
          <cell r="CR26" t="str">
            <v>N/A</v>
          </cell>
          <cell r="CS26" t="str">
            <v>N/A</v>
          </cell>
          <cell r="CT26" t="str">
            <v>N/A</v>
          </cell>
          <cell r="CU26" t="str">
            <v>N/A</v>
          </cell>
          <cell r="CV26" t="str">
            <v>N/A</v>
          </cell>
          <cell r="CW26" t="str">
            <v>N/A</v>
          </cell>
          <cell r="CX26" t="str">
            <v>N/A</v>
          </cell>
          <cell r="CY26" t="str">
            <v>N/A</v>
          </cell>
          <cell r="CZ26" t="str">
            <v>N/A</v>
          </cell>
          <cell r="DA26" t="str">
            <v>N/A</v>
          </cell>
          <cell r="DB26" t="str">
            <v>N/A</v>
          </cell>
          <cell r="DC26" t="str">
            <v>N/A</v>
          </cell>
          <cell r="DD26" t="str">
            <v>N/A</v>
          </cell>
          <cell r="DE26" t="str">
            <v>N/A</v>
          </cell>
          <cell r="DF26" t="str">
            <v>N/A</v>
          </cell>
          <cell r="DG26" t="str">
            <v>N/A</v>
          </cell>
          <cell r="DH26" t="str">
            <v>N/A</v>
          </cell>
          <cell r="DI26" t="str">
            <v>N/A</v>
          </cell>
          <cell r="DJ26" t="str">
            <v>N/A</v>
          </cell>
          <cell r="DK26" t="str">
            <v>N/A</v>
          </cell>
          <cell r="DL26" t="str">
            <v>N/A</v>
          </cell>
          <cell r="DM26" t="str">
            <v>N/A</v>
          </cell>
          <cell r="DN26" t="str">
            <v>N/A</v>
          </cell>
          <cell r="DO26" t="str">
            <v>N/A</v>
          </cell>
          <cell r="DP26" t="str">
            <v>N/A</v>
          </cell>
          <cell r="DQ26" t="str">
            <v>N/A</v>
          </cell>
          <cell r="DR26" t="str">
            <v>N/A</v>
          </cell>
          <cell r="DS26" t="str">
            <v>N/A</v>
          </cell>
          <cell r="DT26" t="str">
            <v>N/A</v>
          </cell>
          <cell r="DU26" t="str">
            <v>N/A</v>
          </cell>
          <cell r="DV26" t="str">
            <v>N/A</v>
          </cell>
          <cell r="DW26" t="str">
            <v>N/A</v>
          </cell>
          <cell r="DX26" t="str">
            <v>N/A</v>
          </cell>
          <cell r="DY26" t="str">
            <v>N/A</v>
          </cell>
          <cell r="DZ26" t="str">
            <v>N/A</v>
          </cell>
          <cell r="EA26" t="str">
            <v>N/A</v>
          </cell>
          <cell r="EB26" t="str">
            <v>N/A</v>
          </cell>
          <cell r="EC26" t="str">
            <v>N/A</v>
          </cell>
          <cell r="ED26" t="str">
            <v>N/A</v>
          </cell>
          <cell r="EE26" t="str">
            <v>N/A</v>
          </cell>
          <cell r="EF26" t="str">
            <v>N/A</v>
          </cell>
          <cell r="EG26" t="str">
            <v>N/A</v>
          </cell>
          <cell r="EH26" t="str">
            <v>N/A</v>
          </cell>
          <cell r="EI26" t="str">
            <v>N/A</v>
          </cell>
          <cell r="EJ26" t="str">
            <v>N/A</v>
          </cell>
          <cell r="EK26" t="str">
            <v>N/A</v>
          </cell>
          <cell r="EL26" t="str">
            <v>N/A</v>
          </cell>
          <cell r="EM26" t="str">
            <v>N/A</v>
          </cell>
          <cell r="EN26" t="str">
            <v>N/A</v>
          </cell>
          <cell r="EO26" t="str">
            <v>N/A</v>
          </cell>
          <cell r="EP26" t="str">
            <v>N/A</v>
          </cell>
          <cell r="EQ26" t="str">
            <v>N/A</v>
          </cell>
          <cell r="ER26" t="str">
            <v>N/A</v>
          </cell>
          <cell r="ES26" t="str">
            <v>N/A</v>
          </cell>
          <cell r="ET26" t="str">
            <v>N/A</v>
          </cell>
          <cell r="EU26" t="str">
            <v>N/A</v>
          </cell>
          <cell r="EV26" t="str">
            <v>N/A</v>
          </cell>
          <cell r="EW26" t="str">
            <v>N/A</v>
          </cell>
          <cell r="EX26" t="str">
            <v>N/A</v>
          </cell>
          <cell r="EY26" t="str">
            <v>N/A</v>
          </cell>
          <cell r="EZ26" t="str">
            <v>N/A</v>
          </cell>
          <cell r="FA26" t="str">
            <v>N/A</v>
          </cell>
          <cell r="FB26" t="str">
            <v>N/A</v>
          </cell>
          <cell r="FC26" t="str">
            <v>N/A</v>
          </cell>
          <cell r="FD26" t="str">
            <v>N/A</v>
          </cell>
          <cell r="FE26" t="str">
            <v>N/A</v>
          </cell>
          <cell r="FF26" t="str">
            <v>N/A</v>
          </cell>
          <cell r="FG26" t="str">
            <v>N/A</v>
          </cell>
          <cell r="FH26" t="str">
            <v>N/A</v>
          </cell>
          <cell r="FI26" t="str">
            <v>N/A</v>
          </cell>
          <cell r="FJ26" t="str">
            <v>N/A</v>
          </cell>
          <cell r="FK26" t="str">
            <v>N/A</v>
          </cell>
          <cell r="FL26" t="str">
            <v>N/A</v>
          </cell>
          <cell r="FM26" t="str">
            <v>N/A</v>
          </cell>
          <cell r="FN26" t="str">
            <v/>
          </cell>
          <cell r="FO26" t="str">
            <v xml:space="preserve">Durante el periodo reportado y en el marco de la meta trazadora 74 “Implementar una estrategia progresiva de teletrabajo en el 100% de las entidades públicas del Distrito con enfoque de género “se avanzó en: 
-	Atención de solicitudes de asesoría y consultas sobre teletrabajo distrital presentadas por Entidades y Organismos Distritales.
-	Se realizó revisión y actualización de los contenidos del curso de teletrabajo para teletrabajadores.
-	Se presentó avance en la consolidación de información de contexto para la cartilla de Teletrabajo.
-	Se realizó presentación con actualización de contenidos del Decreto 050 de 2023 y estructura de la política interna de teletrabajo.
-	Se avanzó en la estructuración de la plantilla de acto administrativo de adopción política interna de teletrabajo.
-	Se realizó la revisión de requisitos para el espacio virtual de Teletrabajo.
</v>
          </cell>
          <cell r="FP26" t="str">
            <v xml:space="preserve">Durante el trimestre y en el marco de la meta trazadora 74 “Implementar una estrategia progresiva de teletrabajo en el 100% de las entidades públicas del Distrito con enfoque de género "se avanzó en: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 (Incluida la jornada de con las organizaaciones sindicales)
</v>
          </cell>
          <cell r="FQ26" t="str">
            <v xml:space="preserve">En el mes de abril en el marco de la meta trazadora 74 “Implementar una estrategia progresiva de teletrabajo en el 100% de las entidades públicas del Distrito con enfoque de género “se avanzó en:
1 Documento "Cartilla de Lineamientos en teletrabajo Distrital - 2023", Se hicieron ajustes para incluir el contenido de la política interna de teletrabajo establecida en el decreto 050 de 2023. 
Se realizaron 5 mesas técnicas de trabajo (2 a Veeduría, Jardín botánico, Sec General, IPES) 
47 asesorías por otros canales, en asistencia técnica en formulación de política interna teletrabajo.
</v>
          </cell>
          <cell r="FR26" t="str">
            <v/>
          </cell>
          <cell r="FS26" t="str">
            <v>En el marco del plan de desarrollo un nuevo contrato social y ambiental para la Bogotá del siglo xxi, en cuanto a la implementación del modelo + de teletrabajo se han realizado 49 asesorías y respuestas a consultas presentadas por las entidades distritales, así mismo se avanzó en la elaboración de lo siguiente: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v>
          </cell>
          <cell r="FT26" t="str">
            <v/>
          </cell>
          <cell r="FU26" t="str">
            <v/>
          </cell>
          <cell r="FV26" t="str">
            <v/>
          </cell>
          <cell r="FW26" t="str">
            <v/>
          </cell>
          <cell r="FX26" t="str">
            <v/>
          </cell>
          <cell r="FY26" t="str">
            <v/>
          </cell>
          <cell r="FZ26" t="str">
            <v>N/A</v>
          </cell>
          <cell r="GA26" t="str">
            <v>N/A</v>
          </cell>
          <cell r="GB26" t="str">
            <v>N/A</v>
          </cell>
          <cell r="GC26" t="str">
            <v>N/A</v>
          </cell>
          <cell r="GD26" t="str">
            <v>N/A</v>
          </cell>
          <cell r="GE26" t="str">
            <v>N/A</v>
          </cell>
          <cell r="GF26" t="str">
            <v>N/A</v>
          </cell>
          <cell r="GG26" t="str">
            <v>N/A</v>
          </cell>
          <cell r="GH26" t="str">
            <v>N/A</v>
          </cell>
          <cell r="GI26" t="str">
            <v>N/A</v>
          </cell>
          <cell r="GJ26" t="str">
            <v>N/A</v>
          </cell>
          <cell r="GK26" t="str">
            <v>N/A</v>
          </cell>
          <cell r="GL26" t="str">
            <v>N/A</v>
          </cell>
          <cell r="GM26" t="str">
            <v>N/A</v>
          </cell>
          <cell r="GN26" t="str">
            <v>N/A</v>
          </cell>
          <cell r="GO26" t="str">
            <v>N/A</v>
          </cell>
          <cell r="GP26" t="str">
            <v>N/A</v>
          </cell>
          <cell r="GQ26" t="str">
            <v>N/A</v>
          </cell>
          <cell r="GR26" t="str">
            <v>N/A</v>
          </cell>
          <cell r="GS26" t="str">
            <v>N/A</v>
          </cell>
          <cell r="GT26" t="str">
            <v>N/A</v>
          </cell>
          <cell r="GU26" t="str">
            <v>N/A</v>
          </cell>
          <cell r="GV26" t="str">
            <v>N/A</v>
          </cell>
          <cell r="GW26" t="str">
            <v>N/A</v>
          </cell>
          <cell r="GX26" t="str">
            <v>N/A</v>
          </cell>
          <cell r="GY26" t="str">
            <v>N/A</v>
          </cell>
        </row>
        <row r="27">
          <cell r="A27" t="str">
            <v>PD33</v>
          </cell>
          <cell r="B27">
            <v>7868</v>
          </cell>
          <cell r="D27" t="str">
            <v>Duplicar la meta de la política pública de talento humano (aprobada en diciembre de 2019) sobre el número de funcionarios públicos del distrito que se acoge a la modalidad de teletrabajo.</v>
          </cell>
          <cell r="E27" t="str">
            <v>2_Dirección Distrital de Desarrollo Institucional</v>
          </cell>
          <cell r="F27">
            <v>2</v>
          </cell>
          <cell r="G27" t="str">
            <v>Dirección Distrital de Desarrollo Institucional</v>
          </cell>
          <cell r="H27" t="str">
            <v>tec</v>
          </cell>
          <cell r="I27" t="str">
            <v>PD33</v>
          </cell>
          <cell r="J27" t="str">
            <v>Creciente</v>
          </cell>
          <cell r="K27" t="str">
            <v>Número</v>
          </cell>
          <cell r="L27" t="str">
            <v>Suma</v>
          </cell>
          <cell r="M27">
            <v>3046</v>
          </cell>
          <cell r="N27">
            <v>0</v>
          </cell>
          <cell r="O27">
            <v>0</v>
          </cell>
          <cell r="P27">
            <v>0</v>
          </cell>
          <cell r="Q27">
            <v>0</v>
          </cell>
          <cell r="R27">
            <v>0</v>
          </cell>
          <cell r="S27">
            <v>0</v>
          </cell>
          <cell r="T27">
            <v>0</v>
          </cell>
          <cell r="U27">
            <v>0</v>
          </cell>
          <cell r="V27">
            <v>0</v>
          </cell>
          <cell r="W27">
            <v>0</v>
          </cell>
          <cell r="X27">
            <v>0</v>
          </cell>
          <cell r="Y27">
            <v>0</v>
          </cell>
          <cell r="Z27">
            <v>0</v>
          </cell>
          <cell r="AA27">
            <v>3877</v>
          </cell>
          <cell r="AB27">
            <v>0</v>
          </cell>
          <cell r="AC27" t="str">
            <v xml:space="preserve">En la consolidación de gestión y cifras de implementación del teletrabajo en las entidades y organismos distritales, se estableció que la cifra de nuevos teletrabajadores entre enero y junio de 2023 es 2.244 servidores, llegando a un dato acumulado de 8.492 para esta vigencia.  
De acuerdo con las cifras reportadas por las entidades y organismos distritales a septiembre de 2023, según sexo, 4.869 (57%), de los teletrabajadores son mujeres y 3.087 (36%) son hombres, y  536 (6%) restante, que no reporta información. 
Por grupo etario, el 5% (392) tienen entre 20 y 30 años, el 25% (2.088) tienen entre 31 y 40 años, el 33% (2.805) se ubican entre 41 y 50 años; el 25% (2.147) tiene entre 51 y 60 años, un 6% (524) son funcionarios en plan de retiro. Y, 536 (6%) restante, que no reporta información.Estas cifras eafirman que se logra la implementación de los lineamientos contemplados en la estrategia con enfoque diferencial, en la que la población en etapa de retiro pasó a contemplarse dentro de los criterios de priorización.
Del total de teletrabajadores, el 30% (2.569) reportan enfoque diferencial a través de los criterios de prioridad, en tanto que el 63% (5.341) son teletrabajadores sin condiciones diferenciales; y 582 (7%) restante, que no reporta información 
Frente a los teletrabajadores con criterios de prioridad, o enfoque diferencial, el 33% reportan discapacidad, Movilidad reducida, o Enfermedades catastróficas. El 20% son teletrabajadores cuidadores, el 14% tienen hijos en la etapa de primera infancia (de 0 a 5 años); el 12% son madre o padre cabeza de familia; el 10% reside en zonas rurales apartadas; un 6% son servidores en plan de retiro, un 3% son mujeres en estado de gestación; un 1% son servidores que están estudiando, y menos del 1% restante, corresponde a población de adultos mayores y víctimas del conflicto armado.
Con respecto a la localidad de residencia, los teletrabajadores se ubican así: Suba (15%), Kennedy (11%), fuera de Bogotá D.C. (10%), Engativá (10%), Usaquén (8%), Fontibón (8%), Teusaquillo (7%), Puente Aranda (3%), Barrios Unidos (3%), Chapinero (3%), Ciudad Bolívar (2%), Bosa (2%), Rafael Uribe (2%), San Cristóbal (2%), Los Mártires (1%), Tunjuelito (1%), Antonio Nariño (1%), Santa Fe (1%), Usme (1%), La Candelaria (0.7%), Sumapaz (0,1% ); en blanco (1%) y un 6% restante, que no reporta información.
</v>
          </cell>
          <cell r="AD27" t="str">
            <v/>
          </cell>
          <cell r="AE27" t="str">
            <v/>
          </cell>
          <cell r="AF27">
            <v>0</v>
          </cell>
          <cell r="AG27">
            <v>0</v>
          </cell>
          <cell r="AH27">
            <v>1642</v>
          </cell>
          <cell r="AI27">
            <v>0</v>
          </cell>
          <cell r="AJ27">
            <v>0</v>
          </cell>
          <cell r="AK27">
            <v>602</v>
          </cell>
          <cell r="AL27">
            <v>0</v>
          </cell>
          <cell r="AM27">
            <v>0</v>
          </cell>
          <cell r="AN27">
            <v>802</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t="str">
            <v>No Programó</v>
          </cell>
          <cell r="BE27" t="str">
            <v>No Programó</v>
          </cell>
          <cell r="BF27">
            <v>1642</v>
          </cell>
          <cell r="BG27">
            <v>0</v>
          </cell>
          <cell r="BH27">
            <v>0</v>
          </cell>
          <cell r="BI27">
            <v>602</v>
          </cell>
          <cell r="BJ27">
            <v>0</v>
          </cell>
          <cell r="BK27">
            <v>0</v>
          </cell>
          <cell r="BL27">
            <v>802</v>
          </cell>
          <cell r="BM27" t="str">
            <v/>
          </cell>
          <cell r="BN27" t="str">
            <v/>
          </cell>
          <cell r="BO27" t="str">
            <v/>
          </cell>
          <cell r="BP27">
            <v>0</v>
          </cell>
          <cell r="BQ27">
            <v>0</v>
          </cell>
          <cell r="BR27" t="str">
            <v>Informe trimestral acciones desarrolladas  (Cantidad de teletrabajadores distritales)</v>
          </cell>
          <cell r="BS27">
            <v>0</v>
          </cell>
          <cell r="BT27">
            <v>0</v>
          </cell>
          <cell r="BU27" t="str">
            <v>Informe semestral acciones desarrolladas (Cantidad de teletrabajadores distritales)</v>
          </cell>
          <cell r="BV27">
            <v>0</v>
          </cell>
          <cell r="BW27">
            <v>0</v>
          </cell>
          <cell r="BX27">
            <v>0</v>
          </cell>
          <cell r="BY27">
            <v>0</v>
          </cell>
          <cell r="BZ27">
            <v>0</v>
          </cell>
          <cell r="CA27" t="str">
            <v>Informe anual acciones desarrolladas. (Cantidad de teletrabajadores distritales)</v>
          </cell>
          <cell r="CB27">
            <v>0</v>
          </cell>
          <cell r="CC27">
            <v>0</v>
          </cell>
          <cell r="CD27" t="str">
            <v>Informe trimestral acciones desarrolladas  (Cantidad de teletrabajadores distritales)</v>
          </cell>
          <cell r="CE27">
            <v>0</v>
          </cell>
          <cell r="CF27">
            <v>0</v>
          </cell>
          <cell r="CG27" t="str">
            <v>Informe semestral acciones desarrolladas (Cantidad de teletrabajadores distritales)</v>
          </cell>
          <cell r="CH27">
            <v>0</v>
          </cell>
          <cell r="CI27">
            <v>0</v>
          </cell>
          <cell r="CJ27">
            <v>0</v>
          </cell>
          <cell r="CK27">
            <v>0</v>
          </cell>
          <cell r="CL27">
            <v>0</v>
          </cell>
          <cell r="CM27">
            <v>0</v>
          </cell>
          <cell r="CN27" t="str">
            <v>N/A</v>
          </cell>
          <cell r="CO27" t="str">
            <v>N/A</v>
          </cell>
          <cell r="CP27" t="str">
            <v>N/A</v>
          </cell>
          <cell r="CQ27" t="str">
            <v>N/A</v>
          </cell>
          <cell r="CR27" t="str">
            <v>N/A</v>
          </cell>
          <cell r="CS27" t="str">
            <v>N/A</v>
          </cell>
          <cell r="CT27" t="str">
            <v>N/A</v>
          </cell>
          <cell r="CU27" t="str">
            <v>N/A</v>
          </cell>
          <cell r="CV27" t="str">
            <v>N/A</v>
          </cell>
          <cell r="CW27" t="str">
            <v>N/A</v>
          </cell>
          <cell r="CX27" t="str">
            <v>N/A</v>
          </cell>
          <cell r="CY27" t="str">
            <v>N/A</v>
          </cell>
          <cell r="CZ27" t="str">
            <v>N/A</v>
          </cell>
          <cell r="DA27" t="str">
            <v>N/A</v>
          </cell>
          <cell r="DB27" t="str">
            <v>N/A</v>
          </cell>
          <cell r="DC27" t="str">
            <v>N/A</v>
          </cell>
          <cell r="DD27" t="str">
            <v>N/A</v>
          </cell>
          <cell r="DE27" t="str">
            <v>N/A</v>
          </cell>
          <cell r="DF27" t="str">
            <v>N/A</v>
          </cell>
          <cell r="DG27" t="str">
            <v>N/A</v>
          </cell>
          <cell r="DH27" t="str">
            <v>N/A</v>
          </cell>
          <cell r="DI27" t="str">
            <v>N/A</v>
          </cell>
          <cell r="DJ27" t="str">
            <v>N/A</v>
          </cell>
          <cell r="DK27" t="str">
            <v>N/A</v>
          </cell>
          <cell r="DL27" t="str">
            <v>N/A</v>
          </cell>
          <cell r="DM27" t="str">
            <v>N/A</v>
          </cell>
          <cell r="DN27" t="str">
            <v>N/A</v>
          </cell>
          <cell r="DO27" t="str">
            <v>N/A</v>
          </cell>
          <cell r="DP27" t="str">
            <v>N/A</v>
          </cell>
          <cell r="DQ27" t="str">
            <v>N/A</v>
          </cell>
          <cell r="DR27" t="str">
            <v>N/A</v>
          </cell>
          <cell r="DS27" t="str">
            <v>N/A</v>
          </cell>
          <cell r="DT27" t="str">
            <v>N/A</v>
          </cell>
          <cell r="DU27" t="str">
            <v>N/A</v>
          </cell>
          <cell r="DV27" t="str">
            <v>N/A</v>
          </cell>
          <cell r="DW27" t="str">
            <v>N/A</v>
          </cell>
          <cell r="DX27" t="str">
            <v>N/A</v>
          </cell>
          <cell r="DY27" t="str">
            <v>N/A</v>
          </cell>
          <cell r="DZ27" t="str">
            <v>N/A</v>
          </cell>
          <cell r="EA27" t="str">
            <v>N/A</v>
          </cell>
          <cell r="EB27" t="str">
            <v>N/A</v>
          </cell>
          <cell r="EC27" t="str">
            <v>N/A</v>
          </cell>
          <cell r="ED27" t="str">
            <v>N/A</v>
          </cell>
          <cell r="EE27" t="str">
            <v>N/A</v>
          </cell>
          <cell r="EF27" t="str">
            <v>N/A</v>
          </cell>
          <cell r="EG27" t="str">
            <v>N/A</v>
          </cell>
          <cell r="EH27" t="str">
            <v>N/A</v>
          </cell>
          <cell r="EI27" t="str">
            <v>N/A</v>
          </cell>
          <cell r="EJ27" t="str">
            <v>N/A</v>
          </cell>
          <cell r="EK27" t="str">
            <v>N/A</v>
          </cell>
          <cell r="EL27" t="str">
            <v>N/A</v>
          </cell>
          <cell r="EM27" t="str">
            <v>N/A</v>
          </cell>
          <cell r="EN27" t="str">
            <v>N/A</v>
          </cell>
          <cell r="EO27" t="str">
            <v>N/A</v>
          </cell>
          <cell r="EP27" t="str">
            <v>N/A</v>
          </cell>
          <cell r="EQ27" t="str">
            <v>N/A</v>
          </cell>
          <cell r="ER27" t="str">
            <v>N/A</v>
          </cell>
          <cell r="ES27" t="str">
            <v>N/A</v>
          </cell>
          <cell r="ET27" t="str">
            <v>N/A</v>
          </cell>
          <cell r="EU27" t="str">
            <v>N/A</v>
          </cell>
          <cell r="EV27" t="str">
            <v>N/A</v>
          </cell>
          <cell r="EW27" t="str">
            <v>N/A</v>
          </cell>
          <cell r="EX27" t="str">
            <v>N/A</v>
          </cell>
          <cell r="EY27" t="str">
            <v>N/A</v>
          </cell>
          <cell r="EZ27" t="str">
            <v>N/A</v>
          </cell>
          <cell r="FA27" t="str">
            <v>N/A</v>
          </cell>
          <cell r="FB27" t="str">
            <v>N/A</v>
          </cell>
          <cell r="FC27" t="str">
            <v>N/A</v>
          </cell>
          <cell r="FD27" t="str">
            <v>N/A</v>
          </cell>
          <cell r="FE27" t="str">
            <v>N/A</v>
          </cell>
          <cell r="FF27" t="str">
            <v>N/A</v>
          </cell>
          <cell r="FG27" t="str">
            <v>N/A</v>
          </cell>
          <cell r="FH27" t="str">
            <v>N/A</v>
          </cell>
          <cell r="FI27" t="str">
            <v>N/A</v>
          </cell>
          <cell r="FJ27" t="str">
            <v>N/A</v>
          </cell>
          <cell r="FK27" t="str">
            <v>N/A</v>
          </cell>
          <cell r="FL27" t="str">
            <v>N/A</v>
          </cell>
          <cell r="FM27" t="str">
            <v>N/A</v>
          </cell>
          <cell r="FN27" t="str">
            <v/>
          </cell>
          <cell r="FO27" t="str">
            <v/>
          </cell>
          <cell r="FP27" t="str">
            <v xml:space="preserve">Se elabora Informes de gestión y resultados primer trimestre 2023: Meta trazadora  75 y reporte a PPDGITH
Base de datos con registros del total de teletrabajadores reportados por entidades y organismos distritales a marzo de 2023. Se identificaron 1.642 nuevos teletrabajadores entre enero y marzo de 2023, con lo cual se llega a una meta acumulada de 7.088 teletrabajadores
</v>
          </cell>
          <cell r="FQ27" t="str">
            <v xml:space="preserve">En el mes de abril en el marco  de la meta trazadora 74 “Implementar una estrategia progresiva de teletrabajo en el 100% de las entidades públicas del Distrito con enfoque de género” se avanzó en:
(i) Articulación con Min TIC para definir los parámetros y condiciones técnicas para aplicación y captura de registros 
(ii) Elaboración de base de datos con la información actualizada de las direcciones físicas correspondientes a las sedes de las 59 entidades y organismos que implementan teletrabajo 
(iii) Construcción del cronograma de programación y envío de los links a teletrabajadores y jefes de TH de las entidades y organismos distritales, que estará habilitado hasta el 31 de mayo de 2023.
(IV) Se realizó envío de correo de solicitud diligenciamiento de encuesta a las entidades (22) de los sectores de Gestión Pública, Gobierno, Hacienda, Planeación, Desarrollo Económico, Educación y Salud. Se adjunta reporte de avance remitido por MINTIC.
</v>
          </cell>
          <cell r="FR27" t="str">
            <v/>
          </cell>
          <cell r="FS27" t="str">
            <v xml:space="preserve">En la meta trazadora 75, cuya magnitud en 2023 es lograr  el acumulado de 3877 teletrabajadores. Al cierre de junio de 2023, el número de funcionarios de la administración distrital que han participado en teletrabajo, llego a 7.690, es decir, la magnitud de la meta llegó al 198%. Del total de teletrabajadores reportados, el 61% son mujeres y el 39% restante son hombres. </v>
          </cell>
          <cell r="FT27" t="str">
            <v/>
          </cell>
          <cell r="FU27" t="str">
            <v/>
          </cell>
          <cell r="FV27" t="str">
            <v xml:space="preserve">• La revisión y actualización de contenidos en materia normativa del curso de teletrabajo para directivos. Además, se complementó el material de lectura para el módulo 2: Cómo liderar equipos de servidores en teletrabajo.
• Asistencias técnicas en teletrabajo y asesorías por otros canales, en 
• Asistencias técnicas para la articulación y organización de acciones en favor de la implementación del teletrabajo Distrital, un total de 47 encuentros.
• En otros mecanismos y canales de atención y asistencia técnica se han atendido 325 solicitudes.
• Estructurar el evento conmemorativo del Día Internacional del Teletrabajo Distrital, el cual se realizará el 11 de octubre de 2023, bajo el lema: “El legado del teletrabajo en el Distrito Capital".
• Política interna de teletrabajo: de las cincuenta y ocho (58) entidades distritales que implementan teletrabajo, en cuarenta y siete (47) ya cuentan con la política interna de teletrabajo.
• Se realizó la construcción del lineamiento en teletrabajo, según los compromisos acordados y definidos en el Acuerdo de la mesa de negociación Sindical 2023.
• Elaboración y aplicación de encuestas de percepción a teletrabajadores y jefes de teletrabajadores 2023. Participaron de 3.179 teletrabajadores y 265 directivos.
• Se elaboró el documento Guía: Métricas para la medición del teletrabajo en el Distrito Capital.
• Una (1) base de datos que consolida los registros de teletrabajadores distritales, con corte a septiembre. 
• El número de teletrabajadores en meta acumulada cerró a septiembre de 2023 en 8.492 servidores, que corresponden a la suma del dato de nuevos teletrabajadores a cierre de cada vigencia: 2019: 992 teletrabajadores; 2020: 216 teletrabajadores, 2021:1.187, 2022:3.051 teletrabajadores, y, finalmente los nuevos a 2023:3.046. </v>
          </cell>
          <cell r="FW27" t="str">
            <v/>
          </cell>
          <cell r="FX27" t="str">
            <v/>
          </cell>
          <cell r="FY27" t="str">
            <v/>
          </cell>
          <cell r="FZ27" t="str">
            <v>N/A</v>
          </cell>
          <cell r="GA27" t="str">
            <v>N/A</v>
          </cell>
          <cell r="GB27" t="str">
            <v>N/A</v>
          </cell>
          <cell r="GC27" t="str">
            <v>N/A</v>
          </cell>
          <cell r="GD27" t="str">
            <v>N/A</v>
          </cell>
          <cell r="GE27" t="str">
            <v>N/A</v>
          </cell>
          <cell r="GF27" t="str">
            <v>N/A</v>
          </cell>
          <cell r="GG27" t="str">
            <v>N/A</v>
          </cell>
          <cell r="GH27" t="str">
            <v>N/A</v>
          </cell>
          <cell r="GI27" t="str">
            <v>N/A</v>
          </cell>
          <cell r="GJ27" t="str">
            <v>N/A</v>
          </cell>
          <cell r="GK27" t="str">
            <v>N/A</v>
          </cell>
          <cell r="GL27" t="str">
            <v>N/A</v>
          </cell>
          <cell r="GM27" t="str">
            <v>N/A</v>
          </cell>
          <cell r="GN27" t="str">
            <v>N/A</v>
          </cell>
          <cell r="GO27" t="str">
            <v>N/A</v>
          </cell>
          <cell r="GP27" t="str">
            <v>N/A</v>
          </cell>
          <cell r="GQ27" t="str">
            <v>N/A</v>
          </cell>
          <cell r="GR27" t="str">
            <v>N/A</v>
          </cell>
          <cell r="GS27" t="str">
            <v>N/A</v>
          </cell>
          <cell r="GT27" t="str">
            <v>N/A</v>
          </cell>
          <cell r="GU27" t="str">
            <v>N/A</v>
          </cell>
          <cell r="GV27" t="str">
            <v>N/A</v>
          </cell>
          <cell r="GW27" t="str">
            <v>N/A</v>
          </cell>
          <cell r="GX27" t="str">
            <v>N/A</v>
          </cell>
          <cell r="GY27" t="str">
            <v>N/A</v>
          </cell>
        </row>
        <row r="28">
          <cell r="A28" t="str">
            <v>PD34</v>
          </cell>
          <cell r="B28">
            <v>7868</v>
          </cell>
          <cell r="D28" t="str">
            <v>Implementar una estrategia de horarios escalonados en las entidades del distrito cuya naturaleza funcional lo permita para contribuir a la modalidad de la cuidad y a la ampliación de los horarios de atención en las entidades del distrito.</v>
          </cell>
          <cell r="E28" t="e">
            <v>#N/A</v>
          </cell>
          <cell r="F28" t="e">
            <v>#N/A</v>
          </cell>
          <cell r="G28" t="e">
            <v>#N/A</v>
          </cell>
          <cell r="H28" t="e">
            <v>#N/A</v>
          </cell>
          <cell r="I28" t="str">
            <v>PD34</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row>
        <row r="29">
          <cell r="A29" t="str">
            <v>PD35</v>
          </cell>
          <cell r="B29">
            <v>7868</v>
          </cell>
          <cell r="D29" t="str">
            <v>Elevar el nivel de efectividad de la gestión pública distrital y local</v>
          </cell>
          <cell r="E29" t="str">
            <v>3_Dirección Distrital de Desarrollo Institucional</v>
          </cell>
          <cell r="F29">
            <v>3</v>
          </cell>
          <cell r="G29" t="str">
            <v>Dirección Distrital de Desarrollo Institucional</v>
          </cell>
          <cell r="H29" t="str">
            <v>tec</v>
          </cell>
          <cell r="I29" t="str">
            <v>PD35</v>
          </cell>
          <cell r="J29" t="str">
            <v>Creciente</v>
          </cell>
          <cell r="K29" t="str">
            <v>Porcentaje</v>
          </cell>
          <cell r="L29" t="str">
            <v>suma</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89.7</v>
          </cell>
          <cell r="AB29">
            <v>0</v>
          </cell>
          <cell r="AC29" t="str">
            <v xml:space="preserve">Meta trazadora 71 Elevar el nivel de efectividad de la gestión pública distrital y local
Durante el tercer semestre, se realizó el informe parcial de los componentes de gestión presupuestal y gestión de resultados para el Índice de Gestión Pública Distrital y se radicó en el Concejo de Bogotá. Con respecto al componente de gestión institucional, teniendo en cuenta que la información es obtenida a través de los resultados de FURAG, se está a la espera de los resultados de acuerdo al cronograma establecido por el DAFP.
</v>
          </cell>
          <cell r="AD29" t="str">
            <v/>
          </cell>
          <cell r="AE29" t="str">
            <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t="str">
            <v>No Programó</v>
          </cell>
          <cell r="BE29" t="str">
            <v>No Programó</v>
          </cell>
          <cell r="BF29" t="str">
            <v>No Programó</v>
          </cell>
          <cell r="BG29" t="str">
            <v>No Programó</v>
          </cell>
          <cell r="BH29" t="str">
            <v>No Programó</v>
          </cell>
          <cell r="BI29" t="str">
            <v>No Programó</v>
          </cell>
          <cell r="BJ29" t="str">
            <v>No Programó</v>
          </cell>
          <cell r="BK29" t="str">
            <v>No Programó</v>
          </cell>
          <cell r="BL29" t="str">
            <v>No Programó</v>
          </cell>
          <cell r="BM29" t="str">
            <v/>
          </cell>
          <cell r="BN29" t="str">
            <v/>
          </cell>
          <cell r="BO29" t="str">
            <v/>
          </cell>
          <cell r="BP29">
            <v>0</v>
          </cell>
          <cell r="BQ29">
            <v>0</v>
          </cell>
          <cell r="BR29">
            <v>0</v>
          </cell>
          <cell r="BS29">
            <v>0</v>
          </cell>
          <cell r="BT29">
            <v>0</v>
          </cell>
          <cell r="BU29">
            <v>0</v>
          </cell>
          <cell r="BV29" t="str">
            <v>Informe acciones desarrolladas FURAG</v>
          </cell>
          <cell r="BW29">
            <v>0</v>
          </cell>
          <cell r="BX29">
            <v>0</v>
          </cell>
          <cell r="BY29">
            <v>0</v>
          </cell>
          <cell r="BZ29">
            <v>0</v>
          </cell>
          <cell r="CA29" t="str">
            <v>Informe acciones desarrolladas FURAG</v>
          </cell>
          <cell r="CB29">
            <v>0</v>
          </cell>
          <cell r="CC29">
            <v>0</v>
          </cell>
          <cell r="CD29">
            <v>0</v>
          </cell>
          <cell r="CE29">
            <v>0</v>
          </cell>
          <cell r="CF29">
            <v>0</v>
          </cell>
          <cell r="CG29">
            <v>0</v>
          </cell>
          <cell r="CH29" t="str">
            <v>Informe acciones desarrolladas FURAG</v>
          </cell>
          <cell r="CI29">
            <v>0</v>
          </cell>
          <cell r="CJ29">
            <v>0</v>
          </cell>
          <cell r="CK29">
            <v>0</v>
          </cell>
          <cell r="CL29">
            <v>0</v>
          </cell>
          <cell r="CM29">
            <v>0</v>
          </cell>
          <cell r="CN29" t="str">
            <v>N/A</v>
          </cell>
          <cell r="CO29" t="str">
            <v>N/A</v>
          </cell>
          <cell r="CP29" t="str">
            <v>N/A</v>
          </cell>
          <cell r="CQ29" t="str">
            <v>N/A</v>
          </cell>
          <cell r="CR29" t="str">
            <v>N/A</v>
          </cell>
          <cell r="CS29" t="str">
            <v>N/A</v>
          </cell>
          <cell r="CT29" t="str">
            <v>N/A</v>
          </cell>
          <cell r="CU29" t="str">
            <v>N/A</v>
          </cell>
          <cell r="CV29" t="str">
            <v>N/A</v>
          </cell>
          <cell r="CW29" t="str">
            <v>N/A</v>
          </cell>
          <cell r="CX29" t="str">
            <v>N/A</v>
          </cell>
          <cell r="CY29" t="str">
            <v>N/A</v>
          </cell>
          <cell r="CZ29" t="str">
            <v>N/A</v>
          </cell>
          <cell r="DA29" t="str">
            <v>N/A</v>
          </cell>
          <cell r="DB29" t="str">
            <v>N/A</v>
          </cell>
          <cell r="DC29" t="str">
            <v>N/A</v>
          </cell>
          <cell r="DD29" t="str">
            <v>N/A</v>
          </cell>
          <cell r="DE29" t="str">
            <v>N/A</v>
          </cell>
          <cell r="DF29" t="str">
            <v>N/A</v>
          </cell>
          <cell r="DG29" t="str">
            <v>N/A</v>
          </cell>
          <cell r="DH29" t="str">
            <v>N/A</v>
          </cell>
          <cell r="DI29" t="str">
            <v>N/A</v>
          </cell>
          <cell r="DJ29" t="str">
            <v>N/A</v>
          </cell>
          <cell r="DK29" t="str">
            <v>N/A</v>
          </cell>
          <cell r="DL29" t="str">
            <v>N/A</v>
          </cell>
          <cell r="DM29" t="str">
            <v>N/A</v>
          </cell>
          <cell r="DN29" t="str">
            <v>N/A</v>
          </cell>
          <cell r="DO29" t="str">
            <v>N/A</v>
          </cell>
          <cell r="DP29" t="str">
            <v>N/A</v>
          </cell>
          <cell r="DQ29" t="str">
            <v>N/A</v>
          </cell>
          <cell r="DR29" t="str">
            <v>N/A</v>
          </cell>
          <cell r="DS29" t="str">
            <v>N/A</v>
          </cell>
          <cell r="DT29" t="str">
            <v>N/A</v>
          </cell>
          <cell r="DU29" t="str">
            <v>N/A</v>
          </cell>
          <cell r="DV29" t="str">
            <v>N/A</v>
          </cell>
          <cell r="DW29" t="str">
            <v>N/A</v>
          </cell>
          <cell r="DX29" t="str">
            <v>N/A</v>
          </cell>
          <cell r="DY29" t="str">
            <v>N/A</v>
          </cell>
          <cell r="DZ29" t="str">
            <v>N/A</v>
          </cell>
          <cell r="EA29" t="str">
            <v>N/A</v>
          </cell>
          <cell r="EB29" t="str">
            <v>N/A</v>
          </cell>
          <cell r="EC29" t="str">
            <v>N/A</v>
          </cell>
          <cell r="ED29" t="str">
            <v>N/A</v>
          </cell>
          <cell r="EE29" t="str">
            <v>N/A</v>
          </cell>
          <cell r="EF29" t="str">
            <v>N/A</v>
          </cell>
          <cell r="EG29" t="str">
            <v>N/A</v>
          </cell>
          <cell r="EH29" t="str">
            <v>N/A</v>
          </cell>
          <cell r="EI29" t="str">
            <v>N/A</v>
          </cell>
          <cell r="EJ29" t="str">
            <v>N/A</v>
          </cell>
          <cell r="EK29" t="str">
            <v>N/A</v>
          </cell>
          <cell r="EL29" t="str">
            <v>N/A</v>
          </cell>
          <cell r="EM29" t="str">
            <v>N/A</v>
          </cell>
          <cell r="EN29" t="str">
            <v>N/A</v>
          </cell>
          <cell r="EO29" t="str">
            <v>N/A</v>
          </cell>
          <cell r="EP29" t="str">
            <v>N/A</v>
          </cell>
          <cell r="EQ29" t="str">
            <v>N/A</v>
          </cell>
          <cell r="ER29" t="str">
            <v>N/A</v>
          </cell>
          <cell r="ES29" t="str">
            <v>N/A</v>
          </cell>
          <cell r="ET29" t="str">
            <v>N/A</v>
          </cell>
          <cell r="EU29" t="str">
            <v>N/A</v>
          </cell>
          <cell r="EV29" t="str">
            <v>N/A</v>
          </cell>
          <cell r="EW29" t="str">
            <v>N/A</v>
          </cell>
          <cell r="EX29" t="str">
            <v>N/A</v>
          </cell>
          <cell r="EY29" t="str">
            <v>N/A</v>
          </cell>
          <cell r="EZ29" t="str">
            <v>N/A</v>
          </cell>
          <cell r="FA29" t="str">
            <v>N/A</v>
          </cell>
          <cell r="FB29" t="str">
            <v>N/A</v>
          </cell>
          <cell r="FC29" t="str">
            <v>N/A</v>
          </cell>
          <cell r="FD29" t="str">
            <v>N/A</v>
          </cell>
          <cell r="FE29" t="str">
            <v>N/A</v>
          </cell>
          <cell r="FF29" t="str">
            <v>N/A</v>
          </cell>
          <cell r="FG29" t="str">
            <v>N/A</v>
          </cell>
          <cell r="FH29" t="str">
            <v>N/A</v>
          </cell>
          <cell r="FI29" t="str">
            <v>N/A</v>
          </cell>
          <cell r="FJ29" t="str">
            <v>N/A</v>
          </cell>
          <cell r="FK29" t="str">
            <v>N/A</v>
          </cell>
          <cell r="FL29" t="str">
            <v>N/A</v>
          </cell>
          <cell r="FM29" t="str">
            <v>N/A</v>
          </cell>
          <cell r="FN29" t="str">
            <v/>
          </cell>
          <cell r="FO29" t="str">
            <v/>
          </cell>
          <cell r="FP29" t="str">
            <v/>
          </cell>
          <cell r="FQ29" t="str">
            <v xml:space="preserve">Las acciones realizadas para elevar el nivel de efectividad de la gestión pública distrital y local, en el mes de abril fueron:
Se remiten proyectos de decretos 807 de 2019  y 505 de 2007 a la Oficina Jurídica, para continuar tramite, con ajustes del Despacho
1 sesión de articulación: Se realizó 1 sesión con SDMujer (incorporación de enfoques)
7 sesiones de articulación para la estandarización de procesos transversales : Se realizaron 3 jornadas con Sec General, 2 con DASCD, 1 con CDA y 1 con SDA para revisión del proceso y elementos asociados.
Se realizaron 3 asistencias técnicas en los temas relacionados con el MIPG: 1 a la Secretaria de Seguridad y 1 a ATENEA sobre generalidades de MIPG, y 1 a ATENEA sobre riesgos de corrupción
</v>
          </cell>
          <cell r="FR29" t="str">
            <v/>
          </cell>
          <cell r="FS29" t="str">
            <v/>
          </cell>
          <cell r="FT29" t="str">
            <v/>
          </cell>
          <cell r="FU29" t="str">
            <v/>
          </cell>
          <cell r="FV29" t="str">
            <v>Meta trazadora 71 Elevar el nivel de efectividad de la gestión pública distrital y local
Durante el tercer semestre, se realizó el informe parcial de los componentes de gestión presupuestal y gestión de resultados para el Índice de Gestión Pública Distrital y se radicó en el Concejo de Bogotá. Con respecto al componente de gestión institucional, teniendo en cuenta que la información es obtenida a través de los resultados de FURAG, se está a la espera de los resultados de acuerdo al cronograma establecido por el DAFP.</v>
          </cell>
          <cell r="FW29" t="str">
            <v/>
          </cell>
          <cell r="FX29" t="str">
            <v/>
          </cell>
          <cell r="FY29" t="str">
            <v/>
          </cell>
          <cell r="FZ29" t="str">
            <v>N/A</v>
          </cell>
          <cell r="GA29" t="str">
            <v>N/A</v>
          </cell>
          <cell r="GB29" t="str">
            <v>N/A</v>
          </cell>
          <cell r="GC29" t="str">
            <v>N/A</v>
          </cell>
          <cell r="GD29" t="str">
            <v>N/A</v>
          </cell>
          <cell r="GE29" t="str">
            <v>N/A</v>
          </cell>
          <cell r="GF29" t="str">
            <v>N/A</v>
          </cell>
          <cell r="GG29" t="str">
            <v>N/A</v>
          </cell>
          <cell r="GH29" t="str">
            <v>N/A</v>
          </cell>
          <cell r="GI29" t="str">
            <v>N/A</v>
          </cell>
          <cell r="GJ29" t="str">
            <v>N/A</v>
          </cell>
          <cell r="GK29" t="str">
            <v>N/A</v>
          </cell>
          <cell r="GL29" t="str">
            <v>N/A</v>
          </cell>
          <cell r="GM29" t="str">
            <v>N/A</v>
          </cell>
          <cell r="GN29" t="str">
            <v>N/A</v>
          </cell>
          <cell r="GO29" t="str">
            <v>N/A</v>
          </cell>
          <cell r="GP29" t="str">
            <v>N/A</v>
          </cell>
          <cell r="GQ29" t="str">
            <v>N/A</v>
          </cell>
          <cell r="GR29" t="str">
            <v>N/A</v>
          </cell>
          <cell r="GS29" t="str">
            <v>N/A</v>
          </cell>
          <cell r="GT29" t="str">
            <v>N/A</v>
          </cell>
          <cell r="GU29" t="str">
            <v>N/A</v>
          </cell>
          <cell r="GV29" t="str">
            <v>N/A</v>
          </cell>
          <cell r="GW29" t="str">
            <v>N/A</v>
          </cell>
          <cell r="GX29" t="str">
            <v>N/A</v>
          </cell>
          <cell r="GY29" t="str">
            <v>N/A</v>
          </cell>
        </row>
        <row r="30">
          <cell r="A30" t="str">
            <v>PD36</v>
          </cell>
          <cell r="B30">
            <v>7868</v>
          </cell>
          <cell r="D30" t="str">
            <v>Formular e implementar una estrategia distrital de promoción, proyección,  posicionamiento y cooperación internacional de Bogotá y la Región.</v>
          </cell>
          <cell r="E30" t="str">
            <v>1_Dirección Distrital de Relaciones Internacionales</v>
          </cell>
          <cell r="F30">
            <v>1</v>
          </cell>
          <cell r="G30" t="str">
            <v>Dirección Distrital de Relaciones Internacionales</v>
          </cell>
          <cell r="H30" t="str">
            <v>tec</v>
          </cell>
          <cell r="I30" t="str">
            <v>PD36</v>
          </cell>
          <cell r="J30" t="str">
            <v>Suma</v>
          </cell>
          <cell r="K30" t="str">
            <v>Número</v>
          </cell>
          <cell r="L30" t="str">
            <v>suma</v>
          </cell>
          <cell r="M30">
            <v>15</v>
          </cell>
          <cell r="N30">
            <v>0</v>
          </cell>
          <cell r="O30">
            <v>0</v>
          </cell>
          <cell r="P30">
            <v>0</v>
          </cell>
          <cell r="Q30">
            <v>3</v>
          </cell>
          <cell r="R30">
            <v>0</v>
          </cell>
          <cell r="S30">
            <v>0</v>
          </cell>
          <cell r="T30">
            <v>6</v>
          </cell>
          <cell r="U30">
            <v>0</v>
          </cell>
          <cell r="V30">
            <v>0</v>
          </cell>
          <cell r="W30">
            <v>6</v>
          </cell>
          <cell r="X30">
            <v>0</v>
          </cell>
          <cell r="Y30">
            <v>0</v>
          </cell>
          <cell r="Z30">
            <v>5</v>
          </cell>
          <cell r="AA30">
            <v>20</v>
          </cell>
          <cell r="AB30">
            <v>20</v>
          </cell>
          <cell r="AC30" t="str">
            <v xml:space="preserve">"Retrasos y soluciones: 
Para el periodo de reporte el indicador sectorial no presentó retrasos en su ejecución.
Avances y logros para SEGPLAN Entidad: 
Durante la vigencia 2023 se articuló, coordinó y gestionó los siguientes eventos estratégicos: 
1.	Women Deliver: En este evento se reunieron hacedoras de política pública, organizaciones internacionales, académicas, organizaciones de la sociedad civil, entre otros, para propiciar discusiones alrededor de cuatros ejes temáticos:  1) cuidados y políticas del tiempo; 2) derechos sexuales y reproductivos; 3) prevención y cambio cultural como respuesta a la violencia basada en género y acceso a la justicia; 4) feminización de la política. Contó con 46 panelistas y 650 participantes apróx. 
2.	Smart City Expo 2023 : Se coordinó y articuló con las entidades del Distrito en la zona de proyectos de Corferias y se realizó el evento estuvo enfocado en definir estrategias que mejoren la calidad de vida de los ciudadanos e impulsar el desarrollo de una sociedad más incluyente y sostenible, bajo modelos de inteligencia colectiva. Contó con una participación de representantes de 134 países, más de 400 speakers, 853 expositores y apróx. 20.400 personas de manera presencial y 21.000 de manera virtual. .  
3.	XIV Congreso Mundial de Metrópolis y en la Cumbre Urbana de Bruselas: Participación de la alcaldesa en cumplimiento de su función como presidenta de  Metropolis, participó en el panel, “Migración y Diversidad: Las ciudades lideran la transformación de los retos en oportunidades”. Así mismo, en este encuentro se realizo intercambiamos ideas y opiniones frente al futuro de la red. En particular, se resaltó la importancia de la gobernanza metropolitana para abordar los desafíos del siglo XXI.
4.	Asambleas Banco Mundial Washington: La Alcadesa participó en las Asambleas del Banco Mundial con el fin de lograr un acuerdo de préstamo para la Línea 2 del Metro de Bogotá. Adicionalmente, participó como panelista en un espacio de reflexión entre líderes locales, organizaciones académicas y miembros del cuerpo diplomático acreditado en Washington D.C., sobre el rol de las ciudades en el actual sistema internacional. 
5.	IV Foro Mundial de Ciudades y Territorios de Paz - “Ciudadanías para un paz sostenible y duradera basada en el cuidado”: Fue un escenario de diálogo y trabajo colaborativo enfocado en construir soluciones y herramientas institucionales y sociales que contribuyan a la construcción de una paz sostenida en las ciudades, los territorios y las comunidades, centrándose en la construcción de paz a través del reconocimiento y valoración de las diferencias, así como el cuidado de las personas, la democracia y el planeta. Contó con 37 panelistas y 400 participantes apróx.
6.	La Semana de la Movilidad Sostenible: Bogotá ha formulado un ambicioso Plan de Movilidad Multimodal y Sostenible (PMMS) que acelera el logro de los Objetivos de Desarrollo Sostenible y mejora la calidad de vida de los ciudadanos. En esta línea, Bogotá llevo a cabo una semana de diálogo y análisis profundo en torno a los temas de movilidad, en el marco del Día Sin Carro, se buscó promover un cambio de paradigma que trascienda en el tiempo y permita llevar a cabo el proyecto de infraestructura de movilidad. 
7.	Visita Alcaldes de Brasil: Se recibió la visita desde Brasil de los alcaldes de Ribeirão Preto ,Maringá, Juiz de Fora,Mogi das Cruze y Foz do Iguaçu, ciudades interesadas en conocer el Sistema de Cuidado de Bogotá, la Infraestructura de movilidad de Bogotá y algunos temas de turismo. El intercambio de experiencias con estas autoridades suramericanas, afianzan el dialogo y las buenas prácticas que desde el Distrito Capital obtiene de sus aliados internacionales.
8.	Reporte local voluntario: La Administración Distrital  con el acompañamiento de la Universidad de los Andes dio a conocer  a la ciudadanía y representantes de países  internacionales como, embajada de cuba, embajada de Dinamarca, Washington, Montevideo, y Quito,  entre otros, el Reporte Local Voluntario 2023 con los principales avances de Bogotá en los Objetivos de Desarrollo Sostenible priorizando las estrategias que están en marcha para la aceleración del cumplimiento de estos.
El reporte evidenció el compromiso del Gobierno Distrital, basado en el Plan Distrital de Desarrollo, para enfrentar desafíos globales como por ejemplo pandemias, crisis sociales, protección de la democracia, desarrollo sostenible y la respuesta al cambio climático con el fin de mejorar la calidad de vida de los ciudadanos.
9.	Modelo de gestión Plazas de Mercado de Bogotá: desde el IPES, se generó esta iniciativa para promover aglomeraciones productivas y sectores de alto impacto con visión de largo plazo en Bogotá región. La DDRI hizo acompañamiento en el desarrollo de esta acción
10 .  Reunión bilateral realizada el 24 de julio 2023 con el alcalde Matteo Lepore en el marco de su visita a Bogotá, tuvo como propósito sostener una Reunión bilateral con la Secretaría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11.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12.  tercera Cumbre P4G que se llevó a cabo los días 22 y 23 de septiembre de 2023, en el Centro de Convenciones del Hotel Grand Hyatt.  Tras el éxito alcanzado en las Cumbres de Copenhague en 2018 y Seúl en 2021, la Cumbre se llevó a cabo por primera vez en un país de América Latina. Se construyeron soluciones climáticas innovadoras para la escena mundial, que serán de gran ayuda para la consolidación de políticas y negocios emergentes que fomentarán un ambiente fértil para atraer inversión en países de bajos y medianos ingresos. Se espera que las alianzas impulsadas en el marco de esta Cumbre brinden soluciones innovadoras en áreas identificadas por la comunidad internacional como prioritarias para obtener mejores resultados en la acción climática.
13. Viaje alcladesa New York – en el marco de la Asamblea General de la ONU 14 al 18 del septiembre 2023.  Esta visita posicionó a Bogotá en espacios estratégicos para la deliberación internacional como lo son la Cumbre de los ODS y la Asamblea General de las Naciones Unidas.
La participación de la alcaldesa en estos espacios de deliberación internacional es fundamental pues marcan el comienzo de una nueva fase de progreso acelerado hacia los Objetivos de Desarrollo Sostenible con orientaciones políticas de alto nivel sobre acciones transformadoras y aceleradas hasta 2030.
14.  -	Viaje Alcaldesa  Berlín, Alemania y Venecia, Italia Del 26 de agosto al 1ro de septiembre 2023
La agenda de trabajo que se desarrolló en Berlín en clave de transición energética y producción de hidrógeno verde posicionó a Bogotá frente al sector público y privado alemán, como una ciudad con objetivos climáticos ambiciosos y que desde ya contempla el uso del hidrógeno verde principalmente en los sistemas de movilidad. Así mismo, posicionó al país y la región de América Latina como una de las regiones del mundo con los balances energéticos más limpios, con casi la mitad de la electricidad procedente de fuentes verdes, y en ese sentido, una región con un inmenso potencial de convertirse en aliado estratégico para los alemanes, especialmente en un contexto de reordenación de los intereses geopolíticos en torno a la producción de energías renovables no convencionales. 
15. -	Viaje Alcaldesa  Bruselas Bélgica Del 14 al 18 de julio 2023
El principal objetivo de la comisión fue participar en la firma del Convenio de línea de crédito para la Financiación y Cooperación del Banco de Desarrollo de América Latina - CAF al proyecto de la L2MB hasta por US$255 millones. La L2MB abrió el proceso de precalificación el pasado 15 de mayo. Este acto de firma se dio en el marco de la Mesa Redonda Empresarial Unión Europea (UE) – América Latina y el Caribe (ALC). Vale la pena señalar que esta operación con CAF tiene respaldo precisamente del Global Gateway anunciado por la Presidenta de la Comisión Europea y por esa razón se decidió firmar en el marco de la Cumbre.
</v>
          </cell>
          <cell r="AD30" t="str">
            <v/>
          </cell>
          <cell r="AE30" t="str">
            <v/>
          </cell>
          <cell r="AF30">
            <v>0</v>
          </cell>
          <cell r="AG30">
            <v>0</v>
          </cell>
          <cell r="AH30">
            <v>3</v>
          </cell>
          <cell r="AI30">
            <v>0</v>
          </cell>
          <cell r="AJ30">
            <v>0</v>
          </cell>
          <cell r="AK30">
            <v>6</v>
          </cell>
          <cell r="AL30">
            <v>0</v>
          </cell>
          <cell r="AM30">
            <v>0</v>
          </cell>
          <cell r="AN30">
            <v>6</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t="str">
            <v>No Programó</v>
          </cell>
          <cell r="BE30" t="str">
            <v>No Programó</v>
          </cell>
          <cell r="BF30">
            <v>3</v>
          </cell>
          <cell r="BG30">
            <v>0</v>
          </cell>
          <cell r="BH30">
            <v>0</v>
          </cell>
          <cell r="BI30">
            <v>6</v>
          </cell>
          <cell r="BJ30">
            <v>0</v>
          </cell>
          <cell r="BK30">
            <v>0</v>
          </cell>
          <cell r="BL30">
            <v>6</v>
          </cell>
          <cell r="BM30" t="str">
            <v/>
          </cell>
          <cell r="BN30" t="str">
            <v/>
          </cell>
          <cell r="BO30" t="str">
            <v/>
          </cell>
          <cell r="BP30">
            <v>0</v>
          </cell>
          <cell r="BQ30">
            <v>0</v>
          </cell>
          <cell r="BR30" t="str">
            <v>Informe de seguimiento de la meta sectorial 503.</v>
          </cell>
          <cell r="BS30">
            <v>0</v>
          </cell>
          <cell r="BT30">
            <v>0</v>
          </cell>
          <cell r="BU30" t="str">
            <v>Informe de seguimiento de la meta sectorial 503.</v>
          </cell>
          <cell r="BV30">
            <v>0</v>
          </cell>
          <cell r="BW30">
            <v>0</v>
          </cell>
          <cell r="BX30" t="str">
            <v>Informe de seguimiento de la meta sectorial 503.</v>
          </cell>
          <cell r="BY30">
            <v>0</v>
          </cell>
          <cell r="BZ30">
            <v>0</v>
          </cell>
          <cell r="CA30" t="str">
            <v>Informe de seguimiento de la meta sectorial 503.</v>
          </cell>
          <cell r="CB30">
            <v>0</v>
          </cell>
          <cell r="CC30">
            <v>0</v>
          </cell>
          <cell r="CD30" t="str">
            <v>Informe de seguimiento de la meta sectorial 503.</v>
          </cell>
          <cell r="CE30">
            <v>0</v>
          </cell>
          <cell r="CF30">
            <v>0</v>
          </cell>
          <cell r="CG30" t="str">
            <v>Informe de seguimiento de la meta sectorial 503.</v>
          </cell>
          <cell r="CH30">
            <v>0</v>
          </cell>
          <cell r="CI30">
            <v>0</v>
          </cell>
          <cell r="CJ30" t="str">
            <v>Informe de seguimiento de la meta sectorial 503.</v>
          </cell>
          <cell r="CK30">
            <v>0</v>
          </cell>
          <cell r="CL30">
            <v>0</v>
          </cell>
          <cell r="CM30">
            <v>0</v>
          </cell>
          <cell r="CN30" t="str">
            <v>N/A</v>
          </cell>
          <cell r="CO30" t="str">
            <v>N/A</v>
          </cell>
          <cell r="CP30" t="str">
            <v>N/A</v>
          </cell>
          <cell r="CQ30" t="str">
            <v>N/A</v>
          </cell>
          <cell r="CR30" t="str">
            <v>N/A</v>
          </cell>
          <cell r="CS30" t="str">
            <v>N/A</v>
          </cell>
          <cell r="CT30" t="str">
            <v>N/A</v>
          </cell>
          <cell r="CU30" t="str">
            <v>N/A</v>
          </cell>
          <cell r="CV30" t="str">
            <v>N/A</v>
          </cell>
          <cell r="CW30" t="str">
            <v>N/A</v>
          </cell>
          <cell r="CX30" t="str">
            <v>N/A</v>
          </cell>
          <cell r="CY30" t="str">
            <v>N/A</v>
          </cell>
          <cell r="CZ30" t="str">
            <v>N/A</v>
          </cell>
          <cell r="DA30" t="str">
            <v>N/A</v>
          </cell>
          <cell r="DB30" t="str">
            <v>N/A</v>
          </cell>
          <cell r="DC30" t="str">
            <v>N/A</v>
          </cell>
          <cell r="DD30" t="str">
            <v>N/A</v>
          </cell>
          <cell r="DE30" t="str">
            <v>N/A</v>
          </cell>
          <cell r="DF30" t="str">
            <v>N/A</v>
          </cell>
          <cell r="DG30" t="str">
            <v>N/A</v>
          </cell>
          <cell r="DH30" t="str">
            <v>N/A</v>
          </cell>
          <cell r="DI30" t="str">
            <v>N/A</v>
          </cell>
          <cell r="DJ30" t="str">
            <v>N/A</v>
          </cell>
          <cell r="DK30" t="str">
            <v>N/A</v>
          </cell>
          <cell r="DL30" t="str">
            <v>N/A</v>
          </cell>
          <cell r="DM30" t="str">
            <v>N/A</v>
          </cell>
          <cell r="DN30" t="str">
            <v>N/A</v>
          </cell>
          <cell r="DO30" t="str">
            <v>N/A</v>
          </cell>
          <cell r="DP30" t="str">
            <v>N/A</v>
          </cell>
          <cell r="DQ30" t="str">
            <v>N/A</v>
          </cell>
          <cell r="DR30" t="str">
            <v>N/A</v>
          </cell>
          <cell r="DS30" t="str">
            <v>N/A</v>
          </cell>
          <cell r="DT30" t="str">
            <v>N/A</v>
          </cell>
          <cell r="DU30" t="str">
            <v>N/A</v>
          </cell>
          <cell r="DV30" t="str">
            <v>N/A</v>
          </cell>
          <cell r="DW30" t="str">
            <v>N/A</v>
          </cell>
          <cell r="DX30" t="str">
            <v>N/A</v>
          </cell>
          <cell r="DY30" t="str">
            <v>N/A</v>
          </cell>
          <cell r="DZ30" t="str">
            <v>N/A</v>
          </cell>
          <cell r="EA30" t="str">
            <v>N/A</v>
          </cell>
          <cell r="EB30" t="str">
            <v>N/A</v>
          </cell>
          <cell r="EC30" t="str">
            <v>N/A</v>
          </cell>
          <cell r="ED30" t="str">
            <v>N/A</v>
          </cell>
          <cell r="EE30" t="str">
            <v>N/A</v>
          </cell>
          <cell r="EF30" t="str">
            <v>N/A</v>
          </cell>
          <cell r="EG30" t="str">
            <v>N/A</v>
          </cell>
          <cell r="EH30" t="str">
            <v>N/A</v>
          </cell>
          <cell r="EI30" t="str">
            <v>N/A</v>
          </cell>
          <cell r="EJ30" t="str">
            <v>N/A</v>
          </cell>
          <cell r="EK30" t="str">
            <v>N/A</v>
          </cell>
          <cell r="EL30" t="str">
            <v>N/A</v>
          </cell>
          <cell r="EM30" t="str">
            <v>N/A</v>
          </cell>
          <cell r="EN30" t="str">
            <v>N/A</v>
          </cell>
          <cell r="EO30" t="str">
            <v>N/A</v>
          </cell>
          <cell r="EP30" t="str">
            <v>N/A</v>
          </cell>
          <cell r="EQ30" t="str">
            <v>N/A</v>
          </cell>
          <cell r="ER30" t="str">
            <v>N/A</v>
          </cell>
          <cell r="ES30" t="str">
            <v>N/A</v>
          </cell>
          <cell r="ET30" t="str">
            <v>N/A</v>
          </cell>
          <cell r="EU30" t="str">
            <v>N/A</v>
          </cell>
          <cell r="EV30" t="str">
            <v>N/A</v>
          </cell>
          <cell r="EW30" t="str">
            <v>N/A</v>
          </cell>
          <cell r="EX30" t="str">
            <v>N/A</v>
          </cell>
          <cell r="EY30" t="str">
            <v>N/A</v>
          </cell>
          <cell r="EZ30" t="str">
            <v>N/A</v>
          </cell>
          <cell r="FA30" t="str">
            <v>N/A</v>
          </cell>
          <cell r="FB30" t="str">
            <v>N/A</v>
          </cell>
          <cell r="FC30" t="str">
            <v>N/A</v>
          </cell>
          <cell r="FD30" t="str">
            <v>N/A</v>
          </cell>
          <cell r="FE30" t="str">
            <v>N/A</v>
          </cell>
          <cell r="FF30" t="str">
            <v>N/A</v>
          </cell>
          <cell r="FG30" t="str">
            <v>N/A</v>
          </cell>
          <cell r="FH30" t="str">
            <v>N/A</v>
          </cell>
          <cell r="FI30" t="str">
            <v>N/A</v>
          </cell>
          <cell r="FJ30" t="str">
            <v>N/A</v>
          </cell>
          <cell r="FK30" t="str">
            <v>N/A</v>
          </cell>
          <cell r="FL30" t="str">
            <v>N/A</v>
          </cell>
          <cell r="FM30" t="str">
            <v>N/A</v>
          </cell>
          <cell r="FN30" t="str">
            <v/>
          </cell>
          <cell r="FO30" t="str">
            <v xml:space="preserve">META 503. Formular e implementar una estrategia distrital de promoción, proyección, posicionamiento y cooperación internacional de Bogotá y la Región.
En el marco de la ejecución de la meta se han realizado las siguientes actividades en la vigencia 2023.
1,1 Semana de la Movilidad Sostenible: Bogotá ha formulado un ambicioso Plan de Movilidad Multimodal y Sostenible (PMMS) que acelera el logro de los Objetivos de Desarrollo Sostenible y mejora la calidad de vida de los ciudadanos. Para ello, se han identificado 5 ejes de trabajo como son (i) la priorización del peatón y redistribución del espacio; (ii) la bici y su ecosistema; (iii) Transporte público e Intermodalidad; (iv) Día sin Carro y sin Moto y (v) la sostenibilidad, con los cuales, busca articular esfuerzos con todas las partes interesadas, para impulsar la movilidad de la ciudad a un nuevo nivel de desarrollo.
En línea con este pensamiento, Bogotá quiere llevar a cabo una semana de diálogo y análisis profundo en torno a los temas de movilidad, en el marco del Día Sin Carro aprobado por el Concejo de la ciudad para celebrarse el primer jueves de cada mes de febrero, promoviendo un cambio de paradigma que trascienda en el tiempo y permita llevar a cabo el proyecto de infraestructura de movilidad. 
1,2 Foro de Ciudades del aprendizaje latinoamericana, en este foro se compartio las experiencias y casos de éxito de estrategias y políticas de aprendizaje orientadas al desarrollo de ciudadanía activa, asi como la promoción de la salud y el bienestar de las personas, la protección del medio ambiente. el benefico principal fue la de construir alianzas regionales multisectoriales entre las ciudades miembros de la Red de UNESCO.
</v>
          </cell>
          <cell r="FP30" t="str">
            <v xml:space="preserve">
META 503. Formular e implementar una estrategia distrital de promoción, proyección, posicionamiento y cooperación internacional de Bogotá y la Región.
Para alcanzar esta meta se realizaron las siguientes actividades:
Desde la DDRI, Hizo acompañamiento en los siguientes eventos estratégicos de la Administración Distrital, nuestro aporte fue articular, coordinar, gestionar en diferentes roles para alcanzar los siguientes logros por cada evento
1- La Semana de la Movilidad Sostenible: Bogotá ha formulado un ambicioso Plan de Movilidad Multimodal y Sostenible (PMMS) que acelera el logro de los Objetivos de Desarrollo Sostenible y mejora la calidad de vida de los ciudadanos. En esta línea, Bogotá llevo a cabo una semana de diálogo y análisis profundo en torno a los temas de movilidad, en el marco del Día Sin Carro, se buscó promover un cambio de paradigma que trascienda en el tiempo y permita llevar a cabo el proyecto de infraestructura de movilidad. 
2- Visita Alcaldes de Brasil: Se recibió la visita desde Brasil de los alcaldes de Ribeirão Preto ,Maringá, Juiz de Fora,Mogi das Cruze y Foz do Iguaçu, ciudades interesadas en conocer el Sistema de Cuidado de Bogotá, la Infraestructura de movilidad de Bogotá y algunos temas de turismo. El intercambio de experiencias con estas autoridades suramericanas, afianzan el dialogo y las buenas prácticas que desde el Distrito Capital obtiene de sus aliados internacionales.
3- Reporte local voluntario: La Administración Distrital  con el acompañamiento de la Universidad de los Andes dio a conocer  a la ciudadanía y representantes de países  internacionales como, embajada de cuba, embajada de Dinamarca, Washington, Montevideo, y Quito,  entre otros, el Reporte Local Voluntario 2023 con los principales avances de Bogotá en los Objetivos de Desarrollo Sostenible priorizando las estrategias que están en marcha para la aceleración del cumplimiento de estos.
El reporte evidenció el compromiso del Gobierno Distrital, basado en el Plan Distrital de Desarrollo, para enfrentar desafíos globales como por ejemplo pandemias, crisis sociales, protección de la democracia, desarrollo sostenible y la respuesta al cambio climático con el fin de mejorar la calidad de vida de los ciudadanos.
El Reporte Local voluntario presentó avances en cinco ODS priorizados según las preocupaciones de la ciudad: ODS 1. Fin de la pobreza, ODS 5. Igualdad de género, ODS 8. Trabajo decente y crecimiento económico, ODS 11. Ciudades y comunidades sostenibles, ODS 13. Acción por el clima. 
</v>
          </cell>
          <cell r="FQ30" t="str">
            <v/>
          </cell>
          <cell r="FR30" t="str">
            <v/>
          </cell>
          <cell r="FS30" t="str">
            <v xml:space="preserve">Se realizaron las siguientes acciones a junio:
1.4- Viaje de la Alcaldesa a Denver: En la visita a la ciudad de Denver, Colorado, entre el 25 y el 29 de abril, la alcaldesa cumplió una agenda principalmente en torno a su participación en la Cumbre de Ciudades de las Américas organizada por el Departamento de Estado de los Estados Unidos. 
1.5- Modelo de gestión Plazas de Mercado de Bogotá: desde el IPES, se generó esta iniciativa para promover aglomeraciones productivas y sectores de alto impacto con visión de largo plazo en Bogotá región. La DDRI hizo acompañamiento en el desarrollo de esta acción
1.6- Eventos Internacionales Foro de Paz y Women Deliver:  Estos encuentros reúnen a  expertos internacionales para el desarrollo de ciudades inteligentes, innovadoras, sostenibles e incluyentes. Se dieron diálogos políticos y técnicos de alto nivel, networking de alto nivel entre otros.
1.7 Viaje de la Alcaldesa a Brúcelas: En la visita a Bruselas, la alcaldesa como presidenta de Metropolis participo en el XIV Congreso Mundial de Metrópolis y en la Cumbre Urbana de Bruselas. En este encuentro se realizo intercambiamos ideas y opiniones frente al futuro de la red. En particular, se resaltó la importancia de la gobernanza metropolitana para abordar los desafíos del siglo XXI.
1.8 Viaje de la Alcaldesa a Washington: En la visita a Washington D.C., la alcaldesa cumplió  una agenda principalmente en torno a la participación en las Asambleas del Banco Mundial, el objetivo fue el de alcanzar un acuerdo de préstamo para la Línea 2 del Metro de Bogotá con la Banca Internacional Multilateral. Adicionalmente, la alcaldesa participo como panelista en un espacio de reflexión entre líderes locales, organizaciones académicas y miembros del cuerpo diplomático acreditado en Washington D.C., sobre el rol de las ciudades en el actual sistema internacional.    
Beneficios alcanzados:
2.4 Viaje de la Alcaldesa a Denver: La participación en la Cumbre de Ciudades de las Américas posicionó a Bogotá como una voz líder de los gobiernos locales en el Hemisferio Occidental. Se destacó la labor de la ciudad al ser referente local en la implementación de programas para combatir el cambio climático, para promover la inclusión social y el cuidado de la democracia, así como aquellos implementados para enfrentar los desafíos sociales a los que nos enfrentamos actualmente, como la importancia del aprendizaje y la inclusión de jóvenes, mujeres y migrantes. 
2.5 Modelo de gestión Plazas de Mercado de Bogotá: el logro de esta actividad fue fomentar la cooperación internacional, con TIKA y GIZ.
* Con TIKA se logró dar un Impulso a la creación de asociaciones de mujeres despulpadoras y fortalecimiento de la cadena de valor y aumento de la competitividad de las plazas
* Con Giz se logro una Consultoría por 50 mil Euros para el desarrollo de un modelo de
negocio de la primera planta de aprovechamiento de orgánicos en la Plaza de Mercado Quirigua.
2.6- Eventos Internacionales Foro de Paz y Women Deliver:  . Se logro situar a Bogotá en el mapa de prácticas significativas como referente global en el cumplimiento de los Objetivos de Desarrollo Sostenible. Las discusiones e intercambio de conocimiento de alto nivel técnico fortalecieron los proyectos prioritarios para nuestra ciudad. Se realizaron conversaciones que impulsen la acción internacional colectiva. 
2.7 Viaje de la Alcaldesa a Brúcelas: 	La participación activa de Bogotá en el XIV Congreso de Metrópolis y en la Cumbre Urbana de Bruselas resultado fundamental para consolidar su posición destacada en la red Metropolis marcando un referente global en el ámbito del municipalismo y la gobernanza metropolitana. Estos eventos han proporcionado un escenario propicio para reflexionar sobre importantes cuestiones y manifestar preocupaciones específicas relacionadas con África e India.
2.8 Viaje de la Alcaldesa a Washington: Esta agenda contribuyó a consolidar los proyectos estratégicos de la administración distrital para el sector de movilidad. Así mismo, en el Foro del Meridian International Center se consolidó el rol de Bogotá como referente global en la diplomacia subnacional, así como los avances de la administración en el cumplimiento de los Objetivos de Desarrollo Sostenible.
</v>
          </cell>
          <cell r="FT30" t="str">
            <v/>
          </cell>
          <cell r="FU30" t="str">
            <v/>
          </cell>
          <cell r="FV30" t="str">
            <v xml:space="preserve">Retrasos y soluciones: 
Para el periodo de reporte el indicador sectorial no presentó retrasos en su ejecución.
Avances y logros para SEGPLAN Entidad: 
Durante el tercer trimestre la vigencia 2023 se articuló, coordinó y gestionó los siguientes eventos estratégicos: 
1.	Reunión bilateral realizada el 24 de julio 2023 con el alcalde Matteo Lepore en el marco de su visita a Bogotá, tuvo como propósito sostener una Reunión bilateral con la Secretaría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2.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3.	Tercera Cumbre P4G que se llevó a cabo los días 22 y 23 de septiembre de 2023, en el Centro de Convenciones del Hotel Grand Hyatt.  Tras el éxito alcanzado en las Cumbres de Copenhague en 2018 y Seúl en 2021, la Cumbre se llevó a cabo por primera vez en un país de América Latina. Se construyeron soluciones climáticas innovadoras para la escena mundial, que serán de gran ayuda para la consolidación de políticas y negocios emergentes que fomentarán un ambiente fértil para atraer inversión en países de bajos y medianos ingresos. Se espera que las alianzas impulsadas en el marco de esta Cumbre brinden soluciones innovadoras en áreas identificadas por la comunidad internacional como prioritarias para obtener mejores resultados en la acción climática.
4.	Viaje alcladesa New York – en el marco de la Asamblea General de la ONU 14 al 18 del septiembre 2023.  Esta visita posicionó a Bogotá en espacios estratégicos para la deliberación internacional como lo son la Cumbre de los ODS y la Asamblea General de las Naciones Unidas. La participación de la alcaldesa en estos espacios de deliberación internacional es fundamental pues marcan el comienzo de una nueva fase de progreso acelerado hacia los Objetivos de Desarrollo Sostenible con orientaciones políticas de alto nivel sobre acciones transformadoras y aceleradas hasta 2030.
5.	Viaje Alcaldesa  Berlín, Alemania y Venecia, Italia Del 26 de agosto al 1ro de septiembre 2023. La agenda de trabajo que se desarrolló en Berlín en clave de transición energética y producción de hidrógeno verde posicionó a Bogotá frente al sector público y privado alemán, como una ciudad con objetivos climáticos ambiciosos y que desde ya contempla el uso del hidrógeno verde principalmente en los sistemas de movilidad. Así mismo, posicionó al país y la región de América Latina como una de las regiones del mundo con los balances energéticos más limpios, con casi la mitad de la electricidad procedente de fuentes verdes, y en ese sentido, una región con un inmenso potencial de convertirse en aliado estratégico para los alemanes, especialmente en un contexto de reordenación de los intereses geopolíticos en torno a la producción de energías renovables no convencionales. 
6.	Viaje Alcaldesa  Bruselas Bélgica Del 14 al 18 de julio 2023: El principal objetivo de la comisión fue participar en la firma del Convenio de línea de crédito para la Financiación y Cooperación del Banco de Desarrollo de América Latina - CAF al proyecto de la L2MB hasta por US$255 millones. La L2MB abrió el proceso de precalificación el pasado 15 de mayo. Este acto de firma se dio en el marco de la Mesa Redonda Empresarial Unión Europea (UE) – América Latina y el Caribe (ALC). Vale la pena señalar que esta operación con CAF tiene respaldo precisamente del Global Gateway anunciado por la Presidenta de la Comisión Europea y por esa razón se decidió firmar en el marco de la Cumbre.
</v>
          </cell>
          <cell r="FW30" t="str">
            <v/>
          </cell>
          <cell r="FX30" t="str">
            <v/>
          </cell>
          <cell r="FY30" t="str">
            <v/>
          </cell>
          <cell r="FZ30" t="str">
            <v>N/A</v>
          </cell>
          <cell r="GA30" t="str">
            <v>N/A</v>
          </cell>
          <cell r="GB30" t="str">
            <v>N/A</v>
          </cell>
          <cell r="GC30" t="str">
            <v>N/A</v>
          </cell>
          <cell r="GD30" t="str">
            <v>N/A</v>
          </cell>
          <cell r="GE30" t="str">
            <v>N/A</v>
          </cell>
          <cell r="GF30" t="str">
            <v>N/A</v>
          </cell>
          <cell r="GG30" t="str">
            <v>N/A</v>
          </cell>
          <cell r="GH30" t="str">
            <v>N/A</v>
          </cell>
          <cell r="GI30" t="str">
            <v>N/A</v>
          </cell>
          <cell r="GJ30" t="str">
            <v>N/A</v>
          </cell>
          <cell r="GK30" t="str">
            <v>N/A</v>
          </cell>
          <cell r="GL30" t="str">
            <v>N/A</v>
          </cell>
          <cell r="GM30" t="str">
            <v>N/A</v>
          </cell>
          <cell r="GN30" t="str">
            <v>N/A</v>
          </cell>
          <cell r="GO30" t="str">
            <v>N/A</v>
          </cell>
          <cell r="GP30" t="str">
            <v>N/A</v>
          </cell>
          <cell r="GQ30" t="str">
            <v>N/A</v>
          </cell>
          <cell r="GR30" t="str">
            <v>N/A</v>
          </cell>
          <cell r="GS30" t="str">
            <v>N/A</v>
          </cell>
          <cell r="GT30" t="str">
            <v>N/A</v>
          </cell>
          <cell r="GU30" t="str">
            <v>N/A</v>
          </cell>
          <cell r="GV30" t="str">
            <v>N/A</v>
          </cell>
          <cell r="GW30" t="str">
            <v>N/A</v>
          </cell>
          <cell r="GX30" t="str">
            <v>N/A</v>
          </cell>
          <cell r="GY30" t="str">
            <v>N/A</v>
          </cell>
        </row>
        <row r="31">
          <cell r="A31" t="str">
            <v>PD37</v>
          </cell>
          <cell r="B31">
            <v>7868</v>
          </cell>
          <cell r="D31" t="str">
            <v>Formular e implementar una estrategia para la gestión documental distrital y el uso y apropiación de la memoria histórica</v>
          </cell>
          <cell r="E31" t="str">
            <v>1_Dirección Distrital de Archivo de Bogotá</v>
          </cell>
          <cell r="F31">
            <v>1</v>
          </cell>
          <cell r="G31" t="str">
            <v>Dirección Distrital de Archivo de Bogotá</v>
          </cell>
          <cell r="H31" t="str">
            <v>tec</v>
          </cell>
          <cell r="I31" t="str">
            <v>PD37</v>
          </cell>
          <cell r="J31" t="str">
            <v>Creciente</v>
          </cell>
          <cell r="K31" t="str">
            <v>Porcentaje</v>
          </cell>
          <cell r="L31" t="str">
            <v>Suma</v>
          </cell>
          <cell r="M31">
            <v>21.169999999999998</v>
          </cell>
          <cell r="N31">
            <v>27.24</v>
          </cell>
          <cell r="O31">
            <v>0.1</v>
          </cell>
          <cell r="P31">
            <v>0.4</v>
          </cell>
          <cell r="Q31">
            <v>5.0999999999999996</v>
          </cell>
          <cell r="R31">
            <v>1</v>
          </cell>
          <cell r="S31">
            <v>0.5</v>
          </cell>
          <cell r="T31">
            <v>6.3</v>
          </cell>
          <cell r="U31">
            <v>0.5</v>
          </cell>
          <cell r="V31">
            <v>1.1000000000000001</v>
          </cell>
          <cell r="W31">
            <v>6.17</v>
          </cell>
          <cell r="X31">
            <v>0.5</v>
          </cell>
          <cell r="Y31">
            <v>0.5</v>
          </cell>
          <cell r="Z31">
            <v>5.07</v>
          </cell>
          <cell r="AA31">
            <v>80</v>
          </cell>
          <cell r="AB31">
            <v>27.24</v>
          </cell>
          <cell r="AC31" t="str">
            <v xml:space="preserve">Retrasos y soluciones: 
Para el periodo de reporte el indicador sectorial no presentó retrasos en su ejecución.
Avances y logros: 	
En lo corrido de la vigencia 2023, la Secretaría General avanzó en las siguientes acciones para dar cumplimiento al indicador sectorial asociado a la estrategia para la gestión documental distrital y el uso y apropiación de la memoria histórica.
En lo corrido de la vigencia 2023, la Secretaría General avanzó en las siguientes acciones para dar cumplimiento al indicador sectorial asociado a la estrategia para la gestión documental distrital y el uso y apropiación de la memoria histórica.
Componente 1: Gestión de documentos electrónicos
1.1 Bogotá Historia Común 2.0
Se avanzó en el diseño y revisión de Mockups para la plataforma y catálogo, contenido en la fase 2 del proyecto
Se adelantaron avances en desarrollo y parametrización de la plataforma, el catálogo y el micrositio
Se obtuvieron avances en el Acceso y creación de usuarios plataforma BHC 2.0 contenidos en la fase 4 donde se hicieron pruebas funcionales y ajustes de desarrollos correspondientes a las Historias de Usuarios 1 y 6 
Se iniciaron trabajos de despliegue y producción de la fase 5 de la solución tecnológica que tiene la plataforma colaborativa, el catálogo y lanzamiento del micrositio web
1.2 Catálogo De Archivos Públicos Abiertos
Se avanzó en la elaboración, revisión y ajuste de diagramas de arquitectura contenidas en la fase 1 del proyecto
Se avanzó en el desarrollo de Historia de usuario contenidas en la fase 1 del proyecto
Se avanzó en el desarrollo y entrega de bocetos contenidas en la fase 1 del proyecto
Se avanzó en el diseño, revisión, ajuste y aprobación de mockup interfases FRONT y BACK contenidas en la fase 2 del proyecto
Avance en la elaboración, diseño y aprobación del modelo entidad relación de las bases de datos contenidas en la fase 2 del proyecto
1.3 Modelo Asistencia Técnica
En un trabajo conjunto entre con el equipo de Asistencia Técnica se articuló la metodología de Historias de Usuario y Diagrama de Flujo para el banco de conceptos técnicos
1.4 Registro Distrital De Publicaciones Técnicas
Se avanzó en el detalle de historias de usuario, detalle y aprobación de bocetos Dspace, y elaboración de la arquitectura de la aplicación Dspace
1.5 Micrositio Web
Se avanzó en la elaboración y aprobación del documento de análisis de referentes contenido en la fase 1 del proyecto
Se avanzó en el desarrollo, elaboración, presentación, ajustes, aprobación y entrega a OTIC del mapa de navegación contenido en la fase 1 del proyecto
Se avanzó en el diseño, elaboración, revisión, presentación, ajustes, aprobación y entrega a OTIC de bocetos, historia de usuarios, mockup que conforman los requerimientos micrositio web contenido en la fase 2 del proyecto
Componente 2: Archivos públicos abiertos
2.1 Modelo Integral de Gestión Documental y Archivos para el Distrito Capital MIGDA
Documento Marco de referencia con ajustes y diagramación, conforme a lo solicitado por parte Subsecretaría de Fortalecimiento Institucional
Documento de lineamientos operativos del Modelo Integral de Gestión Documental y Archivos – MIGDA avanzado con ajustes de los componentes y subcomponentes 
Se avanzó en la construcción de documentos como: matriz de referentes de Modelos de Madurez, comparativo del formulario actual de seguimiento con los componentes y subcomponentes del Modelo Integral de Gestión Documental y Archivos – MM_MIGDA 
Se proyectó el diseñó de una herramienta de evaluación, tomando como referencia los componentes del MIGDA. Con este diseño se avanzó en la construcción del instrumento de evaluación en los componentes: documental y estratégico, tanto en la metodología del instrumento y en la guía de uso del modelo
Se avanzó en la elaboración del documento “Diagnóstico Integral de Gestión Documental y Administración de Archivos - Descripción de Lineamientos Operativos” 
Se avanzó en la elaboración el documento de caracterización del proceso transversal de Gestión Documental armonizado con el Modelo Integral de Gestión Documental y Archivos – MIGDA
2. 2 Instrumentos Técnicos Archivísticos
Se avanzó con una versión inicial de la Guía de inventarios documentales, la cual se encuentra en ajustes que incluyen el desarrollo de conceptos de aseguramiento documental y la armonización de los metadatos con el Inventario Documental
Se avanzó en la revisión y ajustes de los elementos en la estructura del esquema y del documento guía de metadatos
Se avanzó en la elaboración del documento ajustado de la Guía de Firmas en Medio Electrónico (Digitales y Electrónicas) en versión actualizada y se remitió a la Subsecretaría de Fortalecimiento para su revisión
Se avanzó en la elaboración del documento ajustado a versión actualizada de la Guía para la elaboración de política de gestión documental y se remitió a la Subsecretaría de Fortalecimiento para su revisión. 
Se realizaron 3 sesiones del taller de Clasificación Documental con la Dirección Distrital de Archivo de Bogotá y los equipos de la Subdirección del Sistema Distrital de Archivos como insumo para la elaboración de la Guía práctica para entidades distritales sobre la clasificación documental
2.3 Seguimiento al Cumplimiento de la normativa archivística. 
Se llevó a cabo el seguimiento estratégico a 44 entidades, donde se hizo revisión de la completitud del formulario diligenciado, verificación y análisis de las evidencias aportadas y que dan sustento a la información suministrada. Como resultado de todo este análisis, se elaboraron los respectivos informes de seguimiento estratégico y fueron remitidos a las entidades en mención.
2.4 Modelo de Asistencia Técnica Focalizada
Tres líneas técnicas finalizadas y publicadas en el micrositio Web del Archivo de Bogotá. 
SERVICIOS POSTALES, CORREO ELECTRÓNICO CERTIFICADO, ENVÍO DE CORRESPONDENCIA Y ADMINISTRACIÓN DE CENTROS DE CORRESPONDENCIA 
SERVICIOS DE DEPÓSITO, CUSTODIA Y ADMINISTRACIÓN INTEGRAL DE FONDOS DOCUMENTALES 
DEFINICION DE SERVICIOS DE PROYECTOS DE DIGITALIZACION DE DOCUMENTOS DE ARCHIVO
De igual forma se publicaron las listas de referencia y verificación que hacen parte de la línea (2) SERVICIOS DE DEPÓSITO, CUSTODIA Y ADMINISTRACIÓN INTEGRAL DE FONDOS DOCUMENTALES
Aprobación de la Ficha técnica y encuesta de satisfacción del servicio de asistencia técnica aprobadas y elaboración de una propuesta de actualización del procedimiento elaborado la cual se está revisando con la Oficina Asesora de Planeación
Elaboración de una matriz de descripción del banco de conceptos técnicos donde se realizó el registro de 86 conceptos y se Clasificaron de acuerdo con los componentes y subcomponentes del MIGDA, además de la armonización de los datos
Avance en la elaboración del documento “Línea técnica para la formulación de proyectos integrales en gestión documental y archivos"
Documento Estratégico del Modelo de Asistencia Técnica Focalizada ajustado y enviado a la Subsecretaria de Fortalecimiento Institucional.
2.5 Informe de Asistencia Técnica
128 acciones de asistencia técnica ejecutadas (SGPDD: 33 SSDA: 95), clasificadas por modalidad así: 
- Mesas de asistencia técnica por oferta: 11
- Mesas de asistencia técnica por demanda: 40
- Conceptos técnicos en gestión documental: 36
- Conceptos técnicos de procesos de contratación: 34
- Jornadas de socialización: 6
- Visitas de asistencia técnica: 1
La asistencia técnica se brindó a 37 entidades públicas de 15 sectores de la administración distrital, 4 entidades externas y 3 órganos de control distrital y el Concejo de Bogotá,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2.6 Reporte de Conceptos Técnicos de TRD y TVD emitidos
Se emitieron 29 conceptos de TRD y TVD enviadas por las entidades distritales
Componente 3: Memoria Histórica de Bogotá
 3.1 Informe del procesamiento técnico de las unidades documentales y material bibliográfico que conforman los fondos y colecciones que custodia el Archivo de Bogotá.
TRANSFERENCIAS SECUNDARIAS
Se realizó recepción, cotejo de la documentación y oficialización de transferencia secundaria a la Secretaria General de la Alcaldía Mayor de Bogotá mediante Acta de transferencia el día 13 de julio de 2023
DESCRIPCIÓN Y CONSERVACIÓN
En el mes de abril se modificó la meta para la presente vigencia, pasando de 22.000 a 24.000 unidades descritas. Se realizó el cargue de 17.800 descripciones puestas al servicio alcanzando un avance acumulado del 74.17% de las 24.000 programadas para la presente vigencia. 
Se reportan 144 actividades de implementación del Sistema Integrado de Conservación
CATALOGACIÓN
Se trabajó en el análisis y procesamiento de la información del material bibliográfico logrando la catalogación de 1.335 libros; control de calidad de 181 unidades; rotulación de libros 1.076 unidades, instalación de cintas magnéticas 1.368 unidades
Estrategia Línea 2. Consulta del patrimonio documental de Bogotá
SALA CONSULTA
Con corte al mes de septiembre se atendieron 1.400 usuarios en la sala de consulta del Archivo de Bogotá, (787 hombres y 613 mujeres. No responden 0). Se generaron 1.953 consultas
Así mismo, en cuanto a las solicitudes que ingresaron por SIGA, Bogotá te escucha y el micrositio web del Archivo, se atendieron 504 usuarios (241 hombres, 254 mujeres, No responden 9). Se generaron 660 Consultas
En total se atendieron a 1.904 usuarios (1.028 hombres y 867 mujeres. No responden 9) y se generaron 2.613 consultas
BUSCADOR EL COFRE
Se registraron 7.909 visitas (Computador 4.566. Celular 3.343) las cuales generaron 63.066 consultas (Computador 37.759. Celular 25.307)
 3. 2 Bogotá Historia Común 2.0
1. Caja de herramientas: este componente desarrolla la metodología de Bogotá Historia Común 2.0. Refiere el conjunto de documentos y recursos elaborados para la implementación del proyecto por parte de comunidades, líderes locales y gestores distritales para la autogestión de contenidos, generar, organizar y compartir las memorias locales en medio digital de tal manera que éstas puedan ser vinculadas a la colección digital de Memorias Locales del Archivo de Bogotá.
2. Curso virtual: es un componente pedagógico que en alianza con la Escuela de participación del IDPAC, aporta una metodología, conceptos clave y procesos útiles para la identificación, construcción y autogestión de memorias locales de origen ciudadano, entregando capacidades a las comunidades para que recopilen y construyan su memoria colectiva a escala local, para que la describan, organicen y dispongan digitalmente con el fin de ponerla en uso y circulación.
3. Espacio virtual colaborativo: componente tecnológico compuesto por varios servicios virtuales, como el almacenamiento de los contenidos de memoria que conformarán la colección digital, el micrositio web de la iniciativa, el catálogo de la colección y demás servicios asociados.
3. 3 Plan de Archivos de Derechos Humanos Bogotá
1. Esquema de Criterios de Identificación de Archivos de Derechos Humanos – ECIADH.
2. Piloto con la Subdirección de Gestión Documental de la Secretaría General de la Alcaldía Mayor de Bogotá para la aplicación del Protocolo de Gestión Documental de los Archivos de Derechos Humanos.
3. Informes de respuesta a las entidades distritales y sistematización inicial de los resultados obtenidos del Anexo 6 de Archivos de Derechos Humanos del Formulario de recolección de información para el seguimiento estratégico al cumplimiento de la normativa archivística en las entidades del distrito capital. 
4. Esquema y ruta de trabajo para la identificación de archivos de Derechos Humanos, a través del levantamiento del Registro Especial de Archivos de Derechos Humanos y Memoria Histórica – READH - entre la Dirección Distrital de Archivo de Bogotá – DDAB – de la Secretaría General de la Alcaldía Mayor de Bogotá D.C., y la Dirección de Archivos de los Derechos Humanos del Centro Nacional de Memoria Histórica – CNMH -.
5.“El Cofre Viajero: propuesta pedagógica para el uso social de los archivos. N°1 La Constitución Política de 1991: un legado para la construcción de paz en Colombia” diagramado, impreso y listo para ser entregado a las Instituciones Educativas Distritales mediante la articulación en redes de la Secretaría de Educación del Distrito y la Secretaría General de la Alcaldía Mayor de Bogotá. 
3.4 Informe de acciones de divulgación de las actividades de la Dirección Distrital de Archivo de Bogotá.
Se publicaron 18 notas en el micrositio web Archivo de Bogotá donde se registró el ingreso de 225.450 usuarios que generaron 680.077 vistas
Se publicaron 264 contenidos en las redes sociales de lo cual se registran los siguientes datos:
Se publicaron En Facebook se publicaron 90 contenidos, se cuenta con 29.426 seguidores, se generaron 20.691 interacciones con un alcance de 157.817 personas
Se publicaron en X antes Twitter se publicaron 98 contenidos, se cuenta con 20.600 seguidores y las interacciones fueron de 8.680 con un alcance de 149.000 personas
Nota: X antes Twitter no deja ver las iteraciones a partir del mes de septiembre, el dato consignado es con corte al mes de agosto
Se publicaron en Instagram se publicaron 76 contenidos, se cuenta con 27.600 seguidores, 7.583 interacciones, con un alcance de 122.738 personas
Se realizó la exposición física “Bogotá revelada 1922 – 1949” con la participación de 338 personas
Exposición Bogotá 134 años en movimiento que viene circulando en diferentes lugares:
Portales y estaciones de TransMilenio: Museo Nacional, Ricaurte, San Mateo, 20 de Julio, San Diego, Portal Américas y Portal Usme universidades, 
Instalaciones de la Secretaría General, Palacio Liévano, Archivo de Bogotá, estuvo en la feria internacional del libro de Bogotá.
Centros comerciales: centro comercial Caobos 
Bibliotecas Públicas: Biblioteca Arborizadora Alta, Biblioteca Virgilio Barco, Biblioteca Pública Francisco José de Caldas en Suba, Biblioteca Pública Carlos E Restrepo en la localidad de Antonio Nariño, Biblioteca Pública Julio Mario Santo Domingo y Biblioteca pública El Tintal Manuel Zapata Olivella. 
Esta exposición ha contado con la participación directa e indirecta de las personas que acuden a estos espacios públicos
Se realizaron 3 exposiciones virtuales en el micrositio web Archivo de Bogotá: 1. La Constitución política de 1991, 2. Archivos a Fondo y 3. La alegría de leer con la participación de 1.157 personas 
Se realizaron 2 conversatorios con transmisión virtual a propósito del lanzamiento de dos publicaciones del Archivo de Bogotá, con la participación de 962 personas. 
Respecto a Proyectos Estratégicos se encuentra en edición el video institucional del Proyecto Bogotá Historia Común 2.0, se avanzó en el brochure y mockup del MIGDA así como en su documento general, se realizó la cápsula de invitación a participar en el proyecto Bogotá Historia Común 2.0 y se avanzó en el guion del video del Cofre Viajero.
Se realizaron 35 Visitas Guiadas del Archivo de Bogotá con la participación de 660 personas asistentes. Hombres: 241. Mujeres 419
Componente 4:  Modernización de la Imprenta Distrital:
En el cuarto componente asociado de la Imprenta Distrital se avanzó así:
Se publicaron 2.041 actos o documentos administrativos mediante 205 ejemplares del Registro Distrital atendiendo a 57 entidades distritales en el servicio de publicación del Registro Distrital correspondientes a: 20 Fondos de Desarrollo Local, 10 Institutos, 14 Secretarías, 2 Sociedades, 2 Órganos de Control, 3 Unidades Administrativas Especiales y 6 entidades de diversos sectores.
346 solicitudes de los servicios de impresión y elaboración de trabajos de artes gráficas se convirtieron en órdenes de producción asociadas a impresión de Registro Distrital e impresión de piezas gráficas solicitadas por 193 entidades distritales: 172 Colegios, 8 Secretarías, 6 Institutos, 2 Fondos de Desarrollo Local, 1 Sociedad, 1 Empresa Social del Estado, 1 Órgano de Control, 2 Unidades Administrativas Especiales.
de producción, asociadas a impresión de Registro Distrital e impresión de piezas gráficas solicitadas por 181 entidades: 162 Colegios, 7 Secretarías, 6 Institutos, 1 Fondo de Desarrollo Local, 1 Sociedad, 1 Empresa Social del Estado, 1 Órgano de Control, 2 Unidades Administrativas Especiales.
Beneficios
La modernización del archivo aporta en la aceleración de sus procesos, mediante mejoras en el procesamiento técnico de imágenes, brindando información de interés general de manera organizada y de calidad, adicional a esto optimiza sus procesos
de producción.
La optimización del Sistema de Información del Registro Distrital -SIRD y su funcionalidad ininterrumpida y totalmente virtual, permite que las entidades distritales puedan garantizar la legalidad, publicidad y transparencia de sus decisiones.
</v>
          </cell>
          <cell r="AD31" t="str">
            <v/>
          </cell>
          <cell r="AE31" t="str">
            <v/>
          </cell>
          <cell r="AF31">
            <v>0.1</v>
          </cell>
          <cell r="AG31">
            <v>0.4</v>
          </cell>
          <cell r="AH31">
            <v>5.0999999999999996</v>
          </cell>
          <cell r="AI31">
            <v>1</v>
          </cell>
          <cell r="AJ31">
            <v>0.5</v>
          </cell>
          <cell r="AK31">
            <v>6.3</v>
          </cell>
          <cell r="AL31">
            <v>0.5</v>
          </cell>
          <cell r="AM31">
            <v>1.1000000000000001</v>
          </cell>
          <cell r="AN31">
            <v>6.17</v>
          </cell>
          <cell r="AO31">
            <v>0</v>
          </cell>
          <cell r="AP31">
            <v>0</v>
          </cell>
          <cell r="AQ31">
            <v>0</v>
          </cell>
          <cell r="AR31">
            <v>0.1</v>
          </cell>
          <cell r="AS31">
            <v>0.4</v>
          </cell>
          <cell r="AT31">
            <v>5.0999999999999996</v>
          </cell>
          <cell r="AU31">
            <v>1</v>
          </cell>
          <cell r="AV31">
            <v>0.5</v>
          </cell>
          <cell r="AW31">
            <v>6.3</v>
          </cell>
          <cell r="AX31">
            <v>0.5</v>
          </cell>
          <cell r="AY31">
            <v>1.1000000000000001</v>
          </cell>
          <cell r="AZ31">
            <v>6.17</v>
          </cell>
          <cell r="BA31">
            <v>0.5</v>
          </cell>
          <cell r="BB31">
            <v>0.5</v>
          </cell>
          <cell r="BC31">
            <v>5.07</v>
          </cell>
          <cell r="BD31">
            <v>0.1</v>
          </cell>
          <cell r="BE31">
            <v>0.4</v>
          </cell>
          <cell r="BF31">
            <v>5.0999999999999996</v>
          </cell>
          <cell r="BG31">
            <v>1</v>
          </cell>
          <cell r="BH31">
            <v>0.5</v>
          </cell>
          <cell r="BI31">
            <v>6.2999999999999989</v>
          </cell>
          <cell r="BJ31">
            <v>0.5</v>
          </cell>
          <cell r="BK31">
            <v>1.0999999999999996</v>
          </cell>
          <cell r="BL31">
            <v>6.1700000000000035</v>
          </cell>
          <cell r="BM31" t="str">
            <v/>
          </cell>
          <cell r="BN31" t="str">
            <v/>
          </cell>
          <cell r="BO31" t="str">
            <v/>
          </cell>
          <cell r="BP31" t="str">
            <v>Informe de avance meta sectorial 504
(Ficha de indicadores de cada componente de la meta sectorial)</v>
          </cell>
          <cell r="BQ31" t="str">
            <v>Informe de avance meta sectorial 504
(Ficha de indicadores de cada componente de la meta sectorial)</v>
          </cell>
          <cell r="BR31" t="str">
            <v>Informe de avance meta sectorial 504
(Ficha de indicadores de cada componente de la meta sectorial)</v>
          </cell>
          <cell r="BS31" t="str">
            <v>Informe de avance meta sectorial 504
(Ficha de indicadores de cada componente de la meta sectorial)</v>
          </cell>
          <cell r="BT31" t="str">
            <v>Informe de avance meta sectorial 504
(Ficha de indicadores de cada componente de la meta sectorial)</v>
          </cell>
          <cell r="BU31" t="str">
            <v>Informe de avance meta sectorial 504
(Ficha de indicadores de cada componente de la meta sectorial)</v>
          </cell>
          <cell r="BV31" t="str">
            <v>Informe de avance meta sectorial 504
(Ficha de indicadores de cada componente de la meta sectorial)</v>
          </cell>
          <cell r="BW31" t="str">
            <v>Informe de avance meta sectorial 504
(Ficha de indicadores de cada componente de la meta sectorial)</v>
          </cell>
          <cell r="BX31" t="str">
            <v>Informe de avance meta sectorial 504
(Ficha de indicadores de cada componente de la meta sectorial)</v>
          </cell>
          <cell r="BY31" t="str">
            <v>Informe de avance meta sectorial 504
(Ficha de indicadores de cada componente de la meta sectorial)</v>
          </cell>
          <cell r="BZ31" t="str">
            <v>Informe de avance meta sectorial 504
(Ficha de indicadores de cada componente de la meta sectorial)</v>
          </cell>
          <cell r="CA31" t="str">
            <v>Informe Final de meta sectorial 504
(Ficha de indicadores de cada componente de la meta sectorial)</v>
          </cell>
          <cell r="CB31" t="str">
            <v>Informe de avance meta sectorial 504
(Ficha de indicadores de cada componente de la meta sectorial)</v>
          </cell>
          <cell r="CC31" t="str">
            <v>Informe de avance meta sectorial 504
(Ficha de indicadores de cada componente de la meta sectorial)</v>
          </cell>
          <cell r="CD31" t="str">
            <v>Informe de avance meta sectorial 504
(Ficha de indicadores de cada componente de la meta sectorial)</v>
          </cell>
          <cell r="CE31" t="str">
            <v>Informe de avance meta sectorial 504
(Ficha de indicadores de cada componente de la meta sectorial)</v>
          </cell>
          <cell r="CF31" t="str">
            <v>Informe de avance meta sectorial 504
(Ficha de indicadores de cada componente de la meta sectorial)</v>
          </cell>
          <cell r="CG31" t="str">
            <v>Informe de avance meta sectorial 504
(Ficha de indicadores de cada componente de la meta sectorial)</v>
          </cell>
          <cell r="CH31" t="str">
            <v>Informe de avance meta sectorial 504
(Ficha de indicadores de cada componente de la meta sectorial)</v>
          </cell>
          <cell r="CI31" t="str">
            <v>Informe de avance meta sectorial 504
(Ficha de indicadores de cada componente de la meta sectorial)</v>
          </cell>
          <cell r="CJ31" t="str">
            <v>Informe de avance meta sectorial 504
(Ficha de indicadores de cada componente de la meta sectorial)</v>
          </cell>
          <cell r="CK31">
            <v>0</v>
          </cell>
          <cell r="CL31">
            <v>0</v>
          </cell>
          <cell r="CM31">
            <v>0</v>
          </cell>
          <cell r="CN31" t="str">
            <v>N/A</v>
          </cell>
          <cell r="CO31" t="str">
            <v>N/A</v>
          </cell>
          <cell r="CP31" t="str">
            <v>N/A</v>
          </cell>
          <cell r="CQ31" t="str">
            <v>N/A</v>
          </cell>
          <cell r="CR31" t="str">
            <v>N/A</v>
          </cell>
          <cell r="CS31" t="str">
            <v>N/A</v>
          </cell>
          <cell r="CT31" t="str">
            <v>N/A</v>
          </cell>
          <cell r="CU31" t="str">
            <v>N/A</v>
          </cell>
          <cell r="CV31" t="str">
            <v>N/A</v>
          </cell>
          <cell r="CW31" t="str">
            <v>N/A</v>
          </cell>
          <cell r="CX31" t="str">
            <v>N/A</v>
          </cell>
          <cell r="CY31" t="str">
            <v>N/A</v>
          </cell>
          <cell r="CZ31" t="str">
            <v>N/A</v>
          </cell>
          <cell r="DA31" t="str">
            <v>N/A</v>
          </cell>
          <cell r="DB31" t="str">
            <v>N/A</v>
          </cell>
          <cell r="DC31" t="str">
            <v>N/A</v>
          </cell>
          <cell r="DD31" t="str">
            <v>N/A</v>
          </cell>
          <cell r="DE31" t="str">
            <v>N/A</v>
          </cell>
          <cell r="DF31" t="str">
            <v>N/A</v>
          </cell>
          <cell r="DG31" t="str">
            <v>N/A</v>
          </cell>
          <cell r="DH31" t="str">
            <v>N/A</v>
          </cell>
          <cell r="DI31" t="str">
            <v>N/A</v>
          </cell>
          <cell r="DJ31" t="str">
            <v>N/A</v>
          </cell>
          <cell r="DK31" t="str">
            <v>N/A</v>
          </cell>
          <cell r="DL31" t="str">
            <v>N/A</v>
          </cell>
          <cell r="DM31" t="str">
            <v>N/A</v>
          </cell>
          <cell r="DN31" t="str">
            <v>N/A</v>
          </cell>
          <cell r="DO31" t="str">
            <v>N/A</v>
          </cell>
          <cell r="DP31" t="str">
            <v>N/A</v>
          </cell>
          <cell r="DQ31" t="str">
            <v>N/A</v>
          </cell>
          <cell r="DR31" t="str">
            <v>N/A</v>
          </cell>
          <cell r="DS31" t="str">
            <v>N/A</v>
          </cell>
          <cell r="DT31" t="str">
            <v>N/A</v>
          </cell>
          <cell r="DU31" t="str">
            <v>N/A</v>
          </cell>
          <cell r="DV31" t="str">
            <v>N/A</v>
          </cell>
          <cell r="DW31" t="str">
            <v>N/A</v>
          </cell>
          <cell r="DX31" t="str">
            <v>N/A</v>
          </cell>
          <cell r="DY31" t="str">
            <v>N/A</v>
          </cell>
          <cell r="DZ31" t="str">
            <v>N/A</v>
          </cell>
          <cell r="EA31" t="str">
            <v>N/A</v>
          </cell>
          <cell r="EB31" t="str">
            <v>N/A</v>
          </cell>
          <cell r="EC31" t="str">
            <v>N/A</v>
          </cell>
          <cell r="ED31" t="str">
            <v>N/A</v>
          </cell>
          <cell r="EE31" t="str">
            <v>N/A</v>
          </cell>
          <cell r="EF31" t="str">
            <v>N/A</v>
          </cell>
          <cell r="EG31" t="str">
            <v>N/A</v>
          </cell>
          <cell r="EH31" t="str">
            <v>N/A</v>
          </cell>
          <cell r="EI31" t="str">
            <v>N/A</v>
          </cell>
          <cell r="EJ31" t="str">
            <v>N/A</v>
          </cell>
          <cell r="EK31" t="str">
            <v>N/A</v>
          </cell>
          <cell r="EL31" t="str">
            <v>N/A</v>
          </cell>
          <cell r="EM31" t="str">
            <v>N/A</v>
          </cell>
          <cell r="EN31" t="str">
            <v>N/A</v>
          </cell>
          <cell r="EO31" t="str">
            <v>N/A</v>
          </cell>
          <cell r="EP31" t="str">
            <v>N/A</v>
          </cell>
          <cell r="EQ31" t="str">
            <v>N/A</v>
          </cell>
          <cell r="ER31" t="str">
            <v>N/A</v>
          </cell>
          <cell r="ES31" t="str">
            <v>N/A</v>
          </cell>
          <cell r="ET31" t="str">
            <v>N/A</v>
          </cell>
          <cell r="EU31" t="str">
            <v>N/A</v>
          </cell>
          <cell r="EV31" t="str">
            <v>N/A</v>
          </cell>
          <cell r="EW31" t="str">
            <v>N/A</v>
          </cell>
          <cell r="EX31" t="str">
            <v>N/A</v>
          </cell>
          <cell r="EY31" t="str">
            <v>N/A</v>
          </cell>
          <cell r="EZ31" t="str">
            <v>N/A</v>
          </cell>
          <cell r="FA31" t="str">
            <v>N/A</v>
          </cell>
          <cell r="FB31" t="str">
            <v>N/A</v>
          </cell>
          <cell r="FC31" t="str">
            <v>N/A</v>
          </cell>
          <cell r="FD31" t="str">
            <v>N/A</v>
          </cell>
          <cell r="FE31" t="str">
            <v>N/A</v>
          </cell>
          <cell r="FF31" t="str">
            <v>N/A</v>
          </cell>
          <cell r="FG31" t="str">
            <v>N/A</v>
          </cell>
          <cell r="FH31" t="str">
            <v>N/A</v>
          </cell>
          <cell r="FI31" t="str">
            <v>N/A</v>
          </cell>
          <cell r="FJ31" t="str">
            <v>N/A</v>
          </cell>
          <cell r="FK31" t="str">
            <v>N/A</v>
          </cell>
          <cell r="FL31" t="str">
            <v>N/A</v>
          </cell>
          <cell r="FM31" t="str">
            <v>N/A</v>
          </cell>
          <cell r="FN31" t="str">
            <v xml:space="preserve">Componente cuatro de avance del plan de acción de publicación e impresión oficial para la conformación del acervo documental distrital, durante el mes de enero se avanzó en: 
En el mes de enero se generaron 25 órdenes de producción, de impresos de artes gráficas y se produjeron 355 millares de tiros de impresión. Dentro de las tipologías de piezas gráficas solicitadas en el periodo se encuentran se encuentran afiches, agendas, cartillas, diplomas, formatos, libretas, periódicos, programadores, revista y volantes. Una entidad puede solicitar más de una orden de producción en el mes de reporte.
En el mes de enero, se logró entregar el 100% de ordenes oportunamente, que corresponden a 17 órdenes de producción generadas en meses anteriores y que tenían pacto de entrega en el periodo de reporte. 
Para este periodo, la Subdirección de Imprenta Distrital publicó 22 ejemplares del Registro Distrital numerados de 7616 al 7637, dichos ejemplares corresponden a la totalidad de 208 documentos distribuidos de la siguiente forma: 22 Acuerdos, 12 Decretos, 152 Resoluciones, 1 Acuerdo Local, 14 Decretos Locales, 2 Resoluciones Locales, 1 Concepto, 1 Edicto y 3 documentos CONPES.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enero se subieron 30 ejemplares correspondientes a los consecutivos 6103 hasta el 6074 y que comprenden los periodos del 23 de junio de 2017 al 10 de mayo de 2017.
En el mes de enero se atendieron para el servicio de publicación de documentos o actos administrativos en el Registro Distrital, 31 entidades correspondientes a: 9 Fondos de Desarrollo Local, 5 Institutos, 9 Secretarías y 8 entidades de diversos sectores. En relación con el servicio de elaboración de productos de artes gráficas atendió a 21 entidades distritales, distribuidas según clase de entidad, así: 16 colegios, 2 secretarias, 1 institutos, 1 Sociedad y 1 Empresa Social del Estado. En total la Imprenta Distrital, en el marco de su estrategia de posicionamiento, atendió 50 entidades distritales.
</v>
          </cell>
          <cell r="FO31" t="str">
            <v xml:space="preserve">Componente cuatro de avance del plan de acción de publicación e impresión oficial para la conformación del acervo documental distrital, durante el mes de febrero se avanzó en: 
En el mes de febrero se generaron 42 órdenes de producción, de impresos de artes gráficas y se produjeron 608 millares de tiros de impresión. Dentro de las tipologías de piezas gráficas solicitadas en el periodo se encuentran se encuentran adhesivos, afiches, agendas, cartillas, formatos, libretas, libros, mapas, tarjetas y volantes. Una entidad puede solicitar más de una orden de producción en el mes de reporte.
En febrero, se logró entregar el 100% de ordenes oportunamente, que corresponden a 28 órdenes de producción generadas en meses anteriores y que tenían pacto de entrega en el periodo de reporte. 
Para este periodo, la Subdirección de Imprenta Distrital publicó 22 ejemplares del Registro Distrital numerados de 7638 al 7659, dichos ejemplares corresponden a la totalidad de 165 documentos distribuidos de la siguiente forma: 17 Acuerdos, 18 Decretos, 122 Resoluciones, 1 Acuerdo Local, 5 Decretos Locales, 1 Resolución Local y 1 Circular.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febrero se subieron 20 ejemplares correspondientes a los consecutivos 6054 hasta el 6073 y que comprenden los periodos del 07 de abril de 2017 al 9 de mayo de 2017.
En el mes de febrero se atendieron para el servicio de publicación de documentos o actos administrativos en el Registro Distrital, 26 entidades correspondientes a: 7 Fondos de Desarrollo Local, 5 Institutos, 8 Secretarías y 6 entidades de diversos sectores. 
En relación con el servicio de elaboración de productos de artes gráficas atendió a 32 entidades distritales, distribuidas según clase de entidad, así: 26 colegios, 2 secretarias, 2 institutos, 1 Fondo de Desarrollo Local y 1 Empresa Social del Estado.
</v>
          </cell>
          <cell r="FP31" t="str">
            <v>En el marco de la gestión de la estrategia de estrategia para la gestión documental distrital y el uso y apropiación de la memoria histórica durante al mes de marzo de gestionaron las siguientes acciones:
Componente 1: Gestión de documentos electrónicos
1.1 “Documento implementación de la estrategia para el fortalecimiento de la gestión de documentos electrónicos de archivo y la Red Distrital de Archivos de Bogotá”
Al tèrmino del primer trimestre de 2023 se está trabajando desde el equipo de tecnología en la estructuración y desarrollo de 7 proyectos cobijados bajo la sobrilla de la Red Distrital de Archivos los cuales han sido priorizados desde la dirección del archivo
1-	Red distrital de archivos
1.1	Catálogo de Archivos Públicos Abiertos
1.2	Formulario de seguimiento estratégico
1.3	Modelo Asistencia técnica
1.4	Línea de procesos técnicos
1.5	Registro Distrital de Publicaciones Técnicas RedPT
1.6	Bogotá Historia Común 2.0
1.7	Plan Archivo de Derechos Humanos Bogotá
Componente 2: Archivos públicos abiertos
2.1 “Documento de implementación de la estrategia para el fortalecimiento de los Archivos Públicos del Distrito Capital”
2.1.1 Modelo Integral de Gestión Documental y Archivos para el Distrito Capital MIGDA
Se realizaron ajustes en los lineamientos operativos del Subcomponente de Gestión y Tramite del Componente Documental del MIGDA 
Se articuló el documento MIGDA con el Modelo Integral de Planeación y Gestión – MIPG
2.1.2  Instrumentos Técnicos
Se ajustaron los instrumentos técnicos Guía de Política de Gestión Documental, Guía de Firmas Electrónicas, Guía de Esquema de Metadatos de Bogotá de Documentos de Archivo EMBDA 2.0 y Modelo de Maduración MIGDA
2.2  Seguimiento al Cumplimiento de la normativa archivística. 
Se dio inicio al proceso de seguimiento estratégico con el envío del formulario de recolección de información a 58 entidades, igualmente se les dio acceso a las carpetas OneDrive para el cargue de evidencias y soportes. Se les hace acompañamiento a las entidades para el reporte de información a través de los distintos canales virtuales
Se actualizó la guía de seguimiento y se modificó la ficha del indicador para que esté acorde con los resultados
2.3 Modelo de Asistencia Técnica Focalizada
Se ajustaron 3 líneas técnicas las cuales están listas para liberar: Servicios postales, correo electrónico certificado, envío de correspondencia y administración de centros de correspondencia; Servicios de depósito, custodia y administración integral de fondos documentales; Definición de servicios de proyectos de digitalización de documentos de archivo
2.4 Informe de Asistencia Técnica
Se ejecutaron cincuenta y un (51) acciones de asistencia técnica (SGPDD: 11, SSDA: 40), clasificadas por modalidad así: 
-	Mesas de asistencia técnica por oferta: 4
-	Mesas de asistencia técnica por demanda: 16
-	Conceptos técnicos en gestión documental: 12
-	Conceptos técnicos de procesos de contratación: 19
La asistencia técnica se brindó a 23 entidades públicas de 13 sectores de la administración distrital, y a dos órganos de control distrital en los siguientes temas: Expedientes híbridos, Sistema de Gestión de Documentos Electrónicos de Archivo - SGDEA, transferencias documentales electrónicas, plan de mejoramiento archivístico, depósito, custodia y administración integral de archivos, Sistema Integrado de Conservación - SIC, digitalización, Tabla de Retención Documental TRD, Tabla de Valoración Documental – TVD y proyectos de fortalecimiento de la gestión documental. 
2.5 Reporte de Conceptos Técnicos de TRD y TVD emitidos​
Se emitieron los siguientes conceptos de TRD y TVD:
1. Tabla de Retención Documental de la EMPRESA DE RENOVACIÓN Y DESARROLLO URBANO DE BOGOTÁ, D.C. Actualización 2. Versión 1.
2. Tabla de Retención Documental de la SECRETARÍA DISTRITAL DE AMBIENTE. Actualización 1. 5a versión
3. Tabla de Retención Documental - actualización 1 de la Subred Integrada de Servicios de Salud Norte E.S.E.
4. Tabla de Retención Documental - actualización 1 de la Secretaría Distritadl del Hábitat
5. Tabla de Valoración Documental - Fondo Documental Acumulado Hospital Juan XXIII - Establecimiento Público, presentada por la Subred Integrada de Servicios de Salud Norte E.S.E.
6. Tabla de Valoración Documental - Fondo Documental Acumulado Hospital Juan XXIII - E.S.E., presentada por la Subred Integrada de Servicios de Salud Norte E.S.E.
7. Tabla de Retención Documental de la Cámara de Comercio. 2a versión
8. Tabla de Retención Documental -Actualización 1 del Instituto Distrital de Patrimonio Cultural - IDPC. 2a versión.
9. Tabla de Retención Documental Actualización 2 de la Secretría Distrital de Movilidad. 6a versión.
10. Tabla de Valoración Documental de la Unidad Administrativa Especial de Servicios Públicos - UAESP (Fondo Documental Acumulado Unidad Administrativa Especial de Servicios Públicos - UAESP) 2a versión.
11. Tabla de Valoración Documental de la Unidad Administrativa Especial de Servicios Públicos - UAESP (Fondo Documental Acumulado de la EmpresaDistrital de Servicios Públicos - EDIS) 2a versión.
12. Tabla de Valoración Documental de la Unidad Administrativa Especial de Servicios Públicos - UAESP (Fondo Documental Acumulado de la EmpresaDistrital de Servicios Públicos - EDIS En Liquidación) 2a versión.
13. Tabla de Valoración Documental de la Unidad Administrativa Especial de Servicios Públicos - UAESP (Fondo Documental Acumulado de la Unidad Ejecutiva de Servicios Públicos) 2a versión.
14. Tabla de Valoración Documental del Instituto Distrital de Recreación y Deportes - IDRD. 1a versión.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Se atendió la totalidad de solicitudes de trasferencias secundarias realizadas por entidades distritales. Se realizaron las acciones de recuperación, descripción, catalogación y preservación del patrimonio documental para poner al servicio de la ciudadanía las unidades documentales programadas en el correspondiente trimestre. Se adelantaron las acciones de catalogación, control de calidad, rotulación, marcado y colocado de cintas, validación de registros catalográficos, conforme al plan de catalogación establecido. Se atendió la totalidad de los usuarios que solicitaron servicios en la sala de consulta al igual que la totalidad de las solicitudes de información y consulta realizadas por la ciudadanía a través de canales virtuales  (SIGA, BOGOTÁ TE ESCUCHA, Formulario web). Se garantizó el ingreso de los ciudadanos al buscador el cofre para que puedan realizar consulta de los diferentes documentos digitalizados y puestos al servicio de la ciudadanía
 Se realizó el cargue de 2.800 descripciones puestas al servicio de acuerdo con la matriz de seguimiento a los indicadores de gestión, logrando cumplir con el 12.7% de la meta
- Se reportan 46 actividades de implementación del Sistema Integrado de Conservación que permitieron hacer diagnóstiico, limpieza, saneamiento, almacenamiento  y demás acciones para conservar el patrimonio documental
- Se atendieron 467 usuarios en la sala de consulta del Archivo de Bogotá. Hombres: 256. Mujeres: 211. Total consultas 272
- En el buscador "El Cofre" se registraron 2,552 Visita, 20,839 consultas
3.1.2 Bogotá Historia Común 2.0
Se cuenta con versiones actualizadas de los documentos de historias de usuarios, listados de roles y perfiles, Mockups formularios, Flujo de formularios, las cuales fueron entregados a la Oficina de Tecnologías
Se viene trabajando en la actualización del micrositio web para la elaboración de historias de usuario bocetos y mockup definitivos
3.1.3 Plan de Archivos de Derechos Humanos Bogotá
Con la Subdirección de Gestión Documental de la Secretaría General se está trabajando en la  adopción, implementación y aplicación del “Protocolo de gestión documental de los archivos referidos a las graves y manifiestas violaciones a los Derechos Humanos, e infracciones al Derecho Internacional Humanitario, ocurridas con ocasión del conflicto armado interno".
Se trabajó en la proyección del documento de resolución por la cual se establecen los lineamientos archivísticos para la identificación, protección, acopio y acceso a los archivos relativos a los Derechos Humanos y el Derecho Internacional Humanitario para Bogotá D.C
Se hizo entrega de la versión final de los textos del Cofre Viajero a la Subsecretaria de Fortalecimiento Institucional para su aprobación, con el fin de para dar paso a la diagramación y validaciones respectivas
3.4.4 Informe de acciones de divulgación de las actividades de la Dirección Distrital de Archivo de Bogotá.
Para el primer trimestre de 2023 para la realización de contenidos y productos en el marco del Plan de Divulgación se manejó la temática del mes de la reivindicación por la dignidad y los derechos de las mujeres.
En el componente de ecosistema digital
Se publicaron 6 notas en el micrositio web Archivo de Bogotá. Los 68.173 usuarios hicieron 229.410  visitas. Se publicaron 84 contenidos en las redes sociales del Archivo de Bogotá. En Facebook se publicaron 30 contenidos, alcanzando con corte al trimestres 29,219 seguidores, 12.475  interacciones y un alcance máximo de 33.604 personas. En Twitter se publicaron 34 contenidos, donde se mantienen los 20.300  seguidores, 4516  interacciones y un alcance máximo de 26.200 personas.  En  Instagram se publicaron 20 contenidos, 25.700 seguidores y 2.246 interacciones con un alcance de 12.100 personas.  
En cuanto a la Agenda Cultural se realizaron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estaciones intermedias y universidades. Se realizaron 14 Visitas Guiadas del Archivo de Bogotá con la participación de 293 personas asistentes.
- Se atendieron 12 visitas guiadas. Total asistentes 233. Hombre 99. Mujeres 134
Componente  4: Avance del plan de acción de publicación e impresión oficial para la conformación del acervo documental distrital, durante el mes de marzo se avanzó en: 
En el mes de marzo se generaron 30 órdenes de producción, de impresos de artes gráficas y se produjeron 1.057 millares de tiros de impresión. Dentro de las tipologías de piezas gráficas solicitadas en el periodo se encuentran adhesivos, afiches, agendas, anuarios, cartillas, formatos, hojas, libros, periódicos y plegables.     Una entidad puede solicitar más de una orden de producción en el mes de reporte.
En marzo, se logró entregar el 100% de ordenes oportunamente, que corresponden a 34 órdenes de producción generadas en meses anteriores y que tenían pacto de entrega en el periodo de reporte. 
Para este periodo, se publicaron 28 ejemplares del Registro Distrital numerados de 7660 al 7687, dichos ejemplares corresponden a la totalidad de 253 documentos distribuidos de la siguiente forma: 24 Acuerdos, 17 Decretos, 179 Resoluciones, 3 Acuerdos Locales, 27 Decretos Locales, 1 Resolución Local, 1 Circular y 1 Adenda.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marzo se subieron 30 ejemplares correspondientes a los consecutivos 6053 hasta el 6024 y que comprenden los periodos del 06 de abril de 2017 al 23 de febrero de 2017. Esta migración se efectúa de forma regresiva, teniendo en cuenta la disponibilidad de los ejemplares a migrar.
En el mes de marzo se atendieron para el servicio de publicación de documentos o actos administrativos en el Registro Distrital, 35 entidades correspondientes a: 13 Fondos de Desarrollo Local, 5 Institutos, 9 Secretarías, 2 Órganos de Control y 6 entidades de diversos sectores. 
En relación con el servicio de elaboración de productos de artes gráficas atendió a 22 entidades distritales, distribuidas según clase de entidad, así: 15 colegios, 3 secretarias, 1 instituto, 1 Fondo de Desarrollo Local, 1 Empresa Social del Estado y 1 Unidad Administrativa Especial.</v>
          </cell>
          <cell r="FQ31" t="str">
            <v xml:space="preserve">En el marco de la gestión de la estrategia de estrategia para la gestión documental distrital y el uso y apropiación de la memoria histórica durante al mes de marzo de gestionaron las siguientes acciones:
Componente 1: Gestión de documentos electrónicos
1.1 “Documento implementación de la estrategia para el fortalecimiento de la gestión de documentos electrónicos de archivo y la Red Distrital de Archivos de Bogotá”
Avances en la solicitud a la OTIC para contar con el ambiente que permita avanzar con las parametrizaciones de los proyectos priorizados.
Avances en sesiones con la Universidad Distrital para que se disponga con la infraestructura requerida que permita avanzar con las parametrizaciones de los proyectos priorizados.
Actualización del cronograma general y los planes de trabajo detallados, validando atrasos en las actividades, esto conlleva a un cambio de prioridades y se propone seguir el plan de trabajo que se lleva en la OTIC de la Secretaria General
Avances en el desarrollo y parametrización de los formularios y mockups para el sitio de la DDAB y los micrositios de cada proyecto.
Entrega  del preliminar de los contenidos identificados que se deben presentar en cada micrositio
Exposición a la OTIC de las historias de usuario correspondientes al proyecto de Bogotá Historia Común como insumo para las parametrizaciones que están realizando con el proveedor Analítica. 
Avances en los acuerdos con la Universidad Distrital en el laboratorio, para contar con la infraestructura requerida tendiente al desarrollo de las actividades de los siguientes proyectos: Bogotá Historia Común 2.0, Catalogo de archivos públicos y Formulario EAGED.
Entrega de la arquitectura empresarial requerida para dar lineamientos a las entidades de línea técnica para la adquisición de un sistema electrónico de gestión documental y archivos para las entidades y organismos distritales.
Componente 2: Archivos públicos abiertos
2.1 “Documento de implementación de la estrategia para el fortalecimiento de los Archivos Públicos del Distrito Capital”
2.1.1 Modelo Integral de Gestión Documental y Archivos para el Distrito Capital MIGDA
Entrega del documento marco de referencia, brochure y poster al equipo de Divulgación para diagramación y diseño.
Se recibieron las propuestas de lineamientos operativos de los subcomponentes producción, organización de documentos, transferencias documentales, disposición de documentos, preservación a largo plazo y valoración del componente documental por parte de los equipos de la SSDA y SGPD.
2.1.2 Instrumentos Archivísticos
Entrega de la Guía de Política de Gestión Documental ajustada a las observaciones de los directivos para su revisión
Avances en la construcción del documento Guía de Firmas Electrónicas partir de los elementos propuesto en la tabla de contenido
Se Inició con la revisión del diccionario de metadatos y la modificación de la tabla de relación de entidades de la Guía de Esquema de Metadatos de Bogotá de Documentos de Archivo EMBDA 2.0
Formulación de la ficha de caracterización de producto de MM_MIGDA de la guía Modelo de Maduración MIGDA MM_MIGDA precisando que este producto estaría conformado por tres documentos a saber: 1. Documento ejecutivo, el cual se presentó la tabla de contenido; 2. documento en Excel denominado Herramienta del MM-MIGDA y un tercer documento denominado Instructivo de uso con su respectiva Tabla de Contenido:
2.2 Seguimiento al Cumplimiento de la normativa archivística. 
Se llevó a cabo el seguimiento estratégico a 5 entidades: Acueducto, EGAT, DADEP, Sec. Cultura y Veeduría, las cuales fue necesario realizar la revisión de la completitud del formulario diligenciado por éstas. Asimismo, se les revisó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2.3 Modelo de Asistencia Técnica Focalizada
Se enviaron las 3 líneas técnicas a la Oficina Jurídica para la revisión y trámites pertinentes, recibiendo aprobación. Posteriormente fueron enviadas al equipo de divulgación para diseño y diagramación
Se Articuló la metodología de las Historias de Usuarios y el diagrama de flujo en matriz de descripción de banco de conceptos técnicos, se realizó el registro de 60 conceptos y se Clasificaron de acuerdo con el componente y subcomponente del Modelo Integral de Gestión Documental y Archivos – MIGDA.
Se aprobó por parte de los directivos del Archivo de Bogotá, la metodología del Piloto para la formulación de proyectos en gestión documental
Se ajustó el Documento Estratégico del Modelo de Asistencia Técnica Focalizada atendiendo las observaciones de los directivos del Archivo de Bogotá y la Subsecretaria de Fortalecimiento Institucional 
2.4 Informe de Asistencia Técnica
Se ejecutaron once (11) acciones de asistencia técnica (SGPDD: 4, SSDA: 7), clasificadas por modalidad así: 
- Mesas de asistencia técnica por oferta: 1
- Mesas de asistencia técnica por demanda: 3
- Conceptos técnicos en gestión documental: 1
- Conceptos técnicos de procesos de contratación: 6
La asistencia técnica se brindó a 8 entidades públicas de 4 sectores de la administración distrital, y a un órgano de control distrital en los siguientes temas: Tabla de Retención Documental - TRD, Tabla de Valoración Documental – TVD y proyectos de fortalecimiento de la gestión documental. 
Así mismo, se orientó a las entidades en la formulación técnica archivística para la contratación de servicios postales y mensajería, custodia y administración integral de archivos, depósitos de archivo, unidades de conservación para archivos y equipos de monitoreo y control ambiental
2.5 Reporte de Conceptos Técnicos de TRD y TVD emitidos
Se emitieron los siguientes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Se realizó el cargue de 2.000 descripciones puestas al servicio de la ciudadanía para poderse consultar
Se realizaron 17 actividades de implementación del Sistema Integrado de Conservación
Se trabajó en el análisis y procesamiento de la información del material bibliográfico seleccionado logrando la catalogación de 180 unidades; control de calidad de 18 unidades; rotulación, marcado y colocado de cintas 177 unidades, verificación de la consistencia de los datos ingresados a la base de datos (Sistema vs libro físico): 298 libros verificados.
Se atendieron 127 usuarios en la sala de consulta del Archivo de Bogotá, (80 hombres y 47 mujeres)
- Se registraron 1.015 visitas a través del buscador al cofre, 746 por computador y 269 por dispositivo mòvil, lo cual generó 6.910 consultas (5.772 por computador y 1,138 por dispositivo móvil)
3.1.2 Bogotá Historia Común 2.0
Se diseñó la estructura general del evento de lanzamiento, para el proyecto Bogotá historia común 2.0. que contine: Estructura general del evento, el minuto a minuto, guion con los bullets, realización de un video institucional, redacción del Brief con información condensada y diseñó un folleto plegable denominado: ABC de las memorias locales y el patrimonio documental de Bogotá
Construcción de los requerimientos funcionales y técnicos para la actualización del micrositio web con el perfeccionamiento de las funcionalidades, las historias de usuario, los formularios, las visualizaciones y los roles y perfiles de la Plataforma Colaborativa y del catálogo de Bog HC 2.0
3.1.3 Plan de Archivos de Derechos Humanos Bogotá
Elaboración del cronograma de trabajo de la presente vigencia, identificando los productos que por cada línea de acción se busca llevarlos a su implementación.
Contribuciones al diagnóstico e identificación de factores estratégicos de la Política Pública Distrital de Paz, Reconciliación, no Estigmatización y Transformación de Conflictos de la Alta Consejería de Paz, Víctimas y Reconciliación de la Secretaría General de la Alcaldía Mayor de Bogotá D.C.
Elaboración del Anexo 6 de Archivos de Derechos Humanos el cual fue enviado a las entidades como parte del formulario de recolección de información para el seguimiento estratégico al cumplimiento de la normativa archivística en las entidades del Distrito Capital.
Elaboración de la primera versión de la propuesta de definición, objetivo general y objetivos específicos del Comité Técnico de Archivos de Derechos Humanos, Memoria Histórica y Conflicto Armado dentro de la Subdirección del Sistema Distrital de Archivos - SSDA.
Estructuración de los textos del Cofre Viajero a partir de las mesas de trabajo y de las recomendaciones recibidas por parte de la Secretaría de Educación del Distrito.
3.4.4 Informe de acciones de divulgación de las actividades de la Dirección Distrital de Archivo de Bogotá.
Se publicaron 2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Se registraron ingresos de 23.794 usuarios al micrositio del Archivo de Bogotá quienes hicieron 79.033 visitas.
Se publicaron 30 contenidos en las redes sociales del Archivo de Bogotá con la visualización de imágenes de los fondos y colecciones que custodia el Archivo
S divulgaron en Facebook, Twitter e Instagram, las actividades de la Agenda Cultural del Archivo de Bogotá, las Visitas Guiadas del Archivo de Bogotá, las notas mensuales, la información de interés y las sinergias con aliados como TransMilenio 
Se publicaron En Facebook 10 contenidos contando a la fecha con 29.234 seguidores que generaron 2.312 interacciones con alcance de 29.931 personas
Se publicaron en Twitter 11 contenidos, contando a la fecha con 20.500 seguidores que generaron 1802 interacciones con alcance de 13.900 personas
Se publicaron en Instagram 9 contenidos, contando a la fecha con 26.200 seguidores que generaron 813 interacciones con alcance de 9.54personas
Se realizó la exposición física “Bogotá revelada 1922 – 1949” con la participación de 37 personas
Se realizó la exposición física “Bogotá 134 años en movimiento” que circuló en la Secretaría General de la Alcaldía Mayor de Bogotá, Archivo Distrital, con la participación de 1.850 personas y en la Feria del Libro con participación de 4.320 personas 
Se realizaron 3 exposiciones virtuales en el micrositio web Archivo de Bogotá: La Constitución política de 1991, Archivos a Fondo y La alegría de leer, con la participación de 139 personas 
Se realizaron 2 conversatorios con transmisión virtual a propósito del lanzamiento de dos publicaciones del Archivo de Bogotá, con la participación de 962 personas. 
Se lanzaron 2 publicaciones: la cartilla con la historia del transporte público en Bogotá de la mano de TranMilenio y el facsimilar Tipos de Bogotá en coedición con la Universidad Externado de Colombia. En el marco del proyecto editorial también se destaca la Guía de la Colección Viki Ospina.
Componente cuatro de avance del plan de acción de publicación e impresión oficial para la conformación del acervo documental distrital, durante el mes de abril se avanzó en: 
En el mes de abril se generaron 17 órdenes de producción, de impresos de artes gráficas y se produjeron 583 millares de tiros de impresión. Dentro de las tipologías de piezas gráficas solicitadas en el periodo se encuentran agendas, formatos, volantes, manuales, revista y señalización. 
En abril, se logró entregar el 91.42% de ordenes oportunamente, que corresponden a 32 órdenes de producción generadas en meses anteriores o en el mismo mes y que tenían pacto de entrega en el periodo de reporte. 
Para este periodo, se publicaron 21 ejemplares del Registro Distrital numerados de 7688 al 7708, dichos ejemplares corresponden a la totalidad de 156 documentos distribuidos de la siguiente forma: 19 Acuerdos, 4 Decretos, 109 Resoluciones, 3 Acuerdos Locales, 19 Decretos Locales y 2 Resoluciones Locales.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10 ejemplares correspondientes a los consecutivos 6023 hasta el 6014 y que comprenden los periodos del 22 de febrero de 2017 al 9 de febrero de 2017. Esta migración se efectúa de forma regresiva, teniendo en cuenta la disponibilidad de los ejemplares a migrar.
En el mes de abril se atendieron para el servicio de publicación de documentos o actos administrativos en el Registro Distrital, 35 entidades correspondientes a: 12 Fondos de Desarrollo Local, 5 Institutos, 9 Secretarías, 2 Sociedades y 7 entidades de diversos sectores. 
En relación con el servicio de elaboración de productos de artes gráficas atendió a 13 entidades distritales, distribuidas según clase de entidad, así: 9 colegios, 1 secretaria, 1 Sociedad, 1 Empresa Social del Estado y 1 Unidad Administrativa Especial.
</v>
          </cell>
          <cell r="FR31" t="str">
            <v xml:space="preserve">Componente cuatro de avance del plan de acción de publicación e impresión oficial para la conformación del acervo documental distrital, durante el mes de mayo se avanzó en: 
En el mes de mayo se generaron 52 órdenes de producción, de impresos de artes gráficas y se produjeron 1.000 millares de tiros de impresión. Dentro de las tipologías de piezas gráficas solicitadas en el periodo se encuentran Afiches, Agendas, Carpetas, Cartillas, Formatos, Hojas, Libretas, Información, Libros, Periódico, Plegables, Revistas, Tacos y Volantes.
En mayo, se logró entregar el 96.97% de ordenes oportunamente, que corresponden a 32 órdenes de producción generadas en meses anteriores o en el mismo mes y que tenían pacto de entrega en el periodo de reporte. 
Para este periodo, se publicaron 21 ejemplares del Registro Distrital numerados de 7709 al 7729, dichos ejemplares corresponden a la totalidad de 242 documentos distribuidos de la siguiente forma: 16 Acuerdos, 9 Decretos, 132 Resoluciones, 19 Acuerdos Locales, 62 Decretos Locales, 2 Resoluciones Locales, 1 Documento CONPES y 1 Auto Administrativo.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40 ejemplares correspondientes a los consecutivos 5974 hasta el 6013 y que comprenden los periodos del 14 de diciembre de 2016 al 8 de febrero de 2017. Esta migración se efectúa de forma regresiva, teniendo en cuenta la disponibilidad de los ejemplares a migrar.
En el mes de mayo se atendieron para el servicio de publicación de documentos o actos administrativos en el Registro Distrital, 44 entidades correspondientes a: 19 Fondos de Desarrollo Local, 7 Institutos, 9 Secretarías, 2 Unidades Administrativas Especiales y 7 entidades de diversos sectores. 
En relación con el servicio de elaboración de productos de artes gráficas atendió a 35 entidades distritales, distribuidas según clase de entidad, así: 25 colegios, 3 secretarías, 3 Institutos, 1 Sociedad, 1 Empresa Social del Estado, 1 Fondo de Desarrollo Local y 1 Unidad Administrativa Especial.
</v>
          </cell>
          <cell r="FS31" t="str">
            <v xml:space="preserve">En el marco de la gestión de la estrategia de estrategia para la gestión documental distrital y el uso y apropiación de la memoria histórica durante segundo trimestre de gestionaron los siguientes avances:
Componente 1: Gestión de documentos electrónicos
1.1 “Documento implementación de la estrategia para el fortalecimiento de la gestión de documentos electrónicos de archivo y la Red Distrital de Archivos de Bogotá”
Al término del primer semestre se logó Avanzar en la implementación de tres de los proyectos priorizados para la presente vigencia:
BOGOTÁ HISTORIA COMÚN 2.0
Se avanzó en el diseño, revisión, aprobación del Mockup, diagramas de arquitectura, bocetos y flujos de proceso para la plataforma web del Archivo Distrital 
Se avanzó en el desarrollo y parametrización de la plataforma, el catálogo y el micrositio web
Se avanzó en el acceso a la plataforma Bogotá Historia Común y la creación de usuarios 
Se avanzó en la realización de pruebas funcionales y ajustes de desarrollos correspondientes a las Historias de Usuarios
CATÁLOGO DE ARCHIVOS PÚBLICOS ABIERTOS
Se avanzó en el diseño, revisión, aprobación del Mockup, diagramas de arquitectura, bocetos y flujos de proceso para la plataforma web del Archivo Distrital 
Se avanzó en la elaboración revisión y entrega de los flujos de trabajo
Se avanzó en desarrollo de las Historias de Usuario
ACTUALIZACION MICRTOSITIO WEB
Se avanzó en la elaboración y aprobación del documento de análisis de referentes
Se hizo entrega del mapa de navegación a la OTIC
Se hizo entrega de los requerimientos del micrositio a la OTIC 
Componente 2: Archivos públicos abiertos
2.1 “Documento de implementación de la estrategia para el fortalecimiento de los Archivos Públicos del Distrito Capital”
2.1.1 Modelo Integral de Gestión Documental y Archivos para el Distrito Capital MIGDA
Entrega del documento marco de referencia, diagramado y listo para revisiones y ajustes 
Rediseño de la propuesta de brochure por parte del equipo de divulgación
Ajuste del documento de lineamientos operativos de los componentes y subcomponentes del MIGDA
2.1.2 Instrumentos Archivísticos
Avance en la elaboración de la Guía de Inventarios
Avance en la revisión y ajustes de la Guía Esquema de Metadatos
Avance en la elaboración de la Guía de Firmas en Medio Electrónico
2.2 Seguimiento al Cumplimiento de la normativa archivística. 
Se llevó a cabo el seguimiento estratégico a 21 entidades,  a las cuales fue necesario realizar la revisión de la completitud del formulario diligenciado, revisión y análisis de las evidencias aportadas y que dan sustento a la información suministrada
2.3 Modelo de Asistencia Técnica Focalizada
Están diagramadas y listas para aprobación del Director 3 líneas técnicas: 
SERVICIOS POSTALES, CORREO ELECTRÓNICO CERTIFICADO, ENVÍO DE CORRESPONDENCIA Y ADMINISTRACIÓN DE CENTROS DE CORRESPONDENCIA 
SERVICIOS DE DEPÓSITO, CUSTODIA Y ADMINISTRACIÓN INTEGRAL DE FONDOS DOCUMENTALES 
DEFINICION DE SERVICIOS DE PROYECTOS DE DIGITALIZACION DE DOCUMENTOS DE ARCHIVO
Elaboración de una matriz de descripción del banco de conceptos técnicos donde se realizó el registro de 60 conceptos y se Clasificaron de acuerdo con los componentes y subcomponentes del MIGDA, teniendo como resultado un avance del 66% de la descripción y palabras clave de los conceptos técnicos
Aprobación por parte de los directivos del Archivo de Bogotá de la metodología del Piloto para la formulación de proyectos realizando jornada de socialización con las 8 entidades y organismos distritales para la formulación del ESQUEMA PROYECTOS INTEGRALES EN GESTIÓN DOCUMENTAL Y ARCHIVOS.
Se hizo entrega del Documento Estratégico del Modelo de Asistencia Técnica Focalizada ajustado a la Subsecretaria de Fortalecimiento Institucional.
2.4 Informe de Asistencia Técnica
Al término del primer semestre se han ejecutado noventa y cinco (95) acciones de asistencia técnica clasificadas por modalidad así: 
- Mesas de asistencia técnica por oferta: 7
- Mesas de asistencia técnica por demanda: 32
- Conceptos técnicos en gestión documental: 18
- Conceptos técnicos de procesos de contratación: 34
- Jornadas de socialización: 3
- Visitas de asistencia técnica: 1
2.5 Reporte de Conceptos Técnicos de TRD y TVD emitidos
Al término del primer semestre se han se emitieron 24 conceptos de TRD y TVD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Al término del primer semestre obtuvieron los siguientes resultados:
Se realizó el cargue de 9.300 descripciones puestas al servicio de la ciudadanía alcanzando un 38.75% de las 24.000 programadas para la presente vigencia
Se atendieron 1.205 usuarios en la sala de consulta del Archivo de Bogotá, (654 hombres. 546. Mujeres. No responden 5)
Se registraron 4.727 visitas en el buscadore El Cofre (Por computador: 1.987. Por Celular: 2740). Estas visitas generaron un total de 44.251 Consultas
3.1.2 Bogotá Historia Común 2.0
Este producto no genera reporte en este periodo
3.1.3 Plan de Archivos de Derechos Humanos Bogotá
Este producto no genera reporte en este periodo
3.4.4 Informe de acciones de divulgación de las actividades de la Dirección Distrital de Archivo de Bogotá.
Al término del primer semestre obtuvieron los siguientes resultados:
Se publicaron 12 notas en el micrositio web Archivo de Bogotá donde se registró el ingreso de 139.450 usuarios que generaron 471.077 vistas
Se publicaron 174 contenidos en las redes sociales de lo cual se registran los siguientes datos:
Se publicaron En Facebook 60 contenidos contando a la fecha con 29.312 seguidores que generaron 17.572 interacciones con alcance de 129.833 personas
Se publicaron en Twitter 68 contenidos, contando a la fecha con 20.500 seguidores que generaron 7.587 interacciones con alcance de 104.200 personas
Se publicaron en Instagram 46 contenidos, contando a la fecha con 26.200 seguidores que generaron 5.126 interacciones con alcance de 93.754personas
Se realizó la exposición física “Bogotá revelada 1922 – 1949” con la participación de 37 personas
Se realizó la exposición física “Bogotá 134 años en movimiento” que circuló en la Secretaría General de la Alcaldía Mayor de Bogotá, Archivo Distrital, con la participación de 1.850 personas y en la Feria del Libro con participación de 4.320 personas 
Se realizaron 3 exposiciones virtuales en el micrositio web Archivo de Bogotá: La Constitución política de 1991, Archivos a Fondo y La alegría de leer, con la participación de 139 personas 
Se realizaron 2 conversatorios con transmisión virtual a propósito del lanzamiento de dos publicaciones del Archivo de Bogotá, con la participación de 962 personas. 
Se lanzaron 2 publicaciones: la cartilla con la historia del transporte público en Bogotá de la mano de TranMilenio y el facsimilar Tipos de Bogotá en coedición con la Universidad Externado de Colombia. En el marco del proyecto editorial también se destaca la Guía de la Colección Viki Ospina.
Componente cuatro de avance del plan de acción de publicación e impresión oficial para la conformación del acervo documental distrital, durante el mes de junio se avanzó en: 
En el mes de junio se generaron 68 órdenes de producción, de impresos de artes gráficas y se produjeron 421 millares de tiros de impresión. Dentro de las tipologías de piezas gráficas solicitadas en el periodo se encuentran Afiches, Agendas, Blocks, Cartillas, Volantes, Hojas y Cuadernillos.
En junio, se logró entregar el 100% de ordenes oportunamente, que corresponden a 36 órdenes de producción generadas en meses anteriores o en el mismo mes y que tenían pacto de entrega en el periodo de reporte. 
Para este periodo, se publicaron 23 ejemplares del Registro Distrital numerados de 7730 al 7752, dichos ejemplares corresponden a la totalidad de 219 documentos distribuidos de la siguiente forma: 18 Acuerdos, 23 Decretos, 140 Resoluciones, 1 Acuerdo Local, 29 Decretos Locales, 4 Resoluciones Locales, 1 Circular, 1 Adenda y 2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junio se subieron 30 ejemplares correspondientes a los consecutivos 5973 hasta el 5944 y que comprenden los periodos del 13 de diciembre de 2016 al 28 de octubre de 2016. Esta migración se efectúa de forma regresiva, teniendo en cuenta la disponibilidad de los ejemplares a migrar.
En el mes de junio se atendieron para el servicio de publicación de documentos o actos administrativos en el Registro Distrital, 33 entidades correspondientes a: 13 Fondos de Desarrollo Local, 5 Institutos, 9 Secretarías y 6 entidades de diversos sectores. 
En relación con el servicio de elaboración de productos de artes gráficas atendió a 54 entidades distritales, distribuidas según clase de entidad, así: 50 colegios, 1 secretaría, 1 Instituto, 1 Órgano de control y 1 Unidad Administrativa Especial.
</v>
          </cell>
          <cell r="FT31" t="str">
            <v xml:space="preserve">Componente cuatro de avance del plan de acción de publicación e impresión oficial para la conformación del acervo documental distrital, durante el mes de julio se avanzó en:
En el mes de julio se generaron 36 órdenes de producción, de impresos de artes gráficas y se produjeron 612 millares de tiros de impresión. Dentro de las tipologías de piezas gráficas solicitadas en el periodo se encuentran Afiches, Agendas, Carpetas, Formatos, Diplomas, Escarapelas y Blocks.
En julio, se logró entregar el 100% de ordenes oportunamente, que corresponden a 66 órdenes de producción generadas en meses anteriores o en el mismo mes y que tenían pacto de entrega en el periodo de reporte. 
Para este periodo, se publicaron 21 ejemplares del Registro Distrital numerados de 7753 al 7773, dichos ejemplares corresponden a la totalidad de 201 documentos distribuidos de la siguiente forma: 11 Acuerdos, 12 Decretos, 133 Resoluciones, 9 Acuerdos Locales, 27 Decretos Locales, 1 Resolución Local, 2 Circulares, 3 Contratos y 3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julio se subieron 10 ejemplares correspondientes a los consecutivos 5943 hasta el 5934 y que comprenden los periodos del 27 de octubre de 2016 al 13 de octubre de 2016. Esta migración se efectúa de forma regresiva, teniendo en cuenta la disponibilidad de los ejemplares a migrar.
En el mes de julio se atendieron para el servicio de publicación de documentos o actos administrativos en el Registro Distrital, 36 entidades correspondientes a: 12 Fondos de Desarrollo Local, 7 Institutos, 9 Secretarías, 2 Unidades Administrativas Especiales y 6 entidades de diversos sectores. 
En relación con el servicio de elaboración de productos de artes gráficas atendió a 27 entidades distritales, distribuidas según clase de entidad, así: 20 colegios, 3 secretarías, 2 Institutos, 1 Sociedad y 1 Empresa Social del Estado.
</v>
          </cell>
          <cell r="FU31" t="str">
            <v xml:space="preserve">Componente 3: Memoria Histórica de Bogotá
3.1 “Documento de implementación de la estrategia para la recuperación, preservación, difusión y apropiación del patrimonio documental y la memoria histórica de Bogotá”
3.1.2 Bogotá Historia Común 2.0
"BOGOTA HISTORIA COMUN 2.0
Para el cuatrimestre Mayo - agosto de 2023 se reportan los siguientes productos, los cuales están debidamente documentados en el Soporte de Avance de Investigación Formato: 4213200-FT-875, el cual se incluye como evidencia: 
1. Se elaboró la Caja de herramientas de Bogotá Historia Común 2.0 que consiste en un conjunto de documentos que desarrollan la metodología del proyecto para su implementación por parte de comunidades, líderes locales y gestores distritales. Está compuesta de: 
a. Metodología de apropiación social del patrimonio documental de carácter local y comunitario 
b.  Guía para la co-creación, gestión participativa y digital de las memorias de origen local y comunitario 
c. Lineamiento para la recuperación y gestión participativa de memorias locales y comunitarias 
2. Se estructuró y elaboró el curso virtual “Construcción y Gestión Participativa de Memorias Locales”, el cual se publicará desde la plataforma educativa de la Escuela de Participación del Instituto Distrital de la Participación y Acción Comunal - IDPAC. Este curso tiene como objetivo aportar herramientas básicas, conceptos clave y procesos útiles para la identificación, construcción y autogestión de memorias locales de origen comunitario. El desarrollo del curso se realizó a partir de tres módulos: Módulo 1: Marco conceptual de las memorias locales y el patrimonio documental,  Módulo 2: Construcción de memorias locales y comunitarias y Módulo 3: Gestión participativa de memorias locales y comunitarias.
3. Se adelantaron pruebas Funcionales sobre micrositio Bogotá Historia Común 2.0, el espacio virtual colaborativo y el Catálogo de la colección digital de memorias locales, para llegar a este producto se adelantaron las siguientes acciones:
a. Acompañar el proceso de desarrollo del micrositio según los Mockups aprobados.
b. Realizar cinco sets de pruebas funcionales sobre el micrositio.
c. Se construyeron las dos primeras sub-colecciones a modo de prueba; a saber: Historias Barriales y Contenidos sobre Localidades
PLAN ARCHIVO DERECHOS HUMANOS
Para el cuatrimestre entre Mayo - Agosto se reportan los siguientes productos, los cuales están debidamente documentados en el Soporte de Avance de Investigación Formato:4213200-FT-875, el cual se incluye como evidencia:
1. ECIADH - ESQUEMA DE CRITERIOS DE IDENTIFICACIÓN DE ARCHIVOS DE DDHH Y DIH PARA BOGOTÁ: Se elaboró una herramienta denominada Esquema de Criterios de Identificación de Archivos de Derechos Humanos ⎯ECIADH⎯ en versión de Google Forms, mediante la cual se busca facilitar el proceso de identificación y valoración documental de esta información, siguiendo los parámetros que señala el Protocolo de Gestión Documental de los archivos referidos a las graves y manifiestas violaciones a los Derechos Humanos, e infracciones al Derecho Internacional Humanitario
2. PILOTO CON SECRETARÍA GENERAL PARA LA APLICACIÓN DEL PROTOCOLO: Acompañamiento a la Subdirección de Gestión Documental de la Secretaría General de la Alcaldía Mayor de Bogotá, desde el PADHB de la DDAB para la adopción, implementación y aplicación del “Protocolo de gestión documental de los archivos referidos a las graves y manifiestas violaciones a los Derechos Humanos, e infracciones al Derecho Internacional Humanitario, ocurridas con ocasión del conflicto armado interno". AGN – CNMH (2022). Como parte de este acompañamiento, entre mayo y agosto se llevaron a cabo mesas de trabajo dentro de las cuales se socializó la aplicación de los criterios de identificación de archivos de Derechos Humanos, con base en la exposición del alcance y contenido del Esquema de Criterios de Identificación de Archivos de Derechos Humanos – ECIADH
3. FORMULARIO DE RECOLECCIÓN DE INFORMACIÓN PARA EL SEGUIMIENTO ESTRATÉGICO AL CUMPLIMIENTO DE LA NORMATIVA ARCHIVÍSTICA EN LAS ENTIDADES DEL DISTRITO CAPITAL: Entre mayo y agosto se proyectaron los informes de respuesta y recomendaciones para 39 entidades, los cuales se articularon a los informes enviados por parte de la Subdirección del Sistema Distrital de Archivos – SSDA.
4. ESQUEMA Y RUTA DE TRABAJO CONJUNTO ENTRE LA DDAB Y LA DADH DEL CNMH PARA EL LEVANTAMIENTO READH EN BOGOTÁ: Elaboración de la propuesta preliminar del esquema y ruta de trabajo entre la Dirección Distrital de Archivo de Bogotá – DDAB – de la Secretaría General de la Alcaldía Mayor de Bogotá D.C., y la Dirección de Archivos de los Derechos Humanos – DADH - del Centro Nacional de Memoria Histórica – CNMH -, para la identificación de archivos de derechos humanos, que hayan producido o recibido y estén bajo la gestión y custodia de las entidades del Distrito Capital, a través del levantamiento del Registro Especial de Archivos de Derechos Humanos y Memoria Histórica – READH -. Los productos elaborados fueron: una representación gráfica de la propuesta del esquema de trabajo y un documento conceptual de descripción. El esquema propuesto busca representar gráficamente una ruta de trabajo que priorice el levantamiento y actualización del READH en las entidades distritales de Bogotá, como primera medida de protección del Protocolo.
Componente cuatro de avance del plan de acción de publicación e impresión oficial para la conformación del acervo documental distrital, durante el mes de agosto se avanzó en: 
En el mes de agosto se generaron 38 órdenes de producción, de impresos de artes gráficas y se produjeron 737 millares de tiros de impresión. Dentro de las tipologías de piezas gráficas solicitadas en el periodo se encuentran Agendas, Carpetas, Cartillas, Cofres, Formatos, Hojas, Señalización, Volantes y Blocks.
En agosto, se logró entregar el 100% de ordenes oportunamente, que corresponden a 43 órdenes de producción generadas en meses anteriores o en el mismo mes y que tenían pacto de entrega en el periodo de reporte. 
Para este periodo, se publicaron 25 ejemplares del Registro Distrital numerados de 7774 al 7798, dichos ejemplares corresponden a la totalidad de 277 documentos distribuidos de la siguiente forma: 7 Acuerdos, 14 Decretos, 211 Resoluciones, 3 Acuerdos Locales, 28 Decretos Locales, 1 Resolución Local, 1 Circular, 2 Contratos y 10 Programas de Gobierno.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agosto se subieron 20 ejemplares correspondientes a los consecutivos 5933 hasta el 5914 y que comprenden los periodos del 12 de octubre de 2016 al 15 de septiembre de 2016. Esta migración se efectúa de forma regresiva, teniendo en cuenta la disponibilidad de los ejemplares a migrar.
En el mes de agosto se atendieron para el servicio de publicación de documentos o actos administrativos en el Registro Distrital, 37 entidades correspondientes a: 13 Fondos de Desarrollo Local, 5 Institutos, 10 Secretarías y 9 entidades de diversos sectores. 
En relación con el servicio de elaboración de productos de artes gráficas atendió a 33 entidades distritales, distribuidas según clase de entidad, así: 27 colegios, 3 secretarías, 2 Institutos y 1 Fondo de Desarrollo Local.
</v>
          </cell>
          <cell r="FV31" t="str">
            <v xml:space="preserve">En el marco de la estrategia para la gestión documental distrital y el uso y apropiación de la memoria histórica, durante el tercer trimestre de realizaron los siguientes avances:
Componente 1: Gestión de documentos electrónicos
1.1 Bogotá Historia Común 2.0
Se avanzó en el diseño, revisión, aprobación del Mockup, diagramas de arquitectura, bocetos y flujos de proceso para la plataforma web del Archivo Distrital 
Se avanzó en el desarrollo y parametrización de la plataforma, el catálogo y el micrositio web
Se avanzó en el acceso a la plataforma Bogotá Historia Común y la creación de usuarios 
Se avanzó en la realización de pruebas funcionales y ajustes de desarrollos correspondientes a las Historias de Usuarios
1.2 Catálogo De Archivos Públicos Abiertos
Se avanzó en el diseño, revisión, aprobación del Mockup, diagramas de arquitectura, bocetos y flujos de proceso para la plataforma web del Archivo Distrital 
Se avanzó en la elaboración revisión y entrega de los flujos de trabajo
Se avanzó en desarrollo de las Historias de Usuario
1.3 Modelo Asistencia Técnica
En un trabajo conjunto entre con el equipo de Asistencia Técnica se articuló la metodología de Historias de Usuario y Diagrama de Flujo para el banco de conceptos técnicos
1.4 Registro Distrital De Publicaciones Técnicas
Se avanzó en el detalle de historias de usuario, detalle y aprobación de bocetos Dspace, y elaboración de la arquitectura de la aplicación Dspace
1.5 Micrositio Web
Se avanzó en la elaboración y aprobación del documento de análisis de referentes
Se hizo entrega del mapa de navegación a la OTIC
Se hizo entrega de los requerimientos del micrositio a la OTIC 
Se articuló la metodología de Historias de Usuario y Diagrama de Flujo para el banco de conceptos técnicos
Componente 2: Archivos públicos abiertos
2.1 Modelo Integral de Gestión Documental y Archivos para el Distrito Capital MIGDA
Se avanzó en la revisión y ajuste del documento Marco de referencia conforme a lo solicitado por parte de la Subsecretaría de Fortalecimiento 
Se avanzó en la revisión y ajuste del documento de lineamientos operativos en lo correspondiente a los componentes estratégico y tecnológico
Se elaboró el documento “Diagnóstico Integral de Gestión Documental y Administración de Archivos - Descripción de Lineamientos Operativos” y se remitió para revisión de la Subsecretaria de Fortalecimiento
Se avanzó en la elaboración el documento de caracterización del proceso transversal de Gestión Documental armonizado con el Modelo Integral de Gestión Documental y Archivos – MIGDA
Se complementó la matriz de referentes de Modelos de Madurez, se realizó el comparativo del formulario actual de seguimiento con los componentes y subcomponentes del Modelo Integral de Gestión Documental y Archivos – MM_MIGDA
Se proyectó el diseñó de una herramienta de evaluación tomando como referencia los componentes del MIGDA y utilizando un subcomponente de cada uno como ejemplo para su ejecución. Con este diseño se avanzó en la construcción del instrumento de evaluación en los componentes: documental y estratégico, en la metodología del instrumento y en la guía de uso del modelo
2.2 Instrumentos Archivísticos
Avance continuo en la elaboración de la Guía de Inventarios
Avance continuo en la revisión y ajustes de la Guía Esquema de Metadatos
Avance continuo en la elaboración de la Guía de Firmas en Medio Electrónico
Avance continuo en la elaboración de la Guía para la elaboración de política de gestión documental
Se realizó tercera sesión Taller de Clasificación Documental con la Dirección Distrital de Archivo de Bogotá y los equipos de la Subdirección del Sistema Distrital de Archivos
2.3 Seguimiento al Cumplimiento de la normativa archivística. 
Se llevó a cabo el seguimiento estratégico a 23 entidades, a las cuales se les revisó la completitud del formulario diligenciado, revisión y análisis de las evidencias aportadas y que dan sustento a la información suministrada. Resultado de todo este análisis, se elaboraron los respectivos informes de seguimiento estratégico y fueron remitidos a las entidades en mención.
2.4 Modelo de Asistencia Técnica Focalizada
Las siguientes líneas técnicas se encuentran finalizadas y publicadas en el micrositio Web del Archivo Distrital 
SERVICIOS POSTALES, CORREO ELECTRÓNICO CERTIFICADO, ENVÍO DE CORRESPONDENCIA Y ADMINISTRACIÓN DE CENTROS DE CORRESPONDENCIA 
SERVICIOS DE DEPÓSITO, CUSTODIA Y ADMINISTRACIÓN INTEGRAL DE FONDOS DOCUMENTALES 
DEFINICION DE SERVICIOS DE PROYECTOS DE DIGITALIZACION DE DOCUMENTOS DE ARCHIVO
De igual forma se publicaron las listas de referencia y verificación que hacen parte de la línea (2) SERVICIOS DE DEPÓSITO, CUSTODIA Y ADMINISTRACIÓN INTEGRAL DE FONDOS DOCUMENTALES
Una cuarta línea: ADQUISICIÓN DE UN SISTEMA DE GESTIÓN ELECTRÓNICO DOCUMENTAL Y ARCHIVOS – SGEDA, el documento se encuentra en versión actualizada y lista para revisión de la Subsecretaría de Fortalecimiento
Se realizaron ajustes del procedimiento y se elaboró una propuesta de actualización la cual se está revisando con la Oficina Asesora de Planeación
Se realizó la descripción e identificación de las palabras clave por cada uno de los conceptos técnicos, y se clasificaron por componente y subcomponente del Modelo Integral de Gestión Documental y Archivos – MIGDA
Se realizó la anonimización de datos de los 86 conceptos de gestión documental de la DDAB de las vigencias 2021 y 2022
Se avanzó en la elaboración del documento “Línea técnica para la formulación de proyectos integrales en gestión documental y archivos" y se envió a la Dirección de Archivo para su revisión
2.5 Informe de Asistencia Técnica
En el tercer trimestre se ejecutaron treinta y tres (33) acciones de asistencia técnica (SGPDD: 8 SSDA: 25), clasificadas por modalidad así: 
- Mesas de asistencia técnica por oferta: 4
- Mesas de asistencia técnica por demanda: 8
- Conceptos técnicos en gestión documental: 18
- Conceptos técnicos de procesos de contratación: 0
- Visitas de asistencia técnica: 0
- Jornadas de Socialización: 3
La asistencia técnica se brindó a 17 entidades de 12 sectores de la administración distrital, 2 entidades externas y a 1 órgano de control distrital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2.6 Reporte de Conceptos Técnicos de TRD y TVD emitidos
Se emitieron 5 conceptos de TRD y TVD:
1. JARDÍN BOTÁNICO DE BOGOTÁ "JOSÉ CELESTINO MUTIS". (FDA CORPORACIÓN JARDÍN BOTÁNICO DE BOGOTÁ). 1a versión.
2.Tabla de Retención Documental de la Secretaría Distrital de Movilidad – Actualización 2
3.Tabla de Retención Documental de la Cámara de Comercio de Bogotá
4.Tabla de Retención Documental de la Secretaría Distrital de Integración Social – Actualización 1
5.Tabla de Valoración Documental Subred Integrada de Servicios de Salud Sur Occidente (Fondo Documental Acumulado Hospital Bosa II Nivel E.S.E.
Componente 3: Memoria Histórica de Bogotá
 3.1 Informe del procesamiento técnico de las unidades documentales y material bibliográfico que conforman los fondos y colecciones que custodia el Archivo de Bogotá.
En el tercer trimestre se obtuvieron los siguientes resultados:
INGRESOS
Se realizó recepción, cotejo de la documentación y oficialización de transferencia secundaria a la Secretaria General de la Alcaldía Mayor de Bogotá mediante Acta de transferencia el día 13 de julio de 2023.
DESCRIPCIÓN 
Se realizó el cargue de 8.500 descripciones puestas al servicio alcanzando un avance acumulado del 74.17% de las 24.000 programadas para la presente vigencia. 
- Se reportan 45 actividades de implementación del Sistema Integrado de Conservación
CATALOGACIÓN
-  Se trabajó en el análisis y procesamiento de la información del material bibliográfico seleccionado logrando la catalogación de 540 unidades; control de calidad de 54 unidades; rotulación, marcado y colocado de cintas 297 unidades
Estrategia Línea 2. Consulta del patrimonio documental de Bogotá
SALA CONSULTA
Durante el trimestre se atendieron 488 usuarios en la sala de consulta del Archivo de Bogotá, (276 hombres y 212 mujeres. No responden 0). Se generaron 699 consultas
Así mismo, en cuanto a las solicitudes que ingresaron por SIGA, Bogotá te escucha y el micrositio web del Archivo, se atendieron 211 usuarios (98 hombres, 109 mujeres, No responden 2). Se generaron 228 Consultas
En total se atendieron a 699 usuarios (374 hombres y 321 mujeres. No responden 2) y se generaron 927 consultas
BUSCADOR EL COFRE
Se registraron 2.499 visitas (Computador 1.896. Celular 6036) las cuales generaron 18.815 consultas (Computador 16.175. Celular 2.640)
3.4 Informe de acciones de divulgación de las actividades de la Dirección Distrital de Archivo de Bogotá.
Se publicaron 6 notas en el micrositio web Archivo de Bogotá donde se registró el ingreso de 86.000 usuarios que generaron 209.000 vistas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29.426 seguidores, se generaron 3.119 interacciones con un alcance de 27.84 personas 
En X antes Twitter; se publicaron 30 contenidos, se cuenta con 20.600 seguidores y las interacciones fueron a 1.660 con un alcance de 57.100 personas
En Instagram se publicaron 30 contenidos, se cuenta con 26.700 seguidores, 2.457 interacciones, con un alcance de 28.984 personas.
Se realizó la exposición física “Bogotá revelada 1922 – 1949” con la participación de 130 personas
La Exposición Bogotá 134 años en movimiento circuló en La Biblioteca Pública Francisco José de Caldas en Suba, en el Archivo de Bogotá, Biblioteca Pública Carlos E Restrepo en la localidad de Antonio Nariño, en el portal 20 de julio, Biblioteca Pública Julio Mario Santo Domingo y Biblioteca Pública El Tintal Manuel Zapata Olivella con la participación directa e indirecta de las personas que acuden a estos espacios públicos
Se realizaron 3 exposiciones virtuales en el micrositio web Archivo de Bogotá: La Constitución política de 1991, Archivos a Fondo y La alegría de leer con la participación de 697 personas 
En el proyecto editorial se diagramaron la Guía de la Colección Jorge Silva, el Cofre Viajero Digital, la guía del Fondo de la Junta Asesora, la guía de la Colección Otto de Greiff y se imprimió el Cofre Viajero
Respecto a Proyectos Estratégicos se encuentra en edición el video institucional del Proyecto Bogotá Historia Común 2.0, se avanzó en el brochure y mockup del MIGDA así como en su documento general, se realizó la cápsula de invitación a participar en el proyecto y se avanzó en el guion del video del Cofre Viajero
</v>
          </cell>
          <cell r="FW31" t="str">
            <v/>
          </cell>
          <cell r="FX31" t="str">
            <v/>
          </cell>
          <cell r="FY31" t="str">
            <v/>
          </cell>
          <cell r="FZ31" t="str">
            <v>N/A</v>
          </cell>
          <cell r="GA31" t="str">
            <v>N/A</v>
          </cell>
          <cell r="GB31" t="str">
            <v>N/A</v>
          </cell>
          <cell r="GC31" t="str">
            <v>N/A</v>
          </cell>
          <cell r="GD31" t="str">
            <v>N/A</v>
          </cell>
          <cell r="GE31" t="str">
            <v>N/A</v>
          </cell>
          <cell r="GF31" t="str">
            <v>N/A</v>
          </cell>
          <cell r="GG31" t="str">
            <v>N/A</v>
          </cell>
          <cell r="GH31" t="str">
            <v>N/A</v>
          </cell>
          <cell r="GI31" t="str">
            <v>N/A</v>
          </cell>
          <cell r="GJ31" t="str">
            <v>N/A</v>
          </cell>
          <cell r="GK31" t="str">
            <v>N/A</v>
          </cell>
          <cell r="GL31" t="str">
            <v>N/A</v>
          </cell>
          <cell r="GM31" t="str">
            <v>N/A</v>
          </cell>
          <cell r="GN31" t="str">
            <v>N/A</v>
          </cell>
          <cell r="GO31" t="str">
            <v>N/A</v>
          </cell>
          <cell r="GP31" t="str">
            <v>N/A</v>
          </cell>
          <cell r="GQ31" t="str">
            <v>N/A</v>
          </cell>
          <cell r="GR31" t="str">
            <v>N/A</v>
          </cell>
          <cell r="GS31" t="str">
            <v>N/A</v>
          </cell>
          <cell r="GT31" t="str">
            <v>N/A</v>
          </cell>
          <cell r="GU31" t="str">
            <v>N/A</v>
          </cell>
          <cell r="GV31" t="str">
            <v>N/A</v>
          </cell>
          <cell r="GW31" t="str">
            <v>N/A</v>
          </cell>
          <cell r="GX31" t="str">
            <v>N/A</v>
          </cell>
          <cell r="GY31" t="str">
            <v>N/A</v>
          </cell>
        </row>
        <row r="32">
          <cell r="A32" t="str">
            <v>PD38</v>
          </cell>
          <cell r="B32">
            <v>7868</v>
          </cell>
          <cell r="D32" t="str">
            <v>Diseñar e implementar una estrategia para fortalecer la gestión, la innovación y la creatividad en la administración distrital,  generando valor público al servicio de la ciudadanía</v>
          </cell>
          <cell r="E32" t="str">
            <v>1_Dirección Distrital de Desarrollo Institucional</v>
          </cell>
          <cell r="F32">
            <v>1</v>
          </cell>
          <cell r="G32" t="str">
            <v>Dirección Distrital de Desarrollo Institucional</v>
          </cell>
          <cell r="H32" t="str">
            <v>tec</v>
          </cell>
          <cell r="I32" t="str">
            <v>PD38</v>
          </cell>
          <cell r="J32" t="str">
            <v>Suma</v>
          </cell>
          <cell r="K32" t="str">
            <v>Porcentaje</v>
          </cell>
          <cell r="L32" t="str">
            <v>Suma</v>
          </cell>
          <cell r="M32">
            <v>16</v>
          </cell>
          <cell r="N32">
            <v>0</v>
          </cell>
          <cell r="O32">
            <v>0</v>
          </cell>
          <cell r="P32">
            <v>0</v>
          </cell>
          <cell r="Q32">
            <v>8</v>
          </cell>
          <cell r="R32">
            <v>0</v>
          </cell>
          <cell r="S32">
            <v>0</v>
          </cell>
          <cell r="T32">
            <v>8</v>
          </cell>
          <cell r="U32">
            <v>0</v>
          </cell>
          <cell r="V32">
            <v>0</v>
          </cell>
          <cell r="W32">
            <v>0</v>
          </cell>
          <cell r="X32">
            <v>0</v>
          </cell>
          <cell r="Y32">
            <v>0</v>
          </cell>
          <cell r="Z32">
            <v>17</v>
          </cell>
          <cell r="AA32">
            <v>33</v>
          </cell>
          <cell r="AB32">
            <v>33</v>
          </cell>
          <cell r="AC32" t="str">
            <v xml:space="preserve">Retrasos y soluciones: 
Para el periodo de reporte el indicador sectorial no presentó retrasos en su ejecución.
Avances y logros:
En el marco del Plan de Desarrollo, la Secretaría General, para el cumplimiento del indicador sectorial, avanzó en las acciones asociadas a cada uno de los componentes de la estrategia para fortalecer la gestión e innovación en el Distrito, como son:
Instancias de coordinación: En cumplimiento del artículo 50 del Acuerdo 761 de 2020 al cierre del primer semestre de 2023, se elaboraron 30 Informes dirigidos a 15 sectores administrativos del Distrito frente al seguimiento al funcionamiento de las instancias de coordinación distrital, adicionalmente se realizaron dos actualizaciones del Inventario Único de Instancias de Coordinación. 
Gestión del Conocimiento y la Innovación: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Se elaboró documento ANÁLISIS DE GESTIÓN DEL CONOCIMIENTO Y LA INNOVACIÓN EN EL DISTRITO CAPITAL 2023 que incluye en su capítulo 1 el análisis del del FURAG 2022, análisis de resultados generales de la encuesta de avance en la implementación de GCI.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Programa de teletrabajo: Como parte del cumplimiento del producto de política pública al cierre del primer trimestre de 2023, se cuentan con 2.244 nuevos teletrabajadores, llegando a un dato acumulado de 7.690 teletrabajadores 
En la medición de 2023 se detecta que los efectos sobre las huellas ambientales (Carbono y Energía) fueron más favorables, en un año, se dejaron de emitir más del 46% en Co2 y Gasolina. El tiempo ahorrado por desplazamientos, en promedio, llegó a 2 horas y 45 minutos; y en huella de equidad, los teletrabajadores ahorran más de $418.886 mensuales por gastos de transporte, alimentación y parqueadero, entre otros consumos.
Productos Política de Transparencia: Se realizan 3 sesiones de la Red de Oficiales de Cumplimiento de la Novena a la 11, con los temas: “Compliance y Protección de Datos”, “Compliance y Gobierno Corporativo”, “Importancia de la capacitación y sensibilización en el SARLAFT
Desempeño Institucional: 
•	En el marco del programa SOY10 Aprende, se formaron 3922 colaboradores del distrito, quienes participaron en los diferentes cursos ofrecidos mediante el Convenio con la Secretaría Jurídica, oferta propia, cursos en coordinación con Talento Humano de la Secretaría General.
•	Se han adelantado la actualización de los Módulos de los cursos de teletrabajo para teletrabajadores y directivos de la plataforma Soy10 Aprende.
•	Se actualizó la Cartilla Lineamientos de Teletrabajo Distrital 2023 actualizada vigencia 2023.
•	Se pactó la etapa de arreglo directo entre la Alcaldía Mayor de Bogotá D.C. y las organizaciones sindicales para la vigencia 2023, entre el 17 de mayo y el 17 de julio de 2023, para lo cual se adelantaron las gestiones logísticas para atender los requerimientos de las sesiones y los allegados por las organizaciones sindicales.
Beneficios: El fortalecimiento de la gestión y desempeño institucional a nivel Distrital permite que la Ciudad cuente con entidades que respondan a los requerimientos conforme a la competencia bajo un modelo estándar e integrado para la planeación y gestión que aporta a la integridad y transparencia.
</v>
          </cell>
          <cell r="AD32" t="str">
            <v/>
          </cell>
          <cell r="AE32" t="str">
            <v/>
          </cell>
          <cell r="AF32">
            <v>0</v>
          </cell>
          <cell r="AG32">
            <v>0</v>
          </cell>
          <cell r="AH32">
            <v>8</v>
          </cell>
          <cell r="AI32">
            <v>0</v>
          </cell>
          <cell r="AJ32">
            <v>0</v>
          </cell>
          <cell r="AK32">
            <v>8</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t="str">
            <v>No Programó</v>
          </cell>
          <cell r="BE32" t="str">
            <v>No Programó</v>
          </cell>
          <cell r="BF32">
            <v>8</v>
          </cell>
          <cell r="BG32">
            <v>0</v>
          </cell>
          <cell r="BH32">
            <v>0</v>
          </cell>
          <cell r="BI32">
            <v>8</v>
          </cell>
          <cell r="BJ32">
            <v>0</v>
          </cell>
          <cell r="BK32">
            <v>0</v>
          </cell>
          <cell r="BL32">
            <v>0</v>
          </cell>
          <cell r="BM32" t="str">
            <v/>
          </cell>
          <cell r="BN32" t="str">
            <v/>
          </cell>
          <cell r="BO32" t="str">
            <v/>
          </cell>
          <cell r="BP32">
            <v>0</v>
          </cell>
          <cell r="BQ32">
            <v>0</v>
          </cell>
          <cell r="BR32" t="str">
            <v xml:space="preserve">Informe acciones desarrolladas </v>
          </cell>
          <cell r="BS32">
            <v>0</v>
          </cell>
          <cell r="BT32">
            <v>0</v>
          </cell>
          <cell r="BU32" t="str">
            <v xml:space="preserve">Informe semestral acciones desarrolladas </v>
          </cell>
          <cell r="BV32">
            <v>0</v>
          </cell>
          <cell r="BW32">
            <v>0</v>
          </cell>
          <cell r="BX32">
            <v>0</v>
          </cell>
          <cell r="BY32">
            <v>0</v>
          </cell>
          <cell r="BZ32">
            <v>0</v>
          </cell>
          <cell r="CA32" t="str">
            <v>Informe anual acciones desarrolladas.</v>
          </cell>
          <cell r="CB32">
            <v>0</v>
          </cell>
          <cell r="CC32">
            <v>0</v>
          </cell>
          <cell r="CD32" t="str">
            <v xml:space="preserve">Informe acciones desarrolladas </v>
          </cell>
          <cell r="CE32">
            <v>0</v>
          </cell>
          <cell r="CF32">
            <v>0</v>
          </cell>
          <cell r="CG32" t="str">
            <v xml:space="preserve">Informe semestral acciones desarrolladas </v>
          </cell>
          <cell r="CH32">
            <v>0</v>
          </cell>
          <cell r="CI32">
            <v>0</v>
          </cell>
          <cell r="CJ32">
            <v>0</v>
          </cell>
          <cell r="CK32">
            <v>0</v>
          </cell>
          <cell r="CL32">
            <v>0</v>
          </cell>
          <cell r="CM32">
            <v>0</v>
          </cell>
          <cell r="CN32" t="str">
            <v>N/A</v>
          </cell>
          <cell r="CO32" t="str">
            <v>N/A</v>
          </cell>
          <cell r="CP32" t="str">
            <v>N/A</v>
          </cell>
          <cell r="CQ32" t="str">
            <v>N/A</v>
          </cell>
          <cell r="CR32" t="str">
            <v>N/A</v>
          </cell>
          <cell r="CS32" t="str">
            <v>N/A</v>
          </cell>
          <cell r="CT32" t="str">
            <v>N/A</v>
          </cell>
          <cell r="CU32" t="str">
            <v>N/A</v>
          </cell>
          <cell r="CV32" t="str">
            <v>N/A</v>
          </cell>
          <cell r="CW32" t="str">
            <v>N/A</v>
          </cell>
          <cell r="CX32" t="str">
            <v>N/A</v>
          </cell>
          <cell r="CY32" t="str">
            <v>N/A</v>
          </cell>
          <cell r="CZ32" t="str">
            <v>N/A</v>
          </cell>
          <cell r="DA32" t="str">
            <v>N/A</v>
          </cell>
          <cell r="DB32" t="str">
            <v>N/A</v>
          </cell>
          <cell r="DC32" t="str">
            <v>N/A</v>
          </cell>
          <cell r="DD32" t="str">
            <v>N/A</v>
          </cell>
          <cell r="DE32" t="str">
            <v>N/A</v>
          </cell>
          <cell r="DF32" t="str">
            <v>N/A</v>
          </cell>
          <cell r="DG32" t="str">
            <v>N/A</v>
          </cell>
          <cell r="DH32" t="str">
            <v>N/A</v>
          </cell>
          <cell r="DI32" t="str">
            <v>N/A</v>
          </cell>
          <cell r="DJ32" t="str">
            <v>N/A</v>
          </cell>
          <cell r="DK32" t="str">
            <v>N/A</v>
          </cell>
          <cell r="DL32" t="str">
            <v>N/A</v>
          </cell>
          <cell r="DM32" t="str">
            <v>N/A</v>
          </cell>
          <cell r="DN32" t="str">
            <v>N/A</v>
          </cell>
          <cell r="DO32" t="str">
            <v>N/A</v>
          </cell>
          <cell r="DP32" t="str">
            <v>N/A</v>
          </cell>
          <cell r="DQ32" t="str">
            <v>N/A</v>
          </cell>
          <cell r="DR32" t="str">
            <v>N/A</v>
          </cell>
          <cell r="DS32" t="str">
            <v>N/A</v>
          </cell>
          <cell r="DT32" t="str">
            <v>N/A</v>
          </cell>
          <cell r="DU32" t="str">
            <v>N/A</v>
          </cell>
          <cell r="DV32" t="str">
            <v>N/A</v>
          </cell>
          <cell r="DW32" t="str">
            <v>N/A</v>
          </cell>
          <cell r="DX32" t="str">
            <v>N/A</v>
          </cell>
          <cell r="DY32" t="str">
            <v>N/A</v>
          </cell>
          <cell r="DZ32" t="str">
            <v>N/A</v>
          </cell>
          <cell r="EA32" t="str">
            <v>N/A</v>
          </cell>
          <cell r="EB32" t="str">
            <v>N/A</v>
          </cell>
          <cell r="EC32" t="str">
            <v>N/A</v>
          </cell>
          <cell r="ED32" t="str">
            <v>N/A</v>
          </cell>
          <cell r="EE32" t="str">
            <v>N/A</v>
          </cell>
          <cell r="EF32" t="str">
            <v>N/A</v>
          </cell>
          <cell r="EG32" t="str">
            <v>N/A</v>
          </cell>
          <cell r="EH32" t="str">
            <v>N/A</v>
          </cell>
          <cell r="EI32" t="str">
            <v>N/A</v>
          </cell>
          <cell r="EJ32" t="str">
            <v>N/A</v>
          </cell>
          <cell r="EK32" t="str">
            <v>N/A</v>
          </cell>
          <cell r="EL32" t="str">
            <v>N/A</v>
          </cell>
          <cell r="EM32" t="str">
            <v>N/A</v>
          </cell>
          <cell r="EN32" t="str">
            <v>N/A</v>
          </cell>
          <cell r="EO32" t="str">
            <v>N/A</v>
          </cell>
          <cell r="EP32" t="str">
            <v>N/A</v>
          </cell>
          <cell r="EQ32" t="str">
            <v>N/A</v>
          </cell>
          <cell r="ER32" t="str">
            <v>N/A</v>
          </cell>
          <cell r="ES32" t="str">
            <v>N/A</v>
          </cell>
          <cell r="ET32" t="str">
            <v>N/A</v>
          </cell>
          <cell r="EU32" t="str">
            <v>N/A</v>
          </cell>
          <cell r="EV32" t="str">
            <v>N/A</v>
          </cell>
          <cell r="EW32" t="str">
            <v>N/A</v>
          </cell>
          <cell r="EX32" t="str">
            <v>N/A</v>
          </cell>
          <cell r="EY32" t="str">
            <v>N/A</v>
          </cell>
          <cell r="EZ32" t="str">
            <v>N/A</v>
          </cell>
          <cell r="FA32" t="str">
            <v>N/A</v>
          </cell>
          <cell r="FB32" t="str">
            <v>N/A</v>
          </cell>
          <cell r="FC32" t="str">
            <v>N/A</v>
          </cell>
          <cell r="FD32" t="str">
            <v>N/A</v>
          </cell>
          <cell r="FE32" t="str">
            <v>N/A</v>
          </cell>
          <cell r="FF32" t="str">
            <v>N/A</v>
          </cell>
          <cell r="FG32" t="str">
            <v>N/A</v>
          </cell>
          <cell r="FH32" t="str">
            <v>N/A</v>
          </cell>
          <cell r="FI32" t="str">
            <v>N/A</v>
          </cell>
          <cell r="FJ32" t="str">
            <v>N/A</v>
          </cell>
          <cell r="FK32" t="str">
            <v>N/A</v>
          </cell>
          <cell r="FL32" t="str">
            <v>N/A</v>
          </cell>
          <cell r="FM32" t="str">
            <v>N/A</v>
          </cell>
          <cell r="FN32" t="str">
            <v/>
          </cell>
          <cell r="FO32" t="str">
            <v/>
          </cell>
          <cell r="FP32" t="str">
            <v xml:space="preserve">Durante el primer trimestre se adelantaron las siguientes gestiones: 
Instancias de coordinación: Actualización del Inventario Único Distrital Instancias de Coordinación. (trimestre IV 2022) 
Gestión del Conocimiento y la Innovación: documento "Estrategia de acompañamiento a las entidades distritales" y se hizo el lanzamiento de la comunidad de práctica (CoP) en la cual se socializó la estrategia de acompañamiento a entidades distritales.
Programa de Formación Soy 10 Aprende Oferta de cursos con un total de 1633 colaboradores formados
Se realizan 2 análisis, uno de la política Gestión del Conocimiento y la Innovación, y del Modelo Integrado de Planeación y Gestión. Estos análisis sirven para determinar avance por entidad de la implementación de la política e igualmente determinar las entidades con menor avance en innovación.
Fortalecimiento y sostenibilidad del Modelo Integrado de Planeación y Gestión. Se realizó 1 sesión Comisión Intersectorial de Gestión y Desempeño en la que se Aprobó Plan de Trabajo 2023. Se realizó 1 sesión de acompañamiento técnico de lineamientos para el reporte de Índice de Transparencia de Bogotá en lo relacionado con control interno con la asistencia de 87 colaboradores.
Negociación sindical: Se realiza evento de Capacitación en negociación colectiva para entidades y organismos distritales, dirigida a representantes legales y jefes de talento humano con 82 asistentes, con el fin de fortalecer conocimientos necesarios para abordar la negociación colectiva de esta vigencia.  Se elabora y emite Circular 002 de 2023 Lineamiento entidades distritales para la negociación colectiva 2023.
Modernización administrativa del Distrito Capital
•	Se realizaron 8 grupos focales: 2 para el sector Educación, 2 para el sector Integración Social, Sector Seguridad, Convivencia y Justicia, Sector Hábitat, Sector Salud, Sector Localidades y una mesa de dialogo con el equipo de Gobierno Abierto.
•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Política pública de transparencia
Planeación, convocatoria, desarrollo y documentación de la 7ma sesión de la ROC ”Rol del Oficial de Cumplimiento en las entidades del Distrito” y Socialización del documento técnico para recopilación de recomendaciones del rol del Oficial de Cumplimiento y equipo, en apoyo de las naciones unidas (UNODC 28.02)
Se realizó la revisión de 64 programas de transparencia y ética pública / Planes anticorrupción y de atención al ciudadano 2023 para la identificación del estado de adopción del lineamiento emitido por la Secretaría General.
Se realizó encuentro construyamos Bogotá con integridad, con la participación de entidades y funcionarios del distrito. Contó con la participación de 197 colaboradores. 
</v>
          </cell>
          <cell r="FQ32" t="str">
            <v/>
          </cell>
          <cell r="FR32" t="str">
            <v/>
          </cell>
          <cell r="FS32" t="str">
            <v xml:space="preserve">En el marco del seguimiento a la meta sectorial 497 Diseñar e implementar una estrategia para fortalecer la gestión, la innovación y la creatividad en la administración distrital, generando valor público al servicio de la ciudadanía durante el primer semestre de la vigencia 2023 se ha avanzado en cada uno de los componentes así:
1.	Implementación de la estrategia para el fortalecimiento del sistema de coordinación distrital. 
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PRIMER SEMESTRE se avanzó así:
1.1 Seguimiento a las instancias de coordinación
Se han adelantado dos (2) seguimientos respecto de las instancias de coordinación distrital y los espacios de gobierno corporativo que corresponden al cuarto trimestre de 2022 y el primer trimestre de la vigencia 2023 para un total de 30 informes.
Dos (2) actualizaciones al Inventario Único Distrital de Instancias de Coordinación (IUDIC) que corresponde a lo corrido del año. Se da inicio a la recopilación de los informes de seguimiento emitidos para la extracción de la información numérica., con el objetivo de generar y proyectar estadísticas de acciones de mejora frente a la adopción por parte de las entidades de los lineamientos para la operación y funcionamiento de las instancias de coordinación distrital. Se emitieron 13 conceptos técnicos de instancias de coordinación (8 conceptos técnicos en el primer trimestre y 5 conceptos técnicos en el segundo trimestre de la vigencia 2023), y (v) se dio respuesta a 9 requerimientos realizados por entidades distritales (3 requerimientos realizados por las entidades distritales en el primer trimestre y 6 requerimientos realizados por las entidades distritales en el segundo trimestre de la vigencia 2023).
1.2 Fortalecimiento del funcionamiento del Sistema de Coordinación Distrital
Se construyó la exposición de motivos y el proyecto de acto administrativo para el funcionamiento y operación de las instancias de coordinación distrital (versión 4) que recopila las resoluciones 233 de 2018 y 753 de 2020 y adiciona funciones a estos espacios de coordinación. Se han diseñado los paneles de visualización en PowerBi para evidenciar las variables y tendencias históricas en la emisión de conceptos y el IUDIC y se continua en el segundo trimestre con la alimentación y actualización de la información numérica requerida en las bases de datos necesarias para el avance en powerBi referente a los conceptos técnicos emitidos entorno a las instancias de coordinación distrital
Se han realizado 12 acompañamientos técnicos que han requerido (por demanda) las entidades distritales.
2.	Implementación para promover la Gestión del Conocimiento y la Innovación Componente 
4.1 REALIZAR SEGUIMIENTO Y EVALUACIÓN PARA LA GESTIÓN DEL CONOCIMIENTO Y LA INNOVACIÓN (GCI)
4.1.1 Comunidad de Práctica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elaboró versión preliminar del cronograma para la socialización de los documentos técnicos (Doc Técnico de ruta de conocimiento, Guía Metodológica para la construcción de mapa de conocimiento V2 y Proceso Tobe de Gestión del Conocimiento e innovación) a los líderes y equipos de gestión del conocimiento e innovación de Entidades ditritales, para desarrollarse durante el segundo semestre del 2023.
4.1.3 Plan de intervención mediante asistencias técnicas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Se elaboró informe semestral de asistencias técnicas brindadas a las entidades distritales que corresponde a 6 asistencias de las 10 asistencias, para un avance del 60% de la meta programada. 
4.2 DESARROLLAR UN ECOSISTEMA DE GESTIÓN DE CONOCIMIENTO E INNOVACIÓN
Se desarrolla encuesta diagnóstica para ser aplicada a entidades del distrito, para determinar el nivel de madurez de la política de GCI así como para definir las entidades a intervenir mediante asistencia técnica. (Diagnóstico)
Se elaboró documento ANÁLISIS DE GESTIÓN DEL CONOCIMIENTO Y LA INNOVACIÓN EN EL DISTRITO CAPITAL 2023 capitulo 2 . Habilitantes de Innovación, que contiene  la conceptualización de los habilitantes de innovación, análisis de los resultados del Índice de Innovación Pública aplicado por la Veeduría Distrital en la vigencia 2021, y el análisis de las preguntas de la encuesta aplicada en el 2023 relacionadas con el componente de innovación.
3.	Implementación de la estrategia que permita fortalecer la Gestión y Desempeño Institucional.
En el primer semestre en el marco de la Implementación de la estrategia que permita fortalecer la Gestión y Desempeño Institucional, se han alcanzado los siguientes logros: 
7.1.1. Programa de Formación Soy 10 Aprende 
Se realizaron actividades de alistamiento, cargue e implementación de cursos programados para el semestre, así como seguimiento al desarrollo y finalización. Total de colaboradores del distrito Formados 3.922, así: 
Convenio con Secretaría Jurídica Distrital 180 Formados, así: 
• Supervisión de Contratos, 69 Formados.
• Pruebas en el Proceso Contencioso, 22 Formados
• Tratamiento de Datos Personales por Entidades Públicas, 26 Formados.
• Modelo de Gestión Jurídica, 27 Formados.
• Prevención y detección de la Colusión en Procesos de Contratación, 19 Formados.
OFERTA PROPIA:
• Curso: Teletrabajo para Teletrabajadores I: 660 Formados. 
• Gobernanza Pública: Contextualización desde los Pilares de Transparencia, Participación y Colaboración, 206 Formados.
• Gestores de Integridad: Líderes de la Cultura de Integridad en el Distrito- Cohorte II, 183 Formados.
• Políticas Públicas: Introducción a la Políticas Públicas Conceptos Básicos, 887 Formados.
• Gobernanza Pública: Conceptualización desde los Pilares de Transparencia, Participación y Colaboración, 245 Formados.
• Políticas Públicas: Implementación a las Políticas Públicas Conceptos Básicos, 177 Formados.
•Teletrabajo para Teletrabajadores II: 499 Formados. 
•Formación en Supervisión de Contratos, 589 Formados
•Gobierno Abierto, 103 Formados
•Teletrabajo para Jefes - Directivos, 75 Formados
Cursos en Coordinación con Talento Humano de la Secretaría General: 
• Inducción y Reinducción, 51 Formados.
• MOOC de Gobierno Abierto, 32 Formados.
• Gobernanza Pública Contextualización TH, 17 Formados
Convenio Catastro: Atención a la Ciudadanía, 9 Formados.
Convenio Ambiente: Respuestas a Emergencias Ambientales, 9 Formados.
7.1.2. Fortalecimiento y sostenibilidad del Modelo Integrado de Planeación y Gestión
• Se realizaron 18 sesiones de articulación con los líderes de las políticas de gestión y desempeño, relacionadas con la incorporación de enfoques y preparación FURAG.
• Se realizó la primera sesión de la Comisión Intersectorial de Gestión y Desempeño.
• En el marco del programa de estandarización de procesos trasversales, dando cumplimiento a la Política Pública de Gestión de talento Humano se desarrollaron 45 sesiones de articulación con los responsables de los procesos definidos.
• Se han realizado 40 asistencias técnicas a entidades, 17 sobre Modelo Integrado de Planeación y Gestión, 4 sobre gestión de riesgos, 2 sobre líneas de defensa, 1 sobre planeación, 1 sobre indicadores, 1 incorporación de IDEC, 1 sobre la Oficina de Control Interno y 5 sobre diligenciamiento de FURAG.
• Se han realizado 4 sesiones en relación con los programas de transparencia y ética pública, 4 sesiones de socialización de la guía para la construcción de mapas de aseguramiento con la asistencia de 234 colaboradores y 1 sesión para el reporte de ITB en lo relacionado con control interno.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 Módulos de los cursos de teletrabajo para teletrabajadores y directivos de la plataforma Soy10 Aprende, revisados y actualizados.
• Cartilla Lineamientos de Teletrabajo Distrital 2023 actualizada vigencia 2023.
• Se atendieron 25 mesas técnicas y 208 asesorías por otros canales, relacionadas con la asistencia técnica en formulación de política interna teletrabajo.
• Una (1) mesa de trabajo de socialización normativa con organizaciones sindicales, se elaboró un (1) documento de validación e identificación de metodología de reconocimiento de gastos por teletrabajo. De igual forma se participó en las sesiones de negociación sindical 2023 para abordar las propuestas en materia de Teletrabajo.
• Se realizaron 19 asistencias técnica y sensibilización de generalidades teletrabajo distrital.
• Se realizó ""Foro: Desafíos y buenas prácticas en la aplicación del teletrabajo"" Dirigido a líderes de los equipos técnicos de apoyo en teletrabajo de las entidades y organismos Distritales. 
7.3 EJECUTAR ACCIONES PARA LA NEGOCIACIÓN, DIÁLOGO Y CONCERTACIÓN SINDICAL EN EL DISTRITO CAPITAL
• Se realizó evento de Capacitación en negociación colectiva para entidades y organismos distritales, dirigida a representantes legales y jefes de talento humano para fortalecer conocimientos necesarios para abordar la negociación colectiva en la vigencia. 
• Se elaboró y emitió la Circular 002 de 2023 Lineamiento entidades distritales para la negociación colectiva 2023.
• Se han atendido 57 requerimientos de las organizaciones sindicales y tres (3) tutelas. 
• Se recibieron 30 pliegos para negociación en la Alcaldía Mayor de Bogotá, D.C.: 19 mesa central y 11 submesa de salud. No obstante, una vez revisados los requisitos de comparecencia, no cumplieron requisitos 5 pliegos, quedando: 17 en la mesa central y 8 en la mesa de salud. Además, se pasó de negociar con 54 organizaciones sindicales a 49 .
• Se realizaron siete (7) sesiones entre la administración y las organizaciones sindicales para la verificación de requisitos de comparecencia sindical y el 17 de mayo inició la etapa de arreglo directo, la cual se prevé que finaliza el 17 de julio de 2023.
* Se han desarrollado 12 sesiones de la etapa de arreglo directo.
• Se realiza seguimiento permanente al cumplimiento del acuerdo colectivo laboral 2022.
4.	Estudio técnico para la modernización administrativa del Distrito Capital
En cumplimiento del documento del estudio técnico para la modernización administrativa del Distrito Capital”, en el primer semestre de esta vigencia se  han alcanzado los siguientes logros:
Se elaboró documento del estudio de modernización que contiene contexto de las reformas administrativas en el Distrito Capital, análisis de los factores transversales, análisis sectorial de los sectores priorizados con sus respectivas conclusiones y recomendaciones, para lo que se realizaron 8 grupos focales: 2 para el sector Educación, uno para los  sectores de: Integración Social,  Seguridad, Convivencia y Justicia, Hábitat,  Salud, Localidades y una mesa de dialogo con el equipo de Gobierno Abierto. Así como,  documentos de análisis de los indicadores distritales de los sectores priorizados: Integración Social, Seguridad, Convivencia y Justicia, Educación, Hábitat e Integración Social. Y documentos de análisis de los sectores de Educación, Seguridad, Convivencia y Justicia, Hábitat, Integración Social y Salud.
Se hizo presentación de resultados a la Subsecretaria Distrital de Fortalecimiento Institucional y a la Secretaria General, para validación y aportes, así mismo ,se inicia etapa de Socialización con los sectores priorizados, para observaciones y ajustes finales, para la entrega final del documento."
5.	Implementación los productos definidos en el Plan de Acción de la Política Pública de transparencia. 
En el primer semestre en en el marco de la Implementación de la Política Pública de Transparencia, se avanzó así:
10.1.1. Formación en la Cátedra Integridad
Se suscribe convenio con el objeto: Aunar esfuerzos técnicos, tecnológicos y administrativos entre la Alcaldía Mayor de Bogotá, D. C. y Escuela Superior de Administración Pública — ESAP, para el desarrollo de procesos de formación, proyectos y actividades para el fortalecimiento de la función administrativa y la gestión pública distrital. En el plan de acción del convenio se plantea el desarrollo del Diplomado en transparencia, integridad dirigida a servidores distritales.
10.1.2 Estrategia Senda de Integridad
Se definen los retos de la vigencia 2023 y se realizan jornadas de lanzamiento presentando los retos, criterios de evaluación y cronograma; una vez realizadas las inscripciones se socializa primer reto: Señales de la Cumbre enfocado en la generación de contenidos para mujeres, con 49 entidades inscritas. 
10.1.3. Sistema de Administración de Riesgo de Lavado de Activos y de la Financiación del Terrorismo - SARLAFT
Se realizaron 5 sesiones de la Red abordando: “Rol del Oficial de Cumplimiento en las entidades del Distrito”, “Ciberdelincuencia y Ciberseguridad”, “Compliance y Protección de Datos”,  “Compliance y Gobierno Corporativo”, “Importancia de la capacitación y sensibilización en el SARLAFT”. Con la participación de los Oficiales de Cumplimiento de las Subredes de Salud, Capital Salud, ETB, GEB y Lotería, y representantes del IDU y Secretaría de Hacienda como miembros permanentes de la Red. A partir de la décima sesión ingresan a la red: AGATA y EAAB
Conforme a la programación se acompañó a 9 sectores: Integración Social, Mujer, Planeación, Gestión Pública, Cultura, Gobierno, Hábitat, Educación, Seguridad 
Se realizaron 32 asistencias técnicas por demanda: UAESP, Sec. de Hábitat, IDRD, Sec. de Cultura, Recreación y Deporte, UAESP, Sec. del Hábitat, IDT, Sec. de Desarrollo Económico,  Sec. de Integración Social,  AGATA, UAERMV, Gobierno (2), Concejo, Sec. General, Sec. Planeación, Acueducto (2), IDT, Veeduría, Sec. Jurídica, Sec. de Ambiente, UAESP, Sec. Educación, DASCD, Comité de gestores SDIS, Sec. Jurídica, IDCBIS, Aguas de Bogotá e Invest
Participación de las 64 entidades en el curso virtual """"Medidas y herramientas para la prevención del riesgo LA/FT en las entidades del Distrito"""" 
12 encuentros con aliados estratégicos: UNODC, UIAF, S. de Transparencia, Oficial de Cumplimiento de la EPM, Oficial de Cumplimiento de la EPM, UIAF, Sec. de Transparencia, DAFP, DASCD, World Compliance Association, ESAP, Transparencia por Colombia. 
10.1.4 Rendición de Cuentas - RdC:                                                                                                                                                                                                                                                                                                                                                                                                                                                
Seguimiento continuo a las acciones de las entidades distritales, dando cumplimiento al Protocolo Distrital para la Rendición de Cuentas Permanente.                                                                                          
Abordar la RdC desde un enfoque sectorial, con los siguientes aspectos: permanencia, anti corrupción, Sistema Nacional, Nodos, enfoques (poblacional, de derechos de mujeres) y RdC Avanzada.  
10.1.5 Apertura de agendas: primer espacio de articulación sectorial para el reporte de agendas de los directivos (Decreto 189 de 2020), entregando fichas de seguimiento de los sectores Ambiente, Cultura, Desarrollo Económico, Gestión Pública Hábitat, Hacienda, Integración Social, Jurídica, Mujer, Planeación. 
10.1.6 Jornadas de fortalecimiento Programas de Transparencia y Ética Pública.
Se desarrollan 13 jornadas de fortalecimiento  de los Programas de Transparencia y Ética Pública con la participación de 1876 servidores distritales. 
10.2. DESARROLLAR UNA ESTRATEGIA DE ANÁLISIS DE INFORMACIÓN Y DATOS EN TRANSPARENCIA PARA ARTICULAR LAS INICIATIVAS DE LAS ENTIDADES DISTRITALES
10.2.1 Sistema de Alertas Tempranas para la Integridad (SATI)
Se elaboró el manual de configuración de tablero SATI y se realizaron ajustes de visualización, así como elaboración de tablero consolidado de las señales para priorización distrital.
10.2.2 Actividades asociadas a Construyendo Bogotá con Integridad
15 jornadas de fortalecimiento de los programas de transparencia y ética pública con más de 1.876 colaboradores participantes. Y acompañamiento para la comprensión de criterios de evaluación y evidencias del ITB.
Expedición del Decreto Distrital 222 de 2023 que actualiza las funciones del Concejo de Gobierno, genera un modelo de gobernanza distrital para la transparencia, la integridad y las medidas anticorrupción en el distrito. 
</v>
          </cell>
          <cell r="FT32" t="str">
            <v/>
          </cell>
          <cell r="FU32" t="str">
            <v/>
          </cell>
          <cell r="FV32" t="str">
            <v xml:space="preserve">Al cierre del tercer trimestre de la vigencia 2023 de acuerdo al desarrollo estrategia para fortalecer la gestión, la innovación y la creatividad en la administración distrital, generando valor público al servicio de la ciudadanía se avanzó en las siguientes gestiones: 
Componente 1: Implementación de la estrategia para el fortalecimiento del sistema de coordinación distrital 
en el mes de septiembre se emitieron cuatro (4) conceptos técnicos referentes a las instancias de coordinación distrital 1. Política Social (SDIS), 2. Sistema de Cuidado (Secretaría Distrital de la Mujer), 3. Mesa LGBTI (Secretaría Distrital de Planeación), 4. Sistema de Cultura (Secretaría Distrital de Cultura Recreación y Deporte)
En el mes de septiembre se realizaron siete (7) acompañamientos 1. Secretaría Distrital de Integración Social, 2. Secretaría Distrital de Movilidad, 3. Agencia Distrital para la Educación Superior, la ciencia y la tecnología -ATENEA, 4. SDG,  5. Secretaría General, 6. Secretaría Distrital de Planeación (2)"
Componente 2: Implementación para promover la Gestión del Conocimiento y la Innovación 
Comunidad de Practica CoP
Se consolidó el plan de acción de la Comunidad de Practica donde se determinaron las metas, actividades, responsables e indicadores para monitoreo, organizó un equipo en la plataforma Teams denominado “Comunidad de Práctica” asociado al correo institucional mipg@alcaldiabogota.gov.co, como medio para disponer las memorias de los talleres y charlas realizados durante el 2021 y 2022 y información  que se produzca o se requiera para el desarrollo de la Comunidad.
Se llevó a cabo la activación de la Comunidad el día 24/08/23, con la asistencia de 81 participantes de 43 Entidades, se aprobó el plan de trabajo a desarrollar durante el periodo septiembre a diciembre del 2023.
Socialización de lineamientos 
Se realiza sesión 2 en la cual se presentan documentos: Proceso de conocimiento: Gestión del Conocimiento,  Guía para la elaboración de Mapas de conocimiento V.2 y  Documento Rutas de conocimiento, para revisión y aportes por parte de la Comunidad de Práctica
Sesión 3 en la cual se presentan los aportes respecto del proceso por parte de la Secretaria Distrital de integración Social, Secretaria Distrital de Gobierno, Catastro, Secretaria Distrital de Hábitat.
Asistencia Técnicas
Durante el 3 trimestre de 2023, Se realizaron 8 asistencias técnicas sobre el tema de Mapas de Conocimiento y 1 asistencia sobre el Autodiagnóstico de la Política de Gestión del Conocimiento y la innovación.
Buenas Practicas
*Se diseñó la ficha para la captura con el fin de que las entidades documenten sus experiencias y buenas practicas
*Se organizaron y dispusieron 10 buenas prácticas, que corresponden a las presentadas en el marco de SENDA de Integridad 2022, en el equipo de teams de la Comunidad de Practica de Gestión del Conocimiento, para ser consultados por los miembros.
 Ecosistema de gestión de conocimiento e innovación
Se aprobó en el Plan de la Comunidad, un recorrido a los laboratorios de innovación y un taller de prototipado para los miembros de la CoP como mecanismos para fortalecer las capacidades de los equipos para los meses de octubre y noviembre
En el marco del fortalecimiento de los habilitantes de innovación, (habilitante de procesos y habilitante de riesgos), se socializó el proceso de Gestión del Conocimiento y la Innovación, el cual contiene la caracterización, indicadores, riesgos y nomograma a la Comunidad de Practica."
Componente 3: Implementación de la estrategia que permita fortalecer la Gestión y Desempeño Institucional.
"En el tercer trimestre de la vigencia 2023, en la Meta 7: Implementar el 100% de la estrategia que permita fortalecer la Gestión y Desempeño Institucional, se avanzó así: 
DESARROLLAR ACCIONES PARA LA SOSTENIBILIDAD Y MEJORAMIENTO DEL DESEMPEÑO Y LA GESTIÓN PÚBLICA DISTRITAL
7.1.1. Programa de Formación Soy 10 Aprende 
Se realizaron actividades de alistamiento, cargue e implementación de cursos programados para el tercer trimestre, así como seguimiento al desarrollo y finalización. 
Total de colaboradores del distrito Formados en el tercer trimestre 2.538, así: 
Cursos Convenio con Secretaría Jurídica Distrital 103 formados: 
• Supervisión de Contratos, 34 Formados.
• Pruebas en el Proceso Contencioso, 09 Formados.
• Tratamiento de Datos Personales por Entidades Públicas, 17 Formados. 
• Tribunales de Arbitramento, 11 Formados. 
• Modelo de Gestión Jurídica, 20 Formados.
• Prevención y detección de la Colusión en Procesos de Contratación, 12 Formados.
OFERTA PROPIA:
• Herramientas de Lavado de activos y financiación del terrorismo - LA/FT: 1091 Formados.
• Gestores de Integridad: Líderes de la Cultura de Integridad en el Distrito- Cohorte II: 110 Formados.
• Teletrabajo para Teletrabajadores- Cohorte III: 432 Formados. 
• Gobernanza Pública: Transparencia y uso estratégico de la información: 153 Formados.
• Políticas Públicas: Monitoreo y Evaluación de las Políticas Públicas: 186 Formados.
• Plan Distrital de Desarrollo: 109 Formados
• MOOC de Innovación: 254 Formados
Cursos en Coordinación con Talento Humano de la Secretaría General: 
• Inducción y Reinducción - Cohorte 4 y 5: 31 Formados.
• Gobierno Abierto TH- IRI - Cohorte 4 y 5: 30 Formados.
Convenio Catastro:
• Atención a la Ciudadanía Cohorte 2: 34 Formados
• Gestión Documental: 5 Formados.
TELETRABAJO 
Al III trimestre y en el marco de la Implementar de la estrategia progresiva de teletrabajo en las entidades públicas del Distrito con enfoque de género” se avanzó:
• La revisión y actualización de contenidos en materia normativa del curso de teletrabajo para directivos. Además, se complementó el material de lectura para el módulo 2: Cómo liderar equipos de servidores en teletrabajo.
• Asistencias técnicas en teletrabajo y asesorías por otros canales, en 
• Asistencias técnicas para la articulación y organización de acciones en favor de la implementación del teletrabajo Distrital, un total de 47 encuentros.
• En otros mecanismos y canales de atención y asistencia técnica se han atendido 325 solicitudes.
• Estructurar el evento conmemorativo del Día Internacional del Teletrabajo Distrital, el cual se realizará el 11 de octubre de 2023, bajo el lema: “El legado del teletrabajo en el Distrito Capital"".
• Política interna de teletrabajo: de las cincuenta y ocho (58) entidades distritales que implementan teletrabajo, en cuarenta y siete (47) ya cuentan con la política interna de teletrabajo.
• Se realizó la construcción del lineamiento en teletrabajo, según los compromisos acordados y definidos en el Acuerdo de la mesa de negociación Sindical 2023.
• Elaboración y aplicación de encuestas de percepción a teletrabajadores y jefes de teletrabajadores 2023. Participaron de 3.179 teletrabajadores y 265 directivos.
• Se elaboró el documento Guía: Métricas para la medición del teletrabajo en el Distrito Capital.
• Una (1) base de datos que consolida los registros de teletrabajadores distritales, con corte a septiembre. 
• El número de teletrabajadores en meta acumulada cerró a septiembre de 2023 en 8.492 servidores, que corresponden a la suma del dato de nuevos teletrabajadores a cierre de cada vigencia: 2019: 992 teletrabajadores; 2020: 216 teletrabajadores, 2021:1.187, 2022:3.051 teletrabajadores, y, finalmente los nuevos a 2023:3.046. 
Según los componentes definidos en la Estrategia de Teletrabajo con Enfoque Diferencial 2020-2024 (meta trazadora 74), se espera a 2023, que su implementación llegue al 90%. En lo corrido de 2023, el cumplimiento de la magnitud de la meta es del 100%, dado que el avance de la implementación de la estrategia de teletrabajo en los organismos y entidades distritales, con enfoque de género, privilegiando a las mujeres, ha sido exitosa.
En la meta trazadora 75, cuya magnitud en 2023 es lograr el acumulado de 3877 teletrabajadores. Al cierre de junio de 2023, el número de funcionarios de la administración distrital que han participado en teletrabajo, llego a 8.492, es decir, la magnitud de la meta llegó al 219%. Del total de teletrabajadores reportados, el 57% son mujeres y el 36% restante son hombres, y el 6% restante, no reporta información.
DIÁLOGO Y CONCERTACIÓN SINDICAL EN EL DISTRITO CAPITAL
* Se gestionaron 20 requerimientos con 23 salidas, y 14 requerimientos por Bogotá Te Escucha.
* Se terminó la etapa de arreglo directo entre la Alcaldía Mayor de Bogotá D.C. y las organizaciones sindicales para la vigencia 2023 el 25 de julio de 2023, se firmó el acuerdo colectivo laboral el 31 de agosto de 2023.
* Se continúan adelantando las gestiones para el cumplimiento del Acuerdo Colectivo Laboral 2022 y se da inicio a las actividades de cumplimiento del Acuerdo Laboral 2023 Suscrito el 31 de agosto. 
Componente 5: Implementación los productos definidos en el Plan de Acción de la Política Pública de transparencia  
10.1.1 Cátedra de Integridad: Se documentan los contenidos de formación para el diplomado de transparencia, prevención y lucha contra la corrupción, los cuales se envían para revisión y registro en plataforma virtual por parte de la ESAP. Los contenidos desarrollados fueron:
1. Conceptualización
2. Medidas Preventivas en la lucha contra la corrupción Ley 2195 
3. Gobierno Abierto
4. Debida diligencia
5. Gerencia para la integridad
10.1.2 Senda de Integridad: Se desarrollan los 3 retos planteados para la vigencia en la estrategia los cuales promueven prácticas de transparencia focalizada, rendición de cuentas y gestión del conocimiento: Reto 1 señales de la cumbre, reto 2 carta de un senderista y reto 3 bitácora de integridad.
Se cuenta con los resultados de evaluación de los retos 1 y 2 y se encuentra en revisión de evaluadores externos el tercer reto de la estrategia.
10.1.3. Sistema de Administración de Riesgo de Lavado de Activos y de la Financiación del Terrorismo - SARLAFT Se realizaron:
- 3 sesiones de la Red de Oficiales de Cumplimiento (ROC) abordando: ""Gestión de riesgos bajo la ISO 31000"", ""Generalidades del Reporte de Operación Sospechosa: Buenas Prácticas y Recomendaciones"" y ""Contratación estatal"". Con la participación de los Oficiales de Cumplimiento de los 12 miembros permanentes de la Red. A partir de la duodécima sesión ingresan a la red: ATENEA, IDCBIS y Sec. Planeación para un total de 15 entidades con representación en la Red.
Se acompañó a 7 sectores: Movilidad; Hacienda; Desarrollo Económico; Entes de Control; Ambiente; Sec. Jurídica; Salud. 
Se realizaron 22 asistencias técnicas por demanda: 2 ATENEA: 2 Secretaría Jurídica; Terminal de Transporte; 2 Sec. Gobierno; 2 FONCEP; 2 AGATA; Subred Sur Occidente; 2 Veeduría; Unidad de Mantenimiento Vial; 2 Canal Capital; Invest in Bogota; Instituto Distrital de Turismo; IDIGER; Secretaría de Salud- Fondo Financiero; Secretaría de Movilidad. 
Cierre de la primera cohorte del curso virtual LA/FT y lanzamiento de inscripciones de la segunda cohorte del curso virtual para inicio de ciclo académico entre el 2 de octubre y 15 de noviembre
III Conmemoración del Día Distrital de la Prevención de LA/FT en apoyo de la Oficina de las Naciones Unidas contra la Droga y el Delito -UNODC que recogió: los avances de las entidades en la adaptación de SARLAFT; el desarrollo de la ROC y; la temática de contratación estatal.
Postulación de la estrategia como experiencia exitosa y buena práctica en: El Premio Nacional de Alta Gerencia del DAFP; y en la Ruta Hacia la Transparencia de UNODC. Formulación del módulo de gerencia para la integridad del diplomado de la ESAP con la experiencia de SARLAFT. 
10.1.4 Rendición de cuentas: se dio continuidad a los acompañamientos a nueve (09) entidades distritales en: fortalecimiento de la RdC, nodos distritales de RdC, RdC permanente, participación ciudadana y Ruta para la incorporación del enfoque de género en los procesos de RdC.
10.1.5 Apertura de Agendas: se desarrolla el segundo espacio sectorial para la identificación de avances en la consolidación de la práctica de apertura y registro de agendas en directivos distritales. En el espacio se presentan los resultados del registro por cada sector, de este espacio de articulación participó el invitado externo Armando Navarro del Programa Juntos por la Transparencia de USAID.
10.2. DESARROLLAR UNA ESTRATEGIA DE ANÁLISIS DE INFORMACIÓN Y DATOS EN TRANSPARENCIA PARA ARTICULAR LAS INICIATIVAS DE LAS ENTIDADES DISTRITALES
10.2.1 Sistema de Alertas Tempranas para la Integridad (SATI):  Se solicitó a la Oficina de Tecnologías de la Información y Comunicaciones el espacio en el servidor para la entrega de SATI y su operatividad desde la Secretaría General, y se realizó el respectivo cargue en el servidor, de conformidad con las instrucciones de la mencionada oficina  informe.
10.2.2 Actividades de la estrategia Construimos Bogotá con Integridad: Se realiza y divulga el MOOC para la formación en control social dirigida a mujeres para promover la participación ciudadana, representación y control social.
Se desarrolla el tercer reto de la estrategia Senda de Integridad que desarrolla la experiencia de transformación cultura centrada en la integridad en el servicio público.
Componente 6: Implementación de las estrategias de direccionamiento estratégico para el fortalecimiento y modernización de la Gestión Pública.	
• Se realizaron 4 sesiones de articulación con los líderes de las políticas de gestión y desempeño, relacionadas con la incorporación de enfoques y preparación FURAG.
• En el marco del programa de estandarización de procesos trasversales, dando cumplimiento a la Política Pública de Gestión de talento Humano se desarrollaron 45 sesiones de articulación con los responsables de los procesos definidos.
•Se han realizado 35 asistencias técnicas a entidades, 17 sobre Modelo Integrado de Planeación y Gestión, 6 sobre gestión de riesgos, 5 sobre líneas de defensa, 5 sobre mapas de aseguramiento, 1 sobre diferentes aspectos trabajados desde la Oficina de Control Interno, 1 sobre planes de mejoramiento.
• Se han realizado 4 sesiones en relación con los programas de transparencia y ética pública, 4 sesiones de socialización de la guía para la construcción de mapas de aseguramiento con la asistencia de 234 colaboradores, 1 sesión para el reporte de ITB en lo relacionado con control interno, 1 sobre riesgos, en el marco de la transición a Programas de Transparencia y Ética Pública con 160 participantes y 5 sesiones de acompañamiento para el diligenciamiento del FURAG con un total de 879 participantes.
• Dando cumplimiento al acuerdo Distrital 772 de 2020, se solicitó la información de los criterios a evaluar a la SDH y SDP para el cálculo del Índice de Gestión Pública Distrital y expidió la Circular 007 de 2023 y se solicitó al DAFP el cumplimiento en el cronograma para obtener los resultados del IDI.
</v>
          </cell>
          <cell r="FW32" t="str">
            <v/>
          </cell>
          <cell r="FX32" t="str">
            <v/>
          </cell>
          <cell r="FY32" t="str">
            <v/>
          </cell>
          <cell r="FZ32" t="str">
            <v>N/A</v>
          </cell>
          <cell r="GA32" t="str">
            <v>N/A</v>
          </cell>
          <cell r="GB32" t="str">
            <v>N/A</v>
          </cell>
          <cell r="GC32" t="str">
            <v>N/A</v>
          </cell>
          <cell r="GD32" t="str">
            <v>N/A</v>
          </cell>
          <cell r="GE32" t="str">
            <v>N/A</v>
          </cell>
          <cell r="GF32" t="str">
            <v>N/A</v>
          </cell>
          <cell r="GG32" t="str">
            <v>N/A</v>
          </cell>
          <cell r="GH32" t="str">
            <v>N/A</v>
          </cell>
          <cell r="GI32" t="str">
            <v>N/A</v>
          </cell>
          <cell r="GJ32" t="str">
            <v>N/A</v>
          </cell>
          <cell r="GK32" t="str">
            <v>N/A</v>
          </cell>
          <cell r="GL32" t="str">
            <v>N/A</v>
          </cell>
          <cell r="GM32" t="str">
            <v>N/A</v>
          </cell>
          <cell r="GN32" t="str">
            <v>N/A</v>
          </cell>
          <cell r="GO32" t="str">
            <v>N/A</v>
          </cell>
          <cell r="GP32" t="str">
            <v>N/A</v>
          </cell>
          <cell r="GQ32" t="str">
            <v>N/A</v>
          </cell>
          <cell r="GR32" t="str">
            <v>N/A</v>
          </cell>
          <cell r="GS32" t="str">
            <v>N/A</v>
          </cell>
          <cell r="GT32" t="str">
            <v>N/A</v>
          </cell>
          <cell r="GU32" t="str">
            <v>N/A</v>
          </cell>
          <cell r="GV32" t="str">
            <v>N/A</v>
          </cell>
          <cell r="GW32" t="str">
            <v>N/A</v>
          </cell>
          <cell r="GX32" t="str">
            <v>N/A</v>
          </cell>
          <cell r="GY32" t="str">
            <v>N/A</v>
          </cell>
        </row>
        <row r="33">
          <cell r="A33" t="str">
            <v>PD39</v>
          </cell>
          <cell r="B33">
            <v>7868</v>
          </cell>
          <cell r="D33" t="str">
            <v>Documentos de lineamientos técnicos</v>
          </cell>
          <cell r="E33" t="str">
            <v>1_Dirección Distrital de Desarrollo Institucional
Dirección Distrital de Archivo
Dirección Distrital de Relaciones Internacionales</v>
          </cell>
          <cell r="F33">
            <v>1</v>
          </cell>
          <cell r="G33" t="str">
            <v>Dirección Distrital de Desarrollo Institucional
Dirección Distrital de Archivo
Dirección Distrital de Relaciones Internacionales</v>
          </cell>
          <cell r="H33" t="e">
            <v>#N/A</v>
          </cell>
          <cell r="I33" t="str">
            <v>PD39</v>
          </cell>
          <cell r="J33" t="str">
            <v>Constante</v>
          </cell>
          <cell r="K33" t="str">
            <v>Número</v>
          </cell>
          <cell r="L33" t="str">
            <v>Suma</v>
          </cell>
          <cell r="M33">
            <v>0</v>
          </cell>
          <cell r="N33">
            <v>0</v>
          </cell>
          <cell r="O33">
            <v>0</v>
          </cell>
          <cell r="P33">
            <v>0</v>
          </cell>
          <cell r="Q33">
            <v>0</v>
          </cell>
          <cell r="R33">
            <v>0</v>
          </cell>
          <cell r="S33">
            <v>0</v>
          </cell>
          <cell r="T33">
            <v>0</v>
          </cell>
          <cell r="U33">
            <v>0</v>
          </cell>
          <cell r="V33">
            <v>0</v>
          </cell>
          <cell r="W33">
            <v>0</v>
          </cell>
          <cell r="X33">
            <v>0</v>
          </cell>
          <cell r="Y33">
            <v>0</v>
          </cell>
          <cell r="Z33">
            <v>3</v>
          </cell>
          <cell r="AA33">
            <v>3</v>
          </cell>
          <cell r="AB33">
            <v>3</v>
          </cell>
          <cell r="AC33" t="str">
            <v/>
          </cell>
          <cell r="AD33" t="str">
            <v/>
          </cell>
          <cell r="AE33" t="str">
            <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t="str">
            <v>No Programó</v>
          </cell>
          <cell r="BE33" t="str">
            <v>No Programó</v>
          </cell>
          <cell r="BF33" t="str">
            <v>No Programó</v>
          </cell>
          <cell r="BG33" t="str">
            <v>No Programó</v>
          </cell>
          <cell r="BH33" t="str">
            <v>No Programó</v>
          </cell>
          <cell r="BI33" t="str">
            <v>No Programó</v>
          </cell>
          <cell r="BJ33" t="str">
            <v>No Programó</v>
          </cell>
          <cell r="BK33" t="str">
            <v>No Programó</v>
          </cell>
          <cell r="BL33" t="str">
            <v>No Programó</v>
          </cell>
          <cell r="BM33" t="str">
            <v/>
          </cell>
          <cell r="BN33" t="str">
            <v/>
          </cell>
          <cell r="BO33" t="str">
            <v/>
          </cell>
          <cell r="BP33">
            <v>0</v>
          </cell>
          <cell r="BQ33">
            <v>0</v>
          </cell>
          <cell r="BR33">
            <v>0</v>
          </cell>
          <cell r="BS33">
            <v>0</v>
          </cell>
          <cell r="BT33">
            <v>0</v>
          </cell>
          <cell r="BU33">
            <v>0</v>
          </cell>
          <cell r="BV33">
            <v>0</v>
          </cell>
          <cell r="BW33">
            <v>0</v>
          </cell>
          <cell r="BX33" t="str">
            <v xml:space="preserve"> 1. Avance documento Lineamiento asociado al sistema de coordinación distrital 
2. Avance documento Lineamiento asociado a documentos electrónicos de archivo 
3. Avance documento Lineamiento asociado a la articulación internacional del distrito</v>
          </cell>
          <cell r="BY33">
            <v>0</v>
          </cell>
          <cell r="BZ33">
            <v>0</v>
          </cell>
          <cell r="CA33" t="str">
            <v>1. Lineamiento asociado al sistema de coordinación distrital 
2. Lineamiento asociado a documentos electrónicos de archivo 
3. Lineamiento asociado a la articulación internacional del distrito</v>
          </cell>
          <cell r="CB33">
            <v>0</v>
          </cell>
          <cell r="CC33">
            <v>0</v>
          </cell>
          <cell r="CD33">
            <v>0</v>
          </cell>
          <cell r="CE33">
            <v>0</v>
          </cell>
          <cell r="CF33">
            <v>0</v>
          </cell>
          <cell r="CG33">
            <v>0</v>
          </cell>
          <cell r="CH33">
            <v>0</v>
          </cell>
          <cell r="CI33">
            <v>0</v>
          </cell>
          <cell r="CJ33" t="str">
            <v xml:space="preserve"> 1. Avance documento Lineamiento asociado al sistema de coordinación distrital 
2. Avance documento Lineamiento asociado a documentos electrónicos de archivo 
3. Avance documento Lineamiento asociado a la articulación internacional del distrito</v>
          </cell>
          <cell r="CK33">
            <v>0</v>
          </cell>
          <cell r="CL33">
            <v>0</v>
          </cell>
          <cell r="CM33">
            <v>0</v>
          </cell>
          <cell r="CN33" t="str">
            <v>N/A</v>
          </cell>
          <cell r="CO33" t="str">
            <v>N/A</v>
          </cell>
          <cell r="CP33" t="str">
            <v>N/A</v>
          </cell>
          <cell r="CQ33" t="str">
            <v>N/A</v>
          </cell>
          <cell r="CR33" t="str">
            <v>N/A</v>
          </cell>
          <cell r="CS33" t="str">
            <v>N/A</v>
          </cell>
          <cell r="CT33" t="str">
            <v>N/A</v>
          </cell>
          <cell r="CU33" t="str">
            <v>N/A</v>
          </cell>
          <cell r="CV33" t="str">
            <v>N/A</v>
          </cell>
          <cell r="CW33" t="str">
            <v>N/A</v>
          </cell>
          <cell r="CX33" t="str">
            <v>N/A</v>
          </cell>
          <cell r="CY33" t="str">
            <v>N/A</v>
          </cell>
          <cell r="CZ33" t="str">
            <v>N/A</v>
          </cell>
          <cell r="DA33" t="str">
            <v>N/A</v>
          </cell>
          <cell r="DB33" t="str">
            <v>N/A</v>
          </cell>
          <cell r="DC33" t="str">
            <v>N/A</v>
          </cell>
          <cell r="DD33" t="str">
            <v>N/A</v>
          </cell>
          <cell r="DE33" t="str">
            <v>N/A</v>
          </cell>
          <cell r="DF33" t="str">
            <v>N/A</v>
          </cell>
          <cell r="DG33" t="str">
            <v>N/A</v>
          </cell>
          <cell r="DH33" t="str">
            <v>N/A</v>
          </cell>
          <cell r="DI33" t="str">
            <v>N/A</v>
          </cell>
          <cell r="DJ33" t="str">
            <v>N/A</v>
          </cell>
          <cell r="DK33" t="str">
            <v>N/A</v>
          </cell>
          <cell r="DL33" t="str">
            <v>N/A</v>
          </cell>
          <cell r="DM33" t="str">
            <v>N/A</v>
          </cell>
          <cell r="DN33" t="str">
            <v>N/A</v>
          </cell>
          <cell r="DO33" t="str">
            <v>N/A</v>
          </cell>
          <cell r="DP33" t="str">
            <v>N/A</v>
          </cell>
          <cell r="DQ33" t="str">
            <v>N/A</v>
          </cell>
          <cell r="DR33" t="str">
            <v>N/A</v>
          </cell>
          <cell r="DS33" t="str">
            <v>N/A</v>
          </cell>
          <cell r="DT33" t="str">
            <v>N/A</v>
          </cell>
          <cell r="DU33" t="str">
            <v>N/A</v>
          </cell>
          <cell r="DV33" t="str">
            <v>N/A</v>
          </cell>
          <cell r="DW33" t="str">
            <v>N/A</v>
          </cell>
          <cell r="DX33" t="str">
            <v>N/A</v>
          </cell>
          <cell r="DY33" t="str">
            <v>N/A</v>
          </cell>
          <cell r="DZ33" t="str">
            <v>N/A</v>
          </cell>
          <cell r="EA33" t="str">
            <v>N/A</v>
          </cell>
          <cell r="EB33" t="str">
            <v>N/A</v>
          </cell>
          <cell r="EC33" t="str">
            <v>N/A</v>
          </cell>
          <cell r="ED33" t="str">
            <v>N/A</v>
          </cell>
          <cell r="EE33" t="str">
            <v>N/A</v>
          </cell>
          <cell r="EF33" t="str">
            <v>N/A</v>
          </cell>
          <cell r="EG33" t="str">
            <v>N/A</v>
          </cell>
          <cell r="EH33" t="str">
            <v>N/A</v>
          </cell>
          <cell r="EI33" t="str">
            <v>N/A</v>
          </cell>
          <cell r="EJ33" t="str">
            <v>N/A</v>
          </cell>
          <cell r="EK33" t="str">
            <v>N/A</v>
          </cell>
          <cell r="EL33" t="str">
            <v>N/A</v>
          </cell>
          <cell r="EM33" t="str">
            <v>N/A</v>
          </cell>
          <cell r="EN33" t="str">
            <v>N/A</v>
          </cell>
          <cell r="EO33" t="str">
            <v>N/A</v>
          </cell>
          <cell r="EP33" t="str">
            <v>N/A</v>
          </cell>
          <cell r="EQ33" t="str">
            <v>N/A</v>
          </cell>
          <cell r="ER33" t="str">
            <v>N/A</v>
          </cell>
          <cell r="ES33" t="str">
            <v>N/A</v>
          </cell>
          <cell r="ET33" t="str">
            <v>N/A</v>
          </cell>
          <cell r="EU33" t="str">
            <v>N/A</v>
          </cell>
          <cell r="EV33" t="str">
            <v>N/A</v>
          </cell>
          <cell r="EW33" t="str">
            <v>N/A</v>
          </cell>
          <cell r="EX33" t="str">
            <v>N/A</v>
          </cell>
          <cell r="EY33" t="str">
            <v>N/A</v>
          </cell>
          <cell r="EZ33" t="str">
            <v>N/A</v>
          </cell>
          <cell r="FA33" t="str">
            <v>N/A</v>
          </cell>
          <cell r="FB33" t="str">
            <v>N/A</v>
          </cell>
          <cell r="FC33" t="str">
            <v>N/A</v>
          </cell>
          <cell r="FD33" t="str">
            <v>N/A</v>
          </cell>
          <cell r="FE33" t="str">
            <v>N/A</v>
          </cell>
          <cell r="FF33" t="str">
            <v>N/A</v>
          </cell>
          <cell r="FG33" t="str">
            <v>N/A</v>
          </cell>
          <cell r="FH33" t="str">
            <v>N/A</v>
          </cell>
          <cell r="FI33" t="str">
            <v>N/A</v>
          </cell>
          <cell r="FJ33" t="str">
            <v>N/A</v>
          </cell>
          <cell r="FK33" t="str">
            <v>N/A</v>
          </cell>
          <cell r="FL33" t="str">
            <v>N/A</v>
          </cell>
          <cell r="FM33" t="str">
            <v>N/A</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N/A</v>
          </cell>
          <cell r="GA33" t="str">
            <v>N/A</v>
          </cell>
          <cell r="GB33" t="str">
            <v>N/A</v>
          </cell>
          <cell r="GC33" t="str">
            <v>N/A</v>
          </cell>
          <cell r="GD33" t="str">
            <v>N/A</v>
          </cell>
          <cell r="GE33" t="str">
            <v>N/A</v>
          </cell>
          <cell r="GF33" t="str">
            <v>N/A</v>
          </cell>
          <cell r="GG33" t="str">
            <v>N/A</v>
          </cell>
          <cell r="GH33" t="str">
            <v>N/A</v>
          </cell>
          <cell r="GI33" t="str">
            <v>N/A</v>
          </cell>
          <cell r="GJ33" t="str">
            <v>N/A</v>
          </cell>
          <cell r="GK33" t="str">
            <v>N/A</v>
          </cell>
          <cell r="GL33" t="str">
            <v>N/A</v>
          </cell>
          <cell r="GM33" t="str">
            <v>N/A</v>
          </cell>
          <cell r="GN33" t="str">
            <v>N/A</v>
          </cell>
          <cell r="GO33" t="str">
            <v>N/A</v>
          </cell>
          <cell r="GP33" t="str">
            <v>N/A</v>
          </cell>
          <cell r="GQ33" t="str">
            <v>N/A</v>
          </cell>
          <cell r="GR33" t="str">
            <v>N/A</v>
          </cell>
          <cell r="GS33" t="str">
            <v>N/A</v>
          </cell>
          <cell r="GT33" t="str">
            <v>N/A</v>
          </cell>
          <cell r="GU33" t="str">
            <v>N/A</v>
          </cell>
          <cell r="GV33" t="str">
            <v>N/A</v>
          </cell>
          <cell r="GW33" t="str">
            <v>N/A</v>
          </cell>
          <cell r="GX33" t="str">
            <v>N/A</v>
          </cell>
          <cell r="GY33" t="str">
            <v>N/A</v>
          </cell>
        </row>
        <row r="34">
          <cell r="A34" t="str">
            <v>PD40</v>
          </cell>
          <cell r="B34">
            <v>7868</v>
          </cell>
          <cell r="D34" t="str">
            <v>Servicio de asistencia técnica en temas de Gestión Pública</v>
          </cell>
          <cell r="E34" t="str">
            <v>1_Subsecretaría Distrital de Fortalecimiento Institucional</v>
          </cell>
          <cell r="F34">
            <v>1</v>
          </cell>
          <cell r="G34" t="str">
            <v>Subsecretaría Distrital de Fortalecimiento Institucional</v>
          </cell>
          <cell r="H34" t="str">
            <v>tec</v>
          </cell>
          <cell r="I34" t="str">
            <v>PD40</v>
          </cell>
          <cell r="J34" t="str">
            <v>Constante</v>
          </cell>
          <cell r="K34" t="str">
            <v>Número</v>
          </cell>
          <cell r="L34" t="str">
            <v>Suma</v>
          </cell>
          <cell r="M34">
            <v>0</v>
          </cell>
          <cell r="N34">
            <v>0</v>
          </cell>
          <cell r="O34">
            <v>0</v>
          </cell>
          <cell r="P34">
            <v>0</v>
          </cell>
          <cell r="Q34">
            <v>0</v>
          </cell>
          <cell r="R34">
            <v>0</v>
          </cell>
          <cell r="S34">
            <v>0</v>
          </cell>
          <cell r="T34">
            <v>0</v>
          </cell>
          <cell r="U34">
            <v>0</v>
          </cell>
          <cell r="V34">
            <v>0</v>
          </cell>
          <cell r="W34">
            <v>0</v>
          </cell>
          <cell r="X34">
            <v>0</v>
          </cell>
          <cell r="Y34">
            <v>0</v>
          </cell>
          <cell r="Z34">
            <v>56</v>
          </cell>
          <cell r="AA34">
            <v>56</v>
          </cell>
          <cell r="AB34">
            <v>56</v>
          </cell>
          <cell r="AC34" t="str">
            <v/>
          </cell>
          <cell r="AD34" t="str">
            <v/>
          </cell>
          <cell r="AE34" t="str">
            <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t="str">
            <v>No Programó</v>
          </cell>
          <cell r="BE34" t="str">
            <v>No Programó</v>
          </cell>
          <cell r="BF34" t="str">
            <v>No Programó</v>
          </cell>
          <cell r="BG34" t="str">
            <v>No Programó</v>
          </cell>
          <cell r="BH34" t="str">
            <v>No Programó</v>
          </cell>
          <cell r="BI34" t="str">
            <v>No Programó</v>
          </cell>
          <cell r="BJ34" t="str">
            <v>No Programó</v>
          </cell>
          <cell r="BK34" t="str">
            <v>No Programó</v>
          </cell>
          <cell r="BL34" t="str">
            <v>No Programó</v>
          </cell>
          <cell r="BM34" t="str">
            <v/>
          </cell>
          <cell r="BN34" t="str">
            <v/>
          </cell>
          <cell r="BO34" t="str">
            <v/>
          </cell>
          <cell r="BP34">
            <v>0</v>
          </cell>
          <cell r="BQ34">
            <v>0</v>
          </cell>
          <cell r="BR34">
            <v>0</v>
          </cell>
          <cell r="BS34">
            <v>0</v>
          </cell>
          <cell r="BT34">
            <v>0</v>
          </cell>
          <cell r="BU34">
            <v>0</v>
          </cell>
          <cell r="BV34">
            <v>0</v>
          </cell>
          <cell r="BW34">
            <v>0</v>
          </cell>
          <cell r="BX34" t="str">
            <v>Avance del Informe de asistencia a las entidades distritales</v>
          </cell>
          <cell r="BY34">
            <v>0</v>
          </cell>
          <cell r="BZ34">
            <v>0</v>
          </cell>
          <cell r="CA34" t="str">
            <v>Informe de asistencia a las entidades distritales</v>
          </cell>
          <cell r="CB34">
            <v>0</v>
          </cell>
          <cell r="CC34">
            <v>0</v>
          </cell>
          <cell r="CD34">
            <v>0</v>
          </cell>
          <cell r="CE34">
            <v>0</v>
          </cell>
          <cell r="CF34">
            <v>0</v>
          </cell>
          <cell r="CG34">
            <v>0</v>
          </cell>
          <cell r="CH34">
            <v>0</v>
          </cell>
          <cell r="CI34">
            <v>0</v>
          </cell>
          <cell r="CJ34" t="str">
            <v>Avance del Informe de asistencia a las entidades distritales</v>
          </cell>
          <cell r="CK34">
            <v>0</v>
          </cell>
          <cell r="CL34">
            <v>0</v>
          </cell>
          <cell r="CM34">
            <v>0</v>
          </cell>
          <cell r="CN34" t="str">
            <v>N/A</v>
          </cell>
          <cell r="CO34" t="str">
            <v>N/A</v>
          </cell>
          <cell r="CP34" t="str">
            <v>N/A</v>
          </cell>
          <cell r="CQ34" t="str">
            <v>N/A</v>
          </cell>
          <cell r="CR34" t="str">
            <v>N/A</v>
          </cell>
          <cell r="CS34" t="str">
            <v>N/A</v>
          </cell>
          <cell r="CT34" t="str">
            <v>N/A</v>
          </cell>
          <cell r="CU34" t="str">
            <v>N/A</v>
          </cell>
          <cell r="CV34" t="str">
            <v>N/A</v>
          </cell>
          <cell r="CW34" t="str">
            <v>N/A</v>
          </cell>
          <cell r="CX34" t="str">
            <v>N/A</v>
          </cell>
          <cell r="CY34" t="str">
            <v>N/A</v>
          </cell>
          <cell r="CZ34" t="str">
            <v>N/A</v>
          </cell>
          <cell r="DA34" t="str">
            <v>N/A</v>
          </cell>
          <cell r="DB34" t="str">
            <v>N/A</v>
          </cell>
          <cell r="DC34" t="str">
            <v>N/A</v>
          </cell>
          <cell r="DD34" t="str">
            <v>N/A</v>
          </cell>
          <cell r="DE34" t="str">
            <v>N/A</v>
          </cell>
          <cell r="DF34" t="str">
            <v>N/A</v>
          </cell>
          <cell r="DG34" t="str">
            <v>N/A</v>
          </cell>
          <cell r="DH34" t="str">
            <v>N/A</v>
          </cell>
          <cell r="DI34" t="str">
            <v>N/A</v>
          </cell>
          <cell r="DJ34" t="str">
            <v>N/A</v>
          </cell>
          <cell r="DK34" t="str">
            <v>N/A</v>
          </cell>
          <cell r="DL34" t="str">
            <v>N/A</v>
          </cell>
          <cell r="DM34" t="str">
            <v>N/A</v>
          </cell>
          <cell r="DN34" t="str">
            <v>N/A</v>
          </cell>
          <cell r="DO34" t="str">
            <v>N/A</v>
          </cell>
          <cell r="DP34" t="str">
            <v>N/A</v>
          </cell>
          <cell r="DQ34" t="str">
            <v>N/A</v>
          </cell>
          <cell r="DR34" t="str">
            <v>N/A</v>
          </cell>
          <cell r="DS34" t="str">
            <v>N/A</v>
          </cell>
          <cell r="DT34" t="str">
            <v>N/A</v>
          </cell>
          <cell r="DU34" t="str">
            <v>N/A</v>
          </cell>
          <cell r="DV34" t="str">
            <v>N/A</v>
          </cell>
          <cell r="DW34" t="str">
            <v>N/A</v>
          </cell>
          <cell r="DX34" t="str">
            <v>N/A</v>
          </cell>
          <cell r="DY34" t="str">
            <v>N/A</v>
          </cell>
          <cell r="DZ34" t="str">
            <v>N/A</v>
          </cell>
          <cell r="EA34" t="str">
            <v>N/A</v>
          </cell>
          <cell r="EB34" t="str">
            <v>N/A</v>
          </cell>
          <cell r="EC34" t="str">
            <v>N/A</v>
          </cell>
          <cell r="ED34" t="str">
            <v>N/A</v>
          </cell>
          <cell r="EE34" t="str">
            <v>N/A</v>
          </cell>
          <cell r="EF34" t="str">
            <v>N/A</v>
          </cell>
          <cell r="EG34" t="str">
            <v>N/A</v>
          </cell>
          <cell r="EH34" t="str">
            <v>N/A</v>
          </cell>
          <cell r="EI34" t="str">
            <v>N/A</v>
          </cell>
          <cell r="EJ34" t="str">
            <v>N/A</v>
          </cell>
          <cell r="EK34" t="str">
            <v>N/A</v>
          </cell>
          <cell r="EL34" t="str">
            <v>N/A</v>
          </cell>
          <cell r="EM34" t="str">
            <v>N/A</v>
          </cell>
          <cell r="EN34" t="str">
            <v>N/A</v>
          </cell>
          <cell r="EO34" t="str">
            <v>N/A</v>
          </cell>
          <cell r="EP34" t="str">
            <v>N/A</v>
          </cell>
          <cell r="EQ34" t="str">
            <v>N/A</v>
          </cell>
          <cell r="ER34" t="str">
            <v>N/A</v>
          </cell>
          <cell r="ES34" t="str">
            <v>N/A</v>
          </cell>
          <cell r="ET34" t="str">
            <v>N/A</v>
          </cell>
          <cell r="EU34" t="str">
            <v>N/A</v>
          </cell>
          <cell r="EV34" t="str">
            <v>N/A</v>
          </cell>
          <cell r="EW34" t="str">
            <v>N/A</v>
          </cell>
          <cell r="EX34" t="str">
            <v>N/A</v>
          </cell>
          <cell r="EY34" t="str">
            <v>N/A</v>
          </cell>
          <cell r="EZ34" t="str">
            <v>N/A</v>
          </cell>
          <cell r="FA34" t="str">
            <v>N/A</v>
          </cell>
          <cell r="FB34" t="str">
            <v>N/A</v>
          </cell>
          <cell r="FC34" t="str">
            <v>N/A</v>
          </cell>
          <cell r="FD34" t="str">
            <v>N/A</v>
          </cell>
          <cell r="FE34" t="str">
            <v>N/A</v>
          </cell>
          <cell r="FF34" t="str">
            <v>N/A</v>
          </cell>
          <cell r="FG34" t="str">
            <v>N/A</v>
          </cell>
          <cell r="FH34" t="str">
            <v>N/A</v>
          </cell>
          <cell r="FI34" t="str">
            <v>N/A</v>
          </cell>
          <cell r="FJ34" t="str">
            <v>N/A</v>
          </cell>
          <cell r="FK34" t="str">
            <v>N/A</v>
          </cell>
          <cell r="FL34" t="str">
            <v>N/A</v>
          </cell>
          <cell r="FM34" t="str">
            <v>N/A</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N/A</v>
          </cell>
          <cell r="GA34" t="str">
            <v>N/A</v>
          </cell>
          <cell r="GB34" t="str">
            <v>N/A</v>
          </cell>
          <cell r="GC34" t="str">
            <v>N/A</v>
          </cell>
          <cell r="GD34" t="str">
            <v>N/A</v>
          </cell>
          <cell r="GE34" t="str">
            <v>N/A</v>
          </cell>
          <cell r="GF34" t="str">
            <v>N/A</v>
          </cell>
          <cell r="GG34" t="str">
            <v>N/A</v>
          </cell>
          <cell r="GH34" t="str">
            <v>N/A</v>
          </cell>
          <cell r="GI34" t="str">
            <v>N/A</v>
          </cell>
          <cell r="GJ34" t="str">
            <v>N/A</v>
          </cell>
          <cell r="GK34" t="str">
            <v>N/A</v>
          </cell>
          <cell r="GL34" t="str">
            <v>N/A</v>
          </cell>
          <cell r="GM34" t="str">
            <v>N/A</v>
          </cell>
          <cell r="GN34" t="str">
            <v>N/A</v>
          </cell>
          <cell r="GO34" t="str">
            <v>N/A</v>
          </cell>
          <cell r="GP34" t="str">
            <v>N/A</v>
          </cell>
          <cell r="GQ34" t="str">
            <v>N/A</v>
          </cell>
          <cell r="GR34" t="str">
            <v>N/A</v>
          </cell>
          <cell r="GS34" t="str">
            <v>N/A</v>
          </cell>
          <cell r="GT34" t="str">
            <v>N/A</v>
          </cell>
          <cell r="GU34" t="str">
            <v>N/A</v>
          </cell>
          <cell r="GV34" t="str">
            <v>N/A</v>
          </cell>
          <cell r="GW34" t="str">
            <v>N/A</v>
          </cell>
          <cell r="GX34" t="str">
            <v>N/A</v>
          </cell>
          <cell r="GY34" t="str">
            <v>N/A</v>
          </cell>
        </row>
        <row r="35">
          <cell r="A35" t="str">
            <v>PD41</v>
          </cell>
          <cell r="B35">
            <v>7868</v>
          </cell>
          <cell r="D35" t="str">
            <v>Servicio de apoyo para el fortalecimiento de la gestión de las entidades públicas</v>
          </cell>
          <cell r="E35" t="str">
            <v>2_Subsecretaría Distrital de Fortalecimiento Institucional</v>
          </cell>
          <cell r="F35">
            <v>2</v>
          </cell>
          <cell r="G35" t="str">
            <v>Subsecretaría Distrital de Fortalecimiento Institucional</v>
          </cell>
          <cell r="H35" t="str">
            <v>tec</v>
          </cell>
          <cell r="I35" t="str">
            <v>PD41</v>
          </cell>
          <cell r="J35" t="str">
            <v>Constante</v>
          </cell>
          <cell r="K35" t="str">
            <v>Número</v>
          </cell>
          <cell r="L35" t="str">
            <v>Suma</v>
          </cell>
          <cell r="M35">
            <v>0</v>
          </cell>
          <cell r="N35">
            <v>0</v>
          </cell>
          <cell r="O35">
            <v>0</v>
          </cell>
          <cell r="P35">
            <v>0</v>
          </cell>
          <cell r="Q35">
            <v>0</v>
          </cell>
          <cell r="R35">
            <v>0</v>
          </cell>
          <cell r="S35">
            <v>0</v>
          </cell>
          <cell r="T35">
            <v>0</v>
          </cell>
          <cell r="U35">
            <v>0</v>
          </cell>
          <cell r="V35">
            <v>0</v>
          </cell>
          <cell r="W35">
            <v>0</v>
          </cell>
          <cell r="X35">
            <v>0</v>
          </cell>
          <cell r="Y35">
            <v>0</v>
          </cell>
          <cell r="Z35">
            <v>56</v>
          </cell>
          <cell r="AA35">
            <v>56</v>
          </cell>
          <cell r="AB35">
            <v>56</v>
          </cell>
          <cell r="AC35" t="str">
            <v/>
          </cell>
          <cell r="AD35" t="str">
            <v/>
          </cell>
          <cell r="AE35" t="str">
            <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t="str">
            <v>No Programó</v>
          </cell>
          <cell r="BE35" t="str">
            <v>No Programó</v>
          </cell>
          <cell r="BF35" t="str">
            <v>No Programó</v>
          </cell>
          <cell r="BG35" t="str">
            <v>No Programó</v>
          </cell>
          <cell r="BH35" t="str">
            <v>No Programó</v>
          </cell>
          <cell r="BI35" t="str">
            <v>No Programó</v>
          </cell>
          <cell r="BJ35" t="str">
            <v>No Programó</v>
          </cell>
          <cell r="BK35" t="str">
            <v>No Programó</v>
          </cell>
          <cell r="BL35" t="str">
            <v>No Programó</v>
          </cell>
          <cell r="BM35" t="str">
            <v/>
          </cell>
          <cell r="BN35" t="str">
            <v/>
          </cell>
          <cell r="BO35" t="str">
            <v/>
          </cell>
          <cell r="BP35">
            <v>0</v>
          </cell>
          <cell r="BQ35">
            <v>0</v>
          </cell>
          <cell r="BR35">
            <v>0</v>
          </cell>
          <cell r="BS35">
            <v>0</v>
          </cell>
          <cell r="BT35">
            <v>0</v>
          </cell>
          <cell r="BU35">
            <v>0</v>
          </cell>
          <cell r="BV35">
            <v>0</v>
          </cell>
          <cell r="BW35">
            <v>0</v>
          </cell>
          <cell r="BX35" t="str">
            <v>Avance del Informe de asistencia a las entidades distritales</v>
          </cell>
          <cell r="BY35">
            <v>0</v>
          </cell>
          <cell r="BZ35">
            <v>0</v>
          </cell>
          <cell r="CA35" t="str">
            <v>Informe de asistencia a las entidades distritales</v>
          </cell>
          <cell r="CB35">
            <v>0</v>
          </cell>
          <cell r="CC35">
            <v>0</v>
          </cell>
          <cell r="CD35">
            <v>0</v>
          </cell>
          <cell r="CE35">
            <v>0</v>
          </cell>
          <cell r="CF35">
            <v>0</v>
          </cell>
          <cell r="CG35">
            <v>0</v>
          </cell>
          <cell r="CH35">
            <v>0</v>
          </cell>
          <cell r="CI35">
            <v>0</v>
          </cell>
          <cell r="CJ35" t="str">
            <v>Avance del Informe de asistencia a las entidades distritales</v>
          </cell>
          <cell r="CK35">
            <v>0</v>
          </cell>
          <cell r="CL35">
            <v>0</v>
          </cell>
          <cell r="CM35">
            <v>0</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cell r="EJ35" t="str">
            <v>N/A</v>
          </cell>
          <cell r="EK35" t="str">
            <v>N/A</v>
          </cell>
          <cell r="EL35" t="str">
            <v>N/A</v>
          </cell>
          <cell r="EM35" t="str">
            <v>N/A</v>
          </cell>
          <cell r="EN35" t="str">
            <v>N/A</v>
          </cell>
          <cell r="EO35" t="str">
            <v>N/A</v>
          </cell>
          <cell r="EP35" t="str">
            <v>N/A</v>
          </cell>
          <cell r="EQ35" t="str">
            <v>N/A</v>
          </cell>
          <cell r="ER35" t="str">
            <v>N/A</v>
          </cell>
          <cell r="ES35" t="str">
            <v>N/A</v>
          </cell>
          <cell r="ET35" t="str">
            <v>N/A</v>
          </cell>
          <cell r="EU35" t="str">
            <v>N/A</v>
          </cell>
          <cell r="EV35" t="str">
            <v>N/A</v>
          </cell>
          <cell r="EW35" t="str">
            <v>N/A</v>
          </cell>
          <cell r="EX35" t="str">
            <v>N/A</v>
          </cell>
          <cell r="EY35" t="str">
            <v>N/A</v>
          </cell>
          <cell r="EZ35" t="str">
            <v>N/A</v>
          </cell>
          <cell r="FA35" t="str">
            <v>N/A</v>
          </cell>
          <cell r="FB35" t="str">
            <v>N/A</v>
          </cell>
          <cell r="FC35" t="str">
            <v>N/A</v>
          </cell>
          <cell r="FD35" t="str">
            <v>N/A</v>
          </cell>
          <cell r="FE35" t="str">
            <v>N/A</v>
          </cell>
          <cell r="FF35" t="str">
            <v>N/A</v>
          </cell>
          <cell r="FG35" t="str">
            <v>N/A</v>
          </cell>
          <cell r="FH35" t="str">
            <v>N/A</v>
          </cell>
          <cell r="FI35" t="str">
            <v>N/A</v>
          </cell>
          <cell r="FJ35" t="str">
            <v>N/A</v>
          </cell>
          <cell r="FK35" t="str">
            <v>N/A</v>
          </cell>
          <cell r="FL35" t="str">
            <v>N/A</v>
          </cell>
          <cell r="FM35" t="str">
            <v>N/A</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N/A</v>
          </cell>
          <cell r="GA35" t="str">
            <v>N/A</v>
          </cell>
          <cell r="GB35" t="str">
            <v>N/A</v>
          </cell>
          <cell r="GC35" t="str">
            <v>N/A</v>
          </cell>
          <cell r="GD35" t="str">
            <v>N/A</v>
          </cell>
          <cell r="GE35" t="str">
            <v>N/A</v>
          </cell>
          <cell r="GF35" t="str">
            <v>N/A</v>
          </cell>
          <cell r="GG35" t="str">
            <v>N/A</v>
          </cell>
          <cell r="GH35" t="str">
            <v>N/A</v>
          </cell>
          <cell r="GI35" t="str">
            <v>N/A</v>
          </cell>
          <cell r="GJ35" t="str">
            <v>N/A</v>
          </cell>
          <cell r="GK35" t="str">
            <v>N/A</v>
          </cell>
          <cell r="GL35" t="str">
            <v>N/A</v>
          </cell>
          <cell r="GM35" t="str">
            <v>N/A</v>
          </cell>
          <cell r="GN35" t="str">
            <v>N/A</v>
          </cell>
          <cell r="GO35" t="str">
            <v>N/A</v>
          </cell>
          <cell r="GP35" t="str">
            <v>N/A</v>
          </cell>
          <cell r="GQ35" t="str">
            <v>N/A</v>
          </cell>
          <cell r="GR35" t="str">
            <v>N/A</v>
          </cell>
          <cell r="GS35" t="str">
            <v>N/A</v>
          </cell>
          <cell r="GT35" t="str">
            <v>N/A</v>
          </cell>
          <cell r="GU35" t="str">
            <v>N/A</v>
          </cell>
          <cell r="GV35" t="str">
            <v>N/A</v>
          </cell>
          <cell r="GW35" t="str">
            <v>N/A</v>
          </cell>
          <cell r="GX35" t="str">
            <v>N/A</v>
          </cell>
          <cell r="GY35" t="str">
            <v>N/A</v>
          </cell>
        </row>
        <row r="36">
          <cell r="A36" t="str">
            <v>PD42</v>
          </cell>
          <cell r="B36">
            <v>7868</v>
          </cell>
          <cell r="D36" t="str">
            <v>Cursos de formación dictados</v>
          </cell>
          <cell r="E36" t="str">
            <v>1_Dirección Distrital de Desarrollo Institucional</v>
          </cell>
          <cell r="F36">
            <v>1</v>
          </cell>
          <cell r="G36" t="str">
            <v>Dirección Distrital de Desarrollo Institucional</v>
          </cell>
          <cell r="H36" t="str">
            <v>tec</v>
          </cell>
          <cell r="I36" t="str">
            <v>PD42</v>
          </cell>
          <cell r="J36" t="str">
            <v>Suma</v>
          </cell>
          <cell r="K36" t="str">
            <v>Número</v>
          </cell>
          <cell r="L36" t="str">
            <v>Suma</v>
          </cell>
          <cell r="M36">
            <v>2</v>
          </cell>
          <cell r="N36">
            <v>5</v>
          </cell>
          <cell r="O36">
            <v>0</v>
          </cell>
          <cell r="P36">
            <v>0</v>
          </cell>
          <cell r="Q36">
            <v>0</v>
          </cell>
          <cell r="R36">
            <v>0</v>
          </cell>
          <cell r="S36">
            <v>0</v>
          </cell>
          <cell r="T36">
            <v>2</v>
          </cell>
          <cell r="U36">
            <v>0</v>
          </cell>
          <cell r="V36">
            <v>0</v>
          </cell>
          <cell r="W36">
            <v>0</v>
          </cell>
          <cell r="X36">
            <v>0</v>
          </cell>
          <cell r="Y36">
            <v>0</v>
          </cell>
          <cell r="Z36">
            <v>3</v>
          </cell>
          <cell r="AA36">
            <v>5</v>
          </cell>
          <cell r="AB36">
            <v>5</v>
          </cell>
          <cell r="AC36" t="str">
            <v>Para este primer semestre de la vigencia 2023, se ofertaron y desarrollaron los siguientes cursos:
Teletrabajo para Teletrabajadores de Entidades y Organismos del Distrito Capital en dos cortes diferentes , logrando un total de 1159 servidores(as) formados.
Cohorte I: 660 servidores(as) formados. Ciclo académico comprendido entre el 08 de febrero al 23 de marzo
Cohorte II: 499 servidores(as) formados. ciclo académico comprendido entre el 14 de abril al 15 de junio
Teletrabajo para Jefes - Directivos”, con un ciclo académico comprendido entre el 18 de mayo al 26 de junio, logrando un total 75 servidores(as) formados.</v>
          </cell>
          <cell r="AD36" t="str">
            <v/>
          </cell>
          <cell r="AE36" t="str">
            <v/>
          </cell>
          <cell r="AF36">
            <v>0</v>
          </cell>
          <cell r="AG36">
            <v>0</v>
          </cell>
          <cell r="AH36">
            <v>0</v>
          </cell>
          <cell r="AI36">
            <v>0</v>
          </cell>
          <cell r="AJ36">
            <v>0</v>
          </cell>
          <cell r="AK36">
            <v>2</v>
          </cell>
          <cell r="AL36">
            <v>0</v>
          </cell>
          <cell r="AM36">
            <v>0</v>
          </cell>
          <cell r="AN36">
            <v>0</v>
          </cell>
          <cell r="AO36">
            <v>0</v>
          </cell>
          <cell r="AP36">
            <v>0</v>
          </cell>
          <cell r="AQ36">
            <v>0</v>
          </cell>
          <cell r="AR36">
            <v>0</v>
          </cell>
          <cell r="AS36">
            <v>0</v>
          </cell>
          <cell r="AT36">
            <v>0</v>
          </cell>
          <cell r="AU36">
            <v>0</v>
          </cell>
          <cell r="AV36">
            <v>0</v>
          </cell>
          <cell r="AW36">
            <v>2</v>
          </cell>
          <cell r="AX36">
            <v>0</v>
          </cell>
          <cell r="AY36">
            <v>0</v>
          </cell>
          <cell r="AZ36">
            <v>0</v>
          </cell>
          <cell r="BA36">
            <v>0</v>
          </cell>
          <cell r="BB36">
            <v>0</v>
          </cell>
          <cell r="BC36">
            <v>3</v>
          </cell>
          <cell r="BD36" t="str">
            <v>No Programó</v>
          </cell>
          <cell r="BE36" t="str">
            <v>No Programó</v>
          </cell>
          <cell r="BF36" t="str">
            <v>No Programó</v>
          </cell>
          <cell r="BG36" t="str">
            <v>No Programó</v>
          </cell>
          <cell r="BH36" t="str">
            <v>No Programó</v>
          </cell>
          <cell r="BI36">
            <v>2</v>
          </cell>
          <cell r="BJ36">
            <v>0</v>
          </cell>
          <cell r="BK36">
            <v>0</v>
          </cell>
          <cell r="BL36">
            <v>0</v>
          </cell>
          <cell r="BM36" t="str">
            <v/>
          </cell>
          <cell r="BN36" t="str">
            <v/>
          </cell>
          <cell r="BO36" t="str">
            <v/>
          </cell>
          <cell r="BP36">
            <v>0</v>
          </cell>
          <cell r="BQ36">
            <v>0</v>
          </cell>
          <cell r="BR36">
            <v>0</v>
          </cell>
          <cell r="BS36">
            <v>0</v>
          </cell>
          <cell r="BT36">
            <v>0</v>
          </cell>
          <cell r="BU36" t="str">
            <v xml:space="preserve">Informe Cursos MGA </v>
          </cell>
          <cell r="BV36">
            <v>0</v>
          </cell>
          <cell r="BW36">
            <v>0</v>
          </cell>
          <cell r="BX36">
            <v>0</v>
          </cell>
          <cell r="BY36">
            <v>0</v>
          </cell>
          <cell r="BZ36">
            <v>0</v>
          </cell>
          <cell r="CA36" t="str">
            <v xml:space="preserve">Informe Cursos MGA </v>
          </cell>
          <cell r="CB36">
            <v>0</v>
          </cell>
          <cell r="CC36">
            <v>0</v>
          </cell>
          <cell r="CD36">
            <v>0</v>
          </cell>
          <cell r="CE36">
            <v>0</v>
          </cell>
          <cell r="CF36">
            <v>0</v>
          </cell>
          <cell r="CG36" t="str">
            <v xml:space="preserve">Informe Cursos MGA </v>
          </cell>
          <cell r="CH36">
            <v>0</v>
          </cell>
          <cell r="CI36">
            <v>0</v>
          </cell>
          <cell r="CJ36">
            <v>0</v>
          </cell>
          <cell r="CK36">
            <v>0</v>
          </cell>
          <cell r="CL36">
            <v>0</v>
          </cell>
          <cell r="CM36">
            <v>0</v>
          </cell>
          <cell r="CN36" t="str">
            <v>N/A</v>
          </cell>
          <cell r="CO36" t="str">
            <v>N/A</v>
          </cell>
          <cell r="CP36" t="str">
            <v>N/A</v>
          </cell>
          <cell r="CQ36" t="str">
            <v>N/A</v>
          </cell>
          <cell r="CR36" t="str">
            <v>N/A</v>
          </cell>
          <cell r="CS36" t="str">
            <v>N/A</v>
          </cell>
          <cell r="CT36" t="str">
            <v>N/A</v>
          </cell>
          <cell r="CU36" t="str">
            <v>N/A</v>
          </cell>
          <cell r="CV36" t="str">
            <v>N/A</v>
          </cell>
          <cell r="CW36" t="str">
            <v>N/A</v>
          </cell>
          <cell r="CX36" t="str">
            <v>N/A</v>
          </cell>
          <cell r="CY36" t="str">
            <v>N/A</v>
          </cell>
          <cell r="CZ36" t="str">
            <v>N/A</v>
          </cell>
          <cell r="DA36" t="str">
            <v>N/A</v>
          </cell>
          <cell r="DB36" t="str">
            <v>N/A</v>
          </cell>
          <cell r="DC36" t="str">
            <v>N/A</v>
          </cell>
          <cell r="DD36" t="str">
            <v>N/A</v>
          </cell>
          <cell r="DE36" t="str">
            <v>N/A</v>
          </cell>
          <cell r="DF36" t="str">
            <v>N/A</v>
          </cell>
          <cell r="DG36" t="str">
            <v>N/A</v>
          </cell>
          <cell r="DH36" t="str">
            <v>N/A</v>
          </cell>
          <cell r="DI36" t="str">
            <v>N/A</v>
          </cell>
          <cell r="DJ36" t="str">
            <v>N/A</v>
          </cell>
          <cell r="DK36" t="str">
            <v>N/A</v>
          </cell>
          <cell r="DL36" t="str">
            <v>N/A</v>
          </cell>
          <cell r="DM36" t="str">
            <v>N/A</v>
          </cell>
          <cell r="DN36" t="str">
            <v>N/A</v>
          </cell>
          <cell r="DO36" t="str">
            <v>N/A</v>
          </cell>
          <cell r="DP36" t="str">
            <v>N/A</v>
          </cell>
          <cell r="DQ36" t="str">
            <v>N/A</v>
          </cell>
          <cell r="DR36" t="str">
            <v>N/A</v>
          </cell>
          <cell r="DS36" t="str">
            <v>N/A</v>
          </cell>
          <cell r="DT36" t="str">
            <v>N/A</v>
          </cell>
          <cell r="DU36" t="str">
            <v>N/A</v>
          </cell>
          <cell r="DV36" t="str">
            <v>N/A</v>
          </cell>
          <cell r="DW36" t="str">
            <v>N/A</v>
          </cell>
          <cell r="DX36" t="str">
            <v>N/A</v>
          </cell>
          <cell r="DY36" t="str">
            <v>N/A</v>
          </cell>
          <cell r="DZ36" t="str">
            <v>N/A</v>
          </cell>
          <cell r="EA36" t="str">
            <v>N/A</v>
          </cell>
          <cell r="EB36" t="str">
            <v>N/A</v>
          </cell>
          <cell r="EC36" t="str">
            <v>N/A</v>
          </cell>
          <cell r="ED36" t="str">
            <v>N/A</v>
          </cell>
          <cell r="EE36" t="str">
            <v>N/A</v>
          </cell>
          <cell r="EF36" t="str">
            <v>N/A</v>
          </cell>
          <cell r="EG36" t="str">
            <v>N/A</v>
          </cell>
          <cell r="EH36" t="str">
            <v>N/A</v>
          </cell>
          <cell r="EI36" t="str">
            <v>N/A</v>
          </cell>
          <cell r="EJ36" t="str">
            <v>N/A</v>
          </cell>
          <cell r="EK36" t="str">
            <v>N/A</v>
          </cell>
          <cell r="EL36" t="str">
            <v>N/A</v>
          </cell>
          <cell r="EM36" t="str">
            <v>N/A</v>
          </cell>
          <cell r="EN36" t="str">
            <v>N/A</v>
          </cell>
          <cell r="EO36" t="str">
            <v>N/A</v>
          </cell>
          <cell r="EP36" t="str">
            <v>N/A</v>
          </cell>
          <cell r="EQ36" t="str">
            <v>N/A</v>
          </cell>
          <cell r="ER36" t="str">
            <v>N/A</v>
          </cell>
          <cell r="ES36" t="str">
            <v>N/A</v>
          </cell>
          <cell r="ET36" t="str">
            <v>N/A</v>
          </cell>
          <cell r="EU36" t="str">
            <v>N/A</v>
          </cell>
          <cell r="EV36" t="str">
            <v>N/A</v>
          </cell>
          <cell r="EW36" t="str">
            <v>N/A</v>
          </cell>
          <cell r="EX36" t="str">
            <v>N/A</v>
          </cell>
          <cell r="EY36" t="str">
            <v>N/A</v>
          </cell>
          <cell r="EZ36" t="str">
            <v>N/A</v>
          </cell>
          <cell r="FA36" t="str">
            <v>N/A</v>
          </cell>
          <cell r="FB36" t="str">
            <v>N/A</v>
          </cell>
          <cell r="FC36" t="str">
            <v>N/A</v>
          </cell>
          <cell r="FD36" t="str">
            <v>N/A</v>
          </cell>
          <cell r="FE36" t="str">
            <v>N/A</v>
          </cell>
          <cell r="FF36" t="str">
            <v>N/A</v>
          </cell>
          <cell r="FG36" t="str">
            <v>N/A</v>
          </cell>
          <cell r="FH36" t="str">
            <v>N/A</v>
          </cell>
          <cell r="FI36" t="str">
            <v>N/A</v>
          </cell>
          <cell r="FJ36" t="str">
            <v>N/A</v>
          </cell>
          <cell r="FK36" t="str">
            <v>N/A</v>
          </cell>
          <cell r="FL36" t="str">
            <v>N/A</v>
          </cell>
          <cell r="FM36" t="str">
            <v>N/A</v>
          </cell>
          <cell r="FN36" t="str">
            <v/>
          </cell>
          <cell r="FO36" t="str">
            <v/>
          </cell>
          <cell r="FP36" t="str">
            <v/>
          </cell>
          <cell r="FQ36" t="str">
            <v/>
          </cell>
          <cell r="FR36" t="str">
            <v/>
          </cell>
          <cell r="FS36" t="str">
            <v>Para este primer semestre de la vigencia 2023, se ofertaron y desarrollaron los siguientes cursos:
Teletrabajo para Teletrabajadores de Entidades y Organismos del Distrito Capital en dos cortes diferentes , logrando un total de 1159 servidores(as) formados.
Cohorte I: 660 servidores(as) formados. Ciclo académico comprendido entre el 08 de febrero al 23 de marzo
Cohorte II: 499 servidores(as) formados. ciclo académico comprendido entre el 14 de abril al 15 de junio
Teletrabajo para Jefes - Directivos”, con un ciclo académico comprendido entre el 18 de mayo al 26 de junio, logrando un total 75 servidores(as) formados.</v>
          </cell>
          <cell r="FT36" t="str">
            <v/>
          </cell>
          <cell r="FU36" t="str">
            <v/>
          </cell>
          <cell r="FV36" t="str">
            <v/>
          </cell>
          <cell r="FW36" t="str">
            <v/>
          </cell>
          <cell r="FX36" t="str">
            <v/>
          </cell>
          <cell r="FY36" t="str">
            <v/>
          </cell>
          <cell r="FZ36" t="str">
            <v>N/A</v>
          </cell>
          <cell r="GA36" t="str">
            <v>N/A</v>
          </cell>
          <cell r="GB36" t="str">
            <v>N/A</v>
          </cell>
          <cell r="GC36" t="str">
            <v>N/A</v>
          </cell>
          <cell r="GD36" t="str">
            <v>N/A</v>
          </cell>
          <cell r="GE36" t="str">
            <v>N/A</v>
          </cell>
          <cell r="GF36" t="str">
            <v>N/A</v>
          </cell>
          <cell r="GG36" t="str">
            <v>N/A</v>
          </cell>
          <cell r="GH36" t="str">
            <v>N/A</v>
          </cell>
          <cell r="GI36" t="str">
            <v>N/A</v>
          </cell>
          <cell r="GJ36" t="str">
            <v>N/A</v>
          </cell>
          <cell r="GK36" t="str">
            <v>N/A</v>
          </cell>
          <cell r="GL36" t="str">
            <v>N/A</v>
          </cell>
          <cell r="GM36" t="str">
            <v>N/A</v>
          </cell>
          <cell r="GN36" t="str">
            <v>N/A</v>
          </cell>
          <cell r="GO36" t="str">
            <v>N/A</v>
          </cell>
          <cell r="GP36" t="str">
            <v>N/A</v>
          </cell>
          <cell r="GQ36" t="str">
            <v>N/A</v>
          </cell>
          <cell r="GR36" t="str">
            <v>N/A</v>
          </cell>
          <cell r="GS36" t="str">
            <v>N/A</v>
          </cell>
          <cell r="GT36" t="str">
            <v>N/A</v>
          </cell>
          <cell r="GU36" t="str">
            <v>N/A</v>
          </cell>
          <cell r="GV36" t="str">
            <v>N/A</v>
          </cell>
          <cell r="GW36" t="str">
            <v>N/A</v>
          </cell>
          <cell r="GX36" t="str">
            <v>N/A</v>
          </cell>
          <cell r="GY36" t="str">
            <v>N/A</v>
          </cell>
        </row>
        <row r="37">
          <cell r="A37" t="str">
            <v>PD43</v>
          </cell>
          <cell r="B37">
            <v>7868</v>
          </cell>
          <cell r="D37" t="str">
            <v>Servicio de asistencia técnica para la implementación de la política de Integridad</v>
          </cell>
          <cell r="E37" t="str">
            <v>2_Dirección Distrital de Desarrollo Institucional</v>
          </cell>
          <cell r="F37">
            <v>2</v>
          </cell>
          <cell r="G37" t="str">
            <v>Dirección Distrital de Desarrollo Institucional</v>
          </cell>
          <cell r="H37" t="str">
            <v>tec</v>
          </cell>
          <cell r="I37" t="str">
            <v>PD43</v>
          </cell>
          <cell r="J37" t="str">
            <v>Constante</v>
          </cell>
          <cell r="K37" t="str">
            <v>Número</v>
          </cell>
          <cell r="L37" t="str">
            <v>Suma</v>
          </cell>
          <cell r="M37">
            <v>0</v>
          </cell>
          <cell r="N37">
            <v>0</v>
          </cell>
          <cell r="O37">
            <v>0</v>
          </cell>
          <cell r="P37">
            <v>0</v>
          </cell>
          <cell r="Q37">
            <v>0</v>
          </cell>
          <cell r="R37">
            <v>0</v>
          </cell>
          <cell r="S37">
            <v>0</v>
          </cell>
          <cell r="T37">
            <v>0</v>
          </cell>
          <cell r="U37">
            <v>0</v>
          </cell>
          <cell r="V37">
            <v>0</v>
          </cell>
          <cell r="W37">
            <v>0</v>
          </cell>
          <cell r="X37">
            <v>0</v>
          </cell>
          <cell r="Y37">
            <v>0</v>
          </cell>
          <cell r="Z37">
            <v>56</v>
          </cell>
          <cell r="AA37">
            <v>56</v>
          </cell>
          <cell r="AB37">
            <v>56</v>
          </cell>
          <cell r="AC37" t="str">
            <v/>
          </cell>
          <cell r="AD37" t="str">
            <v/>
          </cell>
          <cell r="AE37" t="str">
            <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t="str">
            <v>No Programó</v>
          </cell>
          <cell r="BE37" t="str">
            <v>No Programó</v>
          </cell>
          <cell r="BF37" t="str">
            <v>No Programó</v>
          </cell>
          <cell r="BG37" t="str">
            <v>No Programó</v>
          </cell>
          <cell r="BH37" t="str">
            <v>No Programó</v>
          </cell>
          <cell r="BI37" t="str">
            <v>No Programó</v>
          </cell>
          <cell r="BJ37" t="str">
            <v>No Programó</v>
          </cell>
          <cell r="BK37" t="str">
            <v>No Programó</v>
          </cell>
          <cell r="BL37" t="str">
            <v>No Programó</v>
          </cell>
          <cell r="BM37" t="str">
            <v/>
          </cell>
          <cell r="BN37" t="str">
            <v/>
          </cell>
          <cell r="BO37" t="str">
            <v/>
          </cell>
          <cell r="BP37">
            <v>0</v>
          </cell>
          <cell r="BQ37">
            <v>0</v>
          </cell>
          <cell r="BR37">
            <v>0</v>
          </cell>
          <cell r="BS37">
            <v>0</v>
          </cell>
          <cell r="BT37">
            <v>0</v>
          </cell>
          <cell r="BU37">
            <v>0</v>
          </cell>
          <cell r="BV37" t="str">
            <v>Informe de asistencia a las entidades distritales</v>
          </cell>
          <cell r="BW37">
            <v>0</v>
          </cell>
          <cell r="BX37" t="str">
            <v>Avance del Informe de asistencia a las entidades distritales</v>
          </cell>
          <cell r="BY37">
            <v>0</v>
          </cell>
          <cell r="BZ37">
            <v>0</v>
          </cell>
          <cell r="CA37" t="str">
            <v>Informe de asistencia a las entidades distritales</v>
          </cell>
          <cell r="CB37">
            <v>0</v>
          </cell>
          <cell r="CC37">
            <v>0</v>
          </cell>
          <cell r="CD37">
            <v>0</v>
          </cell>
          <cell r="CE37">
            <v>0</v>
          </cell>
          <cell r="CF37">
            <v>0</v>
          </cell>
          <cell r="CG37">
            <v>0</v>
          </cell>
          <cell r="CH37" t="str">
            <v>Informe de asistencia a las entidades distritales</v>
          </cell>
          <cell r="CI37">
            <v>0</v>
          </cell>
          <cell r="CJ37" t="str">
            <v>Avance del Informe de asistencia a las entidades distritales</v>
          </cell>
          <cell r="CK37">
            <v>0</v>
          </cell>
          <cell r="CL37">
            <v>0</v>
          </cell>
          <cell r="CM37">
            <v>0</v>
          </cell>
          <cell r="CN37" t="str">
            <v>N/A</v>
          </cell>
          <cell r="CO37" t="str">
            <v>N/A</v>
          </cell>
          <cell r="CP37" t="str">
            <v>N/A</v>
          </cell>
          <cell r="CQ37" t="str">
            <v>N/A</v>
          </cell>
          <cell r="CR37" t="str">
            <v>N/A</v>
          </cell>
          <cell r="CS37" t="str">
            <v>N/A</v>
          </cell>
          <cell r="CT37" t="str">
            <v>N/A</v>
          </cell>
          <cell r="CU37" t="str">
            <v>N/A</v>
          </cell>
          <cell r="CV37" t="str">
            <v>N/A</v>
          </cell>
          <cell r="CW37" t="str">
            <v>N/A</v>
          </cell>
          <cell r="CX37" t="str">
            <v>N/A</v>
          </cell>
          <cell r="CY37" t="str">
            <v>N/A</v>
          </cell>
          <cell r="CZ37" t="str">
            <v>N/A</v>
          </cell>
          <cell r="DA37" t="str">
            <v>N/A</v>
          </cell>
          <cell r="DB37" t="str">
            <v>N/A</v>
          </cell>
          <cell r="DC37" t="str">
            <v>N/A</v>
          </cell>
          <cell r="DD37" t="str">
            <v>N/A</v>
          </cell>
          <cell r="DE37" t="str">
            <v>N/A</v>
          </cell>
          <cell r="DF37" t="str">
            <v>N/A</v>
          </cell>
          <cell r="DG37" t="str">
            <v>N/A</v>
          </cell>
          <cell r="DH37" t="str">
            <v>N/A</v>
          </cell>
          <cell r="DI37" t="str">
            <v>N/A</v>
          </cell>
          <cell r="DJ37" t="str">
            <v>N/A</v>
          </cell>
          <cell r="DK37" t="str">
            <v>N/A</v>
          </cell>
          <cell r="DL37" t="str">
            <v>N/A</v>
          </cell>
          <cell r="DM37" t="str">
            <v>N/A</v>
          </cell>
          <cell r="DN37" t="str">
            <v>N/A</v>
          </cell>
          <cell r="DO37" t="str">
            <v>N/A</v>
          </cell>
          <cell r="DP37" t="str">
            <v>N/A</v>
          </cell>
          <cell r="DQ37" t="str">
            <v>N/A</v>
          </cell>
          <cell r="DR37" t="str">
            <v>N/A</v>
          </cell>
          <cell r="DS37" t="str">
            <v>N/A</v>
          </cell>
          <cell r="DT37" t="str">
            <v>N/A</v>
          </cell>
          <cell r="DU37" t="str">
            <v>N/A</v>
          </cell>
          <cell r="DV37" t="str">
            <v>N/A</v>
          </cell>
          <cell r="DW37" t="str">
            <v>N/A</v>
          </cell>
          <cell r="DX37" t="str">
            <v>N/A</v>
          </cell>
          <cell r="DY37" t="str">
            <v>N/A</v>
          </cell>
          <cell r="DZ37" t="str">
            <v>N/A</v>
          </cell>
          <cell r="EA37" t="str">
            <v>N/A</v>
          </cell>
          <cell r="EB37" t="str">
            <v>N/A</v>
          </cell>
          <cell r="EC37" t="str">
            <v>N/A</v>
          </cell>
          <cell r="ED37" t="str">
            <v>N/A</v>
          </cell>
          <cell r="EE37" t="str">
            <v>N/A</v>
          </cell>
          <cell r="EF37" t="str">
            <v>N/A</v>
          </cell>
          <cell r="EG37" t="str">
            <v>N/A</v>
          </cell>
          <cell r="EH37" t="str">
            <v>N/A</v>
          </cell>
          <cell r="EI37" t="str">
            <v>N/A</v>
          </cell>
          <cell r="EJ37" t="str">
            <v>N/A</v>
          </cell>
          <cell r="EK37" t="str">
            <v>N/A</v>
          </cell>
          <cell r="EL37" t="str">
            <v>N/A</v>
          </cell>
          <cell r="EM37" t="str">
            <v>N/A</v>
          </cell>
          <cell r="EN37" t="str">
            <v>N/A</v>
          </cell>
          <cell r="EO37" t="str">
            <v>N/A</v>
          </cell>
          <cell r="EP37" t="str">
            <v>N/A</v>
          </cell>
          <cell r="EQ37" t="str">
            <v>N/A</v>
          </cell>
          <cell r="ER37" t="str">
            <v>N/A</v>
          </cell>
          <cell r="ES37" t="str">
            <v>N/A</v>
          </cell>
          <cell r="ET37" t="str">
            <v>N/A</v>
          </cell>
          <cell r="EU37" t="str">
            <v>N/A</v>
          </cell>
          <cell r="EV37" t="str">
            <v>N/A</v>
          </cell>
          <cell r="EW37" t="str">
            <v>N/A</v>
          </cell>
          <cell r="EX37" t="str">
            <v>N/A</v>
          </cell>
          <cell r="EY37" t="str">
            <v>N/A</v>
          </cell>
          <cell r="EZ37" t="str">
            <v>N/A</v>
          </cell>
          <cell r="FA37" t="str">
            <v>N/A</v>
          </cell>
          <cell r="FB37" t="str">
            <v>N/A</v>
          </cell>
          <cell r="FC37" t="str">
            <v>N/A</v>
          </cell>
          <cell r="FD37" t="str">
            <v>N/A</v>
          </cell>
          <cell r="FE37" t="str">
            <v>N/A</v>
          </cell>
          <cell r="FF37" t="str">
            <v>N/A</v>
          </cell>
          <cell r="FG37" t="str">
            <v>N/A</v>
          </cell>
          <cell r="FH37" t="str">
            <v>N/A</v>
          </cell>
          <cell r="FI37" t="str">
            <v>N/A</v>
          </cell>
          <cell r="FJ37" t="str">
            <v>N/A</v>
          </cell>
          <cell r="FK37" t="str">
            <v>N/A</v>
          </cell>
          <cell r="FL37" t="str">
            <v>N/A</v>
          </cell>
          <cell r="FM37" t="str">
            <v>N/A</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N/A</v>
          </cell>
          <cell r="GA37" t="str">
            <v>N/A</v>
          </cell>
          <cell r="GB37" t="str">
            <v>N/A</v>
          </cell>
          <cell r="GC37" t="str">
            <v>N/A</v>
          </cell>
          <cell r="GD37" t="str">
            <v>N/A</v>
          </cell>
          <cell r="GE37" t="str">
            <v>N/A</v>
          </cell>
          <cell r="GF37" t="str">
            <v>N/A</v>
          </cell>
          <cell r="GG37" t="str">
            <v>N/A</v>
          </cell>
          <cell r="GH37" t="str">
            <v>N/A</v>
          </cell>
          <cell r="GI37" t="str">
            <v>N/A</v>
          </cell>
          <cell r="GJ37" t="str">
            <v>N/A</v>
          </cell>
          <cell r="GK37" t="str">
            <v>N/A</v>
          </cell>
          <cell r="GL37" t="str">
            <v>N/A</v>
          </cell>
          <cell r="GM37" t="str">
            <v>N/A</v>
          </cell>
          <cell r="GN37" t="str">
            <v>N/A</v>
          </cell>
          <cell r="GO37" t="str">
            <v>N/A</v>
          </cell>
          <cell r="GP37" t="str">
            <v>N/A</v>
          </cell>
          <cell r="GQ37" t="str">
            <v>N/A</v>
          </cell>
          <cell r="GR37" t="str">
            <v>N/A</v>
          </cell>
          <cell r="GS37" t="str">
            <v>N/A</v>
          </cell>
          <cell r="GT37" t="str">
            <v>N/A</v>
          </cell>
          <cell r="GU37" t="str">
            <v>N/A</v>
          </cell>
          <cell r="GV37" t="str">
            <v>N/A</v>
          </cell>
          <cell r="GW37" t="str">
            <v>N/A</v>
          </cell>
          <cell r="GX37" t="str">
            <v>N/A</v>
          </cell>
          <cell r="GY37" t="str">
            <v>N/A</v>
          </cell>
        </row>
        <row r="38">
          <cell r="A38" t="str">
            <v>PD60</v>
          </cell>
          <cell r="B38">
            <v>7869</v>
          </cell>
          <cell r="C38" t="str">
            <v>7869_1</v>
          </cell>
          <cell r="D38" t="str">
            <v>1. Implementar 100% del modelo de Gobierno Abierto accesible e incluyente a todos los sectores territoriales, poblacionales y diferenciales.</v>
          </cell>
          <cell r="E38" t="str">
            <v>1_Oficina Asesora de Planeación - GAB</v>
          </cell>
          <cell r="F38">
            <v>1</v>
          </cell>
          <cell r="G38" t="str">
            <v>Oficina Asesora de Planeación - GAB</v>
          </cell>
          <cell r="H38" t="str">
            <v>gab</v>
          </cell>
          <cell r="I38" t="str">
            <v>PD60</v>
          </cell>
          <cell r="J38" t="str">
            <v>Suma</v>
          </cell>
          <cell r="K38" t="str">
            <v>Porcentaje</v>
          </cell>
          <cell r="L38" t="str">
            <v>Suma</v>
          </cell>
          <cell r="M38">
            <v>270</v>
          </cell>
          <cell r="N38">
            <v>300</v>
          </cell>
          <cell r="O38">
            <v>0</v>
          </cell>
          <cell r="P38">
            <v>0</v>
          </cell>
          <cell r="Q38">
            <v>7.5</v>
          </cell>
          <cell r="R38">
            <v>0</v>
          </cell>
          <cell r="S38">
            <v>0</v>
          </cell>
          <cell r="T38">
            <v>7.5</v>
          </cell>
          <cell r="U38">
            <v>0</v>
          </cell>
          <cell r="V38">
            <v>0</v>
          </cell>
          <cell r="W38">
            <v>7.5</v>
          </cell>
          <cell r="X38">
            <v>0</v>
          </cell>
          <cell r="Y38">
            <v>0</v>
          </cell>
          <cell r="Z38">
            <v>2.5</v>
          </cell>
          <cell r="AA38">
            <v>25</v>
          </cell>
          <cell r="AB38">
            <v>25</v>
          </cell>
          <cell r="AC38" t="str">
            <v>En lo corrido del Plan Distrital de Desarrollo, la Secretaría General tuvo una ejecución del 22,5% en la Implementación del modelo de gobierno abierto accesible e incluyente a todos los sectores territoriales, poblacionales y diferenciales, que representa un avance acumulado del 90% con respecto al total de la magnitud programada para la vigencia 2023, a través de las siguientes acciones:
•	Un encuentro de Planeación Estratégica de GAB para el 2023, el cual estuvo dirigido a las entidades del Distrito y en el cual participaron más de 200 funcionarios y contratistas de los 15  sectores de la administración Distrital y que se desempeñan en funciones de planeación institucional, participación ciudadana, colaboración, innovación y gestión del conocimiento, y datos abiertos; con el fin de orientar a las entidades en la implementación, seguimiento y medición de las estrategias de gobierno abierto y rendición de cuentas, que se llevarán a cabo durante el año 2023
•	Participaron 52 personas pertenecientes a las entidades Distritales, representantes de los observatorios gremios, entidades  del Gobierno Nacional, sociedad civil y organizaciones que trabajan con el tema de datos abiertos participaron de 2 talleres con el fin de construir la propuesta de decreto sobre la Infraestructura y el Modelo de Gobernanza de Datos Abiertos, Por medio del cual se imparten lineamientos para la infraestructura y el modelo de Gobernanza de datos Abiertos del Distrito Capital, y que tiene como objetivo articular, orientar, definir, monitorear y priorizar acciones para la generación, almacenamiento, intercambio, uso estratégico, aprovechamiento y medición de los datos producidos por las instituciones distritales y locales y con otros actores particulares o privados.
•	Sé llevó a cabo una prueba piloto del instrumento de recolección del Índice de Gobierno Abierto de Bogotá -IGAB a seis entidades (Secretaría Distrital de Movilidad, la Secretaría Distrital de Integración Social, la Secretaría General, el Instituto para la Economía Social –IPES, el Instituto Distrital para la Protección de la Niñez y la Juventud –IDIPRON y la Unidad Administrativa Especial de Catastro Distrital – UAECD),  con el fin de evaluar el funcionamiento y la efectividad del instrumento en la recolección de información sobre las acciones realizadas por las entidades en relación con los pilares de transparencia, participación, colaboración y servicios. Los resultados de la prueba permitieron ajustar el instrumento que se implementó durante el segundo semestre del año 2023 a las 46 entidades que hacen parte del Plan de Acción de Gobierno Abierto de Bogotá, a través de la Circular 013 de 2023 emitida por la Secretaría General, con el objetivo de desplegar la medición a las entidades del distrito y acompañar técnica y metodológicamente a las entidades para diligenciamiento del formulario, para tal fin. 
•	El 9 de agosto, se realizó una mesa de trabajo del Foro Multiactor de Gobierno Abierto en el marco de la alianza de gobierno abierto Open Government Partnership OGP. Para conversar e intercambiar ideas sobre el balance del modelo de Gobierno Abierto de Bogotá́ (GAB) 2020-2023. Además, se socializó de manera integral el marco normativo y la política pública que sostiene el gobierno abierto en la ciudad. Finalmente, en un esfuerzo conjunto con diversas partes interesadas, se identificaron acciones concretas destinadas a garantizar la continuidad del modelo de Gobierno Abierto Bogotá en futuras administraciones. En donde se contó con 25 participantes
•	En colaboración con la Secretaría Distrital de Integración Social, se generó la versión definitiva de la propuesta de Círculo OGP Local de Inclusión Social para ser presentado ante Open Government Partnership Local, con el objetivo de intercambiar conocimientos y enfoques en el ámbito del gobierno abierto para abordar desafíos apremiantes que enfrentan los ciudadanos. En este contexto, el círculo local de OGP enfocado en la inclusión social se dedica a promover una inclusión social integral, con un enfoque especial en cuestiones de género, diversidad poblacional y diferenciales. Este propósito se logra a través de la apertura, uso y aprovechamiento de datos, la promoción de tecnologías de la información y comunicación inclusivas, el fortalecimiento de las capacidades de los ciudadanos en temas de gobierno abierto y la creación de alianzas estratégicas. El fin último es la generación de soluciones innovadoras para atender las problemáticas y necesidades de la población en situación de pobreza y vulnerabilidad en la ciudad de Bogotá, Colombia.
•	Se participo en Cumbre Global de Gobierno Abierto celebrada en Estonia en 2023, con el fin de posicionar modelo de Gobierno Abierto de Bogotá, proponiendo un diálogo y compromiso con gobiernos, sociedad civil y responsables políticos del mundo sobre la medición del gobierno abierto y sus implicaciones, y visibilizando los resultados de la implementación del modelo de Gobierno Abierto de Bogotá para posicionar a la capital como una ciudad de gobierno inteligente, incluyente y sostenible.
•	Se facilito la actualización del documento de orientaciones para la consulta ciudadana de información de la gestión distrital con el fin de ofrecer insumos a la estrategia de ExploraDatos. El documento contiene una guía de plataformas y observatorios de datos e información distrital que permitirá visibilizarlas para su uso y aprovechamiento ciudadano, con el ánimo de fortalecer las herramientas en materia de transparencia activa, la rendición de cuentas de manera permanente y los ejercicios de participación y colaboración que se realizan en el Distrito.
•	Se realizó comentarios y recomendaciones al proyecto de decreto: Por medio del cual se adoptan los proyectos integrales de proximidad y se precisa la malla vial intermedia de las Unidades de Planeamiento Local, de acuerdo con lo que se ha venido trabajando en el modelo ge gobernanza del POT estipulado en el marco del Decreto 555 de 2021.
•	Se realizaron 37 jornadas virtuales dentro del proceso de articulación, posicionamiento institucional y acompañamiento permanente a 24 entidades del distrito que hacen parte del Plan de General de Gobierno Abierto con el fin de resolver inquietudes de la implementación, seguimiento y medición del modelo de gobierno abierto, como sobre el PAGAB, IGAB, entre otros.
•	Se generó el tablero de medición, con el objetivo de llevar un registro de los avances del Plan de Acción General de Gobierno Abierto de Bogotá –PAGAB, de las 46 entidades que hacen parte. En la herramienta se puede verificar el avance acumulado del Plan de Acción con corte a junio 2023, de acuerdo con la programación para la vigencia 2023 el cual tuvo un cumplimiento del 58,79% y 98% en lo recorrido del cuatrienio.
•	Se recibió las preguntas, comentarios y observaciones realizadas por algunas entidades frente al proyecto de Decreto sobre gobernanza e infraestructura de datos. En ese sentido se consolidaron las respuestas, modificaciones pertinentes y aclaraciones frente a los temas de articulación el CONPES de Estado Abierto (CONPES 4070 de 2021), en materia de datos abiertos; componentes de gestión para los datos abiertos; estandarización y publicación de los datos abiertos e interoperabilidad y los servicios ciudadanos en función de los datos abiertos, entre otros.
•	Se realizó comentarios frente al proyecto de decreto de presupuestos participativos propuesto por la Coordinación General de Presupuestos Participativos, conforme a lo estipulado en la Directiva 005 y el Decreto 189 de 2020, en los componentes de rendición de cuentas, transparencia y apropiación de tecnologías para presupuestos participativos, a través de Chatico.</v>
          </cell>
          <cell r="AD38" t="str">
            <v/>
          </cell>
          <cell r="AE38" t="str">
            <v/>
          </cell>
          <cell r="AF38">
            <v>0</v>
          </cell>
          <cell r="AG38">
            <v>0</v>
          </cell>
          <cell r="AH38">
            <v>90</v>
          </cell>
          <cell r="AI38">
            <v>0</v>
          </cell>
          <cell r="AJ38">
            <v>0</v>
          </cell>
          <cell r="AK38">
            <v>90</v>
          </cell>
          <cell r="AL38">
            <v>0</v>
          </cell>
          <cell r="AM38">
            <v>0</v>
          </cell>
          <cell r="AN38">
            <v>90</v>
          </cell>
          <cell r="AO38">
            <v>0</v>
          </cell>
          <cell r="AP38">
            <v>0</v>
          </cell>
          <cell r="AQ38">
            <v>0</v>
          </cell>
          <cell r="AR38">
            <v>0</v>
          </cell>
          <cell r="AS38">
            <v>0</v>
          </cell>
          <cell r="AT38">
            <v>90</v>
          </cell>
          <cell r="AU38">
            <v>0</v>
          </cell>
          <cell r="AV38">
            <v>0</v>
          </cell>
          <cell r="AW38">
            <v>90</v>
          </cell>
          <cell r="AX38">
            <v>0</v>
          </cell>
          <cell r="AY38">
            <v>0</v>
          </cell>
          <cell r="AZ38">
            <v>90</v>
          </cell>
          <cell r="BA38">
            <v>0</v>
          </cell>
          <cell r="BB38">
            <v>0</v>
          </cell>
          <cell r="BC38">
            <v>30</v>
          </cell>
          <cell r="BD38" t="str">
            <v>No Programó</v>
          </cell>
          <cell r="BE38" t="str">
            <v>No Programó</v>
          </cell>
          <cell r="BF38">
            <v>7.5</v>
          </cell>
          <cell r="BG38">
            <v>0</v>
          </cell>
          <cell r="BH38">
            <v>0</v>
          </cell>
          <cell r="BI38">
            <v>7.5</v>
          </cell>
          <cell r="BJ38">
            <v>0</v>
          </cell>
          <cell r="BK38">
            <v>0</v>
          </cell>
          <cell r="BL38">
            <v>7.5</v>
          </cell>
          <cell r="BM38" t="str">
            <v/>
          </cell>
          <cell r="BN38" t="str">
            <v/>
          </cell>
          <cell r="BO38" t="str">
            <v/>
          </cell>
          <cell r="BP38">
            <v>0</v>
          </cell>
          <cell r="BQ38">
            <v>0</v>
          </cell>
          <cell r="BR38" t="str">
            <v>Informe de actividades interinstitucionales de articulación y socialización del modelo
Informe de actividades de posicionamiento y apropiación interinstitucional del modelo
Informe de estudios para el análisis y monitoreo del modelo de Gobierno Abierto.</v>
          </cell>
          <cell r="BS38">
            <v>0</v>
          </cell>
          <cell r="BT38">
            <v>0</v>
          </cell>
          <cell r="BU38" t="str">
            <v>Informe de actividades interinstitucionales de articulación y socialización del modelo
Informe de actividades de posicionamiento y apropiación interinstitucional del modelo
Informe de estudios para el análisis y monitoreo del modelo de Gobierno Abierto.</v>
          </cell>
          <cell r="BV38">
            <v>0</v>
          </cell>
          <cell r="BW38">
            <v>0</v>
          </cell>
          <cell r="BX38" t="str">
            <v>Informe de actividades interinstitucionales de articulación y socialización del modelo
Informe de actividades de posicionamiento y apropiación interinstitucional del modelo
Informe de estudios para el análisis y monitoreo del modelo de Gobierno Abierto.</v>
          </cell>
          <cell r="BY38">
            <v>0</v>
          </cell>
          <cell r="BZ38">
            <v>0</v>
          </cell>
          <cell r="CA38" t="str">
            <v>Informe final de actividades interinstitucionales de articulación y socialización del modelo
Informe final de actividades de posicionamiento y apropiación interinstitucional del modelo
Informe final de estudios para el análisis y monitoreo del modelo de Gobierno Abierto.</v>
          </cell>
          <cell r="CB38">
            <v>0</v>
          </cell>
          <cell r="CC38">
            <v>0</v>
          </cell>
          <cell r="CD38" t="str">
            <v>1.1 Informe actividades articulación PAGAB
1.2  Presentación Mesa técnica ITB - Rendición de cuentas y participación
1.3 Aportes Proyecto Decreto Gobernanza Datos
1.4 TABLERO PAGAB -20221231
2.1 Informe de actividades de posicionamiento y apropiación interinstitucional del modelo
3.1 Informe de estudios para el análisis y monitoreo del modelo</v>
          </cell>
          <cell r="CE38">
            <v>0</v>
          </cell>
          <cell r="CF38">
            <v>0</v>
          </cell>
          <cell r="CG38" t="str">
            <v>1.1 Informe actividades articulación PAGAB
2.1 Informe de actividades de posicionamiento y apropiación interinstitucional del modelo
3.1 Informe de estudios para el análisis y monitoreo del modelo</v>
          </cell>
          <cell r="CH38">
            <v>0</v>
          </cell>
          <cell r="CI38">
            <v>0</v>
          </cell>
          <cell r="CJ38" t="str">
            <v>1.1 Informe actividades articulación PAGAB
2.1 Informe de actividades de posicionamiento y apropiación interinstitucional del modelo
3.1 Informe de estudios para el análisis y monitoreo del modelo</v>
          </cell>
          <cell r="CK38">
            <v>0</v>
          </cell>
          <cell r="CL38">
            <v>0</v>
          </cell>
          <cell r="CM38">
            <v>0</v>
          </cell>
          <cell r="CN38">
            <v>683381000</v>
          </cell>
          <cell r="CO38">
            <v>683381000</v>
          </cell>
          <cell r="CP38">
            <v>683381000</v>
          </cell>
          <cell r="CQ38">
            <v>683381000</v>
          </cell>
          <cell r="CR38">
            <v>683381000</v>
          </cell>
          <cell r="CS38">
            <v>683381000</v>
          </cell>
          <cell r="CT38">
            <v>683381000</v>
          </cell>
          <cell r="CU38">
            <v>683381000</v>
          </cell>
          <cell r="CV38">
            <v>683381000</v>
          </cell>
          <cell r="CW38">
            <v>683381000</v>
          </cell>
          <cell r="CX38">
            <v>683381000</v>
          </cell>
          <cell r="CY38">
            <v>683381000</v>
          </cell>
          <cell r="CZ38">
            <v>683381000</v>
          </cell>
          <cell r="DA38">
            <v>683381000</v>
          </cell>
          <cell r="DB38">
            <v>700825481</v>
          </cell>
          <cell r="DC38">
            <v>681577485</v>
          </cell>
          <cell r="DD38">
            <v>681577485</v>
          </cell>
          <cell r="DE38">
            <v>681577485</v>
          </cell>
          <cell r="DF38">
            <v>681577485</v>
          </cell>
          <cell r="DG38">
            <v>681577485</v>
          </cell>
          <cell r="DH38">
            <v>681577485</v>
          </cell>
          <cell r="DI38">
            <v>681577485</v>
          </cell>
          <cell r="DJ38">
            <v>0</v>
          </cell>
          <cell r="DK38">
            <v>0</v>
          </cell>
          <cell r="DL38">
            <v>0</v>
          </cell>
          <cell r="DM38">
            <v>681577485</v>
          </cell>
          <cell r="DN38">
            <v>653378788</v>
          </cell>
          <cell r="DO38">
            <v>664130788</v>
          </cell>
          <cell r="DP38">
            <v>664130788</v>
          </cell>
          <cell r="DQ38">
            <v>664130788</v>
          </cell>
          <cell r="DR38">
            <v>664130788</v>
          </cell>
          <cell r="DS38">
            <v>664130788</v>
          </cell>
          <cell r="DT38">
            <v>664130788</v>
          </cell>
          <cell r="DU38">
            <v>664009852</v>
          </cell>
          <cell r="DV38">
            <v>664009852</v>
          </cell>
          <cell r="DW38">
            <v>0</v>
          </cell>
          <cell r="DX38">
            <v>0</v>
          </cell>
          <cell r="DY38">
            <v>0</v>
          </cell>
          <cell r="DZ38">
            <v>664009852</v>
          </cell>
          <cell r="EA38">
            <v>0</v>
          </cell>
          <cell r="EB38">
            <v>16624588</v>
          </cell>
          <cell r="EC38">
            <v>77608723</v>
          </cell>
          <cell r="ED38">
            <v>138592858</v>
          </cell>
          <cell r="EE38">
            <v>210208057</v>
          </cell>
          <cell r="EF38">
            <v>271192192</v>
          </cell>
          <cell r="EG38">
            <v>332176327</v>
          </cell>
          <cell r="EH38">
            <v>393160462</v>
          </cell>
          <cell r="EI38">
            <v>454144597</v>
          </cell>
          <cell r="EJ38">
            <v>0</v>
          </cell>
          <cell r="EK38">
            <v>0</v>
          </cell>
          <cell r="EL38">
            <v>0</v>
          </cell>
          <cell r="EM38">
            <v>454144597</v>
          </cell>
          <cell r="EN38">
            <v>24081729</v>
          </cell>
          <cell r="EO38">
            <v>24081729</v>
          </cell>
          <cell r="EP38">
            <v>24081729</v>
          </cell>
          <cell r="EQ38">
            <v>24081729</v>
          </cell>
          <cell r="ER38">
            <v>24081729</v>
          </cell>
          <cell r="ES38">
            <v>24081729</v>
          </cell>
          <cell r="ET38">
            <v>24081729</v>
          </cell>
          <cell r="EU38">
            <v>24081729</v>
          </cell>
          <cell r="EV38">
            <v>24081729</v>
          </cell>
          <cell r="EW38">
            <v>0</v>
          </cell>
          <cell r="EX38">
            <v>0</v>
          </cell>
          <cell r="EY38">
            <v>0</v>
          </cell>
          <cell r="EZ38">
            <v>24081729</v>
          </cell>
          <cell r="FA38">
            <v>0</v>
          </cell>
          <cell r="FB38">
            <v>24081729</v>
          </cell>
          <cell r="FC38">
            <v>24081729</v>
          </cell>
          <cell r="FD38">
            <v>24081729</v>
          </cell>
          <cell r="FE38">
            <v>24081729</v>
          </cell>
          <cell r="FF38">
            <v>24081729</v>
          </cell>
          <cell r="FG38">
            <v>24081729</v>
          </cell>
          <cell r="FH38">
            <v>24081729</v>
          </cell>
          <cell r="FI38">
            <v>24081729</v>
          </cell>
          <cell r="FJ38">
            <v>0</v>
          </cell>
          <cell r="FK38">
            <v>0</v>
          </cell>
          <cell r="FL38">
            <v>0</v>
          </cell>
          <cell r="FM38">
            <v>24081729</v>
          </cell>
          <cell r="FN38" t="str">
            <v/>
          </cell>
          <cell r="FO38" t="str">
            <v/>
          </cell>
          <cell r="FP38" t="str">
            <v>A corte 31 de marzo y de acuerdo con la agenda prestablecida por la Coordinación General de GAB, se realizó: 
El Encuentro de Planeación  Estratégica de GAB para el 2023, el cual estuvo dirigido a las entidades del Distrito y en el cual participaron más de 200 servidores y contratistas de los 15 sectores de la administración Distrital  y que se desempeñan en funciones de planeación institucional, participación ciudadana, colaboración, innovación y gestión del conocimiento, y datos abiertos; con el fin de orientar a las entidades en la implementación, seguimiento y medición de las estrategias de gobierno abierto y rendición de cuentas. 
La jornada tuvo lugar el 28 de febrero de 2023 , donde se entregaron las principales recomendaciones y resultados de la implementación de las acciones de gobierno abierto que vienen desarrollando las entidades y que través del Plan de Acción Distrital de Gobierno Abierto se realiza la programación y seguimiento, el equipo de articulación y Monitor GAB estableció el cronograma de trabajo, en el que se establecen las fechas de reprogramación y reporte por cada trimestre para el 2023. 
Se realizaron 16 jornadas virtuales de trabajo con  el fin de aclarar dudas frente a la programación del 2023, las fechas de reporte, los compromisos de OGP y otros temas con respecto a la implementación de lineamientos de GAB contenidos en la Directiva 005 de 2020.
Se generó el Tablero de medición en Excel con el objetivo de llevar un registro de los avances del PAGAB, de las 46 entidades que hacen parte del Plan de Acción de Gobierno Abierto de Bogotá. En la herramienta se puede verificar el avance acumulado del plan de acción con corte a diciembre 2022. Finalmente se realiza la programación y seguimiento, el equipo de articulación y Monitor GAB estableció el cronograma de trabajo, en el que se establecen las fechas de reprogramación y reporte por cada trimestre para el 2023.</v>
          </cell>
          <cell r="FQ38" t="str">
            <v/>
          </cell>
          <cell r="FR38" t="str">
            <v/>
          </cell>
          <cell r="FS38" t="str">
            <v>Durante el segundo trimestre y de acuerdo con la agenda prestablecida por la Coordinación General de GAB se acompañaron y se articularon diferentes actividades en materia de Rendición de Cuentas, Presupuestos Participativos, Modelo de Gobernanza POT e Infraestructura e Modelo de Gobernanza de Datos Abiertos, así:
• Se apoyó en la consolidación las respuestas a la ciudadanía sobre las inquietudes realizadas en la Audiencia Pública de Rendición de Cuentas de la Administración Distrital. Así mismo, se  presentaron las líneas temáticas para orientar los diálogos ciudadanos posteriores a la Audiencia Pública de rendición de cuentas de la Alcaldía Mayor, los cuales deben adelantar las entidades distritales, de acuerdo con sus competencias.Se  Así mismo, se acompañó la estrategia fortalecimiento capacidades rendición de cuentas a las Alcaldías Locales y la ciudadanía, en conjunto con la Veeduría Distrital, la Secretaría Distrital de Gobierno, Secretaría General y el Instituto Distrital de Participación y Acción Comunal – IDPAC.  Sobre el tema también se viene acompañando desde el mes de abril el proceso de Rendición  Pública de Cuentas Territorial Especial sobre los Derechos de la Infancia, la Adolescencia y la Juventud 2020-2023 (RPC NNAJ). Sobre ello, desde el equipo GAB en conjunto con la Secretaría Privada y la Oficina Consejería de Comunicaciones, diseño la propuesta de la estrategia de comunicaciones e identificación de actores relevantes.
• Se acompañaron metodológica y operativamente dos talleres que se adelantaron en articulación con Alta TIC. El primer taller se realizó con los delegados de las entidades Distritales y representantes de los observatorios el pasado 21 de abril y contó con la participación 37 colaboradores de la administración. El segundo taller se realizó en el marco de la Semana Internacional de Gobierno Abierto el día 11 de mayo y contó con la participación de 15 personas representantes de gremios, entidades del Gobierno Nacional, sociedad civil y organizaciones que trabajan con el tema de datos abiertos. Los talleres fueron espacios importantes para construir la propuesta de decreto sobre la Infraestructura y el Modelo de Gobernanza de Datos Abiertos. En el mes de junio de revisó la propuesta de decreto Por medio del cual se imparten lineamientos para la infraestructura y el modelo de Gobernanza de datos Abiertos del Distrito Capital, y que tiene como objetivo articular, orientar, definir, monitorear y priorizar acciones para la generación, almacenamiento, intercambio, uso estratégico, aprovechamiento y medición de los datos producidos por las instituciones distritales y locales y con otros actores particulares o privados.
• Se desarrolló el proceso de seguimiento y reporte en lo que va corrido del 2023 a las 46 entidades que hacen parte del PAGAB. Al respecto, durante el trimestre se han entregado recomendaciones y solicitudes de ajuste a las magnitudes ejecutadas de acuerdo con lo programado y con los productos entregados, así mismo se actualizó la herramienta PAGAB con la información reportada por las entidades respecto primer trimestre del 2023 y se generaron los porcentajes de avance y cumplimiento de cada una de las entidades respecto a la programación. 
A corte de 30 de junio se avanzó en: • Una propuesta de Decreto de Infraestructura de datos del Distrito Capital y se estableció el modelo de gobernanza correspondiente, considerando disposiciones generales sobre datos abiertos de la carta internacional de Open Data Charter (ODC).
• Estructura de un subcapítulo para el libro “Las tres transformaciones de Bogotá: POT, Estatuto Orgánico y Región Metropolitana” sobre la defensa y garantía de la ejecución del Plan de Ordenamiento Territorial (POT) a partir del posicionamiento interinstitucional del modelo de Gobierno Abierto de Bogotá.
• Los aportes conceptuales para avanzar en la consolidación del Sistema de Participación Territorial en el Plan de Ordenamiento Territorial de Bogotá 2022-2035 con base en experiencias de participación incidente del modelo de Gobierno Abierto de Bogotá
• Postulación de “Chatico: el chatbot inteligente, incluyente y participativo de Bogotá” en los premios de Open Government Awards 2023, para participar con reformas innovadoras y con potencial de ampliarse en el marco del modelo de Gobierno Abierto de Bogotá
• Postulación del gobierno local de Bogotá para asistir a la cumbre global más importante de Gobierno Abierto que reúne del 6 al 7 de septiembre de 2023 en Tallin, Estonia, a jefes de Estado, alcaldes, jefes de Gobiernos, sociedad civil y responsables políticos del mundo para dialogar y compartir experiencias sobre gobierno abierto en la era digital, tecnología para la gobernanza y la transparencia y preservación de la democracia.
 Durante el segundo trimestre del 2023 la Secretaría General:
• Finalizó la definición y formulación del Índice de Gobierno Abierto de Bogotá (IGAB). Además, participó en diferentes espacios de capacitación y acompañamiento para la documentación del mismo.
• Culminó el proceso de diseño del instrumento propio de recolección del IGAB, el cual contiene un total de 38 preguntas relacionadas con los pilares del Gobierno Abierto de Bogotá, transparencia, participación, colaboración, y trámites y servicios. 
• Llevó a cabo una prueba piloto del mismo con seis entidades distritales: la Secretaría Distrital de Movilidad, la Secretaría Distrital de Integración Social, la Secretaría General, el Instituto para la Economía Social – IPES, el Instituto Distrital para la Protección de la Niñez y la Juventud – IDIPRON y la Unidad Administrativa Especial de Catastro Distrital - UAECD. El objetivo de esta prueba piloto fue evaluar el funcionamiento y la efectividad del instrumento en la recolección de información sobre las acciones realizadas por las entidades en relación a los pilares de transparencia, participación, colaboración y servicios. Los resultados de la prueba permitieron ajustar el instrumento que será implementado durante el segundo semestre del año.</v>
          </cell>
          <cell r="FT38" t="str">
            <v/>
          </cell>
          <cell r="FU38" t="str">
            <v/>
          </cell>
          <cell r="FV38" t="str">
            <v>Durante el tercer trimestre y de acuerdo con la agenda prestablecida por la Coordinación General de GAB se acompañaron y se articularon diferentes actividades, así:
•	Se facilito la actualización del documento de orientaciones para la consulta ciudadana de información de la gestión distrital con el fin de ofrecer insumos a la estrategia de ExploraDatos. El documento contiene una guía de plataformas y observatorios de datos e información distrital que permitirá visibilizarlas para su uso y aprovechamiento ciudadano, con el ánimo de fortalecer las herramientas en materia de transparencia activa, la rendición de cuentas de manera permanente y los ejercicios de participación y colaboración que se realizan en el Distrito.
•	Se realizó comentarios y recomendaciones al proyecto de decreto: Por medio del cual se adoptan los proyectos integrales de proximidad y se precisa la malla vial intermedia de las Unidades de Planeamiento Local, de acuerdo con lo que se ha venido trabajando en el modelo ge gobernanza del POT estipulado en el marco del Decreto 555 de 2021.
•	Se recibió las preguntas, comentarios y observaciones realizadas por algunas entidades frente al proyecto de Decreto sobre gobernanza e infraestructura de datos. En ese sentido se consolidaron las respuestas, modificaciones pertinentes y aclaraciones frente a los temas de articulación el CONPES de Estado Abierto (CONPES 4070 de 2021), en materia de datos abiertos; componentes de gestión para los datos abiertos; estandarización y publicación de los datos abiertos e interoperabilidad y los servicios ciudadanos en función de los datos abiertos, entre otros.
•	Se realizó comentarios frente al proyecto de decreto de presupuestos participativos propuesto por la Coordinación General de Presupuestos Participativos, conforme a lo estipulado en la Directiva 005 y el Decreto 189 de 2020, en los componentes de rendición de cuentas, transparencia y apropiación de tecnologías para presupuestos participativos, a través de Chatico.
•	El 9 de agosto, se realizó una mesa de trabajo del Foro Multiactor de Gobierno Abierto en el marco de la alianza de gobierno abierto Open Government Partnership OGP. Para conversar e intercambiar ideas sobre el balance del modelo de Gobierno Abierto de Bogotá́ (GAB) 2020-2023. Además, se socializó de manera integral el marco normativo y la política pública que sostiene el gobierno abierto en la ciudad. Finalmente, en un esfuerzo conjunto con diversas partes interesadas, se identificaron acciones concretas destinadas a garantizar la continuidad del modelo de Gobierno Abierto Bogotá en futuras administraciones. En donde se contó con 25 participantes
•	En colaboración con la Secretaría Distrital de Integración Social, se generó la versión definitiva de la propuesta de Círculo OGP Local de Inclusión Social para ser presentado ante Open Government Partnership Local, con el objetivo de intercambiar conocimientos y enfoques en el ámbito del gobierno abierto para abordar desafíos apremiantes que enfrentan los ciudadanos. En este contexto, el círculo local de OGP enfocado en la inclusión social se dedica a promover una inclusión social integral, con un enfoque especial en cuestiones de género, diversidad poblacional y diferenciales. Este propósito se logra a través de la apertura, uso y aprovechamiento de datos, la promoción de tecnologías de la información y comunicación inclusivas, el fortalecimiento de las capacidades de los ciudadanos en temas de gobierno abierto y la creación de alianzas estratégicas. El fin último es la generación de soluciones innovadoras para atender las problemáticas y necesidades de la población en situación de pobreza y vulnerabilidad en la ciudad de Bogotá, Colombia.
•	Con la orientación de Open Government Partnership OGP Local se identificaron las alternativas para activar el mecanismo de revisión independiente de los compromisos OGP, con el objetivo de activar el mecanismo para la entrega y elaboración de los reportes antes de finalizar el 2023.
•	Se participo en Cumbre Global de Gobierno Abierto celebrada en Estonia en 2023, con el fin de posicionar modelo de Gobierno Abierto de Bogotá, proponiendo un diálogo y compromiso con gobiernos, sociedad civil y responsables políticos del mundo sobre la medición del gobierno abierto y sus implicaciones, y visibilizando los resultados de la implementación del modelo de Gobierno Abierto de Bogotá para posicionar a la capital como una ciudad de gobierno inteligente, incluyente y sostenible
•	Se publicó la Circular 013 de 2023, estableciendo un marco formal para la medición del índice con las entidades del distrito. Esta Circular dio apertura al ejercicio de medición del gobierno abierto a través del IGAB.
•	En el marco de la medición del Índice de Gobierno Abierto de Bogotá (IGAB), todas las 46 entidades distritales involucradas participaron en el primer ejercicio de medición, demostrando un compromiso total por parte del Distrito hacia este proceso. Además, se logró un progreso significativo en la gestión de la información gracias a la implementación de un código desarrollado con lenguajes de programación Stata y Python. Este código permitió optimizar la recopilación de respuestas de las 46 entidades a las 38 preguntas, creando variables binarias para cada opción de respuesta. Este enfoque generó más de 200 variables que facilitan el análisis de pesos de cada respuesta, categorías temáticas y componentes, fortaleciendo así la evaluación del IGAB de manera efectiva.</v>
          </cell>
          <cell r="FW38" t="str">
            <v/>
          </cell>
          <cell r="FX38" t="str">
            <v/>
          </cell>
          <cell r="FY38" t="str">
            <v/>
          </cell>
          <cell r="FZ38">
            <v>0</v>
          </cell>
          <cell r="GA38">
            <v>0</v>
          </cell>
          <cell r="GB38">
            <v>0</v>
          </cell>
          <cell r="GC38">
            <v>0</v>
          </cell>
          <cell r="GD38">
            <v>0</v>
          </cell>
          <cell r="GE38">
            <v>0</v>
          </cell>
          <cell r="GF38">
            <v>0</v>
          </cell>
          <cell r="GG38">
            <v>0</v>
          </cell>
          <cell r="GH38">
            <v>0</v>
          </cell>
          <cell r="GI38">
            <v>0</v>
          </cell>
          <cell r="GJ38">
            <v>0</v>
          </cell>
          <cell r="GK38">
            <v>0</v>
          </cell>
          <cell r="GL38">
            <v>0</v>
          </cell>
          <cell r="GM38">
            <v>24081729</v>
          </cell>
          <cell r="GN38">
            <v>24081729</v>
          </cell>
          <cell r="GO38">
            <v>24081729</v>
          </cell>
          <cell r="GP38">
            <v>24081729</v>
          </cell>
          <cell r="GQ38">
            <v>24081729</v>
          </cell>
          <cell r="GR38">
            <v>24081729</v>
          </cell>
          <cell r="GS38">
            <v>24081729</v>
          </cell>
          <cell r="GT38">
            <v>24081729</v>
          </cell>
          <cell r="GU38">
            <v>24081729</v>
          </cell>
          <cell r="GV38">
            <v>0</v>
          </cell>
          <cell r="GW38">
            <v>0</v>
          </cell>
          <cell r="GX38">
            <v>0</v>
          </cell>
          <cell r="GY38">
            <v>24081729</v>
          </cell>
        </row>
        <row r="39">
          <cell r="A39" t="str">
            <v>PD61</v>
          </cell>
          <cell r="B39">
            <v>7869</v>
          </cell>
          <cell r="C39" t="str">
            <v>7869_2</v>
          </cell>
          <cell r="D39" t="str">
            <v>2. Implementar 100% de la plataforma virtual de Gobierno Abierto con parámetros de accesibilidad e inclusión poblacional y diferencial</v>
          </cell>
          <cell r="E39" t="str">
            <v>2_Oficina Asesora de Planeación - GAB</v>
          </cell>
          <cell r="F39">
            <v>2</v>
          </cell>
          <cell r="G39" t="str">
            <v>Oficina Asesora de Planeación - GAB</v>
          </cell>
          <cell r="H39" t="str">
            <v>gab</v>
          </cell>
          <cell r="I39" t="str">
            <v>PD61</v>
          </cell>
          <cell r="J39" t="str">
            <v>Suma</v>
          </cell>
          <cell r="K39" t="str">
            <v>Porcentaje</v>
          </cell>
          <cell r="L39" t="str">
            <v>Suma</v>
          </cell>
          <cell r="M39">
            <v>80</v>
          </cell>
          <cell r="N39">
            <v>100</v>
          </cell>
          <cell r="O39">
            <v>0</v>
          </cell>
          <cell r="P39">
            <v>2</v>
          </cell>
          <cell r="Q39">
            <v>2</v>
          </cell>
          <cell r="R39">
            <v>2</v>
          </cell>
          <cell r="S39">
            <v>2</v>
          </cell>
          <cell r="T39">
            <v>2</v>
          </cell>
          <cell r="U39">
            <v>2</v>
          </cell>
          <cell r="V39">
            <v>2</v>
          </cell>
          <cell r="W39">
            <v>2</v>
          </cell>
          <cell r="X39">
            <v>2</v>
          </cell>
          <cell r="Y39">
            <v>1</v>
          </cell>
          <cell r="Z39">
            <v>1</v>
          </cell>
          <cell r="AA39">
            <v>20</v>
          </cell>
          <cell r="AB39">
            <v>20</v>
          </cell>
          <cell r="AC39" t="str">
            <v xml:space="preserve">
"En lo corrido del Plan Distrital de Desarrollo, la Secretaría General tuvo una ejecución del 16% en la construcción de la plataforma de Gobierno Abierto, que representa un avance acumulado del 80% con respecto al total de la magnitud programada para la vigencia 2023, a través de las siguientes acciones:
• En lo corrido de la vigencia 2023 Chatico ha tenido un total de 539.621 conversaciones, por el canal web se registraron 219.569 y por el canal whatsapp 320.052
• Se dispuso nuevos contenidos en el agente virtual Chatico asociados a “Crédito peso a peso”, que brinda información a comerciantes con dificultades de acceso al sistema financiero, la oportunidad de obtener créditos para que impulsen sus negocios. Con corte a marzo 24 de 2023, las consultas de Crédito peso a peso realizadas fueron: 62 llamadas o atenciones a través de la línea 195, 2.790 inscripciones del formulario web y 2.372 visitas a través de Chaticos . 
• En asocio con el Acueducto de Bogotá, se desplegó sobre portal  y la APP de gobierno abierto para los sistemas operativos para teléfonos móviles (Android, iOS , Huawei) solución tecnológica para realizar reservas por parte de quienes realizan senderismo en las diferentes montañas de Bogotá,.
•Se llevaron a cabo 179.576 descargas de la aplicación de Gobierno Abierto en los tres sistemas operativos para teléfonos móviles (Andriod, iOS, Huawei)
•Se registraron 107.783 visitas por parte de la ciudadanía en la plataforma de Gobierno Abierto de Bogotá. Adicionalmente a partir del 6 de junio, el equipo de Gobierno Abierto Bogotá logró con éxito la integración, registro y autenticación con el portal www.gov.co, con el fin de cumplir con los requisitos de integración de mecanismos de autenticación establecidos por la Estrategia de Gobierno Digital del Ministerio de las TIC y la Agencia Nacional Digital. Ahora, los usuarios registrados en https://www.gov.co/ pueden acceder a la plataforma de Gobierno Abierto de Bogotá sin necesidad de realizar un registro adicional o crear un nuevo usuario.
• La plataforma Bogotá cuidadora https://bogota.gov.co/bogota-cuidadora/#/ registro un total de 249.309 visitas por parte de la ciudadanía.
Beneficios: Las acciones adelantadas para garantizar la implementación y mejora de la plataforma virtual de GAB permiten evaluar su utilidad en dos frentes: para que las entidades distritales empiecen a fortalecer y ejecutar acciones de gobierno abierto, y para que los ciudadanos se vinculen a ellas usando las tecnologías de la información y las comunicaciones - TIC. En ese sentido, los avances de la plataforma son importantes para alcanzar los ambiciosos objetivos del modelo de GAB, que buscan fortalecer los pilares de transparencia, participación, colaboración, trámites y servicios en el Distrito
Con “Chatico” se logró descongestionar puntos físicos de atención y comunicar ágilmente diferentes temas relacionados con la ciudad y que son de interés general. Gracias a este canal digital, la ciudadanía ahorra tiempo y dinero en la consulta de diferentes trámites y servicios distritales. 
Los contenidos del agente Virtual como “Crédito Peso a Peso” permiten a comerciantes contar con información para acceder a créditos de manera ágil, segura y legal. Los comerciantes podrán acceder a montos promedio de $1.800.000 y desembolsos desde $500.000 hasta $5.500.000
Gracias a la integración, registro y autenticación con el portal www.gov.co, los usuarios registrados en gov.co Portal Único del Estado Colombiano pueden acceder a la plataforma de Gobierno Abierto de Bogotá sin necesidad de realizar un registro adicional  o crear un nuevo usuario</v>
          </cell>
          <cell r="AD39" t="str">
            <v/>
          </cell>
          <cell r="AE39" t="str">
            <v/>
          </cell>
          <cell r="AF39">
            <v>0</v>
          </cell>
          <cell r="AG39">
            <v>10</v>
          </cell>
          <cell r="AH39">
            <v>10</v>
          </cell>
          <cell r="AI39">
            <v>10</v>
          </cell>
          <cell r="AJ39">
            <v>10</v>
          </cell>
          <cell r="AK39">
            <v>10</v>
          </cell>
          <cell r="AL39">
            <v>10</v>
          </cell>
          <cell r="AM39">
            <v>10</v>
          </cell>
          <cell r="AN39">
            <v>10</v>
          </cell>
          <cell r="AO39">
            <v>0</v>
          </cell>
          <cell r="AP39">
            <v>0</v>
          </cell>
          <cell r="AQ39">
            <v>0</v>
          </cell>
          <cell r="AR39">
            <v>0</v>
          </cell>
          <cell r="AS39">
            <v>10</v>
          </cell>
          <cell r="AT39">
            <v>10</v>
          </cell>
          <cell r="AU39">
            <v>10</v>
          </cell>
          <cell r="AV39">
            <v>10</v>
          </cell>
          <cell r="AW39">
            <v>10</v>
          </cell>
          <cell r="AX39">
            <v>10</v>
          </cell>
          <cell r="AY39">
            <v>10</v>
          </cell>
          <cell r="AZ39">
            <v>10</v>
          </cell>
          <cell r="BA39">
            <v>10</v>
          </cell>
          <cell r="BB39">
            <v>5</v>
          </cell>
          <cell r="BC39">
            <v>5</v>
          </cell>
          <cell r="BD39" t="str">
            <v>No Programó</v>
          </cell>
          <cell r="BE39">
            <v>2</v>
          </cell>
          <cell r="BF39">
            <v>2</v>
          </cell>
          <cell r="BG39">
            <v>2</v>
          </cell>
          <cell r="BH39">
            <v>2</v>
          </cell>
          <cell r="BI39">
            <v>2</v>
          </cell>
          <cell r="BJ39">
            <v>2</v>
          </cell>
          <cell r="BK39">
            <v>2</v>
          </cell>
          <cell r="BL39">
            <v>2</v>
          </cell>
          <cell r="BM39" t="str">
            <v/>
          </cell>
          <cell r="BN39" t="str">
            <v/>
          </cell>
          <cell r="BO39" t="str">
            <v/>
          </cell>
          <cell r="BP39">
            <v>0</v>
          </cell>
          <cell r="BQ39" t="str">
            <v>Informe de mantenimiento, actualización, nuevos desarrollos y monitoreo de la plataforma
Evidencias de los procesos de mejora y actualización</v>
          </cell>
          <cell r="BR39" t="str">
            <v>Informe de mantenimiento, actualización, nuevos desarrollos y monitoreo de la plataforma
Evidencias de los procesos de mejora y actualización</v>
          </cell>
          <cell r="BS39" t="str">
            <v>Informe de mantenimiento, actualización, nuevos desarrollos y monitoreo de la plataforma
Evidencias de los procesos de mejora y actualización</v>
          </cell>
          <cell r="BT39" t="str">
            <v>Informe de mantenimiento, actualización, nuevos desarrollos y monitoreo de la plataforma
Evidencias de los procesos de mejora y actualización</v>
          </cell>
          <cell r="BU39" t="str">
            <v>Informe de mantenimiento, actualización, nuevos desarrollos y monitoreo de la plataforma
Evidencias de los procesos de mejora y actualización</v>
          </cell>
          <cell r="BV39" t="str">
            <v>Informe de mantenimiento, actualización, nuevos desarrollos y monitoreo de la plataforma
Evidencias de los procesos de mejora y actualización</v>
          </cell>
          <cell r="BW39" t="str">
            <v>Informe de mantenimiento, actualización, nuevos desarrollos y monitoreo de la plataforma
Evidencias de los procesos de mejora y actualización</v>
          </cell>
          <cell r="BX39" t="str">
            <v>Informe de mantenimiento, actualización, nuevos desarrollos y monitoreo de la plataforma
Evidencias de los procesos de mejora y actualización</v>
          </cell>
          <cell r="BY39" t="str">
            <v>Informe de mantenimiento, actualización, nuevos desarrollos y monitoreo de la plataforma
Evidencias de los procesos de mejora y actualización</v>
          </cell>
          <cell r="BZ39" t="str">
            <v>Informe de mantenimiento, actualización, nuevos desarrollos y monitoreo de la plataforma
Evidencias de los procesos de mejora y actualización</v>
          </cell>
          <cell r="CA39" t="str">
            <v>Informe de mantenimiento, actualización, nuevos desarrollos y monitoreo de la plataforma
Evidencias de los procesos de mejora y actualización</v>
          </cell>
          <cell r="CB39">
            <v>0</v>
          </cell>
          <cell r="CC39" t="str">
            <v>1.1 Informe de funcionalidad de la plataforma GAB
1.2 Evidencias de los procesos de mejora y actualización</v>
          </cell>
          <cell r="CD39" t="str">
            <v>1.1 Informe de funcionalidad de la plataforma GAB
1.2 Evidencias de los procesos de mejora y actualización</v>
          </cell>
          <cell r="CE39" t="str">
            <v>1.1 Informe de monitoreo de la plataforma GAB
1.2 Evidencias de los procesos de mejora y actualización</v>
          </cell>
          <cell r="CF39" t="str">
            <v>1.1 Informe de monitoreo de la plataforma GAB
1.2 Evidencias de los procesos de mejora y actualización
1.3 Manual de la nueva plataforma
1.4 Matriz de seguimiento</v>
          </cell>
          <cell r="CG39" t="str">
            <v>1.1 Informe de monitoreo de la plataforma GAB
1.2 Evidencias de los procesos de mejora y actualización</v>
          </cell>
          <cell r="CH39" t="str">
            <v>1.1 Informe de monitoreo de la plataforma GAB
1.2 Evidencias de los procesos de mejora y actualización</v>
          </cell>
          <cell r="CI39" t="str">
            <v>1.1 Informe de monitoreo de la plataforma GAB
1.2 Evidencias de los procesos de mejora y actualización</v>
          </cell>
          <cell r="CJ39" t="str">
            <v>1.1 Informe de monitoreo de la plataforma GAB
1.2 Evidencias de los procesos de mejora y actualización</v>
          </cell>
          <cell r="CK39">
            <v>0</v>
          </cell>
          <cell r="CL39">
            <v>0</v>
          </cell>
          <cell r="CM39">
            <v>0</v>
          </cell>
          <cell r="CN39">
            <v>477021000</v>
          </cell>
          <cell r="CO39">
            <v>477021000</v>
          </cell>
          <cell r="CP39">
            <v>477021000</v>
          </cell>
          <cell r="CQ39">
            <v>477021000</v>
          </cell>
          <cell r="CR39">
            <v>477021000</v>
          </cell>
          <cell r="CS39">
            <v>477021000</v>
          </cell>
          <cell r="CT39">
            <v>477021000</v>
          </cell>
          <cell r="CU39">
            <v>477021000</v>
          </cell>
          <cell r="CV39">
            <v>477021000</v>
          </cell>
          <cell r="CW39">
            <v>477021000</v>
          </cell>
          <cell r="CX39">
            <v>477021000</v>
          </cell>
          <cell r="CY39">
            <v>477021000</v>
          </cell>
          <cell r="CZ39">
            <v>477021000</v>
          </cell>
          <cell r="DA39">
            <v>477021000</v>
          </cell>
          <cell r="DB39">
            <v>474470148</v>
          </cell>
          <cell r="DC39">
            <v>514001260</v>
          </cell>
          <cell r="DD39">
            <v>514001260</v>
          </cell>
          <cell r="DE39">
            <v>514001260</v>
          </cell>
          <cell r="DF39">
            <v>514001260</v>
          </cell>
          <cell r="DG39">
            <v>514001260</v>
          </cell>
          <cell r="DH39">
            <v>514001260</v>
          </cell>
          <cell r="DI39">
            <v>514001260</v>
          </cell>
          <cell r="DJ39">
            <v>0</v>
          </cell>
          <cell r="DK39">
            <v>0</v>
          </cell>
          <cell r="DL39">
            <v>0</v>
          </cell>
          <cell r="DM39">
            <v>514001260</v>
          </cell>
          <cell r="DN39">
            <v>157020267</v>
          </cell>
          <cell r="DO39">
            <v>157020267</v>
          </cell>
          <cell r="DP39">
            <v>196551383</v>
          </cell>
          <cell r="DQ39">
            <v>196551383</v>
          </cell>
          <cell r="DR39">
            <v>496547170</v>
          </cell>
          <cell r="DS39">
            <v>496547170</v>
          </cell>
          <cell r="DT39">
            <v>496547170</v>
          </cell>
          <cell r="DU39">
            <v>496547170</v>
          </cell>
          <cell r="DV39">
            <v>513993866</v>
          </cell>
          <cell r="DW39">
            <v>0</v>
          </cell>
          <cell r="DX39">
            <v>0</v>
          </cell>
          <cell r="DY39">
            <v>0</v>
          </cell>
          <cell r="DZ39">
            <v>513993866</v>
          </cell>
          <cell r="EA39">
            <v>0</v>
          </cell>
          <cell r="EB39">
            <v>5789131</v>
          </cell>
          <cell r="EC39">
            <v>21649764</v>
          </cell>
          <cell r="ED39">
            <v>66717945</v>
          </cell>
          <cell r="EE39">
            <v>92761431</v>
          </cell>
          <cell r="EF39">
            <v>245713311</v>
          </cell>
          <cell r="EG39">
            <v>261573944</v>
          </cell>
          <cell r="EH39">
            <v>309352377</v>
          </cell>
          <cell r="EI39">
            <v>341171910</v>
          </cell>
          <cell r="EJ39">
            <v>0</v>
          </cell>
          <cell r="EK39">
            <v>0</v>
          </cell>
          <cell r="EL39">
            <v>0</v>
          </cell>
          <cell r="EM39">
            <v>341171910</v>
          </cell>
          <cell r="EN39">
            <v>178259210</v>
          </cell>
          <cell r="EO39">
            <v>178259210</v>
          </cell>
          <cell r="EP39">
            <v>178259210</v>
          </cell>
          <cell r="EQ39">
            <v>178259210</v>
          </cell>
          <cell r="ER39">
            <v>178259210</v>
          </cell>
          <cell r="ES39">
            <v>178259210</v>
          </cell>
          <cell r="ET39">
            <v>178259210</v>
          </cell>
          <cell r="EU39">
            <v>178259210</v>
          </cell>
          <cell r="EV39">
            <v>178259210</v>
          </cell>
          <cell r="EW39">
            <v>0</v>
          </cell>
          <cell r="EX39">
            <v>0</v>
          </cell>
          <cell r="EY39">
            <v>0</v>
          </cell>
          <cell r="EZ39">
            <v>178259210</v>
          </cell>
          <cell r="FA39">
            <v>0</v>
          </cell>
          <cell r="FB39">
            <v>143844715</v>
          </cell>
          <cell r="FC39">
            <v>178213359</v>
          </cell>
          <cell r="FD39">
            <v>178259210</v>
          </cell>
          <cell r="FE39">
            <v>178259210</v>
          </cell>
          <cell r="FF39">
            <v>178259210</v>
          </cell>
          <cell r="FG39">
            <v>178259210</v>
          </cell>
          <cell r="FH39">
            <v>178259210</v>
          </cell>
          <cell r="FI39">
            <v>178259210</v>
          </cell>
          <cell r="FJ39">
            <v>0</v>
          </cell>
          <cell r="FK39">
            <v>0</v>
          </cell>
          <cell r="FL39">
            <v>0</v>
          </cell>
          <cell r="FM39">
            <v>178259210</v>
          </cell>
          <cell r="FN39" t="str">
            <v/>
          </cell>
          <cell r="FO39" t="str">
            <v>A corte de 28 de febrero, la Secretaría General avanzó en: Enero Chatico tuvo un total de 96.088 conversaciones, por el canal web se registraron 20.164 y por el canal whatsapp 75.924. Adicional se desarrollaron los siguientes ajustes y novedades en Chatico: Flujo educación, Pico y placa, Sisbén, Turismo en portugués, Crédito peso a peso, Ajuste IMG, Flujo hábitat, Flujo festival centro, Ropaton, Empleo incluyente, Jornada de vacunación niños, Esterilización animal, Registraduría, Sistema de atención de salud FAQS, Jóvenes a la U, Parceros por Bogotá, redcade, Filtro paso a asesores, Oficina virtual, Impuesto predia; y  durante el mes de febrero, a través de Chatico se realizaron 64.299 conversaciones; Entre los temas destacados que se publicaron están: Colombia al Parque, Procuraduría, Antecedentes Policía, Actualización movilida; y Se realizó anexo técnico y saliuda a cotizar de proceso orquestador Chatico abril - diciembre y se pusó en producción el sitio de crédito peso a peso.</v>
          </cell>
          <cell r="FP39" t="str">
            <v>A corte 31 de marzo, se contabilizaron un total de 68.840 conversaciones; de estas, 54.032 conversaciones fueron atendidas por el canal Whatsapp mientras que 14.808 fueron atendidas por el canal web, se destaca los desarrollos prepararon con miras a Peso a Peso y Semana Santa.
Se desarrollan ajustes en contenidos, enlaces y análisis de comportamiento de los usuarios en Chatico . Esto para lograr que la tasa de respuestas de éxito de Chatico se mantenga en niveles aceptables y que demuestren eficiencia en el servicio.</v>
          </cell>
          <cell r="FQ39" t="str">
            <v>Al corte del 30 de abril, se registró un total de 57.154 conversaciones atendidas a través de diferentes canales de comunicación en el mes. De este total, se atendieron 45.580 conversaciones a través del canal de Whatsapp, mientras que el canal web atendió 11.574 conversaciones. Es importante destacar los siguientes desarrollos: flujo  Feria del Libro, el ajuste de enlaces en la matriz Sisben y la actualización del flujo de Educación  en la plataforma previa revisión de la matriz de reporte Sisben y Educación.</v>
          </cell>
          <cell r="FR39" t="str">
            <v>Al corte del 31 de mayo, se registró un total de 32.075 conversaciones atendidas a través de diferentes canales de comunicación en el mes. De este total, se atendieron 7.522 conversaciones a través del canal de Whatsapp, mientras que el canal web atendió 24.553 conversaciones. Es importante destacar los siguientes desarrollos: Smart City Expo Bogotá 2023; Región Central - RAPE.
En asocio con el Acueducto de Bogotá, se desplegó sobre portal gobierno Abierto y sobre la APP de gobierno abierto en las tres tiendas (Android, iOS , Huawei) una solución para que quienes hacen senderismo en las diferentes montañas de Bogotá, puedan realizar sus reservas.</v>
          </cell>
          <cell r="FS39" t="str">
            <v>Al corte del 30 de junio, se ha avanzado: 
• En chatico se registró un total de 69.293 conversaciones atendidas a través de diferentes canales de comunicación en el mes. De este total, se atendieron 12.973 conversaciones a través del canal de Whatsapp, mientras que el canal web atendió 56.320 conversaciones. Es importante destacar que durante el mes se lograron avances significativos en el afinamiento de la herramienta y en el desarrollo del enlace técnico para citas médicas con Salud Capital. Este ultimose estima que tiene un plazo de aproximadamente tres meses para completar la fase dos, que implica la validación del usuario en Chatico y su posterior atención en los canales correspondientes.
• La aplicacion dee Gobierno Abierto se registraron 175.957 descargas en total en las tres tiendas de solución (Andriod, iOS, Huawei)
• La plataforma de Gobierno Abierto de Bogotà registro 16.562 visitas. Además, Durante la primera semana de junio, el equipo de Gobierno Abierto Bogotá logró con éxito la integración, registro y autenticación con el portal www.gov.co, gestion que se venia adelando desde inicio de año. Este logro cumple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 La plataforma Bogotá cuidadora registro un toral de 32.398 visitas.</v>
          </cell>
          <cell r="FT39" t="str">
            <v>Al corte del 31 de julio, se ha avanzado: 
• En chatico se registró un total de 60.438 conversaciones atendidas a través de diferentes canales de comunicación en el mes. De este total, se atendieron 10.772 conversaciones a través del canal de Whatsapp, mientras que el canal web atendió 49.666 conversaciones. Es importante destacar que durante el mes se continúa trabajando en el tema técnico de enlace de citas médicas con Salud Capital
• La aplicacion de Gobierno Abierto se registraron en el año 177.054 descargas en total en las tres tiendas de solución (Andriod, iOS, Huawei)
• La plataforma de Gobierno Abierto de Bogotá se registro 22.644 visitas. 
• La plataforma Bogotá cuidadora registro un toral de 49.273 visitas.</v>
          </cell>
          <cell r="FU39" t="str">
            <v>Al corte del 31 de agosto, se ha avanzado: 
• En chatico se registró un total de 43.102 conversaciones atendidas a través de diferentes canales de comunicación en el mes. De este total, se atendieron 27.035 conversaciones a través del canal de Whatsapp, mientras que el canal web atendió 16.067 conversaciones. Es importante destacar que durante el mes se continúa trabajando en el tema técnico de enlace de citas médicas con Salud Capital
• La aplicacion de Gobierno Abierto se registraron en el año 178.657 descargas en total en las tres tiendas de solución (Andriod, iOS, Huawei)
• La plataforma de Gobierno Abierto de Bogotá se registro 10.758 visitas. 
• La plataforma Bogotá cuidadora registro un toral de 28.458 visitas.</v>
          </cell>
          <cell r="FV39" t="str">
            <v>Al corte del 30 de septiembre, se ha avanzado: 
• En chatico se registró un total de 42.014 conversaciones atendidas a través de diferentes canales de comunicación en el mes. De este total, se atendieron 31.839 conversaciones a través del canal de Whatsapp, mientras que el canal web atendió 10.175 conversaciones. Es importante destacar que durante el mes se trabajaron temas asociados a la puesta en marcha de presupuestos participativos, se realizaron desarrollos encaminados a conectar los votos con la base de datos, con el suministro de información transmitida por Secretaría  de Gobierno y con base en los aprendizajes obtenidos en la vigencia 2022.
Adicional, se finalizó el proceso de disponer citas médicas para que puedan ser 100% gestionadas a través de Chatico. Este beneficio es para la red pública de Salud Capital y quienes pertenecen a las subredes del Distrito
• La aplicación de Gobierno Abierto se registraron en el año 179.576. descargas en total en las tres tiendas de solución (Andriod, iOS, Huawei)
• La plataforma de Gobierno Abierto de Bogotá registró 12.218 visitas. 
• La plataforma Bogotá cuidadora registro un total de 42.888 visitas</v>
          </cell>
          <cell r="FW39" t="str">
            <v/>
          </cell>
          <cell r="FX39" t="str">
            <v/>
          </cell>
          <cell r="FY39" t="str">
            <v/>
          </cell>
          <cell r="FZ39">
            <v>0</v>
          </cell>
          <cell r="GA39">
            <v>0</v>
          </cell>
          <cell r="GB39">
            <v>0</v>
          </cell>
          <cell r="GC39">
            <v>0</v>
          </cell>
          <cell r="GD39">
            <v>0</v>
          </cell>
          <cell r="GE39">
            <v>0</v>
          </cell>
          <cell r="GF39">
            <v>0</v>
          </cell>
          <cell r="GG39">
            <v>0</v>
          </cell>
          <cell r="GH39">
            <v>0</v>
          </cell>
          <cell r="GI39">
            <v>0</v>
          </cell>
          <cell r="GJ39">
            <v>0</v>
          </cell>
          <cell r="GK39">
            <v>0</v>
          </cell>
          <cell r="GL39">
            <v>0</v>
          </cell>
          <cell r="GM39">
            <v>178259210</v>
          </cell>
          <cell r="GN39">
            <v>178259210</v>
          </cell>
          <cell r="GO39">
            <v>178259210</v>
          </cell>
          <cell r="GP39">
            <v>178259210</v>
          </cell>
          <cell r="GQ39">
            <v>178259210</v>
          </cell>
          <cell r="GR39">
            <v>178259210</v>
          </cell>
          <cell r="GS39">
            <v>178259210</v>
          </cell>
          <cell r="GT39">
            <v>178259210</v>
          </cell>
          <cell r="GU39">
            <v>178259210</v>
          </cell>
          <cell r="GV39">
            <v>0</v>
          </cell>
          <cell r="GW39">
            <v>0</v>
          </cell>
          <cell r="GX39">
            <v>0</v>
          </cell>
          <cell r="GY39">
            <v>178259210</v>
          </cell>
        </row>
        <row r="40">
          <cell r="A40" t="str">
            <v>PD62</v>
          </cell>
          <cell r="B40">
            <v>7869</v>
          </cell>
          <cell r="C40" t="str">
            <v>7869_3</v>
          </cell>
          <cell r="D40" t="str">
            <v xml:space="preserve">3. Implementar 100% de las estrategias para la inclusión, cualificación y el fortalecimiento de la ciudadanía en Gobierno Abierto, atendiendo a sus diferentes expresiones territoriales, poblacionales, diferenciales y de género. </v>
          </cell>
          <cell r="E40" t="str">
            <v>3_Oficina Asesora de Planeación - GAB</v>
          </cell>
          <cell r="F40">
            <v>3</v>
          </cell>
          <cell r="G40" t="str">
            <v>Oficina Asesora de Planeación - GAB</v>
          </cell>
          <cell r="H40" t="str">
            <v>gab</v>
          </cell>
          <cell r="I40" t="str">
            <v>PD62</v>
          </cell>
          <cell r="J40" t="str">
            <v>Suma</v>
          </cell>
          <cell r="K40" t="str">
            <v>Porcentaje</v>
          </cell>
          <cell r="L40" t="str">
            <v>Suma</v>
          </cell>
          <cell r="M40">
            <v>220</v>
          </cell>
          <cell r="N40">
            <v>300</v>
          </cell>
          <cell r="O40">
            <v>0</v>
          </cell>
          <cell r="P40">
            <v>1</v>
          </cell>
          <cell r="Q40">
            <v>2</v>
          </cell>
          <cell r="R40">
            <v>3</v>
          </cell>
          <cell r="S40">
            <v>3</v>
          </cell>
          <cell r="T40">
            <v>3.5</v>
          </cell>
          <cell r="U40">
            <v>3</v>
          </cell>
          <cell r="V40">
            <v>3</v>
          </cell>
          <cell r="W40">
            <v>3.5</v>
          </cell>
          <cell r="X40">
            <v>3</v>
          </cell>
          <cell r="Y40">
            <v>3</v>
          </cell>
          <cell r="Z40">
            <v>2</v>
          </cell>
          <cell r="AA40">
            <v>30</v>
          </cell>
          <cell r="AB40">
            <v>30</v>
          </cell>
          <cell r="AC40" t="str">
            <v xml:space="preserve">Durante lo corrido de la vigencia, la Secretaría General tuvo una ejecución del 22% en la implementación de las estrategias para la inclusión, cualificación y el fortalecimiento de la ciudadanía en gobierno abierto, atendiendo a sus diferentes expresiones territoriales, poblacionales, diferenciales y de género, que representa un avance acumulado del 73,3% con respecto al total de la magnitud programada para la vigencia 2023, a través de las siguientes acciones:
214  personas de 48 entidades participaron en el encuentro de Planeación Estratégica de Gobierno Abierto 2023, con el fin de conocer las principales acciones en materia de rendición de cuentas, transparencia, datos abiertos, participación, innovación y servicios, que permitirán a las entidades realizar sus procesos de difusión, socialización y actividades con la ciudadanía para el año 2023
• En el marco del Día Internacional de los Datos Abiertos, el 3 de marzo en alianza con la Fundación Universitaria Konrad Lorenz, se realizó un evento, el cual tuvo 3 momentos: 1. Conferencias sobre datos abiertos y ciudadanía, y sobre el sistema distrital de cuidado; 2. Taller y reto público sobre uso, aprovechamiento y análisis de datos e información pública; 3. Panel sobre los datos abiertos en la ciudad cuidadora. Se contó con el apoyo de 4 Secretarías: Integración Social, Mujer, Ambiente y Cultura, y la participación de 141 personas de la ciudadanía a lo largo del evento. 
• En el marco de la conmemoración del Día Internacional de Lucha Contra la Corrupción, 73 servidores y servidores participaron en la socialización de chatico con el fin de, iniciar la activación del posicionamiento y difusión del agente virtual “Chatico”, como herramienta que permita una interacción directa y en línea entre la administración distrital y el ciudadano para la orientación sobre tramites y servicios. 
• Durante la Semana Internacional de Gobierno Abierto, que tuvo lugar del 8 al 12 de mayo, se logró consolidar y difundir la agenda de eventos de las entidades Distritales de manera exitosa. Se realizo un ejercicio de activación ciudadana basado en datos, en donde se contó con 52 participantes. Este evento fue respaldado por la Red de Observatorios Distritales y contó con la colaboración de los observatorios de Salud, Mujer y Equidad de Género, Movilidad, Gobierno Local, Ambiental y Bomberos.  
• Curso Gobierno Abierto: En el marco del proceso de generación de capacidades el seguimiento del Curso “Gobierno Abierto de Bogotá” de la plataforma virtual Soy 10 dirigido a servidores públicos de la administración distrital, el cual se realizó entre el 11 de mayo y el 13 de junio generando como resultado un total de 103 personas certificadas 
• El equipo de Gobierno Abierto de Bogotá participó en el stand de la Alcaldía Mayor de Bogotá en el Smart City Expo en Corferias. Durante los días 31 de mayo, 1 y 2 de junio de 2023, se registraron 18 personas, pero hubo interacción con al menos 120 personas en el stand. En este espacio, se interactuó y socializó con la ciudadanía, presentando el modelo de Gobierno Abierto y dando a conocer las iniciativas y los avances más importantes de la Alcaldía Mayor desde 2020, en lo correspondiente a temas de transparencia, rendición de cuentas, colaboración y participación, destacando el papel fundamental de las TIC. Adicional, en el marco de este evento se realizaron dos tipos de consultas. Una de ellas se realizó a través del uso de las redes sociales de Twitter e Instagram entre el 12 y 15 de mayo de 2023. La otra consulta se hizo de manera presencial el 2 de junio de 2023 con metodologías propias de conceptualización, diseño y producción de dispositivos de participación.  Con el propósito de conocer las preferencias de los participantes en cuanto a los temas que les gustaría debatir, discutir y participar en el evento y sobre temas de tecnología y democracia. Se invitaba a la gente a opinar sobre temas como la transparencia, la democracia directa, la gobernanza y la participación. En esta consulta se recibieron 76 participaciones por redes sociales y 123 presencial. 
• El 16 de junio de 2023, el equipo de Gobierno Abierto de Bogotá realizó una reunión en la que presentaron el proceso de presupuestos participativos a un grupo de ciudadanos . La exposición incluyó una contextualización del proceso, resaltando su evolución histórica e institucional y su inicio en 2020 bajo el liderazgo de la Secretaría de Gobierno, el Instituto Distrital de la Participación y Acción Comunal (IDPAC) y la Secretaría Distrital de Planeación. Durante la presentación, el gerente  del proyecto de Gobierno Abierto desde la Secretaria General del Distrito enfatizó la importancia de la participación ciudadana, la democracia directa, la transparencia, la rendición de cuentas, la pedagogía cívica y el empoderamiento ciudadano como elementos fundamentales para los presupuestos participativos. Además, se destacó el crecimiento del proceso, con un total de 237,396 votantes y 3,365 propuestas viabilizadas técnicamente en 2022. Se contó con la participación de 38 ciudadanos registrados.
• Durante el Congreso de Presupuestos Participativos, realizado el 27 de julio de 2023 el director de Gobierno Abierto de Bogotá ofreció una conferencia titulada "Gobierno Abierto de Bogotá y el Rol de la Tecnología en la Participación Ciudadana". En dicha presentación, se analizó de qué manera Bogotá ha sabido capitalizar la tecnología con el fin de robustecer la participación ciudadana en los procesos democráticos, enfocándose en especial en los presupuestos participativos. Este evento fue llevado a cabo en colaboración con el IDPAC, que reportó un total de 636 asistentes participantes. 
• Se participó activamente en la organización de la Audiencia Pública de rendición de cuentas de niños, niñas, adolescentes y jóvenes liderada por la Secretaría Distrital de Integración Social, que se llevó a cabo el 24 de agosto de 2023. Este evento tuvo lugar en el auditorio Huitaca y en donde participaron 349 personas, en donde cerca de la mitad de los asistentes de la población de infancia, adolescencia y juventud. Además, se llevó a cabo una feria de servicios de cierre con la participación de diversas entidades, como la Secretaría de Integración Social, IDIPRON, Secretaría Distrital de Planeación, Secretaría de Cultura, IDRD, IDARTES, Secretaría de Salud, Subred Centro Oriente, Secretaría de Educación, Secretaría de Desarrollo Económico, ATENEA y Secretaría General – Gobierno Abierto de Bogotá.
• Se realizó un taller con personas con discapacidad auditiva, el 31 de agosto de 2023, donde se abordaron temas significativos y se presentó la plataforma de oferta de discapacidad de Bogotá, incluyendo a Chatico. Durante la sesión, se llevó a cabo una actividad focalizada en explorar la experiencia y usabilidad de estas herramientas, centrándose en aspectos clave como la accesibilidad, la navegación, el contenido y la utilidad. Asistieron 7 personas con discapacidad auditiva. 
• Se apoyó la socialización del Plan de Acción de la Política Pública de Bogotá Territorio Inteligente el 27 de septiembre en donde miembros del equipo participaron activamente en su realización.
• Dentro del marco de la RutaGAB, un total de 233 personas participaron en el posicionamiento y promoción de la interacción con Chatico en 5 Super CADE: Américas, Bosa, Engativá, calle 13 y CAD; en el terminal del Salitre; y en la Universidad Distrital  en el marco de VII Claustro de Comunicación Social y Periodismo Esta iniciativa permitió establecer un contacto directo con la comunidad y compartir información importante sobre la funcionalidad de Chatico, al mismo tiempo que se ofreció un espacio para recibir retroalimentación y sugerencias por parte de los ciudadanos. </v>
          </cell>
          <cell r="AD40" t="str">
            <v/>
          </cell>
          <cell r="AE40" t="str">
            <v/>
          </cell>
          <cell r="AF40">
            <v>0</v>
          </cell>
          <cell r="AG40">
            <v>10</v>
          </cell>
          <cell r="AH40">
            <v>20</v>
          </cell>
          <cell r="AI40">
            <v>30</v>
          </cell>
          <cell r="AJ40">
            <v>30</v>
          </cell>
          <cell r="AK40">
            <v>35</v>
          </cell>
          <cell r="AL40">
            <v>30</v>
          </cell>
          <cell r="AM40">
            <v>30</v>
          </cell>
          <cell r="AN40">
            <v>35</v>
          </cell>
          <cell r="AO40">
            <v>0</v>
          </cell>
          <cell r="AP40">
            <v>0</v>
          </cell>
          <cell r="AQ40">
            <v>0</v>
          </cell>
          <cell r="AR40">
            <v>0</v>
          </cell>
          <cell r="AS40">
            <v>10</v>
          </cell>
          <cell r="AT40">
            <v>20</v>
          </cell>
          <cell r="AU40">
            <v>30</v>
          </cell>
          <cell r="AV40">
            <v>30</v>
          </cell>
          <cell r="AW40">
            <v>35</v>
          </cell>
          <cell r="AX40">
            <v>30</v>
          </cell>
          <cell r="AY40">
            <v>30</v>
          </cell>
          <cell r="AZ40">
            <v>35</v>
          </cell>
          <cell r="BA40">
            <v>30</v>
          </cell>
          <cell r="BB40">
            <v>30</v>
          </cell>
          <cell r="BC40">
            <v>20</v>
          </cell>
          <cell r="BD40" t="str">
            <v>No Programó</v>
          </cell>
          <cell r="BE40">
            <v>1</v>
          </cell>
          <cell r="BF40">
            <v>2</v>
          </cell>
          <cell r="BG40">
            <v>3</v>
          </cell>
          <cell r="BH40">
            <v>3</v>
          </cell>
          <cell r="BI40">
            <v>3.5</v>
          </cell>
          <cell r="BJ40">
            <v>3</v>
          </cell>
          <cell r="BK40">
            <v>3</v>
          </cell>
          <cell r="BL40">
            <v>3.5</v>
          </cell>
          <cell r="BM40" t="str">
            <v/>
          </cell>
          <cell r="BN40" t="str">
            <v/>
          </cell>
          <cell r="BO40" t="str">
            <v/>
          </cell>
          <cell r="BP40">
            <v>0</v>
          </cell>
          <cell r="BQ40" t="str">
            <v>Informe de avances en procesos de gestión y articulación.
Informe de alistamiento para el diseño de la estrategia de posicionamiento y activación ciudadana.</v>
          </cell>
          <cell r="BR40" t="str">
            <v>Informe de avances en procesos de gestión y articulación.
Estrategia de posicionamiento y activación ciudadana.</v>
          </cell>
          <cell r="BS40"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BT40"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BU40"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BV40"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BW40"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BX40"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BY40"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BZ40"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v>
          </cell>
          <cell r="CA40" t="str">
            <v>Informe final de  acciones de difusión y socialización a la ciudadanía del modelo de Gobierno Abierto de Bogotá.
Informe final de avances en procesos de gestión y articulación para la generación de capacidades.
Informe final de estrategia de posicionamiento y activación ciudadana.</v>
          </cell>
          <cell r="CB40">
            <v>0</v>
          </cell>
          <cell r="CC40" t="str">
            <v>1.1  Informe de espacio de articulación.
1.2 Listado de asistentes.
3.1 Informe de alistamiento GAB.</v>
          </cell>
          <cell r="CD40" t="str">
            <v>1.1  Informe de avances en procesos de gestión y articulación
1.2 Listado de asistentes.
1.3 Presentación estrategia RutaGAB
1.4 Lista de asistecia RutaGAB
1.5 Prsentación Capacitación Chatico
1.6 Resultado taller- reto público
1.7 Listado de asistencia Socialización herramienta Chatico
3.1 Informe de alistamiento GAB
3.2 Presentación CírculoOGP Inclusión</v>
          </cell>
          <cell r="CE40" t="str">
            <v>1.1  Informe de avances en procesos de gestión y articulación
1.2 Listado de asistentes
2.1 Informe de avances generación de capacidades
2.2 Anexos del Informe
3.1 Informe estrategia de agendas activación ciudadana</v>
          </cell>
          <cell r="CF40" t="str">
            <v>1.1  Informe de avances en procesos de gestión y articulación Datos Tadeo
1.2  Informe de avances en procesos de gestión y articulación Ruta GAB
1.3 Listado de asistentes
1.4 Matriz de aportes GAB
2.1 Informe de avances generación de capacidades
2.2 Anexos del Informe
3.1 Informe estrategia de agendas activación ciudadana
3.2 Agenda Semana Internacion de Gobierno Abierto</v>
          </cell>
          <cell r="CG40" t="str">
            <v>1.1  Informe de avances en procesos de gestión y articulación Smart City Expo FestIBO
1.2  Informe de avances en procesos de gestión y articulación RutaGAB Americas
1.3  Informe de avances en procesos de gestión y articulación Presupuestos Participativos
1.4  Informe de avances en procesos de gestión y articulación RutaGAB SuperCADE Engativa
1.5 Listado de asistentes
1.6 Consulta Ciudadana
2.1 Informe de avances generación de capacidades
2.2 Anexos
3.1 Informe estrategia de agendas activación ciudadana</v>
          </cell>
          <cell r="CH40" t="str">
            <v>1.1  Informe de avances en procesos de gestión y articulación Congreso Internacional de Presupuestos Participativos
1.2 Listado de asistencia
1.3. Matriz de aportes GAB
2.1 Informe de avances generación de capacidades
2.2 Anexos
3.1 Informe estrategia de agendas activación ciudadana
3.2 Anexos exploradatos Bogotá 3.0</v>
          </cell>
          <cell r="CI40" t="str">
            <v>1.1  Informe de avances en procesos de gestión y articulación Rendición Cuentas NNAJ
1.2.Informe de avances en procesos de gestión y articulación Taller Discapacidad
1.3.Informe de avances en procesos de gestión y articulación RutaGAB CAD
1.4.Informe de avances en procesos de gestión y articulación RutaGAB Calle 13
1.5 Listado de asistencia
1.6. Matriz de aportes GAB
2.1 Informe de avances generación de capacidades
2.2 Anexos
3.1 Informe estrategia de agendas activación ciudadana</v>
          </cell>
          <cell r="CJ40" t="str">
            <v>1.1  Informe de avances en procesos de gestión y articulación Lanzamiento PPBTI
1.2.Informe de avances en procesos de gestión y articulación RutaGAB Terminal
1.3 Listado de asistencia
1.4. Matriz de aportes GAB
2.1 Informe de avances generación de capacidades
2.2 Anexos
3.1 Informe estrategia de agendas activación ciudadana.</v>
          </cell>
          <cell r="CK40">
            <v>0</v>
          </cell>
          <cell r="CL40">
            <v>0</v>
          </cell>
          <cell r="CM40">
            <v>0</v>
          </cell>
          <cell r="CN40">
            <v>409567000</v>
          </cell>
          <cell r="CO40">
            <v>409567000</v>
          </cell>
          <cell r="CP40">
            <v>409567000</v>
          </cell>
          <cell r="CQ40">
            <v>409567000</v>
          </cell>
          <cell r="CR40">
            <v>409567000</v>
          </cell>
          <cell r="CS40">
            <v>409567000</v>
          </cell>
          <cell r="CT40">
            <v>409567000</v>
          </cell>
          <cell r="CU40">
            <v>409567000</v>
          </cell>
          <cell r="CV40">
            <v>409567000</v>
          </cell>
          <cell r="CW40">
            <v>409567000</v>
          </cell>
          <cell r="CX40">
            <v>409567000</v>
          </cell>
          <cell r="CY40">
            <v>409567000</v>
          </cell>
          <cell r="CZ40">
            <v>409567000</v>
          </cell>
          <cell r="DA40">
            <v>409567000</v>
          </cell>
          <cell r="DB40">
            <v>394673371</v>
          </cell>
          <cell r="DC40">
            <v>374390255</v>
          </cell>
          <cell r="DD40">
            <v>374390255</v>
          </cell>
          <cell r="DE40">
            <v>374390255</v>
          </cell>
          <cell r="DF40">
            <v>374390255</v>
          </cell>
          <cell r="DG40">
            <v>374390255</v>
          </cell>
          <cell r="DH40">
            <v>374390255</v>
          </cell>
          <cell r="DI40">
            <v>374390255</v>
          </cell>
          <cell r="DJ40">
            <v>0</v>
          </cell>
          <cell r="DK40">
            <v>0</v>
          </cell>
          <cell r="DL40">
            <v>0</v>
          </cell>
          <cell r="DM40">
            <v>374390255</v>
          </cell>
          <cell r="DN40">
            <v>365349694</v>
          </cell>
          <cell r="DO40">
            <v>365349694</v>
          </cell>
          <cell r="DP40">
            <v>365349694</v>
          </cell>
          <cell r="DQ40">
            <v>365349694</v>
          </cell>
          <cell r="DR40">
            <v>365349694</v>
          </cell>
          <cell r="DS40">
            <v>365349694</v>
          </cell>
          <cell r="DT40">
            <v>365349694</v>
          </cell>
          <cell r="DU40">
            <v>365349694</v>
          </cell>
          <cell r="DV40">
            <v>365349694</v>
          </cell>
          <cell r="DW40">
            <v>0</v>
          </cell>
          <cell r="DX40">
            <v>0</v>
          </cell>
          <cell r="DY40">
            <v>0</v>
          </cell>
          <cell r="DZ40">
            <v>365349694</v>
          </cell>
          <cell r="EA40">
            <v>0</v>
          </cell>
          <cell r="EB40">
            <v>14501906</v>
          </cell>
          <cell r="EC40">
            <v>48522965</v>
          </cell>
          <cell r="ED40">
            <v>82544024</v>
          </cell>
          <cell r="EE40">
            <v>116565083</v>
          </cell>
          <cell r="EF40">
            <v>150586142</v>
          </cell>
          <cell r="EG40">
            <v>184607201</v>
          </cell>
          <cell r="EH40">
            <v>218628260</v>
          </cell>
          <cell r="EI40">
            <v>252649319</v>
          </cell>
          <cell r="EJ40">
            <v>0</v>
          </cell>
          <cell r="EK40">
            <v>0</v>
          </cell>
          <cell r="EL40">
            <v>0</v>
          </cell>
          <cell r="EM40">
            <v>252649319</v>
          </cell>
          <cell r="EN40">
            <v>49440772</v>
          </cell>
          <cell r="EO40">
            <v>49440772</v>
          </cell>
          <cell r="EP40">
            <v>49440772</v>
          </cell>
          <cell r="EQ40">
            <v>49440772</v>
          </cell>
          <cell r="ER40">
            <v>49440772</v>
          </cell>
          <cell r="ES40">
            <v>49440772</v>
          </cell>
          <cell r="ET40">
            <v>49440772</v>
          </cell>
          <cell r="EU40">
            <v>49440772</v>
          </cell>
          <cell r="EV40">
            <v>49440772</v>
          </cell>
          <cell r="EW40">
            <v>0</v>
          </cell>
          <cell r="EX40">
            <v>0</v>
          </cell>
          <cell r="EY40">
            <v>0</v>
          </cell>
          <cell r="EZ40">
            <v>49440772</v>
          </cell>
          <cell r="FA40">
            <v>0</v>
          </cell>
          <cell r="FB40">
            <v>25893979</v>
          </cell>
          <cell r="FC40">
            <v>26987496</v>
          </cell>
          <cell r="FD40">
            <v>26987496</v>
          </cell>
          <cell r="FE40">
            <v>49350772</v>
          </cell>
          <cell r="FF40">
            <v>49440772</v>
          </cell>
          <cell r="FG40">
            <v>49440772</v>
          </cell>
          <cell r="FH40">
            <v>49440772</v>
          </cell>
          <cell r="FI40">
            <v>49440772</v>
          </cell>
          <cell r="FJ40">
            <v>0</v>
          </cell>
          <cell r="FK40">
            <v>0</v>
          </cell>
          <cell r="FL40">
            <v>0</v>
          </cell>
          <cell r="FM40">
            <v>49440772</v>
          </cell>
          <cell r="FN40" t="str">
            <v/>
          </cell>
          <cell r="FO40" t="str">
            <v>Durante el mes de febrero, la Secretaría General adelantó procesos de gestión y articulación para socialización y activación ciudadana del modelo de Gobierno Abierto de Bogotá entre los que se destaca el ejercicio en coordinación con las Secretarías de Gobierno y Planeación, el Instituto Distrital de Participación, la Veeduría Distrital y la Alta Consejería TIC, el equipo IBO y la Subsecretaría de Fortalecimiento Institucional, con el fin de dar a conocer las principales acciones en materia de rendición de cuentas, transparencia, datos abiertos, participación, innovación y servicios, que permitirán a las entidades enmarcar sus procesos de activación para el año 2023. Y en el cual participaron 214 ciudadanos.
La Secretaría también definió sus líneas de trabajo 2023 para la formulación de las estrategias de posicionamiento y activación ciudadana del Modelo. Para esto, diseñó y socializó un documento de orientaciones sobre estrategias de activación a través del cual se definieron las principales acciones en materia de rendición de cuentas, transparencia, datos abiertos, participación, innovación y servicios, que permitirán a las entidades enmarcar sus procesos de activación para el año 2023. Este documento se elaboró de forma colaborativa y en articulación con las Secretarías de Planeación y Gobierno, el IDPAC, la Veeduría Distrital y la Secretaría General.</v>
          </cell>
          <cell r="FP40" t="str">
            <v>En el mes de marzo se:
Actualizó la estrategia RutaGAB para posicionar la herramienta Chatico con la ciudadanía y las entidades del distrito, cuyo despliegue comenzará en abril. Y se socializó la estrategia RutaGAB y se adelantó capacitación sobre Chatico con el equipo de Gobierno Abierto de Bogotá como parte del alistamiento para el despliegue en el mes de abril.
Se realizó un evento en el marco del Día Internacional de los Datos Abiertos, en alianza con la Fundación Universitaria Konrad Lorenz, en cual tuvo 3 momentos: 1. Conferencias sobre datos abiertos y ciudadanía, y sobre el sistema distrital de cuidado; 2. Taller y reto público sobre uso, aprovechamiento y análisis de datos e información pública; 3. Panel sobre los datos abiertos en la ciudad cuidadora. Se contó con el apoyo de cuatro Secretarias: Integración Social, Mujer, Ambiente y Cultura, y la participación de 141 personas de la ciudadanía a lo largo del evento.
Se apoyó en la convocatoria y activiación ciudadana para la rendición de cuentas de la Alcaldesa Mayor Claudia López, invitando a ciudadanas y ciudadanos que han venido siguiendo y asistiendo a procesos y espacios  de activación y posicionamiento de Gobierno Abierto Bogotá. Se invitaron a 360 ciudadanos y ciudadanas que han venido asistiendo y participando frecuentemente en las actividades realizadas en los últimos tres años por Gobierno Abierto Bogotá.</v>
          </cell>
          <cell r="FQ40" t="str">
            <v>Durante el mes de abril, se ha progresado en la estrategia de posicionamiento y activación ciudadana en:
• Se llevó a cabo el evento "Datos Abiertos, Planeación e Innovación" con la Red de Apoyo Interinstitucional a las Veedurías Ciudadanas, con la participación de 92 veedores y veedoras ciudadanas. Durante el evento se realizaron charlas temáticas, un taller práctico y una miniferia de servicios, lo que permitió a los asistentes adquirir habilidades y conocimientos en el uso de datos e información pública para fortalecer su labor en veeduría y control social.
• Se gestionó un espacio en la Universidad Jorge Tadeo Lozano para el viernes 12 de mayo, en el marco de la Semana Internacional de Gobierno Abierto. El espacio contará con la participación de estudiantes de maestría que toman la Cátedra Gobierno Digital y Gobierno Abierto, egresados y ciudadanos interesados. El evento incluirá dos paneles sobre los compromisos de Bogotá en la Open Government Parnethship y un taller de datos para los asistentes.
• Se coordinó un taller de aprovechamiento con el Observatorio de Mujer y Equidad de Género de la Universidad Distrital, facultad de Comunicación Social, que se llevará a cabo entre el 30 y 31 de mayo para estudiantes. También se participará en una feria en esos días, junto con la Red de Observatorios Distritales y Chatico de Gobierno Abierto de Bogotá.
Se han trazado tres procesos de gestión y articulación para contribuir al propósito de generación de capacidades en Gobierno Abierto. Hasta el 30 de abril, se ha avanzado en los siguientes aspectos:
• En el marco del Curso Gobierno Abierto se han llevado a cabo diversas acciones. En primer lugar, se adelantó una mesa de trabajo con la Subdirección Técnica de Desarrollo Institucional con el objetivo de revisar los contenidos del curso y definir las actualizaciones necesarias. Posteriormente, se identificaron las necesidades de actualización y se enviaron por correo electrónico para su revisión. Asimismo, se brindó apoyo en la difusión del proceso de inscripción desde el 27 de abril. 
• Durante el Ciclo de formación en Gobierno Abierto, se llevó a cabo la revisión de contenidos en colaboración con la Escuela de la Participación del IDPAC. Por otra parte, se apoyó el inicio del ciclo de formación  a través de la difusión de la convocatoria de inscripción ciudadana al primer curso, "Gobierno abierto: ampliando la democracia y la participación" que obtuvo una inscripción total de 126 personas, con 24 usuarios activos y 23 personas certificadas a la fecha.
• Durante el desarrollo del MOOC de Gobierno Abierto en Bogotá, se llevó a cabo una mesa de trabajo con la Subdirección Técnica de Desarrollo Institucional, responsable de la plataforma "Soy 10 Aprende", con el objetivo de revisar los contenidos y definir las actualizaciones necesarias. Luego de identificar las necesidades de actualización, se enviaron por correo electrónico para su revisión.</v>
          </cell>
          <cell r="FR40" t="str">
            <v xml:space="preserve">Durante el mes de mayo, se ha progresado en la gestión y coordinación para la generación de capacidades en los siguientes aspectos:
En el marco del Curso Gobierno Abierto, se ha brindado apoyo en la difusión de la convocatoria e inscripción al Curso "Gobierno Abierto de Bogotá" de la plataforma virtual Soy 10. Este curso está dirigido a servidores públicos de la administración distrital y tuvo lugar entre el 22 de abril y el 8 de mayo. Como resultado, se registraron 296 personas inscritas, de las cuales 192 son mujeres. El curso inició el 11 de mayo y se llevará a cabo hasta el 13 de junio.
Durante el mes de mayo, hemos logrado avances significativos en nuestra estrategia de posicionamiento y activación ciudadana. Destacamos los siguientes logros:
•Dentro del marco de la RutaGAB, un total de 28 personas participaron en una sesión de socialización de Chatico en el SuperCADE de Bosa, el cual se llevó a cabo el 25 de mayo. Esta iniciativa nos permitió establecer un contacto directo con la comunidad y compartir información importante sobre la funcionalidad de Chatico, al mismo tiempo que ofrecimos un espacio para recibir retroalimentación y sugerencias por parte de los ciudadanos. 
• Durante los días 30 y 31 de mayo, el equipo de Gobierno Abierto de Bogotá llevó a cabo una presentación de Chatico en el stand ubicado en la Universidad Distrital, donde se registraron un total de 150 participaciones. Esta oportunidad surgió gracias a la invitación extendida por la Universidad Distrital al Gobierno Abierto de Bogotá para participar en el VII Claustro de Comunicación Social y Periodismo. En el marco de este evento, la Red de Observatorios colaboró en la coordinación con los siguientes observatorios: Centro de Gobierno Local, Hábitat, Víctimas del Conflicto Armado, Ambiente, Desarrollo Económico, Transparencia y Lucha contra la Corrupción, y Movilidad. Además de la presentación de Chatico, el equipo de Gobierno Abierto de Bogotá tuvo la oportunidad de interactuar con la comunidad académica.
• Durante la Semana Internacional de Gobierno Abierto, que tuvo lugar del 8 al 12 de mayo, logramos consolidar y difundir la agenda de eventos de las entidades Distritales de manera exitosa. 
52 participantes participaron en un ejercicio de activación ciudadana basado en datos. Este evento fue respaldado por la Red de Observatorios Distritales y contó con la colaboración de los observatorios de Salud, Mujer y Equidad de Género, Movilidad, Gobierno Local, Ambiental y Bomberos. El ejercicio tuvo lugar el 12 de mayo.
• Participación en las actividades de FestIBO, que se lleva a cabo en el marco de la Smart City Expo 2023. </v>
          </cell>
          <cell r="FS40" t="str">
            <v xml:space="preserve">Durante el mes de junio, se ha progresado en la gestión y coordinación para la generación de capacidades en los siguientes aspectos:
• Curso Gobierno Abierto: Se apoyó en el marco del proceso de generación de capacidades el seguimiento del Curso “Gobierno Abierto de Bogotá” de la plataforma virtual Soy 10 dirigido a servidores públicos de la administración distrital, el cual se realizó entre el 11 de mayo y el 13 de junio generando como resultado un total de 103 personas certificadas 
• Ciclo de formación Gobierno Abierto:Se adelantó en el marco del proceso de generación de capacidades un primer avance de diseño de contenidos del curso unificado que estará en la plataforma de la Escuela de la Participación del IDPAC denominado “Gobierno Abierto de Bogotá: Apuesta para fomentar la transparencia y la participación en la gestión pública” 
• Proceso de gestión y articulación para la generación de capacidades sobre herramientas de Gobierno Abierto: Se llevaron a cabo visitas exitosas a SuperCADE Américas el 1 de junio y a SuperCADE Engativá el 28 de junio, como parte de la Ruta GAB, con el objetivo de fortalecer el posicionamiento institucional y social de CHATICO, el agente virtual de la Alcaldía Mayor de Bogotá. Estas visitas tuvieron como resultado el refuerzo de capacidades entre los servidores involucrados.
Durante el mes de junio, hemos logrado avances significativos en nuestra estrategia de posicionamiento y activación ciudadana. Destacamos los siguientes logros:
• Durante los días 31 de mayo, 1 y 2 de junio de 2023, el equipo de Gobierno Abierto de Bogotá participó en el stand de la Alcaldía Mayor de Bogotá en el Smart City Expo en Corferias. Durante el evento, se registraron 18 personas, pero hubo interacción con al menos 120 personas en el stand. En este espacio, se interactuó y socializó con la ciudadanía, no solo presentando el modelo de Gobierno Abierto, sino también las iniciativas y los avances más importantes de la Alcaldía Mayor desde 2020 en temas de transparencia, rendición de cuentas, colaboración y participación, destacando el papel fundamental de las TIC.
• Dentro del marco de la RutaGAB, un total de 40 personas participaron en una sesión de socialización de Chatico en el SuperCADE de Americas y Engativa, el cual se llevó a cabo el 1 y 28 de junio. Esta iniciativa nos permitió establecer un contacto directo con la comunidad y compartir información importante sobre la funcionalidad de Chatico, al mismo tiempo que ofrecimos un espacio para recibir retroalimentación y sugerencias por parte de los ciudadanos.
• En el marco del evento internacional de Smart City Expo Bogotá 2023, se realizaron dos tipos de consultas. Una de ellas se realizó a través del uso de las redes sociales de Twitter e Instagram entre el 12 y 15 de mayo de 2023. Y la otra consulta se hizo de manera presencial el 2 de junio de 2023 con metodologías propias de conceptualización, diseño y producción de dispositivos de participación.  Con el propósito de conocer las preferencias de los participantes en cuanto a los temas que les gustaría debatir, discutir y participar en el evento y sobre temas de tecnología y democracia. Se invitaba a la gente a opinar sobre temas como la transparencia, la democracia directa, la gobernanza y la participación. En esta consulta se recibieron 76 participaciones por redes sociales y 123 presencial.
• El 16 de junio de 2023, el equipo de Gobierno Abierto de Bogotá realizó una reunión en la que presentaron el proceso de presupuestos participativos a un grupo de ciudadanos. La exposición incluyó una contextualización del proceso, resaltando su evolución histórica e institucional y su inicio en 2020 bajo el liderazgo de la Secretaría de Gobierno, el Instituto Distrital de la Participación y Acción Comunal (IDPAC) y la Secretaría Distrital de Planeación. Durante la presentación, el gerente enfatizó la importancia de la participación ciudadana, la democracia directa, la transparencia, la rendición de cuentas, la pedagogía cívica y el empoderamiento ciudadano como elementos fundamentales para los presupuestos participativos. Además, se destacó el crecimiento del proceso, con un total de 237,396 votantes y 3,365 propuestas viabilizadas técnicamente en 2022. Se contó con la participación de 38 ciudadanos registrados.
</v>
          </cell>
          <cell r="FT40" t="str">
            <v>Durante el mes de julio, se ha progresado en la gestión y coordinación para la generación de capacidades en los siguientes aspectos:
Ciclo de formación Gobierno Abierto: En el marco del proceso de generación de capacidades se realizó una actualización de contenidos del curso unificado que estará en la plataforma de la Escuela de la Participación del IDPAC denominado “Gobierno Abierto de Bogotá: Apuesta para fomentar la transparencia y la participación en la gestión pública”. Se tiene previsto que la convocatoria para inscripciones se inicie en el próximo mes de agosto, y el curso en sí se llevará a cabo a lo largo de finales de agosto y el mes de septiembre.
Curso Gobierno Abierto:  La edición del curso, que tuvo lugar desde el 11 de mayo hasta el 13 de junio, ha concluido, y se aclara que no se tiene previsto llevar a cabo más ediciones adicionales a lo largo de 2023.
A lo largo del mes de julio, se avanzo en la estrategia de posicionamiento y participación ciudadana:
•	El 27 de julio de 2023, durante el Congreso de Presupuestos Participativos, el director de Gobierno Abierto de Bogotá ofreció una conferencia titulada "Gobierno Abierto de Bogotá y el Rol de la Tecnología en la Participación Ciudadana". En dicha presentación, se analizó de qué manera Bogotá ha sabido capitalizar la tecnología con el fin de robustecer la participación ciudadana en los procesos democráticos, enfocándose en especial en los presupuestos participativos. Este evento fue llevado a cabo en colaboración con el IDPAC, que reportó un total de 636 asistentes participantes.
•	Se realizó articulación con la Universidad Distrital con el propósito de realizar ejercicios de aprovechamiento de datos con el programa de Comunicación Social. En conjunto con el enlace de la universidad, Laura León, se está elaborando un cronograma detallado. Una vez que dicho cronograma esté finalizado, se compartirá con la Red de Observatorios Distritales para llevar a cabo la planificación de cada uno de los espacios definidos.
•	Se apoyó la gestión de espacios para el desarrollo de talleres/grupos focales de usabilidad de Chatico con personas con discapacidad. Se hizo la articulación con el equipo territorial de la AltaTIC. Se preseleccionaron 3 nodos digitales, los cuales serán visitados durante el mes de agosto con el objetivo de evaluar su accesibilidad y recursos. Durante esta evaluación se considerarán las necesidades y características específicas de la población con discapacidad que participará en dichos espacios.
•	Se colaboró en la convocatoria de Exploradatos 3.0 y se brindó apoyó en la difusión de esta durante el período del 12 al 31 de julio. Esta difusión se llevó a cabo a través de envíos de correos electrónicos de la base de datos Gobierno Abierto de Bogotá.
•	Se gestinó visita con el coordinador  del SuperCADE de Fontibón por medio de reunión virtual para el 26 de julio la cual.  A pesar de que esta visita fue formalizada por correo electrónico, debido a circunstancias logísticas imprevistas por parte de la entidad, fue necesario reprogramar la visita.</v>
          </cell>
          <cell r="FU40" t="str">
            <v xml:space="preserve">Durante el mes de agosto, se ha progresado en la gestión y coordinación para la generación de capacidades en los siguientes aspectos:
Ciclo de formación Gobierno Abierto:  Se adelantó la articulación con la Escuela de la participación del IDPAC para el apoyo de la difusión por correo electrónico a la base de datos de GAB de la convocatoria de inscripción ciudadana al curso "Gobierno abierto: ampliando la democracia y la participación" 
A lo largo del mes de agosto, se avanzo en la estrategia de posicionamiento y participación ciudadana:
• El 24 de agosto de 2023, se participó activamente en la organización de la rendición de cuentas de niños, niñas, adolescentes y jóvenes liderada por la Secretaría Distrital de Integración Social. Este evento tuvo lugar en el auditorio Huitaca y en donde participaron 349 personas, en donde cerca de la mitad de los asistentes de la población de infancia, adolescencia y juventud. Además, se llevó a cabo una feria de servicios de cierre con la participación de diversas entidades, como la Secretaría de Integración Social, IDIPRON, Secretaría Distrital de Planeación, Secretaria de Cultura, IDRD, IDARTES, Secretaria de Salud, Subred Centro Oriente, Secretaria de Educación, Secretaria de Desarrollo Económico, ATENEA y Secretaria General – Gobierno Abierto de Bogotá.
• El 31 de agosto de 2023, se realizó un taller con personas con discapacidad auditiva, donde se abordaron temas significativos y se presentó la plataforma de oferta de discapacidad de Bogotá, incluyendo a Chatico. Durante la sesión, se llevó a cabo una actividad focalizada en explorar la experiencia y usabilidad de estas herramientas, centrándose en aspectos clave como la accesibilidad, la navegación, el contenido y la utilidad. Asistieron 7 personas con discapacidad auditiva.
• Dentro del marco de la RutaGAB: se llevaron a cabo dos visitas en agosto, donde se realizó  taller de posicionamiento institucional de la herramienta digital CHATICO, el agente virtual de la Alcaldía Mayor de Bogotá. con el  propósito de fortalecer y mejorar su interacción con la ciudadanía y servidores. La primera de estas sesiones tuvo lugar el 24 de agosto en el Super CADE Calle 13, con la participación de 9 personas. Posteriormente, el 28 de agosto, se llevó a cabo una segunda sesión en el Super CADE CAD, en la cual participaron un total de 15 personas.
</v>
          </cell>
          <cell r="FV40" t="str">
            <v>Durante el mes de septiembre, se ha progresado en la gestión y coordinación para la generación de capacidades en los siguientes aspectos:
Ciclo de formación Gobierno Abierto: Se adelantó la articulación con la Escuela de la participación del IDPAC para el apoyo de la difusión de la convocatoria de inscripción ciudadana al curso "Gobierno abierto: ampliando la democracia y la participación, obteniendo como resultado 126 personas inscritas, de las cuales 74 son mujeres.
Se diseñó el contenido de un módulo de aprendizaje denominado “Gobierno Abierto: un modelo para fomentar la transparencia y la participación en la gestión pública” con el fin de hacer parte del curso en articulación entre la Subdirección Técnica de Desarrollo Institucional de la Secretaria General y la Escuela Superior de Administración Pública -ESAP-.
A lo largo del mes de septiembre, se avanzo en la estrategia de posicionamiento y participación ciudadana:
• Se apoyó la socialización del Plan de Acción de la Política Pública de Bogotá Territorio Inteligente el 27 de septiembre en donde miembros del equipo participaron activamente en su realización.
• Dentro del marco de la RutaGAB: se llevaron a cabo una visita el 5 de septiembre en el Terminal del Salitre en el marco de la Rendición de cuentas del sector de movilidad Secretaría Distrital de Movilidad. donde se realizó un ejercicio de CHATICO el agente virtual de la Alcaldía Mayor de Bogotá, para fortalecer su interacción con la ciudadanía y servidores. Participaron 36 personas.
•Se organizó un taller sobre Oferta de Discapacidad de Bogotá y Chatico con personas con discapacidad para el 11 de septiembre de 2023. A pesar de la difusión del espacio, no asistieron suficientes personas para realizar el evento, por lo que se acordó reprogramar el taller para el martes 17 de octubre de 2023.</v>
          </cell>
          <cell r="FW40" t="str">
            <v/>
          </cell>
          <cell r="FX40" t="str">
            <v/>
          </cell>
          <cell r="FY40" t="str">
            <v/>
          </cell>
          <cell r="FZ40">
            <v>0</v>
          </cell>
          <cell r="GA40">
            <v>0</v>
          </cell>
          <cell r="GB40">
            <v>0</v>
          </cell>
          <cell r="GC40">
            <v>0</v>
          </cell>
          <cell r="GD40">
            <v>0</v>
          </cell>
          <cell r="GE40">
            <v>0</v>
          </cell>
          <cell r="GF40">
            <v>0</v>
          </cell>
          <cell r="GG40">
            <v>0</v>
          </cell>
          <cell r="GH40">
            <v>0</v>
          </cell>
          <cell r="GI40">
            <v>0</v>
          </cell>
          <cell r="GJ40">
            <v>0</v>
          </cell>
          <cell r="GK40">
            <v>0</v>
          </cell>
          <cell r="GL40">
            <v>0</v>
          </cell>
          <cell r="GM40">
            <v>49440772</v>
          </cell>
          <cell r="GN40">
            <v>49440772</v>
          </cell>
          <cell r="GO40">
            <v>49440772</v>
          </cell>
          <cell r="GP40">
            <v>49440772</v>
          </cell>
          <cell r="GQ40">
            <v>49440772</v>
          </cell>
          <cell r="GR40">
            <v>49440772</v>
          </cell>
          <cell r="GS40">
            <v>49440772</v>
          </cell>
          <cell r="GT40">
            <v>49440772</v>
          </cell>
          <cell r="GU40">
            <v>49440772</v>
          </cell>
          <cell r="GV40">
            <v>0</v>
          </cell>
          <cell r="GW40">
            <v>0</v>
          </cell>
          <cell r="GX40">
            <v>0</v>
          </cell>
          <cell r="GY40">
            <v>49440772</v>
          </cell>
        </row>
        <row r="41">
          <cell r="A41" t="str">
            <v>PD63</v>
          </cell>
          <cell r="B41">
            <v>7869</v>
          </cell>
          <cell r="D41" t="str">
            <v>Posicionar al Gobierno Abierto de Bogotá - GABO, como una nueva forma de gobernanza y control que reduce el riesgo de corrupción y garantiza una participación de todos los sectores y segmentos poblacionales, generando accesibilidad para las personas con discapacidad.</v>
          </cell>
          <cell r="E41" t="str">
            <v>4_Oficina Asesora de Planeación - GAB</v>
          </cell>
          <cell r="F41">
            <v>4</v>
          </cell>
          <cell r="G41" t="str">
            <v>Oficina Asesora de Planeación - GAB</v>
          </cell>
          <cell r="H41" t="str">
            <v>gab</v>
          </cell>
          <cell r="I41" t="str">
            <v>PD63</v>
          </cell>
          <cell r="J41" t="str">
            <v>Suma</v>
          </cell>
          <cell r="K41" t="str">
            <v>Número</v>
          </cell>
          <cell r="L41" t="str">
            <v>Suma</v>
          </cell>
          <cell r="M41">
            <v>0.5</v>
          </cell>
          <cell r="N41">
            <v>0</v>
          </cell>
          <cell r="O41">
            <v>0</v>
          </cell>
          <cell r="P41">
            <v>0</v>
          </cell>
          <cell r="Q41">
            <v>0.5</v>
          </cell>
          <cell r="R41">
            <v>0</v>
          </cell>
          <cell r="S41">
            <v>0</v>
          </cell>
          <cell r="T41">
            <v>0</v>
          </cell>
          <cell r="U41">
            <v>0</v>
          </cell>
          <cell r="V41">
            <v>0</v>
          </cell>
          <cell r="W41">
            <v>0</v>
          </cell>
          <cell r="X41">
            <v>0</v>
          </cell>
          <cell r="Y41">
            <v>0</v>
          </cell>
          <cell r="Z41">
            <v>0.5</v>
          </cell>
          <cell r="AA41">
            <v>1</v>
          </cell>
          <cell r="AB41">
            <v>1</v>
          </cell>
          <cell r="AC41" t="str">
            <v xml:space="preserve">Durante lo corrido de la vigencia, la Secretaría General realizó un informe de avance de estrategia de agendas de posicionamiento y activación ciudadana que contiene las principales actividades realizadas en la vigencia para llevar el gobierno abierto a la ciudadanía bogotana.
Se gestinó y articuló con la Secretaría Distrital de Planeación la organización de un taller con la Red de Veedurías Ciudadanas, en alianza con la Universidad Konrad Lorenz y el apoyo del IDPAC y la Veeduría Distrital se vienes estructurando.
</v>
          </cell>
          <cell r="AD41" t="str">
            <v/>
          </cell>
          <cell r="AE41" t="str">
            <v/>
          </cell>
          <cell r="AF41">
            <v>0</v>
          </cell>
          <cell r="AG41">
            <v>0</v>
          </cell>
          <cell r="AH41">
            <v>0.5</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t="str">
            <v>No Programó</v>
          </cell>
          <cell r="BE41" t="str">
            <v>No Programó</v>
          </cell>
          <cell r="BF41">
            <v>0.5</v>
          </cell>
          <cell r="BG41">
            <v>0</v>
          </cell>
          <cell r="BH41">
            <v>0</v>
          </cell>
          <cell r="BI41">
            <v>0</v>
          </cell>
          <cell r="BJ41">
            <v>0</v>
          </cell>
          <cell r="BK41">
            <v>0</v>
          </cell>
          <cell r="BL41">
            <v>0</v>
          </cell>
          <cell r="BM41" t="str">
            <v/>
          </cell>
          <cell r="BN41" t="str">
            <v/>
          </cell>
          <cell r="BO41" t="str">
            <v/>
          </cell>
          <cell r="BP41">
            <v>0</v>
          </cell>
          <cell r="BQ41">
            <v>0</v>
          </cell>
          <cell r="BR41" t="str">
            <v>Informes de avance de estrategia de agendas de posicionamiento y activación ciudadana.</v>
          </cell>
          <cell r="BS41">
            <v>0</v>
          </cell>
          <cell r="BT41">
            <v>0</v>
          </cell>
          <cell r="BU41">
            <v>0</v>
          </cell>
          <cell r="BV41">
            <v>0</v>
          </cell>
          <cell r="BW41">
            <v>0</v>
          </cell>
          <cell r="BX41">
            <v>0</v>
          </cell>
          <cell r="BY41">
            <v>0</v>
          </cell>
          <cell r="BZ41">
            <v>0</v>
          </cell>
          <cell r="CA41" t="str">
            <v>Informes final de estrategia de agendas de posicionamiento y activación ciudadana.</v>
          </cell>
          <cell r="CB41">
            <v>0</v>
          </cell>
          <cell r="CC41">
            <v>0</v>
          </cell>
          <cell r="CD41" t="str">
            <v>1.1 Informe estrategia de agendas activación ciudadana
1.2 Presentación CírculoOGP Inclusión</v>
          </cell>
          <cell r="CE41">
            <v>0</v>
          </cell>
          <cell r="CF41">
            <v>0</v>
          </cell>
          <cell r="CG41">
            <v>0</v>
          </cell>
          <cell r="CH41">
            <v>0</v>
          </cell>
          <cell r="CI41">
            <v>0</v>
          </cell>
          <cell r="CJ41">
            <v>0</v>
          </cell>
          <cell r="CK41">
            <v>0</v>
          </cell>
          <cell r="CL41">
            <v>0</v>
          </cell>
          <cell r="CM41">
            <v>0</v>
          </cell>
          <cell r="CN41" t="str">
            <v>N/A</v>
          </cell>
          <cell r="CO41" t="str">
            <v>N/A</v>
          </cell>
          <cell r="CP41" t="str">
            <v>N/A</v>
          </cell>
          <cell r="CQ41" t="str">
            <v>N/A</v>
          </cell>
          <cell r="CR41" t="str">
            <v>N/A</v>
          </cell>
          <cell r="CS41" t="str">
            <v>N/A</v>
          </cell>
          <cell r="CT41" t="str">
            <v>N/A</v>
          </cell>
          <cell r="CU41" t="str">
            <v>N/A</v>
          </cell>
          <cell r="CV41" t="str">
            <v>N/A</v>
          </cell>
          <cell r="CW41" t="str">
            <v>N/A</v>
          </cell>
          <cell r="CX41" t="str">
            <v>N/A</v>
          </cell>
          <cell r="CY41" t="str">
            <v>N/A</v>
          </cell>
          <cell r="CZ41" t="str">
            <v>N/A</v>
          </cell>
          <cell r="DA41" t="str">
            <v>N/A</v>
          </cell>
          <cell r="DB41" t="str">
            <v>N/A</v>
          </cell>
          <cell r="DC41" t="str">
            <v>N/A</v>
          </cell>
          <cell r="DD41" t="str">
            <v>N/A</v>
          </cell>
          <cell r="DE41" t="str">
            <v>N/A</v>
          </cell>
          <cell r="DF41" t="str">
            <v>N/A</v>
          </cell>
          <cell r="DG41" t="str">
            <v>N/A</v>
          </cell>
          <cell r="DH41" t="str">
            <v>N/A</v>
          </cell>
          <cell r="DI41" t="str">
            <v>N/A</v>
          </cell>
          <cell r="DJ41" t="str">
            <v>N/A</v>
          </cell>
          <cell r="DK41" t="str">
            <v>N/A</v>
          </cell>
          <cell r="DL41" t="str">
            <v>N/A</v>
          </cell>
          <cell r="DM41" t="str">
            <v>N/A</v>
          </cell>
          <cell r="DN41" t="str">
            <v>N/A</v>
          </cell>
          <cell r="DO41" t="str">
            <v>N/A</v>
          </cell>
          <cell r="DP41" t="str">
            <v>N/A</v>
          </cell>
          <cell r="DQ41" t="str">
            <v>N/A</v>
          </cell>
          <cell r="DR41" t="str">
            <v>N/A</v>
          </cell>
          <cell r="DS41" t="str">
            <v>N/A</v>
          </cell>
          <cell r="DT41" t="str">
            <v>N/A</v>
          </cell>
          <cell r="DU41" t="str">
            <v>N/A</v>
          </cell>
          <cell r="DV41" t="str">
            <v>N/A</v>
          </cell>
          <cell r="DW41" t="str">
            <v>N/A</v>
          </cell>
          <cell r="DX41" t="str">
            <v>N/A</v>
          </cell>
          <cell r="DY41" t="str">
            <v>N/A</v>
          </cell>
          <cell r="DZ41" t="str">
            <v>N/A</v>
          </cell>
          <cell r="EA41" t="str">
            <v>N/A</v>
          </cell>
          <cell r="EB41" t="str">
            <v>N/A</v>
          </cell>
          <cell r="EC41" t="str">
            <v>N/A</v>
          </cell>
          <cell r="ED41" t="str">
            <v>N/A</v>
          </cell>
          <cell r="EE41" t="str">
            <v>N/A</v>
          </cell>
          <cell r="EF41" t="str">
            <v>N/A</v>
          </cell>
          <cell r="EG41" t="str">
            <v>N/A</v>
          </cell>
          <cell r="EH41" t="str">
            <v>N/A</v>
          </cell>
          <cell r="EI41" t="str">
            <v>N/A</v>
          </cell>
          <cell r="EJ41" t="str">
            <v>N/A</v>
          </cell>
          <cell r="EK41" t="str">
            <v>N/A</v>
          </cell>
          <cell r="EL41" t="str">
            <v>N/A</v>
          </cell>
          <cell r="EM41" t="str">
            <v>N/A</v>
          </cell>
          <cell r="EN41" t="str">
            <v>N/A</v>
          </cell>
          <cell r="EO41" t="str">
            <v>N/A</v>
          </cell>
          <cell r="EP41" t="str">
            <v>N/A</v>
          </cell>
          <cell r="EQ41" t="str">
            <v>N/A</v>
          </cell>
          <cell r="ER41" t="str">
            <v>N/A</v>
          </cell>
          <cell r="ES41" t="str">
            <v>N/A</v>
          </cell>
          <cell r="ET41" t="str">
            <v>N/A</v>
          </cell>
          <cell r="EU41" t="str">
            <v>N/A</v>
          </cell>
          <cell r="EV41" t="str">
            <v>N/A</v>
          </cell>
          <cell r="EW41" t="str">
            <v>N/A</v>
          </cell>
          <cell r="EX41" t="str">
            <v>N/A</v>
          </cell>
          <cell r="EY41" t="str">
            <v>N/A</v>
          </cell>
          <cell r="EZ41" t="str">
            <v>N/A</v>
          </cell>
          <cell r="FA41" t="str">
            <v>N/A</v>
          </cell>
          <cell r="FB41" t="str">
            <v>N/A</v>
          </cell>
          <cell r="FC41" t="str">
            <v>N/A</v>
          </cell>
          <cell r="FD41" t="str">
            <v>N/A</v>
          </cell>
          <cell r="FE41" t="str">
            <v>N/A</v>
          </cell>
          <cell r="FF41" t="str">
            <v>N/A</v>
          </cell>
          <cell r="FG41" t="str">
            <v>N/A</v>
          </cell>
          <cell r="FH41" t="str">
            <v>N/A</v>
          </cell>
          <cell r="FI41" t="str">
            <v>N/A</v>
          </cell>
          <cell r="FJ41" t="str">
            <v>N/A</v>
          </cell>
          <cell r="FK41" t="str">
            <v>N/A</v>
          </cell>
          <cell r="FL41" t="str">
            <v>N/A</v>
          </cell>
          <cell r="FM41" t="str">
            <v>N/A</v>
          </cell>
          <cell r="FN41" t="str">
            <v/>
          </cell>
          <cell r="FO41" t="str">
            <v/>
          </cell>
          <cell r="FP41" t="str">
            <v>Se gestinó y articuló con la Secretaría Distrital de Planeación la organización de un taller con la Red de Veedurías Ciudadanas, en alianza con la Universidad Konrad Lorenz y el apoyo del IDPAC y la Veeduría Distrital se vienes estructurando y haciendo las gestiones pertinentes para realizar el taller el 21 de abril de 2023, en donde se espera la participación de al menos 40 veedores y veedoras ciudadanas del distrito.</v>
          </cell>
          <cell r="FQ41" t="str">
            <v/>
          </cell>
          <cell r="FR41" t="str">
            <v/>
          </cell>
          <cell r="FS41" t="str">
            <v/>
          </cell>
          <cell r="FT41" t="str">
            <v/>
          </cell>
          <cell r="FU41" t="str">
            <v/>
          </cell>
          <cell r="FV41" t="str">
            <v/>
          </cell>
          <cell r="FW41" t="str">
            <v/>
          </cell>
          <cell r="FX41" t="str">
            <v/>
          </cell>
          <cell r="FY41" t="str">
            <v/>
          </cell>
          <cell r="FZ41" t="str">
            <v>N/A</v>
          </cell>
          <cell r="GA41" t="str">
            <v>N/A</v>
          </cell>
          <cell r="GB41" t="str">
            <v>N/A</v>
          </cell>
          <cell r="GC41" t="str">
            <v>N/A</v>
          </cell>
          <cell r="GD41" t="str">
            <v>N/A</v>
          </cell>
          <cell r="GE41" t="str">
            <v>N/A</v>
          </cell>
          <cell r="GF41" t="str">
            <v>N/A</v>
          </cell>
          <cell r="GG41" t="str">
            <v>N/A</v>
          </cell>
          <cell r="GH41" t="str">
            <v>N/A</v>
          </cell>
          <cell r="GI41" t="str">
            <v>N/A</v>
          </cell>
          <cell r="GJ41" t="str">
            <v>N/A</v>
          </cell>
          <cell r="GK41" t="str">
            <v>N/A</v>
          </cell>
          <cell r="GL41" t="str">
            <v>N/A</v>
          </cell>
          <cell r="GM41" t="str">
            <v>N/A</v>
          </cell>
          <cell r="GN41" t="str">
            <v>N/A</v>
          </cell>
          <cell r="GO41" t="str">
            <v>N/A</v>
          </cell>
          <cell r="GP41" t="str">
            <v>N/A</v>
          </cell>
          <cell r="GQ41" t="str">
            <v>N/A</v>
          </cell>
          <cell r="GR41" t="str">
            <v>N/A</v>
          </cell>
          <cell r="GS41" t="str">
            <v>N/A</v>
          </cell>
          <cell r="GT41" t="str">
            <v>N/A</v>
          </cell>
          <cell r="GU41" t="str">
            <v>N/A</v>
          </cell>
          <cell r="GV41" t="str">
            <v>N/A</v>
          </cell>
          <cell r="GW41" t="str">
            <v>N/A</v>
          </cell>
          <cell r="GX41" t="str">
            <v>N/A</v>
          </cell>
          <cell r="GY41" t="str">
            <v>N/A</v>
          </cell>
        </row>
        <row r="42">
          <cell r="A42" t="str">
            <v>PD64</v>
          </cell>
          <cell r="B42">
            <v>7869</v>
          </cell>
          <cell r="D42" t="str">
            <v>Posicionar al Gobierno Abierto de Bogotá - GABO, como una nueva forma de gobernanza y control que reduce el riesgo de corrupción y garantiza una participación de todos los sectores y segmentos poblacionales, generando accesibilidad para las personas con discapacidad.</v>
          </cell>
          <cell r="E42" t="str">
            <v>5_Oficina Asesora de Planeación - GAB</v>
          </cell>
          <cell r="F42">
            <v>5</v>
          </cell>
          <cell r="G42" t="str">
            <v>Oficina Asesora de Planeación - GAB</v>
          </cell>
          <cell r="H42" t="str">
            <v>gab</v>
          </cell>
          <cell r="I42" t="str">
            <v>PD64</v>
          </cell>
          <cell r="J42" t="str">
            <v>Suma</v>
          </cell>
          <cell r="K42" t="str">
            <v>Número</v>
          </cell>
          <cell r="L42" t="str">
            <v>Suma</v>
          </cell>
          <cell r="M42">
            <v>0</v>
          </cell>
          <cell r="N42">
            <v>0</v>
          </cell>
          <cell r="O42">
            <v>0</v>
          </cell>
          <cell r="P42">
            <v>0</v>
          </cell>
          <cell r="Q42">
            <v>0</v>
          </cell>
          <cell r="R42">
            <v>0</v>
          </cell>
          <cell r="S42">
            <v>0</v>
          </cell>
          <cell r="T42">
            <v>0</v>
          </cell>
          <cell r="U42">
            <v>0</v>
          </cell>
          <cell r="V42">
            <v>0</v>
          </cell>
          <cell r="W42">
            <v>0</v>
          </cell>
          <cell r="X42">
            <v>0</v>
          </cell>
          <cell r="Y42">
            <v>1</v>
          </cell>
          <cell r="Z42">
            <v>0</v>
          </cell>
          <cell r="AA42">
            <v>1</v>
          </cell>
          <cell r="AB42">
            <v>1</v>
          </cell>
          <cell r="AC42" t="str">
            <v/>
          </cell>
          <cell r="AD42" t="str">
            <v/>
          </cell>
          <cell r="AE42" t="str">
            <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t="str">
            <v>No Programó</v>
          </cell>
          <cell r="BE42" t="str">
            <v>No Programó</v>
          </cell>
          <cell r="BF42" t="str">
            <v>No Programó</v>
          </cell>
          <cell r="BG42" t="str">
            <v>No Programó</v>
          </cell>
          <cell r="BH42" t="str">
            <v>No Programó</v>
          </cell>
          <cell r="BI42" t="str">
            <v>No Programó</v>
          </cell>
          <cell r="BJ42" t="str">
            <v>No Programó</v>
          </cell>
          <cell r="BK42" t="str">
            <v>No Programó</v>
          </cell>
          <cell r="BL42" t="str">
            <v>No Programó</v>
          </cell>
          <cell r="BM42" t="str">
            <v/>
          </cell>
          <cell r="BN42" t="str">
            <v/>
          </cell>
          <cell r="BO42" t="str">
            <v/>
          </cell>
          <cell r="BP42">
            <v>0</v>
          </cell>
          <cell r="BQ42">
            <v>0</v>
          </cell>
          <cell r="BR42">
            <v>0</v>
          </cell>
          <cell r="BS42">
            <v>0</v>
          </cell>
          <cell r="BT42">
            <v>0</v>
          </cell>
          <cell r="BU42">
            <v>0</v>
          </cell>
          <cell r="BV42">
            <v>0</v>
          </cell>
          <cell r="BW42">
            <v>0</v>
          </cell>
          <cell r="BX42">
            <v>0</v>
          </cell>
          <cell r="BY42">
            <v>0</v>
          </cell>
          <cell r="BZ42" t="str">
            <v>Estudio para el análisis de ecosistemas de gobierno abierto, innovación social y oferta y demanda de información pública.</v>
          </cell>
          <cell r="CA42">
            <v>0</v>
          </cell>
          <cell r="CB42">
            <v>0</v>
          </cell>
          <cell r="CC42">
            <v>0</v>
          </cell>
          <cell r="CD42">
            <v>0</v>
          </cell>
          <cell r="CE42">
            <v>0</v>
          </cell>
          <cell r="CF42">
            <v>0</v>
          </cell>
          <cell r="CG42">
            <v>0</v>
          </cell>
          <cell r="CH42">
            <v>0</v>
          </cell>
          <cell r="CI42">
            <v>0</v>
          </cell>
          <cell r="CJ42">
            <v>0</v>
          </cell>
          <cell r="CK42">
            <v>0</v>
          </cell>
          <cell r="CL42">
            <v>0</v>
          </cell>
          <cell r="CM42">
            <v>0</v>
          </cell>
          <cell r="CN42" t="str">
            <v>N/A</v>
          </cell>
          <cell r="CO42" t="str">
            <v>N/A</v>
          </cell>
          <cell r="CP42" t="str">
            <v>N/A</v>
          </cell>
          <cell r="CQ42" t="str">
            <v>N/A</v>
          </cell>
          <cell r="CR42" t="str">
            <v>N/A</v>
          </cell>
          <cell r="CS42" t="str">
            <v>N/A</v>
          </cell>
          <cell r="CT42" t="str">
            <v>N/A</v>
          </cell>
          <cell r="CU42" t="str">
            <v>N/A</v>
          </cell>
          <cell r="CV42" t="str">
            <v>N/A</v>
          </cell>
          <cell r="CW42" t="str">
            <v>N/A</v>
          </cell>
          <cell r="CX42" t="str">
            <v>N/A</v>
          </cell>
          <cell r="CY42" t="str">
            <v>N/A</v>
          </cell>
          <cell r="CZ42" t="str">
            <v>N/A</v>
          </cell>
          <cell r="DA42" t="str">
            <v>N/A</v>
          </cell>
          <cell r="DB42" t="str">
            <v>N/A</v>
          </cell>
          <cell r="DC42" t="str">
            <v>N/A</v>
          </cell>
          <cell r="DD42" t="str">
            <v>N/A</v>
          </cell>
          <cell r="DE42" t="str">
            <v>N/A</v>
          </cell>
          <cell r="DF42" t="str">
            <v>N/A</v>
          </cell>
          <cell r="DG42" t="str">
            <v>N/A</v>
          </cell>
          <cell r="DH42" t="str">
            <v>N/A</v>
          </cell>
          <cell r="DI42" t="str">
            <v>N/A</v>
          </cell>
          <cell r="DJ42" t="str">
            <v>N/A</v>
          </cell>
          <cell r="DK42" t="str">
            <v>N/A</v>
          </cell>
          <cell r="DL42" t="str">
            <v>N/A</v>
          </cell>
          <cell r="DM42" t="str">
            <v>N/A</v>
          </cell>
          <cell r="DN42" t="str">
            <v>N/A</v>
          </cell>
          <cell r="DO42" t="str">
            <v>N/A</v>
          </cell>
          <cell r="DP42" t="str">
            <v>N/A</v>
          </cell>
          <cell r="DQ42" t="str">
            <v>N/A</v>
          </cell>
          <cell r="DR42" t="str">
            <v>N/A</v>
          </cell>
          <cell r="DS42" t="str">
            <v>N/A</v>
          </cell>
          <cell r="DT42" t="str">
            <v>N/A</v>
          </cell>
          <cell r="DU42" t="str">
            <v>N/A</v>
          </cell>
          <cell r="DV42" t="str">
            <v>N/A</v>
          </cell>
          <cell r="DW42" t="str">
            <v>N/A</v>
          </cell>
          <cell r="DX42" t="str">
            <v>N/A</v>
          </cell>
          <cell r="DY42" t="str">
            <v>N/A</v>
          </cell>
          <cell r="DZ42" t="str">
            <v>N/A</v>
          </cell>
          <cell r="EA42" t="str">
            <v>N/A</v>
          </cell>
          <cell r="EB42" t="str">
            <v>N/A</v>
          </cell>
          <cell r="EC42" t="str">
            <v>N/A</v>
          </cell>
          <cell r="ED42" t="str">
            <v>N/A</v>
          </cell>
          <cell r="EE42" t="str">
            <v>N/A</v>
          </cell>
          <cell r="EF42" t="str">
            <v>N/A</v>
          </cell>
          <cell r="EG42" t="str">
            <v>N/A</v>
          </cell>
          <cell r="EH42" t="str">
            <v>N/A</v>
          </cell>
          <cell r="EI42" t="str">
            <v>N/A</v>
          </cell>
          <cell r="EJ42" t="str">
            <v>N/A</v>
          </cell>
          <cell r="EK42" t="str">
            <v>N/A</v>
          </cell>
          <cell r="EL42" t="str">
            <v>N/A</v>
          </cell>
          <cell r="EM42" t="str">
            <v>N/A</v>
          </cell>
          <cell r="EN42" t="str">
            <v>N/A</v>
          </cell>
          <cell r="EO42" t="str">
            <v>N/A</v>
          </cell>
          <cell r="EP42" t="str">
            <v>N/A</v>
          </cell>
          <cell r="EQ42" t="str">
            <v>N/A</v>
          </cell>
          <cell r="ER42" t="str">
            <v>N/A</v>
          </cell>
          <cell r="ES42" t="str">
            <v>N/A</v>
          </cell>
          <cell r="ET42" t="str">
            <v>N/A</v>
          </cell>
          <cell r="EU42" t="str">
            <v>N/A</v>
          </cell>
          <cell r="EV42" t="str">
            <v>N/A</v>
          </cell>
          <cell r="EW42" t="str">
            <v>N/A</v>
          </cell>
          <cell r="EX42" t="str">
            <v>N/A</v>
          </cell>
          <cell r="EY42" t="str">
            <v>N/A</v>
          </cell>
          <cell r="EZ42" t="str">
            <v>N/A</v>
          </cell>
          <cell r="FA42" t="str">
            <v>N/A</v>
          </cell>
          <cell r="FB42" t="str">
            <v>N/A</v>
          </cell>
          <cell r="FC42" t="str">
            <v>N/A</v>
          </cell>
          <cell r="FD42" t="str">
            <v>N/A</v>
          </cell>
          <cell r="FE42" t="str">
            <v>N/A</v>
          </cell>
          <cell r="FF42" t="str">
            <v>N/A</v>
          </cell>
          <cell r="FG42" t="str">
            <v>N/A</v>
          </cell>
          <cell r="FH42" t="str">
            <v>N/A</v>
          </cell>
          <cell r="FI42" t="str">
            <v>N/A</v>
          </cell>
          <cell r="FJ42" t="str">
            <v>N/A</v>
          </cell>
          <cell r="FK42" t="str">
            <v>N/A</v>
          </cell>
          <cell r="FL42" t="str">
            <v>N/A</v>
          </cell>
          <cell r="FM42" t="str">
            <v>N/A</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N/A</v>
          </cell>
          <cell r="GA42" t="str">
            <v>N/A</v>
          </cell>
          <cell r="GB42" t="str">
            <v>N/A</v>
          </cell>
          <cell r="GC42" t="str">
            <v>N/A</v>
          </cell>
          <cell r="GD42" t="str">
            <v>N/A</v>
          </cell>
          <cell r="GE42" t="str">
            <v>N/A</v>
          </cell>
          <cell r="GF42" t="str">
            <v>N/A</v>
          </cell>
          <cell r="GG42" t="str">
            <v>N/A</v>
          </cell>
          <cell r="GH42" t="str">
            <v>N/A</v>
          </cell>
          <cell r="GI42" t="str">
            <v>N/A</v>
          </cell>
          <cell r="GJ42" t="str">
            <v>N/A</v>
          </cell>
          <cell r="GK42" t="str">
            <v>N/A</v>
          </cell>
          <cell r="GL42" t="str">
            <v>N/A</v>
          </cell>
          <cell r="GM42" t="str">
            <v>N/A</v>
          </cell>
          <cell r="GN42" t="str">
            <v>N/A</v>
          </cell>
          <cell r="GO42" t="str">
            <v>N/A</v>
          </cell>
          <cell r="GP42" t="str">
            <v>N/A</v>
          </cell>
          <cell r="GQ42" t="str">
            <v>N/A</v>
          </cell>
          <cell r="GR42" t="str">
            <v>N/A</v>
          </cell>
          <cell r="GS42" t="str">
            <v>N/A</v>
          </cell>
          <cell r="GT42" t="str">
            <v>N/A</v>
          </cell>
          <cell r="GU42" t="str">
            <v>N/A</v>
          </cell>
          <cell r="GV42" t="str">
            <v>N/A</v>
          </cell>
          <cell r="GW42" t="str">
            <v>N/A</v>
          </cell>
          <cell r="GX42" t="str">
            <v>N/A</v>
          </cell>
          <cell r="GY42" t="str">
            <v>N/A</v>
          </cell>
        </row>
        <row r="43">
          <cell r="A43" t="str">
            <v>PD65</v>
          </cell>
          <cell r="B43">
            <v>7869</v>
          </cell>
          <cell r="D43" t="str">
            <v>Posicionar al Gobierno Abierto de Bogotá - GABO, como una nueva forma de gobernanza y control que reduce el riesgo de corrupción y garantiza una participación de todos los sectores y segmentos poblacionales, generando accesibilidad para las personas con discapacidad.</v>
          </cell>
          <cell r="E43" t="str">
            <v>6_Oficina Asesora de Planeación - GAB</v>
          </cell>
          <cell r="F43">
            <v>6</v>
          </cell>
          <cell r="G43" t="str">
            <v>Oficina Asesora de Planeación - GAB</v>
          </cell>
          <cell r="H43" t="str">
            <v>gab</v>
          </cell>
          <cell r="I43" t="str">
            <v>PD65</v>
          </cell>
          <cell r="J43" t="str">
            <v>Suma</v>
          </cell>
          <cell r="K43" t="str">
            <v>Número</v>
          </cell>
          <cell r="L43" t="str">
            <v>Suma</v>
          </cell>
          <cell r="M43">
            <v>0.5</v>
          </cell>
          <cell r="N43">
            <v>0</v>
          </cell>
          <cell r="O43">
            <v>0</v>
          </cell>
          <cell r="P43">
            <v>0</v>
          </cell>
          <cell r="Q43">
            <v>0</v>
          </cell>
          <cell r="R43">
            <v>0</v>
          </cell>
          <cell r="S43">
            <v>0</v>
          </cell>
          <cell r="T43">
            <v>0</v>
          </cell>
          <cell r="U43">
            <v>0.5</v>
          </cell>
          <cell r="V43">
            <v>0</v>
          </cell>
          <cell r="W43">
            <v>0</v>
          </cell>
          <cell r="X43">
            <v>0</v>
          </cell>
          <cell r="Y43">
            <v>0</v>
          </cell>
          <cell r="Z43">
            <v>0.5</v>
          </cell>
          <cell r="AA43">
            <v>1</v>
          </cell>
          <cell r="AB43">
            <v>1</v>
          </cell>
          <cell r="AC43" t="str">
            <v xml:space="preserve">En lo corrido del Plan Distrital de Desarrollo, la Secretaría General implementó 1 agenda para el desarrollo de actividades de vinculación ciudadana a procesos de transparencia, participación y colaboración que se realizó articuladamente con la estrategia de posicionamiento, cualificación y empoderamiento ciudadano del modelo de Gobierno Abierto, para lo cual se ha llevado a cabo los siguientes eventos:
*Encuentro Estratégico de Gobierno Abierto: 214 personas de 48 entidades participaron en este evento, donde se compartieron acciones clave en rendición de cuentas, transparencia, datos abiertos, participación e innovación, fortaleciendo la colaboración entre entidades y ciudadanía.
* Día Internacional de los Datos Abiertos: Se celebró un evento en colaboración con la Fundación Universitaria Konrad Lorenz, involucrando a 141 ciudadanos en conferencias, talleres y paneles sobre datos abiertos y la ciudad cuidadora.
* Iniciativa "Chatico": Se socializó el agente virtual "Chatico" con 73 servidores públicos en el marco del Día Internacional contra la Corrupción, promoviendo su uso para interactuar con la ciudadanía en línea.
* Fortalecimiento de Veedurías Ciudadanas: 92 veedores participaron en un evento sobre datos abiertos y planeación, adquiriendo habilidades para su labor en veeduría y control social.
* Curso "Gobierno Abierto de Bogotá": 103 servidores públicos se certificaron en el curso, mejorando sus capacidades en gobierno abierto.
* Participación en Smart City Expo: El equipo de Gobierno Abierto interactuó con más de 120 personas en el evento Smart City Expo, presentando iniciativas de transparencia, rendición de cuentas y participación.
* Posicionamiento de Chatico: Se estableció contacto con la comunidad en Super CADEs y en la Universidad Distrital, compartiendo información sobre Chatico y recibiendo retroalimentación.
* Consultas sobre Temas Relevantes: Se realizaron consultas en redes sociales y de manera presencial sobre temas de tecnología y democracia, recibiendo 76 participaciones en línea y 123 presenciales.
* Reunión sobre Presupuestos Participativos: Se presentó el proceso de presupuestos participativos a 38 ciudadanos, destacando la importancia de la participación y la transparencia.
* Semana Internacional de Gobierno Abierto: Se logró difundir exitosamente la agenda de eventos de entidades distritales, involucrando a 52 participantes en un ejercicio de activación ciudadana basado en datos.
* Conferencia en Congreso de Presupuestos Participativos: Se analizó el papel de la tecnología en el fortalecimiento de la participación ciudadana, contando con la asistencia de 636 participantes.
Beneficios: Las agendas de activación ciudadana buscan que los compromisos y estrategias de las entidades distritales cuenten con participación de la ciudadanía. Por eso, las acciones adelantadas en esta meta permiten evidenciar cómo los ciudadanos están vinculándose acciones de los cuatro pilares del gobierno abierto: transparencia, participación, colaboración, y trámites y servicios. El resultado esperado de esta vinculación es una mejor implementación de los compromisos y estrategias, respetando las necesidades y dinámicas sociales y territoriales de Bogotá, así como una relación más cercana entre la ciudadanía y el Distrito.
</v>
          </cell>
          <cell r="AD43" t="str">
            <v/>
          </cell>
          <cell r="AE43" t="str">
            <v/>
          </cell>
          <cell r="AF43">
            <v>0</v>
          </cell>
          <cell r="AG43">
            <v>0</v>
          </cell>
          <cell r="AH43">
            <v>0</v>
          </cell>
          <cell r="AI43">
            <v>0</v>
          </cell>
          <cell r="AJ43">
            <v>0</v>
          </cell>
          <cell r="AK43">
            <v>0</v>
          </cell>
          <cell r="AL43">
            <v>0.5</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t="str">
            <v>No Programó</v>
          </cell>
          <cell r="BE43" t="str">
            <v>No Programó</v>
          </cell>
          <cell r="BF43" t="str">
            <v>No Programó</v>
          </cell>
          <cell r="BG43" t="str">
            <v>No Programó</v>
          </cell>
          <cell r="BH43" t="str">
            <v>No Programó</v>
          </cell>
          <cell r="BI43" t="str">
            <v>No Programó</v>
          </cell>
          <cell r="BJ43">
            <v>0.5</v>
          </cell>
          <cell r="BK43">
            <v>0</v>
          </cell>
          <cell r="BL43">
            <v>0</v>
          </cell>
          <cell r="BM43" t="str">
            <v/>
          </cell>
          <cell r="BN43" t="str">
            <v/>
          </cell>
          <cell r="BO43" t="str">
            <v/>
          </cell>
          <cell r="BP43">
            <v>0</v>
          </cell>
          <cell r="BQ43">
            <v>0</v>
          </cell>
          <cell r="BR43">
            <v>0</v>
          </cell>
          <cell r="BS43">
            <v>0</v>
          </cell>
          <cell r="BT43">
            <v>0</v>
          </cell>
          <cell r="BU43">
            <v>0</v>
          </cell>
          <cell r="BV43" t="str">
            <v>Informes de avance de estrategia de agendas de posicionamiento y activación ciudadana.</v>
          </cell>
          <cell r="BW43">
            <v>0</v>
          </cell>
          <cell r="BX43">
            <v>0</v>
          </cell>
          <cell r="BY43">
            <v>0</v>
          </cell>
          <cell r="BZ43">
            <v>0</v>
          </cell>
          <cell r="CA43" t="str">
            <v>Informes final de estrategia de agendas de posicionamiento y activación ciudadana.</v>
          </cell>
          <cell r="CB43">
            <v>0</v>
          </cell>
          <cell r="CC43">
            <v>0</v>
          </cell>
          <cell r="CD43">
            <v>0</v>
          </cell>
          <cell r="CE43">
            <v>0</v>
          </cell>
          <cell r="CF43">
            <v>0</v>
          </cell>
          <cell r="CG43">
            <v>0</v>
          </cell>
          <cell r="CH43" t="str">
            <v>1.1 Informes de avance de estrategia de agendas de posicionamiento y activación ciudadana.</v>
          </cell>
          <cell r="CI43">
            <v>0</v>
          </cell>
          <cell r="CJ43">
            <v>0</v>
          </cell>
          <cell r="CK43">
            <v>0</v>
          </cell>
          <cell r="CL43">
            <v>0</v>
          </cell>
          <cell r="CM43">
            <v>0</v>
          </cell>
          <cell r="CN43" t="str">
            <v>N/A</v>
          </cell>
          <cell r="CO43" t="str">
            <v>N/A</v>
          </cell>
          <cell r="CP43" t="str">
            <v>N/A</v>
          </cell>
          <cell r="CQ43" t="str">
            <v>N/A</v>
          </cell>
          <cell r="CR43" t="str">
            <v>N/A</v>
          </cell>
          <cell r="CS43" t="str">
            <v>N/A</v>
          </cell>
          <cell r="CT43" t="str">
            <v>N/A</v>
          </cell>
          <cell r="CU43" t="str">
            <v>N/A</v>
          </cell>
          <cell r="CV43" t="str">
            <v>N/A</v>
          </cell>
          <cell r="CW43" t="str">
            <v>N/A</v>
          </cell>
          <cell r="CX43" t="str">
            <v>N/A</v>
          </cell>
          <cell r="CY43" t="str">
            <v>N/A</v>
          </cell>
          <cell r="CZ43" t="str">
            <v>N/A</v>
          </cell>
          <cell r="DA43" t="str">
            <v>N/A</v>
          </cell>
          <cell r="DB43" t="str">
            <v>N/A</v>
          </cell>
          <cell r="DC43" t="str">
            <v>N/A</v>
          </cell>
          <cell r="DD43" t="str">
            <v>N/A</v>
          </cell>
          <cell r="DE43" t="str">
            <v>N/A</v>
          </cell>
          <cell r="DF43" t="str">
            <v>N/A</v>
          </cell>
          <cell r="DG43" t="str">
            <v>N/A</v>
          </cell>
          <cell r="DH43" t="str">
            <v>N/A</v>
          </cell>
          <cell r="DI43" t="str">
            <v>N/A</v>
          </cell>
          <cell r="DJ43" t="str">
            <v>N/A</v>
          </cell>
          <cell r="DK43" t="str">
            <v>N/A</v>
          </cell>
          <cell r="DL43" t="str">
            <v>N/A</v>
          </cell>
          <cell r="DM43" t="str">
            <v>N/A</v>
          </cell>
          <cell r="DN43" t="str">
            <v>N/A</v>
          </cell>
          <cell r="DO43" t="str">
            <v>N/A</v>
          </cell>
          <cell r="DP43" t="str">
            <v>N/A</v>
          </cell>
          <cell r="DQ43" t="str">
            <v>N/A</v>
          </cell>
          <cell r="DR43" t="str">
            <v>N/A</v>
          </cell>
          <cell r="DS43" t="str">
            <v>N/A</v>
          </cell>
          <cell r="DT43" t="str">
            <v>N/A</v>
          </cell>
          <cell r="DU43" t="str">
            <v>N/A</v>
          </cell>
          <cell r="DV43" t="str">
            <v>N/A</v>
          </cell>
          <cell r="DW43" t="str">
            <v>N/A</v>
          </cell>
          <cell r="DX43" t="str">
            <v>N/A</v>
          </cell>
          <cell r="DY43" t="str">
            <v>N/A</v>
          </cell>
          <cell r="DZ43" t="str">
            <v>N/A</v>
          </cell>
          <cell r="EA43" t="str">
            <v>N/A</v>
          </cell>
          <cell r="EB43" t="str">
            <v>N/A</v>
          </cell>
          <cell r="EC43" t="str">
            <v>N/A</v>
          </cell>
          <cell r="ED43" t="str">
            <v>N/A</v>
          </cell>
          <cell r="EE43" t="str">
            <v>N/A</v>
          </cell>
          <cell r="EF43" t="str">
            <v>N/A</v>
          </cell>
          <cell r="EG43" t="str">
            <v>N/A</v>
          </cell>
          <cell r="EH43" t="str">
            <v>N/A</v>
          </cell>
          <cell r="EI43" t="str">
            <v>N/A</v>
          </cell>
          <cell r="EJ43" t="str">
            <v>N/A</v>
          </cell>
          <cell r="EK43" t="str">
            <v>N/A</v>
          </cell>
          <cell r="EL43" t="str">
            <v>N/A</v>
          </cell>
          <cell r="EM43" t="str">
            <v>N/A</v>
          </cell>
          <cell r="EN43" t="str">
            <v>N/A</v>
          </cell>
          <cell r="EO43" t="str">
            <v>N/A</v>
          </cell>
          <cell r="EP43" t="str">
            <v>N/A</v>
          </cell>
          <cell r="EQ43" t="str">
            <v>N/A</v>
          </cell>
          <cell r="ER43" t="str">
            <v>N/A</v>
          </cell>
          <cell r="ES43" t="str">
            <v>N/A</v>
          </cell>
          <cell r="ET43" t="str">
            <v>N/A</v>
          </cell>
          <cell r="EU43" t="str">
            <v>N/A</v>
          </cell>
          <cell r="EV43" t="str">
            <v>N/A</v>
          </cell>
          <cell r="EW43" t="str">
            <v>N/A</v>
          </cell>
          <cell r="EX43" t="str">
            <v>N/A</v>
          </cell>
          <cell r="EY43" t="str">
            <v>N/A</v>
          </cell>
          <cell r="EZ43" t="str">
            <v>N/A</v>
          </cell>
          <cell r="FA43" t="str">
            <v>N/A</v>
          </cell>
          <cell r="FB43" t="str">
            <v>N/A</v>
          </cell>
          <cell r="FC43" t="str">
            <v>N/A</v>
          </cell>
          <cell r="FD43" t="str">
            <v>N/A</v>
          </cell>
          <cell r="FE43" t="str">
            <v>N/A</v>
          </cell>
          <cell r="FF43" t="str">
            <v>N/A</v>
          </cell>
          <cell r="FG43" t="str">
            <v>N/A</v>
          </cell>
          <cell r="FH43" t="str">
            <v>N/A</v>
          </cell>
          <cell r="FI43" t="str">
            <v>N/A</v>
          </cell>
          <cell r="FJ43" t="str">
            <v>N/A</v>
          </cell>
          <cell r="FK43" t="str">
            <v>N/A</v>
          </cell>
          <cell r="FL43" t="str">
            <v>N/A</v>
          </cell>
          <cell r="FM43" t="str">
            <v>N/A</v>
          </cell>
          <cell r="FN43" t="str">
            <v/>
          </cell>
          <cell r="FO43" t="str">
            <v/>
          </cell>
          <cell r="FP43" t="str">
            <v/>
          </cell>
          <cell r="FQ43" t="str">
            <v/>
          </cell>
          <cell r="FR43" t="str">
            <v/>
          </cell>
          <cell r="FS43" t="str">
            <v/>
          </cell>
          <cell r="FT43" t="str">
            <v>Durante lo recorrido en la vigencia se ha implementado 1 agenda para el desarrollo de actividades de vinculación ciudadana a procesos de transparencia, participación y colaboración que se realizó articuladamente con la estrategia de posicionamiento, cualificación y empoderamiento ciudadano del modelo de Gobierno Abierto, para lo cual se ha llevado a cabo los siguientes eventos:
*Encuentro Estratégico de Gobierno Abierto: 214 personas de 48 entidades participaron en este evento, donde se compartieron acciones clave en rendición de cuentas, transparencia, datos abiertos, participación e innovación, fortaleciendo la colaboración entre entidades y ciudadanía.
* Día Internacional de los Datos Abiertos: Se celebró un evento en colaboración con la Fundación Universitaria Konrad Lorenz, involucrando a 141 ciudadanos en conferencias, talleres y paneles sobre datos abiertos y la ciudad cuidadora.
* Iniciativa "Chatico": Se socializó el agente virtual "Chatico" con 73 servidores públicos en el marco del Día Internacional contra la Corrupción, promoviendo su uso para interactuar con la ciudadanía en línea.
* Fortalecimiento de Veedurías Ciudadanas: 92 veedores participaron en un evento sobre datos abiertos y planeación, adquiriendo habilidades para su labor en veeduría y control social.
* Curso "Gobierno Abierto de Bogotá": 103 servidores públicos se certificaron en el curso, mejorando sus capacidades en gobierno abierto.
* Participación en Smart City Expo: El equipo de Gobierno Abierto interactuó con más de 120 personas en el evento Smart City Expo, presentando iniciativas de transparencia, rendición de cuentas y participación.
* Posicionamiento de Chatico: Se estableció contacto con la comunidad en Super CADEs y en la Universidad Distrital, compartiendo información sobre Chatico y recibiendo retroalimentación.
* Consultas sobre Temas Relevantes: Se realizaron consultas en redes sociales y de manera presencial sobre temas de tecnología y democracia, recibiendo 76 participaciones en línea y 123 presenciales.
* Reunión sobre Presupuestos Participativos: Se presentó el proceso de presupuestos participativos a 38 ciudadanos, destacando la importancia de la participación y la transparencia.
* Semana Internacional de Gobierno Abierto: Se logró difundir exitosamente la agenda de eventos de entidades distritales, involucrando a 52 participantes en un ejercicio de activación ciudada</v>
          </cell>
          <cell r="FU43" t="str">
            <v/>
          </cell>
          <cell r="FV43" t="str">
            <v/>
          </cell>
          <cell r="FW43" t="str">
            <v/>
          </cell>
          <cell r="FX43" t="str">
            <v/>
          </cell>
          <cell r="FY43" t="str">
            <v/>
          </cell>
          <cell r="FZ43" t="str">
            <v>N/A</v>
          </cell>
          <cell r="GA43" t="str">
            <v>N/A</v>
          </cell>
          <cell r="GB43" t="str">
            <v>N/A</v>
          </cell>
          <cell r="GC43" t="str">
            <v>N/A</v>
          </cell>
          <cell r="GD43" t="str">
            <v>N/A</v>
          </cell>
          <cell r="GE43" t="str">
            <v>N/A</v>
          </cell>
          <cell r="GF43" t="str">
            <v>N/A</v>
          </cell>
          <cell r="GG43" t="str">
            <v>N/A</v>
          </cell>
          <cell r="GH43" t="str">
            <v>N/A</v>
          </cell>
          <cell r="GI43" t="str">
            <v>N/A</v>
          </cell>
          <cell r="GJ43" t="str">
            <v>N/A</v>
          </cell>
          <cell r="GK43" t="str">
            <v>N/A</v>
          </cell>
          <cell r="GL43" t="str">
            <v>N/A</v>
          </cell>
          <cell r="GM43" t="str">
            <v>N/A</v>
          </cell>
          <cell r="GN43" t="str">
            <v>N/A</v>
          </cell>
          <cell r="GO43" t="str">
            <v>N/A</v>
          </cell>
          <cell r="GP43" t="str">
            <v>N/A</v>
          </cell>
          <cell r="GQ43" t="str">
            <v>N/A</v>
          </cell>
          <cell r="GR43" t="str">
            <v>N/A</v>
          </cell>
          <cell r="GS43" t="str">
            <v>N/A</v>
          </cell>
          <cell r="GT43" t="str">
            <v>N/A</v>
          </cell>
          <cell r="GU43" t="str">
            <v>N/A</v>
          </cell>
          <cell r="GV43" t="str">
            <v>N/A</v>
          </cell>
          <cell r="GW43" t="str">
            <v>N/A</v>
          </cell>
          <cell r="GX43" t="str">
            <v>N/A</v>
          </cell>
          <cell r="GY43" t="str">
            <v>N/A</v>
          </cell>
        </row>
        <row r="44">
          <cell r="A44" t="str">
            <v>PD66</v>
          </cell>
          <cell r="B44">
            <v>7869</v>
          </cell>
          <cell r="D44" t="str">
            <v>Posicionar al Gobierno Abierto de Bogotá - GABO, como una nueva forma de gobernanza y control que reduce el riesgo de corrupción y garantiza una participación de todos los sectores y segmentos poblacionales, generando accesibilidad para las personas con discapacidad.</v>
          </cell>
          <cell r="E44" t="str">
            <v>7_Oficina Asesora de Planeación - GAB</v>
          </cell>
          <cell r="F44">
            <v>7</v>
          </cell>
          <cell r="G44" t="str">
            <v>Oficina Asesora de Planeación - GAB</v>
          </cell>
          <cell r="H44" t="str">
            <v>gab</v>
          </cell>
          <cell r="I44" t="str">
            <v>PD66</v>
          </cell>
          <cell r="J44" t="str">
            <v>Suma</v>
          </cell>
          <cell r="K44" t="str">
            <v>Número</v>
          </cell>
          <cell r="L44" t="str">
            <v>Suma</v>
          </cell>
          <cell r="M44">
            <v>82</v>
          </cell>
          <cell r="N44">
            <v>0</v>
          </cell>
          <cell r="O44">
            <v>0</v>
          </cell>
          <cell r="P44">
            <v>0</v>
          </cell>
          <cell r="Q44">
            <v>0</v>
          </cell>
          <cell r="R44">
            <v>0</v>
          </cell>
          <cell r="S44">
            <v>0</v>
          </cell>
          <cell r="T44">
            <v>0</v>
          </cell>
          <cell r="U44">
            <v>40</v>
          </cell>
          <cell r="V44">
            <v>0</v>
          </cell>
          <cell r="W44">
            <v>0</v>
          </cell>
          <cell r="X44">
            <v>0</v>
          </cell>
          <cell r="Y44">
            <v>42</v>
          </cell>
          <cell r="Z44">
            <v>0</v>
          </cell>
          <cell r="AA44">
            <v>82</v>
          </cell>
          <cell r="AB44">
            <v>82</v>
          </cell>
          <cell r="AC44" t="str">
            <v>En lo corrido del Plan Distrital de Desarrollo, la Secretaría General contó con la participación de 386 (2020:66, 2021:120, 2022:118 y 2023:82) personas con discapacidad en distintos espacios para el posicionamiento del gobierno abierto.
Algunos de los espacios, en los han participado las personas con discapacidad son: Día Internacional de la Lucha contra la Corrupción, el Día Internacional de los Datos Abiertos y Semana Internacional del Gobierno Abierto. Asimismo, la las ediciones de RutaGAB,  la Socialización de Presupuestos Participativos 2023,  la Cátedra de Gobierno Digital y Gobierno Abierto en la Universidad Jorge Tadeo Lozano, Smart City Expo, así como en el evento de Congreso Internacional de Presupuestos Participativos.
Beneficios: Las acciones adelantadas permiten vincular a la población de Bogotá en sus espacios de socialización y co-creación, de manera que sus derechos, propuestas y necesidades hagan parte de las estrategias de los pilares de transparencia, participación, colaboración y trámites y servicios y den cuenta de los avances en el enfoque diferencial y de derechos del modelo. El principal beneficio es que la ciudad avance hacia la inclusión de los diferentes grupos poblacionales, para quienes el conocimiento del modelo es determinante en la medida en que facilita el acceso a los trámites y oportunidades que ofrece el Distrito en los espacios de participación, socialización, y toma de decisiones de la ciudad
Entre estos espacios, sobresalen los encuentros conmemorativos del Día Internacional de la Lucha contra la Corrupción, el Día Internacional de los Datos Abiertos y los eventos organizados con motivo de la Semana Internacional del Gobierno Abierto. Asimismo, la implicación en las ediciones de RutaGAB,  la Socialización de Presupuestos Participativos 2023,  la Cátedra de Gobierno Digital y Gobierno Abierto en la Universidad Jorge Tadeo Lozano,  Smart City Expo, así como en el evento de Congreso Internacional de Presupuestos Participativos.</v>
          </cell>
          <cell r="AD44" t="str">
            <v/>
          </cell>
          <cell r="AE44" t="str">
            <v/>
          </cell>
          <cell r="AF44">
            <v>0</v>
          </cell>
          <cell r="AG44">
            <v>0</v>
          </cell>
          <cell r="AH44">
            <v>0</v>
          </cell>
          <cell r="AI44">
            <v>0</v>
          </cell>
          <cell r="AJ44">
            <v>0</v>
          </cell>
          <cell r="AK44">
            <v>0</v>
          </cell>
          <cell r="AL44">
            <v>82</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t="str">
            <v>No Programó</v>
          </cell>
          <cell r="BE44" t="str">
            <v>No Programó</v>
          </cell>
          <cell r="BF44" t="str">
            <v>No Programó</v>
          </cell>
          <cell r="BG44" t="str">
            <v>No Programó</v>
          </cell>
          <cell r="BH44" t="str">
            <v>No Programó</v>
          </cell>
          <cell r="BI44" t="str">
            <v>No Programó</v>
          </cell>
          <cell r="BJ44">
            <v>82</v>
          </cell>
          <cell r="BK44">
            <v>0</v>
          </cell>
          <cell r="BL44">
            <v>0</v>
          </cell>
          <cell r="BM44" t="str">
            <v/>
          </cell>
          <cell r="BN44" t="str">
            <v/>
          </cell>
          <cell r="BO44" t="str">
            <v/>
          </cell>
          <cell r="BP44">
            <v>0</v>
          </cell>
          <cell r="BQ44">
            <v>0</v>
          </cell>
          <cell r="BR44">
            <v>0</v>
          </cell>
          <cell r="BS44">
            <v>0</v>
          </cell>
          <cell r="BT44">
            <v>0</v>
          </cell>
          <cell r="BU44">
            <v>0</v>
          </cell>
          <cell r="BV44" t="str">
            <v>Registro documental de personas participantes</v>
          </cell>
          <cell r="BW44">
            <v>0</v>
          </cell>
          <cell r="BX44">
            <v>0</v>
          </cell>
          <cell r="BY44">
            <v>0</v>
          </cell>
          <cell r="BZ44" t="str">
            <v>Registro documental de personas participantes</v>
          </cell>
          <cell r="CA44">
            <v>0</v>
          </cell>
          <cell r="CB44">
            <v>0</v>
          </cell>
          <cell r="CC44">
            <v>0</v>
          </cell>
          <cell r="CD44">
            <v>0</v>
          </cell>
          <cell r="CE44">
            <v>0</v>
          </cell>
          <cell r="CF44">
            <v>0</v>
          </cell>
          <cell r="CG44">
            <v>0</v>
          </cell>
          <cell r="CH44" t="str">
            <v>1.1. Registro documental de personas participantes</v>
          </cell>
          <cell r="CI44">
            <v>0</v>
          </cell>
          <cell r="CJ44">
            <v>0</v>
          </cell>
          <cell r="CK44">
            <v>0</v>
          </cell>
          <cell r="CL44">
            <v>0</v>
          </cell>
          <cell r="CM44">
            <v>0</v>
          </cell>
          <cell r="CN44" t="str">
            <v>N/A</v>
          </cell>
          <cell r="CO44" t="str">
            <v>N/A</v>
          </cell>
          <cell r="CP44" t="str">
            <v>N/A</v>
          </cell>
          <cell r="CQ44" t="str">
            <v>N/A</v>
          </cell>
          <cell r="CR44" t="str">
            <v>N/A</v>
          </cell>
          <cell r="CS44" t="str">
            <v>N/A</v>
          </cell>
          <cell r="CT44" t="str">
            <v>N/A</v>
          </cell>
          <cell r="CU44" t="str">
            <v>N/A</v>
          </cell>
          <cell r="CV44" t="str">
            <v>N/A</v>
          </cell>
          <cell r="CW44" t="str">
            <v>N/A</v>
          </cell>
          <cell r="CX44" t="str">
            <v>N/A</v>
          </cell>
          <cell r="CY44" t="str">
            <v>N/A</v>
          </cell>
          <cell r="CZ44" t="str">
            <v>N/A</v>
          </cell>
          <cell r="DA44" t="str">
            <v>N/A</v>
          </cell>
          <cell r="DB44" t="str">
            <v>N/A</v>
          </cell>
          <cell r="DC44" t="str">
            <v>N/A</v>
          </cell>
          <cell r="DD44" t="str">
            <v>N/A</v>
          </cell>
          <cell r="DE44" t="str">
            <v>N/A</v>
          </cell>
          <cell r="DF44" t="str">
            <v>N/A</v>
          </cell>
          <cell r="DG44" t="str">
            <v>N/A</v>
          </cell>
          <cell r="DH44" t="str">
            <v>N/A</v>
          </cell>
          <cell r="DI44" t="str">
            <v>N/A</v>
          </cell>
          <cell r="DJ44" t="str">
            <v>N/A</v>
          </cell>
          <cell r="DK44" t="str">
            <v>N/A</v>
          </cell>
          <cell r="DL44" t="str">
            <v>N/A</v>
          </cell>
          <cell r="DM44" t="str">
            <v>N/A</v>
          </cell>
          <cell r="DN44" t="str">
            <v>N/A</v>
          </cell>
          <cell r="DO44" t="str">
            <v>N/A</v>
          </cell>
          <cell r="DP44" t="str">
            <v>N/A</v>
          </cell>
          <cell r="DQ44" t="str">
            <v>N/A</v>
          </cell>
          <cell r="DR44" t="str">
            <v>N/A</v>
          </cell>
          <cell r="DS44" t="str">
            <v>N/A</v>
          </cell>
          <cell r="DT44" t="str">
            <v>N/A</v>
          </cell>
          <cell r="DU44" t="str">
            <v>N/A</v>
          </cell>
          <cell r="DV44" t="str">
            <v>N/A</v>
          </cell>
          <cell r="DW44" t="str">
            <v>N/A</v>
          </cell>
          <cell r="DX44" t="str">
            <v>N/A</v>
          </cell>
          <cell r="DY44" t="str">
            <v>N/A</v>
          </cell>
          <cell r="DZ44" t="str">
            <v>N/A</v>
          </cell>
          <cell r="EA44" t="str">
            <v>N/A</v>
          </cell>
          <cell r="EB44" t="str">
            <v>N/A</v>
          </cell>
          <cell r="EC44" t="str">
            <v>N/A</v>
          </cell>
          <cell r="ED44" t="str">
            <v>N/A</v>
          </cell>
          <cell r="EE44" t="str">
            <v>N/A</v>
          </cell>
          <cell r="EF44" t="str">
            <v>N/A</v>
          </cell>
          <cell r="EG44" t="str">
            <v>N/A</v>
          </cell>
          <cell r="EH44" t="str">
            <v>N/A</v>
          </cell>
          <cell r="EI44" t="str">
            <v>N/A</v>
          </cell>
          <cell r="EJ44" t="str">
            <v>N/A</v>
          </cell>
          <cell r="EK44" t="str">
            <v>N/A</v>
          </cell>
          <cell r="EL44" t="str">
            <v>N/A</v>
          </cell>
          <cell r="EM44" t="str">
            <v>N/A</v>
          </cell>
          <cell r="EN44" t="str">
            <v>N/A</v>
          </cell>
          <cell r="EO44" t="str">
            <v>N/A</v>
          </cell>
          <cell r="EP44" t="str">
            <v>N/A</v>
          </cell>
          <cell r="EQ44" t="str">
            <v>N/A</v>
          </cell>
          <cell r="ER44" t="str">
            <v>N/A</v>
          </cell>
          <cell r="ES44" t="str">
            <v>N/A</v>
          </cell>
          <cell r="ET44" t="str">
            <v>N/A</v>
          </cell>
          <cell r="EU44" t="str">
            <v>N/A</v>
          </cell>
          <cell r="EV44" t="str">
            <v>N/A</v>
          </cell>
          <cell r="EW44" t="str">
            <v>N/A</v>
          </cell>
          <cell r="EX44" t="str">
            <v>N/A</v>
          </cell>
          <cell r="EY44" t="str">
            <v>N/A</v>
          </cell>
          <cell r="EZ44" t="str">
            <v>N/A</v>
          </cell>
          <cell r="FA44" t="str">
            <v>N/A</v>
          </cell>
          <cell r="FB44" t="str">
            <v>N/A</v>
          </cell>
          <cell r="FC44" t="str">
            <v>N/A</v>
          </cell>
          <cell r="FD44" t="str">
            <v>N/A</v>
          </cell>
          <cell r="FE44" t="str">
            <v>N/A</v>
          </cell>
          <cell r="FF44" t="str">
            <v>N/A</v>
          </cell>
          <cell r="FG44" t="str">
            <v>N/A</v>
          </cell>
          <cell r="FH44" t="str">
            <v>N/A</v>
          </cell>
          <cell r="FI44" t="str">
            <v>N/A</v>
          </cell>
          <cell r="FJ44" t="str">
            <v>N/A</v>
          </cell>
          <cell r="FK44" t="str">
            <v>N/A</v>
          </cell>
          <cell r="FL44" t="str">
            <v>N/A</v>
          </cell>
          <cell r="FM44" t="str">
            <v>N/A</v>
          </cell>
          <cell r="FN44" t="str">
            <v/>
          </cell>
          <cell r="FO44" t="str">
            <v/>
          </cell>
          <cell r="FP44" t="str">
            <v/>
          </cell>
          <cell r="FQ44" t="str">
            <v/>
          </cell>
          <cell r="FR44" t="str">
            <v/>
          </cell>
          <cell r="FS44" t="str">
            <v/>
          </cell>
          <cell r="FT44" t="str">
            <v>Durante lo corrido se logró la participación de 82 personas con discapacidad en diversas instancias para el fortalecimiento del gobierno abierto. Esto engloba su participación en variados, como: el Día Internacional de la Lucha contra la Corrupción, el Día Internacional de los Datos Abiertos y Semana Internacional del Gobierno Abierto. Asimismo, la las ediciones de RutaGAB,  la Socialización de Presupuestos Participativos 2023,  la Cátedra de Gobierno Digital y Gobierno Abierto en la Universidad Jorge Tadeo Lozano,Smart City Expo, así como en el evento de Congreso Internacional de Presupuestos Participativos.</v>
          </cell>
          <cell r="FU44" t="str">
            <v/>
          </cell>
          <cell r="FV44" t="str">
            <v/>
          </cell>
          <cell r="FW44" t="str">
            <v/>
          </cell>
          <cell r="FX44" t="str">
            <v/>
          </cell>
          <cell r="FY44" t="str">
            <v/>
          </cell>
          <cell r="FZ44" t="str">
            <v>N/A</v>
          </cell>
          <cell r="GA44" t="str">
            <v>N/A</v>
          </cell>
          <cell r="GB44" t="str">
            <v>N/A</v>
          </cell>
          <cell r="GC44" t="str">
            <v>N/A</v>
          </cell>
          <cell r="GD44" t="str">
            <v>N/A</v>
          </cell>
          <cell r="GE44" t="str">
            <v>N/A</v>
          </cell>
          <cell r="GF44" t="str">
            <v>N/A</v>
          </cell>
          <cell r="GG44" t="str">
            <v>N/A</v>
          </cell>
          <cell r="GH44" t="str">
            <v>N/A</v>
          </cell>
          <cell r="GI44" t="str">
            <v>N/A</v>
          </cell>
          <cell r="GJ44" t="str">
            <v>N/A</v>
          </cell>
          <cell r="GK44" t="str">
            <v>N/A</v>
          </cell>
          <cell r="GL44" t="str">
            <v>N/A</v>
          </cell>
          <cell r="GM44" t="str">
            <v>N/A</v>
          </cell>
          <cell r="GN44" t="str">
            <v>N/A</v>
          </cell>
          <cell r="GO44" t="str">
            <v>N/A</v>
          </cell>
          <cell r="GP44" t="str">
            <v>N/A</v>
          </cell>
          <cell r="GQ44" t="str">
            <v>N/A</v>
          </cell>
          <cell r="GR44" t="str">
            <v>N/A</v>
          </cell>
          <cell r="GS44" t="str">
            <v>N/A</v>
          </cell>
          <cell r="GT44" t="str">
            <v>N/A</v>
          </cell>
          <cell r="GU44" t="str">
            <v>N/A</v>
          </cell>
          <cell r="GV44" t="str">
            <v>N/A</v>
          </cell>
          <cell r="GW44" t="str">
            <v>N/A</v>
          </cell>
          <cell r="GX44" t="str">
            <v>N/A</v>
          </cell>
          <cell r="GY44" t="str">
            <v>N/A</v>
          </cell>
        </row>
        <row r="45">
          <cell r="A45" t="str">
            <v>PD67</v>
          </cell>
          <cell r="B45">
            <v>7869</v>
          </cell>
          <cell r="D45" t="str">
            <v>Servicio de monitoreo y evaluación a la implementación de la Estrategia de Gobierno digital</v>
          </cell>
          <cell r="E45" t="str">
            <v>8_Oficina Asesora de Planeación - GAB</v>
          </cell>
          <cell r="F45">
            <v>8</v>
          </cell>
          <cell r="G45" t="str">
            <v>Oficina Asesora de Planeación - GAB</v>
          </cell>
          <cell r="H45" t="str">
            <v>gab</v>
          </cell>
          <cell r="I45" t="str">
            <v>PD67</v>
          </cell>
          <cell r="J45" t="str">
            <v>Suma</v>
          </cell>
          <cell r="K45" t="str">
            <v>Número</v>
          </cell>
          <cell r="L45" t="str">
            <v>Suma</v>
          </cell>
          <cell r="M45">
            <v>1</v>
          </cell>
          <cell r="N45">
            <v>0</v>
          </cell>
          <cell r="O45">
            <v>0</v>
          </cell>
          <cell r="P45">
            <v>0</v>
          </cell>
          <cell r="Q45">
            <v>0</v>
          </cell>
          <cell r="R45">
            <v>0</v>
          </cell>
          <cell r="S45">
            <v>0</v>
          </cell>
          <cell r="T45">
            <v>0</v>
          </cell>
          <cell r="U45">
            <v>1</v>
          </cell>
          <cell r="V45">
            <v>0</v>
          </cell>
          <cell r="W45">
            <v>0</v>
          </cell>
          <cell r="X45">
            <v>0</v>
          </cell>
          <cell r="Y45">
            <v>0</v>
          </cell>
          <cell r="Z45">
            <v>1</v>
          </cell>
          <cell r="AA45">
            <v>2</v>
          </cell>
          <cell r="AB45">
            <v>2</v>
          </cell>
          <cell r="AC45" t="str">
            <v>Durante lo corrido de la vigencia, la Secretaría General, en el marco del cumplimiento de producto MGA,  ha logrado varios hitos cruciales:
En el contexto de un enfoque preciso hacia la plataforma Gobierno Abierto Bogotá (gobiernoabiertobogota.gov.co), se han implementado actualizaciones de contenido que se dirigen al componente relacionado con la discapacidad. Además, se han llevado a cabo jornadas de trabajo en estrecha colaboración con la Subsecretaría de Servicio al Ciudadano, en las que se ha trabajado conjuntamente con personas sordas con el propósito de mejorar los productos y servicios a los que esta población accede. También se enumeran los espacios de apoyo gestionados desde la Alta Consejería TIC para grupos poblacionales con discapacidad.
Desde el equipo de Gobierno Abierto Bogotá logró con éxito la integración, registro y autenticación con el portal www.gov.co, con el fin de cumplir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En un esfuerzo por fortalecer la seguridad de la información, se ha creado un espacio que ha involucrado la participación de más de 100 entidades del orden distrital. Según un análisis global realizado por Fortinet en relación con más de 500 empresas de diversos sectores, el 75% de ellas reportaron al menos una intrusión  en sus sistemas de tecnologia de la información durante los últimos 12 meses. Los principales peligros incluyen intrusiones de malware y ataques de phishin.</v>
          </cell>
          <cell r="AD45" t="str">
            <v/>
          </cell>
          <cell r="AE45" t="str">
            <v/>
          </cell>
          <cell r="AF45">
            <v>0</v>
          </cell>
          <cell r="AG45">
            <v>0</v>
          </cell>
          <cell r="AH45">
            <v>0</v>
          </cell>
          <cell r="AI45">
            <v>0</v>
          </cell>
          <cell r="AJ45">
            <v>0</v>
          </cell>
          <cell r="AK45">
            <v>0</v>
          </cell>
          <cell r="AL45">
            <v>1</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t="str">
            <v>No Programó</v>
          </cell>
          <cell r="BE45" t="str">
            <v>No Programó</v>
          </cell>
          <cell r="BF45" t="str">
            <v>No Programó</v>
          </cell>
          <cell r="BG45" t="str">
            <v>No Programó</v>
          </cell>
          <cell r="BH45" t="str">
            <v>No Programó</v>
          </cell>
          <cell r="BI45" t="str">
            <v>No Programó</v>
          </cell>
          <cell r="BJ45">
            <v>1</v>
          </cell>
          <cell r="BK45">
            <v>0</v>
          </cell>
          <cell r="BL45">
            <v>0</v>
          </cell>
          <cell r="BM45" t="str">
            <v/>
          </cell>
          <cell r="BN45" t="str">
            <v/>
          </cell>
          <cell r="BO45" t="str">
            <v/>
          </cell>
          <cell r="BP45">
            <v>0</v>
          </cell>
          <cell r="BQ45">
            <v>0</v>
          </cell>
          <cell r="BR45">
            <v>0</v>
          </cell>
          <cell r="BS45">
            <v>0</v>
          </cell>
          <cell r="BT45">
            <v>0</v>
          </cell>
          <cell r="BU45">
            <v>0</v>
          </cell>
          <cell r="BV45" t="str">
            <v>Informes de monitoreo y seguimiento a la Estrategia de Gobierno Digital.</v>
          </cell>
          <cell r="BW45">
            <v>0</v>
          </cell>
          <cell r="BX45">
            <v>0</v>
          </cell>
          <cell r="BY45">
            <v>0</v>
          </cell>
          <cell r="BZ45">
            <v>0</v>
          </cell>
          <cell r="CA45" t="str">
            <v>Informes de monitoreo y seguimiento a la Estrategia de Gobierno Digital.</v>
          </cell>
          <cell r="CB45">
            <v>0</v>
          </cell>
          <cell r="CC45">
            <v>0</v>
          </cell>
          <cell r="CD45">
            <v>0</v>
          </cell>
          <cell r="CE45">
            <v>0</v>
          </cell>
          <cell r="CF45">
            <v>0</v>
          </cell>
          <cell r="CG45">
            <v>0</v>
          </cell>
          <cell r="CH45" t="str">
            <v>1.1. Informes de monitoreo y seguimiento a la Estrategia de Gobierno Digital.</v>
          </cell>
          <cell r="CI45">
            <v>0</v>
          </cell>
          <cell r="CJ45">
            <v>0</v>
          </cell>
          <cell r="CK45">
            <v>0</v>
          </cell>
          <cell r="CL45">
            <v>0</v>
          </cell>
          <cell r="CM45">
            <v>0</v>
          </cell>
          <cell r="CN45" t="str">
            <v>N/A</v>
          </cell>
          <cell r="CO45" t="str">
            <v>N/A</v>
          </cell>
          <cell r="CP45" t="str">
            <v>N/A</v>
          </cell>
          <cell r="CQ45" t="str">
            <v>N/A</v>
          </cell>
          <cell r="CR45" t="str">
            <v>N/A</v>
          </cell>
          <cell r="CS45" t="str">
            <v>N/A</v>
          </cell>
          <cell r="CT45" t="str">
            <v>N/A</v>
          </cell>
          <cell r="CU45" t="str">
            <v>N/A</v>
          </cell>
          <cell r="CV45" t="str">
            <v>N/A</v>
          </cell>
          <cell r="CW45" t="str">
            <v>N/A</v>
          </cell>
          <cell r="CX45" t="str">
            <v>N/A</v>
          </cell>
          <cell r="CY45" t="str">
            <v>N/A</v>
          </cell>
          <cell r="CZ45" t="str">
            <v>N/A</v>
          </cell>
          <cell r="DA45" t="str">
            <v>N/A</v>
          </cell>
          <cell r="DB45" t="str">
            <v>N/A</v>
          </cell>
          <cell r="DC45" t="str">
            <v>N/A</v>
          </cell>
          <cell r="DD45" t="str">
            <v>N/A</v>
          </cell>
          <cell r="DE45" t="str">
            <v>N/A</v>
          </cell>
          <cell r="DF45" t="str">
            <v>N/A</v>
          </cell>
          <cell r="DG45" t="str">
            <v>N/A</v>
          </cell>
          <cell r="DH45" t="str">
            <v>N/A</v>
          </cell>
          <cell r="DI45" t="str">
            <v>N/A</v>
          </cell>
          <cell r="DJ45" t="str">
            <v>N/A</v>
          </cell>
          <cell r="DK45" t="str">
            <v>N/A</v>
          </cell>
          <cell r="DL45" t="str">
            <v>N/A</v>
          </cell>
          <cell r="DM45" t="str">
            <v>N/A</v>
          </cell>
          <cell r="DN45" t="str">
            <v>N/A</v>
          </cell>
          <cell r="DO45" t="str">
            <v>N/A</v>
          </cell>
          <cell r="DP45" t="str">
            <v>N/A</v>
          </cell>
          <cell r="DQ45" t="str">
            <v>N/A</v>
          </cell>
          <cell r="DR45" t="str">
            <v>N/A</v>
          </cell>
          <cell r="DS45" t="str">
            <v>N/A</v>
          </cell>
          <cell r="DT45" t="str">
            <v>N/A</v>
          </cell>
          <cell r="DU45" t="str">
            <v>N/A</v>
          </cell>
          <cell r="DV45" t="str">
            <v>N/A</v>
          </cell>
          <cell r="DW45" t="str">
            <v>N/A</v>
          </cell>
          <cell r="DX45" t="str">
            <v>N/A</v>
          </cell>
          <cell r="DY45" t="str">
            <v>N/A</v>
          </cell>
          <cell r="DZ45" t="str">
            <v>N/A</v>
          </cell>
          <cell r="EA45" t="str">
            <v>N/A</v>
          </cell>
          <cell r="EB45" t="str">
            <v>N/A</v>
          </cell>
          <cell r="EC45" t="str">
            <v>N/A</v>
          </cell>
          <cell r="ED45" t="str">
            <v>N/A</v>
          </cell>
          <cell r="EE45" t="str">
            <v>N/A</v>
          </cell>
          <cell r="EF45" t="str">
            <v>N/A</v>
          </cell>
          <cell r="EG45" t="str">
            <v>N/A</v>
          </cell>
          <cell r="EH45" t="str">
            <v>N/A</v>
          </cell>
          <cell r="EI45" t="str">
            <v>N/A</v>
          </cell>
          <cell r="EJ45" t="str">
            <v>N/A</v>
          </cell>
          <cell r="EK45" t="str">
            <v>N/A</v>
          </cell>
          <cell r="EL45" t="str">
            <v>N/A</v>
          </cell>
          <cell r="EM45" t="str">
            <v>N/A</v>
          </cell>
          <cell r="EN45" t="str">
            <v>N/A</v>
          </cell>
          <cell r="EO45" t="str">
            <v>N/A</v>
          </cell>
          <cell r="EP45" t="str">
            <v>N/A</v>
          </cell>
          <cell r="EQ45" t="str">
            <v>N/A</v>
          </cell>
          <cell r="ER45" t="str">
            <v>N/A</v>
          </cell>
          <cell r="ES45" t="str">
            <v>N/A</v>
          </cell>
          <cell r="ET45" t="str">
            <v>N/A</v>
          </cell>
          <cell r="EU45" t="str">
            <v>N/A</v>
          </cell>
          <cell r="EV45" t="str">
            <v>N/A</v>
          </cell>
          <cell r="EW45" t="str">
            <v>N/A</v>
          </cell>
          <cell r="EX45" t="str">
            <v>N/A</v>
          </cell>
          <cell r="EY45" t="str">
            <v>N/A</v>
          </cell>
          <cell r="EZ45" t="str">
            <v>N/A</v>
          </cell>
          <cell r="FA45" t="str">
            <v>N/A</v>
          </cell>
          <cell r="FB45" t="str">
            <v>N/A</v>
          </cell>
          <cell r="FC45" t="str">
            <v>N/A</v>
          </cell>
          <cell r="FD45" t="str">
            <v>N/A</v>
          </cell>
          <cell r="FE45" t="str">
            <v>N/A</v>
          </cell>
          <cell r="FF45" t="str">
            <v>N/A</v>
          </cell>
          <cell r="FG45" t="str">
            <v>N/A</v>
          </cell>
          <cell r="FH45" t="str">
            <v>N/A</v>
          </cell>
          <cell r="FI45" t="str">
            <v>N/A</v>
          </cell>
          <cell r="FJ45" t="str">
            <v>N/A</v>
          </cell>
          <cell r="FK45" t="str">
            <v>N/A</v>
          </cell>
          <cell r="FL45" t="str">
            <v>N/A</v>
          </cell>
          <cell r="FM45" t="str">
            <v>N/A</v>
          </cell>
          <cell r="FN45" t="str">
            <v/>
          </cell>
          <cell r="FO45" t="str">
            <v/>
          </cell>
          <cell r="FP45" t="str">
            <v/>
          </cell>
          <cell r="FQ45" t="str">
            <v/>
          </cell>
          <cell r="FR45" t="str">
            <v/>
          </cell>
          <cell r="FS45" t="str">
            <v/>
          </cell>
          <cell r="FT45" t="str">
            <v>Durante lo corrido de la vigencia, la Secretaría General, en el marco del cumplimiento del indicador sectorial,  ha logrado varios hitos cruciales:
En el contexto de un enfoque preciso hacia la plataforma Gobierno Abierto Bogotá (gobiernoabiertobogota.gov.co), se han implementado actualizaciones de contenido que se dirigen al componente relacionado con la discapacidad. Además, se han llevado a cabo jornadas de trabajo en estrecha colaboración con la Subsecretaría de Servicio al Ciudadano, en las que se ha trabajado conjuntamente con personas sordas con el propósito de mejorar los productos y servicios a los que esta población accede. También se enumeran los espacios de apoyo gestionados desde la Alta Consejería TIC para grupos poblacionales con discapacidad: 
1. IDARTES – Cinemateca Distrital - MediaLAB
2. Consejo Local de Discapacidad de Teusaquillo
3. Subdirección de Discapacidad -SDIS
4.Acciones previstas en la Política Pública de Discapacidad (En aprobación CONPES)
Desde el equipo de Gobierno Abierto Bogotá logró con éxito la integración, registro y autenticación con el portal www.gov.co, con el fin de cumplir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En un esfuerzo por fortalecer la seguridad de la información, se ha creado un espacio que ha involucrado la participación de más de 100 entidades del orden distrital. Según un análisis global realizado por Fortinet en relación con más de 500 empresas de diversos sectores, el 75% de ellas reportaron al menos una intrusión en sus sistemas durante los últimos 12 meses. Los principales peligros incluyen intrusiones de malware y ataques de phishin.</v>
          </cell>
          <cell r="FU45" t="str">
            <v/>
          </cell>
          <cell r="FV45" t="str">
            <v/>
          </cell>
          <cell r="FW45" t="str">
            <v/>
          </cell>
          <cell r="FX45" t="str">
            <v/>
          </cell>
          <cell r="FY45" t="str">
            <v/>
          </cell>
          <cell r="FZ45" t="str">
            <v>N/A</v>
          </cell>
          <cell r="GA45" t="str">
            <v>N/A</v>
          </cell>
          <cell r="GB45" t="str">
            <v>N/A</v>
          </cell>
          <cell r="GC45" t="str">
            <v>N/A</v>
          </cell>
          <cell r="GD45" t="str">
            <v>N/A</v>
          </cell>
          <cell r="GE45" t="str">
            <v>N/A</v>
          </cell>
          <cell r="GF45" t="str">
            <v>N/A</v>
          </cell>
          <cell r="GG45" t="str">
            <v>N/A</v>
          </cell>
          <cell r="GH45" t="str">
            <v>N/A</v>
          </cell>
          <cell r="GI45" t="str">
            <v>N/A</v>
          </cell>
          <cell r="GJ45" t="str">
            <v>N/A</v>
          </cell>
          <cell r="GK45" t="str">
            <v>N/A</v>
          </cell>
          <cell r="GL45" t="str">
            <v>N/A</v>
          </cell>
          <cell r="GM45" t="str">
            <v>N/A</v>
          </cell>
          <cell r="GN45" t="str">
            <v>N/A</v>
          </cell>
          <cell r="GO45" t="str">
            <v>N/A</v>
          </cell>
          <cell r="GP45" t="str">
            <v>N/A</v>
          </cell>
          <cell r="GQ45" t="str">
            <v>N/A</v>
          </cell>
          <cell r="GR45" t="str">
            <v>N/A</v>
          </cell>
          <cell r="GS45" t="str">
            <v>N/A</v>
          </cell>
          <cell r="GT45" t="str">
            <v>N/A</v>
          </cell>
          <cell r="GU45" t="str">
            <v>N/A</v>
          </cell>
          <cell r="GV45" t="str">
            <v>N/A</v>
          </cell>
          <cell r="GW45" t="str">
            <v>N/A</v>
          </cell>
          <cell r="GX45" t="str">
            <v>N/A</v>
          </cell>
          <cell r="GY45" t="str">
            <v>N/A</v>
          </cell>
        </row>
        <row r="46">
          <cell r="A46" t="str">
            <v>PD68</v>
          </cell>
          <cell r="B46">
            <v>7869</v>
          </cell>
          <cell r="D46" t="str">
            <v>Documentos de lineamientos técnicos elaborados por el proyecto de inversión de Gobierno Abierto</v>
          </cell>
          <cell r="E46" t="str">
            <v>9_Oficina Asesora de Planeación - GAB</v>
          </cell>
          <cell r="F46">
            <v>9</v>
          </cell>
          <cell r="G46" t="str">
            <v>Oficina Asesora de Planeación - GAB</v>
          </cell>
          <cell r="H46" t="str">
            <v>gab</v>
          </cell>
          <cell r="I46" t="str">
            <v>PD68</v>
          </cell>
          <cell r="J46" t="str">
            <v>Suma</v>
          </cell>
          <cell r="K46" t="str">
            <v>Número</v>
          </cell>
          <cell r="L46" t="str">
            <v>Suma</v>
          </cell>
          <cell r="M46">
            <v>1</v>
          </cell>
          <cell r="N46">
            <v>0</v>
          </cell>
          <cell r="O46">
            <v>0</v>
          </cell>
          <cell r="P46">
            <v>0</v>
          </cell>
          <cell r="Q46">
            <v>0</v>
          </cell>
          <cell r="R46">
            <v>1</v>
          </cell>
          <cell r="S46">
            <v>0</v>
          </cell>
          <cell r="T46">
            <v>0</v>
          </cell>
          <cell r="U46">
            <v>0</v>
          </cell>
          <cell r="V46">
            <v>0</v>
          </cell>
          <cell r="W46">
            <v>0</v>
          </cell>
          <cell r="X46">
            <v>0</v>
          </cell>
          <cell r="Y46">
            <v>1</v>
          </cell>
          <cell r="Z46">
            <v>0</v>
          </cell>
          <cell r="AA46">
            <v>2</v>
          </cell>
          <cell r="AB46">
            <v>2</v>
          </cell>
          <cell r="AC46" t="str">
            <v>Durante este cuatrienio, el equipo GAB ha llevado a cabo varias iniciativas y documentos en relación con el Gobierno Abierto. 
Lineamientos: Se realizo documento con lineamientos y orientaciones a las entidades distritales con relación a la implementación, seguimiento y medición de las estrategias de gobierno abierto y rendición de cuentas, que se llevarán a cabo durante el año 2023. Sobre ello se entregó a las entidades del Distrito el documento sobre hitos y temas a tener en cuenta para el 2023, y se presento las orientaciones para el diseño y desarrollo de actividades en el marco de la Semana Internacional de Gobierno Abierto, que se llevará a cabo en la segunda semana de mayo.
Comentarios y aportes a estrategias de Gobierno Abierto:  se han hecho comentarios y aportes a las estrategias de Gobierno Abierto, proponiendo ajustes y recomendaciones para las acciones de presupuestos participativos y procesos de rendición de cuentas a nivel Distrital y Local, en línea con la implementación de la Directiva 005 de 2020. Aunque estos lineamientos no están dentro de la total competencia de la Gerencia del Proyecto, forman parte de las acciones y estrategias de Gobierno Abierto.
Propuesta de acto administrativo: Desde el equipo de Gobierno Abierto  y junto a la Alta TIC se está trabajando en la propuesta de un acto administrativo que permita organizar las funciones y estructura de la infraestructura de datos en el Distrito. En este sentido, el equipo GAB ha presentado una propuesta de documento de Gobernanza de Datos para contribuir a esta iniciativa.</v>
          </cell>
          <cell r="AD46" t="str">
            <v/>
          </cell>
          <cell r="AE46" t="str">
            <v/>
          </cell>
          <cell r="AF46">
            <v>0</v>
          </cell>
          <cell r="AG46">
            <v>0</v>
          </cell>
          <cell r="AH46">
            <v>0</v>
          </cell>
          <cell r="AI46">
            <v>1</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t="str">
            <v>No Programó</v>
          </cell>
          <cell r="BE46" t="str">
            <v>No Programó</v>
          </cell>
          <cell r="BF46" t="str">
            <v>No Programó</v>
          </cell>
          <cell r="BG46">
            <v>1</v>
          </cell>
          <cell r="BH46">
            <v>0</v>
          </cell>
          <cell r="BI46">
            <v>0</v>
          </cell>
          <cell r="BJ46">
            <v>0</v>
          </cell>
          <cell r="BK46">
            <v>0</v>
          </cell>
          <cell r="BL46">
            <v>0</v>
          </cell>
          <cell r="BM46" t="str">
            <v/>
          </cell>
          <cell r="BN46" t="str">
            <v/>
          </cell>
          <cell r="BO46" t="str">
            <v/>
          </cell>
          <cell r="BP46">
            <v>0</v>
          </cell>
          <cell r="BQ46">
            <v>0</v>
          </cell>
          <cell r="BR46">
            <v>0</v>
          </cell>
          <cell r="BS46" t="str">
            <v>Documento de lineamiento técnico</v>
          </cell>
          <cell r="BT46">
            <v>0</v>
          </cell>
          <cell r="BU46">
            <v>0</v>
          </cell>
          <cell r="BV46">
            <v>0</v>
          </cell>
          <cell r="BW46">
            <v>0</v>
          </cell>
          <cell r="BX46">
            <v>0</v>
          </cell>
          <cell r="BY46">
            <v>0</v>
          </cell>
          <cell r="BZ46" t="str">
            <v>Documento de lineamiento técnico</v>
          </cell>
          <cell r="CA46">
            <v>0</v>
          </cell>
          <cell r="CB46">
            <v>0</v>
          </cell>
          <cell r="CC46">
            <v>0</v>
          </cell>
          <cell r="CD46">
            <v>0</v>
          </cell>
          <cell r="CE46" t="str">
            <v>1.1 Lineamientos GAB entidades_2023
1.2. Comentarios GAB_Circular presupuestos participativos
1.3. Comentarios GAB_CircularRdCAlcaldíasLocales
1.4. Plan trabajo APRdC_GAB
1.5 AportesGAB_ProyectoDecretoGobernanzaDatos</v>
          </cell>
          <cell r="CF46">
            <v>0</v>
          </cell>
          <cell r="CG46">
            <v>0</v>
          </cell>
          <cell r="CH46">
            <v>0</v>
          </cell>
          <cell r="CI46">
            <v>0</v>
          </cell>
          <cell r="CJ46">
            <v>0</v>
          </cell>
          <cell r="CK46">
            <v>0</v>
          </cell>
          <cell r="CL46">
            <v>0</v>
          </cell>
          <cell r="CM46">
            <v>0</v>
          </cell>
          <cell r="CN46" t="str">
            <v>N/A</v>
          </cell>
          <cell r="CO46" t="str">
            <v>N/A</v>
          </cell>
          <cell r="CP46" t="str">
            <v>N/A</v>
          </cell>
          <cell r="CQ46" t="str">
            <v>N/A</v>
          </cell>
          <cell r="CR46" t="str">
            <v>N/A</v>
          </cell>
          <cell r="CS46" t="str">
            <v>N/A</v>
          </cell>
          <cell r="CT46" t="str">
            <v>N/A</v>
          </cell>
          <cell r="CU46" t="str">
            <v>N/A</v>
          </cell>
          <cell r="CV46" t="str">
            <v>N/A</v>
          </cell>
          <cell r="CW46" t="str">
            <v>N/A</v>
          </cell>
          <cell r="CX46" t="str">
            <v>N/A</v>
          </cell>
          <cell r="CY46" t="str">
            <v>N/A</v>
          </cell>
          <cell r="CZ46" t="str">
            <v>N/A</v>
          </cell>
          <cell r="DA46" t="str">
            <v>N/A</v>
          </cell>
          <cell r="DB46" t="str">
            <v>N/A</v>
          </cell>
          <cell r="DC46" t="str">
            <v>N/A</v>
          </cell>
          <cell r="DD46" t="str">
            <v>N/A</v>
          </cell>
          <cell r="DE46" t="str">
            <v>N/A</v>
          </cell>
          <cell r="DF46" t="str">
            <v>N/A</v>
          </cell>
          <cell r="DG46" t="str">
            <v>N/A</v>
          </cell>
          <cell r="DH46" t="str">
            <v>N/A</v>
          </cell>
          <cell r="DI46" t="str">
            <v>N/A</v>
          </cell>
          <cell r="DJ46" t="str">
            <v>N/A</v>
          </cell>
          <cell r="DK46" t="str">
            <v>N/A</v>
          </cell>
          <cell r="DL46" t="str">
            <v>N/A</v>
          </cell>
          <cell r="DM46" t="str">
            <v>N/A</v>
          </cell>
          <cell r="DN46" t="str">
            <v>N/A</v>
          </cell>
          <cell r="DO46" t="str">
            <v>N/A</v>
          </cell>
          <cell r="DP46" t="str">
            <v>N/A</v>
          </cell>
          <cell r="DQ46" t="str">
            <v>N/A</v>
          </cell>
          <cell r="DR46" t="str">
            <v>N/A</v>
          </cell>
          <cell r="DS46" t="str">
            <v>N/A</v>
          </cell>
          <cell r="DT46" t="str">
            <v>N/A</v>
          </cell>
          <cell r="DU46" t="str">
            <v>N/A</v>
          </cell>
          <cell r="DV46" t="str">
            <v>N/A</v>
          </cell>
          <cell r="DW46" t="str">
            <v>N/A</v>
          </cell>
          <cell r="DX46" t="str">
            <v>N/A</v>
          </cell>
          <cell r="DY46" t="str">
            <v>N/A</v>
          </cell>
          <cell r="DZ46" t="str">
            <v>N/A</v>
          </cell>
          <cell r="EA46" t="str">
            <v>N/A</v>
          </cell>
          <cell r="EB46" t="str">
            <v>N/A</v>
          </cell>
          <cell r="EC46" t="str">
            <v>N/A</v>
          </cell>
          <cell r="ED46" t="str">
            <v>N/A</v>
          </cell>
          <cell r="EE46" t="str">
            <v>N/A</v>
          </cell>
          <cell r="EF46" t="str">
            <v>N/A</v>
          </cell>
          <cell r="EG46" t="str">
            <v>N/A</v>
          </cell>
          <cell r="EH46" t="str">
            <v>N/A</v>
          </cell>
          <cell r="EI46" t="str">
            <v>N/A</v>
          </cell>
          <cell r="EJ46" t="str">
            <v>N/A</v>
          </cell>
          <cell r="EK46" t="str">
            <v>N/A</v>
          </cell>
          <cell r="EL46" t="str">
            <v>N/A</v>
          </cell>
          <cell r="EM46" t="str">
            <v>N/A</v>
          </cell>
          <cell r="EN46" t="str">
            <v>N/A</v>
          </cell>
          <cell r="EO46" t="str">
            <v>N/A</v>
          </cell>
          <cell r="EP46" t="str">
            <v>N/A</v>
          </cell>
          <cell r="EQ46" t="str">
            <v>N/A</v>
          </cell>
          <cell r="ER46" t="str">
            <v>N/A</v>
          </cell>
          <cell r="ES46" t="str">
            <v>N/A</v>
          </cell>
          <cell r="ET46" t="str">
            <v>N/A</v>
          </cell>
          <cell r="EU46" t="str">
            <v>N/A</v>
          </cell>
          <cell r="EV46" t="str">
            <v>N/A</v>
          </cell>
          <cell r="EW46" t="str">
            <v>N/A</v>
          </cell>
          <cell r="EX46" t="str">
            <v>N/A</v>
          </cell>
          <cell r="EY46" t="str">
            <v>N/A</v>
          </cell>
          <cell r="EZ46" t="str">
            <v>N/A</v>
          </cell>
          <cell r="FA46" t="str">
            <v>N/A</v>
          </cell>
          <cell r="FB46" t="str">
            <v>N/A</v>
          </cell>
          <cell r="FC46" t="str">
            <v>N/A</v>
          </cell>
          <cell r="FD46" t="str">
            <v>N/A</v>
          </cell>
          <cell r="FE46" t="str">
            <v>N/A</v>
          </cell>
          <cell r="FF46" t="str">
            <v>N/A</v>
          </cell>
          <cell r="FG46" t="str">
            <v>N/A</v>
          </cell>
          <cell r="FH46" t="str">
            <v>N/A</v>
          </cell>
          <cell r="FI46" t="str">
            <v>N/A</v>
          </cell>
          <cell r="FJ46" t="str">
            <v>N/A</v>
          </cell>
          <cell r="FK46" t="str">
            <v>N/A</v>
          </cell>
          <cell r="FL46" t="str">
            <v>N/A</v>
          </cell>
          <cell r="FM46" t="str">
            <v>N/A</v>
          </cell>
          <cell r="FN46" t="str">
            <v/>
          </cell>
          <cell r="FO46" t="str">
            <v/>
          </cell>
          <cell r="FP46" t="str">
            <v/>
          </cell>
          <cell r="FQ46" t="str">
            <v>Durante este cuatrienio, el equipo GAB ha llevado a cabo varias iniciativas y documentos en relación con el Gobierno Abierto. 
Lineamientos: Se realizo documento con lineamientos y orientaciones a las entidades distritales con relación a la implementación, seguimiento y medición de las estrategias de gobierno abierto y rendición de cuentas, que se llevarán a cabo durante el año 2023. Sobre ello se entregó a las entidades del Distrito el documento sobre hitos y temas a tener en cuenta para el 2023, y se presento las orientaciones para el diseño y desarrollo de actividades en el marco de la Semana Internacional de Gobierno Abierto, que se llevará a cabo en la segunda semana de mayo.
Comentarios y aportes a estrategias de Gobierno Abierto:  se han hecho comentarios y aportes a las estrategias de Gobierno Abierto, proponiendo ajustes y recomendaciones para las acciones de presupuestos participativos y procesos de rendición de cuentas a nivel Distrital y Local, en línea con la implementación de la Directiva 005 de 2020. Aunque estos lineamientos no están dentro de la total competencia de la Gerencia del Proyecto, forman parte de las acciones y estrategias de Gobierno Abierto.
Propuesta de acto administrativo: Desde el equipo de Gobierno Abierto  y junto a la Alta TIC se está trabajando en la propuesta de un acto administrativo que permita organizar las funciones y estructura de la infraestructura de datos en el Distrito. En este sentido, el equipo GAB ha presentado una propuesta de documento de Gobernanza de Datos para contribuir a esta iniciativa.</v>
          </cell>
          <cell r="FR46" t="str">
            <v/>
          </cell>
          <cell r="FS46" t="str">
            <v/>
          </cell>
          <cell r="FT46" t="str">
            <v/>
          </cell>
          <cell r="FU46" t="str">
            <v/>
          </cell>
          <cell r="FV46" t="str">
            <v/>
          </cell>
          <cell r="FW46" t="str">
            <v/>
          </cell>
          <cell r="FX46" t="str">
            <v/>
          </cell>
          <cell r="FY46" t="str">
            <v/>
          </cell>
          <cell r="FZ46" t="str">
            <v>N/A</v>
          </cell>
          <cell r="GA46" t="str">
            <v>N/A</v>
          </cell>
          <cell r="GB46" t="str">
            <v>N/A</v>
          </cell>
          <cell r="GC46" t="str">
            <v>N/A</v>
          </cell>
          <cell r="GD46" t="str">
            <v>N/A</v>
          </cell>
          <cell r="GE46" t="str">
            <v>N/A</v>
          </cell>
          <cell r="GF46" t="str">
            <v>N/A</v>
          </cell>
          <cell r="GG46" t="str">
            <v>N/A</v>
          </cell>
          <cell r="GH46" t="str">
            <v>N/A</v>
          </cell>
          <cell r="GI46" t="str">
            <v>N/A</v>
          </cell>
          <cell r="GJ46" t="str">
            <v>N/A</v>
          </cell>
          <cell r="GK46" t="str">
            <v>N/A</v>
          </cell>
          <cell r="GL46" t="str">
            <v>N/A</v>
          </cell>
          <cell r="GM46" t="str">
            <v>N/A</v>
          </cell>
          <cell r="GN46" t="str">
            <v>N/A</v>
          </cell>
          <cell r="GO46" t="str">
            <v>N/A</v>
          </cell>
          <cell r="GP46" t="str">
            <v>N/A</v>
          </cell>
          <cell r="GQ46" t="str">
            <v>N/A</v>
          </cell>
          <cell r="GR46" t="str">
            <v>N/A</v>
          </cell>
          <cell r="GS46" t="str">
            <v>N/A</v>
          </cell>
          <cell r="GT46" t="str">
            <v>N/A</v>
          </cell>
          <cell r="GU46" t="str">
            <v>N/A</v>
          </cell>
          <cell r="GV46" t="str">
            <v>N/A</v>
          </cell>
          <cell r="GW46" t="str">
            <v>N/A</v>
          </cell>
          <cell r="GX46" t="str">
            <v>N/A</v>
          </cell>
          <cell r="GY46" t="str">
            <v>N/A</v>
          </cell>
        </row>
        <row r="47">
          <cell r="A47" t="str">
            <v>PD69</v>
          </cell>
          <cell r="B47">
            <v>7869</v>
          </cell>
          <cell r="D47" t="str">
            <v>Informes de seguimiento realizados por el proyecto de inversión de Gobierno Abierto</v>
          </cell>
          <cell r="E47" t="str">
            <v>10_Oficina Asesora de Planeación - GAB</v>
          </cell>
          <cell r="F47">
            <v>10</v>
          </cell>
          <cell r="G47" t="str">
            <v>Oficina Asesora de Planeación - GAB</v>
          </cell>
          <cell r="H47" t="str">
            <v>gab</v>
          </cell>
          <cell r="I47" t="str">
            <v>PD69</v>
          </cell>
          <cell r="J47" t="str">
            <v>Suma</v>
          </cell>
          <cell r="K47" t="str">
            <v>Número</v>
          </cell>
          <cell r="L47" t="str">
            <v>Suma</v>
          </cell>
          <cell r="M47">
            <v>1</v>
          </cell>
          <cell r="N47">
            <v>0</v>
          </cell>
          <cell r="O47">
            <v>0</v>
          </cell>
          <cell r="P47">
            <v>0</v>
          </cell>
          <cell r="Q47">
            <v>0</v>
          </cell>
          <cell r="R47">
            <v>0</v>
          </cell>
          <cell r="S47">
            <v>0</v>
          </cell>
          <cell r="T47">
            <v>1</v>
          </cell>
          <cell r="U47">
            <v>0</v>
          </cell>
          <cell r="V47">
            <v>0</v>
          </cell>
          <cell r="W47">
            <v>0</v>
          </cell>
          <cell r="X47">
            <v>0</v>
          </cell>
          <cell r="Y47">
            <v>0</v>
          </cell>
          <cell r="Z47">
            <v>1</v>
          </cell>
          <cell r="AA47">
            <v>2</v>
          </cell>
          <cell r="AB47">
            <v>2</v>
          </cell>
          <cell r="AC47" t="str">
            <v>Durante lo corrido de la vigencia, la Secretaría General diseñó un informe de seguimiento al modelo de Gobierno Abierto de Bogotá que tiene como objetivo dar cuenta de los avances y retos de GAB durante la vigencia. Además de hacer un recorrido general por el proyecto de inversión, expone las siete líneas de trabajo del equipo: articulación interinstitucional, posicionamiento internacional, Monitor GAB, plataforma GAB, posicionamiento ciudadano, generación de capacidades y plan de incentivos.</v>
          </cell>
          <cell r="AD47" t="str">
            <v/>
          </cell>
          <cell r="AE47" t="str">
            <v/>
          </cell>
          <cell r="AF47">
            <v>0</v>
          </cell>
          <cell r="AG47">
            <v>0</v>
          </cell>
          <cell r="AH47">
            <v>0</v>
          </cell>
          <cell r="AI47">
            <v>0</v>
          </cell>
          <cell r="AJ47">
            <v>0</v>
          </cell>
          <cell r="AK47">
            <v>1</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t="str">
            <v>No Programó</v>
          </cell>
          <cell r="BE47" t="str">
            <v>No Programó</v>
          </cell>
          <cell r="BF47" t="str">
            <v>No Programó</v>
          </cell>
          <cell r="BG47" t="str">
            <v>No Programó</v>
          </cell>
          <cell r="BH47" t="str">
            <v>No Programó</v>
          </cell>
          <cell r="BI47">
            <v>1</v>
          </cell>
          <cell r="BJ47">
            <v>0</v>
          </cell>
          <cell r="BK47">
            <v>0</v>
          </cell>
          <cell r="BL47">
            <v>0</v>
          </cell>
          <cell r="BM47" t="str">
            <v/>
          </cell>
          <cell r="BN47" t="str">
            <v/>
          </cell>
          <cell r="BO47" t="str">
            <v/>
          </cell>
          <cell r="BP47">
            <v>0</v>
          </cell>
          <cell r="BQ47">
            <v>0</v>
          </cell>
          <cell r="BR47">
            <v>0</v>
          </cell>
          <cell r="BS47">
            <v>0</v>
          </cell>
          <cell r="BT47">
            <v>0</v>
          </cell>
          <cell r="BU47" t="str">
            <v>Informes de seguimiento realizados.</v>
          </cell>
          <cell r="BV47">
            <v>0</v>
          </cell>
          <cell r="BW47">
            <v>0</v>
          </cell>
          <cell r="BX47">
            <v>0</v>
          </cell>
          <cell r="BY47">
            <v>0</v>
          </cell>
          <cell r="BZ47">
            <v>0</v>
          </cell>
          <cell r="CA47" t="str">
            <v>Informes de seguimiento realizados.</v>
          </cell>
          <cell r="CB47">
            <v>0</v>
          </cell>
          <cell r="CC47">
            <v>0</v>
          </cell>
          <cell r="CD47">
            <v>0</v>
          </cell>
          <cell r="CE47">
            <v>0</v>
          </cell>
          <cell r="CF47">
            <v>0</v>
          </cell>
          <cell r="CG47" t="str">
            <v>1.1 Informe semestral de seguimiento realizados</v>
          </cell>
          <cell r="CH47">
            <v>0</v>
          </cell>
          <cell r="CI47">
            <v>0</v>
          </cell>
          <cell r="CJ47">
            <v>0</v>
          </cell>
          <cell r="CK47">
            <v>0</v>
          </cell>
          <cell r="CL47">
            <v>0</v>
          </cell>
          <cell r="CM47">
            <v>0</v>
          </cell>
          <cell r="CN47" t="str">
            <v>N/A</v>
          </cell>
          <cell r="CO47" t="str">
            <v>N/A</v>
          </cell>
          <cell r="CP47" t="str">
            <v>N/A</v>
          </cell>
          <cell r="CQ47" t="str">
            <v>N/A</v>
          </cell>
          <cell r="CR47" t="str">
            <v>N/A</v>
          </cell>
          <cell r="CS47" t="str">
            <v>N/A</v>
          </cell>
          <cell r="CT47" t="str">
            <v>N/A</v>
          </cell>
          <cell r="CU47" t="str">
            <v>N/A</v>
          </cell>
          <cell r="CV47" t="str">
            <v>N/A</v>
          </cell>
          <cell r="CW47" t="str">
            <v>N/A</v>
          </cell>
          <cell r="CX47" t="str">
            <v>N/A</v>
          </cell>
          <cell r="CY47" t="str">
            <v>N/A</v>
          </cell>
          <cell r="CZ47" t="str">
            <v>N/A</v>
          </cell>
          <cell r="DA47" t="str">
            <v>N/A</v>
          </cell>
          <cell r="DB47" t="str">
            <v>N/A</v>
          </cell>
          <cell r="DC47" t="str">
            <v>N/A</v>
          </cell>
          <cell r="DD47" t="str">
            <v>N/A</v>
          </cell>
          <cell r="DE47" t="str">
            <v>N/A</v>
          </cell>
          <cell r="DF47" t="str">
            <v>N/A</v>
          </cell>
          <cell r="DG47" t="str">
            <v>N/A</v>
          </cell>
          <cell r="DH47" t="str">
            <v>N/A</v>
          </cell>
          <cell r="DI47" t="str">
            <v>N/A</v>
          </cell>
          <cell r="DJ47" t="str">
            <v>N/A</v>
          </cell>
          <cell r="DK47" t="str">
            <v>N/A</v>
          </cell>
          <cell r="DL47" t="str">
            <v>N/A</v>
          </cell>
          <cell r="DM47" t="str">
            <v>N/A</v>
          </cell>
          <cell r="DN47" t="str">
            <v>N/A</v>
          </cell>
          <cell r="DO47" t="str">
            <v>N/A</v>
          </cell>
          <cell r="DP47" t="str">
            <v>N/A</v>
          </cell>
          <cell r="DQ47" t="str">
            <v>N/A</v>
          </cell>
          <cell r="DR47" t="str">
            <v>N/A</v>
          </cell>
          <cell r="DS47" t="str">
            <v>N/A</v>
          </cell>
          <cell r="DT47" t="str">
            <v>N/A</v>
          </cell>
          <cell r="DU47" t="str">
            <v>N/A</v>
          </cell>
          <cell r="DV47" t="str">
            <v>N/A</v>
          </cell>
          <cell r="DW47" t="str">
            <v>N/A</v>
          </cell>
          <cell r="DX47" t="str">
            <v>N/A</v>
          </cell>
          <cell r="DY47" t="str">
            <v>N/A</v>
          </cell>
          <cell r="DZ47" t="str">
            <v>N/A</v>
          </cell>
          <cell r="EA47" t="str">
            <v>N/A</v>
          </cell>
          <cell r="EB47" t="str">
            <v>N/A</v>
          </cell>
          <cell r="EC47" t="str">
            <v>N/A</v>
          </cell>
          <cell r="ED47" t="str">
            <v>N/A</v>
          </cell>
          <cell r="EE47" t="str">
            <v>N/A</v>
          </cell>
          <cell r="EF47" t="str">
            <v>N/A</v>
          </cell>
          <cell r="EG47" t="str">
            <v>N/A</v>
          </cell>
          <cell r="EH47" t="str">
            <v>N/A</v>
          </cell>
          <cell r="EI47" t="str">
            <v>N/A</v>
          </cell>
          <cell r="EJ47" t="str">
            <v>N/A</v>
          </cell>
          <cell r="EK47" t="str">
            <v>N/A</v>
          </cell>
          <cell r="EL47" t="str">
            <v>N/A</v>
          </cell>
          <cell r="EM47" t="str">
            <v>N/A</v>
          </cell>
          <cell r="EN47" t="str">
            <v>N/A</v>
          </cell>
          <cell r="EO47" t="str">
            <v>N/A</v>
          </cell>
          <cell r="EP47" t="str">
            <v>N/A</v>
          </cell>
          <cell r="EQ47" t="str">
            <v>N/A</v>
          </cell>
          <cell r="ER47" t="str">
            <v>N/A</v>
          </cell>
          <cell r="ES47" t="str">
            <v>N/A</v>
          </cell>
          <cell r="ET47" t="str">
            <v>N/A</v>
          </cell>
          <cell r="EU47" t="str">
            <v>N/A</v>
          </cell>
          <cell r="EV47" t="str">
            <v>N/A</v>
          </cell>
          <cell r="EW47" t="str">
            <v>N/A</v>
          </cell>
          <cell r="EX47" t="str">
            <v>N/A</v>
          </cell>
          <cell r="EY47" t="str">
            <v>N/A</v>
          </cell>
          <cell r="EZ47" t="str">
            <v>N/A</v>
          </cell>
          <cell r="FA47" t="str">
            <v>N/A</v>
          </cell>
          <cell r="FB47" t="str">
            <v>N/A</v>
          </cell>
          <cell r="FC47" t="str">
            <v>N/A</v>
          </cell>
          <cell r="FD47" t="str">
            <v>N/A</v>
          </cell>
          <cell r="FE47" t="str">
            <v>N/A</v>
          </cell>
          <cell r="FF47" t="str">
            <v>N/A</v>
          </cell>
          <cell r="FG47" t="str">
            <v>N/A</v>
          </cell>
          <cell r="FH47" t="str">
            <v>N/A</v>
          </cell>
          <cell r="FI47" t="str">
            <v xml:space="preserve"> </v>
          </cell>
          <cell r="FJ47" t="str">
            <v>N/A</v>
          </cell>
          <cell r="FK47" t="str">
            <v>N/A</v>
          </cell>
          <cell r="FL47" t="str">
            <v>N/A</v>
          </cell>
          <cell r="FM47" t="str">
            <v>N/A</v>
          </cell>
          <cell r="FN47" t="str">
            <v/>
          </cell>
          <cell r="FO47" t="str">
            <v/>
          </cell>
          <cell r="FP47" t="str">
            <v/>
          </cell>
          <cell r="FQ47" t="str">
            <v/>
          </cell>
          <cell r="FR47" t="str">
            <v/>
          </cell>
          <cell r="FS47" t="str">
            <v>Durante el mes, la Secretaría General diseñó un informe de seguimiento al modelo de Gobierno Abierto de Bogotá que tiene como objetivo dar cuenta de los avances y retos de GAB durante la vigencia. Expone las seis líneas de trabajo del equipo: articulación interinstitucional, posicionamiento internacional, Monitor GAB, plataforma GAB, posicionamiento ciudadano, generación de capacidades.</v>
          </cell>
          <cell r="FT47" t="str">
            <v/>
          </cell>
          <cell r="FU47" t="str">
            <v/>
          </cell>
          <cell r="FV47" t="str">
            <v/>
          </cell>
          <cell r="FW47" t="str">
            <v/>
          </cell>
          <cell r="FX47" t="str">
            <v/>
          </cell>
          <cell r="FY47" t="str">
            <v/>
          </cell>
          <cell r="FZ47" t="str">
            <v>N/A</v>
          </cell>
          <cell r="GA47" t="str">
            <v>N/A</v>
          </cell>
          <cell r="GB47" t="str">
            <v>N/A</v>
          </cell>
          <cell r="GC47" t="str">
            <v>N/A</v>
          </cell>
          <cell r="GD47" t="str">
            <v>N/A</v>
          </cell>
          <cell r="GE47" t="str">
            <v>N/A</v>
          </cell>
          <cell r="GF47" t="str">
            <v>N/A</v>
          </cell>
          <cell r="GG47" t="str">
            <v>N/A</v>
          </cell>
          <cell r="GH47" t="str">
            <v>N/A</v>
          </cell>
          <cell r="GI47" t="str">
            <v>N/A</v>
          </cell>
          <cell r="GJ47" t="str">
            <v>N/A</v>
          </cell>
          <cell r="GK47" t="str">
            <v>N/A</v>
          </cell>
          <cell r="GL47" t="str">
            <v>N/A</v>
          </cell>
          <cell r="GM47" t="str">
            <v>N/A</v>
          </cell>
          <cell r="GN47" t="str">
            <v>N/A</v>
          </cell>
          <cell r="GO47" t="str">
            <v>N/A</v>
          </cell>
          <cell r="GP47" t="str">
            <v>N/A</v>
          </cell>
          <cell r="GQ47" t="str">
            <v>N/A</v>
          </cell>
          <cell r="GR47" t="str">
            <v>N/A</v>
          </cell>
          <cell r="GS47" t="str">
            <v>N/A</v>
          </cell>
          <cell r="GT47" t="str">
            <v>N/A</v>
          </cell>
          <cell r="GU47" t="str">
            <v>N/A</v>
          </cell>
          <cell r="GV47" t="str">
            <v>N/A</v>
          </cell>
          <cell r="GW47" t="str">
            <v>N/A</v>
          </cell>
          <cell r="GX47" t="str">
            <v>N/A</v>
          </cell>
          <cell r="GY47" t="str">
            <v>N/A</v>
          </cell>
        </row>
        <row r="48">
          <cell r="A48" t="str">
            <v>PD80</v>
          </cell>
          <cell r="B48">
            <v>7870</v>
          </cell>
          <cell r="D48" t="str">
            <v>Diseñar e implementar una estrategia  de medición de la efectividad de la atención a la ciudadanía en las entidades distritales</v>
          </cell>
          <cell r="E48" t="str">
            <v>1_Subsecretaría de Servicio a la Ciudadanía</v>
          </cell>
          <cell r="F48">
            <v>1</v>
          </cell>
          <cell r="G48" t="str">
            <v>Subsecretaría de Servicio a la Ciudadanía</v>
          </cell>
          <cell r="H48" t="str">
            <v>sci</v>
          </cell>
          <cell r="I48" t="str">
            <v>PD80</v>
          </cell>
          <cell r="J48" t="str">
            <v>Creciente</v>
          </cell>
          <cell r="K48" t="str">
            <v>Número</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row>
        <row r="49">
          <cell r="A49" t="str">
            <v>PD80A</v>
          </cell>
          <cell r="B49">
            <v>7870</v>
          </cell>
          <cell r="D49" t="str">
            <v>Diseñar e implementar una estrategia  de medición de la efectividad de la atención a la ciudadanía en las entidades distritales</v>
          </cell>
          <cell r="E49" t="str">
            <v>2_Subsecretaría de Servicio a la Ciudadanía</v>
          </cell>
          <cell r="F49">
            <v>2</v>
          </cell>
          <cell r="G49" t="str">
            <v>Subsecretaría de Servicio a la Ciudadanía</v>
          </cell>
          <cell r="H49" t="str">
            <v>sci</v>
          </cell>
          <cell r="I49" t="str">
            <v>PD80A</v>
          </cell>
          <cell r="J49" t="str">
            <v>Creciente</v>
          </cell>
          <cell r="K49" t="str">
            <v>Porcentaje</v>
          </cell>
          <cell r="L49" t="str">
            <v>Suma</v>
          </cell>
          <cell r="M49">
            <v>0</v>
          </cell>
          <cell r="N49">
            <v>9.6</v>
          </cell>
          <cell r="O49">
            <v>0</v>
          </cell>
          <cell r="P49">
            <v>0</v>
          </cell>
          <cell r="Q49">
            <v>0</v>
          </cell>
          <cell r="R49">
            <v>0</v>
          </cell>
          <cell r="S49">
            <v>0</v>
          </cell>
          <cell r="T49">
            <v>0</v>
          </cell>
          <cell r="U49">
            <v>0</v>
          </cell>
          <cell r="V49">
            <v>0</v>
          </cell>
          <cell r="W49">
            <v>0</v>
          </cell>
          <cell r="X49">
            <v>0</v>
          </cell>
          <cell r="Y49">
            <v>0</v>
          </cell>
          <cell r="Z49">
            <v>9.6</v>
          </cell>
          <cell r="AA49">
            <v>9.6</v>
          </cell>
          <cell r="AB49">
            <v>9.6</v>
          </cell>
          <cell r="AC49" t="str">
            <v xml:space="preserve">AVANCES Y LOGROS:
La Secretaría General de la Alcaldía Mayor, en cumplimiento del indicador sectorial, diseñó e implementó la estrategia de medición de la efectividad de la atención a la ciudadanía en las Entidades Distritales, a través de la encuesta se da a conocer el nivel de satisfacción de la ciudadanía frente a la interacción con la Administración Distrital y respecto al servicio prestado en cada uno de los puntos de atención de la RedCADE (incluye la encuesta presencial de satisfacción en la Red CADE).  
En lo corrido del Plan de Desarrollo se han aplicado dos encuestas de satisfacción ciudadana, las cuales arrojaron un nivel de satisfacción frente a la interacción con la Administración Distrital de 9,50 en la vigencia 2021 y de 9,38 en la vigencia 2022.  
En la vigencia 2023 se está adelantando el diseño e implementación de la estrategia para realizar la medición de la satisfacción ciudadana frente a la interacción con la Administración Distrital, dentro de la cual se encuentran: 
1. Avances en la ejecución de la fase de diseño de la estrategia de medición de la efectividad ciudadana. Las principales acciones adelantadas son: 
Definición de la muestra, se estimó que el tamaño de la muestra a ejecutar para la vigencia 2023, corresponde a 10.657 encuestas, de las cuales, se realizarán 10.275 encuestas en el canal presencial y 382 en el canal virtual (Bogotá te escucha). 
Se realizó la creación del formulario en la plataforma Forms según la estructura y preguntas estipuladas para el formulario de encuesta por parte de la Dirección Distrital de Calidad del Servicio entre el 23 de enero y 3 de febrero de 2023 
Estructuración, revisión y aprobación de la Ficha técnica de encuesta: se realizó la estructura de la ficha técnica por parte de la Dirección Distrital de Calidad del Servicio y se remitió para revisión y preaprobación por parte del Despacho de la Subsecretaría de Servicio a la Ciudadanía, quien a su vez realizó el envío a la Oficina Asesora de Planeación la cual se encuentra aprobada. 
2. Avances en la ejecución de la Fase de Prueba piloto. de las cuales se ejecutaron las siguientes actividades:  
Capacitación encuestadores: en la metodología a ejecutar y las particularidades de la tarea, además de la responsabilidad en la calidad de los datos a generar. 
Ejecución de la prueba piloto fue realizada en los Supercades: 20 de Julio, Américas, Bosa, CAD, Calle 13, Engativá, Manitas, Social y Suba; y en los Cade: La Candelaria, Fontibón, Gaitana, Kennedy y la Victoria, los días 30 y 31 de marzo de 2023 y el viernes 31 de marzo de 2023, en el cual se aplicaron 219 encuestas, de las cuales, 187 encuestas fueron validadas por punto. 
3. Avances en la aplicación de la encuesta:
Aplicación de la encuesta en los puntos programados, desde el 1 de abril de 2023,  con los siguientes resultados: Red CADE: Aplicadas:  11.981 encuestas; Validades y autorizadas: 11.649 encuestas. Bogotá Te Escucha: Aplicadas: 4.839 Encuestas; Validades y autorizadas: 4.277. Total Encuestas validadas y autorizadas: 15.926.
4. Avances en la retroalimentación de incidencias en tiempo real:
Simultáneamente con la recolección de datos se va realizado la revisión de estos y la retroalimentación a los servidores encuestadores sobre fallos y/o inconsistencias en la aplicación de la metodología de encuesta, estas observaciones son realizadas en el momento que se identifican, por medio de un grupo de WhatsApp en el cual se encuentran todos los servidores encuestadores asignados para la tarea.
5. Tabulación y análisis de resultados: Una vez la base de datos recolectados y validados se encontraba estandarizada y posterior a la formulación de la herramienta de tabulación (Excel), se procedió a realizar el tratamiento matemático de los datos para luego realizar el análisis general e inferencia sobre estos.
6.  Elaboración del informe: El producto esperado de la ejecución de esta actividad se encuentra en construcción, será el documento que relacionará los datos, análisis y resultados obtenidos por y para la encuesta de satisfacción ciudadana 2023.
Beneficios:  
El diseño de la estrategia para la medición de la satisfacción ciudadana permite contar aspectos metodológicos para recolectar y analizar información de la fuente primaria, con el fin de conocer las percepciones, opiniones e ideas de la ciudadanía frente a los servicios prestados por las entidades Distritales. </v>
          </cell>
          <cell r="AD49" t="str">
            <v>En el periodo de reporte no se presentarion retrasos.</v>
          </cell>
          <cell r="AE49" t="str">
            <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9.6</v>
          </cell>
          <cell r="BD49" t="str">
            <v>No Programó</v>
          </cell>
          <cell r="BE49" t="str">
            <v>No Programó</v>
          </cell>
          <cell r="BF49" t="str">
            <v>No Programó</v>
          </cell>
          <cell r="BG49" t="str">
            <v>No Programó</v>
          </cell>
          <cell r="BH49" t="str">
            <v>No Programó</v>
          </cell>
          <cell r="BI49" t="str">
            <v>No Programó</v>
          </cell>
          <cell r="BJ49" t="str">
            <v>No Programó</v>
          </cell>
          <cell r="BK49" t="str">
            <v>No Programó</v>
          </cell>
          <cell r="BL49" t="str">
            <v>No Programó</v>
          </cell>
          <cell r="BM49" t="str">
            <v/>
          </cell>
          <cell r="BN49" t="str">
            <v/>
          </cell>
          <cell r="BO49" t="str">
            <v/>
          </cell>
          <cell r="BP49">
            <v>0</v>
          </cell>
          <cell r="BQ49">
            <v>0</v>
          </cell>
          <cell r="BR49" t="str">
            <v>Documento de avance de implementación del instrumento de medición</v>
          </cell>
          <cell r="BS49">
            <v>0</v>
          </cell>
          <cell r="BT49">
            <v>0</v>
          </cell>
          <cell r="BU49" t="str">
            <v>Documento de avance de implementación del instrumento de medición</v>
          </cell>
          <cell r="BV49">
            <v>0</v>
          </cell>
          <cell r="BW49">
            <v>0</v>
          </cell>
          <cell r="BX49" t="str">
            <v>Documento de avance de implementación del instrumento de medición</v>
          </cell>
          <cell r="BY49">
            <v>0</v>
          </cell>
          <cell r="BZ49">
            <v>0</v>
          </cell>
          <cell r="CA49" t="str">
            <v>Informe Encuesta de  Satisfacción Ciudadana 2023</v>
          </cell>
          <cell r="CB49">
            <v>0</v>
          </cell>
          <cell r="CC49">
            <v>0</v>
          </cell>
          <cell r="CD49" t="str">
            <v xml:space="preserve">Documento de avance de implementación del instrumento de medición. </v>
          </cell>
          <cell r="CE49">
            <v>0</v>
          </cell>
          <cell r="CF49">
            <v>0</v>
          </cell>
          <cell r="CG49" t="str">
            <v>Documento de avance de implementación del instrumento de medición</v>
          </cell>
          <cell r="CH49">
            <v>0</v>
          </cell>
          <cell r="CI49">
            <v>0</v>
          </cell>
          <cell r="CJ49" t="str">
            <v>Documento de avance de implementación del instrumento de medición</v>
          </cell>
          <cell r="CK49">
            <v>0</v>
          </cell>
          <cell r="CL49">
            <v>0</v>
          </cell>
          <cell r="CM49">
            <v>0</v>
          </cell>
          <cell r="CN49" t="str">
            <v>N/A</v>
          </cell>
          <cell r="CO49" t="str">
            <v>N/A</v>
          </cell>
          <cell r="CP49" t="str">
            <v>N/A</v>
          </cell>
          <cell r="CQ49" t="str">
            <v>N/A</v>
          </cell>
          <cell r="CR49" t="str">
            <v>N/A</v>
          </cell>
          <cell r="CS49" t="str">
            <v>N/A</v>
          </cell>
          <cell r="CT49" t="str">
            <v>N/A</v>
          </cell>
          <cell r="CU49" t="str">
            <v>N/A</v>
          </cell>
          <cell r="CV49" t="str">
            <v>N/A</v>
          </cell>
          <cell r="CW49" t="str">
            <v>N/A</v>
          </cell>
          <cell r="CX49" t="str">
            <v>N/A</v>
          </cell>
          <cell r="CY49" t="str">
            <v>N/A</v>
          </cell>
          <cell r="CZ49" t="str">
            <v>N/A</v>
          </cell>
          <cell r="DA49" t="str">
            <v>N/A</v>
          </cell>
          <cell r="DB49" t="str">
            <v>N/A</v>
          </cell>
          <cell r="DC49" t="str">
            <v>N/A</v>
          </cell>
          <cell r="DD49" t="str">
            <v>N/A</v>
          </cell>
          <cell r="DE49" t="str">
            <v>N/A</v>
          </cell>
          <cell r="DF49" t="str">
            <v>N/A</v>
          </cell>
          <cell r="DG49" t="str">
            <v>N/A</v>
          </cell>
          <cell r="DH49" t="str">
            <v>N/A</v>
          </cell>
          <cell r="DI49" t="str">
            <v>N/A</v>
          </cell>
          <cell r="DJ49" t="str">
            <v>N/A</v>
          </cell>
          <cell r="DK49" t="str">
            <v>N/A</v>
          </cell>
          <cell r="DL49" t="str">
            <v>N/A</v>
          </cell>
          <cell r="DM49" t="str">
            <v>N/A</v>
          </cell>
          <cell r="DN49" t="str">
            <v>N/A</v>
          </cell>
          <cell r="DO49" t="str">
            <v>N/A</v>
          </cell>
          <cell r="DP49" t="str">
            <v>N/A</v>
          </cell>
          <cell r="DQ49" t="str">
            <v>N/A</v>
          </cell>
          <cell r="DR49" t="str">
            <v>N/A</v>
          </cell>
          <cell r="DS49" t="str">
            <v>N/A</v>
          </cell>
          <cell r="DT49" t="str">
            <v>N/A</v>
          </cell>
          <cell r="DU49" t="str">
            <v>N/A</v>
          </cell>
          <cell r="DV49" t="str">
            <v>N/A</v>
          </cell>
          <cell r="DW49" t="str">
            <v>N/A</v>
          </cell>
          <cell r="DX49" t="str">
            <v>N/A</v>
          </cell>
          <cell r="DY49" t="str">
            <v>N/A</v>
          </cell>
          <cell r="DZ49" t="str">
            <v>N/A</v>
          </cell>
          <cell r="EA49" t="str">
            <v>N/A</v>
          </cell>
          <cell r="EB49" t="str">
            <v>N/A</v>
          </cell>
          <cell r="EC49" t="str">
            <v>N/A</v>
          </cell>
          <cell r="ED49" t="str">
            <v>N/A</v>
          </cell>
          <cell r="EE49" t="str">
            <v>N/A</v>
          </cell>
          <cell r="EF49" t="str">
            <v>N/A</v>
          </cell>
          <cell r="EG49" t="str">
            <v>N/A</v>
          </cell>
          <cell r="EH49" t="str">
            <v>N/A</v>
          </cell>
          <cell r="EI49" t="str">
            <v>N/A</v>
          </cell>
          <cell r="EJ49" t="str">
            <v>N/A</v>
          </cell>
          <cell r="EK49" t="str">
            <v>N/A</v>
          </cell>
          <cell r="EL49" t="str">
            <v>N/A</v>
          </cell>
          <cell r="EM49" t="str">
            <v>N/A</v>
          </cell>
          <cell r="EN49" t="str">
            <v>N/A</v>
          </cell>
          <cell r="EO49" t="str">
            <v>N/A</v>
          </cell>
          <cell r="EP49" t="str">
            <v>N/A</v>
          </cell>
          <cell r="EQ49" t="str">
            <v>N/A</v>
          </cell>
          <cell r="ER49" t="str">
            <v>N/A</v>
          </cell>
          <cell r="ES49" t="str">
            <v>N/A</v>
          </cell>
          <cell r="ET49" t="str">
            <v>N/A</v>
          </cell>
          <cell r="EU49" t="str">
            <v>N/A</v>
          </cell>
          <cell r="EV49" t="str">
            <v>N/A</v>
          </cell>
          <cell r="EW49" t="str">
            <v>N/A</v>
          </cell>
          <cell r="EX49" t="str">
            <v>N/A</v>
          </cell>
          <cell r="EY49" t="str">
            <v>N/A</v>
          </cell>
          <cell r="EZ49" t="str">
            <v>N/A</v>
          </cell>
          <cell r="FA49" t="str">
            <v>N/A</v>
          </cell>
          <cell r="FB49" t="str">
            <v>N/A</v>
          </cell>
          <cell r="FC49" t="str">
            <v>N/A</v>
          </cell>
          <cell r="FD49" t="str">
            <v>N/A</v>
          </cell>
          <cell r="FE49" t="str">
            <v>N/A</v>
          </cell>
          <cell r="FF49" t="str">
            <v>N/A</v>
          </cell>
          <cell r="FG49" t="str">
            <v>N/A</v>
          </cell>
          <cell r="FH49" t="str">
            <v>N/A</v>
          </cell>
          <cell r="FI49" t="str">
            <v>N/A</v>
          </cell>
          <cell r="FJ49" t="str">
            <v>N/A</v>
          </cell>
          <cell r="FK49" t="str">
            <v>N/A</v>
          </cell>
          <cell r="FL49" t="str">
            <v>N/A</v>
          </cell>
          <cell r="FM49" t="str">
            <v>N/A</v>
          </cell>
          <cell r="FN49" t="str">
            <v/>
          </cell>
          <cell r="FO49" t="str">
            <v/>
          </cell>
          <cell r="FP49" t="str">
            <v xml:space="preserve">En el mes de marzo de 2023, la Secretaría General de la Alcaldía Mayor de Bogotá D.C., avanzó en el diseño e implementación de la estrategia para realizar la medición de la satisfacción ciudadana frente a la interacción con la Administración Distrital a través de las siguientes acciones y resultados: 
Generación de estadísticas de demanda de trámites mensuales de los puntos de la Red CADE, la cual, fue realizada entre el 16 y 20 de enero de 2023 
Definición de la muestra: Según datos generados en el SAT, el tamaño de la muestra a ejecutar para la vigencia 2023 es 10.275 encuestas en el canal presencial y 382 en el canal virtual (Bogotá te escucha) para un total de 10.657 encuestas. 
Definición y selección de apoyo (encuestadores): se realizó la selección de 15 servidores y/o colaboradores (informadores), los cuales ejecutan el levantamiento de la información. Esta actividad fue realizada entre el 16 y 20 de enero de 2023. 
Solicitud de servicio tecnológico (Internet Móvil): se solicitó el trámite y entrega de las 15 SIM Card con internet móvil, las cuales van a soportar la realización de la encuesta. Esta actividad fue realizada entre el 16 y 20 de enero de 2023.    
Recolección y alistamiento de herramientas tecnológicas (Tablets): Se realizó alistamiento de la tablets destinadas a la ejecución de la actividad. Esta actividad fue realizada entre el 16 y 20 de enero de 2023. 
Creación de formularios en la plataforma Forms: Se realizó la creación del formulario en la plataforma Forms según la estructura y preguntas estipuladas para el formulario de la encuesta Esta actividad fue realizada entre el 23 de enero y 3 de febrero de 2023. 
Estructuración, revisión y aprobación de la Ficha técnica de encuesta: Se estructuró propuesta de ficha técnica, y se envió para revisión y preaprobación por parte del Despacho de la Subsecretaría de Servicio a la Ciudadanía, quien a su vez realizó el envío a la OAP para aprobación. La estructuración y preaprobación fue realizada entre el 13 y el 24 de febrero de 2023. 
Capacitación encuestadores: Se realizó dos sesiones, en donde se les explico a los 15 servidores encuestadores la metodología a ejecutar y las particularidades de la tarea. 
Realización de Prueba Piloto en los puntos estipulados en la ficha técnica de la encuesta, los servidores encuestadores recolectaron las respuestas de los ciudadanos que habían realizado algún trámite en alguna de las entidades presentes en el punto y que adicionalmente aceptaban la realización de la encuesta, la actividad fue realizada entre el 30 y 31 de marzo de 2023. </v>
          </cell>
          <cell r="FQ49" t="str">
            <v/>
          </cell>
          <cell r="FR49" t="str">
            <v/>
          </cell>
          <cell r="FS49" t="str">
            <v>Para el segundo trimestre (abril, mayo y junio) de la vigencia 2023 y según lo estipulado en el cronograma de realización de Encuesta de Satisfacción Ciudadana 2023, a corte de este reporte se avanzó con la ejecución de la fase de recolección de datos. Para la fase de recolección de datos se ejecutaron las siguientes actividades:
- Aplicación de la encuesta en los puntos programados, esta actividad inicio el 1 de abril de 2023 y a la fecha de corte del reporte se continúa ejecutando. (Realizada por los servidores encuestadores asignados desde la Dirección del Sistema Distrital de Servicio a la Ciudadanía).
- Retroalimentación en tiempo real a los encuestadores sobre fallos en la aplicación de la metodología de encuesta, esta actividad inicio el 1 de abril de 2023 y a la fecha de corte del reporte se continúa ejecutando. (Realizada por Dirección Distrital de Calidad del Servicio).
- Normalización y estandarización de datos de la encuesta, esta actividad inicio el 1 de abril de 2023 y a la fecha de corte del reporte se continúa ejecutando. (Realizada por Dirección Distrital de Calidad del Servicio – Dirección del Sistema Distrital de Servicio a la Ciudadanía).</v>
          </cell>
          <cell r="FT49" t="str">
            <v/>
          </cell>
          <cell r="FU49" t="str">
            <v/>
          </cell>
          <cell r="FV49" t="str">
            <v xml:space="preserve">Durante el tercer trimestre (julio, agosto, septiembre) de la vigencia 2023 y según lo estipulado en el cronograma de realización de Encuesta de Satisfacción Ciudadana 2023, se avanzó con la ejecución de la fase de procesamiento y análisis, ejecutando las siguientes actividades:
•	Normalización y estandarización de datos
•	Tabulación y análisis de resultados
•	Elaboración del informe, esta actividad inicio el 11 de septiembre de 2023 y a la fecha de corte del reporte se continúa ejecutando.
</v>
          </cell>
          <cell r="FW49" t="str">
            <v/>
          </cell>
          <cell r="FX49" t="str">
            <v/>
          </cell>
          <cell r="FY49" t="str">
            <v/>
          </cell>
          <cell r="FZ49" t="str">
            <v>N/A</v>
          </cell>
          <cell r="GA49" t="str">
            <v>N/A</v>
          </cell>
          <cell r="GB49" t="str">
            <v>N/A</v>
          </cell>
          <cell r="GC49" t="str">
            <v>N/A</v>
          </cell>
          <cell r="GD49" t="str">
            <v>N/A</v>
          </cell>
          <cell r="GE49" t="str">
            <v>N/A</v>
          </cell>
          <cell r="GF49" t="str">
            <v>N/A</v>
          </cell>
          <cell r="GG49" t="str">
            <v>N/A</v>
          </cell>
          <cell r="GH49" t="str">
            <v>N/A</v>
          </cell>
          <cell r="GI49" t="str">
            <v>N/A</v>
          </cell>
          <cell r="GJ49" t="str">
            <v>N/A</v>
          </cell>
          <cell r="GK49" t="str">
            <v>N/A</v>
          </cell>
          <cell r="GL49" t="str">
            <v>N/A</v>
          </cell>
          <cell r="GM49" t="str">
            <v>N/A</v>
          </cell>
          <cell r="GN49" t="str">
            <v>N/A</v>
          </cell>
          <cell r="GO49" t="str">
            <v>N/A</v>
          </cell>
          <cell r="GP49" t="str">
            <v>N/A</v>
          </cell>
          <cell r="GQ49" t="str">
            <v>N/A</v>
          </cell>
          <cell r="GR49" t="str">
            <v>N/A</v>
          </cell>
          <cell r="GS49" t="str">
            <v>N/A</v>
          </cell>
          <cell r="GT49" t="str">
            <v>N/A</v>
          </cell>
          <cell r="GU49" t="str">
            <v>N/A</v>
          </cell>
          <cell r="GV49" t="str">
            <v>N/A</v>
          </cell>
          <cell r="GW49" t="str">
            <v>N/A</v>
          </cell>
          <cell r="GX49" t="str">
            <v>N/A</v>
          </cell>
          <cell r="GY49" t="str">
            <v>N/A</v>
          </cell>
        </row>
        <row r="50">
          <cell r="A50" t="str">
            <v>PD81</v>
          </cell>
          <cell r="B50">
            <v>7870</v>
          </cell>
          <cell r="D50" t="str">
            <v>Diseñar una estrategia de integración, alineación y estandarización de la oferta de servicios en los canales de atención disponibles en el Distrito.</v>
          </cell>
          <cell r="E50" t="str">
            <v>1_Dirección Distrital del Sistema de Servicio a la Ciudadanía</v>
          </cell>
          <cell r="F50">
            <v>1</v>
          </cell>
          <cell r="G50" t="str">
            <v>Dirección Distrital del Sistema de Servicio a la Ciudadanía</v>
          </cell>
          <cell r="H50" t="str">
            <v>sci</v>
          </cell>
          <cell r="I50" t="str">
            <v>PD81</v>
          </cell>
          <cell r="J50" t="str">
            <v>Suma</v>
          </cell>
          <cell r="K50" t="str">
            <v>Número</v>
          </cell>
          <cell r="L50" t="str">
            <v>Suma</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t="str">
            <v/>
          </cell>
          <cell r="AD50" t="str">
            <v/>
          </cell>
          <cell r="AE50" t="str">
            <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t="str">
            <v>No Programó</v>
          </cell>
          <cell r="BE50" t="str">
            <v>No Programó</v>
          </cell>
          <cell r="BF50" t="str">
            <v>No Programó</v>
          </cell>
          <cell r="BG50" t="str">
            <v>No Programó</v>
          </cell>
          <cell r="BH50" t="str">
            <v>No Programó</v>
          </cell>
          <cell r="BI50" t="str">
            <v>No Programó</v>
          </cell>
          <cell r="BJ50" t="str">
            <v>No Programó</v>
          </cell>
          <cell r="BK50" t="str">
            <v>No Programó</v>
          </cell>
          <cell r="BL50" t="str">
            <v>No Programó</v>
          </cell>
          <cell r="BM50" t="str">
            <v/>
          </cell>
          <cell r="BN50" t="str">
            <v/>
          </cell>
          <cell r="BO50" t="str">
            <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cell r="EJ50" t="str">
            <v>N/A</v>
          </cell>
          <cell r="EK50" t="str">
            <v>N/A</v>
          </cell>
          <cell r="EL50" t="str">
            <v>N/A</v>
          </cell>
          <cell r="EM50" t="str">
            <v>N/A</v>
          </cell>
          <cell r="EN50" t="str">
            <v>N/A</v>
          </cell>
          <cell r="EO50" t="str">
            <v>N/A</v>
          </cell>
          <cell r="EP50" t="str">
            <v>N/A</v>
          </cell>
          <cell r="EQ50" t="str">
            <v>N/A</v>
          </cell>
          <cell r="ER50" t="str">
            <v>N/A</v>
          </cell>
          <cell r="ES50" t="str">
            <v>N/A</v>
          </cell>
          <cell r="ET50" t="str">
            <v>N/A</v>
          </cell>
          <cell r="EU50" t="str">
            <v>N/A</v>
          </cell>
          <cell r="EV50" t="str">
            <v>N/A</v>
          </cell>
          <cell r="EW50" t="str">
            <v>N/A</v>
          </cell>
          <cell r="EX50" t="str">
            <v>N/A</v>
          </cell>
          <cell r="EY50" t="str">
            <v>N/A</v>
          </cell>
          <cell r="EZ50" t="str">
            <v>N/A</v>
          </cell>
          <cell r="FA50" t="str">
            <v>N/A</v>
          </cell>
          <cell r="FB50" t="str">
            <v>N/A</v>
          </cell>
          <cell r="FC50" t="str">
            <v>N/A</v>
          </cell>
          <cell r="FD50" t="str">
            <v>N/A</v>
          </cell>
          <cell r="FE50" t="str">
            <v>N/A</v>
          </cell>
          <cell r="FF50" t="str">
            <v>N/A</v>
          </cell>
          <cell r="FG50" t="str">
            <v>N/A</v>
          </cell>
          <cell r="FH50" t="str">
            <v>N/A</v>
          </cell>
          <cell r="FI50" t="str">
            <v>N/A</v>
          </cell>
          <cell r="FJ50" t="str">
            <v>N/A</v>
          </cell>
          <cell r="FK50" t="str">
            <v>N/A</v>
          </cell>
          <cell r="FL50" t="str">
            <v>N/A</v>
          </cell>
          <cell r="FM50" t="str">
            <v>N/A</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N/A</v>
          </cell>
          <cell r="GA50" t="str">
            <v>N/A</v>
          </cell>
          <cell r="GB50" t="str">
            <v>N/A</v>
          </cell>
          <cell r="GC50" t="str">
            <v>N/A</v>
          </cell>
          <cell r="GD50" t="str">
            <v>N/A</v>
          </cell>
          <cell r="GE50" t="str">
            <v>N/A</v>
          </cell>
          <cell r="GF50" t="str">
            <v>N/A</v>
          </cell>
          <cell r="GG50" t="str">
            <v>N/A</v>
          </cell>
          <cell r="GH50" t="str">
            <v>N/A</v>
          </cell>
          <cell r="GI50" t="str">
            <v>N/A</v>
          </cell>
          <cell r="GJ50" t="str">
            <v>N/A</v>
          </cell>
          <cell r="GK50" t="str">
            <v>N/A</v>
          </cell>
          <cell r="GL50" t="str">
            <v>N/A</v>
          </cell>
          <cell r="GM50" t="str">
            <v>N/A</v>
          </cell>
          <cell r="GN50" t="str">
            <v>N/A</v>
          </cell>
          <cell r="GO50" t="str">
            <v>N/A</v>
          </cell>
          <cell r="GP50" t="str">
            <v>N/A</v>
          </cell>
          <cell r="GQ50" t="str">
            <v>N/A</v>
          </cell>
          <cell r="GR50" t="str">
            <v>N/A</v>
          </cell>
          <cell r="GS50" t="str">
            <v>N/A</v>
          </cell>
          <cell r="GT50" t="str">
            <v>N/A</v>
          </cell>
          <cell r="GU50" t="str">
            <v>N/A</v>
          </cell>
          <cell r="GV50" t="str">
            <v>N/A</v>
          </cell>
          <cell r="GW50" t="str">
            <v>N/A</v>
          </cell>
          <cell r="GX50" t="str">
            <v>N/A</v>
          </cell>
          <cell r="GY50" t="str">
            <v>N/A</v>
          </cell>
        </row>
        <row r="51">
          <cell r="A51" t="str">
            <v>PD82</v>
          </cell>
          <cell r="B51">
            <v>7870</v>
          </cell>
          <cell r="D51" t="str">
            <v>Diseñar una estrategia de integración, alineación y estandarización de la oferta de servicios en los canales de atención disponibles en el Distrito.</v>
          </cell>
          <cell r="E51" t="str">
            <v>2_Dirección Distrital del Sistema de Servicio a la Ciudadanía</v>
          </cell>
          <cell r="F51">
            <v>2</v>
          </cell>
          <cell r="G51" t="str">
            <v>Dirección Distrital del Sistema de Servicio a la Ciudadanía</v>
          </cell>
          <cell r="H51" t="str">
            <v>sci</v>
          </cell>
          <cell r="I51" t="str">
            <v>PD82</v>
          </cell>
          <cell r="J51" t="str">
            <v>Suma</v>
          </cell>
          <cell r="K51" t="str">
            <v>Número</v>
          </cell>
          <cell r="L51" t="str">
            <v>Suma</v>
          </cell>
          <cell r="M51">
            <v>2073942</v>
          </cell>
          <cell r="N51">
            <v>0</v>
          </cell>
          <cell r="O51">
            <v>457239</v>
          </cell>
          <cell r="P51">
            <v>457239</v>
          </cell>
          <cell r="Q51">
            <v>457239</v>
          </cell>
          <cell r="R51">
            <v>457239</v>
          </cell>
          <cell r="S51">
            <v>457239</v>
          </cell>
          <cell r="T51">
            <v>457239</v>
          </cell>
          <cell r="U51">
            <v>457239</v>
          </cell>
          <cell r="V51">
            <v>457238</v>
          </cell>
          <cell r="W51">
            <v>457238</v>
          </cell>
          <cell r="X51">
            <v>457238</v>
          </cell>
          <cell r="Y51">
            <v>457238</v>
          </cell>
          <cell r="Z51">
            <v>457238</v>
          </cell>
          <cell r="AA51">
            <v>5486863</v>
          </cell>
          <cell r="AB51">
            <v>5486863</v>
          </cell>
          <cell r="AC51" t="str">
            <v xml:space="preserve">AVANCES Y LOGROS:
En el marco del Plan Distrital de Desarrollo, la Secretaría General, en cumplimiento del indicador sectorial, fortaleció los canales de comunicación con la finalidad de atender de forma oportuna los requerimientos de la ciudadanía. Por lo anterior, dispuso de canales e interacción no presenciales, como el canal telefónico a través de la Línea 195.
En lo corrido del Plan de Desarrollo se han atendido llamadas 16.101.998 (2.073.942 en 2023), las cuales fueron atendidas por los operadores y por el sistema de respuesta de voz interactiva (IVR).
Los principales logros obtenidos en lo corrido de la vigencia 2023 en la gestión de la línea 195 en el proceso de orientación y atención a solicitudes fueron:  
1.Contar con niveles de atención superiores al 80% en los skill de la secretaria General, esto genera satisfacción de la ciudadanía ya que cada vez son más llamadas las que el canal telefónico logra contestar con respecto al universo de llamadas que ingresan de las llamadas se logran contestar. 
2.Del total de llamadas que ingresaron de manera exclusiva los Skill de Secretaría General la cual fue de 39.304 se logró un nivel de atención de 89.2 % es decir que se contestaron 35.063 llamadas, para el caso del nivel de servicio este se logró cerrar en 71.12% esto quiere decir que 27.954 llamadas, se contestaron antes de los 30 segundos. 
3. Se cuenta con una capacidad en el equipo de INBOUND, Hacienda PBX y Bogotá te escucha entre 95 y 105 agentes, generando que el indicador de atención para los Skill de Secretaría General de septiembre este en un 89,21%.
4.En septiembre se iniciaron campañas de salida de llamadas tipo OUTBOUND las cuales tienen como objetivo realizar encuestas para conocer la percepción del chat de ciudad dentro de la estrategia de chatico Bogotá. Estas campañas se realizan con un grupo de 10 asesores aproximadamente.
Beneficios
La ciudadanía cuenta con comunicación en tiempo real mediante la Línea 195, 24 horas al día, como un mecanismo que les permite interactuar con la administración distrital, registrar sus requerimientos e interponer sus solicitudes y consultar información acerca de Otros Procedimientos Administrativos-OPAS, trámites y otros servicios de las entidades distritales a través de canales no presenciales, ahorrando tiempos de desplazamiento y reduciendo costos. </v>
          </cell>
          <cell r="AD51" t="str">
            <v>Retrasos y soluciones para el cumplimiento de la meta (acumulado por vigencia)
El indicador sectorial tiene una programación de 4.115.149 orientaciones y solicitudes atendidas a través de la línea 195 con corte a 30 de septiembre de 2023, no obstante, durante lo corrido de la vigencia se han atendido 2.073.942 es decir, presenta un rezago de 2.041.207. 
El resultado del número de llamadas recibidas se debe a: 
•	La preferencia por parte de la Ciudadanía en hacer el uso de canales de atención como el virtual debido a la implementación de CHATICO como un nuevo medio de interacción con la ciudadanía.
•	La Secretaría de Hacienda Distrital es la entidad que en los últimos meses ha generado el mayor número de interacciones que se reciben en la línea 195, no obstante, en el mes de enero de 2023 la Secretaría Distrital de Hacienda informó a los contribuyentes que las facturas de los impuestos predial y vehicular de 2023, volverán a llegar sus casas, lo que produjo una disminución de las interacciones con la línea 195 para este periodo.  
•	Por otra parte, la Secretaría de Hacienda Distrital cuenta con sus canales virtuales independientes que le permiten a la ciudadanía autogestionarse, esto impacta, ya que la Secretaría de Hacienda Distrital representa aproximadamente entre el 35% al 45 % del tráfico de llamadas del centro de contacto Línea 195.
•	Así mismo, la Secretaría de Movilidad tiene ahora su propia línea de atención lo que implica una disminución de llamadas a través de la línea 195. 
Es pertinente aclarar que, el avance del indicador Número de orientaciones y solicitudes recibidas a través de la línea 195.  se ha calculado con el número de interacciones del IVR (las cuales están bajo el convenio 4220000-726-2021 de la Secretaría General con ETB, que incluye los segmentos BIENESTAR, DERECHOS ECONÓMICO, TRANSPORTE, esto de acuerdo con el modelo especializado que se viene implementando desde el pasado 15 de agosto de 2023 al seleccionar estos segmentos nos arroja el valor reportado). Dentro del avance se calculan los siguientes indicadores: 
A.	Nivel de servicio: 71,12% con Segmento “S General Hacienda”
Para este indicador los niveles normales y satisfactorios deben estar por encima del 70%, conforme a lo establecido en el convenio, el total de este indicador refleja que del 100% de las llamadas que se atienden en la línea 195, por lo menos se deben contestar el 70% en menos de 30. Desde finales del año 2022 y durante el año 2023 la línea 195 ha logrado niveles de servicio superiores al 70%. Es importante dar claridad que desde el pasado 15 de agosto se adelanta la implementación en la Linea 195 el modelo especializado el cual cuenta con 4 grupos así: (Derechos, económico, Bienestar y transporte).
El indicador de nivel de servicio refleja que tomando un referente de 100 llamadas que entran a la línea 195 se están contestando en menos de 30 segundos más de 71 llamadas, sin decir que los 29 restantes no se estén contestando, se contestan, pero por encima de los 30 segundos de espera.
B.	Nivel de atención: 89.21% con segmento Económico anteriormente llamado “S General Hacienda”
Este indicador refleja la cantidad de llamadas que se contestan vs las recibidas, desde finales de 2022 y durante el año 2023 la línea 195 ha tenido niveles de atención superiores al 80% siendo niveles óptimos para un centro de contacto. Esto quiere decir por ejemplo que de 100 llamadas que entran a la línea 195 se están contestando más de 89 llamadas. 
Por otra parte, el total de llamadas atendidas por la línea 195 se han calculado con el total de Skill (los cuales están contenidos en el marco de los convenios de la ETB con las otras entidades distritales (Secretaría de Hacienda-segmento PBX, secretaria Distrital de Planeación, Secretaría del Hábitat y Transmilenio); que no hacen parte de la supervisión, ejercida por la secretaria general bajo el contrato 4220000-726-2021. Dentro del avance se miden el siguiente indicador:
Nivel de atención de todos los skills-segmentos es de: 89,19% Este indicador refleja la atención del total de llamadas ingresadas en la línea 195, quiere decir que de cada 100 llamadas alrededor de 89 son atendidas, como se mencionó anteriormente este nivel de atención no depende de la secretaria General.
Asimismo, desde la Dirección del Sistema Distrital de Servicio a la Ciudadanía, se adelantarán las siguientes acciones: 
•	Incentivar el uso del canal telefónico por medio de estrategias de comunicación y divulgación. 
•	Incentivar el uso de la atención a través del paso a asesor que se encuentra en Chatico Bogotá y el cual es atendido por agentes humanos desde la línea 195. 
•	Continuar con la implementación el modelo especializado el cual cuenta con 4 grupos así: (Derechos, económico, Bienestar y transporte). El cual busca reducir la probabilidad del error en la entrega de información por parte de los asesores ya que es reducir en más de un 30 % la cantidad de información que debe tener presente el asesor al momento que le ingresa una llamada 
Finalmente, El objetivo principal de La línea 195 es contestar llamadas (Inbound)  más no a realizar llamadas (Outbound), es decir que la variable de llamadas recibidas depende de la cantidad de personas que acceden al servicio, es decir que llamen a la línea, dicha variable es incontrolable ya que depende de factores externos a la operación de la línea 195, por ejemplo a  contingencias declaradas por la administración distrital,  un caso claro, y por ello la disminución en las llamadas, fue la relacionada con la información de Secretaría de Hacienda con respecto a la decisión de enviar los impuestos prediales y vehiculares a las residencias de los contribuyentes, a diferencia de hace un año que no se realizó esta actividad, y las llamadas  a la línea 195 se triplicaron con respecto a el mismo periodo de este año. 
El tráfico de llamadas por Skill o segmento en la Línea 195 son:
HACIENDA- PBX	17.506	27,58%
SECTOR ECONOMICO	8.156	12,85%
SECTOR DERECHOS	14.065	22,16%
SECTOR BIENESTAR	7.673	12,09%
SECRETARIA DE PLANEACIÓN	2.802	4,41%
TRANSMILENIO	1.784	2,81%
SECRETARÍA DEL HÁBITAT	1.275	2,01%
SECTOR TRANSPORTE	9.410	14,82%
SECRETARIA DE DESARROLLO ECONÓMICO 810	1,28%
Los temas que impactan el canal telefónico en su mayoría son los relacionados con la tramites y servicios de la Secretaría de Hacienda Distrital. De igual manera a hubo un alto tráfico de llamadas para temas relacionados con peticiones quejas y reclamos en el sistema Bogotá te escucha (Sector Derechos). No obstante, durante el mes se presenta un fuerte aumento en las llamadas relacionadas con el segmento de transporte (donde están Movilidad y Servicios Públicos principalmente) y el segmento de bienestar (donde están Integración Social, DPS y Secretaría de Educación principalmente).</v>
          </cell>
          <cell r="AE51" t="str">
            <v/>
          </cell>
          <cell r="AF51">
            <v>291750</v>
          </cell>
          <cell r="AG51">
            <v>247416</v>
          </cell>
          <cell r="AH51">
            <v>238120</v>
          </cell>
          <cell r="AI51">
            <v>221692</v>
          </cell>
          <cell r="AJ51">
            <v>292031</v>
          </cell>
          <cell r="AK51">
            <v>183047</v>
          </cell>
          <cell r="AL51">
            <v>213656</v>
          </cell>
          <cell r="AM51">
            <v>187118</v>
          </cell>
          <cell r="AN51">
            <v>199112</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291750</v>
          </cell>
          <cell r="BE51">
            <v>247416.00000000012</v>
          </cell>
          <cell r="BF51">
            <v>238120</v>
          </cell>
          <cell r="BG51">
            <v>221692</v>
          </cell>
          <cell r="BH51">
            <v>292031.00000000012</v>
          </cell>
          <cell r="BI51">
            <v>183046.99999999977</v>
          </cell>
          <cell r="BJ51">
            <v>213656</v>
          </cell>
          <cell r="BK51">
            <v>187117.99999999977</v>
          </cell>
          <cell r="BL51">
            <v>199112</v>
          </cell>
          <cell r="BM51" t="str">
            <v/>
          </cell>
          <cell r="BN51" t="str">
            <v/>
          </cell>
          <cell r="BO51" t="str">
            <v/>
          </cell>
          <cell r="BP51" t="str">
            <v xml:space="preserve">Reporte estadístico generado desde el dash board, base propia del operador de la línea 195. </v>
          </cell>
          <cell r="BQ51" t="str">
            <v xml:space="preserve">Reporte estadístico generado desde el dash board, base propia del operador de la línea 195. </v>
          </cell>
          <cell r="BR51" t="str">
            <v xml:space="preserve">Reporte estadístico generado desde el dash board, base propia del operador de la línea 195. </v>
          </cell>
          <cell r="BS51" t="str">
            <v xml:space="preserve">Reporte estadístico generado desde el dash board, base propia del operador de la línea 195. </v>
          </cell>
          <cell r="BT51" t="str">
            <v xml:space="preserve">Reporte estadístico generado desde el dash board, base propia del operador de la línea 195. </v>
          </cell>
          <cell r="BU51" t="str">
            <v xml:space="preserve">Reporte estadístico generado desde el dash board, base propia del operador de la línea 195. </v>
          </cell>
          <cell r="BV51" t="str">
            <v xml:space="preserve">Reporte estadístico generado desde el dash board, base propia del operador de la línea 195. </v>
          </cell>
          <cell r="BW51" t="str">
            <v xml:space="preserve">Reporte estadístico generado desde el dash board, base propia del operador de la línea 195. </v>
          </cell>
          <cell r="BX51" t="str">
            <v xml:space="preserve">Reporte estadístico generado desde el dash board, base propia del operador de la línea 195. </v>
          </cell>
          <cell r="BY51" t="str">
            <v xml:space="preserve">Reporte estadístico generado desde el dash board, base propia del operador de la línea 195. </v>
          </cell>
          <cell r="BZ51" t="str">
            <v xml:space="preserve">Reporte estadístico generado desde el dash board, base propia del operador de la línea 195. </v>
          </cell>
          <cell r="CA51" t="str">
            <v xml:space="preserve">Reporte estadístico generado desde el dash board, base propia del operador de la línea 195. </v>
          </cell>
          <cell r="CB51" t="str">
            <v xml:space="preserve">Reporte estadístico generado desde el dash board, base propia del operador de la línea 195. </v>
          </cell>
          <cell r="CC51" t="str">
            <v xml:space="preserve">Reporte estadístico generado desde el dash board, base propia del operador de la línea 195. </v>
          </cell>
          <cell r="CD51" t="str">
            <v xml:space="preserve">Reporte estadístico generado desde el dash board, base propia del operador de la línea 195. </v>
          </cell>
          <cell r="CE51" t="str">
            <v xml:space="preserve">Reporte estadístico generado desde el dash board, base propia del operador de la línea 195. </v>
          </cell>
          <cell r="CF51" t="str">
            <v xml:space="preserve">Reporte estadístico generado desde el dash board, base propia del operador de la línea 195. </v>
          </cell>
          <cell r="CG51" t="str">
            <v xml:space="preserve">Reporte estadístico generado desde el dash board, base propia del operador de la línea 195. </v>
          </cell>
          <cell r="CH51" t="str">
            <v xml:space="preserve">Reporte estadístico generado desde el dash board, base propia del operador de la línea 195. </v>
          </cell>
          <cell r="CI51" t="str">
            <v xml:space="preserve">Reporte estadístico generado desde el dash board, base propia del operador de la línea 195. </v>
          </cell>
          <cell r="CJ51" t="str">
            <v xml:space="preserve">Reporte estadístico generado desde el dash board, base propia del operador de la línea 195. </v>
          </cell>
          <cell r="CK51">
            <v>0</v>
          </cell>
          <cell r="CL51">
            <v>0</v>
          </cell>
          <cell r="CM51">
            <v>0</v>
          </cell>
          <cell r="CN51" t="str">
            <v>N/A</v>
          </cell>
          <cell r="CO51" t="str">
            <v>N/A</v>
          </cell>
          <cell r="CP51" t="str">
            <v>N/A</v>
          </cell>
          <cell r="CQ51" t="str">
            <v>N/A</v>
          </cell>
          <cell r="CR51" t="str">
            <v>N/A</v>
          </cell>
          <cell r="CS51" t="str">
            <v>N/A</v>
          </cell>
          <cell r="CT51" t="str">
            <v>N/A</v>
          </cell>
          <cell r="CU51" t="str">
            <v>N/A</v>
          </cell>
          <cell r="CV51" t="str">
            <v>N/A</v>
          </cell>
          <cell r="CW51" t="str">
            <v>N/A</v>
          </cell>
          <cell r="CX51" t="str">
            <v>N/A</v>
          </cell>
          <cell r="CY51" t="str">
            <v>N/A</v>
          </cell>
          <cell r="CZ51" t="str">
            <v>N/A</v>
          </cell>
          <cell r="DA51" t="str">
            <v>N/A</v>
          </cell>
          <cell r="DB51" t="str">
            <v>N/A</v>
          </cell>
          <cell r="DC51" t="str">
            <v>N/A</v>
          </cell>
          <cell r="DD51" t="str">
            <v>N/A</v>
          </cell>
          <cell r="DE51" t="str">
            <v>N/A</v>
          </cell>
          <cell r="DF51" t="str">
            <v>N/A</v>
          </cell>
          <cell r="DG51" t="str">
            <v>N/A</v>
          </cell>
          <cell r="DH51" t="str">
            <v>N/A</v>
          </cell>
          <cell r="DI51" t="str">
            <v>N/A</v>
          </cell>
          <cell r="DJ51" t="str">
            <v>N/A</v>
          </cell>
          <cell r="DK51" t="str">
            <v>N/A</v>
          </cell>
          <cell r="DL51" t="str">
            <v>N/A</v>
          </cell>
          <cell r="DM51" t="str">
            <v>N/A</v>
          </cell>
          <cell r="DN51" t="str">
            <v>N/A</v>
          </cell>
          <cell r="DO51" t="str">
            <v>N/A</v>
          </cell>
          <cell r="DP51" t="str">
            <v>N/A</v>
          </cell>
          <cell r="DQ51" t="str">
            <v>N/A</v>
          </cell>
          <cell r="DR51" t="str">
            <v>N/A</v>
          </cell>
          <cell r="DS51" t="str">
            <v>N/A</v>
          </cell>
          <cell r="DT51" t="str">
            <v>N/A</v>
          </cell>
          <cell r="DU51" t="str">
            <v>N/A</v>
          </cell>
          <cell r="DV51" t="str">
            <v>N/A</v>
          </cell>
          <cell r="DW51" t="str">
            <v>N/A</v>
          </cell>
          <cell r="DX51" t="str">
            <v>N/A</v>
          </cell>
          <cell r="DY51" t="str">
            <v>N/A</v>
          </cell>
          <cell r="DZ51" t="str">
            <v>N/A</v>
          </cell>
          <cell r="EA51" t="str">
            <v>N/A</v>
          </cell>
          <cell r="EB51" t="str">
            <v>N/A</v>
          </cell>
          <cell r="EC51" t="str">
            <v>N/A</v>
          </cell>
          <cell r="ED51" t="str">
            <v>N/A</v>
          </cell>
          <cell r="EE51" t="str">
            <v>N/A</v>
          </cell>
          <cell r="EF51" t="str">
            <v>N/A</v>
          </cell>
          <cell r="EG51" t="str">
            <v>N/A</v>
          </cell>
          <cell r="EH51" t="str">
            <v>N/A</v>
          </cell>
          <cell r="EI51" t="str">
            <v>N/A</v>
          </cell>
          <cell r="EJ51" t="str">
            <v>N/A</v>
          </cell>
          <cell r="EK51" t="str">
            <v>N/A</v>
          </cell>
          <cell r="EL51" t="str">
            <v>N/A</v>
          </cell>
          <cell r="EM51" t="str">
            <v>N/A</v>
          </cell>
          <cell r="EN51" t="str">
            <v>N/A</v>
          </cell>
          <cell r="EO51" t="str">
            <v>N/A</v>
          </cell>
          <cell r="EP51" t="str">
            <v>N/A</v>
          </cell>
          <cell r="EQ51" t="str">
            <v>N/A</v>
          </cell>
          <cell r="ER51" t="str">
            <v>N/A</v>
          </cell>
          <cell r="ES51" t="str">
            <v>N/A</v>
          </cell>
          <cell r="ET51" t="str">
            <v>N/A</v>
          </cell>
          <cell r="EU51" t="str">
            <v>N/A</v>
          </cell>
          <cell r="EV51" t="str">
            <v>N/A</v>
          </cell>
          <cell r="EW51" t="str">
            <v>N/A</v>
          </cell>
          <cell r="EX51" t="str">
            <v>N/A</v>
          </cell>
          <cell r="EY51" t="str">
            <v>N/A</v>
          </cell>
          <cell r="EZ51" t="str">
            <v>N/A</v>
          </cell>
          <cell r="FA51" t="str">
            <v>N/A</v>
          </cell>
          <cell r="FB51" t="str">
            <v>N/A</v>
          </cell>
          <cell r="FC51" t="str">
            <v>N/A</v>
          </cell>
          <cell r="FD51" t="str">
            <v>N/A</v>
          </cell>
          <cell r="FE51" t="str">
            <v>N/A</v>
          </cell>
          <cell r="FF51" t="str">
            <v>N/A</v>
          </cell>
          <cell r="FG51" t="str">
            <v>N/A</v>
          </cell>
          <cell r="FH51" t="str">
            <v>N/A</v>
          </cell>
          <cell r="FI51" t="str">
            <v>N/A</v>
          </cell>
          <cell r="FJ51" t="str">
            <v>N/A</v>
          </cell>
          <cell r="FK51" t="str">
            <v>N/A</v>
          </cell>
          <cell r="FL51" t="str">
            <v>N/A</v>
          </cell>
          <cell r="FM51" t="str">
            <v>N/A</v>
          </cell>
          <cell r="FN51" t="str">
            <v>Para el mes de enero de 2023, el número de orientaciones y solicitudes atendidas por los agentes de la Línea 195 y por el IVR (Interactive Voice Response – Respuesta de voz interactiva), cerró en 291.750.  En este sentido, respecto a los resultados obtenidos en el mes de diciembre de 2022, se observó un aumento del 27,68% (14,712) en el número de llamadas contestadas por los agentes de la Línea 195, y un incremento del 47,67% (72.273) en el número de interacciones realizadas a través del IVR.</v>
          </cell>
          <cell r="FO51" t="str">
            <v>Para el mes de febrero de 2023, a través de la línea 195 se han contestado 247.416 llamadas, las cuales fueron atendidas por los operadores (58.674) y por el sistema de respuesta de voz interactiva IVR (188.742),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febrero de 2023 respecto al mes de enero, se observó una disminución del 13,53% (9.180) en el número de llamadas contestadas por los agentes de la Línea 195, y una disminución del 15,70% (35.154) en el número de interacciones realizadas a través del IVR, el cual se debe a las comunicaciones entregadas por la Secretaría de Hacienda Distrital relacionados con la expedición de la factura del impuestos prediales y vehiculares ya que para la presente vigencia los contribuyentes la recibirán en su domicilio registrado. Adicionalmente, la ciudadanía puede acceder directamente la factura de sus impuestos a través de la página de la Secretaría de Hacienda Distrital. 
Los temas que más impactaron el canal telefónico en el mes fueron: oficina virtual de la Secretaría Distrital de Hacienda, para información relacionada con impuestos distritales; solicitudes para radicar peticiones quejas y reclamos en el sistema Bogotá te escucha; y orientaciones y consultas de la Secretaría Distrital de Educación relacionadas con novedades en los cupos escolares.</v>
          </cell>
          <cell r="FP51" t="str">
            <v xml:space="preserve">Para el mes de marzo de 2023, a través de la línea 195 se han contestado 238.720 llamadas, las cuales fueron atendidas por los operadores (62,741) y por el sistema de respuesta de voz interactiva IVR (175.379),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marzo de 2023 respecto al mes de febrero, se observó un aumento del 6,93% (4.067) en el número de llamadas contestadas por los agentes de la Línea 195, y una disminución del 7% (13.363) en el número de interacciones realizadas a través del IVR., el cual se debe a que para este mes Los temas que impactan el canal telefónico en su mayoría son los relacionados con la tramites y servicios de la Secretaría de Hacienda Distrital. De igual manera a hubo un alto tráfico de llamadas para temas relacionados con peticiones quejas y reclamos en el sistema Bogotá te escucha. No obstante, durante el mes se presenta un fuerte aumento en las llamadas relacionadas con los trámites y servicios del grupo de las entidades que publican información en la GT&amp;S. </v>
          </cell>
          <cell r="FQ51" t="str">
            <v xml:space="preserve">Para el mes de abril de 2023, a través de la línea 195 se han contestado 221.692 llamadas, las cuales fueron atendidas por los operadores (53.423) y por el sistema de respuesta de voz interactiva IVR (168.269),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abril de 2023 respecto al mes de marzo, se observó una disminución del 14,85% (9.318) en el número de llamadas contestadas por los agentes de la Línea 195, y una disminución del 4,05% (7.110) en el número de interacciones realizadas a través del IVR., el cual se debe a que para este mes Los temas que impactan el canal telefónico en su mayoría son los relacionados con la tramites y servicios de la Secretaría de Hacienda Distrital. De igual manera a hubo un alto tráfico de llamadas para temas relacionados con peticiones quejas y reclamos en el sistema Bogotá te escucha. No obstante, durante el mes se presenta un fuerte aumento en las llamadas relacionadas con los trámites y servicios de del grupo de las entidades que publican información en la GT&amp;S. 
</v>
          </cell>
          <cell r="FR51" t="str">
            <v xml:space="preserve">Para el mes de mayo de 2023, a través de la línea 195 se han contestado 292.031 llamadas, las cuales fueron atendidas por los operadores (69.094) y por el sistema de respuesta de voz interactiva IVR (222.937),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mayo de 2023 respecto al mes de abril, se observó un aumento del 29.33% (15.671) en el número de llamadas contestadas por los agentes de la Línea 195, y un aumento del 32.49
% (54.668) en el número de interacciones realizadas a través del IVR.
</v>
          </cell>
          <cell r="FS51" t="str">
            <v xml:space="preserve">Para el mes de junio de 2023, a través de la línea 195 se han contestado 183.047 llamadas, las cuales fueron atendidas por los operadores (50.881) y por el sistema de respuesta de voz interactiva IVR (132.166),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JUNIO de 2023 respecto al mes de mayo, se observó una disminución del 26.33% (18.213) en el número de llamadas contestadas por los agentes de la Línea 195, y una disminución del 40% (90.771) en el número de interacciones realizadas a través del IVR.
</v>
          </cell>
          <cell r="FT51" t="str">
            <v>Para el mes de julio de 2023, a través de la línea 195 se han contestado 213.656 llamadas, las cuales fueron atendidas por los operadores (54.633) y por el sistema de respuesta de voz interactiva IVR (159.023),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Julio de 2023 respecto al mes de junio, se observó un aumento del 7% (3.752) en el número de llamadas contestadas por los agentes de la Línea 195, y un aumento del 20% (26.857) en el número de interacciones realizadas a través del IVR.</v>
          </cell>
          <cell r="FU51" t="str">
            <v>Para el mes de agosto de 2023, a través de la línea 195 se han contestado 187.118 llamadas, las cuales fueron atendidas por los operadores 53.892 y por el sistema de respuesta de voz interactiva IVR 133.226,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agosto frente a los de julio,  se observó una disminución del 1,36% (741) en el número de llamadas contestadas por los agentes de la Línea 195, y del 16,22% (25.797) en el número de interacciones realizadas a través del IVR.</v>
          </cell>
          <cell r="FV51" t="str">
            <v xml:space="preserve">Para el mes de septiembre de 2023, a través de la línea 195 se han contestado 199.112 llamadas, las cuales fueron atendidas por los operadores 56.618 y por el sistema de respuesta de voz interactiva IVR 142.494,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agosto frente a los de agosto,  se observó un aumento del 5,1%  (2.726) en el número de llamadas contestadas por los agentes de la Línea 195, y del 7% (9.268) en el número de interacciones realizadas a través del IVR.
</v>
          </cell>
          <cell r="FW51" t="str">
            <v/>
          </cell>
          <cell r="FX51" t="str">
            <v/>
          </cell>
          <cell r="FY51" t="str">
            <v/>
          </cell>
          <cell r="FZ51" t="str">
            <v>N/A</v>
          </cell>
          <cell r="GA51" t="str">
            <v>N/A</v>
          </cell>
          <cell r="GB51" t="str">
            <v>N/A</v>
          </cell>
          <cell r="GC51" t="str">
            <v>N/A</v>
          </cell>
          <cell r="GD51" t="str">
            <v>N/A</v>
          </cell>
          <cell r="GE51" t="str">
            <v>N/A</v>
          </cell>
          <cell r="GF51" t="str">
            <v>N/A</v>
          </cell>
          <cell r="GG51" t="str">
            <v>N/A</v>
          </cell>
          <cell r="GH51" t="str">
            <v>N/A</v>
          </cell>
          <cell r="GI51" t="str">
            <v>N/A</v>
          </cell>
          <cell r="GJ51" t="str">
            <v>N/A</v>
          </cell>
          <cell r="GK51" t="str">
            <v>N/A</v>
          </cell>
          <cell r="GL51" t="str">
            <v>N/A</v>
          </cell>
          <cell r="GM51" t="str">
            <v>N/A</v>
          </cell>
          <cell r="GN51" t="str">
            <v>N/A</v>
          </cell>
          <cell r="GO51" t="str">
            <v>N/A</v>
          </cell>
          <cell r="GP51" t="str">
            <v>N/A</v>
          </cell>
          <cell r="GQ51" t="str">
            <v>N/A</v>
          </cell>
          <cell r="GR51" t="str">
            <v>N/A</v>
          </cell>
          <cell r="GS51" t="str">
            <v>N/A</v>
          </cell>
          <cell r="GT51" t="str">
            <v>N/A</v>
          </cell>
          <cell r="GU51" t="str">
            <v>N/A</v>
          </cell>
          <cell r="GV51" t="str">
            <v>N/A</v>
          </cell>
          <cell r="GW51" t="str">
            <v>N/A</v>
          </cell>
          <cell r="GX51" t="str">
            <v>N/A</v>
          </cell>
          <cell r="GY51" t="str">
            <v>N/A</v>
          </cell>
        </row>
        <row r="52">
          <cell r="A52" t="str">
            <v>PD83</v>
          </cell>
          <cell r="B52">
            <v>7870</v>
          </cell>
          <cell r="D52" t="str">
            <v>Diseñar una estrategia de integración, alineación y estandarización de la oferta de servicios en los canales de atención disponibles en el Distrito.</v>
          </cell>
          <cell r="E52" t="str">
            <v>1_Dirección Distrital de Calidad del Servicio</v>
          </cell>
          <cell r="F52">
            <v>1</v>
          </cell>
          <cell r="G52" t="str">
            <v>Dirección Distrital de Calidad del Servicio</v>
          </cell>
          <cell r="H52" t="str">
            <v>sci</v>
          </cell>
          <cell r="I52" t="str">
            <v>PD83</v>
          </cell>
          <cell r="J52" t="str">
            <v>Suma</v>
          </cell>
          <cell r="K52" t="str">
            <v>Número</v>
          </cell>
          <cell r="L52" t="str">
            <v>Suma</v>
          </cell>
          <cell r="M52">
            <v>221418</v>
          </cell>
          <cell r="N52">
            <v>0</v>
          </cell>
          <cell r="O52">
            <v>17370</v>
          </cell>
          <cell r="P52">
            <v>17370</v>
          </cell>
          <cell r="Q52">
            <v>17370</v>
          </cell>
          <cell r="R52">
            <v>17370</v>
          </cell>
          <cell r="S52">
            <v>17370</v>
          </cell>
          <cell r="T52">
            <v>17370</v>
          </cell>
          <cell r="U52">
            <v>17370</v>
          </cell>
          <cell r="V52">
            <v>17370</v>
          </cell>
          <cell r="W52">
            <v>17370</v>
          </cell>
          <cell r="X52">
            <v>17370</v>
          </cell>
          <cell r="Y52">
            <v>17370</v>
          </cell>
          <cell r="Z52">
            <v>17376</v>
          </cell>
          <cell r="AA52">
            <v>208446</v>
          </cell>
          <cell r="AB52">
            <v>208446</v>
          </cell>
          <cell r="AC52" t="str">
            <v>AVANCES Y LOGROS:
En lo corrido del Plan de Desarrollo, la Secretaría General en cumplimiento del indicador sectorial ha registrado 938.165 Peticiones, Quejas, Reclamos y Solicitudes (PQRS) de la ciudadanía, mediante canales de comunicación no presenciales tales como: canal web, Email, Teléfono, Redes sociales, App aplicación móvil y vídeo llamada.
Dentro de los principales resultados de la vigencia 2023 se encuentran:
•	Se han recibido 221.418 PQRS ciudadanas a través de estos canales de comunicación no presenciales, así: Canal Web 106.975 (48,31%), Email 90.794 (41,01%), Teléfono 20.234 (9,14%), Redes sociales 3.164 (1,43%), App aplicación móvil 232 (0,10%) y Video llamada 19 (0,01%) 
•	Los cinco (5) sectores con mayor registro de peticiones a través de otros canales son: Movilidad con  35.194 peticiones, Integración Social con 23.769 peticiones, Ambiente con 22.737 peticiones, Salud con 20.699, Hábitat con 19.164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son función pública y administración con 23.411 peticiones, movilidad, transporte y malla vial con 19.817; salud con 6.635; impuestos tasas y contribuciones con 4.425 peticiones, Urbanismo y vivienda con 3.999. 
•	La tipología con mayor registro es el “Derecho de Petición de Interés Particular” con 126.697 peticiones que representan el 57,22%; en segunda posición se ubica el “Reclamo” con 25.838 peticiones que representan el 11,67% del total de PQRS recibidas por otros canales en el Distrito Capital.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
Beneficios:
La ciudadanía cuenta con canales de interacción no presenciales tales como:  canal web, Email, Redes sociales, App aplicación móvil GAB -Bogotá Te Escucha, que permiten registrar sus peticiones, quejas, reclamos y solicitudes a las entidades distritales, ahorrando en tiempos de desplazamiento y reduciendo costos.</v>
          </cell>
          <cell r="AD52" t="str">
            <v>En el periodo de reporte no se presentarion retrasos.</v>
          </cell>
          <cell r="AE52" t="str">
            <v/>
          </cell>
          <cell r="AF52">
            <v>23289</v>
          </cell>
          <cell r="AG52">
            <v>26207</v>
          </cell>
          <cell r="AH52">
            <v>28154</v>
          </cell>
          <cell r="AI52">
            <v>22285</v>
          </cell>
          <cell r="AJ52">
            <v>27361</v>
          </cell>
          <cell r="AK52">
            <v>23327</v>
          </cell>
          <cell r="AL52">
            <v>23042</v>
          </cell>
          <cell r="AM52">
            <v>24398</v>
          </cell>
          <cell r="AN52">
            <v>23355</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23289</v>
          </cell>
          <cell r="BE52">
            <v>26207</v>
          </cell>
          <cell r="BF52">
            <v>28153.999999999985</v>
          </cell>
          <cell r="BG52">
            <v>22285</v>
          </cell>
          <cell r="BH52">
            <v>27361</v>
          </cell>
          <cell r="BI52">
            <v>23326.999999999985</v>
          </cell>
          <cell r="BJ52">
            <v>23042.000000000058</v>
          </cell>
          <cell r="BK52">
            <v>24397.999999999942</v>
          </cell>
          <cell r="BL52">
            <v>23355.000000000029</v>
          </cell>
          <cell r="BM52" t="str">
            <v/>
          </cell>
          <cell r="BN52" t="str">
            <v/>
          </cell>
          <cell r="BO52" t="str">
            <v/>
          </cell>
          <cell r="BP52" t="str">
            <v>Base de datos de peticiones registradas en  canales no presenciales en el Sistema Distrital de Gestión de Peticiones Ciudadanas.</v>
          </cell>
          <cell r="BQ52" t="str">
            <v>Base de datos de peticiones registradas en  canales no presenciales en el Sistema Distrital de Gestión de Peticiones Ciudadanas.</v>
          </cell>
          <cell r="BR52" t="str">
            <v>Base de datos de peticiones registradas en  canales no presenciales en el Sistema Distrital de Gestión de Peticiones Ciudadanas.</v>
          </cell>
          <cell r="BS52" t="str">
            <v>Base de datos de peticiones registradas en  canales no presenciales en el Sistema Distrital de Gestión de Peticiones Ciudadanas.</v>
          </cell>
          <cell r="BT52" t="str">
            <v>Base de datos de peticiones registradas en  canales no presenciales en el Sistema Distrital de Gestión de Peticiones Ciudadanas.</v>
          </cell>
          <cell r="BU52" t="str">
            <v>Base de datos de peticiones registradas en  canales no presenciales en el Sistema Distrital de Gestión de Peticiones Ciudadanas.</v>
          </cell>
          <cell r="BV52" t="str">
            <v>Base de datos de peticiones registradas en  canales no presenciales en el Sistema Distrital de Gestión de Peticiones Ciudadanas.</v>
          </cell>
          <cell r="BW52" t="str">
            <v>Base de datos de peticiones registradas en  canales no presenciales en el Sistema Distrital de Gestión de Peticiones Ciudadanas.</v>
          </cell>
          <cell r="BX52" t="str">
            <v>Base de datos de peticiones registradas en  canales no presenciales en el Sistema Distrital de Gestión de Peticiones Ciudadanas.</v>
          </cell>
          <cell r="BY52" t="str">
            <v>Base de datos de peticiones registradas en  canales no presenciales en el Sistema Distrital de Gestión de Peticiones Ciudadanas.</v>
          </cell>
          <cell r="BZ52" t="str">
            <v>Base de datos de peticiones registradas en  canales no presenciales en el Sistema Distrital de Gestión de Peticiones Ciudadanas.</v>
          </cell>
          <cell r="CA52" t="str">
            <v>Base de datos de peticiones registradas en  canales no presenciales en el Sistema Distrital de Gestión de Peticiones Ciudadanas.</v>
          </cell>
          <cell r="CB52" t="str">
            <v>Base de datos de peticiones registradas en enero en canales no presenciales en el Sistema Distrital de Gestión de Peticiones Ciudadanas.</v>
          </cell>
          <cell r="CC52" t="str">
            <v>Base de datos de peticiones registradas en  canales no presenciales en el Sistema Distrital de Gestión de Peticiones Ciudadanas.</v>
          </cell>
          <cell r="CD52" t="str">
            <v>Base de datos de peticiones registradas en  marzo en canales no presenciales en el Sistema Distrital de Gestión de Peticiones Ciudadanas.</v>
          </cell>
          <cell r="CE52" t="str">
            <v>Base de datos de peticiones registradas en  abril en canales no presenciales en el Sistema Distrital de Gestión de Peticiones Ciudadanas.</v>
          </cell>
          <cell r="CF52" t="str">
            <v>Base de datos de peticiones registradas en  canales no presenciales en el Sistema Distrital de Gestión de Peticiones Ciudadanas.</v>
          </cell>
          <cell r="CG52" t="str">
            <v>Base de datos de peticiones registradas en  canales no presenciales en el Sistema Distrital de Gestión de Peticiones Ciudadanas.</v>
          </cell>
          <cell r="CH52" t="str">
            <v>Base de datos de peticiones registradas en  canales no presenciales en el Sistema Distrital de Gestión de Peticiones Ciudadanas.</v>
          </cell>
          <cell r="CI52" t="str">
            <v>Base de datos de peticiones registradas en  canales no presenciales en el Sistema Distrital de Gestión de Peticiones Ciudadanas.</v>
          </cell>
          <cell r="CJ52" t="str">
            <v>Base de datos de peticiones registradas en  canales no presenciales en el Sistema Distrital de Gestión de Peticiones Ciudadanas.</v>
          </cell>
          <cell r="CK52">
            <v>0</v>
          </cell>
          <cell r="CL52">
            <v>0</v>
          </cell>
          <cell r="CM52">
            <v>0</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cell r="EJ52" t="str">
            <v>N/A</v>
          </cell>
          <cell r="EK52" t="str">
            <v>N/A</v>
          </cell>
          <cell r="EL52" t="str">
            <v>N/A</v>
          </cell>
          <cell r="EM52" t="str">
            <v>N/A</v>
          </cell>
          <cell r="EN52" t="str">
            <v>N/A</v>
          </cell>
          <cell r="EO52" t="str">
            <v>N/A</v>
          </cell>
          <cell r="EP52" t="str">
            <v>N/A</v>
          </cell>
          <cell r="EQ52" t="str">
            <v>N/A</v>
          </cell>
          <cell r="ER52" t="str">
            <v>N/A</v>
          </cell>
          <cell r="ES52" t="str">
            <v>N/A</v>
          </cell>
          <cell r="ET52" t="str">
            <v>N/A</v>
          </cell>
          <cell r="EU52" t="str">
            <v>N/A</v>
          </cell>
          <cell r="EV52" t="str">
            <v>N/A</v>
          </cell>
          <cell r="EW52" t="str">
            <v>N/A</v>
          </cell>
          <cell r="EX52" t="str">
            <v>N/A</v>
          </cell>
          <cell r="EY52" t="str">
            <v>N/A</v>
          </cell>
          <cell r="EZ52" t="str">
            <v>N/A</v>
          </cell>
          <cell r="FA52" t="str">
            <v>N/A</v>
          </cell>
          <cell r="FB52" t="str">
            <v>N/A</v>
          </cell>
          <cell r="FC52" t="str">
            <v>N/A</v>
          </cell>
          <cell r="FD52" t="str">
            <v>N/A</v>
          </cell>
          <cell r="FE52" t="str">
            <v>N/A</v>
          </cell>
          <cell r="FF52" t="str">
            <v>N/A</v>
          </cell>
          <cell r="FG52" t="str">
            <v>N/A</v>
          </cell>
          <cell r="FH52" t="str">
            <v>N/A</v>
          </cell>
          <cell r="FI52" t="str">
            <v>N/A</v>
          </cell>
          <cell r="FJ52" t="str">
            <v>N/A</v>
          </cell>
          <cell r="FK52" t="str">
            <v>N/A</v>
          </cell>
          <cell r="FL52" t="str">
            <v>N/A</v>
          </cell>
          <cell r="FM52" t="str">
            <v>N/A</v>
          </cell>
          <cell r="FN52" t="str">
            <v xml:space="preserve">En el mes de enero se registraron en el Sistema Distrital para la gestión de peticiones ciudadanas 23.289 peticiones por Canales no presenciales, desagregado de la siguiente forma numérica y porcentual: Web 12.093 equivalente al 51,93%, email 9.140 equivalente al 39,25%, teléfono 1.733 equivalente al 7,44%, Redes sociales 312 equivalente a 1,34%, App Aplicación Móvil 10 equivalente a 0,04%, y vídeo llamada 1 equivalente al 0,00%.
El número de peticiones registradas en enero en el Sistema Distrital para la gestión de peticiones ciudadanas es superior a lo programado; debe aclararse que el resultado del indicador está condicionado a la demanda de la utilización de estos canales no presenciales por parte de la ciudadanía, utilización que fue superior a lo programado para el mes de enero 2023.    </v>
          </cell>
          <cell r="FO52" t="str">
            <v xml:space="preserve">En el mes de febrero se registraron en el Sistema Distrital para la gestión de peticiones ciudadanas 26.207 peticiones por Canales no presenciales, desagregado de la siguiente forma numérica y porcentual: Web 12.732 equivalente al 48,58%, email (10.886) equivalente al 41,54%, teléfono (2.127) equivalente al 8,12%, Redes sociales (434) equivalente a 1,66%, App Aplicación Móvil (25) equivalente a 0,10%, y vídeo llamada (3) equivalente al 0,01%.
Dentro de los principales resultados del mes se encuentran:
•	Los cinco sectores con mayor registro de peticiones a través de otros canales fueron: Movilidad con 4.266 peticiones, Integración Social con 3.223 peticiones, Ambiente con 2.843 peticiones, Hábitat con 2.214 peticiones y Salud con 2.198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siendo los temas más reiterados en estos sectores: movilidad transporte y malla vial con 2.448 peticiones; salud 709 peticiones, familia 580 peticiones, servicios públicos 361,   y ambiente con 279.  
•	La tipología con mayor registro es el “Derecho de Petición de Interés Particular” con 15.387 peticiones que representan el 58,71% del total de peticiones registradas por canales no presenciales en el mes de febrero en Bogotá Te Escucha; y en segunda posición se ubica el “Reclamo” con 2.800 peticiones que representan el 10,68% del total de peticiones registradas por canales no presenciales en el mes de febrero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
</v>
          </cell>
          <cell r="FP52" t="str">
            <v>En el mes de marzo se registraron en el Sistema Distrital para la gestión de peticiones ciudadanas 28.154 peticiones por Canales no presenciales, desagregado de la siguiente forma numérica y porcentual: Web 13.102 equivalente al 46,54%, email (11.867) equivalente al 42,15%, teléfono (2.714) equivalente al 9,64%, Redes sociales (431) equivalente a 1,53%, App Aplicación Móvil (36) equivalente a 0,13%, y vídeo llamada (4) equivalente al 0,01%.
Dentro de los principales resultados del mes se encuentran:
•	Los cinco (5) sectores con mayor registro de peticiones a través de otros canales fueron: Movilidad con 4.029 peticiones, Integración Social con 3.472 peticiones, Ambiente con 2.869 peticiones, Hacienda con 2.841 peticiones y Salud con 2.525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2.188 peticiones; salud 872 peticiones, familia 678 peticiones, impuestos tasas y contribuciones 476, y ambiente con 317 peticiones.  
•	La tipología con mayor registro es el “Derecho de Petición de Interés Particular” con 16.622 peticiones que representan el 59,04% del total de peticiones registradas por canales no presenciales en el mes de marzo en Bogotá Te Escucha; y en segunda posición se ubica el “Reclamo” con 3.236 peticiones que representan el 11,49% del total de peticiones registradas por canales no presenciales en el mes de marzo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FQ52" t="str">
            <v>En el mes de abril se registraron en el Sistema Distrital para la gestión de peticiones ciudadanas 22.285 peticiones por Canales no presenciales, desagregado de la siguiente forma numérica y porcentual: Web 10.528 equivalente al 47,24%, email 9.301 equivalente al 41,74%, teléfono (2.162) equivalente al 9,70%, Redes sociales (254) equivalente a 1,14%, App Aplicación Móvil (37) equivalente a 0,17%, y vídeo llamada (3) equivalente al 0,01%.
Dentro de los principales resultados del mes se encuentran:
•	Los cinco (5) sectores con mayor registro de peticiones a través de otros canales fueron: Movilidad con 3.386 peticiones, Ambiente con 2.354 peticiones, Integración Social con 2.353 peticiones, Hacienda con 2.223 peticiones y Salud con 1.960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1.894 peticiones; impuestos tasas y contribuciones 572, salud 622 peticiones, familia 312 peticiones, y ambiente con 291 peticiones.  
•La tipología con mayor registro es el “Derecho de Petición de Interés Particular” con 13.144 peticiones que representan el 58,98% del total de peticiones registradas por canales no presenciales en el mes de abril en Bogotá Te Escucha; en segunda posición se ubica el “Reclamo” con 2.771 peticiones que representan el 12,43% del total de peticiones registradas por canales no presenciales en el mes de abril en Bogotá Te Escucha
Las principales acciones desarrolladas en la gestión de PQRS registradas por otros canales fueron: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FR52" t="str">
            <v>En el mes de mayo se registraron en el Sistema Distrital para la gestión de peticiones ciudadanas 27.361 peticiones por Canales no presenciales, desagregado de la siguiente forma numérica y porcentual: Web 13.131 equivalente al 47,99%, email 11.320 equivalente al 41,37%, teléfono (2.515) equivalente al 9,19%, Redes sociales (369) equivalente a 1,35%, App Aplicación Móvil (26) equivalente a 0,10%.
Dentro de los principales resultados del mes se encuentran:
•	Los cinco (5) sectores con mayor registro de peticiones a través de otros canales fueron: Movilidad con 3.967 peticiones, Ambiente con 2.915 peticiones, Integración Social con 2.713 peticiones, Salud con 2.599 peticiones y Hábitat con 2.365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2.117 peticiones; salud 742 peticiones, familia 301 peticiones, servicios públicos con 342, y ambiente con 286 peticiones.  
•	La tipología con mayor registro es el “Derecho de Petición de Interés Particular” con 15.724 peticiones que representan el 57,47% del total de peticiones registradas por canales no presenciales en el mes de mayo en Bogotá Te Escucha; en segunda posición se ubica el “Reclamo” con 3.371 peticiones que representan el 12,32% del total de peticiones registradas por canales no presenciales en el mes de mayo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FS52" t="str">
            <v>En el mes de junio se registraron en el Sistema Distrital para la gestión de peticiones ciudadanas 23.327 peticiones por Canales no presenciales, desagregado de la siguiente forma numérica y porcentual: Web 11.509 equivalente al 49,34%, email 9.317 equivalente al 39,94%, teléfono 2.120 equivalente al 9,09%, Redes sociales (348) equivalente a 1,49, App Aplicación Móvil (28) equivalente a 0,12% y videollamada (5) equivalente al 0,02%.
Dentro de los principales resultados del mes se encuentran:
•	Los cinco (5) sectores con mayor registro de peticiones a través de otros canales fueron: Movilidad con 3.558 peticiones, Salud con 2.342 peticiones, Ambiente con 2.313 peticiones, y Hacienda con 2.166 peticiones, Hábitat con 2.145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1.996 peticiones; Impuestos tasas y contribuciones 838 peticiones, Salud 802 peticiones, Servicios públicos con 357, y Ambiente con 262 peticiones.  
•	La tipología con mayor registro es el “Derecho de Petición de Interés Particular” con 12.827 peticiones que representan el 54,99% del total de peticiones registradas por canales no presenciales en el mes de junio en Bogotá Te Escucha; en segunda posición se ubica el “Reclamo” con 2.818 peticiones que representan el 12,08% del total de peticiones registradas por canales no presenciales en el mes de mayo en Bogotá Te Escucha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FT52" t="str">
            <v>En el mes de julio se registraron en el Sistema Distrital para la gestión de peticiones ciudadanas 23.042 peticiones por Canales no presenciales, desagregado de la siguiente forma numérica y porcentual: Web 11.417 peticiones equivalente al 49,55%, Email 9.134 equivalente al 39,64%, teléfono 2.155 equivalente al 9,35%, Redes sociales 319 equivalente a 1,38, App Aplicación Móvil 14 equivalente a 0,06% y video llamada (3) equivalente al 0,01.
Dentro de los principales resultados del mes se encuentran:
-	• Los cinco (5) sectores con mayor registro de peticiones a través de otros canales fueron: Movilidad con 3.607 peticiones, Ambiente con 2.465 peticiones, Salud con 2.268 peticiones, Hábitat con 2.213 peticiones, Integración Social con 2.006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en estos sectores son: Movilidad transporte y malla vial con 1.961 peticiones; Salud 902 peticiones, Familia con 331 peticiones, Servicios públicos con 342 y Ambiente con 283 peticiones. 
-	La tipología con mayor registro es el “Derecho de petición de interés particular” con 12.882 peticiones que representan el 55,91% del total de peticiones registradas por canales no presenciales en el mes de julio en Bogotá Te Escucha; en segunda posición se ubica el “Derecho de petición de interés general” con 2.860 peticiones que representan el 12,41% del total de peticiones registradas por canales no presenciales en el mes de julio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FU52" t="str">
            <v>En el mes de agosto se registraron en el Sistema Distrital para la gestión de peticiones ciudadanas 24.398 peticiones por Canales no presenciales, desagregado de la siguiente forma numérica y porcentual: Web 11.971 peticiones equivalente al 49,07%, Email 9.706 equivalente al 39,78%, teléfono 2.278 equivalente al 9,34%, Redes sociales 410 equivalente a 1,68, App Aplicación Móvil 33 equivalente a 0,14%.
Dentro de los principales resultados del mes se encuentran:
- Los cinco (5) sectores con mayor registro de peticiones a través de otros canales fueron: Movilidad con 4.117 peticiones, Ambiente con 2.696, peticiones, Salud con 2.378 peticiones, Integración Social con 2.165 peticiones y Hábitat con 2.005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en estos sectores son: Movilidad transporte y malla vial con 2.273 peticiones; Salud 734 peticiones, Familia con 294 peticiones, Servicios públicos con 290 y Ambiente con 290 peticiones. 
- La tipología con mayor registro es el “Derecho de petición de interés particular” con 13.887 peticiones que representan el 56,92% del total de peticiones registradas por canales no presenciales en el mes de agosto en Bogotá Te Escucha; en segunda posición se ubica el “Derecho de petición de interés general” con 2.922 peticiones que representan el 11,98% del total de peticiones registradas por canales no presenciales en el mes de julio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FV52" t="str">
            <v>En el mes de septiembre se registraron en el Sistema Distrital para la gestión de peticiones ciudadanas 23.355 peticiones por Canales no presenciales, desagregado de la siguiente forma numérica y porcentual: Web 10.492 peticiones equivalente al 44,92%, Email 10.123 equivalente al 43,34%, teléfono 2.430 equivalente al 10,40%, Redes sociales 287 equivalente a 1,23, App Aplicación Móvil 23 equivalente a 0,10%.
Dentro de los principales resultados del mes se encuentran:
- Los cinco (5) sectores con mayor registro de peticiones a través de otros canales fueron: Movilidad con 4.045 peticiones, Integración Social con 2.730 peticiones, Ambiente con 2.367 peticiones, Salud con 2.362 peticiones, y Hábitat con 1.813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2.283 peticiones; Salud 625 peticiones, Familia con 395 peticiones, Servicios públicos con 226 y Ambiente con 212 peticiones. 
-La tipología con mayor registro es el “Derecho de petición de interés particular” con 13.479 peticiones que representan el 57,71% del total de peticiones registradas por canales no presenciales en el mes de septiembre en Bogotá Te Escucha; en segunda posición se ubica el “Reclamo” con 2.784 peticiones que representan el 11,92% del total de peticiones registradas por canales no presenciales en el mes de julio en Bogotá Te Escucha.
Las principales acciones desarrolladas en la gestión de PQRS registradas por otros 
canales fueron: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v>
          </cell>
          <cell r="FW52" t="str">
            <v/>
          </cell>
          <cell r="FX52" t="str">
            <v/>
          </cell>
          <cell r="FY52" t="str">
            <v/>
          </cell>
          <cell r="FZ52" t="str">
            <v>N/A</v>
          </cell>
          <cell r="GA52" t="str">
            <v>N/A</v>
          </cell>
          <cell r="GB52" t="str">
            <v>N/A</v>
          </cell>
          <cell r="GC52" t="str">
            <v>N/A</v>
          </cell>
          <cell r="GD52" t="str">
            <v>N/A</v>
          </cell>
          <cell r="GE52" t="str">
            <v>N/A</v>
          </cell>
          <cell r="GF52" t="str">
            <v>N/A</v>
          </cell>
          <cell r="GG52" t="str">
            <v>N/A</v>
          </cell>
          <cell r="GH52" t="str">
            <v>N/A</v>
          </cell>
          <cell r="GI52" t="str">
            <v>N/A</v>
          </cell>
          <cell r="GJ52" t="str">
            <v>N/A</v>
          </cell>
          <cell r="GK52" t="str">
            <v>N/A</v>
          </cell>
          <cell r="GL52" t="str">
            <v>N/A</v>
          </cell>
          <cell r="GM52" t="str">
            <v>N/A</v>
          </cell>
          <cell r="GN52" t="str">
            <v>N/A</v>
          </cell>
          <cell r="GO52" t="str">
            <v>N/A</v>
          </cell>
          <cell r="GP52" t="str">
            <v>N/A</v>
          </cell>
          <cell r="GQ52" t="str">
            <v>N/A</v>
          </cell>
          <cell r="GR52" t="str">
            <v>N/A</v>
          </cell>
          <cell r="GS52" t="str">
            <v>N/A</v>
          </cell>
          <cell r="GT52" t="str">
            <v>N/A</v>
          </cell>
          <cell r="GU52" t="str">
            <v>N/A</v>
          </cell>
          <cell r="GV52" t="str">
            <v>N/A</v>
          </cell>
          <cell r="GW52" t="str">
            <v>N/A</v>
          </cell>
          <cell r="GX52" t="str">
            <v>N/A</v>
          </cell>
          <cell r="GY52" t="str">
            <v>N/A</v>
          </cell>
        </row>
        <row r="53">
          <cell r="A53" t="str">
            <v>PD84</v>
          </cell>
          <cell r="B53">
            <v>7870</v>
          </cell>
          <cell r="D53" t="str">
            <v xml:space="preserve">Documentos de evaluación </v>
          </cell>
          <cell r="E53" t="str">
            <v>1_Subsecretaría de Servicio a la Ciudadanía</v>
          </cell>
          <cell r="F53">
            <v>1</v>
          </cell>
          <cell r="G53" t="str">
            <v>Subsecretaría de Servicio a la Ciudadanía</v>
          </cell>
          <cell r="H53" t="str">
            <v>sci</v>
          </cell>
          <cell r="I53" t="str">
            <v>PD84</v>
          </cell>
          <cell r="J53" t="str">
            <v>Suma</v>
          </cell>
          <cell r="K53" t="str">
            <v>Número</v>
          </cell>
          <cell r="L53" t="str">
            <v>Suma</v>
          </cell>
          <cell r="M53">
            <v>6</v>
          </cell>
          <cell r="N53">
            <v>0</v>
          </cell>
          <cell r="O53">
            <v>0</v>
          </cell>
          <cell r="P53">
            <v>0</v>
          </cell>
          <cell r="Q53">
            <v>2</v>
          </cell>
          <cell r="R53">
            <v>0</v>
          </cell>
          <cell r="S53">
            <v>0</v>
          </cell>
          <cell r="T53">
            <v>2</v>
          </cell>
          <cell r="U53">
            <v>0</v>
          </cell>
          <cell r="V53">
            <v>0</v>
          </cell>
          <cell r="W53">
            <v>2</v>
          </cell>
          <cell r="X53">
            <v>0</v>
          </cell>
          <cell r="Y53">
            <v>0</v>
          </cell>
          <cell r="Z53">
            <v>2</v>
          </cell>
          <cell r="AA53">
            <v>8</v>
          </cell>
          <cell r="AB53">
            <v>8</v>
          </cell>
          <cell r="AC53" t="str">
            <v xml:space="preserve">AVANCES Y LOGROS:
Durante la vigencia de 2023, la Secretaría General de la Alcaldía Mayor de Bogotá D.C., avanzó en la articulación y seguimiento a nivel distrital para la implementación de lineamientos en materia de atención a la ciudadanía la apropiación de los lineamientos en materia de atención al ciudadano e IVC, dentro de los principales avances y logros se encuentran:  
FORTALECIMIENTO DE LA ARTICULACIÓN A NIVEL DISTRITAL
•Comisión intersectorial de Servicio a la Ciudadanía: Realización de una reunión donde se presentó el Seguimiento a la Política Pública Distrital de Servicio a la Ciudadanía correspondiente al Primer Trimestre de 2023.
•Línea 195: Reuniones con entidades distritales con el fin de identificar necesidades de campañas de salida de llamadas, mails o mensajes de texto que apoyen la divulgación de los trámites y servicios; planeación e implementación del modelo especializado de atención línea 195; implementación de un punto de atención telefónico en el SuperCADE Engativá que se conecte de manera inmediata con la línea 195; y la Elaboración de encuesta telefónica ciudadana de percepción de Chatbot de ciudad, en articulación con IBO y ATIC.  
•Chatico y Chat- paso asesor: se trabajó de manera articulada con Catastro, Secretarías de Educación, Desarrollo Económico, Secretaría Distrital de Planeación, Hacienda, Integración Social, entre otros, para la elaboración, revisión y actualización de los flujos de información de trámites y servicios en Chatico. 
•Videollamada:  
Implementación de nueva plataforma videollamada con requerimientos de acuerdo con las recomendaciones de INSOR.
Elaboración de requerimientos para agendamiento de citas para la video llamada de personas sordas y encuesta de satisfacción en Lengua de Señas Colombiana.
Se fortaleció del perfil de la agente de la video llamada en Lengua de Señas Colombiana, y se aprobó el desarrollo de agendamiento de citas en Lengua de Señas Colombiana. 
Revisión de matriz de monitoreo de video llamadas con el fin de adecuarla para la atención de personas sordas. 
•Capacitaciones en la funcionalidad, configuración, manejo y uso general de la herramienta Bogotá te Escucha: se realizaron capacitaciones en las que participaron usuarios y/o administradores de Bogotá te escucha de diferentes entidades del Distrito Capital
•Racionalización de trámites en el Distrito Capital 
Se revisaron los Planes Anticorrupción y de Atención a la Ciudadanía y los programas de transparencia y ética pública de las entidades Distritales. 
Talleres y jornadas de capacitación en la utilización del lenguaje claro en trámites y servicios.
Se elaboró el tercer Informe de Seguimiento a las estrategias de racionalización 2023, de las 49 entidades distritales con trámites inscritos en el Sistema Único de Información Trámites (SUIT).
•Política Pública Distrital de Servicio a la Ciudadanía: 
Elaboración de tres informes trimestrales de avance en el cumplimiento de la Política Pública Distrital de Servicio a la Ciudadanía, que corresponden al cierre de la vigencia 2022 y los dos primeros trimestres de 2023. 
Se avanzó en el proceso de reformulación de la Política Pública Distrital de Servicio a la Ciudadanía en la fase de agenda pública y estructuración del Plan de acción de la política.
•Campañas: Realización de campañas que incentivaron la denuncia por posibles actos de corrupción, mediante la publicación de piezas de comunicación en redes sociales, relacionada con los canales y medios de comunicación
•Enfoque poblacional -diferencial
Desarrollo de sensibilizaciones en abordaje de atención a ciudadanía del sector LGTBI y de ciudadanía con discapacidad cognitiva, 
Socialización de la estrategia de Lenguaje Claro y ejercicios de simplificación de contenidos institucionales con Secretaría de Integración Social, Secretaría de Educación, Línea 195 e IDIPRON.
Articulación con Secretaría de Gobierno y Veeduría Distrital en la estructuración de Protocolo de Atención para Ciudadanía con Discapacidad Psicosocial.
Fortalecimiento del acceso a los canales de atención y a la información sobre oferta de servicios para la población sorda del distrito, a través del apoyo de un intérprete de Lengua de Señas Colombiana,
Realización de reuniones de articulación y socialización con diferentes entidades distritales de rutas de atención y protocolos de atención para personas pertenecientes a comunidades étnicas o LGTBI y personas con discapacidad (general, cognitiva, psicosocial, visual y auditiva).
Se continúa habilitando acceso a repositorio de videos en Lengua de Señas Colombiana, a disposición del Equipo Distrital de Accesibilidad, con interpretación sobre principales trámites distritales y menú de expresiones comunes utilizadas por las entidades distritales en sus espacios web.  
Se continúa fortaleciendo socialización y acceso a un drive para el Equipo Distrital de Accesibilidad, con información de apoyo para sus gestiones de fortalecimiento al interior de sus entidades, tendientes a la garantía del acceso a la información pública de la ciudadanía distrital, para la generación de acciones de accesibilidad, en consideración de los componentes de servicios, a saber: infraestructura física, tecnológica, recurso humano, estándares y lenguaje claro. 
FORTALECIMIENTO DEL SEGUIMIENTO Y LA EVALUACIÓN
•Por último, la Dirección Distrital de Calidad del Servicio realizó la evaluación en términos de Calidad de 4.693 respuestas registradas en el Sistema Distrital para la Gestión de peticiones ciudadanas, emitidas por las entidades distritales incluyendo dependencias de la Secretaría General, elaboró y remitió a las entidades 179 informes mensuales sobre la calidad de las respuestas emitidas en Bogotá Te Escucha y realizó 29 visitas de monitoreo a los canales de atención.
•Evaluación en términos de Calidad de 13.200 respuestas registradas en el Sistema Distrital para la Gestión de peticiones ciudadanas, emitidas por las entidades distritales incluyendo dependencias de la Secretaría General.
•Elaboración y remisión a las entidades de 538 informes mensuales sobre la calidad de las respuestas emitidas en Bogotá Te Escucha.
•Realización de 66 visitas de monitoreo a los canales de atención.
Beneficios
El Fortalecimiento de la apropiación de lineamientos y directrices en servicio a la ciudadanía, de la Secretaría General de la Alcaldía Mayor de Bogotá permitió adelantar acciones para la satisfacción de la ciudadanía y el entrenamiento en habilidades, actitudes y conocimientos de los servidores públicos y otros actores del servicio, contando con herramientas necesarias para materializar adecuadamente la Política Pública Distrital de Servicio a la Ciudadanía. </v>
          </cell>
          <cell r="AD53" t="str">
            <v>En el periodo de reporte no se presentarion retrasos.</v>
          </cell>
          <cell r="AE53" t="str">
            <v/>
          </cell>
          <cell r="AF53">
            <v>0</v>
          </cell>
          <cell r="AG53">
            <v>0</v>
          </cell>
          <cell r="AH53">
            <v>2</v>
          </cell>
          <cell r="AI53">
            <v>0</v>
          </cell>
          <cell r="AJ53">
            <v>0</v>
          </cell>
          <cell r="AK53">
            <v>2</v>
          </cell>
          <cell r="AL53">
            <v>0</v>
          </cell>
          <cell r="AM53">
            <v>0</v>
          </cell>
          <cell r="AN53">
            <v>2</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t="str">
            <v>No Programó</v>
          </cell>
          <cell r="BE53" t="str">
            <v>No Programó</v>
          </cell>
          <cell r="BF53">
            <v>2</v>
          </cell>
          <cell r="BG53">
            <v>0</v>
          </cell>
          <cell r="BH53">
            <v>0</v>
          </cell>
          <cell r="BI53">
            <v>2</v>
          </cell>
          <cell r="BJ53">
            <v>0</v>
          </cell>
          <cell r="BK53">
            <v>0</v>
          </cell>
          <cell r="BL53">
            <v>2</v>
          </cell>
          <cell r="BM53" t="str">
            <v/>
          </cell>
          <cell r="BN53" t="str">
            <v/>
          </cell>
          <cell r="BO53" t="str">
            <v/>
          </cell>
          <cell r="BP53">
            <v>0</v>
          </cell>
          <cell r="BQ53">
            <v>0</v>
          </cell>
          <cell r="BR53"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BS53">
            <v>0</v>
          </cell>
          <cell r="BT53">
            <v>0</v>
          </cell>
          <cell r="BU53"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BV53">
            <v>0</v>
          </cell>
          <cell r="BW53">
            <v>0</v>
          </cell>
          <cell r="BX53"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BY53">
            <v>0</v>
          </cell>
          <cell r="BZ53">
            <v>0</v>
          </cell>
          <cell r="CA53"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CB53">
            <v>0</v>
          </cell>
          <cell r="CC53">
            <v>0</v>
          </cell>
          <cell r="CD53" t="str">
            <v>1. Documento de avance. Estrategia de fortalecimiento del seguimiento a nivel distrital para la implementación de lineamientos en materia de servicio a la ciudadanía. 
2. Documento de avance. Estrategia de fortalecimiento de la articulación a nivel distrital para implementación de lineamientos en materia de servicio a la ciudadanía</v>
          </cell>
          <cell r="CE53">
            <v>0</v>
          </cell>
          <cell r="CF53">
            <v>0</v>
          </cell>
          <cell r="CG53"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CH53">
            <v>0</v>
          </cell>
          <cell r="CI53">
            <v>0</v>
          </cell>
          <cell r="CJ53" t="str">
            <v>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v>
          </cell>
          <cell r="CK53">
            <v>0</v>
          </cell>
          <cell r="CL53">
            <v>0</v>
          </cell>
          <cell r="CM53">
            <v>0</v>
          </cell>
          <cell r="CN53" t="str">
            <v>N/A</v>
          </cell>
          <cell r="CO53" t="str">
            <v>N/A</v>
          </cell>
          <cell r="CP53" t="str">
            <v>N/A</v>
          </cell>
          <cell r="CQ53" t="str">
            <v>N/A</v>
          </cell>
          <cell r="CR53" t="str">
            <v>N/A</v>
          </cell>
          <cell r="CS53" t="str">
            <v>N/A</v>
          </cell>
          <cell r="CT53" t="str">
            <v>N/A</v>
          </cell>
          <cell r="CU53" t="str">
            <v>N/A</v>
          </cell>
          <cell r="CV53" t="str">
            <v>N/A</v>
          </cell>
          <cell r="CW53" t="str">
            <v>N/A</v>
          </cell>
          <cell r="CX53" t="str">
            <v>N/A</v>
          </cell>
          <cell r="CY53" t="str">
            <v>N/A</v>
          </cell>
          <cell r="CZ53" t="str">
            <v>N/A</v>
          </cell>
          <cell r="DA53" t="str">
            <v>N/A</v>
          </cell>
          <cell r="DB53" t="str">
            <v>N/A</v>
          </cell>
          <cell r="DC53" t="str">
            <v>N/A</v>
          </cell>
          <cell r="DD53" t="str">
            <v>N/A</v>
          </cell>
          <cell r="DE53" t="str">
            <v>N/A</v>
          </cell>
          <cell r="DF53" t="str">
            <v>N/A</v>
          </cell>
          <cell r="DG53" t="str">
            <v>N/A</v>
          </cell>
          <cell r="DH53" t="str">
            <v>N/A</v>
          </cell>
          <cell r="DI53" t="str">
            <v>N/A</v>
          </cell>
          <cell r="DJ53" t="str">
            <v>N/A</v>
          </cell>
          <cell r="DK53" t="str">
            <v>N/A</v>
          </cell>
          <cell r="DL53" t="str">
            <v>N/A</v>
          </cell>
          <cell r="DM53" t="str">
            <v>N/A</v>
          </cell>
          <cell r="DN53" t="str">
            <v>N/A</v>
          </cell>
          <cell r="DO53" t="str">
            <v>N/A</v>
          </cell>
          <cell r="DP53" t="str">
            <v>N/A</v>
          </cell>
          <cell r="DQ53" t="str">
            <v>N/A</v>
          </cell>
          <cell r="DR53" t="str">
            <v>N/A</v>
          </cell>
          <cell r="DS53" t="str">
            <v>N/A</v>
          </cell>
          <cell r="DT53" t="str">
            <v>N/A</v>
          </cell>
          <cell r="DU53" t="str">
            <v>N/A</v>
          </cell>
          <cell r="DV53" t="str">
            <v>N/A</v>
          </cell>
          <cell r="DW53" t="str">
            <v>N/A</v>
          </cell>
          <cell r="DX53" t="str">
            <v>N/A</v>
          </cell>
          <cell r="DY53" t="str">
            <v>N/A</v>
          </cell>
          <cell r="DZ53" t="str">
            <v>N/A</v>
          </cell>
          <cell r="EA53" t="str">
            <v>N/A</v>
          </cell>
          <cell r="EB53" t="str">
            <v>N/A</v>
          </cell>
          <cell r="EC53" t="str">
            <v>N/A</v>
          </cell>
          <cell r="ED53" t="str">
            <v>N/A</v>
          </cell>
          <cell r="EE53" t="str">
            <v>N/A</v>
          </cell>
          <cell r="EF53" t="str">
            <v>N/A</v>
          </cell>
          <cell r="EG53" t="str">
            <v>N/A</v>
          </cell>
          <cell r="EH53" t="str">
            <v>N/A</v>
          </cell>
          <cell r="EI53" t="str">
            <v>N/A</v>
          </cell>
          <cell r="EJ53" t="str">
            <v>N/A</v>
          </cell>
          <cell r="EK53" t="str">
            <v>N/A</v>
          </cell>
          <cell r="EL53" t="str">
            <v>N/A</v>
          </cell>
          <cell r="EM53" t="str">
            <v>N/A</v>
          </cell>
          <cell r="EN53" t="str">
            <v>N/A</v>
          </cell>
          <cell r="EO53" t="str">
            <v>N/A</v>
          </cell>
          <cell r="EP53" t="str">
            <v>N/A</v>
          </cell>
          <cell r="EQ53" t="str">
            <v>N/A</v>
          </cell>
          <cell r="ER53" t="str">
            <v>N/A</v>
          </cell>
          <cell r="ES53" t="str">
            <v>N/A</v>
          </cell>
          <cell r="ET53" t="str">
            <v>N/A</v>
          </cell>
          <cell r="EU53" t="str">
            <v>N/A</v>
          </cell>
          <cell r="EV53" t="str">
            <v>N/A</v>
          </cell>
          <cell r="EW53" t="str">
            <v>N/A</v>
          </cell>
          <cell r="EX53" t="str">
            <v>N/A</v>
          </cell>
          <cell r="EY53" t="str">
            <v>N/A</v>
          </cell>
          <cell r="EZ53" t="str">
            <v>N/A</v>
          </cell>
          <cell r="FA53" t="str">
            <v>N/A</v>
          </cell>
          <cell r="FB53" t="str">
            <v>N/A</v>
          </cell>
          <cell r="FC53" t="str">
            <v>N/A</v>
          </cell>
          <cell r="FD53" t="str">
            <v>N/A</v>
          </cell>
          <cell r="FE53" t="str">
            <v>N/A</v>
          </cell>
          <cell r="FF53" t="str">
            <v>N/A</v>
          </cell>
          <cell r="FG53" t="str">
            <v>N/A</v>
          </cell>
          <cell r="FH53" t="str">
            <v>N/A</v>
          </cell>
          <cell r="FI53" t="str">
            <v>N/A</v>
          </cell>
          <cell r="FJ53" t="str">
            <v>N/A</v>
          </cell>
          <cell r="FK53" t="str">
            <v>N/A</v>
          </cell>
          <cell r="FL53" t="str">
            <v>N/A</v>
          </cell>
          <cell r="FM53" t="str">
            <v>N/A</v>
          </cell>
          <cell r="FN53" t="str">
            <v/>
          </cell>
          <cell r="FO53" t="str">
            <v/>
          </cell>
          <cell r="FP53" t="str">
            <v xml:space="preserve">En el mes de marzo de 2023, la Secretaría General de la Alcaldía Mayor de Bogotá D.C., avanzó en la articulación y seguimiento a nivel distrital para la implementación de lineamientos en materia de atención a la ciudadanía a través de las siguientes acciones:  
Dentro de los principales resultados y acciones adelantadas se encuentran:  
1.	Construcción de protocolos de atención en el canal telefónico y virtual: construcción del documento que brindará herramientas orientadoras para el manejo de las interacciones de la ciudadanía que se comunica con la Secretaría General de la Alcaldía Mayor de Bogotá D.C., a través del canal telefónico, chat, chatbot y video llamada, y que además establecerá parámetros que permitan la estandarización del servicio y una atención con calidad, calidez y oportunidad. 
2.	Elaboración Tercer Informe de Seguimiento a las estrategias de racionalización 2023, de las 49 entidades distritales con trámites inscritos en el Sistema Único de Información Trámites (SUIT), con el propósito de dar una línea clara de acción para el 2023 en el Programa de dinamización para la racionalización de trámites, otros procedimientos administrativos (OPA) y consultas de acceso a la información pública. 
3. En el marco de la Reformulación de la Política Pública Distrital de Servicio a la Ciudadanía – CONPES 03 de 2019, se desarrolló la fase de acercamiento con la ciudadanía mediante espacios de participación en siete SuperCADE; (Bosa; Américas; Calle 13; Suba; Engativá ; 20 de julio y Manitas) ,con el fin de actualizar el diagnóstico de problemáticas identificadas en el CONPES D.C. 03 de 2019, incluyendo propuestas de solución desde las experiencias de las ciudadanías. </v>
          </cell>
          <cell r="FQ53" t="str">
            <v/>
          </cell>
          <cell r="FR53" t="str">
            <v/>
          </cell>
          <cell r="FS53" t="str">
            <v>Durante el segundo trimestre de 2023, la Secretaría General de la Alcaldía Mayor de Bogotá D.C., avanzó en la articulación y seguimiento a nivel distrital para la implementación de lineamientos en materia de atención a la ciudadanía a través de las siguientes acciones:  
Realización de una reunión de la Comisión Intersectorial de Servicio a la Ciudadanía donde se presentó el Seguimiento a la Política Pública Distrital de Servicio a la Ciudadanía correspondiente al Primer Trimestre de 2023.
Se realizaron reuniones con entidades distritales con el fin de identificar necesidades de campañas de salida de llamadas, mails o mensajes de texto que apoyen la divulgación de los trámites y servicios.
Revisión de matriz de monitoreo de video llamadas con el fin de adecuarla para la atención de personas sordas, esto permitirá realizar las evaluaciones de la prestación del servicio incorporando el Enfoque Diferencial para personas con discapacidad auditiva.
Realizaron de siete capacitaciones en la funcionalidad, configuración, manejo y uso general de la herramienta Bogotá te Escucha en las que participaron 437 usuarios y/o administradores de diferentes entidades del Distrito Capital.
Se realizaron sesiones con la Función Pública, con el fin de solicitar acompañamiento para gestionar los pendientes que se tienen con algunas entidades Distritales en inscripción de trámites, relacionados con las mesas realizadas en las vigencias 2021-2022.  Así mismo, se realizó acompañamiento a las entidades distritales en la inscripción y racionalización de trámites.
Se realizaron tres talleres poblacionales en el marco del proceso de reformulación de la Política Pública Distrital de Servicio a la Ciudadanía, con una asistencia de 70 personas.
En cuanto al fortalecimiento del enfoque diferencial, se realizaron reuniones de articulación y socialización con diferentes entidades distritales de rutas de atención, protocolos de atención para personas pertenecientes a comunidades étnicas o LGTBI y personas con discapacidad (general, cognitiva, psicosocial, visual y auditiva).</v>
          </cell>
          <cell r="FT53" t="str">
            <v/>
          </cell>
          <cell r="FU53" t="str">
            <v/>
          </cell>
          <cell r="FV53" t="str">
            <v>Durante el tercer trimestre de 2023, la Secretaría General de la Alcaldía Mayor de Bogotá D.C., avanzó en la articulación y seguimiento a nivel distrital para la implementación de lineamientos en materia de atención a la ciudadanía a través de las siguientes acciones:  
En cuanto a las acciones de articulación para la mejora en la experiencia de uso de los diferentes Canales, se realizó la planeación e implementación del modelo especializado de atención línea 195, la implementación de un punto de atención telefónico en el SuperCADE Engativá y la Elaboración de encuesta telefónica ciudadana de percepción de Chatbot de ciudad, en articulación con IBO y ATIC.  Así mismo, se trabajó de manera articulada con las secretarías de Educación, Hacienda e Integración Social para la elaboración, revisión y actualización de los flujos de información de trámites y servicios en Chatico. Respecto a la videollamada, se fortaleció del perfil de la agente de la video llamada en Lengua de Señas Colombiana, y se aprobó el desarrollo de agendamiento de citas en Lengua de Señas Colombiana. 
En atención al Plan Anual de Capacitación 2023, en los meses de julio, agosto y septiembre se realizaron 7 capacitaciones en las que participaron 501 usuarios y/o administradores de Bogotá te escucha de diferentes entidades del Distrito Capital.
Respecto a la Política de Racionalización de trámites en el Distrito Capital se realizaron diferentes talleres y jornadas de capacitación en la utilización del lenguaje claro en trámites y servicios, facilitando la comunicación entre la ciudadanía y el estado.
Se elaboró el tercer Informe de Seguimiento a las estrategias de racionalización 2023, de las 49 entidades distritales con trámites inscritos en el Sistema Único de Información Trámites (SUIT).
Con corte al 6 de septiembre de 2023 se cuenta con 137 acciones de racionalización, de las cuales 82 acciones son tecnológicas, 44 son administrativas y 11 son normativas, la cuales se encuentran registradas en el Sistema Único de Información de Trámites - SUIT.
En cuanto a la Política Pública Distrital de Servicio a la Ciudadanía  se avanzó en la consolidación del segundo reporte del año y en en el proceso de reformulación de la Política Pública Distrital de Servicio a la Ciudadanía mediante la realización de las acciones de consulta para la fase de agenda pública y la revisión documental y actualización de fuentes de información para la elaboración del Documento de Factores Estratégicos. Así mismo se elaboró una propuesta de productos que fue enviada el 30 de agosto a las entidades distritales para su revisión e identificación de compromisos. Esta información se consolido en el mes de septiembre y se envió 26 de septiembre a revisión de la Oficina Asesora de Planeación la primera versión del Plan de Acción.
Frente a la articulación en curso con Secretaría de Gobierno y Veeduría Distrital en la estructuración de Protocolo de Atención para Ciudadanía con Discapacidad Psicosocial, se coordinó con Secretaría de Gobierno iniciar en octubre de 2023 nuevas mesas de trabajo con Secretaría General, a fin de estructurar conjuntamente la construcción del protocolo de atención para este tipo de discapacidad, el cual, será incorporado dentro del Manual de Servicio a la Ciudadanía para completar, reforzar y ampliar los parámetros en la atención de PcD Psicosocial, visibilizando la importancia de conocer el abordaje adecuado de esta discapacidad, para evitar actos discriminatorios y fortalecer el acceso a la información pública. 
Se continúa habilitando acceso a repositorio de videos en Lengua de Señas Colombiana, a disposición del Equipo Distrital de Accesibilidad, con interpretación sobre principales trámites distritales y menú de expresiones comunes utilizadas por las entidades distritales en sus espacios web.  Así mismo, se continúa fortaleciendo socialización y acceso a un drive para el Equipo Distrital de Accesibilidad, con información de apoyo para sus gestiones de fortalecimiento al interior de sus entidades, tendientes a la garantía del acceso a la información pública de la ciudadanía distrital, para la generación de acciones de accesibilidad, en consideración de los componentes de servicios, a saber: infraestructura física, tecnológica, recurso humano, estándares y lenguaje claro. 
Por último, la Dirección Distrital de Calidad del Servicio realizó la evaluación en términos de Calidad de 4.693 respuestas registradas en el Sistema Distrital para la Gestión de peticiones ciudadanas, emitidas por las entidades distritales incluyendo dependencias de la Secretaría General, elaboró y remitió a las entidades 179 informes mensuales sobre la calidad de las respuestas emitidas en Bogotá Te Escucha y realizó 29 visitas de monitoreo a los canales de atención.</v>
          </cell>
          <cell r="FW53" t="str">
            <v/>
          </cell>
          <cell r="FX53" t="str">
            <v/>
          </cell>
          <cell r="FY53" t="str">
            <v/>
          </cell>
          <cell r="FZ53" t="str">
            <v>N/A</v>
          </cell>
          <cell r="GA53" t="str">
            <v>N/A</v>
          </cell>
          <cell r="GB53" t="str">
            <v>N/A</v>
          </cell>
          <cell r="GC53" t="str">
            <v>N/A</v>
          </cell>
          <cell r="GD53" t="str">
            <v>N/A</v>
          </cell>
          <cell r="GE53" t="str">
            <v>N/A</v>
          </cell>
          <cell r="GF53" t="str">
            <v>N/A</v>
          </cell>
          <cell r="GG53" t="str">
            <v>N/A</v>
          </cell>
          <cell r="GH53" t="str">
            <v>N/A</v>
          </cell>
          <cell r="GI53" t="str">
            <v>N/A</v>
          </cell>
          <cell r="GJ53" t="str">
            <v>N/A</v>
          </cell>
          <cell r="GK53" t="str">
            <v>N/A</v>
          </cell>
          <cell r="GL53" t="str">
            <v>N/A</v>
          </cell>
          <cell r="GM53" t="str">
            <v>N/A</v>
          </cell>
          <cell r="GN53" t="str">
            <v>N/A</v>
          </cell>
          <cell r="GO53" t="str">
            <v>N/A</v>
          </cell>
          <cell r="GP53" t="str">
            <v>N/A</v>
          </cell>
          <cell r="GQ53" t="str">
            <v>N/A</v>
          </cell>
          <cell r="GR53" t="str">
            <v>N/A</v>
          </cell>
          <cell r="GS53" t="str">
            <v>N/A</v>
          </cell>
          <cell r="GT53" t="str">
            <v>N/A</v>
          </cell>
          <cell r="GU53" t="str">
            <v>N/A</v>
          </cell>
          <cell r="GV53" t="str">
            <v>N/A</v>
          </cell>
          <cell r="GW53" t="str">
            <v>N/A</v>
          </cell>
          <cell r="GX53" t="str">
            <v>N/A</v>
          </cell>
          <cell r="GY53" t="str">
            <v>N/A</v>
          </cell>
        </row>
        <row r="54">
          <cell r="A54" t="str">
            <v>PD85</v>
          </cell>
          <cell r="B54">
            <v>7870</v>
          </cell>
          <cell r="D54" t="str">
            <v>Documentos de lineamientos técnicos realizados</v>
          </cell>
          <cell r="E54" t="str">
            <v>2_Subsecretaría de Servicio a la Ciudadanía</v>
          </cell>
          <cell r="F54">
            <v>2</v>
          </cell>
          <cell r="G54" t="str">
            <v>Subsecretaría de Servicio a la Ciudadanía</v>
          </cell>
          <cell r="H54" t="str">
            <v>sci</v>
          </cell>
          <cell r="I54" t="str">
            <v>PD85</v>
          </cell>
          <cell r="J54" t="str">
            <v>Suma</v>
          </cell>
          <cell r="K54" t="str">
            <v>Número</v>
          </cell>
          <cell r="L54" t="str">
            <v>Suma</v>
          </cell>
          <cell r="M54">
            <v>3</v>
          </cell>
          <cell r="N54">
            <v>0</v>
          </cell>
          <cell r="O54">
            <v>0</v>
          </cell>
          <cell r="P54">
            <v>0</v>
          </cell>
          <cell r="Q54">
            <v>1</v>
          </cell>
          <cell r="R54">
            <v>0</v>
          </cell>
          <cell r="S54">
            <v>0</v>
          </cell>
          <cell r="T54">
            <v>1</v>
          </cell>
          <cell r="U54">
            <v>0</v>
          </cell>
          <cell r="V54">
            <v>0</v>
          </cell>
          <cell r="W54">
            <v>1</v>
          </cell>
          <cell r="X54">
            <v>0</v>
          </cell>
          <cell r="Y54">
            <v>0</v>
          </cell>
          <cell r="Z54">
            <v>1</v>
          </cell>
          <cell r="AA54">
            <v>4</v>
          </cell>
          <cell r="AB54">
            <v>4</v>
          </cell>
          <cell r="AC54" t="str">
            <v xml:space="preserve">AVANCES Y LOGROS:
Durante la vigencia de 2023, la Secretaría General de la Alcaldía Mayor de Bogotá D.C., avanzó en el diseño y formulación. de documentos de lineamientos técnicos para mejorar la calidad del servicio que se presta dentro del modelo multicanal en servicio a la ciudadanía. 
Dentro de los principales avances y logros obtenidos se encuentran: 
Manual operativo del Modelo de relacionamiento con la ciudadanía ajustado, el cual permitirá el fortalecimiento de los conceptos que se requieren para la mejora en la calidad de la atención y el servicio que se presta, con el fin contar con el Decretó Modelo Distrital de Relacionamiento Integral con la Ciudadanía.   
Tres (3) documentos ajustados: (i) Proyecto de decreto versión marzo 2023; (ii) Exposición de motivos versión abril 2023 y (iii) Caracterización del proceso de relacionamiento con la ciudadanía versión marzo 2023, que complementaron el proyecto de decreto.  
Elaboración del  proyecto de acuerdo por el cual se adopta el Reglamento Interno de la Comisión Intersectorial de Servicio a la Ciudadanía.
Realización de mesas de trabajo para la construcción del Protocolo de Atención para Ciudadanía con Discapacidad Psicosocial.
Elaboración propuesta de Ruta de atención presencial para ciudadanía con discapacidad.
En trámite la modificación de la Directiva 001 de 2021, por medio de la cual se establece la ruta para la adecuada atención y gestión de denuncias por presuntos actos de corrupción, en el Distrito Capital.
Beneficios:
La unificación de parámetros, directrices, documentos técnicos y procedimentales facilita la adecuada y oportuna atención a la ciudadanía en las entidades a nivel distrital, generando un impacto y transformación en las entidades distritales a fin de establecer y garantizar estándares y procedimientos de alta calidad, eficiencia y eficacia en el relacionamiento con el ciudadano. </v>
          </cell>
          <cell r="AD54" t="str">
            <v>En el periodo de reporte no se presentarion retrasos.</v>
          </cell>
          <cell r="AE54" t="str">
            <v/>
          </cell>
          <cell r="AF54">
            <v>0</v>
          </cell>
          <cell r="AG54">
            <v>0</v>
          </cell>
          <cell r="AH54">
            <v>1</v>
          </cell>
          <cell r="AI54">
            <v>0</v>
          </cell>
          <cell r="AJ54">
            <v>0</v>
          </cell>
          <cell r="AK54">
            <v>1</v>
          </cell>
          <cell r="AL54">
            <v>0</v>
          </cell>
          <cell r="AM54">
            <v>0</v>
          </cell>
          <cell r="AN54">
            <v>1</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t="str">
            <v>No Programó</v>
          </cell>
          <cell r="BE54" t="str">
            <v>No Programó</v>
          </cell>
          <cell r="BF54">
            <v>1</v>
          </cell>
          <cell r="BG54">
            <v>0</v>
          </cell>
          <cell r="BH54">
            <v>0</v>
          </cell>
          <cell r="BI54">
            <v>1</v>
          </cell>
          <cell r="BJ54">
            <v>0</v>
          </cell>
          <cell r="BK54">
            <v>0</v>
          </cell>
          <cell r="BL54">
            <v>1</v>
          </cell>
          <cell r="BM54" t="str">
            <v/>
          </cell>
          <cell r="BN54" t="str">
            <v/>
          </cell>
          <cell r="BO54" t="str">
            <v/>
          </cell>
          <cell r="BP54">
            <v>0</v>
          </cell>
          <cell r="BQ54">
            <v>0</v>
          </cell>
          <cell r="BR54" t="str">
            <v>1. Documento de avance. Diseño y formulación de documentos de lineamientos técnicos para mejorar la calidad del servicio que se presta dentro del modelo omnicanal.</v>
          </cell>
          <cell r="BS54">
            <v>0</v>
          </cell>
          <cell r="BT54">
            <v>0</v>
          </cell>
          <cell r="BU54" t="str">
            <v>1. Documento de avance. Diseño y formulación de documentos de lineamientos técnicos para mejorar la calidad del servicio que se presta dentro del modelo omnicanal.</v>
          </cell>
          <cell r="BV54">
            <v>0</v>
          </cell>
          <cell r="BW54">
            <v>0</v>
          </cell>
          <cell r="BX54" t="str">
            <v>1. Documento de avance. Diseño y formulación de documentos de lineamientos técnicos para mejorar la calidad del servicio que se presta dentro del modelo omnicanal.</v>
          </cell>
          <cell r="BY54">
            <v>0</v>
          </cell>
          <cell r="BZ54">
            <v>0</v>
          </cell>
          <cell r="CA54" t="str">
            <v>1. Documento de avance. Diseño y formulación de documentos de lineamientos técnicos para mejorar la calidad del servicio que se presta dentro del modelo omnicanal.</v>
          </cell>
          <cell r="CB54">
            <v>0</v>
          </cell>
          <cell r="CC54">
            <v>0</v>
          </cell>
          <cell r="CD54" t="str">
            <v>1. Documento de avance. Diseño y formulación de documentos de lineamientos técnicos para mejorar la calidad del servicio que se presta dentro del modelo omnicanal</v>
          </cell>
          <cell r="CE54">
            <v>0</v>
          </cell>
          <cell r="CF54">
            <v>0</v>
          </cell>
          <cell r="CG54" t="str">
            <v>1. Documento de avance. Diseño y formulación de documentos de lineamientos técnicos para mejorar la calidad del servicio que se presta dentro del modelo omnicanal.</v>
          </cell>
          <cell r="CH54">
            <v>0</v>
          </cell>
          <cell r="CI54">
            <v>0</v>
          </cell>
          <cell r="CJ54" t="str">
            <v>1. Documento de avance. Diseño y formulación de documentos de lineamientos técnicos para mejorar la calidad del servicio que se presta dentro del modelo omnicanal.</v>
          </cell>
          <cell r="CK54">
            <v>0</v>
          </cell>
          <cell r="CL54">
            <v>0</v>
          </cell>
          <cell r="CM54">
            <v>0</v>
          </cell>
          <cell r="CN54" t="str">
            <v>N/A</v>
          </cell>
          <cell r="CO54" t="str">
            <v>N/A</v>
          </cell>
          <cell r="CP54" t="str">
            <v>N/A</v>
          </cell>
          <cell r="CQ54" t="str">
            <v>N/A</v>
          </cell>
          <cell r="CR54" t="str">
            <v>N/A</v>
          </cell>
          <cell r="CS54" t="str">
            <v>N/A</v>
          </cell>
          <cell r="CT54" t="str">
            <v>N/A</v>
          </cell>
          <cell r="CU54" t="str">
            <v>N/A</v>
          </cell>
          <cell r="CV54" t="str">
            <v>N/A</v>
          </cell>
          <cell r="CW54" t="str">
            <v>N/A</v>
          </cell>
          <cell r="CX54" t="str">
            <v>N/A</v>
          </cell>
          <cell r="CY54" t="str">
            <v>N/A</v>
          </cell>
          <cell r="CZ54" t="str">
            <v>N/A</v>
          </cell>
          <cell r="DA54" t="str">
            <v>N/A</v>
          </cell>
          <cell r="DB54" t="str">
            <v>N/A</v>
          </cell>
          <cell r="DC54" t="str">
            <v>N/A</v>
          </cell>
          <cell r="DD54" t="str">
            <v>N/A</v>
          </cell>
          <cell r="DE54" t="str">
            <v>N/A</v>
          </cell>
          <cell r="DF54" t="str">
            <v>N/A</v>
          </cell>
          <cell r="DG54" t="str">
            <v>N/A</v>
          </cell>
          <cell r="DH54" t="str">
            <v>N/A</v>
          </cell>
          <cell r="DI54" t="str">
            <v>N/A</v>
          </cell>
          <cell r="DJ54" t="str">
            <v>N/A</v>
          </cell>
          <cell r="DK54" t="str">
            <v>N/A</v>
          </cell>
          <cell r="DL54" t="str">
            <v>N/A</v>
          </cell>
          <cell r="DM54" t="str">
            <v>N/A</v>
          </cell>
          <cell r="DN54" t="str">
            <v>N/A</v>
          </cell>
          <cell r="DO54" t="str">
            <v>N/A</v>
          </cell>
          <cell r="DP54" t="str">
            <v>N/A</v>
          </cell>
          <cell r="DQ54" t="str">
            <v>N/A</v>
          </cell>
          <cell r="DR54" t="str">
            <v>N/A</v>
          </cell>
          <cell r="DS54" t="str">
            <v>N/A</v>
          </cell>
          <cell r="DT54" t="str">
            <v>N/A</v>
          </cell>
          <cell r="DU54" t="str">
            <v>N/A</v>
          </cell>
          <cell r="DV54" t="str">
            <v>N/A</v>
          </cell>
          <cell r="DW54" t="str">
            <v>N/A</v>
          </cell>
          <cell r="DX54" t="str">
            <v>N/A</v>
          </cell>
          <cell r="DY54" t="str">
            <v>N/A</v>
          </cell>
          <cell r="DZ54" t="str">
            <v>N/A</v>
          </cell>
          <cell r="EA54" t="str">
            <v>N/A</v>
          </cell>
          <cell r="EB54" t="str">
            <v>N/A</v>
          </cell>
          <cell r="EC54" t="str">
            <v>N/A</v>
          </cell>
          <cell r="ED54" t="str">
            <v>N/A</v>
          </cell>
          <cell r="EE54" t="str">
            <v>N/A</v>
          </cell>
          <cell r="EF54" t="str">
            <v>N/A</v>
          </cell>
          <cell r="EG54" t="str">
            <v>N/A</v>
          </cell>
          <cell r="EH54" t="str">
            <v>N/A</v>
          </cell>
          <cell r="EI54" t="str">
            <v>N/A</v>
          </cell>
          <cell r="EJ54" t="str">
            <v>N/A</v>
          </cell>
          <cell r="EK54" t="str">
            <v>N/A</v>
          </cell>
          <cell r="EL54" t="str">
            <v>N/A</v>
          </cell>
          <cell r="EM54" t="str">
            <v>N/A</v>
          </cell>
          <cell r="EN54" t="str">
            <v>N/A</v>
          </cell>
          <cell r="EO54" t="str">
            <v>N/A</v>
          </cell>
          <cell r="EP54" t="str">
            <v>N/A</v>
          </cell>
          <cell r="EQ54" t="str">
            <v>N/A</v>
          </cell>
          <cell r="ER54" t="str">
            <v>N/A</v>
          </cell>
          <cell r="ES54" t="str">
            <v>N/A</v>
          </cell>
          <cell r="ET54" t="str">
            <v>N/A</v>
          </cell>
          <cell r="EU54" t="str">
            <v>N/A</v>
          </cell>
          <cell r="EV54" t="str">
            <v>N/A</v>
          </cell>
          <cell r="EW54" t="str">
            <v>N/A</v>
          </cell>
          <cell r="EX54" t="str">
            <v>N/A</v>
          </cell>
          <cell r="EY54" t="str">
            <v>N/A</v>
          </cell>
          <cell r="EZ54" t="str">
            <v>N/A</v>
          </cell>
          <cell r="FA54" t="str">
            <v>N/A</v>
          </cell>
          <cell r="FB54" t="str">
            <v>N/A</v>
          </cell>
          <cell r="FC54" t="str">
            <v>N/A</v>
          </cell>
          <cell r="FD54" t="str">
            <v>N/A</v>
          </cell>
          <cell r="FE54" t="str">
            <v>N/A</v>
          </cell>
          <cell r="FF54" t="str">
            <v>N/A</v>
          </cell>
          <cell r="FG54" t="str">
            <v>N/A</v>
          </cell>
          <cell r="FH54" t="str">
            <v>N/A</v>
          </cell>
          <cell r="FI54" t="str">
            <v>N/A</v>
          </cell>
          <cell r="FJ54" t="str">
            <v>N/A</v>
          </cell>
          <cell r="FK54" t="str">
            <v>N/A</v>
          </cell>
          <cell r="FL54" t="str">
            <v>N/A</v>
          </cell>
          <cell r="FM54" t="str">
            <v>N/A</v>
          </cell>
          <cell r="FN54" t="str">
            <v/>
          </cell>
          <cell r="FO54" t="str">
            <v/>
          </cell>
          <cell r="FP54" t="str">
            <v xml:space="preserve">En el mes de marzo de 2023, la Secretaría General de la Alcaldía Mayor de Bogotá D.C., avanzó en la formulación y expedición de nuevos lineamientos y directrices en servicio a la ciudadanía permitiendo a las entidades distritales establecer y garantizar estándares y procedimientos de alta calidad, eficiencia y eficacia en el relacionamiento con el ciudadano, a través de:  
Ajustes al manual operativo del Modelo de relacionamiento con la ciudadanía, se incluyó el manual operativo y el decreto que las acciones de implementación se deberían reportar por las entidades distritales en el Plan Anticorrupción y de atención al ciudadano o el que haga sus veces, de acuerdo con las observaciones enviadas por la Alta Consejería de TIC y la Dirección de Desarrollo Institucional.   
Ajuste a los tres (3) documentos: (i) Proyecto de decreto versión marzo 2023; (ii) Exposición de motivos versión abril 2023 y (iii) Caracterización del proceso de relacionamiento con la ciudadanía versión marzo 2023, que complementan el proyecto de decreto, los cuales incluyen las observaciones de la Oficina Jurídica, para continuar el proceso de control de legalidad.  </v>
          </cell>
          <cell r="FQ54" t="str">
            <v/>
          </cell>
          <cell r="FR54" t="str">
            <v/>
          </cell>
          <cell r="FS54" t="str">
            <v>Modelo de Relacionamiento Integral con la Ciudadanía: Durante este periodo se apoyó la coordinación con la Oficina Asesora Jurídica y la Dirección de Desarrollo Institucional DDI la revisaron y control de legalidad del proyecto de decreto y exposición de motivos del Modelo de Relacionamiento Integral con la Ciudadanía. De acuerdo con los ajustes y solicitud de la Oficina Asesora Jurídica (OAJ) se envió a revisión a la Dirección de Desarrollo Institucional (DDI) el proyecto de decreto, esta Dirección envío ajustes que fueron incorporados y enviados nuevamente a revisión de la Oficina Jurídica. 
Esta última dependencia solicitó validar los ajustes realizados y la justificación de los cambios realizados, para lo cual se ajustó la exposición de motivos y se solicitó a la Subsecretaria un espacio para revisar la justificación con la OAJ y la DDI de manera simultánea. En junio se realizó esta reunión en la cual se acordaron los ajustes y respuestas a los comentarios, actualmente se está esperando la respuesta a la comunicación oficial por parte de la DDI para radicar nuevamente en la OAJ. 
Reglamento Interno de la Comisión Intersectorial de Servicio a la Ciudadanía: Durante el trimestre se ajustó el acuerdo por el cual se adopta el Reglamento Interno de la Comisión Intersectorial de Servicio a la Ciudadanía, el cual fue revisado por la Dirección Distrital de Desarrollo Institucional, se envió a control de legalidad por parte de la Oficina Asesora Jurídica y fue presentado para consideración de la Comisión Intersectorial de Servicio a la Ciudadanía.
Protocolo de Atención para Ciudadanía con Discapacidad Psicosocial: Se realizaron mesas de articulación con Secretaría de Gobierno y Veeduría Distrital para la estructuración del protocolo.
Ruta de atención presencial para ciudadanía con discapacidad:  Se realizó validación con grupos de interés, a fin de pilotearse en puntos presenciales de Red CADE.</v>
          </cell>
          <cell r="FT54" t="str">
            <v/>
          </cell>
          <cell r="FU54" t="str">
            <v/>
          </cell>
          <cell r="FV54" t="str">
            <v xml:space="preserve">Durante el tercer trimestre se avanzó en los siguientes lineamientos: 
Modelo de Relacionamiento Integral con la Ciudadanía: Durante el periodo, la Dirección Distrital de Desarrollo Institucional. DDI respondió con comentarios, mediante el memorando 3-2023-20093 el 19 de julio. Estos fueron revisados y se presentaron nuevamente los documentos a la Oficina Jurídica, los documentos del proyecto decreto y exposición de motivos se prepararon en versiones final para proceder a la publicación en LegalBog. 
La Oficina Jurídica informó el 8 de agosto de 2023 la publicación de los documentos para consulta a la ciudadanía en LegalBog Participa hasta el 14 de agosto de 2023. La Subsecretaría con apoyo de la Oficina de Comunicaciones difundió la convocatoria para promover la participación con la ciudadanía, adicionalmente se envió la convocatoria a la Veeduría Distrital y a la Secretaría Distrital de la Mujer para socializar la consulta con veedurías ciudadanas. Una vez cumplido el término de publicación, el 16 de agosto de 2023 la Oficina Jurídica envío la constancia de publicación y los comentarios de la ciudadanía para dar respuesta. La Subsecretaria mediante memorando interno 3-2023-23756 del 29 de agosto envío los documentos ajustados del Modelo Distrital de Relacionamiento Integral con la Ciudadanía con las respuestas a la ciudadanía que participaron en la consulta pública. 
Con estos documentos la Oficina Jurídica envío mediante correo electrónico el 4 de septiembre de 2023 a la Secretaría Jurídica Distrital los documentos en relación con el proyecto de decreto “Por medio del cual se adopta el Modelo Distrital de Relacionamiento Integral con la Ciudadanía”. El 29 de septiembre se llevó a cabo una reunión con Secretaría Jurídica que entregó una retroalimentación al proyecto de decreto para que sea incorporada y radicar nuevamente los documentos. 
Reglamento Interno de la Comisión Intersectorial de Servicio a la Ciudadanía: Durante el trimestre se ajustó el acuerdo por el cual se adopta el Reglamento Interno de la Comisión Intersectorial de Servicio a la Ciudadanía, el cual fue revisado por la Dirección Distrital de Desarrollo Institucional, se envió a control de legalidad por parte de la Oficina Asesora Jurídica. Esta dependencia solicitó la revisión de la presidenta de la Comisión, es decir, al Subsecretaria Corporativa.  El documento del reglamento fue presentado enviado en el mes de julio y posteriormente en el mes de septiembre para su revisión, actualmente se espera retroalimentación de la presidenta. 
El reglamento de la Comisión establece su funcionamiento a partir de resoluciones 233 de 2018 y 753 de 2020, define las funciones de la secretaria técnica, la presidencia y la organización para las sesiones de trabajo. Las funciones de la Comisión son las que define el Decreto 847 de 2019 articulo 22, dentro de las cuales se encuentra:  
B) Garantizar la coordinación de los actores del Sistema Distrital de Servicio a la Ciudadanía de acuerdo con los lineamientos de la Política Pública Distrital de Servicio a la Ciudadanía, conforme al artículo 7 del presente decreto. 
C) Efectuar el seguimiento a la gestión intersectorial y proponer acciones para mantener altos estándares de servicio en los diferentes canales de interacción con la ciudadanía en el marco del Sistema Distrital de Servicio a la Ciudadanía. 
Protocolo de Atención para Ciudadanía con Discapacidad Psicosocial:  De acuerdo con la problemática presentada en el proceso de atención presencial a la ciudadanía de la Secretaría de Gobierno, en relación con dificultades en la atención del público con discapacidad psicosocial, se realizaron mesas de articulación con Secretaría de Gobierno y Veeduría Distrital a fin de conocer, en primera instancia, orientación técnica sobre este tipo de discapacidad. Posteriormente y con base en la información recaudada en las sesiones con Veeduría Distrital, se coordinó con Secretaría de Gobierno iniciar en octubre de 2023 nuevas mesas de trabajo con Secretaría General, a fin de estructurar conjuntamente la construcción del protocolo de atención para este tipo de discapacidad, el cual, será incorporado dentro del Manual de Servicio a la Ciudadanía para completar, reforzar y ampliar los parámetros en la atención de PcD Psicosocial, visibilizando la importancia de conocer el abordaje adecuado de esta discapacidad, para evitar  actos discriminatorios y fortalecer el acceso a la información pública.  
Ruta de atención presencial para la ciudadanía con discapacidad:  Se realizó validación con grupos de interés, a fin de pilotearse en puntos presenciales de Red CADE. Se socializó ruta validada con los profesionales líderes de punto, a fin de poner en marcha la ruta y garantizar el acceso a la información por parte de personas con discapacidad- PcD; igualmente, verificar el acceso de las personas sordas a la atención mediante intérprete de Lenguaje de Señas Colombiana- LSC, desde los puntos de atención presencial, a través del ingreso al agente virtual Chatico, por el cual se accede al intérprete.  </v>
          </cell>
          <cell r="FW54" t="str">
            <v/>
          </cell>
          <cell r="FX54" t="str">
            <v/>
          </cell>
          <cell r="FY54" t="str">
            <v/>
          </cell>
          <cell r="FZ54" t="str">
            <v>N/A</v>
          </cell>
          <cell r="GA54" t="str">
            <v>N/A</v>
          </cell>
          <cell r="GB54" t="str">
            <v>N/A</v>
          </cell>
          <cell r="GC54" t="str">
            <v>N/A</v>
          </cell>
          <cell r="GD54" t="str">
            <v>N/A</v>
          </cell>
          <cell r="GE54" t="str">
            <v>N/A</v>
          </cell>
          <cell r="GF54" t="str">
            <v>N/A</v>
          </cell>
          <cell r="GG54" t="str">
            <v>N/A</v>
          </cell>
          <cell r="GH54" t="str">
            <v>N/A</v>
          </cell>
          <cell r="GI54" t="str">
            <v>N/A</v>
          </cell>
          <cell r="GJ54" t="str">
            <v>N/A</v>
          </cell>
          <cell r="GK54" t="str">
            <v>N/A</v>
          </cell>
          <cell r="GL54" t="str">
            <v>N/A</v>
          </cell>
          <cell r="GM54" t="str">
            <v>N/A</v>
          </cell>
          <cell r="GN54" t="str">
            <v>N/A</v>
          </cell>
          <cell r="GO54" t="str">
            <v>N/A</v>
          </cell>
          <cell r="GP54" t="str">
            <v>N/A</v>
          </cell>
          <cell r="GQ54" t="str">
            <v>N/A</v>
          </cell>
          <cell r="GR54" t="str">
            <v>N/A</v>
          </cell>
          <cell r="GS54" t="str">
            <v>N/A</v>
          </cell>
          <cell r="GT54" t="str">
            <v>N/A</v>
          </cell>
          <cell r="GU54" t="str">
            <v>N/A</v>
          </cell>
          <cell r="GV54" t="str">
            <v>N/A</v>
          </cell>
          <cell r="GW54" t="str">
            <v>N/A</v>
          </cell>
          <cell r="GX54" t="str">
            <v>N/A</v>
          </cell>
          <cell r="GY54" t="str">
            <v>N/A</v>
          </cell>
        </row>
        <row r="55">
          <cell r="A55" t="str">
            <v>PD86</v>
          </cell>
          <cell r="B55">
            <v>7870</v>
          </cell>
          <cell r="C55" t="str">
            <v>7870_1</v>
          </cell>
          <cell r="D55" t="str">
            <v xml:space="preserve">1. Implementar 100% una estrategia de seguimiento de la efectividad y calidad en la atención a la ciudadanía en las entidades distritales, en el marco de los lineamientos y estándares del modelo de servicio omnicanal. </v>
          </cell>
          <cell r="E55" t="str">
            <v>3_Subsecretaría de Servicio a la Ciudadanía</v>
          </cell>
          <cell r="F55">
            <v>3</v>
          </cell>
          <cell r="G55" t="str">
            <v>Subsecretaría de Servicio a la Ciudadanía</v>
          </cell>
          <cell r="H55" t="str">
            <v>sci</v>
          </cell>
          <cell r="I55" t="str">
            <v>PD86</v>
          </cell>
          <cell r="J55" t="str">
            <v>Constante</v>
          </cell>
          <cell r="K55" t="str">
            <v>Porcentaje</v>
          </cell>
          <cell r="L55" t="str">
            <v>Suma</v>
          </cell>
          <cell r="M55">
            <v>125</v>
          </cell>
          <cell r="N55">
            <v>200</v>
          </cell>
          <cell r="O55">
            <v>0</v>
          </cell>
          <cell r="P55">
            <v>0</v>
          </cell>
          <cell r="Q55">
            <v>10</v>
          </cell>
          <cell r="R55">
            <v>10</v>
          </cell>
          <cell r="S55">
            <v>0</v>
          </cell>
          <cell r="T55">
            <v>12.5</v>
          </cell>
          <cell r="U55">
            <v>0</v>
          </cell>
          <cell r="V55">
            <v>10</v>
          </cell>
          <cell r="W55">
            <v>20</v>
          </cell>
          <cell r="X55">
            <v>0</v>
          </cell>
          <cell r="Y55">
            <v>10</v>
          </cell>
          <cell r="Z55">
            <v>27.500000000000004</v>
          </cell>
          <cell r="AA55">
            <v>100</v>
          </cell>
          <cell r="AB55">
            <v>100</v>
          </cell>
          <cell r="AC55" t="str">
            <v xml:space="preserve">AVANCES Y LOGROS:
En lo corrido del Plan de Desarrollo, la Secretaría General en cumplimiento de la meta, ha implementado la estrategia de seguimiento de la efectividad y calidad en la atención a la ciudadanía en las entidades distritales, en el marco de los lineamientos y estándares del modelo de servicio omnicanal.  
En la vigencia 2023 se está adelantando la implementación del nuevo Modelo Integral de Seguimiento, Acompañamiento y Evaluación del Servicio Prestado a la Ciudadanía, que tiene como objetivo evaluar la calidad del servicio prestado a la ciudadanía a través de los distintos canales de atención establecidos por las entidades y organismos distritales. Este modelo se encuentra estructurado en 3 componentes (Evaluación de Calidad, evaluación del servicio en los canales de atención [presencial, virtual y telefónico], analítica de datos de análisis) y se enmarca como un ejercicio de segunda línea de defensa, que va desde la atención de peticiones, quejas y reclamos, hasta la infraestructura y acceso a los canales de atención a la ciudadanía establecidos por las entidades distritales, lo cual permite generar procesos de mejora continua en la implementación de la normativa y lineamientos vigentes en materia de servicio a la ciudadanía.  
Avances componente Evaluación de Calidad:
- Evaluación de 11,977 respuestas a las peticiones ciudadanas (meta/Indicador de Política Pública de servicio a la ciudadanía) de 18.000 programadas
-Elaboración y remisión de 478 Informes a las entidades sobre calidad de las respuestas a las peticiones ciudadanas. 
-31 Planes de Mejoramiento recibidos de entidades que no logran el cumplimiento del 100% en los criterios de calidad de las respuestas y/o presentaron peticiones vencidas.
-Realización de 22 Mesas de trabajo con entidades distritales, teniendo en cuenta los resultados de la evaluación de calidad y oportunidad en la gestión de peticiones ciudadanas.
-Envío de alertas preventivas (2 por mes - periodicidad quincenal) a todas las entidades que presentan peticiones vencidas, pendientes por vencerse y/o pendientes de cargue de acto administrativo motivado cuando se dio el cierre de la petición por desistimiento tácito.
Avances componente Evaluación del servicio en los canales de atención [presencial, virtual y telefónico], Analítica de datos de análisis)
-19 visitas de Monitoreo a Alcaldías Locales 
- 37 visitas de Monitoreo Canal Presencial puntos propios entidades distritales / Secretaría General 
- 14 visitas de Monitoreo Canal Virtual 
- 14 visitas de Monitoreo Canal Telefónico
En la Encuesta de satisfacción ciudadana 2023: - Se han culminado las fases de diseño, prueba piloto, recolección, normalización de datos, con un total a la fecha de 15.926 encuestas reales (de las 16.820 aplicadas).  La estructuración del informe se encuentra en ejecución.
Avances componente de analítica de datos se estructuró la consulta a la base de datos de las evaluaciones y un primer acercamiento al modelo de analítica de datos de la evaluación de calidad de respuestas a las peticiones ciudadanas. 
En relación con el Modelo Distrital de Relacionamiento Integral con la Ciudadanía, en el primer cuatrimestre se continuó con la revisión jurídica de control de legalidad y en febrero de 2023 se aprobaron por la Comisión intersectorial de gestión y desempeño los documentos presentados en noviembre de 2022. Así mismo, se realizaron las mesas de trabajo con la Subsecretaria de Fortalecimiento Institucional para revisar las orientaciones publicadas sobre los Programas de transparencia y ética pública. En el segundo cuatrimestre se culminaron todas las actividades previstas para la fase de adopción, que fueron: la publicación del decreto en LegalBog con el fin de que la ciudadanía pudiera consultar y remitir sus observaciones; revisión y respuesta de las observaciones recibidas; y ajuste final del proyecto de decreto y la exposición de motivos.  
En la presente vigencia se avanzó en la implementación del Modelo de Relacionamiento Integral con la Ciudadanía con la elaboración de los insumos necesarios para la socialización a las entidades distritales y la ciudadanía y los demás materiales necesarios para la socialización del modelo con las entidades y la ciudadanía, y para el desarrollo de la capacitación y el acompañamiento a las entidades distritales piloto. 
En cuanto a la caracterización de los grupos de valor, se elaboró el informe correspondiente a la vigencia 2022 con los datos de las fuentes de información de la Subsecretaría de Servicio a la Ciudadanía de la Secretaría General que son operados por la Dirección del Sistema Distrital del Servicio a la Ciudadanía, analizando el conjunto de datos que evidencian cual ha sido el comportamiento de los canales de atención, los grupos de valor y la oferta de trámites y servicios durante el periodo 1 de enero de 2022 al 30 de diciembre de 2022. 
BENEFICIOS:
El Modelo Distrital de Relacionamiento Integral con la Ciudadanía permitirá fortalecer la prestación de servicios, la interacción para una comunicación más transparente, participativa y empática con las necesidades y diversidades de la ciudadanía. 
Así mismo la estrategia de seguimiento de la efectividad y calidad en la atención a la ciudadanía permitirá contar con aspectos metodológicos para evaluar la forma en que se está prestando el servicio para su mejora continua, y así mismo, recolectar y analizar información de la fuente primaria, con el fin de conocer las percepciones, opiniones e ideas de la ciudadanía frente a los servicios prestados por las entidades Distritales. </v>
          </cell>
          <cell r="AD55" t="str">
            <v>En el periodo de reporte no se presentarion retrasos.</v>
          </cell>
          <cell r="AE55" t="str">
            <v/>
          </cell>
          <cell r="AF55">
            <v>0</v>
          </cell>
          <cell r="AG55">
            <v>0</v>
          </cell>
          <cell r="AH55">
            <v>20</v>
          </cell>
          <cell r="AI55">
            <v>20</v>
          </cell>
          <cell r="AJ55">
            <v>0</v>
          </cell>
          <cell r="AK55">
            <v>25</v>
          </cell>
          <cell r="AL55">
            <v>0</v>
          </cell>
          <cell r="AM55">
            <v>20</v>
          </cell>
          <cell r="AN55">
            <v>40</v>
          </cell>
          <cell r="AO55">
            <v>0</v>
          </cell>
          <cell r="AP55">
            <v>0</v>
          </cell>
          <cell r="AQ55">
            <v>0</v>
          </cell>
          <cell r="AR55">
            <v>0</v>
          </cell>
          <cell r="AS55">
            <v>0</v>
          </cell>
          <cell r="AT55">
            <v>20</v>
          </cell>
          <cell r="AU55">
            <v>20</v>
          </cell>
          <cell r="AV55">
            <v>0</v>
          </cell>
          <cell r="AW55">
            <v>25</v>
          </cell>
          <cell r="AX55">
            <v>0</v>
          </cell>
          <cell r="AY55">
            <v>20</v>
          </cell>
          <cell r="AZ55">
            <v>40</v>
          </cell>
          <cell r="BA55">
            <v>0</v>
          </cell>
          <cell r="BB55">
            <v>20</v>
          </cell>
          <cell r="BC55">
            <v>55</v>
          </cell>
          <cell r="BD55" t="str">
            <v>No Programó</v>
          </cell>
          <cell r="BE55" t="str">
            <v>No Programó</v>
          </cell>
          <cell r="BF55">
            <v>10</v>
          </cell>
          <cell r="BG55">
            <v>10</v>
          </cell>
          <cell r="BH55">
            <v>0</v>
          </cell>
          <cell r="BI55">
            <v>12.5</v>
          </cell>
          <cell r="BJ55">
            <v>0</v>
          </cell>
          <cell r="BK55">
            <v>10</v>
          </cell>
          <cell r="BL55">
            <v>20</v>
          </cell>
          <cell r="BM55" t="str">
            <v/>
          </cell>
          <cell r="BN55" t="str">
            <v/>
          </cell>
          <cell r="BO55" t="str">
            <v/>
          </cell>
          <cell r="BP55">
            <v>0</v>
          </cell>
          <cell r="BQ55">
            <v>0</v>
          </cell>
          <cell r="BR55" t="str">
            <v>Documento de avance de implementación del instrumento de medición</v>
          </cell>
          <cell r="BS55" t="str">
            <v>1. Documento de Avance en la adopción del Nuevo Modelo Distrital de Relacionamiento Integral con la Ciudadanía.
2. Documento de avance de  la Implementación del nuevo Modelo Integral de Seguimiento, Acompañamiento y Evaluación del Servicio Prestado a la Ciudadanía.</v>
          </cell>
          <cell r="BT55">
            <v>0</v>
          </cell>
          <cell r="BU55" t="str">
            <v>1.Documento de avance de implementación del instrumento de medición</v>
          </cell>
          <cell r="BV55">
            <v>0</v>
          </cell>
          <cell r="BW55" t="str">
            <v>1. Documento de Avance en la adopción e implementación del Nuevo Modelo Distrital de Relacionamiento Integral con la Ciudadanía.
2.Documento de avance de  la Implementación del nuevo Modelo Integral de Seguimiento, Acompañamiento y Evaluación del Servicio Prestado a la Ciudadanía.</v>
          </cell>
          <cell r="BX55" t="str">
            <v>1.Informe de la Caracterización de los grupos de valor 2022, en cumplimiento del numeral 3 del artículo 9 del Decreto Distrital 197 de 2014.
2.Documento de avance de implementación del instrumento de medición</v>
          </cell>
          <cell r="BY55">
            <v>0</v>
          </cell>
          <cell r="BZ55" t="str">
            <v>Publicación del informe  de la Caracterización de los grupos de valor 2022, en cumplimiento del numeral 3 del artículo 9 del Decreto Distrital 197 de 2014.</v>
          </cell>
          <cell r="CA55" t="str">
            <v>1.Documento final de  la Implementación del Nuevo Modelo Distrital de Relacionamiento Integral con la Ciudadanía.
2. Documento final de  la Implementación del nuevo Modelo Integral de Seguimiento, Acompañamiento y Evaluación del Servicio Prestado a la Ciudadanía.
3.Documento final de implementación del instrumento de medición</v>
          </cell>
          <cell r="CB55">
            <v>0</v>
          </cell>
          <cell r="CC55">
            <v>0</v>
          </cell>
          <cell r="CD55" t="str">
            <v>Documento de avance de implementación del instrumento de medición</v>
          </cell>
          <cell r="CE55" t="str">
            <v>1. Documento de Avance en la Adopción del Nuevo Modelo Distrital de Relacionamiento Integral con la Ciudadanía.
2. Documento de avance de  la Implementación del nuevo Modelo Integral de Seguimiento, Acompañamiento y Evaluación del Servicio Prestado a la Ciudadanía.</v>
          </cell>
          <cell r="CF55">
            <v>0</v>
          </cell>
          <cell r="CG55" t="str">
            <v>1.Documento de avance de implementación del instrumento de medición</v>
          </cell>
          <cell r="CH55">
            <v>0</v>
          </cell>
          <cell r="CI55" t="str">
            <v>1.Documento de Avance en la Adopción e Implementación del Nuevo Modelo Distrital de Relacionamiento Integral con la Ciudadanía.
2.Documento de avance de  la Implementación del nuevo Modelo Integral de Seguimiento, Acompañamiento y Evaluación del Servicio Prestado a la Ciudadanía.</v>
          </cell>
          <cell r="CJ55" t="str">
            <v>1.Informe de la Caracterización de los grupos de valor 2022, en cumplimiento del numeral 3 del artículo 9 del Decreto Distrital 197 de 2014.
2.Documento de avance de implementación del instrumento de medición</v>
          </cell>
          <cell r="CK55">
            <v>0</v>
          </cell>
          <cell r="CL55">
            <v>0</v>
          </cell>
          <cell r="CM55">
            <v>0</v>
          </cell>
          <cell r="CN55">
            <v>439626000</v>
          </cell>
          <cell r="CO55">
            <v>439626000</v>
          </cell>
          <cell r="CP55">
            <v>439626000</v>
          </cell>
          <cell r="CQ55">
            <v>439626000</v>
          </cell>
          <cell r="CR55">
            <v>439626000</v>
          </cell>
          <cell r="CS55">
            <v>439626000</v>
          </cell>
          <cell r="CT55">
            <v>439626000</v>
          </cell>
          <cell r="CU55">
            <v>439626000</v>
          </cell>
          <cell r="CV55">
            <v>439626000</v>
          </cell>
          <cell r="CW55">
            <v>439626000</v>
          </cell>
          <cell r="CX55">
            <v>439626000</v>
          </cell>
          <cell r="CY55">
            <v>439626000</v>
          </cell>
          <cell r="CZ55">
            <v>439626000</v>
          </cell>
          <cell r="DA55">
            <v>439626000</v>
          </cell>
          <cell r="DB55">
            <v>439626000</v>
          </cell>
          <cell r="DC55">
            <v>439626000</v>
          </cell>
          <cell r="DD55">
            <v>439626000</v>
          </cell>
          <cell r="DE55">
            <v>438747797</v>
          </cell>
          <cell r="DF55">
            <v>438747797</v>
          </cell>
          <cell r="DG55">
            <v>438747797</v>
          </cell>
          <cell r="DH55">
            <v>438747797</v>
          </cell>
          <cell r="DI55">
            <v>438747797</v>
          </cell>
          <cell r="DJ55">
            <v>0</v>
          </cell>
          <cell r="DK55">
            <v>0</v>
          </cell>
          <cell r="DL55">
            <v>0</v>
          </cell>
          <cell r="DM55">
            <v>438747797</v>
          </cell>
          <cell r="DN55">
            <v>287656372</v>
          </cell>
          <cell r="DO55">
            <v>287656372</v>
          </cell>
          <cell r="DP55">
            <v>387656372</v>
          </cell>
          <cell r="DQ55">
            <v>313732602</v>
          </cell>
          <cell r="DR55">
            <v>313732602</v>
          </cell>
          <cell r="DS55">
            <v>339268222</v>
          </cell>
          <cell r="DT55">
            <v>339268222</v>
          </cell>
          <cell r="DU55">
            <v>339268222</v>
          </cell>
          <cell r="DV55">
            <v>339268222</v>
          </cell>
          <cell r="DW55">
            <v>0</v>
          </cell>
          <cell r="DX55">
            <v>0</v>
          </cell>
          <cell r="DY55">
            <v>0</v>
          </cell>
          <cell r="DZ55">
            <v>339268222</v>
          </cell>
          <cell r="EA55">
            <v>0</v>
          </cell>
          <cell r="EB55">
            <v>2484833</v>
          </cell>
          <cell r="EC55">
            <v>29368606</v>
          </cell>
          <cell r="ED55">
            <v>56252379</v>
          </cell>
          <cell r="EE55">
            <v>73699075</v>
          </cell>
          <cell r="EF55">
            <v>118648243</v>
          </cell>
          <cell r="EG55">
            <v>136253545</v>
          </cell>
          <cell r="EH55">
            <v>158458431</v>
          </cell>
          <cell r="EI55">
            <v>209648825</v>
          </cell>
          <cell r="EJ55">
            <v>0</v>
          </cell>
          <cell r="EK55">
            <v>0</v>
          </cell>
          <cell r="EL55">
            <v>0</v>
          </cell>
          <cell r="EM55">
            <v>209648825</v>
          </cell>
          <cell r="EN55">
            <v>96390090</v>
          </cell>
          <cell r="EO55">
            <v>96390090</v>
          </cell>
          <cell r="EP55">
            <v>96390090</v>
          </cell>
          <cell r="EQ55">
            <v>96390090</v>
          </cell>
          <cell r="ER55">
            <v>96390090</v>
          </cell>
          <cell r="ES55">
            <v>96390090</v>
          </cell>
          <cell r="ET55">
            <v>96390090</v>
          </cell>
          <cell r="EU55">
            <v>96390090</v>
          </cell>
          <cell r="EV55">
            <v>96390090</v>
          </cell>
          <cell r="EW55">
            <v>0</v>
          </cell>
          <cell r="EX55">
            <v>0</v>
          </cell>
          <cell r="EY55">
            <v>0</v>
          </cell>
          <cell r="EZ55">
            <v>96390090</v>
          </cell>
          <cell r="FA55">
            <v>0</v>
          </cell>
          <cell r="FB55">
            <v>26822975</v>
          </cell>
          <cell r="FC55">
            <v>46460289</v>
          </cell>
          <cell r="FD55">
            <v>61599263</v>
          </cell>
          <cell r="FE55">
            <v>76738237</v>
          </cell>
          <cell r="FF55">
            <v>91877211</v>
          </cell>
          <cell r="FG55">
            <v>96390090</v>
          </cell>
          <cell r="FH55">
            <v>96390090</v>
          </cell>
          <cell r="FI55">
            <v>96390090</v>
          </cell>
          <cell r="FJ55">
            <v>0</v>
          </cell>
          <cell r="FK55">
            <v>0</v>
          </cell>
          <cell r="FL55">
            <v>0</v>
          </cell>
          <cell r="FM55">
            <v>96390090</v>
          </cell>
          <cell r="FN55" t="str">
            <v/>
          </cell>
          <cell r="FO55" t="str">
            <v/>
          </cell>
          <cell r="FP55" t="str">
            <v xml:space="preserve">En el mes de marzo de 2023, la Secretaría General de la Alcaldía Mayor de Bogotá D.C., avanzó en la implementación de la estrategia de seguimiento de la efectividad y calidad en la atención a la ciudadanía en las entidades distritales, en el marco de los lineamientos y estándares del modelo de servicio omnicanal. 
Se está adelantando el diseño e implementación de la estrategia para realizar la medición de la satisfacción ciudadana, dentro del cual se destacan las siguientes acciones:  
1.	Avance en la ejecución de la fase de diseño, estando pendiente la aprobación de la Ficha técnica de la Encuesta por parte de la Oficina Asesora de Planeación.   
2.	Avances en la ejecución de la Fase de Prueba piloto, de las cuales se ejecutaron las actividades: Capacitación de encuestadores y realización de la prueba piloto, quedando pendiente la retroalimentación de los resultados de la prueba piloto y los ajustes a que haya lugar. </v>
          </cell>
          <cell r="FQ55" t="str">
            <v>Modelo de relacionamiento con la ciudadanía:
Se radicó en el mes de marzo el anual operativo del modelo junto con el proyecto de decreto y la exposición de motivos en la Oficina Asesora Jurídica para continuar con el trámite de control de legalidad. De la cual se obtuvo respuesta para continuar con el trámite de aprobación previa inclusión de una nueva sección en la exposición de motivos exponiendo elementos de técnica jurídica, financiamiento, impacto ambiental, y al patrimonio cultural. Realizados estos ajustes se envió de nuevo los documentos. Dentro de la revisión jurídica la Oficina Asesora solicitó la revisión del proyecto de decreto la Oficina Asesora de Planeación y esta Oficina a su vez recomendó remitir por competencia a la Dirección de Desarrollo Institucional. 
Así mismo, durante este periodo se aprobaron en sesión de la Comisión intersectorial de gestión y desempeño los documentos técnicos del Modelo: i) Manual operativo, y ii) Caracterización del proceso de relacionamiento con la ciudadanía. Estos documentos habían sido presentados para revisión de los miembros de la Comisión en noviembre de 2023, y durante la sesión de febrero de 2023 fueron aprobados. 
De otra parte, se propusieron mesas de trabajo con la Subsecretaria de Fortalecimiento Institucional para revisar las orientaciones publicadas sobre los Programas de transparencia y ética pública, y de esta manera articular estos lineamientos al Modelo de relacionamiento. Durante este primer periodo se realizaron tres mesas de trabajo.
Avances componente Evaluación de Calidad:
- Evaluación de 5.603 respuestas a las peticiones ciudadanas (meta/Indicador de Política Pública de servicio a la ciudadanía) de 18.000 programadas
- Elaboración y remisión de 239 Informes a las entidades sobre calidad de las respuestas a las peticiones ciudadanas. 
- 27 Planes de Mejoramiento recibidos de entidades que no logran el cumplimiento del 100% en los criterios de calidad de las respuestas y/o presentaron peticiones vencidas.
- Realización de 5 Mesas de trabajo con entidades distritales, teniendo en cuenta los resultados de la evaluación de calidad y oportunidad en la gestión de peticiones ciudadanas.
- Envío de alertas preventivas (2 por mes - periodicidad quincenal). a todas las entidades que presentan peticiones vencidas, pendientes por vencerse y/o pendientes de cargue de acto administrativo motivado cuando se dio el cierre de la petición por desistimiento tácito.
Avances componente Evaluación del servicio en los canales de atención [presencial, virtual y telefónico], Analítica de datos de análisis)
- 6 visitas de Monitoreo a Alcaldías Locales 
- 14 visitas de Monitoreo Canal Presencial puntos propios entidades distritales / Secretaría General 
- 14 visitas de Monitoreo Canal Virtual 
- 14 visitas de Monitoreo Canal Telefónico
Avances en la Encuesta de satisfacción ciudadana 2023:
- Fases de Diseño, Prueba Piloto, recolección de datos y procesamiento y análisis.  
Frente al componente de analítica de datos durante el primer cuatrimestre de 2023, se estructuró la consulta a la base de datos de las evaluaciones y un primer acercamiento al modelo de analítica de datos de la evaluación de calidad de respuestas a las peticiones ciudadanas.</v>
          </cell>
          <cell r="FR55" t="str">
            <v/>
          </cell>
          <cell r="FS55" t="str">
            <v xml:space="preserve">Durante el segundo trimestre (abril, mayo y junio) de la vigencia 2023 y según lo estipulado en el cronograma de realización de Encuesta de Satisfacción Ciudadana 2023, se avanzó en la ejecución de la fase de recolección de datos,  ejecutando las siguientes actividades:
- Aplicación de la encuesta en los puntos programados: Esta actividad inició el 1 de abril de 2023 y a la fecha (30 junio) se continúa ejecutando, con un total a la fecha de 14.752 encuestas reales (de las 15.058 aplicadas). 
- Retroalimentación en tiempo real a los encuestadores sobre fallos en la aplicación de la metodología de Encuesta: Esta actividad inició el 1 de abril de 2023 y a la fecha de corte (30 junio) se continúa ejecutando. 
- Normalización y estandarización de datos de la Encuesta: Esta actividad inició el 1 de abril de 2023 y a la fecha (30 junio) se continúa ejecutando. </v>
          </cell>
          <cell r="FT55" t="str">
            <v/>
          </cell>
          <cell r="FU55" t="str">
            <v>En cuanto al modelo de Relacionamiento Integral con la ciudadanía, durante el cuatrimestre se culminaron todas las actividades previstas, que fueron: la publicación del decreto en LegalBog con el fin de que la ciudadanía pudiera consultar y remitir sus observaciones; la revisión y respuesta de las observaciones; y el ajuste del proyecto de decreto y la exposición de motivos. Estos documentos fueron remitidos a la Secretaría Jurídica Distrital con miras a que se efectué una revisión preliminar por parte de esta y previo a la radicación formal en los términos dispuestos en el Decreto 474 de 2022. 
En cuanto a las actividades previstas para la adopción del modelo, en el marco de las funciones y competencias de la Subsecretaría de Servicio a la Ciudadanía, se avanzó en la elaboración de los insumos necesarios para la socialización a las entidades distritales y la ciudadanía, entre los que se destacan, los contenidos para el curso virtual del Modelo de relacionamiento con la ciudadanía, que serán entregados en formato power point para su diseño y cargue en la plataforma que se defina en la Subsecretaría, y los demás materiales para desarrollo de la capacitación y el acompañamiento a las entidades distritales piloto. Para la elaboración de los contenidos de los módulos se definió una estructura general de contenidos y se elaboró una guía con los objetivos y conceptos, así como las presentación y materiales de los tres módulos de formación.  Una vez se cuente con la adopción del modelo mediante la suscripción del respectivo decreto, se culminarán las actividades previstas para la etapa de adoción.
Respecto a  la implementación del nuevo Modelo Integral de Seguimiento, Acompañamiento y Evaluación del Servicio Prestado a la Ciudadanía, en los meses de mayo a agosto del 2023, la Secretaría General de la Alcaldía Mayor de Bogotá D.C., desarrolló las siguientes principales acciones y resultados:
Avance cuantitativo de evaluación de calidad de las respuestas:
6.374 respuestas evaluadas.
239 informes remitidos a entidades distritales.
4 planes de mejoramiento recibidos.
17 mesas de trabajo realizadas con entidades.
Durante el periodo objeto de reporte se han realizado nueve (9) envíos de alertas preventivas (realizadas con una periodicidad quincenal).
Avance cualitativo medición de los servicios prestados en los canales de atención a la ciudadanía
13 Vistas de Monitoreo Alcaldía Local 
29 Visitas de Monitoreo Canal Presencial puntos propios entidades distritales / Secretaría General 
Avance cualitativo encuesta de satisfacción ciudadana
Para el periodo objeto de análisis se continuo con la fase de recolección de datos, la cual finalizó de forma parcial el 31 de julio con el cierre de los formularios para diligenciamiento de encuestas y el 15 de agosto de forma definitiva con la finalización de la normalización y estandarización del total de los datos recolectados. A la fecha de cierre del presente reporte se está ejecutando la etapa tabulación de datos, generación de estadísticos y gráficas y análisis numérico de resultados.
Avance cuantitativo de encuesta de satisfacción ciudadana
Fase de recolección de datos: 2 actividades ejecutadas (100% de cumplimiento). La fase de recolección de datos finalizó el 31 de julio de 2023. 
Fase de procesamiento y análisis: La normalización de datos se realizó diariamente para los registros que se encontraban en la base, esta actividad finalizo el 15 de agosto de 2023 (50% de cumplimiento). La tabulación y estructuración del informe se encuentran en ejecución.</v>
          </cell>
          <cell r="FV55" t="str">
            <v xml:space="preserve">Durante el tercer trimestre (julio, agosto, septiembre) de la vigencia 2023 y según lo estipulado en el cronograma de realización de Encuesta de Satisfacción Ciudadana 2023, se avanzó con la ejecución de la fase de procesamiento y análisis, ejecutando las siguientes actividades:
•	Normalización y estandarización de datos, esta actividad se venía realizando de manera simultánea con el cierre de la fase de recolección de datos, a la fecha de corte del reporte se encuentra como ejecutada al 100%. (Realizada por la servidora encuestadora asignada desde la Dirección del Sistema Distrital de Servicio a la Ciudadanía y responsable de esta actividad).
•	Tabulación y análisis de resultados, teniendo en cuenta que ya se contaba con una herramienta formulada de tabulación de datos (Excel), esta actividad inicio el 1 de agosto de 2023 y a la fecha de corte del reporte se encuentra ejecutada al 100%. (Realizada por Dirección Distrital de Calidad del Servicio).
•	Elaboración del informe, esta actividad inicio el 11 de septiembre de 2023 y a la fecha de corte del reporte se continúa ejecutando. (Realizada por Dirección Distrital de Calidad del Servicio).
Se realizó la caracterización de grupos de valor 2022, la cual tuvo como objetivo obtener información de las necesidades, intereses y preferencias de los grupos de valor, mediante los diferentes canales de atención y mecanismos de participación ciudadana de la Subsecretaría de Servicio a la Ciudadanía de la Secretaría General de la Alcaldía Mayor de Bogotá D.C., con el propósito generar nuevas acciones para atender las demandas de la población objetivo. Se destacan los siguientes resultados obtenidos:
•	Durante la vigencia 2022, se identificaron 5.054.206 ciudadanos en las bases de datos entregadas   por los diferentes canales de la Red CADE de la Secretaría General de la Alcaldía Mayor de Bogotá D.C que tenían las variables de caracterización; siendo el canal presencial el más usado por la ciudadanía, con un 78,08% de uso, seguido del canal telefónico con un 13,82%, el canal menos usado es el virtual con un 8,1%.
•	La administración distrital cuenta con un modelo multicanal de servicio que integra distintos canales de atención de forma trasversal y estandariza la información y los procesos de los servicios que se prestan a través de ellos. Los datos obtenidos para este ejercicio de caracterización de grupos de valor y de análisis de oferta y demanda de trámites y servicios han sido recopilados de los siguientes canales de atención: presencial, telefónico y virtual.
•	Las mujeres, y personas adultas (de los 29 a los 59 años) son los que más usan los canales de atención dispuestos en el distrito, seguidos de las personas mayores (más de 59 años) y ambos grupos etarios prefieren los canales presenciales. A diferencia de los grupos anteriores el canal telefónico fue el preferido por las personas jóvenes, por lo tanto, es importante continuar el fortalecimiento de la información de la Guía de Trámites y Servicios y de la Respuesta de Voz Interactiva – IVR, que son las herramientas fundamentales para que los jóvenes en encuentren información de su interés en este canal.
•	Se evidencia la necesidad de continuar las campañas de socialización divulgación para el uso de los canales virtuales, puesto que fue el menos utilizado, tendencia que se observó en todos los grupos etarios. Adicionalmente, es importante seguir fortaleciendo el medio de atención virtual Chatbot Chatico el cual se atiende mediante Web (Portal Bogotá) y WhatsApp, teniendo en cuenta la alta demanda de interacciones en lo transcurrido del 2023.
•	Es importante seguir implementando estrategias y controles dirigidos a los profesionales y agentes de los canales de atención de la Red CADE, con el fin de mejorar la calidad del registro desinformación. Esto permite la usabilidad, oportunidad, veracidad y confianza en la información consignada a través de cada uno de los canales, principalmente en el Sistema de Asignación de Turnos – SAT, debido al que es el canal más utilizado por los diferentes grupos poblacionales.
•	Fortalecer la actualización y unificación de la información de los trámites y los servicios de las entidades distritales en las diferentes fuentes de información de la RedCADE, Sistema Distrital para la gestión de peticiones Bogotá te escucha, Guía de Trámites y Servicios y el Sistema Único de Información de Trámites (SUIT) del Departamento Administrativo de la Función Pública (DAFP) con el fin de facilitar el procesamiento, análisis y estandarización de información. </v>
          </cell>
          <cell r="FW55" t="str">
            <v/>
          </cell>
          <cell r="FX55" t="str">
            <v/>
          </cell>
          <cell r="FY55" t="str">
            <v/>
          </cell>
          <cell r="FZ55">
            <v>0</v>
          </cell>
          <cell r="GA55">
            <v>0</v>
          </cell>
          <cell r="GB55">
            <v>0</v>
          </cell>
          <cell r="GC55">
            <v>0</v>
          </cell>
          <cell r="GD55">
            <v>0</v>
          </cell>
          <cell r="GE55">
            <v>0</v>
          </cell>
          <cell r="GF55">
            <v>0</v>
          </cell>
          <cell r="GG55">
            <v>0</v>
          </cell>
          <cell r="GH55">
            <v>0</v>
          </cell>
          <cell r="GI55">
            <v>0</v>
          </cell>
          <cell r="GJ55">
            <v>0</v>
          </cell>
          <cell r="GK55">
            <v>0</v>
          </cell>
          <cell r="GL55">
            <v>0</v>
          </cell>
          <cell r="GM55">
            <v>96390090</v>
          </cell>
          <cell r="GN55">
            <v>96390090</v>
          </cell>
          <cell r="GO55">
            <v>96390090</v>
          </cell>
          <cell r="GP55">
            <v>96390090</v>
          </cell>
          <cell r="GQ55">
            <v>96390090</v>
          </cell>
          <cell r="GR55">
            <v>96390090</v>
          </cell>
          <cell r="GS55">
            <v>96390090</v>
          </cell>
          <cell r="GT55">
            <v>96390090</v>
          </cell>
          <cell r="GU55">
            <v>96390090</v>
          </cell>
          <cell r="GV55">
            <v>0</v>
          </cell>
          <cell r="GW55">
            <v>0</v>
          </cell>
          <cell r="GX55">
            <v>0</v>
          </cell>
          <cell r="GY55">
            <v>96390090</v>
          </cell>
        </row>
        <row r="56">
          <cell r="A56" t="str">
            <v>PD87</v>
          </cell>
          <cell r="B56">
            <v>7870</v>
          </cell>
          <cell r="C56" t="str">
            <v>7870_2</v>
          </cell>
          <cell r="D56" t="str">
            <v>2. Implementar 100% las estrategias para la articulación interinstitucional y la apropiación de los lineamientos en materia de atención al ciudadano e IVC</v>
          </cell>
          <cell r="E56" t="str">
            <v>4_Subsecretaría de Servicio a la Ciudadanía</v>
          </cell>
          <cell r="F56">
            <v>4</v>
          </cell>
          <cell r="G56" t="str">
            <v>Subsecretaría de Servicio a la Ciudadanía</v>
          </cell>
          <cell r="H56" t="str">
            <v>sci</v>
          </cell>
          <cell r="I56" t="str">
            <v>PD87</v>
          </cell>
          <cell r="J56" t="str">
            <v>Constante</v>
          </cell>
          <cell r="K56" t="str">
            <v>Porcentaje</v>
          </cell>
          <cell r="L56" t="str">
            <v>Suma</v>
          </cell>
          <cell r="M56">
            <v>210</v>
          </cell>
          <cell r="N56">
            <v>300</v>
          </cell>
          <cell r="O56">
            <v>0</v>
          </cell>
          <cell r="P56">
            <v>8.3333333333333321</v>
          </cell>
          <cell r="Q56">
            <v>5</v>
          </cell>
          <cell r="R56">
            <v>10</v>
          </cell>
          <cell r="S56">
            <v>8.3333333333333321</v>
          </cell>
          <cell r="T56">
            <v>8.3333333333333321</v>
          </cell>
          <cell r="U56">
            <v>0</v>
          </cell>
          <cell r="V56">
            <v>20</v>
          </cell>
          <cell r="W56">
            <v>10</v>
          </cell>
          <cell r="X56">
            <v>0</v>
          </cell>
          <cell r="Y56">
            <v>8.3333333333333321</v>
          </cell>
          <cell r="Z56">
            <v>21.666666666666668</v>
          </cell>
          <cell r="AA56">
            <v>100</v>
          </cell>
          <cell r="AB56">
            <v>100</v>
          </cell>
          <cell r="AC56" t="str">
            <v>AVANCES Y LOGROS:
En lo corrido del Plan de Desarrollo, la Secretaría General ha implementado las estrategias para la articulación interinstitucional y la apropiación de los lineamientos en materia de atención al ciudadano e IVC. 
En cumplimiento de su rol como gerente de la Política Pública Distrital de Servicio a la Ciudadanía, elaboró el reporte de avances correspondiente al cuarto trimestre de 2022 en la implementación de los 7 indicadores de resultado y 37 indicadores de producto de la Política Pública Distrital de Servicio a la Ciudadanía a partir de los reportes remitidos por las 51 entidades distritales con compromisos en la política.  Así mismo, elaboró el reporte de avances de la Política Pública Distrital de Servicio a la Ciudadanía (PPDSC) correspondiente al I y II trimestre de 2023 en la implementación de los 7 indicadores de resultado y 37 indicadores de producto. Lo anterior, tomando como base los reportes realizados por 31 entidades que tienen compromisos en la PPDSC y 8 entidades adicionales que reportaron responder a algunos de los compromisos establecidos por la Política. Así, el equipo realizó la consolidación de la información y las evidencias respectivas suministradas por las entidades y los equipos internos, para consolidar el reporte que fue presentado y validado por OAP y posteriormente remitido a Secretaría de Planeación Distrital.  
En el marco del proceso de cualificación a servidores públicos y otros actores del servicio se destacan los siguientes avances y logros: 
•En la vigencia 2023 se realizaron 214 sesiones de cualificación en las modalidades: presencial (87 sesiones), virtual sincrónico (103 sesiones) y virtual asincrónico -Escuela Virtual (24 sesiones) con enfoque de género, enfoque poblacional y enfoque de derechos.
•Se cualificaron 2.856 personas con 8.261 participaciones de servidores(as) públicos y otros actores del servicio de las entidades distritales en el ciclo Ciclo1 (M1 Introducción a lo Público; M2 Introducción al Servicio a la Ciudadanía; M3 Introducción a las Políticas Públicas, M4 Gestión de Peticiones Ciudadanas) y Ciclo 2 (M1 Empoderando mis Habilidades para el Servicio, M2. Conflicto y Mediación en el Servicio, M3. Estrategias para el Manejo de la Ciudadanía, M4. Comunicación Asertiva, Lenguaje Claro e Incluyente) y Ciclo 3 (Módulo 1. Ética y Transparencia: Módulo 2. Técnicas de Conocimiento para fortalecer el servicio, Módulo 3. Inteligencia Emocional y Social en el Servicio). 
•Nivel de satisfacción general de las cualificaciones del 97% en el I trimestre,y  del 99% durante el segundo trimestre y tercer trimestre, medido a través de la Encuesta Satisfacción de Cualificaciones a servidores públicos, por parte de los colaboradores públicos que diligenciaron la encuesta y que participaron en modalidad presencial y virtual sincrónica. 
•Desde la Dirección Distrital de Calidad del Servicio se aportó a las Políticas Públicas de: Política Pública Distrital de Servicio a la Ciudadanía, Envejecimiento y la Vejez, Política Pública LGBTI, Política Pública de Discapacidad, Política Pública de Mujer y Equidad de Género, Política Pública Distrital de Transparencia, Integridad y No Tolerancia con la Corrupción, con la realización de 9 sesiones de cualificación en el módulo 2 Introducción en Servicio a la Ciudadanía, en las cuales participaron 430 servidores públicos y otros actores del servicio; Y realización de 3 sesiones de cualificación en el Módulo 3 del Ciclo 1. Introducción a Políticas Públicas, con la participación de 88 servidores públicos y otros actores del servicio.
Adicionalmente, se destacan los siguientes logros: 
La Secretaría General diseñó el Programa de dinamización de la racionalización de trámites del Distrito Capital, que ha permitido cambiar la tendencia de crecimiento de trámites exigibles en el Distrito, pasando de 574 trámites que existían en abril de 2021 a 544 al corte 6 de junio de 2023 (datos suministrados por el Departamento Administrativo de la Función Pública), como se relaciona a continuación:  
Se redujeron los trámites presenciales en un 59% pasando de 259 a 107.  
Se aumentaron los trámites parcialmente presenciales en un 38% pasando de 193 a 267.  
Se aumentaron los trámites completamente en línea en un 73% pasando de 98 a 170 trámites.  
A corte de 6 de junio de 2023 se cuenta con 107 trámites presenciales, 267 trámites parcialmente presenciales y 170 trámites completamente en línea  
Al corte 6 de junio de 2023 se cuenta con 137 acciones de racionalización tecnológicas de las cuales 82 acciones son tecnológicas, 44 son administrativas y 11 son normativas, la cuales se encuentran registradas en el Sistema Único de Información de Trámites - SUIT, lo cual aumentará el número de trámites, OPA (Otros Procedimientos Administrativos) y consultas de acceso a la información pública en línea. 
Se elaboró el tercer Informe de Seguimiento a las estrategias de racionalización 2023, de las 49 entidades distritales con trámites inscritos en el Sistema Único de Información Trámites (SUIT), el cual tiene 4 componentes a saber: estándares de publicación del Plan Anticorrupción y Atención a la Ciudadanía 2023; Estrategia de racionalización de trámites y servicios; Identificación de riesgos de corrupción, y  Transparencia y acceso a la información pública, el informe tiene como propósito en la estandarización de publicación de la información de trámites.   
En relación con el proyecto de reforma del Decreto distrital 809 de 2019: durante el primer cuatrimestre, se recibieron comentarios y observaciones por parte de la Oficina Jurídica y se remitió en abril una versión final a esta oficina; y durante el segundo cuatrimestre, se realizó los ajustes finales a la exposición de motivos y al proyecto de decreto los cuales fueron remitidos en agosto al despacho de la oficina jurídica y fue publicado en el portal LegalBog de la Secretaría Jurídica Distrital en virtud del principio de publicidad, disponible para lectura y comentarios de la ciudadanía en general hasta el 4 de septiembre de 2023.
En relación con la implementación del sistema de información de IVC:
En el primer cuatrimestre se realizó seguimiento a las solicitudes presentadas a la OTIC, relacionadas con el despliegue en ambiente de pruebas y producción, con actualizaciones de información, con correcciones de funcionalidades e igualmente, se realizaron pruebas funcionales. También se remitió la propuesta de acciones de comunicación asociadas al conocimiento y apropiación de la plataforma y se adelantó la revisión del módulo de visitas multidisciplinarias. Se adjuntan las evidencias de las acciones realizadas.
En el segundo cuatrimestre se realizó capacitación con las entidades del sistema respecto a la creación de usuarios y visitas multidisciplinarias; se realizaron solicitudes a OTIC para la revisión de inconsistencias en la funcionalidad que inserta las visitas institucionales, para la revisión de inconsistencia en algunas visitas de Secretaría Distrital de Salud - SDS, para la revisión del módulo de reporte de inspecciones, para la actualización de la base de datos de establecimientos de comercio, para validar y corregir dificultad respecto a la duplicidad de establecimientos de comercio y, para validar y corregir problema de inicio de visita multidisciplinaria. Se confirmó el correcto funcionamiento del módulo de reporte de inspecciones; se revisó el formulario FT-264 que contiene requerimientos de desarrollos y nuevas funcionalidades y finalmente se trabajó en el desarrollo del refactor del Wizard de tramites, validando las tablas de parametrización.
Beneficios 
- La implementación de la Política Pública Distrital de Servicio a la Ciudadanía ha permitido mejorar la calidad del servicio a la ciudadanía, garantizando así un servicio oportuno, claro, cálido, cercano y transparente para la ciudadanía de parte de la administración distrital. 
- Con la simplificación de trámites, la ciudadanía reduce costos de transacción y desplazamiento en la ejecución de trámites y otros procedimientos administrativos.  
- La Política Pública Distrital de Servicio a la Ciudadanía permite contar con servidores y servidoras cualificados para el servicio, reduciendo así la ineficiencia, los tratos discriminatorios y los posibles hechos de corrupción.  
- Entrenamiento en habilidades, actitudes y conocimientos de los servidores públicos y otros actores del servicio en temas de Servicio a la Ciudadanía, buscando fortalecer sus competencias mediante ciclos de cualificación para brindar herramientas con el fin de materializar adecuadamente la Política Pública Distrital de Servicio a la Ciudadanía.
- Se cuenta con una plataforma que permite el seguimiento las actividades de IVC."</v>
          </cell>
          <cell r="AD56" t="str">
            <v>En el periodo de reporte no se presentarion retrasos.</v>
          </cell>
          <cell r="AE56" t="str">
            <v/>
          </cell>
          <cell r="AF56">
            <v>0</v>
          </cell>
          <cell r="AG56">
            <v>25</v>
          </cell>
          <cell r="AH56">
            <v>15</v>
          </cell>
          <cell r="AI56">
            <v>30</v>
          </cell>
          <cell r="AJ56">
            <v>25</v>
          </cell>
          <cell r="AK56">
            <v>25</v>
          </cell>
          <cell r="AL56">
            <v>0</v>
          </cell>
          <cell r="AM56">
            <v>60</v>
          </cell>
          <cell r="AN56">
            <v>30</v>
          </cell>
          <cell r="AO56">
            <v>0</v>
          </cell>
          <cell r="AP56">
            <v>0</v>
          </cell>
          <cell r="AQ56">
            <v>0</v>
          </cell>
          <cell r="AR56">
            <v>0</v>
          </cell>
          <cell r="AS56">
            <v>25</v>
          </cell>
          <cell r="AT56">
            <v>15</v>
          </cell>
          <cell r="AU56">
            <v>30</v>
          </cell>
          <cell r="AV56">
            <v>25</v>
          </cell>
          <cell r="AW56">
            <v>25</v>
          </cell>
          <cell r="AX56">
            <v>0</v>
          </cell>
          <cell r="AY56">
            <v>60</v>
          </cell>
          <cell r="AZ56">
            <v>30</v>
          </cell>
          <cell r="BA56">
            <v>0</v>
          </cell>
          <cell r="BB56">
            <v>25</v>
          </cell>
          <cell r="BC56">
            <v>65</v>
          </cell>
          <cell r="BD56" t="str">
            <v>No Programó</v>
          </cell>
          <cell r="BE56">
            <v>8.3333333333333321</v>
          </cell>
          <cell r="BF56">
            <v>5</v>
          </cell>
          <cell r="BG56">
            <v>9.9999999999999964</v>
          </cell>
          <cell r="BH56">
            <v>8.3333333333333357</v>
          </cell>
          <cell r="BI56">
            <v>8.3333333333333357</v>
          </cell>
          <cell r="BJ56">
            <v>0</v>
          </cell>
          <cell r="BK56">
            <v>20</v>
          </cell>
          <cell r="BL56">
            <v>10</v>
          </cell>
          <cell r="BM56" t="str">
            <v/>
          </cell>
          <cell r="BN56" t="str">
            <v/>
          </cell>
          <cell r="BO56" t="str">
            <v/>
          </cell>
          <cell r="BP56">
            <v>0</v>
          </cell>
          <cell r="BQ56" t="str">
            <v>Reporte de Política pública distrital de servicio a la ciudadanía, cierre de la vigencia 2022.</v>
          </cell>
          <cell r="BR56" t="str">
            <v>Informe trimestral de cualificación servidores (as) públicos y otros actores del servicio, de acuerdo a la Guia de Cualificación Distrital</v>
          </cell>
          <cell r="BS56" t="str">
            <v>Informe de seguimiento de actualización normativa y de la implementación del sistema de información de Inspección, Vigilancia y Control - IVC</v>
          </cell>
          <cell r="BT56" t="str">
            <v>Reporte de Política pública distrital de servicio a la ciudadanía</v>
          </cell>
          <cell r="BU56" t="str">
            <v>Informe trimestral de cualificación servidores (as) públicos y otros actores del servicio, de acuerdo a la Guia de Cualificación Distrital</v>
          </cell>
          <cell r="BV56">
            <v>0</v>
          </cell>
          <cell r="BW56" t="str">
            <v>1.Reporte de Política pública distrital de servicio a la ciudadanía
2.Informe de seguimiento de actualización normativa y de la implementación del sistema de información de Inspección, Vigilancia y Control - IVC</v>
          </cell>
          <cell r="BX56" t="str">
            <v>Informe trimestral de cualificación servidores (as) públicos y otros actores del servicio, de acuerdo a la Guia de Cualificación Distrital</v>
          </cell>
          <cell r="BY56">
            <v>0</v>
          </cell>
          <cell r="BZ56" t="str">
            <v>Reporte de Política pública distrital de servicio a la ciudadanía</v>
          </cell>
          <cell r="CA56" t="str">
            <v>1.Informe de seguimiento de actualización normativa y de la implementación del sistema de información de Inspección, Vigilancia y Control - IVC.
2.Informe trimestral de cualificación servidores (as) públicos y otros actores del servicio, de acuerdo a la Guia de Cualificación Distrital</v>
          </cell>
          <cell r="CB56">
            <v>0</v>
          </cell>
          <cell r="CC56" t="str">
            <v>Reporte de Política pública distrital de servicio a la ciudadanía, cierre de la vigencia 2022.</v>
          </cell>
          <cell r="CD56" t="str">
            <v>Informe trimestral de cualificación servidores (as) públicos y otros actores del servicio, de acuerdo a la Guia de Cualificación Distrital.</v>
          </cell>
          <cell r="CE56" t="str">
            <v>Informe de seguimiento de actualización normativa y de la implementación del sistema de información de Inspección, Vigilancia y Control - IVC</v>
          </cell>
          <cell r="CF56" t="str">
            <v>Reporte de Política pública distrital de servicio a la ciudadanía</v>
          </cell>
          <cell r="CG56" t="str">
            <v>Informe trimestral de cualificación servidores (as) públicos y otros actores del servicio, de acuerdo a la Guia de Cualificación Distrital</v>
          </cell>
          <cell r="CH56">
            <v>0</v>
          </cell>
          <cell r="CI56" t="str">
            <v>1.Reporte de Política pública distrital de servicio a la ciudadanía
2.Informe de seguimiento de actualización normativa y de la implementación del sistema de información de Inspección, Vigilancia y Control - IVC</v>
          </cell>
          <cell r="CJ56" t="str">
            <v>Informe trimestral de cualificación servidores (as) públicos y otros actores del servicio, de acuerdo a la Guia de Cualificación Distrital</v>
          </cell>
          <cell r="CK56">
            <v>0</v>
          </cell>
          <cell r="CL56">
            <v>0</v>
          </cell>
          <cell r="CM56">
            <v>0</v>
          </cell>
          <cell r="CN56">
            <v>911543000</v>
          </cell>
          <cell r="CO56">
            <v>911543000</v>
          </cell>
          <cell r="CP56">
            <v>911543000</v>
          </cell>
          <cell r="CQ56">
            <v>911543000</v>
          </cell>
          <cell r="CR56">
            <v>911543000</v>
          </cell>
          <cell r="CS56">
            <v>911543000</v>
          </cell>
          <cell r="CT56">
            <v>911543000</v>
          </cell>
          <cell r="CU56">
            <v>911543000</v>
          </cell>
          <cell r="CV56">
            <v>911543000</v>
          </cell>
          <cell r="CW56">
            <v>911543000</v>
          </cell>
          <cell r="CX56">
            <v>911543000</v>
          </cell>
          <cell r="CY56">
            <v>911543000</v>
          </cell>
          <cell r="CZ56">
            <v>911543000</v>
          </cell>
          <cell r="DA56">
            <v>911543000</v>
          </cell>
          <cell r="DB56">
            <v>911543000</v>
          </cell>
          <cell r="DC56">
            <v>911543000</v>
          </cell>
          <cell r="DD56">
            <v>911543000</v>
          </cell>
          <cell r="DE56">
            <v>742384940</v>
          </cell>
          <cell r="DF56">
            <v>742384940</v>
          </cell>
          <cell r="DG56">
            <v>742384940</v>
          </cell>
          <cell r="DH56">
            <v>742384940</v>
          </cell>
          <cell r="DI56">
            <v>742384940</v>
          </cell>
          <cell r="DJ56">
            <v>0</v>
          </cell>
          <cell r="DK56">
            <v>0</v>
          </cell>
          <cell r="DL56">
            <v>0</v>
          </cell>
          <cell r="DM56">
            <v>742384940</v>
          </cell>
          <cell r="DN56">
            <v>203650532</v>
          </cell>
          <cell r="DO56">
            <v>374122996</v>
          </cell>
          <cell r="DP56">
            <v>488185802</v>
          </cell>
          <cell r="DQ56">
            <v>366955578</v>
          </cell>
          <cell r="DR56">
            <v>537931361</v>
          </cell>
          <cell r="DS56">
            <v>636108678</v>
          </cell>
          <cell r="DT56">
            <v>636108678</v>
          </cell>
          <cell r="DU56">
            <v>636108678</v>
          </cell>
          <cell r="DV56">
            <v>636108678</v>
          </cell>
          <cell r="DW56">
            <v>0</v>
          </cell>
          <cell r="DX56">
            <v>0</v>
          </cell>
          <cell r="DY56">
            <v>0</v>
          </cell>
          <cell r="DZ56">
            <v>636108678</v>
          </cell>
          <cell r="EA56">
            <v>0</v>
          </cell>
          <cell r="EB56">
            <v>0</v>
          </cell>
          <cell r="EC56">
            <v>33049594</v>
          </cell>
          <cell r="ED56">
            <v>57704948</v>
          </cell>
          <cell r="EE56">
            <v>92669714</v>
          </cell>
          <cell r="EF56">
            <v>146228430</v>
          </cell>
          <cell r="EG56">
            <v>219574873</v>
          </cell>
          <cell r="EH56">
            <v>290678093</v>
          </cell>
          <cell r="EI56">
            <v>378355674</v>
          </cell>
          <cell r="EJ56">
            <v>0</v>
          </cell>
          <cell r="EK56">
            <v>0</v>
          </cell>
          <cell r="EL56">
            <v>0</v>
          </cell>
          <cell r="EM56">
            <v>378355674</v>
          </cell>
          <cell r="EN56">
            <v>186147801</v>
          </cell>
          <cell r="EO56">
            <v>186147801</v>
          </cell>
          <cell r="EP56">
            <v>186147801</v>
          </cell>
          <cell r="EQ56">
            <v>186147801</v>
          </cell>
          <cell r="ER56">
            <v>186147801</v>
          </cell>
          <cell r="ES56">
            <v>186147801</v>
          </cell>
          <cell r="ET56">
            <v>186147801</v>
          </cell>
          <cell r="EU56">
            <v>186147801</v>
          </cell>
          <cell r="EV56">
            <v>186147801</v>
          </cell>
          <cell r="EW56">
            <v>0</v>
          </cell>
          <cell r="EX56">
            <v>0</v>
          </cell>
          <cell r="EY56">
            <v>0</v>
          </cell>
          <cell r="EZ56">
            <v>186147801</v>
          </cell>
          <cell r="FA56">
            <v>0</v>
          </cell>
          <cell r="FB56">
            <v>57296539</v>
          </cell>
          <cell r="FC56">
            <v>99850619</v>
          </cell>
          <cell r="FD56">
            <v>134917951</v>
          </cell>
          <cell r="FE56">
            <v>164260123</v>
          </cell>
          <cell r="FF56">
            <v>182499851</v>
          </cell>
          <cell r="FG56">
            <v>186147797</v>
          </cell>
          <cell r="FH56">
            <v>186147797</v>
          </cell>
          <cell r="FI56">
            <v>186147797</v>
          </cell>
          <cell r="FJ56">
            <v>0</v>
          </cell>
          <cell r="FK56">
            <v>0</v>
          </cell>
          <cell r="FL56">
            <v>0</v>
          </cell>
          <cell r="FM56">
            <v>186147797</v>
          </cell>
          <cell r="FN56" t="str">
            <v/>
          </cell>
          <cell r="FO56" t="str">
            <v>La Secretaría General de la Alcaldía Mayor de Bogotá D.C., elaboró el reporte de avances correspondiente al cuarto trimestre de 2022 en la implementación de los 7 indicadores de resultado y 37 indicadores de producto de la Política Pública Distrital de Servicio a la Ciudadanía a partir de los reportes remitidos por las 51 entidades distritales con compromisos en la política.  
En el marco del seguimiento realizado se desarrollaron las siguientes acciones:  
- Revisión, solicitud de ajustes y aprobación de los reportes remitidos por las entidades distritales para el cuarto trimestre de 2022. 
- Consolidación del reporte definitivo para su revisión por parte de la Oficina Asesora de Planeación de la Secretaría General
- Revisión y ajuste del reporte a partir de los comentarios y la retroalimentación recibida por parte de la Oficina Asesora de Planeación de la Secretaría General. 
- Entrega del reporte final a la Oficina Asesora de Planeación de la Secretaría General para su entrega a la Secretaría Distrital de Planeación.</v>
          </cell>
          <cell r="FP56" t="str">
            <v xml:space="preserve">Durante el primer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46 sesiones de cualificación a servidores(as) públicos y otros actores del servicio, en los Módulos: M1. Introducción a lo Público, M2 Introducción al Servicio a la Ciudadanía, M3. Introducción a las Políticas Públicas, M4. Gestión de Peticiones Ciudadanas, Modalidades Presencial (22 sesiones), Virtual sincrónico (21 sesiones) y Virtual asincrónico -Escuela Virtual (3 sesiones); con un total de 1.692 participaciones de servidores(as) públicos y otros actores del servicio de 34 entidades distritales. 
Desde la Dirección Distrital de Calidad del Servicio se aportó a Políticas Públicas Distritales con la realización de 18 sesiones de cualificación a servidores y colaboradores de la Administración Distrital, en el Módulo 2. Introducción en Servicio a la Ciudadanía así:   
Política Pública de Mujer y Equidad de Género: Se dieron a conocer conceptos, normas y protocolos enfocados en el servicio a la ciudadanía, socializando los enfoques de género y diferencial, entre otros. 
Política Social para el Envejecimiento y la Vejez: se dieron a conocer conceptos, normas y protocolos enfocados en el servicio a la ciudadanía, incluyendo la socialización de los Protocolos de atención preferente e incluyente a personas mayores 
Política Pública Distrital para las personas LGBTI: Se dieron a conocer conceptos, normas y protocolos de atención para los grupos poblacionales – diferenciales, entre ellos, los protocolos de atención para las personas de los sectores LGBTI.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v>
          </cell>
          <cell r="FQ56" t="str">
            <v>En relación con el proyecto de reforma del Decreto distrital 809 de 2019, durante el cuatrimestre, se recibieron comentarios y observaciones por parte de la Oficina Jurídica, los cuales fueron respondidos a la misma; igualmente, se complementó el artículo 13° relacionado con la Plataforma Tecnológica y finalmente, se remitió en abril una versión final a la Oficina Jurídica de la Secretaría General, junto con la exposición de motivos, de lo cual se obtuvo retroalimentación en cuanto a la necesidad de ajustar el formato de presentación de la exposición de motivos, de acuerdo con el manual de técnica normativa.
En relación con la implementación del sistema de información de IVC, se realizó seguimiento a las solicitudes presentadas a la OTIC, relacionadas con el despliegue en ambiente de pruebas y producción, con actualizaciones de información, con correcciones de funcionalidades e igualmente, se realizaron pruebas funcionales. También se remitió la propuesta de acciones de comunicación asociadas al conocimiento y apropiación de la plataforma y se adelantó la revisión del módulo de visitas multidisciplinarias. Se adjuntan las evidencias de las acciones realizadas.</v>
          </cell>
          <cell r="FR56" t="str">
            <v>La Secretaría General de la Alcadía Mayor de Bogotá D.C., elaboró el reporte de avances de la Política Pública Distrital de Servicio a la Ciudadanía (PPDSC) correspondiente al I trimestre de 2023 en la implementación de los 7 indicadores de resultado y 37 indicadores de producto. Lo anterior, tomando como base los reportes realizados por 31 entidades que tienen compromisos en la PPDSC y 8 entidades adicionales que reportaron responder a algunos de los compromisos establecidos por la Política. Así, el equipo realizó la consolidación de la información y las evidencias respectivas suministradas por las entidades y los equipos internos, para consolidar el reporte que fue presentado y validado por OAP y posteriormente remitido a Secretaría de Planeación Distrital. En el marco del seguimiento realizado se desarrollaron las siguientes acciones:  
- Revisión, solicitud de ajustes y aprobación de los reportes remitidos por las entidades distritales para el primer trimestre de 2023. 
- Consolidación del reporte definitivo para su revisión por parte de la Oficina Asesora de Planeación de la Secretaría General.
- Revisión y ajuste del reporte a partir de los comentarios y la retroalimentación recibida por parte de la Oficina Asesora de Planeación de la Secretaría General. 
- Entrega del reporte final a la Oficina Asesora de Planeación de la Secretaría General para su entrega a la Secretaría Distrital de Planeación.</v>
          </cell>
          <cell r="FS56" t="str">
            <v xml:space="preserve">Durante el II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78 sesiones de cualificación a servidores(as) públicos y otros actores del servicio, desarrollando 8 Módulos: Ciclo1 (M1. Introducción a lo Público, M2 Introducción al Servicio a la Ciudadanía, M3. Introducción a las Políticas Públicas, M4. Gestión de Peticiones Ciudadanas) Ciclo 2 (M1 Empoderando mis Habilidades para el Servicio, M2. Conflicto y Mediación en el Servicio, M3. Estrategias para el Manejo de la Ciudadanía, M4. Comunicación Asertiva, Lenguaje Claro e Incluyente). Modalidades Presencial (35 sesiones), Virtual sincrónico (37 sesiones) y Virtual asincrónico -Escuela Virtual (6 sesiones); con un total de 3016 participaciones de servidores(as) públicos y otros actores del servicio de 44 entidades distritales.
Desde la Dirección Distrital de Calidad del Servicio se aportó a las Políticas Públicas Distritales.
-Cualificación en el Módulo 2. Introducción en Servicio a la Ciudadanía, realizando 10 sesiones de cualificación, con participación de 337 servidores públicos y otros actores del servicio, aportando a las siguientes políticas:  
Política Social para el Envejecimiento y la Vejez: se dieron a conocer conceptos, normas y protocolos enfocados en el servicio a la ciudadanía, incluyendo la socialización de los Protocolos de atención preferente e incluyente a personas mayores.
Política Pública Distrital para las personas LGBTI: Se dieron a conocer conceptos, normas y protocolos de atención para los grupos poblacionales – diferenciales, entre ellos, los protocolos de atención para las personas de los sectores LGBTI.
Política Pública de Discapacidad en el cual se dan a conocer conceptos, normas y protocolos enfocados en el servicio a la ciudadanía, incluyendo la socialización de los Protocolos de atención a personas con discapacidad (física, visual, auditiva, intelectual, psicosocial, múltiple).
Adicionalmente en el Módulo 3 del Ciclo 1. Introducción a Políticas Públicas, se presentan algunos aspectos de la Política Pública Distrital de Discapacidad para Bogotá D.C que busca el desarrollo humano, social y sostenible de las personas con discapacidad, sus familias, cuidadoras y cuidadores, así como dos propósitos generales: hacia una inclusión social y hacia la calidad de vida con dignidad.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v>
          </cell>
          <cell r="FT56" t="str">
            <v/>
          </cell>
          <cell r="FU56" t="str">
            <v>Con corte a 31 de agosto, se avanzó en la consolidación del reporte de la PPDSC para el II trimestre del año, con base en los insumos remitidos por las entidades distritales y los avances en materia de servicio a la ciudadanía de la Subsecretaría de Servicio a la Ciudadanía. Con esto, y una vez fue ajustado conforme a las observaciones de la Oficina Asesora de Planeación, se contó con la versión final de dicho reporte el 25 de agosto de 2023.  Respecto a la reformulación, se avanzó en este periodo en la consolidación y entrega del documento de diagnóstico, con el cual se finaliza la fase de agenda pública del proceso de formulación. Este documento fue remitido a la OAP, conforme el cronograma de actividades, el 25 de agosto por el equipo de políticas públicas, vía correo electrónico, para su revisión, validación y posterior radicación ante Secretaría Distrital de Planeación. Finalmente, este documento fue radicado ante la SDP el 31 de agosto de 2023. 
En relación con el proyecto de reforma del Decreto distrital 809 de 2019, durante el cuatrimestre, se realizó el ajuste de exposición de motivos en el formato oficial, la cual se envió a la oficina jurídica junto con el proyecto de Decreto; se recibieron comentarios y observaciones por parte de la Oficina Jurídica, los cuales fueron analizados y ajustados en conjunto con la Subsecretaría de Servicio a la Ciudadanía; en el mes de julio se realizó reunión con la Subsecretaria de Servicio a la Ciudadanía y el Jefe de la Oficina Jurídica en la cual se analizaron los documentos del proyecto de Decreto y exposición de motivos, se ajustaron los mismos y se remitieron a la subsecretaría de servicio a la ciudadanía para su lectura y remisión a la oficina jurídica; finalmente, se remitió una vez más en agosto, al despacho de la oficina jurídica las versiones finales de proyecto de Decreto y exposición de motivos revisadas y validadas de acuerdo con solicitud de la Oficina Jurídica, y fue publicado en el portal LegalBog de la Secretaría Jurídica Distrital el proyecto de acto administrativo – Decreto- en virtud del principio de publicidad, en la cual estará disponible para lectura y comentarios de la ciudadanía en general hasta el 4 de septiembre.
En relación con la implementación del sistema de información de IVC, se realizó capacitación con las entidades del sistema respecto a la creación de usuarios y visitas multidisciplinarias; se realizaron solicitudes a OTIC para la revisión de inconsistencias en la funcionalidad que inserta las visitas institucionales, para la revisión de inconsistencia en algunas visitas de Secretaría Distrital de Salud - SDS, para la revisión del módulo de reporte de inspecciones, para la actualización de la base de datos de establecimientos de comercio, para validar y corregir dificultad respecto a la duplicidad de establecimientos de comercio y, para validar y corregir problema de inicio de visita multidisciplinaria. Se confirmó el correcto funcionamiento del módulo de reporte de inspecciones; se revisó el formulario FT-264 que contiene requerimientos de desarrollos y nuevas funcionalidades y finalmente se trabajó en el desarrollo del refactor del Wizard de tramites, validando las tablas de parametrización.</v>
          </cell>
          <cell r="FV56" t="str">
            <v xml:space="preserve">Durante el III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90 sesiones de cualificación a servidores(as) públicos y otros actores del servicio, desarrollando 12 módulos temáticos, así: Ciclo1 (M1 Introducción a lo Público; M2 Introducción al Servicio a la Ciudadanía; M3 Introducción a las Políticas Públicas, M4 Gestión de Peticiones Ciudadanas) y Ciclo 2 (M1 Empoderando mis Habilidades para el Servicio, M2. Conflicto y Mediación en el Servicio, M3. Estrategias para el Manejo de la Ciudadanía, M4. Comunicación Asertiva, Lenguaje Claro e Incluyente) y Ciclo 3 (Módulo 1. Ética y Transparencia: Módulo 2. Técnicas de Conocimiento para fortalecer el servicio, Módulo 3. Inteligencia Emocional y Social en el Servicio), con un total de 3.553 participaciones de servidores(as) públicos y otros actores del servicio de 43 entidades distritales.
Desde la Dirección Distrital de Calidad del Servicio se aportó a las Políticas Públicas Distritales:
-Cualificación en el Módulo 2. Introducción en Servicio a la Ciudadanía, realizando 9 sesiones de cualificación, con participación de 430 servidores públicos y otros actores del servicio, aportando a las siguientes políticas:  
-Política Pública Distrital de Servicio a la Ciudadanía: Dando a conocer, sensibilizando y fortaleciendo los conceptos, normas y protocolos enfocados en el servicio a la ciudadanía, que deben ser la guía del actuar para todos los servidores, colaboradores y demás actores del servicio, con el fin de que brinden un servicio oportuno, eficaz, eficiente, transparente, digno, igualitario, equitativo y de calidad a la ciudadanía.
-Política Social para el Envejecimiento y la Vejez: Se dan a conocer conceptos, normas y protocolos enfocados en el servicio a la ciudadanía, incluyendo la socialización de los Protocolos de atención preferente e incluyente a personas mayores.
-Política Pública Distrital para las personas LGBTI: Se dan a conocer conceptos, normas y protocolos de atención para los grupos poblacionales – diferenciales, entre ellos, los protocolos de atención para las personas de los sectores LGBTI.
-Política Pública de Discapacidad en el cual se dan a conocer conceptos, normas y protocolos enfocados en el servicio a la ciudadanía, incluyendo la socialización de los Protocolos de atención a personas con discapacidad (física, visual, auditiva, intelectual, psicosocial, múltiple).
-Política Pública de Mujer y Equidad de Género: Se dan a conocer conceptos, normas y protocolos enfocados en el servicio a la ciudadanía, socializando los enfoques de género y diferencial entre otros, de acuerdo con en el Manual de Servicio a la Ciudadanía del Distrito Capital – V2.
-Cualificación en el Módulo 3 del Ciclo 1. Introducción a Políticas Públicas, realizando 3 sesiones de Cualificación con la participación de 88 servidores públicos y otros actores del servicio de 19 entidades, aportando a las siguientes políticas:
-Política Pública Distrital de Servicio a la Ciudadanía: Se presentan algunos aspectos de la Política Publica Distrital de Servicio a la Ciudadanía enfatizando en su objetivo de garantizar el derecho de la ciudadanía a una vida digna, aportar en la superación de las necesidades sociales, la discriminación y la segregación como factores esenciales de la pobreza y desarrollar atributos del servicio
-Política Pública Social para el Envejecimiento y la Vejez: Se contextualiza esta política; y se presentan algunas píldoras para desvirtuar estereotipos, prejuicios e imaginarios sobre el envejecimiento y la vejez, que serán muy útiles en la labor de servicio a la ciudadanía. 
-Política Pública de Discapacidad: Se presentan algunos aspectos de la Política Pública Distrital de Discapacidad para Bogotá D.C que busca el desarrollo humano, social y sostenible de las personas con discapacidad, sus familias, cuidadoras y cuidadores, así como dos propósitos generales: hacia una inclusión social y hacia la calidad de vida con dignidad.
-Política Pública de Mujer y Equidad de Género: Presentando algunos aspectos de esta Política y enfatizando en la importancia de reconocer, garantizar y restablecer los derechos de las mujeres en sus diferencias y diversidad que habitan en el Distrito Capital, de manera que se modifiquen de forma progresiva y sostenible, las condiciones injustas y evitables de la discriminación, la desigualdad y la subordinación de género en los ámbitos público y privado.
-Política Pública Distrital de Transparencia, Integridad y No Tolerancia con la Corrupción: Se presentan algunos aspectos de la Política Distrital de Transparencia, Integridad y No Tolerancia con la Corrupción, con su objetivo de fortalecer las instituciones para prevenir y mitigar el impacto negativo de las prácticas corruptas en el sector público, privado y en la ciudadanía.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v>
          </cell>
          <cell r="FW56" t="str">
            <v/>
          </cell>
          <cell r="FX56" t="str">
            <v/>
          </cell>
          <cell r="FY56" t="str">
            <v/>
          </cell>
          <cell r="FZ56">
            <v>0</v>
          </cell>
          <cell r="GA56">
            <v>0</v>
          </cell>
          <cell r="GB56">
            <v>0</v>
          </cell>
          <cell r="GC56">
            <v>0</v>
          </cell>
          <cell r="GD56">
            <v>0</v>
          </cell>
          <cell r="GE56">
            <v>4</v>
          </cell>
          <cell r="GF56">
            <v>4</v>
          </cell>
          <cell r="GG56">
            <v>4</v>
          </cell>
          <cell r="GH56">
            <v>4</v>
          </cell>
          <cell r="GI56">
            <v>0</v>
          </cell>
          <cell r="GJ56">
            <v>0</v>
          </cell>
          <cell r="GK56">
            <v>0</v>
          </cell>
          <cell r="GL56">
            <v>4</v>
          </cell>
          <cell r="GM56">
            <v>186147801</v>
          </cell>
          <cell r="GN56">
            <v>186147801</v>
          </cell>
          <cell r="GO56">
            <v>186147801</v>
          </cell>
          <cell r="GP56">
            <v>186147801</v>
          </cell>
          <cell r="GQ56">
            <v>186147801</v>
          </cell>
          <cell r="GR56">
            <v>186147797</v>
          </cell>
          <cell r="GS56">
            <v>186147797</v>
          </cell>
          <cell r="GT56">
            <v>186147797</v>
          </cell>
          <cell r="GU56">
            <v>186147797</v>
          </cell>
          <cell r="GV56">
            <v>0</v>
          </cell>
          <cell r="GW56">
            <v>0</v>
          </cell>
          <cell r="GX56">
            <v>0</v>
          </cell>
          <cell r="GY56">
            <v>186147797</v>
          </cell>
        </row>
        <row r="57">
          <cell r="A57" t="str">
            <v>PD88</v>
          </cell>
          <cell r="B57">
            <v>7870</v>
          </cell>
          <cell r="C57" t="str">
            <v>7870_3</v>
          </cell>
          <cell r="D57" t="str">
            <v xml:space="preserve">3. Implementar 100% las estrategias de mejoramiento continuo e innovación en los canales de atención disponibles en la Red Cade. </v>
          </cell>
          <cell r="E57" t="str">
            <v>1_Dirección Distrital del Sistema de Servicio a la Ciudadanía</v>
          </cell>
          <cell r="F57">
            <v>1</v>
          </cell>
          <cell r="G57" t="str">
            <v>Dirección Distrital del Sistema de Servicio a la Ciudadanía</v>
          </cell>
          <cell r="H57" t="str">
            <v>sci</v>
          </cell>
          <cell r="I57" t="str">
            <v>PD88</v>
          </cell>
          <cell r="J57" t="str">
            <v>Constante</v>
          </cell>
          <cell r="K57" t="str">
            <v>Porcentaje</v>
          </cell>
          <cell r="L57" t="str">
            <v>Suma</v>
          </cell>
          <cell r="M57">
            <v>140</v>
          </cell>
          <cell r="N57">
            <v>200</v>
          </cell>
          <cell r="O57">
            <v>0</v>
          </cell>
          <cell r="P57">
            <v>0</v>
          </cell>
          <cell r="Q57">
            <v>15</v>
          </cell>
          <cell r="R57">
            <v>0</v>
          </cell>
          <cell r="S57">
            <v>0</v>
          </cell>
          <cell r="T57">
            <v>25</v>
          </cell>
          <cell r="U57">
            <v>0</v>
          </cell>
          <cell r="V57">
            <v>0</v>
          </cell>
          <cell r="W57">
            <v>30</v>
          </cell>
          <cell r="X57">
            <v>0</v>
          </cell>
          <cell r="Y57">
            <v>0</v>
          </cell>
          <cell r="Z57">
            <v>30</v>
          </cell>
          <cell r="AA57">
            <v>100</v>
          </cell>
          <cell r="AB57">
            <v>100</v>
          </cell>
          <cell r="AC57" t="str">
            <v>AVANCES Y LOGROS:
En lo corrido de la vigencia 2023, la Secretaría General ha implementado las estrategias de mejoramiento continuo e innovación en los canales de atención disponibles en la Red Cade. 
Los principales logros obtenidos en la RedCade son: 
Se garantizó presencia institucional en los puntos de atención CADE y SuperCADE atendiendo entre 2020 y 2023 un total de 8.778.623 turnos (Vigencia 2020: 1.630.469; Vigencia 2021: 1.981.210; vigencia 2022: 2.929.121; Vigencia 2023: 2.237.823).  
Se han realizado un total de 54 ferias de servicio a la ciudadanía (15 en 2021, 25 en 2022 y 14 en 2023), alcanzando la atención de 125.428 atenciones (36.125) en 2023), que permiten el acercamiento de información a la ciudadanía en cuanto a trámites y servicios. 
Durante el I trimestre y II trimestre de 2023, se diseñaron e imprimieron 25 avisos correspondientes a los identificadores de entidades participantes en la feria. 
La Estrategia Intégrate está dirigida a los nuevos bogotanos para la atención e integración social, económica y cultural y se desarrolla en 3 puntos de la Red CADE (Super Cade CAD, Suba y Engativá), esta iniciativa cuenta con el compromiso de la Administración Distrital, la Presidencia de la República, la Agencia de los Estados Unidos para el Desarrollo Internacional – USAID y la Organización Internacional para las Migraciones – OIM.  
Se cuenta con una ventanilla única para que la población pueda gestionar el Permiso por Protección Temporal, recibir orientación de los programas de formación del SENA, registrarse en la Agencia pública de empleo, conocer los requisitos para acceder a la oferta de servicios del Distrito, conocer la oferta educativa, entre otros. 
Cifras de atención en la Red Cade de la Estrategia Intégrate: 
•	Se han atendido 753.299 trámites y solicitudes de la población migrante durante los años 2021 a 2023, de los cuales en la vigencia 2023 se atendieron 126.429.
•	Se han realizado 411.404 registros biométricos durante los años 2021 a 2023, en la vigencia 2023 se realizaron 61.956
•	Se han entregaron cerca de 107.135 permisos por protección temporal durante los años 2021 a 2023, de los cuales, en 2023 se entregaron 42.581	
Desarrollo de actividades de cualificación a la ciudadanía y de difusión de información relacionada con la Red CADE, según plan de campañas relacionadas con Ferias móviles de servicio al ciudadano - SuperCADE móvil y oferta de servicios de entidades participantes 2023. Con una participación por trimestre así: 6.109 en el primero 11.622 en el segundo y 15.687 en el tercero, con el propósito de brindar información a aquellos servicios y/o trámites que se ofertan desde la Red CADE que requieren difusión y capacitaciones especiales a la ciudadanía, y aquellos recurrentes en los cuales las y los ciudadanos tienen mayor dificultad en su desarrollo.
Se realizaron sensibilizaciones para los servidores públicos de planta y contratistas de los canales de atención, en relación con los trámites y servicios de la administración distrital dentro de las cuales se destacan: (i) 4 sensibilizaciones brindadas por la entidad de Colpensiones los días 16, 20, 23 y 28 de febrero de 2023 con la participación de 51 servidores; (ii) Sensibilizaciones orientadas por la Dirección de Calidad del Servicio de la Secretaría General con relación a gestión de peticiones; (iii) Sensibilizaciones de soporte funcional “Bogotá te escucha” y (iii) 20 sensibilizaciones y/o capacitaciones funcionales y de usuario frente a la Guía de Trámites y Servicios.
Así mismo se destacan los siguientes logros para la atención a la ciudadanía con enfoque preferencial y diferencial: 
Se desarrollaron 2 sesiones de sensibilización direccionadas sobre la comunicación no sexista y con enfoque diferencial con apoyo de la Secretaría de la Mujer, el 1 y 2 de marzo de 2023 y, dirigidas a 45 servidores. 
Actividades de promoción y difusión en redes sociales (Twitter y Facebook) y los demás canales dispuestos por la entidad referentes a: ofertas de puntos de atención, los servicios del Sisbén, oferta de entidades (Registraduría, IPES, Colpensiones, Acueducto), promoción de la Línea 195, comparendos de convivencia, salas amigas y de lactancia y horarios de atención de la Red CADE, entre otros.
Sensibilización en el abordaje de atención a ciudadanía con discapacidad auditiva, acercamiento a la lengua de señas colombiana, abordaje atención personas mayores; socialización de la estrategia de Lenguaje Claro ejercicios de simplificación de contenidos institucionales con el Departamento del Servicio Civil; y socialización  de la Ruta de atención presencial para ciudadanía con discapacidad, validada con los profesionales líderes de punto, a fin de poner en marcha ruta y garantizar el acceso a la información, verificar el acceso de las personas sordas a la atención mediante intérprete de Lengua de Señas Colombiana (LSC), desde los puntos de atención presencial, a través del ingreso al agente virtual Chatico, por el cual se accede al intérprete.
•	Se continúa habilitando acceso a repositorio de videos en Lengua de Señas Colombiana, a disposición del Equipo Distrital de Accesibilidad, con interpretación sobre principales trámites distritales y menú de expresiones comunes utilizadas por las entidades distritales en sus espacios web; y divulgación sobre el acceso al canal de atención virtual y a la información sobre oferta de servicios para la población sorda del distrito, a través de Chatico, donde contamos con apoyo de un intérprete de Lengua de Señas Colombiana. 
•	 Socialización y acceso a un drive para el Equipo Distrital de Accesibilidad, con información de apoyo para sus gestiones de fortalecimiento al interior de sus entidades, tendientes a la garantía del acceso a la información pública de la ciudadanía distrital, para la generación de acciones de accesibilidad, en consideración de los componentes de servicios, a saber: infraestructura física, tecnológica, recurso humano, estándares y lenguaje claro.
Beneficios 
Con la implementación de los planes de acción aprobados se contribuye a generar condiciones necesarias para que la experiencia de la ciudadanía en la interacción con la Administración Distrital sea favorable, mediante una atención cálida, eficiente y oportuna a través de los canales de atención de la Red CADE, así como el desarrollo de campañas comunicacionales de cualificación que le permiten a la ciudadanía conocer la oferta de trámites y servicios de las entidades distritales,  en cumplimiento de la Política Pública de Servicio a la Ciudadanía establecida mediante Decreto 197 de 2014.</v>
          </cell>
          <cell r="AD57" t="str">
            <v>En el periodo de reporte no se presentarion retrasos.</v>
          </cell>
          <cell r="AE57" t="str">
            <v/>
          </cell>
          <cell r="AF57">
            <v>0</v>
          </cell>
          <cell r="AG57">
            <v>0</v>
          </cell>
          <cell r="AH57">
            <v>30</v>
          </cell>
          <cell r="AI57">
            <v>0</v>
          </cell>
          <cell r="AJ57">
            <v>0</v>
          </cell>
          <cell r="AK57">
            <v>50</v>
          </cell>
          <cell r="AL57">
            <v>0</v>
          </cell>
          <cell r="AM57">
            <v>0</v>
          </cell>
          <cell r="AN57">
            <v>60</v>
          </cell>
          <cell r="AO57">
            <v>0</v>
          </cell>
          <cell r="AP57">
            <v>0</v>
          </cell>
          <cell r="AQ57">
            <v>0</v>
          </cell>
          <cell r="AR57">
            <v>0</v>
          </cell>
          <cell r="AS57">
            <v>0</v>
          </cell>
          <cell r="AT57">
            <v>30</v>
          </cell>
          <cell r="AU57">
            <v>0</v>
          </cell>
          <cell r="AV57">
            <v>0</v>
          </cell>
          <cell r="AW57">
            <v>50</v>
          </cell>
          <cell r="AX57">
            <v>0</v>
          </cell>
          <cell r="AY57">
            <v>0</v>
          </cell>
          <cell r="AZ57">
            <v>60</v>
          </cell>
          <cell r="BA57">
            <v>0</v>
          </cell>
          <cell r="BB57">
            <v>0</v>
          </cell>
          <cell r="BC57">
            <v>60</v>
          </cell>
          <cell r="BD57" t="str">
            <v>No Programó</v>
          </cell>
          <cell r="BE57" t="str">
            <v>No Programó</v>
          </cell>
          <cell r="BF57">
            <v>15</v>
          </cell>
          <cell r="BG57">
            <v>0</v>
          </cell>
          <cell r="BH57">
            <v>0</v>
          </cell>
          <cell r="BI57">
            <v>25</v>
          </cell>
          <cell r="BJ57">
            <v>0</v>
          </cell>
          <cell r="BK57">
            <v>0</v>
          </cell>
          <cell r="BL57">
            <v>30</v>
          </cell>
          <cell r="BM57" t="str">
            <v/>
          </cell>
          <cell r="BN57" t="str">
            <v/>
          </cell>
          <cell r="BO57" t="str">
            <v/>
          </cell>
          <cell r="BP57">
            <v>0</v>
          </cell>
          <cell r="BQ57">
            <v>0</v>
          </cell>
          <cell r="BR57"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BS57">
            <v>0</v>
          </cell>
          <cell r="BT57">
            <v>0</v>
          </cell>
          <cell r="BU57"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BV57">
            <v>0</v>
          </cell>
          <cell r="BW57">
            <v>0</v>
          </cell>
          <cell r="BX57"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BY57">
            <v>0</v>
          </cell>
          <cell r="BZ57">
            <v>0</v>
          </cell>
          <cell r="CA57" t="str">
            <v xml:space="preserve">1. Informe final de avance de las actividades para facilitar la atención con calidad a la ciudadanía en la  RED CADE, bajo un enfoque diferencial y preferencial.
2. Informe final  de avance de las actividades para fortalecer la atención en  los canales de la Red CADE.
</v>
          </cell>
          <cell r="CB57">
            <v>0</v>
          </cell>
          <cell r="CC57">
            <v>0</v>
          </cell>
          <cell r="CD57"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CE57">
            <v>0</v>
          </cell>
          <cell r="CF57">
            <v>0</v>
          </cell>
          <cell r="CG57"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CH57">
            <v>0</v>
          </cell>
          <cell r="CI57">
            <v>0</v>
          </cell>
          <cell r="CJ57" t="str">
            <v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v>
          </cell>
          <cell r="CK57">
            <v>0</v>
          </cell>
          <cell r="CL57">
            <v>0</v>
          </cell>
          <cell r="CM57">
            <v>0</v>
          </cell>
          <cell r="CN57">
            <v>2305454000</v>
          </cell>
          <cell r="CO57">
            <v>2305454000</v>
          </cell>
          <cell r="CP57">
            <v>2305454000</v>
          </cell>
          <cell r="CQ57">
            <v>2305454000</v>
          </cell>
          <cell r="CR57">
            <v>2305454000</v>
          </cell>
          <cell r="CS57">
            <v>2305454000</v>
          </cell>
          <cell r="CT57">
            <v>2305454000</v>
          </cell>
          <cell r="CU57">
            <v>2305454000</v>
          </cell>
          <cell r="CV57">
            <v>2305454000</v>
          </cell>
          <cell r="CW57">
            <v>2305454000</v>
          </cell>
          <cell r="CX57">
            <v>2305454000</v>
          </cell>
          <cell r="CY57">
            <v>2305454000</v>
          </cell>
          <cell r="CZ57">
            <v>2305454000</v>
          </cell>
          <cell r="DA57">
            <v>2305454000</v>
          </cell>
          <cell r="DB57">
            <v>2305454000</v>
          </cell>
          <cell r="DC57">
            <v>2305454000</v>
          </cell>
          <cell r="DD57">
            <v>2305454000</v>
          </cell>
          <cell r="DE57">
            <v>2475490263</v>
          </cell>
          <cell r="DF57">
            <v>2475490263</v>
          </cell>
          <cell r="DG57">
            <v>2475490263</v>
          </cell>
          <cell r="DH57">
            <v>2475490263</v>
          </cell>
          <cell r="DI57">
            <v>2475490263</v>
          </cell>
          <cell r="DJ57">
            <v>0</v>
          </cell>
          <cell r="DK57">
            <v>0</v>
          </cell>
          <cell r="DL57">
            <v>0</v>
          </cell>
          <cell r="DM57">
            <v>2475490263</v>
          </cell>
          <cell r="DN57">
            <v>1236812203</v>
          </cell>
          <cell r="DO57">
            <v>1436735487</v>
          </cell>
          <cell r="DP57">
            <v>1614533190</v>
          </cell>
          <cell r="DQ57">
            <v>1864533190</v>
          </cell>
          <cell r="DR57">
            <v>1893399544</v>
          </cell>
          <cell r="DS57">
            <v>2408165763</v>
          </cell>
          <cell r="DT57">
            <v>2408165763</v>
          </cell>
          <cell r="DU57">
            <v>2408165763</v>
          </cell>
          <cell r="DV57">
            <v>2408165763</v>
          </cell>
          <cell r="DW57">
            <v>0</v>
          </cell>
          <cell r="DX57">
            <v>0</v>
          </cell>
          <cell r="DY57">
            <v>0</v>
          </cell>
          <cell r="DZ57">
            <v>2408165763</v>
          </cell>
          <cell r="EA57">
            <v>0</v>
          </cell>
          <cell r="EB57">
            <v>16310019</v>
          </cell>
          <cell r="EC57">
            <v>145309839</v>
          </cell>
          <cell r="ED57">
            <v>286415974</v>
          </cell>
          <cell r="EE57">
            <v>441057151</v>
          </cell>
          <cell r="EF57">
            <v>936818368</v>
          </cell>
          <cell r="EG57">
            <v>1104272822</v>
          </cell>
          <cell r="EH57">
            <v>1336034042</v>
          </cell>
          <cell r="EI57">
            <v>1525877895</v>
          </cell>
          <cell r="EJ57">
            <v>0</v>
          </cell>
          <cell r="EK57">
            <v>0</v>
          </cell>
          <cell r="EL57">
            <v>0</v>
          </cell>
          <cell r="EM57">
            <v>1525877895</v>
          </cell>
          <cell r="EN57">
            <v>473568484</v>
          </cell>
          <cell r="EO57">
            <v>473568484</v>
          </cell>
          <cell r="EP57">
            <v>473568484</v>
          </cell>
          <cell r="EQ57">
            <v>473568484</v>
          </cell>
          <cell r="ER57">
            <v>473568484</v>
          </cell>
          <cell r="ES57">
            <v>473568484</v>
          </cell>
          <cell r="ET57">
            <v>473568484</v>
          </cell>
          <cell r="EU57">
            <v>473568484</v>
          </cell>
          <cell r="EV57">
            <v>473568484</v>
          </cell>
          <cell r="EW57">
            <v>0</v>
          </cell>
          <cell r="EX57">
            <v>0</v>
          </cell>
          <cell r="EY57">
            <v>0</v>
          </cell>
          <cell r="EZ57">
            <v>473568484</v>
          </cell>
          <cell r="FA57">
            <v>0</v>
          </cell>
          <cell r="FB57">
            <v>118427791</v>
          </cell>
          <cell r="FC57">
            <v>205459795</v>
          </cell>
          <cell r="FD57">
            <v>234431885</v>
          </cell>
          <cell r="FE57">
            <v>444158384</v>
          </cell>
          <cell r="FF57">
            <v>462398113</v>
          </cell>
          <cell r="FG57">
            <v>467764295</v>
          </cell>
          <cell r="FH57">
            <v>467764295</v>
          </cell>
          <cell r="FI57">
            <v>467764295</v>
          </cell>
          <cell r="FJ57">
            <v>0</v>
          </cell>
          <cell r="FK57">
            <v>0</v>
          </cell>
          <cell r="FL57">
            <v>0</v>
          </cell>
          <cell r="FM57">
            <v>467764295</v>
          </cell>
          <cell r="FN57" t="str">
            <v/>
          </cell>
          <cell r="FO57" t="str">
            <v/>
          </cell>
          <cell r="FP57" t="str">
            <v xml:space="preserve">Durante el primer trimestre de 2023 se avanzó en la implementación de las estrategias de mejoramiento continuo e innovación en los canales de atención disponibles en la Red Cade en el 15% de las actividades establecidas en los planes de acción aprobados por la gerencia del proyecto de inversión 7870, que hacen parte de las evidencias de este reporte. 
Los principales resultados y acciones desarrolladas fueron: 
En el trimestre se realización de 5 ferias de servicio a la ciudadanía - SuperCADE Móvil en las localidades de Ciudad Bolívar, San Cristóbal y Rafael Uribe Uribe. 
Plan de comunicación para la promoción de oferta de trámites y servicios y funcionamiento de atención preferencial y diferencial en la Red CADE. 
Se realizaron 6 sensibilizaciones con corte a 31 de marzo, para los servidores públicos de planta y contratistas de los canales de atención, en relación con los trámites y servicios de la administración distrital así:  
En marzo se realizaron 2 sensibilizaciones orientadas por la Secretaría Distrital de la Mujer, 01 de marzo con la participación de 24 servidores y el 2 de marzo con la participación de 21 servidores.  
En febrero, se realizaron 4 sensibilizaciones brindadas por la entidad de Colpensiones, los días 16,20,23 y 28 de febrero de 2023, con la participación de 51 servidores. </v>
          </cell>
          <cell r="FQ57" t="str">
            <v/>
          </cell>
          <cell r="FR57" t="str">
            <v/>
          </cell>
          <cell r="FS57" t="str">
            <v>Durante el segundo trimestre de 2023 se avanzó en la implementación de las estrategias de mejoramiento continuo e innovación en los canales de atención disponibles en la Red Cade en el 25% de las actividades establecidas en los planes de acción aprobados por la gerencia del proyecto de inversión 7870, que hacen parte de las evidencias de este reporte. 
Los principales resultados y acciones desarrolladas fueron: 
- Cuatro ferias de servicio a la ciudadanía - SuperCADE Móvil en las localidades de Suba, Engativa, Bosa y Usaquen. 
- Plan de comunicación para la promoción de oferta de trámites y servicios y funcionamiento de atención preferencial y diferencial en la Red CADE. 
- Nueve sensibilizaciones para los servidores públicos de planta y contratistas de los canales de atención, en relación con los trámites y servicios de la administración distrital así:  dos sensibilizaciones orientadas por la Dirección de Calidad del Servicio de la Secretaría General, con relación a gestión de peticiones, con la participación de 63 servidores; siete sensibilizaciones de soporte funcional de Bogotá te escucha, con la participación de 437 servidores</v>
          </cell>
          <cell r="FT57" t="str">
            <v/>
          </cell>
          <cell r="FU57" t="str">
            <v/>
          </cell>
          <cell r="FV57" t="str">
            <v>Durante el tercer trimestre de 2023 se avanzó en la implementación de las estrategias de mejoramiento continuo e innovación en los canales de atención disponibles en la Red Cade en el 30% de las actividades establecidas en los planes de acción aprobados por la gerencia del proyecto de inversión 7870, que hacen parte de las evidencias de este reporte. 
Los principales resultados y acciones desarrolladas fueron: 
- 7 cualificaciones para 501 servidores públicos de planta y contratistas relacionadas con soporte funcional del Sistema Distrital para la Gestión de Peticiones Bogotá Te Escucha y 20 en relación con la Guía de Trámites y Servicios.
-  5 Ferias de Servicio a la Ciudadanía en las localidades de Fontibón, Mártires, La Candelaria (2) y Kennedy, con un total de 11.608 atenciones. 
- Instalación de 345 señales en CADE y SuperCADE, que se encuentran con lenguaje braille, según acciones establecidas con el INCI.
- Atención a 150.363 ciudadanos o ciudadanas en categorías preferenciales. 
- Actividades de promoción y difusión en redes sociales (Twitter y Facebook) y los demás canales dispuestos por la entidad referentes a: ofertas de puntos de atención, oferta de entidades (Registraduría, IPES, Colpensiones, Acueducto), promoción de la Línea 195, comparendos de convivencia, salas amigas y de lactancia y horarios de atención de la Red CADE.</v>
          </cell>
          <cell r="FW57" t="str">
            <v/>
          </cell>
          <cell r="FX57" t="str">
            <v/>
          </cell>
          <cell r="FY57" t="str">
            <v/>
          </cell>
          <cell r="FZ57">
            <v>0</v>
          </cell>
          <cell r="GA57">
            <v>0</v>
          </cell>
          <cell r="GB57">
            <v>0</v>
          </cell>
          <cell r="GC57">
            <v>0</v>
          </cell>
          <cell r="GD57">
            <v>0</v>
          </cell>
          <cell r="GE57">
            <v>0</v>
          </cell>
          <cell r="GF57">
            <v>0</v>
          </cell>
          <cell r="GG57">
            <v>5804189</v>
          </cell>
          <cell r="GH57">
            <v>5804189</v>
          </cell>
          <cell r="GI57">
            <v>0</v>
          </cell>
          <cell r="GJ57">
            <v>0</v>
          </cell>
          <cell r="GK57">
            <v>0</v>
          </cell>
          <cell r="GL57">
            <v>5804189</v>
          </cell>
          <cell r="GM57">
            <v>473568484</v>
          </cell>
          <cell r="GN57">
            <v>473568484</v>
          </cell>
          <cell r="GO57">
            <v>473568484</v>
          </cell>
          <cell r="GP57">
            <v>473568484</v>
          </cell>
          <cell r="GQ57">
            <v>473568484</v>
          </cell>
          <cell r="GR57">
            <v>473568484</v>
          </cell>
          <cell r="GS57">
            <v>473568484</v>
          </cell>
          <cell r="GT57">
            <v>467764295</v>
          </cell>
          <cell r="GU57">
            <v>467764295</v>
          </cell>
          <cell r="GV57">
            <v>0</v>
          </cell>
          <cell r="GW57">
            <v>0</v>
          </cell>
          <cell r="GX57">
            <v>0</v>
          </cell>
          <cell r="GY57">
            <v>467764295</v>
          </cell>
        </row>
        <row r="58">
          <cell r="A58" t="str">
            <v>PD89</v>
          </cell>
          <cell r="B58">
            <v>7870</v>
          </cell>
          <cell r="D58" t="str">
            <v>Atención de Peticiones, Quejas, Reclamos, Sugerencias y Consultas recibidas y atendidas</v>
          </cell>
          <cell r="E58" t="str">
            <v>1_Dirección Distrital de Calidad del Servicio</v>
          </cell>
          <cell r="F58">
            <v>1</v>
          </cell>
          <cell r="G58" t="str">
            <v>Dirección Distrital de Calidad del Servicio</v>
          </cell>
          <cell r="H58" t="str">
            <v>sci</v>
          </cell>
          <cell r="I58" t="str">
            <v>PD89</v>
          </cell>
          <cell r="J58" t="str">
            <v>Constante</v>
          </cell>
          <cell r="K58" t="str">
            <v>Porcentaje</v>
          </cell>
          <cell r="L58" t="str">
            <v>Constante</v>
          </cell>
          <cell r="M58" t="str">
            <v/>
          </cell>
          <cell r="N58" t="str">
            <v/>
          </cell>
          <cell r="O58">
            <v>100</v>
          </cell>
          <cell r="P58">
            <v>100</v>
          </cell>
          <cell r="Q58">
            <v>100</v>
          </cell>
          <cell r="R58">
            <v>100</v>
          </cell>
          <cell r="S58">
            <v>100</v>
          </cell>
          <cell r="T58">
            <v>100</v>
          </cell>
          <cell r="U58">
            <v>100</v>
          </cell>
          <cell r="V58">
            <v>100</v>
          </cell>
          <cell r="W58">
            <v>100</v>
          </cell>
          <cell r="X58">
            <v>100</v>
          </cell>
          <cell r="Y58">
            <v>100</v>
          </cell>
          <cell r="Z58">
            <v>100</v>
          </cell>
          <cell r="AA58">
            <v>100</v>
          </cell>
          <cell r="AB58">
            <v>100</v>
          </cell>
          <cell r="AC58" t="str">
            <v xml:space="preserve">AVANCES Y LOGROS:
En el marco de la Metodología General Ajustada (MGA) del proyecto de inversión 7870, la Secretaría General de la Alcaldía Mayor de Bogotá, a través del Sistema Distrital de Gestión de Peticiones Ciudadanas - Bogotá Te Escucha, gestionó 47.956 Peticiones, Quejas, Reclamos, Sugerencias y Consultas, durante la vigencia 2023 con un volumen de respuesta oportuna de 47.911 equivalentes a un porcentaje total de respuesta oportuna del 99,90%. 
Dentro de los resultados obtenidos en lo corrido de la vigencia 2023 se encuentran: 
•El tiempo promedio acumulado de respuesta fue de 1,69 días.
•En las peticiones gestionadas durante la vigencia 2023, las tipologías más utilizadas por la ciudadanía para interponer peticiones son: el “Derecho de Petición de Interés Particular” con 26.595 peticiones que representan el 55,46%, el Derecho de petición de interés general con 11.011 (22,96%), Reclamo con 3.292 (6,86%), Queja 3.159 (6,59%), y Consulta con 1.966 (4,10%). 
•En cuanto a la participación por localidades, las cifras de peticiones gestionadas durante la vigencia 2023 muestran que las localidades de Suba, Kennedy y Usaquén son las más relacionadas con las peticiones interpuestas por la ciudadanía, las cuales acumulan el 33,74% de las peticiones en las que se reportó ubicación.
•Tomando como base las peticiones gestionadas durante la vigencia 2023, se encuentra que los subtemas más reiterados en la Secretaría General son: “Traslado a entidades Distritales con 40.227 peticiones que representan el 88,31%, “Traslado a entidades Nacionales con 1.505 peticiones (3,30%), “Aclaración, ampliación” con 708 peticiones (1,55), “Participación en general” con 338 (0,74%), “Ayuda/Atención Humanitaria" con 306 peticiones (0,67%), 
•En la vigencia 2023 (con corte al 30 septiembre) ninguna petición se encuentra sin respuesta a final de mes; no obstante, 2 peticiones presentaron en septiembre cierre por fuera de términos legales. 
El principal logro obtenido en la gestión de peticiones ciudadanas durante la vigencia es el tiempo promedio acumulado de respuesta, que estuvo en 1,69 días.
Beneficios:
Seguimiento a la atención de las PQRS en el Sistema Distrital para la gestión de peticiones ciudadanas, revisando los tiempos establecidos normativamente, con objeto de emitir alertas tempranas para lograr la mejora continua de la gestión en la respuesta oportuna a la ciudadanía.
</v>
          </cell>
          <cell r="AD58" t="str">
            <v>Retrasos y Soluciones
A corte de 30 septiembre de 2023, la meta tenía programado el 100% de avance y ejecutó el 99,90%, es decir, presenta un rezago del 0,1% en la gestión de las peticiones debido al no cumplimiento de los términos legales por parte de las dependencias áreas de la Secretaría General. 
Es importante resaltar que el cumplimiento de los términos legales en la atención de las PQRS,  depende de manera exclusiva de la dependencia competente para dar respuesta a la petición, en ese sentido desde la Dirección Distrital de Calidad del Servicio, se vienen realizando  acciones con el fin de brindar a las áreas, información frente a las fechas de vencimiento de los términos para dar respuesta a la peticiones ciudadanas, dentro de las cuales se encuentran las siguientes: a través del Sistema Distrital para la Gestión de Peticiones Ciudadanas se emiten alertas tempranas por medio de notificaciones automáticas, con el fin de que las peticiones sean contestadas dentro de los términos establecidos en la normatividad vigente,  se remite a cada una de las áreas de manera quincenal un correo de alerta preventiva en el cual se incluyen las peticiones vencidas, las que se encuentran próximas a vencer y los  traslados extemporáneos y, de manera mensual se remite informe de calidad y oportunidad en relación con las respuestas definitivas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v>
          </cell>
          <cell r="AE58" t="str">
            <v/>
          </cell>
          <cell r="AF58">
            <v>99.83</v>
          </cell>
          <cell r="AG58">
            <v>99.92</v>
          </cell>
          <cell r="AH58">
            <v>99.97</v>
          </cell>
          <cell r="AI58">
            <v>99.98</v>
          </cell>
          <cell r="AJ58">
            <v>99.69</v>
          </cell>
          <cell r="AK58">
            <v>99.86</v>
          </cell>
          <cell r="AL58">
            <v>99.91</v>
          </cell>
          <cell r="AM58">
            <v>99.98</v>
          </cell>
          <cell r="AN58">
            <v>99.97</v>
          </cell>
          <cell r="AO58">
            <v>0</v>
          </cell>
          <cell r="AP58">
            <v>0</v>
          </cell>
          <cell r="AQ58">
            <v>0</v>
          </cell>
          <cell r="AR58">
            <v>100</v>
          </cell>
          <cell r="AS58">
            <v>100</v>
          </cell>
          <cell r="AT58">
            <v>100</v>
          </cell>
          <cell r="AU58">
            <v>100</v>
          </cell>
          <cell r="AV58">
            <v>100</v>
          </cell>
          <cell r="AW58">
            <v>100</v>
          </cell>
          <cell r="AX58">
            <v>100</v>
          </cell>
          <cell r="AY58">
            <v>100</v>
          </cell>
          <cell r="AZ58">
            <v>100</v>
          </cell>
          <cell r="BA58">
            <v>100</v>
          </cell>
          <cell r="BB58">
            <v>100</v>
          </cell>
          <cell r="BC58">
            <v>100</v>
          </cell>
          <cell r="BD58">
            <v>99.83</v>
          </cell>
          <cell r="BE58">
            <v>99.875</v>
          </cell>
          <cell r="BF58">
            <v>99.90666666666668</v>
          </cell>
          <cell r="BG58">
            <v>99.925000000000011</v>
          </cell>
          <cell r="BH58">
            <v>99.878000000000014</v>
          </cell>
          <cell r="BI58">
            <v>99.875</v>
          </cell>
          <cell r="BJ58">
            <v>99.88</v>
          </cell>
          <cell r="BK58">
            <v>99.892499999999998</v>
          </cell>
          <cell r="BL58">
            <v>99.901111111111106</v>
          </cell>
          <cell r="BM58" t="str">
            <v/>
          </cell>
          <cell r="BN58" t="str">
            <v/>
          </cell>
          <cell r="BO58" t="str">
            <v/>
          </cell>
          <cell r="BP58" t="str">
            <v>Base de datos de peticiones atendidas en el mes de Enero, en el Sistema Distrital de Gestión de Peticiones Ciudadanas</v>
          </cell>
          <cell r="BQ58" t="str">
            <v>Base de datos de peticiones atendidas en el mes de Febrero, en el Sistema Distrital de Gestión de Peticiones Ciudadanas</v>
          </cell>
          <cell r="BR58" t="str">
            <v>Base de datos de peticiones atendidas en el mes de Marzo, en el Sistema Distrital de Gestión de Peticiones Ciudadanas</v>
          </cell>
          <cell r="BS58" t="str">
            <v>Base de datos de peticiones atendidas en el mes de Abril, en el Sistema Distrital de Gestión de Peticiones Ciudadanas</v>
          </cell>
          <cell r="BT58" t="str">
            <v>Base de datos de peticiones atendidas en el mes de Mayo, en el Sistema Distrital de Gestión de Peticiones Ciudadanas</v>
          </cell>
          <cell r="BU58" t="str">
            <v>Base de datos de peticiones atendidas en el mes de Junio, en el Sistema Distrital de Gestión de Peticiones Ciudadanas</v>
          </cell>
          <cell r="BV58" t="str">
            <v>Base de datos de peticiones atendidas en el mes de Julio, en el Sistema Distrital de Gestión de Peticiones Ciudadanas</v>
          </cell>
          <cell r="BW58" t="str">
            <v>Base de datos de peticiones atendidas en el mes de Agosto, en el Sistema Distrital de Gestión de Peticiones Ciudadanas</v>
          </cell>
          <cell r="BX58" t="str">
            <v>Base de datos de peticiones atendidas en el mes de Septiembre, en el Sistema Distrital de Gestión de Peticiones Ciudadanas</v>
          </cell>
          <cell r="BY58" t="str">
            <v>Base de datos de peticiones atendidas en el mes de Octubre, en el Sistema Distrital de Gestión de Peticiones Ciudadanas</v>
          </cell>
          <cell r="BZ58" t="str">
            <v>Base de datos de peticiones atendidas en el mes de Noviembre, en el Sistema Distrital de Gestión de Peticiones Ciudadanas</v>
          </cell>
          <cell r="CA58" t="str">
            <v>Base de datos de peticiones atendidas en el mes de Diciembre, en el Sistema Distrital de Gestión de Peticiones Ciudadanas</v>
          </cell>
          <cell r="CB58" t="str">
            <v>Base de datos de peticiones atendidas en el mes de Enero, en el Sistema Distrital de Gestión de Peticiones Ciudadanas</v>
          </cell>
          <cell r="CC58" t="str">
            <v>Base de datos de peticiones atendidas en el mes de Febrero, en el Sistema Distrital de Gestión de Peticiones Ciudadanas</v>
          </cell>
          <cell r="CD58" t="str">
            <v>Base de datos de peticiones atendidas en el mes de marzo, en el Sistema Distrital de Gestión de Peticiones Ciudadanas</v>
          </cell>
          <cell r="CE58" t="str">
            <v>Base de datos de peticiones atendidas en el mes de abril, en el Sistema Distrital de Gestión de Peticiones Ciudadanas</v>
          </cell>
          <cell r="CF58" t="str">
            <v>Base de datos de peticiones atendidas en el mes de Mayo, en el Sistema Distrital de Gestión de Peticiones Ciudadanas</v>
          </cell>
          <cell r="CG58" t="str">
            <v>Base de datos de peticiones atendidas en el mes de Junio, en el Sistema Distrital de Gestión de Peticiones Ciudadanas</v>
          </cell>
          <cell r="CH58" t="str">
            <v>Base de datos de peticiones atendidas en el mes de Julio, en el Sistema Distrital de Gestión de Peticiones Ciudadanas</v>
          </cell>
          <cell r="CI58" t="str">
            <v>Base de datos de peticiones atendidas en el mes de Agosto, en el Sistema Distrital de Gestión de Peticiones Ciudadanas</v>
          </cell>
          <cell r="CJ58" t="str">
            <v>Base de datos de peticiones atendidas en el mes de Septiembre, en el Sistema Distrital de Gestión de Peticiones Ciudadanas</v>
          </cell>
          <cell r="CK58">
            <v>0</v>
          </cell>
          <cell r="CL58">
            <v>0</v>
          </cell>
          <cell r="CM58">
            <v>0</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cell r="EJ58" t="str">
            <v>N/A</v>
          </cell>
          <cell r="EK58" t="str">
            <v>N/A</v>
          </cell>
          <cell r="EL58" t="str">
            <v>N/A</v>
          </cell>
          <cell r="EM58" t="str">
            <v>N/A</v>
          </cell>
          <cell r="EN58" t="str">
            <v>N/A</v>
          </cell>
          <cell r="EO58" t="str">
            <v>N/A</v>
          </cell>
          <cell r="EP58" t="str">
            <v>N/A</v>
          </cell>
          <cell r="EQ58" t="str">
            <v>N/A</v>
          </cell>
          <cell r="ER58" t="str">
            <v>N/A</v>
          </cell>
          <cell r="ES58" t="str">
            <v>N/A</v>
          </cell>
          <cell r="ET58" t="str">
            <v>N/A</v>
          </cell>
          <cell r="EU58" t="str">
            <v>N/A</v>
          </cell>
          <cell r="EV58" t="str">
            <v>N/A</v>
          </cell>
          <cell r="EW58" t="str">
            <v>N/A</v>
          </cell>
          <cell r="EX58" t="str">
            <v>N/A</v>
          </cell>
          <cell r="EY58" t="str">
            <v>N/A</v>
          </cell>
          <cell r="EZ58" t="str">
            <v>N/A</v>
          </cell>
          <cell r="FA58" t="str">
            <v>N/A</v>
          </cell>
          <cell r="FB58" t="str">
            <v>N/A</v>
          </cell>
          <cell r="FC58" t="str">
            <v>N/A</v>
          </cell>
          <cell r="FD58" t="str">
            <v>N/A</v>
          </cell>
          <cell r="FE58" t="str">
            <v>N/A</v>
          </cell>
          <cell r="FF58" t="str">
            <v>N/A</v>
          </cell>
          <cell r="FG58" t="str">
            <v>N/A</v>
          </cell>
          <cell r="FH58" t="str">
            <v>N/A</v>
          </cell>
          <cell r="FI58" t="str">
            <v>N/A</v>
          </cell>
          <cell r="FJ58" t="str">
            <v>N/A</v>
          </cell>
          <cell r="FK58" t="str">
            <v>N/A</v>
          </cell>
          <cell r="FL58" t="str">
            <v>N/A</v>
          </cell>
          <cell r="FM58" t="str">
            <v>N/A</v>
          </cell>
          <cell r="FN58" t="str">
            <v xml:space="preserve">En el Sistema Distrital para la gestión de peticiones ciudadanas se registraron a la Secretaria General  3.557 Peticiones, Quejas, Reclamos, Sugerencias y Consultas gestionadas en el mes de enero, de las cuales se tramitaron oportunamente 3.551 para un cumplimiento del 99,83%, de acuerdo a los tiempos establecidos por norma; así mismo, se gestionaron de manera extemporánea 4 peticiones ciudadanas, quedando pendientes de respuesta 2 peticiones.               </v>
          </cell>
          <cell r="FO58" t="str">
            <v xml:space="preserve">En el Sistema Distrital para la gestión de peticiones ciudadanas se registraron 6.456 Peticiones, Quejas, Reclamos, Sugerencias y Consultas gestionadas en el mes de febrero, de las cuales se gestionaron oportunamente 6.451, para un cumplimiento 
del 99,92%, de acuerdo con los tiempos establecidos por norma; así mismo, se dio respuesta extemporánea, es decir fuera de los términos legales, a 4 peticiones ciudadanas, y quedó pendiente de respuesta 1 petición. Dentro de los cuales se destacan los siguientes resultados:
•	Las dependencias que gestionaron el mayor número de peticiones fueron: La Dirección Distrital de Calidad del Servicio a través de la Central Sistema Distrital para la Gestión de Peticiones Ciudadanas con 4.861 peticiones que representan 75,29%, la Dirección del Sistema Distrital de Servicio a la Ciudadanía a través de la Línea 195 con 484 respuestas (7,50%), la Subsecretaría de Servicio a la Ciudadanía a través de la Central de Registro de Redes Sociales con 461 peticiones (7,14%), Oficina de Alta Consejería de Paz Víctimas y reconciliación con 146 peticiones (2,26%), Oficina Jurídica con 140 que representan el 2,17% del total gestionado en la entidad. Hay que mencionar que estas cinco dependencias emitieron el 94,36% del total de peticiones gestionadas en la Secretaría General en el mes.
•	El tiempo promedio de gestión en febrero fue 1,84 días.
•	En el mes de febrero, una dependencia (Dirección del Sistema Distrital de Servicio a la Ciudadanía) presenta una petición vencida y sin respuesta a final de mes. 
•	Tomando como base las peticiones gestionadas en el mes de febrero, las cifras muestran que las tipologías más utilizadas por la ciudadanía para interponer peticiones son: el “Derecho de Petición de Interés Particular” con 4.078 peticiones que representan el 63,17%, el derecho de petición de interés general con 1.231 (19,07%), reclamo con 455 (7,05%), queja 292 (4,52%), y Consulta con 169 (2,62%). 
•	Con respecto a la participación por localidades, las cifras de peticiones gestionadas en febrero muestran que las localidades de Suba, Fontibón y Kennedy son las más relacionadas con las peticiones interpuestas por la ciudadanía, las cuales acumulan el 32,58% de las peticiones en las que se reportó ubicación en el mes de febrero 2023.
•	Tomando como base las peticiones gestionadas en el mes de febrero, se encuentra que los subtemas más reiterados en la Secretaría General son: “Traslado a entidades Distritales con 5.659 peticiones que representan el 88,16%, “Traslado a entidades Nacionales y/o territoriales con 166 peticiones (2,59%), “Ética buen gobierno y transparencia” con 134 (2,09%), Aclaración ampliación con 98 peticiones (1,53%), y Ayuda/Atención Humanitaria Inmediata AHI, con 75 peticiones (1,17%).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FP58" t="str">
            <v xml:space="preserve">En el Sistema Distrital para la gestión de peticiones ciudadanas se registraron 6.087 Peticiones, Quejas, Reclamos, Sugerencias y Consultas gestionadas en el mes de marzo, de las cuales se gestionaron oportunamente 6.085, para un cumplimiento 
del 99,97%, de acuerdo con los tiempos establecidos por norma; así mismo, se dio respuesta extemporánea, es decir fuera de los términos legales, a 2 peticiones ciudadanas, y no quedó ninguna petición pendiente de respuesta. Dentro de los cuales se destacan los siguientes resultados:
•	Las dependencias que gestionaron el mayor número de peticiones fueron: La Dirección Distrital de Calidad del Servicio a través de la Central Sistema Distrital para la Gestión de Peticiones Ciudadanas con 4.331 peticiones que representan 71,15%, la Dirección del Sistema Distrital de Servicio a la Ciudadanía a través de la Línea 195 con 679 respuestas (11,15%), la Subsecretaría de Servicio a la Ciudadanía a través de la Central de Registro de Redes Sociales con 399 peticiones (6,55%), la Dirección del Sistema Distrital de Servicio a la Ciudadanía con 177 peticiones (2,91%), Oficina de Alta Consejería de Paz Víctimas y reconciliación con 119 peticiones (1,95%). Hay que mencionar que estas cinco dependencias emitieron el 93,72% del total de peticiones gestionadas en la Secretaría General en el mes.
•	El tiempo promedio de gestión en marzo fue 1,7 días.
•	En el mes de marzo, se dio respuesta extemporánea, es decir fuera de los términos legales, a 2 peticiones ciudadanas.
•	Tomando como base las peticiones gestionadas en el mes de marzo, las cifras muestran que las tipologías más utilizadas por la ciudadanía para interponer peticiones son: el “Derecho de Petición de Interés Particular” con 3.419 peticiones que representan el 56,17%, el derecho de petición de interés general con 1.368 (22,47%), reclamo con 415 (6,82%), queja 377 (6,19%), y Consulta con 249 (4,09%). 
•	Con respecto a la participación por localidades, las cifras de peticiones gestionadas en marzo muestran que las localidades de Suba, Kennedy y Bosa son las más relacionadas con las peticiones interpuestas por la ciudadanía, las cuales acumulan el 33,23% de las peticiones en las que se reportó ubicación en el mes de marzo 2023.
•	Tomando como base las peticiones gestionadas en el mes de marzo, se encuentra que los subtemas más reiterados en la Secretaría General son: “Traslado a entidades Distritales con 5.333 peticiones que representan el 88,91%, “Traslado a entidades Nacionales y/o territoriales con 167 peticiones (2,78%), Aclaración ampliación con 92 peticiones (1,53%), Ayuda/Atención Humanitaria Inmediata AHI, con 64 peticiones (1,07%), “Manejo y funcionalidad del Sistema Distrital para la Gestión de peticiones ciudadanas” con 44 (0,73%).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FQ58" t="str">
            <v xml:space="preserve">En el Sistema Distrital para la gestión de peticiones ciudadanas se registraron 4.995 Peticiones, Quejas, Reclamos, Sugerencias y Consultas gestionadas en el mes de abril, de las cuales se gestionaron oportunamente 4.994, para un cumplimiento del 99,98%, de acuerdo con los tiempos establecidos por norma; así mismo, se dio respuesta extemporánea, es decir fuera de los términos legales, a 1 petición ciudadana, y no quedó ninguna petición pendiente de respuesta. Dentro de los cuales se destacan los siguientes resultados:
•	Las dependencias que gestionaron el mayor número de peticiones fueron: La Dirección Distrital de Calidad del Servicio a través de la Central Sistema Distrital para la Gestión de Peticiones Ciudadanas con 3.510 peticiones que representan 70,27%, la Dirección del Sistema Distrital de Servicio a la Ciudadanía a través de la Línea 195 con 696 respuestas (13,93%), la Subsecretaría de Servicio a la Ciudadanía a través de la Central de Registro de Redes Sociales con 302 peticiones (6,05%), la Dirección del Sistema Distrital de Servicio a la Ciudadanía con 124 peticiones (2,48%), Oficina de Alta Consejería de Paz Víctimas y reconciliación con 108 peticiones (2,16%). Hay que mencionar que estas cinco dependencias emitieron el 94,89% del total de peticiones gestionadas en la Secretaría General en el mes de abril.
•	El tiempo promedio de gestión en abril fue 1,5 días.
•	En el mes de abril, se dio respuesta extemporánea, es decir fuera de los términos legales, a 1 petición ciudadana.
•	Tomando como base las peticiones gestionadas en el mes de abril, las cifras muestran que las tipologías más utilizadas por la ciudadanía para interponer peticiones son: el “Derecho de petición de interés particular” con 2.754 peticiones que representan el 55,14%, el Derecho de petición de interés general con 1.068 peticiones (21,38%), Queja con 422 (8,45%), Reclamo con 303 (6,07%), y Consulta con 250 (5,01%). 
•	En cuanto a la participación por localidades, las cifras de peticiones gestionadas en abril muestran que las localidades de Suba, Kennedy y Bosa son las más relacionadas con las peticiones interpuestas por la ciudadanía, las cuales acumulan el 36,18% de las peticiones en las que se reportó ubicación en el mes de abril 2023.
•	Tomando como base las peticiones gestionadas en el mes de abril, se encuentra que los subtemas más reiterados en la Secretaría General son: “Traslado a entidades Distritales con 4.427 peticiones que representan el 89,94%, “Traslado a entidades Nacionales y/o territoriales con 179 peticiones (3,64%), Aclaración ampliación con 50 peticiones (1,02%), Ayuda/Atención Humanitaria Inmediata AHI, con 35 peticiones (0,71%), “Manejo y funcionalidad del Sistema Distrital para la Gestión de peticiones ciudadanas” con 35 (0,71%).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FR58" t="str">
            <v xml:space="preserve">En el Sistema Distrital para la gestión de peticiones ciudadanas se registraron 5.434 Peticiones, Quejas, Reclamos, Sugerencias y Consultas gestionadas en el mes de mayo, de las cuales se gestionaron oportunamente 5.417, para un cumplimiento del 99,69%, de acuerdo con los tiempos establecidos por norma; así mismo, se dio respuesta extemporánea, es decir fuera de los términos legales, a 17 peticiones ciudadanas, y no quedó ninguna petición pendiente de respuesta; se destacan los siguientes resultados:
•	Las dependencias que gestionaron el mayor número de peticiones fueron: La Dirección Distrital de Calidad del Servicio a través de la Central Sistema Distrital para la Gestión de Peticiones Ciudadanas con 3.908 peticiones que representan 72,14%, la Dirección del Sistema Distrital de Servicio a la Ciudadanía a través de la Línea 195 con 707 respuestas (13,05%), la Subsecretaría de Servicio a la Ciudadanía a través de la Central de Registro de Redes Sociales con 268 peticiones (4,95%), la Dirección del Sistema Distrital de Servicio a la Ciudadanía con 166 peticiones (3,06%), Oficina de Alta Consejería de Paz Víctimas y reconciliación con 122 peticiones (2,25%). Hay que mencionar que estas cinco dependencias emitieron el 95,46% del total de peticiones gestionadas en la Secretaría General en el mes de mayo.
•	El tiempo promedio de gestión en mayo fue 1,6 días.
•	En el mes de mayo, se dio respuesta extemporánea, es decir fuera de los términos legales, a 17 peticiones ciudadanas.
•	Tomando como base las peticiones gestionadas en el mes de mayo, las cifras muestran que las tipologías más utilizadas por la ciudadanía para interponer peticiones son: el “Derecho de petición de interés particular” con 2.829 peticiones que representan el 52,06%, el Derecho de petición de interés general con 1.211 peticiones (22,29%), Reclamo con 469 (8,63%), Queja con 448 (8,24%), y Consulta con 231 (4,25%). 
•	En cuanto a la participación por localidades, las cifras de peticiones gestionadas en mayo muestran que las localidades de Suba, Kennedy y Usaquén son las más relacionadas con las peticiones interpuestas por la ciudadanía, las cuales acumulan el 36,51% de las peticiones en las que se reportó ubicación en el mes de mayo 2023.
•	Tomando como base las peticiones gestionadas en el mes de mayo, se encuentra que los subtemas más reiterados en la Secretaría General son: “Traslado a entidades Distritales con 4.739 peticiones que representan el 89,55, “Traslado a entidades Nacionales y/o territoriales con 154 peticiones (2,91%), Aclaración ampliación con 89 peticiones (1,68%), Participación en general con 67 peticiones (1,27%) y Ayuda/Atención Humanitaria Inmediata AHI, con 44 peticiones (0,83%).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FS58" t="str">
            <v xml:space="preserve">En el Sistema Distrital para la gestión de peticiones ciudadanas se registraron 5.127 Peticiones, Quejas, Reclamos, Sugerencias y Consultas gestionadas en el mes de junio, de las cuales se gestionaron oportunamente 5.120, para un cumplimiento 
del 99,86%, de acuerdo con los tiempos establecidos por norma; así mismo, se dio respuesta extemporánea, es decir fuera de los términos legales, a 7 peticiones ciudadanas,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3.780 peticiones que representan 73,73%, la Dirección del Sistema Distrital de Servicio a la Ciudadanía a través de la Línea 195 con 555 respuestas (10,83%), la Subsecretaría de Servicio a la Ciudadanía a través de la Central de Registro de Redes Sociales con 279 peticiones (5,44%), la Dirección del Sistema Distrital de Servicio a la Ciudadanía con 139 peticiones (2,71%), Oficina de Alta Consejería de Paz Víctimas y reconciliación con 136 peticiones (2,65%). Hay que mencionar que estas cinco dependencias emitieron el 95,36% del total de peticiones gestionadas en la Secretaría General en el mes de junio.
•	El tiempo promedio de gestión en junio fue 1,6 días.
•	En el mes de junio, se dio respuesta extemporánea, es decir fuera de los términos legales, a 7 peticiones ciudadanas.
•	Tomando como base las peticiones gestionadas en el mes de junio, las cifras muestran que las tipologías más utilizadas por la ciudadanía para interponer peticiones son: el “Derecho de petición de interés particular” con 2.745 peticiones que representan el 53,54%, el Derecho de petición de interés general con 1.128 peticiones (22,00%), Reclamo con 402 (7,84%), Queja con 390 (7,61%), y Consulta con 241 (4,70%). 
•	En cuanto a la participación por localidades, las cifras de peticiones gestionadas en junio muestran que las localidades de Kennedy, Suba y Usaquén son las más relacionadas con las peticiones interpuestas por la ciudadanía, las cuales acumulan el 34,82% de las peticiones en las que se reportó ubicación en el mes de junio 2023.
•	Tomando como base las peticiones gestionadas en el mes de junio, se encuentra que los subtemas más reiterados en la Secretaría General son: “Traslado a entidades Distritales con 4.504 peticiones que representan el 90,22, “Traslado a entidades Nacionales y/o territoriales con 154 peticiones (3,08%), Aclaración ampliación con 63 peticiones (1,26%), Participación en general con 40 peticiones (0,80%) y Ayuda/Atención Humanitaria en otras, con 36 peticiones (0,72%).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FT58" t="str">
            <v xml:space="preserve">En el Sistema Distrital para la gestión de peticiones ciudadanas se registraron 4.540 Peticiones, Quejas, Reclamos, Sugerencias y Consultas gestionadas en el mes de julio, de las cuales se gestionaron oportunamente 4.536, para un cumplimiento 
del 99,91%, de acuerdo con los tiempos establecidos por norma; así mismo, se dio respuesta extemporánea, es decir fuera de los términos legales, a 4 peticiones ciudadanas,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3.196 peticiones que representan 70,40%, la Dirección del Sistema Distrital de Servicio a la Ciudadanía a través de la Línea 195 con 497 respuestas (10,95%), la Subsecretaría de Servicio a la Ciudadanía a través de la Central de Registro de Redes Sociales con 277 peticiones (6,10%), la Oficina Consejería de Comunicaciones con 160 peticiones (3,52%), Oficina de Alta Consejería de Paz Víctimas y reconciliación con 129 peticiones (2,84%). Hay que mencionar que estas cinco dependencias emitieron el 93,81% del total de peticiones gestionadas en la Secretaría General en el mes de julio.
•	El tiempo promedio de gestión en junio fue 1,7 días.
•	En el mes de julio, se dio respuesta extemporánea, es decir fuera de los términos legales, a 4 peticiones ciudadanas.
•	Tomando como base las peticiones gestionadas en el mes de julio, las cifras muestran que las tipologías más utilizadas por la ciudadanía para interponer peticiones son: el “Derecho de petición de interés particular” con 2.333 peticiones que representan el 51,39%, el Derecho de petición de interés general con 1.064 peticiones (23,44%), Reclamo con 357 (7,86%), Queja con 343 (7,56%), y Consulta con 230 (5,07%). 
•	En cuanto a la participación por localidades, las cifras de peticiones gestionadas en julio muestran que las localidades de Suba, Kennedy y Usaquén son las más relacionadas con las peticiones interpuestas por la ciudadanía, las cuales acumulan el 35,45% de las peticiones en las que se reportó ubicación en el mes de julio 2023.
•	Tomando como base las peticiones gestionadas en el mes de julio, se encuentra que los subtemas más reiterados en la Secretaría General son: “Traslado a entidades Distritales” con 3.794 peticiones que representan el 88,73%, “Traslado a entidades Nacionales y/o territoriales” con 179 peticiones (4,19%), “Ayuda/Atención Humanitaria en otras etapas” con 64 peticiones (1,50%), “Aclaración-ampliación” con 63 peticiones (1,47%), “Atención de personal en los puntos” con 26 peticiones (0,61%).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FU58" t="str">
            <v xml:space="preserve">En el Sistema Distrital para la gestión de peticiones ciudadanas se registraron 5.841 Peticiones, Quejas, Reclamos, Sugerencias y Consultas gestionadas en el mes de agosto, de las cuales se gestionaron oportunamente 5.840, para un cumplimiento 
del 99,98%, de acuerdo con los tiempos establecidos por norma; así mismo, se dio respuesta extemporánea, es decir fuera de los términos legales, a 1 petición ciudadana,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3.986 peticiones que representan 68,24%, la Dirección del Sistema Distrital de Servicio a la Ciudadanía a través de la Línea 195 con 589 respuestas (10,08%), la Oficina Consejería de Comunicaciones con 460 peticiones (7,88%), la Subsecretaría de Servicio a la Ciudadanía a través de la Central de Registro de Redes Sociales con 345 peticiones (5,91%), La Dirección del Sistema Distrital de Servicio a la Ciudadanía con 130 peticiones (2,23%). Hay que mencionar que estas cinco dependencias emitieron el 94,33% del total de peticiones gestionadas en la Secretaría General en el mes de agosto.
•	El tiempo promedio de gestión en agosto fue 1,6 días.
•	En el mes de agosto, se dio respuesta extemporánea, es decir fuera de los términos legales, a 1 petición ciudadana.
•	Tomando como base las peticiones gestionadas en el mes de agosto, las cifras muestran que las tipologías más utilizadas por la ciudadanía para interponer peticiones son: el “Derecho de petición de interés particular” con 3.116 peticiones que representan el 53,35%, el Derecho de petición de interés general con 1.513 peticiones (25,90%), Queja con 369 (6,32%), Reclamo con 347 (5,94%), y Consulta con 275 (4,71%). 
•	En cuanto a la participación por localidades, las cifras de peticiones gestionadas en agosto muestran que las localidades de Suba, Kennedy y Bosa son las más relacionadas con las peticiones interpuestas por la ciudadanía, las cuales acumulan el 34,42% de las peticiones en las que se reportó ubicación en el mes de agosto 2023.
•	Tomando como base las peticiones gestionadas en el mes de agosto, se encuentra que los subtemas más reiterados en la Secretaría General son: “Traslado a entidades Distritales” con 4.752 peticiones que representan el 81,36%, “Traslado a entidades Nacionales y/o territoriales” con 197 peticiones (3,37%), “Aclaración-ampliación” con 87 peticiones (1,49%), “Atención de personal en los puntos” con 42 peticiones (0,72%) y “Emprendimiento” con 32 peticiones (0,55%).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FV58" t="str">
            <v xml:space="preserve">En el Sistema Distrital para la gestión de peticiones ciudadanas se registraron 5.919 Peticiones, Quejas, Reclamos, Sugerencias y Consultas gestionadas en el mes de septiembre, de las cuales se gestionaron oportunamente 5.917, para un cumplimiento del 99,97%, de acuerdo con los tiempos establecidos por norma; así mismo, se dio respuesta extemporánea, es decir fuera de los términos legales, a 2 peticiones ciudadanas,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3.680 peticiones que representan 62,17%, la Dirección del Sistema Distrital de Servicio a la Ciudadanía a través de la Línea 195 con 653 respuestas (11,03%), la Oficina Consejería de Comunicaciones con 494 peticiones (8,35%), la Subdirección de Gestión Documental con 327 peticiones (5,52%9, la Subsecretaría de Servicio a la Ciudadanía a través de la Central de Registro de Redes Sociales con 276 peticiones (4,66%). Hay que mencionar que estas cinco dependencias emitieron el 91,74% del total de peticiones gestionadas en la Secretaría General en el mes de septiembre.
•	El tiempo promedio de gestión en septiembre fue 1,8 días.
•	En el mes de septiembre, se dio respuesta extemporánea, es decir fuera de los términos legales, a 2 peticiones ciudadanas.
•	Tomando como base las peticiones gestionadas en el mes de septiembre, las cifras muestran que las tipologías más utilizadas por la ciudadanía para interponer peticiones son: el “Derecho de petición de interés particular” con 3.315 peticiones que representan el 56,01%, el Derecho de petición de interés general con 1.592 peticiones (26,90%), Queja con 325 (5,49%), Reclamo con 286 (4,83%), y Consulta con 212 (3,58%). 
•	En cuanto a la participación por localidades, las cifras de peticiones gestionadas en septiembre muestran que las localidades de Suba, Kennedy y Usaquén son las más relacionadas con las peticiones interpuestas por la ciudadanía, las cuales acumulan el 35,11% de las peticiones en las que se reportó ubicación en el mes de septiembre 2023.
•	Tomando como base las peticiones gestionadas en el mes de septiembre, se encuentra que los subtemas más reiterados en la Secretaría General son: “Traslado a entidades Distritales” con 3.946 peticiones que representan el 85,69%, “Traslado a entidades Nacionales y/o territoriales” con 170 peticiones (3,69%), “Aclaración-ampliación” con 98 peticiones (2,13%), “Ayuda/atención humanitaria en otras etapas” con 84 peticiones (1,82%) y “Participación general” con 50 peticiones (1,09%).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v>
          </cell>
          <cell r="FW58" t="str">
            <v/>
          </cell>
          <cell r="FX58" t="str">
            <v/>
          </cell>
          <cell r="FY58" t="str">
            <v/>
          </cell>
          <cell r="FZ58" t="str">
            <v>N/A</v>
          </cell>
          <cell r="GA58" t="str">
            <v>N/A</v>
          </cell>
          <cell r="GB58" t="str">
            <v>N/A</v>
          </cell>
          <cell r="GC58" t="str">
            <v>N/A</v>
          </cell>
          <cell r="GD58" t="str">
            <v>N/A</v>
          </cell>
          <cell r="GE58" t="str">
            <v>N/A</v>
          </cell>
          <cell r="GF58" t="str">
            <v>N/A</v>
          </cell>
          <cell r="GG58" t="str">
            <v>N/A</v>
          </cell>
          <cell r="GH58" t="str">
            <v>N/A</v>
          </cell>
          <cell r="GI58" t="str">
            <v>N/A</v>
          </cell>
          <cell r="GJ58" t="str">
            <v>N/A</v>
          </cell>
          <cell r="GK58" t="str">
            <v>N/A</v>
          </cell>
          <cell r="GL58" t="str">
            <v>N/A</v>
          </cell>
          <cell r="GM58" t="str">
            <v>N/A</v>
          </cell>
          <cell r="GN58" t="str">
            <v>N/A</v>
          </cell>
          <cell r="GO58" t="str">
            <v>N/A</v>
          </cell>
          <cell r="GP58" t="str">
            <v>N/A</v>
          </cell>
          <cell r="GQ58" t="str">
            <v>N/A</v>
          </cell>
          <cell r="GR58" t="str">
            <v>N/A</v>
          </cell>
          <cell r="GS58" t="str">
            <v>N/A</v>
          </cell>
          <cell r="GT58" t="str">
            <v>N/A</v>
          </cell>
          <cell r="GU58" t="str">
            <v>N/A</v>
          </cell>
          <cell r="GV58" t="str">
            <v>N/A</v>
          </cell>
          <cell r="GW58" t="str">
            <v>N/A</v>
          </cell>
          <cell r="GX58" t="str">
            <v>N/A</v>
          </cell>
          <cell r="GY58" t="str">
            <v>N/A</v>
          </cell>
        </row>
        <row r="59">
          <cell r="A59" t="str">
            <v>PD90</v>
          </cell>
          <cell r="B59">
            <v>7870</v>
          </cell>
          <cell r="D59" t="str">
            <v>Satisfacción ciudadana con respecto a los puntos de servicio de la Red CADE</v>
          </cell>
          <cell r="E59" t="str">
            <v>1_Subsecretaría de Servicio a la Ciudadanía</v>
          </cell>
          <cell r="F59">
            <v>1</v>
          </cell>
          <cell r="G59" t="str">
            <v>Subsecretaría de Servicio a la Ciudadanía</v>
          </cell>
          <cell r="H59" t="str">
            <v>sci</v>
          </cell>
          <cell r="I59" t="str">
            <v>PD90</v>
          </cell>
          <cell r="J59" t="str">
            <v>Constante</v>
          </cell>
          <cell r="K59" t="str">
            <v>Porcentaje</v>
          </cell>
          <cell r="L59" t="str">
            <v>Suma</v>
          </cell>
          <cell r="M59">
            <v>0</v>
          </cell>
          <cell r="N59">
            <v>90</v>
          </cell>
          <cell r="O59">
            <v>0</v>
          </cell>
          <cell r="P59">
            <v>0</v>
          </cell>
          <cell r="Q59">
            <v>0</v>
          </cell>
          <cell r="R59">
            <v>0</v>
          </cell>
          <cell r="S59">
            <v>0</v>
          </cell>
          <cell r="T59">
            <v>0</v>
          </cell>
          <cell r="U59">
            <v>0</v>
          </cell>
          <cell r="V59">
            <v>0</v>
          </cell>
          <cell r="W59">
            <v>0</v>
          </cell>
          <cell r="X59">
            <v>0</v>
          </cell>
          <cell r="Y59">
            <v>0</v>
          </cell>
          <cell r="Z59">
            <v>90</v>
          </cell>
          <cell r="AA59">
            <v>90</v>
          </cell>
          <cell r="AB59">
            <v>90</v>
          </cell>
          <cell r="AC59" t="str">
            <v/>
          </cell>
          <cell r="AD59" t="str">
            <v/>
          </cell>
          <cell r="AE59" t="str">
            <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90</v>
          </cell>
          <cell r="BD59" t="str">
            <v>No Programó</v>
          </cell>
          <cell r="BE59" t="str">
            <v>No Programó</v>
          </cell>
          <cell r="BF59" t="str">
            <v>No Programó</v>
          </cell>
          <cell r="BG59" t="str">
            <v>No Programó</v>
          </cell>
          <cell r="BH59" t="str">
            <v>No Programó</v>
          </cell>
          <cell r="BI59" t="str">
            <v>No Programó</v>
          </cell>
          <cell r="BJ59" t="str">
            <v>No Programó</v>
          </cell>
          <cell r="BK59" t="str">
            <v>No Programó</v>
          </cell>
          <cell r="BL59" t="str">
            <v>No Programó</v>
          </cell>
          <cell r="BM59" t="str">
            <v/>
          </cell>
          <cell r="BN59" t="str">
            <v/>
          </cell>
          <cell r="BO59" t="str">
            <v/>
          </cell>
          <cell r="BP59">
            <v>0</v>
          </cell>
          <cell r="BQ59">
            <v>0</v>
          </cell>
          <cell r="BR59">
            <v>0</v>
          </cell>
          <cell r="BS59">
            <v>0</v>
          </cell>
          <cell r="BT59">
            <v>0</v>
          </cell>
          <cell r="BU59">
            <v>0</v>
          </cell>
          <cell r="BV59">
            <v>0</v>
          </cell>
          <cell r="BW59">
            <v>0</v>
          </cell>
          <cell r="BX59">
            <v>0</v>
          </cell>
          <cell r="BY59">
            <v>0</v>
          </cell>
          <cell r="BZ59">
            <v>0</v>
          </cell>
          <cell r="CA59" t="str">
            <v>Informe Encuesta de  Satisfacción Ciudadana 2023.</v>
          </cell>
          <cell r="CB59">
            <v>0</v>
          </cell>
          <cell r="CC59">
            <v>0</v>
          </cell>
          <cell r="CD59">
            <v>0</v>
          </cell>
          <cell r="CE59">
            <v>0</v>
          </cell>
          <cell r="CF59">
            <v>0</v>
          </cell>
          <cell r="CG59">
            <v>0</v>
          </cell>
          <cell r="CH59">
            <v>0</v>
          </cell>
          <cell r="CI59">
            <v>0</v>
          </cell>
          <cell r="CJ59">
            <v>0</v>
          </cell>
          <cell r="CK59">
            <v>0</v>
          </cell>
          <cell r="CL59">
            <v>0</v>
          </cell>
          <cell r="CM59">
            <v>0</v>
          </cell>
          <cell r="CN59" t="str">
            <v>N/A</v>
          </cell>
          <cell r="CO59" t="str">
            <v>N/A</v>
          </cell>
          <cell r="CP59" t="str">
            <v>N/A</v>
          </cell>
          <cell r="CQ59" t="str">
            <v>N/A</v>
          </cell>
          <cell r="CR59" t="str">
            <v>N/A</v>
          </cell>
          <cell r="CS59" t="str">
            <v>N/A</v>
          </cell>
          <cell r="CT59" t="str">
            <v>N/A</v>
          </cell>
          <cell r="CU59" t="str">
            <v>N/A</v>
          </cell>
          <cell r="CV59" t="str">
            <v>N/A</v>
          </cell>
          <cell r="CW59" t="str">
            <v>N/A</v>
          </cell>
          <cell r="CX59" t="str">
            <v>N/A</v>
          </cell>
          <cell r="CY59" t="str">
            <v>N/A</v>
          </cell>
          <cell r="CZ59" t="str">
            <v>N/A</v>
          </cell>
          <cell r="DA59" t="str">
            <v>N/A</v>
          </cell>
          <cell r="DB59" t="str">
            <v>N/A</v>
          </cell>
          <cell r="DC59" t="str">
            <v>N/A</v>
          </cell>
          <cell r="DD59" t="str">
            <v>N/A</v>
          </cell>
          <cell r="DE59" t="str">
            <v>N/A</v>
          </cell>
          <cell r="DF59" t="str">
            <v>N/A</v>
          </cell>
          <cell r="DG59" t="str">
            <v>N/A</v>
          </cell>
          <cell r="DH59" t="str">
            <v>N/A</v>
          </cell>
          <cell r="DI59" t="str">
            <v>N/A</v>
          </cell>
          <cell r="DJ59" t="str">
            <v>N/A</v>
          </cell>
          <cell r="DK59" t="str">
            <v>N/A</v>
          </cell>
          <cell r="DL59" t="str">
            <v>N/A</v>
          </cell>
          <cell r="DM59" t="str">
            <v>N/A</v>
          </cell>
          <cell r="DN59" t="str">
            <v>N/A</v>
          </cell>
          <cell r="DO59" t="str">
            <v>N/A</v>
          </cell>
          <cell r="DP59" t="str">
            <v>N/A</v>
          </cell>
          <cell r="DQ59" t="str">
            <v>N/A</v>
          </cell>
          <cell r="DR59" t="str">
            <v>N/A</v>
          </cell>
          <cell r="DS59" t="str">
            <v>N/A</v>
          </cell>
          <cell r="DT59" t="str">
            <v>N/A</v>
          </cell>
          <cell r="DU59" t="str">
            <v>N/A</v>
          </cell>
          <cell r="DV59" t="str">
            <v>N/A</v>
          </cell>
          <cell r="DW59" t="str">
            <v>N/A</v>
          </cell>
          <cell r="DX59" t="str">
            <v>N/A</v>
          </cell>
          <cell r="DY59" t="str">
            <v>N/A</v>
          </cell>
          <cell r="DZ59" t="str">
            <v>N/A</v>
          </cell>
          <cell r="EA59" t="str">
            <v>N/A</v>
          </cell>
          <cell r="EB59" t="str">
            <v>N/A</v>
          </cell>
          <cell r="EC59" t="str">
            <v>N/A</v>
          </cell>
          <cell r="ED59" t="str">
            <v>N/A</v>
          </cell>
          <cell r="EE59" t="str">
            <v>N/A</v>
          </cell>
          <cell r="EF59" t="str">
            <v>N/A</v>
          </cell>
          <cell r="EG59" t="str">
            <v>N/A</v>
          </cell>
          <cell r="EH59" t="str">
            <v>N/A</v>
          </cell>
          <cell r="EI59" t="str">
            <v>N/A</v>
          </cell>
          <cell r="EJ59" t="str">
            <v>N/A</v>
          </cell>
          <cell r="EK59" t="str">
            <v>N/A</v>
          </cell>
          <cell r="EL59" t="str">
            <v>N/A</v>
          </cell>
          <cell r="EM59" t="str">
            <v>N/A</v>
          </cell>
          <cell r="EN59" t="str">
            <v>N/A</v>
          </cell>
          <cell r="EO59" t="str">
            <v>N/A</v>
          </cell>
          <cell r="EP59" t="str">
            <v>N/A</v>
          </cell>
          <cell r="EQ59" t="str">
            <v>N/A</v>
          </cell>
          <cell r="ER59" t="str">
            <v>N/A</v>
          </cell>
          <cell r="ES59" t="str">
            <v>N/A</v>
          </cell>
          <cell r="ET59" t="str">
            <v>N/A</v>
          </cell>
          <cell r="EU59" t="str">
            <v>N/A</v>
          </cell>
          <cell r="EV59" t="str">
            <v>N/A</v>
          </cell>
          <cell r="EW59" t="str">
            <v>N/A</v>
          </cell>
          <cell r="EX59" t="str">
            <v>N/A</v>
          </cell>
          <cell r="EY59" t="str">
            <v>N/A</v>
          </cell>
          <cell r="EZ59" t="str">
            <v>N/A</v>
          </cell>
          <cell r="FA59" t="str">
            <v>N/A</v>
          </cell>
          <cell r="FB59" t="str">
            <v>N/A</v>
          </cell>
          <cell r="FC59" t="str">
            <v>N/A</v>
          </cell>
          <cell r="FD59" t="str">
            <v>N/A</v>
          </cell>
          <cell r="FE59" t="str">
            <v>N/A</v>
          </cell>
          <cell r="FF59" t="str">
            <v>N/A</v>
          </cell>
          <cell r="FG59" t="str">
            <v>N/A</v>
          </cell>
          <cell r="FH59" t="str">
            <v>N/A</v>
          </cell>
          <cell r="FI59" t="str">
            <v>N/A</v>
          </cell>
          <cell r="FJ59" t="str">
            <v>N/A</v>
          </cell>
          <cell r="FK59" t="str">
            <v>N/A</v>
          </cell>
          <cell r="FL59" t="str">
            <v>N/A</v>
          </cell>
          <cell r="FM59" t="str">
            <v>N/A</v>
          </cell>
          <cell r="FN59" t="str">
            <v/>
          </cell>
          <cell r="FZ59" t="str">
            <v>N/A</v>
          </cell>
          <cell r="GA59" t="str">
            <v>N/A</v>
          </cell>
          <cell r="GB59" t="str">
            <v>N/A</v>
          </cell>
          <cell r="GC59" t="str">
            <v>N/A</v>
          </cell>
          <cell r="GD59" t="str">
            <v>N/A</v>
          </cell>
          <cell r="GE59" t="str">
            <v>N/A</v>
          </cell>
          <cell r="GF59" t="str">
            <v>N/A</v>
          </cell>
          <cell r="GG59" t="str">
            <v>N/A</v>
          </cell>
          <cell r="GH59" t="str">
            <v>N/A</v>
          </cell>
          <cell r="GI59" t="str">
            <v>N/A</v>
          </cell>
          <cell r="GJ59" t="str">
            <v>N/A</v>
          </cell>
          <cell r="GK59" t="str">
            <v>N/A</v>
          </cell>
          <cell r="GL59" t="str">
            <v>N/A</v>
          </cell>
          <cell r="GM59" t="str">
            <v>N/A</v>
          </cell>
          <cell r="GN59" t="str">
            <v>N/A</v>
          </cell>
          <cell r="GO59" t="str">
            <v>N/A</v>
          </cell>
          <cell r="GP59" t="str">
            <v>N/A</v>
          </cell>
          <cell r="GQ59" t="str">
            <v>N/A</v>
          </cell>
          <cell r="GR59" t="str">
            <v>N/A</v>
          </cell>
          <cell r="GS59" t="str">
            <v>N/A</v>
          </cell>
          <cell r="GT59" t="str">
            <v>N/A</v>
          </cell>
          <cell r="GU59" t="str">
            <v>N/A</v>
          </cell>
          <cell r="GV59" t="str">
            <v>N/A</v>
          </cell>
          <cell r="GW59" t="str">
            <v>N/A</v>
          </cell>
          <cell r="GX59" t="str">
            <v>N/A</v>
          </cell>
          <cell r="GY59" t="str">
            <v>N/A</v>
          </cell>
        </row>
        <row r="60">
          <cell r="A60" t="str">
            <v>PD100</v>
          </cell>
          <cell r="B60">
            <v>7871</v>
          </cell>
          <cell r="C60" t="str">
            <v>7871_1</v>
          </cell>
          <cell r="D60" t="str">
            <v>1. Ejecutar el 100% de la estrategia de promoción de la memoria, para la construcción de paz, la reconciliación y la democracia, en la ciudad región.</v>
          </cell>
          <cell r="E60" t="str">
            <v>1_Oficina de Alta Consejería de Paz, Víctimas y Reconciliación</v>
          </cell>
          <cell r="F60">
            <v>1</v>
          </cell>
          <cell r="G60" t="str">
            <v>Oficina de Alta Consejería de Paz, Víctimas y Reconciliación</v>
          </cell>
          <cell r="H60" t="str">
            <v>oav</v>
          </cell>
          <cell r="I60" t="str">
            <v>PD100</v>
          </cell>
          <cell r="J60" t="str">
            <v>Creciente</v>
          </cell>
          <cell r="K60" t="str">
            <v>Porcentaje</v>
          </cell>
          <cell r="L60" t="str">
            <v>Suma</v>
          </cell>
          <cell r="M60">
            <v>126.66</v>
          </cell>
          <cell r="N60">
            <v>200</v>
          </cell>
          <cell r="O60">
            <v>0</v>
          </cell>
          <cell r="P60">
            <v>0</v>
          </cell>
          <cell r="Q60">
            <v>3.8884999999999996</v>
          </cell>
          <cell r="R60">
            <v>3.5</v>
          </cell>
          <cell r="S60">
            <v>0</v>
          </cell>
          <cell r="T60">
            <v>7.3884999999999996</v>
          </cell>
          <cell r="U60">
            <v>3.5</v>
          </cell>
          <cell r="V60">
            <v>0</v>
          </cell>
          <cell r="W60">
            <v>3.8884999999999996</v>
          </cell>
          <cell r="X60">
            <v>3.5</v>
          </cell>
          <cell r="Y60">
            <v>0</v>
          </cell>
          <cell r="Z60">
            <v>9.3345000000000002</v>
          </cell>
          <cell r="AA60">
            <v>90</v>
          </cell>
          <cell r="AB60">
            <v>35</v>
          </cell>
          <cell r="AC60" t="str">
            <v>La meta se orienta hacia el posicionamiento político, institucional y administrativo de la Dirección del Centro de Memoria, Paz y Reconciliación, y de su sede, el Centro de Memoria, Paz y Reconciliación - CMPR. Para ello, se diseñó una estrategia de promoción de la memoria, para la construcción de paz, reconciliación y democracia, en donde se consignan los lineamientos generales para su funcionamiento técnico y estratégico. 
La estrategia pretende la transformación y el posicionamiento del Centro de Memoria Paz y Reconciliación - CMPR como el instrumento de la ciudad para la promoción, construcción, circulación y apropiación social de prácticas artísticas, culturales, académicas y conmemorativas relacionadas con memoria, paz y reconciliación, con miras a la construcción del nuevo contrato social para el Siglo XXI. En este sentido, el robustecer el Centro de Memoria Paz y Reconciliación -CMPR, implica trabajar en al menos dos dimensiones: (i) la dimensión comunicativa, es decir el posicionamiento del Centro y sus producciones, así como la promoción de debates alrededor de la memoria en la ciudadanía; y (ii) la dimensión político-institucional, que implica el fortalecimiento institucional, de la capacidad de gestión, y su visibilidad orgánica dentro de la estructura general de la Alcaldía Mayor de Bogotá.
Para la vigencia 2023, en esta meta se programó una magnitud de 90% y con corte a 30 de septiembre, se evidencia un avance del 77,17%, representado en las acciones desarrolladas para el posicionamiento institucional del Centro de Memoria, Paz y Reconciliación y acciones para gestionar su funcionamiento, logrando avanzar en
•	Dinamización del Centro de Memoria a través de la oferta de una agenda académica, cultural, artística, memorial y pedagógica dispuesta para la ciudadanía que ha permitido el desarrollo de exposiciones, documentales, recorridos guiados, lanzamientos de libros, y festivales de cine, entre otros. 
•	Mantenimiento, adecuación y actualización tecnológica de la exposición central del Centro de Memoria, Paz y Reconciliación, 'Resisto, Luego Existo', la cual es un instrumento fundamental para la pedagogía, la reflexión y el diálogo en torno a la historia reciente de nuestro país, marcada por el conflicto armado y la violencia política. Rescata, además, la importancia de los procesos de resistencia, lucha contra la impunidad y construcción de democracia y paz para la proyección del futuro. 
•	Promoción y circulación de la gestión del conocimiento en memoria de la ciudad a través de una Herramienta de seguimiento y análisis para la comprensión y discusión de la política de Paz Total que viene implementando el actual gobierno, ubicada en: http://centromemoria.gov.co/infografia-paz-total/. En este espacio se puede encontrar documentos, noticias, análisis, infografías y eventos dinamizados.
•	Se ha realizado dos (2) reportes de la gestión del CMPR en el cumplimiento de los compromisos en la Política Pública Distrital de Juventud en el marco del resultado específico “Jóvenes comprometidos con la construcción de paz y reconciliación” De la política, y se materializan en los siguientes productos: 
	Acciones culturales y pedagógicas en torno a memoria, paz y reconciliación para los y las jóvenes del distrito capital implementadas: Durante el primer trimestre del año se llevaron a cabo cinco (5) acciones culturales y pedagógicas en torno a memoria, paz y reconciliación, para los y las jóvenes del distrito capital. 
	 Jóvenes, y colectivos de jóvenes que participan en el plan de recorridos guiados y montajes expositivos realizados en el Centro Memoria, Paz y Reconciliación - CMPR: Durante el primer trimestre se realizaron 23 visitas guiadas en el marco de la Estrategia General de Visitas Guiadas.
•	Se llevaron a cabo diez (10) conmemoraciones realizadas para la reconciliación, la memoria y la construcción de paz, que involucran el aprovechamiento del espacio público y el fortalecimiento de la cultura ciudadana.
•	Mantenimiento del espacio físico del Centro de Memoria para el aprovechamiento de la ciudadanía.
BENEFICIOS
• La gestión administrativa para garantizar el funcionamiento de las líneas de trabajo del CMPR, particularmente en el mes de septiembre, fortaleció la apuesta de dinamización y la agenda expositiva del CMPR, que redunda en el beneficio de la ciudadanía que visita el CMPR.
• La actualización, mantenimiento y adecuación de los equipos de cómputo del CMPR y de las redes de internet del Centro de Memoria, garantizan la adecuada ejecución del plan de trabajo del CMPR, así como permite que la oferta virtual del CMPR, de la que se beneficia buena parte de la ciudadanía interesada en temas de memoria, se desarrolle de la mejor forma posible.</v>
          </cell>
          <cell r="AD60" t="str">
            <v/>
          </cell>
          <cell r="AE60" t="str">
            <v/>
          </cell>
          <cell r="AF60">
            <v>0</v>
          </cell>
          <cell r="AG60">
            <v>0</v>
          </cell>
          <cell r="AH60">
            <v>22.22</v>
          </cell>
          <cell r="AI60">
            <v>20</v>
          </cell>
          <cell r="AJ60">
            <v>0</v>
          </cell>
          <cell r="AK60">
            <v>42.22</v>
          </cell>
          <cell r="AL60">
            <v>20</v>
          </cell>
          <cell r="AM60">
            <v>0</v>
          </cell>
          <cell r="AN60">
            <v>22.22</v>
          </cell>
          <cell r="AO60">
            <v>0</v>
          </cell>
          <cell r="AP60">
            <v>0</v>
          </cell>
          <cell r="AQ60">
            <v>0</v>
          </cell>
          <cell r="AR60">
            <v>0</v>
          </cell>
          <cell r="AS60">
            <v>0</v>
          </cell>
          <cell r="AT60">
            <v>22.22</v>
          </cell>
          <cell r="AU60">
            <v>20</v>
          </cell>
          <cell r="AV60">
            <v>0</v>
          </cell>
          <cell r="AW60">
            <v>42.22</v>
          </cell>
          <cell r="AX60">
            <v>20</v>
          </cell>
          <cell r="AY60">
            <v>0</v>
          </cell>
          <cell r="AZ60">
            <v>22.22</v>
          </cell>
          <cell r="BA60">
            <v>20</v>
          </cell>
          <cell r="BB60">
            <v>0</v>
          </cell>
          <cell r="BC60">
            <v>53.34</v>
          </cell>
          <cell r="BD60" t="str">
            <v>No Programó</v>
          </cell>
          <cell r="BE60" t="str">
            <v>No Programó</v>
          </cell>
          <cell r="BF60">
            <v>3.8884999999999996</v>
          </cell>
          <cell r="BG60">
            <v>3.4999999999999991</v>
          </cell>
          <cell r="BH60">
            <v>0</v>
          </cell>
          <cell r="BI60">
            <v>7.3884999999999987</v>
          </cell>
          <cell r="BJ60">
            <v>3.5000000000000036</v>
          </cell>
          <cell r="BK60">
            <v>0</v>
          </cell>
          <cell r="BL60">
            <v>3.8885000000000005</v>
          </cell>
          <cell r="BM60" t="str">
            <v/>
          </cell>
          <cell r="BN60" t="str">
            <v/>
          </cell>
          <cell r="BO60" t="str">
            <v/>
          </cell>
          <cell r="BP60" t="str">
            <v>No Programó</v>
          </cell>
          <cell r="BQ60" t="str">
            <v>No Programó</v>
          </cell>
          <cell r="BR60" t="str">
            <v>1.1.2. Informe de Gestión Administrativa del CMPR</v>
          </cell>
          <cell r="BS60" t="str">
            <v>1.1.1.2 Reporte de seguimiento a políticas públicas</v>
          </cell>
          <cell r="BT60" t="str">
            <v>No Programó</v>
          </cell>
          <cell r="BU60" t="str">
            <v>1.1.1.1 Informe de gesión del CMPR
1.1.2. Informe de Gestión Administrativa del CMPR</v>
          </cell>
          <cell r="BV60" t="str">
            <v>1.1.1.2 Reporte de seguimiento a políticas públicas</v>
          </cell>
          <cell r="BW60" t="str">
            <v>No programó</v>
          </cell>
          <cell r="BX60" t="str">
            <v>1.1.2. Informe de Gestión Administrativa del CMPR</v>
          </cell>
          <cell r="BY60" t="str">
            <v>1.1.1.2 Reporte de seguimiento a políticas públicas</v>
          </cell>
          <cell r="BZ60" t="str">
            <v>No programó</v>
          </cell>
          <cell r="CA60" t="str">
            <v>1.1.1.1 Informe de gesión del CMPR
1.1.2. Informe de Gestión Administrativa del CMPR</v>
          </cell>
          <cell r="CB60" t="str">
            <v>No Programó</v>
          </cell>
          <cell r="CC60" t="str">
            <v>No Programó</v>
          </cell>
          <cell r="CD60" t="str">
            <v>• 1.1.2 INFORME GESTIÓN ADMINISTRATIVA CMPR
• 1.1.2 ANEXOS ADTIVO CMMPR
• 1.1.2 INFORME GESTIÓN ADMINISTRATIVA CMPR
• 1.1.2 ANEXOS ADTIVO CMMPR</v>
          </cell>
          <cell r="CE60" t="str">
            <v>• 1.1.1.2 REPORTE PCA PUB TRIM CMPR</v>
          </cell>
          <cell r="CF60" t="str">
            <v>No Programó</v>
          </cell>
          <cell r="CG60" t="str">
            <v>• 1.1.1.1 INFORME GESTIÓN CMPR
• 1.1.2. INFORME ADTIVO CMPR</v>
          </cell>
          <cell r="CH60" t="str">
            <v>• 1.1.1.2 Reporte de seguimiento a políticas públicas</v>
          </cell>
          <cell r="CI60" t="str">
            <v>No programó</v>
          </cell>
          <cell r="CJ60" t="str">
            <v>• 1.1.2. INFORME ADTIVO CMPR
• 1.1.2 ANEXOS ADTIVO CMPR</v>
          </cell>
          <cell r="CK60">
            <v>0</v>
          </cell>
          <cell r="CL60">
            <v>0</v>
          </cell>
          <cell r="CM60">
            <v>0</v>
          </cell>
          <cell r="CN60">
            <v>401742000</v>
          </cell>
          <cell r="CO60">
            <v>401742000</v>
          </cell>
          <cell r="CP60">
            <v>401742000</v>
          </cell>
          <cell r="CQ60">
            <v>401742000</v>
          </cell>
          <cell r="CR60">
            <v>401742000</v>
          </cell>
          <cell r="CS60">
            <v>401742000</v>
          </cell>
          <cell r="CT60">
            <v>401742000</v>
          </cell>
          <cell r="CU60">
            <v>401742000</v>
          </cell>
          <cell r="CV60">
            <v>401742000</v>
          </cell>
          <cell r="CW60">
            <v>401742000</v>
          </cell>
          <cell r="CX60">
            <v>401742000</v>
          </cell>
          <cell r="CY60">
            <v>401742000</v>
          </cell>
          <cell r="CZ60">
            <v>401742000</v>
          </cell>
          <cell r="DA60">
            <v>401742000</v>
          </cell>
          <cell r="DB60">
            <v>401742000</v>
          </cell>
          <cell r="DC60">
            <v>401742000</v>
          </cell>
          <cell r="DD60">
            <v>401742000</v>
          </cell>
          <cell r="DE60">
            <v>401742000</v>
          </cell>
          <cell r="DF60">
            <v>401742000</v>
          </cell>
          <cell r="DG60">
            <v>401742000</v>
          </cell>
          <cell r="DH60">
            <v>401742000</v>
          </cell>
          <cell r="DI60">
            <v>401742000</v>
          </cell>
          <cell r="DJ60">
            <v>0</v>
          </cell>
          <cell r="DK60">
            <v>0</v>
          </cell>
          <cell r="DL60">
            <v>0</v>
          </cell>
          <cell r="DM60">
            <v>401742000</v>
          </cell>
          <cell r="DN60">
            <v>261700450</v>
          </cell>
          <cell r="DO60">
            <v>261700450</v>
          </cell>
          <cell r="DP60">
            <v>261700450</v>
          </cell>
          <cell r="DQ60">
            <v>401740450</v>
          </cell>
          <cell r="DR60">
            <v>401740450</v>
          </cell>
          <cell r="DS60">
            <v>401740450</v>
          </cell>
          <cell r="DT60">
            <v>401740450</v>
          </cell>
          <cell r="DU60">
            <v>401740450</v>
          </cell>
          <cell r="DV60">
            <v>401740450</v>
          </cell>
          <cell r="DW60">
            <v>0</v>
          </cell>
          <cell r="DX60">
            <v>0</v>
          </cell>
          <cell r="DY60">
            <v>0</v>
          </cell>
          <cell r="DZ60">
            <v>401740450</v>
          </cell>
          <cell r="EA60">
            <v>0</v>
          </cell>
          <cell r="EB60">
            <v>4705321</v>
          </cell>
          <cell r="EC60">
            <v>30875366</v>
          </cell>
          <cell r="ED60">
            <v>57045411</v>
          </cell>
          <cell r="EE60">
            <v>83215456</v>
          </cell>
          <cell r="EF60">
            <v>109385501</v>
          </cell>
          <cell r="EG60">
            <v>169028519</v>
          </cell>
          <cell r="EH60">
            <v>207505616</v>
          </cell>
          <cell r="EI60">
            <v>251515947</v>
          </cell>
          <cell r="EJ60">
            <v>0</v>
          </cell>
          <cell r="EK60">
            <v>0</v>
          </cell>
          <cell r="EL60">
            <v>0</v>
          </cell>
          <cell r="EM60">
            <v>251515947</v>
          </cell>
          <cell r="EN60">
            <v>8406135</v>
          </cell>
          <cell r="EO60">
            <v>8406135</v>
          </cell>
          <cell r="EP60">
            <v>8406135</v>
          </cell>
          <cell r="EQ60">
            <v>8406135</v>
          </cell>
          <cell r="ER60">
            <v>8406135</v>
          </cell>
          <cell r="ES60">
            <v>8406135</v>
          </cell>
          <cell r="ET60">
            <v>8406135</v>
          </cell>
          <cell r="EU60">
            <v>8406135</v>
          </cell>
          <cell r="EV60">
            <v>8406135</v>
          </cell>
          <cell r="EW60">
            <v>0</v>
          </cell>
          <cell r="EX60">
            <v>0</v>
          </cell>
          <cell r="EY60">
            <v>0</v>
          </cell>
          <cell r="EZ60">
            <v>8406135</v>
          </cell>
          <cell r="FA60">
            <v>0</v>
          </cell>
          <cell r="FB60">
            <v>8406135</v>
          </cell>
          <cell r="FC60">
            <v>8406135</v>
          </cell>
          <cell r="FD60">
            <v>8406135</v>
          </cell>
          <cell r="FE60">
            <v>8406135</v>
          </cell>
          <cell r="FF60">
            <v>8406135</v>
          </cell>
          <cell r="FG60">
            <v>8406135</v>
          </cell>
          <cell r="FH60">
            <v>8406135</v>
          </cell>
          <cell r="FI60">
            <v>8406135</v>
          </cell>
          <cell r="FJ60">
            <v>0</v>
          </cell>
          <cell r="FK60">
            <v>0</v>
          </cell>
          <cell r="FL60">
            <v>0</v>
          </cell>
          <cell r="FM60">
            <v>8406135</v>
          </cell>
          <cell r="FN60" t="str">
            <v>No Programó</v>
          </cell>
          <cell r="FO60" t="str">
            <v>No Programó</v>
          </cell>
          <cell r="FP60" t="str">
            <v>Este indicador está compuesto por el reporte de las acciones para el desarrollo de la estrategia para la promoción de la memoria, para la construcción de paz y reconciliación de Bogotá-Región, según las cuales, para el mes de diciembre se reportaron (2) actividades de (2) programadas:
1. Gestión administrativa para la impresión de materiales que garantizan el funcionamiento de actividades en el CMPR, a través de la bolsa de impresos de la Oficina de Comunicaciones de la Secretaría General.
2. Gestión administrativa para el mantenimiento de cerrajería de dos espacios del CMPR.
BENEFICIOS
• Se garantizó, a través de la gestión administrativa realizada, el uso de espacios y la posibilidad de fortalecer iniciativas ciudadanas de memoria en el CMPR, de acuerdo a la misionalidad del mismo.
• Se garantizó el adecuado funcionamiento de las instalaciones del CMPR, que redunda en el beneficio de la ciudadanía que usa el espacio, así como en beneficio de quienes prestan sus servicios profesionales y técnicos en la Dirección.</v>
          </cell>
          <cell r="FQ60" t="str">
            <v>Este indicador está compuesto por el reporte de las acciones para el desarrollo de la estrategia para la promoción de la memoria, para la construcción de paz y reconciliación de Bogotá-Región, según las cuales, para el mes de abril se reportó (1) actividad de (1) programada:
1. Se construyó el informe de seguimiento políticas públicas que da cuenta del avance en la implementación de compromisos del CMPR en el marco de la política pública de juventud, durante el primer trimestre de 2023.
BENEFICIOS
• Las entidades distritales y organizaciones de veeduría cuentan con información clara sobre el cumplimiento de los compromisos del CMPR en las políticas públicas distritales. 
Por otro lado, las y los jóvenes de la ciudad han contado con una oferta amplia, convocante y diversa de actividades para la reflexión y vinculación con la memoria, como elemento de construcción de ciudadanía, paz y reconciliación.</v>
          </cell>
          <cell r="FR60" t="str">
            <v>No Programó</v>
          </cell>
          <cell r="FS60" t="str">
            <v>Este indicador está compuesto por el reporte de las acciones para el desarrollo de la estrategia para la promoción de la memoria, para la construcción de paz y reconciliación de Bogotá-Región, según las cuales, para el mes de junio se reportaron (2) actividades de (2) programadas:
1. Se construyó el informe de la gestión del CMPR, entre 2020 y 2023, como parte de los primeros borradores de Informe de Empalme de la Alta Consejería de Paz, Víctimas y Reconciliación. Dicho informe da cuenta del avance en la implementación de la Estrategia de promoción de la memoria, de la transformación institucional, el posicionamiento y la reformulación de procedimientos.
2. Se adelantaron gestiones administrativas para garantizar el adecuado funcionamiento de las líneas de trabajo del CMPR. En particular, se realizó la gestión administrativa para la operación logística y la elaboración de informes de operador logístico para el desarrollo de actividades en el marco del proyecto 'Colegios como lugares de memoria' del CMPR.
3. Se llevó a cabo el mantenimiento, adecuación y actualización tecnológica de la exposición central del Centro de Memoria, Paz y Reconciliación, 'Resisto, Luego Existo'.
BENEFICIOS
• El informe de gestión administrativa da cuenta de cómo ha sido el trabajo del CMPR, en función del fortalecimiento de apuestas de memoria agenciadas por y para organizaciones sociales, organizaciones de víctimas, organizaciones de derechos humanos e iniciativas ciudadanas de paz, y en general en beneficio de los y las bogotanas.
• La gestión administrativa para garantizar el funcionamiento de las líneas de trabajo del CMPR, particularmente en el mes de junio, fortaleció a niños, niñas y sus cuidadores, integrantes de la comunidad educativa del colegio Gustavo Rojas Pinilla (IED).
• La actualización, mantenimiento y adecuación de la exposición 'Resisto, Luego Existo' beneficia en general a todas las personas que visitan el CMPR y tienen acceso a este dispositivo; en particular, se benefician de esta acción aquellas personas que hacen parte de la oferta de recorridos guiados al CMPR (en su mayoría adolescentes y jóvenes).</v>
          </cell>
          <cell r="FT60" t="str">
            <v>Este indicador está compuesto por el reporte de las acciones para el desarrollo de la estrategia para la promoción de la memoria, para la construcción de paz y reconciliación de Bogotá-Región, según las cuales, para el mes de julio se reportÓ (1) actividades de (1) programada:
1. Se construyó el informe de seguimiento políticas públicas que da cuenta del avance en la implementación de compromisos del CMPR en el marco de la política pública de derechos humanos, durante el segundo trimestre de 2023.
BENEFICIOS
• Las entidades distritales y organizaciones de veeduría cuentan con información clara sobre el cumplimiento de los compromisos del CMPR en las políticas públicas distritales.
• Por otro lado, la ciudadanía ha contado con una oferta amplia, convocante y diversa de actividades para la reflexión y vinculación de los derechos humanos con la memoria, como elemento de construcción de ciudadanía, paz y reconciliación.</v>
          </cell>
          <cell r="FU60" t="str">
            <v>No programó</v>
          </cell>
          <cell r="FV60" t="str">
            <v>Este indicador está compuesto por el reporte de las acciones para el desarrollo de la estrategia para la promoción de la memoria, para la construcción de paz y reconciliación de Bogotá-Región, según las cuales, para el mes de septiembre se reportó (2) actividades de (2) programadas:
1. Se adelantaron gestiones administrativas para garantizar el adecuado desmontaje de la exposición 'Resisto, Luego Existo', para el montaje de la exposición de la Comisión de la Verdad, en concordancia con el adecuado funcionamiento de las líneas de trabajo del CMPR. 
2. Se llevó a cabo el mantenimiento, adecuación y actualización tecnológica con relación al funcionamiento de algunos computadores y de la red de internet del CMPR.
BENEFICIOS
• La gestión administrativa para garantizar el funcionamiento de las líneas de trabajo del CMPR, particularmente en el mes de septiembre, fortaleció la apuesta de dinamización y la agenda expositiva del CMPR, que redunda en el beneficio de la ciudadanía que visita el CMPR.
• La actualización, mantenimiento y adecuación de los equipos de cómputo del CMPR y de las redes de internet del Centro de Memoria, garantizan la adecuada ejecución del plan de trabajo del CMPR, así como permite que la oferta virtual del CMPR, de la que se beneficia buena parte de la ciudadanía interesada en temas de memoria, se desarrolle de la mejor forma posible.</v>
          </cell>
          <cell r="FW60" t="str">
            <v/>
          </cell>
          <cell r="FX60" t="str">
            <v/>
          </cell>
          <cell r="FY60" t="str">
            <v/>
          </cell>
          <cell r="FZ60">
            <v>0</v>
          </cell>
          <cell r="GA60">
            <v>0</v>
          </cell>
          <cell r="GB60">
            <v>0</v>
          </cell>
          <cell r="GC60">
            <v>0</v>
          </cell>
          <cell r="GD60">
            <v>0</v>
          </cell>
          <cell r="GE60">
            <v>0</v>
          </cell>
          <cell r="GF60">
            <v>0</v>
          </cell>
          <cell r="GG60">
            <v>0</v>
          </cell>
          <cell r="GH60">
            <v>0</v>
          </cell>
          <cell r="GI60">
            <v>0</v>
          </cell>
          <cell r="GJ60">
            <v>0</v>
          </cell>
          <cell r="GK60">
            <v>0</v>
          </cell>
          <cell r="GL60">
            <v>0</v>
          </cell>
          <cell r="GM60">
            <v>8406135</v>
          </cell>
          <cell r="GN60">
            <v>8406135</v>
          </cell>
          <cell r="GO60">
            <v>8406135</v>
          </cell>
          <cell r="GP60">
            <v>8406135</v>
          </cell>
          <cell r="GQ60">
            <v>8406135</v>
          </cell>
          <cell r="GR60">
            <v>8406135</v>
          </cell>
          <cell r="GS60">
            <v>8406135</v>
          </cell>
          <cell r="GT60">
            <v>8406135</v>
          </cell>
          <cell r="GU60">
            <v>8406135</v>
          </cell>
          <cell r="GV60">
            <v>0</v>
          </cell>
          <cell r="GW60">
            <v>0</v>
          </cell>
          <cell r="GX60">
            <v>0</v>
          </cell>
          <cell r="GY60">
            <v>8406135</v>
          </cell>
        </row>
        <row r="61">
          <cell r="A61" t="str">
            <v>PD101</v>
          </cell>
          <cell r="B61">
            <v>7871</v>
          </cell>
          <cell r="C61" t="str">
            <v>7871_2</v>
          </cell>
          <cell r="D61" t="str">
            <v>2. Realizar 480 procesos pedagógicos para el fortalecimiento de iniciativas ciudadanas, que conduzcan al debate y la apropiación social de la paz, la memoria y la reconciliación, que se construye en los territorios ciudad región.</v>
          </cell>
          <cell r="E61" t="str">
            <v>2_Oficina de Alta Consejería de Paz, Víctimas y Reconciliación</v>
          </cell>
          <cell r="F61">
            <v>2</v>
          </cell>
          <cell r="G61" t="str">
            <v>Oficina de Alta Consejería de Paz, Víctimas y Reconciliación</v>
          </cell>
          <cell r="H61" t="str">
            <v>oav</v>
          </cell>
          <cell r="I61" t="str">
            <v>PD101</v>
          </cell>
          <cell r="J61" t="str">
            <v>Suma</v>
          </cell>
          <cell r="K61" t="str">
            <v>Número</v>
          </cell>
          <cell r="L61" t="str">
            <v>Suma</v>
          </cell>
          <cell r="M61">
            <v>218</v>
          </cell>
          <cell r="N61">
            <v>258</v>
          </cell>
          <cell r="O61">
            <v>0</v>
          </cell>
          <cell r="P61">
            <v>10</v>
          </cell>
          <cell r="Q61">
            <v>30</v>
          </cell>
          <cell r="R61">
            <v>30</v>
          </cell>
          <cell r="S61">
            <v>30</v>
          </cell>
          <cell r="T61">
            <v>15</v>
          </cell>
          <cell r="U61">
            <v>15</v>
          </cell>
          <cell r="V61">
            <v>30</v>
          </cell>
          <cell r="W61">
            <v>30</v>
          </cell>
          <cell r="X61">
            <v>30</v>
          </cell>
          <cell r="Y61">
            <v>30</v>
          </cell>
          <cell r="Z61">
            <v>8</v>
          </cell>
          <cell r="AA61">
            <v>258</v>
          </cell>
          <cell r="AB61">
            <v>258</v>
          </cell>
          <cell r="AC61" t="str">
            <v>La realización de los procesos pedagógicos implica: i) la promoción de visitas guiadas al Centro de Memoria Paz y Reconciliación por parte de diversos actores, principalmente del sector educativo; ii) la realización de acciones de fortalecimiento a iniciativas ciudadanas de memoria para la paz y la reconciliación en el Centro, a través de la movilización de agenda cultural en torno a la memoria, la paz y la reconciliación; iii) la dinamización y asistencia técnica para el uso de los espacios, dispositivos y recursos del Centro de Memoria Paz y Reconciliación - CMPR  por parte de la ciudadanía, las organizaciones sociales y de víctimas. 
Para la vigencia 2023, en esta meta se programó la realización de 258 procesos, con corte a 30 de septiembre se han realizado 218 procesos pedagógicos para el fortalecimiento de iniciativas ciudadanas, que conduzcan al debate y la apropiación social de la paz, la memoria y la reconciliación, que se construye en los territorios ciudad región, de la siguiente manera: 
	173 visitas guiadas al Centro Memoria: 120 visitas en el marco de la estrategia general de visitas guiadas, realizadas con universidades, Colegios, entidades públicas y Fundaciones y 53 visitas mediante la estrategia "camino a casa, para niñas y niños entre los 6 y los 12 años.
	45 acompañamientos técnicos para la realización de conmemoraciones y otras iniciativas de memoria, de las cuales se destacan trabajos alrededor de la conmemoración y dignificación de niñas víctimas violencia sexual, concientización sobre el reclutamiento forzado, las violaciones a derechos humanos en la ciudad, la visibilización de procesos de memoria con enfoque de género, el debate alrededor de la persecución a operadores de justicia, la visibilización de la victimización y de la labor de quienes han sido perseguidos por su labor sindical, de la labor de memoria de las víctimas de ejecuciones extrajudiciales y alrededor de los hechos ocurridos en Bogotá durante las movilizaciones sociales y el estallido social en 2021,  además del fortalecimiento y promoción del debate sobre  memoria con la Fuerza Pública, las persecución a líderes ambientales, y los hitos de paz producidos alrededor de la firma e implementación del Acuerdo Final de Paz, entre otros.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 Niños, niñas, adolescentes y jóvenes de la ciudad cuentan con una oferta pedagógica para pensar y debatir acerca de la memoria, la paz y la reconciliación.</v>
          </cell>
          <cell r="AD61" t="str">
            <v xml:space="preserve">NOTA: ADELANTO DE META
Para el mes de septiembre,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2 acciones de fortalecimiento y 9 visitas guiadas.
</v>
          </cell>
          <cell r="AE61" t="str">
            <v/>
          </cell>
          <cell r="AF61">
            <v>0</v>
          </cell>
          <cell r="AG61">
            <v>10</v>
          </cell>
          <cell r="AH61">
            <v>30</v>
          </cell>
          <cell r="AI61">
            <v>30</v>
          </cell>
          <cell r="AJ61">
            <v>30</v>
          </cell>
          <cell r="AK61">
            <v>15</v>
          </cell>
          <cell r="AL61">
            <v>23</v>
          </cell>
          <cell r="AM61">
            <v>39</v>
          </cell>
          <cell r="AN61">
            <v>41</v>
          </cell>
          <cell r="AO61">
            <v>0</v>
          </cell>
          <cell r="AP61">
            <v>0</v>
          </cell>
          <cell r="AQ61">
            <v>0</v>
          </cell>
          <cell r="AR61">
            <v>0</v>
          </cell>
          <cell r="AS61">
            <v>10</v>
          </cell>
          <cell r="AT61">
            <v>30</v>
          </cell>
          <cell r="AU61">
            <v>30</v>
          </cell>
          <cell r="AV61">
            <v>30</v>
          </cell>
          <cell r="AW61">
            <v>15</v>
          </cell>
          <cell r="AX61">
            <v>15</v>
          </cell>
          <cell r="AY61">
            <v>30</v>
          </cell>
          <cell r="AZ61">
            <v>30</v>
          </cell>
          <cell r="BA61">
            <v>30</v>
          </cell>
          <cell r="BB61">
            <v>30</v>
          </cell>
          <cell r="BC61">
            <v>8</v>
          </cell>
          <cell r="BD61" t="str">
            <v>No Programó</v>
          </cell>
          <cell r="BE61">
            <v>9.9999999999999982</v>
          </cell>
          <cell r="BF61">
            <v>29.999999999999993</v>
          </cell>
          <cell r="BG61">
            <v>29.999999999999993</v>
          </cell>
          <cell r="BH61">
            <v>30</v>
          </cell>
          <cell r="BI61">
            <v>15</v>
          </cell>
          <cell r="BJ61">
            <v>22.999999999999986</v>
          </cell>
          <cell r="BK61">
            <v>39</v>
          </cell>
          <cell r="BL61">
            <v>41.000000000000028</v>
          </cell>
          <cell r="BM61" t="str">
            <v/>
          </cell>
          <cell r="BN61" t="str">
            <v/>
          </cell>
          <cell r="BO61" t="str">
            <v/>
          </cell>
          <cell r="BP61" t="str">
            <v>No programó</v>
          </cell>
          <cell r="BQ6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R6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S6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T6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U6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V6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W6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X6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Y6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Z6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CA61"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CB61" t="str">
            <v>No Programó</v>
          </cell>
          <cell r="CC61" t="str">
            <v>• 1.2.1 REPORTE ACCIONES DE FORTALECIMIENTO A IMH
• 1.2.1 ANEXOS FORTALECIMIENTO IMH
• 1.2.2 REPORTE VISITAS GUIADAS
• 1.2.2 ANEXOS VISITAS GUIADAS</v>
          </cell>
          <cell r="CD61" t="str">
            <v>• 1.2.1 REPORTE ACCIONES DE FORTALECIMIENTO A IMH
• 1.2.1 ANEXOS FORTALECIMIENTO IMH
• 1.2.2 REPORTE VISITAS GUIADAS
• 1.2.2 ANEXOS VISITAS GUIADAS</v>
          </cell>
          <cell r="CE61" t="str">
            <v>• 1.2.1 REPORTE ACCIONES DE FORTALECIMIENTO A IMH
• 1.2.1 ANEXOS FORTALECIMIENTO IMH
• 1.2.2 REPORTE VISITAS GUIADAS
• 1.2.2 ANEXOS VISITAS GUIADAS</v>
          </cell>
          <cell r="CF61" t="str">
            <v>• 1.2.1 REPORTE ACCIONES DE FORTALECIMIENTO A IMH
• 1.2.1 ANEXOS FORTALECIMIENTO IMH
• 1.2.2 REPORTE VISITAS GUIADAS
• 1.2.2 ANEXOS VISITAS GUIADAS</v>
          </cell>
          <cell r="CG61" t="str">
            <v>• 1.2.1 REPORTE ACCIONES DE FORTALECIMIENTO A IMH
• 1.2.1 ANEXOS FORTALECIMIENTO IMH
• 1.2.2 REPORTE VISITAS GUIADAS
• 1.2.2 ANEXOS VISITAS GUIADAS</v>
          </cell>
          <cell r="CH61" t="str">
            <v>• 1.2.1 REPORTE ACCIONES DE FORTALECIMIENTO A IMH
• 1.2.1 ANEXOS FORTALECIMIENTO IMH
• 1.2.2 REPORTE VISITAS GUIADAS
• 1.2.2 ANEXOS VISITAS GUIADAS</v>
          </cell>
          <cell r="CI61" t="str">
            <v>• 1.2.1 REPORTE ACCIONES DE FORTALECIMIENTO A IMH
• 1.2.1 ANEXOS FORTALECIMIENTO IMH
• 1.2.2 REPORTE VISITAS GUIADAS
• 1.2.2 ANEXOS VISITAS GUIADAS
• Matriz consolidada Procesos Pedagógicos</v>
          </cell>
          <cell r="CJ61" t="str">
            <v>• 1.2.1 ANEXOS FORTALECIMIENTO IMH
• 1.2.1 REPORTE ACCIONES DE FORTALECIMIENTO A IMH
• 1.2.2 REPORTE VISITAS GUIADAS
• 1.2.2 ANEXOS VISITAS GUIADAS</v>
          </cell>
          <cell r="CK61">
            <v>0</v>
          </cell>
          <cell r="CL61">
            <v>0</v>
          </cell>
          <cell r="CM61">
            <v>0</v>
          </cell>
          <cell r="CN61">
            <v>285492000</v>
          </cell>
          <cell r="CO61">
            <v>285492000</v>
          </cell>
          <cell r="CP61">
            <v>285492000</v>
          </cell>
          <cell r="CQ61">
            <v>285492000</v>
          </cell>
          <cell r="CR61">
            <v>285492000</v>
          </cell>
          <cell r="CS61">
            <v>285492000</v>
          </cell>
          <cell r="CT61">
            <v>285492000</v>
          </cell>
          <cell r="CU61">
            <v>285492000</v>
          </cell>
          <cell r="CV61">
            <v>285492000</v>
          </cell>
          <cell r="CW61">
            <v>285492000</v>
          </cell>
          <cell r="CX61">
            <v>285492000</v>
          </cell>
          <cell r="CY61">
            <v>285492000</v>
          </cell>
          <cell r="CZ61">
            <v>285492000</v>
          </cell>
          <cell r="DA61">
            <v>285492000</v>
          </cell>
          <cell r="DB61">
            <v>285492000</v>
          </cell>
          <cell r="DC61">
            <v>285492000</v>
          </cell>
          <cell r="DD61">
            <v>285492000</v>
          </cell>
          <cell r="DE61">
            <v>285492000</v>
          </cell>
          <cell r="DF61">
            <v>285492000</v>
          </cell>
          <cell r="DG61">
            <v>285492000</v>
          </cell>
          <cell r="DH61">
            <v>285492000</v>
          </cell>
          <cell r="DI61">
            <v>285492000</v>
          </cell>
          <cell r="DJ61">
            <v>0</v>
          </cell>
          <cell r="DK61">
            <v>0</v>
          </cell>
          <cell r="DL61">
            <v>0</v>
          </cell>
          <cell r="DM61">
            <v>285492000</v>
          </cell>
          <cell r="DN61">
            <v>285491400</v>
          </cell>
          <cell r="DO61">
            <v>285491400</v>
          </cell>
          <cell r="DP61">
            <v>285491400</v>
          </cell>
          <cell r="DQ61">
            <v>285491400</v>
          </cell>
          <cell r="DR61">
            <v>285491400</v>
          </cell>
          <cell r="DS61">
            <v>285491400</v>
          </cell>
          <cell r="DT61">
            <v>285491400</v>
          </cell>
          <cell r="DU61">
            <v>285491400</v>
          </cell>
          <cell r="DV61">
            <v>285491400</v>
          </cell>
          <cell r="DW61">
            <v>0</v>
          </cell>
          <cell r="DX61">
            <v>0</v>
          </cell>
          <cell r="DY61">
            <v>0</v>
          </cell>
          <cell r="DZ61">
            <v>285491400</v>
          </cell>
          <cell r="EA61">
            <v>0</v>
          </cell>
          <cell r="EB61">
            <v>7137285</v>
          </cell>
          <cell r="EC61">
            <v>35686425</v>
          </cell>
          <cell r="ED61">
            <v>64235565</v>
          </cell>
          <cell r="EE61">
            <v>92784705</v>
          </cell>
          <cell r="EF61">
            <v>121333845</v>
          </cell>
          <cell r="EG61">
            <v>149882985</v>
          </cell>
          <cell r="EH61">
            <v>178432125</v>
          </cell>
          <cell r="EI61">
            <v>206981265</v>
          </cell>
          <cell r="EJ61">
            <v>0</v>
          </cell>
          <cell r="EK61">
            <v>0</v>
          </cell>
          <cell r="EL61">
            <v>0</v>
          </cell>
          <cell r="EM61">
            <v>206981265</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t="str">
            <v>No Programó</v>
          </cell>
          <cell r="FO6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febrero se reportaron (10) procesos pedagógicos de (10) programados:
• Se brindó acompañamiento técnico, y se articuló con familiares y u organizaciones, para la realización de (2) conmemoraciones:
1. Conmemoración del Día de las Manos Rojas
2. Conmemoración Sandra Catalina Vásquez
• Se brindaron (3) asistencias técnicas para el fortalecimiento de iniciativas de memoria, paz y reconciliación:
3. Asistencia técnica palabreras y callejeras
4. Asistencia técnica Casa de la Memoria Suba y Casa de la Memoria Usaquén
5. Asistencia técnica familiares Dubán Barros.
• Se reportaron (5) visitas guiadas al CMPR e intercambios con actores educativos, sociales, institucionales y ciudadanos de (5) programadas, de la siguiente manera:
6 al 9.  (4) visitas guiadas en el marco de la estrategia general de visitas guiadas,  5 instituciones de educación superior, y 1 organización social y 2 instituciones educativas, además de aquellas visitas guiadas que beneficiaron al público en general.
10.  (1) visita guiada en el marco de la estrategia especializada para niños y niñas ‘Camino a Casa’, en las que participaron cuidadores y cuidadoras en formación de la Universidad del Tolima.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febrero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febrero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v>
          </cell>
          <cell r="FP6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marzo se reportaron (30) procesos pedagógicos de (30) programados:
• Se brindó acompañamiento técnico, y se articuló con familiares y u organizaciones, para la realización de (2) conmemoraciones:
1. Conmemoración del homicidio de la firmante de paz Astrid Conde
2. Conmemoración del homicidio del líder político José Antequera
• Se brindaron (3) asistencias técnicas para el fortalecimiento de iniciativas de memoria, paz y reconciliación:
3. Asistencia técnica "La mesa como palimsesto"
4. Asistencia técnica proceso de memoria "Barrio Policarpa"
5. Asistencia técnica "La Yerbas de todos"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y cuidadores y cuidadoras en formación.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marzo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marzo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v>
          </cell>
          <cell r="FQ61"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abril se reportaron (30) procesos pedagógicos de (30) programados:
• Se brindó acompañamiento técnico, y se articuló con familiares y u organizaciones, para la realización de (4) conmemoraciones:
1. Acción pública realizada en el Parque de Verbenal en conmemoración de las víctimas de abuso y brutalidad policial
2. Acción conmemorativa por el asesinato de Guillermo Rivera Fúquene, 15 años
3. Acción conmemorativa de la muerte de Carlos Pizarro, 33 años.
4. Acción conmemorativa acerca de las luchas de Rodrigo Lara Bonilla y Enrique Low Murtra contra el narcotráfico."
• Se brindó (1) asistencia técnica para el fortalecimiento de iniciativas de memoria, paz y reconciliación:
5. Asistencia técnica a la Unidad Policial para la Edificación de la Paz (UNIPEP), tras la articulación con el Grupo de Memoria Histórica del Comando General de las Fuerzas Militares.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1 entidad distrital y universidades públicas y privadas.
BENEFICIOS
• Las acciones desarrolladas en abril permitieron visibilizar y abrir canales de discusión y apropiación pública sobre la persecución que han sufrido sindicalistas, operadores judiciales y personas que han participado de procesos de paz por posicionar agendas políticas alrededor de la justicia, la dignidad y la paz. También se apoyaron conmemoraciones sobre los hechos ocurridos en Bogotá en 2021, del cual fueron víctimas jóvenes en la ciudad.
• Las acciones de fortalecimiento a iniciativas de memoria permitieron el robustecer el trabajo de organizaciones de víctimas de distintos actores armados, instituciones,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abril permitieron fortalecer y sostener debates con instituciones como la Policía Nacional, acerca del sentido de la construcción de memoria, en un horizonte misional de construcción y sostenimiento de la paz.
• Niños, niñas, adolescentes y jóvenes de la ciudad cuentan con una oferta pedagógica para pensar y debatir acerca de la memoria, la paz y la reconciliación. </v>
          </cell>
          <cell r="FR6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mayo se reportaron (30) procesos pedagógicos de (30) programados:
• Se brindó acompañamiento técnico, y se articuló con familiares y u organizaciones, para la realización de (5) conmemoraciones:
1. Conmemoración Acción II Festival por la Memoria, organizado por la Ruta de la Memoria de la Universidad Pedagógica en conmemoración de Darío Betancourt
2. Acción conmemorativa por el asesinato de Mario, Elsa y Carlos
3. Acción conmemorativa Día Nacional por la Dignidad de las Mujeres Víctimas de Violencia Sexual con Jineth Bedoya Lima.
4. Fortalecimiento a la Casa de la Memoria de Suba. 
5. Fortalecimiento a la iniciativa de memoria del OBSURDH - Observatorio Surcolombiano de Derechos Humanos.
• Se reportaron (25) visitas guiadas al CMPR e intercambios con actores educativos, sociales, institucionales y ciudadanos de (25) programadas, de la siguiente manera:
6 a 23. (18) visitas guiadas en el marco de la estrategia general de visitas guiadas, en las que participaron más de 8 colegios, 6 instituciones de educación superior, 3 organizaciones sociales y una estrategia de la Secretaría de Integración Social, además de aquellas visitas guiadas que beneficiaron al público en general.
24 a 29. (6) visitas guiadas en el marco de la estrategia especializada para niños y niñas ‘Camino a Casa’, en las que participaron 4 colegios públicos y privados, una (1) enmarcada en instituciones de educación superior públicas y una (1) estrategia de la Secretaría de Integración Social.
30. (1) intercambio con actores educativos, sociales, institucionales y ciudadanos,  el taller “Memoria y Verdad”, en alianza con Fomento LEO de la Secretaría de Educación del Distrito y el Centro Regional para el Fomento del Libro en América Latina - CERLAC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mayo permitieron visibilizar y abrir canales de discusión y apropiación pública sobre la persecución a docentes e investigadores, así como a defensores del medio ambiente. También se lññlevaro a cabo acciones conmemorativas para visibilizar la agencia de las víctimas de violencia sexual, frente a la búsqueda de justicia y reparación.
• Las acciones de fortalecimiento a iniciativas de memoria permitieron el robustecer el trabajo de organizaciones de víctimas de distintos actores, en particular instituciones de las fuerzas armadas, y jóvenes organizados alrededor de las reivindicciones de las víctimas violencia policial en el marco de las movilizaciones sociales en Bogotá en el año 2021. Estas acciones, además, posibilitaron aumentar visibilidad del trabajo desarrollado por estos actores.
• Niños, niñas, adolescentes y jóvenes de la ciudad cuentan con una oferta pedagógica para pensar y debatir acerca de la memoria, la paz y la reconciliación.
• De forma particular, durante el mes de mayo se fortalecieron los y las gestoras que estarán encargados de más de 190 bibliotecas escolares del distrito, a través de estrategias de promoción de lectura, para fortalecer sus propuestas de narrar la paz y apropiar el legado de la Comisión de la Verdad.</v>
          </cell>
          <cell r="FS6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junio se reportaron (15) procesos pedagógicos de (15) programados:
• Se brindó acompañamiento técnico, y se articuló con familiares y u organizaciones, para la realización de (5) conmemoraciones:
1. Conmemoración Kimy Pernía Domincó en la Cuenca de la Chiguaza  
2. Conmemoración de 1 año del Informe Final de la Comisión de la Verdad.
3. Conmemoración de un año de “La escuela abraza la verdad”.4. Fortalecimiento a la Casa de la Memoria de Suba. 
4. Ruta de la Memoria Portal Resistencia
5. Apoyo a Iniciativas de memoria en el Sector la Mariposa (Usaquén).
• Se reportaron (10) visitas guiadas al CMPR e intercambios con actores educativos, sociales, institucionales y ciudadanos de (10) programadas, de la siguiente manera:
6 a 12. (07) visitas guiadas en el marco de la estrategia general de visitas guiadas, en las que participaron cinco (5) colegios, (1) institución de educación superior y una (1) estrategia de la Secretaría de Integración Social, además de aquellas visitas guiadas que beneficiaron al público en general
13 a 15. (3) visitas guiadas en el marco de la estrategia especializada para niños y niñas ‘Camino a Casa’, en las que participaron (1) colegio público, una (1) enmarcada en instituciones de educación superior públicas y una (1) estrategia de la Secretaría de Educación del Distrito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 Niños, niñas, adolescentes y jóvenes de la ciudad cuentan con una oferta pedagógica para pensar y debatir acerca de la memoria, la paz y la reconciliación.</v>
          </cell>
          <cell r="FT6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julio se reportaron (23) procesos pedagógicos de (15) programados:
• Se brindó acompañamiento técnico, y se articuló con familiares y u organizaciones, para la realización de (5) conmemoraciones:
1. Conmemoración Alirio de Jesús Pedraza Becerra
2. Carrera de observación ‘Lugares de Memoria de Mujeres’.
3. Apoyo a Iniciativa de memoria ‘Vigías Barristas’
4. Apoyo a Iniciativa de memoria ‘Fútbol Fest 2’
5. Apoyo a Iniciativa ‘Las Sobrevivientes’
• Se reportaron (18) visitas guiadas al CMPR e intercambios con actores educativos, sociales, institucionales y ciudadanos de (10) programadas, de la siguiente manera:
A. Nueve (09) visitas guiadas en el marco de la estrategia general de visitas guiadas, en las que participaron siete (7) colegios, 1 institución de educación superior y un (1) instituto de la Arquidiócesis de Bogotá, además de aquellas visitas guiadas que beneficiaron al público en general
B. Una (1) visita guiada en el marco de la estrategia especializada para niños y niñas ‘Camino a Casa’, en las que participó (1) colegio público.
NOTA: ADELANTO DE META
Adicionalmente, y tomando en consideración el riesgo de que la oferta de visitas guiadas pueda tener una afectación futura, relacionada con los ciclos educativos, los periodos electorales y la disminución en la demanda de esta oferta durante 2023, se previó adelantar el cumplimiento de metas, así se suman 8 visitas guiadas más de la siguiente manera:
C. ocho (8) visitas guiadas en el marco de la estrategia especializada para niños y niñas ‘Camino a Casa’, en las que participaron colegios públicos.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julio permitieron visibilizar la persecución, victimización y concretamente la desaparición forzada, a personas que se han dedicado a la defensa de los derechos humanos.
• Las acciones de fortalecimiento a iniciativas de memoria permitieron el robustecer el trabajo colectivo y organizaciones sociales en la ciudad, así como visibilizar memorias que se construyen desde distintos actores. De forma particular durante julio, dos de las iniciativas se concentran en fortalecer los trabajos agenciados desde colectividades juveniles, y los otros dos, de visibilizar las discusiones alrededor del género y la memoria, y de la memoria de las mujeres y los sectores sociales LGBTIQ.</v>
          </cell>
          <cell r="FU61"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agosto se reportaron (39) procesos pedagógicos de (30) programados:
• Se brindó acompañamiento técnico, y se articuló con familiares y u organizaciones, para la realización de (6) conmemoraciones:
1. Acciones de Conmemoración Jaime Garzón
2. Acción de conmemoración Diego Felipe Becerra
3. Taller de cartografía y rutas de la memoria con organizaciones del sector La Mariposa (Usaquén)
4. Ejercicio de Cartografía sobre la desaparición forzada con jóvenes del programa Territorio y Prevención de IDIPRON.
5. Recorrido Guiado exposición itinerante Resisto Luego Existo en la Alcaldía Local de Ciudad Bolívar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iniciativas de memoria, así:
6. un (1) taller sobre lugares de memoria con el semillero de producción de piezas comunicativas del Colegio José María Carbonell de la localidad de San Cristóbal
• Se reportaron (33) visitas guiadas al CMPR, así: 
A. (20) visitas guiadas en el marco de la estrategia general de visitas guiadas, en las que participaron doce (12) colegios públicos, seis (6) colegios privados, una (1) institución de educación técnica y una (1) de educación superior, además de aquellas visitas guiadas que beneficiaron al público en general.
B. Doce (12) visitas guiadas en el marco de la estrategia especializada para niños y niñas ‘Camino a Casa’, en las que participaron diez (10) colegios públicos y dos (2) universidades públicas.
C. Un (1) intercambio con actores educativos, sociales, institucionales y ciudadanos, cuyo objetivo era poder plantear estrategias para lograr la paz ecológica desde la responsabilidad educativa a la luz de la Inteligencia Ecológica y la Ecoeducación, en articulación con el colegio Instituto San Bernardo de La Salle.
NOTA: ADELANTO DE META
Adicionalmente, y tomando en consideración el riesgo de que la oferta de visitas guiadas pueda tener una afectación futura, relacionada con los ciclos educativos, los periodos electorales, la finalización de contratos de prestación de servicios, y la disminución en la demanda de esta oferta durante 2023, se previó adelantar el cumplimiento de metas, así se suman 8 visitas guiadas más en el marco de la estrategia general de visitas guiadas.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agosto permitieron: visibilizar la persecución y victimización de periodistas de gran importancia para el país, como lo fue Jaime Garzón. Adicionalmente, a través del comodato y la instalación de la estatua de Heriberto de la Calle se busca beneficiar a la ciudadanía que hace parte de los recorridos guiados y que visitan el CMPR, con la oportunidad de interactuar con dicho dispositivo de memoria.
• De igual manera, a través de la conmemoración de Diego Felipe Becerra se contribuyó a fortalecer acciones que conmemoran a jóvenes en la ciudad y que promueven reflexiones alrededor de la necesidad de avanzar en la garantía de sus derechos, la desestigmatización de los mismos y la exigencia a la fuerza pública de la ciudad por el respeto a los derechos humanos.
• Las acciones de fortalecimiento a iniciativas de memoria permitieron el robustecer el trabajo colectivo y organizaciones sociales en la ciudad, así como visibilizar memorias que se construyen desde distintos actores. De forma particular durante julio, dos de las iniciativas se concentran en fortalecer los trabajos agenciados por jóvenes (unos vinculados a la estrategia IDIPRON y otra dirigida a miembros de una institución educativa).
• Niños, niñas, adolescentes y jóvenes de la ciudad cuentan con una oferta pedagógica para pensar y debatir acerca de la memoria, la paz y la reconciliación.</v>
          </cell>
          <cell r="FV61"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septiembre se reportaron (41) procesos pedagógicos de (30) programados:
1. Conmemoración de los 50 años del golpe de Estado en Chile y del magnicidio del presidente Salvador Allende
2. Conmemoración de los hechos ocurridos en el CAI de San Mateo, Soacha del 2020.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apuestas conmemorativas, así:
3. Acciones conmemorativas sobre la masacre ocurrida en Bogotá y Soacha.
4. Acción de fortalecimiento a la iniciativa de memoria a la organización Kilómetros de vida.
5. Asistencia técnica para el fortalecimiento de las apuestas de memoria de la Secretaría de Educación, en colegios de Bogotá.
6. Acompañamiento a las familias del proyecto Rueda la memoria.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iniciativas de memoria, así:
7. Taller de cartografía y rutas de memoria con las jóvenes del Colegio Clemencia de Caycedo.
8 a 27. (20) visitas guiadas en el marco de la estrategia general de visitas guiadas, en las que participaron colegios,  instituciones de educación superior, instituciones de alcaldías locales, de organizaciones sociales e instituciones pública de alcance Nacional, además de aquellas visitas guiadas que beneficiaron al público en general
28 a 41. (14) visitas guiadas en el marco de la estrategia especializada para niños y niñas ‘Camino a Casa’, en las que participaron diez (10) colegios públicos.
NOTA: ADELANTO DE META
Adicionalmente, y tomando en consideración el riesgo de que la oferta de visitas guiadas pueda tener una afectación futura, relacionada con los ciclos educativos, los periodos electorales, la finalización de contratos de prestación de servicios, y la disminución en la demanda de esta oferta durante 2023, se previó adelantar el cumplimiento de metas, así se sumaron (9) visitas guiadas más en el marco de la estrategia general de visitas guiadas.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septiembre tuvieron un énfasis particular en adolescentes y jóvenes: por un lado, promoviendo acciones alrededor de la reflexión en memoria en colegios de la ciudad. Por el otro lado, a través de la promoción de acciones conmemorativas que reivindican la memoria de jóvenes que han sido víctimas de graves violaciones a los derechos humanos en la ciudad, y en particular víctimas de asesinatos.
• Las acciones de fortalecimiento a iniciativas de memoria permitieron el robustecer el trabajo de colectivos y organizaciones sociales en la ciudad, así como visibilizar memorias que se construyen desde distintos actores. De forma particular durante septiembre, una de las iniciativas buscó fortalecer apuestas de memoria agenciadas por mujeres víctimas de distintos hechos de violencia, así como fortalecer apuestas de memoria agenciadas por jóvenes en la ciudad.
• La ciudadanía en general se benefició de la oferta de gestión de conocimiento, divulgación y de formación en materia de memoria, paz y reconciliación. En particular es importante resaltar la publicación de Memorable II, cuyo objetivo es entregarle a la ciudadanía, sobre todo aquella ciudadanía interesada en la reflexión e investigación sobre memoria, aproximaciones novedosas acerca de nuevos enfoques que se están desarrollando en este campo. Adicionalmente, es importante destacar que dos de las acciones de divulgación tuvieron que ver con ofrecer a la ciudadanía herramientas y escenarios de discusión sobre la relación memoria - niños y niñas - lugares de memoria - colegios como lugares de memoria.
</v>
          </cell>
          <cell r="FW61" t="str">
            <v/>
          </cell>
          <cell r="FX61" t="str">
            <v/>
          </cell>
          <cell r="FY61" t="str">
            <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row>
        <row r="62">
          <cell r="A62" t="str">
            <v>PD102</v>
          </cell>
          <cell r="B62">
            <v>7871</v>
          </cell>
          <cell r="C62" t="str">
            <v>7871_3</v>
          </cell>
          <cell r="D62" t="str">
            <v>3. Implementar 115 productos de pedagogía social y gestión del conocimiento, para el debate y la apropiación social de la paz, la memoria y la  reconciliación, que se construye en los territorios ciudad región.</v>
          </cell>
          <cell r="E62" t="str">
            <v>3_Oficina de Alta Consejería de Paz, Víctimas y Reconciliación</v>
          </cell>
          <cell r="F62">
            <v>3</v>
          </cell>
          <cell r="G62" t="str">
            <v>Oficina de Alta Consejería de Paz, Víctimas y Reconciliación</v>
          </cell>
          <cell r="H62" t="str">
            <v>oav</v>
          </cell>
          <cell r="I62" t="str">
            <v>PD102</v>
          </cell>
          <cell r="J62" t="str">
            <v>Suma</v>
          </cell>
          <cell r="K62" t="str">
            <v>Número</v>
          </cell>
          <cell r="L62" t="str">
            <v>Suma</v>
          </cell>
          <cell r="M62">
            <v>54</v>
          </cell>
          <cell r="N62">
            <v>65</v>
          </cell>
          <cell r="O62">
            <v>0</v>
          </cell>
          <cell r="P62">
            <v>4</v>
          </cell>
          <cell r="Q62">
            <v>6</v>
          </cell>
          <cell r="R62">
            <v>7</v>
          </cell>
          <cell r="S62">
            <v>6</v>
          </cell>
          <cell r="T62">
            <v>7</v>
          </cell>
          <cell r="U62">
            <v>6</v>
          </cell>
          <cell r="V62">
            <v>7</v>
          </cell>
          <cell r="W62">
            <v>6</v>
          </cell>
          <cell r="X62">
            <v>7</v>
          </cell>
          <cell r="Y62">
            <v>6</v>
          </cell>
          <cell r="Z62">
            <v>3</v>
          </cell>
          <cell r="AA62">
            <v>65</v>
          </cell>
          <cell r="AB62">
            <v>65</v>
          </cell>
          <cell r="AC62" t="str">
            <v>Los productos de pedagogía social y gestión del conocimiento se crean para el debate y la apropiación social de la paz, la memoria y la reconciliación, que se construye en los territorios ciudad región. Buscan dinamizar la construcción de conocimiento en memoria en la ciudad, aportar a la reconstrucción del tejido social, a la apropiación local y democrática de la memoria. Para ello se desarrollan 3 tipos de acciones: i) Asesorar y divulgar la gestión del conocimiento en memoria; ii) Generar acciones para el posicionamiento de la memoria, la paz y la reconciliación; e iii) Identificar, apoyar y construir procesos territoriales de memoria en la ciudad, para la reconstrucción del tejido social.  
Para la vigencia 2023, en esta meta se programó la realización de 65 productos de pedagogía social y gestión del conocimiento, para el debate y la apropiación social de la paz, la memoria y la reconciliación, que se construye en los territorios ciudad región, con corte al mes de septiembre, se han realizado 54, que se centran en:
	9 acciones de construcción, intercambio y visibilización de la memoria sectorial, poblacional y territorial que se construye en Bogotá-Región, que comprende la estrategia "Barrios con Memoria" mediante la experiencia de organización social de la localidad de Ciudad Bolívar, la producción y divulgación de la ruta para el préstamo de la exposición itinerante “Resisto Luego Existo”. 
	25 acciones de creación, producción y circulación de prácticas artísticas y culturales que promueven la memoria, la paz y la reconciliación en la ciudad, que incluyeron obras de teatro, proyección de audiovisuales y las exposiciones "Otros Futuros Posibles", agenciada por la Red Nacional de Mujeres, y "Camino de Paz" agenciada por OXFAM en el espacio de Sala Temporal. En particular se destaca la realización del proceso de creación colectiva Kompaz, ejercicio de experimentación con jóvenes, combinando técnicas teatrales y del rap, producto del cual se produjo el musical de rap KOMPAZ (Kultura y Arte, Homenaje y Memoria por la PAZ).
	20 actividades relacionadas con el desarrollo de productos, investigaciones, diálogos y acciones de dinamización del conocimiento en memoria que se produce en la ciudad, entre las que se destaca el Primer encuentro de diálogo territorial sobre la Cátedra de Paz y la participación política de los Niños, Niñas, Adolescentes y Jóvenes -NNAJ-, memoria y democracia; la producción y divulgación del material “Lugares de memoria de Bogotá y Producción, postproducción y divulgación del Podcast Barrios con Memorias "Las Montañas Dignas: El Museo de la Ciudad Autoconstruida"
BENEFICIOS
• La ciudadanía en general se benefició de la oferta de gestión de conocimiento, divulgación y de formación en materia de memoria, paz y reconciliación. En particular y en alianza con apuestas de memoria que han cuestionado la puesta pública de los monumentos o que agencian apuestas de contramonumentalización, se logró visibilizar el debato en la ciudad acerca de los monumentos y los contramonumentos, como lugares de memoria en la ciudad.
• Se propició un diálogo reflexivo, para que la ciudadanía se acercara a distintas perspectivas cruciales en el contexto actual de la paz total, y en particular, acerca de la relación entre la apuesta de paz total y las estructuras criminales de alto impacto.
• Se puso a disposición de la ciudadanía un material de corte metodológico, a partir de la experiencia de la Sala Camino a Casa del CMPR, que puede beneficiar a niños y niñas en la ciudad, así como cuidadores y docentes interesados en la exploración de temáticas de memoria, paz y reconciliación.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junio se buscó visibilizar las memorias de procesos organizativos y de resistencia de la localidad de Ciudad Bolívar, a través de lugares emblemáticos para estas acciones de organización, como lo es el Museo de la Ciudad Autoconstruida.</v>
          </cell>
          <cell r="AD62" t="str">
            <v xml:space="preserve">NOTA: ADELANTO DE META
En el mes de septiembre, tomando en consideración el riesgo de que las acciones de posicionamiento en torno a la memoria, la paz y la reconciliación puedan tener una afectación futura, relacionada con el cierre de contratos de prestación de servicios de contratitas del CMPR y afectación por los periodos electorales, se previó adelantar el cumplimiento de metas, así se suma (1) acción de posicionamiento en torno a la memoria, la paz y la reconciliación  y (1) acción de identificación, apoyo y construcción de procesos territoriales de memoria en la ciudad, para la reconstrucción del tejido social. , así:, así:
- Desarrollo del proceso de creación colectiva UBASUKA
- El poder de lo local – Intercambio con la Universidad Técnica Federico Santa María. Valparaíso – Chile 
</v>
          </cell>
          <cell r="AE62" t="str">
            <v/>
          </cell>
          <cell r="AF62">
            <v>0</v>
          </cell>
          <cell r="AG62">
            <v>4</v>
          </cell>
          <cell r="AH62">
            <v>6</v>
          </cell>
          <cell r="AI62">
            <v>7</v>
          </cell>
          <cell r="AJ62">
            <v>6</v>
          </cell>
          <cell r="AK62">
            <v>7</v>
          </cell>
          <cell r="AL62">
            <v>7</v>
          </cell>
          <cell r="AM62">
            <v>8</v>
          </cell>
          <cell r="AN62">
            <v>9</v>
          </cell>
          <cell r="AO62">
            <v>0</v>
          </cell>
          <cell r="AP62">
            <v>0</v>
          </cell>
          <cell r="AQ62">
            <v>0</v>
          </cell>
          <cell r="AR62">
            <v>0</v>
          </cell>
          <cell r="AS62">
            <v>4</v>
          </cell>
          <cell r="AT62">
            <v>6</v>
          </cell>
          <cell r="AU62">
            <v>7</v>
          </cell>
          <cell r="AV62">
            <v>6</v>
          </cell>
          <cell r="AW62">
            <v>7</v>
          </cell>
          <cell r="AX62">
            <v>6</v>
          </cell>
          <cell r="AY62">
            <v>7</v>
          </cell>
          <cell r="AZ62">
            <v>6</v>
          </cell>
          <cell r="BA62">
            <v>7</v>
          </cell>
          <cell r="BB62">
            <v>6</v>
          </cell>
          <cell r="BC62">
            <v>3</v>
          </cell>
          <cell r="BD62" t="str">
            <v>No Programó</v>
          </cell>
          <cell r="BE62">
            <v>4</v>
          </cell>
          <cell r="BF62">
            <v>6.0000000000000018</v>
          </cell>
          <cell r="BG62">
            <v>6.9999999999999982</v>
          </cell>
          <cell r="BH62">
            <v>6</v>
          </cell>
          <cell r="BI62">
            <v>7.0000000000000036</v>
          </cell>
          <cell r="BJ62">
            <v>7.0000000000000036</v>
          </cell>
          <cell r="BK62">
            <v>8</v>
          </cell>
          <cell r="BL62">
            <v>9</v>
          </cell>
          <cell r="BM62" t="str">
            <v/>
          </cell>
          <cell r="BN62" t="str">
            <v/>
          </cell>
          <cell r="BO62" t="str">
            <v/>
          </cell>
          <cell r="BP62" t="str">
            <v>No programó</v>
          </cell>
          <cell r="BQ62"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BR62"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BS62"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BT62"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BU62"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BV62"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BW62"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BX62"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BY62"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BZ62"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CA62" t="str">
            <v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v>
          </cell>
          <cell r="CB62" t="str">
            <v>No Programó</v>
          </cell>
          <cell r="CC62" t="str">
            <v>• 1.3.1.1 REPORTE ACCIONES ASESORIA Y DIVULGACIÓN GCM
• 1.3.1.1 ANEXOS ACCIONES ASESORIA GCM
• 1.3.2.1 REPORTE ACCIONES POSICIONAMIENTO MPR
• 1.3.2.1 ANEXOS POSICIONAMIENTO MPR
• 1.3.3.2 INFORME ACCIONES MPR
• 1.3.3.2 ANEXOS ACCIONES TERRITORIALES</v>
          </cell>
          <cell r="CD62" t="str">
            <v>• 1.3.1.1 REPORTE ACCIONES ASESORIA Y DIVULGACIÓN GCM
• 1.3.1.1 ANEXOS ACCIONES ASESORIA GCM
• 1.3.2.1 REPORTE ACCIONES POSICIONAMIENTO MPR
• 1.3.2.1 ANEXOS POSICIONAMIENTO MPR
• 1.3.3.1 RESEÑA PODCAST "BARRIOS CON MEMORIAS"</v>
          </cell>
          <cell r="CE62" t="str">
            <v>• 1.3.1.1 REPORTE ACCIONES ASESORIA Y DIVULGACIÓN GCM
• 1.3.1.1 ANEXOS ACCIONES ASESORIA GCM
• 1.3.2.1 REPORTE ACCIONES POSICIONAMIENTO MPR
• 1.3.2.1 ANEXOS POSICIONAMIENTO MPR
• 1.3.3.1 RESEÑA PODCAST "BARRIOS CON MEMORIAS"</v>
          </cell>
          <cell r="CF62" t="str">
            <v>• 1.3.1.1 REPORTE ACCIONES ASESORIA Y DIVULGACIÓN GCM
• 1.3.1.1 ANEXOS ACCIONES ASESORIA GCM
• 1.3.2.1 REPORTE ACCIONES POSICIONAMIENTO MPR
• 1.3.2.1 INFORME ACCIONES POSICIONAMIENTO
• 1.3.2.1 ANEXOS POSICIONAMIENTO MPR
• 1.3.3.1 RESEÑA PODCAST "BARRIOS CON MEMORIAS"</v>
          </cell>
          <cell r="CG62" t="str">
            <v>• 1.3.1.1 REPORTE ACCIONES ASESORIA Y DIVULGACIÓN GCM
• 1.3.1.1 ANEXOS ACCIONES ASESORIA Y DIVULGACION GCM
• 1.3.2.1 REPORTE ACCIONES POSICIONAMIENTO MPR
• 1.3.2.1 ANEXOS POSICIONAMIENTO MPR
• 1.3.3.1 RESEÑA PODCAST "BARRIOS CON MEMORIAS"</v>
          </cell>
          <cell r="CH62" t="str">
            <v>• 1.3.1.1 REPORTE ACCIONES ASESORIA Y DIVULGACIÓN GCM
• 1.3.1.1 ANEXOS ACCIONES ASESORIA Y DIVULGACION GCM
• 1.3.2.1 REPORTE ACCIONES POSICIONAMIENTO MPR
• 1.3.2.1 ANEXOS POSICIONAMIENTO MPR
• 1.3.3.2 INFORME ACCIONES TERRITORIALES MPR
• 1.3.3.2 ANEXOS ACCIONES TERRITORIALES MPR</v>
          </cell>
          <cell r="CI62" t="str">
            <v>• 1.3.1.1 REPORTE ACCIONES ASESORIA Y DIVULGACIÓN GCM
• 1.3.1.1 ANEXOS ACCIONES ASESORIA GCM
• 1.3.2.1 REPORTE ACCIONES POSICIONAMIENTO MPR
• 1.3.2.1 ANEXOS POSICIONAMIENTO MPR
• 1.3.3.2 Informe de acciones de construcción,  intercambio y visibilización de la memoria sectorial, poblacional y territorial que se construye en Bogotá-Región
• 1.3.3.2 ANEXOS</v>
          </cell>
          <cell r="CJ62" t="str">
            <v>• 1.3.1.1 REPORTE ACCIONES ASESORIA Y DIVULGACIÓN GCM
• 1.3.1.1 ANEXOS ACCIONES ASESORIA GCM
• 1.3.2.1 REPORTE ACCIONES POSICIONAMIENTO MPR
• 1.3.2.1 ANEXOS POSICIONAMIENTO MPR
• 1.3.2.1 INFORME ACCIONES POSICIONAMIENTO MPR
• 1.3.3.2 INFORME ACCIONES TERRITORIALES MPR - CARTOGRAFÍA.
• 1.3.3.2 ANEXOS INFORME ACCIONES TERRITORIALES MPR - CARTOGRAFÍA
• 1.3.3.2 INFORME ACCIONES TERRITORIALES MPR - PODER.
• 1.3.3.2 ANEXOS INFORME ACCIONES TERRITORIALES MPR – PODER</v>
          </cell>
          <cell r="CK62">
            <v>0</v>
          </cell>
          <cell r="CL62">
            <v>0</v>
          </cell>
          <cell r="CM62">
            <v>0</v>
          </cell>
          <cell r="CN62">
            <v>769243000</v>
          </cell>
          <cell r="CO62">
            <v>769243000</v>
          </cell>
          <cell r="CP62">
            <v>769243000</v>
          </cell>
          <cell r="CQ62">
            <v>769243000</v>
          </cell>
          <cell r="CR62">
            <v>769243000</v>
          </cell>
          <cell r="CS62">
            <v>769243000</v>
          </cell>
          <cell r="CT62">
            <v>769243000</v>
          </cell>
          <cell r="CU62">
            <v>769243000</v>
          </cell>
          <cell r="CV62">
            <v>769243000</v>
          </cell>
          <cell r="CW62">
            <v>769243000</v>
          </cell>
          <cell r="CX62">
            <v>769243000</v>
          </cell>
          <cell r="CY62">
            <v>769243000</v>
          </cell>
          <cell r="CZ62">
            <v>769243000</v>
          </cell>
          <cell r="DA62">
            <v>769243000</v>
          </cell>
          <cell r="DB62">
            <v>769243000</v>
          </cell>
          <cell r="DC62">
            <v>769243000</v>
          </cell>
          <cell r="DD62">
            <v>769243000</v>
          </cell>
          <cell r="DE62">
            <v>769243000</v>
          </cell>
          <cell r="DF62">
            <v>769243000</v>
          </cell>
          <cell r="DG62">
            <v>769243000</v>
          </cell>
          <cell r="DH62">
            <v>769243000</v>
          </cell>
          <cell r="DI62">
            <v>769243000</v>
          </cell>
          <cell r="DJ62">
            <v>0</v>
          </cell>
          <cell r="DK62">
            <v>0</v>
          </cell>
          <cell r="DL62">
            <v>0</v>
          </cell>
          <cell r="DM62">
            <v>769243000</v>
          </cell>
          <cell r="DN62">
            <v>547191840</v>
          </cell>
          <cell r="DO62">
            <v>769240710</v>
          </cell>
          <cell r="DP62">
            <v>769240710</v>
          </cell>
          <cell r="DQ62">
            <v>769240710</v>
          </cell>
          <cell r="DR62">
            <v>769240710</v>
          </cell>
          <cell r="DS62">
            <v>769240710</v>
          </cell>
          <cell r="DT62">
            <v>769240710</v>
          </cell>
          <cell r="DU62">
            <v>769240710</v>
          </cell>
          <cell r="DV62">
            <v>769240710</v>
          </cell>
          <cell r="DW62">
            <v>0</v>
          </cell>
          <cell r="DX62">
            <v>0</v>
          </cell>
          <cell r="DY62">
            <v>0</v>
          </cell>
          <cell r="DZ62">
            <v>769240710</v>
          </cell>
          <cell r="EA62">
            <v>0</v>
          </cell>
          <cell r="EB62">
            <v>16653665</v>
          </cell>
          <cell r="EC62">
            <v>83030415</v>
          </cell>
          <cell r="ED62">
            <v>159954486</v>
          </cell>
          <cell r="EE62">
            <v>236878557</v>
          </cell>
          <cell r="EF62">
            <v>313802628</v>
          </cell>
          <cell r="EG62">
            <v>390726699</v>
          </cell>
          <cell r="EH62">
            <v>467650770</v>
          </cell>
          <cell r="EI62">
            <v>541402715</v>
          </cell>
          <cell r="EJ62">
            <v>0</v>
          </cell>
          <cell r="EK62">
            <v>0</v>
          </cell>
          <cell r="EL62">
            <v>0</v>
          </cell>
          <cell r="EM62">
            <v>541402715</v>
          </cell>
          <cell r="EN62">
            <v>4361674</v>
          </cell>
          <cell r="EO62">
            <v>4361674</v>
          </cell>
          <cell r="EP62">
            <v>4361674</v>
          </cell>
          <cell r="EQ62">
            <v>4361674</v>
          </cell>
          <cell r="ER62">
            <v>4361674</v>
          </cell>
          <cell r="ES62">
            <v>4361674</v>
          </cell>
          <cell r="ET62">
            <v>4361674</v>
          </cell>
          <cell r="EU62">
            <v>4361674</v>
          </cell>
          <cell r="EV62">
            <v>4361674</v>
          </cell>
          <cell r="EW62">
            <v>0</v>
          </cell>
          <cell r="EX62">
            <v>0</v>
          </cell>
          <cell r="EY62">
            <v>0</v>
          </cell>
          <cell r="EZ62">
            <v>4361674</v>
          </cell>
          <cell r="FA62">
            <v>0</v>
          </cell>
          <cell r="FB62">
            <v>4361674</v>
          </cell>
          <cell r="FC62">
            <v>4361674</v>
          </cell>
          <cell r="FD62">
            <v>4361674</v>
          </cell>
          <cell r="FE62">
            <v>4361674</v>
          </cell>
          <cell r="FF62">
            <v>4361674</v>
          </cell>
          <cell r="FG62">
            <v>4361674</v>
          </cell>
          <cell r="FH62">
            <v>4361674</v>
          </cell>
          <cell r="FI62">
            <v>4361674</v>
          </cell>
          <cell r="FJ62">
            <v>0</v>
          </cell>
          <cell r="FK62">
            <v>0</v>
          </cell>
          <cell r="FL62">
            <v>0</v>
          </cell>
          <cell r="FM62">
            <v>4361674</v>
          </cell>
          <cell r="FN62" t="str">
            <v>No Programó</v>
          </cell>
          <cell r="FO62" t="str">
            <v>Este indicador está compuesto por el reporte de los productos de pedagogía social y gestión del conocimiento, para el debate y la apropiación social de la paz, la memoria y la reconciliación, que se construye en los territorios ciudad región. Para el mes de febrero se reportaron (4) productos de (4) programados:
1.Se llevó a cabo la presentación del material “Lugares de Memoria de Bogotá”
2. En el marco de la agenda cultural del CMPR se presentó: a. Nombre de la actividad: "Presentación Musical La maravilla campesina". Fecha: 25 de febrero.
3. En el marco de la agenda circulación de ganadores de premios de la Convocatoria de Estímulos 2022 se llevó a cabo la circulación de: a. Nombre de propuesta ganadora: Tejidos Chakana. Fechas: 2, 9, 16 y 23 de febrero.
4. Producción y divulgación de la ruta para el préstamo de la exposición itinerante "Resisto, luego existo"
NOTA: Las acciones terrtoriales de memoria se desarrollan a través de varias territoriales de distinto índole, no necesariamente son siempre enmarcadas en la estrategia de Podcast Barrios con Memorias. Por esta razón, y como se ha hecho en otras ocasiones, cuando la acción no está enmarcada en la estrategia Barrios cpn Memoria (como es el caso de este mes), se usa el tipo de soporte enunciado como "Informe de acciones de construcción,  intercambio y visibilización de la memoria sectorial, poblacional y territorial que se construye en Bogotá-Región", mientras que cuando la acción a reportar si se enmarca en la estrategia del 'Barrios con Memorias' se reporta el tipo de soporte enunciado Reseña Podcast "Barrios con Memorias". Cuando se acordaron los soportes a entregar, nunca se consideró que era obligatorio que estos dos tipos de soportes tendrían que ser los que se reportaran siempre, sino, cuando sea el caso, de acuerdo a la acción desarrollada durante el mes.
BENEFICIOS
• La ciudadanía en general se benefició de la oferta de gestión de conocimiento y de formación en materia de memoria, paz y reconciliación. En particular y en alianza con el Centro Nacional de Memoria Histórica, se buscó visibilizar los lugares de memoria que existen en la ciudad, específicamente aquellos del Eje de la Memoria y la carrera séptima.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v>
          </cell>
          <cell r="FP62" t="str">
            <v>Este indicador está compuesto por el reporte de los productos de pedagogía social y gestión del conocimiento, para el debate y la apropiación social de la paz, la memoria y la reconciliación, que se construye en los territorios ciudad región. Para el mes de marzo se reportaron (6) productos de (6) programados:
1. Conversatorio "La memoria florece. Jardines de la memoria en Bogotá", acerca de procesos de memoria de organizaciones sociales, a través de la construcción y conservación de jardines.
2. Conversatorio sobre la relación entre la Cátedra de Paz y la participación política de niños, niñas, adolescentes y jóvenes.
3. Actividades de la Agenda Cultural: 1. Presentación Obra de teatro EL LAZARILLO (Marzo 16) y 2. Taller “Introducción a las lecturas dramáticas” (Marzo 30).
4. Actividades de la Agenda de proyección de audiovisuales: 1. 1. Función privada del documental Biabu Chupea (Marzo 14); 2. Función Documental El Estallido (Marzo 22); y 3. “Nunca invisibles, Mujeres Farianas, Adiós a la guerra” (Marzo 29).
5. Se realizó el montaje de la exposición "Otros Futuros Posibles", agenciada por la Red Nacional de Mujeres, en el espacio de Sala Temporal.
6. Producción, postproducción y divulgación del Podcast Barrios con Memorias "Las Montañas Dignas: La Montaña con Memoria"
BENEFICIOS
• La ciudadanía en general se benefició de la oferta de gestión de conocimiento y de formación en materia de memoria, paz y reconciliación. En particular y en alianza con el Centro Nacional de Memoria Histórica, se buscó visibilizar los lugares de memoria que existen en la ciudad, específicamente aquellos del Eje de la Memoria y la carrera séptima.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 De forma particular, en el mes de marzo, se buscó visibilizar las memorias de procesos organizativos y de resistencia de la localidad de Ciudad Bolívar y el esfuerzo de puesta en marcha del Museo de la Ciudad Autoconstruida.</v>
          </cell>
          <cell r="FQ62" t="str">
            <v>Este indicador está compuesto por el reporte de los productos de pedagogía social y gestión del conocimiento, para el debate y la apropiación social de la paz, la memoria y la reconciliación, que se construye en los territorios ciudad región. Para el mes de abril se reportaron (7) productos de (7) programados:
1. Conversatorio "Lugares de memoria: diálogos en torno a los lugares de memoria en Bogotá sobre el muralismo y el grafiti como expresiones artísticas de memoria”.
2. Presentación del Minisitio web “Paz total”, como herramienta de seguimiento y análisis para la comprensión y discusión de la política de Paz Total que viene implementando el actual gobierno.
3. Jornada de lectura en voz alta de fragmentos de los libros Agua corriente y Naturaleza común, publicados por el CMPR, en la Casa de la Paz.
4. Actividades de la Agenda Cultural: a. Clase de Danza Española y Flamenco y presentación de “Mi Cuerpo, Mi Territorio” Presentación (abril 17) y b. Concierto disfrazado: En casa de la abuela (Abril 29)
5. Actividades de la Agenda de proyección de audiovisuales: a. Proyección del documental Ruta de la Memoria, Localidad de San Cristóbal (Abril 20); y b. Taller de Animación para cine y Proyección documental “Operación Berlín: la niñez que peleó la guerra en Colombia” Función Documental El Estallido (Abril 27)
6. Actividades de circulación de las propuestas ganadoras de convocatorias, en el marco de la alianza con el Programa Distrital de Estímulos: a. Lanzamiento Exposición Tejidos Chakana (Abril 12); y De la Guerra al Arte. Concierto Desorden Social y Obra de Teatro “6 pasos para caer” (Abril 28). 
7. Producción, postproducción y divulgación del Podcast Barrios con Memorias "Las Montañas Dignas: Patrimonios barriales"
BENEFICIOS
• La ciudadanía en general se benefició de la oferta de gestión de conocimiento, divulgación y de formación en materia de memoria, paz y reconciliación. En particular y en alianza apuestas de memoria a través del muralismo agenciadas por colectivos artísticos,  organizaciones sociales y de víctimas e instituciones de educación superior, se logró abrir un debate sobre la importancia del muralismo como dispositivo de memoria y como estrategia para la visibilidad de lugares de memoria en la ciudad.
Adicionalmente, se presentó a la ciudadanía un micrositio con información de actualidad acerca de la estrategia de paz del gobierno nacional, que se plantea como herramienta analítica e informativa para aquellos y aquellas bogotanas interesadas en el tema.
También se dispuso de espacios para la socialización de otros productos de memoria producidos por el CMPR, en esta ocasión en alianza con firmantes de paz y sus espacios culturales.
• La ciudadanía contó con una agenda cultural y artística para el bebate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abril se buscó visibilizar las memorias de procesos organizativos y de resistencia de la localidad de Ciudad Bolívar, a través de lugares emblemáticos para estas acciones de organización.</v>
          </cell>
          <cell r="FR62" t="str">
            <v>Este indicador está compuesto por el reporte de los productos de pedagogía social y gestión del conocimiento, para el debate y la apropiación social de la paz, la memoria y la reconciliación, que se construye en los territorios ciudad región. Para el mes de mayo se reportaron (6) productos de (6) programados:
1. Conversatorio “Lugares de memoria: mapas contra el olvido” 
2. Conversatorio “¿Cómo va la mesa de negociación entre el gobierno y el ELN?”3. Jornada de lectura en voz alta de fragmentos de los libros Agua corriente y Naturaleza común, publicados por el CMPR, en la Casa de la Paz.
3. Actividades de la Agenda de proyección de audiovisuales: a. Lanzamiento Radio Paz. Proyección del documental Radio Paz, producido por RTVC (Mayo 16).
4. Actividades de la agenda expositiva. Inauguración de la exposición "Camino de Paz" de la organización internacional OXFAM  (Mayo 18).
5. Se realizó la clausura del proceso de creación colectiva Kompaz.  El proceso se desarrolló entre marzo y mayo, y buscó un ejercicio de experimentación combinando técnicas teatrales y del rap. El resultado, KOMPAZ (Kultura y Arte, Homenaje y Memoria por la PAZ), fue un musical de rap, presentado el 19 de mayo de 2023 en el auditorio del CMPR.
6. Producción, postproducción y divulgación del Podcast Barrios con Memorias "Las Montañas Dignas: Mujeres construyendo patrimonio"
BENEFICIOS
• La ciudadanía en general se benefició de la oferta de gestión de conocimiento, divulgación y de formación en materia de memoria, paz y reconciliación. En particular y en alianza con apuestas de memoria a través de la cartografía agenciadas por colectivos artísticos, organizaciones estudiantiles y organizaciones de víctimas, se logró visibilizar apuestas por la reflexión sobre lugares significativos de memoria en la ciudad y los sentidos de la construcción de ejercicios cartográficos.
Adicionalmente, se propició un diálogo reflexivo, para que la ciudadanía se acercara a distintas perspectivas cruciales en el contexto actual de la paz total, y en particular, acerca de cómo van las negociaciones de paz con el ELN.
• La ciudadanía contó con una agenda cultural y artística para el debate alrededor de la memoria, y los retos de la ciudad y el país con relación a la construcción de democracia, reconciliación y paz.
De forma particular, el proceso de creación colectiva Kompaz buscó generar herramientas desde el arte, para la reflexión alrededor de la paz y la memoria, especialmente dirigidos a jóvenes en la ciudad.</v>
          </cell>
          <cell r="FS62" t="str">
            <v>Este indicador está compuesto por el reporte de los productos de pedagogía social y gestión del conocimiento, para el debate y la apropiación social de la paz, la memoria y la reconciliación, que se construye en los territorios ciudad región. Para el mes de junio se reportaron (7) productos de (7) programados:
1. Conversatorio “¿Cómo aterrizan en la Paz Total las estructuras criminales de alto impacto?”
2. Conversatorio “Disputando las memorias en el espacio público: Monumentos y Contramonumentos”  
3. Publicación digital del documento de metodologías especializadas para niños y niñas “Un árbol para florecer. Talleres pedagógicos de la sala Camino a Casa del Centro de Memoria, Paz y Reconciliación”  
4. Actividades en el marco de la Agenda Cultural del CMPR: a. Taller de escritura creativa para los firmantes de paz y el público de la Casa de la paz – la trocha (Junio 16).
5. Actividades de la Agenda de proyección de audiovisuales: i) Proyección documental “Nunca Invisibles, Mujeres Farianas, Adiós a la Guerra” a estudiantes del Colegio República Dominicana (Junio 14). ii) Proyección documental “Nunca Invisibles, Mujeres Farianas, Adiós a la Guerra” en la Casa de la Memoria de Suba (Junio 24).
6. Actividades de la agenda de circulación de las propuestas ganadoras de convocatorias, en el marco de la alianza con el Programa Distrital de Estímulos: i) Circulación ganadores MOVICE y presentación del libro “Jaime Garzón: Mi hermano del alma” (Junio 13). ii) Documental “Álbumes de Memoria UP”, exposición fotográfica y concierto "Canto Por" (Junio 21).
7. Producción, postproducción y divulgación del Podcast Barrios con Memorias "Las Montañas Dignas: El Museo de la Ciudad Autoconstruida"
BENEFICIOS
• La ciudadanía en general se benefició de la oferta de gestión de conocimiento, divulgación y de formación en materia de memoria, paz y reconciliación. En particular y en alianza con apuestas de memoria que han cuestionado la puesta pública de los monumentos o que agencian apuestas de contramonumentalización, se logró visibilizar el debato en la ciudad acerca de los monumentos y los contramonumentos, como lugares de memoria en la ciudad.
• Se propició un diálogo reflexivo, para que la ciudadanía se acercara a distintas perspectivas cruciales en el contexto actual de la paz total, y en particular, acerca dela relación entre la apuesta de paz total y las estructuras criminales de alto impacto.
• Se puso a disposición de la ciudadanía un material de corte metodológico, a partir de la experiencia de la Sala Camino a Casa del CMPR, que puede beneficiar a niños y niñas en la ciudad, así como cuidadores y docentes interesados en la exploración de temáticas de memoria, paz y reconciliación.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junio se buscó visibilizar las memorias de procesos organizativos y de resistencia de la localidad de Ciudad Bolívar, a través de lugares emblemáticos para estas acciones de organización, como lo es el Museo de la Ciudad Autoconstruida.</v>
          </cell>
          <cell r="FT62" t="str">
            <v>Este indicador está compuesto por el reporte de los productos de pedagogía social y gestión del conocimiento, para el debate y la apropiación social de la paz, la memoria y la reconciliación, que se construye en los territorios ciudad región. Para el mes de julio se reportaron (7) productos de (6) programados:
1. Conversatorio “¿Cómo va la participación de la sociedad civil en la mesa de conversaciones con el ELN?”
2. Conversatorio “Resignificando espacios en la ciudad: plazas y parques de memoria”.  
3. Publicación digital del material audiovisual “El Jardín de la Siempreviva” 4. Actividades en el marco de la Agenda Cultural del CMPR: a. Taller de escritura creativa para los firmantes de paz y el público de la Casa de la paz – la trocha (Julio 16).
4. Actividades de la Agenda de proyección de audiovisuales:
i) Proyección del documental DESPUÉS DEL FUEGO. FRAGMENTOS DE UNA TRANSICIÓN. Una película elaborada para la Comisión de la Verdad (Julio 12).
ii)  Proyección del documental “Nuestra Película" (Julio 17).
iii) Proyección del audiovisual ‘El cantor. historia de un Turbaquero rebelde’ (Julio 27)
5. Actividades de la Agenda expositiva: Exposición ‘Masacre de Mondoñedo: la estética del contrarelato’
6. Actividades de la agenda de circulación de las propuestas ganadoras de convocatorias, en el marco de la alianza con el Programa Distrital de Estímulos.
i) Territorio y Memoria: Relatos audiovisuales y musicales de la memoria narrada desde el cine y el Hip Hop (Julio 19)
ii) Cuerpo y Memoria:  Circuito artístico de cine, conversatorio y laboratorio video danza (Julio 21).
iii) Experiencias de arte urbano, género y memoria colectiva (Julio 27).
7. Se llevó a cabo la acción 'Le ponemos la lupa a lo memorable', que tuvo como objetivo circular y activar la exposición itinerante “Resisto Luego Existo” en la localidad de Ciudad Bolívar, en alianza con la alcaldía local de esta localidad.
NOTA: ADELANTO DE META
Para el mes de julio, el CMPR adelantó el desarrollo de productos, investigaciones, diálogos y acciones de dinamización del conocimiento en memoria que se produce en la ciudad, atendiendo las posibles contingencias que se pueden presentar durante el segundo semestre, habida cuenta la finalización de algunos contratos de prestación de servicios previstos para este periodo.
BENEFICIOS
• La ciudadanía en general se benefició de la oferta de gestión de conocimiento, divulgación y de formación en materia de memoria, paz y reconciliación. En particular y en alianza con apuestas de memoria de mujeres, se logró visibilizar el debate en la ciudad acerca de las marcas de género en los lugares de memoria.
• Adicionalmente, se propició un diálogo reflexivo, para que la ciudadanía se acercara a distintas perspectivas cruciales en el contexto actual de la paz total, y en particular, acerca la participación de la sociedad civil en las negociaciones con el ELN.
• Finalmente se puso a disposición de la ciudadanía un material especializado para niños y niñas, diseñado por quien lidera la estrategia de la Sala Camino a Casa del CMPR, que propone la reflexión alrededor de la memoria de las niñas víctimas de violencia sexual con niños y niñas.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julio se concentró el trabajo alrededor de la reflexión sobre memoria en la localidad de Ciudad Bolívar.</v>
          </cell>
          <cell r="FU62" t="str">
            <v>Este indicador está compuesto por el reporte de los productos de pedagogía social y gestión del conocimiento, para el debate y la apropiación social de la paz, la memoria y la reconciliación, que se construye en los territorios ciudad región. Para el mes de agosto se reportaron (8) productos de (7) programados:
1. Conversatorio “Narrativas de las niñas y los niños en la escuela”.
2. Publicación y lanzamiento del libro “Memorable II: Enfoques novedosos sobre desafíos para la construcción de memoria en Colombia”.
3. Publicación del documento conceptual “Cuadernos viajeros: Universos de memoria y niñez
4. Actividades de la Agenda cultural del CMPR:
a. NATURA SAPIENS HUMANES. Una obra de arte performativo, específica para espacios abiertos (Agosto 10)
5.  Actividades de la Agenda de proyección de audiovisuales:
a. Documental UP desde las cenizas (Agosto 25).
b. Documental HASTA CUÁNDO (Agosto 28).
6. Actividades de la Agenda expositiva:
a. Exposición “Material inflamable” (Agosto 12)
b. Exposición Entre Cocales (Agosto 28)
NOTA: ADELANTO DE META
Adicionalmente, y tomando en consideración el riesgo de que las acciones de posicionamiento en torno a la memoria, la paz y la reconciliación puedan tener una afectación futura, relacionada con el cierre de contratos de prestación de servicios de contratitas del CMPR y afectación por los periodos electorales, se previó adelantar el cumplimiento de metas, así se suma 1 acción de posicionamiento en torno a la memoria, la paz y la reconciliación, así:
7. Actividades de la agenda de circulación de las propuestas ganadoras de convocatorias, en el marco de la alianza con el Programa Distrital de Estímulos.
a. Conversatorio sobre Procesos Culturales Periféricos – Presentación del libro sobre Memoria Histórica en Ciudad Bolívar – Vocablos Multisonoros (Agosto 10).
b. Concierto Dignidad. Resistencia y memoria desde las Artes Plásticas y sonoras (Agosto 18).
c. Muestra de Música Lírica grupo “Doce para las Ocho” y conversatorio con proyecto Hoja al Viento Y Proyección Película “PEPE EN PRIMER PLANO” (Agosto 31).
8. Se llevaron a cabo diversas acciones en torno a la reflexión sobre la memoria, la cartografía de la memoria y los jóvenes, como parte de la participación en la Semana por la Juventud de la Localidad de Kennedy.
BENEFICIOS
• La ciudadanía en general se benefició de la oferta de gestión de conocimiento, divulgación y de formación en materia de memoria, paz y reconciliación. En particular es importante resaltar la publicación de Memorable II, cuyo objetivo es entregarle a la ciudadanía, sobre todo aquella ciudadanía interesada en la reflexión e investigación sobre memoria, aproximaciones novedosas acerca de nuevos enfoques que se están desarrollando en este campo.
• Adicionalmente, es importante destacar que dos de las acciones de divulgación tuvieron que ver con ofrecer a la ciudadanía herramientas y escenarios de discusión sobre la relación memoria - niños y niñas - lugares de memoria - colegios como lugares de memoria.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agosto se fortalecieron apuestas juveniles de memoria, desarrolladas por diversos actores de la localidad de Kennedy.</v>
          </cell>
          <cell r="FV62" t="str">
            <v>Este indicador está compuesto por el reporte de los productos de pedagogía social y gestión del conocimiento, para el debate y la apropiación social de la paz, la memoria y la reconciliación, que se construye en los territorios ciudad región. Para el mes de septiembre se reportaron (9) productos de (6) programados:
• Desarrollo de productos, investigaciones, diálogos y acciones de dinamización del conocimiento en memoria que se produce en la ciudad.
1. Conversatorio “Experiencias fotográficas en el marco de la movilización social en Colombia”
2. Conversatorio “Casas de la memoria”
NOTA: ADELANTO DE META
Adicionalmente, y tomando en consideración el riesgo de que las acciones de asesoría y divulgación de la gestión del conocimiento en memoria en la ciudad pueda tener una afectación futura, relacionada con el cierre de contratos de prestación de servicios de contratitas del CMPR y afectación por los periodos electorales, se previó adelantar el cumplimiento de metas, así se suma (1) acción de fortalecimiento a estas asesorías de asesoría y divulgación, así:
3. Publicación del documento “Cuadernos Viajeros: Universos de memoria y niñez - propuesta metodológica.
• Acciones de creación, producción y circulación de prácticas artísticas y culturales que promueven la memoria, la paz y la reconciliación en la ciudad
4. Actividades de la Agenda cultural del CMPR:
a. Lindo Danzón. Saberes de México a Colombia (Septiembre 29)
5.  Actividades de la Agenda de proyección de audiovisuales:
a. Inauguración Festival de Cine Colombia Migrante 2023 (Septiembre 30)
6. Actividades de la de circulación de las propuestas ganadoras de convocatorias, en el marco de la alianza con el Programa Distrital de Estímulos
a. Foro sobre la transformación policial ¿Policía para la paz y la convivencia? (Septiembre 8)
b. Taller y conversatorio Florecer Sin Miedo (Septiembre 13)
c. Obra de teatro Memorias del Fuego Exposición, conversatorio y obra de teatro (Septiembre 13).
NOTA: ADELANTO DE META
Adicionalmente, y tomando en consideración el riesgo de que las acciones de posicionamiento en torno a la memoria, la paz y la reconciliación puedan tener una afectación futura, relacionada con el cierre de contratos de prestación de servicios de contratitas del CMPR y afectación por los periodos electorales, se previó adelantar el cumplimiento de metas, así se suma 1 acción de posicionamiento en torno a la memoria, la paz y la reconciliación, así:
7. Desarrollo del proceso de creación colectiva UBASUKA
8. Se llevaron a cabo actividades en articulación con la Alcaldía Local de Ciudad Bolívar alrededor de la construcción de cartografías y rutas de la memoria, en el marco de la Escuela para la Paz de Ciudad Bolívar.
NOTA: ADELANTO DE META
Adicionalmente, y tomando en consideración el riesgo de que las acciones alrededor del apoyo y construcción de procesos territoriales de memoria en la ciudad, puedan tener una afectación futura, relacionada con el cierre de contratos de prestación de servicios de contratitas del CMPR y afectación por los periodos electorales, se previó adelantar el cumplimiento de metas, así se suma (1) acción de identificación, apoyo y construcción de procesos territoriales de memoria en la ciudad, para la reconstrucción del tejido social. , así:
9. El poder de lo local – Intercambio con la Universidad Técnica Federico Santa María. Valparaíso – Chile 
BENEFICIOS
• La ciudadanía en general se benefició de la oferta de gestión de conocimiento, divulgación y de formación en materia de memoria, paz y reconciliación. En particular es importante resaltar la publicación de Memorable II, cuyo objetivo es entregarle a la ciudadanía, sobre todo aquella ciudadanía interesada en la reflexión e investigación sobre memoria, aproximaciones novedosas acerca de nuevos enfoques que se están desarrollando en este campo. Adicionalmente, es importante destacar que dos de las acciones de divulgación tuvieron que ver con ofrecer a la ciudadanía herramientas y escenarios de discusión sobre la relación memoria - niños y niñas - lugares de memoria - colegios como lugares de memoria.
• La ciudadanía contó con una agenda cultural y artística para el debate alrededor de la memoria, y los retos de la ciudad y el país con relación a la construcción de democracia, reconciliación y paz. Respecto de Ubasuka, el proceso de creación colectiva, este vinculó y benefició a jóvenes de la ciudad.
• La ciudadanía en general se beneficia de la oferta del CMPR que promueve el posicionamiento de la memoria, la paz y la reconciliación en lo territorial. De forma particular, en el mes de septiembre se fortalecieron apuestas territoriales de memoria desarrolladas por diversos actores de la localidad de Ciudad Bolívar. De igual manera, se participó en un escenario de intercambio de experiencias de memorias territoriales, que permite visibilizar el trabajo de la administración distrital, y en particular del CMPR en este aspecto.</v>
          </cell>
          <cell r="FW62" t="str">
            <v/>
          </cell>
          <cell r="FX62" t="str">
            <v/>
          </cell>
          <cell r="FY62" t="str">
            <v/>
          </cell>
          <cell r="FZ62">
            <v>0</v>
          </cell>
          <cell r="GA62">
            <v>0</v>
          </cell>
          <cell r="GB62">
            <v>0</v>
          </cell>
          <cell r="GC62">
            <v>0</v>
          </cell>
          <cell r="GD62">
            <v>0</v>
          </cell>
          <cell r="GE62">
            <v>0</v>
          </cell>
          <cell r="GF62">
            <v>0</v>
          </cell>
          <cell r="GG62">
            <v>0</v>
          </cell>
          <cell r="GH62">
            <v>0</v>
          </cell>
          <cell r="GI62">
            <v>0</v>
          </cell>
          <cell r="GJ62">
            <v>0</v>
          </cell>
          <cell r="GK62">
            <v>0</v>
          </cell>
          <cell r="GL62">
            <v>0</v>
          </cell>
          <cell r="GM62">
            <v>4361674</v>
          </cell>
          <cell r="GN62">
            <v>4361674</v>
          </cell>
          <cell r="GO62">
            <v>4361674</v>
          </cell>
          <cell r="GP62">
            <v>4361674</v>
          </cell>
          <cell r="GQ62">
            <v>4361674</v>
          </cell>
          <cell r="GR62">
            <v>4361674</v>
          </cell>
          <cell r="GS62">
            <v>4361674</v>
          </cell>
          <cell r="GT62">
            <v>4361674</v>
          </cell>
          <cell r="GU62">
            <v>4361674</v>
          </cell>
          <cell r="GV62">
            <v>0</v>
          </cell>
          <cell r="GW62">
            <v>0</v>
          </cell>
          <cell r="GX62">
            <v>0</v>
          </cell>
          <cell r="GY62">
            <v>4361674</v>
          </cell>
        </row>
        <row r="63">
          <cell r="A63" t="str">
            <v>PD103</v>
          </cell>
          <cell r="B63">
            <v>7871</v>
          </cell>
          <cell r="C63" t="str">
            <v>7871_4</v>
          </cell>
          <cell r="D63" t="str">
            <v>4. Implementar el 100% de la formulación y puesta en marcha de la política pública distrital de víctimas, memoria, paz y reconciliación.</v>
          </cell>
          <cell r="E63" t="str">
            <v>4_Oficina de Alta Consejería de Paz, Víctimas y Reconciliación</v>
          </cell>
          <cell r="F63">
            <v>4</v>
          </cell>
          <cell r="G63" t="str">
            <v>Oficina de Alta Consejería de Paz, Víctimas y Reconciliación</v>
          </cell>
          <cell r="H63" t="str">
            <v>oav</v>
          </cell>
          <cell r="I63" t="str">
            <v>PD103</v>
          </cell>
          <cell r="J63" t="str">
            <v>Creciente</v>
          </cell>
          <cell r="K63" t="str">
            <v>Porcentaje</v>
          </cell>
          <cell r="L63" t="str">
            <v>Suma</v>
          </cell>
          <cell r="M63">
            <v>66.66</v>
          </cell>
          <cell r="N63">
            <v>100</v>
          </cell>
          <cell r="O63">
            <v>0</v>
          </cell>
          <cell r="P63">
            <v>0</v>
          </cell>
          <cell r="Q63">
            <v>0</v>
          </cell>
          <cell r="R63">
            <v>11.6655</v>
          </cell>
          <cell r="S63">
            <v>0</v>
          </cell>
          <cell r="T63">
            <v>0</v>
          </cell>
          <cell r="U63">
            <v>0</v>
          </cell>
          <cell r="V63">
            <v>11.6655</v>
          </cell>
          <cell r="W63">
            <v>0</v>
          </cell>
          <cell r="X63">
            <v>0</v>
          </cell>
          <cell r="Y63">
            <v>0</v>
          </cell>
          <cell r="Z63">
            <v>11.669</v>
          </cell>
          <cell r="AA63">
            <v>90</v>
          </cell>
          <cell r="AB63">
            <v>35</v>
          </cell>
          <cell r="AC63" t="str">
            <v>En el marco de plan de desarrollo se propuso inicialmente la formulación y puesta en marcha de la política pública distrital de víctimas, memoria, paz y reconciliación, como compromiso de la Oficina de Alta Consejería de Paz, Víctimas y Reconciliación-ACPVR de la Secretaría General de la Alcaldía Mayor de Bogotá, sin embargo, luego de análisis realizados se identifica que no se puede contemplar la paz estable y duradera sin promover las condiciones de seguridad, convivencia y justicia que hagan sostenibles las acciones del Acuerdo de Paz, por lo tanto, se unificada con la política pública distrital de seguridad, convivencia, justicia y construcción de paz y reconciliación, integrando los avances de la fase preparatoria y agenda pública adelantada por la entidad en las vigencias anteriores.  
Para la vigencia 2023 se programó una magnitud de 90% de avance en la formulación y puesta en marcha de la política, con corte a 30 de septiembre presenta un avance del 78,73%, representando en la finalización de la formulación y aprobación de la Política Pública en sesión del CONPES, D. C. del 13 de julio de 2023.  Actualmente se encuentra en proceso de firma del Decreto para su oficialización. 
En el marco de la política, se establece en el eje 4 la construcción de paz y reconciliación, que busca contribuir a viabilizar la implementación del acuerdo final de paz en el contexto de Bogotá como apuesta de construcción de paz territorial, en sintonía con el compromiso de consolidar a Bogotá como epicentro de paz y reconciliación. 
BENEFICIOS
• Los productos planteados en el plan de acción contemplan las diferentes necesidades recogidas en los escenarios de participación en el marco de la fase de agenda pública, desarrollan en enfoque diferencial y de género y el enfoque territorial.</v>
          </cell>
          <cell r="AD63" t="str">
            <v/>
          </cell>
          <cell r="AE63" t="str">
            <v/>
          </cell>
          <cell r="AF63">
            <v>0</v>
          </cell>
          <cell r="AG63">
            <v>0</v>
          </cell>
          <cell r="AH63">
            <v>0</v>
          </cell>
          <cell r="AI63">
            <v>33.33</v>
          </cell>
          <cell r="AJ63">
            <v>0</v>
          </cell>
          <cell r="AK63">
            <v>0</v>
          </cell>
          <cell r="AL63">
            <v>0</v>
          </cell>
          <cell r="AM63">
            <v>33.33</v>
          </cell>
          <cell r="AN63">
            <v>0</v>
          </cell>
          <cell r="AO63">
            <v>0</v>
          </cell>
          <cell r="AP63">
            <v>0</v>
          </cell>
          <cell r="AQ63">
            <v>0</v>
          </cell>
          <cell r="AR63">
            <v>0</v>
          </cell>
          <cell r="AS63">
            <v>0</v>
          </cell>
          <cell r="AT63">
            <v>0</v>
          </cell>
          <cell r="AU63">
            <v>33.33</v>
          </cell>
          <cell r="AV63">
            <v>0</v>
          </cell>
          <cell r="AW63">
            <v>0</v>
          </cell>
          <cell r="AX63">
            <v>0</v>
          </cell>
          <cell r="AY63">
            <v>33.33</v>
          </cell>
          <cell r="AZ63">
            <v>0</v>
          </cell>
          <cell r="BA63">
            <v>0</v>
          </cell>
          <cell r="BB63">
            <v>0</v>
          </cell>
          <cell r="BC63">
            <v>33.340000000000003</v>
          </cell>
          <cell r="BD63" t="str">
            <v>No Programó</v>
          </cell>
          <cell r="BE63" t="str">
            <v>No Programó</v>
          </cell>
          <cell r="BF63" t="str">
            <v>No Programó</v>
          </cell>
          <cell r="BG63">
            <v>11.6655</v>
          </cell>
          <cell r="BH63">
            <v>0</v>
          </cell>
          <cell r="BI63">
            <v>0</v>
          </cell>
          <cell r="BJ63">
            <v>0</v>
          </cell>
          <cell r="BK63">
            <v>11.6655</v>
          </cell>
          <cell r="BL63">
            <v>0</v>
          </cell>
          <cell r="BM63" t="str">
            <v/>
          </cell>
          <cell r="BN63" t="str">
            <v/>
          </cell>
          <cell r="BO63" t="str">
            <v/>
          </cell>
          <cell r="BP63" t="str">
            <v>No programó</v>
          </cell>
          <cell r="BQ63" t="str">
            <v>No programó</v>
          </cell>
          <cell r="BR63" t="str">
            <v>No programó</v>
          </cell>
          <cell r="BS63" t="str">
            <v xml:space="preserve">1.4.1.1 Informe de avance de la fase de agenda pública y alistamiento de la fase de formulación
</v>
          </cell>
          <cell r="BT63" t="str">
            <v>No programó</v>
          </cell>
          <cell r="BU63" t="str">
            <v>No programó</v>
          </cell>
          <cell r="BV63" t="str">
            <v>No programó</v>
          </cell>
          <cell r="BW63" t="str">
            <v>1.4.1.2 Informe de la fase de formulación, documento CONPES D.C. y el plan de acción de la política</v>
          </cell>
          <cell r="BX63" t="str">
            <v>No programó</v>
          </cell>
          <cell r="BY63" t="str">
            <v>No programó</v>
          </cell>
          <cell r="BZ63" t="str">
            <v>No programó</v>
          </cell>
          <cell r="CA63" t="str">
            <v>1.4.1.3 Informe de avance de la implementación de la Política Pública Distrital de Paz, Reconciliación,  No estigmatización y Transformación de Conflictos</v>
          </cell>
          <cell r="CB63" t="str">
            <v>No Programó</v>
          </cell>
          <cell r="CC63" t="str">
            <v>No Programó</v>
          </cell>
          <cell r="CD63" t="str">
            <v xml:space="preserve">• Informe de actividades PP de Paz
• ANEXOS
1. Anexo No. 1 Diagnóstico e identificación de factores estratégicos 
2. Anexo No. 2 Remisión Diagnóstico Política Pública de Paz - V2
3. Anexo No. 3 Plan de acción avances
4. Anexo No. 4 Documento soporte Conpes decreto avance
• Actas y soportes de reuniones.
1. 010323 Acta Mesa Técnica SDSCJ - Alta Consejería - SDP
2. 130323 Acta Mesa de trabajo 2 SDSCJ-ACPVR
3. Evidencia De Reunió́n 6 de Febrero 2023 revisión de objetivos
4. Evidencia De Reunió́n 9 de febrero 2023 etiquetas Políticas
5. Evidencia De Reunió́n 17 de enero 2023 Revisión concepto PP
6. Evidencia Reunión PPPaz Planeación 1303 </v>
          </cell>
          <cell r="CE63" t="str">
            <v>• Informe Avance PP de Paz 042023
• ANEXOS</v>
          </cell>
          <cell r="CF63" t="str">
            <v>• Anexo 1. 16 de mayo2023_Plantilla documento de soporte Decreto Distrital)_PPDSCJ+JN
• Anexo 2. Fichas 25 de mayo Plan_Accion_ PPDSCJ Y CPR_ajustado (12-05-23) - VF2
• Anexo 3. Matriz 25 de mayo Plan_Accion_ PPDSCJ Y CPR_ajustado (12-05-23) - VF2 2
• Anexo 4. V2180523_CONPES_PPDSCJyCPR-2.pptx
• Actas: 16 de mayo articulación Secretaría de Seguridad y Presentación PP 2 de mayo entidades</v>
          </cell>
          <cell r="CG63" t="str">
            <v>No programó</v>
          </cell>
          <cell r="CH63" t="str">
            <v>No programó</v>
          </cell>
          <cell r="CI63" t="str">
            <v>• Informe de la fase de formulación, documento CONPES D.C. y el plan de acción de la política 
• ANEXOS
Anexo 1. PA junio
Anexo 2. PA julio
Anexo 3. PA agosto
Anexo 4. Doc sop junio
Anexo 5. Doc sop julio
Anexo 6. Doc sop agosto
Anexo 7. Exp mot junio
Anexo 8. Proy dec jun
Anexo 9. PP preconpes
Anexo 10. Borracta Conpes
Anexo 11. Oficio rad
Anexo 12. Informe jun-agos</v>
          </cell>
          <cell r="CJ63" t="str">
            <v>No programó</v>
          </cell>
          <cell r="CK63">
            <v>0</v>
          </cell>
          <cell r="CL63">
            <v>0</v>
          </cell>
          <cell r="CM63">
            <v>0</v>
          </cell>
          <cell r="CN63">
            <v>196779000</v>
          </cell>
          <cell r="CO63">
            <v>196779000</v>
          </cell>
          <cell r="CP63">
            <v>196779000</v>
          </cell>
          <cell r="CQ63">
            <v>196779000</v>
          </cell>
          <cell r="CR63">
            <v>196779000</v>
          </cell>
          <cell r="CS63">
            <v>196779000</v>
          </cell>
          <cell r="CT63">
            <v>196779000</v>
          </cell>
          <cell r="CU63">
            <v>196779000</v>
          </cell>
          <cell r="CV63">
            <v>196779000</v>
          </cell>
          <cell r="CW63">
            <v>196779000</v>
          </cell>
          <cell r="CX63">
            <v>196779000</v>
          </cell>
          <cell r="CY63">
            <v>196779000</v>
          </cell>
          <cell r="CZ63">
            <v>196779000</v>
          </cell>
          <cell r="DA63">
            <v>184883044</v>
          </cell>
          <cell r="DB63">
            <v>184883044</v>
          </cell>
          <cell r="DC63">
            <v>184883044</v>
          </cell>
          <cell r="DD63">
            <v>184883044</v>
          </cell>
          <cell r="DE63">
            <v>184883044</v>
          </cell>
          <cell r="DF63">
            <v>184883044</v>
          </cell>
          <cell r="DG63">
            <v>184883044</v>
          </cell>
          <cell r="DH63">
            <v>184883044</v>
          </cell>
          <cell r="DI63">
            <v>184883044</v>
          </cell>
          <cell r="DJ63">
            <v>0</v>
          </cell>
          <cell r="DK63">
            <v>0</v>
          </cell>
          <cell r="DL63">
            <v>0</v>
          </cell>
          <cell r="DM63">
            <v>184883044</v>
          </cell>
          <cell r="DN63">
            <v>72641699</v>
          </cell>
          <cell r="DO63">
            <v>98811743</v>
          </cell>
          <cell r="DP63">
            <v>98811743</v>
          </cell>
          <cell r="DQ63">
            <v>133811743</v>
          </cell>
          <cell r="DR63">
            <v>133811743</v>
          </cell>
          <cell r="DS63">
            <v>133811743</v>
          </cell>
          <cell r="DT63">
            <v>133811743</v>
          </cell>
          <cell r="DU63">
            <v>133811743</v>
          </cell>
          <cell r="DV63">
            <v>133811743</v>
          </cell>
          <cell r="DW63">
            <v>0</v>
          </cell>
          <cell r="DX63">
            <v>0</v>
          </cell>
          <cell r="DY63">
            <v>0</v>
          </cell>
          <cell r="DZ63">
            <v>133811743</v>
          </cell>
          <cell r="EA63">
            <v>0</v>
          </cell>
          <cell r="EB63">
            <v>5048968</v>
          </cell>
          <cell r="EC63">
            <v>27650370</v>
          </cell>
          <cell r="ED63">
            <v>54613446</v>
          </cell>
          <cell r="EE63">
            <v>81576522</v>
          </cell>
          <cell r="EF63">
            <v>98811743</v>
          </cell>
          <cell r="EG63">
            <v>98811743</v>
          </cell>
          <cell r="EH63">
            <v>107179444</v>
          </cell>
          <cell r="EI63">
            <v>108007498</v>
          </cell>
          <cell r="EJ63">
            <v>0</v>
          </cell>
          <cell r="EK63">
            <v>0</v>
          </cell>
          <cell r="EL63">
            <v>0</v>
          </cell>
          <cell r="EM63">
            <v>108007498</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t="str">
            <v>No Programó</v>
          </cell>
          <cell r="FO63" t="str">
            <v>Con corte al mes de febrero, se han adelantado las siguientes actividades:
El proceso de construcción de la Política se está desarrollando con base en los lineamientos técnicos establecidos en la guía para la formulación e implementación de políticas públicas del distrito. En este sentido, se cuenta con avances en el cierre de la fase de agenda pública a través de la entrega del documento de diagnóstico y factores estratégicos, en el mes de enero se realizó el ajuste del documento toda vez que fue requerido con base en las observaciones remitidas por la Secretaría Distrital de Planeación emitiendo concepto no favorable.
Para el mes de febrero se avanzó en la entrega del documento de diagnóstico y factores estratégicos ajustado, lo cual se realizó a través del ajuste de cada capítulo y dándole una estructura más orientada al abordaje de la problemática central identificada, se fortaleció el capítulo de marco conceptual, cualitativo cuantitativo, análisis de políticas, enfoques diferenciales, estrategia de participación, puntos y críticos y factores estratégicos.
Asimismo, se avanzó en el proceso de formulación, el cual bajo la guía de formulación de políticas públicas incluye la construcción del plan de acción de la Política con los respectivos productos, desarrollando ajustes y espacios articulación bilaterales con las entidades del distrito.</v>
          </cell>
          <cell r="FP63" t="str">
            <v>Durante el mes de marzo se adelantaron las siguientes actividades, aun cuando no se realizó programación de las mismas:
Los avances en el proceso se surtieron en el marco del proceso actual de formulación de la Política pública distrital de seguridad, convivencia ciudadana, acceso a la justicia y construcción de paz y reconciliación 2023-2038, que de acuerdo con los lineamientos emitidos la inicialmente Política de paz, reconciliación, no estigmatización y transformación de conflictos fue unificada con la Política de seguridad; esto teniendo en cuenta que no se puede contemplar la paz estable y duradera sin promover las condiciones de seguridad, convivencia y justicia que hagan sostenibles las acciones del Acuerdo de Paz. 
En este sentido en el marco del proceso de formulación de la Política Distrital de Paz, Reconciliación, No Estigmatización y Transformación de Conflictos; y acorde al cronograma aprobado para tal fin:
I. Fase preparatoria: Terminada
II. Fase de Agenda pública – Presentado el documento de diagnóstico e identificación de factores estratégicos--
a) Construcción de documento Diagnóstico y Factores estratégicos – 100%
b) Estrategia territorial de participación ciudadana – 100%
c) El documento fue radicado ante la Secretaría Distrital de Planeación- SDP, se recibieron conceptos de las entidades y con base en esto se efectuó el ajuste del documento de diagnóstico para nuevamente ser radicado ante la SDP.
Fase de Formulación: 
a. Formulación objetivo general y los objetivos específicos, resultados e indicadores de resultados: formulados.
b. Plan de Acción: en construcción; se han desarrollado ajustes con base en la revisión, se cuenta con una versión en un 80% de avance.
c. Estimación los costos indicativos de los productos: se está desarrollando con base en la propuesta de productos en un 80% de avance.
d. Asociación de las metas y productos definidos en el plan de acción con los Objetivos de Desarrollo Sostenible: Desarrollado.
e. Estructuración y proyección del Documento CONPES: avanzado en un 80% en versión preliminar
f. Revisión CONPES Distrital: para entrega el 14 de abril a la SDP.
Es importante mencionar que de acuerdo con la guía para la formulación de las políticas públicas la fase de formulación implica el desarrollo del documento Conpes soporte, es importante precisar que esta Política unificada tiene una viabilidad vía decreto, sin embargo, debe contar con el documento Conpes.
DIFICULTADES
Se logró avanzar en las fechas acordadas con la oficina asesora de la planeación. Sin embargo, la unificación de Políticas implicó ajustar el cronograma previsto.
BENEFICIOS
Los productos planteados en el plan de acción contemplan las diferentes necesidades recogidas en los escenarios de participación en el marco de la fase de agenda pública, desarrollan en enfoque diferencial y de género y el enfoque territorial.</v>
          </cell>
          <cell r="FQ63" t="str">
            <v>Para el mes de abril se reportó (1) producto de (1) programado:
1. Informe de avance de la fase de agenda pública y alistamiento de la fase de formulación:
Se avanzó en el proceso de formulación de la Política pública distrital de seguridad, convivencia,  justicia y construcción de paz y reconciliación 2023-2038. Esto se refleja en la radicación del documento soporte Conpes, Decreto y Plan de Acción ante la Secretaría de Planeación: 
a. Formulación objetivo general y los objetivos específicos, resultados e indicadores de resultados: formulados.
b. Plan de Acción: En construcción. se han desarrollado ajustes con base en la revisión; se cuenta con una versión en un 90% de avance.
c. Estimación los costos indicativos de los productos: se está desarrollando con base en la propuesta de productos en un 90% de avance.
d. Asociación de las metas y productos definidos en el plan de acción con los Objetivos de Desarrollo Sostenible: Desarrollado.
e. Estructuración y proyección del Documento CONPES: avanzado en un 90% en versión preliminar
f. Revisión CONPES Distrital: se encuentra en revisión y solicitud de observaciones a las entidades distritales.
Para el mes de mayo se realizará la sesión de observaciones de las entidades del distrito, con base en los documentos soporte entregados. 
La Alta Consejería continuará con la articulación en el proceso de formulación en el marco del liderazgo del objetivo 4 de la Política.
DIFICULTADES
Se logró avanzar en las fechas acordadas con la oficina asesora de la planeación. Sin embargo, la unificación de Políticas implicó ajustar el cronograma previsto.
BENEFICIOS
Los productos planteados en el plan de acción contemplan las diferentes necesidades recogidas en los escenarios de participación en el marco de la fase de agenda pública, desarrollan en enfoque diferencial y de género y el enfoque territorial.</v>
          </cell>
          <cell r="FR63" t="str">
            <v>Durante el mes de mayo se adelantaron las siguientes actividades, aun cuando no se realizó programación de las mismas:
Se avanzó en el proceso de formulación de la Política pública distrital de seguridad, convivencia,  justicia y construcción de paz y reconciliación 2023-2038; se realizó la sesión de observaciones de las entidades del distrito, con base en los documentos soporte entregados y se procedió con los ajustes de acuerdo con los conceptos emitidos. Estos ajustes fueron remitidos a la Secretaría de Seguridad para su consolidación.
La Alta Consejería continuará con la articulación en el proceso de formulación en el marco del liderazgo del objetivo 4 de la Política.
BENEFICIOS
Los productos planteados en el plan de acción contemplan las diferentes necesidades recogidas en los escenarios de participación en el marco de la fase de agenda pública, desarrollan en enfoque diferencial y de género y el enfoque territorial.</v>
          </cell>
          <cell r="FS63" t="str">
            <v>No programó</v>
          </cell>
          <cell r="FT63" t="str">
            <v>No programó</v>
          </cell>
          <cell r="FU63" t="str">
            <v>Para el mes de agosto se entregó el Informe de la fase de formulación, documento CONPES D.C. y el plan de acción de la política, de acuerdo con la programación establecida. En este documento se describe el avance en el proceso de formulación de la Política pública distrital de seguridad, convivencia,  justicia y construcción de paz y reconciliación 2023-2038. En esa medida, en este período se realizaron las siguientes acciones:  
 a. Desarrollo de las diferentes versiones de los documentos base de la Política (Documento técnico de soporte, Plan de acción y borrador de Decreto), de acuerdo a los cambios sugeridos por la Secretaría distrital de planeación. 
 b. Realización de las sesiones de Preconpes y Conpes, donde no se realizaron observaciones para el componente 4 de paz y reconciliación de la Alta Consejería de paz, víctimas y reconciliación.  
 c. Envío formal mediante oficio No 2-2023-66649 del 18 de agosto de 2023, por parte de la Secretaría de seguridad, convivencia y justicia, (entidad responsable de las entregas formales de esta política, que se ha realizado de manera conjunta con la Alta Consejería de paz, víctimas y reconciliación,) a la Secretaría Distrital de Planeación, de las últimas versiones de los documentos base de la política (Documento técnico de soporte y Plan de acción) para su respectiva revisión. 
La Alta Consejería continuará con la articulación en el proceso de formulación en el marco del liderazgo del objetivo 4 de la Política, que en la ruta de proceso continuará con la retroalimentación de la Secretaría distrital de planeación a los insumos, la realización de los ajustes pertinentes y la radicación de los productos finales, para que dicha política sea promulgada mediante Decreto del orden distrital..
BENEFICIOS
• Los productos planteados en el plan de acción contemplan las diferentes necesidades recogidas en los escenarios de participación en el marco de la fase de agenda pública, desarrollan en enfoque diferencial y de género y el enfoque territorial.</v>
          </cell>
          <cell r="FV63" t="str">
            <v>No programó</v>
          </cell>
          <cell r="FW63" t="str">
            <v/>
          </cell>
          <cell r="FX63" t="str">
            <v/>
          </cell>
          <cell r="FY63" t="str">
            <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row>
        <row r="64">
          <cell r="A64" t="str">
            <v>PD104</v>
          </cell>
          <cell r="B64">
            <v>7871</v>
          </cell>
          <cell r="C64" t="str">
            <v>7871_5</v>
          </cell>
          <cell r="D64" t="str">
            <v>5. Implementar el 100% de la ruta de reparación integral para las víctimas del conflicto armado, acorde con las competencias del distrito capital.</v>
          </cell>
          <cell r="E64" t="str">
            <v>5_Oficina de Alta Consejería de Paz, Víctimas y Reconciliación</v>
          </cell>
          <cell r="F64">
            <v>5</v>
          </cell>
          <cell r="G64" t="str">
            <v>Oficina de Alta Consejería de Paz, Víctimas y Reconciliación</v>
          </cell>
          <cell r="H64" t="str">
            <v>oav</v>
          </cell>
          <cell r="I64" t="str">
            <v>PD104</v>
          </cell>
          <cell r="J64" t="str">
            <v>Constante</v>
          </cell>
          <cell r="K64" t="str">
            <v>Porcentaje</v>
          </cell>
          <cell r="L64" t="str">
            <v>Constante</v>
          </cell>
          <cell r="M64" t="str">
            <v/>
          </cell>
          <cell r="N64" t="str">
            <v/>
          </cell>
          <cell r="O64">
            <v>100</v>
          </cell>
          <cell r="P64">
            <v>100</v>
          </cell>
          <cell r="Q64">
            <v>100</v>
          </cell>
          <cell r="R64">
            <v>100</v>
          </cell>
          <cell r="S64">
            <v>100</v>
          </cell>
          <cell r="T64">
            <v>100</v>
          </cell>
          <cell r="U64">
            <v>100</v>
          </cell>
          <cell r="V64">
            <v>100</v>
          </cell>
          <cell r="W64">
            <v>100</v>
          </cell>
          <cell r="X64">
            <v>100</v>
          </cell>
          <cell r="Y64">
            <v>100</v>
          </cell>
          <cell r="Z64">
            <v>100</v>
          </cell>
          <cell r="AA64">
            <v>100</v>
          </cell>
          <cell r="AB64">
            <v>100</v>
          </cell>
          <cell r="AC64" t="str">
            <v>Para la vigencia 2023 con corte a 30 de septiembre se presenta un avance del 100% en la implementación de la ruta de reparación integral. Los avances alcanzados en el periodo corresponden a:
4.078 personas víctimas del conflicto armado fueron caracterizadas a través de la línea 195 y se realizaron 106.469 remisiones de datos de las personas caracterizadas entidades públicas o privadas con el fin de que sean tenidos en cuenta para que se puedan integrar a procesos de emprendimiento, empleabilidad y formación, con el fin de aportar en el mejoramiento de las condiciones de la calidad de vida de esta población. Las remisiones se desagregaron de la siguiente manera: línea de Emprendimiento 28.806, línea de Empleabilidad 35.940 y línea de Formación 41.723. 
10.482 atenciones jurídicas brindadas beneficiando a 6.624 personas: 4.826 orientaciones en materia jurídica para el acceso a derechos, 5.568 apoyos para la proyección de documentos (derechos de petición, acciones de tutela, entre otros), 35 apoyos para la activación de rutas y 53 acciones pedagógicas realizadas para brindar información sobre las rutas de acceso a la oferta de servicios del nivel distrital y nacional.
407 personas de los 4 conjuntos residenciales (Manzana 52, Villa Karen I y II, Terranova) participaron en los encuentros periódicos realizados en el marco del plan de retornos y reubicaciones no étnico, con el fin de brindarles asistencia técnica para la implementación de las 11 iniciativas comunitarias para la integración local propuestas a finales de la vigencia 2022. 
255 personas de estos mismos conjuntos participaron en 24 encuentros colaborativos para el acompañamiento psicosocial a la integración local que se brinda, en los cuales se trabajaron temáticas relacionadas con el fortalecimiento de capacidades comunitarias, restablecimiento de las condiciones ciudadanas, y fortalecimiento del tejido social y se realizó el cierre formal del acompañamiento a las 1062 hogares de los 4 conjuntos residenciales mencionados;  para la planeación del cierre se realizaron  30 encuentros con la participación de 197 personas.
De otra parte, se realizaron 6 encuentros para la socialización de la estrategia de acompañamiento a la integración local del plan de retornos y reubicaciones no étnico con hogares de los conjuntos Margaritas I y II de la localidad de Kennedy y 2 ejercicios con el fin de identificar la aprobación de los hogares que quieren implementar el plan en sus conjuntos, logrando que 890 hogares de 895 participantes, aprobaran la implementación.  
En el tercer trimestre de la vigencia se dio inicio a la implementación del plan de retornos en estos conjuntos, realizando 4 encuentros colaborativos, una Jornada de movilización institucional en la que participaron entidades del Distrito y Nación, dirigido a la comunidad focalizada y avance en la Formulación de 11 iniciativas comunitarias para la integración local. Este proceso beneficiará a 1.248 hogares. 
En el marco del convenio interadministrativo firmado entre la Alta Consejería de Paz, Víctimas y Reconciliación de la Alcaldía de Bogotá y la Jurisdicción Especial para la Paz se formularon propuestas metodológicas para el desarrollo de acciones de pedagogía sobre el mandato de la JEP, y se desarrollaron 3 jornadas de pedagogía sobre dicha temática, una con la Mesa Distrital de Participación de Víctimas en Bogotá, y dos con las víctimas de Ciudad Bolívar que participan en la Ruta TOAR. 
Implementación y monitoreo de las medidas y acciones del plan de reparación colectiva, de acuerdo con los compromisos adquiridos por el Distrito Capital y de las competencias de la Oficina de Alta Consejería, y el seguimiento a las medidas particularizadas de  sujetos de reparación colectiva como: Asociación de Mujeres Afro por la Paz (AFROMUPAZ), Grupo Distrital de Seguimiento Incidencia al Auto 092 (GDSIA092), Asociación Nacional de Mujeres Campesinas Negras e Indígenas (ANMUCIC) y Sujeto étnico Pueblo Rrom.
Con el fin de implementar la ruta de reparación, la Oficina de Alta Consejería de Paz dispone de unidades operativas locales, denominadas Centros de Encuentro para la Paz y la Integración Local de Víctimas de Conflicto Armado, en donde se brinda orientación, atención y asesoría a las víctimas y la oferta institucional distrital y nacional de las entidades que tienen responsabilidades para el restablecimiento de sus derechos.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AD64" t="str">
            <v/>
          </cell>
          <cell r="AE64" t="str">
            <v/>
          </cell>
          <cell r="AF64">
            <v>4.17</v>
          </cell>
          <cell r="AG64">
            <v>4.17</v>
          </cell>
          <cell r="AH64">
            <v>8.32</v>
          </cell>
          <cell r="AI64">
            <v>10.41</v>
          </cell>
          <cell r="AJ64">
            <v>4.17</v>
          </cell>
          <cell r="AK64">
            <v>14.58</v>
          </cell>
          <cell r="AL64">
            <v>4.17</v>
          </cell>
          <cell r="AM64">
            <v>10.42</v>
          </cell>
          <cell r="AN64">
            <v>10.42</v>
          </cell>
          <cell r="AO64">
            <v>0</v>
          </cell>
          <cell r="AP64">
            <v>0</v>
          </cell>
          <cell r="AQ64">
            <v>0</v>
          </cell>
          <cell r="AR64">
            <v>4.17</v>
          </cell>
          <cell r="AS64">
            <v>4.17</v>
          </cell>
          <cell r="AT64">
            <v>8.32</v>
          </cell>
          <cell r="AU64">
            <v>10.41</v>
          </cell>
          <cell r="AV64">
            <v>4.17</v>
          </cell>
          <cell r="AW64">
            <v>14.58</v>
          </cell>
          <cell r="AX64">
            <v>4.17</v>
          </cell>
          <cell r="AY64">
            <v>10.42</v>
          </cell>
          <cell r="AZ64">
            <v>10.42</v>
          </cell>
          <cell r="BA64">
            <v>4.17</v>
          </cell>
          <cell r="BB64">
            <v>4.17</v>
          </cell>
          <cell r="BC64">
            <v>20.83</v>
          </cell>
          <cell r="BD64">
            <v>100</v>
          </cell>
          <cell r="BE64">
            <v>100</v>
          </cell>
          <cell r="BF64">
            <v>100</v>
          </cell>
          <cell r="BG64">
            <v>100</v>
          </cell>
          <cell r="BH64">
            <v>100</v>
          </cell>
          <cell r="BI64">
            <v>100</v>
          </cell>
          <cell r="BJ64">
            <v>100</v>
          </cell>
          <cell r="BK64">
            <v>100</v>
          </cell>
          <cell r="BL64">
            <v>100</v>
          </cell>
          <cell r="BM64" t="str">
            <v/>
          </cell>
          <cell r="BN64" t="str">
            <v/>
          </cell>
          <cell r="BO64" t="str">
            <v/>
          </cell>
          <cell r="BP64" t="str">
            <v>2.1.4.2 Informe mensual de seguimiento a las víctimas en la ruta de reparación individual
2.1.2 Matriz de Seguimiento Estabilización Socioeconómica</v>
          </cell>
          <cell r="BQ64" t="str">
            <v>2.1.4.2 Informe mensual de seguimiento a las víctimas en la ruta de reparación individual
2.1.2 Matriz de Seguimiento Estabilización Socioeconómica</v>
          </cell>
          <cell r="BR64" t="str">
            <v>2.1.4.2 Informe mensual de seguimiento a las víctimas en la ruta de reparación individual
2.1.4.1 Informe Plan de Retornos y Reubicaciones no étnico 
2.1.2 Matriz de Seguimiento Estabilización Socioeconómica</v>
          </cell>
          <cell r="BS64" t="str">
            <v>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v>
          </cell>
          <cell r="BT64" t="str">
            <v>2.1.4.2 Informe mensual de seguimiento a las víctimas en la ruta de reparación individual
2.1.2 Matriz de Seguimiento Estabilización Socioeconómica</v>
          </cell>
          <cell r="BU64" t="str">
            <v>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v>
          </cell>
          <cell r="BV64" t="str">
            <v>2.1.4.2 Informe mensual de seguimiento a las víctimas en la ruta de reparación individual
2.1.2 Matriz de Seguimiento Estabilización Socioeconómica</v>
          </cell>
          <cell r="BW64" t="str">
            <v>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v>
          </cell>
          <cell r="BX64" t="str">
            <v>2.1.4.2 Informe mensual de seguimiento a las víctimas en la ruta de reparación individual
2.1.4.1 Informe Plan de Retornos y Reubicaciones no étnico 
2.1.2 Matriz de Seguimiento Estabilización Socioeconómica</v>
          </cell>
          <cell r="BY64" t="str">
            <v>2.1.4.2 Informe mensual de seguimiento a las víctimas en la ruta de reparación individual
2.1.2 Matriz de Seguimiento Estabilización Socioeconómica</v>
          </cell>
          <cell r="BZ64" t="str">
            <v>2.1.4.2 Informe mensual de seguimiento a las víctimas en la ruta de reparación individual
2.1.2 Matriz de Seguimiento Estabilización Socioeconómica</v>
          </cell>
          <cell r="CA64" t="str">
            <v>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2.1.3 Informe cuatrimestral de gestión y seguimiento a la implementación de los PIRC territorializados con la consolidación de soportes por cada medida (actas de reunión, concertación y cierre)</v>
          </cell>
          <cell r="CB64" t="str">
            <v>• 2.1.2_Matriz_de_Seguimiento_Estabilizacion_Socioeconómica
• Anexo1. Caracterización Enero 2023
• 2.1.4.2 Informe mensual segumiento víctimas en Bogotá ENERO 2023</v>
          </cell>
          <cell r="CC64" t="str">
            <v>• 2.1.4.2 Informe mensual de seguimiento a las víctimas en la ruta de reparación individual FEBRERO
• 2.1.2 Matriz de Seguimiento Estabilización Socioeconómica
• Caracterizaciones FEBRERO</v>
          </cell>
          <cell r="CD64" t="str">
            <v>• 2.1.4.1 Informe Plan de Retornos y Reubicaciones no étnico y anexos
• 2.1.4.2 Informe mensual de seguimiento a las víctimas en la ruta de reparación individual
• 2.1.2 Matriz de Seguimiento Estabilización Socioeconómica CONSOLIDADO</v>
          </cell>
          <cell r="CE64" t="str">
            <v>• 2.1.2 Matriz de Seguimiento Estabilización Socioeconómica CONSOLIDADO 2023
• 2.1.2 Matriz de Seguimiento Estabilización Socioeconómica (Caracterizados Abril)
• 2.1.3 Informe cuatrimestral de gestión y seguimiento a la implementación de los PIRC territorializados con la consolidación de soportes por cada medida
• 2.1.3.1 Anexos
• 2.1.3.2 Anexos
• 2.1.3.3 Anexos
• 2.1.4.2 Informe mensual de seguimiento a las víctimas en la ruta de reparación individual
• Anexos Informe</v>
          </cell>
          <cell r="CF64" t="str">
            <v>• 2.1.2 Matriz de Seguimiento Estabilización Socioeconómica CONSOLIDADO 2023
• 2.1.2 Matriz de Seguimiento Estabilización Socioeconómica (Caracterizados Mayo)
• 2.1.4.2 Informe mensual de seguimiento a las víctimas en la ruta de reparación individual
• 2.1.4.2 Anexos</v>
          </cell>
          <cell r="CG64" t="str">
            <v>• 2.1.1 Informe de avance sobre los procesos de justicia restaurativa en Bogotá Región para los procesos de reparación de la ACPVR.
• 2.1.1.1. Metodología de Pedagogía _Justicia Restaurativa. 
• 2.1.1.2 Metodología de Pedagogía _Reparación. 
• 2.1.1.3 Propuesta para Diplomado sobre los derechos de las víctimas. 
• 2.1.1.4 Listados de asistencia de jornadas de pedagogía.
• 2.1.2 Matriz de Seguimiento Estabilización Socioeconómica CONSOLIDADO 2023
• 2.1.2 Matriz de Seguimiento Estabilización Socioeconómica (Caracterizados Junio)
• 2.1.2 Matriz de Seguimiento Estabilización Socioeconómica. Remitidos tercer trimestre
• 2.1.2 Matriz de Seguimiento Estabilización Socioeconómica. Seguimiento primer semestre
• 2.1.4.1 Informe Plan de Retornos y Reubicaciones no étnico
• 2.1.4.2 Informe mensual de seguimiento a las víctimas en la ruta de reparación individual
• 2.1.4.2 Informe mensual de seguimiento a las víctimas en la ruta de reparación individual</v>
          </cell>
          <cell r="CH64" t="str">
            <v xml:space="preserve">• 2.1.2 Matriz de Seguimiento Estabilización Socioeconómica CONSOLIDADO 2023
• 2.1.2 Matriz de Seguimiento Estabilización Socioeconómica (Caracterizados Julio)
• 2.1.4.2 Informe mensual de seguimiento a las víctimas en la ruta de reparación individual
• Anexos 2.1.4.2 </v>
          </cell>
          <cell r="CI64" t="str">
            <v>• 2.1.2 Matriz de Seguimiento Estabilización Socioeconómica CONSOLIDADO 2023
• 2.1.2 Matriz de Seguimiento Estabilización Socioeconómica (Caracterizados Agosto)
• 2.1.4.2 Informe mensual de seguimiento a las víctimas en la ruta de reparación individual
• Anexos 2.1.4.2 
• 2.1.3 Informe cuatrimestral de gestión y seguimiento a la implementación de los PIRC territorializados con la consolidación de soportes por cada medida
• 2.1.3.1 Anexos
• 2.1.3.2 Anexos
• 2.1.3.3 Anexos</v>
          </cell>
          <cell r="CJ64" t="str">
            <v xml:space="preserve">• 2.1.2 Matriz de Seguimiento Estabilización Socioeconómica CONSOLIDADO 2023
• 2.1.2 Matriz de Seguimiento Estabilización Socioeconómica (Caracterizados Septiembre)
• 2.1.4.1 Informe Plan de Retornos y Reubicaciones no étnico
• 2.1.4.2 Informe mensual de seguimiento a las víctimas en la ruta de reparación individual
• Anexos 2.1.4.2 </v>
          </cell>
          <cell r="CK64">
            <v>0</v>
          </cell>
          <cell r="CL64">
            <v>0</v>
          </cell>
          <cell r="CM64">
            <v>0</v>
          </cell>
          <cell r="CN64">
            <v>1558793000</v>
          </cell>
          <cell r="CO64">
            <v>1558793000</v>
          </cell>
          <cell r="CP64">
            <v>1558793000</v>
          </cell>
          <cell r="CQ64">
            <v>1558793000</v>
          </cell>
          <cell r="CR64">
            <v>1558793000</v>
          </cell>
          <cell r="CS64">
            <v>1558793000</v>
          </cell>
          <cell r="CT64">
            <v>1558793000</v>
          </cell>
          <cell r="CU64">
            <v>1558793000</v>
          </cell>
          <cell r="CV64">
            <v>1558793000</v>
          </cell>
          <cell r="CW64">
            <v>1558793000</v>
          </cell>
          <cell r="CX64">
            <v>1558793000</v>
          </cell>
          <cell r="CY64">
            <v>1558793000</v>
          </cell>
          <cell r="CZ64">
            <v>1558793000</v>
          </cell>
          <cell r="DA64">
            <v>1598444380</v>
          </cell>
          <cell r="DB64">
            <v>1550862480</v>
          </cell>
          <cell r="DC64">
            <v>1532583750</v>
          </cell>
          <cell r="DD64">
            <v>1532583750</v>
          </cell>
          <cell r="DE64">
            <v>1532583750</v>
          </cell>
          <cell r="DF64">
            <v>1532583750</v>
          </cell>
          <cell r="DG64">
            <v>1532583750</v>
          </cell>
          <cell r="DH64">
            <v>2379067802</v>
          </cell>
          <cell r="DI64">
            <v>2379067802</v>
          </cell>
          <cell r="DJ64">
            <v>0</v>
          </cell>
          <cell r="DK64">
            <v>0</v>
          </cell>
          <cell r="DL64">
            <v>0</v>
          </cell>
          <cell r="DM64">
            <v>2379067802</v>
          </cell>
          <cell r="DN64">
            <v>420216790</v>
          </cell>
          <cell r="DO64">
            <v>444007740</v>
          </cell>
          <cell r="DP64">
            <v>444007740</v>
          </cell>
          <cell r="DQ64">
            <v>714893328</v>
          </cell>
          <cell r="DR64">
            <v>714893328</v>
          </cell>
          <cell r="DS64">
            <v>1214893328</v>
          </cell>
          <cell r="DT64">
            <v>1214893328</v>
          </cell>
          <cell r="DU64">
            <v>1322126584</v>
          </cell>
          <cell r="DV64">
            <v>2163535234</v>
          </cell>
          <cell r="DW64">
            <v>0</v>
          </cell>
          <cell r="DX64">
            <v>0</v>
          </cell>
          <cell r="DY64">
            <v>0</v>
          </cell>
          <cell r="DZ64">
            <v>2163535234</v>
          </cell>
          <cell r="EA64">
            <v>0</v>
          </cell>
          <cell r="EB64">
            <v>10468019</v>
          </cell>
          <cell r="EC64">
            <v>49643784</v>
          </cell>
          <cell r="ED64">
            <v>100715024</v>
          </cell>
          <cell r="EE64">
            <v>145124798</v>
          </cell>
          <cell r="EF64">
            <v>394861339</v>
          </cell>
          <cell r="EG64">
            <v>494122623</v>
          </cell>
          <cell r="EH64">
            <v>570482088</v>
          </cell>
          <cell r="EI64">
            <v>946857775</v>
          </cell>
          <cell r="EJ64">
            <v>0</v>
          </cell>
          <cell r="EK64">
            <v>0</v>
          </cell>
          <cell r="EL64">
            <v>0</v>
          </cell>
          <cell r="EM64">
            <v>946857775</v>
          </cell>
          <cell r="EN64">
            <v>180126397</v>
          </cell>
          <cell r="EO64">
            <v>180126397</v>
          </cell>
          <cell r="EP64">
            <v>180126397</v>
          </cell>
          <cell r="EQ64">
            <v>180126397</v>
          </cell>
          <cell r="ER64">
            <v>180126397</v>
          </cell>
          <cell r="ES64">
            <v>180126397</v>
          </cell>
          <cell r="ET64">
            <v>180126397</v>
          </cell>
          <cell r="EU64">
            <v>180126397</v>
          </cell>
          <cell r="EV64">
            <v>180126397</v>
          </cell>
          <cell r="EW64">
            <v>0</v>
          </cell>
          <cell r="EX64">
            <v>0</v>
          </cell>
          <cell r="EY64">
            <v>0</v>
          </cell>
          <cell r="EZ64">
            <v>180126397</v>
          </cell>
          <cell r="FA64">
            <v>0</v>
          </cell>
          <cell r="FB64">
            <v>12815393</v>
          </cell>
          <cell r="FC64">
            <v>13783596</v>
          </cell>
          <cell r="FD64">
            <v>16289388</v>
          </cell>
          <cell r="FE64">
            <v>19013692</v>
          </cell>
          <cell r="FF64">
            <v>104475096</v>
          </cell>
          <cell r="FG64">
            <v>104475096</v>
          </cell>
          <cell r="FH64">
            <v>104475096</v>
          </cell>
          <cell r="FI64">
            <v>139548362</v>
          </cell>
          <cell r="FJ64">
            <v>0</v>
          </cell>
          <cell r="FK64">
            <v>0</v>
          </cell>
          <cell r="FL64">
            <v>0</v>
          </cell>
          <cell r="FM64">
            <v>139548362</v>
          </cell>
          <cell r="FN64"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enero se desarrollaron las siguientes (2) actividades de (2) programadas:
• Implementar y hacer seguimiento a la ruta de reparación individual en la ciudad de Bogotá.
1. Presentación de informe de seguimiento a las víctimas en ruta de reparación en la ciudad de Bogotá
Se generó reporte de las acciones realizadas con la población que ingresó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2. Reporte número de personas caracterizadas en el módulo de estabilización socioeconómica
En el mes de enero se caracterizaron socioeconómicamente 131 personas.
Es importante indicar que el número de remisiones realizadas a las líneas de formación. emprendimiento y empleabilidad se reportará trimestralmente.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v>
          </cell>
          <cell r="FO64" t="str">
            <v xml:space="preserve">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febrero se desarrollaron las siguientes (2) actividades de (2) programadas:
• Implementar y hacer seguimiento a la ruta de reparación individual en la ciudad de Bogotá.
1. Presentación de informe de seguimiento a las víctimas en ruta de reparación en la ciudad de Bogotá: Se generó reporte de las acciones realizadas con la población que ingresó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2. Reporte número de personas caracterizadas en el módulo de estabilización socioeconómica
En el mes de febrero se caracterizaron socioeconómicamente 867 personas .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v>
          </cell>
          <cell r="FP64"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marzo se desarrollaron las siguientes (4) actividades de (4) programadas:
• Implementar y hacer seguimiento a la ruta de reparación individual en la ciudad de Bogotá.
1. Para formular y ejecutar plan de trabajo de la ruta de Retorno Reubicaciones hacia y desde otros entes territoriales e Integración Local No étnica se realizaron acciones de articulación institucional de la siguiente manera:
i) Apoyo en la difusión de convocatorias locales  promovidas por el fondo de desarrollo local de Bosa dirigidas al fortalecimiento productivo, participación comunal, memoria, paz y reconciliación en los conjuntos vinculados  a la implementación del Plan Distrital de Retornos y Reubicaciones, esto dio como resultado 4 jornadas de divulgación de la información y la postulación de 5 iniciativas formuladas por la población víctima que reside en dichos conjuntos que hacen parte del banco de iniciativas de la alcaldía local.
Por parte de la ACPVR, se apoyaron 11 iniciativas comunitarias para la integración local.
ii) Desarrollo de una jornada de socialización y difusión del Plan Distrital de Retornos y Reubicaciones ante el subcomité de prevención protección y garantías de no repetición, así como de la estrategia de acompañamiento para la integración local desarrollada por la Alta Consejería con las personas y hogares vinculados a la ruta las entidades que conforman Socialización en espacios institucionales PPGNR.
2.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3. Reporte número de personas caracterizadas en el módulo de estabilización socioeconómica: 
Durante el mes de marzo se caracterizaron por primera vez 463 personas que informan residir en Bogotá y aceptan el uso y tratamiento de datos.
4. Remisión de la población a las ofertas en las líneas de formación, empleabilidad y emprendimiento
Durante el primer trimestre 2023 se remitieron 54.415 datos de la siguiente forma: EMPLEABILIDAD: 22.327; EMPRENDIMIENTO: 24.951 y FORMACIÓN: 7.137
Es importante mencionar que estos datos que se reportan son de los que se envían de la DRI-OACPVR a los aliados; sin embargo, en este reporte no aparecen los datos que son obtenidos por lo aliados en los Centros de Encuentro, dado que ellos reportan mes vencido. 
BENEFICIOS
• Población víctima de desplazamiento forzado de cuatro proyectos de vivienda en Bosa Porvenir que hacen parte de la Estrategia de Integración Local.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v>
          </cell>
          <cell r="FQ64"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abril se desarrollaron las siguientes (5) actividades de (5) programadas:
• Generar procesos para el desarrollo social y productivo sostenible que contribuyan a la generación de ingresos para la población víctima del conflicto armado
1. Reporte número de personas caracterizadas en el módulo de estabilización socioeconómica: 
Durante el mes de abril se caracterizaron por primera vez 698 personas que informan residir en Bogotá y aceptan el uso y tratamiento de datos.
2.  Gestión y seguimiento a las medidas y acciones a cargo de la ACPVR a los PIRC territorializados
Frente a las acciones de Reparación Colectiva, La ACPVR, tiene a cargo la tarea de implementar y hacer seguimiento a las medidas particularizadas y acciones de los Planes Integrales de Reparación Colectiva (PIRC) territorializados en el distrito de los siguientes sujetos de reparación colectiva (en adelante SRC): 
i) Gestión y seguimiento a las medidas a cargo de ACPVR
- Asociación Nacional de Mujeres Campesinas, Negras e Indígenas (Anmucic)
Se realizó reunión con la Unidad para las Víctimas, bajo el balance general que se realizó al PIRC desde ACPVR, con el objetivo de actualizar las herramientas de información.
• Asociación de Mujeres Afro por la Paz (en adelante AFROMUPAZ)
Se realizó ejercicio de planeación para la implementación de las medidas en la vigencia 2023, articulado con la Unidad para las Víctimas, bajo el balance general que se realizó al PIRC.
Se concertó la medida que se implementará por parte de ACPVR, donde se brinda asistencia técnica para la formulación de la propuesta y estructura de costos.
• Pueblo Rrom
Se realizó reunión con la Unidad para las Víctimas, bajo el balance general que se realizó al PIRC desde ACPVR, con el objetivo de actualizar las herramientas de información y, diseñar una estrategia para impulsar las medidas que se encuentran pedientes.
• Grupo Distrital de Seguimiento Incidencia al Auto 092 (en adelante GDSIA092)
Se concertó y socializaron las medidas que se implementará por parte de ACPVR, donde se brinda asistencia técnica para la formulación de la propuesta y estructura de costos.
ii) Gestiones a cargo de otras entidades y Alta Consejería
• Asociación de Mujeres Afro por la Paz (en adelante AFROMUPAZ)
Se realizó asistencia técnica a IDPAC, para concertar la implementación de la meta PAD en la vigencia 2023.
• Grupo Distrital de Seguimiento Incidencia al Auto 092 (en adelante GDSIA092)
Se realiza en articulación con la Unidad de Victimas el balance de las medidas pendientes, para presentar una propuesta de implementación al SRC.
• Pueblo Rrom
Se articula con la Unidad para las Víctimas, estrategia de avance para la medida 5.1, teniendo en cuenta que el alcance de la misma, ya se cumplió por parte de ACPVR.
 iii) Gestiones de otras entidades.  
• Asociación de Mujeres Afro por la Paz (en adelante AFROMUPAZ)
Se definió el plan de trabajo de las medidas que se implementaran en la vigencia 2023.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FR64"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mayo se desarrollaron las siguientes (2) actividades de (2) programadas:
• Generar procesos para el desarrollo social y productivo sostenible que contribuyan a la generación de ingresos para la población víctima del conflicto armado
1. Reporte número de personas caracterizadas en el módulo de estabilización socioeconómica: 
Durante el mes de mayo se caracterizaron por primera vez 1.337 personas que informan residir en Bogotá y aceptan el uso y tratamiento de datos.
• Implementar y hacer seguimiento a la ruta de reparación individual en la ciudad de Bogotá.
2. Presentación de informe de seguimiento a las víctimas en ruta de reparación en la ciudad de Bogotá: Se realiza reporte de las acciones realizadas con la población que ingresó en ruta de atención, asistencia y reparación, de acuerdo con el seguimiento de población que accedió a los servicios en cabeza de la Dirección de Reparación Integral de la ACPVR.
BENEFICIOS
• La caracterización socioeconómica le brinda la posibilidad a la población de acceder a ofertas en tres líneas: emprendimiento, empleo y formación.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FS64"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junio se desarrollaron las siguientes (7) actividades de (7) programadas:
1. Espacios de articulación sobre los procesos de justicia restaurativa en Bogotá - Región para los procesos de reparación de la ACPVR.
Entre enero y junio de 2023, se han desarrollado las siguientes acciones: 
A. En el marco del convenio interadministrativo firmado entre la Alta Consejería de Paz, Víctimas y Reconciliación de la Alcaldía de Bogotá y la Jurisdicción Especial para la Paz, la ACPVR se compromete a construir y gestionar escenarios pedagógicos con víctimas, especialmente con mujeres, afrodescendientes, indígenas, niños, jóvenes, personas en condición de discapacidad y personas de la tercera edad para divulgar los propósitos y procedimientos de la participación efectiva de las víctimas en la JEP. 
En cumplimiento de estos compromisos, se formularon propuestas metodológicas para el desarrollo de acciones de pedagogía sobre el mandato de la JEP, y se desarrollaron 3 jornadas de pedagogía sobre dicha temática. En dichos espacios de pedagogía se procura dejar claras las diferencias entre las entidades que integral, así como entre el Sistema y las disposiciones que se derivan de la Ley 1448 de 2011; además, se pretende establecer diálogos sobre la noción de justicia restaurativa que orienta los principios de la JEP. Como resultado de lo anterior, se consolidó una relación de colaboración con aliados estratégicos –como la JEP y la Procuraduría delegada ante la JEP– para el desarrollo de jornadas de pedagogía que conlleven a la participación de las víctimas a través de la acreditación ante la JEP. 
Adicionalmente, se programaron espacios de pedagogía para fortalecer la acreditación, en localidades estratégicas como Sumapaz, o en los Centros de Encuentro para la Paz y la Integración Social de las víctimas. 
B. Como parte de un convenio firmado entre la ACPVR y una organización de cooperación internacional, se diseñó una propuesta técnica y metodológica para la formulación de un diplomado sobre la reparación integral de las víctimas, que se constituye como una oferta integral de acciones pedagógicas sobre los derechos de las víctimas, incluyendo los que se materializan en el Sistema Integral para la Paz. 
DIFICULTADES
Para el desarrollo de las actividades mencionadas, se identificaron barreras de tipo logístico, así como cruces de agenda que suelen dificultar la programación de las jornadas correspondientes. 
Es pertinente adelantar otro tipo de estrategias de pedagogía, con el fin de promover la acreditación de víctimas ante la JEP. 
En el segundo semestre de 2023, se adelantarán las acciones más estratégicas, enmarcadas en el convenio establecido con la OIM, para la ejecución de un diplomado sobre los derechos de las víctimas del conflicto. 
2. Reporte número de personas caracterizadas en el módulo de estabilización socioeconómica: 
En el mes de junio se caracterizaron 181 personas que indicaron vivir en Bogotá y aceptaron el uso y tratamiento de datos. Es importante aclarar que durante este mes se comenzó a realizar actualización de datos de las personas caracterizadas en los años 2021 y 2022.
3. Remisión de la población a las ofertas en las líneas de formación, empleabilidad y emprendimiento
Durante el segundo trimestre de 2023 se remitieron 45.557 datos de la siguiente forma: EMPLEABILIDAD: 9.701; EMPRENDIMIENTO: 3.114 y FORMACIÓN: 32.742
Es importante mencionar que los datos que se evidencian son cantidades generales, es decir datos remitidos, pero no son datos de personas únicas, por lo que una persona pudo ser remitida a varias convocatorias. Por otra parte, en este apartado no solo se cuentan los remitidos por la DRI sino también se hace cruce de información sobre los datos de población que accedió a la convocatoria por medio de los aliados.    
4. Reporte de seguimiento a población focalizada para las ofertas remitidas en las líneas de formación, empleabilidad y emprendimiento.
En cuanto al seguimiento semestral realizado se reportan 4.473 datos de los cuales en Formación son 3.508 beneficiarios del programa de Atenea, 632 vinculados en cursos cortos del Centro Social Nazareth; en Emprendimiento 56 personas participaron de la feria 9 abril y, en cuanto a Empleabilidad se encuentra el aliado fundación Texmodas con un reporte de 277 datos en los que informa que 95 asistieron a entrevista o el espacio indicado, 84 cumplieron con el requisito, pero no asistieron al espacio citado y 98 se inscribieron, pero no cumplen con algún requisito solicitado.
Es importante mencionar que los aliados con quienes se ha firmado actas de entendimiento no tienen obligación para que los aliados cumplan con el envío de información de contra referencia, por ello, es preciso anotar que la OACPVR no puede exigir retroalimentación de las remisiones. Por tanto, la información que se consolida de seguimiento se tarda en entregarse por que se da por voluntad y por procesos internos de cada aliado o entidad.
5. Formular y ejecutar plan de trabajo de la ruta de Retorno Reubicaciones hacia y desde otros entes territoriales e Integración Local No étnica
Durante el periodo comprendido entre el 1 de abril y el 30 de junio de 2023 se realizó el cierre formal del acompañamiento desarrollado desde la Dirección de Reparación Integral de la ACPVR a las 1062 familias residentes en los 4 conjuntos residenciales vinculados a la estrategia de acompañamiento a la integración local del Plan Distrital de Retornos y Reubicaciones.
Igualmente, se desarrollaron 6 encuentros de socialización de la estrategia de acompañamiento a la integración local del plan distrital de retornos y reubicaciones; con administraciones, consejos de administración líderes, lideresas y comunidad en general de residente en los conjuntos Margaritas I y Margaritas II ubicados en la localidad de Kennedy. 
6.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7. Gestiones en el marco del retorno y reubicación étnico (RyR)
Se realizaron reuniones para la socialización de la Resolución de la UARIV para RyR Étnicos, asimismo, se propuso el Plan RyR Étnico por la Dirección de Reparación Integral de la ACPVR.
DIFICULTADES
Se identifica dentro de las dificultades en el caso de la población Indígena que para mantener la supervivencia de los pueblos no se cuenta con un territorio con características propias para dicho fin y, por otro lado, la falta de un lineamiento por parte de la UARIV para la reubicación en contexto urbano.
BENEFICIOS
• El Distrito cuenta con una propuesta metodológica formulada para el desarrollo de un diplomado sobre los derechos de las víctimas, incluyendo los que se materializan en el Sistema Integral para la Paz. 
• Víctimas del conflicto, incluidas las que pertenecen a instancias de participación, han sido beneficiarias de procesos de pedagogía sobre la participación de las víctimas en la JEP, y sobre el proceso de acreditación ante la Jurisdicción. 
• La caracterización socioeconómica le brinda la posibilidad a la población de acceder a ofertas en tres líneas: emprendimiento, empleo y formación.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
• Población focalizada por el Plan de Retornos y Reubicaciones no étnico ubicados en proyectos de vivienda donde vive mayoritariamente población víctima de desplazamiento forzado.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población étnica que desee retornar o reubicarse contará con una ruta distrital para que pueda ser orientada con este fin</v>
          </cell>
          <cell r="FT64"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julio se desarrollaron las siguientes (2) actividades de (2) programadas:
1. Reporte número de personas caracterizadas en el módulo de estabilización socioeconómica: 
En el mes de julio se caracterizaron 238 personas que indicaron vivir en Bogotá y aceptaron el uso y tratamiento de datos. 
2. Se presentó el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BENEFICIOS
• La caracterización socioeconómica es una alternativa para que la población conozca de las ofertas de aliados y entidades que requieren personal en temas de emprendimiento, formación o empleabilidad.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FU64"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agosto se desarrollaron las siguientes (5) actividades de (5) programadas:
1. Reporte número de personas caracterizadas en el módulo de estabilización socioeconómica: 
En el mes de agosto se caracterizaron 140 personas que indicaron vivir en Bogotá y aceptaron el uso y tratamiento de datos. 
2.  Gestión y seguimiento a las medidas y acciones a cargo de la ACPVR a los PIRC territorializados
• Asociación Nacional de Mujeres Campesinas Negras e Indígenas - ANMUCIC
Tras las gestiones realizadas en el primer cuatrimestre solicitando a la Unidad para la Atención y Reparación Integral a las Víctimas avanzar en la actualización del estado de implementación y revisión de las medidas y acciones del PIRC del SRC ANMUCIC, no se ha recibido respuesta por parte de la entidad quien coordina el seguimiento a los PIRC.
• Asociación de Mujeres Afro por la Paz - AFROMUPAZ
El 26 de mayo la Dirección de Reparación Integral materializó la implementación de la medida del PIRC del SRC Afromupaz 2.1 denominada: “…Actuar como garante en la implementación de acciones para exigibilidad y acceso a la justicia...”, donde se concertó que, desde la ACPVR, se aunarían esfuerzos para que la medida se ejecutara y se procesa al cierre definitivo con la campaña artística que permite expresar el punto de vista del colectivo sobre los procesos de exigibilidad. 
La implementación de esta medida se llevó a cabo mediante un desfile de cien (100) prendas de vestir propias del pacifico colombiano, las cuales relataron la influencia cultural y social propias de la organización Afromupaz, dichas prendas fueron serán desfiladas por los y las integrantes de la organización en el evento de la conmemoración de la Afrocolombianidad. Las prendas y exhibición de estas se ajustaron a los usos y costumbres de la comunidad AFRO, lo cual contribuye al fortalecimiento de la identidad cultural del sujeto. Dichas prendas fueron elaboradas directamente por una persona de Afromupaz. (Anexo 1)
Se materializó la expedición de la resolución 071 de 2023 por parte de ACPVR, para la implementación de la medida particularizada 7.2 denominada: “……Garantizar los elementos requeridos para el diseño e implementación de la estrategia de rehabilitación “La Tiña del Rebulu”: Huerta al Perejil adaptado para hombres de la organización …” del Plan Integral de Reparación Colectiva, lo cual se materializa con la asistencia técnica de ACPVR al sujeto, para el diseño del documento propuesta y la estructuración de costos de esta. Con dicha medida se busca contribuir a que, a través de las verdades ancestrales, específicamente La Huerta al Perejil sea una estrategia de sanación ancestral de la asociación de mujeres afro por la paz Afromupaz, basada en saberes étnicos, que tiene como objetivo la recuperación emocional a través de distintos procesos y/o pasos de esta para el manejo del duelo de manera individual y colectiva. (Anexos 2,3,4 y 5)
• Grupo Distrital de Seguimiento Incidencia al Auto 092 - GDSIA092
Tras la revisión del estado de la implementación con el enlace del Nivel Nacional de la Unidad para la Atención y Reparación Integral a las Víctimas, entregan a la Alta consejería en el mes de agosto el reporte con las observaciones que deben ser subsanadas para su respectiva actualización en el MAARIV de las acciones de su PIRC
En el periodo reportado la ACPVR culminó el proceso de evaluación de los soportes de implementación de las medidas 2.2, 2.3 y 5.1 del PIRC del GDSIA 092 las cuales estuvieron contempladas en la asignación presupuestal mediante la resolución 066 de 2022. El resultado de este proceso de evaluación permitió el pago del segundo desembolso de la resolución y la actualización del estado de implementación de las medidas 2.2 y 2.3 y el cierre de la acción 5.1. (Anexos 6, 7 y 8)
Así mismo, durante el segundo cuatrimestre del 2023 se avanzó en la implementación de la medida 6.2 del PIRC del GDSIA 092, se logró consolidar el borrador de las memorias que será entregado al equipo de comunicaciones de la ACPVR para su respectiva diagramación e impresión. (Anexo 9)
De acuerdo con la disponibilidad presupuestal se acordó con el SRC GDSIA 092 la implementación de la medida 2.4 sobre la cual el equipo de reparación colectiva ha avanzado en el borrador de la resolución para su implementación. Se está consolidando el comparativo de costos para solicitar con su aprobación, la revisión de legalidad. (Anexo 10)
3. Gestión y seguimiento a las medidas y acciones a cargo de la ACPVR y otras entidades del SDARIV a los PIRC territorializados
• Asociación de Mujeres Afro por la Paz - AFROMUPAZ
La ACPVR acompañó técnicamente la revisión de implementación de las medidas que se encuentran en el Plan de Acción Distrital (PAD), especificadamente con el instituto Distrital de la Participación y Acción Comunal (IDPAC), donde se realizaron diferentes espacios para lograr una concertación con el SR Afromupaz, sin embargo, por la asignación presupuestal el SRC no aceptó que la implementación de la meta sea en el marco del proceso de reparación, por ende, desde IDPAC, se exploraron diferentes alternativas para el cumplimiento de la meta. (Anexos 11, 12 y 13)
• Sujeto étnico Pueblo Rrom. 
La ACPVR ha solicitado a las entidades competentes del distrito y a la UARIV la revisión técnica de la implementación de la medida 5.1 de su PIRC así como el compromiso del artículo 66 sobre la gestión de la ruta jurídica para la entrega del predio o inmueble para las casas culturales gitanas en la ciudad de Bogotá.  En articulación con el Ministerio de Cultura se convocó a las alcaldías locales para verificar con los fondos locales la posibilidad de acceder a los inmuebles requeridos. (Anexos 14 y 15)
4. Gestión y seguimiento a las medidas y acciones a cargo de otras entidades del Distrito a los PIRC territorializados
• Asociación de Mujeres Afro por la Paz - AFROMUPAZ
La ACPVR acompañó técnicamente la revisión de implementación de las medidas que se encuentran en el Plan de Acción Distrital (PAD), especificadamente con el instituto Distrital de la Participación y Acción Comunal (IDPAC), donde se realizaron diferentes espacios para lograr una concertación con el SRC Afromupaz, sin embargo, por la asignación presupuestal el SRC no aceptó que la implementación de la meta sea en el marco del proceso de reparación, por ende, desde IDPAC, se exploraron diferentes alternativas para el cumplimiento de la meta. (Anexos 11, 12 y 13 del Informe cuatrimestral de gestión y seguimiento a la implementación de los PIRC territorializados con la consolidación de soportes por cada medida).
5. Se presentó el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BENEFICIOS
• La caracterización socioeconómica es una alternativa para que la población conozca de las ofertas de aliados y entidades que requieren personal en temas de emprendimiento, formación o empleabilidad.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FV64"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septiembre se desarrollaron las siguientes (5) actividades de (5) programadas:
1. Reporte número de personas caracterizadas en el módulo de estabilización socioeconómica: 
En el mes de septiembre se caracterizaron 23 personas que indicaron vivir en Bogotá y aceptaron el uso y tratamiento de datos. 
2. Remisión de la población a las ofertas en las líneas de formación, empleabilidad y emprendimiento
Durante el tercer trimestre del 2023 se informa que se remitieron 6.497 datos de los cuales 3.912 fueron para empleabilidad, emprendimiento 741, y formación 1.844, estas remisiones se realizaron vía convocatorias mediante llamadas y mensajes de texto.
3. Reporte de seguimiento a población focalizada para las ofertas remitidas en las líneas de formación, empleabilidad y emprendimiento.
Frente al informe de seguimiento del tercer trimestre, es importante mencionar primero que los aliados no están obligados a informar sobre los vinculados, por tanto, frente a la convocatoria realizada para Fondo de educación superior- FES la OACPVR no aporto dinero, por ende, no hay beneficiarios asociados a la cuenta, sin embargo, por reglamento operativo y reglamento marco la OACPVR, tiene la responsabilidad de hacer el proceso de convocatoria de FES. Frente a reporte de Fundación Texmodas, se encuentra el reporte de talento social 4 y 3 con un total de 67 inscritos que mencionaron en la inscripción ser remitidos por OACPVR, 65 no fueron admitidos porque 38 no cumplieron con los requisitos, 11 no se presentaron al proceso, 16 no se presentaron a la entrevista y solo 2 pasaron, pero no se certificaron porque no culminaron. Por otra parte, las demás convocatorias no han culminado el proceso, por ende, los aliados no han reportado. Estos son datos de empleabilidad.
4. Formular y ejecutar plan de trabajo de la ruta de Retorno Reubicaciones hacia y desde otros entes territoriales e Integración Local No étnica
Durante el período julio a septiembre de 2023 se inició la implementación a través del convenio de cooperación internacional 669 de 2023. Para el período reportado se realizaron las siguientes acciones con las comunidades de Margaritas 1 y Margaritas 2 en la localidad de Kennedy: i) Avance de cuatro encuentros colaborativos con 10 grupos colaborativos de víctimas de desplazamiento forzado ubicados en los conjuntos las Margaritas 1 y Margaritas 2; ii) Jornada de movilización institucional en la que participaron entidades del Distrito y Nación, dirigido a la comunidad focalizada y iii) Formulación de 11 iniciativas comunitarias para la integración local.
5. Presentación de informe de seguimiento a las víctimas en ruta de reparación en la ciudad de Bogotá
Se presenta el informe de seguimiento a las víctimas en ruta de reparación en la ciudad de Bogotá mensual, el cual se observa lo avances en materia de acciones realizadas con la población que ingreso en ruta de atención, asistencia y reparación, de acuerdo con el seguimiento de población que accedió a los servicios en cabeza de la Dirección de Reparación Integral de la ACPVR.
BENEFICIOS
• La caracterización socioeconómica es una alternativa para que la población conozca de las ofertas de aliados y entidades que requieren personal en temas de emprendimiento, formación o empleabilidad.
• La población a quienes se contactan mediante llamadas, puede acceder voluntariamente a participar de las ofertas de empleo, emprendimiento y formación que le permite tener mayores fortalezas y habilidades en el campo de sus preferencias, lo que permite una mejor estabilización socioeconómica en la ciudad de Bogotá
• Esta información entregada por los aliados permite identificar qué población ha accedido a las convocatorias, y ha sido beneficiada, además de las razones por que la población no culmina los procesos.
• La población focalizada se beneficia de la estrategia de integración local, como derecho al retorno y la reubicación.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FW64" t="str">
            <v/>
          </cell>
          <cell r="FX64" t="str">
            <v/>
          </cell>
          <cell r="FY64" t="str">
            <v/>
          </cell>
          <cell r="FZ64">
            <v>0</v>
          </cell>
          <cell r="GA64">
            <v>0</v>
          </cell>
          <cell r="GB64">
            <v>0</v>
          </cell>
          <cell r="GC64">
            <v>0</v>
          </cell>
          <cell r="GD64">
            <v>0</v>
          </cell>
          <cell r="GE64">
            <v>0</v>
          </cell>
          <cell r="GF64">
            <v>0</v>
          </cell>
          <cell r="GG64">
            <v>40171395</v>
          </cell>
          <cell r="GH64">
            <v>40171395</v>
          </cell>
          <cell r="GI64">
            <v>0</v>
          </cell>
          <cell r="GJ64">
            <v>0</v>
          </cell>
          <cell r="GK64">
            <v>0</v>
          </cell>
          <cell r="GL64">
            <v>40171395</v>
          </cell>
          <cell r="GM64">
            <v>180126397</v>
          </cell>
          <cell r="GN64">
            <v>180126397</v>
          </cell>
          <cell r="GO64">
            <v>180126397</v>
          </cell>
          <cell r="GP64">
            <v>180126397</v>
          </cell>
          <cell r="GQ64">
            <v>180126397</v>
          </cell>
          <cell r="GR64">
            <v>180126397</v>
          </cell>
          <cell r="GS64">
            <v>180126397</v>
          </cell>
          <cell r="GT64">
            <v>139955002</v>
          </cell>
          <cell r="GU64">
            <v>139955002</v>
          </cell>
          <cell r="GV64">
            <v>0</v>
          </cell>
          <cell r="GW64">
            <v>0</v>
          </cell>
          <cell r="GX64">
            <v>0</v>
          </cell>
          <cell r="GY64">
            <v>139955002</v>
          </cell>
        </row>
        <row r="65">
          <cell r="A65" t="str">
            <v>PD105</v>
          </cell>
          <cell r="B65">
            <v>7871</v>
          </cell>
          <cell r="C65" t="str">
            <v>7871_6</v>
          </cell>
          <cell r="D65" t="str">
            <v>6. Otorgar el 100% de medidas de ayuda humanitaria inmediata en el distrito capital, conforme a los requisitos establecidos  por la legislación vigente.</v>
          </cell>
          <cell r="E65" t="str">
            <v>6_Oficina de Alta Consejería de Paz, Víctimas y Reconciliación</v>
          </cell>
          <cell r="F65">
            <v>6</v>
          </cell>
          <cell r="G65" t="str">
            <v>Oficina de Alta Consejería de Paz, Víctimas y Reconciliación</v>
          </cell>
          <cell r="H65" t="str">
            <v>oav</v>
          </cell>
          <cell r="I65" t="str">
            <v>PD105</v>
          </cell>
          <cell r="J65" t="str">
            <v>Constante</v>
          </cell>
          <cell r="K65" t="str">
            <v>Porcentaje</v>
          </cell>
          <cell r="L65" t="str">
            <v>Constante</v>
          </cell>
          <cell r="M65" t="str">
            <v/>
          </cell>
          <cell r="N65" t="str">
            <v/>
          </cell>
          <cell r="O65">
            <v>100</v>
          </cell>
          <cell r="P65">
            <v>100</v>
          </cell>
          <cell r="Q65">
            <v>100</v>
          </cell>
          <cell r="R65">
            <v>100</v>
          </cell>
          <cell r="S65">
            <v>100</v>
          </cell>
          <cell r="T65">
            <v>100</v>
          </cell>
          <cell r="U65">
            <v>100</v>
          </cell>
          <cell r="V65">
            <v>100</v>
          </cell>
          <cell r="W65">
            <v>100</v>
          </cell>
          <cell r="X65">
            <v>100</v>
          </cell>
          <cell r="Y65">
            <v>100</v>
          </cell>
          <cell r="Z65">
            <v>100</v>
          </cell>
          <cell r="AA65">
            <v>100</v>
          </cell>
          <cell r="AB65">
            <v>100</v>
          </cell>
          <cell r="AC65" t="str">
            <v>En atención con lo establecido en el artículo 63 de Ley 1448 de 2011:  "Es la ayuda humanitaria entregada a aquellas personas que manifiestan haber sido desplazadas y que se encuentran en situación de vulnerabilidad acentuada y requieren de albergue temporal y asistencia alimentaria", y si bien el proyecto de inversión 7871,  busca optimizar el modelo de prevención, protección, asistencia, atención y reparación integral a víctimas en corresponsabilidad con las entidades competentes, a través de esta meta se pretende  garantizar la continuidad de la prestación del servicio a las víctimas del conflicto armado, que cumplen con los requisitos establecidos en la Ley y que requieran Ayuda o Atención Humanitaria Inmediata – AAHÍ. La atención y ayuda humanitaria Inmediata, se diferencia en que la primera se brinda a víctimas del desplazamiento, y la segunda corresponde a víctimas de otros hechos victimizantes.
A corte 30 de septiembre de 2023 se ha otorgado el 100% de medidas de ayuda humanitaria inmediata en el Distrito Capital a quienes cumplieron con los requisitos establecidos por la legislación vigente, que corresponden en total a 21.969 medidas de ayuda humanitaria inmediata que beneficiaron a 6.416 personas. Las atenciones se discriminan por tipo de medida de la siguiente manera:
1. Atención o Ayuda Humanitaria Inmediata:  
• Medidas de Albergue: 1083 • Medidas de Arriendo: 3878• Medidas Unidades de Redención Alimentarias: 4365• Medidas de auxilio funerario: 1 • Medidas transporte de emergencia: 43• Kits Cocina: 1806• Kits Dormitorio: 4245• Kits Vajilla: 4171• Kits Aseo personal: 2377
2. Acciones de tejido social:  
En lo corrido de la vigencia 2023, se atendieron 6.926 personas y se realizaron un total de 15.845 acciones de tejido social, discriminadas de la siguiente manera: 5.404 Orientaciones Psicosociales y atenciones en crisis; 7.081 Procesos de acompañamiento psicosocial y 3.360 Acciones Grupales y Conmemoraciones. 
3. Estrategia Territorial:  
Durante el periodo del reporte se ha brindado un total de 112.088 atenciones en los Centros de Encuentro, unidad móvil y puntos de atención por parte de las entidades que hacen presencia Institucional. De otra parte, se realizaron 129 Acciones de Articulación Interinstitucional ACPVR - Entidades con el fin de realizar seguimiento a las acciones programadas, 1 Jornada de Empleabilidad, 48 Acciones de socialización y sensibilización con población víctima en sala de espera CE, 177 casos de referencia y contrarreferencia con las solicitudes de trámites y servicios de la Secretaría de Educación del Distrito – SED, 7 participaciones en ferias de servicios organizadas por la Secretaría General y 2 Reuniones Alternativa de Emprendimiento Social – IPES alternativa de Generación de Ingresos Emprendimiento Social, entre otras acciones. (Datos con corte a marzo de 2023, teniendo en cuenta que la consolidación de información requiere un mayor número de días),30 reuniones Equipo de Trabajo Centro de Encuentro, (4) Reuniones periódicas de coordinaciones sectoriales, (1) Jornadas de Fortalecimiento Técnico, (1) Reuniones locativas Cumplir con la normatividad respecto a la imagen institucional y verificación de temas de infraestructura. (6) Comités Locales de Justicia Transicional en el marco del Decreto 421 de 2015 Alcaldía Mayor de Bogotá, D.C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AD65" t="str">
            <v/>
          </cell>
          <cell r="AE65" t="str">
            <v/>
          </cell>
          <cell r="AF65">
            <v>2019</v>
          </cell>
          <cell r="AG65">
            <v>2480</v>
          </cell>
          <cell r="AH65">
            <v>2435</v>
          </cell>
          <cell r="AI65">
            <v>2113</v>
          </cell>
          <cell r="AJ65">
            <v>2795</v>
          </cell>
          <cell r="AK65">
            <v>2707</v>
          </cell>
          <cell r="AL65">
            <v>2774</v>
          </cell>
          <cell r="AM65">
            <v>2436</v>
          </cell>
          <cell r="AN65">
            <v>2210</v>
          </cell>
          <cell r="AO65">
            <v>0</v>
          </cell>
          <cell r="AP65">
            <v>0</v>
          </cell>
          <cell r="AQ65">
            <v>0</v>
          </cell>
          <cell r="AR65">
            <v>2019</v>
          </cell>
          <cell r="AS65">
            <v>2480</v>
          </cell>
          <cell r="AT65">
            <v>2435</v>
          </cell>
          <cell r="AU65">
            <v>2113</v>
          </cell>
          <cell r="AV65">
            <v>2795</v>
          </cell>
          <cell r="AW65">
            <v>2707</v>
          </cell>
          <cell r="AX65">
            <v>2774</v>
          </cell>
          <cell r="AY65">
            <v>2436</v>
          </cell>
          <cell r="AZ65">
            <v>2210</v>
          </cell>
          <cell r="BA65">
            <v>0</v>
          </cell>
          <cell r="BB65">
            <v>0</v>
          </cell>
          <cell r="BC65">
            <v>0</v>
          </cell>
          <cell r="BD65">
            <v>100</v>
          </cell>
          <cell r="BE65">
            <v>100</v>
          </cell>
          <cell r="BF65">
            <v>100</v>
          </cell>
          <cell r="BG65">
            <v>100</v>
          </cell>
          <cell r="BH65">
            <v>100</v>
          </cell>
          <cell r="BI65">
            <v>100</v>
          </cell>
          <cell r="BJ65">
            <v>100</v>
          </cell>
          <cell r="BK65">
            <v>100</v>
          </cell>
          <cell r="BL65">
            <v>100</v>
          </cell>
          <cell r="BM65" t="str">
            <v/>
          </cell>
          <cell r="BN65" t="str">
            <v/>
          </cell>
          <cell r="BO65" t="str">
            <v/>
          </cell>
          <cell r="BP65"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Q65"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R65"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S65"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BT65"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U65"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V65"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BW65"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X65"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Y65"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BZ65"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CA65"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CB65" t="str">
            <v>• 2.2.1_Matriz_excel_con_información_mensual_de_otorgamiento_de_ayuda_humanitaria_inmediata_AHÍ
• 2.2.3.1 Matriz_excel_con_información_mensual_de_acciones_de_acompañamiento_a_víctimas
• Anexo1. PERSONAS ATENDIDAS PSICOSOCIAL ENERO 2023
• 2.2.3.2 Informe de seguimiento a las víctimas en la ruta de reparación individual ENERO 2023</v>
          </cell>
          <cell r="CC65" t="str">
            <v>• 2.2.1 Matriz excel con información mensual de otorgamiento de ayuda humanitaria inmediata AHÍ
• 2.2.3.1 Matriz excel con información mensual de acciones de acompañamiento a víctimas</v>
          </cell>
          <cell r="CD65" t="str">
            <v>• 2.2.1 Matriz excel con información mensual de otorgamiento de ayuda humanitaria inmediata AHÍ
• 2.2.3.1 Matriz excel con información mensual de acciones de acompañamiento a víctimas
• 2.2.3.2 Informe de seguimiento a las víctimas en la ruta de reparación individual</v>
          </cell>
          <cell r="CE65" t="str">
            <v>• 2.2.1 Matriz excel con información mensual de otorgamiento de ayuda humanitaria inmediata AHÍ
• Informe mensual de seguimiento a víctimas
• Anexos Informe
• 2.2.2 Informe de Estrategia Territorial.
• Anexo 1.  Evidencias de Reunión en Centros de Encuentro.
• Anexo 2. DOFA
• 2.2.3.1 Matriz excel con información mensual de acciones de acompañamiento a víctimas
• Anexos 1 Acciones Psicosociales</v>
          </cell>
          <cell r="CF65" t="str">
            <v>• 2.2.1 Matriz excel con información mensual de otorgamiento de ayuda humanitaria inmediata AHÍ
• 2.2.3.1 Matriz excel con información mensual de acciones de acompañamiento a víctimas
• Anexos 1 Acciones Psicosociales</v>
          </cell>
          <cell r="CG65"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CH65" t="str">
            <v>• 2.2.1 Matriz excel con información mensual de otorgamiento de ayuda humanitaria inmediata AHÍ
• 2.2.2 Informe de Estrategia Territorial.
• Anexo 2.2.2.2. DOFA
• Anexo 1.2.2.2. Evidencias Reunión en Centros de Encuentro 
• 2.2.3.1 Matriz excel con información mensual de acciones de acompañamiento a víctimas
• Anexos 2.2.3.1. – Acciones Psicosociales</v>
          </cell>
          <cell r="CI65" t="str">
            <v>• 2.2.1 Matriz excel con información mensual de otorgamiento de ayuda humanitaria inmediata AHÍ
• 2.2.2 Informe de Estrategia Territorial.
• 2.2.3.1 Matriz excel con información mensual de acciones de acompañamiento a víctimas
• Anexos 2.2.3.1. – Acciones Psicosociales</v>
          </cell>
          <cell r="CJ65" t="str">
            <v>• 2.2.1 Matriz excel con información mensual de otorgamiento de ayuda humanitaria inmediata AHÍ
• 2.2.3.1 Matriz excel con información mensual de acciones de acompañamiento a víctimas
• Anexos 2.2.3.1. – Acciones Psicosociales</v>
          </cell>
          <cell r="CK65">
            <v>0</v>
          </cell>
          <cell r="CL65">
            <v>0</v>
          </cell>
          <cell r="CM65">
            <v>0</v>
          </cell>
          <cell r="CN65">
            <v>13873833000</v>
          </cell>
          <cell r="CO65">
            <v>13873833000</v>
          </cell>
          <cell r="CP65">
            <v>13873833000</v>
          </cell>
          <cell r="CQ65">
            <v>13873833000</v>
          </cell>
          <cell r="CR65">
            <v>13873833000</v>
          </cell>
          <cell r="CS65">
            <v>13873833000</v>
          </cell>
          <cell r="CT65">
            <v>13873833000</v>
          </cell>
          <cell r="CU65">
            <v>13873833000</v>
          </cell>
          <cell r="CV65">
            <v>13873833000</v>
          </cell>
          <cell r="CW65">
            <v>13873833000</v>
          </cell>
          <cell r="CX65">
            <v>13873833000</v>
          </cell>
          <cell r="CY65">
            <v>13873833000</v>
          </cell>
          <cell r="CZ65">
            <v>13873833000</v>
          </cell>
          <cell r="DA65">
            <v>13832864227</v>
          </cell>
          <cell r="DB65">
            <v>13880446127</v>
          </cell>
          <cell r="DC65">
            <v>13945943500</v>
          </cell>
          <cell r="DD65">
            <v>13945943500</v>
          </cell>
          <cell r="DE65">
            <v>13945943500</v>
          </cell>
          <cell r="DF65">
            <v>13945943500</v>
          </cell>
          <cell r="DG65">
            <v>13945943500</v>
          </cell>
          <cell r="DH65">
            <v>14345943500</v>
          </cell>
          <cell r="DI65">
            <v>14345943500</v>
          </cell>
          <cell r="DJ65">
            <v>0</v>
          </cell>
          <cell r="DK65">
            <v>0</v>
          </cell>
          <cell r="DL65">
            <v>0</v>
          </cell>
          <cell r="DM65">
            <v>14345943500</v>
          </cell>
          <cell r="DN65">
            <v>3406774735</v>
          </cell>
          <cell r="DO65">
            <v>3704528048</v>
          </cell>
          <cell r="DP65">
            <v>9560867748</v>
          </cell>
          <cell r="DQ65">
            <v>9627482408</v>
          </cell>
          <cell r="DR65">
            <v>13909946937</v>
          </cell>
          <cell r="DS65">
            <v>13924221507</v>
          </cell>
          <cell r="DT65">
            <v>13906457597</v>
          </cell>
          <cell r="DU65">
            <v>13882402302</v>
          </cell>
          <cell r="DV65">
            <v>14275410198</v>
          </cell>
          <cell r="DW65">
            <v>0</v>
          </cell>
          <cell r="DX65">
            <v>0</v>
          </cell>
          <cell r="DY65">
            <v>0</v>
          </cell>
          <cell r="DZ65">
            <v>14275410198</v>
          </cell>
          <cell r="EA65">
            <v>0</v>
          </cell>
          <cell r="EB65">
            <v>98626042</v>
          </cell>
          <cell r="EC65">
            <v>653290053</v>
          </cell>
          <cell r="ED65">
            <v>1818501827</v>
          </cell>
          <cell r="EE65">
            <v>3025874715</v>
          </cell>
          <cell r="EF65">
            <v>4383684153</v>
          </cell>
          <cell r="EG65">
            <v>5294863972</v>
          </cell>
          <cell r="EH65">
            <v>6866151422</v>
          </cell>
          <cell r="EI65">
            <v>8369270814</v>
          </cell>
          <cell r="EJ65">
            <v>0</v>
          </cell>
          <cell r="EK65">
            <v>0</v>
          </cell>
          <cell r="EL65">
            <v>0</v>
          </cell>
          <cell r="EM65">
            <v>8369270814</v>
          </cell>
          <cell r="EN65">
            <v>2629823760</v>
          </cell>
          <cell r="EO65">
            <v>2629823760</v>
          </cell>
          <cell r="EP65">
            <v>2629823760</v>
          </cell>
          <cell r="EQ65">
            <v>2629823760</v>
          </cell>
          <cell r="ER65">
            <v>2629823760</v>
          </cell>
          <cell r="ES65">
            <v>2629823760</v>
          </cell>
          <cell r="ET65">
            <v>2629823760</v>
          </cell>
          <cell r="EU65">
            <v>2629823760</v>
          </cell>
          <cell r="EV65">
            <v>2629823760</v>
          </cell>
          <cell r="EW65">
            <v>0</v>
          </cell>
          <cell r="EX65">
            <v>0</v>
          </cell>
          <cell r="EY65">
            <v>0</v>
          </cell>
          <cell r="EZ65">
            <v>2629823760</v>
          </cell>
          <cell r="FA65">
            <v>408664051</v>
          </cell>
          <cell r="FB65">
            <v>1134790185</v>
          </cell>
          <cell r="FC65">
            <v>2409186932</v>
          </cell>
          <cell r="FD65">
            <v>2616662505</v>
          </cell>
          <cell r="FE65">
            <v>2616662505</v>
          </cell>
          <cell r="FF65">
            <v>2616662505</v>
          </cell>
          <cell r="FG65">
            <v>2616662505</v>
          </cell>
          <cell r="FH65">
            <v>2616662505</v>
          </cell>
          <cell r="FI65">
            <v>2616662505</v>
          </cell>
          <cell r="FJ65">
            <v>0</v>
          </cell>
          <cell r="FK65">
            <v>0</v>
          </cell>
          <cell r="FL65">
            <v>0</v>
          </cell>
          <cell r="FM65">
            <v>2616662505</v>
          </cell>
          <cell r="FN65" t="str">
            <v>Para el cumplimiento de esta meta, en el mes de enero se desarrollaron las siguientes (12) actividades de (12) programadas: 
De acuerdo con lo dispuesto por la Ley 1448 de 2011 y sus decretos reglamentarios, para el mes de enero de 2023 se otorgaron (9) tipos de medidas de (9) programadas; se realizó evaluación de situación de vulnerabilidad acentuada a un total de 1.067 familias, de las cuales 64 tuvieron como resultado “No procede”, por tanto, el total de las medidas otorgadas de Ayuda o Atención Humanitaria Inmediata (AAHI) es de 2.019 y se clasifican de la siguiente manera:
1. Medidas de Albergue otorgadas: 110
2. Medidas de Arriendo otorgadas: 422
3. Medidas Unidades de Redención Alimentarias otorgadas: 466
4. Medidas de auxilio funerario otorgadas: 0
5. Medidas transporte de emergencia otorgadas: 5
6. Kits Cocina otorgadas: 138
7. Kits Dormitorio otorgadas: 328
8. Kits Vajilla otorgadas: 311
9. Kits Aseo personal otorgados: 239
La sumatoria de medidas del mes de enero de 2023 benefició a 1.450 personas para un acumulado de 1.341 personas en la vigencia 2023.
10. Orientaciones Psicosociales y atenciones en crisis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ESTABILIZACIÓN: 
• El equipo implementador continua en el proceso de acompañamiento telefónico a los y las estudiantes de las cohortes vigentes.
11. Procesos de acompañamiento psicosocial
• Se llevan a cabo 2 mesas de seguimiento psicosocial con el operador del contrato de albergue en la cual se analizaron casos que requieren de articulación con la estrategia de centros de encuentro y línea psicosocial para su proceso de atención. Total 5 casos abiertos para próximo encuentro.
ESTABILIZACIÓN: 
• El equipo implementador continua en el proceso de acompañamiento telefónico a los y las estudiantes de las cohortes vigentes.
12. Acciones Grupales y conmemoraciones
INMEDIATEZ Y EMERGENCIA: 
• En el Centro de Encuentro de Bosa se dio continuidad a las acciones psicosociales comunitarias en el marco de la estrategia de la huerta de la esperanza, en total se realizaron 3 encuentro y se contó con la participación de 79 personas. 
• Se inició la etapa de proyección metodológica para la conmemoración del 12 de febrero- manitos rojas.
ESTABILIZACIÓN:
• Se tiene previsto realizar la jornada de bienvenida a los nuevos estudiantes del FES en el primer semestre del 2023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FO65" t="str">
            <v>Para el cumplimiento de esta meta, en el mes de febrero se desarrollaron las siguientes (12) actividades de (12) programadas: 
Para el mes de febrero se presentaron (9) productos de (9) programados:
De acuerdo con lo dispuesto por la Ley 1448 de 2011 y sus decretos reglamentarios; se realizó evaluación de situación de vulnerabilidad acentuada a un total de 1.119 familias, de las cuales 60 tuvieron como resultado “No procede”; por tanto, el total de las medidas otorgadas de Ayuda o Atención Humanitaria Inmediata (AAHI) es de 2.480 y se clasifican de la siguiente manera:
1. Medidas de Albergue otorgadas: 99
2. Medidas de Arriendo otorgadas: 450
3. Medidas Unidades de Redención Alimentarias otorgadas: 506
4. Medidas de auxilio funerario otorgadas: 0
5. Medidas transporte de emergencia otorgadas: 4
6. Kits Cocina otorgadas: 214
7. Kits Dormitorio otorgadas: 494
8. Kits Vajilla otorgadas: 489
9. Kits Aseo personal otorgados: 224
Las medidas otorgadas han beneficiado un total de 2.020 personas en lo corrido de 2023.
10. Orientaciones Psicosociales y atenciones en crisis
• Desde el componente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653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llevaron a cabo 2 mesas de seguimiento psicosocial con el operador del contrato de albergue en la cual se analizaron casos que requieren de articulación con la estrategia de centros de encuentro y línea psicosocial para su proceso de atención. Total 7 casos abiertos para próximo encuentro.
• Se reportaron 594 casos de procesos de acompañamiento psicosocial.
12. Acciones Grupales y conmemoraciones
• El 12 de febrero se implementaron acciones de conmemoración en el marco del día internacional de las manos rojas, en los Centros de Encuentro y alojamiento principal. 
• En el Centro de Encuentro de Bosa se dio continuidad a las acciones psicosociales comunitarias en el marco de la estrategia de la huerta de la esperanza, en total se realizaron 3 encuentros. 
• En los Centros de Encuentro de Patio Bonito y Rafael Uribe se dio continuidad a las acciones de seguimiento psicosocial por medio de encuentros familiares
Total de acciones grupales y conmemoraciones: 559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FP65" t="str">
            <v>Para el cumplimiento de esta meta, en el mes de marzo se desarrollaron las siguientes (12) actividades de (12) programadas: 
Para el mes de marzo se presentaron (9) productos de (9) programados:
De acuerdo con lo dispuesto por la Ley 1448 de 2011 y sus decretos reglamentarios; se realizó evaluación de situación de vulnerabilidad acentuada a un total de 1.269 familias, de las cuales 109 tuvieron como resultado “No procede”; por tanto, el total de las medidas otorgadas de Ayuda o Atención Humanitaria Inmediata (AAHI) es de 2.435 y se clasifican de la siguiente manera:
1. Medidas de Albergue otorgadas: 144
2. Medidas de Arriendo otorgadas: 489
3. Medidas Unidades de Redención Alimentarias otorgadas: 522
4. Medidas de auxilio funerario otorgadas: 1
5. Medidas transporte de emergencia otorgadas: 4
6. Kits Cocina otorgadas: 170
7. Kits Dormitorio otorgadas: 410
8. Kits Vajilla otorgadas: 403
9. Kits Aseo personal otorgados: 292
Las medidas otorgadas han beneficiado un total de 2.608 personas en lo corrido de 2023.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619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En el mes de marzo se dio continuidad a la estrategia de fortalecimiento técnico institucional en temas relacionados con el proceso de otorgamiento de AHI y atención psicosocial en los CE de Ciudad Bolívar y PAV Usme. 
• En el mes de marzo se llevó a cabo fortalecimiento técnico institucional al equipo delegado de víctimas de Villavicencio como parte del compromiso de articulación institucional de los entes territoriales. 
• Se reportaron 735 casos de procesos de acompañamiento psicosocial.
12. Acciones Grupales y conmemoraciones
• El 08 de marzo se implementaron acciones de conmemoración en el marco del día internacional por los derechos de las mujeres, en los Centros de Encuentro y alojamiento principal , sin embargo, el impacto generado tuvo un alcance superior a esta cifra, el cual no se ve reflejado debido a que no todas las personas firman los listados de asistencia. 
 • En el Centro de Encuentro de Bosa se dio continuidad a las acciones psicosociales comunitarias en el marco de la estrategia de la huerta de la esperanza. En total se realizaron 4 encuentros.
• En los Centros de Encuentro de Patio Bonito y alojamiento principal se dio continuidad a las acciones de seguimiento psicosocial por medio de encuentros familiares y acciones grupales.
• Se inició la etapa de proyección metodológica y planeación de las acciones de conmemoración del 9 de abril, día nacional por la memoria y solidaridad con las víctimas
• Se reportaron 305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FQ65" t="str">
            <v>Para el cumplimiento de esta meta, en el mes de abril se desarrollaron las siguientes (13) actividades de (13) programadas: 
De acuerdo con lo dispuesto por la Ley 1448 de 2011 y sus decretos reglamentarios; ; se realizó evaluación de situación de vulnerabilidad acentuada a un total de 991 familias, de las cuales 60 tuvieron como resultado “No procede”, por tanto, el total de las medidas otorgadas de Ayuda o Atención Humanitaria Inmediata (AAHI) es de 2.113 y se clasifican de la siguiente manera:
1. Medidas de Albergue otorgadas: 103
2. Medidas de Arriendo otorgadas: 394
3. Medidas Unidades de Redención Alimentarias otorgadas: 430
4. Medidas de auxilio funerario otorgadas: 0
5. Medidas transporte de emergencia otorgadas: 4
6. Kits Cocina otorgadas: 169
7. Kits Dormitorio otorgadas: 394
8. Kits Vajilla otorgadas: 384
9. Kits Aseo personal otorgados: 235
Las medidas otorgadas han beneficiado un total de 3.083 personas en lo corrido de 2023.
10. Articular la oferta de bienes y servicios de las entidades, en el marco de los centros locales de atención.
En el marco de los procesos adelantados para la asistencia, atención y reparación integral de la población victima que llega a la ciudad de Bogotá, se presenta el Informe del primer trimestre de las acciones adelantadas en los Centros de Encuentro para la Paz y la Integración Local (CE) Enero – marzo 2023, entre los logros y avances se destacan:
• (60) Acciones de Articulación Interinstitucional ACPVR - Entidades: La ACPVR ha gestionado la presencia institucional de diferentes entidades del SDARIV y el SNARIV en los Centros de Encuentro, donde se articulan conforme a la competencia de cada entidad, procesos de seguimiento periódico de la prestación de servicios dirigido a la población víctima del conflicto armado residente en Bogotá. 
• (1) Jornada de Empleabilidad:  Desde los Centros de Encuentro para la Paz y la Integración local de Víctimas del Conflicto Armado, la ACPVR en articulación con la Agencia de Empleo, Colsubsidio y Fomento Empresarial Compensar, llevó a cabo jornadas de empleabilidad donde se gestionan con empresas y entidades enganche laboral a población víctima de 18 a 40 años de edad y se realizan actividades de preinscripción, seguimiento a la vinculación, asesoría y capacitación sobre las inquietudes que presente la población.
• (56.137)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(28)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(69)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(1)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 (148) casos de referencia y contrarreferencia con las solicitudes de trámites y servicios de la Secretaría de Educación del Distrito – SED
• (2) Ferias de servicios, participación en ferias de servicios organizadas por la Secretaría General –Servicio al ciudadano- del Distrito, las alcaldías locales, entre otras entidades.
• (1) asignación del Enlace Territorial Secretaría Distrital del Hábitat.
• (2) Reuniones Alternativa de Emprendimiento Social – IPES alternativa de Generación de Ingresos Emprendimiento Social
NOTA: Datos con corte a marzo de 2023, teniendo en cuenta que la consolidación de información requiere un mayor número de días.
11.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552 acciones de orientaciones psicosociales y atenciones en crisis.
12. Procesos de acompañamiento psicosocial
• El equipo implementador dio respuesta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reportaron 467 casos de procesos de acompañamiento psicosocial.
13. Acciones Grupales y conmemoraciones
• En el marco del 9 de abril, día de la memoria y solidaridad con las víctimas se llevaron acciones simbólicas con carácter reparador los días 9,10 y 11 de abril en plaza de Bolívar, 
•  En el Centro de Encuentro de Bosa se dio continuidad a las acciones psicosociales comunitarias en el marco de la estrategia de la huerta de la esperanza, en total se realizaron 4 encuentro y se contó con la participación de 254 personas. 
• En los Centros de Encuentro de RUU, Patio Bonito, Suba y alojamiento principal se dio continuidad a las acciones psicosociales colectivas por medio de encuentros familiares y acciones grupales: Total 116 participantes
• Se inicia la etapa de proyección metodológica y planeación de las acciones de conmemoración del 25 de mayo: Día nacional por la dignidad de las mujeres víctimas de delitos sexuales y semana del detenido desaparecido
• Se reportaron 284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FR65" t="str">
            <v>Para el cumplimiento de esta meta, en el mes de mayo se desarrollaron las siguientes (12) actividades de (12) programadas: 
De acuerdo con lo dispuesto por la Ley 1448 de 2011 y sus decretos reglamentarios, para el mes de mayo de 2023 se otorgaron (9) tipos de medidas de (9) programadas; se realizó evaluación de situación de vulnerabilidad acentuada a un total de 1.142 familias, de las cuales 126 tuvieron como resultado “No procede”, por tanto, el total de las medidas otorgadas de Ayuda o Atención Humanitaria Inmediata (AAHI) fue de 2.795 y se clasifican de la siguiente manera:
1. Medidas de Albergue otorgadas: 127
2. Medidas de Arriendo otorgadas: 428
3. Medidas Unidades de Redención Alimentarias otorgadas: 459
4. Medidas de auxilio funerario otorgadas: 0
5. Medidas transporte de emergencia otorgadas: 2
6. Kits Cocina otorgadas: 264
7. Kits Dormitorio otorgadas: 624
8. Kits Vajilla otorgadas: 608
9. Kits Aseo personal otorgados: 283
En la vigencia 2023 se han beneficiado un total de 3.810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mayo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09 casos abiertos para el próximo encuentro.
En el mes de mayo se reportaron 1.239 Procesos de acompañamiento psicosocial.
12. Acciones Grupales y conmemoraciones
INMEDIATEZ Y EMERGENCIA: 
• En el mes de mayo se realizaron acciones de conmemoración en el marco del 25 de mayo "Día nacional por la dignidad de las mujeres víctima de delitos sexuales", 22 de mayo "Semana del detenido desaparecido" y día de la afrocolombianidad; en total participaron 504 personas en los diferentes espacios de CE, PAV y alojamiento principal. 
• En el Centro de Encuentro de Bosa se dio continuidad a las acciones psicosociales comunitarias en el marco de la estrategia de la huerta de la esperanza, en total se realizaron 4 encuentros y se contó con la participación de: 213 personas. 
• En los Centros de Encuentro de Suba, Chapinero, RUU, Bosa, Patio Bonito y alojamiento principal se dio continuidad a las acciones psicosociales colectivas por medio de encuentros familiares y acciones grupales: Total 194 participantes.
En el mes de mayo se reportaron 430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FS65" t="str">
            <v>Para el cumplimiento de esta meta, en el mes de junio se desarrollaron las siguientes (12) actividades de (12) programadas: 
De acuerdo con lo dispuesto por la Ley 1448 de 2011 y sus decretos reglamentarios, para el mes de junio de 2023 se otorgaron (9) tipos de medidas de (9) programadas; se realizó evaluación de situación de vulnerabilidad acentuada a un total de 1.085 familias, de las cuales 100 tuvieron como resultado “No procede”, por tanto, el total de las medidas otorgadas de Ayuda o Atención Humanitaria Inmediata (AAHI) es de 2.707 y se clasifican de la siguiente manera:
1. Medidas de Albergue otorgadas: 125
2. Medidas de Arriendo otorgadas: 404
3. Medidas Unidades de Redención Alimentarias otorgadas: 454
4. Medidas de auxilio funerario otorgadas: 0
5. Medidas transporte de emergencia otorgadas: 2
6. Kits Cocina otorgadas: 256
7. Kits Dormitorio otorgadas: 605
8. Kits Vajilla otorgadas: 603
9. Kits Aseo personal otorgados: 258
En la vigencia 2023 se han beneficiado un total de 3.469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junio se reportaron 787 Orientaciones Psicosociales y atenciones en crisis.En el mes de junio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junio se reportaron 973 Procesos de acompañamiento psicosocial.
12. Acciones Grupales y conmemoraciones
INMEDIATEZ Y EMERGENCIA: 
• En el mes de junio no se realizaron acciones de conmemoración, dado que para este mes no hay fechas priorizadas.
• En el Centro de Encuentro de Bosa se dio continuidad a las acciones psicosociales comunitarias en el marco de la estrategia de la huerta de la esperanza, en total se realizaron 3 encuentros y se contó con la participación de 208 personas. 
• En los Centros de Encuentro de Suba, Chapinero, Patio Bonito y alojamiento principal se dio continuidad a las acciones psicosociales colectivas por medio de encuentros familiares y acciones grupales: Total 98 participantes
ESTABILIZACIÓN:
• Durante el mes de junio se realizó la implementación psicosocial de la Ruta Bochica de la siguiente manera: a) En junio 06 se implementó el tramo 03 "Creándonos, construyendo y reparándonos", con los beneficiarios de la cohorte 2020-2 y b) Junio 8 y 9 se implementó el tramo 2 "Encuentro con mis estrategias que le aportan a la paz", con los beneficiarios de las cohortes 2021-1, 2021-2 y 2022-1, entre los tres encuentros participaron 65 personas.
• Se continuó con el seguimiento psicosocial a los beneficiarios del FES por parte de los implementadores de los Centros de Encuentro.
En el mes de junio se reportaron 431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v>
          </cell>
          <cell r="FT65" t="str">
            <v>Para el cumplimiento de esta meta, en el mes de julio se desarrollaron las siguientes (13) actividades de (13) programadas: 
De acuerdo con lo dispuesto por la Ley 1448 de 2011 y sus decretos reglamentarios, para el mes de julio de 2023 se otorgaron (9) tipos de medidas de (9) programadas; se realizó evaluación de situación de vulnerabilidad acentuada a un total de 1.191 familias, de las cuales 93 tuvieron como resultado “No procede”, por tanto, el total de las medidas otorgadas de Ayuda o Atención Humanitaria Inmediata (AAHI) es de 2.774 y se clasifican de la siguiente manera:
1. Medidas de Albergue otorgadas: 132
2. Medidas de Arriendo otorgadas: 447
3. Medidas Unidades de Redención Alimentarias otorgadas: 507
4. Medidas de auxilio funerario otorgadas: 0
5. Medidas transporte de emergencia otorgadas: 12
6. Kits Cocina otorgadas: 240
7. Kits Dormitorio otorgadas: 565
8. Kits Vajilla otorgadas: 553
9. Kits Aseo personal otorgados: 318
En la vigencia 2023 se han beneficiado un total de 5.182 personas
10. Informe Estrategia Territorial
En el marco de los procesos adelantados para la asistencia, atención y reparación integral de la población victima que llega a la ciudad de Bogotá, se presenta el Informe del segundo trimestre de las acciones adelantadas en los Centros de Encuentro para la Paz y la Integración Local (CE) abril – junio 2023, entre los logros y avances se destacan: 
• (69) Acciones de Articulación Interinstitucional ACPVR - Entidades: La ACPVR ha gestionado la presencia institucional de diferentes entidades del SDARIV y el SNARIV en los Centros de Encuentro, donde se articulan conforme a la competencia de cada entidad, (69) procesos de seguimiento periódico de la prestación de servicios desde los CE dirigido a la población víctima del conflicto armado residente en Bogotá. 
• (56.377)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(20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(106)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(29) casos de referencia y contrarreferencia con las solicitudes de trámites y servicios de la Secretaría de Educación del Distrito - SED, desde la Dirección de Cobertura, con el apoyo de los profesionales del componente de Gestión Territorial para poblaciones diversas, se realizó de acuerdo con la matriz No.3 y 4 remitida con los casos identificados desde los Centros de Encuentro para la Paz y la Integración Local de Víctimas del Conflicto, desde la Dirección de Cobertura, se realizó una tercera gestión consistente en revisar en el Sistema Integrado de Matriculas -SIMAT- el estado de cada estudiante (corte 15 y 16 de mayo) y contactarse con las familias telefónicamente cuando no se encontraba matriculado o asignado, con el objetivo de verificar la disponibilidad de cupo y asignarlo. 
Por lo anterior, se gestionaron los nuevos casos de solicitud de cupo y se volvieron a verificar los estudiantes que se encontraban retirados o no registrados en SIMAT de la primera y segunda base. Es así como del total (60 casos) se evidencian 33 casos entre asignados, matriculados y graduados, y 27 entre retirados y no registrados.
De igual modo, se remiten las matrices con la gestión realizada de las solicitudes de 1) beneficios de movilidad escolar: contacto con los acudientes, revisión de criterios de asignación directa, e inscripción para el beneficio de subsidio de transporte escolar; 2) y de educación superior: contacto con los acudientes y suministro de información. 
• (8) Programación Jornadas de fortalecimiento jornadas de autocuidado resolución 1166 de 2018 para los funcionarios que hacen presencia en los Centros de encuentro taller a cargo Heartland (4), Aplicación Batería Riesgo Psicosocial (1), Enfoque de acción sin daño y Primeros Auxilios Psicológicos (3).
• (9) Acuerdos de nivel de servicios (ANS) Implementación por medio de las reuniones bilaterales, el cumplimiento de las obligaciones de las diferentes entidades del SDARIV con el fin de que hagan parte integral de los compromisos institucionales del Distrito, en su apuesta de mejorar y fortalecer la atención a las víctimas conforme a la ley 1448 de 2011.
• Lanzamiento sistema de información SIVIC+ PROD Centros de Encuentro a partir del segundo semestre del 2023, se da inicio al lanzamiento de SIVIC+, lo cual requiere de un acompañamiento estratégico que permita estabilizar las situaciones que se presenten en producción desde los Centros de Encuentro.
• Prestación de servicios de la ACPVR en el CADE Yomasa asegurando la ampliación de la cobertura de la estrategia territorial en el Sector 6, mediante la puesta en marcha del Punto de Atención a Víctimas de Usme, ubicado en el CADE Yomasa a partir del mes de mayo de 2022. En este punto de atención se brindan los servicios de otorgamiento de ayuda y atención humanitaria inmediata y de acompañamiento psicosocial.
•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11.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julio se reportaron 618 Orientaciones Psicosociales y atenciones en crisis.
12.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ESTABILIZACIÓN: Se continua con el seguimiento telefónico a los beneficiarios del FES y se les ha apoyado en los casos que necesitan interlocución con ICETEX y/o ATENEA.
En el mes de julio se reportaron 1.097 Procesos de acompañamiento psicosocial.
13. Acciones Grupales y conmemoraciones
INMEDIATEZ Y EMERGENCIA: 
• Se realizaron 3 acciones de conmemoración en el marco del Día Internacional de la Mujer Afrolatina, Afrocaribeñas y de la Diáspora Africana. Estas acciones se implementaron en los Centros de Encuentro de RUU, Bosa y la mesa distrital. En total participaron 168 personas a las acciones simbólicas
• En el Centro de Encuentro de Bosa se dio continuidad a las acciones psicosociales comunitarias en el marco de la estrategia de la huerta de la esperanza, en total se realizaron 2 encuentros y se contó con la participación de 164 personas.
• En los Centros de Encuentro de Suba y Ciudad Bolívar se dio continuidad a las acciones psicosociales colectivas por medio de encuentros familiares y acciones grupales: Total 39 participantes
• Algunos profesionales de los CE recibieron certificación por haber finalizado el curso Protocolo De Atención Presencial A Las Víctimas Del Conflicto Armado, estas acciones se enmarcan como parte del ejercicio de cualificación del talento humano de la entidad
• Se realizó una jornada de pedagogia social en Sumapaz en articulación con los equipos de la Dirección de Paz, Dirección de Reparación Integral, profesional del equipo de participación e incidencia territorial y la JEP, las cuales dan respuesta a los compromisos PDET de la DRI. Total asistentes 29 personas
En el mes de julio se reportaron 194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puntos de prestación de servicios especializados para las víctimas del conflicto armado residentes o que realizan su tránsito en el Distrito. 
Parten del derecho que tiene esta población de recibir un trato preferente y de su capacidad para aportar en la construcción de la ciudad como epicentro de cultura ciudadana, paz y reconciliación, mediante el programa “Bogotá territorio de paz y atención integral a las víctimas del conflicto  armado”; lo cual implica materializar en acciones concretas el principio de centralidad de las víctimas presente en el Acto Legislativo 01 de 2017 y dar cumplimiento a lo establecido en la Ley 1448 de 2011 como coordinador del Sistema Distrital de Atención y Reparación Integral a las Víctimas. 
• Los Centros de Encuentro son espacios bajo las siguientes modalidades: Inmuebles propios, contratos de comodato y arriendo; con dedicación exclusiva para la atención a víctimas del conflicto armado colombiano, y son reconocidos para tal fin por la ciudadanía. Estos espacios son administrados directamente por La Alta Consejería de Paz, Víctimas y Reconciliación (ACPVR) de la Secretaría General de la Alcaldía Mayor de Bogotá D.C.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Con el propósito de orientar, atender, impactar y transformar las condiciones de vida de las víctimas del conflicto armado colombiano, en aras de aportar al goce efectivo de sus derechos en el marco de la implementación de la Ley 1448 del 2011. La ACPVR focaliza la oferta Institucional de las entidades, así como la priorización en la atención a través de los CE. En este sentido, presenta acciones específicas disponibles y ofertadas por cada una de las entidades del orden nacional y distrital que comprende el Sistema de Atención y Reparación Integral a las Victimas – SNARIV y demás organizaciones públicas o privadas que se suman a la reparación integral a las víctimas.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FU65" t="str">
            <v>Para el cumplimiento de esta meta, en el mes de agosto se desarrollaron las siguientes (12) actividades de (12) programadas: 
De acuerdo con lo dispuesto por la Ley 1448 de 2011 y sus decretos reglamentarios, para el mes de agosto de 2023 se otorgaron (9) tipos de medidas de (9) programadas; se realizó evaluación de situación de vulnerabilidad acentuada a un total de 1.254 familias, de las cuales 130 tuvieron como resultado “No procede”, por tanto, el total de las medidas otorgadas de Ayuda o Atención Humanitaria Inmediata (AAHI) es de 2.436 y se clasifican de la siguiente manera:
1. Medidas de Albergue otorgadas: 114
2. Medidas de Arriendo otorgadas: 454
3. Medidas Unidades de Redención Alimentarias otorgadas: 548
4. Medidas de auxilio funerario otorgadas: 0
5. Medidas transporte de emergencia otorgadas: 8
6. Kits Cocina otorgadas: 183
7. Kits Dormitorio otorgadas: 430
8. Kits Vajilla otorgadas: 442
9. Kits Aseo personal otorgados: 257
En la vigencia 2023 se han beneficiado un total de 5.838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agosto se reportaron 688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agosto se reportaron 968 Procesos de acompañamiento psicosocial.
12. Acciones Grupales y conmemoraciones
INMEDIATEZ Y EMERGENCIA: 
• Se realizaron 8 acciones de conmemoración en el marco del día internacional de las víctimas de desapariciones forzadas. Estas acciones se implementaron en los Centros de Encuentro, albergue principal, plaza de Bolívar, Plazoleta de la Universidad Jorge Tadeo Lozano y CMPR. En total participaron 199 personas con registro en listados de asistencia, no obstante, se calcula que el impacto de las acciones logro una cifra de 900 personas que no quedan registradas en los listados y corresponden a los y las ciudadanas que participaron de las acciones en los diferentes puntos de la ciudad.
• En el Centro de Encuentro de Bosa se dio continuidad a las acciones psicosociales comunitarias en el marco de la estrategia de la huerta de la esperanza, en total se realizaron 7 encuentros y se contó con la participación de 498 personas. 
• En los Centros de Encuentro de Suba, Chapinero y Patio Bonito se dio continuidad a las acciones psicosociales colectivas por medio de encuentros familiares y acciones grupales: Total 109 participantes.
En el mes de agosto se reportaron 600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FV65" t="str">
            <v>Para el cumplimiento de esta meta, en el mes de septiembre se desarrollaron las siguientes (12) actividades de (12) programadas: 
De acuerdo con lo dispuesto por la Ley 1448 de 2011 y sus decretos reglamentarios, para el mes de septiembre de 2023 se otorgaron (9) tipos de medidas de (9) programadas; se realizó evaluación de situación de vulnerabilidad acentuada a un total de 1.125 familias, de las cuales 131 tuvieron como resultado “No procede”; por tanto, el total de las medidas otorgadas de Ayuda o Atención Humanitaria Inmediata (AAHI) es de 2.210 y se clasifican de la siguiente manera:
1. Medidas de Albergue otorgadas: 129
2. Medidas de Arriendo otorgadas: 390
3. Medidas Unidades de Redención Alimentarias otorgadas: 473
4. Medidas de auxilio funerario otorgadas: 0
5. Medidas transporte de emergencia otorgadas: 2
6. Kits Cocina otorgadas: 172
7. Kits Dormitorio otorgadas: 395
8. Kits Vajilla otorgadas: 378
9. Kits Aseo personal otorgados: 271
En la vigencia 2023 se han beneficiado un total de 6.416 personas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Logros inmediatez y emergencia: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septiembre se reportaron 688 Orientaciones Psicosociales y atenciones en crisis.
En el mes de septiembre se reportaron 533 Orientaciones Psicosociales y atenciones en crisis, para un acumulado de 5.404 en lo corrido de la vigencia.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11 casos abiertos para el próximo encuentro.
En el mes de septiembre se reportaron 763 Procesos de acompañamiento psicosocial, para un acumulado de 7.081 en lo corrido de la vigencia.
12. Acciones Grupales y conmemoraciones
• En el mes de septiembre se realizaron 2 acciones de conmemoración en el marco de:
Día internacional de las víctimas de desapariciones forzadas: esta acción se implementa el 1 de septiembre en el alojamiento principal, con la participación de 17 personas. 
Semana por la paz: Se implementa una gran feria de servicios en articulación con entidades del SNARIV, SDARIV y sector privado para la vincular a la población víctima a la oferta social. Esta acción se lleva a cabo en el CE de Ciudad Bolívar, en total participaron 187 personas.  
• En el Centro de Encuentro de Bosa se dio continuidad a las acciones psicosociales comunitarias en el marco de la estrategia de la huerta de la esperanza, en total se realizaron 4 encuentros y se contó con la participación de 404 personas. 
• En los Centros de Encuentro de Suba, Chapinero, Patio Bonito y Alojamiento principal se dio continuidad a las acciones psicosociales colectivas por medio de encuentros familiares y acciones grupales: Total 186 participantes.
En el mes de septiembre se reportaron 471 Procesos de acompañamiento psicosocial, para un acumulado de 3.360 en lo corrido de la vigencia.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FW65" t="str">
            <v/>
          </cell>
          <cell r="FX65" t="str">
            <v/>
          </cell>
          <cell r="FY65" t="str">
            <v/>
          </cell>
          <cell r="FZ65">
            <v>0</v>
          </cell>
          <cell r="GA65">
            <v>0</v>
          </cell>
          <cell r="GB65">
            <v>0</v>
          </cell>
          <cell r="GC65">
            <v>5175643</v>
          </cell>
          <cell r="GD65">
            <v>10092439</v>
          </cell>
          <cell r="GE65">
            <v>11367536</v>
          </cell>
          <cell r="GF65">
            <v>11367536</v>
          </cell>
          <cell r="GG65">
            <v>11367536</v>
          </cell>
          <cell r="GH65">
            <v>11367536</v>
          </cell>
          <cell r="GI65">
            <v>0</v>
          </cell>
          <cell r="GJ65">
            <v>0</v>
          </cell>
          <cell r="GK65">
            <v>0</v>
          </cell>
          <cell r="GL65">
            <v>11367536</v>
          </cell>
          <cell r="GM65">
            <v>2629823760</v>
          </cell>
          <cell r="GN65">
            <v>2629823760</v>
          </cell>
          <cell r="GO65">
            <v>2629823760</v>
          </cell>
          <cell r="GP65">
            <v>2624648117</v>
          </cell>
          <cell r="GQ65">
            <v>2619731321</v>
          </cell>
          <cell r="GR65">
            <v>2618456224</v>
          </cell>
          <cell r="GS65">
            <v>2618456224</v>
          </cell>
          <cell r="GT65">
            <v>2618456224</v>
          </cell>
          <cell r="GU65">
            <v>2618456224</v>
          </cell>
          <cell r="GV65">
            <v>0</v>
          </cell>
          <cell r="GW65">
            <v>0</v>
          </cell>
          <cell r="GX65">
            <v>0</v>
          </cell>
          <cell r="GY65">
            <v>2618456224</v>
          </cell>
        </row>
        <row r="66">
          <cell r="A66" t="str">
            <v>PD106</v>
          </cell>
          <cell r="B66">
            <v>7871</v>
          </cell>
          <cell r="C66" t="str">
            <v>7871_7</v>
          </cell>
          <cell r="D66" t="str">
            <v>7.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E66" t="str">
            <v>7_Oficina de Alta Consejería de Paz, Víctimas y Reconciliación</v>
          </cell>
          <cell r="F66">
            <v>7</v>
          </cell>
          <cell r="G66" t="str">
            <v>Oficina de Alta Consejería de Paz, Víctimas y Reconciliación</v>
          </cell>
          <cell r="H66" t="str">
            <v>oav</v>
          </cell>
          <cell r="I66" t="str">
            <v>PD106</v>
          </cell>
          <cell r="J66" t="str">
            <v>Constante</v>
          </cell>
          <cell r="K66" t="str">
            <v>Porcentaje</v>
          </cell>
          <cell r="L66" t="str">
            <v>Constante</v>
          </cell>
          <cell r="M66" t="str">
            <v/>
          </cell>
          <cell r="N66" t="str">
            <v/>
          </cell>
          <cell r="O66">
            <v>100</v>
          </cell>
          <cell r="P66">
            <v>100</v>
          </cell>
          <cell r="Q66">
            <v>100</v>
          </cell>
          <cell r="R66">
            <v>100</v>
          </cell>
          <cell r="S66">
            <v>100</v>
          </cell>
          <cell r="T66">
            <v>100</v>
          </cell>
          <cell r="U66">
            <v>100</v>
          </cell>
          <cell r="V66">
            <v>100</v>
          </cell>
          <cell r="W66">
            <v>100</v>
          </cell>
          <cell r="X66">
            <v>100</v>
          </cell>
          <cell r="Y66">
            <v>100</v>
          </cell>
          <cell r="Z66">
            <v>100</v>
          </cell>
          <cell r="AA66">
            <v>100</v>
          </cell>
          <cell r="AB66">
            <v>100</v>
          </cell>
          <cell r="AC66" t="str">
            <v>El componente de Prevención, Protección y Garantías de no Repetición, es un conjunto de medidas que busca evitar la ocurrencia de violaciones de Derechos Humanos e infracciones al Derecho Internacional Humanitario. Por lo tanto, busca superar o neutralizar las causas y circunstancias que generan riesgo en el marco del conflicto armado interno. 
El artículo 193 del Decreto 4800 de 2011 , establece 2  momentos de la prevención: La Prevención Temprana, se entiende orientada a identificar las causas que generan las violaciones en los términos del artículo 3 de la Ley 1448 de 2011 , y adoptar medidas para evitar su ocurrencia; y la Prevención Urgente tiene lugar en el momento en el que, ante la inminencia de una violación, se adoptan acciones, planes y programas orientados a desactivar las amenazas contra los mencionados derechos para mitigar los efectos de su ocurrencia.
Para la vigencia 2023, con corte a 30 de septiembre se presenta un avance del 100% en la Gestión del 100% de medidas de prevención y protección a víctimas del conflicto armado. Este resultado se debe al desarrollo dos actividades orientadas al funcionamiento administrativo y operativo para el otorgamiento de medidas de asistencia y atención y otorgamiento de medidas de prevención y protección, y se ha logrado obtener los siguientes avances: 
Se han realizado 525 evaluaciones de vulnerabilidad para identificar la posterior entrega de ayuda humanitaria a través de la Unidad Móvil, atendiendo los casos remitidos por Ministerio Publico, para el caso concreto: Procuraduría General y evaluación de vulnerabilidad para otorgar sustitución de medida a las personas que se encuentran en los alojamientos transitorios dispuestos por la Alta Consejería de Paz, Víctimas y Reconciliación -ACPVR.
Se han realizado 15 encuentros en el marco de la implementación de la estrategia de mitigación del riesgo psicosocial que se realiza en los albergues de población víctima, y 9 jornadas de capacitación en “derechos de la población víctima del conflicto armado y vías de exigibilidad.”
7 ferias de servicio acompañada por la unidad móvil de la Secretaría General (Alta Consejería de Paz, Víctimas y Reconciliación) con el objetivo de favorecer el acceso a la oferta de servicios en espacios y zonas del Distrito diferentes a los Centros de Encuentro y Puntos de Atención, en el marco de lo establecido en la ley 1448 de 2011. En estas ferias se brindó atención a 61 personas. 
Se realizó la actualización del Plan de Contingencia para la Atención de Emergencias Humanitarias incluyendo las rutas de atención a Desplazamientos Masivos y a las víctimas de atentados terroristas en la ciudad. 
Adicionalmente, 16 personas han sido atendidas en las gestiones de Prevención, Protección y Garantías de No Repetición, a través de 21 atenciones para la remisión de los casos atendidos a la ruta que lidera la Subsecretaría para la Gobernabilidad y la Garantía de Derechos de la Secretaría de Gobierno.
Se realizaron 16 espacios de formación y difusión y talleres Integrales para el fortalecimiento de habilidades en materia de prevención y protección, con la participación de 283 personas en temas tales como: Socialización en Prevención al Reclutamiento, Uso y Utilización de Niños, Niñas y Adolescentes por parte de Grupos Armados Organizados (GAO) y Grupos Delictivos Organizados (GDO), Plan Integral de Prevención y Protección para la Paz del Distrito Capital – PIDPAZ, Rutas de Protección de la Unidad Nacional de Protección, Pan Integral de Prevención y Protección para el Distrito Capital, entre otros.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AD66" t="str">
            <v/>
          </cell>
          <cell r="AE66" t="str">
            <v/>
          </cell>
          <cell r="AF66">
            <v>6.45</v>
          </cell>
          <cell r="AG66">
            <v>6.45</v>
          </cell>
          <cell r="AH66">
            <v>9.69</v>
          </cell>
          <cell r="AI66">
            <v>6.45</v>
          </cell>
          <cell r="AJ66">
            <v>6.45</v>
          </cell>
          <cell r="AK66">
            <v>16.13</v>
          </cell>
          <cell r="AL66">
            <v>6.45</v>
          </cell>
          <cell r="AM66">
            <v>6.45</v>
          </cell>
          <cell r="AN66">
            <v>9.68</v>
          </cell>
          <cell r="AO66">
            <v>0</v>
          </cell>
          <cell r="AP66">
            <v>0</v>
          </cell>
          <cell r="AQ66">
            <v>0</v>
          </cell>
          <cell r="AR66">
            <v>6.45</v>
          </cell>
          <cell r="AS66">
            <v>6.45</v>
          </cell>
          <cell r="AT66">
            <v>9.69</v>
          </cell>
          <cell r="AU66">
            <v>6.45</v>
          </cell>
          <cell r="AV66">
            <v>6.45</v>
          </cell>
          <cell r="AW66">
            <v>16.13</v>
          </cell>
          <cell r="AX66">
            <v>6.45</v>
          </cell>
          <cell r="AY66">
            <v>6.45</v>
          </cell>
          <cell r="AZ66">
            <v>9.68</v>
          </cell>
          <cell r="BA66">
            <v>6.45</v>
          </cell>
          <cell r="BB66">
            <v>6.45</v>
          </cell>
          <cell r="BC66">
            <v>12.9</v>
          </cell>
          <cell r="BD66">
            <v>100</v>
          </cell>
          <cell r="BE66">
            <v>100</v>
          </cell>
          <cell r="BF66">
            <v>100</v>
          </cell>
          <cell r="BG66">
            <v>100</v>
          </cell>
          <cell r="BH66">
            <v>100</v>
          </cell>
          <cell r="BI66">
            <v>100</v>
          </cell>
          <cell r="BJ66">
            <v>100</v>
          </cell>
          <cell r="BK66">
            <v>100</v>
          </cell>
          <cell r="BL66">
            <v>100</v>
          </cell>
          <cell r="BM66" t="str">
            <v/>
          </cell>
          <cell r="BN66" t="str">
            <v/>
          </cell>
          <cell r="BO66" t="str">
            <v/>
          </cell>
          <cell r="BP66" t="str">
            <v>2.3.1 Informe acciones Unidad Móvil
2.3.2.4 Matriz seguimiento Prevención y Protección</v>
          </cell>
          <cell r="BQ66" t="str">
            <v>2.3.1 Informe acciones Unidad Móvil
2.3.2.4 Matriz seguimiento Prevención y Protección</v>
          </cell>
          <cell r="BR66" t="str">
            <v>2.3.1 Informe acciones Unidad Móvil
2.3.2.4 Matriz seguimiento Prevención y Protección
2.3.2.1 Informe de Espacios de formación y difusión y talleres Integrales para el fortalecimiento de habilidades en materia de prevención y protección.</v>
          </cell>
          <cell r="BS66" t="str">
            <v>2.3.1 Informe acciones Unidad Móvil
2.3.2.4 Matriz seguimiento Prevención y Protección</v>
          </cell>
          <cell r="BT66" t="str">
            <v>2.3.1 Informe Informe acciones Unidad Móvil
2.3.2.4 Matriz seguimiento Prevención y Protección</v>
          </cell>
          <cell r="BU66" t="str">
            <v>2.3.1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v>
          </cell>
          <cell r="BV66" t="str">
            <v>2.3.1 Informe acciones Unidad Móvil
2.3.2.4 Matriz seguimiento Prevención y Protección</v>
          </cell>
          <cell r="BW66" t="str">
            <v>2.3.1 Informe acciones Unidad Móvil
2.3.2.4 Matriz seguimiento Prevención y Protección</v>
          </cell>
          <cell r="BX66" t="str">
            <v>2.3.1 Informe acciones Unidad Móvil
2.3.2.4 Matriz seguimiento Prevención y Protección
2.3.2.1 Informe de Espacios de formación y difusión y talleres Integrales para el fortalecimiento de habilidades en materia de prevención y protección.</v>
          </cell>
          <cell r="BY66" t="str">
            <v>2.3.1 Informe acciones Unidad Móvil
2.3.2.4 Matriz seguimiento Prevención y Protección</v>
          </cell>
          <cell r="BZ66" t="str">
            <v>2.3.1 Informe acciones Unidad Móvil
2.3.2.4 Matriz seguimiento Prevención y Protección</v>
          </cell>
          <cell r="CA66" t="str">
            <v>2.3.1 Informe acciones Unidad Móvil
2.3.2.4 Matriz seguimiento Prevención y Protección
2.3.2.1 Informe de Espacios de formación y difusión y talleres Integrales para el fortalecimiento de habilidades en materia de prevención y protección.
2.3.2.3 Informe de asistencias e incidencias con participacion de la ACPVR.</v>
          </cell>
          <cell r="CB66" t="str">
            <v>• 2.3.1 Informe acciones Unidad Móvil
• 2.3.2.4 Matriz_Seguimiento_Prevencion_Proteccion</v>
          </cell>
          <cell r="CC66" t="str">
            <v>• 2.3.1 Informe Informe acciones Unidad Móvil
• Anexos
• 2.3.2.4 Matriz seguimiento Prevención y Protección FEBRERO
• Anexos</v>
          </cell>
          <cell r="CD66" t="str">
            <v>• 2.3.1 Informe acciones Unidad Móvil
• Anexos
• 2.3.2.1 Informe de Espacios de formación y difusión y talleres Integrales para el fortalecimiento de habilidades en materia de prevención y protección.
• 2.3.2.4 Matriz seguimiento Prevención y Protección MARZO
• Anexos</v>
          </cell>
          <cell r="CE66" t="str">
            <v>• 2.3.1 Informe acciones Unidad Móvil
• Anexos
• 2.3.2.4. CORREO DE VALIDACION EN SIVIC</v>
          </cell>
          <cell r="CF66" t="str">
            <v>• 2.3.1 Informe acciones Unidad Móvil
• 2.3.1 Anexos
• 2.3.2.4 Matriz seguimiento Prevención y Protección</v>
          </cell>
          <cell r="CG66" t="str">
            <v>•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v>
          </cell>
          <cell r="CH66" t="str">
            <v>• 2.3.1 Informe acciones Unidad Móvil
• 2.3.1 Anexos
• 2.3.2.4 Matriz seguimiento Prevención y Protección</v>
          </cell>
          <cell r="CI66" t="str">
            <v>• 2.3.1 Informe acciones Unidad Móvil
• 2.3.1 Anexos
• 2.3.2.4 Matriz seguimiento Prevención y Protección</v>
          </cell>
          <cell r="CJ66" t="str">
            <v>• 2.3.1 Informe acciones Unidad Móvil
• 2.3.1 Anexos
• 2.3.2.1 Informe de Espacios de formación y difusión y talleres Integrales para el fortalecimiento de habilidades en materia de prevención y protección.
• 2.3.2.4 Matriz seguimiento Prevención y Protección</v>
          </cell>
          <cell r="CK66">
            <v>0</v>
          </cell>
          <cell r="CL66">
            <v>0</v>
          </cell>
          <cell r="CM66">
            <v>0</v>
          </cell>
          <cell r="CN66">
            <v>420308000</v>
          </cell>
          <cell r="CO66">
            <v>420308000</v>
          </cell>
          <cell r="CP66">
            <v>420308000</v>
          </cell>
          <cell r="CQ66">
            <v>420308000</v>
          </cell>
          <cell r="CR66">
            <v>420308000</v>
          </cell>
          <cell r="CS66">
            <v>420308000</v>
          </cell>
          <cell r="CT66">
            <v>420308000</v>
          </cell>
          <cell r="CU66">
            <v>420308000</v>
          </cell>
          <cell r="CV66">
            <v>420308000</v>
          </cell>
          <cell r="CW66">
            <v>420308000</v>
          </cell>
          <cell r="CX66">
            <v>420308000</v>
          </cell>
          <cell r="CY66">
            <v>420308000</v>
          </cell>
          <cell r="CZ66">
            <v>420308000</v>
          </cell>
          <cell r="DA66">
            <v>420308000</v>
          </cell>
          <cell r="DB66">
            <v>420308000</v>
          </cell>
          <cell r="DC66">
            <v>420308000</v>
          </cell>
          <cell r="DD66">
            <v>420308000</v>
          </cell>
          <cell r="DE66">
            <v>420308000</v>
          </cell>
          <cell r="DF66">
            <v>420308000</v>
          </cell>
          <cell r="DG66">
            <v>420308000</v>
          </cell>
          <cell r="DH66">
            <v>420308000</v>
          </cell>
          <cell r="DI66">
            <v>420308000</v>
          </cell>
          <cell r="DJ66">
            <v>0</v>
          </cell>
          <cell r="DK66">
            <v>0</v>
          </cell>
          <cell r="DL66">
            <v>0</v>
          </cell>
          <cell r="DM66">
            <v>420308000</v>
          </cell>
          <cell r="DN66">
            <v>364794570</v>
          </cell>
          <cell r="DO66">
            <v>420306790</v>
          </cell>
          <cell r="DP66">
            <v>420306790</v>
          </cell>
          <cell r="DQ66">
            <v>420306790</v>
          </cell>
          <cell r="DR66">
            <v>399476490</v>
          </cell>
          <cell r="DS66">
            <v>420095316</v>
          </cell>
          <cell r="DT66">
            <v>420095316</v>
          </cell>
          <cell r="DU66">
            <v>420095316</v>
          </cell>
          <cell r="DV66">
            <v>420095316</v>
          </cell>
          <cell r="DW66">
            <v>0</v>
          </cell>
          <cell r="DX66">
            <v>0</v>
          </cell>
          <cell r="DY66">
            <v>0</v>
          </cell>
          <cell r="DZ66">
            <v>420095316</v>
          </cell>
          <cell r="EA66">
            <v>0</v>
          </cell>
          <cell r="EB66">
            <v>2326226</v>
          </cell>
          <cell r="EC66">
            <v>47978416</v>
          </cell>
          <cell r="ED66">
            <v>90009095</v>
          </cell>
          <cell r="EE66">
            <v>132039774</v>
          </cell>
          <cell r="EF66">
            <v>172167177</v>
          </cell>
          <cell r="EG66">
            <v>213457693</v>
          </cell>
          <cell r="EH66">
            <v>252316245</v>
          </cell>
          <cell r="EI66">
            <v>297519051</v>
          </cell>
          <cell r="EJ66">
            <v>0</v>
          </cell>
          <cell r="EK66">
            <v>0</v>
          </cell>
          <cell r="EL66">
            <v>0</v>
          </cell>
          <cell r="EM66">
            <v>297519051</v>
          </cell>
          <cell r="EN66">
            <v>21226818</v>
          </cell>
          <cell r="EO66">
            <v>21226818</v>
          </cell>
          <cell r="EP66">
            <v>21226818</v>
          </cell>
          <cell r="EQ66">
            <v>21226818</v>
          </cell>
          <cell r="ER66">
            <v>21226818</v>
          </cell>
          <cell r="ES66">
            <v>21226818</v>
          </cell>
          <cell r="ET66">
            <v>21226818</v>
          </cell>
          <cell r="EU66">
            <v>21226818</v>
          </cell>
          <cell r="EV66">
            <v>21226818</v>
          </cell>
          <cell r="EW66">
            <v>0</v>
          </cell>
          <cell r="EX66">
            <v>0</v>
          </cell>
          <cell r="EY66">
            <v>0</v>
          </cell>
          <cell r="EZ66">
            <v>21226818</v>
          </cell>
          <cell r="FA66">
            <v>0</v>
          </cell>
          <cell r="FB66">
            <v>18424772</v>
          </cell>
          <cell r="FC66">
            <v>20486655</v>
          </cell>
          <cell r="FD66">
            <v>20486655</v>
          </cell>
          <cell r="FE66">
            <v>20486655</v>
          </cell>
          <cell r="FF66">
            <v>20486655</v>
          </cell>
          <cell r="FG66">
            <v>20486655</v>
          </cell>
          <cell r="FH66">
            <v>20486655</v>
          </cell>
          <cell r="FI66">
            <v>20486655</v>
          </cell>
          <cell r="FJ66">
            <v>0</v>
          </cell>
          <cell r="FK66">
            <v>0</v>
          </cell>
          <cell r="FL66">
            <v>0</v>
          </cell>
          <cell r="FM66">
            <v>20486655</v>
          </cell>
          <cell r="FN66"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enero se realizaron (2) actividades de (2) programadas, para la activación de las rutas de prevención temprana, prevención urgente y protección, así:
1. Acciones y atenciones Unidad Móvil
• El equipo de la Unidad Móvil atendiendo a las ausencias de profesionales en los Centros de Encuentro, producto de los procesos propios de la contratación estatal, asume en los Centros de Encuentro el procedimiento de otorgamiento de Atención/ayuda humanitaria a la población declarante que solicitó atención. 
• El equipo atiende situaciones de conflictividad social lideradas por beneficiarios que se encuentran en el marco de la ruta y trabaja de manera articulada con entidades de gobierno nacional y ministerio público, con el objetivo de contribuir al restablecimiento de derechos de la población, así como la eliminación de barreras de acceso a derechos.
2. Atención a casos de prevención y protección y remisiones a rutas distritales y nacionales que apliquen.
Desde Centro de Encuentro se realizó la orientación, acompañamiento y remisión a la ruta nacional de la Unidad Nacional de Protección, a un sistema familiar compuesto por dos (2) personas.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v>
          </cell>
          <cell r="FO66"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febrero se realizaron (2) actividades de (2) programadas, para la activación de las rutas de prevención temprana, prevención urgente y protección, así:
1. Acciones y atenciones Unidad Móvil
• El equipo de la Unidad Móvil retomó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participó en ferias de servicio realizadas en la Localidad de Kennedy, donde se atiende población víctima del conflicto armado en el marco de lo establecido en la Ley 1448 de 2011.
2.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v>
          </cell>
          <cell r="FP66"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marzo se realizaron (3) actividades de (3) programadas, para la activación de las rutas de prevención temprana, prevención urgente y protección, así:
1. Acciones y atenciones Unidad Móvil:
•  El equipo de la Unidad Móvil continua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hace presencia de manera permanente en el Centro de Encuentro - RUU, con el objetivo de garantizar la prestación del servicio a la población que asiste al Centro, así como la atención a los ciudadanos que se encuentra liderando la situación de conflictividad social. 
2. Espacios de formación y difusión y talleres Integrales para el fortalecimiento de habilidades en materia de prevención y protección:
Se logró convocar, organizar y realizar en el mes de marzo 3 espacios de difusión virtual en donde se expusieron: i) El Plan de retornos y reubicaciones, expuesto por la Dirección de Reparación Integral; ii) Las rutas de atención de la Dirección de Derechos Humanos de la Secretaría de Gobierno y; iii) La sensibilización sobre el Plan de Contingencia por parte de la UARIV
3.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v>
          </cell>
          <cell r="FQ66"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abril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tal como se relacionó en el proceso de atención de la población proveniente del municipio de Cunday – Tolima. 
• Ruta de atención humanitaria Inmediata: Se realizaron acciones de trabajo individual, familiar y comunitario, a través de las cuales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En el presente periodo no se recibieron solicitudes para la gestión para medidas de protección de personas y, en consecuencia, tampoco hubo remisiones desde los Centros de Encuentro para el seguimiento de las solicitudes realizadas.
Nota: Se evidencia en el SIVIC que en el mes de abril no se presentó demanda de servicios de orientación, atención y remisión a rutas distritales o nacionales.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FR66"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mayo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lo cual evitó la consolidación de tres vías de hecho.
• Ruta de atención humanitaria Inmediata: Se realizó orientación y acompañamiento a la población declarante de hechos victimizantes en el marco del conflicto armado colombiano que se encuentran en la ciudad de Bogotá. En tal sentido, el equipo realizó las siguientes acciones: acompañamiento psicosocial, activaciones de oferta, atención y orientación jurídica, otorgamientos y atenciones en el marco de la inmediatez de AHI, de la población que se encuentra alojada en los albergues temporales dispuestos por la ACPVR en el marco de la ruta de AHI.
2. Atención a casos de prevención y protección y remisiones a rutas distritales y nacionales que apliquen: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Se realizaron atenciones con base en las solicitudes recibidas por las personas víctimas, así como la información solicitada por las entidades en clave de atención a los riesgos manifestados por las víctimas.
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FS66"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junio se realizaron (5) actividades de (5) programadas, para la activación de las rutas de prevención temprana, prevención urgente y protección, así:
1. Acciones y atenciones Unidad Móvil:
Atención a emergencias humanitarias:
• La Unidad Móvil de la Dirección de Reparación integral de la Alta Consejería de Paz, Víctimas y Reconciliación desarrolló acciones de trabajo en materia de atención a emergencias humanitarias lo cual evito la consolidación de una vía de hecho por parte de la población Emberá Katió. 
Ruta de atención humanitaria Inmediata:
•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 la ruta de AHI.
DIFICULTADES
El equipo no ha logrado participar en todas las ferias de servicios a las que ha sido convocado, dado que el número de profesionales del equipo se redujo y se encuentra atendiendo las emergencias humanitarias y las actividades propias de la ruta de atención humanitaria inmediata.
Adicional a esto, se ha asignado al equipo a apoyar Centros de Encuentro lo cual retrasa los procesos misionales de la Unidad Móvil.
2. Espacios de formación y difusión y talleres Integrales para el fortalecimiento de habilidades en materia de prevención y protección.
En el mes de junio se realizaron 3 espacios de difusión y difusión, sumando a la fecha 9 espacios de difusión de rutas.
3. Actualización Plan de Contingencia para la atención de emergencias humanitarias.
La actualización del Plan de Contingencia y las rutas ya se encuentra realizado por parte del equipo de PPGNR; sin embargo, se está a la espera de la convocatoria del Comité Distrital de Justicia Transicional para su aprobación en este escenario.
4.  Asistencias e incidencias con participación de la ACPVR.
Se ha participado en la Mesa PRUNNA y el Comité de Prevención de acuerdo con lo manifestado en el informe anexo de este avance.
5. Atención a casos de prevención y protección y remisiones a rutas distritales y nacionales que apliquen.
Se realizaron 6 atenciones a personas que solicitaron orientación ante casos de Prevención y Protección.
BENEFICIOS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v>
          </cell>
          <cell r="FT66"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julio se realizaron (2) actividades de (2)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de trabajo en materia de atención a emergencias humanitarias lo cual evitó la consolidación de una vía de hecho por parte de la población víctima de desplazamiento forzado.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Se realizaron 3 atenciones en temas de orientación y atención en prevención y protección, realizando la remisión a las rutas. Hasta la fecha se tienen 18 atenciones directas.
BENEFICIOS
• La población víctima del conflicto armado que es atendida por parte del equipo de la Unidad Móvil contó con profesionales que garantizaron el proceso de acompañamiento integral en los alojamientos temporales dispuestos para la ruta de AHI.
• La remisión a las rutas nacionales y distritales beneficia a las personas para que sus solicitudes sean atendidas en cada institución de acuerdo con su competencia.</v>
          </cell>
          <cell r="FU66"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agosto se realizaron (2) actividades de (2)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acompañamiento a familias víctimas del atentado llevado a cabo en la localidad de Ciudad Bolívar, con el objetivo de avanzar en el trámite de indemnización de los sistemas familiares afectados.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Se realizaron 3 atenciones en temas de orientación y atención en prevención y protección, realizando la remisión a las rutas. Hasta la fecha se tienen 21 atenciones directas.
BENEFICIOS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La remisión a las rutas nacionales y distritales beneficia a las personas para que sus solicitudes sean atendidas en cada institución de acuerdo con su competencia.</v>
          </cell>
          <cell r="FV66"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septiembre se realizaron (3) actividades de (3)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de acompañamiento a familias que se encontraban realizando la vía de hecho en las instalaciones del centro de encuentro de Rafael Uribe, garantizando el respeto de los sus derechos.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Igualmente, se realizaron 58 evaluaciones de vulnerabilidad.
2. Espacios de formación y difusión y talleres Integrales para el fortalecimiento de habilidades en materia de prevención y protección.
Durante el tercer trimestre se realizaron 7 espacios de difusión, dirigido a funcionarios, funcionarias, líderes y lideresas. Es de aclarar que las actas correspondientes a los espacios de difusión realizados en el mes de septiembre se encuentran en elaboración y a espera que se asigne el profesional encargado de realizar la revisión de estas. Con base a lo anterior, se adjuntan como soporte las actas de los espacios realizados durante los meses de julio y agosto, quedando pendiente las actas del mes de septiembre.
3. Atención a casos de prevención y protección y remisiones a rutas distritales y nacionales que apliquen.
Durante el mes de septiembre no se realizó atención de solicitudes de prevención y protección. Al tercer trimestre del año se han realizado 21 atenciones directas en temas de orientación y atención en prevención y protección, realizando la remisión a las diferentes rutas.
BENEFICIOS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v>
          </cell>
          <cell r="FW66" t="str">
            <v/>
          </cell>
          <cell r="FX66" t="str">
            <v/>
          </cell>
          <cell r="FY66" t="str">
            <v/>
          </cell>
          <cell r="FZ66">
            <v>0</v>
          </cell>
          <cell r="GA66">
            <v>0</v>
          </cell>
          <cell r="GB66">
            <v>0</v>
          </cell>
          <cell r="GC66">
            <v>0</v>
          </cell>
          <cell r="GD66">
            <v>0</v>
          </cell>
          <cell r="GE66">
            <v>0</v>
          </cell>
          <cell r="GF66">
            <v>0</v>
          </cell>
          <cell r="GG66">
            <v>740163</v>
          </cell>
          <cell r="GH66">
            <v>740163</v>
          </cell>
          <cell r="GI66">
            <v>0</v>
          </cell>
          <cell r="GJ66">
            <v>0</v>
          </cell>
          <cell r="GK66">
            <v>0</v>
          </cell>
          <cell r="GL66">
            <v>740163</v>
          </cell>
          <cell r="GM66">
            <v>21226818</v>
          </cell>
          <cell r="GN66">
            <v>21226818</v>
          </cell>
          <cell r="GO66">
            <v>21226818</v>
          </cell>
          <cell r="GP66">
            <v>21226818</v>
          </cell>
          <cell r="GQ66">
            <v>21226818</v>
          </cell>
          <cell r="GR66">
            <v>21226818</v>
          </cell>
          <cell r="GS66">
            <v>21226818</v>
          </cell>
          <cell r="GT66">
            <v>20486655</v>
          </cell>
          <cell r="GU66">
            <v>20486655</v>
          </cell>
          <cell r="GV66">
            <v>0</v>
          </cell>
          <cell r="GW66">
            <v>0</v>
          </cell>
          <cell r="GX66">
            <v>0</v>
          </cell>
          <cell r="GY66">
            <v>20486655</v>
          </cell>
        </row>
        <row r="67">
          <cell r="A67" t="str">
            <v>PD107</v>
          </cell>
          <cell r="B67">
            <v>7871</v>
          </cell>
          <cell r="C67" t="str">
            <v>7871_8</v>
          </cell>
          <cell r="D67" t="str">
            <v>8. Realizar el 100% de los espacios de coordinación y articulación programados con entidades e instancias de orden territorial y nacional, en materia de asistencia, atención y reparación a las víctimas del conflicto armado.​</v>
          </cell>
          <cell r="E67" t="str">
            <v>8_Oficina de Alta Consejería de Paz, Víctimas y Reconciliación</v>
          </cell>
          <cell r="F67">
            <v>8</v>
          </cell>
          <cell r="G67" t="str">
            <v>Oficina de Alta Consejería de Paz, Víctimas y Reconciliación</v>
          </cell>
          <cell r="H67" t="str">
            <v>oav</v>
          </cell>
          <cell r="I67" t="str">
            <v>PD107</v>
          </cell>
          <cell r="J67" t="str">
            <v>Constante</v>
          </cell>
          <cell r="K67" t="str">
            <v>Porcentaje</v>
          </cell>
          <cell r="L67" t="str">
            <v>Constante</v>
          </cell>
          <cell r="M67" t="str">
            <v/>
          </cell>
          <cell r="N67" t="str">
            <v/>
          </cell>
          <cell r="O67">
            <v>100</v>
          </cell>
          <cell r="P67">
            <v>100</v>
          </cell>
          <cell r="Q67">
            <v>100</v>
          </cell>
          <cell r="R67">
            <v>100</v>
          </cell>
          <cell r="S67">
            <v>100</v>
          </cell>
          <cell r="T67">
            <v>100</v>
          </cell>
          <cell r="U67">
            <v>100</v>
          </cell>
          <cell r="V67">
            <v>100</v>
          </cell>
          <cell r="W67">
            <v>100</v>
          </cell>
          <cell r="X67">
            <v>100</v>
          </cell>
          <cell r="Y67">
            <v>100</v>
          </cell>
          <cell r="Z67">
            <v>100</v>
          </cell>
          <cell r="AA67">
            <v>100</v>
          </cell>
          <cell r="AB67">
            <v>100</v>
          </cell>
          <cell r="AC67" t="str">
            <v>Para la meta de realizar los espacios de coordinación y articulación programados con entidades del orden distrital y nacional en materia de asistencia y atención, con corte al mes de septiembre se programaron un total de 33 acciones y se lograron realizar 33 acciones, logrando con ellos avanzar en:
1. Seguimiento PAD:
Se realizaron 3 seguimientos al Plan de Acción Distrital -PAD de víctimas, paz y reconciliación, el cual, consolida la oferta de 21 entidades del Distrito a través de 148 metas dirigidas de manera específica a la población víctima del conflicto armado.  En el primer trimestre del año 2023 las 148 metas programadas presentan un avance físico acumulado con un nivel de ejecución del 72% con corte al 30 de junio. En cuanto al presupuesto ejecutado, se tiene como resultado un total de $ 490.132.480.916, que representa un 61% de avance con corte al 30 de junio de la actual vigencia.  
Se elaboró insumo para el “Informe 9 de abril”, el cual debe presentarse anualmente ante el Concejo de Bogotá. Este informe brinda un balance de las acciones adelantadas en materia de Política Pública de Víctimas en el marco del Plan Distrital de Desarrollo “Un Nuevo Contrato Social y Ambiental para la Bogotá del Siglo XXI” y el Plan de Acción Distrital (PAD) correspondiente a la vigencia 2022. Para tal fin, fue estructurado el informe de acuerdo con los componentes de la política pública. 
2. Brindar asistencia técnica para la formulación, implementación, seguimiento y evaluación a la política pública en el Distrito:
Se realizaron (16) asistencias técnicas dirigidas a entidades del SDARIV con el propósito de brindar lineamientos generales para la elaboración del informe de implementación de la política pública de víctimas de la vigencia 2022 en el marco de la conmemoración del 9 de Abril - Día Nacional de la Memoria y la Solidaridad con las Víctimas del Conflicto Armado y también para brindar lineamientos técnicos relacionados con el seguimiento al PAD.
3. Asesorar y difundir la gestión del conocimiento:
A través del Observatorio Distrital de Víctimas del Conflicto se elaboraron y publicaron (3) boletines con el fin de brindar información sobre la situación de las víctimas en Bogotá, tomando como insumo y fuente de información el Registro Único de Víctimas –RUV- de la Unidad para la Atención y Reparación Integral a las Víctimas-UARIV, así como del seguimiento y recomendaciones a la política pública distrital de atención, asistencia, reparación integral y garantías de no repetición para las víctimas, y a las iniciativas y estrategias para la construcción de paz y reconciliación en la ciudad.
Igualmente, se elaboró el Informe de medición de Indicadores de Goce Efectivo de Derechos -IGED de la población Víctima del Conflicto armado del año 2022, de la vigencia 2021, dando cumplimiento al Acuerdo distrital 587 de 2015. Además, se radicó y presentó ante el Concejo de Bogotá el “Informe 9 de Abril”.  
Se adelantó por el Observatorio de Víctimas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diciembre de 2022, con la que se elaboró el Boletín trimestral junio 2023, publicado en página web.
4. Ejercer la secretaría técnica del Comité Distrital de Justicia Transicional, los Comités Locales de Justicia Transicional y sus espacios respectivos:
En las diferentes localidades durante la vigencia 2023, se han realizado a corte del 30 de septiembre, un total de 31 CLJT y una sesión extraordinaria, en los cuales se articularon acciones entre las diferentes entidades que lo integran, brindando una oferta institucional ms ajustada a las metas de los diferentes planes de acción local. Las sesiones se desarrollaron en las siguientes localidades:
1. Usaquén 24/05/2023	 	 	
2. Chapinero 1/06/2023 y 09/8/2023	
3. Santafé 27/04/2023 y 26/7/2023	
4. San Cristóbal 29/05/2023 y 9/8/2023	
5. Usme 6/06/2023 	 	 	
6. Tunjuelito 11/05/2023	 	 	 	
7. Bosa 6/06/2023	 	 	 	
8. Kennedy 17/04/2023 y 18/7/2023	
9. Fontibón 27/04/2023 Sesión extraordinaria 10/05/2023	 	
10. Engativá 18/07/2023 Y 2/08/2023	 	
11. Suba 19/05/2023	 	 	 
12. Barrios Unidos 11/7/2023		 	 	
13. Teusaquillo 18/7/2023 		 	 	
14. Los Mártires 13/06/2023	 	 	 	
15. Antonio Nariño 18/04/2023	 	 	 	
16. Puente Aranda 25/04/2023 y 2/8/2023	
17. La Candelaria 28/04/2023 y 22/8/2023	
18. Rafael Uribe Uribe 10/05/2023 y 18/7/2023	
19. Ciudad Bolívar 7/06/2023 	 	 	 	
20. Sumapaz 8/06/2023 y 10/8/2023
A la fecha, las siguientes localidades no han desarrollado el segundo Comité Local de Justicia Transicional: Usme, Tunjuelito, Bosa, Engativá, Barrios Unidos, Teusaquillo, Mártires, Antonio Nariño y Ciudad Bolívar. Lo anterior debido al proceso de elección de las Mesas locales de Victimas, lo cual dificulto el proceso de programación de los comités; en ese sentido los alcaldes locales indicaron que convocaran al CLJT una vez sean elegidos los nuevos delegados de las mesas locales para el periodo 2023-2027.
La ACPVR, como coordinadora del SDARIV, consolidó el primer seguimiento 2023 de los Planes Operativos Anuales (POA) de los cinco (5) Subcomités Temáticos con los que cuenta la ciudad de Bogotá. Igualmente se realizaron las actas de los mencionados Subcomités Temáticos.
La Alta Consejería de Paz, Víctimas y Reconciliación, en calidad de Secretaría Técnica del Comité Distrital de Justicia Transicional (CDJT), realizó envío del acta correspondiente a la primera sesión ordinaria del Comité, celebrado el día 27 de abril de 2023.  
5. Gestionar alianzas con entidades públicas y/o privadas y cooperación internacional para hacer de Bogotá un territorio de reconciliación y construcción de memoria, verdad, justicia, reparación y garantía de no repetición:
Se realizó el lanzamiento del programa “Code your future construye paz” con el aliado Globant, multinacional de tecnología que ofrece 100 cupos de formación para población víctima y/o en reincorporación, a la fecha de corte del reporte se revisa este requisito por parte de la ACPVR para 104 preseleccionados, los cursos darán inicio en julio y durarán aproximadamente 4 meses.
BENEFICIOS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v>
          </cell>
          <cell r="AD67" t="str">
            <v/>
          </cell>
          <cell r="AE67" t="str">
            <v/>
          </cell>
          <cell r="AF67">
            <v>0</v>
          </cell>
          <cell r="AG67">
            <v>5.17</v>
          </cell>
          <cell r="AH67">
            <v>5.17</v>
          </cell>
          <cell r="AI67">
            <v>6.9</v>
          </cell>
          <cell r="AJ67">
            <v>5.17</v>
          </cell>
          <cell r="AK67">
            <v>24.14</v>
          </cell>
          <cell r="AL67">
            <v>3.45</v>
          </cell>
          <cell r="AM67">
            <v>3.45</v>
          </cell>
          <cell r="AN67">
            <v>3.45</v>
          </cell>
          <cell r="AO67">
            <v>0</v>
          </cell>
          <cell r="AP67">
            <v>0</v>
          </cell>
          <cell r="AQ67">
            <v>0</v>
          </cell>
          <cell r="AR67">
            <v>0</v>
          </cell>
          <cell r="AS67">
            <v>5.17</v>
          </cell>
          <cell r="AT67">
            <v>5.17</v>
          </cell>
          <cell r="AU67">
            <v>6.9</v>
          </cell>
          <cell r="AV67">
            <v>5.17</v>
          </cell>
          <cell r="AW67">
            <v>24.14</v>
          </cell>
          <cell r="AX67">
            <v>3.45</v>
          </cell>
          <cell r="AY67">
            <v>3.45</v>
          </cell>
          <cell r="AZ67">
            <v>3.45</v>
          </cell>
          <cell r="BA67">
            <v>6.9</v>
          </cell>
          <cell r="BB67">
            <v>5.17</v>
          </cell>
          <cell r="BC67">
            <v>31.03</v>
          </cell>
          <cell r="BD67" t="str">
            <v>No Programó</v>
          </cell>
          <cell r="BE67">
            <v>100</v>
          </cell>
          <cell r="BF67">
            <v>100</v>
          </cell>
          <cell r="BG67">
            <v>100</v>
          </cell>
          <cell r="BH67">
            <v>100</v>
          </cell>
          <cell r="BI67">
            <v>100</v>
          </cell>
          <cell r="BJ67">
            <v>100</v>
          </cell>
          <cell r="BK67">
            <v>100</v>
          </cell>
          <cell r="BL67">
            <v>100</v>
          </cell>
          <cell r="BM67" t="str">
            <v/>
          </cell>
          <cell r="BN67" t="str">
            <v/>
          </cell>
          <cell r="BO67" t="str">
            <v/>
          </cell>
          <cell r="BP67" t="str">
            <v>No programó</v>
          </cell>
          <cell r="BQ67" t="str">
            <v>2.4.1.1 Informe trimestral seguimiento al PAD
2.4.1.2 Matriz trimestral de seguimiento PAD
2.4.3.4 Boletín Trimestral</v>
          </cell>
          <cell r="BR67" t="str">
            <v>2.4.1.3 Documento Capítulo Informe 9 de Abril 
2.4.3.3 Informe Iged
2.4.2 Actas de reuniónAsistencias técnicas</v>
          </cell>
          <cell r="BS67" t="str">
            <v>2.4.3.1 Tablero Gestión del Conocimiento
2.4.3.2 Informe 9 de abril 
2.4.3.4 Boletín Trimestral
2.4.4.1 Documento de estrategia para el fortalecimiento y el desarrollo del ecosistema de alianzas estrategicas para la vigencia 2023 que incluya actores publicos, privados y de cooperación</v>
          </cell>
          <cell r="BT67" t="str">
            <v>2.4.1.1 Informe trimestral seguimiento al PAD
2.4.1.2 Matriz trimestral de seguimiento PAD
2.4.5.5 Informe de gestión de los Comités Locales de Justicia Transicional</v>
          </cell>
          <cell r="BU67" t="str">
            <v>2.4.2 Actas de reuniónAsistencias técnicas
2.4.4.2 Informe de la acción de impacto adelantada, en el marco de las alianzas estratégicas gestionadas
2.4.5.1. Matriz de seguimiento POA
2.4.5.2 Actas Subcomités Temáticos
2.4.5.3. Actas Comité Distrital de Justicia Transicional -CDJT
2.4.5.4. Informe instancias de coordinación</v>
          </cell>
          <cell r="BV67" t="str">
            <v>2.4.3.1 Tablero Gestión del Conocimiento
2.4.3.4 Boletín Trimestral</v>
          </cell>
          <cell r="BW67" t="str">
            <v>2.4.1.1 Informe trimestral seguimiento al PAD
2.4.1.2 Matriz trimestral de seguimiento PAD</v>
          </cell>
          <cell r="BX67" t="str">
            <v>2.4.2 Actas de reuniónAsistencias técnicas
2.4.5.5 Informe de gestión de los Comités Locales de Justicia Transicional</v>
          </cell>
          <cell r="BY67" t="str">
            <v>2.4.1.4 Informe anexo 4 Anteproyecto de Presupuesto Distrital
2.4.2 Actas de reuniónAsistencias técnicas
2.4.3.1 Tablero Gestión del Conocimiento
2.4.3.4 Boletín Trimestral</v>
          </cell>
          <cell r="BZ67" t="str">
            <v>2.4.1.1 Informe trimestral seguimiento al PAD
2.4.1.2 Matriz trimestral de seguimiento PAD
2.4.2 Actas de reunión Asistencias técnicas</v>
          </cell>
          <cell r="CA67" t="str">
            <v>2.4.1.5 Informe de propuestas víctimas para actualización del PAD 2024
2.4.1.6 Documento actualización PAD 2024
2.4.1.7 Matriz actualización PAD 2024
2.4.2 Actas de reuniónAsistencias técnicas
2.4.5.1. Matriz de seguimiento POA
2.4.5.2 Actas Subcomités Temáticos
2.4.5.3. Actas Comité Distrital de Justicia Transicional -CDJT
2.4.5.4. Informe instancias de coordinación
2.4.5.5 Informe de gestión de los Comités Locales de Justicia Transicional</v>
          </cell>
          <cell r="CB67" t="str">
            <v>No Programó</v>
          </cell>
          <cell r="CC67" t="str">
            <v>• 2.4.1.1 Informe trimestral seguimiento al PAD
• 2.4.1.2 Matriz trimestral de seguimiento PAD
• 2.4.3.4 Boletín Trimestral
• Anexos</v>
          </cell>
          <cell r="CD67" t="str">
            <v>• 2.4.1.3 Documento Capítulo Informe 9 de Abril
• 2.4.2 Actas de reunión Asistencias Técnicas
• 2.4.3.3 Informe IGED</v>
          </cell>
          <cell r="CE67" t="str">
            <v>• 2.4.3.1 Correo reporte Tablero Control Dimension 4.pdf
• 2.4.3.1 Link Tablero de Control https://app.powerbi.com/view?r=eyJrIjoiMjExNDQyNzMtZDQxNC00NGE3LWIxNWYtZDFkYWZiOGNmZjI1IiwidCI6ImYzNTFhN2NiLWY5NGEtNGRmMC05NjI3LWFlMDMwY2NlZjdjNCIsImMiOjR9
• 2.4.3.2 Informe 9 de abril 2023 vigencia 2022.pdf
• 2.4.3.2 publicacion web  Informe 9 abril 2023.pdf
• 2.4.3.4 Boletín Trimestral diciembre 2022
• 2.4.3.4 Publicacion Boletin Trimestral diciembre 2022.pdf
• 2.4.3.4 correo socializacion Boletin Trimestral diciembre 2022
• 2.4.4.1 Documento de estrategia para el fortalecimiento y el desarrollo del ecosistema de alianzas estratégicas</v>
          </cell>
          <cell r="CF67" t="str">
            <v>• 2.4.1.1 Informe trimestral seguimiento al PAD (Preliminar)
• 2.4.1.2 Matriz trimestral de seguimiento PAD (Preliminar)
• Carpeta con la convocatoria de los 11 Comités Locales de Justicia Transicional desarrollados a corte del 31 de Mayo</v>
          </cell>
          <cell r="CG67" t="str">
            <v xml:space="preserve">• Acta de reunión seguimiento SDH
• Acta de reunión seguimiento SDSCJ
• Acta de reunión IDRD
• Acta de reunión SDSCJ 
• 2.4.4.2 CYF Construye Paz 2.0 - Externa.pptx (1)
• 2.4.4.2 Informe acción impacto AE
• 2.4.4.2 Insumos de difusión convocatoria Code Your Future_ Construye Paz.
• MATRIZ POA 2022-2023_AyA
• MATRIZ POA 2022-2023_MPR
• MATRIZ POA 2022-2023_PPGNR
• MATRIZ POA 2022-2023_RI
• MATRIZ POA 2022-2023_SI
• Acta subcomité temático AyA_24042023
• Acta subcomité temático MPR_25042023
• Acta subcomité temático PPGNR_25042023
• Acta subcomité temático RI_21042023
• Acta subcomité temático SI_21042023
• ACTA CDJT 27042023
• Informe de gestión. Instancias de coordinación </v>
          </cell>
          <cell r="CH67" t="str">
            <v xml:space="preserve">• 2.4.3.1 Correo reporte Tablero Control Dimension 4 II TRIM 2023 .pdf
• 2.4.3.4 Boletin Trimestral Víctimas Bogota de julio 2023 corte marzo 2023.pdf
</v>
          </cell>
          <cell r="CI67" t="str">
            <v>• 2.4.1.1 Informe trimestral seguimiento al PAD
• 2.4.1.2 Matriz trimestral de seguimiento PAD</v>
          </cell>
          <cell r="CJ67" t="str">
            <v xml:space="preserve">• 1. Acta articulación PAD Plurianual (2020-2024) 05-07-2023
• 2. Acta articulación SDH - seguimiento PAD 30-08-2023
• 3. Acta articulación SDMUJER - seguimiento PAD 17-08-2023
• 4. Acta seguimiento SDG - Equipo SDARIV 31-07-2023
• II Informe CLJT sept 2023
• 2.4.5.5 Convocatorias CLJT 1er ciclo </v>
          </cell>
          <cell r="CK67">
            <v>0</v>
          </cell>
          <cell r="CL67">
            <v>0</v>
          </cell>
          <cell r="CM67">
            <v>0</v>
          </cell>
          <cell r="CN67">
            <v>687561000</v>
          </cell>
          <cell r="CO67">
            <v>687561000</v>
          </cell>
          <cell r="CP67">
            <v>687561000</v>
          </cell>
          <cell r="CQ67">
            <v>687561000</v>
          </cell>
          <cell r="CR67">
            <v>687561000</v>
          </cell>
          <cell r="CS67">
            <v>687561000</v>
          </cell>
          <cell r="CT67" t="str">
            <v>2.4.3.4 Boletín Trimestral</v>
          </cell>
          <cell r="CU67">
            <v>687561000</v>
          </cell>
          <cell r="CV67">
            <v>687561000</v>
          </cell>
          <cell r="CW67">
            <v>687561000</v>
          </cell>
          <cell r="CX67">
            <v>687561000</v>
          </cell>
          <cell r="CY67">
            <v>687561000</v>
          </cell>
          <cell r="CZ67">
            <v>687561000</v>
          </cell>
          <cell r="DA67">
            <v>635219510</v>
          </cell>
          <cell r="DB67">
            <v>635219510</v>
          </cell>
          <cell r="DC67">
            <v>635219510</v>
          </cell>
          <cell r="DD67">
            <v>635219510</v>
          </cell>
          <cell r="DE67">
            <v>635219510</v>
          </cell>
          <cell r="DF67">
            <v>635219510</v>
          </cell>
          <cell r="DG67">
            <v>635219510</v>
          </cell>
          <cell r="DH67">
            <v>635219510</v>
          </cell>
          <cell r="DI67">
            <v>635219510</v>
          </cell>
          <cell r="DJ67">
            <v>0</v>
          </cell>
          <cell r="DK67">
            <v>0</v>
          </cell>
          <cell r="DL67">
            <v>0</v>
          </cell>
          <cell r="DM67">
            <v>635219510</v>
          </cell>
          <cell r="DN67">
            <v>473149128</v>
          </cell>
          <cell r="DO67">
            <v>579415368</v>
          </cell>
          <cell r="DP67">
            <v>634002384</v>
          </cell>
          <cell r="DQ67">
            <v>603470667</v>
          </cell>
          <cell r="DR67">
            <v>603470667</v>
          </cell>
          <cell r="DS67">
            <v>603470667</v>
          </cell>
          <cell r="DT67">
            <v>633605870</v>
          </cell>
          <cell r="DU67">
            <v>598421700</v>
          </cell>
          <cell r="DV67">
            <v>630301573</v>
          </cell>
          <cell r="DW67">
            <v>0</v>
          </cell>
          <cell r="DX67">
            <v>0</v>
          </cell>
          <cell r="DY67">
            <v>0</v>
          </cell>
          <cell r="DZ67">
            <v>630301573</v>
          </cell>
          <cell r="EA67">
            <v>0</v>
          </cell>
          <cell r="EB67">
            <v>11208182</v>
          </cell>
          <cell r="EC67">
            <v>72773873</v>
          </cell>
          <cell r="ED67">
            <v>146155737</v>
          </cell>
          <cell r="EE67">
            <v>219643338</v>
          </cell>
          <cell r="EF67">
            <v>289430125</v>
          </cell>
          <cell r="EG67">
            <v>359216912</v>
          </cell>
          <cell r="EH67">
            <v>426968251</v>
          </cell>
          <cell r="EI67">
            <v>485996242</v>
          </cell>
          <cell r="EJ67">
            <v>0</v>
          </cell>
          <cell r="EK67">
            <v>0</v>
          </cell>
          <cell r="EL67">
            <v>0</v>
          </cell>
          <cell r="EM67">
            <v>485996242</v>
          </cell>
          <cell r="EN67">
            <v>16151412</v>
          </cell>
          <cell r="EO67">
            <v>16151412</v>
          </cell>
          <cell r="EP67">
            <v>16151412</v>
          </cell>
          <cell r="EQ67">
            <v>16151412</v>
          </cell>
          <cell r="ER67">
            <v>16151412</v>
          </cell>
          <cell r="ES67">
            <v>16151412</v>
          </cell>
          <cell r="ET67">
            <v>16151412</v>
          </cell>
          <cell r="EU67">
            <v>16151412</v>
          </cell>
          <cell r="EV67">
            <v>16151412</v>
          </cell>
          <cell r="EW67">
            <v>0</v>
          </cell>
          <cell r="EX67">
            <v>0</v>
          </cell>
          <cell r="EY67">
            <v>0</v>
          </cell>
          <cell r="EZ67">
            <v>16151412</v>
          </cell>
          <cell r="FA67">
            <v>0</v>
          </cell>
          <cell r="FB67">
            <v>16151412</v>
          </cell>
          <cell r="FC67">
            <v>16151412</v>
          </cell>
          <cell r="FD67">
            <v>16151412</v>
          </cell>
          <cell r="FE67">
            <v>16151412</v>
          </cell>
          <cell r="FF67">
            <v>16151412</v>
          </cell>
          <cell r="FG67">
            <v>16151412</v>
          </cell>
          <cell r="FH67">
            <v>16151412</v>
          </cell>
          <cell r="FI67">
            <v>16151412</v>
          </cell>
          <cell r="FJ67">
            <v>0</v>
          </cell>
          <cell r="FK67">
            <v>0</v>
          </cell>
          <cell r="FL67">
            <v>0</v>
          </cell>
          <cell r="FM67">
            <v>16151412</v>
          </cell>
          <cell r="FN67" t="str">
            <v>No Programó</v>
          </cell>
          <cell r="FO67" t="str">
            <v>Con respecto a la meta de realizar 100% de los espacios de coordinación y articulación programados con entidades e instancias de orden territorial y nacional, en materia de asistencia, atención y reparación a las víctimas del conflicto armado con corte a febrero de 2023 se programaron (3) actividades de las cuales se cumplieron (3) a través de:
• Formular, actualizar y hacer seguimiento al Plan de Acción Distrital de víctimas, paz y reconciliación 
1. Informe trimestral seguimiento al PAD
Se consolidó el informe de seguimiento del Plan de Acción Distrital (PAD) del cuarto trimestre del año 2022 con la información acumulada del 1 de enero al 31 de diciembre de 2022. El informe presenta la siguiente información: (i) se relaciona el balance de ejecución física y presupuestal por cada una de las entidades asociadas; (ii) se describe el balance de implementación por componentes de Política Pública, presentando algunos de los principales logros en materia de acceso de la población víctima del conflicto armado a la oferta institucional. En la tercera sección se presenta el comparativo del reporte al Formulario Único Territorial (FUT) con el seguimiento al PAD en lo que respecta a la información de corte presupuestal. Finalmente, se presentan algunas conclusiones y recomendaciones generales.
Es importante precisar que el informe presentado obedece a una versión preliminar; toda vez, la información relacionada con número de beneficiarios se encuentra siendo procesada y analizada con la Unidad para las Víctimas en el marco del proceso de certificación territorial 2022. Esta información estará finiquitada para el próximo reporte. 
2. Matriz trimestral de seguimiento PAD
Se consolidó la matriz de seguimiento PAD 2022 con la totalidad de indicadores. Así las cosas, el avance físico acumulado final con corte al 31 de diciembre presenta una ejecución del 95,7%. En cuanto al presupuesto ejecutado, se tiene como resultado la inversión de $ 799.059.605.453, que representan un 97,4% de ejecución presupuestal, sobre el presupuesto definitivo a diciembre de 2022.
• Asesorar y difundir la gestión del conocimiento en materia de víctimas, paz, reconciliación, e implementación de los acuerdos.
3. Por parte del Observatorio de Víctimas,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con la que  se elaboró el Boletín trimestral febrero 2023, publicado en página web y socializado por correo electrónico con los miembros de las  mesas de víctimas y funcionarios del Ministerio público.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Generar y divulgar información y recomendaciones que contribuyan al mejoramiento y toma de decisiones entorno a la política pública de atención, asistencia, reparación integral y garantías de no repetición para las víctimas del conflicto armado que se ubican en Bogotá.</v>
          </cell>
          <cell r="FP67" t="str">
            <v>Con respecto a la meta de realizar 100% de los espacios de coordinación y articulación programados con entidades e instancias de orden territorial y nacional, en materia de asistencia, atención y reparación a las víctimas del conflicto armado con corte a marzo de 2023 se programaron (3) actividades de las cuales se cumplieron (3) a través de:
• Formular, actualizar y hacer seguimiento al Plan de Acción Distrital de víctimas, paz y reconciliación 
1. Capítulo Informe 9 de Abril:
Se elaboró insumo para el “Informe 9 de abril”, el cual debe presentarse anualmente ante el Concejo de Bogotá. Este informe brinda un balance de las acciones adelantadas en materia de Política Pública de Víctimas en el marco del Plan Distrital de Desarrollo “Un Nuevo Contrato Social y Ambiental para la Bogotá del Siglo XXI” y el Plan de Acción Distrital (PAD) correspondiente a la vigencia 2022. Para tal fin, fue estructurado el informe de acuerdo con los componentes de la política pública, siendo estos:
• Asistencia.
• Atención.
• Prevención, protección y garantías de no repetición.
• Reparación Integral.
• Memoria, paz y reconciliación.
• Ejes transversales.
Así mismo, se presenta lo siguiente:
• Diagnostico población víctima del conflicto en Bogotá
• Implementación del acuerdo de paz en Bogotá y su posicionamiento como epicentro de paz y reconciliación
Es importante precisar que el producto asociado hace referencia a un insumo que se debe remitir al Observatorio Distrital de Víctimas y no a la versión final del informe.
• Brindar asistencia técnica para la formulación, implementación, seguimiento y evaluación a la política pública en el Distrito.
2. Asistencias técnicas para seguimiento PAD:
Se realizaron nueve (9) asistencias técnicas dirigidas a entidades del SDARIV con el propósito de brindar lineamientos generales para la elaboración del informe de implementación de la política pública de víctimas de la vigencia 2022 en el marco de la conmemoración del 9 de abril - Día Nacional de la Memoria y la Solidaridad con las Víctimas del Conflicto Armado. Para ello, se convocó a espacios bilaterales a las siguientes entidades: 
• Instituto Distrital de las Artes.
• Secretaría Distrital de Integración Social.
• Secretaría Distrital de Gobierno.
• Instituto Distrital de Participación y Acción Comunal.
• Secretaría Distrital de Desarrollo Económico. 
• Secretaría Distrital del Hábitat.
• Secretaría Distrital de la Mujer.
• Secretaría Distrital de Salud.
• Secretaría de Educación del Distrito.
Igualmente, se desarrollaron tres (3) asistencias técnicas con el objetivo de brindar lineamientos generales frente al funcionamiento del SDARIV, seguimiento PAD y reportes trimestrales:
• Secretaría de Seguridad, Convivencia y Justicia.
• Secretaría Distrital de Desarrollo Económico.
• Secretaría de Educación del Distrito.
• Asesorar y difundir la gestión del conocimiento en materia de víctimas, paz, reconciliación, e implementación de los acuerdos.
• Asesorar y difundir la gestión del conocimiento en materia de víctimas, paz, reconciliación, e implementación de los acuerdos.
1. Informe IGED:
Por parte del Observatorio de Víctimas se realizó el Informe de medición de Indicadores de Goce Efectivo de Derechos IGED de la población Víctima del Conflicto armado del año 2022, de la vigencia 2021, realizado en marzo del año 2023, dando cumplimiento al Acuerdo distrital 587 de 2015 “Por el cual se adoptan los Indicadores de Goce Efectivo de Derechos como instrumento de seguimiento a la política pública distrital para la Atención, Asistencia y Reparación Integral a las víctimas del conflicto armado interno”, publicado en página web Observatorio de Víctimas.
NOTA: Se adjunta Matriz de Seguimiento al PAD 2022 y el Informe de Seguimiento PAD 2022 en su versión final.
BENEFICIOS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de víctimas en el Distrito.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v>
          </cell>
          <cell r="FQ67" t="str">
            <v>Con respecto a la meta de realizar 100% de los espacios de coordinación y articulación programados con entidades e instancias de orden territorial y nacional, en materia de asistencia, atención y reparación a las víctimas del conflicto armado con corte a abril de 2023 se programaron (4) actividades de las cuales se cumplieron (4) a través de:
• Asesorar y difundir la gestión del conocimiento en materia de víctimas, paz, reconciliación, e implementación de los acuerdos.
1. Tablero Gestión del Conocimiento
Se realizó el reporte al Tablero de Gestión del Conocimiento para el primer trimestre de 2023 correspondiente Dimensión 4 Bogotá Territorio de Paz y Reconciliación PDED con cifras de Asistencia y Ayuda AAHI al corte 31/03/2023 y de caracterización de Victimas en Bogotá a fecha de corte 01/02/2023
2. Informe 9 de abril
Se radicó y presentó ante el Concejo de Bogotá el “Informe 9 de abril de 2023”.  Este informe debe realizarse de acuerdo con lo establecido en el artículo 8 del Acuerdo 491 de 2012, según el cual, en el Día Nacional de la Memoria y Solidaridad con las Víctimas del Conflicto Armado, se realizará un informe de balance que dé cuenta de la implementación de la Política Pública de Víctimas de la vigencia anterior.  Su contenido brinda un balance de la totalidad de acciones implementadas por la Administración Distrital en materia de atención, asistencia, reparación integral, prevención, protección y garantías de no repetición; memoria, paz y reconciliación. 
3. Boletín Trimestral
Se adelantó por el Observatorio de Víctimas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Diciembre de 2022, con la que se elaboró el Boletín trimestral abril 2023, publicado en página web y socializado por correo electrónico con los miembros de las mesas de víctimas y funcionarios del Ministerio público
4. Gestionar alianzas con entidades públicas y/o privadas y cooperación internacional para hacer de Bogotá un territorio de reconciliación y construcción de memoria, verdad, justicia, reparación y garantía sde no repetición:
Se realizó la construcción del “Documento de estrategia para el fortalecimiento y el desarrollo del ecosistema de alianzas estratégicas para la vigencia 2023 que incluya actores públicos, privados y de cooperación” con sus respectivos avances. Igualmente,  se iniciaron acciones en el marco de la estrategia definida, de la siguiente manera:
Durante los primeros 4 meses de la vigencia se realizó trabajo con la mesa de inclusión productiva liderada por la Cámara de Comercio de Bogotá; en la cual se está definiendo programas de inclusión en materia de empleo y emprendimeinto
se avanzó en trabajo coordinado con la Fundación ANDI para inclusión en directorio de páginas blancas solidarias y participación de nuestros emprendimientos apoyados en ferias el resultado fu la inclusión de 14 emprendimientos en directorios que se socializan con empresarios en los cuales se encuentran sus datos de contacto e información de ubicación. 
Se trabajó conel aliado Globant en su feria interna de emprendedoras en la cual incluyeron 4 emprendimientos de nuestra población objetivo logrando ventas de los 4 emprendimientos, ese dato no se le solicita a los emprendedores.
Se lanzó un programa de formación gratuito para 100 personas en programación en bajo código de  la mano del aliado Soluntech; se trabajó en los preparatorios del programa conjunto a realizar con Globant Construye paz versión 2.0 - 2023 que tiene un alcance de formación en habilidades digitales para  120 personas y los programas inspire para adolescentes que como su nombre lo indica busca interesar o inspirar a jóvenes hacia el mundo de la tecnología. 
Se realizaron acuerdos por validar para cumplimiento con los compromisos de la mesa indígena, a la espera de su respuesta. 
En cuanto a entidades públicas se realizaron aproximaciones con la SDDE para el programa empleo incluyente y se ha iniciado trabajo conjunto para inclusión de emprendimientos en las ferias "Hecho en Bogotá" y con la UARIV para trabajo conjunto en difusión de programas con nuestros aliados. Se han realizado mesas de trabajo y se ha remitido información para inclusión de nuestra población atendida.  
BENEFICIOS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v>
          </cell>
          <cell r="FR67" t="str">
            <v>Con respecto a la meta de realizar 100% de los espacios de coordinación y articulación programados con entidades e instancias de orden territorial y nacional, en materia de asistencia, atención y reparación a las víctimas del conflicto armado con corte a mayo de 2023 se programaron (3) actividades de las cuales se cumplieron (3) a través de:
• Formular, actualizar y hacer seguimiento al Plan de Acción Distrital de víctimas, paz y reconciliación
1. Informe trimestral seguimiento al PAD
Se consolidó el informe de seguimiento al Plan de Acción Distrital (PAD) del primer trimestre del año 2023 con la información acumulada del 1 de enero al 31 de marzo de la actual vigencia. El informe presenta la siguiente información: se relaciona el balance de ejecución física y presupuestal por cada una de las entidades asociadas;  se describe el balance de implementación por componentes de Política Pública, presentando algunos de los principales logros en materia de acceso de la población víctima del conflicto armado a la oferta institucional, asimismo, se presenta un comparativo del reporte del Formulario Único Territorial (FUT) con el seguimiento al PAD en lo que respecta a la información de corte presupuestal. Finalmente, se presentan algunas conclusiones y recomendaciones generales.
Es importante aclarar que el informe presentado obedece a una versión preliminar toda vez que la información relacionada frente al número de beneficiarios y presupuesto ejecutado está siendo procesada y analizada con las entidades que presentan novedades y algún tipo de retraso en los reportes requeridos. Esta información estará finiquitada para el próximo reporte."
2. Matriz trimestral de seguimiento PAD
Se consolidó la matriz preliminar de seguimiento al PAD con corte al primer trimestre de 2023 con la totalidad de indicadores dispuestos en esta herramienta, el avance físico acumulado presenta un nivel de ejecución del 50,8% con corte al 31 de marzo. En cuanto al presupuesto ejecutado, se tiene como resultado un total de $ 312.844.720.197, que representan un 39% de avance con corte al 31 de marzo de la actual vigencia.
• Ejercer la secretaría técnica del Comité Distrital de Justicia Transicional, los Comités Locales de Justicia Transicional y sus espacios respectivos.
3. Ejercer las acciones requeridas como secretaría técnica de los Comités Locales de Justicia Transicional
Se presenta el informe de gestión de los comités locales de justicia transicional, en el cual se relacionan funciones de la secretaria técnica, el proceso de convocatoria y las sesiones desarrolladas de los Comités Locales de Justicia Transicional durante la vigencia 2023 a corte del 31 de mayo, se han realizado un total de 11 CLJT y una sesión extraordinaria, en los cuales se articularon acciones entre las diferentes entidades que lo integran, brindando una oferta institucional más ajustada a las metas de los diferentes planes de acción local.
DIFICULTADES
• Se presentaron dificultades en el proceso de recepción y consolidación de la información de acuerdo con los cambios que se han presentado en los enlaces para la política pública de víctimas en algunas entidades. Dichos cambios han sucedido durante el periodo correspondiente al reporte del actual informe, situación que ha derivado en retrasos y retrocesos por parte de algunas entidades.
• Diferentes sesiones de los CLJT fueron aplazadas, en su mayoría, por inconvenientes de agenda de los alcaldes y alcaldesas locales, en particular es el caso de las localidades de Usme, Bosa, Barrios Unidos, Teusaquillo y Ciudad Bolívar. El CLJT para esta última localidad estaba programado para el 31 de mayo; sin embargo, a último momento la alcaldesa local lo canceló y aun no se cuenta con fecha estimada para su desarrollo.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a Víctimas.</v>
          </cell>
          <cell r="FS67" t="str">
            <v>Con respecto a la meta de realizar 100% de los espacios de coordinación y articulación programados con entidades e instancias de orden territorial y nacional, en materia de asistencia, atención y reparación a las víctimas del conflicto armado con corte a junio de 2023 se programaron (14) actividades de las cuales se cumplieron (14) a través de:
• Brindar asistencia técnica para la formulación, implementación, seguimiento y evaluación a la política pública en el Distrito.
1. Asistencias técnicas para seguimiento PAD
Durante el último trimestre se brindaron cuatro (4) asistencias técnicas dirigidas a entidades del SDARIV con el objetivo de brindar lineamientos técnicos relacionados con el seguimiento al PAD. A continuación, se relacionan algunos de los temas abordados: 
*Revisión bases de datos de beneficiarios
*Implementación de las metas PAD con las áreas y equipos misionales de la entidad
*Reporte trimestral metas PAD 
*Armonización presupuestal metas PAD
*Articulación para el acceso a la oferta institucional por parte de la población víctima
Las entidades a las cuales se les brindó asistencia técnica fueron: Secretaría Distrital de Seguridad, Convivencia y Justicia (SDSCJ)Secretaría Distrital de Hacienda (SDH) e Instituto Distrital de Recreación y Deporte (IDRD)
• Gestionar alianzas con entidades públicas y/o privadas y cooperación internacional para hacer de Bogotá un territorio de reconciliación y construcción de memoria, verdad, justicia, reparación y garantía de no repetición
2. Realización de 1 acción de impacto que contribuya a materializar la gestión de alianzas estratégicas.
Se realizó el lanzamiento del programa “Code your future construye paz” con el aliado Globant, multinacional de tecnología que ofrece 100 cupos de formación para población víctima y/o en reincorporación, a la fecha de corte del reporte se revisa este requisito por parte de la ACPVR para 104 preseleccionados, los cursos darán inicio en julio y durarán aproximadamente 4 meses.
• Ejercer la secretaría técnica del Comité Distrital de Justicia Transicional, los Comités Locales de Justicia Transicional y sus espacios respectivos
Matriz de seguimiento POA
3 al 7. La ACPVR como coordinadora del SDARIV consolidó el primer seguimiento 2023 de los Planes Operativos Anuales (POA) de los cinco (5) Subcomités Temáticos con los que cuenta la ciudad de Bogotá. 
Los POA son instrumentos de planificación estandarizados adoptados por cada Subcomité Temático. Estos permiten definir los objetivos estratégicos y las líneas de acción de los Subcomités como instancias de coordinación en el marco del Sistema Distrital de Atención y Reparación Integral a las Víctimas (SDARIV). Como su nombre lo indica, son instrumentos con un carácter operativo cuyo contenido debe estar orientado a cumplir con los objetivos de la Política Nacional de Atención y Reparación Integral a las Víctimas y del Plan de Acción Distrital (PAD).
Actualmente, diferentes entidades del SDARIV cuentan con productos asociados a estos planes operativos. 
Los Subcomités Temáticos son:
i) Asistencia y Atención: se encarga de coordinar y articular las acciones y estrategias de entidades del orden Nacional y Distrital, dirigidas a asegurar la disposición de la oferta institucional necesaria para la población víctima que se encuentra en el Distrito Capital.
ii) Reparación Integral: se encarga de coordinar y articular las acciones y estrategias de entidades del orden Nacional y Distrital, encaminadas a garantizar el derecho de las víctimas presentes en la ciudad de Bogotá a la Reparación Integral.
iii) Prevención, Protección y Garantías de No Repetición: se encarga de coordinar y articular las acciones y estrategias de entidades del orden Nacional y Distrital, tendientes a prevenir acciones que puedan aumentar la condición de vulnerabilidad de las víctimas del conflicto armado con presencia en la ciudad de Bogotá.
iv) Memoria, Paz y Reconciliación: se encarga de coordinar y articular las acciones y estrategias para contribuir a la construcción de paz, con la participación de los distintos sectores poblacionales en el territorio, a través de la promoción y fortalecimiento de procesos de memoria que visibilicen las distintas experiencias relacionadas con el conflicto armado, que aporten a la generación de espacios de encuentro y reconciliación para la transformación de imaginarios y apropiación de los Derechos Humanos
v) Sistemas de Información: se encarga de coordinar y articular las estrategias y acciones con entidades del orden Nacional y Distrital para garantizar la interoperabilidad y el flujo eficiente de la información relacionada con la población víctima, logrando un adecuado y oportuno intercambio de información. 
Actas subcomités temáticos
8 al 12. Se elaboran las cinco (5) actas del primer ciclo de Subcomités Temáticos de conformidad con lo establecido en el numeral 4 de artículo 13 de la resolución 036 de 2014: "Artículo 13. Funciones de la Secretaría Técnica. 4. Elaborar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Actas Comité Distrital de Justicia Transicional -CDJT
13. La Alta Consejería de Paz, Víctimas y Reconciliación en calidad de Secretaría Técnica del Comité Distrital de Justicia Transicional (CDJT), realizó envío del acta correspondiente a la primera sesión ordinaria del Comité, celebrado el día 27 de abril de 2023.   
En cumplimiento del artículo 13, numeral 4 de la Resolución 036 de 2014, “la Secretaría Técnica elaborará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De conformidad con lo anterior, se realiza envío del acta el día 10 de mayo de 2023, y se da el plazo para el envío de sugerencias o comentarios al para el día martes 17 de mayo de 2023. 
Informe instancias de coordinación
14. Para el presente mes se relaciona el informe de instancias de coordinación en el cual se cita la sesión ordinaria del Comité Distrital de Justicia Transicional del pasado 27 de abril de 2023. Este informe será publicado en el botón de transparencia de la Secretaría General para acceso público de la ciudadanía según lo dispuesto en la resolución 753 de 2020.
BENEFICIOS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
• La oferta de formación en habilidades digitales a población víctima y en reincorporación.
• Los Subcomités temáticos son espacios de coordinación en el marco del Sistema Distrital de Atención y Reparación Integral a las Víctimas. A éstos concurren los/as delegados/as de las instituciones que integran el Comité y los representantes de las víctimas para diseñar, adecuar la implementación y realizar acciones de seguimiento y evaluación de los planes, programas y proyectos a favor de las víctimas en el Distrito Capital.
• El Comité Distrital de Justicia Transicional es la máxima instancia de articulación Distrital, encargado de elaborar planes de acción en el marco de los planes de desarrollo a fin de lograr la prevención, protección,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
• Por medio del artículo 32 del Acuerdo Distrital 257 de 2006 se establecen el conjunto de políticas, estrategias, instancias y mecanismos que permiten articular la gestión de los organismos y entidades distritales, de manera que se garantice la efectividad y materialización de los derechos humanos, individuales y colectivos, y el adecuado y oportuno suministro de los bienes y la prestación de los servicios de sus habitantes, de esta forma se determina que los reportes correspondientes a la implementación de las políticas distritales se realizan mediante el sistema que integra de forma dinámica y efectiva el funcionamiento de los organismos y las entidades entre si y establece mecanismos de interrelación entre éstos y las formas organizadas de la sociedad. Por tanto, el informe correspondiente a las instancias de coordinación que se desarrolla bajo la implementación de la secretaría técnica del CDJT busca garantizar la transparencia y el acceso a la información pública que se categoriza como información de interés y que permita a la ciudadanía acceder a los temas abordados en este espacio.</v>
          </cell>
          <cell r="FT67" t="str">
            <v>Con respecto a la meta de realizar 100% de los espacios de coordinación y articulación programados con entidades e instancias de orden territorial y nacional, en materia de asistencia, atención y reparación a las víctimas del conflicto armado con corte a julio de 2023 se programaron (2) actividades de las cuales se cumplieron (2) a través de:
• Asesorar y difundir la gestión del conocimiento en materia de víctimas, paz, reconciliación, e implementación de los acuerdos.
1. Tablero Gestión del Conocimiento
Se mantiene el reporte y cargue de información al Tablero de Gestión del Conocimiento,   segundo trimestre de 2023,  correspondiente Dimensión 4 Bogotá Territorio de Paz y Reconciliación PDED con cifras de Asistencia y Ayuda AAHI al corte 30/06/2023 y de caracterización de Victimas en Bogotá a fecha de corte 01/06/2023
2. Boletín Trimestral
Se adelantó por parte del Observatorio de Víctimas el análisis cuantitativo y cualitativo de la información del Registro Único de Victimas, remitida por la Unidad de atención y Reparación de Víctimas correspondiente a la caracterización y análisis de la población de víctimas residentes en el Distrito Capital con corte a 31 de marzo de 2023, con la que se elaboró el Boletín trimestral de junio 2023. 
Adicionalmente se elaboró un informe con la Caracterización de la población víctima del conflicto armado con pertenencia indígena ubicada en Bogotá D.C 2023.
Nota: Los documentos aportados en evidencia son preliminares y se encuentra en revisión y aprobación final por parte de la Alta Consejera.
BENEFICIOS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v>
          </cell>
          <cell r="FU67" t="str">
            <v>Con respecto a la meta de realizar 100% de los espacios de coordinación y articulación programados con entidades e instancias de orden territorial y nacional, en materia de asistencia, atención y reparación a las víctimas del conflicto armado con corte a agosto de 2023 se programaron (2) actividades de las cuales se cumplieron (2) a través de:
• Formular, actualizar y hacer seguimiento al Plan de Acción Distrital de víctimas, paz y reconciliación
1. Informe trimestral seguimiento al PAD
Se consolida el informe de seguimiento del Plan de Acción Distrital (PAD) del segundo trimestre del año 2023 con la información acumulada del 1 de enero al 30 de junio. En donde se especifica el avance físico con un porcentaje de implementación del 72% y una ejecución presupuestal de 61% El informe presenta la siguiente información: (i) se relaciona el balance de ejecución física y presupuestal por cada una de las entidades asociadas; (ii) se describe el balance de implementación por componentes de Política Pública, presentando algunos de los principales logros en materia de acceso de la población víctima del conflicto armado a la oferta institucional. En la tercera sección se presenta el comparativo del reporte al Formulario Único Territorial (FUT) con el seguimiento al PAD en lo que respecta a la información de corte presupuestal. Finalmente, se presentan algunas conclusiones y recomendaciones generales.
2. Matriz trimestral de seguimiento PAD
Se consolida la matriz de seguimiento PAD 2023 con la totalidad de indicadores. Así las cosas, el avance físico acumulado final con corte al 30 de junio presenta una ejecución del 72%. En cuanto al presupuesto ejecutado, se tiene como resultado la inversión de $ 490.132.480.916, que representan un 61% de ejecución presupuestal, sobre el presupuesto definitivo a junio de 2023.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v>
          </cell>
          <cell r="FV67" t="str">
            <v>Con respecto a la meta de realizar 100% de los espacios de coordinación y articulación programados con entidades e instancias de orden territorial y nacional, en materia de asistencia, atención y reparación a las víctimas del conflicto armado con corte a septiembre de 2023 se programaron (2) actividades de las cuales se cumplieron (2) a través de:
• Brindar asistencia técnica para la formulación, implementación, seguimiento y evaluación a la política pública en el Distrito.
1. Asistencias técnicas para seguimiento PAD
A continuación, se presentan las 3 asistencias técnicas desarrolladas en el último trimestre (julio, agosto, septiembre) en el marco de los procesos asociados al seguimiento del Plan de Acción Distrital (PAD). Estas asistencias técnicas estuvieron dirigidas a 3 diferentes entidades del SDARIV y a las actividades relacionadas con la implementación del PAD, las cuales tuvieron como propósito brindar lineamientos generales frente a la implementación de las metas correspondientes a la Política Pública para víctimas en la ciudad de Bogotá, en donde se abordaron algunos de los temas:
*Revisión bases de datos de beneficiarios
*Implementación de las metas PAD con las áreas y equipos misionales de cada entidad
*Reporte trimestral metas PAD 
Igualmente, se realizó una reunión preparatoria interna para las asistencias técnicas. Las entidades a las cuales se les brindó asistencia técnica fueron: Secretaria Distrital de Gobierno, Secretaria Distrital de la Mujer y Secretaria Distrital de Hacienda.
• Ejercer la secretaría técnica del Comité Distrital de Justicia Transicional, los Comités Locales de Justicia Transicional y sus espacios respectivos
2. Se presentó el informe de gestión de los Comités Locales de Justicia Transicional -CLJT, en el cual se relaciona funciones de la secretaria técnica, el proceso de convocatoria y las sesiones desarrolladas de los mencionados espacios, a corte del 30 de septiembre de 2023. Se han realizado un total de 31 sesiones ordinarias y 1 sesión extraordinaria de los CLJT, en los cuales se articularon acciones entre las diferentes entidades que lo integran, brindando una oferta institucional más ajustada a las metas de los diferentes planes de acción local.
DIFICULTADES
A la fecha, las siguientes localidades no han desarrollado el segundo Comité Local de Justicia Transicional: Usme, Tunjuelito, Bosa, Engativá, Barrios Unidos, Teusaquillo, Mártires, Antonio Nariño y Ciudad Bolívar. Lo anterior debido al proceso de elección de las Mesas locales de Victimas, lo cual dificulto el proceso de programación de los comités; en ese sentido los alcaldes locales indicaron que convocaran al CLJT una vez sean elegidos los nuevos delegados de las mesas locales para el periodo 2023-2027.
BENEFICIOS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estas. Estos procesos de acompañamiento técnico buscan fortalecer y mejorar las fases de diseño, implementación, evaluación y seguimiento de la Política Pública de Víctimas en el Distrito.
• Delegados y delegadas de las mesas de participación efectiva de víctimas en las cuales se garantizan la participación de las víctimas en Bogotá D.C, en la planeación, la ejecución y el seguimiento a la política pública, dentro del sistema Distrital de Atención y Reparación Integral.</v>
          </cell>
          <cell r="FW67" t="str">
            <v/>
          </cell>
          <cell r="FX67" t="str">
            <v/>
          </cell>
          <cell r="FY67" t="str">
            <v/>
          </cell>
          <cell r="FZ67">
            <v>0</v>
          </cell>
          <cell r="GA67">
            <v>0</v>
          </cell>
          <cell r="GB67">
            <v>0</v>
          </cell>
          <cell r="GC67">
            <v>0</v>
          </cell>
          <cell r="GD67">
            <v>0</v>
          </cell>
          <cell r="GE67">
            <v>0</v>
          </cell>
          <cell r="GF67">
            <v>0</v>
          </cell>
          <cell r="GG67">
            <v>0</v>
          </cell>
          <cell r="GH67">
            <v>0</v>
          </cell>
          <cell r="GI67">
            <v>0</v>
          </cell>
          <cell r="GJ67">
            <v>0</v>
          </cell>
          <cell r="GK67">
            <v>0</v>
          </cell>
          <cell r="GL67">
            <v>0</v>
          </cell>
          <cell r="GM67">
            <v>16151412</v>
          </cell>
          <cell r="GN67">
            <v>16151412</v>
          </cell>
          <cell r="GO67">
            <v>16151412</v>
          </cell>
          <cell r="GP67">
            <v>16151412</v>
          </cell>
          <cell r="GQ67">
            <v>16151412</v>
          </cell>
          <cell r="GR67">
            <v>16151412</v>
          </cell>
          <cell r="GS67">
            <v>16151412</v>
          </cell>
          <cell r="GT67">
            <v>16151412</v>
          </cell>
          <cell r="GU67">
            <v>16151412</v>
          </cell>
          <cell r="GV67">
            <v>0</v>
          </cell>
          <cell r="GW67">
            <v>0</v>
          </cell>
          <cell r="GX67">
            <v>0</v>
          </cell>
          <cell r="GY67">
            <v>16151412</v>
          </cell>
        </row>
        <row r="68">
          <cell r="A68" t="str">
            <v>PD108</v>
          </cell>
          <cell r="B68">
            <v>7871</v>
          </cell>
          <cell r="C68" t="str">
            <v>7871_9</v>
          </cell>
          <cell r="D68" t="str">
            <v>9. Implementar 100%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v>
          </cell>
          <cell r="E68" t="str">
            <v>9_Oficina de Alta Consejería de Paz, Víctimas y Reconciliación</v>
          </cell>
          <cell r="F68">
            <v>9</v>
          </cell>
          <cell r="G68" t="str">
            <v>Oficina de Alta Consejería de Paz, Víctimas y Reconciliación</v>
          </cell>
          <cell r="H68" t="str">
            <v>oav</v>
          </cell>
          <cell r="I68" t="str">
            <v>PD108</v>
          </cell>
          <cell r="J68" t="str">
            <v>Constante</v>
          </cell>
          <cell r="K68" t="str">
            <v>Porcentaje</v>
          </cell>
          <cell r="L68" t="str">
            <v>Constante</v>
          </cell>
          <cell r="M68" t="str">
            <v/>
          </cell>
          <cell r="N68" t="str">
            <v/>
          </cell>
          <cell r="O68">
            <v>100</v>
          </cell>
          <cell r="P68">
            <v>100</v>
          </cell>
          <cell r="Q68">
            <v>100</v>
          </cell>
          <cell r="R68">
            <v>100</v>
          </cell>
          <cell r="S68">
            <v>100</v>
          </cell>
          <cell r="T68">
            <v>100</v>
          </cell>
          <cell r="U68">
            <v>100</v>
          </cell>
          <cell r="V68">
            <v>100</v>
          </cell>
          <cell r="W68">
            <v>100</v>
          </cell>
          <cell r="X68">
            <v>100</v>
          </cell>
          <cell r="Y68">
            <v>100</v>
          </cell>
          <cell r="Z68">
            <v>100</v>
          </cell>
          <cell r="AA68">
            <v>100</v>
          </cell>
          <cell r="AB68">
            <v>100</v>
          </cell>
          <cell r="AC68" t="str">
            <v>Para el cumplimiento de la meta de Implementar 100 por ciento de las acciones que son competencia de la ACPVR según el protocolo de participación efectiva de las víctimas del conflicto armado, a corte al 30 de septiembre, se programaron 14 actividades y se ejecutaron 14 actividades, logrando con ello avanzar en: 
• Apoyo técnico y operativo mesas de participación
Se brindó asistencia técnica a 24 mesas de participación efectiva de las víctimas del conflicto armado: 20 mesas locales, 3 mesas de enfoque diferencial (Afro, Mujeres, Indígena) y la Mesa Distrital en sus sesiones ordinarias y extraordinarias. 
Consolidado a corte del mes de septiembre se han apoyado las siguientes sesiones ordinarias:
- 134 sesiones ordinarias de mesas locales
- 21 sesiones de mesas de enfoque diferencial (afro, mujeres, indígenas)
- 7 Sesiones ordinarias de la Mesa Distrital
Sesiones extraordinarias 
Febrero: 3 sesiones extraordinarias (Teusaquillo, Tunjuelito y mesa distrital)
Marzo: 4 sesiones extraordinarias (San Cristóbal, suba, Afro e Indígena)
Abril: 1 sesión de la Mesa de Enfoque Diferencial de Mujeres
Mayo: 2 sesiones extraordinarias (Mesa local de Puente Aranda y Mesa Distrital)
Junio: 7 sesiones extraordinarias (Usaquén, San Cristóbal, Kennedy, Engativá, Barrios Unidos, la candelaria y Mesa Afro)
Julio: 7 sesiones extraordinarias (Usaquén, Bosa, Antonio Nariño, Puente Aranda, Fontibón, Mesa Distrital y Mesa Mujeres)
Agosto: No se desarrollaron sesiones extraordinarias
• Formación y capacitación de las mesas de participación efectiva
Se apoyaron actividades en el desarrollo del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artísticos, quienes tuvieron la oportunidad de ofertar y vender sus productos generando ingresos. 
En el mes de Mayo se apoyó la presentación el día 25 de mayo en el Centro de Encuentro de la localidad de Bosa la Obra Mujeres Sobrevivientes la cual es desarrollada por mujeres de organizaciones de víctimas pertenecientes a las Mesas de Victimas reconocidas en el Distrito Capital.
Se acompañó la jornada desarrollada el día 4 de junio en la vereda San Juan (Localidad Sumapaz), en dicha jornada participaron entidades del orden distrital y nacional. Este proceso se realiza en el marco del fortalecimiento que se genera por parte de la A ACPVR a las mesas de Victimas y organizaciones de Victimas que hacen parte del Distrito Capital.
En el mes de Julio desde la Alta Consejería se brindó acompañamiento técnico y logístico al Desarrollo del Espacio Ampliado, el Lanzamiento de Escuela de Formación, el Conversatorio de mujeres víctimas y el acceso a la educación superior y las Jornada de Trabajo Mesa Distrital, así:
i) Se apoyó el Desarrollo del Espacio Ampliado, en el cual la Alta Consejería de Paz, Victimas y Reconciliación -ACPVR se ejerce la Secretaria Técnica, realizando la convocatoria al mismo y haciendo seguimiento para el adecuado desarrollo del mismo, durante esta jornada se explican los artículos del Plan Nacional de Desarrollo “Colombia, potencia mundial de la vida” de cara a lo que el gobierno nacional tiene proyectado realizar en beneficio de las víctimas del conflicto armado; de igual manera se explicó por parte de la ACPVR y de la coordinación de la Mesa Distrital que es necesario que el Plan Distrital de Desarrollo este armonizado con el Plan Nacional de Desarrollo. 
ii) Se realizó el Lanzamiento de la Escuela de Formación, que se creó con el fin de fomentar la participación efectiva de las víctimas del conflicto armado residentes en Bogotá D.C., como estímulo que se ofrece a los integrantes principales de los espacios de participación, con las siguientes temáticas: Marco normativo para garantizar la participación efectiva de las víctimas en Bogotá D.C.;  el papel que van a cumplir en caso de resultar electos frente a la discusión, interlocución, retroalimentación, capacitación y seguimiento de las disposiciones contenidas en la Ley 1448 de 2011;  conocimiento de la estructura de una mesa, sus funciones, y los derechos y deberes por parte de sus integrantes; formulación de proyectos y algunos temas de procedimiento legal (presentación de peticiones y tutelas). Durante el mes de julio se realizaron jornadas de capacitación en las localidades Usaquén, Chapinero, Teusaquillo Santafé, Mártires, Candelaria, Bosa, Kennedy y Puente Aranda con la asistencia aproximada de 120 personas (pendiente validar cifra exacta con los listados de asistencia de la Personería de Bogotá).
iii) Se adelantó el Conversatorio de mujeres víctimas y acceso a la educación superior y las Jornada de Trabajo con la Mesa Distrital de Víctimas, el cual tuvo como objetivo principal dar a conocer la experiencia de las mujeres que hicieron parte del auto 092, del Fondo de Reparación para el acceso, permanencia y graduación en educación superior para la población víctima del conflicto armado en Colombia, el fondo es una estrategia para la inclusión y atención de la población víctima del conflicto armado; con el fin de otorgar créditos educativos condonables de pregrado en respuesta a lo ordenado por la ley 1448 de 2011. Desde la Ata Consejería se brindó apoyo logístico y acompañamiento técnico a dicha jornada por tratarse de una actividad solicitada por diferentes delegadas de las Mesas de Victimas, el fin del evento es que tres mujeres próximas a graduarse como profesionales en Trabajo Social de la Universidad de La Salle, gracias al fondo de reparación para el acceso, permanencia y graduación en educación superior para víctimas del conflicto armado en Colombia socialicen la experiencia de estudio tiene como fin dilucidar algunas tensiones como: el efecto de las diferencias intergeneracionales, los ritmos de aprendizaje diversos, la relación de estas mujeres desde una mirada victimizante dentro de un entorno académico como lo es la universidad.
iv) Se llevaron a cabo las jornadas de trabajo con los delegados (as) de la Mesa Distrital de Victimas con el fin de realizar seguimiento a la implementación del Plan de Acción Distrital (PAD) 2021-2024, según los procedimientos establecidos para tal fin y consultar el estado, enfoque, y proyección respecto de la atención a las víctimas del conflicto armado en el Distrito.
En el mes de agosto desde la Alta Consejería se brindó acompañamiento técnico y logístico al Desarrollo de 11 procesos de elección de mesas locales, de igual forma se desarrolló la jornada de capacitación a la mesa de pueblos indígenas en relación con el Decreto Ley 4633 de 2011 y a la Ley 1448 de 2011.
En el mes de septiembre se apoyó el desarrollo de 2 jornadas de fortalecimiento a procesos en el marco de la Semana por la Paz.
• Contrato de Operador Logístico y resoluciones de apoyo compensatorio:
A 30 de septiembre se han realizado las siguientes consignaciones por derecho al reconocimiento de garantías a los delegados asistentes a los espacios de participación:
- 1518 reconocimientos por compensatorios – incentivo a la participación 
- 1467 reconocimientos por transporte
- 776 reconocimiento de almuerzo y refrigerios (sesiones de más de 6 horas)
- 680 reconocimiento refrigerios (sesiones de menos de 6 horas)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v>
          </cell>
          <cell r="AD68" t="str">
            <v/>
          </cell>
          <cell r="AE68" t="str">
            <v/>
          </cell>
          <cell r="AF68">
            <v>0</v>
          </cell>
          <cell r="AG68">
            <v>8.6999999999999993</v>
          </cell>
          <cell r="AH68">
            <v>8.6999999999999993</v>
          </cell>
          <cell r="AI68">
            <v>8.6999999999999993</v>
          </cell>
          <cell r="AJ68">
            <v>8.6999999999999993</v>
          </cell>
          <cell r="AK68">
            <v>8.6999999999999993</v>
          </cell>
          <cell r="AL68">
            <v>8.6999999999999993</v>
          </cell>
          <cell r="AM68">
            <v>8.6999999999999993</v>
          </cell>
          <cell r="AN68">
            <v>8.6999999999999993</v>
          </cell>
          <cell r="AO68">
            <v>0</v>
          </cell>
          <cell r="AP68">
            <v>0</v>
          </cell>
          <cell r="AQ68">
            <v>0</v>
          </cell>
          <cell r="AR68">
            <v>0</v>
          </cell>
          <cell r="AS68">
            <v>8.6999999999999993</v>
          </cell>
          <cell r="AT68">
            <v>8.6999999999999993</v>
          </cell>
          <cell r="AU68">
            <v>8.6999999999999993</v>
          </cell>
          <cell r="AV68">
            <v>8.6999999999999993</v>
          </cell>
          <cell r="AW68">
            <v>8.6999999999999993</v>
          </cell>
          <cell r="AX68">
            <v>8.6999999999999993</v>
          </cell>
          <cell r="AY68">
            <v>8.6999999999999993</v>
          </cell>
          <cell r="AZ68">
            <v>8.6999999999999993</v>
          </cell>
          <cell r="BA68">
            <v>8.6999999999999993</v>
          </cell>
          <cell r="BB68">
            <v>13</v>
          </cell>
          <cell r="BC68">
            <v>8.6999999999999993</v>
          </cell>
          <cell r="BD68" t="str">
            <v>No Programó</v>
          </cell>
          <cell r="BE68">
            <v>100</v>
          </cell>
          <cell r="BF68">
            <v>100</v>
          </cell>
          <cell r="BG68">
            <v>100</v>
          </cell>
          <cell r="BH68">
            <v>100</v>
          </cell>
          <cell r="BI68">
            <v>100</v>
          </cell>
          <cell r="BJ68">
            <v>100</v>
          </cell>
          <cell r="BK68">
            <v>100</v>
          </cell>
          <cell r="BL68">
            <v>100</v>
          </cell>
          <cell r="BM68" t="str">
            <v/>
          </cell>
          <cell r="BN68" t="str">
            <v/>
          </cell>
          <cell r="BO68" t="str">
            <v/>
          </cell>
          <cell r="BP68" t="str">
            <v>No programó</v>
          </cell>
          <cell r="BQ68" t="str">
            <v xml:space="preserve">2.5.1.1 Informe mensual de acompañamiento y acciones de fortalecimiento realizadas por la OACPVR en el marco del protocolo de participación y demás organizaciones de víctimas del conflicto armado 
</v>
          </cell>
          <cell r="BR68" t="str">
            <v xml:space="preserve">2.5.1.1 Informe mensual de acompañamiento y acciones de fortalecimiento realizadas por la OACPVR en el marco del protocolo de participación y demás organizaciones de víctimas del conflicto armado 
</v>
          </cell>
          <cell r="BS68" t="str">
            <v xml:space="preserve">2.5.1.1 Informe mensual de acompañamiento y acciones de fortalecimiento realizadas por la OACPVR en el marco del protocolo de participación y demás organizaciones de víctimas del conflicto armado </v>
          </cell>
          <cell r="BT68" t="str">
            <v xml:space="preserve">2.5.1.1 Informe mensual de acompañamiento y acciones de fortalecimiento realizadas por la OACPVR en el marco del protocolo de participación y demás organizaciones de víctimas del conflicto armado 
</v>
          </cell>
          <cell r="BU68" t="str">
            <v xml:space="preserve">2.5.1.1 Informe mensual de acompañamiento y acciones de fortalecimiento realizadas por la OACPVR en el marco del protocolo de participación y demás organizaciones de víctimas del conflicto armado
</v>
          </cell>
          <cell r="BV68" t="str">
            <v xml:space="preserve">2.5.1.1 Informe mensual de acompañamiento y acciones de fortalecimiento realizadas por la OACPVR en el marco del protocolo de participación y demás organizaciones de víctimas del conflicto armado 
</v>
          </cell>
          <cell r="BW68" t="str">
            <v xml:space="preserve">2.5.1.1 Informe mensual de acompañamiento y acciones de fortalecimiento realizadas por la OACPVR en el marco del protocolo de participación y demás organizaciones de víctimas del conflicto armado 
</v>
          </cell>
          <cell r="BX68" t="str">
            <v xml:space="preserve">2.5.1.1 Informe mensual de acompañamiento y acciones de fortalecimiento realizadas por la OACPVR en el marco del protocolo de participación y demás organizaciones de víctimas del conflicto armado 
</v>
          </cell>
          <cell r="BY68" t="str">
            <v xml:space="preserve">2.5.1.1 Informe mensual de acompañamiento y acciones de fortalecimiento realizadas por la OACPVR en el marco del protocolo de participación y demás organizaciones de víctimas del conflicto armado 
</v>
          </cell>
          <cell r="BZ68" t="str">
            <v xml:space="preserve">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
</v>
          </cell>
          <cell r="CA68" t="str">
            <v xml:space="preserve">2.5.1.1 Informe mensual de acompañamiento y acciones de fortalecimiento realizadas por la OACPVR en el marco del protocolo de participación y demás organizaciones de víctimas del conflicto armado 
</v>
          </cell>
          <cell r="CB68" t="str">
            <v>No Programó</v>
          </cell>
          <cell r="CC68" t="str">
            <v>• Inf. acciones protocolo participacion febrero
• Carpeta evidencia de sesiones Mesas 
• Carpeta evidencia  fortalecimiento Organizaciones</v>
          </cell>
          <cell r="CD68" t="str">
            <v>• Inf. acciones protocolo participación marzo
• Carpeta evidencia de sesiones Mesas
• Formato Inscripciones fortalecimiento Organizaciones</v>
          </cell>
          <cell r="CE68" t="str">
            <v>• Inf. acciones protocolo participación abril
• Carpeta evidencia de sesiones Mesas
• Inf. acciones protocolo participacion abril
• Bases fortalecimiento Organizaciones</v>
          </cell>
          <cell r="CF68" t="str">
            <v>• 2.5.1.1 Informe Mensual de acompañamiento y acciones de fortalecimiento Mayo 2023
• Carpeta evidencia de sesiones Mesas
• 2.5.2.1 Informe Obra de Teatro
• 2.5.2.1 Informe Mensual de acompañamiento y acciones de fortalecimiento Mayo 2023</v>
          </cell>
          <cell r="CG68" t="str">
            <v>• 2.5.1.1 Informe Mensual de acompañamiento y acciones de fortalecimiento Junio 2023
• Carpeta evidencia de sesiones Mesas
• Inf. acciones protocolo participacion junio
• Documento Informe Bolsa Logistica Actividad Sumapaz</v>
          </cell>
          <cell r="CH68" t="str">
            <v>• 2.5.1.1 Informe Mensual de acompañamiento y acciones de fortalecimiento Julio 2023
• Carpeta evidencia de sesiones Mesas
• Documento Informe Bolsa logística Actividades: Espacio Ampliado, Lanzamiento de Escuela de Formación, Conversatorio de mujeres víctimas y acceso a la educación superior y Jornada de Trabajo con la Mesa Distrital de Víctimas</v>
          </cell>
          <cell r="CI68" t="str">
            <v>• 2.5.1.1 Informe Mensual de acompañamiento y acciones de fortalecimiento Agosto 2023
• Carpeta evidencia de sesiones Mesas
• Documento Informe Bolsa logística Actividades: Espacio Ampliado, Lanzamiento de Escuela de Formación, Conversatorio de mujeres víctimas y acceso a la educación superior y Jornada de Trabajo con la Mesa Distrital de Víctimas</v>
          </cell>
          <cell r="CJ68" t="str">
            <v>• 2.5.1.1 Informe Mensual de acompañamiento y acciones de fortalecimiento Septiembre 2023
• Carpeta evidencia de sesiones Mesas
• 2.5.2.1 fortalecimiento Organizaciones septiembre</v>
          </cell>
          <cell r="CK68">
            <v>0</v>
          </cell>
          <cell r="CL68">
            <v>0</v>
          </cell>
          <cell r="CM68">
            <v>0</v>
          </cell>
          <cell r="CN68">
            <v>1007266000</v>
          </cell>
          <cell r="CO68">
            <v>1007266000</v>
          </cell>
          <cell r="CP68">
            <v>1007266000</v>
          </cell>
          <cell r="CQ68">
            <v>1007266000</v>
          </cell>
          <cell r="CR68">
            <v>1007266000</v>
          </cell>
          <cell r="CS68">
            <v>1007266000</v>
          </cell>
          <cell r="CT68">
            <v>1007266000</v>
          </cell>
          <cell r="CU68">
            <v>1007266000</v>
          </cell>
          <cell r="CV68">
            <v>1007266000</v>
          </cell>
          <cell r="CW68">
            <v>1007266000</v>
          </cell>
          <cell r="CX68">
            <v>1007266000</v>
          </cell>
          <cell r="CY68">
            <v>1007266000</v>
          </cell>
          <cell r="CZ68">
            <v>1007266000</v>
          </cell>
          <cell r="DA68">
            <v>1049295756</v>
          </cell>
          <cell r="DB68">
            <v>1049295756</v>
          </cell>
          <cell r="DC68">
            <v>997953829</v>
          </cell>
          <cell r="DD68">
            <v>997953829</v>
          </cell>
          <cell r="DE68">
            <v>997953829</v>
          </cell>
          <cell r="DF68">
            <v>997953829</v>
          </cell>
          <cell r="DG68">
            <v>997953829</v>
          </cell>
          <cell r="DH68">
            <v>997953829</v>
          </cell>
          <cell r="DI68">
            <v>997953829</v>
          </cell>
          <cell r="DJ68">
            <v>0</v>
          </cell>
          <cell r="DK68">
            <v>0</v>
          </cell>
          <cell r="DL68">
            <v>0</v>
          </cell>
          <cell r="DM68">
            <v>997953829</v>
          </cell>
          <cell r="DN68">
            <v>163185060</v>
          </cell>
          <cell r="DO68">
            <v>701184698</v>
          </cell>
          <cell r="DP68">
            <v>701184698</v>
          </cell>
          <cell r="DQ68">
            <v>913027305</v>
          </cell>
          <cell r="DR68">
            <v>913027305</v>
          </cell>
          <cell r="DS68">
            <v>913027305</v>
          </cell>
          <cell r="DT68">
            <v>913027305</v>
          </cell>
          <cell r="DU68">
            <v>913027305</v>
          </cell>
          <cell r="DV68">
            <v>913027305</v>
          </cell>
          <cell r="DW68">
            <v>0</v>
          </cell>
          <cell r="DX68">
            <v>0</v>
          </cell>
          <cell r="DY68">
            <v>0</v>
          </cell>
          <cell r="DZ68">
            <v>913027305</v>
          </cell>
          <cell r="EA68">
            <v>0</v>
          </cell>
          <cell r="EB68">
            <v>13866784</v>
          </cell>
          <cell r="EC68">
            <v>76749261</v>
          </cell>
          <cell r="ED68">
            <v>143503959</v>
          </cell>
          <cell r="EE68">
            <v>208803857</v>
          </cell>
          <cell r="EF68">
            <v>275507951</v>
          </cell>
          <cell r="EG68">
            <v>354921278</v>
          </cell>
          <cell r="EH68">
            <v>451615126</v>
          </cell>
          <cell r="EI68">
            <v>504928720</v>
          </cell>
          <cell r="EJ68">
            <v>0</v>
          </cell>
          <cell r="EK68">
            <v>0</v>
          </cell>
          <cell r="EL68">
            <v>0</v>
          </cell>
          <cell r="EM68">
            <v>504928720</v>
          </cell>
          <cell r="EN68">
            <v>17061732</v>
          </cell>
          <cell r="EO68">
            <v>17061732</v>
          </cell>
          <cell r="EP68">
            <v>17061732</v>
          </cell>
          <cell r="EQ68">
            <v>17061732</v>
          </cell>
          <cell r="ER68">
            <v>17061732</v>
          </cell>
          <cell r="ES68">
            <v>17061732</v>
          </cell>
          <cell r="ET68">
            <v>17061732</v>
          </cell>
          <cell r="EU68">
            <v>17061732</v>
          </cell>
          <cell r="EV68">
            <v>17061732</v>
          </cell>
          <cell r="EW68">
            <v>0</v>
          </cell>
          <cell r="EX68">
            <v>0</v>
          </cell>
          <cell r="EY68">
            <v>0</v>
          </cell>
          <cell r="EZ68">
            <v>17061732</v>
          </cell>
          <cell r="FA68">
            <v>0</v>
          </cell>
          <cell r="FB68">
            <v>14740157</v>
          </cell>
          <cell r="FC68">
            <v>14740157</v>
          </cell>
          <cell r="FD68">
            <v>14804472</v>
          </cell>
          <cell r="FE68">
            <v>14804472</v>
          </cell>
          <cell r="FF68">
            <v>14804472</v>
          </cell>
          <cell r="FG68">
            <v>14804472</v>
          </cell>
          <cell r="FH68">
            <v>14804472</v>
          </cell>
          <cell r="FI68">
            <v>14804472</v>
          </cell>
          <cell r="FJ68">
            <v>0</v>
          </cell>
          <cell r="FK68">
            <v>0</v>
          </cell>
          <cell r="FL68">
            <v>0</v>
          </cell>
          <cell r="FM68">
            <v>14804472</v>
          </cell>
          <cell r="FN68" t="str">
            <v>No Programó</v>
          </cell>
          <cell r="FO68"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en el mes de febrero se adelantaron (2) actividades de (2) programadas: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describen las siguientes actividades:
1. Se brindó apoyo técnico y operativo para las sesiones desarrolladas en el mes de febrero. Durante este periodo sesionaron 18 de las 24 Mesas de Participación Efectiva de Victimas, así: 14 mesas locales, tres mesas de enfoque diferencial (Afro, indígena y mujeres) y la Mesa Distrital. Adicional a ello se desarrollaron 3 sesiones extraordinarias de las mesas de Teusaquillo, Tunjuelito y mesa distrital.  Las mesas que no sesionaron fueron: Usme, Santa Fe, Barrios Unidos, Rafael Uribe Uribe, Fontibón y Suba.
2. En dicho informe, también se menciona el proceso que se ha adelantado frente a las acciones de fortalecimiento a las Mesas de participación y enfoque diferencial, a las organizaciones de víctimas formales y no formales. En relación con los procesos de formación y fortalecimiento de las mesas de participación efectiva, las víctimas y sus organizaciones formales y no formales desde el equipo de Participación e Incidencia, en el marco del fortalecimiento de las Mesas y de las Organizaciones de Víctimas, se realizó la socialización de la programación de la conmemoración del día 9 abril del 2023, especialmente lo relacionado con la Feria artística y de emprendimientos liderada por la Alta Consejería de Paz, Víctimas y Reconciliación, con el objetivo de identificar las víctimas u organizaciones de víctimas en la ciudad que posiblemente participen en la Feria.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v>
          </cell>
          <cell r="FP68" t="str">
            <v xml:space="preserve">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Se presentó el informe Mensual de acompañamiento y acciones de fortalecimiento realizadas por la OACPVR en el marco del protocolo de participación y demás organizaciones de víctimas del conflicto armado. En dicho informe se menciona el proceso que se ha adelantado durante el periodo en relación con el acompañamiento que se realiza desde el equipo de Participación e Incidencia Territorial a las Mesas de Participación Efectiva de Víctimas y las acciones que se adelantan en el marco del proceso de fortalecimiento que se lleva con las organizaciones de víctimas organizadas y no organizadas, dentro de las cuales en el mes de marzo se adelantaron (2) actividades de (2) programadas:
1. Se brindó apoyo técnico y operativo para las sesiones desarrolladas en el mes de marzo, durante este periodo sesionaron las 22 Mesas de Participación Efectiva de Victimas, 18 mesas locales (No sesionaron de manera ordina Suba y Barrios Unidos), tres mesas de enfoque diferencial (Afro, indígena y mujeres) y la Mesa Distrital. Adicional a ello se desarrollaron 3 sesiones extraordinarias de las mesas de San Cristóbal y las Mesas de Enfoque diferencial Afro e indígena.
2. En relación con los procesos de formación y fortalecimiento de las mesas de participación efectiva, las víctimas y sus organizaciones formales y no formales desde el equipo de Participación e Incidencia Territorial se apoyaron actividades en el marco del fortalecimiento de las Mesas y de las Organizaciones de Víctimas y se ha venido adelantando el proceso de inscripción de los emprendimientos y grupos artísticos para el día de la conmemoración de las víctimas del conflicto armado, que se realizará los días 10 y 11 de abril en la Plaza de Bolívar con SUMAPAZ territorio de Paz como localidad invitada.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v>
          </cell>
          <cell r="FQ68"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abril se adelantaron (2) actividades de (2) programadas:
1. Se brindó apoyo técnico y operativo para las sesiones desarrolladas en el mes de abril, durante este periodo sesionaron las 23 Mesas de Participación Efectiva de Victimas, 19 mesas locales (No sesiono la mesa local de Fontibón), tres mesas de enfoque diferencial (Afro, indígena y mujeres) y la Mesa Distrital. Adicional a ello se desarrolló 1 sesión extraordinaria de las mesas de Enfoque Diferencial de Mujeres.
2. En relación con los procesos de formación y fortalecimiento de las mesas de participación efectiva, las víctimas y sus organizaciones formales y no formales desde el equipo de Participación e Incidencia Territorial se apoyaron actividades en el desarrollo del 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artisticos, quienes tuvieron la oportunidad de ofertar y vender sus productos generando ingresos.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desarrollada el 10 y el 11 de abril.</v>
          </cell>
          <cell r="FR68"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mayo se adelantaron (2) actividades de (2) programadas:
1. Se brindó apoyo técnico y operativo para las sesiones desarrolladas en el mes de mayo. Durante este periodo sesionaron las 24 Mesas de Participación Efectiva de Victimas, 20 mesas locales, tres mesas de enfoque diferencial (Afro, indígena y mujeres) y la Mesa Distrital. Adicional a ello se desarrollaron 2 sesiones extraordinarias de la mesa local de Puente Aranda y la Mesa Distrital.
2. En relación con los procesos de formación y fortalecimiento de las mesas de participación efectiva, las víctimas y sus organizaciones formales y no formales, desde el equipo de Participación e Incidencia Territorial se apoyó la presentación de la obra “Mujeres Sobrevivientes” la cual es desarrollada por mujeres de organizaciones de víctimas pertenecientes a las Mesas de Victimas reconocidas en el Distrito Capital. Este proceso tuvo como objetivo desarrollar actividades que rescaten la memoria y de paso, dinamicen la necesidad de realizar actividades sociales que apunten a consolidar ejercicios de reconciliación y que además promuevan la no repetición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mayo.</v>
          </cell>
          <cell r="FS68"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junio se adelantaron (2) actividades de (2) programadas:
1. Se brindó apoyo técnico y operativo para las sesiones desarrolladas en el mes de junio, durante este periodo sesionaron 22 Mesas de Participación Efectiva de Victimas, 18 mesas locales, tres mesas de enfoque diferencial (Afro, indígena y mujeres) y la Mesa Distrital. Adicional a ello se desarrollaron 7 sesiones extraordinaria.
2. En relación con los procesos de formación y fortalecimiento de las mesas de participación efectiva, las víctimas y sus organizaciones formales y no formales desde el equipo de Participación e Incidencia Territorial se apoyó la jornada desarrollada el día 4 de junio en la vereda San Juan, localidad Sumapaz, en dicha jornada participaron entidades del orden distrital y nacional. Este proceso se realiza en el marco del fortalecimiento que se genera por parte de la ACPVR a las mesas de Victimas y organizaciones de Victimas que hacen parte del Distrito. Este proceso tuvo como objetivo desarrollar actividades que rescaten la memoria y de paso, dinamicen la necesidad de realizar actividades sociales que apunten a consolidar ejercicios de reconciliación y que además promuevan la no repetición.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junio.</v>
          </cell>
          <cell r="FT68"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julio se adelantaron (2) actividades de (2) programadas:
• Acompañar las Mesas de Participación y Enfoque Diferencial en la planeación y ejecución de acciones según lo establecido en el protocolo de participación
1. Se brindó apoyo técnico y operativo para las sesiones desarrolladas en el mes de julio, durante este periodo sesionaron 24 Mesas de Participación Efectiva de Victimas, 20 mesas locales, tres mesas de enfoque diferencial (Afro, indígena y mujeres) y la Mesa Distrital. Adicional a ello se desarrollaron 7 sesiones extraordinarias.
• Implementar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desde el equipo de Participación e Incidencia Territorial se adelantaron las siguientes acciones:
i) Se apoyó el Desarrollo del Espacio Ampliado, en el cual la Alta Consejería de Paz, Victimas y Reconciliación -ACPVR se ejerce la Secretaria Técnica, realizando la convocatoria al mismo y haciendo seguimiento para el adecuado desarrollo del mismo, durante esta jornada se explican los artículos del Plan Nacional de Desarrollo “Colombia, potencia mundial de la vida” de cara a lo que el gobierno nacional tiene proyectado realizar en beneficio de las víctimas del conflicto armado; de igual manera se explicó por parte de la ACPVR y de la coordinación de la Mesa Distrital que es necesario que el Plan Distrital de Desarrollo este armonizado con el Plan Nacional de Desarrollo. 
ii) Se realizó el Lanzamiento de la Escuela de Formación, que se creó con el fin de fomentar la participación efectiva de las víctimas del conflicto armado residentes en Bogotá D.C., como estímulo que se ofrece a los integrantes principales de los espacios de participación, con las siguientes temáticas: Marco normativo para garantizar la participación efectiva de las víctimas en Bogotá D.C.;  el papel que van a cumplir en caso de resultar electos frente a la discusión, interlocución, retroalimentación, capacitación y seguimiento de las disposiciones contenidas en la Ley 1448 de 2011;  conocimiento de la estructura de una mesa, sus funciones, y los derechos y deberes por parte de sus integrantes; formulación de proyectos y algunos temas de procedimiento legal (presentación de peticiones y tutelas). Durante el mes de julio se realizaron jornadas de capacitación en las localidades Usaquén, Chapinero, Teusaquillo Santafé, Mártires, Candelaria, Bosa, Kennedy y Puente Aranda con la asistencia aproximada de 120 personas (pendiente validar cifra exacta con los listados de asistencia de la Personería de Bogotá).
iii) Se adelantó el Conversatorio de mujeres víctimas y acceso a la educación superior y las Jornada de Trabajo con la Mesa Distrital de Víctimas, el cual tuvo como objetivo principal dar a conocer la experiencia de las mujeres que hicieron parte del auto 092, del Fondo de Reparación para el acceso, permanencia y graduación en educación superior para la población víctima del conflicto armado en Colombia, el fondo es una estrategia para la inclusión y atención de la población víctima del conflicto armado; con el fin de otorgar créditos educativos condonables de pregrado en respuesta a lo ordenado por la ley 1448 de 2011. Desde la Ata Consejería se brindó apoyo logístico y acompañamiento técnico a dicha jornada por tratarse de una actividad solicitada por diferentes delegadas de las Mesas de Victimas, el fin del evento es que tres mujeres próximas a graduarse como preofesionales en Trabajo Social de la Universidad de La Salle, gracias al fondo de reparación para el acceso, permanencia y graduación en educación superior para víctimas del conflicto armado en Colombia socialicen la experiencia de estudio tiene como fin dilucidar algunas tensiones como: el efecto de las diferencias intergeneracionales, los ritmos de aprendizaje diversos, la relación de estas mujeres desde una mirada victimizante dentro de un entorno académico como lo es la universidad.
iv) Se llevaron a cabo las jornadas de trabajo con los delegados (as) de la Mesa Distrital de Victimas con el fin de realizar seguimiento a la implementación del Plan de Acción Distrital (PAD) 2021-2024, según los procedimientos establecidos para tal fin y consultar el 
estado, enfoque, y proyección respecto de la atención a las víctimas del conflicto armado en el Distrito.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julio.</v>
          </cell>
          <cell r="FU68"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agosto se adelantaron (2) actividades de (2) programadas:
• Acompañar las Mesas de Participación y Enfoque Diferencial en la planeación y ejecución de acciones según lo establecido en el protocolo de participación
1. Se brindó apoyo técnico y operativo para las sesiones desarrolladas en el mes de agosto, durante este periodo sesionaron  (5) Mesas de Participación Efectiva de Victimas: (1) mesa local (Localidad Santa Fe); lo anterior, dado que esta mesa tenía una sesión aplazada; (3) mesas de enfoque diferencial (Afro, indígena y mujeres) y la Mesa Distrital. Durante este mes no se desarrollaron sesiones extraordinarias.
Es de mencionar que las Mesas locales no sesionaron, a excepción de la mesa de Santa Fe, debido a que durante el mes de agosto se llevó a cabo el proceso de elección e instalación de las mismas a cargo de las personerías locales, que son las secretarías técnicas de estos espacios.
• Implementar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desde el equipo de Participación e Incidencia Territorial se apoyó el desarrollo de 3 jornadas de capacitación en el marco de la Escuela de Formación; La primera jornada de capacitación desarrollada el 2 de agosto contó con la participación aproximada de 35 asistentes, por su parte en sesión desarrollada el 9 de agosto se contó con la participación de 25 personas y finalmente la jornada llevada a cabo el 16 de agosto en la alcaldía local de engativa participaron aproximadamente 20 personas.
Adicional a ello, desde la Alta Consejería se realizó presentación ante la Mesa Distrital de Pueblos Indígenas del Decreto Ley 4633 de 2011 “Por el cual se establece medidas específicas de asistencia, atención, reparación integral y restitución de derechos territoriales para las comunidades y grupos indígenas” y la ley 1448 de 2011. En dicha jornada participaron 45 integrantes de diferentes pueblos indígenas que conforman la Mesa Distrital.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agosto.</v>
          </cell>
          <cell r="FV68"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septiembre se adelantaron (2) actividades de (2) programadas:
• Acompañar las Mesas de Participación y Enfoque Diferencial en la planeación y ejecución de acciones según lo establecido en el protocolo de participación
1. Se brindó apoyo técnico y operativo para las sesiones desarrolladas en el mes de septiembre. Durante este periodo sesionaron (20) Mesas Locales de Participación Efectiva de Victimas y se instalaron las mesas de enfoque diferencial Afro, Mujer e Indígena. Durante este mes no se desarrollaron sesiones extraordinarias.
• Implementar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desde el equipo de Participación e Incidencia Territorial se apoyó el desarrollo de 2 jornadas de fortalecimiento a procesos en el marco de la semana por la paz, la primera de ellas desarrollada en el Centro de Memoria y denominada encuentro mujeres víctimas de violencia sexual en el marco del conflicto armado, dicha actividad conto con la participación de mujeres de diferentes localidades de la ciudad. La segunda actividad se denominó Sumapaz le suma a la paz, la cual se desarrolló durante 4 días seguidos en la localidad.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septiembre.</v>
          </cell>
          <cell r="FW68" t="str">
            <v/>
          </cell>
          <cell r="FX68" t="str">
            <v/>
          </cell>
          <cell r="FY68" t="str">
            <v/>
          </cell>
          <cell r="FZ68">
            <v>0</v>
          </cell>
          <cell r="GA68">
            <v>0</v>
          </cell>
          <cell r="GB68">
            <v>0</v>
          </cell>
          <cell r="GC68">
            <v>0</v>
          </cell>
          <cell r="GD68">
            <v>0</v>
          </cell>
          <cell r="GE68">
            <v>0</v>
          </cell>
          <cell r="GF68">
            <v>2257260</v>
          </cell>
          <cell r="GG68">
            <v>2257260</v>
          </cell>
          <cell r="GH68">
            <v>2257260</v>
          </cell>
          <cell r="GI68">
            <v>0</v>
          </cell>
          <cell r="GJ68">
            <v>0</v>
          </cell>
          <cell r="GK68">
            <v>0</v>
          </cell>
          <cell r="GL68">
            <v>2257260</v>
          </cell>
          <cell r="GM68">
            <v>17061732</v>
          </cell>
          <cell r="GN68">
            <v>17061732</v>
          </cell>
          <cell r="GO68">
            <v>17061732</v>
          </cell>
          <cell r="GP68">
            <v>17061732</v>
          </cell>
          <cell r="GQ68">
            <v>17061732</v>
          </cell>
          <cell r="GR68">
            <v>17061732</v>
          </cell>
          <cell r="GS68">
            <v>14804472</v>
          </cell>
          <cell r="GT68">
            <v>14804472</v>
          </cell>
          <cell r="GU68">
            <v>14804472</v>
          </cell>
          <cell r="GV68">
            <v>0</v>
          </cell>
          <cell r="GW68">
            <v>0</v>
          </cell>
          <cell r="GX68">
            <v>0</v>
          </cell>
          <cell r="GY68">
            <v>14804472</v>
          </cell>
        </row>
        <row r="69">
          <cell r="A69" t="str">
            <v>PD109</v>
          </cell>
          <cell r="B69">
            <v>7871</v>
          </cell>
          <cell r="C69" t="str">
            <v>7871_10</v>
          </cell>
          <cell r="D69" t="str">
            <v>10. Ejecutar el 100% de la estrategia de reconciliación para la construcción de paz, que contribuya al fortalecimiento del tejido social en los territorios ciudad región.​</v>
          </cell>
          <cell r="E69" t="str">
            <v>10_Oficina de Alta Consejería de Paz, Víctimas y Reconciliación</v>
          </cell>
          <cell r="F69">
            <v>10</v>
          </cell>
          <cell r="G69" t="str">
            <v>Oficina de Alta Consejería de Paz, Víctimas y Reconciliación</v>
          </cell>
          <cell r="H69" t="str">
            <v>oav</v>
          </cell>
          <cell r="I69" t="str">
            <v>PD109</v>
          </cell>
          <cell r="J69" t="str">
            <v>Constante</v>
          </cell>
          <cell r="K69" t="str">
            <v>Porcentaje</v>
          </cell>
          <cell r="L69" t="str">
            <v>Constante</v>
          </cell>
          <cell r="M69" t="str">
            <v/>
          </cell>
          <cell r="N69" t="str">
            <v/>
          </cell>
          <cell r="O69">
            <v>100</v>
          </cell>
          <cell r="P69">
            <v>100</v>
          </cell>
          <cell r="Q69">
            <v>100</v>
          </cell>
          <cell r="R69">
            <v>100</v>
          </cell>
          <cell r="S69">
            <v>100</v>
          </cell>
          <cell r="T69">
            <v>100</v>
          </cell>
          <cell r="U69">
            <v>100</v>
          </cell>
          <cell r="V69">
            <v>100</v>
          </cell>
          <cell r="W69">
            <v>100</v>
          </cell>
          <cell r="X69">
            <v>100</v>
          </cell>
          <cell r="Y69">
            <v>100</v>
          </cell>
          <cell r="Z69">
            <v>100</v>
          </cell>
          <cell r="AA69">
            <v>100</v>
          </cell>
          <cell r="AB69">
            <v>100</v>
          </cell>
          <cell r="AC69" t="str">
            <v>La construcción de paz en la ciudad región requiere de un tejido social fuerte con herramientas y condiciones para la reconciliación y la convivencia pacífica entre distintos grupos poblacionales.  Para tal fin, se viene adelantando la estrategia de reconciliación con acciones que promuevan la convivencia, la reconciliación y la no estigmatización. Esta estrategia se desarrolla a través de la metodología de fortalecimiento de capacidades en las dimensiones personal, social y comunitaria, y política institucional y en los componentes de i) Diálogo social y reconciliación territorial ii) Educación para la paz y pedagogía de paz y iii) Fortalecimiento de capacidades para fomento productivo y iv) Justicia Transicional y Justicia Restaurativa. 
Paralelamente, la Oficina de Alta Consejería Paz, Víctimas y Reconciliación - ACPVR, realiza acciones de apoyo a los procesos de reincorporación y reintegración en la ciudad región en los territorios ciudad región.  
Para la vigencia 2023, con corte a 30 de septiembre se presenta un avance del 100%, que corresponde al desarrollo de las siguientes acciones en el marco de la estrategia de reconciliación para la construcción de paz:
Se diseñó e implementó el proceso pedagógico para el fortalecimiento de capacidades de las 20 organizaciones (iniciativas) ganadoras en el marco de la estrategia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Asesoría y acompañamiento junto con la OEI en la formulación de los planes de trabajo y planes de inversión de las 20 iniciativas ganadoras, así como acompañamiento en la implementación de las iniciativas. 
Elaboración y publicación de la cartilla para el fortalecimiento de capacidades a organizaciones y agrupaciones sociales en materia de memoria, reconciliación y paz, que comprende  3 módulos: Emprendimiento, Fortalecimiento de capacidades en reconciliación y Fortalecimiento del Consejo Distrital de Paz, que le permitirá a las organizaciones promover la apropiación de saberes y aspectos metodológicos para ampliar el potencial de las iniciativas y/o emprendimientos que tengan y las puedan implementar. 
Elaboración de la Estrategia de no estigmatización y no discriminación en la atención a población en proceso de reincorporación y reintegración en Bogotá D.C, y ruta para la implementación de la estrategia en 5 localidades: Sumapaz, Ciudad Bolívar, Usme, Bosa y Kennedy. 
Se realizó la 4ta edición del Foro Mundial de Ciudades y Territorios de Paz, como proceso continuo de diálogo y trabajo colaborativo, entre actores que comparten el compromiso de aportar soluciones de política pública, para generar herramientas institucionales y sociales que contribuyan a la construcción de una paz sostenida en las ciudades, los territorios y sus comunidades. Esta edición giró en torno a tres ejes: paz social, la paz ambiental y la paz seguridad y justicia, ejecutando plenarias, laboratorios y espacios culturales. El foro conto con 700 participantes aproximadamente y se firmó la declaración de la ciudad de Bogotá como “Un nuevo contrato social basado en los cuidados para construir ciudades, territorios y sociedades de paz”.
* Apoyo a acciones distritales: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las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para el mes de marzo dirigida a emprendimientos de firmantes de paz sobre los requisitos sanitarios por productos alimenticios y bebidas alcohólicas, etiquetados y fichas técnicas, así como la excepción de pagos a microempresarios para registros de productos determinados. 
Desarrollo de la primera sesión del 2023 de la Mesa Distrital de Reincorporación, en la cual se presentó el balance de implementación del plan operativo de 2022 destacando un porcentaje de cumplimiento del 94%, y se actualizó el plan operativo 2023, incluyendo 32 acciones de 13 entidades distritales, las cuales serán realizadas con el apoyo técnico y los procesos de articulación con entidades de orden nacional requeridas. 
Se desarrollaron 7 jornadas de sensibilización para la no estigmatización y la no discriminación de personas en proceso de reincorporación, de reintegración y comparecientes de la Fuerza Pública ante la JEP, con servidores públicos de IDIPRON, Catastro, SDIS, SDM, SDH, FUGA, Alcaldía de Ciudad Bolívar.</v>
          </cell>
          <cell r="AD69" t="str">
            <v/>
          </cell>
          <cell r="AE69" t="str">
            <v/>
          </cell>
          <cell r="AF69">
            <v>7.14</v>
          </cell>
          <cell r="AG69">
            <v>10.71</v>
          </cell>
          <cell r="AH69">
            <v>7.14</v>
          </cell>
          <cell r="AI69">
            <v>10.71</v>
          </cell>
          <cell r="AJ69">
            <v>7.15</v>
          </cell>
          <cell r="AK69">
            <v>7.14</v>
          </cell>
          <cell r="AL69">
            <v>7.14</v>
          </cell>
          <cell r="AM69">
            <v>7.14</v>
          </cell>
          <cell r="AN69">
            <v>7.14</v>
          </cell>
          <cell r="AO69">
            <v>0</v>
          </cell>
          <cell r="AP69">
            <v>0</v>
          </cell>
          <cell r="AQ69">
            <v>0</v>
          </cell>
          <cell r="AR69">
            <v>7.14</v>
          </cell>
          <cell r="AS69">
            <v>10.71</v>
          </cell>
          <cell r="AT69">
            <v>7.14</v>
          </cell>
          <cell r="AU69">
            <v>10.71</v>
          </cell>
          <cell r="AV69">
            <v>7.15</v>
          </cell>
          <cell r="AW69">
            <v>10.71</v>
          </cell>
          <cell r="AX69">
            <v>3.57</v>
          </cell>
          <cell r="AY69">
            <v>7.14</v>
          </cell>
          <cell r="AZ69">
            <v>7.14</v>
          </cell>
          <cell r="BA69">
            <v>10.72</v>
          </cell>
          <cell r="BB69">
            <v>10.72</v>
          </cell>
          <cell r="BC69">
            <v>7.15</v>
          </cell>
          <cell r="BD69">
            <v>100</v>
          </cell>
          <cell r="BE69">
            <v>100</v>
          </cell>
          <cell r="BF69">
            <v>100</v>
          </cell>
          <cell r="BG69">
            <v>100</v>
          </cell>
          <cell r="BH69">
            <v>100</v>
          </cell>
          <cell r="BI69">
            <v>93.334578043315901</v>
          </cell>
          <cell r="BJ69">
            <v>100</v>
          </cell>
          <cell r="BK69">
            <v>100</v>
          </cell>
          <cell r="BL69">
            <v>100</v>
          </cell>
          <cell r="BM69" t="str">
            <v/>
          </cell>
          <cell r="BN69" t="str">
            <v/>
          </cell>
          <cell r="BO69" t="str">
            <v/>
          </cell>
          <cell r="BP69"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BQ69"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BR69" t="str">
            <v>3.1.1.2 Informe de avance sobre las asistencias técnicas
3.1.3.1 Matriz con acciones de gestión administrativa para la construcción de paz y reconciliación</v>
          </cell>
          <cell r="BS69"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BT69" t="str">
            <v>3.1.1.1 Documento de avance metodológico del modelo formativo y pedagógico integral para la reconciliación
3.1.3.1 Matriz con acciones de gestión administrativa para la construcción de paz y reconciliación</v>
          </cell>
          <cell r="BU69" t="str">
            <v>3.1.1.2 Informe de avance sobre las asistencias técnicas
3.1.2.2 Informe de avance sobre las acciones distritales para el proceso de reincorporación en la ciudad de Bogotá
3.1.2.3 Infome de avances sobre iniciativas productivas para población excombatiente</v>
          </cell>
          <cell r="BV69" t="str">
            <v>3.1.3.1 Matriz con acciones de gestión administrativa para la construcción de paz y reconciliación</v>
          </cell>
          <cell r="BW69" t="str">
            <v>3.1.1.1 Documento de avance metodológico del modelo formativo y pedagógico integral para la reconciliación
3.1.2.2 Informe de avance sobre las acciones distritales para el proceso de reincorporación en la ciudad de Bogotá</v>
          </cell>
          <cell r="BX69" t="str">
            <v>3.1.1.1 Documento de avance metodológico del modelo formativo y pedagógico integral para la reconciliación
3.1.3.1 Matriz con acciones de gestión administrativa para la construcción de paz y reconciliación</v>
          </cell>
          <cell r="BY69" t="str">
            <v>3.1.1.1 Documento de avance metodológico del modelo formativo y pedagógico integral para la reconciliación
3.1.1.2 Informe de avance sobre las asistencias técnicas
3.1.2.2 Informe de avance sobre las acciones distritales para el proceso de reincorporación en la ciudad de Bogotá</v>
          </cell>
          <cell r="BZ69" t="str">
            <v>3.1.1.1 Documento de avance metodológico del modelo formativo y pedagógico integral para la reconciliación
3.1.2.3 Informe de avances sobre iniciativas productivas para población excombatiente
3.1.3.1 Matriz con acciones de gestión administrativa para la construcción de paz y reconciliación</v>
          </cell>
          <cell r="CA69" t="str">
            <v>3.1.1.1 Documento de avance metodológico del modelo formativo y pedagógico integral para la reconciliación
3.1.2.2 Informe de avance sobre las acciones distritales para el proceso de reincorporación en la ciudad de Bogotá</v>
          </cell>
          <cell r="CB69" t="str">
            <v>• Soporte 3.1.1.2 Informe de avance sobre las asistencias técnicas
• Soporte 3.1.3.1 Matriz de acciones administrativas (incluye anexos de matriz de seguimiento radicados, memorandos de aprobación de polizas e inicio, matriz de seguimiento a la contratación, Matriz de seguimiento ejecución contractual DPR
y acta de evidencia de reunion de fecha 31 de enero de 2023)</v>
          </cell>
          <cell r="CC69" t="str">
            <v>• 3.1.1.1 Documento modelo pedagógico para la reconciliación
• 3.1.1.2 Informe de avance asistencias técnicas
• 3.1.2.2. Acta articulación ACPVR- INVIMA 29022023
• 3.1.2.2. Acta articulación ACPVR-SDG 16022023</v>
          </cell>
          <cell r="CD69" t="str">
            <v>• 3.1.1.2 Informe de avance sobre las asistencias técnicas
• 3.1.3.1 Matriz de acciones administrativas</v>
          </cell>
          <cell r="CE69" t="str">
            <v>• 3.1.1.1 Documento de avance metodológico del modelo formativo y pedagógico integral para la reconciliación.
• 3.1.1.2 Informe de avance sobre las asistencias técnicas
• 3.1.2.2.1  (19-04-23) Acta Mesa Distrital de Reincorporación 
• 3.1.2.2.2 (16.04.23) Acta de articulación con Consejo Nacional de Reincorporación.
• 3.1.2.2.3 (21.04.23) Acta de reunión socialización oferta de servicios del Distrito a facilitadores de la ARN</v>
          </cell>
          <cell r="CF69" t="str">
            <v>• 3.1.1.1.Informe de avance. Estrategia de Reconciliación. Mayo 2023.
• 3.1.1.1.1 Informe de avance. Estrategia de Reconciliación. Mayo 2023.1Matriz Normativa. Actualización.
• 3.1.1.1.2 Matriz referencias bibliográficas
• 3.1.3.1 Matriz de acciones administrativas (incluye anexos de matriz de seguimiento radicados, memorandos de aprobación de pólizas e inicio, matriz de seguimiento a la contratación, Matriz de seguimiento ejecución contractual DPR</v>
          </cell>
          <cell r="CG69" t="str">
            <v>• 3.1.2.2 Informe de avance sobre las acciones distritales para el proceso de reincorporación en la ciudad de Bogotá.
• 3.1.2.3 Informe de iniciativas productivas 
• 3.1.2.3.1 Acta articulación INVIMA - ACPVR febrero 22 de 2023 
• 3.1.2.3.2 Acta de reunión seguimiento componente 2 proyecto 1937 FDL ciudad bolívar.
• 3.1.2.3.3 Ayuda de memoria y listado de asistencia jornada de formación SDDE y ACPVR para PPR.</v>
          </cell>
          <cell r="CH69" t="str">
            <v>• 3.1.1.2 Informe de avance sobre las asistencias técnicas
• 3.1.1.2. ANEXOS
•  3.1.3.1 Matriz de acciones administrativas</v>
          </cell>
          <cell r="CI69" t="str">
            <v>• 3.1.1.1 Documento de avance metodológico del modelo formativo y pedagógico integral para la reconciliación.
• Anexos:
1. Estrategia de Reconciliación. 
2. Matriz Normativa. Actualización.
3. Matriz referencias bibliográficas.
• 3.1.2.2 Informe de avance sobre las acciones distritales para el proceso de reincorporación en la ciudad de Bogotá.
• Anexos:
1. Acta de reunión mesa de trabajo seguridad y protección. Junio 9 de 2023.
2. Acta de la Mesa Distrital de Reincorporación. Julio 6 de 2023.
3. Acta de jornada de sensibilización IDIPRON. Julio 7 de 2023.
4. Acta de jornada de sensibilización Alcaldía Ciudad Bolívar. Julio 27 de 2023.
5. Acta de jornada de sensibilización Catastro. Julio 25 de 2023.
6. Acta de jornada de sensibilización FUGA . Julio 28 de 2023.
7. Acta de jornada de sensibilización SDIS. Agosto 3 de 2023.
8. Acta de jornada de sensibilización SDM. Agosto 18 de 2023.
9. Acta de jornada de sensibilización Alcaldía Ciudad Bolívar. Agosto 23 de 2023.
10. Acta de recorrido por el Museo de Bogotá. Agosto 13 de 2023.</v>
          </cell>
          <cell r="CJ69" t="str">
            <v>• 3.1.1.1.Informe de avance. Estrategia de Reconciliación. Septiembre 2023.
• Anexos:
1. Estrategia de Reconciliación. 
2. Relatoría gestiones de validación de la estrategia.
3. Reunión técnica estrategia de reconciliación.
•  3.1.3.1 Matriz de acciones administrativas</v>
          </cell>
          <cell r="CK69">
            <v>0</v>
          </cell>
          <cell r="CL69">
            <v>0</v>
          </cell>
          <cell r="CM69">
            <v>0</v>
          </cell>
          <cell r="CN69">
            <v>3499244000</v>
          </cell>
          <cell r="CO69">
            <v>3499244000</v>
          </cell>
          <cell r="CP69">
            <v>3499244000</v>
          </cell>
          <cell r="CQ69">
            <v>3499244000</v>
          </cell>
          <cell r="CR69">
            <v>3499244000</v>
          </cell>
          <cell r="CS69">
            <v>3499244000</v>
          </cell>
          <cell r="CT69">
            <v>3499244000</v>
          </cell>
          <cell r="CU69">
            <v>3499244000</v>
          </cell>
          <cell r="CV69">
            <v>3499244000</v>
          </cell>
          <cell r="CW69">
            <v>3499244000</v>
          </cell>
          <cell r="CX69">
            <v>3499244000</v>
          </cell>
          <cell r="CY69">
            <v>3499244000</v>
          </cell>
          <cell r="CZ69">
            <v>3499244000</v>
          </cell>
          <cell r="DA69">
            <v>3522769093</v>
          </cell>
          <cell r="DB69">
            <v>3522769093</v>
          </cell>
          <cell r="DC69">
            <v>3526892377</v>
          </cell>
          <cell r="DD69">
            <v>3526892377</v>
          </cell>
          <cell r="DE69">
            <v>3526892377</v>
          </cell>
          <cell r="DF69">
            <v>3526892377</v>
          </cell>
          <cell r="DG69">
            <v>3526892377</v>
          </cell>
          <cell r="DH69">
            <v>3526892377</v>
          </cell>
          <cell r="DI69">
            <v>3526892377</v>
          </cell>
          <cell r="DJ69">
            <v>0</v>
          </cell>
          <cell r="DK69">
            <v>0</v>
          </cell>
          <cell r="DL69">
            <v>0</v>
          </cell>
          <cell r="DM69">
            <v>3526892377</v>
          </cell>
          <cell r="DN69">
            <v>2315059874</v>
          </cell>
          <cell r="DO69">
            <v>2818610881</v>
          </cell>
          <cell r="DP69">
            <v>2645677103</v>
          </cell>
          <cell r="DQ69">
            <v>2899188205</v>
          </cell>
          <cell r="DR69">
            <v>2961044678</v>
          </cell>
          <cell r="DS69">
            <v>3492765946</v>
          </cell>
          <cell r="DT69">
            <v>3492765946</v>
          </cell>
          <cell r="DU69">
            <v>3470904780</v>
          </cell>
          <cell r="DV69">
            <v>3470904780</v>
          </cell>
          <cell r="DW69">
            <v>0</v>
          </cell>
          <cell r="DX69">
            <v>0</v>
          </cell>
          <cell r="DY69">
            <v>0</v>
          </cell>
          <cell r="DZ69">
            <v>3470904780</v>
          </cell>
          <cell r="EA69">
            <v>36220663</v>
          </cell>
          <cell r="EB69">
            <v>88084938</v>
          </cell>
          <cell r="EC69">
            <v>368785223</v>
          </cell>
          <cell r="ED69">
            <v>663532368</v>
          </cell>
          <cell r="EE69">
            <v>1134462628</v>
          </cell>
          <cell r="EF69">
            <v>1571280934</v>
          </cell>
          <cell r="EG69">
            <v>1829298496</v>
          </cell>
          <cell r="EH69">
            <v>2105259655</v>
          </cell>
          <cell r="EI69">
            <v>2592415700</v>
          </cell>
          <cell r="EJ69">
            <v>0</v>
          </cell>
          <cell r="EK69">
            <v>0</v>
          </cell>
          <cell r="EL69">
            <v>0</v>
          </cell>
          <cell r="EM69">
            <v>2592415700</v>
          </cell>
          <cell r="EN69">
            <v>261873459</v>
          </cell>
          <cell r="EO69">
            <v>261873459</v>
          </cell>
          <cell r="EP69">
            <v>261873459</v>
          </cell>
          <cell r="EQ69">
            <v>261873459</v>
          </cell>
          <cell r="ER69">
            <v>261873459</v>
          </cell>
          <cell r="ES69">
            <v>261873459</v>
          </cell>
          <cell r="ET69">
            <v>261873459</v>
          </cell>
          <cell r="EU69">
            <v>261873459</v>
          </cell>
          <cell r="EV69">
            <v>261873459</v>
          </cell>
          <cell r="EW69">
            <v>0</v>
          </cell>
          <cell r="EX69">
            <v>0</v>
          </cell>
          <cell r="EY69">
            <v>0</v>
          </cell>
          <cell r="EZ69">
            <v>261873459</v>
          </cell>
          <cell r="FA69">
            <v>3436471</v>
          </cell>
          <cell r="FB69">
            <v>124927196</v>
          </cell>
          <cell r="FC69">
            <v>193432460</v>
          </cell>
          <cell r="FD69">
            <v>220993015</v>
          </cell>
          <cell r="FE69">
            <v>239107766</v>
          </cell>
          <cell r="FF69">
            <v>253772680</v>
          </cell>
          <cell r="FG69">
            <v>253772680</v>
          </cell>
          <cell r="FH69">
            <v>253772680</v>
          </cell>
          <cell r="FI69">
            <v>261582680</v>
          </cell>
          <cell r="FJ69">
            <v>0</v>
          </cell>
          <cell r="FK69">
            <v>0</v>
          </cell>
          <cell r="FL69">
            <v>0</v>
          </cell>
          <cell r="FM69">
            <v>261582680</v>
          </cell>
          <cell r="FN69" t="str">
            <v>Este indicador mide el diseño y la implementación de la estrategia de reconciliación para la construcción de paz, la cual está integrada por cuatro 4 líneas de acción de las cuales, en el mes de enero se realizaron (2) actividades de (2) programadas, así:
1. Asistencia técnica y gestión de procesos a nivel intersectorial y local para el desarrollo de procesos de Paz y la Reconciliación: se han desarrollado las siguientes actividades durante el mes de diciembre: 
• Convenio ACPVR – OEI:
Por medio del convenio de cooperación 762-2022 celebrado entre la Organización de Estados Iberoamericanos-OEI y la Alta Consejería de Paz, Víctimas y Reconciliación- ACPVR, cuyo objeto es “Aunar esfuerzos técnicos, humanos, administrativos y financieros entre la Alta Consejería de Paz, Víctimas y Reconciliación de la Secretaría General de la Alcaldía Mayor de Bogotá, y la Organización de Estados Iberoamericanos (OEI), para la promoción del diálogo social, procesos de justicia restaurativa, y reparación integral a las víctimas, en el marco de las estrategias de reconciliación y de construcción de paz territorial", se desarrolló asistencia técnica para las iniciativas que hacen parte del convenio el día 27 de enero de 2023, en el marco de la estrategia de reconciliación y construcción de paz.
Durante esta reunión se realizó asistencia Técnica a una iniciativa dennomindada Corporación Humanitaria Reencuentros quienes han articulado con la Alcaldía Local de Usme para el desarrollo de su iniciativa, la cual consiste en elaborar una metodología para la búsqueda de personas dadas por desaparecidas. Esta articulación tiene como propósito establecer contacto con la comunidad de Usme para explorar el interés de participación en la construcción y la apropiación de la misma por las personas víctimas de este crimen.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catorce (14) radicados interpuestos a la Dirección de Paz y Reconciliación en la plataforma SIGA, de las cuales dos (2) corresponden a solicitudes de concepto de política pública, una (1) proposición del Concejo de Bogotá y once (11) peticiones.
•  Apoyo en los procesos de gestión contractual de la Dirección de Paz que involucren la formulación de procesos y el seguimiento a los mismos: Se realiza la gestión para la celebración de 13 contratos de prestación de servicios de la Dirección de Paz y Reconciliación que se encontraban programados en el Plan Anual de Adquisiciones, de los cuales se cuenta con aprobación de póliza e inicio en el mes de enero a 10 de éstos.
•  Apoyo en los procesos de supervisión de los contratos suscritos por la Dirección de Paz: Se realiza la supervisión de seis (6) contratos suscritos durante la vigencia 2022 y que contaron con prórroga para el mes de enero 2023. Así mismo se realiza la supervisión de la primera cuenta de cobro presentada por diez (10) contratistas correspondientes a los contratos suscritos durante el mes de enero de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v>
          </cell>
          <cell r="FO69" t="str">
            <v>Este indicador mide el diseño y la implementación de la estrategia de reconciliación para la construcción de paz. En el mes de febrero se realizaron (3) actividades de (3) programadas, así:
• Ajuste del modelo formativo y pedagógico integral y fortalecimiento de capacidades para el desarrollo de iniciativas de reconciliación  
1. En el último año del actual gobierno distrital, se elabora un documento que integra las/los diferentes acciones y procesos en reconciliación que se desarrollan en el seno de la Dirección de Paz y Reconciliación (DPR) de la Alta Consejería de Paz, Víctimas y Reconciliación (ACPVR). Con ese objetivo, se reporta el avance obtenido hasta el corriente mes. Desde la lectura de los documentos que integran la estrategia de reconciliación, pasando por reuniones de definición y de socialización del mismo, se presentan entonces los avances junto con las evidencias- soporte de los mismos.
• Asistencia técnica y articulación intersectorial y local para el desarrollo de procesos de Paz y la Reconciliación.
2. Desde la Dirección de paz y reconciliación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 Apoyo a acciones distritales para el proceso de reincorporación en la ciudad de Bogotá:
3.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algunas organizaciones hicieron caso omiso a los requerimientos por parte de los enlaces de la OEI y de la Dirección de Paz y Reconciliación, se presentaron demoras en la firma de los acuerdos y en el envío de los planes de trabajo. Para avanzar con el desembolso, algunas enviaron sus informes después del plazo establecido lo que atrasó los trámites administrativos internos de la OEI. Para esto, desde la Dirección de Paz y Reconciliación hemos fortalecido la comunicación con los representantes de las organizaciones y se les ha propuesto ir hasta sus territorios para recoger la documentación solicitada y apoyarlos en lo que necesiten en tiempo real.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y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DPR para convertir a Bogotá en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v>
          </cell>
          <cell r="FP69" t="str">
            <v>Este indicador mide el diseño y la implementación de la estrategia de reconciliación para la construcción de paz. En el mes de marzo se realizaron (2) actividades de (2) programadas, así:
1. Asistencia técnica y articulación intersectorial y local para el desarrollo de procesos de Paz y la Reconciliación.
Desde la Dirección de paz y reconciliación, en el marco del convenio 762 de 2022 suscrito entre la Alta Consejería de Paz, Víctimas y Reconciliación y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y el respectivo seguimiento al cumplimiento de las actividades allí previstas.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Sumado a lo anterior, dentro del seguimiento realizado desde la Dirección de Paz y Reconciliación al convenio suscrito con la Secretaría de Cultura, Recreación y Deporte, frente a la ejecución de las dos Becas “Expresiones culturales y artísticas de Justicia Restaurativa”, y las tres becas  “Diálogos necesarios: Espacios culturales de Paz, Memoria y Reconciliación” se realizó un encuentro presencial para conocer los avances en la ejecución del cronograma señalado por cada organización ganadora. 
En este espacio, los asistentes realizaron una presentación con las respectivas evidencias del cumplimiento de las actividades desarrolladas y compartieron los retos o dificultades que se han presentado para el cumplimiento del cronograma para brindar posibles soluciones a través de la gestión de la Alta Consejería.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cincuenta (50) radicados interpuestos a la Dirección de Paz y Reconciliación en la plataforma SIGA, de las cuales nueve (9) corresponden a solicitudes de concepto de política pública, cinco (5) proposiciones del Concejo de Bogotá y (36) peticiones.
• Apoyo en los procesos de gestión contractual de la Dirección de Paz que involucren la formulación de procesos y el seguimiento a los mismos: Se realiza la gestión para la celebración de (2) contratos de prestación de servicios de la Dirección que se encontraban programados en el Plan Anual de Adquisiciones -PAA, de los cuales se cuenta con aprobación de póliza e inicio en el mes de enero a (10) contratos.
• Apoyo en los procesos de supervisión de los contratos suscritos por la Dirección de Paz: Se realiza la supervisión de catorce (14) contratos suscritos durante la vigencia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algunas organizaciones hicieron caso omiso a los requerimientos por parte de los enlaces de la OEI y de la Dirección de Paz y Reconciliación -DPR, se presentaron demoras en la firma de los acuerdos y en el envío de los planes de trabajo y, para avanzar con el desembolso, algunas enviaron sus informes después del plazo establecido lo que atrasó los trámites administrativos internos de la OEI. Para esto, desde la DPR hemos fortalecido la comunicación con los representantes de las organizaciones y se les ha propuesto ir hasta sus territorios para recoger la documentación solicitada y apoyarlos en lo que necesiten en tiempo real. 
Ahora bien, con relación al seguimiento a la ejecución de las becas artísticas y culturales, la comunicación con cuatro de las cinco organizaciones ganadoras ha fluido de forma positiva, y han cumplido con los compromisos pactados frente al cronograma; sin embargo, no se ha podido establecer comunicación con una de las organizaciones, se intentó contactar a los representantes de acuerdo con la información suministrada en su inscripción, pero no han reportado avance alguno. 
BENEFICIOS
• Por una parte,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El desarrollo de las actividades administrativas favorece al fortalecimiento institucional de la Dirección de Paz y Reconciliación para el cumplimiento de sus actividades misionales, lo que redundará en un beneficio para la ciudadanía.</v>
          </cell>
          <cell r="FQ69" t="str">
            <v>Este indicador mide el diseño y la implementación de la estrategia de reconciliación para la construcción de paz. En el mes de abril se realizaron (3) actividades de (3)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se avanzó: en el marco normativo; el contenido y la definición de los aspectos que orientan el marco conceptual; y el contenido y la definición de los aspectos que orientan los componentes de la estrategia de reconciliación. Respecto a estos dos últimos aspectos, los avances se desarrollaron especialmente respecto al componente de reincorporación, presentado los siguientes productos:
- Reporte de avance del documento de integración.
- Documento de avance del documento de integración.
- Matriz Normativa. Actualización.
2. Asistencia técnica y articulación intersectorial y local para el desarrollo de procesos de Paz y la Reconciliación.
Con relación al proceso formativo hacia el fortalecimiento de capacidades de las organizaciones con emprendimientos, se diseñó un proceso pedagógico que constó de 6 sesiones metodológicas, esto derivado del diagnóstico de capacidades organizativas.
Como resultado de las sesiones realizadas, se construyó el instrumento que brinda herramientas valiosas para identificar las fortalezas y debilidades de las organizaciones y así generar conocimientos que les permitan mejorar su capacidad de planear, ejecutar y fortalecer sus emprendimientos. De esta manera se busca contribuir a la construcción de paz y reconciliación en el distrito. 
Esta sistematización de experiencias contó con encuentros que se desarrollaron de manera virtual. En la primera sesión participaron 61 personas. Su propósito fue reconocer e interpretar el camino transitado durante el desarrollo de iniciativas desde una mirada crítica, con el fin de identificar algunas potencialidades y dificultades que generan cambios significativos de la experiencia. Por ello, se aprovecharon herramientas como la fotografía y medios audiovisuales posibilitando situar experiencias vividas.
Se diseñó e implementó la segunda sesión de sistematización de experiencias, denominada “Las herramientas para reflexionar nuestra experiencia”, con una participación de 31 personas. Su propósito fue explorar la fundamentación conceptual de la primera sesión, acercar a las personas participantes a diferentes herramientas que se han construido y que pueden utilizarse para procesos de sistematización de experiencias.
Se diseñó e implementó la sesión de formación en enfoques, denominada Enfoque de género, diferenciales y por orientación sexual “aprendiendo desde la diferencia”, esta se desarrolló de manera presencial en el Archivo Distrital, con una participación de 32 personas. Su propósito fue generar un espacio de reflexión y aprendizaje alrededor de la importancia de incorporar los enfoques diferenciales en las iniciativas, buscando entablar diálogos que contribuyan a desmontar mitos y estereotipos a través de los cuales se puede reproducir la violencia y generar vulneraciones.
Adicionalmente, se desarrolló una sesión que tuvo como propósito generar un espacio de diálogo y reflexión sobre las experiencias en comunicación para el cambio social como apuesta para incidir en la transformación de nuestros territorios; así como para apropiar algunos recursos comunicativos en las iniciativas, aprovechando herramientas físicas como el cuerpo y tecnológicas como los teléfonos para crear contenido de valor que contribuyan a este cambio. Otra de las sesiones, tuvo como finalidad crear un producto audiovisual en colectivo utilizando herramientas básicas de creación y edición de contenidos y poniendo en práctica los conocimientos construidos sobre comunicación para el cambio social.
Con relación al proceso formativo en temas de resolución de conflictos, construcción de paz y pedagogía en articulación con el Consejo Distrital de Paz, se prepararon talleres en los siguientes temas: 1. Derechos Humanos, DIH, mecanismos de protección. 2. Liderazgo en transformación de conflictos. 3. Política Pública Nacional de Reconciliación, No estigmatización y Convivencia. 4. Encuentro de memoria. 5. Estrategias de diálogo y acciones enfocadas en paz y convivencia. 6. Ruta TOAR. 7. Programas de Desarrollo con Enfoque Territorial (PDET); con el propósito de fortalecer las capacidades de las personas que participan en este lugar de convergencia y que representan a más de 40 sectores de la sociedad civil con el fin de encaminar el logro y mantenimiento de la paz, generando una cultura de reconciliación y transformación de conflictos en Bogotá.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Cada documento cuenta con las metodologías para el fortalecimiento de iniciativas así:
- Módulo de emprendimiento: contiene la presentación del apartado, sus 6 metodologías, el anexo de sistematización y las referencias bibliográficas.
- Módulo de fortalecimiento de capacidades en reconciliación: contiene la presentación del apartado, sus 13 metodologías, el anexo de sistematización y las referencias bibliográficas.
- Módulo de fortalecimiento al Consejo Distrital de Paz: contiene la presentación del apartado, sus 6 metodologías, el anexo de sistematización y las referencias bibliográficas. 
Para finalizar,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En dichos talleres se indagó sobre tres aspectos: 1. Las actitudes y acciones de estigmatización o discriminación a las que se ven expuestas las personas en proceso de reincorporación, reintegración y comparecientes de la fuerza pública y los ámbitos en los que se presentan estas actitudes. 2. Las afectaciones que tienen estas acciones en la dimensión individual, familiar y comunitaria de estas personas. 3. Las propuestas hacia la eliminación de la estigmatización y discriminación que sufre esta población. Así las cosas, para abril se consolidó un documento con el contexto de la estrategia, la ruta para la implementación en el distrito, los componentes y acciones, y recomendaciones para el desarrollo de esta.  
Adicionalmente,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El proceso de acompañamiento se llevó a cabo sobre la convocatoria, selección y asesoría a la formulación de iniciativas y acciones concretas, de las modalidades 1, 2 y 3, que serían desarrolladas con el fin de impactar entornos comunitarios e institucionales en la búsqueda de construcción de paz y reconciliación.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Ahora bien, para la Modalidad 4 no se llevó a cabo una convocatoria abierta, puesto que se seleccionaron tres (3) organizaciones cuyas iniciativas y acciones específicas estuvieran encaminadas a fortalecer el proceso de implementación del punto 5 del Acuerdo de Paz (Acuerdo sobre las víctimas del conflicto); además de apoyar la implementación de la ruta TOAR de manera anticipada y/o en el marco de las sanciones impuestas por la Jurisdicción Especial para la Paz (JEP). Esta modalidad contó con $75 millones de pesos en total.
De esta forma, se seleccionaron tres iniciativas que se articularían con el proyecto piloto desarrollado durante el primer semestre del 2022 en la localidad de Usme, el cual tuvo como resultado la formulación y ejecución de proyectos con contenido restaurador - reparador. 
Así las cosas, el acompañamiento al proceso de la ruta de Trabajos, Obras, Actividades con contenido Reparador – Restaurador (TOAR) en Usme, se llevó a cabo a partir de la interlocución con las organizaciones: 1. ASOCUNT - Firmantes de paz. 2. Kabala Teatro – Sociedad civil / comunidad. 3. LIVIS sobre ruedas - Organización de la mesa de Víctimas de Usme; por medio de la asesoría en materia de los instrumentos y herramientas a utilizar para la legalización de sus desembolsos en perspectiva de la radicación de documentos y cuentas de cobro para los desembolsos. 
Como resultado de lo anteriormente mencionado, el 31 de marzo se llevó a cabo el evento de socialización de resultados de la implementación de todas las iniciativas en el Archivo Distrital, al que asistieron 25 personas. Este se realizó en el marco de un conversatorio en el que cinco representantes de las cuatro modalidades compartieron los principales retos en la realización de las actividades de sus iniciativas, y expusieron cuáles serían los principales desafíos y/o recomendaciones para otras organizaciones que están pensando en presentarse a futuras convocatorias que le apuesten a la construcción de paz territorial.
Por otra parte, la Dirección de Paz y Reconciliación realizó el seguimiento y asistencia técnica del convenio 905 suscrito con la Secretaría Distrital de Cultura, Recreación y Deporte, el cual contó con dos tipos de Becas:
- Expresiones culturales y artísticas de Justicia Restaurativa: Diaz Collective y, Escuela de Artes y Derechos Humanos.
- Diálogos necesarios - Espacios culturales de Paz, Memoria y Reconciliación: Las huellas del arte en la guerra, Arte y Cultura Vive y, el Club de Fútbol de Amputados Gladiadores Bogotá. 
Se realizó el encuentro presencial el 7 de marzo en el Archivo Distrital, con el propósito de conocer los avances en la ejecución del cronograma señalado por cada organización ganadora y resolver inquietudes frente a la elaboración del informe final que se debía entregar en abril. 
En este espacio, asistieron cuatro de las cinco organizaciones ganadoras de las becas (faltó la organización Arte y Cultura Vive), cada una realizó una presentación con las respectivas evidencias del cumplimiento de las actividades desarrolladas y compartieron los retos o dificultades que se han presentado para el cumplimiento del cronograma y así brindar posibles soluciones a través de la gestión de la Alta Consejería. Como resultado de este encuentro, las organizaciones pudieron conocerse entre ellas para intercambiar información y aunar esfuerzos para llevar a cabo acciones futuras en sus localidades (como Ciudad Bolívar). De esta manera, desde la ACPRV se facilitó la articulación entre ellos para seguir construyendo paz desde lo local.
Desde la Dirección se visitaron las actividades de seguimiento y de cierre de todas las organizaciones. Para abril, se acompañó la exposición “Las huellas del arte en la guerra” en el Museo de la Ciudad Autoconstruida en Ciudad Bolívar; se visitó una actividad con niños y niñas de “Restaurando el recuerdo” en la misma localidad; se acompañó una obra de arte con los jóvenes de “Arte y cultura vive” en Kennedy, la cual fue protagonizada por personas con discapacidad cognitiva; se acompañó el simposio Respeto por la Diferencia, en el que se proyectaron los resultados del proyecto “Arte de acción y Justicia Restaurativa” en el centro comercial Nuestro Bogotá; y se acompañó el torneo de futbol de cierre del “Club de Fútbol de Amputados Gladiadores Bogotá”. 
De esta manera, se hizo el respectivo seguimiento en territorio a las actividades reportadas por las organizaciones, verificando de primera mano los asistentes a cada espacio, el recibimiento por parte de la población beneficiaria y el impacto de las actividades desarrolladas en las distintas localidades. No obstante, sólo tres de las cinco organizaciones entregaron los informes finales (faltaron Gladiadores y la Escuela de Artes y DDHH), los cuales fueron aprobados por el Centro de Memoria y contienen las evidencias de todas las actividades realizadas y finalizadas en abril.
Se espera contar con los dos informes finales de las organizaciones que faltan para el mes de mayo.
3. Apoyo a acciones distritales para el proceso de reincorporación en Bogotá
En el mes de abril se desarrolló la primera sesión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solo falta una organización de la Modalidad 2 por entregar la documentación completa y así proceder a realizar el último desembolso, la Fundación Legados Tejiendo Vida, Paz y Memoria. A pesar de la insistencia por parte de la ACPVR y la OEI, en el proceso no cumplieron con los plazos establecidos. 
Con relación al seguimiento a la ejecución de las becas culturales y artísticas, para la entrega del informe final dos de las cinco organizaciones dejaron de responder llamadas, correos o mensajes. Por esta razón visitamos en abril las sedes del Club de Fútbol Gladiadores en Kennedy, y de la Escuela de Artes y Derechos Humanos en Ciudad Bolívar, pero siguen en mora con la entrega del informe de cierre. Esto tiene relación con una nueva beca de “Es Cultura Local” que inició Gladiadores y ha retrasado el cierre de las actividades y, la situación actual de Alisson, representante de la Escuela de Artes, que tiene un contrato de prestación de servicios con el Distrito y manifiesta estar muy ocupada.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v>
          </cell>
          <cell r="FR69" t="str">
            <v>Este indicador mide el diseño y la implementación de la estrategia de reconciliación para la construcción de paz. En el mes de mayo se realizaron (2) actividades de (2)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y después de haber avanzado en el tema de reincorporación, en el mes de mayo se avanzó respecto a la tabla de materias y el contenido sobre el tema del Sistema Integral de Paz en el aparte conceptual. De igual manera, fue actualizada la matriz correspondiente al marco normativo y fue creada la matriz de referencias bibliográficas, la cuál será actualizada a medida que se avanza en el documento de actualización de la estrategia de reconciliación. 
2. Acciones para garantizar el funcionamiento administrativo y operativo para la construcción de paz y reconciliación.
Las actividades realizadas en el marco de la gestión administrativa durante los meses de abril y mayo fueron:
• Preparación y formulación de Insumos para respuesta a los radicados interpuestos a la Dirección de Paz y Reconciliación en la plataforma SIGA: Se realizó la preparación y formulación de insumos para respuesta de cuarenta y un (41) radicados interpuestos a la Dirección de Paz y Reconciliación en la plataforma SIGA, de  las cuales nueve (9) corresponden a solicitudes de concepto acto administrativo para Consejos Locales de Paz, cuatro (4) proposición del Concejo de Bogotá y veintisiete (27) peticiones.
• Apoyo en los procesos de gestión contractual de la Dirección de Paz que involucren la formulación de procesos y el seguimiento a los mismos: Se realiza la gestión para la celebración de 13  contratos de prestación de servicios de la Dirección que se encontraban programados en el PAA, de los cuales se cuenta con aprobación de póliza e inicio en el mes de enero a  10.
• Apoyo en los procesos de supervisión de los contratos suscritos por la Dirección de Paz: Se realiza la supervisión de catorce(14) contratos suscritos durante la vigencia 2022 y que contaron con prorroga para el mes de enero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El desarrollo de las actividades administrativas favorecen el fortalecimiento institucional de la Dirección de Paz y Reconciliación para el cumplimiento de sus actividades misionales, lo que redundara en un beneficio para la ciudadanía.</v>
          </cell>
          <cell r="FS69" t="str">
            <v xml:space="preserve">Este indicador mide el diseño y la implementación de la estrategia de reconciliación para la construcción de paz. En el mes de junio se realizaron (2) actividades de (3) programadas, así:
• Asistencia técnica y articulación intersectorial y local para el desarrollo de procesos de Paz y la Reconciliación.
Durante el presente mes no se realizaron acciones de Asistencia técnica y articulación intersectorial y local para el desarrollo de procesos de Paz y la Reconciliación, por cuanto el convenio 730 de 2022 culminó su ejecución y se encuentra en proceso de liquidación.
No obstante lo anterior se celebró el CONVENIO CON ORGANIZACIÓN INTERNACIONAL PARA LAS MIGRACIONES – OIM ROF-001-002 con el objeto de aunar esfuerzos técnicos, humanos, administrativos y financieros entre la Alta Consejería de Paz, Víctimas y Reconciliación de la Secretaría General de la Alcaldía Mayor de Bogotá, y la Organización internacional para las migraciones – OIM, para adelantar acciones de integración local, pedagogía para la paz, memoria, no estigmatización y  justicia restaurativa, en el marco de la estrategia de reconciliación y construcción de paz territorial, para la consolidación de Bogotá-Región como epicentro de paz y reconciliación. Este convenio se encuentra en la acción No. 1 Contratación del equipo técnico y administrativo acorde con el cronograma.
Por lo anterior reprogramamos el reporte para el mes de julio a fin de contar con acciones y soportes que aporten al cumplimiento de la meta.
1. Informe de avance sobre las acciones distritales para el proceso de reincorporación en la ciudad de Bogotá.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dentro de las dinámicas de la mesa distrital de reincorporación; en el mes de abril se desarrolló la primera sesión del 2023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el marco de la Estrategia Psicosocial de Atención Diferencial de la Secretaría Distrital de Salud, cuyo objetivo es implementar procesos de acompañamiento psicosocial y en salud integral a personas en proceso de reintegración y reincorporación, sus familias y colectivos que residen en Bogotá, orientados a la mitigación de las afectaciones generadas en el marco del conflicto armado que contribuyan a su vez a la reconciliación y a la construcción de una paz estable y duradera, se establece el apoyo en la ampliación de la convocatoria para ampliar el número de personas beneficiarias de  la misma, así como el canal pertinente para la remisión de casos cuando se requiera. 
Igualmente,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durante los meses de febrero, abril y junio.  
Durante el mes de junio se llevó a cabo una sesión de trabajo específica para temas relacionados con seguridad, prevención y protección de población firmante del AFP, en cumplimiento de las recomendaciones de las Alertas Tempranas 05 y 010 correspondientes a las localidades de Sumapaz y ciudad bolívar, en las que se identificó un nivel de riesgo alto para la PPR.
DIFICULTADES
• El principal reto está en seguir mejorando los canales de comunicación con las entidades distritales para el reporte de avance de las acciones contenidas en el Plan Operativo de la MDR, que se viene construyendo permanentemente, generando una oportunidad en términos de la permanente ampliación de la oferta para la atención a la PPR residente en Bogotá.   
2. Asistencia técnica a iniciativas productivas que promuevan la integración social y comunitaria para población en proceso de reincorporación.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Se adelanta un proceso de fortalecimiento a las capacidades productivas de la PPR tanto para los proyectos productivos colectivos e individuales, con un proceso de formación general en competencias y habilidades blandas; adicionalmente en la localidad de ciudad bolívar se adelanta la ejecución del componente 2 del proyecto 1937 del FDL, que apunta a promover la asociatividad  para la productividad en la PPR, con espacios formativos, de formulación, capitalización e implementación de iniciativas propias de la PPR que integran a las comunidades de acogida.
DIFICULTADES
• La principal dificultad está asociada a los riesgos de seguridad que presenta la PPR residente en la localidad de ciudad bolívar que genera retrasos en la implementación de las iniciativas productivas. Para esto se adelantó la mesa de trabajo en temas de seguridad, prevención y protección, con el fin de articular acciones interinstitucionales para proteger la vida de la PPR residente en Bogotá.
Adicionalmente, se presenta una dificultad en términos de los contenidos y la oferta formativa de la SDDE que no siempre responde a las necesidades puntuales de los emprendimientos de la PPR. Para esto se adelanta una revisión y actualización de la oferta institucional y se avanza en la construcción de contenidos pertinentes.
Finalmente es necesario fortalecer la gestión de recursos para el apalancamiento de los emprendimientos de la PPR, vinculando al sector privado en estas acciones.
BENEFICIOS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v>
          </cell>
          <cell r="FT69" t="str">
            <v>Este indicador mide el diseño y la implementación de la estrategia de reconciliación para la construcción de paz. En el mes de julio se realizaron (2) actividades de (1) programada, así:
1. Asistencia técnica y articulación intersectorial y local para el desarrollo de procesos de Paz y la Reconciliación.
Se presenta el informe de avance sobre las asistencias técnicas, el cual se encontraba programado para el mes de julio. Este informe presenta, por una parte, los resultados del proceso de pedagogía sobre los derechos de las víctimas del conflicto armado a la verdad, a la justicia, y a la reparación integral, atendiendo las iniciativas de memoria, paz y reconciliación de los Programas de Desarrollo con Enfoque Territorial (PDET). Por otra parte, el acompañamiento a las acciones comunitarias, culturales y pedagógicas tendientes a la no estigmatización y la no discriminación de la población en proceso de reincorporación, reintegración y víctimas del conflicto; el acompañamiento a procesos organizativos de buscadores y buscadoras de personas dadas por desaparecidas, con el fin de contribuir al esclarecimiento de hechos y al reconocimiento de la dignidad de las víctimas familiares de desaparecidos en su proceso de búsqueda y en el acceso a los mecanismos de justicia transicional; y el desarrollo de iniciativas de justicia restaurativa a través del trabajo mancomunado entre las víctimas directas, las víctimas de las localidades priorizadas, los comparecientes y la Jurisdicción Especial para la Paz para consolidar apuestas que contribuyan a la construcción de paz en el territorio.
Desde la Dirección de Paz y Reconciliación, en el marco del convenio suscrito entre la Alta Consejería de Paz, Víctimas y Reconciliación -OACPVR, se ha diseñado la estrategia de reconciliación y construcción de paz territorial, que tiene como propósito adelantar acciones de integración local, pedagogía para la paz, memoria, no estigmatización y justicia restaurativa, para la consolidación de Bogotá́ Región como epicentro de paz y reconciliación. Esta estrategia se materializa en cuatro líneas estratégicas a saber:
i) Proceso de Retornos y Reubicaciones: Contiene el proceso de Integración local que formalizan la intención a través de la firma del acta de voluntariedad, y acceden al proceso de acompañamiento en vía a la garantía de derechos prioritarios, y acciones tendientes a la integración comunitaria. La Integración Local entendida como un derecho de la población victima para el restablecimiento de su proyecto de vida con un enfoque reparador.
ii) Educación para la paz y pedagogía de paz: Contempla el fortalecimiento de capacidades para la reconciliación de actores claves en los territorios bogotanos, como son líderes y lideresas sociales, población víctima, población ex combatientes, organizaciones de jóvenes, culturales, ambientales, entornos educativos, entre otras.
iii) Diálogo social y reconciliación territorial: Encierra, acciones de reconciliación para fortalecimiento de capacidades, las capacidades para la incidencia política, las capacidades para el fomento de la participación en espacios de reconciliación y /o construcción de paz, el fortalecimiento de capacidades por medio de la implementación de iniciativas comunitarias para la reconciliación, y las agendas territoriales de paz. Este componente es uno de los ejes fundamentales para la reconstrucción de tejido social para la población víctima y no víctima, así como los firmantes de paz en los territorios, encaminados al arraigo comunitario.
iv) Justicia Transicional y Justicia Restaurativa: Incluye, entre otras acciones, la Ruta de los Trabajos, Obras y Actividades de contenido Reparador (TOAR), la articulación en el acompañamiento psicosocial y jurídico a población víctima en las rutas y procesos asociados al Sistema Integral de Verdad, Justicia, Reparación y No Repetición, la articulación en el acompañamiento psicosocial y jurídico a comparecientes en las rutas y procesos asociados al Sistema Integral de Verdad, Justicia, Reparación y No Repetición, y las recomendaciones para el acompañamiento a las víctimas y comparecientes.
2. Acciones para garantizar el funcionamiento administrativo y operativo para la construcción de paz y reconciliación.
Las actividades realizadas en el marco de la gestión administrativa durante los meses de julio y julio fueron:
i) Preparación y formulación de Insumos para respuesta a los radicados interpuestos a la Dirección de Paz y Reconciliación en la plataforma SIGA: Se realizó la preparación y formulación de insumos para respuesta de treinta y seis (36) radicados interpuestos a la Dirección de Paz y Reconciliación en la plataforma SIGA, de  las cuales cinco (5) corresponden a solicitudes de concepto de acto administrativo para Consejos Locales de Paz y políticas públicas, treinta (30) proposición del Concejo de Bogotá y una (1) petición de carácter general.
ii) Apoyo en los procesos de gestión contractual de la Dirección de Paz que involucren la formulación de procesos y el seguimiento a los mismos: Se realiza la gestión para la celebración de 14 contratos de prestación de servicios de la Dirección que se encontraban programados en el PAA y se gestionó dos cesiones.
iii) Apoyo en los procesos de supervisión de los contratos suscritos por la Dirección de Paz: Se realiza la supervisión de catorce(14) contratos suscritos durante la vigencia 2022 y que contaron con prórroga para el mes de enero 2023. 
iv)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Con relación a los beneficios de ciudad, por una parte, se impulsará un proceso de pedagogía sobre los derechos de las víctimas del conflicto armado a la verdad, a la justicia, y a la reparación integral, atendiendo las iniciativas de memoria, paz y reconciliación de los PDET Bogotá Región. Sumado a esto, se apoyarán acciones comunitarias, culturales y pedagógicas encaminadas a la no estigmatización de las personas exintegrantes de las FARC-EP y excombatientes; y se financiarán 16 iniciativas comunitarias, culturales y artísticas que vinculen, con enfoque psicosocial, a personas en proceso de reincorporación, víctimas del conflicto armado y comunidades; y se impulsarán acciones de justicia restaurativa por medio de la Ruta TOAR , el acompañamiento psicosocial y jurídico a las víctimas en el Sistema Integral de Paz, los procesos de pedagogía para fortalecer la búsqueda de personas, así como el fortalecimiento a proyectos de justicia restaurativa y sanción propia.
De esta manera, a través de la financiación de iniciativas territoriales se está ayudando a ciertas poblaciones a prevenir futuras violencias y transformar conflictos desde una actitud más propositiva y pacífica realizando encuentros que motivan a la reflexión para el apoyo mutuo y el fortalecimiento del tejido social desde el compartir de saberes y experiencias.
• El desarrollo de las actividades administrativas de la favorecen al fortalecimiento institucional de la Dirección de Paz y Reconciliación para el cumplimiento de sus actividades misionales, lo que redundara en un beneficio para la ciudadanía</v>
          </cell>
          <cell r="FU69" t="str">
            <v xml:space="preserve">Este indicador mide el diseño y la implementación de la estrategia de reconciliación para la construcción de paz. En el mes de agosto se realizaron (2) actividades de (2) programadas, así:
1. Ajuste del modelo formativo y pedagógico integral y fortalecimiento de capacidades para el desarrollo de iniciativas de reconciliación  
En el marco de la elaboración del documento de actualización de la estrategia de reconciliación y la incorporación de los componentes que la integran, se avanzó en la redacción de las partes uno y dos del documento, es decir, la parte conceptual y la parte metodológica. De otra parte y a medida que se avanza en la redacción del documento, se actualizaron las matrices de referencia normativa y bibliográfica, sobre las cuales se construye y apoya el documento y que se reflejan en la bibliografía.  Ajustando los documentos de Informe de avance Estrategia, de Reconciliación, Estrategia de Reconciliación, Matriz Normativa y Matriz referencias bibliográficas.
2. Apoyo a acciones distritales para el proceso de reincorporación en la ciudad de Bogotá.
Entre el mes de julio y agosto la Dirección de Paz y Reconciliación, específicamente el equipo de reincorporación con apoyo del Sistema Integral lleva a cabo diferentes jornadas de sensibilización para la no estigmatización y la no discriminación de personas en proceso de reincorporación, de reintegración y comparecientes de la Fuerza Pública ante la JEP. Estas jornadas como compromiso surgido en la Mesa Distrital de Reincorporación se realizan para servidores públicos de las diferentes entidades y secretarías que componen la mesa, en estos dos meses el equipo realizó 7 jornadas de sensibilización (IDIPRON, Catastro, SDIS, SDM, SDH, FUGA, Alcaldía de Ciudad Bolívar). Estas jornadas tienen tres objetivos fundamentales que son: Socializar conceptos generales frente a los procesos de Reincorporación y Reintegración, así como de justicia restaurativa, y los lineamientos e instrumentos normativos nacionales que posibilitan la construcción de paz, Propiciar espacios para la sensibilización y la movilización emocional con servidores y funcionarios públicos sobre la prevención de la estigmatización y discriminación a la población en proceso de reincorporación, reintegración y comparecientes de Fuerza Pública ante la JEP en Bogotá y por último Implementar acciones para eliminar barreras en el acceso a derechos sociales, políticos y culturales, en concordancia de la construcción de paz y transformación de percepciones e imaginarios sobre la población en procesos de reincorporación, reintegración y comparecientes de la Fuerza Pública ante la JEP, desde el fortalecimiento institucional. 
El equipo de reincorporación se ha enfocado también en potencializar el trabajo con enfoque de género tratando de generar espacios y actividades que permitan que las mujeres firmantes de paz tengan su propia voz y se tengan en cuenta sus necesidades específicas que no son las mismas del resto de la población firmante. Por esto desde mayo se viene haciendo un proceso de diagnóstico de necesidades con las diferentes secretarías que acompañan la Mesa Distrital de Reincorporación. Una de las principales necesidades que manifestaron las mujeres es que ellas querían ser sujetas activas y formadoras del capítulo de género del Acuerdo Final de Paz, para la sociedad civil. Así surgió la iniciativa de poder construir una articulación entre la ACPVR y diferentes universidades de la ciudad de Bogotá que desarrollarán cátedras de paz y que las mujeres firmantes pudieran participar de las mismas. En el mes de agosto se realiza una reunión con las diferentes organizaciones sociales de mujeres firmantes de paz, donde se concluye que los temas a tratar en dichas cátedras serían temas de: memoria, estigmatización, y la experiencia personal de cada mujer en la construcción de paz y hechos de reconciliación.
Así la ACPVR empieza a realizar una gestión con diferentes universidades entre ellas: Salle, Santo Tomás, Rosario y Politécnico. Y se establece la participación de mujeres firmantes de paz en las cátedras de paz de dichas universidades para el mes de septiembre.
Por otra parte Desde la Dirección de Paz y Reconciliación de la Alta Consejería de Paz, Víctimas y Reconciliación, específicamente desde el equipo de reincorporación y reintegración se tiene como meta para el segundo semestre del 2023, realizar una serie de actividades culturales con la población firmante de paz (personas en proceso de reincorporación y reintegración), se quiere que tanto la población firmante como sus familias empiecen a tener una apropiación de la ciudad y aprovechar la diversa oferta cultural con la que cuenta Bogotá. Para esta primera actividad se realizó un recorrido por el Museo de Bogotá con la ayuda de los y las guías con los que cuenta el Museo, allí se tuvo un total de 15 personas entre ellas firmantes de paz, personas en proceso de reintegración, y sus respectivas familias. El recorrido finalizó con una jornada de cuentería la cual se llevó a cabo en la Fundación Gilberto Álzate Avendaño, quien nos estuvo a cargo fue un artista asignado por parte de IDARTES.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v>
          </cell>
          <cell r="FV69" t="str">
            <v xml:space="preserve">Este indicador mide el diseño y la implementación de la estrategia de reconciliación para la construcción de paz. En el mes de septiembre se realizaron (2) actividades de (2) programadas, así:
1. Ajuste del modelo formativo y pedagógico integral y fortalecimiento de capacidades para el desarrollo de iniciativas de reconciliación  
En el marco de la elaboración del documento de actualización de la estrategia de reconciliación y la incorporación de los componentes que la integran, se efectuó una reunión con la directora de la Dirección de Paz y Reconciliación y se dieron nuevos lineamientos para la elaboración del documento. Conforme a esos lineamientos, el documento se ajustó de la siguiente manera: se acortó el número de páginas de la primera parte, fusionando el contenido relacionado con los componentes de reconciliación, reincorporación y articulación con el sistema integral; y se utilizaron gráficas para expresar de forma didáctica el contenido relacionado a lo conceptual. Respecto a la segunda parte, el capítulo metodológico, dado que se trata de la parte más importante de la estrategia, se ajustó, agregando los procesos dialógicos. En esta parte, se suprimió el principio de participación y se dejaron los criterios metodológicos concernientes a los enfoques poblacional y territorial. De igual manera, en el mes de septiembre se avanzó en la redacción de la introducción y los aprendizajes y las lecciones aprendidas. En una reunión posterior, se determinó el procedimiento y el instrumento de identificación de capacidades que deberá acompañar la estrategia de reconciliación.
2. Acciones para garantizar el funcionamiento administrativo y operativo para la construcción de paz y reconciliación.
Las actividades realizadas en el marco de la gestión administrativa durante los meses de agosto y septiembre fueron:
i) Preparación y formulación de Insumos para respuesta a los radicados interpuestos a la Dirección de Paz y Reconciliación en la plataforma SIGA: Se realizó la preparación y formulación de insumos para respuesta de treinta y dos (32) radicados interpuestos a la Dirección de Paz y Reconciliación en la plataforma SIGA.
ii) Apoyo en los procesos de gestión contractual de la Dirección de Paz que involucren la formulación de procesos y el seguimiento a los mismos: Se realiza la gestión para la celebración de 14 contratos de prestación de servicios de la Dirección que se encontraban programados en el PAA y se gestionó dos cesiones.
iii) Apoyo en los procesos de supervisión de los contratos suscritos por la Dirección de Paz: Se realiza la supervisión de catorce(14) contratos suscritos durante la vigencia 2023 
iv) Ejecución de reuniones de equipo para la programación y seguimiento a las actividades de la Dirección de Paz y Reconciliación: Se realiza reunión mensual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de fortalecimiento de capacidades, pedagógicos, culturales y artísticos, y dialógicos.  
• El desarrollo de las actividades administrativas de la favorecen al fortalecimiento institucional de la Dirección de Paz y Reconciliación para el cumplimiento de sus actividades misionales, lo que redundara en un beneficio para la ciudadanía.
</v>
          </cell>
          <cell r="FW69" t="str">
            <v/>
          </cell>
          <cell r="FX69" t="str">
            <v/>
          </cell>
          <cell r="FY69" t="str">
            <v/>
          </cell>
          <cell r="FZ69">
            <v>0</v>
          </cell>
          <cell r="GA69">
            <v>0</v>
          </cell>
          <cell r="GB69">
            <v>0</v>
          </cell>
          <cell r="GC69">
            <v>290779</v>
          </cell>
          <cell r="GD69">
            <v>290779</v>
          </cell>
          <cell r="GE69">
            <v>290779</v>
          </cell>
          <cell r="GF69">
            <v>290779</v>
          </cell>
          <cell r="GG69">
            <v>290779</v>
          </cell>
          <cell r="GH69">
            <v>290779</v>
          </cell>
          <cell r="GI69">
            <v>0</v>
          </cell>
          <cell r="GJ69">
            <v>0</v>
          </cell>
          <cell r="GK69">
            <v>0</v>
          </cell>
          <cell r="GL69">
            <v>290779</v>
          </cell>
          <cell r="GM69">
            <v>261873459</v>
          </cell>
          <cell r="GN69">
            <v>261873459</v>
          </cell>
          <cell r="GO69">
            <v>261873459</v>
          </cell>
          <cell r="GP69">
            <v>261582680</v>
          </cell>
          <cell r="GQ69">
            <v>261582680</v>
          </cell>
          <cell r="GR69">
            <v>261582680</v>
          </cell>
          <cell r="GS69">
            <v>261582680</v>
          </cell>
          <cell r="GT69">
            <v>261582680</v>
          </cell>
          <cell r="GU69">
            <v>261582680</v>
          </cell>
          <cell r="GV69">
            <v>0</v>
          </cell>
          <cell r="GW69">
            <v>0</v>
          </cell>
          <cell r="GX69">
            <v>0</v>
          </cell>
          <cell r="GY69">
            <v>261582680</v>
          </cell>
        </row>
        <row r="70">
          <cell r="A70" t="str">
            <v>PD110</v>
          </cell>
          <cell r="B70">
            <v>7871</v>
          </cell>
          <cell r="C70" t="str">
            <v>7871_11</v>
          </cell>
          <cell r="D70" t="str">
            <v>11. Realizar el 100% de los espacios de coordinación y articulación, acordados con entidades e instancias de orden territorial y nacional, para la implementación de acciones de integración social y territorial.</v>
          </cell>
          <cell r="E70" t="str">
            <v>11_Oficina de Alta Consejería de Paz, Víctimas y Reconciliación</v>
          </cell>
          <cell r="F70">
            <v>11</v>
          </cell>
          <cell r="G70" t="str">
            <v>Oficina de Alta Consejería de Paz, Víctimas y Reconciliación</v>
          </cell>
          <cell r="H70" t="str">
            <v>oav</v>
          </cell>
          <cell r="I70" t="str">
            <v>PD110</v>
          </cell>
          <cell r="J70" t="str">
            <v>Constante</v>
          </cell>
          <cell r="K70" t="str">
            <v>Porcentaje</v>
          </cell>
          <cell r="L70" t="str">
            <v>Constante</v>
          </cell>
          <cell r="M70" t="str">
            <v/>
          </cell>
          <cell r="N70" t="str">
            <v/>
          </cell>
          <cell r="O70">
            <v>100</v>
          </cell>
          <cell r="P70">
            <v>100</v>
          </cell>
          <cell r="Q70">
            <v>100</v>
          </cell>
          <cell r="R70">
            <v>100</v>
          </cell>
          <cell r="S70">
            <v>100</v>
          </cell>
          <cell r="T70">
            <v>100</v>
          </cell>
          <cell r="U70">
            <v>100</v>
          </cell>
          <cell r="V70">
            <v>100</v>
          </cell>
          <cell r="W70">
            <v>100</v>
          </cell>
          <cell r="X70">
            <v>100</v>
          </cell>
          <cell r="Y70">
            <v>100</v>
          </cell>
          <cell r="Z70">
            <v>100</v>
          </cell>
          <cell r="AA70">
            <v>100</v>
          </cell>
          <cell r="AB70">
            <v>100</v>
          </cell>
          <cell r="AC70" t="str">
            <v xml:space="preserve">Para avanzar en la implementación del Acuerdo de Paz en Bogotá, es fundamental actuar de manera coordinada con las instancias, tanto distritales como nacionales, que tengan competencias e incidencia en este proceso en Bogotá-Región. Así las cosas, se planteó una meta relacionada con la conformación y fortalecimiento de espacios de coordinación y articulación, con los mecanismos del Sistema Integral de Verdad, Justicia, Reparación y Garantías de No Repetición -SIVJRNR. Lo anterior, con el propósito de facilitar la participación, amplia y significativa, de la ciudadanía en los procedimientos de las entidades que conforman el Sistema, promoviendo su acceso a la verdad, la justicia, la reparación y la no-repetición de los hechos violentos.  
Para la vigencia 2023, en esta meta se programó una magnitud del 100%, con corte a 30 de septiembre se presenta un avance del 100%, que corresponde a las siguientes acciones:
Comisión de la verdad:
Se adelantaron acciones de socialización, divulgación y territorialización del Informe de la Comisión de la Verdad, así como actividades de gestión para la consolidación de una oferta pedagógica estructural para la socialización del Informe ligada a otras actividades de pedagogía. Estas acciones se han enmarcado, principalmente, en 2 procesos: i) la lectura artística de relatos contenidos en el Volumen Testimonial del Informe de la Comisión de la Verdad y ii) la elaboración de una propuesta de diplomado sobre los Derechos de las Víctimas, en el que se incluyen módulos de divulgación y espacios de reflexión sobre el contenido del Informe de la Comisión de la Verdad. 
	Espacios de lectura artística de relatos del Informe de la Comisión de la Verdad: El primero de los procesos de socialización del Informe de la Comisión de la Verdad consiste en el acompañamiento a espacios de conmemoración y construcción de memoria histórica, a través de la lectura artística de relatos contenidos en el Volumen Testimonial del Informe de la CEV “Cuando los pájaros no cantaban”. Lo anterior, aprovechando las capacidades instaladas en artistas del Distrito, que participaron de un proceso de formación –liderado por la ACPVR e IDARTES-  en espacios de cuentería, que se desarrolló durante 2022. 
Como parte de estos espacios, se acompañó la ceremonia de clausura del proyecto “Usme en paz con memoria y reconciliación”, el día 21 de julio de 2023, a través de la lectura del relato Palabras atadas a mi garganta, acompañamiento al evento “Los que nunca volvieron”, el día 30 de agosto de 2023, a través de la lectura del relato “Caita de Huesos” y  acompañamiento a la presentación de la Obra de Teatro “El Palacio arde”, el día 30 de agosto de 2023, a través de la lectura del relato “Cajita de Huesos”. 
	Formulación de Diplomado sobre los Derechos de las Víctimas, que incluye espacios de socialización de Informe de la Comisión de la Verdad, cuyo contenido temático incluye en el módulo 1: Acuerdo de Paz de la Habana y Sistema Integral para la Paz en el cual se abordarán temas relacionados con los hallazgos del Informe de la CEV en términos de impactos del conflicto, así como de relatos contenidos en el Volumen Testimonial y módulo 4: Enfoques diferenciales: Se promoverán reflexiones sobre los impactos narrados por el Informe de la Comisión de la Verdad en temas étnicos y frente al campesinado, especialmente dirigida a población de Sumapaz. 
 Resultados acciones personas dadas por desaparecidas: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este proceso se ha logrado la documentación completa de 9 casos de desaparición forzada y la presentación 7 solicitudes de búsqueda a la Unidad de Búsqueda de personas dadas por desaparecidas –UBPD-.  </v>
          </cell>
          <cell r="AD70" t="str">
            <v/>
          </cell>
          <cell r="AE70" t="str">
            <v/>
          </cell>
          <cell r="AF70">
            <v>0</v>
          </cell>
          <cell r="AG70">
            <v>0</v>
          </cell>
          <cell r="AH70">
            <v>21.05</v>
          </cell>
          <cell r="AI70">
            <v>5.26</v>
          </cell>
          <cell r="AJ70">
            <v>0</v>
          </cell>
          <cell r="AK70">
            <v>21.05</v>
          </cell>
          <cell r="AL70">
            <v>0</v>
          </cell>
          <cell r="AM70">
            <v>5.26</v>
          </cell>
          <cell r="AN70">
            <v>21.05</v>
          </cell>
          <cell r="AO70">
            <v>0</v>
          </cell>
          <cell r="AP70">
            <v>0</v>
          </cell>
          <cell r="AQ70">
            <v>0</v>
          </cell>
          <cell r="AR70">
            <v>0</v>
          </cell>
          <cell r="AS70">
            <v>0</v>
          </cell>
          <cell r="AT70">
            <v>21.05</v>
          </cell>
          <cell r="AU70">
            <v>5.26</v>
          </cell>
          <cell r="AV70">
            <v>0</v>
          </cell>
          <cell r="AW70">
            <v>21.05</v>
          </cell>
          <cell r="AX70">
            <v>0</v>
          </cell>
          <cell r="AY70">
            <v>5.26</v>
          </cell>
          <cell r="AZ70">
            <v>21.05</v>
          </cell>
          <cell r="BA70">
            <v>0</v>
          </cell>
          <cell r="BB70">
            <v>10.53</v>
          </cell>
          <cell r="BC70">
            <v>15.8</v>
          </cell>
          <cell r="BD70" t="str">
            <v>No Programó</v>
          </cell>
          <cell r="BE70" t="str">
            <v>No Programó</v>
          </cell>
          <cell r="BF70">
            <v>100</v>
          </cell>
          <cell r="BG70">
            <v>100</v>
          </cell>
          <cell r="BH70">
            <v>100</v>
          </cell>
          <cell r="BI70">
            <v>100</v>
          </cell>
          <cell r="BJ70">
            <v>100</v>
          </cell>
          <cell r="BK70">
            <v>100</v>
          </cell>
          <cell r="BL70">
            <v>100</v>
          </cell>
          <cell r="BM70" t="str">
            <v/>
          </cell>
          <cell r="BN70" t="str">
            <v/>
          </cell>
          <cell r="BO70" t="str">
            <v/>
          </cell>
          <cell r="BP70" t="str">
            <v>No programó</v>
          </cell>
          <cell r="BQ70" t="str">
            <v>No programó</v>
          </cell>
          <cell r="BR70" t="str">
            <v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
</v>
          </cell>
          <cell r="BS70" t="str">
            <v>3.2.1.2 Actas de reunión o evidencias de Reunión Gestión de acciones para la territorialización del legado de la Comisión  para el Esclarecimiento de la Verdad adelantados por ACPVR</v>
          </cell>
          <cell r="BT70" t="str">
            <v>No programó</v>
          </cell>
          <cell r="BU70" t="str">
            <v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
</v>
          </cell>
          <cell r="BV70" t="str">
            <v>No programó</v>
          </cell>
          <cell r="BW70" t="str">
            <v>3.2.1.2 Informe de avance sobre las acciones para la territorialización del legado de la Comisión para el Esclarecimiento de la Verdad adelantados por ACPVR.</v>
          </cell>
          <cell r="BX70" t="str">
            <v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
</v>
          </cell>
          <cell r="BY70" t="str">
            <v>No programó</v>
          </cell>
          <cell r="BZ70" t="str">
            <v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3.2.1.2 Informe de avance sobre las acciones para la territorialización del legado de la Comisión para el Esclarecimiento de la Verdad adelantados por ACPVR.
</v>
          </cell>
          <cell r="CA70" t="str">
            <v>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v>
          </cell>
          <cell r="CB70">
            <v>0</v>
          </cell>
          <cell r="CC70" t="str">
            <v>No programó</v>
          </cell>
          <cell r="CD70" t="str">
            <v>• 3.2.1.1 Informe de Gestión justicia restaurativa
• 3.2.1.3 Informe trimestral de búsqueda de personas
• 3.2.2.1 Borrador actas de sesiones y registro de asistencia 29032023
• 3.2.3.1 Plan de acción Mesa Intersectorial y registro de asistencia mesa PDET
• 3.2.3.130-03-2023 PPT_Mesa temática PDET B-R Versión Final</v>
          </cell>
          <cell r="CE70" t="str">
            <v>• 3.2.1.2.1. Evidencia de reunión y listado de asistencia de planeación interna sobre inclusión de contenidos relacionados con el Informe de la Comisión de la Verdad en planeación del Diplomado. 
• 3.2.1.2.2. Evidencia de reunión y listado de asistencia de planeación conjunta con CMPR sobre inclusión de contenidos relacionados con el Informe de la Comisión de la Verdad en planeación del Diplomado.
• 3.2.1.2.3. Presentación Mesa Temática Intersectorial – sobre Sistema Integral de Paz 
• 3.2.1.2.6. Registro de asistencia – Mesa Temática Sistema Integral de Paz.</v>
          </cell>
          <cell r="CF70" t="str">
            <v>No programó</v>
          </cell>
          <cell r="CG70" t="str">
            <v>• 3.2.1.1 Informe de Gestión para la implementación de procesos de justicia restaurativa
• 3.2.1.3 Informe de avance en el desarrollo de acciones para el fortalecimiento de la búsqueda de personas dadas por desaparecidas. Evidencia de reunión y listado de asistencia de jornada de exploración de interés. 
• 3.2.1.3.1 Evidencia de reunión y listado de asistencia sobre grupo focal familiares Usme
• 3.2.1.3.2 Evidencia de reunión y listado de asistencia – Grupo Focal Las Margaritas. 
• 3.2.1.3.3 Metodología y listado de asistencia – Grupo focal con firmantes de la Corporación Reencuentros. 
• 3.2.1.3.4 Evidencia de reunión – Entrevistas a profundidad. 
• 3.2.1.3.5 Evidencia de reunión – Documentación de casos – Margaritas. 
• 3.2.1.3.6 Evidencia de Reunión – Pedagogía CE UM y Terminal. 
• 3.2.1.3.7 Listado de asistencia – Pedagogía CE UBPD UM y Terminal 
• 3.2.1.3.8 Evidencia de Reunión – CE Bosa.
• 3.2.2.1 Informe CDP
Relatoría 2 Sesión Ordinaria del Consejo Distrital de Paz. 15/06/2023
Relatoría de Foro encantos y desafíos de la paz urbana en Bogotá 21/06/2023
• 3.2.3.1 Informe acompañamiento técnico a las instancias para la implementación del Acuerdo de Paz en Bogotá.</v>
          </cell>
          <cell r="CH70" t="str">
            <v>No programó</v>
          </cell>
          <cell r="CI70" t="str">
            <v>• 3.2.1.2 Informe de avance sobre las acciones para la territorialización del legado de la Comisión para el Esclarecimiento de la Verdad adelantados por ACPVR.
• Anexos:
1. Evidencia de reunión y listado de asistencia de planeación interna sobre inclusión de contenidos relacionados con el Informe de la Comisión de la Verdad en planeación del Diplomado. 
2. Evidencia de reunión y listado de asistencia de planeación conjunta con CMPR sobre inclusión de contenidos relacionados con el Informe de la Comisión de la Verdad en planeación del Diplomado.
3. Propuesta de formación para diplomado – ACPVR 
4. Presupuesto para proyectos de Pedagogía. 
5. Presentación Mesa Temática Intersectorial – sobre Sistema Integral de Paz 
6. Listado de asistencia – Mesa Temática Sistema Integral de Paz.</v>
          </cell>
          <cell r="CJ70" t="str">
            <v>• 3.2.1.1. Informe sobre implementación de la participación o acreditación de víctimas ante la JEP
• 3.2.1.3 Informe de avance en el desarrollo de acciones para el fortalecimiento de la búsqueda de personas dadas por desaparecidas. 
• Anexos:
1. 20230113. Evidencia de reunión – Jornada de exploración de interés sobre desaparición forzada
2. 20230113. Listado de asistencia – Jornada de exploración de intereses. 
3. 20230126. Evidencia de reunión – Grupo Focal – Familiares Usme. 
4. 20230126. Listado de asistencia – grupo focal familiares. 
5. 20230203. Acta de reunión y listado de asistencia – Grupo Focal Las Margaritas. 
6. 20230207. Metodología de Grupo Focal CHR y Listado de asistencia. 
7. 20230224. Entrevistas a profundidad con familiares de personas desaparecidas. 
8. 20230602. Listado de asistencia CE UBPD UM y Terminal. 
9. 20230603. Evidencia de reunión CE Bosa. 
10. 20230728 Agenda para jornada de fortalecimiento técnico PAPSIVI
11. 20230811. Evidencia – Documentación Fundación Mamitas Soñadoras. 
12. 20230825. Listado de asistencia – Jornada Fortalecimiento técnico PAPSIVI. 
13. 20230906. Evidencia de reunión – Socialización de solicitudes de búsqueda – Las Margaritas. 
14. 20230906. Listado de asistencia – Socialización de Solicitudes de Búsqueda – Las Margaritas. 
15. 20230914. Evidencia de reunión – Documentación de hecho de desaparición (Usme Urbano). 
16. 20230914. Listado de asistencia – Documentación de hecho de desaparición (Usme Urbano). 
17. 20230921. Evidencia de Reunión – Documentación de Casos Las Margaritas. 
18. 20230921. Listado de Asistencia – Documentación de Casos Las Margaritas. 
19. 20230922. Listado de Asistencia – Socialización de Solicitudes. 
20. 20230922. Evidencia de reunión – Socialización de solicitudes. 
21. 20230927. Entrega de solicitudes UBPD – Listado de asistencia. 
22. Informe Ejecución Convenio OIM Septiembre (1) 
23. Informe Ejecución Convenio OIM Septiembre (2).
• 3.2.2.1 Informe Acompañamiento técnico a las sesiones del Consejo Distrital de Paz, Reconciliación, Convivencia y Transformación de Conflictos (CDPRCTC).
• Anexos:
1. Relatoría
2. Acciones semana por la paz
• 3.2.3.1 Informe acompañamiento técnico a las instancias para la implementación del Acuerdo de Paz en Bogotá.
• Anexos:
1. Matriz seguimiento
2. Plan operativo PDET
3. Plan operativo sistema
4. Mesa intersectorial
5. Registro mesa intersectorial</v>
          </cell>
          <cell r="CK70">
            <v>0</v>
          </cell>
          <cell r="CL70">
            <v>0</v>
          </cell>
          <cell r="CM70">
            <v>0</v>
          </cell>
          <cell r="CN70">
            <v>605084000</v>
          </cell>
          <cell r="CO70">
            <v>605084000</v>
          </cell>
          <cell r="CP70">
            <v>605084000</v>
          </cell>
          <cell r="CQ70">
            <v>605084000</v>
          </cell>
          <cell r="CR70">
            <v>605084000</v>
          </cell>
          <cell r="CS70">
            <v>605084000</v>
          </cell>
          <cell r="CT70">
            <v>605084000</v>
          </cell>
          <cell r="CU70">
            <v>605084000</v>
          </cell>
          <cell r="CV70">
            <v>605084000</v>
          </cell>
          <cell r="CW70">
            <v>605084000</v>
          </cell>
          <cell r="CX70">
            <v>605084000</v>
          </cell>
          <cell r="CY70">
            <v>605084000</v>
          </cell>
          <cell r="CZ70">
            <v>605084000</v>
          </cell>
          <cell r="DA70">
            <v>589223370</v>
          </cell>
          <cell r="DB70">
            <v>589223370</v>
          </cell>
          <cell r="DC70">
            <v>589223370</v>
          </cell>
          <cell r="DD70">
            <v>589223370</v>
          </cell>
          <cell r="DE70">
            <v>589223370</v>
          </cell>
          <cell r="DF70">
            <v>589223370</v>
          </cell>
          <cell r="DG70">
            <v>589223370</v>
          </cell>
          <cell r="DH70">
            <v>589223370</v>
          </cell>
          <cell r="DI70">
            <v>589223370</v>
          </cell>
          <cell r="DJ70">
            <v>0</v>
          </cell>
          <cell r="DK70">
            <v>0</v>
          </cell>
          <cell r="DL70">
            <v>0</v>
          </cell>
          <cell r="DM70">
            <v>589223370</v>
          </cell>
          <cell r="DN70">
            <v>588878885</v>
          </cell>
          <cell r="DO70">
            <v>588878885</v>
          </cell>
          <cell r="DP70">
            <v>588878885</v>
          </cell>
          <cell r="DQ70">
            <v>588878885</v>
          </cell>
          <cell r="DR70">
            <v>588878885</v>
          </cell>
          <cell r="DS70">
            <v>588878885</v>
          </cell>
          <cell r="DT70">
            <v>588878885</v>
          </cell>
          <cell r="DU70">
            <v>588878885</v>
          </cell>
          <cell r="DV70">
            <v>588878885</v>
          </cell>
          <cell r="DW70">
            <v>0</v>
          </cell>
          <cell r="DX70">
            <v>0</v>
          </cell>
          <cell r="DY70">
            <v>0</v>
          </cell>
          <cell r="DZ70">
            <v>588878885</v>
          </cell>
          <cell r="EA70">
            <v>0</v>
          </cell>
          <cell r="EB70">
            <v>10970271</v>
          </cell>
          <cell r="EC70">
            <v>68861583</v>
          </cell>
          <cell r="ED70">
            <v>126752895</v>
          </cell>
          <cell r="EE70">
            <v>184644207</v>
          </cell>
          <cell r="EF70">
            <v>242535519</v>
          </cell>
          <cell r="EG70">
            <v>300426831</v>
          </cell>
          <cell r="EH70">
            <v>358318143</v>
          </cell>
          <cell r="EI70">
            <v>416209455</v>
          </cell>
          <cell r="EJ70">
            <v>0</v>
          </cell>
          <cell r="EK70">
            <v>0</v>
          </cell>
          <cell r="EL70">
            <v>0</v>
          </cell>
          <cell r="EM70">
            <v>416209455</v>
          </cell>
          <cell r="EN70">
            <v>12027648</v>
          </cell>
          <cell r="EO70">
            <v>12027648</v>
          </cell>
          <cell r="EP70">
            <v>12027648</v>
          </cell>
          <cell r="EQ70">
            <v>12027648</v>
          </cell>
          <cell r="ER70">
            <v>12027648</v>
          </cell>
          <cell r="ES70">
            <v>12027648</v>
          </cell>
          <cell r="ET70">
            <v>12027648</v>
          </cell>
          <cell r="EU70">
            <v>12027648</v>
          </cell>
          <cell r="EV70">
            <v>12027648</v>
          </cell>
          <cell r="EW70">
            <v>0</v>
          </cell>
          <cell r="EX70">
            <v>0</v>
          </cell>
          <cell r="EY70">
            <v>0</v>
          </cell>
          <cell r="EZ70">
            <v>12027648</v>
          </cell>
          <cell r="FA70">
            <v>0</v>
          </cell>
          <cell r="FB70">
            <v>12027648</v>
          </cell>
          <cell r="FC70">
            <v>12027648</v>
          </cell>
          <cell r="FD70">
            <v>12027648</v>
          </cell>
          <cell r="FE70">
            <v>12027648</v>
          </cell>
          <cell r="FF70">
            <v>12027648</v>
          </cell>
          <cell r="FG70">
            <v>12027648</v>
          </cell>
          <cell r="FH70">
            <v>12027648</v>
          </cell>
          <cell r="FI70">
            <v>12027648</v>
          </cell>
          <cell r="FJ70">
            <v>0</v>
          </cell>
          <cell r="FK70">
            <v>0</v>
          </cell>
          <cell r="FL70">
            <v>0</v>
          </cell>
          <cell r="FM70">
            <v>12027648</v>
          </cell>
          <cell r="FN70" t="str">
            <v>No Programó</v>
          </cell>
          <cell r="FO70" t="str">
            <v>No programó</v>
          </cell>
          <cell r="FP70" t="str">
            <v>Este indicador visibiliza la realización y acompañamiento de los espacios de participación coordinados y articulados con las entidades de orden distrital y nacional en el marco de las rutas que se trabajen para el cumplimiento del acuerdo de paz. Para el mes de diciembre se realizaron (4) actividades de (4) programadas:
1.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Ruta TOAR fue validada a través de una experiencia territorial llevada a cabo en la localidad de Usme. Para ello se realizaron 19 encuentros donde se contó con la participación de 67 firmantes de paz de las antiguas FARC – EP y 19 representantes de organizaciones de la Mesa de Participación de Víctimas de Usme, quienes voluntariamente aceptaron participar de este proyecto y pusieron sus voces y su corazón para que la propuesta generada por técnicos se fuera ajustando a sus sentires y necesidades.  
Como resultado del piloto se formularon los siguientes proyectos: (i) Salud con enfoque de género y transgeneracional: El primer respondiente; (ii) Escuela de formación en teatro comunitario; (iii) Fortalecimiento a escuelas de futbol; (iv) Escuela Agroecológica, las cuales ya empezaron a ejecutarse con la participación de los diferentes actores del piloto. 
Las fases propuestas en la Ruta TOAR fácilmente pueden adaptarse a diferentes proyectos y territorios y ello ha permitido que actualmente también se esté implementando en las localidades de Kennedy y Ciudad Bolívar con el apoyo de las respectivas Alcaldías Locales que tomaron esta iniciativa para promover el fortalecimiento del tejido social y la construcción de paz. 
Durante el primer trimestre de 2023 se desarrolló la fase de alistamiento de os proyectos, que consiste en la preparación de espacios y actividades necesarias que permitan desarrollar las actividades y productos planteados, entre otros, la compra de los materiales, la adecuación de espacios y de infraestructura necesaria para el desarrollo de las actividades dependiendo del objetivo de cada proyecto, que se encuentran descritos en el informe de gestión soportes de la meta.  
En el caso del proyecto con la Fundación Renacer para Vivir en Paz “REVIPAZ", se está desarrollando un primer producto que tiene que ver con un libro titulado: “Relatos de un futuro imaginado: REVIPAZ. Renacer para Vivir en Paz”.
Así las cosas, las tres rutas TOAR adelantadas en la ciudad de Bogotá han demostrado cómo las historias fragmentadas por la guerra pueden encontrarse y generar acuerdos, cuando se logran espacios que permiten el diálogo y el reconocimiento del otro a partir de su historia y de su humanidad. Han permitido mostrar cómo a pesar de las memorias desgarradas, existe un anhelo común de dignidad, de querer transformar las vidas y darles un mejor futuro a las generaciones venideras.
2.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ese sentido se desarrollaron las siguientes actividades: 
•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 Acompañamiento a documentación de casos. Luego de la realización de los grupos focales, se ha ofrecido acompañamiento individual y asesoría para la documentación de información por parte de los participantes. 
3. Gestionar la reactivación y puesta en marcha del Consejo Distrital de Paz.
Mediante el Acuerdo 809 de 2021, por medio del cual se reactiva el Consejo Distrital de Paz, Reconciliación, Convivencia y Transformación de Conflictos, el Concejo de Bogotá aprueba de manera unánime este nuevo escenario de participación social.
Durante el año el 2023, el Consejo Distrital de Paz, Reconciliación, Convivencia y Transformación de Conflictos ha venido desarrollando acciones tanto internas, como externas; hacia adentro, el trabajo de los integrantes de esta instancia se relaciona con todo lo concerniente a la conformación de su estructura interna de funcionamientos, así como la elaboración de su propio reglamento interno; hacia los territorios y comunidades el Consejo ha venido desarrollando un fuerte ritmo de trabajo acompañando, apoyando y articulando diferentes acciones desarrolladas en territorios de Bogotá y de diferente índole y nivel que serán expuestos a continuación en una breve línea de tiempo que se expone a continuación.
Durante el I semestre se desarrolló la I Sesión del Consejo de Paz el día 29 de marzo en las Aulas Barule, con la participación activa de los Consejeros y de las instituciones
4. Ejercer la secretaría técnica de las instancias de articulación con las entidades de la nación , del distrito y de la cooperación internacional para la puesta en marcha del propósito de Bogotá epicentro de paz y reconciliación:
La Mesa Intersectorial tiene como función Ejercer como una instancia de coordinación de las acciones entre las entidades del Distrito que conforman la Mesa Intersectorial, así como generar escenarios de trabajo con entidades del orden nacional, en este sentido se han desarrollado las siguientes acciones: 
Durante el I trimestre del 2023 no se programó sesión de la Mesa Intersectorial, pero se avanzó en la construcción de Plan de acción, el cual se adjunta al presente informe.
No obstante, lo anterior, la Mesa Temática para los PDET B-R sesionó el 30 de marzo 2023en el Centro de Memoria con el objetivo de avanzar con su entidad en la formulación de productos de implementación de iniciativas (previamente socializadas en las sesiones temáticas y en las sesiones ordinarias de la Mesa Intersectorial desarrolladas en el 2022). 
Así mismo para cumplir con el objetivo de la mesa temática, se realizó un breve contexto sobre la formulación de los PDET B-R, los resultados de la ruta de planeación participativa, así como de las generalidades de los Planes Estratégicos en cuanto a las iniciativas que contempla y sus temáticas, para profundizar en las actividades de la Ruta de Gestión para la Implementación de las iniciativas de los PDET B-R. 
DIFICULTADES
•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definen las condiciones para dar continuidad a los procesos adelantados.  A pesar de lo anterior, se ha dado cumplimiento a las actividades planeadas como parte del proyecto de documentación sobre el fenómeno de desaparición. 
• Debido a que la sesión del Consejo Distrital de Paz, Reconciliación, Convivencia y Transformación de Conflictos se desarrolló el 29 de marzo presentamos el borrador el acta y los listados de asistencia.
• Debido a que la sesión de la Mesa Temática para los PDET B-R desarrolló el 30 de marzo presentamos solo los listados de asistencia ya que el acta se encuentra en construcción.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(PDD, Propósito 3).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 Con estas actividades, se fortalecen las capacidades de familiares de personas dadas por desaparecidas en los mecanismos del Sistema Integral de Paz, como parte de la implementación del acuerdo de paz y más ampliamente dentro del proceso de reconciliación.  
• El Consejo Distrital de Paz, Reconciliación, Convivencia y Transformación de Conflictos tiene como función fomentar la participación social como una instancia de coordinación de las acciones entre las entidades del Distrito lo que facilita los escenarios de dialogo con la sociedad civil.
• La Mesa Intersectorial tiene como función Ejercer como una instancia de coordinación de las acciones entre las entidades del Distrito que conforman la Mesa Intersectorial, así como generar escenarios de trabajo con entidades del orden nacional, lo que beneficia a la comunicada en general al lograr espacios de dialogo y articulación.</v>
          </cell>
          <cell r="FQ70" t="str">
            <v>Este indicador visibiliza la realización y acompañamiento de los espacios de participación coordinados y articulados con las entidades de orden distrital y nacional en el marco de las rutas que se trabajen para el cumplimiento del acuerdo de paz. Para el mes de abril se realizó (1) actividad de (1) programada:
1. Gestión de acciones para la territorialización del legado de la Comisión para el Esclarecimiento de la Verdad adelantados por ACPVR.
Se realizó la formulación de los lineamientos técnicos del convenio de cooperación internacional que la ACPVR se encuentra gestionado, con el fin de contribuir a materializar acciones de pedagogía sobre los derechos de las víctimas en el Sistema Integral para la Paz en el Distrito, para lo cual se construyó una propuesta de Diplomado, cuyos contenidos incluyen espacios de socialización y reflexión sobre el legado de la Comisión de la Verdad. 
Para la construcción de dicha propuesta, se desarrollaron dos sesiones de trabajo de planeación del diplomado, en la que se identificaron las necesidades de pedagogía en las actividades de la Alta Consejería de Paz, Víctimas y Reconciliación, incluyendo iniciativas PDET y responsabilidades relacionadas con la socialización del legado de la Comisión de la Verdad. 
Como resultado de dichas mesas de trabajo, se elaboró una propuesta de contenidos para el diplomado, así como un costeo de este, dirigido a población y organizaciones sociales que habitan en los territorios PDET, que incorpora 3 espacios de reflexión sobre el Informe de la Comisión de la Verdad. 
Estos espacios serían: 
La importancia de la verdad para la construcción de paz: narrativa histórica de la CEV sobre el conflicto armado
Impactos del conflicto armado en Bogotá: ¿qué dice la CEV sobre Bogotá?
Impactos del conflicto armado en población diferenciales  
De manera adicional a lo anterior, se desarrolló una labor intersectorial con el objetivo de articular la oferta distrital relacionada con la socialización del Informe de la Comisión de la Verdad. Lo anterior, en el marco de la Mesa Temática Intersectorial de articulación con el Sistema Integral para la Paz. 
DIFICULTADES
Los cuellos de botella en el desarrollo de las actividades propuestas tienen que ver con la gestión administrativa que permitirá el inicio del diplomado propuesto y, con él, la realización de espacios de reflexión sobre el Informe de la Comisión de la Verdad.
BENEFICIOS
• Con el desarrollo del Diplomado, la ciudad contará con una oferta pedagógica integral acerca de los derechos de las víctimas del conflicto armado a la Verdad, a la Justicia, a la Reparación y a la No – Repetición, incluyendo espacios de reflexión y socialización sobre el Informe de la Comisión de la Verdad</v>
          </cell>
          <cell r="FR70" t="str">
            <v>No programó</v>
          </cell>
          <cell r="FS70" t="str">
            <v xml:space="preserve">Este indicador visibiliza la realización y acompañamiento de los espacios de participación coordinados y articulados con las entidades de orden distrital y nacional en el marco de las rutas que se trabajen para el cumplimiento del acuerdo de paz. Para el mes de junio se realizaron (4) actividades de (4) programadas:
1. Gestión para la implementación de la participación o acreditación de víctimas ante la JEP o de los procesos de justicia restaurativa y/o de los Trabajos, Obras y Actividades con contenido Restaurador y Reparador (TOAR) que se planeen y realicen en Bogotá-región en articulación con la JEP
Desde la Dirección de Paz y Reconciliación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Ruta TOAR fue validada a través de una experiencia territorial llevada a cabo en la localidad de Usme. Para ello se realizaron 19 encuentros donde se contó con la participación de 67 firmantes de paz de las antiguas FARC – EP y 19 representantes de organizaciones de la Mesa de Participación de Víctimas de Usme, quienes voluntariamente aceptaron participar de este proyecto y pusieron sus voces y su corazón para que la propuesta generada por técnicos se fuera ajustando a sus sentires y necesidades.  
Como resultado del piloto se formularon los siguientes proyectos: (i) Salud con enfoque de género y transgeneracional: El primer respondiente; (ii) Escuela de formación en teatro comunitario; (iii) Fortalecimiento a escuelas de futbol; (iv) Escuela Agroecológica, las cuales ya empezaron a ejecutarse con la participación de los diferentes actores del piloto. 
Las fases propuestas en la Ruta TOAR fácilmente pueden adaptarse a diferentes proyectos y territorios y ello ha permitido que actualmente también se esté implementando en las localidades de Kennedy y Ciudad Bolívar con el apoyo de las respectivas Alcaldías Locales que tomaron esta iniciativa para promover el fortalecimiento del tejido social y la construcción de paz. 
Así las cosas, las tres rutas TOAR adelantadas en la ciudad de Bogotá han demostrado cómo las historias fragmentadas por la guerra pueden encontrarse y generar acuerdos, cuando se logran espacios que permiten el diálogo y el reconocimiento del otro a partir de su historia y de su humanidad. Han permitido mostrar cómo a pesar de las memorias desgarradas, existe un anhelo común de dignidad, de querer transformar las vidas y darles un mejor futuro a las generaciones venideras. 
DIFICULTADES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2. Apoyo a acciones que contribuyan a la búsqueda de personas dadas por desaparecidas en el marco y en el contexto del conflicto armado,  en articulación con la Unidad para la Búsqueda de Personas dadas por Desaparecidas (UBPD)
Entre enero y junio de 2023, se han desarrollado las siguientes acciones: 
A.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ese sentido se desarrollaron las siguientes actividades: 
i)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ii)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iii)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iv) Acompañamiento a documentación de casos. Luego de la realización de los grupos focales, se ha ofrecido acompañamiento individual y asesoría para la documentación de información por parte de los participantes. 
v) Documentación de Casos. Entre marzo y junio de 2023, se acompañó la documentación de 3 casos de desaparición forzada para presentar a la UBPD. 
Entre marzo y enero de 2023, a través de la formulación de un convenio de ejecución entre la ACPVR y una organización de Cooperación internacional, se espera dar continuidad a este proceso y replicar la experiencia metodológica en otras localidades. Al respecto, se han adelantado gestiones por parte de la ACPVR para la materialización de dicho convenio. 
B. Como parte del convenio interadministrativo firmado entre la ACVPVR y la UBPD, se han fortalecido las capacidades de funcionarios del Distrito sobre temas asociados a la participación de las víctimas en la UBPD. Al respecto, entre marzo y julio de 2023, se adelantaron dos jornadas de fortalecimiento a funcionarios, en el Centro de Encuentro de Bosa y para los equipos del Punto de Atención Terminal y de la Unidad Móvil. Además, se adelantaron gestiones para el fortalecimiento técnico de funcionarios del PAPSIVI, que se adelantarán en el 3 trimestre del año. 
C. Entre marzo y junio de 2023, se acompañaron espacios de memorialización sobre la desaparición forzada, liderados por organizaciones sociales. 
Se adjuntan las evidencias correspondientes. 
DIFICULTADES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definen las condiciones para dar continuidad a los procesos adelantados. A pesar de las gestiones de la APCVR para la firma de un nuevo convenio que permita la continuidad de las actividades planteadas, demoras administrativas han impedido continuar con las actividades, tal y como fueron planeadas, por lo que los avances en la materia han sido menores o han estado suplidos por otras líneas de trabajo estratégicas. 
3. Acompañamiento técnico a las sesiones del Consejo Distrital de Paz, Reconciliación, Convivencia y Transformación de Conflictos (CDPRCTC).
Entre las actividades que dan cuenta de los avances desarrolladas en relación a este importante escenario de participación, articulación y diálogo entre la sociedad civil y la institucionalidad, se encuentran:
i) La segunda sesión ordinaria del Consejo Distrital de Paz, en la cual se realizó un proceso de balance de los avances y las dificultades que se han presentado cada una de las comisiones de trabajo conformadas para llevar a cabo el plan de acción formulado por la misma instancia. De la misma manera los organismos internos (Comité Ejecutivo, Comité de Ética y Convivencia y Secretaría Técnica) realizaron el mismo balance y algunas recomendaciones estratégicas para que sean tenidas en cuenta por parte de la Administración Distrital.
ii) Los Consejeros y Consejeras Distritales de Paz, bajo el liderazgo de la Comisión de Educación, llevaron a cabo el Foro Encantos y Desafíos de la Paz Urbana en Bogotá, este foro contó con la participación de personalidades del orden nacional y distrital, y establecieron algunos elementos, que son insumos para iniciar la construcción de una agenda de paz, conceptual y práctica en territorios y comunidades de Bogotá.
4. Acompañamiento técnico a las instancias para la implementación del Acuerdo de Paz en Bogotá
Durante el año 2023  no se han llevado a cabo sesiones de la Mesa Intersectorial para la implementación del acuerdo de paz, sin embargo es preciso aclarar que dicha esta Mesa cuenta con instancias  que funcionan  como espacios técnicos donde se discuten, diseñan y elaboran insumos que harán parte de la Mesa Intersectorial dichas instancias son: Mesa Temática para los Planes de Desarrollo con Enfoque Territorial – PDET, Mesa Distrital de Reincorporación y Mesa del Sistema Integral para la Paz, las cuales para su funcionamiento elaboran un plan operativo concertado con las diferentes entidades del D.C. en el que se contemplan las acciones a implementar según la naturaleza y temática de cada instancia.
Por consiguiente, durante los meses de enero a junio de 2023, las instancias mencionadas que a su vez conforman la mesa intersectorial han sesionado según lo establecido en el Decreto 489 de 2021 como se indica a continuación:
Mesa Temática PDET:  Sesiono el día 30 de marzo de 2023, a la de corte del presente informe (30 de junio de 2023) el PDET se encuentra en su fase de implementación de productos de corto y en etapa de formulación de productos de mediana y larga ejecución, lo cual está acorde con lo establecido en el plan operativo.
Mesa Distrital de Reincorporación: Sesiono el día 19 de abril de 2023, como resultado las entidades participantes indicaron las acciones que han visto desarrollando con la población firmante del acuerdo de paz, es importante destacar que dando cumplimiento a lo establecido en el plan operativo se está implementado la estrategia de estigmatización, cuya población objetivo en esta fase son las funcionarias/os públicos.
Mesa Sistema Integral para la Paz: sesiono el 23 de abril de 2023 en este espacio  se dieron a conocer se expusieron los objetivos de la Mesa Temática, y el desarrollo de esta en cumplimiento del Decreto 489 de 2021 y adicionalmente se expuso las líneas de acción estratégicas en relación con la articulación con el Sistema las cuales son: i) acompañamiento a procesos de justicia restaurativa; ii) educación y pedagogía para la paz; iii) Socialización del Informe de la Comisión de la Verdad, y iv) acciones que contribuyen a la búsqueda de personas desaparecidas. 
DIFICULTADES
Durante lo transcurrido del año 2023 la Mesa Intersectorial para la implementación del Acuerdo de Paz  no ha sesionado en razón a que  las instancias que la componen (Mesa PDET- Mesa Sistema Integral de Paz, Mesa Distrital de Reincorporación)  estaban realizado sus correspondientes reuniones de trabajo con el objetivo de construir y validar sus respectivos planes operativos los cuales según lo establecido en el Decreto 489 de 2021 deben ser presentados y aprobados en las sesiones de la Mesa Intersectorial 
En este sentido y una vez agotada la etapa de elaboración de los planes operativos la Mesa sesionará el día miércoles 19 de julio de 2023 y se llevará a cabo siguiente agenda: 
1. Presentación de planes operativos (Mesa Temática de los Planes de Desarrollo con Enfoque Territorial, Mesa del Sistema Integral para la Paz y Mesa Distrital de Reincorporación) a cargo de la Alta Consejería de Paz, Víctimas y Reconciliación.
2. Aprobación de los planes operativos
3. Logros y retos para la Implementación del Acuerdo de Paz en Bogotá en materia de PDET, Sistema Integral de Paz y Reincorporación - Espacio abierto para todas las entidades presentes en la instancia. Para este punto invitamos a las entidades a preparar sus intervenciones de máximo 3 minutos.
4. Presentación de la Estrategia de Paz y Convivencia Región Administrativa y de Planificación Especial - RAPE
5. Varios
6. Cierre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(PDD, Propósito 3).
• La actual administración en cabeza de la Dra. Claudia López ya ha iniciado el diseño y puesta en marcha de diferentes instrumentos que contribuirán con la materialización de este propósito, en su conjunta entendidos como la Agenda Distrital de Construcción de Paz Territorial, para la consolidación de Bogotá como epicentro de paz y reconciliación, en la que se destaca el proceso de formulación e implementación de des Programas de Desarrollo con Enfoque Territorial (PDET), Bogota-Región. Los cuales fueron incluidos en hoja de ruta de la administración distrital por voluntad política y decisión propia del Gobierno de la Ciudad: la implementación de estrategias para la reconciliación; la estrategia de apropiación social de la memoria para la paz y la reconciliación; la mesa intersectorial de seguimiento a la implementación del acuerdo de paz; las rutas para la territorialización de acciones que le aporten a la construcción de verdad, justicia, reparación y no repetición en el marco de la coordinación y articulación con el Sistema Integral de Verdad, Justicia y Reparación, Y Garantías de No Repetición-SIVURNR-; y el fortalecimiento en la ejecución de la ley 1448 de 2011 y sus decretos en el Distrito para avanzar en la reparación y la integración local de víctimas del conflicto en el marco de los planes de retornos y reubicaciones; y finalmente, y en el marco del cumplimiento del mandato del artículo 55 del PDD, está la formulación y puesta en marcha de una política pública de paz, reconciliación, convivencia y no estigmatización, que permitirá orientar estratégicamente las entidades y órganos del Distrito para que tanto en el corto, mediano y largo plazo, se trabaje de mantera armonizada, con la finalidad de cumplir con una apuesta de ciudad que requerirá del esfuerzo de futuras administraciones para dar continuidad a su implementación, de conformidad con lo establecido en el artículo 1º de la Ley 434 de 1998, modificada por el Decreto Nacional 885 de 2017.
• La Alta Consejería de Paz, Victimas y Reconciliación tiene la misión de formular y desarrollar estrategias que permitan articular acompañar la implementación del Acuerdo de Paz, con las entidades del Distrito y otros entes del orden nacional y regional para lograr esta importante apuesta. Entre estos se destaca el Sistema Integral de Verdad, Justicia, Reparación y Garantías de No Repetición (desde ahora SIVIANR),con el que se busca gestionar acciones para garantizar la efectiva participación y adopción y seguimiento de las políticas públicas que propendan por la garantía de los en los derechos de las víctimas, así como en las estrategias que se generen entorno al cumplimiento de los Acuerdos de Paz.
• Para garantizar el cumplimiento de esa función, la ACPVR el 25 de agosto de 2020, suscribió un Convenio interadministrativo con la Jurisdicción Especial de Paz (JEP), a fin de aunar esfuerzos para el fortalecimiento y la priorización de estrategias, programas, proyectos y acciones específicas encaminadas a fortalecer el proceso de implementación del punto 5 del Acuerdo de Paz (Acuerdo sobre las víctimas del conflicto) en Bogotá-Región.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Con estas actividades, se fortalecen las capacidades de familiares de personas dadas por desaparecidas en los mecanismos del Sistema Integral de Paz, como parte de la implementación del acuerdo de paz y más ampliamente dentro del proceso de reconciliación.  
• Funcionarios del Distrito se han fortalecido en los mecanismos de participación de las víctimas que buscan personas desaparecidas, ampliando así las capacidades del Distrito de orientar y atender personas con estos hechos victimizantes. 
• El desarrollo de las funciones establecidas para el del Consejo Distrital de Paz en el marco del Acuerdo Distrital 809, contribuye en gran manera a generar un escenario de diálogo incidente entre las ciudadanías y la institucionalidad, desde una mirada proyectada que busca generar caminos hacia escenarios reales de convivencia y transformación pacífica de conflictos en la ciudad.
• Con la ejecución de las acciones contempladas en los planes operativos de las instancias de la Mesa Intersectorial se contribuye en la construcción de paz en la ciudad, en la materialización de ejercicios de reconciliación y construcción del tejido social, así como en la puesta en marcha de las iniciativas de los PDET, lo cual evidencia que Bogotá está comprometida con la construcción de paz.
</v>
          </cell>
          <cell r="FT70" t="str">
            <v>No programó</v>
          </cell>
          <cell r="FU70" t="str">
            <v xml:space="preserve">Este indicador visibiliza la realización y acompañamiento de los espacios de participación coordinados y articulados con las entidades de orden distrital y nacional en el marco de las rutas que se trabajen para el cumplimiento del acuerdo de paz. Para el mes de agosto se realizó (1) actividad de (1) programada:
1. Gestión de acciones para la territorialización del legado de la Comisión para el Esclarecimiento de la Verdad adelantados por ACPVR.
En el marco del compromiso de la Alta Consejería de Paz, Víctimas y Reconciliación de la Alcaldía Mayor de Bogotá (ACPVR), en el que se asume como legataria del Informe de la Comisión de la Verdad, entre enero y agosto de 2023, se han adelantado acciones de socialización, divulgación y territorialización del Informe de la Comisión de la Verdad, así como actividades de gestión para la consolidación de una oferta pedagógica estructural para la socialización del Informe de la CEV, ligada a otras actividades de pedagogía. Estas acciones se han enmarcado, principalmente, en 2 procesos: i) la lectura artística de relatos contenidos en el Volumen Testimonial del Informe de la Comisión de la Verdad y ii) la elaboración de una propuesta de diplomado sobre los Derechos de las Víctimas, en el que se incluyen módulos de divulgación y espacios de reflexión sobre el contenido del Informe de la Comisión de la Verdad. 
i) Espacios de lectura artística de relatos del Informe de la Comisión de la Verdad. 
El primero de los procesos de socialización del Informe de la Comisión de la Verdad consiste en el acompañamiento a espacios de conmemoración y construcción de memoria histórica, a través de la lectura artística de relatos contenidos en el Volumen Testimonial del Informe de la CEV, “Cuando los pájaros no cantaban”. Lo anterior, aprovechando las capacidades instaladas en artistas del Distrito, que participaron de un proceso de formación –liderado por la ACPVR e IDARTES- para la lectura del Informe de la Comisión en espacios de cuentería, que se desarrolló durante 2022. Como parte de estos espacios, se acompañó la ceremonia de clausura del proyecto “Usme en paz con memoria y reconciliación”, el día 21 de julio de 2023, a través de la lectura del relato Palabras atadas a mi garganta. 
Además, se realizarán las siguientes actividades programadas: 
a.	Acompañamiento al evento “Los que nunca volvieron”, a través de la lectura del relato “Caita de Huesos”. 
b.	Acompañamiento a la presentación de la Obra de Teatro “El Palacio arde”, a través de la lectura del relato “Cajita de Huesos”. 
ii) Formulación de Diplomado sobre los Derechos de las Víctimas, que incluye espacios de socialización de Informe de la Comisión de la Verdad. 
Como parte de un convenio de cooperación internacional firmado entre la ACPVR y la Organización Internacional para las Migraciones (OIM), gestionado con el fin de contribuir a materializar acciones de pedagogía sobre los derechos de las víctimas en el Sistema Integral para la Paz en el Distrito, se construyó una propuesta de Diplomado, cuyos contenidos incluyen espacios de socialización y reflexión sobre el legado de la Comisión de la Verdad. El proceso de construcción del temario de este diplomado se construyó con la Pontificia Universidad Javeriana y la implementación –a cargo de esta misma Universidad- se programó para el tercer trimestre del año 2023. 
Para la construcción de dicha propuesta, se desarrollaron, en primer lugar, dos sesiones de trabajo de planeación del diplomado, en la que se identificaron las necesidades de pedagogía en las actividades de la Alta Consejería de Paz, Víctimas y Reconciliación, incluyendo iniciativas PDET y responsabilidades relacionadas con la socialización del legado de la Comisión de la Verdad. Posteriormente, durante el mes de agosto de 2023, se desarrollaron otras 3 sesiones de trabajo, en conjunto con la Universidad Javeriana, para evaluar la propuesta temática del diplomado, que incluye actividades relacionadas con socialización del Informe de la Comisión de la Verdad. Dicho diplomado será dirigido a población de los territorios PDET – BR (Sumapaz y Borde Bogotá-Soacha). 
Como resultado de dichas mesas de trabajo, se definió una propuesta de contenido temático del Diplomado que incluye espacios de socialización del Informe de la Comisión de la Verdad en, por lo menos, dos módulos:
Módulo 1: Acuerdo de Paz de la Habana y Sistema Integral para la Paz: Se abordarán temas relacionados con los hallazgos del Informe de la CEV en términos de impactos del conflicto, así como de relatos contenidos en el Volumen Testimonial.
Módulo 4: Enfoques diferenciales: Se promoverán reflexiones sobre los impactos narrados por el Informe de la Comisión de la Verdad en temas étnicos y frente al campesinado (especialmente en la versión del diplomado dirigida a población de Sumapaz).
DIFICULTADES
Los cuellos de botella han estado relacionados con retrasos en la gestión administrativa para la firma del convenio administrativo con la OIM que permite la construcción e implementación del diplomado. Sin embargo, en tanto dicho convenio ya fue firmado, ya se está trabajando en los procesos de convocatoria e inscripción de población beneficiaria al diplomado.
BENEFICIOS
• Con el desarrollo del Diplomado, la ciudad cuenta con una oferta pedagógica integral acerca de los derechos de las víctimas del conflicto armado a la Verdad, a la Justicia, a la Reparación y a la No – Repetición, que incluye espacios de reflexión sobre los hallazgos de la Comisión de la Verdad plasmados en el informe. 
Además, con los espacios de lectura artística del Informe de la Comisión de la Verdad, la ciudad cuenta con una herramienta metodológica flexible para acompañar o promover diversos espacios de memorialización en los que los relatos contenidos en el Volumen Testimonial del Informe de la Comisión de la Verdad se constituyen como una herramienta para producir reflexiones sobre lo sucedido en el marco del conflicto armado. </v>
          </cell>
          <cell r="FV70" t="str">
            <v>Este indicador visibiliza la realización y acompañamiento de los espacios de participación coordinados y articulados con las entidades de orden distrital y nacional en el marco de las rutas que se trabajen para el cumplimiento del acuerdo de paz. Para el mes de septiembre se realizaron (4) actividades de (4) programadas:
1. Gestión para la implementación de la participación o acreditación de víctimas ante la JEP o de los procesos de justicia restaurativa y/o de los Trabajos, Obras y Actividades con contenido Restaurador y Reparador (TOAR) que se planeen y realicen en Bogotá-región en articulación con la JEP
Desde la Dirección de Paz y Reconciliación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propuesta metodológica de la Ruta TOAR se desarrolló como proyecto piloto en la localidad de Usme y, actualmente, se está implementando en las localidades de Kennedy y de Ciudad Bolívar. A continuación, se presentan los resultados de dichas experiencias. Con la implementación de la Ruta TOAR en la localidad de Usme, el Distrito pudo acompañar 3 iniciativas de comparecientes ante la JEP para desarrollar TOAR anticipados, facilitando encuentros dialógicos entre dichos comparecientes y víctimas del conflicto, que desembocaron en la construcción de proyectos pertinentes para la reparación del daño causado a las víctimas, así como para promover la reconciliación en la ciudad. En dicho piloto, participaron 67 firmantes del Acuerdo, entre los cuales están 11 mujeres y 56 hombres y, 19 representantes de organizaciones de víctimas del conflicto armado de la Mesa Local de Participación Efectiva de Víctimas de Usme, 14 mujeres y 5 hombres. 
A continuación, se describen los proyectos que son resultado para dicho pilotaje:
A. La Escuela Granja Agroecológica Tibares “Sembrando Paz”
B. Escuela de teatro comunitario “Arte entre montañas” 
C. Fortalecimiento a escuelas de fútbol “Campeonato por la Vida”
• La Ruta TOAR   Kennedy
Tras la implementación del proyecto piloto de la Ruta TOAR en la localidad de Usme, la Alta Consejería replicó la metodología en la localidad de Kennedy, a partir de la iniciativa de la Ruta de la reconciliación, adelantada por parte de la Alcaldía Local de Kennedy, en el desarrollo del proyecto 2106 “Kennedy con Paz, Memoria y Reconciliación”, del fondo de desarrollo local. En la Ruta TOAR en Kennedy, participaron 29 firmantes de paz, 23 hombres, y 6 mujeres, así como 80 personas provenientes de organizaciones sociales y de víctimas de la localidad de Kennedy.
Actualmente, ya se cursaron las primeras cinco fases y los proyectos se encuentran en proceso de ejecución, en tres líneas de trabajo: 
A. Línea de educación ambiental y cultural 
B. Línea de promoción de espacios recreo-deportivos
C. Línea de construcción de memoria territorial y colectiva a través del arte
• La Ruta TOAR Ciudad Bolívar 
Desde la Alcaldía Local de Ciudad Bolívar se tomó la decisión de implementar la Ruta TOAR en dicha localidad, destinando un presupuesto desde el Fondo de Desarrollo Local, en el marco del proyecto CPS-740. Este proceso ha sido acompañado desde el inicio por la ACPVR. En este caso, la Ruta TOAR ha representado dos componentes novedosos con respecto a las otras dos experiencias.
Primero, que la Ruta TOAR de Ciudad Bolívar cuenta con la participación de comparecientes de Fuerza Pública ante la JEP, quienes –a nivel nacional– han tenido menos acompañamiento para la formulación y presentación de TOAR anticipados. Esto resulta relevante porque evidencia que la experiencia de la Ruta TOAR constituye como un modelo replicable y extensible a otros sujetos procesales de la justicia restaurativa y para otros entes territoriales que busquen acompañar iniciativas restaurativas de este tipo de comparecientes.
Además, la Ruta TOAR de Ciudad Bolívar también incluye la participación directa de comparecientes de las antiguas FARC-EP, lo que implica que la formulación de procesos restaurativos no solo implica conversaciones con un potencial reconciliador entre comparecientes y víctimas, sino también entre actores armados del conflicto que fueron antagónicos. 
Así las cosas, en la Ruta TOAR de Ciudad Bolívar se cuenta con la participación de 21 comparecientes de Fuerza Pública, 16 firmantes del Acuerdo de Paz y 27 representantes de víctimas del conflicto armado y de la comunidad de Ciudad Bolívar. De este último grupo 18 son mujeres y 9 son hombres, 21 son víctimas del conflicto armado y 6 son representantes de la comunidad; 20 de estas personas hacen parte de organizaciones sociales que trabajan en la localidad. 
Al momento de presentar este informe, la ejecución de la Ruta TOAR en Ciudad Bolívar estaba en la Fase 4, por lo que los proyectos se encuentran en formulación. Sin embargo, tras el proceso dialógico se concluyó que estos proyectos responderán a las siguientes líneas temáticas: 
A. Acciones relacionadas con fortalecimiento de capacidades en tecnología. 
B. Gestión del riesgo, arte y territorio.
C. Charlas para la memoria y la no repetición dirigida a jóvenes.  
D. Recuperación medio ambiental. 
E. Espacios de encuentro para víctimas del conflicto armado en Ciudad Bolívar.
DIFICULTADES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sin embargo, desde la ACPVR, a partir de la Ruta TOAR, se ha profundizado en abordar una dimensión restauradora de los proyectos que se construyen en este proceso en cada una de las tres localidades que se acompaña. 
Otra de las dificultades que se presentan, y que tienen que ver con la formulación de los proyectos, tiene que ver con los tiempos administrativos, teniendo en cuenta que las dinámicas administrativas y el avance de os procesos, pueden generar tensiones en su desarrollo, aun mas, al tratarse de proyectos que se piensan su ejecución en el marco de la actual administración. 
2. Apoyo a acciones que contribuyan a la búsqueda de personas dadas por desaparecidas en el marco y en el contexto del conflicto armado,  en articulación con la Unidad para la Búsqueda de Personas dadas por Desaparecidas (UBPD).
Entre julio y septiembre de 2023, se han desarrollado las siguientes acciones: 
A. Desde agosto de 2023– las labores de documentación se han adelantado a través del Convenio ROF 001 – 002, suscrito entre la ACPVR y la Organización Internacional para las Migraciones (OIM), que permitió la contratación de 3 profesionales que facilitan el proceso de documentación. En ese sentido se desarrollaron las siguientes actividades: 
•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 Acompañamiento a documentación de casos. Luego de la realización de los grupos focales, se ha ofrecido acompañamiento individual y asesoría para la documentación de información por parte de los participantes. A través de estas, desarrolladas entre marzo y septiembre de 2023, se ha logrado la documentación completa de 9 casos de desaparición forzada. 
• Presentación de solicitudes de búsqueda. Luego de la documentación de casos, entre agosto y septiembre, se presentaron a la Unidad de Búsqueda 7 solicitudes de búsqueda de personas dadas por desaparecidas, cuya información es de reserva de la UBPD. 
B. Como parte del convenio interadministrativo firmado entre la ACVPVR y la UBPD, entre julio y agosto de 2023, se desarrollaron dos espacios de fortalecimiento técnico a funcionarios de la Secretaría Distrital de Salud que implementan el Programa de Atención Psicosocial y Salud integral a Víctimas (PAPSIVI) sobre los mecanismos de participación de las víctimas en la UBPD. 
C. El día 30 de agosto de 2023, como conmemoración del Día Internacional de las víctimas de desaparición forzada, se acompañaron dos espacios de memorialización, a través de la lectura artística del relato “Cajita de Huesos”, del Volumen Testimonial del Informe de la Comisión de la Verdad, “Cuando los pájaros no cantaban”. 
DIFICULTADES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definían las condiciones para dar continuidad a los procesos adelantados; para eso, se gestionó un convenio con la OIM que ha permitido la continuidad de las actividades planteadas. 
3. Acompañamiento técnico a las sesiones del Consejo Distrital de Paz, Reconciliación, Convivencia y Transformación de Conflictos (CDPRCTC).
Durante el mes de septiembre se llevaron a cabo diversas actividades enmarcadas en la dinámica del proceso de consolidación del proceso de trabajo con la institucionalidad y la sociedad civil que hace parte del Consejo Distrital de Paz
Entre las actividades que dan cuenta de los avances desarrolladas en relación a este importante escenario de participación, articulación y diálogo entre la sociedad civil y la institucionalidad, se encuentran:
i) La tercera sesión ordinaria del Consejo Distrital de Paz, en la cual se realizó un proceso de balance de logros y retos en relación con su plan de acción; d otra parte la sesión dio a conocer a los participantes las acciones proyectadas por parte del Consejo que marcan el camino que se va a tomar para la dinámica de este espacio en lo que resta del año.
ii) El Consejo Distrital de Paz Los Consejeros llevo a cabo una agenda de actividades relacionadas con el mes (septiembre) por la paz.  
4. Acompañamiento técnico a las instancias para la implementación del Acuerdo de Paz en Bogotá.
• Mesa Intersectorial para la Implementación del Acuerdo de Paz. 
El día 19 de Julio e 2023 se llevó a cabo la primera sesión ordinaria de la Mesa Intersectorial del año 2023, siendo la tercera desde que se instaló esta instancia de participación, en este espacio se desarrolló la siguiente agenda: 
i) Presentación de planes operativos (Mesa Temática de los Planes de Desarrollo con Enfoque Territorial, Mesa del Sistema Integral para la Paz y Mesa Distrital de Reincorporación) a cargo de la Alta Consejería de Paz, Víctimas y Reconciliación.
ii) Aprobación de los planes operativos
iii) Logros y retos para la Implementación del Acuerdo de Paz en Bogotá en materia de PDET, Sistema Integral de Paz y Reincorporación - Espacio abierto para todas las entidades presentes en la instancia. Para este punto invitamos a las entidades a preparar sus intervenciones de máximo 3 minutos.
iv) Presentación de la Estrategia de Paz y Convivencia Región Administrativa y de Planificación Especial - RAPE
v) Varios
vi) Cierre
De los planes operativos de las instancias de la Mesa Intersectorial se evidencia las líneas generales que los contemplan y las acciones más relevantes como las que a continuación se enuncian:
i) Plan Operativo Mesa Temática Sistema Integral de Paz: 
Contempla el desarrollo de 25 acciones divididas en las siguientes líneas temáticas: Acompañamiento a procesos de justicia restaurativa; Educación para la paz y pedagogía sobre el Sistema Integral para la Paz; Socialización del legado de la Comisión de la Verdad y, Acciones para la búsqueda de personas desaparecidas.
ii) Plan Operativo Mesa Temática Programas de Desarrollo con Enfoque Territorial: Actualmente se plantea el desarrollo de estas dos líneas de trabajo a través de la ejecución de 32 acciones:
- Formulación y/o actualización de los productos de implementación de iniciativas, en este sentido es importante mencionar que se han formulado un total de 51 productos para la implementación de 133 iniciativas de los dos Planes Estratégicos de los PDET B-R 
- Seguimiento a la implementación de los productos en el instrumento de reporte de PDET B-R, teniendo en cuanta las entidades que tienen responsabilidades en su implementación. 
iii) Plan Operativo Mesa Temática de Reincorporación: 
Contempla estas líneas de trabajo con el desarrollo de 13 acciones: Articulación institucional;  Reincorporación Comunitaria; Sostenibilidad Económica; Acceso a derechos y, Seguridad, prevención y protección.
En este sentido es importante resaltar los logros que se han obtenido en el marco de la mesa y las instancias que la conforman, los cuales evidencian el trabajo realizado por los sectores de la administración distrital en la implementación de acciones para la paz, así como los retos a los que se enfrenta la administración distrital para continuar posicionando a Bogotá como epicentro de paz, como se evidencia a continuación. 
Como la primera sesión del año 2023 de la Mesa Intersectorial se realizó el día 19 de Julio de 2023,  en la que se aprobaron los planes operativos de las Mesas Temáticas (PDET, Reincorporación y Sistema Integral de Paz), se espera que en la siguiente mesa programada para el mes de noviembre del año en curso, se dé cuenta de su ejecución, aclarando que algunas de las actividades contempladas en dichos planes se venían desarrollando desde el año anterior lo que evidencia y ratifica el compromiso de los sectores de la administración distrital por cumplir con los postulados del Acuerdo de Paz (Puntos 1, 3 y 5).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La ciudad cuenta con un modelo metodológico aplicable para la documentación del fenómeno de la desaparición forzada y la presentación de solicitudes ante la UBPD que puede desarrollarse aplicarse en distintas localidades.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 Con estas actividades, se fortalecen las capacidades de familiares de personas dadas por desaparecidas en los mecanismos del Sistema Integral de Paz, como parte de la implementación del acuerdo de paz y más ampliamente dentro del proceso de reconciliación.  
• Funcionarios del Distrito se han fortalecido en los mecanismos de participación de las víctimas que buscan personas desaparecidas, ampliando así las capacidades del Distrito de orientar y atender personas con estos hechos victimizantes. 
• El desarrollo de las funciones establecidas para el del Consejo Distrital de Paz en el marco del Acuerdo Distrital 809, contribuye en gran manera a generar un escenario de diálogo incidente entre las ciudadanías y la institucionalidad, desde una mirada proyectada que busca generar caminos hacia escenarios reales de convivencia y transformación pacífica de conflictos en la ciudad.
• Con la ejecución de las acciones contempladas en los planes operativos de las instancias de la Mesa Intersectorial se contribuye en la construcción de paz en la ciudad, en la materialización de ejercicios de reconciliación y construcción del tejido social, así como en la puesta en marcha de las iniciativas de los PDET, lo cual evidencia que Bogotá está comprometida con la construcción de paz.</v>
          </cell>
          <cell r="FW70" t="str">
            <v/>
          </cell>
          <cell r="FX70" t="str">
            <v/>
          </cell>
          <cell r="FY70" t="str">
            <v/>
          </cell>
          <cell r="FZ70">
            <v>0</v>
          </cell>
          <cell r="GA70">
            <v>0</v>
          </cell>
          <cell r="GB70">
            <v>0</v>
          </cell>
          <cell r="GC70">
            <v>0</v>
          </cell>
          <cell r="GD70">
            <v>0</v>
          </cell>
          <cell r="GE70">
            <v>0</v>
          </cell>
          <cell r="GF70">
            <v>0</v>
          </cell>
          <cell r="GG70">
            <v>0</v>
          </cell>
          <cell r="GH70">
            <v>0</v>
          </cell>
          <cell r="GI70">
            <v>0</v>
          </cell>
          <cell r="GJ70">
            <v>0</v>
          </cell>
          <cell r="GK70">
            <v>0</v>
          </cell>
          <cell r="GL70">
            <v>0</v>
          </cell>
          <cell r="GM70">
            <v>12027648</v>
          </cell>
          <cell r="GN70">
            <v>12027648</v>
          </cell>
          <cell r="GO70">
            <v>12027648</v>
          </cell>
          <cell r="GP70">
            <v>12027648</v>
          </cell>
          <cell r="GQ70">
            <v>12027648</v>
          </cell>
          <cell r="GR70">
            <v>12027648</v>
          </cell>
          <cell r="GS70">
            <v>12027648</v>
          </cell>
          <cell r="GT70">
            <v>12027648</v>
          </cell>
          <cell r="GU70">
            <v>12027648</v>
          </cell>
          <cell r="GV70">
            <v>0</v>
          </cell>
          <cell r="GW70">
            <v>0</v>
          </cell>
          <cell r="GX70">
            <v>0</v>
          </cell>
          <cell r="GY70">
            <v>12027648</v>
          </cell>
        </row>
        <row r="71">
          <cell r="A71" t="str">
            <v>PD111</v>
          </cell>
          <cell r="B71">
            <v>7871</v>
          </cell>
          <cell r="C71" t="str">
            <v>7871_12</v>
          </cell>
          <cell r="D71" t="str">
            <v>12. Formular el 100% de los Programas de Desarrollo con Enfoque Territorial (PDET),  para la promoción de una adecuada integración social y territorial.</v>
          </cell>
          <cell r="E71" t="str">
            <v>12_Oficina de Alta Consejería de Paz, Víctimas y Reconciliación</v>
          </cell>
          <cell r="F71">
            <v>12</v>
          </cell>
          <cell r="G71" t="str">
            <v>Oficina de Alta Consejería de Paz, Víctimas y Reconciliación</v>
          </cell>
          <cell r="H71" t="str">
            <v>oav</v>
          </cell>
          <cell r="I71" t="str">
            <v>PD111</v>
          </cell>
          <cell r="J71" t="str">
            <v>Creciente</v>
          </cell>
          <cell r="K71" t="str">
            <v>Porcentaje</v>
          </cell>
          <cell r="L71" t="str">
            <v>Suma</v>
          </cell>
          <cell r="M71">
            <v>12</v>
          </cell>
          <cell r="N71">
            <v>12</v>
          </cell>
          <cell r="O71">
            <v>0</v>
          </cell>
          <cell r="P71">
            <v>1.33</v>
          </cell>
          <cell r="Q71">
            <v>1.33</v>
          </cell>
          <cell r="R71">
            <v>1.33</v>
          </cell>
          <cell r="S71">
            <v>1.1399999999999999</v>
          </cell>
          <cell r="T71">
            <v>3.42</v>
          </cell>
          <cell r="U71">
            <v>1.1399999999999999</v>
          </cell>
          <cell r="V71">
            <v>1.1399999999999999</v>
          </cell>
          <cell r="W71">
            <v>3.42</v>
          </cell>
          <cell r="X71">
            <v>0</v>
          </cell>
          <cell r="Y71">
            <v>2.33</v>
          </cell>
          <cell r="Z71">
            <v>3.42</v>
          </cell>
          <cell r="AA71">
            <v>90</v>
          </cell>
          <cell r="AB71">
            <v>20</v>
          </cell>
          <cell r="AC71" t="str">
            <v>Esta meta se orienta a la formulación y diseño de 2 Programas de Desarrollo con Enfoque Territorial (PDET) en Bogotá – Región, 1 urbano que integra las localidades de Ciudad Bolívar y Bosa, en las 5 Unidades de Planeamiento Zonal -UPZ que colindan con el municipio de Soacha a saber: Jerusalén, Ismael Perdomo y Lucero en Ciudad Bolívar y Bosa Central y Tintal Sur en Bosa, y 1 rural en la localidad de Sumapaz.  
En este marco, se avanzó en la formulación de los Programas en la vigencia 2021; en la vigencia 2022 se logró avanzar en la formulación de 354 iniciativas que aportaran en la integración social y territorial (152 iniciativas PDET urbanas y 202 iniciativas PDET rural), con la participación de 1.112 personas (599 mujeres y 224 jóvenes) mediante 28 encuentros. 
Adicionalmente se realizó acompañamiento técnico para formulación y ejecución de 3 proyectos que responden a iniciativas PDET-BR, así: 
Mejoramiento de los sistemas de tratamiento de agua potable de acueductos comunitarios en el área rural del distrito capital Bogotá (Sumapaz, Usme y Ciudad Bolívar), "Mejoramiento Integral de Barrios en la Localidad de Ciudad Bolívar Bogotá” Y Conectividad 3G/4G y zonas públicas WIFI en la Bogotá-Región del Sumapaz” 
En la vigencia 2023 con corte a 30 de septiembre se avanza junto con las entidades del distrito en la formulación de 53 productos para la implementación de 138 iniciativas,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Se avanzó en el seguimiento de  la implementación de 11 productos de iniciativas PDET, 9 a cargo de la Secretaría General, orientados al desarrollo de acciones pedagógicas para la participación y apropiación social de la memoria; formulación de 4 proyectos para gestionar recursos de cooperación internacional; fortalecimiento de 3 asociaciones comunitarias prestadoras del servicio de acueducto en aspectos técnicos, operativos, organizativos y jurídicos por medio del Proyecto del Sistema General de Regalías; e implementación de 1 estrategia de pedagogía y priorización para acceso a subsidios de vivienda para las comunidades que habitan en los territorios PDET de Bosa y Ciudad Bolívar a cargo de la Secretaría Distrital de Hábitat.
Se realizaron 5 actividades de seguimiento participativo tanto con líderes de las comunidades PDET como con delegados del proceso de formulación de los PDET B-R, con el fin de presentar y entregar formalmente los planes estratégicos del PDET B-R, así como los avances en el marco de la ruta de gestión para la implementación de las iniciativas, procesos en los cuales participaron 85 personas: 70 participantes en Sumapaz, 10 en Ciudad Bolívar y 5 en Bosa.
Se estructuraron 4 perfiles de proyecto para ser presentados a organismos de cooperación internacional con el fin de gestionar recursos para su implementación: I) Estrategia de comunicación para la difusión de ejercicios de memoria, paz, reconciliación, garantías de no repetición realizados por las organizaciones sociales y comunitarias, II) Fortalecimiento de la agricultura, las prácticas agroecológicas y la soberanía alimentaria en los territorios PDET-BR y, III) Energías alternativas para el uso doméstico, productivo y comunitario en la localidad de Sumapaz i IV) Adecuación y equipamiento de espacios comunitario para el desarrollo de actividades culturales, artísticas, de memoria y de reconciliación.</v>
          </cell>
          <cell r="AD71" t="str">
            <v/>
          </cell>
          <cell r="AE71" t="str">
            <v/>
          </cell>
          <cell r="AF71">
            <v>0</v>
          </cell>
          <cell r="AG71">
            <v>1</v>
          </cell>
          <cell r="AH71">
            <v>1</v>
          </cell>
          <cell r="AI71">
            <v>2</v>
          </cell>
          <cell r="AJ71">
            <v>1</v>
          </cell>
          <cell r="AK71">
            <v>2</v>
          </cell>
          <cell r="AL71">
            <v>1</v>
          </cell>
          <cell r="AM71">
            <v>1</v>
          </cell>
          <cell r="AN71">
            <v>3</v>
          </cell>
          <cell r="AO71">
            <v>0</v>
          </cell>
          <cell r="AP71">
            <v>0</v>
          </cell>
          <cell r="AQ71">
            <v>0</v>
          </cell>
          <cell r="AR71">
            <v>0</v>
          </cell>
          <cell r="AS71">
            <v>1</v>
          </cell>
          <cell r="AT71">
            <v>1</v>
          </cell>
          <cell r="AU71">
            <v>2</v>
          </cell>
          <cell r="AV71">
            <v>1</v>
          </cell>
          <cell r="AW71">
            <v>2</v>
          </cell>
          <cell r="AX71">
            <v>1</v>
          </cell>
          <cell r="AY71">
            <v>1</v>
          </cell>
          <cell r="AZ71">
            <v>3</v>
          </cell>
          <cell r="BA71">
            <v>0</v>
          </cell>
          <cell r="BB71">
            <v>0</v>
          </cell>
          <cell r="BC71">
            <v>0</v>
          </cell>
          <cell r="BD71" t="str">
            <v>No Programó</v>
          </cell>
          <cell r="BE71">
            <v>1.33</v>
          </cell>
          <cell r="BF71">
            <v>1.33</v>
          </cell>
          <cell r="BG71">
            <v>1.33</v>
          </cell>
          <cell r="BH71">
            <v>1.1399999999999997</v>
          </cell>
          <cell r="BI71">
            <v>3.4200000000000008</v>
          </cell>
          <cell r="BJ71">
            <v>1.1400000000000006</v>
          </cell>
          <cell r="BK71">
            <v>1.1400000000000006</v>
          </cell>
          <cell r="BL71">
            <v>3.42</v>
          </cell>
          <cell r="BM71" t="str">
            <v/>
          </cell>
          <cell r="BN71" t="str">
            <v/>
          </cell>
          <cell r="BO71" t="str">
            <v/>
          </cell>
          <cell r="BP71" t="str">
            <v>No programó</v>
          </cell>
          <cell r="BQ71" t="str">
            <v>3.3.4.1 Matriz programación y seguimiento productos iniciativas implementación temprana consolidada y/o actualizaciones</v>
          </cell>
          <cell r="BR71" t="str">
            <v>3.3.3.1 Informe avance PDET BR: formulación fichas de productos de iniciativas de los PDET B-R</v>
          </cell>
          <cell r="BS71" t="str">
            <v>3.3.4.1 Matriz programación y seguimiento productos iniciativas implementación temprana consolidada y/o actualizaciones
3.3.4.2 Informe avance PDET BR: Implementación de productos de iniciativas de los PDET B-R</v>
          </cell>
          <cell r="BT71" t="str">
            <v>3.3.4.3 Informe de avance sobre las acciones  para el Seguimiento participativo</v>
          </cell>
          <cell r="BU71" t="str">
            <v>3.3.3.1 Informe avance PDET BR: formulación fichas de productos de iniciativas de los PDET B-R
3.3.3.2 Informe de avance del acompañamiento a la formulación y/o actualización y/o ejecución de proyectos derivados de las iniciativas PDET B-R
3.3.4.1 Matriz programación y seguimiento productos iniciativas implementación temprana consolidada y/o actualizaciones</v>
          </cell>
          <cell r="BV71" t="str">
            <v>3.3.4.2 Informe avance PDET BR: Implementación de productos de iniciativas de los PDET B-R</v>
          </cell>
          <cell r="BW71" t="str">
            <v>3.3.4.3 Informe de avance sobre las acciones  para el Seguimiento participativo</v>
          </cell>
          <cell r="BX71" t="str">
            <v>3.3.3.1 Informe avance PDET BR: formulación fichas de productos de iniciativas de los PDET B-R
3.3.3.2 Informe de avance del acompañamiento a la formulación y/o actualización y/o ejecución de proyectos derivados de las iniciativas PDET B-R
3.3.4.1 Matriz programación y seguimiento productos iniciativas implementación temprana consolidada y/o actualizaciones</v>
          </cell>
          <cell r="BY71" t="str">
            <v>No programó</v>
          </cell>
          <cell r="BZ71" t="str">
            <v>3.3.4.2 Informe avance PDET BR: Implementación de productos de iniciativas de los PDET B-R
3.3.4.3 Informe de avance sobre las acciones  para el Seguimiento participativo</v>
          </cell>
          <cell r="CA71" t="str">
            <v>3.3.3.1 Informe avance PDET BR: formulación fichas de productos de iniciativas de los PDET B-R
3.3.3.2 Informe de avance del acompañamiento a la formulación y/o actualización y/o ejecución de proyectos derivados de las iniciativas PDET B-R
3.3.4.1 Matriz programación y seguimiento productos iniciativas implementación temprana consolidada y/o actualizaciones</v>
          </cell>
          <cell r="CB71" t="str">
            <v>No Programó</v>
          </cell>
          <cell r="CC71" t="str">
            <v>• 3.3.4.1 Matriz programación y seguimiento PDET</v>
          </cell>
          <cell r="CD71" t="str">
            <v>• 3.3.3.1 Informe avance PDET BR: formulación fichas de productos de iniciativas de los PDET B-R</v>
          </cell>
          <cell r="CE71" t="str">
            <v>• 3.3.4.1 Matriz programación y seguimiento productos iniciativas implementación temprana consolidada y/o actualizaciones
• 3.3.4.2 Informe avance PDET BR</v>
          </cell>
          <cell r="CF71" t="str">
            <v>• 3.3.4.3 Informe de avance sobre las acciones para el Seguimiento participativo
 y Evidencias de reunión seguimiento participativo</v>
          </cell>
          <cell r="CG71" t="str">
            <v>• 3.3.4.1 Matriz programación y seguimiento productos iniciativas implementación temprana consolidada y/o actualizaciones
• 3.3.4.1 Matriz programación y seguimiento productos iniciativas implementación temprana consolidada y/o actualizaciones</v>
          </cell>
          <cell r="CH71" t="str">
            <v>• 3.3.4.2 Informe avance implementación de productos de iniciativas de los PDET B-R</v>
          </cell>
          <cell r="CI71" t="str">
            <v>• 3.3.4.3 Informe avance Acciones participativas PDET BR Agosto 2023
• Anexo 1. Evidencias implementación participativa Letras por la paz reporte agosto 2023
• Anexo 2. Evidencias implementación participativa formalización predios privados reporte agosto 2023</v>
          </cell>
          <cell r="CJ71" t="str">
            <v>• 3.3.3.1 Informe avance PDET BR: formulación fichas de productos de iniciativas de los PDET B-R
• 3.3.3.2 Informe de avance proyectos
• Anexos:
1. Red de compostaje
2. Asocedt
3. Asooviwd
4. Colectivo de mujeres
5. Connandes
6. Fenix diverso
8. Memorias de paz Cocrea
9. Informe acompañamiento PDET
10. Difusión de ejercicios de memoria
11. Proyecto conectividad
12. Proyecto espacios comunitarios
13. Proyecto de paneles
14. Proyecto Huertas
15. Reunión GIZ
16. Revisión proyectos GIZ
• 3.3.4.1 Matriz programación y seguimiento productos iniciativas implementación temprana consolidada y/o actualizaciones</v>
          </cell>
          <cell r="CK71">
            <v>0</v>
          </cell>
          <cell r="CL71">
            <v>0</v>
          </cell>
          <cell r="CM71">
            <v>0</v>
          </cell>
          <cell r="CN71">
            <v>1036168000</v>
          </cell>
          <cell r="CO71">
            <v>1036168000</v>
          </cell>
          <cell r="CP71">
            <v>1036168000</v>
          </cell>
          <cell r="CQ71">
            <v>1036168000</v>
          </cell>
          <cell r="CR71">
            <v>1036168000</v>
          </cell>
          <cell r="CS71">
            <v>1036168000</v>
          </cell>
          <cell r="CT71">
            <v>1036168000</v>
          </cell>
          <cell r="CU71">
            <v>1036168000</v>
          </cell>
          <cell r="CV71">
            <v>1036168000</v>
          </cell>
          <cell r="CW71">
            <v>1036168000</v>
          </cell>
          <cell r="CX71">
            <v>1036168000</v>
          </cell>
          <cell r="CY71">
            <v>1036168000</v>
          </cell>
          <cell r="CZ71">
            <v>1036168000</v>
          </cell>
          <cell r="DA71">
            <v>1052028620</v>
          </cell>
          <cell r="DB71">
            <v>1052028620</v>
          </cell>
          <cell r="DC71">
            <v>1052028620</v>
          </cell>
          <cell r="DD71">
            <v>1052028620</v>
          </cell>
          <cell r="DE71">
            <v>1052028620</v>
          </cell>
          <cell r="DF71">
            <v>1052028620</v>
          </cell>
          <cell r="DG71">
            <v>1052028620</v>
          </cell>
          <cell r="DH71">
            <v>1052028620</v>
          </cell>
          <cell r="DI71">
            <v>1052028620</v>
          </cell>
          <cell r="DJ71">
            <v>0</v>
          </cell>
          <cell r="DK71">
            <v>0</v>
          </cell>
          <cell r="DL71">
            <v>0</v>
          </cell>
          <cell r="DM71">
            <v>1052028620</v>
          </cell>
          <cell r="DN71">
            <v>452028040</v>
          </cell>
          <cell r="DO71">
            <v>452028040</v>
          </cell>
          <cell r="DP71">
            <v>452028040</v>
          </cell>
          <cell r="DQ71">
            <v>552028040</v>
          </cell>
          <cell r="DR71">
            <v>552028040</v>
          </cell>
          <cell r="DS71">
            <v>1052028035</v>
          </cell>
          <cell r="DT71">
            <v>1052028035</v>
          </cell>
          <cell r="DU71">
            <v>1052028035</v>
          </cell>
          <cell r="DV71">
            <v>1052028035</v>
          </cell>
          <cell r="DW71">
            <v>0</v>
          </cell>
          <cell r="DX71">
            <v>0</v>
          </cell>
          <cell r="DY71">
            <v>0</v>
          </cell>
          <cell r="DZ71">
            <v>1052028035</v>
          </cell>
          <cell r="EA71">
            <v>0</v>
          </cell>
          <cell r="EB71">
            <v>4467411</v>
          </cell>
          <cell r="EC71">
            <v>49670215</v>
          </cell>
          <cell r="ED71">
            <v>94873019</v>
          </cell>
          <cell r="EE71">
            <v>140075823</v>
          </cell>
          <cell r="EF71">
            <v>385278625</v>
          </cell>
          <cell r="EG71">
            <v>430481429</v>
          </cell>
          <cell r="EH71">
            <v>475684233</v>
          </cell>
          <cell r="EI71">
            <v>770887034</v>
          </cell>
          <cell r="EJ71">
            <v>0</v>
          </cell>
          <cell r="EK71">
            <v>0</v>
          </cell>
          <cell r="EL71">
            <v>0</v>
          </cell>
          <cell r="EM71">
            <v>770887034</v>
          </cell>
          <cell r="EN71">
            <v>99347229</v>
          </cell>
          <cell r="EO71">
            <v>99347229</v>
          </cell>
          <cell r="EP71">
            <v>99347229</v>
          </cell>
          <cell r="EQ71">
            <v>99347229</v>
          </cell>
          <cell r="ER71">
            <v>99347229</v>
          </cell>
          <cell r="ES71">
            <v>99347229</v>
          </cell>
          <cell r="ET71">
            <v>99347229</v>
          </cell>
          <cell r="EU71">
            <v>99347229</v>
          </cell>
          <cell r="EV71">
            <v>99347229</v>
          </cell>
          <cell r="EW71">
            <v>0</v>
          </cell>
          <cell r="EX71">
            <v>0</v>
          </cell>
          <cell r="EY71">
            <v>0</v>
          </cell>
          <cell r="EZ71">
            <v>99347229</v>
          </cell>
          <cell r="FA71">
            <v>0</v>
          </cell>
          <cell r="FB71">
            <v>4467412</v>
          </cell>
          <cell r="FC71">
            <v>4467412</v>
          </cell>
          <cell r="FD71">
            <v>4467412</v>
          </cell>
          <cell r="FE71">
            <v>4467412</v>
          </cell>
          <cell r="FF71">
            <v>51907320</v>
          </cell>
          <cell r="FG71">
            <v>51907320</v>
          </cell>
          <cell r="FH71">
            <v>51907320</v>
          </cell>
          <cell r="FI71">
            <v>99347229</v>
          </cell>
          <cell r="FJ71">
            <v>0</v>
          </cell>
          <cell r="FK71">
            <v>0</v>
          </cell>
          <cell r="FL71">
            <v>0</v>
          </cell>
          <cell r="FM71">
            <v>99347229</v>
          </cell>
          <cell r="FN71" t="str">
            <v>No Programó</v>
          </cell>
          <cell r="FO71"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febrero se realizó (1) actividad de (1) programada, conforme se muestra a continuación:
1. Consolidación y actualización instrumento de programación y seguimiento a las iniciativas de implementación temprana de los PDET B-R: 
La Dirección de Paz y Reconciliación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Igualmente, se hizo el ejercicio de revisión de los instrumentos de planeación, programación y seguimiento con la Secretaría Distrital del Hábitat, que también formuló productos para la implementación de iniciativas de los PDET B-R. 
Los primeros productos de implementación de iniciativas formulados fueron consolidados en la matriz que se adjunta, sobre la cual se está trabajando con el equipo de reincorporación de la DPR para el ajuste del producto diseñado el año pasado e igualmente se adelantó sesión de trabajo con la Alta Consejería TIC de la Secretaría General para la formulación de productos de implementación. (Ver evidencias de reunión sesiones de trabajo). 
A febrero de 2023, se cuenta con 20 productos formulados que abarcan la implementación de 60 iniciativas categorizadas en implementación temprana.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FP71"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marzo se realizaron (1) actividad de (1) programada, conforme se muestra a continuación:
La Alta Consejería de Paz, Víctimas y Reconciliación,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se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 marzo de 2023 se han formulado (30) productos para la implementación de (93) iniciativas de los Planes Estrategicos PDET B-R, a partir de sesiones de trabajo sectorial e intersectorial con diferentes entidades del orden distrital, tales como la Secretaría General de la Alcaldía Mayor de Bogotá y sus oficinas la Alta Consejería de Paz, Victimas y Reconciliación y la Alta Consejería de Tecnologías de la Información y la Comunicación, la Secretaría Distrital de Hábitat. A su vez, se han identificado iniciativas de implementación temprana estratégicas con las alcaldías locales de Ciudad Bolívar, Bosa y Sumapaz y se han planteado productos de implementación integrales que convocan la concurrencia de diferentes entidades distritales e incluso nacionales con las alcaldías locales de Ciudad Bolívar y Sumapaz. En lo concerniente a la Alcaldía de Bosa, esta alcaldía esta analizando incorporar sus acciones en algunos productos ya formulados y se encuentra en el proceso de formulación de actividades concretas para dichos productos, por lo cual, no hay
productos a le fecha formulados con dicha alcaldía.
Por otro lado, a partir de un convenio con la OEI, la ACPVR de la Secretaría General ha estructurado (4) perfiles de proyecto que agrupan un total de (20) iniciativas de diferentes componentes de los dos Planes Estrategicos (Urbano y Rural), para la formulación de dichos proyectos, su presentación a potenciales fuentes de financiación y su ejecución, se recomienda la concurrencia de todas las entidades distritales que tienen relación con las iniciativas de los Planes Estrategicos que contiene dichos perfiles de proyecto.
Por su parte, se ha avanzado en propuestas de formulación de productos con otras entidades, tales como, la Secretaría Distrital de Salud, la Agencia Distrital para la Educación Superior, la Ciencia y la Tecnología, la Secretaría Distrital de Seguridad, Convivencia y Justicia y la Unidad Administrativa Especial de Servicios Públicos, con las cuales a marzo de 2023, no se tienen los productos formulados.
Como una importante fuente de financiación de las iniciativas de los Planes Estrategicos, se encuentra el Sistema General de Regalías, y es a partir de esta fuente de recursos y de la coordinación intersectorial que se encuentran en ejecución (3) proyectos estratégicos en los territorios PDET B-R. Se sugiere seguir aunando esfuerzos para formular proyectos que puedan acceder al SGR. 
DIFICULTADES
A marzo del 2023, la meta programada de iniciativas de implementación temprana con productos formulados no presenta retrasos, no obstante, en el marco de la mesa temática para la implementación de los PDET B-R de la Mesa Intersectorial realizada el 30 de marzo del 2023, se evidenció un cambio sustancial de los enlaces institucionales con quienes se venían trabajando las actividades de la Ruta de Gestión para la Implementación de las iniciativas. 
Lo anterior, podría generar un retraso en la formulación de nuevos productos de implementación de iniciativas, no obstante, en la mesa temática se dejó claro el compromiso de las entidades distritales con la implementación de los PDET B-R y la necesidad de promover la formulación de productos acorde con las metas o estrategias sectoriales programadas para este año y se insistió en la necesidad de que al 30 de abril, las entidades distritales deberán formular los productos a su cargo para avanzar en la implementación de las iniciativas y generar los primeros reportes de la información durante el II trimestre del 2023. 
En este punto es importante recordar que, la ACPVR como entidad coordinadora de la implementación de los PDET B-R ya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no manera autónoma a la ACPVR y no supeditar sus compromisos a la gestión de la ACPVR.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FQ71"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abril se realizaron (2) actividades de (2) programadas, conforme se muestra a continuación:
1. Consolidación y actualización instrumento de programación y seguimiento a las iniciativas de implementación temprana de los PDET B-R
La Oficina Alta Consejería de Paz, Víctimas y Reconciliación -OACPVR,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-ACPVR-. 
Igualmente, se trabajó con la Secretaría Distrital de Hábitat en la formulación de 3 productos de los componentes de ordenamiento social del territorio y de inclusión social. 
Así las cosas, a 31 de diciembre del 2022 se formularon 25 productos para la implementación de iniciativas de los Planes Estratégicos de los PDET B-R, de los cuales como se mencionó en los párrafos anteriores, 22 están a cargo de la ACPVR, mientras que, los 3 restantes son liderados por la Secretaría Distrital de Hábitat. 
De estos 25 productos, al 30 de abril del 2023 se cuenta con información de implementación de los 11 productos (2 de la Secretaría Distrital de Hábitat y 9 a cargo de la ACPVR). La información sobre la implementación de estos productos se consolida en la matriz de programación y seguimiento, así como en el informe de avance de implementación de productos que se reporta como evidencias de estas actividades.   
2.  Reporte de avance de la implementación de los productos de las inciativas de los PDET B-R
La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-ACPVR-. 
Igualmente, se trabajó con la Secretaría Distrital de Hábitat en la formulación de 3 productos de los componentes de ordenamiento social del territorio y de inclusión social. 
Así las cosas, a 31 de diciembre del 2022 se formularon 25 productos para la implementación de iniciativas de los Planes Estratégicos de los PDET B-R, de los cuales como se mencionó en los párrafos anteriores, 22 están a cargo de la ACPVR, mientras que, los 3 restantes son liderados por la Secretaría Distrital de Hábitat. 
De estos 25 productos, al 30 de abril del 2023 se cuenta con información de implementación de los 11 productos (2 de la Secretaría Distrital de Hábitat y 9 a cargo de la ACPVR). La información sobre la implementación de estos productos se consolida en la matriz de programación y seguimiento, así como en el informe de avance de implementación de productos que se reporta como evidencias de estas actividades.   
DIFICULTADES
1. En este punto es importante recordar que, la 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(11) productos sobre los cuales se tiene reporte a la fecha de corte, lo cual no significa que no se haya avanzado en la implementación de otros productos adicionales, sin embargo por las dificultades presentadas en el proceso de reporte, se hace seguimiento según la información disponible y en la medida que se logre consolidar reporte de otros productos implementados en el 2022, se actualizará el presente informe de seguimiento.
Se espera continuar avanzando en el proceso de formulación de productos e igualmente, avanzar en la consolidación del instrumento de programación y seguimiento para generar en el mes de Julio del 2023 reporte de implementación de productos formulados y programados para este año. 
2. En este punto es importante recordar que, la 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(11) productos sobre los cuales se tiene reporte a la fecha de corte, lo cual no significa que no se haya avanzado en la implementación de otros productos adicionales, sin embargo por las dificultades presentadas en el proceso de reporte, se hace seguimiento según la información disponible y en la medida que se logre consolidar reporte de otros productos implementados en el 2022, se actualizará el presente informe de seguimiento.
Se espera continuar avanzando en el proceso de formulación de productos e igualmente, avanzar en la consolidación del instrumento de programación y seguimiento para generar en el mes de Julio del 2023 reporte de implementación de productos formulados y programados para este año.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FR71" t="str">
            <v xml:space="preserve">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mayo se realizó (1) actividad de (1) programada, conforme se muestra a continuación:
1. Acciones para el seguimiento participativo a la implementación de los productos de las iniciativas de implementación temprana de los PDET B-R
Entre enero - mayo de 2023 se adelantaron 5 acciones de seguimiento participativo tanto con líderes de la comunidad como con delegados del proceso participativo para la formulación de los PDET B-R. 
En esa medida, el 22 de marzo con dieciséis (16) integrantes integrantes de la Junta de Acción Local -JAL- de Sumpaz se realizó una primera jornada sobre los resultados del proceso participativo para la formulación del PDET Rural en donde se presentaron las generalidades del plan estratégico del PDET B-R, así como los avances en el marco de la ruta de gestión para la implementación de las iniciativas del instrumento. 
En esa jornada se dio claridad sobre las actividades de implementación de las iniciativas recogidas en la ruta de gestión e igualmente se socializaron las actividades de implementación de productos del PDET Rural que se realizaron a 31 de diciembre del 2022 (Ver evidencia de reunión y PPT). 
Igualmente, el 22 de mayo con diez (10) asistentes en la vereda de concepción de la localidad de Sumapaz, se avanzó en la presentación de los avances de la implementación de las iniciativas del Plan Estratégico del PDET Rural y se hizo entrega formal del instrumento a los líderes de la comunidad. Igualmente, se socializaron las gestiones de articulación intersectorial entorno al proyecto de adecuación de la Casona de Concepción como equipamiento para la memoria y la reconciliación. 
En el desarrolla de esta acción están participando diferentes entidades distritales entre las que se puede mencionar a la Alcaldía Local de Sumapaz; la Secretaría Distrital de Cultura, Recreación y Deporte; la Dirección Local de Educación de la Secretaría Distrital de Educación; El Instituto Distrital de Patrimonio Cultural - IDPC y la Alta Consejería de Paz, Víctimas y Reconciliación - ACPVR). La gestión de esta apuesta se está desarrollando en el marco de la gestión para la implementación de la iniciativa: “realizar alianzas estratégicas con entidades del nivel nacional, distrital y/o regional para la implementación de la Casa de la Memoria Histórica Rural de la Localidad de Sumapaz, para que sea un espacio donde repose la historia del territorio, se planeen y desarrollen acciones de reconciliación, sanación y perdón y se realicen procesos que aporten a la justicia restaurativa”.
De acuerdo con lo anterior, se usa el escenario de entrega del Plan Estratégico para informar a la comunidad sobres las apuestas institucionales que se tienen para la adecuación del espacio de la casona de Concepción como un futuro escenario de Casa de la Memoria para Sumapaz. 
De otro lado, con relación al PDET Urbano se realizaron jornadas con los delegados del proceso participativo de las localidades de Ciudad Bolívar y Bosa el 23 y 24 de mayo. En estas sesiones de trabajo se socializaron las generalidades del Plan Estratégico del PDET Urbano, se socializaron las actividades de la ruta de gestión para la implementación y se realizó la entrega formal de los planes a los delegados.
Finalmente, para el 31 de mayo se tiene programado en el marco de ASOJUNTAS de Sumapaz otro espacio de entrega del Plan Estratégico del PDET Rural a cada uno de los presidentes de las Juntas de Acción Comunal de las 27 veredas de la localidad ejercicio con el que se finalizaría las acciones formales de entrega de los planes estratégicos con la asistencia de 70 personas
BENEFICIOS
• Las acciones de seguimiento participativo permiten informar a la comunidad las actividades de implementación que se van a trabajar en las localidades PDET B-R. Igualmente, facilitan la coordinación de las estrategias con los líderes y lideresas de los territorios, para que hagan parte de la implementación de las iniciativas de los planes estratégicos y de esta manera puedan seguir apropiando el instrumento de planeación territorial con enfoque de paz y reconciliación que se materializa en los PDET B-R. 
Igualmente, los espacios de seguimiento participativo permiten recoger las propuestas de mejora a la implementación de las iniciativas de los PDET B-R y generar procesos de corresponsabilidad entre las comunidades y las entidades distritales encargadas de la implementación de las iniciativas. </v>
          </cell>
          <cell r="FS71"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junio se realizó (2) actividades de (2) programadas, conforme se muestra a continuación:
1. Consolidación y actualización instrumento de programación y seguimiento a las iniciativas de implementación temprana de los PDET B-R
A 30 de junio de 2023 se avanzó en la formulación de 41 productos que abarcan la implementación de 124 iniciativas de los PDET B-R.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(Ver fichas productos implementación iniciativas).
DIFICULTADES
A la fecha sólo 12 entidades distritales se han sumado a la implementación de los PDET B-R, razón por la cual, en el marco de la sesión ordinaria de la Mesa Intersectorial programada para el mes de julio del 2023 se solicitará a las entidades asistentes coordinar con la Alta Consejería de Paz la armonización de las estrategias sectoriales con la implementación de iniciativas y así proyectar la formulación de productos.  
 Igualmente, la Alta Consejería de Paz se encuentra adelantando gestiones con la Secretaría de Educación Distrital, la UAESP y la Secretará de Integración Social para lograr la formulación de nuevos productos de implementación por parte de estas entidades.  
2. A 30 de junio de 2023 se avanzó en la formulación de 41 productos que abarcan la implementación de 124 iniciativas de los PDET B-R.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(Ver fichas productos implementación iniciativas)
DIFICULTADES
A la fecha sólo 12 entidades distritales se han sumado a la implementación de los PDET B-R, razón por la cual, en el marco de la sesión ordinaria de la Mesa Intersectorial programada para el mes del julio del 2023 se solicitará a las entidades asistentes coordinar con la Alta Consejería de Paz la armonización de las estrategias sectoriales con la implementación de iniciativas y así proyectar la formulación de productos.  
 Igualmente, la Alta Consejería de Paz se encuentra adelantando gestiones con la Secretaría de Educación Distrital, la UAESP y la Secretará de Integración Social para lograr la formulación de nuevos productos de implementación por parte de estas entidades.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FT71"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julio se realizó (1) actividad de (1) programada, conforme se muestra a continuación:
1. Reporte de avance de la implementación de los productos de las iniciativas de los PDET B-R
A corte 31 de julio de 2023, se han formulado 49 productos para la implementación de 131 iniciativas de los Planes Estratégicos de los PDET B-R lo cuales están a cargo de las entidades que se describen en el informe adjunto. 
De estos 49 productos, se cuenta con información cualitativa de implementación de 20 productos a la fecha del reporte de este informe. En esa medida, 13 productos que están en implementación se encuentran a cargo de la Alta Consejería de Paz, Víctimas y Reconciliación -ACPVR-, 2 a cargo de la Secretaría Distrital de Hábitat, 1 a cargo de la Agencia ATENEA de la Secretaría de Educación Distrital, 1 a cargo de la alcaldía local de Ciudad Bolívar, 1 a cargo de la alcaldía local de Sumpaz, 1 a cargo del IDPC y 1 a cargo de la Alta Consejería para las TIC de la Secretaría General. 
La información sobre la implementación de estos productos se consolida en la matriz de programación y seguimiento, así como en el informe de avance de implementación de productos que se reporta como evidencias de estas actividades.   
DIFICULTADES
En este punto es importante recordar que la OACPVR,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(20) productos sobre los cuales se tiene información cualitativa a la fecha de corte. Esta información que se actualizará a partir del 10 agosto, como quiera que, en la sesión ordinaria de la Mesa Intersectorial realizada en el mes de julio del 2023, la OACPVR anunció el instrumento de reporte cualitativo, cuantitativo y presupuestal de los productos de iniciativas de los PDET B-R y se realizó la solicitud formal de reporte de avance a las entidades distritales con productos en implementación (un total de 11 entidades y 2 alcaldías locales). Las entidades tienen como fecha límite de entrega de la información el próximo 4 de agosto, por lo que se podrá contar con información de avance más precisa para la próxima entrega de este informe.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v>
          </cell>
          <cell r="FU71" t="str">
            <v xml:space="preserve">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agosto se realizó (1) actividad de (1) programada, conforme se muestra a continuación:
1. Acciones para el seguimiento participativo a la implementación de los productos de las iniciativas de implementación temprana de los PDET B-R
Entre los meses de junio y agosto se realizaron sesiones de trabajo entre la Alta Consejería de Paz, Víctimas y Reconciliación -ACPVR- y el Instituto Distrital de las Artes -IDARTES- para coordinar la implementación del Proyecto Letras por la Paz en el Sumapaz, el cual hace parte de las acciones de implementación del producto del PDET B-R No. 09 “Iniciativas locales de memoria construidas o fortalecidas”. En estas sesiones de trabajo institucionales (que se llevaron a cabo el 25 de mayo y 22 de junio), las entidades mencionadas decidieron adelantar el proyecto con los integrantes del Consejo Local de Sabios y Sabias del Sumapaz, a quienes se les socializó el proyecto el 30 de junio del 2023. 
De esta manera, se inicia el proceso de implementación participativa de las iniciativas del Plan Estratégico del PDET Rural vinculadas al producto referido. 
Con el Consejo local de Sabios y Sabias del Sumapaz se acordó realizar dos talleres en cada una de las cuencas de la localidad a saber: la cuenca de Río Blanco y la cuenca del Río Sumapaz. 
Cada taller se desarrolló con dos sesiones simultáneas con la comunidad, en las cuales se priorizaron las iniciativas locales de memoria a fortalecer. 
Los talleres con la comunidad se llevaron a cabo los días 06 y 20 de agosto de 2023 respectivamente en cada una de las cuencas a saber: Cuenca de Rio Sumapaz, en la Escuela del centro poblado de San Juan y en la Cuenca de Rio Blanco, en el salón comunal del centro poblado Nazaret. 
En estos talleres participaron aproximadamente 35 personas y como resultado de estos ejercicios la comunidad de Sumapaz decidió fortalecer dos iniciativas que consisten en el desarrollo de un libro de vivencias de las personas residentes en Río Blanco, y un frizo en donde se dibujará el Río San José y el Río Sumapaz y se relataran historias desde 1903. Esta última iniciativa priorizada por los habitantes de la cuenca del Río Sumapaz se complementará con un alfabeto con palabras de la región. 
El proceso de fortalecimiento de las iniciativas locales de memoria finalizará a finales del mes de septiembre, en el cual se realizará un evento de cierre y se presentarán las iniciativas fortalecidas. 
Esta intervención tiene un costo aproximado de $10.000.000 millones de pesos del convenio suscrito entre la ACPVR e IDARTES, más los recursos de bolsa logística del proyecto de inversión 7871. 
De otro lado, en el marco de la implementación participativa del producto del PDET B-R No. 25 “Formalización de la propiedad rural en el Sumapaz”, la ACPVR ha adelantado acciones en el marco del Convenio de Cooperación Internacional No. 669 de 2023 suscrito con la OIM y USAID. 
En esa medida, en el marco de este convenio se contrató un equipo de apoyo jurídico para la Alcaldía local de Sumapaz, que en articulación con la Agencia Nacional de Tierras -ANT- se adelantarán actividades de asesoría y acompañamiento a los solicitantes del proceso de formalización de predios privados rurales, conforme al procedimiento establecido en la Ley 160 de 1994 y el Decreto Ley 902 de 2017. 
De acuerdo con lo anterior, en el mes de agosto de 2023 se realizaron 3 jornadas de recolección de información y asesoría jurídica con la comunidad de San Juan y de la vereda de Las Vegas, los días 16, 22 y 23 de agosto.  
Estas jornadas se realizaron en coordinación con el equipo de Gestión Predial de la Alcaldía Local de Sumapaz y tuvieron como propósito recopilar los documentos necesarios para el análisis y conformación de expedientes jurídicos preliminares de los casos viabilizados para el proceso de formalización. 
El 24 de agosto del 2023 se desarrolló sesión de trabajo con la JAL de Sumapaz para dialogar en torno al proceso de formalización predial, en donde se les presentó los resultados de las jornadas comunitarias adelantadas en el mes de agosto. 
Con relación al PDET urbano, se inicia el proceso de implementación participativa del producto No. 3 “Diplomado en verdad, justicia, reparación y no repetición”. En esa medida, se realizan jornadas de trabajo con la mesa local indígena el 28 de agosto y los delegados del proceso participativo del PDET urbano el 31. 
En estas jornadas se socializó la propuesta del diplomado, el cual se va a realizar con la Universidad Pontificia Javeriana en el marco del convenio de cooperación internacional 669 del 2023, suscrito entre la ACPVR la OIM y USAID. Igualmente, se realiza proceso de preinscripción de candidatos al diplomado, el cual tiene como fecha programada de inicio el 29 de septiembre. 
DIFICULTADES
En el marco del proceso de implementación participativa de productos del PDET B-R se ha tenido una respuesta satisfactoria por parte de la comunidad a beneficiar, no obstante, con relación al desarrollo del diplomado en verdad, justicia, reparación y no repetición, se tiene el reto de completar los cupos de inscripción para no generar retrasos en la fecha de inicio. 
Para manejar esta situación, se tiene contemplado socializar la propuesta en otras instancias locales como lo son los comités de derechos humanos, las mesas locales de víctimas, el Consejo Distrital de Paz, entre otras, para que al 13 de septiembre se pueda entregar la base de datos a la universidad con los cupos completos (120 cupos). 
BENEFICIOS
• Las acciones de implementación participativa permiten involucrar a la comunidad en los procesos de implementación de iniciativas de los planes estratégicos de los PDET B-R. Igualmente, facilitan la coordinación de las estrategias con los líderes y lideresas de los territorios, para de esta manera puedan seguir apropiando el instrumento de planeación territorial con enfoque de paz y reconciliación que se materializa en los PDET B-R. 
Igualmente, los espacios permiten recoger las propuestas de mejora a la implementación de las iniciativas de los PDET B-R y generar procesos de corresponsabilidad entre las comunidades y las entidades distritales encargadas de la implementación de las iniciativas. </v>
          </cell>
          <cell r="FV71" t="str">
            <v>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septiembre se realizaron (3) actividades de (3) programadas, conforme se muestra a continuación:
1. Gestión intersectorial para la elaboración de rutas de implementación de iniciativas de los PDET B-R
A 30 de septiembre del 2023, la Dirección de Paz y Reconciliación avanzó con las entidades en la formulación de 53 productos PDET B-R, que están a cargo de 15 entidades distritales y tres alcaldías locales. Estos productos abarcan la implementación de 138 iniciativas categorizadas en iniciativas de implementación temprana.
Entre junio y septiembre se sumaron a la lista de entidades con formulación de productos la alcaldía local de Bosa, el IDPRON y la Secretaría Distrital de Gobierno. El detalle de los productos se describe en el informe anexo de evidencia.
NOTA: La información cualitativa correspondiente a la gestión realizada desde la OACPVR se reporta de manera periódica en el informe de avance de los PDET B-R.
DIFICULTADES
Como se mencionó, a la fecha se cuenta con 15 entidades distritales y 3 alcaldías locales con productos formulados; sin embargo, se espera que, este número aumente con la gestión intersectorial que se está adelantando con la Secretaría Distrital de Salud, la Secretaría Distrital de Desarrollo Económico y la solicitud que se está realizando a la Alcaldía Local de Ciudad Bolívar para la formulación de un nuevo producto. 
Este proceso se está adelantando a través de las acciones realizadas por el equipo de apoyo contratado a través del convenio con la OIM, con el cual se contrató a una nueva persona para apoyar las laborares de gestión intersectorial del equipo PDET B-R. 
2. Acompañamiento en el seguimiento a la formulación y/o actualización y/o implementación de proyectos derivados de iniciativas de los PDET B-R
A 30 de septiembre del 2023, el equipo de la DPR continúa realizando acompañamiento a la implementación de 2 de los 3 proyectos estratégicos de los PDET B-R financiados a través del Sistema General de Regalías -SGR, a saber: Mejoramiento Integral de Barrios en la Localidad de Ciudad Bolívar Bogotá y el proyecto Implementación de servicios de conectividad 3G4G y zonas públicas WIFI en la Bogotá-Región del Sumapaz Bogotá. 
Lo anterior en la medida en que, el proyecto Mejoramiento de los sistemas de tratamiento de agua potable de acueductos comunitarios, finalizó su ejecución en el mes de octubre del 2022. 
Con relación al acompañamiento a la ejecución del proyecto Implementación de servicios de conectividad 3G4G y zonas públicas WIFI en la Bogotá-Región del Sumapaz Bogotá, la Alta Consejería de Paz realiza este proceso a través de la coordinación de acciones con la Alta Consejería TIC de la Secretaría General, entidad ejecutora, e igualmente, esta entidad remite información cualitativa de avance en la ejecución en una matriz de seguimiento, previamente concertada con al Alta Consejería TIC. 
Por su parte, el seguimiento al proyecto Mejoramiento Integral de Barrios en la Localidad de Ciudad Bolívar Bogotá se realiza a través de la consulta de la información que la Secretaría Distrital de Hábitat reporta en el Sistema GESPROY. 
A 30 de septiembre la DPR acompañó a la Alta Consejería de las TIC a la sesión de seguimiento realizada por la JAL de Sumpaz. En esta jornada, la entidad ejecutora mencionó que existe un avance del 100% en la implementación y fortalecimiento de los centros de conectividad campesina, resaltando que ya se comenzó con la fase de estabilización de este componente.
Con relación a la implementación de las zonas wifi se mencionó que, el avance es del 100%. Finalmente, con relación al avance en la Instalación de las Soluciones de conectividad – BTS, se destacó el avance en la gestión de los permisos ante la SDP de las BTS de Betania y Las Auras, y se indicó que, estas antenas serían entregadas en noviembre de 2023. 
Por su parte, con relación a la instalación de la BTS de La Unión, se indicó que se está en trámite de aprobación el permiso por parte de la SDP y se enuncio que esta antena sería entregada en diciembre de 2023. Con relación a las BTS de San Antonio y San Juan, se indicó que se están adelantando las gestiones para obtener los permisos de la CAR-Cundinamarca, sin embargo, se encuentra pendiente definir fecha de instalación. 
Con relación a los perfiles de proyectos formulados a través del convenio con la OEI, actualmente el equipo de la DPR está gestionando recursos para la implementación de sus componentes a través del cooperante GIZ y a través de la participación en una convocatoria realizada por CO-CREA. 
En el marco del perfil de proyecto “Estrategia de comunicación para la difusión de ejercicios de memoria, paz, reconciliación, garantías de no repetición realizados por las organizaciones sociales y comunitarias” se realizó la formulación y adaptación del proyecto MEMORIAS DE LA PAZ EN LOS TERRITORIOS PDET BOGOTÁ REGIÓN. 
La adaptación del perfil del proyecto fue presentada a la Convocatoria de la Fundación COCREA 2023 denominada: “Cultura Viva”, la cual tiene por objeto seleccionar mediante invitación abierta proyectos artísticos, culturales y patrimoniales que contribuyan a (i) promover el ejercicio de los derechos culturales y (ii) al cumplimiento de los objetivos estratégicos definidos por el Ministerio de Cultura para que estos sean susceptibles de recibir inversiones o donaciones en dinero que otorguen a sus aportantes el derecho a deducir el 165% del valor aportado en la base gravable de su declaración de renta, según lo previsto en el artículo 180 de la Ley 1955 de 2019, modificado por el artículo 27 de la Ley 2277 de 2022.
Por su parte, el equipo PDET B-R con la Deutsche Gesellschaft für Internationale Zusammenarbeit – GIZ se encuentra adelantando gestiones para financiar algunas actividades y elementos pertenecientes al perfil del proyecto formulado en el marco del convenio con la OEI.
Los resultados de las gestiones se resumen y concretan en el informe de evidencia de este producto, sin embargo, se debe aclarar que, el acompañamiento es un proceso de gestión más no de resultado.
3. Consolidación y actualización instrumento de programación y seguimiento a las iniciativas de implementación temprana de los PDET B-R
A 30 de septiembre del 2023, la Dirección de Paz y Reconciliación avanzó con las entidades en la formulación de 53 productos PDET B-R, que están a cargo de 15 entidades distritales y tres alcaldías locales. Estos productos abarcan la implementación de 138 iniciativas categorizadas en iniciativas de implementación temprana.
Entre junio y septiembre se sumaron a la lista de entidades con formulación de productos la alcaldía local de Bosa, el IDPRON y la Secretaría Distrital de Gobierno. El detalle de los productos se describe en el informe anexo de evidencia.
NOTA: La información relacionada con el avance en los proyectos se reporta de manera periódica en el instrumento de programación y seguimiento a las iniciativas de implementación temprana de los PDET B-R, el cual fue construido con el acompañamiento de la Oficina Asesora de Planeación de la Secretaría General.
DIFICULTADES
Como se mencionó, a la fecha se cuenta con 15 entidades distritales y 3 alcaldías locales con productos formulados, sin embargo, se espera que, este número aumente con la gestión intersectorial que se está adelantando con la Secretaría Distrital de Salud, la Secretaría Distrital de Desarrollo Económico y la solicitud que se está realizando a la alcaldía local de Ciudad Bolívar para la formulación de un nuevo producto. 
Este proceso se está adelantando a través de las acciones realizadas por el equipo de apoyo contratado a través del convenio con la OIM, con el cual se contrató a una nueva persona para apoyar las laborares de gestión intersectorial del equipo PDET B-R.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
• En el marco de los proyectos del Sistema General de Regalías se han financiado equipamientos y mejorado diferentes tramos viales, los cuales se describen en el informe anexo.
• En el marco de los proyectos del Sistema General de Regalías se han financiado equipamientos y mejorado diferentes tramos viales.</v>
          </cell>
          <cell r="FW71" t="str">
            <v/>
          </cell>
          <cell r="FX71" t="str">
            <v/>
          </cell>
          <cell r="FY71" t="str">
            <v/>
          </cell>
          <cell r="FZ71">
            <v>0</v>
          </cell>
          <cell r="GA71">
            <v>0</v>
          </cell>
          <cell r="GB71">
            <v>0</v>
          </cell>
          <cell r="GC71">
            <v>0</v>
          </cell>
          <cell r="GD71">
            <v>0</v>
          </cell>
          <cell r="GE71">
            <v>0</v>
          </cell>
          <cell r="GF71">
            <v>0</v>
          </cell>
          <cell r="GG71">
            <v>0</v>
          </cell>
          <cell r="GH71">
            <v>0</v>
          </cell>
          <cell r="GI71">
            <v>0</v>
          </cell>
          <cell r="GJ71">
            <v>0</v>
          </cell>
          <cell r="GK71">
            <v>0</v>
          </cell>
          <cell r="GL71">
            <v>0</v>
          </cell>
          <cell r="GM71">
            <v>99347229</v>
          </cell>
          <cell r="GN71">
            <v>99347229</v>
          </cell>
          <cell r="GO71">
            <v>99347229</v>
          </cell>
          <cell r="GP71">
            <v>99347229</v>
          </cell>
          <cell r="GQ71">
            <v>99347229</v>
          </cell>
          <cell r="GR71">
            <v>99347229</v>
          </cell>
          <cell r="GS71">
            <v>99347229</v>
          </cell>
          <cell r="GT71">
            <v>99347229</v>
          </cell>
          <cell r="GU71">
            <v>99347229</v>
          </cell>
          <cell r="GV71">
            <v>0</v>
          </cell>
          <cell r="GW71">
            <v>0</v>
          </cell>
          <cell r="GX71">
            <v>0</v>
          </cell>
          <cell r="GY71">
            <v>99347229</v>
          </cell>
        </row>
        <row r="72">
          <cell r="A72" t="str">
            <v>PD112</v>
          </cell>
          <cell r="B72">
            <v>7871</v>
          </cell>
          <cell r="D72" t="str">
            <v>Desarrollar acciones y procesos de asistencia, atención, reparación integral y participación para las víctimas del conflicto armado, en concordancia con las obligaciones y disposiciones legales establecidas para el Distrito Capital.</v>
          </cell>
          <cell r="E72" t="str">
            <v>11_Oficina de Alta Consejería de Paz, Víctimas y Reconciliación</v>
          </cell>
          <cell r="F72">
            <v>11</v>
          </cell>
          <cell r="G72" t="str">
            <v>Oficina de Alta Consejería de Paz, Víctimas y Reconciliación</v>
          </cell>
          <cell r="H72" t="str">
            <v>oav</v>
          </cell>
          <cell r="I72" t="str">
            <v>PD112</v>
          </cell>
          <cell r="J72" t="str">
            <v>Constante</v>
          </cell>
          <cell r="K72" t="str">
            <v>Porcentaje</v>
          </cell>
          <cell r="L72" t="str">
            <v>Constante</v>
          </cell>
          <cell r="M72" t="str">
            <v/>
          </cell>
          <cell r="N72" t="str">
            <v/>
          </cell>
          <cell r="O72">
            <v>100</v>
          </cell>
          <cell r="P72">
            <v>100</v>
          </cell>
          <cell r="Q72">
            <v>100</v>
          </cell>
          <cell r="R72">
            <v>100</v>
          </cell>
          <cell r="S72">
            <v>100</v>
          </cell>
          <cell r="T72">
            <v>100</v>
          </cell>
          <cell r="U72">
            <v>100</v>
          </cell>
          <cell r="V72">
            <v>100</v>
          </cell>
          <cell r="W72">
            <v>100</v>
          </cell>
          <cell r="X72">
            <v>100</v>
          </cell>
          <cell r="Y72">
            <v>100</v>
          </cell>
          <cell r="Z72">
            <v>100</v>
          </cell>
          <cell r="AA72">
            <v>100</v>
          </cell>
          <cell r="AB72">
            <v>100</v>
          </cell>
          <cell r="AC72" t="str">
            <v xml:space="preserve">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la vigencia 2023, con corte al 30 de julio:
REPARACION INTEGRAL
Se logró realizar caracterización socioeconómica durante el periodo de corte a 4.078 personas. El reporte de remisiones relacionado con las personas a cada una de las líneas ofertadas de EMPLEABILIDAD son 35.940, EMPRENDIMIENTO son 28.806 y FORMACIÓN son 41.723. El consolidado de reporte de seguimiento en relación con los procesos se encuentra que a la fecha hay 4.540 datos de los cuales 4.140 son de formación, 56 emprendimiento y 344 empleabilidad.
Se generó reporte de las acciones realizadas con la población que ingresó en ruta de atención, asistencia y reparación, de acuerdo con el seguimiento de población que accedió a los servicios en cabeza de la Dirección de Reparación Integral de la ACPVR.
Se realizó un total de 10.482 acciones de asistencia jurídica en las que se incluye: orientación jurídica, proyección de documentos y activación de rutas, beneficiando a 6.624 personas
ASISTENCIA Y ATENCION
Se otorgaron 21.969 medidas de Ayuda o Atención Humanitaria Inmediata (AAHI), beneficiando a 6.416 personas. 
En lo corrido de la vigencia 2023, se atendieron 6.926 personas y se realizaron un total de 15.845 acciones de tejido social, discriminadas de la siguiente manera: 5.404 Orientaciones Psicosociales y atenciones en crisis; 7.081 Procesos de acompañamiento psicosocial y 3.360 Acciones Grupales y Conmemoraciones.
Con la Estrategia Territorial se ha brindado un total de 112.088 atenciones en los Centros de Encuentro, Unidad Móvil y puntos de atención, por parte de las entidades que hacen presencia Institucional.
PREVENCIÓN Y PROTECCION
La gestión de medidas de prevención y protección que contribuyen a las Garantías de No Repetición de las víctimas en el Distrito, se realizaron a corte del 2023, 14 atenciones en temas de orientación y atención en prevención y 7 en protección, realizando la remisión a las rutas. Hasta la fecha se tienen 21 atenciones directas.
En lo corrido del año, el equipo de la unidad móvil ha realizado 525 evaluaciones de vulnerabilidad que definieron el otorgamiento de AHÍ.
ESPACIOS DE COORDINACIÓN Y ARTICULACIÓN
Se realizaron 3 seguimientos al Plan de Acción Distrital -PAD de víctimas, paz y reconciliación, el cual, consolida la oferta de 21 entidades del Distrito a través de 148 metas dirigidas de manera específica a la población víctima del conflicto armado.  En el primer trimestre del año 2023 las 148 metas programadas presentan un avance físico acumulado con un nivel de ejecución del 72% con corte al 30 de junio. En cuanto al presupuesto ejecutado, se tiene como resultado un total de $ 490.132.480.916, que representa un 61% de avance con corte al 30 de junio de la actual vigencia.  
A través del Observatorio Distrital de Víctimas del Conflicto se elaboró y publicaron (3) boletines con el fin de brindar información sobre la situación de las víctimas en Bogotá, tomando como insumo y fuente de información el Registro Único de Víctimas –RUV- de la Unidad para la Atención y Reparación Integral a las Víctimas-UARIV, así como del seguimiento y recomendaciones a la política pública distrital de atención, asistencia, reparación integral y garantías de no repetición para las víctimas, y a las iniciativas y estrategias para la construcción de paz y reconciliación en la ciudad.
Igualmente, se elaboró el Informe de medición de Indicadores de Goce Efectivo de Derechos -IGED de la población Víctima del Conflicto armado del año 2022, de la vigencia 2021, dando cumplimiento al Acuerdo distrital 587 de 2015. Además, se radicó y presentó ante el Concejo de Bogotá el “Informe 9 de Abril”.
En las diferentes localidades durante la vigencia 2023, se han realizado a corte del 30 de septiembre un total de 31 CLJT en el mismo número de localidades y una sesión extraordinaria,  en los cuales se articularon acciones entre las diferentes entidades que lo integran, brindando una oferta institucional más ajustada a las metas de los diferentes Planes de Acción Local.
La ACPVR como coordinadora del SDARIV consolidó el primer seguimiento 2023 de los Planes Operativos Anuales (POA) de los cinco (5) Subcomités Temáticos con los que cuenta la ciudad de Bogotá. Igualmente se realizaron las actas de los mencionados Subcomités Temáticos.
La Alta Consejería de Paz, Víctimas y Reconciliación en calidad de Secretaría Técnica del Comité Distrital de Justicia Transicional (CDJT), realizó envío del acta correspondiente a la primera sesión ordinaria del Comité, celebrado el día 27 de abril de 2023.   
PARTICIPACION
Se brindó asistencia técnica a 24 mesas de participación efectiva de las víctimas del conflicto armado: 20 mesas locales, 3 mesas de enfoque diferencial (Afro, Mujeres, Indígena) y la Mesa Distrital en sus sesiones ordinarias y extraordinarias. 
Consolidado a corte del mes de septiembre se han apoyado las siguientes sesiones ordinarias:
- 134 sesiones ordinarias de mesas locales
- 21 sesiones de mesas de enfoque diferencial (afro, mujeres, indígenas)
- 7 Sesiones ordinarias de la Mesa Distrital
Sesiones extraordinarias 
Febrero: 3 sesiones extraordinarias (Teusaquillo, Tunjuelito y mesa distrital)
Marzo: 4 sesiones extraordinarias (San Cristóbal, suba, Afro e Indígena)
Abril: 1 sesión de la Mesa de Enfoque Diferencial de Mujeres
Mayo: 2 sesiones extraordinarias (Mesa local de Puente Aranda y Mesa Distrital)
Junio: 7 sesiones extraordinarias (Usaquén, San Cristóbal, Kennedy, Engativá, Barrios Unidos, la candelaria y Mesa Afro)
Julio: 7 sesiones extraordinarias (Usaquén, Bosa, Antonio Nariño, Puente Aranda, Fontibón, Mesa Distrital y Mesa Mujeres)
Agosto y Septiembre: No se desarrollaron sesiones extraordinarias
Igualmente, en el mes de julio se brindó acompañamiento técnico y logístico al Desarrollo del Espacio Ampliado, el Lanzamiento de Escuela de Formación, el Conversatorio de mujeres víctimas y el acceso a la educación superior y las Jornada de Trabajo Mesa Distrital, así:
i) Se apoyó el Desarrollo del Espacio Ampliado, en el cual la Alta Consejería de Paz, Victimas y Reconciliación -ACPVR se ejerce la Secretaria Técnica, realizando la convocatoria al mismo y haciendo seguimiento para el adecuado desarrollo del mismo, durante esta jornada se explican los artículos del Plan Nacional de Desarrollo “Colombia, potencia mundial de la vida” de cara a lo que el gobierno nacional tiene proyectado realizar en beneficio de las víctimas del conflicto armado; de igual manera se explicó por parte de la ACPVR y de la coordinación de la Mesa Distrital que es necesario que el Plan Distrital de Desarrollo este armonizado con el Plan Nacional de Desarrollo. 
ii) Se realizó el Lanzamiento de la Escuela de Formación, que se creó con el fin de fomentar la participación efectiva de las víctimas del conflicto armado residentes en Bogotá D.C., como estímulo que se ofrece a los integrantes principales de los espacios de participación, con las siguientes temáticas: Marco normativo para garantizar la participación efectiva de las víctimas en Bogotá D.C.;  el papel que van a cumplir en caso de resultar electos frente a la discusión, interlocución, retroalimentación, capacitación y seguimiento de las disposiciones contenidas en la Ley 1448 de 2011;  conocimiento de la estructura de una mesa, sus funciones, y los derechos y deberes por parte de sus integrantes; formulación de proyectos y algunos temas de procedimiento legal (presentación de peticiones y tutelas). Durante el mes de julio se realizaron jornadas de capacitación en las localidades Usaquén, Chapinero, Teusaquillo Santafé, Mártires, Candelaria, Bosa, Kennedy y Puente Aranda con la asistencia aproximada de 120 personas (pendiente validar cifra exacta con los listados de asistencia de la Personería de Bogotá).
iii) Se adelantó el Conversatorio de mujeres víctimas y acceso a la educación superior y las Jornada de Trabajo con la Mesa Distrital de Víctimas, el cual tuvo como objetivo principal dar a conocer la experiencia de las mujeres que hicieron parte del auto 092, del Fondo de Reparación para el acceso, permanencia y graduación en educación superior para la población víctima del conflicto armado en Colombia, el fondo es una estrategia para la inclusión y atención de la población víctima del conflicto armado; con el fin de otorgar créditos educativos condonables de pregrado en respuesta a lo ordenado por la ley 1448 de 2011. Desde la Ata Consejería se brindó apoyo logístico y acompañamiento técnico a dicha jornada por tratarse de una actividad solicitada por diferentes delegadas de las Mesas de Victimas, el fin del evento es que tres mujeres próximas a graduarse como profesionales en Trabajo Social de la Universidad de La Salle, gracias al fondo de reparación para el acceso, permanencia y graduación en educación superior para víctimas del conflicto armado en Colombia socialicen la experiencia de estudio tiene como fin dilucidar algunas tensiones como: el efecto de las diferencias intergeneracionales, los ritmos de aprendizaje diversos, la relación de estas mujeres desde una mirada victimizante dentro de un entorno académico como lo es la universidad.
iv) Se llevaron a cabo las jornadas de trabajo con los delegados (as) de la Mesa Distrital de Victimas con el fin de realizar seguimiento a la implementación del Plan de Acción Distrital (PAD) 2021-2024, según los procedimientos establecidos para tal fin y consultar el 
estado, enfoque, y proyección respecto de la atención a las víctimas del conflicto armado en el Distrito.
En el mes de agosto desde la Alta Consejería se brindó acompañamiento técnico y logístico al Desarrollo de 11 procesos de elección de mesas locales, de igual forma se desarrolló la jornada de capación a la mesa de pueblos indígenas en relación al Decreto Ley 4633 de 2011 y a la Ley 1448 de 2011.
En el mes de septiembre se apoyó el desarrollo de 2 jornadas de fortalecimiento a procesos en el marco de la Semana por la Paz.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v>
          </cell>
          <cell r="AD72" t="str">
            <v/>
          </cell>
          <cell r="AE72" t="str">
            <v/>
          </cell>
          <cell r="AF72">
            <v>500</v>
          </cell>
          <cell r="AG72">
            <v>500</v>
          </cell>
          <cell r="AH72">
            <v>500</v>
          </cell>
          <cell r="AI72">
            <v>500</v>
          </cell>
          <cell r="AJ72">
            <v>500</v>
          </cell>
          <cell r="AK72">
            <v>500</v>
          </cell>
          <cell r="AL72">
            <v>500</v>
          </cell>
          <cell r="AM72">
            <v>500</v>
          </cell>
          <cell r="AN72">
            <v>500</v>
          </cell>
          <cell r="AO72" t="str">
            <v/>
          </cell>
          <cell r="AP72" t="str">
            <v/>
          </cell>
          <cell r="AQ72" t="str">
            <v/>
          </cell>
          <cell r="AR72">
            <v>500</v>
          </cell>
          <cell r="AS72">
            <v>500</v>
          </cell>
          <cell r="AT72">
            <v>500</v>
          </cell>
          <cell r="AU72">
            <v>500</v>
          </cell>
          <cell r="AV72">
            <v>500</v>
          </cell>
          <cell r="AW72">
            <v>500</v>
          </cell>
          <cell r="AX72">
            <v>500</v>
          </cell>
          <cell r="AY72">
            <v>500</v>
          </cell>
          <cell r="AZ72">
            <v>500</v>
          </cell>
          <cell r="BA72">
            <v>500</v>
          </cell>
          <cell r="BB72">
            <v>500</v>
          </cell>
          <cell r="BC72">
            <v>500</v>
          </cell>
          <cell r="BD72">
            <v>100</v>
          </cell>
          <cell r="BE72">
            <v>100</v>
          </cell>
          <cell r="BF72">
            <v>100</v>
          </cell>
          <cell r="BG72">
            <v>100</v>
          </cell>
          <cell r="BH72">
            <v>100</v>
          </cell>
          <cell r="BI72">
            <v>100</v>
          </cell>
          <cell r="BJ72">
            <v>100</v>
          </cell>
          <cell r="BK72">
            <v>100</v>
          </cell>
          <cell r="BL72">
            <v>100</v>
          </cell>
          <cell r="BM72" t="str">
            <v/>
          </cell>
          <cell r="BN72" t="str">
            <v/>
          </cell>
          <cell r="BO72" t="str">
            <v/>
          </cell>
          <cell r="BP72"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v>
          </cell>
          <cell r="BQ72"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BR72" t="str">
            <v>2.1.4.2 Informe mensual de seguimiento a las víctimas en la ruta de reparación individual
2.1.4.1 Informe Plan de Retornos y Reubicaciones no étnico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2.3.2.1 Informe de Espacios de formación y difusión y talleres Integrales para el fortalecimiento de habilidades en materia de prevención y protección.
2.4.1.3 Documento Capítulo Informe 9 de Abril 
2.4.3.3 Informe Iged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BS72" t="str">
            <v>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2.4.2 Actas de reuniónAsistencias técnicas
2.4.3.1 Tablero Gestión del Conocimiento
2.4.3.2 Informe 9 de abril 
2.4.3.4 Boletín Trimestral
2.4.4.1 Documento de estrategia para el fortalecimiento y el desarrollo del ecosistema de alianzas estrategicas para la vigencia 2023 que incluya actores publicos, privados y de cooperación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BT72"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BU72" t="str">
            <v>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2.2.1 Matriz excel con información mensual de otorgamiento de ayuda humanitaria inmediata AHÍ
2.2.3.1 Matriz excel con información mensual de acciones de acompañamiento a víctimas
2.3.1 Informe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
2.4.2 Actas de reuniónAsistencias técnicas
2.4.4.2 Informe de la acción de impacto adelantada, en el marco de las alianzas estratégicas gestionadas
2.4.5.1. Matriz de seguimiento POA
2.4.5.2 Actas Subcomités Temáticos
2.4.5.3. Actas Comité Distrital de Justicia Transicional -CDJT
2.4.5.4. Informe instancias de coordinación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BV72"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2.4.3.1 Tablero Gestión del Conocimiento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BW72" t="str">
            <v>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BX72" t="str">
            <v>2.1.4.2 Informe mensual de seguimiento a las víctimas en la ruta de reparación individual
2.1.4.1 Informe Plan de Retornos y Reubicaciones no étnico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2.3.2.1 Informe de Espacios de formación y difusión y talleres Integrales para el fortalecimiento de habilidades en materia de prevención y protección
2.4.2 Actas de reuniónAsistencias técnicas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BY72"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2.4.1.4 Informe anexo 4 Anteproyecto de Presupuesto Distrital
2.4.2 Actas de reuniónAsistencias técnicas
2.4.3.1 Tablero Gestión del Conocimiento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BZ72" t="str">
            <v>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2.4.2 Actas de reunión Asistencias técnicas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CA72" t="str">
            <v>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2.4.1.5 Informe de propuestas víctimas para actualización del PAD 2024
2.4.1.6 Documento actualización PAD 2024
2.4.1.7 Matriz actualización PAD 2024
2.4.2 Actas de reuniónAsistencias técnicas
2.4.5.1. Matriz de seguimiento POA
2.4.5.2 Actas Subcomités Temáticos
2.4.5.3. Actas Comité Distrital de Justicia Transicional -CDJT
2.4.5.4. Informe instancias de coordinación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v>
          </cell>
          <cell r="CB72" t="str">
            <v>• 2.1.2_Matriz_de_Seguimiento_Estabilizacion_Socioeconómica
• Anexo1. Caracterización Enero 2023
• 2.1.4.2 Informe mensual seguimiento víctimas en Bogotá ENERO 2023
•2.2.1_Matriz_excel_con_información_mensual_de_otorgamiento_de_ayuda_humanitaria_inmediata_AHÍ
• 2.2.3.1 Matriz_excel_con_información_mensual_de_acciones_de_acompañamiento_a_víctimas
• Anexo1. PERSONAS ATENDIDAS PSICOSOCIAL ENERO 2023
• 2.3.1 Informe acciones Unidad Móvil
• 2.3.2.4 Matriz_Seguimiento_Prevencion_Proteccion</v>
          </cell>
          <cell r="CC72" t="str">
            <v>• 2.1.4.2 Informe mensual de seguimiento a las víctimas en la ruta de reparación individual FEBRERO
• 2.1.2 Matriz de Seguimiento Estabilización Socioeconómica
• Caracterizaciones FEBRERO
• 2.2.1 Matriz excel con información mensual de otorgamiento de ayuda humanitaria inmediata AHÍ
• 2.2.3.1 Matriz excel con información mensual de acciones de acompañamiento a víctimas
• 2.3.1 Informe Informe acciones Unidad Móvil
• Anexos
• 2.3.2.4 Matriz seguimiento Prevención y Protección FEBRERO
• Anexos
• 2.4.1.1 Informe trimestral seguimiento al PAD
• 2.4.1.2 Matriz trimestral de seguimiento PAD
• 2.4.3.4 Boletín Trimestral
• Anexos
• Inf. acciones protocolo participacion febrero
• Carpeta evidencia de sesiones Mesas 
• Carpeta evidencia  fortalecimiento Organizaciones</v>
          </cell>
          <cell r="CD72" t="str">
            <v>• 2.1.4.1 Informe Plan de Retornos y Reubicaciones no étnico y anexos
• 2.1.4.2 Informe mensual de seguimiento a las víctimas en la ruta de reparación individual
• 2.1.2 Matriz de Seguimiento Estabilización Socioeconómica CONSOLIDADO
• 2.2.1 Matriz excel con información mensual de otorgamiento de ayuda humanitaria inmediata AHÍ
• 2.2.3.1 Matriz excel con información mensual de acciones de acompañamiento a víctimas
• 2.2.3.2 Informe de seguimiento a las víctimas en la ruta de reparación individual
• 2.3.1 Informe acciones Unidad Móvil
• Anexos
• 2.3.2.1 Informe de Espacios de formación y difusión y talleres Integrales para el fortalecimiento de habilidades en materia de prevención y protección.
• 2.3.2.4 Matriz seguimiento Prevención y Protección MARZO
• Anexos
• 2.4.1.3 Documento Capítulo Informe 9 de Abril
• 2.4.2 Actas de reunión Asistencias Técnicas
• 2.4.3.3 Informe IGED
• Inf. acciones protocolo participación marzo
• Carpeta evidencia de sesiones Mesas
• Formato Inscripciones fortalecimiento Organizaciones</v>
          </cell>
          <cell r="CE72" t="str">
            <v>• 2.1.2 Matriz de Seguimiento Estabilización Socioeconómica CONSOLIDADO 2023
• 2.1.2 Matriz de Seguimiento Estabilización Socioeconómica (Caracterizados Abril)
• 2.1.3 Informe cuatrimestral de gestión y seguimiento a la implementación de los PIRC territorializados con la consolidación de soportes por cada medida
• 2.1.3.1 Anexos
• 2.1.3.2 Anexos
• 2.1.3.3 Anexos
• 2.1.4.2 Informe mensual de seguimiento a las víctimas en la ruta de reparación individual
• Anexos Informe
• 2.2.1 Matriz excel con información mensual de otorgamiento de ayuda humanitaria inmediata AHÍ
• 2.2.2 Informe de Estrategia Territorial.
• Anexo 1.  Evidencias de Reunión en Centros de Encuentro.
• Anexo 2. DOFA
• 2.2.3.1 Matriz excel con información mensual de acciones de acompañamiento a víctimas
• Anexos 1 Acciones Psicosociales
• 2.3.1 Informe acciones Unidad Móvil
• Anexos
• 2.3.2.4. CORREO DE VALIDACION EN SIVIC
• 2.4.3.1 Correo reporte Tablero Control Dimension 4.pdf
• 2.4.3.1 Link Tablero de Control https://app.powerbi.com/view?r=eyJrIjoiMjExNDQyNzMtZDQxNC00NGE3LWIxNWYtZDFkYWZiOGNmZjI1IiwidCI6ImYzNTFhN2NiLWY5NGEtNGRmMC05NjI3LWFlMDMwY2NlZjdjNCIsImMiOjR9
• 2.4.3.2 Informe 9 de abril 2023 vigencia 2022.pdf
• 2.4.3.2 publicacion web  Informe 9 abril 2023.pdf
• 2.4.3.4 Boletín Trimestral diciembre 2022
• 2.4.3.4 Publicacion Boletin Trimestral diciembre 2022.pdf
• 2.4.3.4 correo socializacion Boletin Trimestral diciembre 2022
• 2.4.4.1 Documento de estrategia para el fortalecimiento y el desarrollo del ecosistema de alianzas estratégicas
• Inf. acciones protocolo participación abril
• Carpeta evidencia de sesiones Mesas
• Inf. acciones protocolo participacion abril
• Bases fortalecimiento Organizaciones</v>
          </cell>
          <cell r="CF72" t="str">
            <v>• 2.1.2 Matriz de Seguimiento Estabilización Socioeconómica CONSOLIDADO 2023
• 2.1.2 Matriz de Seguimiento Estabilización Socioeconómica (Caracterizados Mayo)
• 2.1.4.2 Informe mensual de seguimiento a las víctimas en la ruta de reparación individual
• 2.1.4.2 Anexos
• 2.2.1 Matriz excel con información mensual de otorgamiento de ayuda humanitaria inmediata AHÍ
• 2.2.3.1 Matriz excel con información mensual de acciones de acompañamiento a víctimas
• Anexos 1 Acciones Psicosociales
• 2.3.1 Informe acciones Unidad Móvil
• 2.3.1 Anexos
• 2.3.2.4 Matriz seguimiento Prevención y Protección
• 2.4.1.1 Informe trimestral seguimiento al PAD (Preliminar)
• 2.4.1.2 Matriz trimestral de seguimiento PAD (Preliminar)
• Carpeta con la convocatoria de los 11 Comités Locales de Justicia Transicional desarrollados a corte del 31 de Mayo
• 2.5.1.1 Informe Mensual de acompañamiento y acciones de fortalecimiento Mayo 2023
• Carpeta evidencia de sesiones Mesas
• 2.5.2.1 Informe Obra de Teatro
• 2.5.2.1 Informe Mensual de acompañamiento y acciones de fortalecimiento Mayo 2023</v>
          </cell>
          <cell r="CG72" t="str">
            <v>• 2.1.1 Informe de avance sobre los procesos de justicia restaurativa en Bogotá Región para los procesos de reparación de la ACPVR.
• 2.1.1.1. Metodología de Pedagogía _Justicia Restaurativa. 
• 2.1.1.2 Metodología de Pedagogía _Reparación. 
• 2.1.1.3 Propuesta para Diplomado sobre los derechos de las víctimas. 
• 2.1.1.4 Listados de asistencia de jornadas de pedagogía.
• 2.1.2 Matriz de Seguimiento Estabilización Socioeconómica CONSOLIDADO 2023
• 2.1.2 Matriz de Seguimiento Estabilización Socioeconómica (Caracterizados Junio)
• 2.1.2 Matriz de Seguimiento Estabilización Socioeconómica. Remitidos tercer trimestre
• 2.1.2 Matriz de Seguimiento Estabilización Socioeconómica. Seguimiento primer semestre
• 2.1.4.1 Informe Plan de Retornos y Reubicaciones no étnico
• 2.1.4.2 Informe mensual de seguimiento a las víctimas en la ruta de reparación individual
• 2.1.4.2 Informe mensual de seguimiento a las víctimas en la ruta de reparación individual
• 2.2.1 Matriz excel con información mensual de otorgamiento de ayuda humanitaria inmediata AHÍ
• 2.2.3.1 Matriz excel con información mensual de acciones de acompañamiento a víctimas
• 2.2.3.1 Anexos 
•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
• Acta de reunión seguimiento SDH
• Acta de reunión seguimiento SDSCJ
• Acta de reunión IDRD
• Acta de reunión SDSCJ 
• 2.4.4.2 CYF Construye Paz 2.0 - Externa.pptx (1)
• 2.4.4.2 Informe acción impacto AE
• 2.4.4.2 Insumos de difusión convocatoria Code Your Future_ Construye Paz.
• MATRIZ POA 2022-2023_AyA
• MATRIZ POA 2022-2023_MPR
• MATRIZ POA 2022-2023_PPGNR
• MATRIZ POA 2022-2023_RI
• MATRIZ POA 2022-2023_SI
• Acta subcomité temático AyA_24042023
• Acta subcomité temático MPR_25042023
• Acta subcomité temático PPGNR_25042023
• Acta subcomité temático RI_21042023
• Acta subcomité temático SI_21042023
• ACTA CDJT 27042023
• Informe de gestión. Instancias de coordinación 
• 2.5.1.1 Informe Mensual de acompañamiento y acciones de fortalecimiento Junio 2023
• Carpeta evidencia de sesiones Mesas
• Inf. acciones protocolo participacion junio
• Documento Informe Bolsa Logistica Actividad Sumapaz</v>
          </cell>
          <cell r="CH72" t="str">
            <v>• 2.1.2 Matriz de Seguimiento Estabilización Socioeconómica CONSOLIDADO 2023
• 2.1.2 Matriz de Seguimiento Estabilización Socioeconómica (Caracterizados Julio)
• 2.1.4.2 Informe mensual de seguimiento a las víctimas en la ruta de reparación individual
• Anexos 2.1.4.2 
• 2.2.1 Matriz excel con información mensual de otorgamiento de ayuda humanitaria inmediata AHÍ
• 2.2.2 Informe de Estrategia Territorial.
• Anexo 2.2.2.2. DOFA
• Anexo 1.2.2.2. Evidencias Reunión en Centros de Encuentro 
• 2.2.3.1 Matriz excel con información mensual de acciones de acompañamiento a víctimas
• Anexos 2.2.3.1. – Acciones Psicosociales
• 2.3.1 Informe acciones Unidad Móvil
• 2.3.1 Anexos
• 2.4.3.1 Correo reporte Tablero Control Dimension 4 II TRIM 2023 .pdf
• 2.4.3.4 Boletin Trimestral junio 2023 preliminar
• 2.4.3.4 Caracterizacion poblacion victima conflicto armado pertenencia indígena 2023 preliminar
• 2.5.1.1 Informe Mensual de acompañamiento y acciones de fortalecimiento Julio 2023
• Carpeta evidencia de sesiones Mesas
• Documento Informe Bolsa logística Actividades: Espacio Ampliado, Lanzamiento de Escuela de Formación, Conversatorio de mujeres víctimas y acceso a la educación superior y Jornada de Trabajo con la Mesa Distrital de Víctimas</v>
          </cell>
          <cell r="CI72" t="str">
            <v>• 2.1.2 Matriz de Seguimiento Estabilización Socioeconómica CONSOLIDADO 2023
• 2.1.2 Matriz de Seguimiento Estabilización Socioeconómica (Caracterizados Agosto)
• 2.1.4.2 Informe mensual de seguimiento a las víctimas en la ruta de reparación individual
• Anexos 2.1.4.2 
• 2.1.3 Informe cuatrimestral de gestión y seguimiento a la implementación de los PIRC territorializados con la consolidación de soportes por cada medida
• 2.1.3.1 Anexos
• 2.1.3.2 Anexos
• 2.1.3.3 Anexos
• 2.2.1 Matriz excel con información mensual de otorgamiento de ayuda humanitaria inmediata AHÍ
• 2.2.2 Informe de Estrategia Territorial.
• 2.2.3.1 Matriz excel con información mensual de acciones de acompañamiento a víctimas
• Anexos 2.2.3.1. – Acciones Psicosociales
• 2.3.1 Informe acciones Unidad Móvil
• 2.3.1 Anexos
• 2.3.2.4 Matriz seguimiento Prevención y Protección
• 2.4.1.1 Informe trimestral seguimiento al PAD
• 2.4.1.2 Matriz trimestral de seguimiento PAD
• 2.5.1.1 Informe Mensual de acompañamiento y acciones de fortalecimiento Agosto 2023
• Carpeta evidencia de sesiones Mesas
• Documento Informe Bolsa logística Actividades: Espacio Ampliado, Lanzamiento de Escuela de Formación, Conversatorio de mujeres víctimas y acceso a la educación superior y Jornada de Trabajo con la Mesa Distrital de Víctimas</v>
          </cell>
          <cell r="CJ72" t="str">
            <v>• 2.1.2 Matriz de Seguimiento Estabilización Socioeconómica CONSOLIDADO 2023
• 2.1.2 Matriz de Seguimiento Estabilización Socioeconómica (Caracterizados Septiembre)
• 2.1.4.1 Informe Plan de Retornos y Reubicaciones no étnico
• 2.1.4.2 Informe mensual de seguimiento a las víctimas en la ruta de reparación individual
• Anexos 2.1.4.2 
• 2.2.1 Matriz excel con información mensual de otorgamiento de ayuda humanitaria inmediata AHÍ
• 2.2.3.1 Matriz excel con información mensual de acciones de acompañamiento a víctimas
• Anexos 2.2.3.1. – Acciones Psicosociales
• 2.3.1 Informe acciones Unidad Móvil
• 2.3.1 Anexos
• 2.3.2.1 Informe de Espacios de formación y difusión y talleres Integrales para el fortalecimiento de habilidades en materia de prevención y protección.
• 2.3.2.4 Matriz seguimiento Prevención y Protección
• 1. Acta articulación PAD Plurianual (2020-2024) 05-07-2023
• 2. Acta articulación SDH - seguimiento PAD 30-08-2023
• 3. Acta articulación SDMUJER - seguimiento PAD 17-08-2023
• 4. Acta seguimiento SDG - Equipo SDARIV 31-07-2023
• II Informe CLJT sept 2023
• 2.4.5.5 Convocatorias CLJT 1er ciclo 
• 2.5.1.1 Informe Mensual de acompañamiento y acciones de fortalecimiento Septiembre 2023
• Carpeta evidencia de sesiones Mesas
• 2.5.2.1 fortalecimiento Organizaciones septiembre</v>
          </cell>
          <cell r="CK72">
            <v>0</v>
          </cell>
          <cell r="CL72">
            <v>0</v>
          </cell>
          <cell r="CM72">
            <v>0</v>
          </cell>
          <cell r="CN72" t="str">
            <v>N/A</v>
          </cell>
          <cell r="CO72" t="str">
            <v>N/A</v>
          </cell>
          <cell r="CP72" t="str">
            <v>N/A</v>
          </cell>
          <cell r="CQ72" t="str">
            <v>N/A</v>
          </cell>
          <cell r="CR72" t="str">
            <v>N/A</v>
          </cell>
          <cell r="CS72" t="str">
            <v>N/A</v>
          </cell>
          <cell r="CT72" t="str">
            <v>N/A</v>
          </cell>
          <cell r="CU72" t="str">
            <v>N/A</v>
          </cell>
          <cell r="CV72" t="str">
            <v>N/A</v>
          </cell>
          <cell r="CW72" t="str">
            <v>N/A</v>
          </cell>
          <cell r="CX72" t="str">
            <v>N/A</v>
          </cell>
          <cell r="CY72" t="str">
            <v>N/A</v>
          </cell>
          <cell r="CZ72" t="str">
            <v>N/A</v>
          </cell>
          <cell r="DA72" t="str">
            <v>N/A</v>
          </cell>
          <cell r="DB72" t="str">
            <v>N/A</v>
          </cell>
          <cell r="DC72" t="str">
            <v>N/A</v>
          </cell>
          <cell r="DD72" t="str">
            <v>N/A</v>
          </cell>
          <cell r="DE72" t="str">
            <v>N/A</v>
          </cell>
          <cell r="DF72" t="str">
            <v>N/A</v>
          </cell>
          <cell r="DG72" t="str">
            <v>N/A</v>
          </cell>
          <cell r="DH72" t="str">
            <v>N/A</v>
          </cell>
          <cell r="DI72" t="str">
            <v>N/A</v>
          </cell>
          <cell r="DJ72" t="str">
            <v>N/A</v>
          </cell>
          <cell r="DK72" t="str">
            <v>N/A</v>
          </cell>
          <cell r="DL72" t="str">
            <v>N/A</v>
          </cell>
          <cell r="DM72" t="str">
            <v>N/A</v>
          </cell>
          <cell r="DN72" t="str">
            <v>N/A</v>
          </cell>
          <cell r="DO72" t="str">
            <v>N/A</v>
          </cell>
          <cell r="DP72" t="str">
            <v>N/A</v>
          </cell>
          <cell r="DQ72" t="str">
            <v>N/A</v>
          </cell>
          <cell r="DR72" t="str">
            <v>N/A</v>
          </cell>
          <cell r="DS72" t="str">
            <v>N/A</v>
          </cell>
          <cell r="DT72" t="str">
            <v>N/A</v>
          </cell>
          <cell r="DU72" t="str">
            <v>N/A</v>
          </cell>
          <cell r="DV72" t="str">
            <v>N/A</v>
          </cell>
          <cell r="DW72" t="str">
            <v>N/A</v>
          </cell>
          <cell r="DX72" t="str">
            <v>N/A</v>
          </cell>
          <cell r="DY72" t="str">
            <v>N/A</v>
          </cell>
          <cell r="DZ72" t="str">
            <v>N/A</v>
          </cell>
          <cell r="EA72" t="str">
            <v>N/A</v>
          </cell>
          <cell r="EB72" t="str">
            <v>N/A</v>
          </cell>
          <cell r="EC72" t="str">
            <v>N/A</v>
          </cell>
          <cell r="ED72" t="str">
            <v>N/A</v>
          </cell>
          <cell r="EE72" t="str">
            <v>N/A</v>
          </cell>
          <cell r="EF72" t="str">
            <v>N/A</v>
          </cell>
          <cell r="EG72" t="str">
            <v>N/A</v>
          </cell>
          <cell r="EH72" t="str">
            <v>N/A</v>
          </cell>
          <cell r="EI72" t="str">
            <v>N/A</v>
          </cell>
          <cell r="EJ72" t="str">
            <v>N/A</v>
          </cell>
          <cell r="EK72" t="str">
            <v>N/A</v>
          </cell>
          <cell r="EL72" t="str">
            <v>N/A</v>
          </cell>
          <cell r="EM72" t="str">
            <v>N/A</v>
          </cell>
          <cell r="EN72" t="str">
            <v>N/A</v>
          </cell>
          <cell r="EO72" t="str">
            <v>N/A</v>
          </cell>
          <cell r="EP72" t="str">
            <v>N/A</v>
          </cell>
          <cell r="EQ72" t="str">
            <v>N/A</v>
          </cell>
          <cell r="ER72" t="str">
            <v>N/A</v>
          </cell>
          <cell r="ES72" t="str">
            <v>N/A</v>
          </cell>
          <cell r="ET72" t="str">
            <v>N/A</v>
          </cell>
          <cell r="EU72" t="str">
            <v>N/A</v>
          </cell>
          <cell r="EV72" t="str">
            <v>N/A</v>
          </cell>
          <cell r="EW72" t="str">
            <v>N/A</v>
          </cell>
          <cell r="EX72" t="str">
            <v>N/A</v>
          </cell>
          <cell r="EY72" t="str">
            <v>N/A</v>
          </cell>
          <cell r="EZ72" t="str">
            <v>N/A</v>
          </cell>
          <cell r="FA72" t="str">
            <v>N/A</v>
          </cell>
          <cell r="FB72" t="str">
            <v>N/A</v>
          </cell>
          <cell r="FC72" t="str">
            <v>N/A</v>
          </cell>
          <cell r="FD72" t="str">
            <v>N/A</v>
          </cell>
          <cell r="FE72" t="str">
            <v>N/A</v>
          </cell>
          <cell r="FF72" t="str">
            <v>N/A</v>
          </cell>
          <cell r="FG72" t="str">
            <v>N/A</v>
          </cell>
          <cell r="FH72" t="str">
            <v>N/A</v>
          </cell>
          <cell r="FI72" t="str">
            <v>N/A</v>
          </cell>
          <cell r="FJ72" t="str">
            <v>N/A</v>
          </cell>
          <cell r="FK72" t="str">
            <v>N/A</v>
          </cell>
          <cell r="FL72" t="str">
            <v>N/A</v>
          </cell>
          <cell r="FM72" t="str">
            <v>N/A</v>
          </cell>
          <cell r="FN72"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enero, así: 
REPARACION INTEGRAL
Se logró caracterizar a 131 personas víctimas del conflicto armado a través de la Línea 195. Es importante indicar que el número de remisiones realizadas a las líneas de formación. emprendimiento y empleabilidad se reportará trimestralmente.
Se generó reporte de las acciones realizadas con la población que ingresó en ruta de atención, asistencia y reparación, de acuerdo con el seguimiento de población que accedió a los servicios en cabeza de la Dirección de Reparación Integral de la ACPVR.
ASISTENCIA Y ATENCION
Se otorgaron 2.019 medidas de Ayuda o Atención Humanitaria Inmediata (AAHI), beneficiando a 1.341 personas. 
En lo corrido de la vigencia 2023, se realizaron un total de 569 acciones de acompañamiento psicosocial, discriminadas de la siguiente manera: 238 Orientaciones Psicosociales y atenciones en crisis; 245 Procesos de acompañamiento psicosocial y 86 Acciones Grupales y conmemoraciones.
PREVENCIÓN Y PROTECCION
El otorgamiento de medidas de prevención y protección que contribuyan a las Garantías de No Repetición de las víctimas en el Distrito, que se programó 1 acción y se realizó un total de 1, que corresponde a la atención a casos de prevención y protección y remisiones a rutas distritales y nacionales que apliquen, que desde Centro de Encuentro se realizó la orientación, acompañamiento y remisión a la ruta nacional de la Unidad Nacional de Protección, a un sistema familiar compuesto por dos (2) personas.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v>
          </cell>
          <cell r="FO72"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febrero, así: 
REPARACION INTEGRAL
Se logró caracterizar a 867 personas víctimas del conflicto armado a través de la Línea 195.
Se generó reporte de las acciones realizadas con la población que ingresó en ruta de atención, asistencia y reparación, de acuerdo con el seguimiento de población que accedió a los servicios en cabeza de la Dirección de Reparación Integral de la ACPVR.
ASISTENCIA Y ATENCION
Se otorgaron 2.480 medidas de Ayuda o Atención Humanitaria Inmediata (AAHI), beneficiando a 2.020 personas en lo corrido de la vigencia. 
Se realizaron un total de 1.806 acciones de acompañamiento psicosocial, discriminadas de la siguiente manera: 653 Orientaciones Psicosociales y atenciones en crisis; 594 Procesos de acompañamiento psicosocial y 559 Acciones Grupales y conmemoraciones.
PREVENCIÓN Y PROTECCION
El otorgamiento de medidas de prevención y protección que contribuyan a las Garantías de No Repetición de las víctimas en el Distrito, que se programó 1 acción y se realizó un total de 1, que corresponde a la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han adelantado actividades en los siguientes temas:
• Actualización y seguimiento al PAD: Se consolidó el informe de seguimiento del Plan de Acción Distrital (PAD) del cuarto trimestre del año 2022 con la información acumulada del 1 de enero al 31 de diciembre de 2022, el cual obedece a una versión preliminar, toda vez, la información relacionada con número de beneficiarios se encuentra siendo procesada y analizada con la Unidad para las Víctimas en el marco del proceso de certificación territorial 2022. Igualmente, se consolidó la matriz de seguimiento PAD 2022 con la totalidad de indicadores. 
• Asesorar y difundir la gestión del conocimiento en materia de víctimas, paz, reconciliación, e implementación de los acuerdos: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PARTICIPACION
Se brindó apoyo técnico y operativo para las sesiones desarrolladas en el mes de febrero. Durante este periodo sesionaron 18 de las 24 Mesas de Participación Efectiva de Victimas, así: 14 mesas locales, tres mesas de enfoque diferencial (Afro, indígena y mujeres) y la Mesa Distrital. Adicional a ello se desarrollaron 3 sesiones extraordinarias de las mesas de Teusaquillo, Tunjuelito y mesa distrital.  Las mesas que no sesionaron fueron: Usme, Santa Fe, Barrios Unidos, Rafael Uribe Uribe, Fontibón y Suba. Igualmente, en el marco del fortalecimiento de las Mesas y de las Organizaciones de Víctimas, se realizó la socialización de la programación de la conmemoración del día 9 abril del 2023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Generar y divulgar información y recomendaciones que contribuyan al mejoramiento y toma de decisiones entorno a la política pública de atención, asistencia, reparación integral y garantías de no repetición para las víctimas del conflicto armado que se ubican en Bogotá.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v>
          </cell>
          <cell r="FP72"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marzo, así: 
REPARACION INTEGRAL
Se logró caracterizar a 463 personas víctimas del conflicto armado a través de la Línea 195.
Se generó reporte de las acciones realizadas con la población que ingresó en ruta de atención, asistencia y reparación, de acuerdo con el seguimiento de población que accedió a los servicios en cabeza de la Dirección de Reparación Integral de la ACPVR.
Durante el primer trimestre 2023 se remitieron 54.415 datos de la siguiente forma: EMPLEABILIDAD: 22.327; EMPRENDIMIENTO: 24.951 y FORMACIÓN: 7.137
ASISTENCIA Y ATENCION
Se otorgaron 2.435 medidas de Ayuda o Atención Humanitaria Inmediata (AAHI), beneficiando a 2.608 personas en lo corrido de la vigencia. 
Se realizaron un total de 1.659 acciones de acompañamiento psicosocial, discriminadas de la siguiente manera: 619 Orientaciones Psicosociales y atenciones en crisis; 735 Procesos de acompañamiento psicosocial y 305 Acciones Grupales y conmemoraciones.
PREVENCIÓN Y PROTECCION
El otorgamiento de medidas de prevención y protección que contribuyan a las Garantías de No Repetición de las víctimas en el Distrito, que se programaron 3 acciones y se realizaron un total de 3 , que corresponde a la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han adelantado actividades en los siguientes temas:
• Actualización y seguimiento al PAD: Se consolidó el informe de seguimiento del Plan de Acción Distrital (PAD) del cuarto trimestre del año 2022 con la información acumulada del 1 de enero al 31 de diciembre de 2022, el cual obedece a una versión preliminar, toda vez, la información relacionada con número de beneficiarios se encuentra siendo procesada y analizada con la Unidad para las Víctimas en el marco del proceso de certificación territorial 2022. Igualmente, se consolidó la matriz de seguimiento PAD 2022 con la totalidad de indicadores. 
Se elaboró insumo para el “Informe 9 de abril”, el cual debe presentarse anualmente ante el Concejo de Bogotá.
• Asesorar y difundir la gestión del conocimiento en materia de víctimas, paz, reconciliación, e implementación de los acuerdos: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Por parte del Observatorio de Víctimas se realizó el Informe de medición de Indicadores de Goce Efectivo de Derechos IGED de la población Víctima del Conflicto armado del año 2022.
PARTICIPACION
Se brindó apoyo técnico y operativo para las sesiones desarrolladas en el mes de marzo, durante este periodo sesionaron las 22 Mesas de Participación Efectiva de Victimas, 18 mesas locales (No sesionaron de manera ordina Suba y Barrios Unidos), tres mesas de enfoque diferencial (Afro, indígena y mujeres) y la Mesa Distrital. Adicional a ello se desarrollaron 3 sesiones extraordinarias de las mesas de San Cristóbal y las Mesas de Enfoque diferencial Afro e indígena.
En relación con los procesos de formación y fortalecimiento de las mesas de participación efectiva, las víctimas y sus organizaciones formales y no formales se ha venido adelantando el proceso de inscripción de los emprendimientos y grupos artísticos para el día de la conmemoración de las víctimas del conflicto armado.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de víctimas en el Distrito.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a ser desarrollada el 10 y el 11 de abril.</v>
          </cell>
          <cell r="FQ72" t="str">
            <v xml:space="preserve">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abril, así: 
REPARACION INTEGRAL
Se logró caracterizar a 698 personas víctimas del conflicto armado a través de la Línea 195.
Frente a las acciones de Reparación Colectiva: La ACPVR, tiene a cargo la tarea de implementar y hacer seguimiento a las medidas particularizadas y acciones de los Planes Integrales de Reparación Colectiva (PIRC) territorializados en el distrito de los siguientes sujetos de reparación colectiva (en adelante SRC): 
i) Gestión y seguimiento a las medidas a cargo de ACPVR
- Asociación Nacional de Mujeres Campesinas, Negras e Indígenas (Anmucic)
Se realizó reunión con la Unidad para las Víctimas, bajo el balance general que se realizó al PIRC desde ACPVR, con el objetivo de actualizar las herramientas de información.
• Asociación de Mujeres Afro por la Paz (en adelante AFROMUPAZ)
Se realizó ejercicio de planeación para la implementación de las medidas en la vigencia 2023, articulado con la Unidad para las Víctimas, bajo el balance general que se realizó al PIRC.
Se concertó la medida que se implementará por parte de ACPVR, donde se brinda asistencia técnica para la formulación de la propuesta y estructura de costos.
• Pueblo Rrom
Se realizó reunión con la Unidad para las Víctimas, bajo el balance general que se realizó al PIRC desde ACPVR, con el objetivo de actualizar las herramientas de información y, diseñar una estrategia para impulsar las medidas que se encuentran pedientes.
• Grupo Distrital de Seguimiento Incidencia al Auto 092 (en adelante GDSIA092)
Se concertó y socializaron las medidas que se implementará por parte de ACPVR, donde se brinda asistencia técnica para la formulación de la propuesta y estructura de costos.
ii) Gestiones a cargo de otras entidades y Alta Consejería
• Asociación de Mujeres Afro por la Paz (en adelante AFROMUPAZ)
Se realizó asistencia técnica a IDPAC, para concertar la implementación de la meta PAD en la vigencia 2023.
• Grupo Distrital de Seguimiento Incidencia al Auto 092 (en adelante GDSIA092)
Se realiza en articulación con la Unidad de Victimas el balance de las medidas pendientes, para presentar una propuesta de implementación al SRC.
• Pueblo Rrom
Se articula con la Unidad para las Víctimas, estrategia de avance para la medida 5.1, teniendo en cuenta que el alcance de la misma, ya se cumplió por parte de ACPVR.
 iii) Gestiones de otras entidades.  
• Asociación de Mujeres Afro por la Paz (en adelante AFROMUPAZ)
Se definió el plan de trabajo de las medidas que se implementaran en la vigencia 2023.
ASISTENCIA Y ATENCION
Se otorgaron 2.113 medidas de Ayuda o Atención Humanitaria Inmediata (AAHI), beneficiando a 3.083 personas en lo corrido de la vigencia. 
Se realizaron un total de 1.806 acciones de acompañamiento psicosocial, discriminadas de la siguiente manera: 552 Orientaciones Psicosociales y atenciones en crisis; 467 Procesos de acompañamiento psicosocial y 284 Acciones Grupales y conmemoraciones.
Se adelantaron en los Centros de Encuentro para la Paz y la Integración Local (CE) Enero – marzo 2023, entre las que se destacan: (60) Acciones de Articulación Interinstitucional ACPVR – Entidades y (56.137) Atenciones que facilitan y promueven el acceso de la población a la oferta institucional
PREVENCIÓN Y PROTECCION
En el presente periodo no se recibieron solicitudes para la gestión para medidas de protección de personas y, en consecuencia, tampoco hubo remisiones desde los Centros de Encuentro para el seguimiento de las solicitudes realizadas.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Asesorar y difundir la gestión del conocimiento en materia de víctimas, paz, reconciliación, e implementación de los acuerdos: Se realizó el reporte al Tablero de Gestión del Conocimiento para el primer trimestre de 2023; se radicó y presentó ante el Concejo de Bogotá el “Informe 9 de abril de 2023; se elaboró el Boletín trimestral abril 2023 y se realizó la construcción del “Documento de estrategia para el fortalecimiento y el desarrollo del ecosistema de alianzas estratégicas para la vigencia 2023.
PARTICIPACION
Se brindó apoyo técnico y operativo para las sesiones desarrolladas en el mes de abril, durante este periodo sesionaron las 23 Mesas de Participación Efectiva de Victimas, 19 mesas locales (No sesiono la mesa local de Fontibón), tres mesas de enfoque diferencial (Afro, indígena y mujeres) y la Mesa Distrital. Adicional a ello se desarrolló 1 sesión extraordinaria de las mesas de Enfoque Diferencial de Mujeres.
En relación con los procesos de formación y fortalecimiento de las mesas de participación efectiva, las víctimas y sus organizaciones formales y no formales desde el equipo de Participación e Incidencia Territorial se apoyaron actividades en el desarrollo del 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artisticos, quienes tuvieron la oportunidad de ofertar y vender sus productos generando ingresos.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desarrollada el 10 y el 11 de abril.
</v>
          </cell>
          <cell r="FR72"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mayo, así: 
REPARACION INTEGRAL
Se logró caracterizar a 1.337 personas víctimas del conflicto armado a través de la Línea 195.
ASISTENCIA Y ATENCION
Se otorgaron 2.795 medidas de Ayuda o Atención Humanitaria Inmediata (AAHI), beneficiando a 3.810 personas en lo corrido de la vigencia. 
Se realizaron un total de 2.385 acciones de acompañamiento psicosocial, discriminadas de la siguiente manera: 716 Orientaciones Psicosociales y atenciones en crisis; 1.239 Procesos de acompañamiento psicosocial y 430 Acciones Grupales y conmemoraciones.
Se adelantaron en los Centros de Encuentro para la Paz y la Integración Local (CE) Enero – marzo 2023, entre las que se destacan: (60) Acciones de Articulación Interinstitucional ACPVR – Entidades y (56.137) Atenciones que facilitan y promueven el acceso de la población a la oferta institucional
PREVENCIÓN Y PROTECCION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Formular, actualizar y hacer seguimiento al Plan de Acción Distrital de víctimas, paz y reconciliación: Se consolidó el informe de seguimiento al Plan de Acción Distrital (PAD) del primer trimestre del año 2023 con la información acumulada del 1 de enero al 31 de marzo de la actual vigencia. Se consolidó la matriz preliminar de seguimiento al PAD con corte al primer trimestre de 2023 con la totalidad de indicadores dispuestos en esta herramienta, el avance físico acumulado presenta un nivel de ejecución del 50,8% con corte al 31 de marzo. En cuanto al presupuesto ejecutado, se tiene como resultado un total de $ 312.844.720.197, que representan un 39% de avance con corte al 31 de marzo de la actual vigencia.
• Ejercer la secretaría técnica del Comité Distrital de Justicia Transicional, los Comités Locales de Justicia Transicional y sus espacios respectivos: Se relacionan funciones de la secretaria técnica, el proceso de convocatoria y las sesiones desarrolladas de los Comités Locales de Justicia Transicional durante la vigencia 2023. A corte del 31 de mayo, se han realizado un total de 11 CLJT y 1 sesión extraordinaria.
PARTICIPACION
Se brindó apoyo técnico y operativo para las sesiones desarrolladas en el mes de mayo. Durante este periodo sesionaron las 24 Mesas de Participación Efectiva de Victimas, 20 mesas locales, tres mesas de enfoque diferencial (Afro, indígena y mujeres) y la Mesa Distrital. Adicional a ello se desarrollaron 2 sesiones extraordinarias de la mesa local de Puente Aranda y la Mesa Distrital.
En relación con los procesos de formación y fortalecimiento de las mesas de participación efectiva, las víctimas y sus organizaciones formales y no formales, desde el equipo de Participación e Incidencia Territorial se apoyó la presentación de la obra “Mujeres Sobrevivientes” la cual es desarrollada por mujeres de organizaciones de víctimas pertenecientes a las Mesas de Victimas reconocidas en el Distrito Capital. Este proceso tuvo como objetivo desarrollar actividades que rescaten la memoria y de paso, dinamicen la necesidad de realizar actividades sociales que apunten a consolidar ejercicios de reconciliación y que además promuevan la no repetición.
DIFICULTADES
• Se presentaron dificultades en el proceso de recepción y consolidación de la información para el seguimiento al PAD, de acuerdo con los cambios que se han presentado en los enlaces para la política pública de víctimas en algunas entidades. Dichos cambios han sucedido durante el periodo correspondiente al reporte del actual informe, situación que ha derivado en retrasos y retrocesos por parte de algunas entidades.
• Diferentes sesiones de los CLJT fueron aplazadas, en su mayoría, por inconvenientes de agenda de los alcaldes y alcaldesas locales, en particular es el caso de las localidades de Usme, Bosa, Barrios Unidos, Teusaquillo y Ciudad Bolívar. El CLJT para esta última localidad estaba programado para el 31 de mayo; sin embargo, a último momento la alcaldesa local lo canceló y aun no se cuenta con fecha estimada para su desarrollo.
BENEFICIOS
• La caracterización socioeconómica le brinda la posibilidad a la población de acceder a ofertas en tres líneas: emprendimiento, empleo y formación.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a Víctimas.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mayo.</v>
          </cell>
          <cell r="FS72"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junio, así: 
REPARACION INTEGRAL
Se logró caracterizar a 181 personas víctimas del conflicto armado a través de la Línea 195.
Durante el segundo trimestre de 2023 se remitieron 45.557 datos de la siguiente forma: EMPLEABILIDAD: 9.701; EMPRENDIMIENTO: 3.114 y FORMACIÓN: 32.742
ASISTENCIA Y ATENCION
Se otorgaron 2.707 medidas de Ayuda o Atención Humanitaria Inmediata (AAHI), beneficiando a 3.810 personas en lo corrido de la vigencia. 
Se realizaron un total de 2.191 acciones de acompañamiento psicosocial, discriminadas de la siguiente manera: 787 Orientaciones Psicosociales y atenciones en crisis; 973 Procesos de acompañamiento psicosocial y 431 Acciones Grupales y conmemoraciones.
PREVENCIÓN Y PROTECCION
La gestión de medidas de prevención y protección contribuyen a las Garantías de No Repetición de las víctimas en el Distrito, se realizaron 6 atenciones a personas que solicitaron orientación ante casos de Prevención y Protección.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Asistencias técnicas para seguimiento PAD: Durante el último trimestre se brindaron cuatro (4) asistencias técnicas dirigidas a entidades del SDARIV con el objetivo de brindar lineamientos técnicos relacionados con el seguimiento al PAD. 
• Realización de 1 acción de impacto que contribuya a materializar la gestión de alianzas estratégicas: Se realizó el lanzamiento del programa “Code your future construye paz” con el aliado Globant, multinacional de tecnología que ofrece 100 cupos de formación para población víctima y/o en reincorporación
• Ejercer la secretaría técnica del Comité Distrital de Justicia Transicional -CDJT, los Comités Locales de Justicia Transicional -CLJT y sus espacios respectivos: La ACPVR como coordinadora del SDARIV consolidó el primer seguimiento 2023 de los Planes Operativos Anuales (POA) de los cinco (5) Subcomités Temáticos con los que cuenta la ciudad de Bogotá y elaboró las actas de los mismos. Igualmente realizó envío del acta correspondiente a la primera sesión ordinaria del CLJT, celebrado el día 27 de abril de 2023.
PARTICIPACION
Se brindó apoyo técnico y operativo para las sesiones desarrolladas en el mes de junio, durante este periodo sesionaron 22 Mesas de Participación Efectiva de Victimas, 18 mesas locales, tres mesas de enfoque diferencial (Afro, indígena y mujeres) y la Mesa Distrital. Adicional a ello se desarrollaron 7 sesiones extraordinaria.
En relación con los procesos de formación y fortalecimiento de las mesas de participación efectiva, las víctimas y sus organizaciones formales y no formales desde el equipo de Participación e Incidencia Territorial se apoyó la jornada desarrollada el día 4 de junio en la vereda San Juan, localidad Sumapaz, en dicha jornada participaron entidades del orden distrital y nacional. Este proceso se realiza en el marco del fortalecimiento que se genera por parte de la ACPVR a las mesas de Victimas y organizaciones de Victimas que hacen parte del Distrito. Este proceso tuvo como objetivo desarrollar actividades que rescaten la memoria y de paso, dinamicen la necesidad de realizar actividades sociales que apunten a consolidar ejercicios de reconciliación y que además promuevan la no repetición.
DIFICULTADES
• Se identifica dentro de las dificultades en el caso de la población Indígena que para mantener la supervivencia de los pueblos no se cuenta con un territorio con características propias para dicho fin y, por otro lado, la falta de un lineamiento por parte de la UARIV para la reubicación en contexto urbano.
BENEFICIOS
• El Distrito cuenta con una propuesta metodológica formulada para el desarrollo de un diplomado sobre los derechos de las víctimas, incluyendo los que se materializan en el Sistema Integral para la Paz. 
• Víctimas del conflicto, incluidas las que pertenecen a instancias de participación, han sido beneficiarias de procesos de pedagogía sobre la participación de las víctimas en la JEP, y sobre el proceso de acreditación ante la Jurisdicción. 
• La caracterización socioeconómica le brinda la posibilidad a la población de acceder a ofertas en tres líneas: emprendimiento, empleo y formación.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
• Población focalizada por el Plan de Retornos y Reubicaciones no étnico ubicados en proyectos de vivienda donde vive mayoritariamente población víctima de desplazamiento forzado.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población étnica que desee retornar o reubicarse contará con una ruta distrital para que pueda ser orientada con este fin.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
• La oferta de formación en habilidades digitales a población víctima y en reincorporación.
• Los Subcomités temáticos son espacios de coordinación en el marco del Sistema Distrital de Atención y Reparación Integral a las Víctimas. A éstos concurren los/as delegados/as de las instituciones que integran el Comité y los representantes de las víctimas para diseñar, adecuar la implementación y realizar acciones de seguimiento y evaluación de los planes, programas y proyectos a favor de las víctimas en el Distrito Capital.
• El Comité Distrital de Justicia Transicional es la máxima instancia de articulación Distrital, encargado de elaborar planes de acción en el marco de los planes de desarrollo a fin de lograr la prevención, protección,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
• Por medio del artículo 32 del Acuerdo Distrital 257 de 2006 se establecen el conjunto de políticas, estrategias, instancias y mecanismos que permiten articular la gestión de los organismos y entidades distritales, de manera que se garantice la efectividad y materialización de los derechos humanos, individuales y colectivos, y el adecuado y oportuno suministro de los bienes y la prestación de los servicios de sus habitantes, de esta forma se determina que los reportes correspondientes a la implementación de las políticas distritales se realizan mediante el sistema que integra de forma dinámica y efectiva el funcionamiento de los organismos y las entidades entre si y establece mecanismos de interrelación entre éstos y las formas organizadas de la sociedad. Por tanto, el informe correspondiente a las instancias de coordinación que se desarrolla bajo la implementación de la secretaría técnica del CDJT busca garantizar la transparencia y el acceso a la información pública que se categoriza como información de interés y que permita a la ciudadanía acceder a los temas abordados en este espacio.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junio.</v>
          </cell>
          <cell r="FT72"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julio, así: 
REPARACION INTEGRAL
Se logró caracterizar a 238 personas víctimas del conflicto armado a través de la Línea 195.
ASISTENCIA Y ATENCION
Se otorgaron 2.774 medidas de Ayuda o Atención Humanitaria Inmediata (AAHI), beneficiando a 4.164 personas en lo corrido de la vigencia. 
Se realizaron un total de 1.909 acciones de reconstrucción de tejido social, discriminadas de la siguiente manera: 618 Orientaciones Psicosociales y atenciones en crisis; 1.097 Procesos de acompañamiento psicosocial y 194 Acciones Grupales y conmemoraciones.
PREVENCIÓN Y PROTECCION
La gestión de medidas de prevención y protección contribuyen a las Garantías de No Repetición de las víctimas en el Distrito, se realizaron 3 atenciones a personas que solicitaron orientación ante casos de Prevención y Protección.
Frente a las acciones y atenciones Unidad Móvil se realizó atención a emergencias humanitarias, con acciones de trabajo en materia de atención a emergencias humanitarias lo cual evitó la consolidación de una vía de hecho por parte de la población víctima de desplazamiento forzado. Igualmente, en el marco de la Ruta de atención humanitaria Inmediata desarrolló acciones de trabajo individual, familiar y comunitario, a través de las cuales se realizó orientación y acompañamiento a la población declarante de hechos víctimizantes en el marco del conflicto armado colombiano que se encuentran en la ciudad de Bogotá.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1. Tablero Gestión del Conocimiento
Se mantiene el reporte y cargue de información al Tablero de Gestión del Conocimiento,   segundo trimestre de 2023,  
2. Boletín Trimestral
Se adelantó por parte del Observatorio de Víctimas el análisis cuantitativo y cualitativo de la información del Registro Único de Victimas, remitida por la Unidad de atención y Reparación de Víctimas correspondiente a la caracterización y análisis de la población de víctimas residentes en el Distrito Capital con corte a 31 de marzo de 2023, con la que se elaboró el Boletín trimestral de junio 2023. 
Adicionalmente se elaboró un informe con la Caracterización de la población víctima del conflicto armado con pertenencia indígena ubicada en Bogotá D.C 2023.
Nota: Los documentos aportados en evidencia son preliminares y se encuentra en revisión y aprobación final por parte de la Alta Consejera.
PARTICIPACION
Se brindó apoyo técnico y operativo para las sesiones desarrolladas en el mes de julio, durante este periodo sesionaron 24 Mesas de Participación Efectiva de Victimas, 20 mesas locales, tres mesas de enfoque diferencial (Afro, indígena y mujeres) y la Mesa Distrital. Adicional a ello se desarrollaron 7 sesiones extraordinarias.
En relación con los procesos de formación y fortalecimiento de las mesas de participación efectiva, las víctimas y sus organizaciones formales y no formales desde el equipo de Participación e Incidencia Territorial se apoyó el Desarrollo del Espacio Ampliado, el Lanzamiento de Escuela de Formación, el Conversatorio de mujeres víctimas y acceso a la educación superior y las Jornada de Trabajo con la Mesa Distrital de Víctimas.
BENEFICIOS
• La caracterización socioeconómica es una alternativa para que la población conozca de las ofertas de aliados y entidades que requieren personal en temas de emprendimiento, formación o empleabilidad.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puntos de prestación de servicios especializados para las víctimas del conflicto armado residentes o que realizan su tránsito en el Distrito. 
Parten del derecho que tiene esta población de recibir un trato preferente y de su capacidad para aportar en la construcción de la ciudad como epicentro de cultura ciudadana, paz y reconciliación, mediante el programa “Bogotá territorio de paz y atención integral a las víctimas del conflicto  armado”; lo cual implica materializar en acciones concretas el principio de centralidad de las víctimas presente en el Acto Legislativo 01 de 2017 y dar cumplimiento a lo establecido en la Ley 1448 de 2011 como coordinador del Sistema Distrital de Atención y Reparación Integral a las Víctimas. 
• Los Centros de Encuentro son espacios bajo las siguientes modalidades: Inmuebles propios, contratos de comodato y arriendo; con dedicación exclusiva para la atención a víctimas del conflicto armado colombiano, y son reconocidos para tal fin por la ciudadanía. Estos espacios son administrados directamente por La Alta Consejería de Paz, Víctimas y Reconciliación (ACPVR) de la Secretaría General de la Alcaldía Mayor de Bogotá D.C.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Con el propósito de orientar, atender, impactar y transformar las condiciones de vida de las víctimas del conflicto armado colombiano, en aras de aportar al goce efectivo de sus derechos en el marco de la implementación de la Ley 1448 del 2011. La ACPVR focaliza la oferta Institucional de las entidades, así como la priorización en la atención a través de los CE. En este sentido, presenta acciones específicas disponibles y ofertadas por cada una de las entidades del orden nacional y distrital que comprende el Sistema de Atención y Reparación Integral a las Victimas – SNARIV y demás organizaciones públicas o privadas que se suman a la reparación integral a las víctimas.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 La remisión a las rutas nacionales y distritales beneficia a las personas para que sus solicitudes sean atendidas en cada institución de acuerdo con su competencia.
• La población víctima del conflicto armado que es atendida por parte del equipo de la Unidad Móvil contó con profesionales que garantizaron el proceso de acompañamiento integral en los alojamientos temporales dispuestos para la ruta de AHI.
• La remisión a las rutas nacionales y distritales beneficia a las personas para que sus solicitudes sean atendidas en cada institución de acuerdo con su competencia.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julio.</v>
          </cell>
          <cell r="FU72"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agosto, así: 
REPARACION INTEGRAL
Se logró caracterizar a 240 personas víctimas del conflicto armado a través de la Línea 195.
ASISTENCIA Y ATENCION
Se otorgaron 2.436 medidas de Ayuda o Atención Humanitaria Inmediata (AAHI), beneficiando a 5.838 personas en lo corrido de la vigencia. 
Se realizaron un total de 2.256 acciones de reconstrucción de tejido social, discriminadas de la siguiente manera: 688 Orientaciones Psicosociales y atenciones en crisis; 968 Procesos de acompañamiento psicosocial y 600 Acciones Grupales y conmemoraciones.
PREVENCIÓN Y PROTECCION
Se realizaron 3 atenciones en temas de orientación y atención en prevención y protección, realizando la remisión a las rutas. Hasta la fecha se tienen 21 atenciones directas.
Frente a las acciones y atenciones realizadas por la Unidad Móvil, se desarrollaron acciones de acompañamiento a familias víctimas del atentado llevado a cabo en la localidad de Ciudad Bolívar, con el objetivo de avanzar en el trámite de indemnización de los sistemas familiares afectados.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1. Informe trimestral seguimiento al PAD
Se consolidó el informe de seguimiento del Plan de Acción Distrital (PAD) del segundo trimestre del año 2023 con la información acumulada del 1 de enero al 30 de junio, en donde se especifica el avance físico con un porcentaje de implementación del 72% y una ejecución presupuestal de 61%.
2. Matriz trimestral de seguimiento PAD
Se consolida la matriz de seguimiento PAD 2023 con la totalidad de indicadores. Así las cosas, el avance físico acumulado final con corte al 30 de junio presenta una ejecución del 72%. En cuanto al presupuesto ejecutado, se tiene como resultado la inversión de $ 490.132.480.916, que representan un 61% de ejecución presupuestal, sobre el presupuesto definitivo a junio de 2023.
PARTICIPACION
Se brindó apoyo técnico y operativo para las sesiones desarrolladas en el mes de agosto, durante este periodo sesionaron  (5) Mesas de Participación Efectiva de Victimas: (1) mesa local (Localidad Santa Fe); lo anterior, dado que esta mesa tenía una sesión aplazada; (3) mesas de enfoque diferencial (Afro, indígena y mujeres) y la Mesa Distrital. Durante este mes no se desarrollaron sesiones extraordinarias.
Es de mencionar que las Mesas locales no sesionaron, a excepción de la mesa de Santa Fe, debido a que durante el mes de agosto se llevó a cabo el proceso de elección e instalación de las mismas a cargo de las personerías locales, que son las secretarías técnicas de estos espacios.
En relación con los procesos de formación y fortalecimiento de las mesas de participación efectiva, las víctimas y sus organizaciones formales y no formales, desde el equipo de Participación e Incidencia Territorial se apoyó el desarrollo de 3 jornadas de capacitación en el marco de la Escuela de Formación; La primera jornada de capacitación desarrollada el 2 de agosto contó con la participación aproximada de 35 asistentes, por su parte en sesión desarrollada el 9 de agosto se contó con la participación de 25 personas y finalmente la jornada llevada a cabo el 16 de agosto en la alcaldía local de engativa participaron aproximadamente 20 personas.
Adicional a ello, desde la Alta Consejería se realizó presentación ante la Mesa Distrital de Pueblos Indígenas del Decreto Ley 4633 de 2011 “Por el cual se establece medidas específicas de asistencia, atención, reparación integral y restitución de derechos territoriales para las comunidades y grupos indígenas” y la ley 1448 de 2011. En dicha jornada participaron 45 integrantes de diferentes pueblos indígenas que conforman la Mesa Distrital.
BENEFICIOS
• La caracterización socioeconómica es una alternativa para que la población conozca de las ofertas de aliados y entidades que requieren personal en temas de emprendimiento, formación o empleabilidad.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La remisión a las rutas nacionales y distritales beneficia a las personas para que sus solicitudes sean atendidas en cada institución de acuerdo con su competencia.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agosto.</v>
          </cell>
          <cell r="FV72" t="str">
            <v>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septiembre, así: 
REPARACION INTEGRAL
Se logró caracterizar a 23 personas víctimas del conflicto armado a través de la Línea 195.
ASISTENCIA Y ATENCION
Se otorgaron 2.210 medidas de Ayuda o Atención Humanitaria Inmediata (AAHI), beneficiando a 6.416 personas en lo corrido de la vigencia. 
Se realizaron un total de 1.767 acciones de reconstrucción de tejido social, discriminadas de la siguiente manera: 533 Orientaciones Psicosociales y atenciones en crisis; 763 Procesos de acompañamiento psicosocial y 471 Acciones Grupales y conmemoraciones.
PREVENCIÓN Y PROTECCION
Durante el mes de septiembre no se realizó atención de solicitudes de prevención y protección. Al tercer trimestre del año se han realizado 21 atenciones directas en temas de orientación y atención en prevención y protección, realizando la remisión a las diferentes rutas.
Frente a las acciones y atenciones realizadas por la Unidad Móvil, se desarrollaron acciones de acompañamiento a familias que se encontraban realizando la vía de hecho en las instalaciones del centro de encuentro de Rafael Uribe, garantizando el respeto de los sus derechos. Igualmente, se realizaron 58 evaluaciones de vulnerabilidad.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Asistencias técnicas para seguimiento PAD
Se prestaron 3 asistencias técnicas desarrolladas en el último trimestre (julio, agosto, septiembre) en el marco de los procesos asociados al seguimiento del Plan de Acción Distrital (PAD) a la Secretaria Distrital de Gobierno, Secretaria Distrital de la Mujer y Secretaria Distrital de Hacienda.
• Ejercer la secretaría técnica del Comité Distrital de Justicia Transicional, los Comités Locales de Justicia Transicional y sus espacios respectivos
- A corte del 30 de septiembre de 2023 se han realizado un total de 31 sesiones ordinarias y 1 sesión extraordinaria de los CLJT, en los cuales se articularon acciones entre las diferentes entidades que lo integran, brindando una oferta institucional más ajustada a las metas de los diferentes planes de acción local.
DIFICULTADES
A la fecha, las siguientes localidades no han desarrollado el segundo Comité Local de Justicia Transicional: Usme, Tunjuelito, Bosa, Engativá, Barrios Unidos, Teusaquillo, Mártires, Antonio Nariño y Ciudad Bolívar. Lo anterior debido al proceso de elección de las Mesas locales de Victimas, lo cual dificultó el proceso de programación de los comités; en ese sentido los alcaldes locales indicaron que convocaran al CLJT una vez sean elegidos los nuevos delegados de las mesas locales para el periodo 2023-2027.
PARTICIPACION
Se brindó apoyo técnico y operativo para las sesiones desarrolladas en el mes de septiembre. Durante este periodo sesionaron (20) Mesas Locales de Participación Efectiva de Victimas y se instalaron las mesas de enfoque diferencial Afro, Mujer e Indígena. Durante este mes no se desarrollaron sesiones extraordinarias.
En relación con los procesos de formación y fortalecimiento de las mesas de participación efectiva, las víctimas y sus organizaciones formales y no formales desde el equipo de Participación e Incidencia Territorial se apoyó el desarrollo de 2 jornadas de fortalecimiento a procesos en el marco de la semana por la paz, la primera de ellas desarrollada en el Centro de Memoria y denominada encuentro mujeres víctimas de violencia sexual en el marco del conflicto armado, dicha actividad conto con la participación de mujeres de diferentes localidades de la ciudad. La segunda actividad se denominó Sumapaz le suma a la paz, la cual se desarrolló durante 4 días seguidos en la localidad.
BENEFICIOS
• La caracterización socioeconómica es una alternativa para que la población conozca de las ofertas de aliados y entidades que requieren personal en temas de emprendimiento, formación o empleabilidad.
• La población a quienes se contactan mediante llamadas, puede acceder voluntariamente a participar de las ofertas de empleo, emprendimiento y formación que le permite tener mayores fortalezas y habilidades en el campo de sus preferencias, lo que permite una mejor estabilización socioeconómica en la ciudad de Bogotá
• Esta información entregada por los aliados permite identificar qué población ha accedido a las convocatorias, y ha sido beneficiada, además de las razones por que la población no culmina los procesos.
• La población focalizada se beneficia de la estrategia de integración local, como derecho al retorno y la reubicación.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estas. Estos procesos de acompañamiento técnico buscan fortalecer y mejorar las fases de diseño, implementación, evaluación y seguimiento de la Política Pública de Víctimas en el Distrito.
• Delegados y delegadas de las mesas de participación efectiva de víctimas en las cuales se garantizan la participación de las víctimas en Bogotá D.C, en la planeación, la ejecución y el seguimiento a la política pública, dentro del sistema Distrital de Atención y Reparación Integral.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septiembre.</v>
          </cell>
          <cell r="FW72" t="str">
            <v/>
          </cell>
          <cell r="FX72" t="str">
            <v/>
          </cell>
          <cell r="FY72" t="str">
            <v/>
          </cell>
          <cell r="FZ72" t="str">
            <v>N/A</v>
          </cell>
          <cell r="GA72" t="str">
            <v>N/A</v>
          </cell>
          <cell r="GB72" t="str">
            <v>N/A</v>
          </cell>
          <cell r="GC72" t="str">
            <v>N/A</v>
          </cell>
          <cell r="GD72" t="str">
            <v>N/A</v>
          </cell>
          <cell r="GE72" t="str">
            <v>N/A</v>
          </cell>
          <cell r="GF72" t="str">
            <v>N/A</v>
          </cell>
          <cell r="GG72" t="str">
            <v>N/A</v>
          </cell>
          <cell r="GH72" t="str">
            <v>N/A</v>
          </cell>
          <cell r="GI72" t="str">
            <v>N/A</v>
          </cell>
          <cell r="GJ72" t="str">
            <v>N/A</v>
          </cell>
          <cell r="GK72" t="str">
            <v>N/A</v>
          </cell>
          <cell r="GL72" t="str">
            <v>N/A</v>
          </cell>
          <cell r="GM72" t="str">
            <v>N/A</v>
          </cell>
          <cell r="GN72" t="str">
            <v>N/A</v>
          </cell>
          <cell r="GO72" t="str">
            <v>N/A</v>
          </cell>
          <cell r="GP72" t="str">
            <v>N/A</v>
          </cell>
          <cell r="GQ72" t="str">
            <v>N/A</v>
          </cell>
          <cell r="GR72" t="str">
            <v>N/A</v>
          </cell>
          <cell r="GS72" t="str">
            <v>N/A</v>
          </cell>
          <cell r="GT72" t="str">
            <v>N/A</v>
          </cell>
          <cell r="GU72" t="str">
            <v>N/A</v>
          </cell>
          <cell r="GV72" t="str">
            <v>N/A</v>
          </cell>
          <cell r="GW72" t="str">
            <v>N/A</v>
          </cell>
          <cell r="GX72" t="str">
            <v>N/A</v>
          </cell>
          <cell r="GY72" t="str">
            <v>N/A</v>
          </cell>
        </row>
        <row r="73">
          <cell r="A73" t="str">
            <v>PD112A</v>
          </cell>
          <cell r="B73">
            <v>7871</v>
          </cell>
          <cell r="D73" t="str">
            <v>Desarrollar acciones y procesos de asistencia, atención, reparación integral y participación para las víctimas del conflicto armado, en concordancia con las obligaciones y disposiciones legales establecidas para el Distrito Capital.</v>
          </cell>
          <cell r="E73" t="str">
            <v>12_Oficina de Alta Consejería de Paz, Víctimas y Reconciliación</v>
          </cell>
          <cell r="F73">
            <v>12</v>
          </cell>
          <cell r="G73" t="str">
            <v>Oficina de Alta Consejería de Paz, Víctimas y Reconciliación</v>
          </cell>
          <cell r="H73" t="str">
            <v>oav</v>
          </cell>
          <cell r="I73" t="str">
            <v>PD112A</v>
          </cell>
          <cell r="J73" t="str">
            <v>Constante</v>
          </cell>
          <cell r="K73" t="str">
            <v>Porcentaje</v>
          </cell>
          <cell r="L73" t="str">
            <v>Constante</v>
          </cell>
          <cell r="M73" t="str">
            <v/>
          </cell>
          <cell r="N73" t="str">
            <v/>
          </cell>
          <cell r="O73">
            <v>100</v>
          </cell>
          <cell r="P73">
            <v>100</v>
          </cell>
          <cell r="Q73">
            <v>100</v>
          </cell>
          <cell r="R73">
            <v>100</v>
          </cell>
          <cell r="S73">
            <v>100</v>
          </cell>
          <cell r="T73">
            <v>100</v>
          </cell>
          <cell r="U73">
            <v>100</v>
          </cell>
          <cell r="V73">
            <v>100</v>
          </cell>
          <cell r="W73">
            <v>100</v>
          </cell>
          <cell r="X73">
            <v>100</v>
          </cell>
          <cell r="Y73">
            <v>100</v>
          </cell>
          <cell r="Z73">
            <v>100</v>
          </cell>
          <cell r="AA73">
            <v>100</v>
          </cell>
          <cell r="AB73">
            <v>100</v>
          </cell>
          <cell r="AC73" t="str">
            <v>En atención con lo establecido en el artículo 63 de Ley 1448 de 2011:  "Es la ayuda humanitaria entregada a aquellas personas que manifiestan haber sido desplazadas y que se encuentran en situación de vulnerabilidad acentuada y requieren de albergue temporal y asistencia alimentaria", y si bien el proyecto de inversión 7871,  busca optimizar el modelo de prevención, protección, asistencia, atención y reparación integral a víctimas en corresponsabilidad con las entidades competentes, a través de esta meta se pretende  garantizar la continuidad de la prestación del servicio a las víctimas del conflicto armado, que cumplen con los requisitos establecidos en la Ley y que requieran Ayuda o Atención Humanitaria Inmediata – AAHÍ. La atención y ayuda humanitaria Inmediata, se diferencia en que la primera se brinda a víctimas del desplazamiento, y la segunda corresponde a víctimas de otros hechos victimizantes.
A corte 30 de septiembre de 2023 se ha otorgado el 100% de medidas de ayuda humanitaria inmediata en el Distrito Capital a quienes cumplieron con los requisitos establecidos por la legislación vigente, que corresponden en total a 21.969 medidas de ayuda humanitaria inmediata que beneficiaron a 6.416 personas. Las atenciones se discriminan por tipo de medida de la siguiente manera:
1. Atención o Ayuda Humanitaria Inmediata:  
• Medidas de Albergue: 1083 • Medidas de Arriendo: 3878• Medidas Unidades de Redención Alimentarias: 4365• Medidas de auxilio funerario: 1 • Medidas transporte de emergencia: 43• Kits Cocina: 1806• Kits Dormitorio: 4245• Kits Vajilla: 4171• Kits Aseo personal: 2377
2. Acciones de tejido social:  
En lo corrido de la vigencia 2023, se atendieron 6.926 personas y se realizaron un total de 15.845 acciones de tejido social, discriminadas de la siguiente manera: 5.404 Orientaciones Psicosociales y atenciones en crisis; 7.081 Procesos de acompañamiento psicosocial y 3.360 Acciones Grupales y Conmemoraciones. 
3. Estrategia Territorial:  
Durante el periodo del reporte se ha brindado un total de 112.088 atenciones en los Centros de Encuentro, unidad móvil y puntos de atención por parte de las entidades que hacen presencia Institucional. De otra parte, se realizaron 129 Acciones de Articulación Interinstitucional ACPVR - Entidades con el fin de realizar seguimiento a las acciones programadas, 1 Jornada de Empleabilidad, 48 Acciones de socialización y sensibilización con población víctima en sala de espera CE, 177 casos de referencia y contrarreferencia con las solicitudes de trámites y servicios de la Secretaría de Educación del Distrito – SED, 7 participaciones en ferias de servicios organizadas por la Secretaría General y 2 Reuniones Alternativa de Emprendimiento Social – IPES alternativa de Generación de Ingresos Emprendimiento Social, entre otras acciones. (Datos con corte a marzo de 2023, teniendo en cuenta que la consolidación de información requiere un mayor número de días),30 reuniones Equipo de Trabajo Centro de Encuentro, (4) Reuniones periódicas de coordinaciones sectoriales, (1) Jornadas de Fortalecimiento Técnico, (1) Reuniones locativas Cumplir con la normatividad respecto a la imagen institucional y verificación de temas de infraestructura. (6) Comités Locales de Justicia Transicional en el marco del Decreto 421 de 2015 Alcaldía Mayor de Bogotá, D.C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AD73" t="str">
            <v/>
          </cell>
          <cell r="AE73" t="str">
            <v/>
          </cell>
          <cell r="AF73">
            <v>2019</v>
          </cell>
          <cell r="AG73">
            <v>2480</v>
          </cell>
          <cell r="AH73">
            <v>2435</v>
          </cell>
          <cell r="AI73">
            <v>2113</v>
          </cell>
          <cell r="AJ73">
            <v>2795</v>
          </cell>
          <cell r="AK73">
            <v>2707</v>
          </cell>
          <cell r="AL73">
            <v>2774</v>
          </cell>
          <cell r="AM73">
            <v>2436</v>
          </cell>
          <cell r="AN73">
            <v>2210</v>
          </cell>
          <cell r="AO73" t="str">
            <v/>
          </cell>
          <cell r="AP73" t="str">
            <v/>
          </cell>
          <cell r="AQ73" t="str">
            <v/>
          </cell>
          <cell r="AR73">
            <v>2019</v>
          </cell>
          <cell r="AS73">
            <v>2480</v>
          </cell>
          <cell r="AT73">
            <v>2435</v>
          </cell>
          <cell r="AU73">
            <v>2113</v>
          </cell>
          <cell r="AV73">
            <v>2795</v>
          </cell>
          <cell r="AW73">
            <v>2707</v>
          </cell>
          <cell r="AX73">
            <v>2774</v>
          </cell>
          <cell r="AY73">
            <v>2436</v>
          </cell>
          <cell r="AZ73">
            <v>2210</v>
          </cell>
          <cell r="BA73" t="str">
            <v/>
          </cell>
          <cell r="BB73" t="str">
            <v/>
          </cell>
          <cell r="BC73" t="str">
            <v/>
          </cell>
          <cell r="BD73">
            <v>100</v>
          </cell>
          <cell r="BE73">
            <v>100</v>
          </cell>
          <cell r="BF73">
            <v>100</v>
          </cell>
          <cell r="BG73">
            <v>100</v>
          </cell>
          <cell r="BH73">
            <v>100</v>
          </cell>
          <cell r="BI73">
            <v>100</v>
          </cell>
          <cell r="BJ73">
            <v>100</v>
          </cell>
          <cell r="BK73">
            <v>100</v>
          </cell>
          <cell r="BL73">
            <v>100</v>
          </cell>
          <cell r="BM73" t="str">
            <v/>
          </cell>
          <cell r="BN73" t="str">
            <v/>
          </cell>
          <cell r="BO73" t="str">
            <v/>
          </cell>
          <cell r="BP73"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Q73"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R73"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S73"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BT73"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U73"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V73"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BW73"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X73"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BY73"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BZ73"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CA73" t="str">
            <v>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v>
          </cell>
          <cell r="CB73" t="str">
            <v>• 2.2.1_Matriz_excel_con_información_mensual_de_otorgamiento_de_ayuda_humanitaria_inmediata_AHÍ
• 2.2.3.1 Matriz_excel_con_información_mensual_de_acciones_de_acompañamiento_a_víctimas
• Anexo1. PERSONAS ATENDIDAS PSICOSOCIAL ENERO 2023
• 2.2.3.2 Informe de seguimiento a las víctimas en la ruta de reparación individual ENERO 2023</v>
          </cell>
          <cell r="CC73" t="str">
            <v>• 2.2.1 Matriz excel con información mensual de otorgamiento de ayuda humanitaria inmediata AHÍ
• 2.2.3.1 Matriz excel con información mensual de acciones de acompañamiento a víctimas</v>
          </cell>
          <cell r="CD73" t="str">
            <v>• 2.2.1 Matriz excel con información mensual de otorgamiento de ayuda humanitaria inmediata AHÍ
• 2.2.3.1 Matriz excel con información mensual de acciones de acompañamiento a víctimas
• 2.2.3.2 Informe de seguimiento a las víctimas en la ruta de reparación individual</v>
          </cell>
          <cell r="CE73" t="str">
            <v>• 2.2.1 Matriz excel con información mensual de otorgamiento de ayuda humanitaria inmediata AHÍ
• Informe mensual de seguimiento a víctimas
• Anexos Informe
• 2.2.2 Informe de Estrategia Territorial.
• Anexo 1.  Evidencias de Reunión en Centros de Encuentro.
• Anexo 2. DOFA
• 2.2.3.1 Matriz excel con información mensual de acciones de acompañamiento a víctimas
• Anexos 1 Acciones Psicosociales</v>
          </cell>
          <cell r="CF73" t="str">
            <v>• 2.2.1 Matriz excel con información mensual de otorgamiento de ayuda humanitaria inmediata AHÍ
• 2.2.3.1 Matriz excel con información mensual de acciones de acompañamiento a víctimas
• Anexos 1 Acciones Psicosociales</v>
          </cell>
          <cell r="CG73" t="str">
            <v>2.2.1 Matriz excel con información mensual de otorgamiento de ayuda humanitaria inmediata AHÍ
2.2.3.1 Matriz excel con información mensual de acciones de acompañamiento a víctimas
2.2.3.2 Informe de seguimiento a las víctimas en la ruta de reparación individual</v>
          </cell>
          <cell r="CH73" t="str">
            <v>• 2.2.1 Matriz excel con información mensual de otorgamiento de ayuda humanitaria inmediata AHÍ
• 2.2.2 Informe de Estrategia Territorial.
• Anexo 2.2.2.2. DOFA
• Anexo 1.2.2.2. Evidencias Reunión en Centros de Encuentro 
• 2.2.3.1 Matriz excel con información mensual de acciones de acompañamiento a víctimas
• Anexos 2.2.3.1. – Acciones Psicosociales</v>
          </cell>
          <cell r="CI73" t="str">
            <v>• 2.2.1 Matriz excel con información mensual de otorgamiento de ayuda humanitaria inmediata AHÍ
• 2.2.2 Informe de Estrategia Territorial.
• 2.2.3.1 Matriz excel con información mensual de acciones de acompañamiento a víctimas
• Anexos 2.2.3.1. – Acciones Psicosociales</v>
          </cell>
          <cell r="CJ73" t="str">
            <v>• 2.2.1 Matriz excel con información mensual de otorgamiento de ayuda humanitaria inmediata AHÍ
• 2.2.3.1 Matriz excel con información mensual de acciones de acompañamiento a víctimas
• Anexos 2.2.3.1. – Acciones Psicosociales</v>
          </cell>
          <cell r="CK73" t="str">
            <v/>
          </cell>
          <cell r="CL73" t="str">
            <v/>
          </cell>
          <cell r="CM73" t="str">
            <v/>
          </cell>
          <cell r="CN73" t="str">
            <v>N/A</v>
          </cell>
          <cell r="CO73" t="str">
            <v>N/A</v>
          </cell>
          <cell r="CP73" t="str">
            <v>N/A</v>
          </cell>
          <cell r="CQ73" t="str">
            <v>N/A</v>
          </cell>
          <cell r="CR73" t="str">
            <v>N/A</v>
          </cell>
          <cell r="CS73" t="str">
            <v>N/A</v>
          </cell>
          <cell r="CT73" t="str">
            <v>N/A</v>
          </cell>
          <cell r="CU73" t="str">
            <v>N/A</v>
          </cell>
          <cell r="CV73" t="str">
            <v>N/A</v>
          </cell>
          <cell r="CW73" t="str">
            <v>N/A</v>
          </cell>
          <cell r="CX73" t="str">
            <v>N/A</v>
          </cell>
          <cell r="CY73" t="str">
            <v>N/A</v>
          </cell>
          <cell r="CZ73" t="str">
            <v>N/A</v>
          </cell>
          <cell r="DA73" t="str">
            <v>N/A</v>
          </cell>
          <cell r="DB73" t="str">
            <v>N/A</v>
          </cell>
          <cell r="DC73" t="str">
            <v>N/A</v>
          </cell>
          <cell r="DD73" t="str">
            <v>N/A</v>
          </cell>
          <cell r="DE73" t="str">
            <v>N/A</v>
          </cell>
          <cell r="DF73" t="str">
            <v>N/A</v>
          </cell>
          <cell r="DG73" t="str">
            <v>N/A</v>
          </cell>
          <cell r="DH73" t="str">
            <v>N/A</v>
          </cell>
          <cell r="DI73" t="str">
            <v>N/A</v>
          </cell>
          <cell r="DJ73" t="str">
            <v>N/A</v>
          </cell>
          <cell r="DK73" t="str">
            <v>N/A</v>
          </cell>
          <cell r="DL73" t="str">
            <v>N/A</v>
          </cell>
          <cell r="DM73" t="str">
            <v>N/A</v>
          </cell>
          <cell r="DN73" t="str">
            <v>N/A</v>
          </cell>
          <cell r="DO73" t="str">
            <v>N/A</v>
          </cell>
          <cell r="DP73" t="str">
            <v>N/A</v>
          </cell>
          <cell r="DQ73" t="str">
            <v>N/A</v>
          </cell>
          <cell r="DR73" t="str">
            <v>N/A</v>
          </cell>
          <cell r="DS73" t="str">
            <v>N/A</v>
          </cell>
          <cell r="DT73" t="str">
            <v>N/A</v>
          </cell>
          <cell r="DU73" t="str">
            <v>N/A</v>
          </cell>
          <cell r="DV73" t="str">
            <v>N/A</v>
          </cell>
          <cell r="DW73" t="str">
            <v>N/A</v>
          </cell>
          <cell r="DX73" t="str">
            <v>N/A</v>
          </cell>
          <cell r="DY73" t="str">
            <v>N/A</v>
          </cell>
          <cell r="DZ73" t="str">
            <v>N/A</v>
          </cell>
          <cell r="EA73" t="str">
            <v>N/A</v>
          </cell>
          <cell r="EB73" t="str">
            <v>N/A</v>
          </cell>
          <cell r="EC73" t="str">
            <v>N/A</v>
          </cell>
          <cell r="ED73" t="str">
            <v>N/A</v>
          </cell>
          <cell r="EE73" t="str">
            <v>N/A</v>
          </cell>
          <cell r="EF73" t="str">
            <v>N/A</v>
          </cell>
          <cell r="EG73" t="str">
            <v>N/A</v>
          </cell>
          <cell r="EH73" t="str">
            <v>N/A</v>
          </cell>
          <cell r="EI73" t="str">
            <v>N/A</v>
          </cell>
          <cell r="EJ73" t="str">
            <v>N/A</v>
          </cell>
          <cell r="EK73" t="str">
            <v>N/A</v>
          </cell>
          <cell r="EL73" t="str">
            <v>N/A</v>
          </cell>
          <cell r="EM73" t="str">
            <v>N/A</v>
          </cell>
          <cell r="EN73" t="str">
            <v>N/A</v>
          </cell>
          <cell r="EO73" t="str">
            <v>N/A</v>
          </cell>
          <cell r="EP73" t="str">
            <v>N/A</v>
          </cell>
          <cell r="EQ73" t="str">
            <v>N/A</v>
          </cell>
          <cell r="ER73" t="str">
            <v>N/A</v>
          </cell>
          <cell r="ES73" t="str">
            <v>N/A</v>
          </cell>
          <cell r="ET73" t="str">
            <v>N/A</v>
          </cell>
          <cell r="EU73" t="str">
            <v>N/A</v>
          </cell>
          <cell r="EV73" t="str">
            <v>N/A</v>
          </cell>
          <cell r="EW73" t="str">
            <v>N/A</v>
          </cell>
          <cell r="EX73" t="str">
            <v>N/A</v>
          </cell>
          <cell r="EY73" t="str">
            <v>N/A</v>
          </cell>
          <cell r="EZ73" t="str">
            <v>N/A</v>
          </cell>
          <cell r="FA73" t="str">
            <v>N/A</v>
          </cell>
          <cell r="FB73" t="str">
            <v>N/A</v>
          </cell>
          <cell r="FC73" t="str">
            <v>N/A</v>
          </cell>
          <cell r="FD73" t="str">
            <v>N/A</v>
          </cell>
          <cell r="FE73" t="str">
            <v>N/A</v>
          </cell>
          <cell r="FF73" t="str">
            <v>N/A</v>
          </cell>
          <cell r="FG73" t="str">
            <v>N/A</v>
          </cell>
          <cell r="FH73" t="str">
            <v>N/A</v>
          </cell>
          <cell r="FI73" t="str">
            <v>N/A</v>
          </cell>
          <cell r="FJ73" t="str">
            <v>N/A</v>
          </cell>
          <cell r="FK73" t="str">
            <v>N/A</v>
          </cell>
          <cell r="FL73" t="str">
            <v>N/A</v>
          </cell>
          <cell r="FM73" t="str">
            <v>N/A</v>
          </cell>
          <cell r="FN73" t="str">
            <v>Para el cumplimiento de esta meta, en el mes de enero se desarrollaron las siguientes (12) actividades de (12) programadas: 
De acuerdo con lo dispuesto por la Ley 1448 de 2011 y sus decretos reglamentarios, para el mes de enero de 2023 se otorgaron (9) tipos de medidas de (9) programadas; se realizó evaluación de situación de vulnerabilidad acentuada a un total de 1.067 familias, de las cuales 64 tuvieron como resultado “No procede”, por tanto, el total de las medidas otorgadas de Ayuda o Atención Humanitaria Inmediata (AAHI) es de 2.019 y se clasifican de la siguiente manera:
1. Medidas de Albergue otorgadas: 110
2. Medidas de Arriendo otorgadas: 422
3. Medidas Unidades de Redención Alimentarias otorgadas: 466
4. Medidas de auxilio funerario otorgadas: 0
5. Medidas transporte de emergencia otorgadas: 5
6. Kits Cocina otorgadas: 138
7. Kits Dormitorio otorgadas: 328
8. Kits Vajilla otorgadas: 311
9. Kits Aseo personal otorgados: 239
La sumatoria de medidas del mes de enero de 2023 benefició a 1.450 personas para un acumulado de 1.341 personas en la vigencia 2023.
10. Orientaciones Psicosociales y atenciones en crisis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ESTABILIZACIÓN: 
• El equipo implementador continua en el proceso de acompañamiento telefónico a los y las estudiantes de las cohortes vigentes.
11. Procesos de acompañamiento psicosocial
• Se llevan a cabo 2 mesas de seguimiento psicosocial con el operador del contrato de albergue en la cual se analizaron casos que requieren de articulación con la estrategia de centros de encuentro y línea psicosocial para su proceso de atención. Total 5 casos abiertos para próximo encuentro.
ESTABILIZACIÓN: 
• El equipo implementador continua en el proceso de acompañamiento telefónico a los y las estudiantes de las cohortes vigentes.
12. Acciones Grupales y conmemoraciones
INMEDIATEZ Y EMERGENCIA: 
• En el Centro de Encuentro de Bosa se dio continuidad a las acciones psicosociales comunitarias en el marco de la estrategia de la huerta de la esperanza, en total se realizaron 3 encuentro y se contó con la participación de 79 personas. 
• Se inició la etapa de proyección metodológica para la conmemoración del 12 de febrero- manitos rojas.
ESTABILIZACIÓN:
• Se tiene previsto realizar la jornada de bienvenida a los nuevos estudiantes del FES en el primer semestre del 2023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FO73" t="str">
            <v>Para el cumplimiento de esta meta, en el mes de febrero se desarrollaron las siguientes (12) actividades de (12) programadas: 
Para el mes de febrero se presentaron (9) productos de (9) programados:
De acuerdo con lo dispuesto por la Ley 1448 de 2011 y sus decretos reglamentarios; se realizó evaluación de situación de vulnerabilidad acentuada a un total de 1.119 familias, de las cuales 60 tuvieron como resultado “No procede”; por tanto, el total de las medidas otorgadas de Ayuda o Atención Humanitaria Inmediata (AAHI) es de 2.480 y se clasifican de la siguiente manera:
1. Medidas de Albergue otorgadas: 99
2. Medidas de Arriendo otorgadas: 450
3. Medidas Unidades de Redención Alimentarias otorgadas: 506
4. Medidas de auxilio funerario otorgadas: 0
5. Medidas transporte de emergencia otorgadas: 4
6. Kits Cocina otorgadas: 214
7. Kits Dormitorio otorgadas: 494
8. Kits Vajilla otorgadas: 489
9. Kits Aseo personal otorgados: 224
Las medidas otorgadas han beneficiado un total de 2.020 personas en lo corrido de 2023.
10. Orientaciones Psicosociales y atenciones en crisis
• Desde el componente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653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llevaron a cabo 2 mesas de seguimiento psicosocial con el operador del contrato de albergue en la cual se analizaron casos que requieren de articulación con la estrategia de centros de encuentro y línea psicosocial para su proceso de atención. Total 7 casos abiertos para próximo encuentro.
• Se reportaron 594 casos de procesos de acompañamiento psicosocial.
12. Acciones Grupales y conmemoraciones
• El 12 de febrero se implementaron acciones de conmemoración en el marco del día internacional de las manos rojas, en los Centros de Encuentro y alojamiento principal. 
• En el Centro de Encuentro de Bosa se dio continuidad a las acciones psicosociales comunitarias en el marco de la estrategia de la huerta de la esperanza, en total se realizaron 3 encuentros. 
• En los Centros de Encuentro de Patio Bonito y Rafael Uribe se dio continuidad a las acciones de seguimiento psicosocial por medio de encuentros familiares
Total de acciones grupales y conmemoraciones: 559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FP73" t="str">
            <v>Para el cumplimiento de esta meta, en el mes de marzo se desarrollaron las siguientes (12) actividades de (12) programadas: 
Para el mes de marzo se presentaron (9) productos de (9) programados:
De acuerdo con lo dispuesto por la Ley 1448 de 2011 y sus decretos reglamentarios; se realizó evaluación de situación de vulnerabilidad acentuada a un total de 1.269 familias, de las cuales 109 tuvieron como resultado “No procede”; por tanto, el total de las medidas otorgadas de Ayuda o Atención Humanitaria Inmediata (AAHI) es de 2.435 y se clasifican de la siguiente manera:
1. Medidas de Albergue otorgadas: 144
2. Medidas de Arriendo otorgadas: 489
3. Medidas Unidades de Redención Alimentarias otorgadas: 522
4. Medidas de auxilio funerario otorgadas: 1
5. Medidas transporte de emergencia otorgadas: 4
6. Kits Cocina otorgadas: 170
7. Kits Dormitorio otorgadas: 410
8. Kits Vajilla otorgadas: 403
9. Kits Aseo personal otorgados: 292
Las medidas otorgadas han beneficiado un total de 2.608 personas en lo corrido de 2023.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619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En el mes de marzo se dio continuidad a la estrategia de fortalecimiento técnico institucional en temas relacionados con el proceso de otorgamiento de AHI y atención psicosocial en los CE de Ciudad Bolívar y PAV Usme. 
• En el mes de marzo se llevó a cabo fortalecimiento técnico institucional al equipo delegado de víctimas de Villavicencio como parte del compromiso de articulación institucional de los entes territoriales. 
• Se reportaron 735 casos de procesos de acompañamiento psicosocial.
12. Acciones Grupales y conmemoraciones
• El 08 de marzo se implementaron acciones de conmemoración en el marco del día internacional por los derechos de las mujeres, en los Centros de Encuentro y alojamiento principal , sin embargo, el impacto generado tuvo un alcance superior a esta cifra, el cual no se ve reflejado debido a que no todas las personas firman los listados de asistencia. 
 • En el Centro de Encuentro de Bosa se dio continuidad a las acciones psicosociales comunitarias en el marco de la estrategia de la huerta de la esperanza. En total se realizaron 4 encuentros.
• En los Centros de Encuentro de Patio Bonito y alojamiento principal se dio continuidad a las acciones de seguimiento psicosocial por medio de encuentros familiares y acciones grupales.
• Se inició la etapa de proyección metodológica y planeación de las acciones de conmemoración del 9 de abril, día nacional por la memoria y solidaridad con las víctimas
• Se reportaron 305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FQ73" t="str">
            <v>Para el cumplimiento de esta meta, en el mes de abril se desarrollaron las siguientes (13) actividades de (13) programadas: 
De acuerdo con lo dispuesto por la Ley 1448 de 2011 y sus decretos reglamentarios; ; se realizó evaluación de situación de vulnerabilidad acentuada a un total de 991 familias, de las cuales 60 tuvieron como resultado “No procede”, por tanto, el total de las medidas otorgadas de Ayuda o Atención Humanitaria Inmediata (AAHI) es de 2.113 y se clasifican de la siguiente manera:
1. Medidas de Albergue otorgadas: 103
2. Medidas de Arriendo otorgadas: 394
3. Medidas Unidades de Redención Alimentarias otorgadas: 430
4. Medidas de auxilio funerario otorgadas: 0
5. Medidas transporte de emergencia otorgadas: 4
6. Kits Cocina otorgadas: 169
7. Kits Dormitorio otorgadas: 394
8. Kits Vajilla otorgadas: 384
9. Kits Aseo personal otorgados: 235
Las medidas otorgadas han beneficiado un total de 3.083 personas en lo corrido de 2023.
10. Articular la oferta de bienes y servicios de las entidades, en el marco de los centros locales de atención.
En el marco de los procesos adelantados para la asistencia, atención y reparación integral de la población victima que llega a la ciudad de Bogotá, se presenta el Informe del primer trimestre de las acciones adelantadas en los Centros de Encuentro para la Paz y la Integración Local (CE) Enero – marzo 2023, entre los logros y avances se destacan:
• (60) Acciones de Articulación Interinstitucional ACPVR - Entidades: La ACPVR ha gestionado la presencia institucional de diferentes entidades del SDARIV y el SNARIV en los Centros de Encuentro, donde se articulan conforme a la competencia de cada entidad, procesos de seguimiento periódico de la prestación de servicios dirigido a la población víctima del conflicto armado residente en Bogotá. 
• (1) Jornada de Empleabilidad:  Desde los Centros de Encuentro para la Paz y la Integración local de Víctimas del Conflicto Armado, la ACPVR en articulación con la Agencia de Empleo, Colsubsidio y Fomento Empresarial Compensar, llevó a cabo jornadas de empleabilidad donde se gestionan con empresas y entidades enganche laboral a población víctima de 18 a 40 años de edad y se realizan actividades de preinscripción, seguimiento a la vinculación, asesoría y capacitación sobre las inquietudes que presente la población.
• (56.137)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(28)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(69)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(1)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 (148) casos de referencia y contrarreferencia con las solicitudes de trámites y servicios de la Secretaría de Educación del Distrito – SED
• (2) Ferias de servicios, participación en ferias de servicios organizadas por la Secretaría General –Servicio al ciudadano- del Distrito, las alcaldías locales, entre otras entidades.
• (1) asignación del Enlace Territorial Secretaría Distrital del Hábitat.
• (2) Reuniones Alternativa de Emprendimiento Social – IPES alternativa de Generación de Ingresos Emprendimiento Social
NOTA: Datos con corte a marzo de 2023, teniendo en cuenta que la consolidación de información requiere un mayor número de días.
11.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552 acciones de orientaciones psicosociales y atenciones en crisis.
12. Procesos de acompañamiento psicosocial
• El equipo implementador dio respuesta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reportaron 467 casos de procesos de acompañamiento psicosocial.
13. Acciones Grupales y conmemoraciones
• En el marco del 9 de abril, día de la memoria y solidaridad con las víctimas se llevaron acciones simbólicas con carácter reparador los días 9,10 y 11 de abril en plaza de Bolívar, 
•  En el Centro de Encuentro de Bosa se dio continuidad a las acciones psicosociales comunitarias en el marco de la estrategia de la huerta de la esperanza, en total se realizaron 4 encuentro y se contó con la participación de 254 personas. 
• En los Centros de Encuentro de RUU, Patio Bonito, Suba y alojamiento principal se dio continuidad a las acciones psicosociales colectivas por medio de encuentros familiares y acciones grupales: Total 116 participantes
• Se inicia la etapa de proyección metodológica y planeación de las acciones de conmemoración del 25 de mayo: Día nacional por la dignidad de las mujeres víctimas de delitos sexuales y semana del detenido desaparecido
• Se reportaron 284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v>
          </cell>
          <cell r="FR73" t="str">
            <v>Para el cumplimiento de esta meta, en el mes de mayo se desarrollaron las siguientes (12) actividades de (12) programadas: 
De acuerdo con lo dispuesto por la Ley 1448 de 2011 y sus decretos reglamentarios, para el mes de mayo de 2023 se otorgaron (9) tipos de medidas de (9) programadas; se realizó evaluación de situación de vulnerabilidad acentuada a un total de 1.142 familias, de las cuales 126 tuvieron como resultado “No procede”, por tanto, el total de las medidas otorgadas de Ayuda o Atención Humanitaria Inmediata (AAHI) fue de 2.795 y se clasifican de la siguiente manera:
1. Medidas de Albergue otorgadas: 127
2. Medidas de Arriendo otorgadas: 428
3. Medidas Unidades de Redención Alimentarias otorgadas: 459
4. Medidas de auxilio funerario otorgadas: 0
5. Medidas transporte de emergencia otorgadas: 2
6. Kits Cocina otorgadas: 264
7. Kits Dormitorio otorgadas: 624
8. Kits Vajilla otorgadas: 608
9. Kits Aseo personal otorgados: 283
En la vigencia 2023 se han beneficiado un total de 3.810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mayo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09 casos abiertos para el próximo encuentro.
En el mes de mayo se reportaron 1.239 Procesos de acompañamiento psicosocial.
12. Acciones Grupales y conmemoraciones
INMEDIATEZ Y EMERGENCIA: 
• En el mes de mayo se realizaron acciones de conmemoración en el marco del 25 de mayo "Día nacional por la dignidad de las mujeres víctima de delitos sexuales", 22 de mayo "Semana del detenido desaparecido" y día de la afrocolombianidad; en total participaron 504 personas en los diferentes espacios de CE, PAV y alojamiento principal. 
• En el Centro de Encuentro de Bosa se dio continuidad a las acciones psicosociales comunitarias en el marco de la estrategia de la huerta de la esperanza, en total se realizaron 4 encuentros y se contó con la participación de: 213 personas. 
• En los Centros de Encuentro de Suba, Chapinero, RUU, Bosa, Patio Bonito y alojamiento principal se dio continuidad a las acciones psicosociales colectivas por medio de encuentros familiares y acciones grupales: Total 194 participantes.
En el mes de mayo se reportaron 430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FS73" t="str">
            <v>Para el cumplimiento de esta meta, en el mes de junio se desarrollaron las siguientes (12) actividades de (12) programadas: 
De acuerdo con lo dispuesto por la Ley 1448 de 2011 y sus decretos reglamentarios, para el mes de junio de 2023 se otorgaron (9) tipos de medidas de (9) programadas; se realizó evaluación de situación de vulnerabilidad acentuada a un total de 1.085 familias, de las cuales 100 tuvieron como resultado “No procede”, por tanto, el total de las medidas otorgadas de Ayuda o Atención Humanitaria Inmediata (AAHI) es de 2.707 y se clasifican de la siguiente manera:
1. Medidas de Albergue otorgadas: 125
2. Medidas de Arriendo otorgadas: 404
3. Medidas Unidades de Redención Alimentarias otorgadas: 454
4. Medidas de auxilio funerario otorgadas: 0
5. Medidas transporte de emergencia otorgadas: 2
6. Kits Cocina otorgadas: 256
7. Kits Dormitorio otorgadas: 605
8. Kits Vajilla otorgadas: 603
9. Kits Aseo personal otorgados: 258
En la vigencia 2023 se han beneficiado un total de 3.469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junio se reportaron 787 Orientaciones Psicosociales y atenciones en crisis.En el mes de junio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junio se reportaron 973 Procesos de acompañamiento psicosocial.
12. Acciones Grupales y conmemoraciones
INMEDIATEZ Y EMERGENCIA: 
• En el mes de junio no se realizaron acciones de conmemoración, dado que para este mes no hay fechas priorizadas.
• En el Centro de Encuentro de Bosa se dio continuidad a las acciones psicosociales comunitarias en el marco de la estrategia de la huerta de la esperanza, en total se realizaron 3 encuentros y se contó con la participación de 208 personas. 
• En los Centros de Encuentro de Suba, Chapinero, Patio Bonito y alojamiento principal se dio continuidad a las acciones psicosociales colectivas por medio de encuentros familiares y acciones grupales: Total 98 participantes
ESTABILIZACIÓN:
• Durante el mes de junio se realizó la implementación psicosocial de la Ruta Bochica de la siguiente manera: a) En junio 06 se implementó el tramo 03 "Creándonos, construyendo y reparándonos", con los beneficiarios de la cohorte 2020-2 y b) Junio 8 y 9 se implementó el tramo 2 "Encuentro con mis estrategias que le aportan a la paz", con los beneficiarios de las cohortes 2021-1, 2021-2 y 2022-1, entre los tres encuentros participaron 65 personas.
• Se continuó con el seguimiento psicosocial a los beneficiarios del FES por parte de los implementadores de los Centros de Encuentro.
En el mes de junio se reportaron 431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v>
          </cell>
          <cell r="FT73" t="str">
            <v>Para el cumplimiento de esta meta, en el mes de julio se desarrollaron las siguientes (13) actividades de (13) programadas: 
De acuerdo con lo dispuesto por la Ley 1448 de 2011 y sus decretos reglamentarios, para el mes de julio de 2023 se otorgaron (9) tipos de medidas de (9) programadas; se realizó evaluación de situación de vulnerabilidad acentuada a un total de 1.191 familias, de las cuales 93 tuvieron como resultado “No procede”, por tanto, el total de las medidas otorgadas de Ayuda o Atención Humanitaria Inmediata (AAHI) es de 2.774 y se clasifican de la siguiente manera:
1. Medidas de Albergue otorgadas: 132
2. Medidas de Arriendo otorgadas: 447
3. Medidas Unidades de Redención Alimentarias otorgadas: 507
4. Medidas de auxilio funerario otorgadas: 0
5. Medidas transporte de emergencia otorgadas: 12
6. Kits Cocina otorgadas: 240
7. Kits Dormitorio otorgadas: 565
8. Kits Vajilla otorgadas: 553
9. Kits Aseo personal otorgados: 318
En la vigencia 2023 se han beneficiado un total de 5.182 personas
10. Informe Estrategia Territorial
En el marco de los procesos adelantados para la asistencia, atención y reparación integral de la población victima que llega a la ciudad de Bogotá, se presenta el Informe del segundo trimestre de las acciones adelantadas en los Centros de Encuentro para la Paz y la Integración Local (CE) abril – junio 2023, entre los logros y avances se destacan: 
• (69) Acciones de Articulación Interinstitucional ACPVR - Entidades: La ACPVR ha gestionado la presencia institucional de diferentes entidades del SDARIV y el SNARIV en los Centros de Encuentro, donde se articulan conforme a la competencia de cada entidad, (69) procesos de seguimiento periódico de la prestación de servicios desde los CE dirigido a la población víctima del conflicto armado residente en Bogotá. 
• (56.377)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(20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(106)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(29) casos de referencia y contrarreferencia con las solicitudes de trámites y servicios de la Secretaría de Educación del Distrito - SED, desde la Dirección de Cobertura, con el apoyo de los profesionales del componente de Gestión Territorial para poblaciones diversas, se realizó de acuerdo con la matriz No.3 y 4 remitida con los casos identificados desde los Centros de Encuentro para la Paz y la Integración Local de Víctimas del Conflicto, desde la Dirección de Cobertura, se realizó una tercera gestión consistente en revisar en el Sistema Integrado de Matriculas -SIMAT- el estado de cada estudiante (corte 15 y 16 de mayo) y contactarse con las familias telefónicamente cuando no se encontraba matriculado o asignado, con el objetivo de verificar la disponibilidad de cupo y asignarlo. 
Por lo anterior, se gestionaron los nuevos casos de solicitud de cupo y se volvieron a verificar los estudiantes que se encontraban retirados o no registrados en SIMAT de la primera y segunda base. Es así como del total (60 casos) se evidencian 33 casos entre asignados, matriculados y graduados, y 27 entre retirados y no registrados.
De igual modo, se remiten las matrices con la gestión realizada de las solicitudes de 1) beneficios de movilidad escolar: contacto con los acudientes, revisión de criterios de asignación directa, e inscripción para el beneficio de subsidio de transporte escolar; 2) y de educación superior: contacto con los acudientes y suministro de información. 
• (8) Programación Jornadas de fortalecimiento jornadas de autocuidado resolución 1166 de 2018 para los funcionarios que hacen presencia en los Centros de encuentro taller a cargo Heartland (4), Aplicación Batería Riesgo Psicosocial (1), Enfoque de acción sin daño y Primeros Auxilios Psicológicos (3).
• (9) Acuerdos de nivel de servicios (ANS) Implementación por medio de las reuniones bilaterales, el cumplimiento de las obligaciones de las diferentes entidades del SDARIV con el fin de que hagan parte integral de los compromisos institucionales del Distrito, en su apuesta de mejorar y fortalecer la atención a las víctimas conforme a la ley 1448 de 2011.
• Lanzamiento sistema de información SIVIC+ PROD Centros de Encuentro a partir del segundo semestre del 2023, se da inicio al lanzamiento de SIVIC+, lo cual requiere de un acompañamiento estratégico que permita estabilizar las situaciones que se presenten en producción desde los Centros de Encuentro.
• Prestación de servicios de la ACPVR en el CADE Yomasa asegurando la ampliación de la cobertura de la estrategia territorial en el Sector 6, mediante la puesta en marcha del Punto de Atención a Víctimas de Usme, ubicado en el CADE Yomasa a partir del mes de mayo de 2022. En este punto de atención se brindan los servicios de otorgamiento de ayuda y atención humanitaria inmediata y de acompañamiento psicosocial.
•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11.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julio se reportaron 618 Orientaciones Psicosociales y atenciones en crisis.
12.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ESTABILIZACIÓN: Se continua con el seguimiento telefónico a los beneficiarios del FES y se les ha apoyado en los casos que necesitan interlocución con ICETEX y/o ATENEA.
En el mes de julio se reportaron 1.097 Procesos de acompañamiento psicosocial.
13. Acciones Grupales y conmemoraciones
INMEDIATEZ Y EMERGENCIA: 
• Se realizaron 3 acciones de conmemoración en el marco del Día Internacional de la Mujer Afrolatina, Afrocaribeñas y de la Diáspora Africana. Estas acciones se implementaron en los Centros de Encuentro de RUU, Bosa y la mesa distrital. En total participaron 168 personas a las acciones simbólicas
• En el Centro de Encuentro de Bosa se dio continuidad a las acciones psicosociales comunitarias en el marco de la estrategia de la huerta de la esperanza, en total se realizaron 2 encuentros y se contó con la participación de 164 personas.
• En los Centros de Encuentro de Suba y Ciudad Bolívar se dio continuidad a las acciones psicosociales colectivas por medio de encuentros familiares y acciones grupales: Total 39 participantes
• Algunos profesionales de los CE recibieron certificación por haber finalizado el curso Protocolo De Atención Presencial A Las Víctimas Del Conflicto Armado, estas acciones se enmarcan como parte del ejercicio de cualificación del talento humano de la entidad
• Se realizó una jornada de pedagogia social en Sumapaz en articulación con los equipos de la Dirección de Paz, Dirección de Reparación Integral, profesional del equipo de participación e incidencia territorial y la JEP, las cuales dan respuesta a los compromisos PDET de la DRI. Total asistentes 29 personas
En el mes de julio se reportaron 194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puntos de prestación de servicios especializados para las víctimas del conflicto armado residentes o que realizan su tránsito en el Distrito. 
Parten del derecho que tiene esta población de recibir un trato preferente y de su capacidad para aportar en la construcción de la ciudad como epicentro de cultura ciudadana, paz y reconciliación, mediante el programa “Bogotá territorio de paz y atención integral a las víctimas del conflicto  armado”; lo cual implica materializar en acciones concretas el principio de centralidad de las víctimas presente en el Acto Legislativo 01 de 2017 y dar cumplimiento a lo establecido en la Ley 1448 de 2011 como coordinador del Sistema Distrital de Atención y Reparación Integral a las Víctimas. 
• Los Centros de Encuentro son espacios bajo las siguientes modalidades: Inmuebles propios, contratos de comodato y arriendo; con dedicación exclusiva para la atención a víctimas del conflicto armado colombiano, y son reconocidos para tal fin por la ciudadanía. Estos espacios son administrados directamente por La Alta Consejería de Paz, Víctimas y Reconciliación (ACPVR) de la Secretaría General de la Alcaldía Mayor de Bogotá D.C.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Con el propósito de orientar, atender, impactar y transformar las condiciones de vida de las víctimas del conflicto armado colombiano, en aras de aportar al goce efectivo de sus derechos en el marco de la implementación de la Ley 1448 del 2011. La ACPVR focaliza la oferta Institucional de las entidades, así como la priorización en la atención a través de los CE. En este sentido, presenta acciones específicas disponibles y ofertadas por cada una de las entidades del orden nacional y distrital que comprende el Sistema de Atención y Reparación Integral a las Victimas – SNARIV y demás organizaciones públicas o privadas que se suman a la reparación integral a las víctimas.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FU73" t="str">
            <v>Para el cumplimiento de esta meta, en el mes de agosto se desarrollaron las siguientes (12) actividades de (12) programadas: 
De acuerdo con lo dispuesto por la Ley 1448 de 2011 y sus decretos reglamentarios, para el mes de agosto de 2023 se otorgaron (9) tipos de medidas de (9) programadas; se realizó evaluación de situación de vulnerabilidad acentuada a un total de 1.254 familias, de las cuales 130 tuvieron como resultado “No procede”, por tanto, el total de las medidas otorgadas de Ayuda o Atención Humanitaria Inmediata (AAHI) es de 2.436 y se clasifican de la siguiente manera:
1. Medidas de Albergue otorgadas: 114
2. Medidas de Arriendo otorgadas: 454
3. Medidas Unidades de Redención Alimentarias otorgadas: 548
4. Medidas de auxilio funerario otorgadas: 0
5. Medidas transporte de emergencia otorgadas: 8
6. Kits Cocina otorgadas: 183
7. Kits Dormitorio otorgadas: 430
8. Kits Vajilla otorgadas: 442
9. Kits Aseo personal otorgados: 257
En la vigencia 2023 se han beneficiado un total de 5.838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agosto se reportaron 688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agosto se reportaron 968 Procesos de acompañamiento psicosocial.
12. Acciones Grupales y conmemoraciones
INMEDIATEZ Y EMERGENCIA: 
• Se realizaron 8 acciones de conmemoración en el marco del día internacional de las víctimas de desapariciones forzadas. Estas acciones se implementaron en los Centros de Encuentro, albergue principal, plaza de Bolívar, Plazoleta de la Universidad Jorge Tadeo Lozano y CMPR. En total participaron 199 personas con registro en listados de asistencia, no obstante, se calcula que el impacto de las acciones logro una cifra de 900 personas que no quedan registradas en los listados y corresponden a los y las ciudadanas que participaron de las acciones en los diferentes puntos de la ciudad.
• En el Centro de Encuentro de Bosa se dio continuidad a las acciones psicosociales comunitarias en el marco de la estrategia de la huerta de la esperanza, en total se realizaron 7 encuentros y se contó con la participación de 498 personas. 
• En los Centros de Encuentro de Suba, Chapinero y Patio Bonito se dio continuidad a las acciones psicosociales colectivas por medio de encuentros familiares y acciones grupales: Total 109 participantes.
En el mes de agosto se reportaron 600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FV73" t="str">
            <v>Para el cumplimiento de esta meta, en el mes de septiembre se desarrollaron las siguientes (12) actividades de (12) programadas: 
De acuerdo con lo dispuesto por la Ley 1448 de 2011 y sus decretos reglamentarios, para el mes de septiembre de 2023 se otorgaron (9) tipos de medidas de (9) programadas; se realizó evaluación de situación de vulnerabilidad acentuada a un total de 1.125 familias, de las cuales 131 tuvieron como resultado “No procede”; por tanto, el total de las medidas otorgadas de Ayuda o Atención Humanitaria Inmediata (AAHI) es de 2.210 y se clasifican de la siguiente manera:
1. Medidas de Albergue otorgadas: 129
2. Medidas de Arriendo otorgadas: 390
3. Medidas Unidades de Redención Alimentarias otorgadas: 473
4. Medidas de auxilio funerario otorgadas: 0
5. Medidas transporte de emergencia otorgadas: 2
6. Kits Cocina otorgadas: 172
7. Kits Dormitorio otorgadas: 395
8. Kits Vajilla otorgadas: 378
9. Kits Aseo personal otorgados: 271
En la vigencia 2023 se han beneficiado un total de 6.416 personas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Logros inmediatez y emergencia: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septiembre se reportaron 688 Orientaciones Psicosociales y atenciones en crisis.
En el mes de septiembre se reportaron 533 Orientaciones Psicosociales y atenciones en crisis, para un acumulado de 5.404 en lo corrido de la vigencia.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11 casos abiertos para el próximo encuentro.
En el mes de septiembre se reportaron 763 Procesos de acompañamiento psicosocial, para un acumulado de 7.081 en lo corrido de la vigencia.
12. Acciones Grupales y conmemoraciones
• En el mes de septiembre se realizaron 2 acciones de conmemoración en el marco de:
Día internacional de las víctimas de desapariciones forzadas: esta acción se implementa el 1 de septiembre en el alojamiento principal, con la participación de 17 personas. 
Semana por la paz: Se implementa una gran feria de servicios en articulación con entidades del SNARIV, SDARIV y sector privado para la vincular a la población víctima a la oferta social. Esta acción se lleva a cabo en el CE de Ciudad Bolívar, en total participaron 187 personas.  
• En el Centro de Encuentro de Bosa se dio continuidad a las acciones psicosociales comunitarias en el marco de la estrategia de la huerta de la esperanza, en total se realizaron 4 encuentros y se contó con la participación de 404 personas. 
• En los Centros de Encuentro de Suba, Chapinero, Patio Bonito y Alojamiento principal se dio continuidad a las acciones psicosociales colectivas por medio de encuentros familiares y acciones grupales: Total 186 participantes.
En el mes de septiembre se reportaron 471 Procesos de acompañamiento psicosocial, para un acumulado de 3.360 en lo corrido de la vigencia.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v>
          </cell>
          <cell r="FW73" t="str">
            <v/>
          </cell>
          <cell r="FX73" t="str">
            <v/>
          </cell>
          <cell r="FY73" t="str">
            <v/>
          </cell>
          <cell r="FZ73" t="str">
            <v>N/A</v>
          </cell>
          <cell r="GA73" t="str">
            <v>N/A</v>
          </cell>
          <cell r="GB73" t="str">
            <v>N/A</v>
          </cell>
          <cell r="GC73" t="str">
            <v>N/A</v>
          </cell>
          <cell r="GD73" t="str">
            <v>N/A</v>
          </cell>
          <cell r="GE73" t="str">
            <v>N/A</v>
          </cell>
          <cell r="GF73" t="str">
            <v>N/A</v>
          </cell>
          <cell r="GG73" t="str">
            <v>N/A</v>
          </cell>
          <cell r="GH73" t="str">
            <v>N/A</v>
          </cell>
          <cell r="GI73" t="str">
            <v>N/A</v>
          </cell>
          <cell r="GJ73" t="str">
            <v>N/A</v>
          </cell>
          <cell r="GK73" t="str">
            <v>N/A</v>
          </cell>
          <cell r="GL73" t="str">
            <v>N/A</v>
          </cell>
          <cell r="GM73" t="str">
            <v>N/A</v>
          </cell>
          <cell r="GN73" t="str">
            <v>N/A</v>
          </cell>
          <cell r="GO73" t="str">
            <v>N/A</v>
          </cell>
          <cell r="GP73" t="str">
            <v>N/A</v>
          </cell>
          <cell r="GQ73" t="str">
            <v>N/A</v>
          </cell>
          <cell r="GR73" t="str">
            <v>N/A</v>
          </cell>
          <cell r="GS73" t="str">
            <v>N/A</v>
          </cell>
          <cell r="GT73" t="str">
            <v>N/A</v>
          </cell>
          <cell r="GU73" t="str">
            <v>N/A</v>
          </cell>
          <cell r="GV73" t="str">
            <v>N/A</v>
          </cell>
          <cell r="GW73" t="str">
            <v>N/A</v>
          </cell>
          <cell r="GX73" t="str">
            <v>N/A</v>
          </cell>
          <cell r="GY73" t="str">
            <v>N/A</v>
          </cell>
        </row>
        <row r="74">
          <cell r="A74" t="str">
            <v>PD112B</v>
          </cell>
          <cell r="B74">
            <v>7871</v>
          </cell>
          <cell r="D74" t="str">
            <v>Desarrollar acciones y procesos de asistencia, atención, reparación integral y participación para las víctimas del conflicto armado, en concordancia con las obligaciones y disposiciones legales establecidas para el Distrito Capital.</v>
          </cell>
          <cell r="E74" t="str">
            <v>13_Oficina de Alta Consejería de Paz, Víctimas y Reconciliación</v>
          </cell>
          <cell r="F74">
            <v>13</v>
          </cell>
          <cell r="G74" t="str">
            <v>Oficina de Alta Consejería de Paz, Víctimas y Reconciliación</v>
          </cell>
          <cell r="H74" t="str">
            <v>oav</v>
          </cell>
          <cell r="I74" t="str">
            <v>PD112B</v>
          </cell>
          <cell r="J74" t="str">
            <v>Constante</v>
          </cell>
          <cell r="K74" t="str">
            <v>Porcentaje</v>
          </cell>
          <cell r="L74" t="str">
            <v>Constante</v>
          </cell>
          <cell r="M74" t="str">
            <v/>
          </cell>
          <cell r="N74" t="str">
            <v/>
          </cell>
          <cell r="O74">
            <v>100</v>
          </cell>
          <cell r="P74">
            <v>100</v>
          </cell>
          <cell r="Q74">
            <v>100</v>
          </cell>
          <cell r="R74">
            <v>100</v>
          </cell>
          <cell r="S74">
            <v>100</v>
          </cell>
          <cell r="T74">
            <v>100</v>
          </cell>
          <cell r="U74">
            <v>100</v>
          </cell>
          <cell r="V74">
            <v>100</v>
          </cell>
          <cell r="W74">
            <v>100</v>
          </cell>
          <cell r="X74">
            <v>100</v>
          </cell>
          <cell r="Y74">
            <v>100</v>
          </cell>
          <cell r="Z74">
            <v>100</v>
          </cell>
          <cell r="AA74">
            <v>100</v>
          </cell>
          <cell r="AB74">
            <v>100</v>
          </cell>
          <cell r="AC74" t="str">
            <v>El componente de Prevención, Protección y Garantías de no Repetición, es un conjunto de medidas que busca evitar la ocurrencia de violaciones de Derechos Humanos e infracciones al Derecho Internacional Humanitario. Por lo tanto, busca superar o neutralizar las causas y circunstancias que generan riesgo en el marco del conflicto armado interno. 
El artículo 193 del Decreto 4800 de 2011 , establece 2  momentos de la prevención: La Prevención Temprana, se entiende orientada a identificar las causas que generan las violaciones en los términos del artículo 3 de la Ley 1448 de 2011 , y adoptar medidas para evitar su ocurrencia; y la Prevención Urgente tiene lugar en el momento en el que, ante la inminencia de una violación, se adoptan acciones, planes y programas orientados a desactivar las amenazas contra los mencionados derechos para mitigar los efectos de su ocurrencia.
Para la vigencia 2023, con corte a 30 de septiembre se presenta un avance del 100% en la Gestión del 100% de medidas de prevención y protección a víctimas del conflicto armado. Este resultado se debe al desarrollo dos actividades orientadas al funcionamiento administrativo y operativo para el otorgamiento de medidas de asistencia y atención y otorgamiento de medidas de prevención y protección, y se ha logrado obtener los siguientes avances: 
Se han realizado 525 evaluaciones de vulnerabilidad para identificar la posterior entrega de ayuda humanitaria a través de la Unidad Móvil, atendiendo los casos remitidos por Ministerio Publico, para el caso concreto: Procuraduría General y evaluación de vulnerabilidad para otorgar sustitución de medida a las personas que se encuentran en los alojamientos transitorios dispuestos por la Alta Consejería de Paz, Víctimas y Reconciliación -ACPVR.
Se han realizado 15 encuentros en el marco de la implementación de la estrategia de mitigación del riesgo psicosocial que se realiza en los albergues de población víctima, y 9 jornadas de capacitación en “derechos de la población víctima del conflicto armado y vías de exigibilidad.”
7 ferias de servicio acompañada por la unidad móvil de la Secretaría General (Alta Consejería de Paz, Víctimas y Reconciliación) con el objetivo de favorecer el acceso a la oferta de servicios en espacios y zonas del Distrito diferentes a los Centros de Encuentro y Puntos de Atención, en el marco de lo establecido en la ley 1448 de 2011. En estas ferias se brindó atención a 61 personas. 
Se realizó la actualización del Plan de Contingencia para la Atención de Emergencias Humanitarias incluyendo las rutas de atención a Desplazamientos Masivos y a las víctimas de atentados terroristas en la ciudad. 
Adicionalmente, 16 personas han sido atendidas en las gestiones de Prevención, Protección y Garantías de No Repetición, a través de 21 atenciones para la remisión de los casos atendidos a la ruta que lidera la Subsecretaría para la Gobernabilidad y la Garantía de Derechos de la Secretaría de Gobierno.
Se realizaron 16 espacios de formación y difusión y talleres Integrales para el fortalecimiento de habilidades en materia de prevención y protección, con la participación de 283 personas en temas tales como: Socialización en Prevención al Reclutamiento, Uso y Utilización de Niños, Niñas y Adolescentes por parte de Grupos Armados Organizados (GAO) y Grupos Delictivos Organizados (GDO), Plan Integral de Prevención y Protección para la Paz del Distrito Capital – PIDPAZ, Rutas de Protección de la Unidad Nacional de Protección, Pan Integral de Prevención y Protección para el Distrito Capital, entre otros.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AD74" t="str">
            <v/>
          </cell>
          <cell r="AE74" t="str">
            <v/>
          </cell>
          <cell r="AF74">
            <v>6.45</v>
          </cell>
          <cell r="AG74">
            <v>6.45</v>
          </cell>
          <cell r="AH74">
            <v>9.69</v>
          </cell>
          <cell r="AI74">
            <v>6.45</v>
          </cell>
          <cell r="AJ74">
            <v>6.45</v>
          </cell>
          <cell r="AK74">
            <v>16.13</v>
          </cell>
          <cell r="AL74">
            <v>6.45</v>
          </cell>
          <cell r="AM74">
            <v>6.45</v>
          </cell>
          <cell r="AN74">
            <v>9.68</v>
          </cell>
          <cell r="AO74" t="str">
            <v/>
          </cell>
          <cell r="AP74" t="str">
            <v/>
          </cell>
          <cell r="AQ74" t="str">
            <v/>
          </cell>
          <cell r="AR74">
            <v>6.45</v>
          </cell>
          <cell r="AS74">
            <v>6.45</v>
          </cell>
          <cell r="AT74">
            <v>9.69</v>
          </cell>
          <cell r="AU74">
            <v>6.45</v>
          </cell>
          <cell r="AV74">
            <v>6.45</v>
          </cell>
          <cell r="AW74">
            <v>16.13</v>
          </cell>
          <cell r="AX74">
            <v>6.45</v>
          </cell>
          <cell r="AY74">
            <v>6.45</v>
          </cell>
          <cell r="AZ74">
            <v>9.68</v>
          </cell>
          <cell r="BA74">
            <v>6.45</v>
          </cell>
          <cell r="BB74">
            <v>6.45</v>
          </cell>
          <cell r="BC74">
            <v>12.9</v>
          </cell>
          <cell r="BD74">
            <v>100</v>
          </cell>
          <cell r="BE74">
            <v>100</v>
          </cell>
          <cell r="BF74">
            <v>100</v>
          </cell>
          <cell r="BG74">
            <v>100</v>
          </cell>
          <cell r="BH74">
            <v>100</v>
          </cell>
          <cell r="BI74">
            <v>100</v>
          </cell>
          <cell r="BJ74">
            <v>100</v>
          </cell>
          <cell r="BK74">
            <v>100</v>
          </cell>
          <cell r="BL74">
            <v>100</v>
          </cell>
          <cell r="BM74" t="str">
            <v/>
          </cell>
          <cell r="BN74" t="str">
            <v/>
          </cell>
          <cell r="BO74" t="str">
            <v/>
          </cell>
          <cell r="BP74" t="str">
            <v>2.3.1 Informe Informe acciones Unidad Móvil
2.3.2.4 Matriz seguimiento Prevención y Protección</v>
          </cell>
          <cell r="BQ74" t="str">
            <v>2.3.1 Informe Informe acciones Unidad Móvil
2.3.2.4 Matriz seguimiento Prevención y Protección</v>
          </cell>
          <cell r="BR74" t="str">
            <v>2.3.1 Informe Informe acciones Unidad Móvil
2.3.2.4 Matriz seguimiento Prevención y Protección
2.3.2.1 Informe de Espacios de formación y difusión y talleres Integrales para el fortalecimiento de habilidades en materia de prevención y protección.</v>
          </cell>
          <cell r="BS74" t="str">
            <v>2.3.1 Informe Informe acciones Unidad Móvil
2.3.2.4 Matriz seguimiento Prevención y Protección</v>
          </cell>
          <cell r="BT74" t="str">
            <v>2.3.1 Informe Informe acciones Unidad Móvil
2.3.2.4 Matriz seguimiento Prevención y Protección</v>
          </cell>
          <cell r="BU74" t="str">
            <v>2.3.1 Informe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v>
          </cell>
          <cell r="BV74" t="str">
            <v>2.3.1 Informe Informe acciones Unidad Móvil
2.3.2.4 Matriz seguimiento Prevención y Protección</v>
          </cell>
          <cell r="BW74" t="str">
            <v>2.3.1 Informe Informe acciones Unidad Móvil
2.3.2.4 Matriz seguimiento Prevención y Protección</v>
          </cell>
          <cell r="BX74" t="str">
            <v>2.3.1 Informe Informe acciones Unidad Móvil
2.3.2.4 Matriz seguimiento Prevención y Protección
2.3.2.1 Informe de Espacios de formación y difusión y talleres Integrales para el fortalecimiento de habilidades en materia de prevención y protección.</v>
          </cell>
          <cell r="BY74" t="str">
            <v>2.3.1 Informe Informe acciones Unidad Móvil
2.3.2.4 Matriz seguimiento Prevención y Protección</v>
          </cell>
          <cell r="BZ74" t="str">
            <v>2.3.1 Informe Informe acciones Unidad Móvil
2.3.2.4 Matriz seguimiento Prevención y Protección</v>
          </cell>
          <cell r="CA74" t="str">
            <v>2.3.1 Informe Informe acciones Unidad Móvil
2.3.2.4 Matriz seguimiento Prevención y Protección
2.3.2.1 Informe de Espacios de formación y difusión y talleres Integrales para el fortalecimiento de habilidades en materia de prevención y protección.
2.3.2.3 Informe de asistencias e incidencias con participacion de la ACPVR.</v>
          </cell>
          <cell r="CB74" t="str">
            <v>• 2.3.1 Informe acciones Unidad Móvil
• 2.3.2.4 Matriz_Seguimiento_Prevencion_Proteccion</v>
          </cell>
          <cell r="CC74" t="str">
            <v>• 2.3.1 Informe Informe acciones Unidad Móvil
• Anexos
• 2.3.2.4 Matriz seguimiento Prevención y Protección FEBRERO
• Anexos</v>
          </cell>
          <cell r="CD74" t="str">
            <v>• 2.3.1 Informe acciones Unidad Móvil
• Anexos
• 2.3.2.1 Informe de Espacios de formación y difusión y talleres Integrales para el fortalecimiento de habilidades en materia de prevención y protección.
• 2.3.2.4 Matriz seguimiento Prevención y Protección MARZO
• Anexos</v>
          </cell>
          <cell r="CE74" t="str">
            <v>• 2.3.1 Informe acciones Unidad Móvil
• Anexos
• 2.3.2.4. CORREO DE VALIDACION EN SIVIC</v>
          </cell>
          <cell r="CF74" t="str">
            <v>• 2.3.1 Informe acciones Unidad Móvil
• 2.3.1 Anexos
• 2.3.2.4 Matriz seguimiento Prevención y Protección</v>
          </cell>
          <cell r="CG74" t="str">
            <v>•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v>
          </cell>
          <cell r="CH74" t="str">
            <v>• 2.3.1 Informe acciones Unidad Móvil
• 2.3.1 Anexos
• 2.3.2.4 Matriz seguimiento Prevención y Protección</v>
          </cell>
          <cell r="CI74" t="str">
            <v>• 2.3.1 Informe acciones Unidad Móvil
• 2.3.1 Anexos
• 2.3.2.4 Matriz seguimiento Prevención y Protección</v>
          </cell>
          <cell r="CJ74" t="str">
            <v>• 2.3.1 Informe acciones Unidad Móvil
• 2.3.1 Anexos
• 2.3.2.1 Informe de Espacios de formación y difusión y talleres Integrales para el fortalecimiento de habilidades en materia de prevención y protección.
• 2.3.2.4 Matriz seguimiento Prevención y Protección</v>
          </cell>
          <cell r="CK74" t="str">
            <v/>
          </cell>
          <cell r="CL74" t="str">
            <v/>
          </cell>
          <cell r="CM74" t="str">
            <v/>
          </cell>
          <cell r="CN74" t="str">
            <v>N/A</v>
          </cell>
          <cell r="CO74" t="str">
            <v>N/A</v>
          </cell>
          <cell r="CP74" t="str">
            <v>N/A</v>
          </cell>
          <cell r="CQ74" t="str">
            <v>N/A</v>
          </cell>
          <cell r="CR74" t="str">
            <v>N/A</v>
          </cell>
          <cell r="CS74" t="str">
            <v>N/A</v>
          </cell>
          <cell r="CT74" t="str">
            <v>N/A</v>
          </cell>
          <cell r="CU74" t="str">
            <v>N/A</v>
          </cell>
          <cell r="CV74" t="str">
            <v>N/A</v>
          </cell>
          <cell r="CW74" t="str">
            <v>N/A</v>
          </cell>
          <cell r="CX74" t="str">
            <v>N/A</v>
          </cell>
          <cell r="CY74" t="str">
            <v>N/A</v>
          </cell>
          <cell r="CZ74" t="str">
            <v>N/A</v>
          </cell>
          <cell r="DA74" t="str">
            <v>N/A</v>
          </cell>
          <cell r="DB74" t="str">
            <v>N/A</v>
          </cell>
          <cell r="DC74" t="str">
            <v>N/A</v>
          </cell>
          <cell r="DD74" t="str">
            <v>N/A</v>
          </cell>
          <cell r="DE74" t="str">
            <v>N/A</v>
          </cell>
          <cell r="DF74" t="str">
            <v>N/A</v>
          </cell>
          <cell r="DG74" t="str">
            <v>N/A</v>
          </cell>
          <cell r="DH74" t="str">
            <v>N/A</v>
          </cell>
          <cell r="DI74" t="str">
            <v>N/A</v>
          </cell>
          <cell r="DJ74" t="str">
            <v>N/A</v>
          </cell>
          <cell r="DK74" t="str">
            <v>N/A</v>
          </cell>
          <cell r="DL74" t="str">
            <v>N/A</v>
          </cell>
          <cell r="DM74" t="str">
            <v>N/A</v>
          </cell>
          <cell r="DN74" t="str">
            <v>N/A</v>
          </cell>
          <cell r="DO74" t="str">
            <v>N/A</v>
          </cell>
          <cell r="DP74" t="str">
            <v>N/A</v>
          </cell>
          <cell r="DQ74" t="str">
            <v>N/A</v>
          </cell>
          <cell r="DR74" t="str">
            <v>N/A</v>
          </cell>
          <cell r="DS74" t="str">
            <v>N/A</v>
          </cell>
          <cell r="DT74" t="str">
            <v>N/A</v>
          </cell>
          <cell r="DU74" t="str">
            <v>N/A</v>
          </cell>
          <cell r="DV74" t="str">
            <v>N/A</v>
          </cell>
          <cell r="DW74" t="str">
            <v>N/A</v>
          </cell>
          <cell r="DX74" t="str">
            <v>N/A</v>
          </cell>
          <cell r="DY74" t="str">
            <v>N/A</v>
          </cell>
          <cell r="DZ74" t="str">
            <v>N/A</v>
          </cell>
          <cell r="EA74" t="str">
            <v>N/A</v>
          </cell>
          <cell r="EB74" t="str">
            <v>N/A</v>
          </cell>
          <cell r="EC74" t="str">
            <v>N/A</v>
          </cell>
          <cell r="ED74" t="str">
            <v>N/A</v>
          </cell>
          <cell r="EE74" t="str">
            <v>N/A</v>
          </cell>
          <cell r="EF74" t="str">
            <v>N/A</v>
          </cell>
          <cell r="EG74" t="str">
            <v>N/A</v>
          </cell>
          <cell r="EH74" t="str">
            <v>N/A</v>
          </cell>
          <cell r="EI74" t="str">
            <v>N/A</v>
          </cell>
          <cell r="EJ74" t="str">
            <v>N/A</v>
          </cell>
          <cell r="EK74" t="str">
            <v>N/A</v>
          </cell>
          <cell r="EL74" t="str">
            <v>N/A</v>
          </cell>
          <cell r="EM74" t="str">
            <v>N/A</v>
          </cell>
          <cell r="EN74" t="str">
            <v>N/A</v>
          </cell>
          <cell r="EO74" t="str">
            <v>N/A</v>
          </cell>
          <cell r="EP74" t="str">
            <v>N/A</v>
          </cell>
          <cell r="EQ74" t="str">
            <v>N/A</v>
          </cell>
          <cell r="ER74" t="str">
            <v>N/A</v>
          </cell>
          <cell r="ES74" t="str">
            <v>N/A</v>
          </cell>
          <cell r="ET74" t="str">
            <v>N/A</v>
          </cell>
          <cell r="EU74" t="str">
            <v>N/A</v>
          </cell>
          <cell r="EV74" t="str">
            <v>N/A</v>
          </cell>
          <cell r="EW74" t="str">
            <v>N/A</v>
          </cell>
          <cell r="EX74" t="str">
            <v>N/A</v>
          </cell>
          <cell r="EY74" t="str">
            <v>N/A</v>
          </cell>
          <cell r="EZ74" t="str">
            <v>N/A</v>
          </cell>
          <cell r="FA74" t="str">
            <v>N/A</v>
          </cell>
          <cell r="FB74" t="str">
            <v>N/A</v>
          </cell>
          <cell r="FC74" t="str">
            <v>N/A</v>
          </cell>
          <cell r="FD74" t="str">
            <v>N/A</v>
          </cell>
          <cell r="FE74" t="str">
            <v>N/A</v>
          </cell>
          <cell r="FF74" t="str">
            <v>N/A</v>
          </cell>
          <cell r="FG74" t="str">
            <v>N/A</v>
          </cell>
          <cell r="FH74" t="str">
            <v>N/A</v>
          </cell>
          <cell r="FI74" t="str">
            <v>N/A</v>
          </cell>
          <cell r="FJ74" t="str">
            <v>N/A</v>
          </cell>
          <cell r="FK74" t="str">
            <v>N/A</v>
          </cell>
          <cell r="FL74" t="str">
            <v>N/A</v>
          </cell>
          <cell r="FM74" t="str">
            <v>N/A</v>
          </cell>
          <cell r="FN74"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enero se realizaron (2) actividades de (2) programadas, para la activación de las rutas de prevención temprana, prevención urgente y protección, así:
1. Acciones y atenciones Unidad Móvil
• El equipo de la Unidad Móvil atendiendo a las ausencias de profesionales en los Centros de Encuentro, producto de los procesos propios de la contratación estatal, asume en los Centros de Encuentro el procedimiento de otorgamiento de Atención/ayuda humanitaria a la población declarante que solicitó atención. 
• El equipo atiende situaciones de conflictividad social lideradas por beneficiarios que se encuentran en el marco de la ruta y trabaja de manera articulada con entidades de gobierno nacional y ministerio público, con el objetivo de contribuir al restablecimiento de derechos de la población, así como la eliminación de barreras de acceso a derechos.
2. Atención a casos de prevención y protección y remisiones a rutas distritales y nacionales que apliquen.
Desde Centro de Encuentro se realizó la orientación, acompañamiento y remisión a la ruta nacional de la Unidad Nacional de Protección, a un sistema familiar compuesto por dos (2) personas.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v>
          </cell>
          <cell r="FO74"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febrero se realizaron (2) actividades de (2) programadas, para la activación de las rutas de prevención temprana, prevención urgente y protección, así:
1. Acciones y atenciones Unidad Móvil
• El equipo de la Unidad Móvil retomó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participó en ferias de servicio realizadas en la Localidad de Kennedy, donde se atiende población víctima del conflicto armado en el marco de lo establecido en la Ley 1448 de 2011.
2.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v>
          </cell>
          <cell r="FP74"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marzo se realizaron (3) actividades de (3) programadas, para la activación de las rutas de prevención temprana, prevención urgente y protección, así:
1. Acciones y atenciones Unidad Móvil:
•  El equipo de la Unidad Móvil continua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hace presencia de manera permanente en el Centro de Encuentro - RUU, con el objetivo de garantizar la prestación del servicio a la población que asiste al Centro, así como la atención a los ciudadanos que se encuentra liderando la situación de conflictividad social. 
2. Espacios de formación y difusión y talleres Integrales para el fortalecimiento de habilidades en materia de prevención y protección:
Se logró convocar, organizar y realizar en el mes de marzo 3 espacios de difusión virtual en donde se expusieron: i) El Plan de retornos y reubicaciones, expuesto por la Dirección de Reparación Integral; ii) Las rutas de atención de la Dirección de Derechos Humanos de la Secretaría de Gobierno y; iii) La sensibilización sobre el Plan de Contingencia por parte de la UARIV
3.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v>
          </cell>
          <cell r="FQ74"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abril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tal como se relacionó en el proceso de atención de la población proveniente del municipio de Cunday – Tolima. 
• Ruta de atención humanitaria Inmediata: Se realizaron acciones de trabajo individual, familiar y comunitario, a través de las cuales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En el presente periodo no se recibieron solicitudes para la gestión para medidas de protección de personas y, en consecuencia, tampoco hubo remisiones desde los Centros de Encuentro para el seguimiento de las solicitudes realizadas.
Nota: Se evidencia en el SIVIC que en el mes de abril no se presentó demanda de servicios de orientación, atención y remisión a rutas distritales o nacionales.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FR74"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mayo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lo cual evitó la consolidación de tres vías de hecho.
• Ruta de atención humanitaria Inmediata: Se realizó orientación y acompañamiento a la población declarante de hechos victimizantes en el marco del conflicto armado colombiano que se encuentran en la ciudad de Bogotá. En tal sentido, el equipo realizó las siguientes acciones: acompañamiento psicosocial, activaciones de oferta, atención y orientación jurídica, otorgamientos y atenciones en el marco de la inmediatez de AHI, de la población que se encuentra alojada en los albergues temporales dispuestos por la ACPVR en el marco de la ruta de AHI.
2. Atención a casos de prevención y protección y remisiones a rutas distritales y nacionales que apliquen: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Se realizaron atenciones con base en las solicitudes recibidas por las personas víctimas, así como la información solicitada por las entidades en clave de atención a los riesgos manifestados por las víctimas.
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v>
          </cell>
          <cell r="FS74"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junio se realizaron (5) actividades de (5) programadas, para la activación de las rutas de prevención temprana, prevención urgente y protección, así:
1. Acciones y atenciones Unidad Móvil:
Atención a emergencias humanitarias:
• La Unidad Móvil de la Dirección de Reparación integral de la Alta Consejería de Paz, Víctimas y Reconciliación desarrolló acciones de trabajo en materia de atención a emergencias humanitarias lo cual evito la consolidación de una vía de hecho por parte de la población Emberá Katió. 
Ruta de atención humanitaria Inmediata:
•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 la ruta de AHI.
DIFICULTADES
El equipo no ha logrado participar en todas las ferias de servicios a las que ha sido convocado, dado que el número de profesionales del equipo se redujo y se encuentra atendiendo las emergencias humanitarias y las actividades propias de la ruta de atención humanitaria inmediata.
Adicional a esto, se ha asignado al equipo a apoyar Centros de Encuentro lo cual retrasa los procesos misionales de la Unidad Móvil.
2. Espacios de formación y difusión y talleres Integrales para el fortalecimiento de habilidades en materia de prevención y protección.
En el mes de junio se realizaron 3 espacios de difusión y difusión, sumando a la fecha 9 espacios de difusión de rutas.
3. Actualización Plan de Contingencia para la atención de emergencias humanitarias.
La actualización del Plan de Contingencia y las rutas ya se encuentra realizado por parte del equipo de PPGNR; sin embargo, se está a la espera de la convocatoria del Comité Distrital de Justicia Transicional para su aprobación en este escenario.
4.  Asistencias e incidencias con participación de la ACPVR.
Se ha participado en la Mesa PRUNNA y el Comité de Prevención de acuerdo con lo manifestado en el informe anexo de este avance.
5. Atención a casos de prevención y protección y remisiones a rutas distritales y nacionales que apliquen.
Se realizaron 6 atenciones a personas que solicitaron orientación ante casos de Prevención y Protección.
BENEFICIOS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v>
          </cell>
          <cell r="FT74"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julio se realizaron (2) actividades de (2)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de trabajo en materia de atención a emergencias humanitarias lo cual evitó la consolidación de una vía de hecho por parte de la población víctima de desplazamiento forzado.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Se realizaron 3 atenciones en temas de orientación y atención en prevención y protección, realizando la remisión a las rutas. Hasta la fecha se tienen 18 atenciones directas.
BENEFICIOS
• La población víctima del conflicto armado que es atendida por parte del equipo de la Unidad Móvil contó con profesionales que garantizaron el proceso de acompañamiento integral en los alojamientos temporales dispuestos para la ruta de AHI.
• La remisión a las rutas nacionales y distritales beneficia a las personas para que sus solicitudes sean atendidas en cada institución de acuerdo con su competencia.</v>
          </cell>
          <cell r="FU74"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agosto se realizaron (2) actividades de (2)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acompañamiento a familias víctimas del atentado llevado a cabo en la localidad de Ciudad Bolívar, con el objetivo de avanzar en el trámite de indemnización de los sistemas familiares afectados.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Se realizaron 3 atenciones en temas de orientación y atención en prevención y protección, realizando la remisión a las rutas. Hasta la fecha se tienen 21 atenciones directas.
BENEFICIOS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La remisión a las rutas nacionales y distritales beneficia a las personas para que sus solicitudes sean atendidas en cada institución de acuerdo con su competencia.</v>
          </cell>
          <cell r="FV74"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septiembre se realizaron (3) actividades de (3)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de acompañamiento a familias que se encontraban realizando la vía de hecho en las instalaciones del centro de encuentro de Rafael Uribe, garantizando el respeto de los sus derechos.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Igualmente, se realizaron 58 evaluaciones de vulnerabilidad.
2. Espacios de formación y difusión y talleres Integrales para el fortalecimiento de habilidades en materia de prevención y protección.
Durante el tercer trimestre se realizaron 7 espacios de difusión, dirigido a funcionarios, funcionarias, líderes y lideresas. Es de aclarar que las actas correspondientes a los espacios de difusión realizados en el mes de septiembre se encuentran en elaboración y a espera que se asigne el profesional encargado de realizar la revisión de estas. Con base a lo anterior, se adjuntan como soporte las actas de los espacios realizados durante los meses de julio y agosto, quedando pendiente las actas del mes de septiembre.
3. Atención a casos de prevención y protección y remisiones a rutas distritales y nacionales que apliquen.
Durante el mes de septiembre no se realizó atención de solicitudes de prevención y protección. Al tercer trimestre del año se han realizado 21 atenciones directas en temas de orientación y atención en prevención y protección, realizando la remisión a las diferentes rutas.
BENEFICIOS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v>
          </cell>
          <cell r="FW74" t="str">
            <v/>
          </cell>
          <cell r="FX74" t="str">
            <v/>
          </cell>
          <cell r="FY74" t="str">
            <v/>
          </cell>
          <cell r="FZ74" t="str">
            <v>N/A</v>
          </cell>
          <cell r="GA74" t="str">
            <v>N/A</v>
          </cell>
          <cell r="GB74" t="str">
            <v>N/A</v>
          </cell>
          <cell r="GC74" t="str">
            <v>N/A</v>
          </cell>
          <cell r="GD74" t="str">
            <v>N/A</v>
          </cell>
          <cell r="GE74" t="str">
            <v>N/A</v>
          </cell>
          <cell r="GF74" t="str">
            <v>N/A</v>
          </cell>
          <cell r="GG74" t="str">
            <v>N/A</v>
          </cell>
          <cell r="GH74" t="str">
            <v>N/A</v>
          </cell>
          <cell r="GI74" t="str">
            <v>N/A</v>
          </cell>
          <cell r="GJ74" t="str">
            <v>N/A</v>
          </cell>
          <cell r="GK74" t="str">
            <v>N/A</v>
          </cell>
          <cell r="GL74" t="str">
            <v>N/A</v>
          </cell>
          <cell r="GM74" t="str">
            <v>N/A</v>
          </cell>
          <cell r="GN74" t="str">
            <v>N/A</v>
          </cell>
          <cell r="GO74" t="str">
            <v>N/A</v>
          </cell>
          <cell r="GP74" t="str">
            <v>N/A</v>
          </cell>
          <cell r="GQ74" t="str">
            <v>N/A</v>
          </cell>
          <cell r="GR74" t="str">
            <v>N/A</v>
          </cell>
          <cell r="GS74" t="str">
            <v>N/A</v>
          </cell>
          <cell r="GT74" t="str">
            <v>N/A</v>
          </cell>
          <cell r="GU74" t="str">
            <v>N/A</v>
          </cell>
          <cell r="GV74" t="str">
            <v>N/A</v>
          </cell>
          <cell r="GW74" t="str">
            <v>N/A</v>
          </cell>
          <cell r="GX74" t="str">
            <v>N/A</v>
          </cell>
          <cell r="GY74" t="str">
            <v>N/A</v>
          </cell>
        </row>
        <row r="75">
          <cell r="A75" t="str">
            <v>PD113</v>
          </cell>
          <cell r="B75">
            <v>7871</v>
          </cell>
          <cell r="D75" t="str">
            <v>Formular e implementar una estrategia para la apropiación social de la memoria, para la paz y la reconciliación en los territorios ciudad región, a través de la pedagogía social y la gestión del conocimiento.</v>
          </cell>
          <cell r="E75" t="str">
            <v>14_Oficina de Alta Consejería de Paz, Víctimas y Reconciliación</v>
          </cell>
          <cell r="F75">
            <v>14</v>
          </cell>
          <cell r="G75" t="str">
            <v>Oficina de Alta Consejería de Paz, Víctimas y Reconciliación</v>
          </cell>
          <cell r="H75" t="str">
            <v>oav</v>
          </cell>
          <cell r="I75" t="str">
            <v>PD113</v>
          </cell>
          <cell r="J75" t="str">
            <v>Creciente</v>
          </cell>
          <cell r="K75" t="str">
            <v>Porcentaje</v>
          </cell>
          <cell r="L75" t="str">
            <v>Suma</v>
          </cell>
          <cell r="M75">
            <v>126.66</v>
          </cell>
          <cell r="N75">
            <v>200</v>
          </cell>
          <cell r="O75">
            <v>0</v>
          </cell>
          <cell r="P75">
            <v>0</v>
          </cell>
          <cell r="Q75">
            <v>3.8884999999999996</v>
          </cell>
          <cell r="R75">
            <v>3.5</v>
          </cell>
          <cell r="S75">
            <v>0</v>
          </cell>
          <cell r="T75">
            <v>7.3884999999999996</v>
          </cell>
          <cell r="U75">
            <v>3.5</v>
          </cell>
          <cell r="V75">
            <v>0</v>
          </cell>
          <cell r="W75">
            <v>3.8884999999999996</v>
          </cell>
          <cell r="X75">
            <v>3.5</v>
          </cell>
          <cell r="Y75">
            <v>0</v>
          </cell>
          <cell r="Z75">
            <v>9.3345000000000002</v>
          </cell>
          <cell r="AA75">
            <v>90</v>
          </cell>
          <cell r="AB75">
            <v>35</v>
          </cell>
          <cell r="AC75" t="str">
            <v>La meta se orienta hacia el posicionamiento político, institucional y administrativo de la Dirección del Centro de Memoria, Paz y Reconciliación, y de su sede, el Centro de Memoria, Paz y Reconciliación - CMPR. Para ello, se diseñó una estrategia de promoción de la memoria, para la construcción de paz, reconciliación y democracia, en donde se consignan los lineamientos generales para su funcionamiento técnico y estratégico. 
La estrategia pretende la transformación y el posicionamiento del Centro de Memoria Paz y Reconciliación - CMPR como el instrumento de la ciudad para la promoción, construcción, circulación y apropiación social de prácticas artísticas, culturales, académicas y conmemorativas relacionadas con memoria, paz y reconciliación, con miras a la construcción del nuevo contrato social para el Siglo XXI. En este sentido, el robustecer el Centro de Memoria Paz y Reconciliación -CMPR, implica trabajar en al menos dos dimensiones: (i) la dimensión comunicativa, es decir el posicionamiento del Centro y sus producciones, así como la promoción de debates alrededor de la memoria en la ciudadanía; y (ii) la dimensión político-institucional, que implica el fortalecimiento institucional, de la capacidad de gestión, y su visibilidad orgánica dentro de la estructura general de la Alcaldía Mayor de Bogotá.
Para la vigencia 2023, en esta meta se programó una magnitud de 90% y con corte a 30 de septiembre, se evidencia un avance del 77,17%, representado en las acciones desarrolladas para el posicionamiento institucional del Centro de Memoria, Paz y Reconciliación y acciones para gestionar su funcionamiento, logrando avanzar en
•	Dinamización del Centro de Memoria a través de la oferta de una agenda académica, cultural, artística, memorial y pedagógica dispuesta para la ciudadanía que ha permitido el desarrollo de exposiciones, documentales, recorridos guiados, lanzamientos de libros, y festivales de cine, entre otros. 
•	Mantenimiento, adecuación y actualización tecnológica de la exposición central del Centro de Memoria, Paz y Reconciliación, 'Resisto, Luego Existo', la cual es un instrumento fundamental para la pedagogía, la reflexión y el diálogo en torno a la historia reciente de nuestro país, marcada por el conflicto armado y la violencia política. Rescata, además, la importancia de los procesos de resistencia, lucha contra la impunidad y construcción de democracia y paz para la proyección del futuro. 
•	Promoción y circulación de la gestión del conocimiento en memoria de la ciudad a través de una Herramienta de seguimiento y análisis para la comprensión y discusión de la política de Paz Total que viene implementando el actual gobierno, ubicada en: http://centromemoria.gov.co/infografia-paz-total/. En este espacio se puede encontrar documentos, noticias, análisis, infografías y eventos dinamizados.
•	Se ha realizado dos (2) reportes de la gestión del CMPR en el cumplimiento de los compromisos en la Política Pública Distrital de Juventud en el marco del resultado específico “Jóvenes comprometidos con la construcción de paz y reconciliación” De la política, y se materializan en los siguientes productos: 
	Acciones culturales y pedagógicas en torno a memoria, paz y reconciliación para los y las jóvenes del distrito capital implementadas: Durante el primer trimestre del año se llevaron a cabo cinco (5) acciones culturales y pedagógicas en torno a memoria, paz y reconciliación, para los y las jóvenes del distrito capital. 
	 Jóvenes, y colectivos de jóvenes que participan en el plan de recorridos guiados y montajes expositivos realizados en el Centro Memoria, Paz y Reconciliación - CMPR: Durante el primer trimestre se realizaron 23 visitas guiadas en el marco de la Estrategia General de Visitas Guiadas.
•	Se llevaron a cabo diez (10) conmemoraciones realizadas para la reconciliación, la memoria y la construcción de paz, que involucran el aprovechamiento del espacio público y el fortalecimiento de la cultura ciudadana.
•	Mantenimiento del espacio físico del Centro de Memoria para el aprovechamiento de la ciudadanía.
BENEFICIOS
• La gestión administrativa para garantizar el funcionamiento de las líneas de trabajo del CMPR, particularmente en el mes de septiembre, fortaleció la apuesta de dinamización y la agenda expositiva del CMPR, que redunda en el beneficio de la ciudadanía que visita el CMPR.
• La actualización, mantenimiento y adecuación de los equipos de cómputo del CMPR y de las redes de internet del Centro de Memoria, garantizan la adecuada ejecución del plan de trabajo del CMPR, así como permite que la oferta virtual del CMPR, de la que se beneficia buena parte de la ciudadanía interesada en temas de memoria, se desarrolle de la mejor forma posible.</v>
          </cell>
          <cell r="AD75" t="str">
            <v/>
          </cell>
          <cell r="AE75" t="str">
            <v/>
          </cell>
          <cell r="AF75">
            <v>0</v>
          </cell>
          <cell r="AG75">
            <v>0</v>
          </cell>
          <cell r="AH75">
            <v>22.22</v>
          </cell>
          <cell r="AI75">
            <v>20</v>
          </cell>
          <cell r="AJ75">
            <v>0</v>
          </cell>
          <cell r="AK75">
            <v>42.22</v>
          </cell>
          <cell r="AL75">
            <v>20</v>
          </cell>
          <cell r="AM75">
            <v>0</v>
          </cell>
          <cell r="AN75">
            <v>22.22</v>
          </cell>
          <cell r="AO75">
            <v>0</v>
          </cell>
          <cell r="AP75">
            <v>0</v>
          </cell>
          <cell r="AQ75">
            <v>0</v>
          </cell>
          <cell r="AR75">
            <v>0</v>
          </cell>
          <cell r="AS75">
            <v>0</v>
          </cell>
          <cell r="AT75">
            <v>22.22</v>
          </cell>
          <cell r="AU75">
            <v>20</v>
          </cell>
          <cell r="AV75">
            <v>0</v>
          </cell>
          <cell r="AW75">
            <v>42.22</v>
          </cell>
          <cell r="AX75">
            <v>20</v>
          </cell>
          <cell r="AY75">
            <v>0</v>
          </cell>
          <cell r="AZ75">
            <v>22.22</v>
          </cell>
          <cell r="BA75">
            <v>20</v>
          </cell>
          <cell r="BB75">
            <v>0</v>
          </cell>
          <cell r="BC75">
            <v>53.34</v>
          </cell>
          <cell r="BD75" t="str">
            <v>No Programó</v>
          </cell>
          <cell r="BE75" t="str">
            <v>No Programó</v>
          </cell>
          <cell r="BF75">
            <v>3.8884999999999996</v>
          </cell>
          <cell r="BG75">
            <v>3.4999999999999991</v>
          </cell>
          <cell r="BH75">
            <v>0</v>
          </cell>
          <cell r="BI75">
            <v>7.3884999999999987</v>
          </cell>
          <cell r="BJ75">
            <v>3.5000000000000036</v>
          </cell>
          <cell r="BK75">
            <v>0</v>
          </cell>
          <cell r="BL75">
            <v>3.8885000000000005</v>
          </cell>
          <cell r="BM75" t="str">
            <v/>
          </cell>
          <cell r="BN75" t="str">
            <v/>
          </cell>
          <cell r="BO75" t="str">
            <v/>
          </cell>
          <cell r="BP75" t="str">
            <v>No Programó</v>
          </cell>
          <cell r="BQ75" t="str">
            <v>No Programó</v>
          </cell>
          <cell r="BR75" t="str">
            <v>1.1.2. Informe de Gestión Administrativa del CMPR</v>
          </cell>
          <cell r="BS75" t="str">
            <v>1.1.1.2 Reporte de seguimiento a políticas públicas</v>
          </cell>
          <cell r="BT75" t="str">
            <v>No Programó</v>
          </cell>
          <cell r="BU75" t="str">
            <v>1.1.1.1 Informe de gesión del CMPR
1.1.2. Informe de Gestión Administrativa del CMPR</v>
          </cell>
          <cell r="BV75" t="str">
            <v>1.1.1.2 Reporte de seguimiento a políticas públicas</v>
          </cell>
          <cell r="BW75" t="str">
            <v>No programó</v>
          </cell>
          <cell r="BX75" t="str">
            <v>1.1.2. Informe de Gestión Administrativa del CMPR</v>
          </cell>
          <cell r="BY75" t="str">
            <v>1.1.1.2 Reporte de seguimiento a políticas públicas</v>
          </cell>
          <cell r="BZ75" t="str">
            <v>No programó</v>
          </cell>
          <cell r="CA75" t="str">
            <v>1.1.1.1 Informe de gesión del CMPR
1.1.2. Informe de Gestión Administrativa del CMPR</v>
          </cell>
          <cell r="CB75" t="str">
            <v>No Programó</v>
          </cell>
          <cell r="CC75" t="str">
            <v>No Programó</v>
          </cell>
          <cell r="CD75" t="str">
            <v>• 1.1.2 INFORME GESTIÓN ADMINISTRATIVA CMPR
• 1.1.2 ANEXOS ADTIVO CMMPR
• 1.1.2 INFORME GESTIÓN ADMINISTRATIVA CMPR
• 1.1.2 ANEXOS ADTIVO CMMPR</v>
          </cell>
          <cell r="CE75" t="str">
            <v>• 1.1.1.2 REPORTE PCA PUB TRIM CMPR</v>
          </cell>
          <cell r="CF75" t="str">
            <v>No Programó</v>
          </cell>
          <cell r="CG75" t="str">
            <v>• 1.1.1.1 INFORME GESTIÓN CMPR
• 1.1.2. INFORME ADTIVO CMPR</v>
          </cell>
          <cell r="CH75" t="str">
            <v>• 1.1.1.2 Reporte de seguimiento a políticas públicas</v>
          </cell>
          <cell r="CI75" t="str">
            <v>No programó</v>
          </cell>
          <cell r="CJ75" t="str">
            <v>• 1.1.2. INFORME ADTIVO CMPR
• 1.1.2 ANEXOS ADTIVO CMPR</v>
          </cell>
          <cell r="CK75" t="str">
            <v/>
          </cell>
          <cell r="CL75" t="str">
            <v/>
          </cell>
          <cell r="CM75" t="str">
            <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cell r="EJ75" t="str">
            <v>N/A</v>
          </cell>
          <cell r="EK75" t="str">
            <v>N/A</v>
          </cell>
          <cell r="EL75" t="str">
            <v>N/A</v>
          </cell>
          <cell r="EM75" t="str">
            <v>N/A</v>
          </cell>
          <cell r="EN75" t="str">
            <v>N/A</v>
          </cell>
          <cell r="EO75" t="str">
            <v>N/A</v>
          </cell>
          <cell r="EP75" t="str">
            <v>N/A</v>
          </cell>
          <cell r="EQ75" t="str">
            <v>N/A</v>
          </cell>
          <cell r="ER75" t="str">
            <v>N/A</v>
          </cell>
          <cell r="ES75" t="str">
            <v>N/A</v>
          </cell>
          <cell r="ET75" t="str">
            <v>N/A</v>
          </cell>
          <cell r="EU75" t="str">
            <v>N/A</v>
          </cell>
          <cell r="EV75" t="str">
            <v>N/A</v>
          </cell>
          <cell r="EW75" t="str">
            <v>N/A</v>
          </cell>
          <cell r="EX75" t="str">
            <v>N/A</v>
          </cell>
          <cell r="EY75" t="str">
            <v>N/A</v>
          </cell>
          <cell r="EZ75" t="str">
            <v>N/A</v>
          </cell>
          <cell r="FA75" t="str">
            <v>N/A</v>
          </cell>
          <cell r="FB75" t="str">
            <v>N/A</v>
          </cell>
          <cell r="FC75" t="str">
            <v>N/A</v>
          </cell>
          <cell r="FD75" t="str">
            <v>N/A</v>
          </cell>
          <cell r="FE75" t="str">
            <v>N/A</v>
          </cell>
          <cell r="FF75" t="str">
            <v>N/A</v>
          </cell>
          <cell r="FG75" t="str">
            <v>N/A</v>
          </cell>
          <cell r="FH75" t="str">
            <v>N/A</v>
          </cell>
          <cell r="FI75" t="str">
            <v>N/A</v>
          </cell>
          <cell r="FJ75" t="str">
            <v>N/A</v>
          </cell>
          <cell r="FK75" t="str">
            <v>N/A</v>
          </cell>
          <cell r="FL75" t="str">
            <v>N/A</v>
          </cell>
          <cell r="FM75" t="str">
            <v>N/A</v>
          </cell>
          <cell r="FN75" t="str">
            <v>No Programó</v>
          </cell>
          <cell r="FO75" t="str">
            <v>No Programó</v>
          </cell>
          <cell r="FP75" t="str">
            <v>Este indicador está compuesto por el reporte de las acciones para el desarrollo de la estrategia para la promoción de la memoria, para la construcción de paz y reconciliación de Bogotá-Región, según las cuales, para el mes de diciembre se reportaron (2) actividades de (2) programadas:
1. Gestión administrativa para la impresión de materiales que garantizan el funcionamiento de actividades en el CMPR, a través de la bolsa de impresos de la Oficina de Comunicaciones de la Secretaría General.
2. Gestión administrativa para el mantenimiento de cerrajería de dos espacios del CMPR.
BENEFICIOS
• Se garantizó, a través de la gestión administrativa realizada, el uso de espacios y la posibilidad de fortalecer iniciativas ciudadanas de memoria en el CMPR, de acuerdo a la misionalidad del mismo.
• Se garantizó el adecuado funcionamiento de las instalaciones del CMPR, que redunda en el beneficio de la ciudadanía que usa el espacio, así como en beneficio de quienes prestan sus servicios profesionales y técnicos en la Dirección.</v>
          </cell>
          <cell r="FQ75" t="str">
            <v>Este indicador está compuesto por el reporte de las acciones para el desarrollo de la estrategia para la promoción de la memoria, para la construcción de paz y reconciliación de Bogotá-Región, según las cuales, para el mes de abril se reportó (1) actividad de (1) programada:
1. Se construyó el informe de seguimiento políticas públicas que da cuenta del avance en la implementación de compromisos del CMPR en el marco de la política pública de juventud, durante el primer trimestre de 2023.
BENEFICIOS
• Las entidades distritales y organizaciones de veeduría cuentan con información clara sobre el cumplimiento de los compromisos del CMPR en las políticas públicas distritales. 
Por otro lado, las y los jóvenes de la ciudad han contado con una oferta amplia, convocante y diversa de actividades para la reflexión y vinculación con la memoria, como elemento de construcción de ciudadanía, paz y reconciliación.</v>
          </cell>
          <cell r="FR75" t="str">
            <v>No Programó</v>
          </cell>
          <cell r="FS75" t="str">
            <v>Este indicador está compuesto por el reporte de las acciones para el desarrollo de la estrategia para la promoción de la memoria, para la construcción de paz y reconciliación de Bogotá-Región, según las cuales, para el mes de junio se reportaron (2) actividades de (2) programadas:
1. Se construyó el informe de la gestión del CMPR, entre 2020 y 2023, como parte de los primeros borradores de Informe de Empalme de la Alta Consejería de Paz, Víctimas y Reconciliación. Dicho informe da cuenta del avance en la implementación de la Estrategia de promoción de la memoria, de la transformación institucional, el posicionamiento y la reformulación de procedimientos.
2. Se adelantaron gestiones administrativas para garantizar el adecuado funcionamiento de las líneas de trabajo del CMPR. En particular, se realizó la gestión administrativa para la operación logística y la elaboración de informes de operador logístico para el desarrollo de actividades en el marco del proyecto 'Colegios como lugares de memoria' del CMPR.
3. Se llevó a cabo el mantenimiento, adecuación y actualización tecnológica de la exposición central del Centro de Memoria, Paz y Reconciliación, 'Resisto, Luego Existo'.
BENEFICIOS
• El informe de gestión administrativa da cuenta de cómo ha sido el trabajo del CMPR, en función del fortalecimiento de apuestas de memoria agenciadas por y para organizaciones sociales, organizaciones de víctimas, organizaciones de derechos humanos e iniciativas ciudadanas de paz, y en general en beneficio de los y las bogotanas.
• La gestión administrativa para garantizar el funcionamiento de las líneas de trabajo del CMPR, particularmente en el mes de junio, fortaleció a niños, niñas y sus cuidadores, integrantes de la comunidad educativa del colegio Gustavo Rojas Pinilla (IED).
• La actualización, mantenimiento y adecuación de la exposición 'Resisto, Luego Existo' beneficia en general a todas las personas que visitan el CMPR y tienen acceso a este dispositivo; en particular, se benefician de esta acción aquellas personas que hacen parte de la oferta de recorridos guiados al CMPR (en su mayoría adolescentes y jóvenes).</v>
          </cell>
          <cell r="FT75" t="str">
            <v>Este indicador está compuesto por el reporte de las acciones para el desarrollo de la estrategia para la promoción de la memoria, para la construcción de paz y reconciliación de Bogotá-Región, según las cuales, para el mes de julio se reportÓ (1) actividades de (1) programada:
1. Se construyó el informe de seguimiento políticas públicas que da cuenta del avance en la implementación de compromisos del CMPR en el marco de la política pública de derechos humanos, durante el segundo trimestre de 2023.
BENEFICIOS
• Las entidades distritales y organizaciones de veeduría cuentan con información clara sobre el cumplimiento de los compromisos del CMPR en las políticas públicas distritales.
• Por otro lado, la ciudadanía ha contado con una oferta amplia, convocante y diversa de actividades para la reflexión y vinculación de los derechos humanos con la memoria, como elemento de construcción de ciudadanía, paz y reconciliación.</v>
          </cell>
          <cell r="FU75" t="str">
            <v>No programó</v>
          </cell>
          <cell r="FV75" t="str">
            <v>Este indicador está compuesto por el reporte de las acciones para el desarrollo de la estrategia para la promoción de la memoria, para la construcción de paz y reconciliación de Bogotá-Región, según las cuales, para el mes de septiembre se reportó (2) actividades de (2) programadas:
1. Se adelantaron gestiones administrativas para garantizar el adecuado desmontaje de la exposición 'Resisto, Luego Existo', para el montaje de la exposición de la Comisión de la Verdad, en concordancia con el adecuado funcionamiento de las líneas de trabajo del CMPR. 
2. Se llevó a cabo el mantenimiento, adecuación y actualización tecnológica con relación al funcionamiento de algunos computadores y de la red de internet del CMPR.
BENEFICIOS
• La gestión administrativa para garantizar el funcionamiento de las líneas de trabajo del CMPR, particularmente en el mes de septiembre, fortaleció la apuesta de dinamización y la agenda expositiva del CMPR, que redunda en el beneficio de la ciudadanía que visita el CMPR.
• La actualización, mantenimiento y adecuación de los equipos de cómputo del CMPR y de las redes de internet del Centro de Memoria, garantizan la adecuada ejecución del plan de trabajo del CMPR, así como permite que la oferta virtual del CMPR, de la que se beneficia buena parte de la ciudadanía interesada en temas de memoria, se desarrolle de la mejor forma posible.</v>
          </cell>
          <cell r="FW75" t="str">
            <v/>
          </cell>
          <cell r="FX75" t="str">
            <v/>
          </cell>
          <cell r="FY75" t="str">
            <v/>
          </cell>
          <cell r="FZ75" t="str">
            <v>N/A</v>
          </cell>
          <cell r="GA75" t="str">
            <v>N/A</v>
          </cell>
          <cell r="GB75" t="str">
            <v>N/A</v>
          </cell>
          <cell r="GC75" t="str">
            <v>N/A</v>
          </cell>
          <cell r="GD75" t="str">
            <v>N/A</v>
          </cell>
          <cell r="GE75" t="str">
            <v>N/A</v>
          </cell>
          <cell r="GF75" t="str">
            <v>N/A</v>
          </cell>
          <cell r="GG75" t="str">
            <v>N/A</v>
          </cell>
          <cell r="GH75" t="str">
            <v>N/A</v>
          </cell>
          <cell r="GI75" t="str">
            <v>N/A</v>
          </cell>
          <cell r="GJ75" t="str">
            <v>N/A</v>
          </cell>
          <cell r="GK75" t="str">
            <v>N/A</v>
          </cell>
          <cell r="GL75" t="str">
            <v>N/A</v>
          </cell>
          <cell r="GM75" t="str">
            <v>N/A</v>
          </cell>
          <cell r="GN75" t="str">
            <v>N/A</v>
          </cell>
          <cell r="GO75" t="str">
            <v>N/A</v>
          </cell>
          <cell r="GP75" t="str">
            <v>N/A</v>
          </cell>
          <cell r="GQ75" t="str">
            <v>N/A</v>
          </cell>
          <cell r="GR75" t="str">
            <v>N/A</v>
          </cell>
          <cell r="GS75" t="str">
            <v>N/A</v>
          </cell>
          <cell r="GT75" t="str">
            <v>N/A</v>
          </cell>
          <cell r="GU75" t="str">
            <v>N/A</v>
          </cell>
          <cell r="GV75" t="str">
            <v>N/A</v>
          </cell>
          <cell r="GW75" t="str">
            <v>N/A</v>
          </cell>
          <cell r="GX75" t="str">
            <v>N/A</v>
          </cell>
          <cell r="GY75" t="str">
            <v>N/A</v>
          </cell>
        </row>
        <row r="76">
          <cell r="A76" t="str">
            <v>PD114</v>
          </cell>
          <cell r="B76">
            <v>7871</v>
          </cell>
          <cell r="D76" t="str">
            <v>Formular e implementar una estrategia para la consolidación de Bogotá - Región, como epicentro de paz y reconciliación, a través de la implementación de los Acuerdos de Paz en el Distrito.</v>
          </cell>
          <cell r="E76" t="str">
            <v>15_Oficina de Alta Consejería de Paz, Víctimas y Reconciliación</v>
          </cell>
          <cell r="F76">
            <v>15</v>
          </cell>
          <cell r="G76" t="str">
            <v>Oficina de Alta Consejería de Paz, Víctimas y Reconciliación</v>
          </cell>
          <cell r="H76" t="str">
            <v>oav</v>
          </cell>
          <cell r="I76" t="str">
            <v>PD114</v>
          </cell>
          <cell r="J76" t="str">
            <v>Creciente</v>
          </cell>
          <cell r="K76" t="str">
            <v>Porcentaje</v>
          </cell>
          <cell r="L76" t="str">
            <v>Suma</v>
          </cell>
          <cell r="M76">
            <v>71.41</v>
          </cell>
          <cell r="N76">
            <v>100</v>
          </cell>
          <cell r="O76">
            <v>2.5</v>
          </cell>
          <cell r="P76">
            <v>3.75</v>
          </cell>
          <cell r="Q76">
            <v>2.5</v>
          </cell>
          <cell r="R76">
            <v>3.75</v>
          </cell>
          <cell r="S76">
            <v>2.5</v>
          </cell>
          <cell r="T76">
            <v>3.75</v>
          </cell>
          <cell r="U76">
            <v>1.25</v>
          </cell>
          <cell r="V76">
            <v>2.5</v>
          </cell>
          <cell r="W76">
            <v>2.5</v>
          </cell>
          <cell r="X76">
            <v>3.75</v>
          </cell>
          <cell r="Y76">
            <v>3.75</v>
          </cell>
          <cell r="Z76">
            <v>2.5</v>
          </cell>
          <cell r="AA76">
            <v>90</v>
          </cell>
          <cell r="AB76">
            <v>35</v>
          </cell>
          <cell r="AC76" t="str">
            <v>Para el cumplimiento de la meta de implementación de la estrategia de reconciliación, a corte del mes de septiembre, se programaron 20 y ejecutaron 20 actividades logrando obtener los siguientes avances: 
*En el marco de la elaboración del documento de actualización de la estrategia de reconciliación y la incorporación de los componentes que la integran, se avanzó en la redacción de las partes uno y dos del documento, es decir, la parte conceptual y la parte metodológica. Para el mes de septiembre se establecen lineamientos de ajuste del del documento, fusionando el contenido relacionado con los componentes de reconciliación, reincorporación y articulación con el sistema integral. Respecto a la segunda parte, el capítulo metodológico, dado que se trata de la parte más importante de la estrategia, se ajustó, agregando los procesos dialógicos.  De igual manera, en el mes de septiembre se avanzó en la redacción de la introducción y los aprendizajes y las lecciones aprendidas. En una reunión posterior, se determinó el procedimiento y el instrumento de identificación de capacidades que deberá acompañar la estrategia de reconciliación. 
*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i) Casa La Alternativa, ii) Manifiesta y, iii)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Igualmente, las seis (6) iniciativas seleccionadas en M3: i) Colectivo Mujeres Tierra y Memoria, ii) Colectivo Fénix Diverso LGBT+H, iii) Asociación de Víctimas Indígenas Wounaan del Conflicto Armado asentada en la ciudad de Bogotá, iv) AmbientARTE, v)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Para el mes de julio se celebró el convenio 669/2023 con la OIM en el marco de la estrategia de reconciliación y construcción de paz territorial, que tiene como propósito adelantar acciones de integración local, pedagogía para la paz, memoria, no estigmatización y justicia restaurativa, para la consolidación de Bogotá́ Región como epicentro de paz y reconciliación. Esta estrategia se materializa en cuatro líneas estratégicas a saber que se encuentran en la fase de planeación de actividades 
Por otro lado, el día 27 y 28 de junio se realizó la 4ta edición del Foro Mundial de Ciudades y Territorios de Paz, como proceso continuo de diálogo y trabajo colaborativo, entre actores que comparten el compromiso de aportar soluciones de política pública, para generar herramientas institucionales y sociales que contribuyan a la construcción de una paz sostenida en las ciudades, los territorios y sus comunidades. Esta edición giró en torno a tres ejes: paz social, la paz ambiental y la paz seguridad y justicia, ejecutando plenarias, laboratorios y espacios culturales. El foro conto con 700 participantes aproximadamente y producto del foro se firmo la declaración de la ciudad de Bogotá “Un nuevo contrato social basado en los cuidados para construir ciudades, territorios y sociedades de paz” la construcción de una paz sostenible basada en el cuidado, desde territorios que reconocen y valoran las diferencias y hacen posible que los grupos poblacionales y los sectores sociales en condiciones de vulnerabilidad participen del bienestar y la oferta local de servicios. La paz sostenible basada en el cuidado permite la construcción de confianza entre los ciudadanos y las instituciones, protege a las mujeres, a las niñas, y reconoce, distribuye y reduce el trabajo de cuidado no remunerado de las mujeres, ampliando sus oportunidades de bienestar, educación y generación de ingresos. El cuidado de las personas, en particular de los jóvenes y las mujeres, favorece a su vez el cuidado de la democracia, al ampliar su legitimidad y estabilidad, y del planeta, al tener la solidez institucional para la adopción de instrumentos para la acción climática y la sostenibilidad ambiental.
• Proceso de Retornos y Reubicaciones: Contiene el proceso de Integración local que formalizan la intención a través de la firma del acta de voluntariedad, y acceden al proceso de acompañamiento en vía a la garantía de derechos prioritarios, y acciones tendientes a la integración comunitaria. La Integración Local entendida como un derecho de la población victima para el restablecimiento de su proyecto de vida con un enfoque reparador.
• Educación para la paz y pedagogía de paz: Contempla el fortalecimiento de capacidades para la reconciliación de actores claves en los territorios bogotanos, como son líderes y lideresas sociales, población víctima, población ex combatientes, organizaciones de jóvenes, culturales, ambientales, entornos educativos, entre otras.
• Diálogo social y reconciliación territorial: Encierra, acciones de reconciliación para fortalecimiento de capacidades, las capacidades para la incidencia política, las capacidades para el fomento de la participación en espacios de reconciliación y /o construcción de paz, el fortalecimiento de capacidades por medio de la implementación de iniciativas comunitarias para la reconciliación, y las agendas territoriales de paz. Este componente es uno de los ejes fundamentales para la reconstrucción de tejido social para la población víctima y no víctima, así como los firmantes de paz en los territorios, encaminados al arraigo comunitario.
• Justicia Transicional y Justicia Restaurativa: Incluye, entre otras acciones, la Ruta de los Trabajos, Obras y Actividades de contenido Reparador (TOAR), la articulación en el acompañamiento psicosocial y jurídico a población víctima en las rutas y procesos asociados al Sistema Integral de Verdad, Justicia, Reparación y No Repetición, la articulación en el acompañamiento psicosocial y jurídico a comparecientes en las rutas y procesos asociados al Sistema Integral de Verdad, Justicia, Reparación y No Repetición, y las recomendaciones para el acompañamiento a las víctimas y comparecientes.
* Apoyo a acciones distritales al proceso de reincorporación y reintegración: 
En el marco de la estrategia distrital de apoyo al proceso de reincorporación y reintegración se realizaron procesos de articulación con entidades del orden nacional y distrital (Agencia para la Reincorporación y Normalización, Secretaria Desarrollo Económico, Acaldía Local de Bosa, SENA )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para el mes de marzo dirigida a emprendimientos de firmantes de paz sobre los requisitos sanitarios por productos alimenticios y bebidas alcohólicas, etiquetados y fichas técnicas, así como la excepción de pagos a microempresarios para registros de productos determinados.
Así mismo, en el mes de abril se desarrolló la primera sesión del 2023 de la Mesa Distrital de Reincorporación. En esta Mesa se presentó el balance de implementación del plan operativo del 2022 destacando un porcentaje de cumplimiento del 94% y respecto a los avances alcanzados y los retos identificados en la vigencia 2022 se actualizó el plan operativo 2023 de la Mesa Distrital de Reincorporación, incluyendo 32 acciones de 13 entidades distritales, las cuales serán realizadas con el apoyo técnico y los procesos de articulación con entidades de orden nacional requeridas. 
En el marco de la Estrategia Psicosocial de Atención Diferencial de la Secretaría Distrital de Salud, cuyo objetivo es implementar procesos de acompañamiento psicosocial y en salud integral a personas en proceso de reintegración y reincorporación, se establece el apoyo en la ampliación de la convocatoria para ampliar el número de personas beneficiarias de la misma, así como el canal pertinente para la remisión de casos cuando se requiera. 
Igualmente,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durante los meses de febrero, abril y junio. 
Durante el mes de junio se llevó a cabo una sesión de trabajo específica para temas relacionados con seguridad, prevención y protección de población firmante del Acuerdo Final de Paz, en cumplimiento de las recomendaciones de las Alertas Tempranas 05 y 010 correspondientes a las localidades de Sumapaz y ciudad bolívar, en las que se identificó un nivel de riesgo alto para la PPR. Esta sesión conto con la participación de representantes de la Secretaría de Gobierno, Secretaría distrital de Seguridad, Convivencia y Justicia, Unidad Nacional de Protección, estableciendo compromisos puntuales para atender las recomendaciones de las alertas tempranas 010 y 005, las cuales se dividen en acciones generales y acciones locales para ciudad bolívar y Sumapaz, de manera diferenciada, atendiendo a las particularidades de cada localidad y el riesgo identificado en cada una de ellas.
Entre el mes de julio y agosto sel llevam a cabo diferentes jornadas de sensibilización para la no estigmatización y la no discriminación de personas en proceso de reincorporación, de reintegración y comparecientes de la Fuerza Pública ante la JEP. Estas jornadas como compromiso surgido en la Mesa Distrital de Reincorporación se realizan para servidores públicos de las diferentes entidades y secretarías que componen la mesa, en estos dos meses el equipo realizó 7 jornadas de sensibilización (IDIPRON, Catastro, SDIS, SDM, SDH, FUGA, Alcaldía de Ciudad Bolívar). 
El equipo de reincorporación se ha enfocado también en potencializar el trabajo con enfoque de género tratando de generar espacios y actividades que permitan que las mujeres firmantes de paz tengan su propia voz y se tengan en cuenta sus necesidades especificas que no son las mismas del resto de la población firmante. Por esto desde mayo se viene haciendo un proceso de diagnóstico de necesidades con las diferentes secretarías que acompañan la Mesa Distrital de Reincorporación. Una de las principales necesidades que manifestaron las mujeres es que ellas querían ser sujetas activas y formadoras del capítulo de género del Acuerdo Final de Paz, para la sociedad civil. Así surgió la iniciativa de poder construir una articulación entre la ACPVR y diferentes universidades de la ciudad de Bogotá que desarrollarán cátedras de paz y que las mujeres firmantes pudieran participar de las mismas. En el mes de agosto se realiza una reunión con las diferentes organizaciones sociales de mujeres firmantes de paz, donde se concluye que los temas a tratar en dichas cátedras serían temas de: memoria, estigmatización, y la experiencia personal de cada mujer en la construcción de paz y hechos de reconciliación.
Por otra parte Desde la Dirección de Paz y Reconciliación de la Alta Consejería de Paz, Víctimas y Reconciliación, específicamente desde el equipo de reincorporación y reintegración se tiene como meta para el segundo semestre del 2023, realizar una serie de actividades culturales con la población firmante de paz (personas en proceso de reincorporación y reintegración), se quiere que tanto la población firmante como sus familias empiecen a tener una apropiación de la ciudad y aprovechar la diversa oferta cultural con la que cuenta Bogotá. Para esta primera actividad se realizó un recorrido por el Museo de Bogotá con la ayuda de los y las guías con los que cuenta el Museo, allí se tuvo un total de 15 personas entre ellas firmantes de paz, personas en proceso de reintegración, y sus respectivas familias. El recorrido finalizó con una jornada de cuentería la cual se llevo a cabo en la Fundación Gilberto Álzate Avendaño, quien nos estuvo a cargo fue un artista asignado por parte de IDARTES.
*Iniciativas productivas en el proceso de reincorporación y reintegración: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Se adelanta un proceso de fortalecimiento a las capacidades productivas de la PPR tanto para los proyectos productivos colectivos e individuales, con un proceso de formación general en competencias y habilidades blandas que aporten a los procesos de empleabilidad y emprendimiento y gestiones en temas de líneas de crédito. Para este proceso de fortalecimiento la Dirección de Paz y Reconciliación de la Alta Consejería de Paz Victimas y Reconciliación cuenta con una base de aproximadamente 690 personas firmantes de paz en Bogotá, con las que se ha podido identificar las necesidades en materia de apoyo para los firmantes de paz, destacando los temas en materia de empleabilidad y emprendimiento y la búsqueda de gestiones en temas de líneas de crédito. Esta gestión se realiza por medio de los procesos de articulación intersectorial de la Mesa Distrital de Reincorporación, donde cada sector presenta y articula su oferta para los firmantes de paz ; adicionalmente en la localidad de ciudad bolívar se adelanta la ejecución del componente 2 del proyecto 1937 del FDL, que apunta a promover la asociatividad para la productividad en la P que involucren PR, con espacios formativos, de formulación, capitalización e implementación de iniciativas propias de la PPR que integran a las comunidades de acogida.
* En el marco de la gestión administrativa se han realizado las siguientes actividades a corte septiembre:
1. Preparación y formulación de Insumos para respuesta a los radicados interpuestos a la Dirección de Paz y Reconciliación en la plataforma SIGA de 158 solicitudes referentes principalmente a solicitudes de concepto acto administrativo para Consejos Locales de Paz, solicitudes de concepto de política pública, proposición del Concejo de Bogotá y peticiones generales.
2. Apoyo en los procesos de gestión contractual de la Dirección de Paz que involucren la formulación de procesos y el seguimiento a los mismos: 
3. Apoyo en los procesos de supervisión de los contratos suscritos por la Dirección de Paz:
4. Ejecución de reuniones de equipo para la programación y seguimiento a las actividades de la Dirección de Paz y Reconciliación: Se realiza reunión de equipo en el marco del comité de autocontrol mensual de la Dirección con la participación de todos los contratistas y personal de planta.
BENEFICIOS
• Con relación a los beneficios de ciudad, por una parte, se impulsará un proceso de pedagogía sobre los derechos de las víctimas del conflicto armado a la verdad, a la justicia, y a la reparación integral, atendiendo las iniciativas de memoria, paz y reconciliación de los PDET Bogotá Región. Sumado a esto, se apoyarán acciones comunitarias, culturales y pedagógicas encaminadas a la no estigmatización de las personas exintegrantes de las FARC-EP y excombatientes; y se financiarán 16 iniciativas comunitarias, culturales y artísticas que vinculen, con enfoque psicosocial, a personas en proceso de reincorporación, víctimas del conflicto armado y comunidades; y se impulsarán acciones de justicia restaurativa por medio de la Ruta TOAR , el acompañamiento psicosocial y jurídico a las víctimas en el Sistema Integral de Paz, los procesos de pedagogía para fortalecer la búsqueda de personas, así como el fortalecimiento a proyectos de justicia restaurativa y sanción propia.
De esta manera, a través de la financiación de iniciativas territoriales se está ayudando a ciertas poblaciones a prevenir futuras violencias y transformar conflictos desde una actitud más propositiva y pacífica realizando encuentros que motivan a la reflexión para el apoyo mutuo y el fortalecimiento del tejido social desde el compartir de saberes y experiencias.
• El desarrollo de las actividades administrativas de la favorecen al fortalecimiento institucional de la Dirección de Paz y Reconciliación para el cumplimiento de sus actividades misionales, lo que redundara en un beneficio para la ciudadanía.</v>
          </cell>
          <cell r="AD76" t="str">
            <v/>
          </cell>
          <cell r="AE76" t="str">
            <v/>
          </cell>
          <cell r="AF76">
            <v>7.14</v>
          </cell>
          <cell r="AG76">
            <v>10.71</v>
          </cell>
          <cell r="AH76">
            <v>7.14</v>
          </cell>
          <cell r="AI76">
            <v>10.71</v>
          </cell>
          <cell r="AJ76">
            <v>7.15</v>
          </cell>
          <cell r="AK76">
            <v>7.14</v>
          </cell>
          <cell r="AL76">
            <v>7.14</v>
          </cell>
          <cell r="AM76">
            <v>7.14</v>
          </cell>
          <cell r="AN76">
            <v>7.14</v>
          </cell>
          <cell r="AO76" t="str">
            <v/>
          </cell>
          <cell r="AP76" t="str">
            <v/>
          </cell>
          <cell r="AQ76" t="str">
            <v/>
          </cell>
          <cell r="AR76">
            <v>7.14</v>
          </cell>
          <cell r="AS76">
            <v>10.71</v>
          </cell>
          <cell r="AT76">
            <v>7.14</v>
          </cell>
          <cell r="AU76">
            <v>10.71</v>
          </cell>
          <cell r="AV76">
            <v>7.15</v>
          </cell>
          <cell r="AW76">
            <v>10.71</v>
          </cell>
          <cell r="AX76">
            <v>3.57</v>
          </cell>
          <cell r="AY76">
            <v>7.14</v>
          </cell>
          <cell r="AZ76">
            <v>7.14</v>
          </cell>
          <cell r="BA76">
            <v>10.72</v>
          </cell>
          <cell r="BB76">
            <v>10.72</v>
          </cell>
          <cell r="BC76">
            <v>7.15</v>
          </cell>
          <cell r="BD76">
            <v>2.5</v>
          </cell>
          <cell r="BE76">
            <v>3.75</v>
          </cell>
          <cell r="BF76">
            <v>2.5</v>
          </cell>
          <cell r="BG76">
            <v>3.75</v>
          </cell>
          <cell r="BH76">
            <v>2.5</v>
          </cell>
          <cell r="BI76">
            <v>2.5002333831217314</v>
          </cell>
          <cell r="BJ76">
            <v>2.4997666168782686</v>
          </cell>
          <cell r="BK76">
            <v>2.5</v>
          </cell>
          <cell r="BL76">
            <v>2.5</v>
          </cell>
          <cell r="BM76" t="str">
            <v/>
          </cell>
          <cell r="BN76" t="str">
            <v/>
          </cell>
          <cell r="BO76" t="str">
            <v/>
          </cell>
          <cell r="BP76" t="str">
            <v xml:space="preserve">3.1.1.2 Informe de avance sobre las asistencias técnicas
3.1.3.1 Matriz con acciones de gestión administrativa  para la construcción de paz y reconciliación
</v>
          </cell>
          <cell r="BQ76"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BR76" t="str">
            <v>3.1.1.2 Informe de avance sobre las asistencias técnicas
3.1.3.1 Matriz con acciones de gestión administrativa  para la construcción de paz y reconciliación</v>
          </cell>
          <cell r="BS76"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BT76" t="str">
            <v>3.1.1.1 Documento de avance metodológico del modelo formativo y pedagógico integral para la reconciliación
3.1.3.1 Matriz con acciones de gestión administrativa  para la construcción de paz y reconciliación</v>
          </cell>
          <cell r="BU76" t="str">
            <v xml:space="preserve">3.1.1.2 Informe de avance sobre las asistencias técnicas
3.1.2.2 Actas y/o evidencias de reunión Apoyo a acciones distritales para el proceso de reincorporación en la ciudad de Bogotá
3.1.2.3 Infome de avances sobre iniciativas productivas para población excombatiente
</v>
          </cell>
          <cell r="BV76" t="str">
            <v>3.1.3.1 Matriz con acciones de gestión administrativa  para la construcción de paz y reconciliación</v>
          </cell>
          <cell r="BW76" t="str">
            <v>3.1.1.1 Documento de avance metodológico del modelo formativo y pedagógico integral para la reconciliación
3.1.2.2 Actas y/o evidencias de reunión Apoyo a acciones distritales para el proceso de reincorporación en la ciudad de Bogotá</v>
          </cell>
          <cell r="BX76" t="str">
            <v>3.1.1.1 Documento de avance metodológico del modelo formativo y pedagógico integral para la reconciliación
3.1.3.1 Matriz con acciones de gestión administrativa  para la construcción de paz y reconciliación</v>
          </cell>
          <cell r="BY76" t="str">
            <v>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v>
          </cell>
          <cell r="BZ76" t="str">
            <v>3.1.1.1 Documento de avance metodológico del modelo formativo y pedagógico integral para la reconciliación
3.1.2.3 Infome de avances sobre iniciativas productivas para población excombatiente
3.1.3.1 Matriz con acciones de gestión administrativa  para la construcción de paz y reconciliación</v>
          </cell>
          <cell r="CA76" t="str">
            <v>3.1.1.1 Documento de avance metodológico del modelo formativo y pedagógico integral para la reconciliación
3.1.2.2 Actas y/o evidencias de reunión Apoyo a acciones distritales para el proceso de reincorporación en la ciudad de Bogotá</v>
          </cell>
          <cell r="CB76" t="str">
            <v>• Soporte 3.1.1.2 Informe de avance sobre las asistencias técnicas
• Soporte 3.1.3.1 Matriz de acciones administrativas (incluye anexos de matriz de seguimiento radicados, memorandos de aprobación de polizas e inicio, matriz de seguimiento a la contratación, Matriz de seguimiento ejecución contractual DPR
y acta de evidencia de reunion de fecha 31 de enero de 2023)</v>
          </cell>
          <cell r="CC76" t="str">
            <v>• 3.1.1.1 Documento modelo pedagógico para la reconciliación
• 3.1.1.2 Informe de avance asistencias técnicas
• 3.1.2.2. Acta articulación ACPVR- INVIMA 29022023
• 3.1.2.2. Acta articulación ACPVR-SDG 16022023</v>
          </cell>
          <cell r="CD76" t="str">
            <v>• 3.1.1.2 Informe de avance sobre las asistencias técnicas
• 3.1.3.1 Matriz de acciones administrativas</v>
          </cell>
          <cell r="CE76" t="str">
            <v>• 3.1.1.1 Documento de avance metodológico del modelo formativo y pedagógico integral para la reconciliación.
• 3.1.1.2 Informe de avance sobre las asistencias técnicas
• 3.1.2.2.1  (19-04-23) Acta Mesa Distrital de Reincorporación 
• 3.1.2.2.2 (16.04.23) Acta de articulación con Consejo Nacional de Reincorporación.
• 3.1.2.2.3 (21.04.23) Acta de reunión socialización oferta de servicios del Distrito a facilitadores de la ARN</v>
          </cell>
          <cell r="CF76" t="str">
            <v>• 3.1.1.1.Informe de avance. Estrategia de Reconciliación. Mayo 2023.
• 3.1.1.1.1 Informe de avance. Estrategia de Reconciliación. Mayo 2023.1Matriz Normativa. Actualización.
• 3.1.1.1.2 Matriz referencias bibliográficas
• 3.1.3.1 Matriz de acciones administrativas (incluye anexos de matriz de seguimiento radicados, memorandos de aprobación de pólizas e inicio, matriz de seguimiento a la contratación, Matriz de seguimiento ejecución contractual DPR</v>
          </cell>
          <cell r="CG76" t="str">
            <v>• 3.1.2.2 Informe de avance sobre las acciones distritales para el proceso de reincorporación en la ciudad de Bogotá.
• 3.1.2.3 Informe de iniciativas productivas 
• 3.1.2.3.1 Acta articulación INVIMA - ACPVR febrero 22 de 2023 
• 3.1.2.3.2 Acta de reunión seguimiento componente 2 proyecto 1937 FDL ciudad bolívar.
• 3.1.2.3.3 Ayuda de memoria y listado de asistencia jornada de formación SDDE y ACPVR para PPR.</v>
          </cell>
          <cell r="CH76" t="str">
            <v>• 3.1.1.2 Informe de avance sobre las asistencias técnicas
• 3.1.1.2. ANEXOS
•  3.1.3.1 Matriz de acciones administrativas</v>
          </cell>
          <cell r="CI76" t="str">
            <v>• 3.1.1.1 Documento de avance metodológico del modelo formativo y pedagógico integral para la reconciliación.
• Anexos:
1. Estrategia de Reconciliación. 
2. Matriz Normativa. Actualización.
3. Matriz referencias bibliográficas.
• 3.1.2.2 Informe de avance sobre las acciones distritales para el proceso de reincorporación en la ciudad de Bogotá.
• Anexos:
1. Acta de reunión mesa de trabajo seguridad y protección. Junio 9 de 2023.
2. Acta de la Mesa Distrital de Reincorporación. Julio 6 de 2023.
3. Acta de jornada de sensibilización IDIPRON. Julio 7 de 2023.
4. Acta de jornada de sensibilización Alcaldía Ciudad Bolívar. Julio 27 de 2023.
5. Acta de jornada de sensibilización Catastro. Julio 25 de 2023.
6. Acta de jornada de sensibilización FUGA . Julio 28 de 2023.
7. Acta de jornada de sensibilización SDIS. Agosto 3 de 2023.
8. Acta de jornada de sensibilización SDM. Agosto 18 de 2023.
9. Acta de jornada de sensibilización Alcaldía Ciudad Bolívar. Agosto 23 de 2023.
10. Acta de recorrido por el Museo de Bogotá. Agosto 13 de 2023.</v>
          </cell>
          <cell r="CJ76" t="str">
            <v>• 3.1.1.1.Informe de avance. Estrategia de Reconciliación. Septiembre 2023.
• Anexos:
1. Estrategia de Reconciliación. 
2. Relatoría gestiones de validación de la estrategia.
3. Reunión técnica estrategia de reconciliación.
•  3.1.3.1 Matriz de acciones administrativas</v>
          </cell>
          <cell r="CK76" t="str">
            <v/>
          </cell>
          <cell r="CL76" t="str">
            <v/>
          </cell>
          <cell r="CM76" t="str">
            <v/>
          </cell>
          <cell r="CN76" t="str">
            <v>N/A</v>
          </cell>
          <cell r="CO76" t="str">
            <v>N/A</v>
          </cell>
          <cell r="CP76" t="str">
            <v>N/A</v>
          </cell>
          <cell r="CQ76" t="str">
            <v>N/A</v>
          </cell>
          <cell r="CR76" t="str">
            <v>N/A</v>
          </cell>
          <cell r="CS76" t="str">
            <v>N/A</v>
          </cell>
          <cell r="CT76" t="str">
            <v>N/A</v>
          </cell>
          <cell r="CU76" t="str">
            <v>N/A</v>
          </cell>
          <cell r="CV76" t="str">
            <v>N/A</v>
          </cell>
          <cell r="CW76" t="str">
            <v>N/A</v>
          </cell>
          <cell r="CX76" t="str">
            <v>N/A</v>
          </cell>
          <cell r="CY76" t="str">
            <v>N/A</v>
          </cell>
          <cell r="CZ76" t="str">
            <v>N/A</v>
          </cell>
          <cell r="DA76" t="str">
            <v>N/A</v>
          </cell>
          <cell r="DB76" t="str">
            <v>N/A</v>
          </cell>
          <cell r="DC76" t="str">
            <v>N/A</v>
          </cell>
          <cell r="DD76" t="str">
            <v>N/A</v>
          </cell>
          <cell r="DE76" t="str">
            <v>N/A</v>
          </cell>
          <cell r="DF76" t="str">
            <v>N/A</v>
          </cell>
          <cell r="DG76" t="str">
            <v>N/A</v>
          </cell>
          <cell r="DH76" t="str">
            <v>N/A</v>
          </cell>
          <cell r="DI76" t="str">
            <v>N/A</v>
          </cell>
          <cell r="DJ76" t="str">
            <v>N/A</v>
          </cell>
          <cell r="DK76" t="str">
            <v>N/A</v>
          </cell>
          <cell r="DL76" t="str">
            <v>N/A</v>
          </cell>
          <cell r="DM76" t="str">
            <v>N/A</v>
          </cell>
          <cell r="DN76" t="str">
            <v>N/A</v>
          </cell>
          <cell r="DO76" t="str">
            <v>N/A</v>
          </cell>
          <cell r="DP76" t="str">
            <v>N/A</v>
          </cell>
          <cell r="DQ76" t="str">
            <v>N/A</v>
          </cell>
          <cell r="DR76" t="str">
            <v>N/A</v>
          </cell>
          <cell r="DS76" t="str">
            <v>N/A</v>
          </cell>
          <cell r="DT76" t="str">
            <v>N/A</v>
          </cell>
          <cell r="DU76" t="str">
            <v>N/A</v>
          </cell>
          <cell r="DV76" t="str">
            <v>N/A</v>
          </cell>
          <cell r="DW76" t="str">
            <v>N/A</v>
          </cell>
          <cell r="DX76" t="str">
            <v>N/A</v>
          </cell>
          <cell r="DY76" t="str">
            <v>N/A</v>
          </cell>
          <cell r="DZ76" t="str">
            <v>N/A</v>
          </cell>
          <cell r="EA76" t="str">
            <v>N/A</v>
          </cell>
          <cell r="EB76" t="str">
            <v>N/A</v>
          </cell>
          <cell r="EC76" t="str">
            <v>N/A</v>
          </cell>
          <cell r="ED76" t="str">
            <v>N/A</v>
          </cell>
          <cell r="EE76" t="str">
            <v>N/A</v>
          </cell>
          <cell r="EF76" t="str">
            <v>N/A</v>
          </cell>
          <cell r="EG76" t="str">
            <v>N/A</v>
          </cell>
          <cell r="EH76" t="str">
            <v>N/A</v>
          </cell>
          <cell r="EI76" t="str">
            <v>N/A</v>
          </cell>
          <cell r="EJ76" t="str">
            <v>N/A</v>
          </cell>
          <cell r="EK76" t="str">
            <v>N/A</v>
          </cell>
          <cell r="EL76" t="str">
            <v>N/A</v>
          </cell>
          <cell r="EM76" t="str">
            <v>N/A</v>
          </cell>
          <cell r="EN76" t="str">
            <v>N/A</v>
          </cell>
          <cell r="EO76" t="str">
            <v>N/A</v>
          </cell>
          <cell r="EP76" t="str">
            <v>N/A</v>
          </cell>
          <cell r="EQ76" t="str">
            <v>N/A</v>
          </cell>
          <cell r="ER76" t="str">
            <v>N/A</v>
          </cell>
          <cell r="ES76" t="str">
            <v>N/A</v>
          </cell>
          <cell r="ET76" t="str">
            <v>N/A</v>
          </cell>
          <cell r="EU76" t="str">
            <v>N/A</v>
          </cell>
          <cell r="EV76" t="str">
            <v>N/A</v>
          </cell>
          <cell r="EW76" t="str">
            <v>N/A</v>
          </cell>
          <cell r="EX76" t="str">
            <v>N/A</v>
          </cell>
          <cell r="EY76" t="str">
            <v>N/A</v>
          </cell>
          <cell r="EZ76" t="str">
            <v>N/A</v>
          </cell>
          <cell r="FA76" t="str">
            <v>N/A</v>
          </cell>
          <cell r="FB76" t="str">
            <v>N/A</v>
          </cell>
          <cell r="FC76" t="str">
            <v>N/A</v>
          </cell>
          <cell r="FD76" t="str">
            <v>N/A</v>
          </cell>
          <cell r="FE76" t="str">
            <v>N/A</v>
          </cell>
          <cell r="FF76" t="str">
            <v>N/A</v>
          </cell>
          <cell r="FG76" t="str">
            <v>N/A</v>
          </cell>
          <cell r="FH76" t="str">
            <v>N/A</v>
          </cell>
          <cell r="FI76" t="str">
            <v>N/A</v>
          </cell>
          <cell r="FJ76" t="str">
            <v>N/A</v>
          </cell>
          <cell r="FK76" t="str">
            <v>N/A</v>
          </cell>
          <cell r="FL76" t="str">
            <v>N/A</v>
          </cell>
          <cell r="FM76" t="str">
            <v>N/A</v>
          </cell>
          <cell r="FN76" t="str">
            <v>Este indicador mide el diseño y la implementación de la estrategia de reconciliación para la construcción de paz, la cual está integrada por cuatro 4 líneas de acción de las cuales, en el mes de enero se realizaron (2) actividades de (2) programadas, así:
1. Asistencia técnica y gestión de procesos a nivel intersectorial y local para el desarrollo de procesos de Paz y la Reconciliación: se han desarrollado las siguientes actividades durante el mes de diciembre: 
• Convenio ACPVR – OEI:
Por medio del convenio de cooperación 762-2022 celebrado entre la Organización de Estados Iberoamericanos-OEI y la Alta Consejería de Paz, Víctimas y Reconciliación- ACPVR, cuyo objeto es “Aunar esfuerzos técnicos, humanos, administrativos y financieros entre la Alta Consejería de Paz, Víctimas y Reconciliación de la Secretaría General de la Alcaldía Mayor de Bogotá, y la Organización de Estados Iberoamericanos (OEI), para la promoción del diálogo social, procesos de justicia restaurativa, y reparación integral a las víctimas, en el marco de las estrategias de reconciliación y de construcción de paz territorial", se desarrolló asistencia técnica para las iniciativas que hacen parte del convenio el día 27 de enero de 2023, en el marco de la estrategia de reconciliación y construcción de paz.
Durante esta reunión se realizó asistencia Técnica a una iniciativa dennomindada Corporación Humanitaria Reencuentros quienes han articulado con la Alcaldía Local de Usme para el desarrollo de su iniciativa, la cual consiste en elaborar una metodología para la búsqueda de personas dadas por desaparecidas. Esta articulación tiene como propósito establecer contacto con la comunidad de Usme para explorar el interés de participación en la construcción y la apropiación de la misma por las personas víctimas de este crimen.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catorce (14) radicados interpuestos a la Dirección de Paz y Reconciliación en la plataforma SIGA, de las cuales dos (2) corresponden a solicitudes de concepto de política pública, una (1) proposición del Concejo de Bogotá y once (11) peticiones.
•  Apoyo en los procesos de gestión contractual de la Dirección de Paz que involucren la formulación de procesos y el seguimiento a los mismos: Se realiza la gestión para la celebración de 13 contratos de prestación de servicios de la Dirección de Paz y Reconciliación que se encontraban programados en el Plan Anual de Adquisiciones, de los cuales se cuenta con aprobación de póliza e inicio en el mes de enero a 10 de éstos.
•  Apoyo en los procesos de supervisión de los contratos suscritos por la Dirección de Paz: Se realiza la supervisión de seis (6) contratos suscritos durante la vigencia 2022 y que contaron con prórroga para el mes de enero 2023. Así mismo se realiza la supervisión de la primera cuenta de cobro presentada por diez (10) contratistas correspondientes a los contratos suscritos durante el mes de enero de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v>
          </cell>
          <cell r="FO76" t="str">
            <v>Este indicador mide el diseño y la implementación de la estrategia de reconciliación para la construcción de paz. En el mes de febrero se realizaron (3) actividades de (3) programadas, así:
• Ajuste del modelo formativo y pedagógico integral y fortalecimiento de capacidades para el desarrollo de iniciativas de reconciliación  
1. En el último año del actual gobierno distrital, se elabora un documento que integra las/los diferentes acciones y procesos en reconciliación que se desarrollan en el seno de la Dirección de Paz y Reconciliación (DPR) de la Alta Consejería de Paz, Víctimas y Reconciliación (ACPVR). Con ese objetivo, se reporta el avance obtenido hasta el corriente mes. Desde la lectura de los documentos que integran la estrategia de reconciliación, pasando por reuniones de definición y de socialización del mismo, se presentan entonces los avances junto con las evidencias- soporte de los mismos.
• Asistencia técnica y articulación intersectorial y local para el desarrollo de procesos de Paz y la Reconciliación.
2. Desde la Dirección de paz y reconciliación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 Apoyo a acciones distritales para el proceso de reincorporación en la ciudad de Bogotá:
3.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algunas organizaciones hicieron caso omiso a los requerimientos por parte de los enlaces de la OEI y de la Dirección de Paz y Reconciliación, se presentaron demoras en la firma de los acuerdos y en el envío de los planes de trabajo. Para avanzar con el desembolso, algunas enviaron sus informes después del plazo establecido lo que atrasó los trámites administrativos internos de la OEI. Para esto, desde la Dirección de Paz y Reconciliación hemos fortalecido la comunicación con los representantes de las organizaciones y se les ha propuesto ir hasta sus territorios para recoger la documentación solicitada y apoyarlos en lo que necesiten en tiempo real.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y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DPR para convertir a Bogotá en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v>
          </cell>
          <cell r="FP76" t="str">
            <v>Este indicador mide el diseño y la implementación de la estrategia de reconciliación para la construcción de paz. En el mes de marzo se realizaron (2) actividades de (2) programadas, así:
1. Asistencia técnica y articulación intersectorial y local para el desarrollo de procesos de Paz y la Reconciliación.
Desde la Dirección de paz y reconciliación, en el marco del convenio 762 de 2022 suscrito entre la Alta Consejería de Paz, Víctimas y Reconciliación y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y el respectivo seguimiento al cumplimiento de las actividades allí previstas.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Sumado a lo anterior, dentro del seguimiento realizado desde la Dirección de Paz y Reconciliación al convenio suscrito con la Secretaría de Cultura, Recreación y Deporte, frente a la ejecución de las dos Becas “Expresiones culturales y artísticas de Justicia Restaurativa”, y las tres becas  “Diálogos necesarios: Espacios culturales de Paz, Memoria y Reconciliación” se realizó un encuentro presencial para conocer los avances en la ejecución del cronograma señalado por cada organización ganadora. 
En este espacio, los asistentes realizaron una presentación con las respectivas evidencias del cumplimiento de las actividades desarrolladas y compartieron los retos o dificultades que se han presentado para el cumplimiento del cronograma para brindar posibles soluciones a través de la gestión de la Alta Consejería.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cincuenta (50) radicados interpuestos a la Dirección de Paz y Reconciliación en la plataforma SIGA, de las cuales nueve (9) corresponden a solicitudes de concepto de política pública, cinco (5) proposiciones del Concejo de Bogotá y (36) peticiones.
• Apoyo en los procesos de gestión contractual de la Dirección de Paz que involucren la formulación de procesos y el seguimiento a los mismos: Se realiza la gestión para la celebración de (2) contratos de prestación de servicios de la Dirección que se encontraban programados en el Plan Anual de Adquisiciones -PAA, de los cuales se cuenta con aprobación de póliza e inicio en el mes de enero a (10) contratos.
• Apoyo en los procesos de supervisión de los contratos suscritos por la Dirección de Paz: Se realiza la supervisión de catorce (14) contratos suscritos durante la vigencia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algunas organizaciones hicieron caso omiso a los requerimientos por parte de los enlaces de la OEI y de la Dirección de Paz y Reconciliación -DPR, se presentaron demoras en la firma de los acuerdos y en el envío de los planes de trabajo y, para avanzar con el desembolso, algunas enviaron sus informes después del plazo establecido lo que atrasó los trámites administrativos internos de la OEI. Para esto, desde la DPR hemos fortalecido la comunicación con los representantes de las organizaciones y se les ha propuesto ir hasta sus territorios para recoger la documentación solicitada y apoyarlos en lo que necesiten en tiempo real. 
Ahora bien, con relación al seguimiento a la ejecución de las becas artísticas y culturales, la comunicación con cuatro de las cinco organizaciones ganadoras ha fluido de forma positiva, y han cumplido con los compromisos pactados frente al cronograma; sin embargo, no se ha podido establecer comunicación con una de las organizaciones, se intentó contactar a los representantes de acuerdo con la información suministrada en su inscripción, pero no han reportado avance alguno. 
BENEFICIOS
• Por una parte,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El desarrollo de las actividades administrativas favorece al fortalecimiento institucional de la Dirección de Paz y Reconciliación para el cumplimiento de sus actividades misionales, lo que redundará en un beneficio para la ciudadanía.</v>
          </cell>
          <cell r="FQ76" t="str">
            <v>Este indicador mide el diseño y la implementación de la estrategia de reconciliación para la construcción de paz. En el mes de abril se realizaron (3) actividades de (3)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se avanzó: en el marco normativo; el contenido y la definición de los aspectos que orientan el marco conceptual; y el contenido y la definición de los aspectos que orientan los componentes de la estrategia de reconciliación. Respecto a estos dos últimos aspectos, los avances se desarrollaron especialmente respecto al componente de reincorporación, presentado los siguientes productos:
- Reporte de avance del documento de integración.
- Documento de avance del documento de integración.
- Matriz Normativa. Actualización.
2. Asistencia técnica y articulación intersectorial y local para el desarrollo de procesos de Paz y la Reconciliación.
Con relación al proceso formativo hacia el fortalecimiento de capacidades de las organizaciones con emprendimientos, se diseñó un proceso pedagógico que constó de 6 sesiones metodológicas, esto derivado del diagnóstico de capacidades organizativas.
Como resultado de las sesiones realizadas, se construyó el instrumento que brinda herramientas valiosas para identificar las fortalezas y debilidades de las organizaciones y así generar conocimientos que les permitan mejorar su capacidad de planear, ejecutar y fortalecer sus emprendimientos. De esta manera se busca contribuir a la construcción de paz y reconciliación en el distrito. 
Esta sistematización de experiencias contó con encuentros que se desarrollaron de manera virtual. En la primera sesión participaron 61 personas. Su propósito fue reconocer e interpretar el camino transitado durante el desarrollo de iniciativas desde una mirada crítica, con el fin de identificar algunas potencialidades y dificultades que generan cambios significativos de la experiencia. Por ello, se aprovecharon herramientas como la fotografía y medios audiovisuales posibilitando situar experiencias vividas.
Se diseñó e implementó la segunda sesión de sistematización de experiencias, denominada “Las herramientas para reflexionar nuestra experiencia”, con una participación de 31 personas. Su propósito fue explorar la fundamentación conceptual de la primera sesión, acercar a las personas participantes a diferentes herramientas que se han construido y que pueden utilizarse para procesos de sistematización de experiencias.
Se diseñó e implementó la sesión de formación en enfoques, denominada Enfoque de género, diferenciales y por orientación sexual “aprendiendo desde la diferencia”, esta se desarrolló de manera presencial en el Archivo Distrital, con una participación de 32 personas. Su propósito fue generar un espacio de reflexión y aprendizaje alrededor de la importancia de incorporar los enfoques diferenciales en las iniciativas, buscando entablar diálogos que contribuyan a desmontar mitos y estereotipos a través de los cuales se puede reproducir la violencia y generar vulneraciones.
Adicionalmente, se desarrolló una sesión que tuvo como propósito generar un espacio de diálogo y reflexión sobre las experiencias en comunicación para el cambio social como apuesta para incidir en la transformación de nuestros territorios; así como para apropiar algunos recursos comunicativos en las iniciativas, aprovechando herramientas físicas como el cuerpo y tecnológicas como los teléfonos para crear contenido de valor que contribuyan a este cambio. Otra de las sesiones, tuvo como finalidad crear un producto audiovisual en colectivo utilizando herramientas básicas de creación y edición de contenidos y poniendo en práctica los conocimientos construidos sobre comunicación para el cambio social.
Con relación al proceso formativo en temas de resolución de conflictos, construcción de paz y pedagogía en articulación con el Consejo Distrital de Paz, se prepararon talleres en los siguientes temas: 1. Derechos Humanos, DIH, mecanismos de protección. 2. Liderazgo en transformación de conflictos. 3. Política Pública Nacional de Reconciliación, No estigmatización y Convivencia. 4. Encuentro de memoria. 5. Estrategias de diálogo y acciones enfocadas en paz y convivencia. 6. Ruta TOAR. 7. Programas de Desarrollo con Enfoque Territorial (PDET); con el propósito de fortalecer las capacidades de las personas que participan en este lugar de convergencia y que representan a más de 40 sectores de la sociedad civil con el fin de encaminar el logro y mantenimiento de la paz, generando una cultura de reconciliación y transformación de conflictos en Bogotá.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Cada documento cuenta con las metodologías para el fortalecimiento de iniciativas así:
- Módulo de emprendimiento: contiene la presentación del apartado, sus 6 metodologías, el anexo de sistematización y las referencias bibliográficas.
- Módulo de fortalecimiento de capacidades en reconciliación: contiene la presentación del apartado, sus 13 metodologías, el anexo de sistematización y las referencias bibliográficas.
- Módulo de fortalecimiento al Consejo Distrital de Paz: contiene la presentación del apartado, sus 6 metodologías, el anexo de sistematización y las referencias bibliográficas. 
Para finalizar,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En dichos talleres se indagó sobre tres aspectos: 1. Las actitudes y acciones de estigmatización o discriminación a las que se ven expuestas las personas en proceso de reincorporación, reintegración y comparecientes de la fuerza pública y los ámbitos en los que se presentan estas actitudes. 2. Las afectaciones que tienen estas acciones en la dimensión individual, familiar y comunitaria de estas personas. 3. Las propuestas hacia la eliminación de la estigmatización y discriminación que sufre esta población. Así las cosas, para abril se consolidó un documento con el contexto de la estrategia, la ruta para la implementación en el distrito, los componentes y acciones, y recomendaciones para el desarrollo de esta.  
Adicionalmente,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El proceso de acompañamiento se llevó a cabo sobre la convocatoria, selección y asesoría a la formulación de iniciativas y acciones concretas, de las modalidades 1, 2 y 3, que serían desarrolladas con el fin de impactar entornos comunitarios e institucionales en la búsqueda de construcción de paz y reconciliación.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Ahora bien, para la Modalidad 4 no se llevó a cabo una convocatoria abierta, puesto que se seleccionaron tres (3) organizaciones cuyas iniciativas y acciones específicas estuvieran encaminadas a fortalecer el proceso de implementación del punto 5 del Acuerdo de Paz (Acuerdo sobre las víctimas del conflicto); además de apoyar la implementación de la ruta TOAR de manera anticipada y/o en el marco de las sanciones impuestas por la Jurisdicción Especial para la Paz (JEP). Esta modalidad contó con $75 millones de pesos en total.
De esta forma, se seleccionaron tres iniciativas que se articularían con el proyecto piloto desarrollado durante el primer semestre del 2022 en la localidad de Usme, el cual tuvo como resultado la formulación y ejecución de proyectos con contenido restaurador - reparador. 
Así las cosas, el acompañamiento al proceso de la ruta de Trabajos, Obras, Actividades con contenido Reparador – Restaurador (TOAR) en Usme, se llevó a cabo a partir de la interlocución con las organizaciones: 1. ASOCUNT - Firmantes de paz. 2. Kabala Teatro – Sociedad civil / comunidad. 3. LIVIS sobre ruedas - Organización de la mesa de Víctimas de Usme; por medio de la asesoría en materia de los instrumentos y herramientas a utilizar para la legalización de sus desembolsos en perspectiva de la radicación de documentos y cuentas de cobro para los desembolsos. 
Como resultado de lo anteriormente mencionado, el 31 de marzo se llevó a cabo el evento de socialización de resultados de la implementación de todas las iniciativas en el Archivo Distrital, al que asistieron 25 personas. Este se realizó en el marco de un conversatorio en el que cinco representantes de las cuatro modalidades compartieron los principales retos en la realización de las actividades de sus iniciativas, y expusieron cuáles serían los principales desafíos y/o recomendaciones para otras organizaciones que están pensando en presentarse a futuras convocatorias que le apuesten a la construcción de paz territorial.
Por otra parte, la Dirección de Paz y Reconciliación realizó el seguimiento y asistencia técnica del convenio 905 suscrito con la Secretaría Distrital de Cultura, Recreación y Deporte, el cual contó con dos tipos de Becas:
- Expresiones culturales y artísticas de Justicia Restaurativa: Diaz Collective y, Escuela de Artes y Derechos Humanos.
- Diálogos necesarios - Espacios culturales de Paz, Memoria y Reconciliación: Las huellas del arte en la guerra, Arte y Cultura Vive y, el Club de Fútbol de Amputados Gladiadores Bogotá. 
Se realizó el encuentro presencial el 7 de marzo en el Archivo Distrital, con el propósito de conocer los avances en la ejecución del cronograma señalado por cada organización ganadora y resolver inquietudes frente a la elaboración del informe final que se debía entregar en abril. 
En este espacio, asistieron cuatro de las cinco organizaciones ganadoras de las becas (faltó la organización Arte y Cultura Vive), cada una realizó una presentación con las respectivas evidencias del cumplimiento de las actividades desarrolladas y compartieron los retos o dificultades que se han presentado para el cumplimiento del cronograma y así brindar posibles soluciones a través de la gestión de la Alta Consejería. Como resultado de este encuentro, las organizaciones pudieron conocerse entre ellas para intercambiar información y aunar esfuerzos para llevar a cabo acciones futuras en sus localidades (como Ciudad Bolívar). De esta manera, desde la ACPRV se facilitó la articulación entre ellos para seguir construyendo paz desde lo local.
Desde la Dirección se visitaron las actividades de seguimiento y de cierre de todas las organizaciones. Para abril, se acompañó la exposición “Las huellas del arte en la guerra” en el Museo de la Ciudad Autoconstruida en Ciudad Bolívar; se visitó una actividad con niños y niñas de “Restaurando el recuerdo” en la misma localidad; se acompañó una obra de arte con los jóvenes de “Arte y cultura vive” en Kennedy, la cual fue protagonizada por personas con discapacidad cognitiva; se acompañó el simposio Respeto por la Diferencia, en el que se proyectaron los resultados del proyecto “Arte de acción y Justicia Restaurativa” en el centro comercial Nuestro Bogotá; y se acompañó el torneo de futbol de cierre del “Club de Fútbol de Amputados Gladiadores Bogotá”. 
De esta manera, se hizo el respectivo seguimiento en territorio a las actividades reportadas por las organizaciones, verificando de primera mano los asistentes a cada espacio, el recibimiento por parte de la población beneficiaria y el impacto de las actividades desarrolladas en las distintas localidades. No obstante, sólo tres de las cinco organizaciones entregaron los informes finales (faltaron Gladiadores y la Escuela de Artes y DDHH), los cuales fueron aprobados por el Centro de Memoria y contienen las evidencias de todas las actividades realizadas y finalizadas en abril.
Se espera contar con los dos informes finales de las organizaciones que faltan para el mes de mayo.
3. Apoyo a acciones distritales para el proceso de reincorporación en Bogotá
En el mes de abril se desarrolló la primera sesión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solo falta una organización de la Modalidad 2 por entregar la documentación completa y así proceder a realizar el último desembolso, la Fundación Legados Tejiendo Vida, Paz y Memoria. A pesar de la insistencia por parte de la ACPVR y la OEI, en el proceso no cumplieron con los plazos establecidos. 
Con relación al seguimiento a la ejecución de las becas culturales y artísticas, para la entrega del informe final dos de las cinco organizaciones dejaron de responder llamadas, correos o mensajes. Por esta razón visitamos en abril las sedes del Club de Fútbol Gladiadores en Kennedy, y de la Escuela de Artes y Derechos Humanos en Ciudad Bolívar, pero siguen en mora con la entrega del informe de cierre. Esto tiene relación con una nueva beca de “Es Cultura Local” que inició Gladiadores y ha retrasado el cierre de las actividades y, la situación actual de Alisson, representante de la Escuela de Artes, que tiene un contrato de prestación de servicios con el Distrito y manifiesta estar muy ocupada.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v>
          </cell>
          <cell r="FR76" t="str">
            <v>Este indicador mide el diseño y la implementación de la estrategia de reconciliación para la construcción de paz. En el mes de mayo se realizaron (2) actividades de (2)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y después de haber avanzado en el tema de reincorporación, en el mes de mayo se avanzó respecto a la tabla de materias y el contenido sobre el tema del Sistema Integral de Paz en el aparte conceptual. De igual manera, fue actualizada la matriz correspondiente al marco normativo y fue creada la matriz de referencias bibliográficas, la cuál será actualizada a medida que se avanza en el documento de actualización de la estrategia de reconciliación. 
2. Acciones para garantizar el funcionamiento administrativo y operativo para la construcción de paz y reconciliación.
Las actividades realizadas en el marco de la gestión administrativa durante los meses de abril y mayo fueron:
• Preparación y formulación de Insumos para respuesta a los radicados interpuestos a la Dirección de Paz y Reconciliación en la plataforma SIGA: Se realizó la preparación y formulación de insumos para respuesta de cuarenta y un (41) radicados interpuestos a la Dirección de Paz y Reconciliación en la plataforma SIGA, de  las cuales nueve (9) corresponden a solicitudes de concepto acto administrativo para Consejos Locales de Paz, cuatro (4) proposición del Concejo de Bogotá y veintisiete (27) peticiones.
• Apoyo en los procesos de gestión contractual de la Dirección de Paz que involucren la formulación de procesos y el seguimiento a los mismos: Se realiza la gestión para la celebración de 13  contratos de prestación de servicios de la Dirección que se encontraban programados en el PAA, de los cuales se cuenta con aprobación de póliza e inicio en el mes de enero a  10.
• Apoyo en los procesos de supervisión de los contratos suscritos por la Dirección de Paz: Se realiza la supervisión de catorce(14) contratos suscritos durante la vigencia 2022 y que contaron con prorroga para el mes de enero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El desarrollo de las actividades administrativas favorecen el fortalecimiento institucional de la Dirección de Paz y Reconciliación para el cumplimiento de sus actividades misionales, lo que redundara en un beneficio para la ciudadanía.</v>
          </cell>
          <cell r="FS76" t="str">
            <v xml:space="preserve">Este indicador mide el diseño y la implementación de la estrategia de reconciliación para la construcción de paz. En el mes de junio se realizaron (2) actividades de (3) programadas, así:
• Asistencia técnica y articulación intersectorial y local para el desarrollo de procesos de Paz y la Reconciliación.
Durante el presente mes no se realizaron acciones de Asistencia técnica y articulación intersectorial y local para el desarrollo de procesos de Paz y la Reconciliación, por cuanto el convenio 730 de 2022 culminó su ejecución y se encuentra en proceso de liquidación.
No obstante lo anterior se celebró el CONVENIO CON ORGANIZACIÓN INTERNACIONAL PARA LAS MIGRACIONES – OIM ROF-001-002 con el objeto de aunar esfuerzos técnicos, humanos, administrativos y financieros entre la Alta Consejería de Paz, Víctimas y Reconciliación de la Secretaría General de la Alcaldía Mayor de Bogotá, y la Organización internacional para las migraciones – OIM, para adelantar acciones de integración local, pedagogía para la paz, memoria, no estigmatización y  justicia restaurativa, en el marco de la estrategia de reconciliación y construcción de paz territorial, para la consolidación de Bogotá-Región como epicentro de paz y reconciliación. Este convenio se encuentra en la acción No. 1 Contratación del equipo técnico y administrativo acorde con el cronograma.
Por lo anterior reprogramamos el reporte para el mes de julio a fin de contar con acciones y soportes que aporten al cumplimiento de la meta.
1. Informe de avance sobre las acciones distritales para el proceso de reincorporación en la ciudad de Bogotá.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dentro de las dinámicas de la mesa distrital de reincorporación; en el mes de abril se desarrolló la primera sesión del 2023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el marco de la Estrategia Psicosocial de Atención Diferencial de la Secretaría Distrital de Salud, cuyo objetivo es implementar procesos de acompañamiento psicosocial y en salud integral a personas en proceso de reintegración y reincorporación, sus familias y colectivos que residen en Bogotá, orientados a la mitigación de las afectaciones generadas en el marco del conflicto armado que contribuyan a su vez a la reconciliación y a la construcción de una paz estable y duradera, se establece el apoyo en la ampliación de la convocatoria para ampliar el número de personas beneficiarias de  la misma, así como el canal pertinente para la remisión de casos cuando se requiera. 
Igualmente,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durante los meses de febrero, abril y junio.  
Durante el mes de junio se llevó a cabo una sesión de trabajo específica para temas relacionados con seguridad, prevención y protección de población firmante del AFP, en cumplimiento de las recomendaciones de las Alertas Tempranas 05 y 010 correspondientes a las localidades de Sumapaz y ciudad bolívar, en las que se identificó un nivel de riesgo alto para la PPR.
DIFICULTADES
• El principal reto está en seguir mejorando los canales de comunicación con las entidades distritales para el reporte de avance de las acciones contenidas en el Plan Operativo de la MDR, que se viene construyendo permanentemente, generando una oportunidad en términos de la permanente ampliación de la oferta para la atención a la PPR residente en Bogotá.   
2. Asistencia técnica a iniciativas productivas que promuevan la integración social y comunitaria para población en proceso de reincorporación.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Se adelanta un proceso de fortalecimiento a las capacidades productivas de la PPR tanto para los proyectos productivos colectivos e individuales, con un proceso de formación general en competencias y habilidades blandas; adicionalmente en la localidad de ciudad bolívar se adelanta la ejecución del componente 2 del proyecto 1937 del FDL, que apunta a promover la asociatividad  para la productividad en la PPR, con espacios formativos, de formulación, capitalización e implementación de iniciativas propias de la PPR que integran a las comunidades de acogida.
DIFICULTADES
• La principal dificultad está asociada a los riesgos de seguridad que presenta la PPR residente en la localidad de ciudad bolívar que genera retrasos en la implementación de las iniciativas productivas. Para esto se adelantó la mesa de trabajo en temas de seguridad, prevención y protección, con el fin de articular acciones interinstitucionales para proteger la vida de la PPR residente en Bogotá.
Adicionalmente, se presenta una dificultad en términos de los contenidos y la oferta formativa de la SDDE que no siempre responde a las necesidades puntuales de los emprendimientos de la PPR. Para esto se adelanta una revisión y actualización de la oferta institucional y se avanza en la construcción de contenidos pertinentes.
Finalmente es necesario fortalecer la gestión de recursos para el apalancamiento de los emprendimientos de la PPR, vinculando al sector privado en estas acciones.
BENEFICIOS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v>
          </cell>
          <cell r="FT76" t="str">
            <v>Este indicador mide el diseño y la implementación de la estrategia de reconciliación para la construcción de paz. En el mes de julio se realizaron (2) actividades de (1) programada, así:
1. Asistencia técnica y articulación intersectorial y local para el desarrollo de procesos de Paz y la Reconciliación.
Se presenta el informe de avance sobre las asistencias técnicas, el cual se encontraba programado para el mes de julio. Este informe presenta, por una parte, los resultados del proceso de pedagogía sobre los derechos de las víctimas del conflicto armado a la verdad, a la justicia, y a la reparación integral, atendiendo las iniciativas de memoria, paz y reconciliación de los Programas de Desarrollo con Enfoque Territorial (PDET). Por otra parte, el acompañamiento a las acciones comunitarias, culturales y pedagógicas tendientes a la no estigmatización y la no discriminación de la población en proceso de reincorporación, reintegración y víctimas del conflicto; el acompañamiento a procesos organizativos de buscadores y buscadoras de personas dadas por desaparecidas, con el fin de contribuir al esclarecimiento de hechos y al reconocimiento de la dignidad de las víctimas familiares de desaparecidos en su proceso de búsqueda y en el acceso a los mecanismos de justicia transicional; y el desarrollo de iniciativas de justicia restaurativa a través del trabajo mancomunado entre las víctimas directas, las víctimas de las localidades priorizadas, los comparecientes y la Jurisdicción Especial para la Paz para consolidar apuestas que contribuyan a la construcción de paz en el territorio.
Desde la Dirección de Paz y Reconciliación, en el marco del convenio suscrito entre la Alta Consejería de Paz, Víctimas y Reconciliación -OACPVR, se ha diseñado la estrategia de reconciliación y construcción de paz territorial, que tiene como propósito adelantar acciones de integración local, pedagogía para la paz, memoria, no estigmatización y justicia restaurativa, para la consolidación de Bogotá́ Región como epicentro de paz y reconciliación. Esta estrategia se materializa en cuatro líneas estratégicas a saber:
i) Proceso de Retornos y Reubicaciones: Contiene el proceso de Integración local que formalizan la intención a través de la firma del acta de voluntariedad, y acceden al proceso de acompañamiento en vía a la garantía de derechos prioritarios, y acciones tendientes a la integración comunitaria. La Integración Local entendida como un derecho de la población victima para el restablecimiento de su proyecto de vida con un enfoque reparador.
ii) Educación para la paz y pedagogía de paz: Contempla el fortalecimiento de capacidades para la reconciliación de actores claves en los territorios bogotanos, como son líderes y lideresas sociales, población víctima, población ex combatientes, organizaciones de jóvenes, culturales, ambientales, entornos educativos, entre otras.
iii) Diálogo social y reconciliación territorial: Encierra, acciones de reconciliación para fortalecimiento de capacidades, las capacidades para la incidencia política, las capacidades para el fomento de la participación en espacios de reconciliación y /o construcción de paz, el fortalecimiento de capacidades por medio de la implementación de iniciativas comunitarias para la reconciliación, y las agendas territoriales de paz. Este componente es uno de los ejes fundamentales para la reconstrucción de tejido social para la población víctima y no víctima, así como los firmantes de paz en los territorios, encaminados al arraigo comunitario.
iv) Justicia Transicional y Justicia Restaurativa: Incluye, entre otras acciones, la Ruta de los Trabajos, Obras y Actividades de contenido Reparador (TOAR), la articulación en el acompañamiento psicosocial y jurídico a población víctima en las rutas y procesos asociados al Sistema Integral de Verdad, Justicia, Reparación y No Repetición, la articulación en el acompañamiento psicosocial y jurídico a comparecientes en las rutas y procesos asociados al Sistema Integral de Verdad, Justicia, Reparación y No Repetición, y las recomendaciones para el acompañamiento a las víctimas y comparecientes.
2. Acciones para garantizar el funcionamiento administrativo y operativo para la construcción de paz y reconciliación.
Las actividades realizadas en el marco de la gestión administrativa durante los meses de julio y julio fueron:
i) Preparación y formulación de Insumos para respuesta a los radicados interpuestos a la Dirección de Paz y Reconciliación en la plataforma SIGA: Se realizó la preparación y formulación de insumos para respuesta de treinta y seis (36) radicados interpuestos a la Dirección de Paz y Reconciliación en la plataforma SIGA, de  las cuales cinco (5) corresponden a solicitudes de concepto de acto administrativo para Consejos Locales de Paz y políticas públicas, treinta (30) proposición del Concejo de Bogotá y una (1) petición de carácter general.
ii) Apoyo en los procesos de gestión contractual de la Dirección de Paz que involucren la formulación de procesos y el seguimiento a los mismos: Se realiza la gestión para la celebración de 14 contratos de prestación de servicios de la Dirección que se encontraban programados en el PAA y se gestionó dos cesiones.
iii) Apoyo en los procesos de supervisión de los contratos suscritos por la Dirección de Paz: Se realiza la supervisión de catorce(14) contratos suscritos durante la vigencia 2022 y que contaron con prórroga para el mes de enero 2023. 
iv)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Con relación a los beneficios de ciudad, por una parte, se impulsará un proceso de pedagogía sobre los derechos de las víctimas del conflicto armado a la verdad, a la justicia, y a la reparación integral, atendiendo las iniciativas de memoria, paz y reconciliación de los PDET Bogotá Región. Sumado a esto, se apoyarán acciones comunitarias, culturales y pedagógicas encaminadas a la no estigmatización de las personas exintegrantes de las FARC-EP y excombatientes; y se financiarán 16 iniciativas comunitarias, culturales y artísticas que vinculen, con enfoque psicosocial, a personas en proceso de reincorporación, víctimas del conflicto armado y comunidades; y se impulsarán acciones de justicia restaurativa por medio de la Ruta TOAR , el acompañamiento psicosocial y jurídico a las víctimas en el Sistema Integral de Paz, los procesos de pedagogía para fortalecer la búsqueda de personas, así como el fortalecimiento a proyectos de justicia restaurativa y sanción propia.
De esta manera, a través de la financiación de iniciativas territoriales se está ayudando a ciertas poblaciones a prevenir futuras violencias y transformar conflictos desde una actitud más propositiva y pacífica realizando encuentros que motivan a la reflexión para el apoyo mutuo y el fortalecimiento del tejido social desde el compartir de saberes y experiencias.
• El desarrollo de las actividades administrativas de la favorecen al fortalecimiento institucional de la Dirección de Paz y Reconciliación para el cumplimiento de sus actividades misionales, lo que redundara en un beneficio para la ciudadanía</v>
          </cell>
          <cell r="FU76" t="str">
            <v xml:space="preserve">Este indicador mide el diseño y la implementación de la estrategia de reconciliación para la construcción de paz. En el mes de agosto se realizaron (2) actividades de (2) programadas, así:
1. Ajuste del modelo formativo y pedagógico integral y fortalecimiento de capacidades para el desarrollo de iniciativas de reconciliación  
En el marco de la elaboración del documento de actualización de la estrategia de reconciliación y la incorporación de los componentes que la integran, se avanzó en la redacción de las partes uno y dos del documento, es decir, la parte conceptual y la parte metodológica. De otra parte y a medida que se avanza en la redacción del documento, se actualizaron las matrices de referencia normativa y bibliográfica, sobre las cuales se construye y apoya el documento y que se reflejan en la bibliografía.  Ajustando los documentos de Informe de avance Estrategia, de Reconciliación, Estrategia de Reconciliación, Matriz Normativa y Matriz referencias bibliográficas.
2. Apoyo a acciones distritales para el proceso de reincorporación en la ciudad de Bogotá.
Entre el mes de julio y agosto la Dirección de Paz y Reconciliación, específicamente el equipo de reincorporación con apoyo del Sistema Integral lleva a cabo diferentes jornadas de sensibilización para la no estigmatización y la no discriminación de personas en proceso de reincorporación, de reintegración y comparecientes de la Fuerza Pública ante la JEP. Estas jornadas como compromiso surgido en la Mesa Distrital de Reincorporación se realizan para servidores públicos de las diferentes entidades y secretarías que componen la mesa, en estos dos meses el equipo realizó 7 jornadas de sensibilización (IDIPRON, Catastro, SDIS, SDM, SDH, FUGA, Alcaldía de Ciudad Bolívar). Estas jornadas tienen tres objetivos fundamentales que son: Socializar conceptos generales frente a los procesos de Reincorporación y Reintegración, así como de justicia restaurativa, y los lineamientos e instrumentos normativos nacionales que posibilitan la construcción de paz, Propiciar espacios para la sensibilización y la movilización emocional con servidores y funcionarios públicos sobre la prevención de la estigmatización y discriminación a la población en proceso de reincorporación, reintegración y comparecientes de Fuerza Pública ante la JEP en Bogotá y por último Implementar acciones para eliminar barreras en el acceso a derechos sociales, políticos y culturales, en concordancia de la construcción de paz y transformación de percepciones e imaginarios sobre la población en procesos de reincorporación, reintegración y comparecientes de la Fuerza Pública ante la JEP, desde el fortalecimiento institucional. 
El equipo de reincorporación se ha enfocado también en potencializar el trabajo con enfoque de género tratando de generar espacios y actividades que permitan que las mujeres firmantes de paz tengan su propia voz y se tengan en cuenta sus necesidades específicas que no son las mismas del resto de la población firmante. Por esto desde mayo se viene haciendo un proceso de diagnóstico de necesidades con las diferentes secretarías que acompañan la Mesa Distrital de Reincorporación. Una de las principales necesidades que manifestaron las mujeres es que ellas querían ser sujetas activas y formadoras del capítulo de género del Acuerdo Final de Paz, para la sociedad civil. Así surgió la iniciativa de poder construir una articulación entre la ACPVR y diferentes universidades de la ciudad de Bogotá que desarrollarán cátedras de paz y que las mujeres firmantes pudieran participar de las mismas. En el mes de agosto se realiza una reunión con las diferentes organizaciones sociales de mujeres firmantes de paz, donde se concluye que los temas a tratar en dichas cátedras serían temas de: memoria, estigmatización, y la experiencia personal de cada mujer en la construcción de paz y hechos de reconciliación.
Así la ACPVR empieza a realizar una gestión con diferentes universidades entre ellas: Salle, Santo Tomás, Rosario y Politécnico. Y se establece la participación de mujeres firmantes de paz en las cátedras de paz de dichas universidades para el mes de septiembre.
Por otra parte Desde la Dirección de Paz y Reconciliación de la Alta Consejería de Paz, Víctimas y Reconciliación, específicamente desde el equipo de reincorporación y reintegración se tiene como meta para el segundo semestre del 2023, realizar una serie de actividades culturales con la población firmante de paz (personas en proceso de reincorporación y reintegración), se quiere que tanto la población firmante como sus familias empiecen a tener una apropiación de la ciudad y aprovechar la diversa oferta cultural con la que cuenta Bogotá. Para esta primera actividad se realizó un recorrido por el Museo de Bogotá con la ayuda de los y las guías con los que cuenta el Museo, allí se tuvo un total de 15 personas entre ellas firmantes de paz, personas en proceso de reintegración, y sus respectivas familias. El recorrido finalizó con una jornada de cuentería la cual se llevó a cabo en la Fundación Gilberto Álzate Avendaño, quien nos estuvo a cargo fue un artista asignado por parte de IDARTES.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v>
          </cell>
          <cell r="FV76" t="str">
            <v xml:space="preserve">Este indicador mide el diseño y la implementación de la estrategia de reconciliación para la construcción de paz. En el mes de septiembre se realizaron (2) actividades de (2) programadas, así:
1. Ajuste del modelo formativo y pedagógico integral y fortalecimiento de capacidades para el desarrollo de iniciativas de reconciliación  
En el marco de la elaboración del documento de actualización de la estrategia de reconciliación y la incorporación de los componentes que la integran, se efectuó una reunión con la directora de la Dirección de Paz y Reconciliación y se dieron nuevos lineamientos para la elaboración del documento. Conforme a esos lineamientos, el documento se ajustó de la siguiente manera: se acortó el número de páginas de la primera parte, fusionando el contenido relacionado con los componentes de reconciliación, reincorporación y articulación con el sistema integral; y se utilizaron gráficas para expresar de forma didáctica el contenido relacionado a lo conceptual. Respecto a la segunda parte, el capítulo metodológico, dado que se trata de la parte más importante de la estrategia, se ajustó, agregando los procesos dialógicos. En esta parte, se suprimió el principio de participación y se dejaron los criterios metodológicos concernientes a los enfoques poblacional y territorial. De igual manera, en el mes de septiembre se avanzó en la redacción de la introducción y los aprendizajes y las lecciones aprendidas. En una reunión posterior, se determinó el procedimiento y el instrumento de identificación de capacidades que deberá acompañar la estrategia de reconciliación.
2. Acciones para garantizar el funcionamiento administrativo y operativo para la construcción de paz y reconciliación.
Las actividades realizadas en el marco de la gestión administrativa durante los meses de agosto y septiembre fueron:
i) Preparación y formulación de Insumos para respuesta a los radicados interpuestos a la Dirección de Paz y Reconciliación en la plataforma SIGA: Se realizó la preparación y formulación de insumos para respuesta de treinta y dos (32) radicados interpuestos a la Dirección de Paz y Reconciliación en la plataforma SIGA.
ii) Apoyo en los procesos de gestión contractual de la Dirección de Paz que involucren la formulación de procesos y el seguimiento a los mismos: Se realiza la gestión para la celebración de 14 contratos de prestación de servicios de la Dirección que se encontraban programados en el PAA y se gestionó dos cesiones.
iii) Apoyo en los procesos de supervisión de los contratos suscritos por la Dirección de Paz: Se realiza la supervisión de catorce(14) contratos suscritos durante la vigencia 2023 
iv) Ejecución de reuniones de equipo para la programación y seguimiento a las actividades de la Dirección de Paz y Reconciliación: Se realiza reunión mensual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de fortalecimiento de capacidades, pedagógicos, culturales y artísticos, y dialógicos.  
• El desarrollo de las actividades administrativas de la favorecen al fortalecimiento institucional de la Dirección de Paz y Reconciliación para el cumplimiento de sus actividades misionales, lo que redundara en un beneficio para la ciudadanía.
</v>
          </cell>
          <cell r="FW76" t="str">
            <v/>
          </cell>
          <cell r="FX76" t="str">
            <v/>
          </cell>
          <cell r="FY76" t="str">
            <v/>
          </cell>
          <cell r="FZ76" t="str">
            <v>N/A</v>
          </cell>
          <cell r="GA76" t="str">
            <v>N/A</v>
          </cell>
          <cell r="GB76" t="str">
            <v>N/A</v>
          </cell>
          <cell r="GC76" t="str">
            <v>N/A</v>
          </cell>
          <cell r="GD76" t="str">
            <v>N/A</v>
          </cell>
          <cell r="GE76" t="str">
            <v>N/A</v>
          </cell>
          <cell r="GF76" t="str">
            <v>N/A</v>
          </cell>
          <cell r="GG76" t="str">
            <v>N/A</v>
          </cell>
          <cell r="GH76" t="str">
            <v>N/A</v>
          </cell>
          <cell r="GI76" t="str">
            <v>N/A</v>
          </cell>
          <cell r="GJ76" t="str">
            <v>N/A</v>
          </cell>
          <cell r="GK76" t="str">
            <v>N/A</v>
          </cell>
          <cell r="GL76" t="str">
            <v>N/A</v>
          </cell>
          <cell r="GM76" t="str">
            <v>N/A</v>
          </cell>
          <cell r="GN76" t="str">
            <v>N/A</v>
          </cell>
          <cell r="GO76" t="str">
            <v>N/A</v>
          </cell>
          <cell r="GP76" t="str">
            <v>N/A</v>
          </cell>
          <cell r="GQ76" t="str">
            <v>N/A</v>
          </cell>
          <cell r="GR76" t="str">
            <v>N/A</v>
          </cell>
          <cell r="GS76" t="str">
            <v>N/A</v>
          </cell>
          <cell r="GT76" t="str">
            <v>N/A</v>
          </cell>
          <cell r="GU76" t="str">
            <v>N/A</v>
          </cell>
          <cell r="GV76" t="str">
            <v>N/A</v>
          </cell>
          <cell r="GW76" t="str">
            <v>N/A</v>
          </cell>
          <cell r="GX76" t="str">
            <v>N/A</v>
          </cell>
          <cell r="GY76" t="str">
            <v>N/A</v>
          </cell>
        </row>
        <row r="77">
          <cell r="A77" t="str">
            <v>PD115</v>
          </cell>
          <cell r="B77">
            <v>7871</v>
          </cell>
          <cell r="D77" t="str">
            <v>Servicio de asistencia técnica para la realización_x000D_
de iniciativas de memoria histórica</v>
          </cell>
          <cell r="E77" t="str">
            <v>16_Oficina de Alta Consejería de Paz, Víctimas y Reconciliación</v>
          </cell>
          <cell r="F77">
            <v>16</v>
          </cell>
          <cell r="G77" t="str">
            <v>Oficina de Alta Consejería de Paz, Víctimas y Reconciliación</v>
          </cell>
          <cell r="H77" t="str">
            <v>oav</v>
          </cell>
          <cell r="I77" t="str">
            <v>PD115</v>
          </cell>
          <cell r="J77" t="str">
            <v>Suma</v>
          </cell>
          <cell r="K77" t="str">
            <v>Número</v>
          </cell>
          <cell r="L77" t="str">
            <v>Suma</v>
          </cell>
          <cell r="M77">
            <v>218</v>
          </cell>
          <cell r="N77">
            <v>258</v>
          </cell>
          <cell r="O77">
            <v>0</v>
          </cell>
          <cell r="P77">
            <v>10</v>
          </cell>
          <cell r="Q77">
            <v>30</v>
          </cell>
          <cell r="R77">
            <v>30</v>
          </cell>
          <cell r="S77">
            <v>30</v>
          </cell>
          <cell r="T77">
            <v>15</v>
          </cell>
          <cell r="U77">
            <v>15</v>
          </cell>
          <cell r="V77">
            <v>30</v>
          </cell>
          <cell r="W77">
            <v>30</v>
          </cell>
          <cell r="X77">
            <v>30</v>
          </cell>
          <cell r="Y77">
            <v>30</v>
          </cell>
          <cell r="Z77">
            <v>8</v>
          </cell>
          <cell r="AA77">
            <v>258</v>
          </cell>
          <cell r="AB77">
            <v>258</v>
          </cell>
          <cell r="AC77" t="str">
            <v>La realización de los procesos pedagógicos implica: i) la promoción de visitas guiadas al Centro de Memoria Paz y Reconciliación por parte de diversos actores, principalmente del sector educativo; ii) la realización de acciones de fortalecimiento a iniciativas ciudadanas de memoria para la paz y la reconciliación en el Centro, a través de la movilización de agenda cultural en torno a la memoria, la paz y la reconciliación; iii) la dinamización y asistencia técnica para el uso de los espacios, dispositivos y recursos del Centro de Memoria Paz y Reconciliación - CMPR  por parte de la ciudadanía, las organizaciones sociales y de víctimas. 
Para la vigencia 2023, en esta meta se programó la realización de 258 procesos, con corte a 30 de septiembre se han realizado 218 procesos pedagógicos para el fortalecimiento de iniciativas ciudadanas, que conduzcan al debate y la apropiación social de la paz, la memoria y la reconciliación, que se construye en los territorios ciudad región, de la siguiente manera: 
	173 visitas guiadas al Centro Memoria: 120 visitas en el marco de la estrategia general de visitas guiadas, realizadas con universidades, Colegios, entidades públicas y Fundaciones y 53 visitas mediante la estrategia "camino a casa, para niñas y niños entre los 6 y los 12 años.
	45 acompañamientos técnicos para la realización de conmemoraciones y otras iniciativas de memoria, de las cuales se destacan trabajos alrededor de la conmemoración y dignificación de niñas víctimas violencia sexual, concientización sobre el reclutamiento forzado, las violaciones a derechos humanos en la ciudad, la visibilización de procesos de memoria con enfoque de género, el debate alrededor de la persecución a operadores de justicia, la visibilización de la victimización y de la labor de quienes han sido perseguidos por su labor sindical, de la labor de memoria de las víctimas de ejecuciones extrajudiciales y alrededor de los hechos ocurridos en Bogotá durante las movilizaciones sociales y el estallido social en 2021,  además del fortalecimiento y promoción del debate sobre  memoria con la Fuerza Pública, las persecución a líderes ambientales, y los hitos de paz producidos alrededor de la firma e implementación del Acuerdo Final de Paz, entre otros.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 Niños, niñas, adolescentes y jóvenes de la ciudad cuentan con una oferta pedagógica para pensar y debatir acerca de la memoria, la paz y la reconciliación.</v>
          </cell>
          <cell r="AD77" t="str">
            <v xml:space="preserve">NOTA: ADELANTO DE META
Para el mes de septiembre,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2 acciones de fortalecimiento y 9 visitas guiadas.
</v>
          </cell>
          <cell r="AE77" t="str">
            <v/>
          </cell>
          <cell r="AF77" t="str">
            <v/>
          </cell>
          <cell r="AG77">
            <v>10</v>
          </cell>
          <cell r="AH77">
            <v>30</v>
          </cell>
          <cell r="AI77">
            <v>30</v>
          </cell>
          <cell r="AJ77">
            <v>30</v>
          </cell>
          <cell r="AK77">
            <v>15</v>
          </cell>
          <cell r="AL77">
            <v>23</v>
          </cell>
          <cell r="AM77">
            <v>39</v>
          </cell>
          <cell r="AN77">
            <v>41</v>
          </cell>
          <cell r="AO77" t="str">
            <v/>
          </cell>
          <cell r="AP77" t="str">
            <v/>
          </cell>
          <cell r="AQ77" t="str">
            <v/>
          </cell>
          <cell r="AR77" t="str">
            <v/>
          </cell>
          <cell r="AS77">
            <v>10</v>
          </cell>
          <cell r="AT77">
            <v>30</v>
          </cell>
          <cell r="AU77">
            <v>30</v>
          </cell>
          <cell r="AV77">
            <v>30</v>
          </cell>
          <cell r="AW77">
            <v>15</v>
          </cell>
          <cell r="AX77">
            <v>15</v>
          </cell>
          <cell r="AY77">
            <v>30</v>
          </cell>
          <cell r="AZ77">
            <v>30</v>
          </cell>
          <cell r="BA77">
            <v>30</v>
          </cell>
          <cell r="BB77">
            <v>30</v>
          </cell>
          <cell r="BC77">
            <v>8</v>
          </cell>
          <cell r="BD77" t="str">
            <v>No Programó</v>
          </cell>
          <cell r="BE77">
            <v>9.9999999999999982</v>
          </cell>
          <cell r="BF77">
            <v>29.999999999999993</v>
          </cell>
          <cell r="BG77">
            <v>29.999999999999993</v>
          </cell>
          <cell r="BH77">
            <v>30</v>
          </cell>
          <cell r="BI77">
            <v>15</v>
          </cell>
          <cell r="BJ77">
            <v>22.999999999999986</v>
          </cell>
          <cell r="BK77">
            <v>39</v>
          </cell>
          <cell r="BL77">
            <v>41.000000000000028</v>
          </cell>
          <cell r="BM77" t="str">
            <v/>
          </cell>
          <cell r="BN77" t="str">
            <v/>
          </cell>
          <cell r="BO77" t="str">
            <v/>
          </cell>
          <cell r="BP77" t="str">
            <v>No programó</v>
          </cell>
          <cell r="BQ77"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R77"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S77"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T77"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U77"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V77"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W77"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X77"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Y77"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BZ77"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CA77" t="str">
            <v>1.2.1 Reporte mensual de acciones de fortalecimiento a iniciativas ciudadanas de memoria, para la paz y la reconciliación, en el CMPR
1.2.2. Reporte mensual de promoción de visitas guiadas al CMPR e intercambios con actores educativos, sociales, institucionelas y ciudadanos</v>
          </cell>
          <cell r="CB77" t="str">
            <v>No Programó</v>
          </cell>
          <cell r="CC77" t="str">
            <v>• 1.2.1 REPORTE ACCIONES DE FORTALECIMIENTO A IMH
• 1.2.1 ANEXOS FORTALECIMIENTO IMH
• 1.2.2 REPORTE VISITAS GUIADAS
• 1.2.2 ANEXOS VISITAS GUIADAS</v>
          </cell>
          <cell r="CD77" t="str">
            <v>• 1.2.1 REPORTE ACCIONES DE FORTALECIMIENTO A IMH
• 1.2.1 ANEXOS FORTALECIMIENTO IMH
• 1.2.2 REPORTE VISITAS GUIADAS
• 1.2.2 ANEXOS VISITAS GUIADAS</v>
          </cell>
          <cell r="CE77" t="str">
            <v>• 1.2.1 REPORTE ACCIONES DE FORTALECIMIENTO A IMH
• 1.2.1 ANEXOS FORTALECIMIENTO IMH
• 1.2.2 REPORTE VISITAS GUIADAS
• 1.2.2 ANEXOS VISITAS GUIADAS</v>
          </cell>
          <cell r="CF77" t="str">
            <v>• 1.2.1 REPORTE ACCIONES DE FORTALECIMIENTO A IMH
• 1.2.1 ANEXOS FORTALECIMIENTO IMH
• 1.2.2 REPORTE VISITAS GUIADAS
• 1.2.2 ANEXOS VISITAS GUIADAS</v>
          </cell>
          <cell r="CG77" t="str">
            <v>• 1.2.1 REPORTE ACCIONES DE FORTALECIMIENTO A IMH
• 1.2.1 ANEXOS FORTALECIMIENTO IMH
• 1.2.2 REPORTE VISITAS GUIADAS
• 1.2.2 ANEXOS VISITAS GUIADAS</v>
          </cell>
          <cell r="CH77" t="str">
            <v>• 1.2.1 REPORTE ACCIONES DE FORTALECIMIENTO A IMH
• 1.2.1 ANEXOS FORTALECIMIENTO IMH
• 1.2.2 REPORTE VISITAS GUIADAS
• 1.2.2 ANEXOS VISITAS GUIADAS</v>
          </cell>
          <cell r="CI77" t="str">
            <v>• 1.2.1 REPORTE ACCIONES DE FORTALECIMIENTO A IMH
• 1.2.1 ANEXOS FORTALECIMIENTO IMH
• 1.2.2 REPORTE VISITAS GUIADAS
• 1.2.2 ANEXOS VISITAS GUIADAS
• Matriz consolidada Procesos Pedagógicos</v>
          </cell>
          <cell r="CJ77" t="str">
            <v>• 1.2.1 ANEXOS FORTALECIMIENTO IMH
• 1.2.1 REPORTE ACCIONES DE FORTALECIMIENTO A IMH
• 1.2.2 REPORTE VISITAS GUIADAS
• 1.2.2 ANEXOS VISITAS GUIADAS</v>
          </cell>
          <cell r="CK77" t="str">
            <v/>
          </cell>
          <cell r="CL77" t="str">
            <v/>
          </cell>
          <cell r="CM77" t="str">
            <v/>
          </cell>
          <cell r="CN77" t="str">
            <v>N/A</v>
          </cell>
          <cell r="CO77" t="str">
            <v>N/A</v>
          </cell>
          <cell r="CP77" t="str">
            <v>N/A</v>
          </cell>
          <cell r="CQ77" t="str">
            <v>N/A</v>
          </cell>
          <cell r="CR77" t="str">
            <v>N/A</v>
          </cell>
          <cell r="CS77" t="str">
            <v>N/A</v>
          </cell>
          <cell r="CT77" t="str">
            <v>N/A</v>
          </cell>
          <cell r="CU77" t="str">
            <v>N/A</v>
          </cell>
          <cell r="CV77" t="str">
            <v>N/A</v>
          </cell>
          <cell r="CW77" t="str">
            <v>N/A</v>
          </cell>
          <cell r="CX77" t="str">
            <v>N/A</v>
          </cell>
          <cell r="CY77" t="str">
            <v>N/A</v>
          </cell>
          <cell r="CZ77" t="str">
            <v>N/A</v>
          </cell>
          <cell r="DA77" t="str">
            <v>N/A</v>
          </cell>
          <cell r="DB77" t="str">
            <v>N/A</v>
          </cell>
          <cell r="DC77" t="str">
            <v>N/A</v>
          </cell>
          <cell r="DD77" t="str">
            <v>N/A</v>
          </cell>
          <cell r="DE77" t="str">
            <v>N/A</v>
          </cell>
          <cell r="DF77" t="str">
            <v>N/A</v>
          </cell>
          <cell r="DG77" t="str">
            <v>N/A</v>
          </cell>
          <cell r="DH77" t="str">
            <v>N/A</v>
          </cell>
          <cell r="DI77" t="str">
            <v>N/A</v>
          </cell>
          <cell r="DJ77" t="str">
            <v>N/A</v>
          </cell>
          <cell r="DK77" t="str">
            <v>N/A</v>
          </cell>
          <cell r="DL77" t="str">
            <v>N/A</v>
          </cell>
          <cell r="DM77" t="str">
            <v>N/A</v>
          </cell>
          <cell r="DN77" t="str">
            <v>N/A</v>
          </cell>
          <cell r="DO77" t="str">
            <v>N/A</v>
          </cell>
          <cell r="DP77" t="str">
            <v>N/A</v>
          </cell>
          <cell r="DQ77" t="str">
            <v>N/A</v>
          </cell>
          <cell r="DR77" t="str">
            <v>N/A</v>
          </cell>
          <cell r="DS77" t="str">
            <v>N/A</v>
          </cell>
          <cell r="DT77" t="str">
            <v>N/A</v>
          </cell>
          <cell r="DU77" t="str">
            <v>N/A</v>
          </cell>
          <cell r="DV77" t="str">
            <v>N/A</v>
          </cell>
          <cell r="DW77" t="str">
            <v>N/A</v>
          </cell>
          <cell r="DX77" t="str">
            <v>N/A</v>
          </cell>
          <cell r="DY77" t="str">
            <v>N/A</v>
          </cell>
          <cell r="DZ77" t="str">
            <v>N/A</v>
          </cell>
          <cell r="EA77" t="str">
            <v>N/A</v>
          </cell>
          <cell r="EB77" t="str">
            <v>N/A</v>
          </cell>
          <cell r="EC77" t="str">
            <v>N/A</v>
          </cell>
          <cell r="ED77" t="str">
            <v>N/A</v>
          </cell>
          <cell r="EE77" t="str">
            <v>N/A</v>
          </cell>
          <cell r="EF77" t="str">
            <v>N/A</v>
          </cell>
          <cell r="EG77" t="str">
            <v>N/A</v>
          </cell>
          <cell r="EH77" t="str">
            <v>N/A</v>
          </cell>
          <cell r="EI77" t="str">
            <v>N/A</v>
          </cell>
          <cell r="EJ77" t="str">
            <v>N/A</v>
          </cell>
          <cell r="EK77" t="str">
            <v>N/A</v>
          </cell>
          <cell r="EL77" t="str">
            <v>N/A</v>
          </cell>
          <cell r="EM77" t="str">
            <v>N/A</v>
          </cell>
          <cell r="EN77" t="str">
            <v>N/A</v>
          </cell>
          <cell r="EO77" t="str">
            <v>N/A</v>
          </cell>
          <cell r="EP77" t="str">
            <v>N/A</v>
          </cell>
          <cell r="EQ77" t="str">
            <v>N/A</v>
          </cell>
          <cell r="ER77" t="str">
            <v>N/A</v>
          </cell>
          <cell r="ES77" t="str">
            <v>N/A</v>
          </cell>
          <cell r="ET77" t="str">
            <v>N/A</v>
          </cell>
          <cell r="EU77" t="str">
            <v>N/A</v>
          </cell>
          <cell r="EV77" t="str">
            <v>N/A</v>
          </cell>
          <cell r="EW77" t="str">
            <v>N/A</v>
          </cell>
          <cell r="EX77" t="str">
            <v>N/A</v>
          </cell>
          <cell r="EY77" t="str">
            <v>N/A</v>
          </cell>
          <cell r="EZ77" t="str">
            <v>N/A</v>
          </cell>
          <cell r="FA77" t="str">
            <v>N/A</v>
          </cell>
          <cell r="FB77" t="str">
            <v>N/A</v>
          </cell>
          <cell r="FC77" t="str">
            <v>N/A</v>
          </cell>
          <cell r="FD77" t="str">
            <v>N/A</v>
          </cell>
          <cell r="FE77" t="str">
            <v>N/A</v>
          </cell>
          <cell r="FF77" t="str">
            <v>N/A</v>
          </cell>
          <cell r="FG77" t="str">
            <v>N/A</v>
          </cell>
          <cell r="FH77" t="str">
            <v>N/A</v>
          </cell>
          <cell r="FI77" t="str">
            <v>N/A</v>
          </cell>
          <cell r="FJ77" t="str">
            <v>N/A</v>
          </cell>
          <cell r="FK77" t="str">
            <v>N/A</v>
          </cell>
          <cell r="FL77" t="str">
            <v>N/A</v>
          </cell>
          <cell r="FM77" t="str">
            <v>N/A</v>
          </cell>
          <cell r="FN77" t="str">
            <v>No Programó</v>
          </cell>
          <cell r="FO77"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febrero se reportaron (10) procesos pedagógicos de (10) programados:
• Se brindó acompañamiento técnico, y se articuló con familiares y u organizaciones, para la realización de (2) conmemoraciones:
1. Conmemoración del Día de las Manos Rojas
2. Conmemoración Sandra Catalina Vásquez
• Se brindaron (3) asistencias técnicas para el fortalecimiento de iniciativas de memoria, paz y reconciliación:
3. Asistencia técnica palabreras y callejeras
4. Asistencia técnica Casa de la Memoria Suba y Casa de la Memoria Usaquén
5. Asistencia técnica familiares Dubán Barros.
• Se reportaron (5) visitas guiadas al CMPR e intercambios con actores educativos, sociales, institucionales y ciudadanos de (5) programadas, de la siguiente manera:
6 al 9.  (4) visitas guiadas en el marco de la estrategia general de visitas guiadas,  5 instituciones de educación superior, y 1 organización social y 2 instituciones educativas, además de aquellas visitas guiadas que beneficiaron al público en general.
10.  (1) visita guiada en el marco de la estrategia especializada para niños y niñas ‘Camino a Casa’, en las que participaron cuidadores y cuidadoras en formación de la Universidad del Tolima.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febrero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febrero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v>
          </cell>
          <cell r="FP77"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marzo se reportaron (30) procesos pedagógicos de (30) programados:
• Se brindó acompañamiento técnico, y se articuló con familiares y u organizaciones, para la realización de (2) conmemoraciones:
1. Conmemoración del homicidio de la firmante de paz Astrid Conde
2. Conmemoración del homicidio del líder político José Antequera
• Se brindaron (3) asistencias técnicas para el fortalecimiento de iniciativas de memoria, paz y reconciliación:
3. Asistencia técnica "La mesa como palimsesto"
4. Asistencia técnica proceso de memoria "Barrio Policarpa"
5. Asistencia técnica "La Yerbas de todos"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y cuidadores y cuidadoras en formación.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marzo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marzo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v>
          </cell>
          <cell r="FQ77"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abril se reportaron (30) procesos pedagógicos de (30) programados:
• Se brindó acompañamiento técnico, y se articuló con familiares y u organizaciones, para la realización de (4) conmemoraciones:
1. Acción pública realizada en el Parque de Verbenal en conmemoración de las víctimas de abuso y brutalidad policial
2. Acción conmemorativa por el asesinato de Guillermo Rivera Fúquene, 15 años
3. Acción conmemorativa de la muerte de Carlos Pizarro, 33 años.
4. Acción conmemorativa acerca de las luchas de Rodrigo Lara Bonilla y Enrique Low Murtra contra el narcotráfico."
• Se brindó (1) asistencia técnica para el fortalecimiento de iniciativas de memoria, paz y reconciliación:
5. Asistencia técnica a la Unidad Policial para la Edificación de la Paz (UNIPEP), tras la articulación con el Grupo de Memoria Histórica del Comando General de las Fuerzas Militares.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1 entidad distrital y universidades públicas y privadas.
BENEFICIOS
• Las acciones desarrolladas en abril permitieron visibilizar y abrir canales de discusión y apropiación pública sobre la persecución que han sufrido sindicalistas, operadores judiciales y personas que han participado de procesos de paz por posicionar agendas políticas alrededor de la justicia, la dignidad y la paz. También se apoyaron conmemoraciones sobre los hechos ocurridos en Bogotá en 2021, del cual fueron víctimas jóvenes en la ciudad.
• Las acciones de fortalecimiento a iniciativas de memoria permitieron el robustecer el trabajo de organizaciones de víctimas de distintos actores armados, instituciones,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abril permitieron fortalecer y sostener debates con instituciones como la Policía Nacional, acerca del sentido de la construcción de memoria, en un horizonte misional de construcción y sostenimiento de la paz.
• Niños, niñas, adolescentes y jóvenes de la ciudad cuentan con una oferta pedagógica para pensar y debatir acerca de la memoria, la paz y la reconciliación. </v>
          </cell>
          <cell r="FR77"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mayo se reportaron (30) procesos pedagógicos de (30) programados:
• Se brindó acompañamiento técnico, y se articuló con familiares y u organizaciones, para la realización de (5) conmemoraciones:
1. Conmemoración Acción II Festival por la Memoria, organizado por la Ruta de la Memoria de la Universidad Pedagógica en conmemoración de Darío Betancourt
2. Acción conmemorativa por el asesinato de Mario, Elsa y Carlos
3. Acción conmemorativa Día Nacional por la Dignidad de las Mujeres Víctimas de Violencia Sexual con Jineth Bedoya Lima.
4. Fortalecimiento a la Casa de la Memoria de Suba. 
5. Fortalecimiento a la iniciativa de memoria del OBSURDH - Observatorio Surcolombiano de Derechos Humanos.
• Se reportaron (25) visitas guiadas al CMPR e intercambios con actores educativos, sociales, institucionales y ciudadanos de (25) programadas, de la siguiente manera:
6 a 23. (18) visitas guiadas en el marco de la estrategia general de visitas guiadas, en las que participaron más de 8 colegios, 6 instituciones de educación superior, 3 organizaciones sociales y una estrategia de la Secretaría de Integración Social, además de aquellas visitas guiadas que beneficiaron al público en general.
24 a 29. (6) visitas guiadas en el marco de la estrategia especializada para niños y niñas ‘Camino a Casa’, en las que participaron 4 colegios públicos y privados, una (1) enmarcada en instituciones de educación superior públicas y una (1) estrategia de la Secretaría de Integración Social.
30. (1) intercambio con actores educativos, sociales, institucionales y ciudadanos,  el taller “Memoria y Verdad”, en alianza con Fomento LEO de la Secretaría de Educación del Distrito y el Centro Regional para el Fomento del Libro en América Latina - CERLAC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mayo permitieron visibilizar y abrir canales de discusión y apropiación pública sobre la persecución a docentes e investigadores, así como a defensores del medio ambiente. También se lññlevaro a cabo acciones conmemorativas para visibilizar la agencia de las víctimas de violencia sexual, frente a la búsqueda de justicia y reparación.
• Las acciones de fortalecimiento a iniciativas de memoria permitieron el robustecer el trabajo de organizaciones de víctimas de distintos actores, en particular instituciones de las fuerzas armadas, y jóvenes organizados alrededor de las reivindicciones de las víctimas violencia policial en el marco de las movilizaciones sociales en Bogotá en el año 2021. Estas acciones, además, posibilitaron aumentar visibilidad del trabajo desarrollado por estos actores.
• Niños, niñas, adolescentes y jóvenes de la ciudad cuentan con una oferta pedagógica para pensar y debatir acerca de la memoria, la paz y la reconciliación.
• De forma particular, durante el mes de mayo se fortalecieron los y las gestoras que estarán encargados de más de 190 bibliotecas escolares del distrito, a través de estrategias de promoción de lectura, para fortalecer sus propuestas de narrar la paz y apropiar el legado de la Comisión de la Verdad.</v>
          </cell>
          <cell r="FS77"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junio se reportaron (15) procesos pedagógicos de (15) programados:
• Se brindó acompañamiento técnico, y se articuló con familiares y u organizaciones, para la realización de (5) conmemoraciones:
1. Conmemoración Kimy Pernía Domincó en la Cuenca de la Chiguaza  
2. Conmemoración de 1 año del Informe Final de la Comisión de la Verdad.
3. Conmemoración de un año de “La escuela abraza la verdad”.4. Fortalecimiento a la Casa de la Memoria de Suba. 
4. Ruta de la Memoria Portal Resistencia
5. Apoyo a Iniciativas de memoria en el Sector la Mariposa (Usaquén).
• Se reportaron (10) visitas guiadas al CMPR e intercambios con actores educativos, sociales, institucionales y ciudadanos de (10) programadas, de la siguiente manera:
6 a 12. (07) visitas guiadas en el marco de la estrategia general de visitas guiadas, en las que participaron cinco (5) colegios, (1) institución de educación superior y una (1) estrategia de la Secretaría de Integración Social, además de aquellas visitas guiadas que beneficiaron al público en general
13 a 15. (3) visitas guiadas en el marco de la estrategia especializada para niños y niñas ‘Camino a Casa’, en las que participaron (1) colegio público, una (1) enmarcada en instituciones de educación superior públicas y una (1) estrategia de la Secretaría de Educación del Distrito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 Niños, niñas, adolescentes y jóvenes de la ciudad cuentan con una oferta pedagógica para pensar y debatir acerca de la memoria, la paz y la reconciliación.</v>
          </cell>
          <cell r="FT77"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julio se reportaron (23) procesos pedagógicos de (15) programados:
• Se brindó acompañamiento técnico, y se articuló con familiares y u organizaciones, para la realización de (5) conmemoraciones:
1. Conmemoración Alirio de Jesús Pedraza Becerra
2. Carrera de observación ‘Lugares de Memoria de Mujeres’.
3. Apoyo a Iniciativa de memoria ‘Vigías Barristas’
4. Apoyo a Iniciativa de memoria ‘Fútbol Fest 2’
5. Apoyo a Iniciativa ‘Las Sobrevivientes’
• Se reportaron (18) visitas guiadas al CMPR e intercambios con actores educativos, sociales, institucionales y ciudadanos de (10) programadas, de la siguiente manera:
A. Nueve (09) visitas guiadas en el marco de la estrategia general de visitas guiadas, en las que participaron siete (7) colegios, 1 institución de educación superior y un (1) instituto de la Arquidiócesis de Bogotá, además de aquellas visitas guiadas que beneficiaron al público en general
B. Una (1) visita guiada en el marco de la estrategia especializada para niños y niñas ‘Camino a Casa’, en las que participó (1) colegio público.
NOTA: ADELANTO DE META
Adicionalmente, y tomando en consideración el riesgo de que la oferta de visitas guiadas pueda tener una afectación futura, relacionada con los ciclos educativos, los periodos electorales y la disminución en la demanda de esta oferta durante 2023, se previó adelantar el cumplimiento de metas, así se suman 8 visitas guiadas más de la siguiente manera:
C. ocho (8) visitas guiadas en el marco de la estrategia especializada para niños y niñas ‘Camino a Casa’, en las que participaron colegios públicos.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julio permitieron visibilizar la persecución, victimización y concretamente la desaparición forzada, a personas que se han dedicado a la defensa de los derechos humanos.
• Las acciones de fortalecimiento a iniciativas de memoria permitieron el robustecer el trabajo colectivo y organizaciones sociales en la ciudad, así como visibilizar memorias que se construyen desde distintos actores. De forma particular durante julio, dos de las iniciativas se concentran en fortalecer los trabajos agenciados desde colectividades juveniles, y los otros dos, de visibilizar las discusiones alrededor del género y la memoria, y de la memoria de las mujeres y los sectores sociales LGBTIQ.</v>
          </cell>
          <cell r="FU77"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agosto se reportaron (39) procesos pedagógicos de (30) programados:
• Se brindó acompañamiento técnico, y se articuló con familiares y u organizaciones, para la realización de (6) conmemoraciones:
1. Acciones de Conmemoración Jaime Garzón
2. Acción de conmemoración Diego Felipe Becerra
3. Taller de cartografía y rutas de la memoria con organizaciones del sector La Mariposa (Usaquén)
4. Ejercicio de Cartografía sobre la desaparición forzada con jóvenes del programa Territorio y Prevención de IDIPRON.
5. Recorrido Guiado exposición itinerante Resisto Luego Existo en la Alcaldía Local de Ciudad Bolívar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iniciativas de memoria, así:
6. un (1) taller sobre lugares de memoria con el semillero de producción de piezas comunicativas del Colegio José María Carbonell de la localidad de San Cristóbal
• Se reportaron (33) visitas guiadas al CMPR, así: 
A. (20) visitas guiadas en el marco de la estrategia general de visitas guiadas, en las que participaron doce (12) colegios públicos, seis (6) colegios privados, una (1) institución de educación técnica y una (1) de educación superior, además de aquellas visitas guiadas que beneficiaron al público en general.
B. Doce (12) visitas guiadas en el marco de la estrategia especializada para niños y niñas ‘Camino a Casa’, en las que participaron diez (10) colegios públicos y dos (2) universidades públicas.
C. Un (1) intercambio con actores educativos, sociales, institucionales y ciudadanos, cuyo objetivo era poder plantear estrategias para lograr la paz ecológica desde la responsabilidad educativa a la luz de la Inteligencia Ecológica y la Ecoeducación, en articulación con el colegio Instituto San Bernardo de La Salle.
NOTA: ADELANTO DE META
Adicionalmente, y tomando en consideración el riesgo de que la oferta de visitas guiadas pueda tener una afectación futura, relacionada con los ciclos educativos, los periodos electorales, la finalización de contratos de prestación de servicios, y la disminución en la demanda de esta oferta durante 2023, se previó adelantar el cumplimiento de metas, así se suman 8 visitas guiadas más en el marco de la estrategia general de visitas guiadas.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agosto permitieron: visibilizar la persecución y victimización de periodistas de gran importancia para el país, como lo fue Jaime Garzón. Adicionalmente, a través del comodato y la instalación de la estatua de Heriberto de la Calle se busca beneficiar a la ciudadanía que hace parte de los recorridos guiados y que visitan el CMPR, con la oportunidad de interactuar con dicho dispositivo de memoria.
• De igual manera, a través de la conmemoración de Diego Felipe Becerra se contribuyó a fortalecer acciones que conmemoran a jóvenes en la ciudad y que promueven reflexiones alrededor de la necesidad de avanzar en la garantía de sus derechos, la desestigmatización de los mismos y la exigencia a la fuerza pública de la ciudad por el respeto a los derechos humanos.
• Las acciones de fortalecimiento a iniciativas de memoria permitieron el robustecer el trabajo colectivo y organizaciones sociales en la ciudad, así como visibilizar memorias que se construyen desde distintos actores. De forma particular durante julio, dos de las iniciativas se concentran en fortalecer los trabajos agenciados por jóvenes (unos vinculados a la estrategia IDIPRON y otra dirigida a miembros de una institución educativa).
• Niños, niñas, adolescentes y jóvenes de la ciudad cuentan con una oferta pedagógica para pensar y debatir acerca de la memoria, la paz y la reconciliación.</v>
          </cell>
          <cell r="FV77"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septiembre se reportaron (41) procesos pedagógicos de (30) programados:
1. Conmemoración de los 50 años del golpe de Estado en Chile y del magnicidio del presidente Salvador Allende
2. Conmemoración de los hechos ocurridos en el CAI de San Mateo, Soacha del 2020.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apuestas conmemorativas, así:
3. Acciones conmemorativas sobre la masacre ocurrida en Bogotá y Soacha.
4. Acción de fortalecimiento a la iniciativa de memoria a la organización Kilómetros de vida.
5. Asistencia técnica para el fortalecimiento de las apuestas de memoria de la Secretaría de Educación, en colegios de Bogotá.
6. Acompañamiento a las familias del proyecto Rueda la memoria.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iniciativas de memoria, así:
7. Taller de cartografía y rutas de memoria con las jóvenes del Colegio Clemencia de Caycedo.
8 a 27. (20) visitas guiadas en el marco de la estrategia general de visitas guiadas, en las que participaron colegios,  instituciones de educación superior, instituciones de alcaldías locales, de organizaciones sociales e instituciones pública de alcance Nacional, además de aquellas visitas guiadas que beneficiaron al público en general
28 a 41. (14) visitas guiadas en el marco de la estrategia especializada para niños y niñas ‘Camino a Casa’, en las que participaron diez (10) colegios públicos.
NOTA: ADELANTO DE META
Adicionalmente, y tomando en consideración el riesgo de que la oferta de visitas guiadas pueda tener una afectación futura, relacionada con los ciclos educativos, los periodos electorales, la finalización de contratos de prestación de servicios, y la disminución en la demanda de esta oferta durante 2023, se previó adelantar el cumplimiento de metas, así se sumaron (9) visitas guiadas más en el marco de la estrategia general de visitas guiadas.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septiembre tuvieron un énfasis particular en adolescentes y jóvenes: por un lado, promoviendo acciones alrededor de la reflexión en memoria en colegios de la ciudad. Por el otro lado, a través de la promoción de acciones conmemorativas que reivindican la memoria de jóvenes que han sido víctimas de graves violaciones a los derechos humanos en la ciudad, y en particular víctimas de asesinatos.
• Las acciones de fortalecimiento a iniciativas de memoria permitieron el robustecer el trabajo de colectivos y organizaciones sociales en la ciudad, así como visibilizar memorias que se construyen desde distintos actores. De forma particular durante septiembre, una de las iniciativas buscó fortalecer apuestas de memoria agenciadas por mujeres víctimas de distintos hechos de violencia, así como fortalecer apuestas de memoria agenciadas por jóvenes en la ciudad.
• La ciudadanía en general se benefició de la oferta de gestión de conocimiento, divulgación y de formación en materia de memoria, paz y reconciliación. En particular es importante resaltar la publicación de Memorable II, cuyo objetivo es entregarle a la ciudadanía, sobre todo aquella ciudadanía interesada en la reflexión e investigación sobre memoria, aproximaciones novedosas acerca de nuevos enfoques que se están desarrollando en este campo. Adicionalmente, es importante destacar que dos de las acciones de divulgación tuvieron que ver con ofrecer a la ciudadanía herramientas y escenarios de discusión sobre la relación memoria - niños y niñas - lugares de memoria - colegios como lugares de memoria.
</v>
          </cell>
          <cell r="FW77" t="str">
            <v/>
          </cell>
          <cell r="FX77" t="str">
            <v/>
          </cell>
          <cell r="FY77" t="str">
            <v/>
          </cell>
          <cell r="FZ77" t="str">
            <v>N/A</v>
          </cell>
          <cell r="GA77" t="str">
            <v>N/A</v>
          </cell>
          <cell r="GB77" t="str">
            <v>N/A</v>
          </cell>
          <cell r="GC77" t="str">
            <v>N/A</v>
          </cell>
          <cell r="GD77" t="str">
            <v>N/A</v>
          </cell>
          <cell r="GE77" t="str">
            <v>N/A</v>
          </cell>
          <cell r="GF77" t="str">
            <v>N/A</v>
          </cell>
          <cell r="GG77" t="str">
            <v>N/A</v>
          </cell>
          <cell r="GH77" t="str">
            <v>N/A</v>
          </cell>
          <cell r="GI77" t="str">
            <v>N/A</v>
          </cell>
          <cell r="GJ77" t="str">
            <v>N/A</v>
          </cell>
          <cell r="GK77" t="str">
            <v>N/A</v>
          </cell>
          <cell r="GL77" t="str">
            <v>N/A</v>
          </cell>
          <cell r="GM77" t="str">
            <v>N/A</v>
          </cell>
          <cell r="GN77" t="str">
            <v>N/A</v>
          </cell>
          <cell r="GO77" t="str">
            <v>N/A</v>
          </cell>
          <cell r="GP77" t="str">
            <v>N/A</v>
          </cell>
          <cell r="GQ77" t="str">
            <v>N/A</v>
          </cell>
          <cell r="GR77" t="str">
            <v>N/A</v>
          </cell>
          <cell r="GS77" t="str">
            <v>N/A</v>
          </cell>
          <cell r="GT77" t="str">
            <v>N/A</v>
          </cell>
          <cell r="GU77" t="str">
            <v>N/A</v>
          </cell>
          <cell r="GV77" t="str">
            <v>N/A</v>
          </cell>
          <cell r="GW77" t="str">
            <v>N/A</v>
          </cell>
          <cell r="GX77" t="str">
            <v>N/A</v>
          </cell>
          <cell r="GY77" t="str">
            <v>N/A</v>
          </cell>
        </row>
        <row r="78">
          <cell r="A78" t="str">
            <v>PD116</v>
          </cell>
          <cell r="B78">
            <v>7871</v>
          </cell>
          <cell r="D78" t="str">
            <v>Servicio de ayuda y atención humanitaria</v>
          </cell>
          <cell r="E78" t="str">
            <v>17_Oficina de Alta Consejería de Paz, Víctimas y Reconciliación</v>
          </cell>
          <cell r="F78">
            <v>17</v>
          </cell>
          <cell r="G78" t="str">
            <v>Oficina de Alta Consejería de Paz, Víctimas y Reconciliación</v>
          </cell>
          <cell r="H78" t="str">
            <v>oav</v>
          </cell>
          <cell r="I78" t="str">
            <v>PD116</v>
          </cell>
          <cell r="J78" t="str">
            <v>Suma</v>
          </cell>
          <cell r="K78" t="str">
            <v>Número</v>
          </cell>
          <cell r="L78" t="str">
            <v>Suma</v>
          </cell>
          <cell r="M78">
            <v>38041</v>
          </cell>
          <cell r="N78">
            <v>50886</v>
          </cell>
          <cell r="O78">
            <v>1200</v>
          </cell>
          <cell r="P78">
            <v>1650</v>
          </cell>
          <cell r="Q78">
            <v>2300</v>
          </cell>
          <cell r="R78">
            <v>2300</v>
          </cell>
          <cell r="S78">
            <v>5848</v>
          </cell>
          <cell r="T78">
            <v>6148</v>
          </cell>
          <cell r="U78">
            <v>5848</v>
          </cell>
          <cell r="V78">
            <v>5171</v>
          </cell>
          <cell r="W78">
            <v>7119</v>
          </cell>
          <cell r="X78">
            <v>4440</v>
          </cell>
          <cell r="Y78">
            <v>4590</v>
          </cell>
          <cell r="Z78">
            <v>4272</v>
          </cell>
          <cell r="AA78">
            <v>50886</v>
          </cell>
          <cell r="AB78">
            <v>50886</v>
          </cell>
          <cell r="AC78" t="str">
            <v xml:space="preserve">Con corte al mes de septiembre de 2023, se atendieron un total 38.041 personas con servicio de asistencia humanitaria, así:
• Personas caracterizadas encuesta socioeconómica Línea 195: 4.078
• Personas en plan retornos y reubicación: 407
• Personas atendidas con Ayuda Humanitaria inmediata (AHÍ): 14.044
• Personas con Orientación Jurídica: 8.674
• Personas con acompañamiento psicosocial: 10.822
• Personas con servicio prevención y protección: 16
BENEFICIOS
• En el marco de la implementación de piloto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Realización de jornadas de fortalecimiento técnico, lo cual brinda a la población victima una mejor redistribución de los espacios locativos con buena iluminación y ventilación.
• Espacios grandes y acogedores en algunos CE, que se prestan para reuniones de víctimas, lideres e instituciones distritales y nacionales. 
• Pese al bajo número de profesionales psicosociales y jurídicos asignados al CE, se da respuesta oportuna a la atención de AHI y atención psicosocial.
• Fortalecimiento de la atención telefónica a la población que se encuentra en la ruta de AHÍ.
• Los procesos adelantados (huerta de la esperanza y jardín la esperanza) ayudan a posicionar de manera positiva y cambiar los imaginarios de la población.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				</v>
          </cell>
          <cell r="AD78" t="str">
            <v>Se presenta un pequeño rezago frente a la reprogramación solicitada para el mes de septiembre, teniendo en cuenta que el comportamiento acumulado hasta el mismo mes presenta un mayor valor esperado. Por tal razón se solicitó reprogramación a partir del mes de mayo.</v>
          </cell>
          <cell r="AE78" t="str">
            <v/>
          </cell>
          <cell r="AF78">
            <v>2678</v>
          </cell>
          <cell r="AG78">
            <v>4541</v>
          </cell>
          <cell r="AH78">
            <v>4967</v>
          </cell>
          <cell r="AI78">
            <v>4001</v>
          </cell>
          <cell r="AJ78">
            <v>5483</v>
          </cell>
          <cell r="AK78">
            <v>4016</v>
          </cell>
          <cell r="AL78">
            <v>4252</v>
          </cell>
          <cell r="AM78">
            <v>4238</v>
          </cell>
          <cell r="AN78">
            <v>3865</v>
          </cell>
          <cell r="AO78">
            <v>0</v>
          </cell>
          <cell r="AP78">
            <v>0</v>
          </cell>
          <cell r="AQ78">
            <v>0</v>
          </cell>
          <cell r="AR78">
            <v>1200</v>
          </cell>
          <cell r="AS78">
            <v>1650</v>
          </cell>
          <cell r="AT78">
            <v>2300</v>
          </cell>
          <cell r="AU78">
            <v>2300</v>
          </cell>
          <cell r="AV78">
            <v>5848</v>
          </cell>
          <cell r="AW78">
            <v>6148</v>
          </cell>
          <cell r="AX78">
            <v>5848</v>
          </cell>
          <cell r="AY78">
            <v>5171</v>
          </cell>
          <cell r="AZ78">
            <v>7119</v>
          </cell>
          <cell r="BA78">
            <v>4440</v>
          </cell>
          <cell r="BB78">
            <v>4590</v>
          </cell>
          <cell r="BC78">
            <v>4272</v>
          </cell>
          <cell r="BD78">
            <v>2678</v>
          </cell>
          <cell r="BE78">
            <v>4541</v>
          </cell>
          <cell r="BF78">
            <v>4967</v>
          </cell>
          <cell r="BG78">
            <v>4001</v>
          </cell>
          <cell r="BH78">
            <v>5483.0000000000036</v>
          </cell>
          <cell r="BI78">
            <v>4015.9999999999964</v>
          </cell>
          <cell r="BJ78">
            <v>4252.0000000000036</v>
          </cell>
          <cell r="BK78">
            <v>4238.0000000000036</v>
          </cell>
          <cell r="BL78">
            <v>3865</v>
          </cell>
          <cell r="BM78" t="str">
            <v/>
          </cell>
          <cell r="BN78" t="str">
            <v/>
          </cell>
          <cell r="BO78" t="str">
            <v/>
          </cell>
          <cell r="BP78" t="str">
            <v>Matriz de reporte MGA
Informe mensual de Seguimiento a Víctimas</v>
          </cell>
          <cell r="BQ78" t="str">
            <v>Matriz de reporte MGA
Informe mensual de Seguimiento a Víctimas</v>
          </cell>
          <cell r="BR78" t="str">
            <v>Matriz de reporte MGA
Informe mensual de Seguimiento a Víctimas</v>
          </cell>
          <cell r="BS78" t="str">
            <v>Matriz de reporte MGA
Informe mensual de Seguimiento a Víctimas</v>
          </cell>
          <cell r="BT78" t="str">
            <v>Matriz de reporte MGA
Informe mensual de Seguimiento a Víctimas</v>
          </cell>
          <cell r="BU78" t="str">
            <v>Matriz de reporte MGA
Informe mensual de Seguimiento a Víctimas</v>
          </cell>
          <cell r="BV78" t="str">
            <v>Matriz de reporte MGA
Informe mensual de Seguimiento a Víctimas</v>
          </cell>
          <cell r="BW78" t="str">
            <v>Matriz de reporte MGA
Informe mensual de Seguimiento a Víctimas</v>
          </cell>
          <cell r="BX78" t="str">
            <v>Matriz de reporte MGA
Informe mensual de Seguimiento a Víctimas</v>
          </cell>
          <cell r="BY78" t="str">
            <v>Matriz de reporte MGA
Informe mensual de Seguimiento a Víctimas</v>
          </cell>
          <cell r="BZ78" t="str">
            <v>Matriz de reporte MGA
Informe mensual de Seguimiento a Víctimas</v>
          </cell>
          <cell r="CA78" t="str">
            <v>Matriz de reporte MGA
Informe mensual de Seguimiento a Víctimas</v>
          </cell>
          <cell r="CB78" t="str">
            <v>•	Matriz de seguimiento MGA 2023
•	Informe de seguimiento a víctimas ENERO 2023</v>
          </cell>
          <cell r="CC78" t="str">
            <v>•	Matriz de seguimiento MGA 2023
•	Informe de seguimiento a víctimas FEBRERO 2023</v>
          </cell>
          <cell r="CD78" t="str">
            <v>• Matriz de seguimiento MGA 2023
• Informe de seguimiento a víctimas MARZO 2023</v>
          </cell>
          <cell r="CE78" t="str">
            <v>• Matriz de seguimiento MGA 2023
• Informe de seguimiento a víctimas ABRIL 2023</v>
          </cell>
          <cell r="CF78" t="str">
            <v>• Matriz de seguimiento MGA 2023
• Informe de seguimiento a víctimas MAYO 2023
• Anexos_informe</v>
          </cell>
          <cell r="CG78" t="str">
            <v>• Matriz de seguimiento MGA 2023
• Informe de seguimiento a víctimas JUNIO 2023
• Anexos_informe</v>
          </cell>
          <cell r="CH78" t="str">
            <v>• Matriz de seguimiento MGA 2023
• Informe de seguimiento a víctimas JULIO 2023
• Anexos_informe</v>
          </cell>
          <cell r="CI78" t="str">
            <v>• Matriz de seguimiento MGA 2023
• Informe de seguimiento a víctimas AGOSTO 2023
• Anexos_informe</v>
          </cell>
          <cell r="CJ78" t="str">
            <v>• Matriz de seguimiento MGA 2023
• Informe de seguimiento a víctimas SEPTIEMBRE 2023
• Anexos_informe</v>
          </cell>
          <cell r="CK78">
            <v>0</v>
          </cell>
          <cell r="CL78">
            <v>0</v>
          </cell>
          <cell r="CM78">
            <v>0</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cell r="EJ78" t="str">
            <v>N/A</v>
          </cell>
          <cell r="EK78" t="str">
            <v>N/A</v>
          </cell>
          <cell r="EL78" t="str">
            <v>N/A</v>
          </cell>
          <cell r="EM78" t="str">
            <v>N/A</v>
          </cell>
          <cell r="EN78" t="str">
            <v>N/A</v>
          </cell>
          <cell r="EO78" t="str">
            <v>N/A</v>
          </cell>
          <cell r="EP78" t="str">
            <v>N/A</v>
          </cell>
          <cell r="EQ78" t="str">
            <v>N/A</v>
          </cell>
          <cell r="ER78" t="str">
            <v>N/A</v>
          </cell>
          <cell r="ES78" t="str">
            <v>N/A</v>
          </cell>
          <cell r="ET78" t="str">
            <v>N/A</v>
          </cell>
          <cell r="EU78" t="str">
            <v>N/A</v>
          </cell>
          <cell r="EV78" t="str">
            <v>N/A</v>
          </cell>
          <cell r="EW78" t="str">
            <v>N/A</v>
          </cell>
          <cell r="EX78" t="str">
            <v>N/A</v>
          </cell>
          <cell r="EY78" t="str">
            <v>N/A</v>
          </cell>
          <cell r="EZ78" t="str">
            <v>N/A</v>
          </cell>
          <cell r="FA78" t="str">
            <v>N/A</v>
          </cell>
          <cell r="FB78" t="str">
            <v>N/A</v>
          </cell>
          <cell r="FC78" t="str">
            <v>N/A</v>
          </cell>
          <cell r="FD78" t="str">
            <v>N/A</v>
          </cell>
          <cell r="FE78" t="str">
            <v>N/A</v>
          </cell>
          <cell r="FF78" t="str">
            <v>N/A</v>
          </cell>
          <cell r="FG78" t="str">
            <v>N/A</v>
          </cell>
          <cell r="FH78" t="str">
            <v>N/A</v>
          </cell>
          <cell r="FI78" t="str">
            <v>N/A</v>
          </cell>
          <cell r="FJ78" t="str">
            <v>N/A</v>
          </cell>
          <cell r="FK78" t="str">
            <v>N/A</v>
          </cell>
          <cell r="FL78" t="str">
            <v>N/A</v>
          </cell>
          <cell r="FM78" t="str">
            <v>N/A</v>
          </cell>
          <cell r="FN78" t="str">
            <v>Durante el mes de enero, se otorgó servicio de asistencia humanitaria a 2.678 personas, así:
• Personas caracterizadas encuesta socioeconómica Línea 195: 131
• Personas en plan retornos y reubicación: 0
• Personas atendidas con Ayuda Humanitaria inmediata (AHÍ): 450
• Personas con Orientación Jurídica: 625
• Personas con acompañamiento psicosocial: 470
• Personas con servicio prevención y protección: 2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FO78" t="str">
            <v>Durante el mes de febrero, se otorgó servicio de asistencia humanitaria a 4.541 personas, así:
• Personas caracterizadas encuesta socioeconómica Línea 195: 867
• Personas en plan retornos y reubicación: 0
• Personas atendidas con Ayuda Humanitaria inmediata (AHÍ): 1.538
• Personas con Orientación Jurídica: 971
• Personas con acompañamiento psicosocial: 1.164
• Personas con servicio prevención y protección: 1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FP78" t="str">
            <v>Durante el mes de marzo, se otorgó servicio de asistencia humanitaria a 4.967 personas, así:
• Personas caracterizadas encuesta socioeconómica Línea 195: 463
• Personas en plan retornos y reubicación: 363
• Personas atendidas con Ayuda Humanitaria inmediata (AHÍ): 1.776
• Personas con Orientación Jurídica: 1.115
• Personas con acompañamiento psicosocial: 1.249
• Personas con servicio prevención y protección: 1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FQ78" t="str">
            <v>Durante el mes de abril, se otorgó servicio de asistencia humanitaria a 4.001 personas, así:
• Personas caracterizadas encuesta socioeconómica Línea 195: 698
• Personas en plan retornos y reubicación: 0
• Personas atendidas con Ayuda Humanitaria inmediata (AHÍ): 1.407
• Personas con Orientación Jurídica: 987
• Personas con acompañamiento psicosocial: 909
• Personas con servicio prevención y protección: 0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FR78" t="str">
            <v>Durante el mes de mayo, se otorgó servicio de asistencia humanitaria a 5.483 personas, así:
• Personas caracterizadas encuesta socioeconómica Línea 195: 1.337
• Personas en plan retornos y reubicación: 0
• Personas atendidas con Ayuda Humanitaria inmediata (AHÍ): 1.571
• Personas con Orientación Jurídica: 1.060
• Personas con acompañamiento psicosocial: 1.511
• Personas con servicio prevención y protección: 4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FS78" t="str">
            <v>Durante el mes de junio, se otorgó servicio de asistencia humanitaria a 4.016 personas, así:
• Personas caracterizadas encuesta socioeconómica Línea 195: 181
• Personas en plan retornos y reubicación: 44
• Personas atendidas con Ayuda Humanitaria inmediata (AHÍ): 1.480
• Personas con Orientación Jurídica: 863
• Personas con acompañamiento psicosocial: 1.445
• Personas con servicio prevención y protección: 3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FT78" t="str">
            <v>Durante el mes de julio, se otorgó servicio de asistencia humanitaria a 4.252 personas, así:
• Personas caracterizadas encuesta socioeconómica Línea 195: 238
• Personas en plan retornos y reubicación: 0
• Personas atendidas con Ayuda Humanitaria inmediata (AHÍ): 1.598
• Personas con Orientación Jurídica: 902
• Personas con acompañamiento psicosocial: 1.511
• Personas con servicio prevención y protección: 3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FU78" t="str">
            <v>Durante el mes de agosto, se prestó servicio de asistencia humanitaria a 4.238 personas, así:
• Personas caracterizadas encuesta socioeconómica Línea 195: 140
• Personas en plan retornos y reubicación: 0
• Personas atendidas con Ayuda Humanitaria inmediata (AHÍ): 1.666
• Personas con Orientación Jurídica: 1.000
• Personas con acompañamiento psicosocial: 1.430
• Personas con servicio prevención y protección: 2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FV78" t="str">
            <v>Durante el mes de septiembre, se prestó servicio de asistencia humanitaria a 3.865 personas, así:
• Personas caracterizadas encuesta socioeconómica Línea 195: 23
• Personas en plan retornos y reubicación: 0
• Personas atendidas con Ayuda Humanitaria inmediata (AHÍ): 1.558
• Personas con Orientación Jurídica: 1.151
• Personas con acompañamiento psicosocial: 1.133
• Personas con servicio prevención y protección: 0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FW78" t="str">
            <v/>
          </cell>
          <cell r="FX78" t="str">
            <v/>
          </cell>
          <cell r="FY78" t="str">
            <v/>
          </cell>
          <cell r="FZ78" t="str">
            <v>N/A</v>
          </cell>
          <cell r="GA78" t="str">
            <v>N/A</v>
          </cell>
          <cell r="GB78" t="str">
            <v>N/A</v>
          </cell>
          <cell r="GC78" t="str">
            <v>N/A</v>
          </cell>
          <cell r="GD78" t="str">
            <v>N/A</v>
          </cell>
          <cell r="GE78" t="str">
            <v>N/A</v>
          </cell>
          <cell r="GF78" t="str">
            <v>N/A</v>
          </cell>
          <cell r="GG78" t="str">
            <v>N/A</v>
          </cell>
          <cell r="GH78" t="str">
            <v>N/A</v>
          </cell>
          <cell r="GI78" t="str">
            <v>N/A</v>
          </cell>
          <cell r="GJ78" t="str">
            <v>N/A</v>
          </cell>
          <cell r="GK78" t="str">
            <v>N/A</v>
          </cell>
          <cell r="GL78" t="str">
            <v>N/A</v>
          </cell>
          <cell r="GM78" t="str">
            <v>N/A</v>
          </cell>
          <cell r="GN78" t="str">
            <v>N/A</v>
          </cell>
          <cell r="GO78" t="str">
            <v>N/A</v>
          </cell>
          <cell r="GP78" t="str">
            <v>N/A</v>
          </cell>
          <cell r="GQ78" t="str">
            <v>N/A</v>
          </cell>
          <cell r="GR78" t="str">
            <v>N/A</v>
          </cell>
          <cell r="GS78" t="str">
            <v>N/A</v>
          </cell>
          <cell r="GT78" t="str">
            <v>N/A</v>
          </cell>
          <cell r="GU78" t="str">
            <v>N/A</v>
          </cell>
          <cell r="GV78" t="str">
            <v>N/A</v>
          </cell>
          <cell r="GW78" t="str">
            <v>N/A</v>
          </cell>
          <cell r="GX78" t="str">
            <v>N/A</v>
          </cell>
          <cell r="GY78" t="str">
            <v>N/A</v>
          </cell>
        </row>
        <row r="79">
          <cell r="A79" t="str">
            <v>PD117</v>
          </cell>
          <cell r="B79">
            <v>7871</v>
          </cell>
          <cell r="D79" t="str">
            <v>Servicio de asistencia técnica a comunidades en temas de fortalecimiento del tejido social y construcción de escenarios comunitarios protectores de derechos</v>
          </cell>
          <cell r="E79" t="str">
            <v>18_Oficina de Alta Consejería de Paz, Víctimas y Reconciliación</v>
          </cell>
          <cell r="F79">
            <v>18</v>
          </cell>
          <cell r="G79" t="str">
            <v>Oficina de Alta Consejería de Paz, Víctimas y Reconciliación</v>
          </cell>
          <cell r="H79" t="str">
            <v>oav</v>
          </cell>
          <cell r="I79" t="str">
            <v>PD117</v>
          </cell>
          <cell r="J79" t="str">
            <v>Suma</v>
          </cell>
          <cell r="K79" t="str">
            <v>Número</v>
          </cell>
          <cell r="L79" t="str">
            <v>Suma</v>
          </cell>
          <cell r="M79">
            <v>1</v>
          </cell>
          <cell r="N79">
            <v>2</v>
          </cell>
          <cell r="O79">
            <v>0</v>
          </cell>
          <cell r="P79">
            <v>0</v>
          </cell>
          <cell r="Q79">
            <v>0</v>
          </cell>
          <cell r="R79">
            <v>0</v>
          </cell>
          <cell r="S79">
            <v>0</v>
          </cell>
          <cell r="T79">
            <v>1</v>
          </cell>
          <cell r="U79">
            <v>0</v>
          </cell>
          <cell r="V79">
            <v>0</v>
          </cell>
          <cell r="W79">
            <v>0</v>
          </cell>
          <cell r="X79">
            <v>0</v>
          </cell>
          <cell r="Y79">
            <v>0</v>
          </cell>
          <cell r="Z79">
            <v>1</v>
          </cell>
          <cell r="AA79">
            <v>2</v>
          </cell>
          <cell r="AB79">
            <v>2</v>
          </cell>
          <cell r="AC79" t="str">
            <v>En el marco de la implementación de la estrategia de reconciliación, a corte del mes de agosto, se adelantaron actividades relacionadas con el servicio de asistencia técnica a comunidades en temas de fortalecimiento del tejido social y construcción de escenarios comunitarios protectores de derechos, las cuales fueron realizadas por la Dirección de Paz y Reconciliación de la Oficina Alta Consejería de Paz, Víctimas y Reconciliación.
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
De esta manera, las comunidades se fortalecerán a través de la asistencia y acompañamiento técnico, con herramientas y fortalecimiento de capacidades para la reconciliación y la convivencia pacífica entre distintos grupos poblacionales, incorporando el enfoque diferencial y territorial.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BENEFICIOS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v>
          </cell>
          <cell r="AD79" t="str">
            <v/>
          </cell>
          <cell r="AE79" t="str">
            <v/>
          </cell>
          <cell r="AF79">
            <v>0</v>
          </cell>
          <cell r="AG79">
            <v>0</v>
          </cell>
          <cell r="AH79">
            <v>0</v>
          </cell>
          <cell r="AI79">
            <v>0</v>
          </cell>
          <cell r="AJ79">
            <v>0</v>
          </cell>
          <cell r="AK79">
            <v>1</v>
          </cell>
          <cell r="AL79" t="str">
            <v>No Programó</v>
          </cell>
          <cell r="AM79">
            <v>0</v>
          </cell>
          <cell r="AN79">
            <v>0</v>
          </cell>
          <cell r="AO79">
            <v>0</v>
          </cell>
          <cell r="AP79">
            <v>0</v>
          </cell>
          <cell r="AQ79">
            <v>0</v>
          </cell>
          <cell r="AR79">
            <v>0</v>
          </cell>
          <cell r="AS79">
            <v>0</v>
          </cell>
          <cell r="AT79">
            <v>0</v>
          </cell>
          <cell r="AU79">
            <v>0</v>
          </cell>
          <cell r="AV79">
            <v>0</v>
          </cell>
          <cell r="AW79">
            <v>1</v>
          </cell>
          <cell r="AX79">
            <v>0</v>
          </cell>
          <cell r="AY79">
            <v>0</v>
          </cell>
          <cell r="AZ79">
            <v>0</v>
          </cell>
          <cell r="BA79">
            <v>0</v>
          </cell>
          <cell r="BB79">
            <v>0</v>
          </cell>
          <cell r="BC79">
            <v>1</v>
          </cell>
          <cell r="BD79" t="str">
            <v>No Programó</v>
          </cell>
          <cell r="BE79" t="str">
            <v>No Programó</v>
          </cell>
          <cell r="BF79" t="str">
            <v>No Programó</v>
          </cell>
          <cell r="BG79" t="str">
            <v>No Programó</v>
          </cell>
          <cell r="BH79" t="str">
            <v>No Programó</v>
          </cell>
          <cell r="BI79">
            <v>1</v>
          </cell>
          <cell r="BJ79">
            <v>0</v>
          </cell>
          <cell r="BK79">
            <v>0</v>
          </cell>
          <cell r="BL79">
            <v>0</v>
          </cell>
          <cell r="BM79" t="str">
            <v/>
          </cell>
          <cell r="BN79" t="str">
            <v/>
          </cell>
          <cell r="BO79" t="str">
            <v/>
          </cell>
          <cell r="BP79" t="str">
            <v>No Programó</v>
          </cell>
          <cell r="BQ79" t="str">
            <v>No Programó</v>
          </cell>
          <cell r="BR79" t="str">
            <v>No Programó</v>
          </cell>
          <cell r="BS79" t="str">
            <v>No Programó</v>
          </cell>
          <cell r="BT79" t="str">
            <v>No Programó</v>
          </cell>
          <cell r="BU79" t="str">
            <v>Informe de acciones realizadas con las comunidades e instancias</v>
          </cell>
          <cell r="BV79" t="str">
            <v>No Programó</v>
          </cell>
          <cell r="BW79" t="str">
            <v>No Programó</v>
          </cell>
          <cell r="BX79" t="str">
            <v>No Programó</v>
          </cell>
          <cell r="BY79" t="str">
            <v>No Programó</v>
          </cell>
          <cell r="BZ79" t="str">
            <v>No Programó</v>
          </cell>
          <cell r="CA79" t="str">
            <v>Informe de acciones realizadas con las comunidades e instancias</v>
          </cell>
          <cell r="CB79" t="str">
            <v>No Programó</v>
          </cell>
          <cell r="CC79" t="str">
            <v>No Programó</v>
          </cell>
          <cell r="CD79" t="str">
            <v>No Programó</v>
          </cell>
          <cell r="CE79" t="str">
            <v>No Programó</v>
          </cell>
          <cell r="CF79" t="str">
            <v>No Programó</v>
          </cell>
          <cell r="CG79" t="str">
            <v>• Reporte MGA117 Asistencias Tecnicas I semestre
• ANEXO_STREAMING_Guion - Webinar socialización resultados Asistencias Técnicas OEI final</v>
          </cell>
          <cell r="CH79" t="str">
            <v>No Programó</v>
          </cell>
          <cell r="CI79">
            <v>0</v>
          </cell>
          <cell r="CJ79">
            <v>0</v>
          </cell>
          <cell r="CK79">
            <v>0</v>
          </cell>
          <cell r="CL79">
            <v>0</v>
          </cell>
          <cell r="CM79">
            <v>0</v>
          </cell>
          <cell r="CN79" t="str">
            <v>N/A</v>
          </cell>
          <cell r="CO79" t="str">
            <v>N/A</v>
          </cell>
          <cell r="CP79" t="str">
            <v>N/A</v>
          </cell>
          <cell r="CQ79" t="str">
            <v>N/A</v>
          </cell>
          <cell r="CR79" t="str">
            <v>N/A</v>
          </cell>
          <cell r="CS79">
            <v>0</v>
          </cell>
          <cell r="CT79" t="str">
            <v>N/A</v>
          </cell>
          <cell r="CU79" t="str">
            <v>N/A</v>
          </cell>
          <cell r="CV79" t="str">
            <v>N/A</v>
          </cell>
          <cell r="CW79" t="str">
            <v>N/A</v>
          </cell>
          <cell r="CX79" t="str">
            <v>N/A</v>
          </cell>
          <cell r="CY79" t="str">
            <v>N/A</v>
          </cell>
          <cell r="CZ79" t="str">
            <v>N/A</v>
          </cell>
          <cell r="DA79" t="str">
            <v>N/A</v>
          </cell>
          <cell r="DB79" t="str">
            <v>N/A</v>
          </cell>
          <cell r="DC79" t="str">
            <v>N/A</v>
          </cell>
          <cell r="DD79" t="str">
            <v>N/A</v>
          </cell>
          <cell r="DE79" t="str">
            <v>N/A</v>
          </cell>
          <cell r="DF79">
            <v>0</v>
          </cell>
          <cell r="DG79" t="str">
            <v>N/A</v>
          </cell>
          <cell r="DH79" t="str">
            <v>N/A</v>
          </cell>
          <cell r="DI79" t="str">
            <v>N/A</v>
          </cell>
          <cell r="DJ79" t="str">
            <v>N/A</v>
          </cell>
          <cell r="DK79" t="str">
            <v>N/A</v>
          </cell>
          <cell r="DL79" t="str">
            <v>N/A</v>
          </cell>
          <cell r="DM79" t="str">
            <v>N/A</v>
          </cell>
          <cell r="DN79" t="str">
            <v>N/A</v>
          </cell>
          <cell r="DO79" t="str">
            <v>N/A</v>
          </cell>
          <cell r="DP79" t="str">
            <v>N/A</v>
          </cell>
          <cell r="DQ79" t="str">
            <v>N/A</v>
          </cell>
          <cell r="DR79" t="str">
            <v>N/A</v>
          </cell>
          <cell r="DS79">
            <v>0</v>
          </cell>
          <cell r="DT79" t="str">
            <v>N/A</v>
          </cell>
          <cell r="DU79" t="str">
            <v>N/A</v>
          </cell>
          <cell r="DV79" t="str">
            <v>N/A</v>
          </cell>
          <cell r="DW79" t="str">
            <v>N/A</v>
          </cell>
          <cell r="DX79" t="str">
            <v>N/A</v>
          </cell>
          <cell r="DY79" t="str">
            <v>N/A</v>
          </cell>
          <cell r="DZ79" t="str">
            <v>N/A</v>
          </cell>
          <cell r="EA79" t="str">
            <v>N/A</v>
          </cell>
          <cell r="EB79" t="str">
            <v>N/A</v>
          </cell>
          <cell r="EC79" t="str">
            <v>N/A</v>
          </cell>
          <cell r="ED79" t="str">
            <v>N/A</v>
          </cell>
          <cell r="EE79" t="str">
            <v>N/A</v>
          </cell>
          <cell r="EF79">
            <v>0</v>
          </cell>
          <cell r="EG79" t="str">
            <v>N/A</v>
          </cell>
          <cell r="EH79" t="str">
            <v>N/A</v>
          </cell>
          <cell r="EI79" t="str">
            <v>N/A</v>
          </cell>
          <cell r="EJ79" t="str">
            <v>N/A</v>
          </cell>
          <cell r="EK79" t="str">
            <v>N/A</v>
          </cell>
          <cell r="EL79" t="str">
            <v>N/A</v>
          </cell>
          <cell r="EM79" t="str">
            <v>N/A</v>
          </cell>
          <cell r="EN79" t="str">
            <v>N/A</v>
          </cell>
          <cell r="EO79" t="str">
            <v>N/A</v>
          </cell>
          <cell r="EP79" t="str">
            <v>N/A</v>
          </cell>
          <cell r="EQ79" t="str">
            <v>N/A</v>
          </cell>
          <cell r="ER79" t="str">
            <v>N/A</v>
          </cell>
          <cell r="ES79">
            <v>0</v>
          </cell>
          <cell r="ET79" t="str">
            <v>N/A</v>
          </cell>
          <cell r="EU79" t="str">
            <v>N/A</v>
          </cell>
          <cell r="EV79" t="str">
            <v>N/A</v>
          </cell>
          <cell r="EW79" t="str">
            <v>N/A</v>
          </cell>
          <cell r="EX79" t="str">
            <v>N/A</v>
          </cell>
          <cell r="EY79" t="str">
            <v>N/A</v>
          </cell>
          <cell r="EZ79" t="str">
            <v>N/A</v>
          </cell>
          <cell r="FA79" t="str">
            <v>N/A</v>
          </cell>
          <cell r="FB79" t="str">
            <v>N/A</v>
          </cell>
          <cell r="FC79" t="str">
            <v>N/A</v>
          </cell>
          <cell r="FD79" t="str">
            <v>N/A</v>
          </cell>
          <cell r="FE79" t="str">
            <v>N/A</v>
          </cell>
          <cell r="FF79">
            <v>0</v>
          </cell>
          <cell r="FG79" t="str">
            <v>N/A</v>
          </cell>
          <cell r="FH79" t="str">
            <v>N/A</v>
          </cell>
          <cell r="FI79" t="str">
            <v>N/A</v>
          </cell>
          <cell r="FJ79" t="str">
            <v>N/A</v>
          </cell>
          <cell r="FK79" t="str">
            <v>N/A</v>
          </cell>
          <cell r="FL79" t="str">
            <v>N/A</v>
          </cell>
          <cell r="FM79" t="str">
            <v>N/A</v>
          </cell>
          <cell r="FN79" t="str">
            <v>No Programó</v>
          </cell>
          <cell r="FO79" t="str">
            <v>No Programó</v>
          </cell>
          <cell r="FP79" t="str">
            <v>No Programó</v>
          </cell>
          <cell r="FQ79" t="str">
            <v>No Programó</v>
          </cell>
          <cell r="FR79" t="str">
            <v>No Programó</v>
          </cell>
          <cell r="FS79" t="str">
            <v>En el marco de la implementación de la estrategia de reconciliación, a corte del mes de junio, se adelantaron actividades relacionadas con el servicio de asistencia técnica a comunidades en temas de fortalecimiento del tejido social y construcción de escenarios comunitarios protectores de derechos, las cuales fueron realizadas por la Dirección de Paz y Reconciliación de la Oficina Alta Consejería de Paz, Víctimas y Reconciliación.
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
De esta manera, las comunidades se fortalecerán a través de la asistencia y acompañamiento técnico, con herramientas y fortalecimiento de capacidades para la reconciliación y la convivencia pacífica entre distintos grupos poblacionales, incorporando el enfoque diferencial y territorial.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BENEFICIOS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v>
          </cell>
          <cell r="FT79" t="str">
            <v>No Programó</v>
          </cell>
          <cell r="FU79" t="str">
            <v/>
          </cell>
          <cell r="FV79" t="str">
            <v/>
          </cell>
          <cell r="FW79" t="str">
            <v/>
          </cell>
          <cell r="FX79" t="str">
            <v/>
          </cell>
          <cell r="FY79" t="str">
            <v/>
          </cell>
          <cell r="FZ79" t="str">
            <v>N/A</v>
          </cell>
          <cell r="GA79" t="str">
            <v>N/A</v>
          </cell>
          <cell r="GB79" t="str">
            <v>N/A</v>
          </cell>
          <cell r="GC79" t="str">
            <v>N/A</v>
          </cell>
          <cell r="GD79" t="str">
            <v>N/A</v>
          </cell>
          <cell r="GE79">
            <v>0</v>
          </cell>
          <cell r="GF79" t="str">
            <v>N/A</v>
          </cell>
          <cell r="GG79" t="str">
            <v>N/A</v>
          </cell>
          <cell r="GH79" t="str">
            <v>N/A</v>
          </cell>
          <cell r="GI79" t="str">
            <v>N/A</v>
          </cell>
          <cell r="GJ79" t="str">
            <v>N/A</v>
          </cell>
          <cell r="GK79" t="str">
            <v>N/A</v>
          </cell>
          <cell r="GL79" t="str">
            <v>N/A</v>
          </cell>
          <cell r="GM79" t="str">
            <v>N/A</v>
          </cell>
          <cell r="GN79" t="str">
            <v>N/A</v>
          </cell>
          <cell r="GO79" t="str">
            <v>N/A</v>
          </cell>
          <cell r="GP79" t="str">
            <v>N/A</v>
          </cell>
          <cell r="GQ79" t="str">
            <v>N/A</v>
          </cell>
          <cell r="GR79">
            <v>0</v>
          </cell>
          <cell r="GS79" t="str">
            <v>N/A</v>
          </cell>
          <cell r="GT79" t="str">
            <v>N/A</v>
          </cell>
          <cell r="GU79" t="str">
            <v>N/A</v>
          </cell>
          <cell r="GV79" t="str">
            <v>N/A</v>
          </cell>
          <cell r="GW79" t="str">
            <v>N/A</v>
          </cell>
          <cell r="GX79" t="str">
            <v>N/A</v>
          </cell>
          <cell r="GY79" t="str">
            <v>N/A</v>
          </cell>
        </row>
        <row r="80">
          <cell r="A80" t="str">
            <v>PD118</v>
          </cell>
          <cell r="B80">
            <v>7871</v>
          </cell>
          <cell r="D80" t="str">
            <v>Documentos de análisis cuantitativo sobre la medición de los indicadores relacionados con el  Goce Efectivo de Derechos de las víctimas residentes en Bogotá, emitidos</v>
          </cell>
          <cell r="E80" t="str">
            <v>19_Oficina de Alta Consejería de Paz, Víctimas y Reconciliación</v>
          </cell>
          <cell r="F80">
            <v>19</v>
          </cell>
          <cell r="G80" t="str">
            <v>Oficina de Alta Consejería de Paz, Víctimas y Reconciliación</v>
          </cell>
          <cell r="H80" t="str">
            <v>oav</v>
          </cell>
          <cell r="I80" t="str">
            <v>PD118</v>
          </cell>
          <cell r="J80" t="str">
            <v>Suma</v>
          </cell>
          <cell r="K80" t="str">
            <v>Número</v>
          </cell>
          <cell r="L80" t="str">
            <v>Suma</v>
          </cell>
          <cell r="M80">
            <v>1</v>
          </cell>
          <cell r="N80">
            <v>1</v>
          </cell>
          <cell r="O80">
            <v>0</v>
          </cell>
          <cell r="P80">
            <v>0</v>
          </cell>
          <cell r="Q80">
            <v>1</v>
          </cell>
          <cell r="R80">
            <v>0</v>
          </cell>
          <cell r="S80">
            <v>0</v>
          </cell>
          <cell r="T80">
            <v>0</v>
          </cell>
          <cell r="U80">
            <v>0</v>
          </cell>
          <cell r="V80">
            <v>0</v>
          </cell>
          <cell r="W80">
            <v>0</v>
          </cell>
          <cell r="X80">
            <v>0</v>
          </cell>
          <cell r="Y80">
            <v>0</v>
          </cell>
          <cell r="Z80">
            <v>0</v>
          </cell>
          <cell r="AA80">
            <v>1</v>
          </cell>
          <cell r="AB80">
            <v>1</v>
          </cell>
          <cell r="AC80" t="str">
            <v>El Observatorio Distrital de Víctimas del Conflicto Armado (ODVCA) bajo la coordinación de la Alta Consejería de Paz, Victimas y Reconciliación (ACPVR),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 
Con corte al mes de agosto de 2023, se programó y realizó la entrega del Informe de medición de Indicadores de Goce Efectivo de Derechos -IGED de la población Víctima del Conflicto armado del año 2022, de la vigencia 2021, dando cumplimiento al Acuerdo distrital 587 de 2015. Así las cosas, se dio cumplimiento con lo programado en la meta para la vigencia 2023.
BENEFICIOS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v>
          </cell>
          <cell r="AD80" t="str">
            <v/>
          </cell>
          <cell r="AE80" t="str">
            <v/>
          </cell>
          <cell r="AF80">
            <v>0</v>
          </cell>
          <cell r="AG80">
            <v>0</v>
          </cell>
          <cell r="AH80">
            <v>1</v>
          </cell>
          <cell r="AI80">
            <v>0</v>
          </cell>
          <cell r="AJ80">
            <v>0</v>
          </cell>
          <cell r="AK80">
            <v>0</v>
          </cell>
          <cell r="AL80">
            <v>0</v>
          </cell>
          <cell r="AM80">
            <v>0</v>
          </cell>
          <cell r="AN80">
            <v>0</v>
          </cell>
          <cell r="AO80">
            <v>0</v>
          </cell>
          <cell r="AP80">
            <v>0</v>
          </cell>
          <cell r="AQ80">
            <v>0</v>
          </cell>
          <cell r="AR80">
            <v>0</v>
          </cell>
          <cell r="AS80">
            <v>0</v>
          </cell>
          <cell r="AT80">
            <v>1</v>
          </cell>
          <cell r="AU80">
            <v>0</v>
          </cell>
          <cell r="AV80">
            <v>0</v>
          </cell>
          <cell r="AW80">
            <v>0</v>
          </cell>
          <cell r="AX80">
            <v>0</v>
          </cell>
          <cell r="AY80">
            <v>0</v>
          </cell>
          <cell r="AZ80">
            <v>0</v>
          </cell>
          <cell r="BA80">
            <v>0</v>
          </cell>
          <cell r="BB80">
            <v>0</v>
          </cell>
          <cell r="BC80">
            <v>0</v>
          </cell>
          <cell r="BD80" t="str">
            <v>No Programó</v>
          </cell>
          <cell r="BE80" t="str">
            <v>No Programó</v>
          </cell>
          <cell r="BF80">
            <v>1</v>
          </cell>
          <cell r="BG80">
            <v>0</v>
          </cell>
          <cell r="BH80">
            <v>0</v>
          </cell>
          <cell r="BI80">
            <v>0</v>
          </cell>
          <cell r="BJ80">
            <v>0</v>
          </cell>
          <cell r="BK80">
            <v>0</v>
          </cell>
          <cell r="BL80">
            <v>0</v>
          </cell>
          <cell r="BM80" t="str">
            <v/>
          </cell>
          <cell r="BN80" t="str">
            <v/>
          </cell>
          <cell r="BO80" t="str">
            <v/>
          </cell>
          <cell r="BP80" t="str">
            <v>No Programó</v>
          </cell>
          <cell r="BQ80" t="str">
            <v>No Programó</v>
          </cell>
          <cell r="BR80" t="str">
            <v>Informe IGED</v>
          </cell>
          <cell r="BS80" t="str">
            <v>No Programó</v>
          </cell>
          <cell r="BT80" t="str">
            <v>No Programó</v>
          </cell>
          <cell r="BU80" t="str">
            <v>No Programó</v>
          </cell>
          <cell r="BV80" t="str">
            <v>No Programó</v>
          </cell>
          <cell r="BW80" t="str">
            <v>No Programó</v>
          </cell>
          <cell r="BX80" t="str">
            <v>No Programó</v>
          </cell>
          <cell r="BY80" t="str">
            <v>No Programó</v>
          </cell>
          <cell r="BZ80" t="str">
            <v>No Programó</v>
          </cell>
          <cell r="CA80" t="str">
            <v>No Programó</v>
          </cell>
          <cell r="CB80" t="str">
            <v>No Programó</v>
          </cell>
          <cell r="CC80" t="str">
            <v>No Programó</v>
          </cell>
          <cell r="CD80" t="str">
            <v xml:space="preserve">• 2.4.3.3 Informe IGED	</v>
          </cell>
          <cell r="CE80">
            <v>0</v>
          </cell>
          <cell r="CF80" t="str">
            <v>No Programó</v>
          </cell>
          <cell r="CG80" t="str">
            <v>No Programó</v>
          </cell>
          <cell r="CH80" t="str">
            <v>No Programó</v>
          </cell>
          <cell r="CI80">
            <v>0</v>
          </cell>
          <cell r="CJ80">
            <v>0</v>
          </cell>
          <cell r="CK80">
            <v>0</v>
          </cell>
          <cell r="CL80">
            <v>0</v>
          </cell>
          <cell r="CM80">
            <v>0</v>
          </cell>
          <cell r="CN80" t="str">
            <v>N/A</v>
          </cell>
          <cell r="CO80" t="str">
            <v>N/A</v>
          </cell>
          <cell r="CP80" t="str">
            <v>N/A</v>
          </cell>
          <cell r="CQ80" t="str">
            <v>N/A</v>
          </cell>
          <cell r="CR80" t="str">
            <v>N/A</v>
          </cell>
          <cell r="CS80" t="str">
            <v>N/A</v>
          </cell>
          <cell r="CT80" t="str">
            <v>N/A</v>
          </cell>
          <cell r="CU80" t="str">
            <v>N/A</v>
          </cell>
          <cell r="CV80" t="str">
            <v>N/A</v>
          </cell>
          <cell r="CW80" t="str">
            <v>N/A</v>
          </cell>
          <cell r="CX80" t="str">
            <v>N/A</v>
          </cell>
          <cell r="CY80" t="str">
            <v>N/A</v>
          </cell>
          <cell r="CZ80" t="str">
            <v>N/A</v>
          </cell>
          <cell r="DA80" t="str">
            <v>N/A</v>
          </cell>
          <cell r="DB80" t="str">
            <v>N/A</v>
          </cell>
          <cell r="DC80" t="str">
            <v>N/A</v>
          </cell>
          <cell r="DD80" t="str">
            <v>N/A</v>
          </cell>
          <cell r="DE80" t="str">
            <v>N/A</v>
          </cell>
          <cell r="DF80" t="str">
            <v>N/A</v>
          </cell>
          <cell r="DG80" t="str">
            <v>N/A</v>
          </cell>
          <cell r="DH80" t="str">
            <v>N/A</v>
          </cell>
          <cell r="DI80" t="str">
            <v>N/A</v>
          </cell>
          <cell r="DJ80" t="str">
            <v>N/A</v>
          </cell>
          <cell r="DK80" t="str">
            <v>N/A</v>
          </cell>
          <cell r="DL80" t="str">
            <v>N/A</v>
          </cell>
          <cell r="DM80" t="str">
            <v>N/A</v>
          </cell>
          <cell r="DN80" t="str">
            <v>N/A</v>
          </cell>
          <cell r="DO80" t="str">
            <v>N/A</v>
          </cell>
          <cell r="DP80" t="str">
            <v>N/A</v>
          </cell>
          <cell r="DQ80" t="str">
            <v>N/A</v>
          </cell>
          <cell r="DR80" t="str">
            <v>N/A</v>
          </cell>
          <cell r="DS80" t="str">
            <v>N/A</v>
          </cell>
          <cell r="DT80" t="str">
            <v>N/A</v>
          </cell>
          <cell r="DU80" t="str">
            <v>N/A</v>
          </cell>
          <cell r="DV80" t="str">
            <v>N/A</v>
          </cell>
          <cell r="DW80" t="str">
            <v>N/A</v>
          </cell>
          <cell r="DX80" t="str">
            <v>N/A</v>
          </cell>
          <cell r="DY80" t="str">
            <v>N/A</v>
          </cell>
          <cell r="DZ80" t="str">
            <v>N/A</v>
          </cell>
          <cell r="EA80" t="str">
            <v>N/A</v>
          </cell>
          <cell r="EB80" t="str">
            <v>N/A</v>
          </cell>
          <cell r="EC80" t="str">
            <v>N/A</v>
          </cell>
          <cell r="ED80" t="str">
            <v>N/A</v>
          </cell>
          <cell r="EE80" t="str">
            <v>N/A</v>
          </cell>
          <cell r="EF80" t="str">
            <v>N/A</v>
          </cell>
          <cell r="EG80" t="str">
            <v>N/A</v>
          </cell>
          <cell r="EH80" t="str">
            <v>N/A</v>
          </cell>
          <cell r="EI80" t="str">
            <v>N/A</v>
          </cell>
          <cell r="EJ80" t="str">
            <v>N/A</v>
          </cell>
          <cell r="EK80" t="str">
            <v>N/A</v>
          </cell>
          <cell r="EL80" t="str">
            <v>N/A</v>
          </cell>
          <cell r="EM80" t="str">
            <v>N/A</v>
          </cell>
          <cell r="EN80" t="str">
            <v>N/A</v>
          </cell>
          <cell r="EO80" t="str">
            <v>N/A</v>
          </cell>
          <cell r="EP80" t="str">
            <v>N/A</v>
          </cell>
          <cell r="EQ80" t="str">
            <v>N/A</v>
          </cell>
          <cell r="ER80" t="str">
            <v>N/A</v>
          </cell>
          <cell r="ES80" t="str">
            <v>N/A</v>
          </cell>
          <cell r="ET80" t="str">
            <v>N/A</v>
          </cell>
          <cell r="EU80" t="str">
            <v>N/A</v>
          </cell>
          <cell r="EV80" t="str">
            <v>N/A</v>
          </cell>
          <cell r="EW80" t="str">
            <v>N/A</v>
          </cell>
          <cell r="EX80" t="str">
            <v>N/A</v>
          </cell>
          <cell r="EY80" t="str">
            <v>N/A</v>
          </cell>
          <cell r="EZ80" t="str">
            <v>N/A</v>
          </cell>
          <cell r="FA80" t="str">
            <v>N/A</v>
          </cell>
          <cell r="FB80" t="str">
            <v>N/A</v>
          </cell>
          <cell r="FC80" t="str">
            <v>N/A</v>
          </cell>
          <cell r="FD80" t="str">
            <v>N/A</v>
          </cell>
          <cell r="FE80" t="str">
            <v>N/A</v>
          </cell>
          <cell r="FF80" t="str">
            <v>N/A</v>
          </cell>
          <cell r="FG80" t="str">
            <v>N/A</v>
          </cell>
          <cell r="FH80" t="str">
            <v>N/A</v>
          </cell>
          <cell r="FI80" t="str">
            <v>N/A</v>
          </cell>
          <cell r="FJ80" t="str">
            <v>N/A</v>
          </cell>
          <cell r="FK80" t="str">
            <v>N/A</v>
          </cell>
          <cell r="FL80" t="str">
            <v>N/A</v>
          </cell>
          <cell r="FM80" t="str">
            <v>N/A</v>
          </cell>
          <cell r="FN80" t="str">
            <v>No Programó</v>
          </cell>
          <cell r="FO80" t="str">
            <v>No Programó</v>
          </cell>
          <cell r="FP80" t="str">
            <v>El Observatorio Distrital de Víctimas del Conflicto Armado (ODVCA) bajo la coordinación de la Alta Consejería de Paz, Victimas y Reconciliación (ACPVR),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 
Con corte al 31 de marzo de 2023, se programó y realizó la entrega del Informe de medición de Indicadores de Goce Efectivo de Derechos -IGED de la población Víctima del Conflicto armado del año 2022, de la vigencia 2021, dando cumplimiento al Acuerdo distrital 587 de 2015. Así las cosas, se dio cumplimiento con lo programado en la meta para la vigencia 2023.
BENEFICIOS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v>
          </cell>
          <cell r="FQ80" t="str">
            <v>No Programó</v>
          </cell>
          <cell r="FR80" t="str">
            <v>No Programó</v>
          </cell>
          <cell r="FS80" t="str">
            <v>No programó</v>
          </cell>
          <cell r="FT80" t="str">
            <v>No Programó</v>
          </cell>
          <cell r="FU80" t="str">
            <v/>
          </cell>
          <cell r="FV80" t="str">
            <v/>
          </cell>
          <cell r="FW80" t="str">
            <v/>
          </cell>
          <cell r="FX80" t="str">
            <v/>
          </cell>
          <cell r="FY80" t="str">
            <v/>
          </cell>
          <cell r="FZ80" t="str">
            <v>N/A</v>
          </cell>
          <cell r="GA80" t="str">
            <v>N/A</v>
          </cell>
          <cell r="GB80" t="str">
            <v>N/A</v>
          </cell>
          <cell r="GC80" t="str">
            <v>N/A</v>
          </cell>
          <cell r="GD80" t="str">
            <v>N/A</v>
          </cell>
          <cell r="GE80" t="str">
            <v>N/A</v>
          </cell>
          <cell r="GF80" t="str">
            <v>N/A</v>
          </cell>
          <cell r="GG80" t="str">
            <v>N/A</v>
          </cell>
          <cell r="GH80" t="str">
            <v>N/A</v>
          </cell>
          <cell r="GI80" t="str">
            <v>N/A</v>
          </cell>
          <cell r="GJ80" t="str">
            <v>N/A</v>
          </cell>
          <cell r="GK80" t="str">
            <v>N/A</v>
          </cell>
          <cell r="GL80" t="str">
            <v>N/A</v>
          </cell>
          <cell r="GM80" t="str">
            <v>N/A</v>
          </cell>
          <cell r="GN80" t="str">
            <v>N/A</v>
          </cell>
          <cell r="GO80" t="str">
            <v>N/A</v>
          </cell>
          <cell r="GP80" t="str">
            <v>N/A</v>
          </cell>
          <cell r="GQ80" t="str">
            <v>N/A</v>
          </cell>
          <cell r="GR80" t="str">
            <v>N/A</v>
          </cell>
          <cell r="GS80" t="str">
            <v>N/A</v>
          </cell>
          <cell r="GT80" t="str">
            <v>N/A</v>
          </cell>
          <cell r="GU80" t="str">
            <v>N/A</v>
          </cell>
          <cell r="GV80" t="str">
            <v>N/A</v>
          </cell>
          <cell r="GW80" t="str">
            <v>N/A</v>
          </cell>
          <cell r="GX80" t="str">
            <v>N/A</v>
          </cell>
          <cell r="GY80" t="str">
            <v>N/A</v>
          </cell>
        </row>
        <row r="81">
          <cell r="A81" t="str">
            <v>PD130</v>
          </cell>
          <cell r="B81">
            <v>7872</v>
          </cell>
          <cell r="D81" t="str">
            <v>Artículo 57 PDD. Comisión Distrital de Transformación Digital</v>
          </cell>
          <cell r="E81" t="str">
            <v>1_Oficina de Alta Consejería Distrital de Tecnologías de Información y Comunicaciones - TIC</v>
          </cell>
          <cell r="F81">
            <v>1</v>
          </cell>
          <cell r="G81" t="str">
            <v>Oficina de Alta Consejería Distrital de Tecnologías de Información y Comunicaciones - TIC</v>
          </cell>
          <cell r="H81" t="str">
            <v>oat</v>
          </cell>
          <cell r="I81" t="str">
            <v>PD130</v>
          </cell>
          <cell r="J81" t="str">
            <v>Suma</v>
          </cell>
          <cell r="K81" t="str">
            <v>Número</v>
          </cell>
          <cell r="L81" t="str">
            <v/>
          </cell>
          <cell r="M81" t="str">
            <v/>
          </cell>
          <cell r="N81" t="str">
            <v/>
          </cell>
          <cell r="O81" t="str">
            <v/>
          </cell>
          <cell r="P81" t="str">
            <v/>
          </cell>
          <cell r="Q81" t="str">
            <v/>
          </cell>
          <cell r="R81" t="str">
            <v/>
          </cell>
          <cell r="S81" t="str">
            <v/>
          </cell>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t="str">
            <v/>
          </cell>
          <cell r="AJ81" t="str">
            <v/>
          </cell>
          <cell r="AK81" t="str">
            <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
          </cell>
          <cell r="AZ81" t="str">
            <v/>
          </cell>
          <cell r="BA81" t="str">
            <v/>
          </cell>
          <cell r="BB81" t="str">
            <v/>
          </cell>
          <cell r="BC81" t="str">
            <v/>
          </cell>
          <cell r="BD81" t="str">
            <v/>
          </cell>
          <cell r="BE81" t="str">
            <v/>
          </cell>
          <cell r="BF81" t="str">
            <v/>
          </cell>
          <cell r="BG81" t="str">
            <v/>
          </cell>
          <cell r="BH81" t="str">
            <v/>
          </cell>
          <cell r="BI81" t="str">
            <v/>
          </cell>
          <cell r="BJ81" t="str">
            <v/>
          </cell>
          <cell r="BK81" t="str">
            <v/>
          </cell>
          <cell r="BL81" t="str">
            <v/>
          </cell>
          <cell r="BM81" t="str">
            <v/>
          </cell>
          <cell r="BN81" t="str">
            <v/>
          </cell>
          <cell r="BO81" t="str">
            <v/>
          </cell>
          <cell r="BP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row>
        <row r="82">
          <cell r="A82" t="str">
            <v>PD131</v>
          </cell>
          <cell r="B82">
            <v>7872</v>
          </cell>
          <cell r="D82" t="str">
            <v>Artículo 145 PDD. Agencia de Analítica de Datos del Distrito</v>
          </cell>
          <cell r="E82" t="str">
            <v>2_Oficina de Alta Consejería Distrital de Tecnologías de Información y Comunicaciones - TIC</v>
          </cell>
          <cell r="F82">
            <v>2</v>
          </cell>
          <cell r="G82" t="str">
            <v>Oficina de Alta Consejería Distrital de Tecnologías de Información y Comunicaciones - TIC</v>
          </cell>
          <cell r="H82" t="str">
            <v>oat</v>
          </cell>
          <cell r="I82" t="str">
            <v>PD131</v>
          </cell>
          <cell r="J82" t="str">
            <v>Constante</v>
          </cell>
          <cell r="K82" t="str">
            <v>Porcentaje</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t="str">
            <v/>
          </cell>
          <cell r="AJ82" t="str">
            <v/>
          </cell>
          <cell r="AK82" t="str">
            <v/>
          </cell>
          <cell r="AL82" t="str">
            <v/>
          </cell>
          <cell r="AM82" t="str">
            <v/>
          </cell>
          <cell r="AN82" t="str">
            <v/>
          </cell>
          <cell r="AO82" t="str">
            <v/>
          </cell>
          <cell r="AP82" t="str">
            <v/>
          </cell>
          <cell r="AQ82" t="str">
            <v/>
          </cell>
          <cell r="AR82" t="str">
            <v/>
          </cell>
          <cell r="AS82" t="str">
            <v/>
          </cell>
          <cell r="AT82" t="str">
            <v/>
          </cell>
          <cell r="AU82" t="str">
            <v/>
          </cell>
          <cell r="AV82" t="str">
            <v/>
          </cell>
          <cell r="AW82" t="str">
            <v/>
          </cell>
          <cell r="AX82" t="str">
            <v/>
          </cell>
          <cell r="AY82" t="str">
            <v/>
          </cell>
          <cell r="AZ82" t="str">
            <v/>
          </cell>
          <cell r="BA82" t="str">
            <v/>
          </cell>
          <cell r="BB82" t="str">
            <v/>
          </cell>
          <cell r="BC82" t="str">
            <v/>
          </cell>
          <cell r="BD82" t="str">
            <v/>
          </cell>
          <cell r="BE82" t="str">
            <v/>
          </cell>
          <cell r="BF82" t="str">
            <v/>
          </cell>
          <cell r="BG82" t="str">
            <v/>
          </cell>
          <cell r="BH82" t="str">
            <v/>
          </cell>
          <cell r="BI82" t="str">
            <v/>
          </cell>
          <cell r="BJ82" t="str">
            <v/>
          </cell>
          <cell r="BK82" t="str">
            <v/>
          </cell>
          <cell r="BL82" t="str">
            <v/>
          </cell>
          <cell r="BM82" t="str">
            <v/>
          </cell>
          <cell r="BN82" t="str">
            <v/>
          </cell>
          <cell r="BO82" t="str">
            <v/>
          </cell>
          <cell r="BP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row>
        <row r="83">
          <cell r="A83" t="str">
            <v>PD132</v>
          </cell>
          <cell r="B83">
            <v>7872</v>
          </cell>
          <cell r="D83" t="str">
            <v>Aumentar la posición de Bogotá como territorio inteligente -Smart City-: (incluye: Economía 4.0, Educación para la 4ta Revolución Industrial, agendas de transformación digital sectorial y la Agencia de Analítica de Datos del Distrito)</v>
          </cell>
          <cell r="E83" t="str">
            <v>3_Oficina de Alta Consejería Distrital de Tecnologías de Información y Comunicaciones - TIC</v>
          </cell>
          <cell r="F83">
            <v>3</v>
          </cell>
          <cell r="G83" t="str">
            <v>Oficina de Alta Consejería Distrital de Tecnologías de Información y Comunicaciones - TIC</v>
          </cell>
          <cell r="H83" t="str">
            <v>oat</v>
          </cell>
          <cell r="I83" t="str">
            <v>PD132</v>
          </cell>
          <cell r="J83" t="str">
            <v>Creciente</v>
          </cell>
          <cell r="K83" t="str">
            <v>Porcentaje</v>
          </cell>
          <cell r="L83" t="str">
            <v>Suma</v>
          </cell>
          <cell r="M83">
            <v>45.02</v>
          </cell>
          <cell r="N83">
            <v>0</v>
          </cell>
          <cell r="O83">
            <v>0</v>
          </cell>
          <cell r="P83">
            <v>0</v>
          </cell>
          <cell r="Q83">
            <v>0</v>
          </cell>
          <cell r="R83">
            <v>0</v>
          </cell>
          <cell r="S83">
            <v>0</v>
          </cell>
          <cell r="T83">
            <v>0</v>
          </cell>
          <cell r="U83">
            <v>0</v>
          </cell>
          <cell r="V83">
            <v>0</v>
          </cell>
          <cell r="W83">
            <v>0</v>
          </cell>
          <cell r="X83">
            <v>0</v>
          </cell>
          <cell r="Y83">
            <v>0</v>
          </cell>
          <cell r="Z83">
            <v>0</v>
          </cell>
          <cell r="AA83">
            <v>45.02</v>
          </cell>
          <cell r="AB83">
            <v>0</v>
          </cell>
          <cell r="AC83" t="str">
            <v xml:space="preserve">Para la vigencia 2023 se avanzó en el lanzamiento de la tercera versión del Índice de Innovación Pública, en donde se conectaron por medio de YouTube y Facebook aproximadamente 190 personas en vivo, y se realizaron un total de 446 vistas. En este espacio se dio a conocer las variables que mide el Índice, recomendaciones para el diligenciamiento de las preguntas y la fecha de cierre del aplicativo del IIP 2023 y se dio cierre a la medición. </v>
          </cell>
          <cell r="AD83" t="str">
            <v/>
          </cell>
          <cell r="AE83" t="str">
            <v/>
          </cell>
          <cell r="AF83">
            <v>0</v>
          </cell>
          <cell r="AG83">
            <v>0</v>
          </cell>
          <cell r="AH83">
            <v>0</v>
          </cell>
          <cell r="AI83">
            <v>0</v>
          </cell>
          <cell r="AJ83">
            <v>0</v>
          </cell>
          <cell r="AK83">
            <v>0</v>
          </cell>
          <cell r="AL83">
            <v>0</v>
          </cell>
          <cell r="AM83">
            <v>0</v>
          </cell>
          <cell r="AN83">
            <v>45.02</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t="str">
            <v>No Programó</v>
          </cell>
          <cell r="BE83" t="str">
            <v>No Programó</v>
          </cell>
          <cell r="BF83" t="str">
            <v>No Programó</v>
          </cell>
          <cell r="BG83" t="str">
            <v>No Programó</v>
          </cell>
          <cell r="BH83" t="str">
            <v>No Programó</v>
          </cell>
          <cell r="BI83" t="str">
            <v>No Programó</v>
          </cell>
          <cell r="BJ83" t="str">
            <v>No Programó</v>
          </cell>
          <cell r="BK83" t="str">
            <v>No Programó</v>
          </cell>
          <cell r="BL83">
            <v>45.02</v>
          </cell>
          <cell r="BM83" t="str">
            <v/>
          </cell>
          <cell r="BN83" t="str">
            <v/>
          </cell>
          <cell r="BO83" t="str">
            <v/>
          </cell>
          <cell r="BP83">
            <v>0</v>
          </cell>
          <cell r="BQ83">
            <v>0</v>
          </cell>
          <cell r="BR83">
            <v>0</v>
          </cell>
          <cell r="BS83">
            <v>0</v>
          </cell>
          <cell r="BT83">
            <v>0</v>
          </cell>
          <cell r="BU83">
            <v>0</v>
          </cell>
          <cell r="BV83">
            <v>0</v>
          </cell>
          <cell r="BW83">
            <v>0</v>
          </cell>
          <cell r="BX83">
            <v>0</v>
          </cell>
          <cell r="BY83">
            <v>0</v>
          </cell>
          <cell r="BZ83">
            <v>0</v>
          </cell>
          <cell r="CA83" t="str">
            <v>Informe Resultado Medición del IIP</v>
          </cell>
          <cell r="CB83">
            <v>0</v>
          </cell>
          <cell r="CC83">
            <v>0</v>
          </cell>
          <cell r="CD83">
            <v>0</v>
          </cell>
          <cell r="CE83">
            <v>0</v>
          </cell>
          <cell r="CF83">
            <v>0</v>
          </cell>
          <cell r="CG83">
            <v>0</v>
          </cell>
          <cell r="CH83">
            <v>0</v>
          </cell>
          <cell r="CI83">
            <v>0</v>
          </cell>
          <cell r="CJ83">
            <v>0</v>
          </cell>
          <cell r="CK83">
            <v>0</v>
          </cell>
          <cell r="CL83">
            <v>0</v>
          </cell>
          <cell r="CM83">
            <v>0</v>
          </cell>
          <cell r="CN83" t="str">
            <v>N/A</v>
          </cell>
          <cell r="CO83" t="str">
            <v>N/A</v>
          </cell>
          <cell r="CP83" t="str">
            <v>N/A</v>
          </cell>
          <cell r="CQ83" t="str">
            <v>N/A</v>
          </cell>
          <cell r="CR83" t="str">
            <v>N/A</v>
          </cell>
          <cell r="CS83" t="str">
            <v>N/A</v>
          </cell>
          <cell r="CT83" t="str">
            <v>N/A</v>
          </cell>
          <cell r="CU83" t="str">
            <v>N/A</v>
          </cell>
          <cell r="CV83" t="str">
            <v>N/A</v>
          </cell>
          <cell r="CW83" t="str">
            <v>N/A</v>
          </cell>
          <cell r="CX83" t="str">
            <v>N/A</v>
          </cell>
          <cell r="CY83" t="str">
            <v>N/A</v>
          </cell>
          <cell r="CZ83" t="str">
            <v>N/A</v>
          </cell>
          <cell r="DA83" t="str">
            <v>N/A</v>
          </cell>
          <cell r="DB83" t="str">
            <v>N/A</v>
          </cell>
          <cell r="DC83" t="str">
            <v>N/A</v>
          </cell>
          <cell r="DD83" t="str">
            <v>N/A</v>
          </cell>
          <cell r="DE83" t="str">
            <v>N/A</v>
          </cell>
          <cell r="DF83" t="str">
            <v>N/A</v>
          </cell>
          <cell r="DG83" t="str">
            <v>N/A</v>
          </cell>
          <cell r="DH83" t="str">
            <v>N/A</v>
          </cell>
          <cell r="DI83" t="str">
            <v>N/A</v>
          </cell>
          <cell r="DJ83" t="str">
            <v>N/A</v>
          </cell>
          <cell r="DK83" t="str">
            <v>N/A</v>
          </cell>
          <cell r="DL83" t="str">
            <v>N/A</v>
          </cell>
          <cell r="DM83" t="str">
            <v>N/A</v>
          </cell>
          <cell r="DN83" t="str">
            <v>N/A</v>
          </cell>
          <cell r="DO83" t="str">
            <v>N/A</v>
          </cell>
          <cell r="DP83" t="str">
            <v>N/A</v>
          </cell>
          <cell r="DQ83" t="str">
            <v>N/A</v>
          </cell>
          <cell r="DR83" t="str">
            <v>N/A</v>
          </cell>
          <cell r="DS83" t="str">
            <v>N/A</v>
          </cell>
          <cell r="DT83" t="str">
            <v>N/A</v>
          </cell>
          <cell r="DU83" t="str">
            <v>N/A</v>
          </cell>
          <cell r="DV83" t="str">
            <v>N/A</v>
          </cell>
          <cell r="DW83" t="str">
            <v>N/A</v>
          </cell>
          <cell r="DX83" t="str">
            <v>N/A</v>
          </cell>
          <cell r="DY83" t="str">
            <v>N/A</v>
          </cell>
          <cell r="DZ83" t="str">
            <v>N/A</v>
          </cell>
          <cell r="EA83" t="str">
            <v>N/A</v>
          </cell>
          <cell r="EB83" t="str">
            <v>N/A</v>
          </cell>
          <cell r="EC83" t="str">
            <v>N/A</v>
          </cell>
          <cell r="ED83" t="str">
            <v>N/A</v>
          </cell>
          <cell r="EE83" t="str">
            <v>N/A</v>
          </cell>
          <cell r="EF83" t="str">
            <v>N/A</v>
          </cell>
          <cell r="EG83" t="str">
            <v>N/A</v>
          </cell>
          <cell r="EH83" t="str">
            <v>N/A</v>
          </cell>
          <cell r="EI83" t="str">
            <v>N/A</v>
          </cell>
          <cell r="EJ83" t="str">
            <v>N/A</v>
          </cell>
          <cell r="EK83" t="str">
            <v>N/A</v>
          </cell>
          <cell r="EL83" t="str">
            <v>N/A</v>
          </cell>
          <cell r="EM83" t="str">
            <v>N/A</v>
          </cell>
          <cell r="EN83" t="str">
            <v>N/A</v>
          </cell>
          <cell r="EO83" t="str">
            <v>N/A</v>
          </cell>
          <cell r="EP83" t="str">
            <v>N/A</v>
          </cell>
          <cell r="EQ83" t="str">
            <v>N/A</v>
          </cell>
          <cell r="ER83" t="str">
            <v>N/A</v>
          </cell>
          <cell r="ES83" t="str">
            <v>N/A</v>
          </cell>
          <cell r="ET83" t="str">
            <v>N/A</v>
          </cell>
          <cell r="EU83" t="str">
            <v>N/A</v>
          </cell>
          <cell r="EV83" t="str">
            <v>N/A</v>
          </cell>
          <cell r="EW83" t="str">
            <v>N/A</v>
          </cell>
          <cell r="EX83" t="str">
            <v>N/A</v>
          </cell>
          <cell r="EY83" t="str">
            <v>N/A</v>
          </cell>
          <cell r="EZ83" t="str">
            <v>N/A</v>
          </cell>
          <cell r="FA83" t="str">
            <v>N/A</v>
          </cell>
          <cell r="FB83" t="str">
            <v>N/A</v>
          </cell>
          <cell r="FC83" t="str">
            <v>N/A</v>
          </cell>
          <cell r="FD83" t="str">
            <v>N/A</v>
          </cell>
          <cell r="FE83" t="str">
            <v>N/A</v>
          </cell>
          <cell r="FF83" t="str">
            <v>N/A</v>
          </cell>
          <cell r="FG83" t="str">
            <v>N/A</v>
          </cell>
          <cell r="FH83" t="str">
            <v>N/A</v>
          </cell>
          <cell r="FI83" t="str">
            <v>N/A</v>
          </cell>
          <cell r="FJ83" t="str">
            <v>N/A</v>
          </cell>
          <cell r="FK83" t="str">
            <v>N/A</v>
          </cell>
          <cell r="FL83" t="str">
            <v>N/A</v>
          </cell>
          <cell r="FM83" t="str">
            <v>N/A</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N/A</v>
          </cell>
          <cell r="GA83" t="str">
            <v>N/A</v>
          </cell>
          <cell r="GB83" t="str">
            <v>N/A</v>
          </cell>
          <cell r="GC83" t="str">
            <v>N/A</v>
          </cell>
          <cell r="GD83" t="str">
            <v>N/A</v>
          </cell>
          <cell r="GE83" t="str">
            <v>N/A</v>
          </cell>
          <cell r="GF83" t="str">
            <v>N/A</v>
          </cell>
          <cell r="GG83" t="str">
            <v>N/A</v>
          </cell>
          <cell r="GH83" t="str">
            <v>N/A</v>
          </cell>
          <cell r="GI83" t="str">
            <v>N/A</v>
          </cell>
          <cell r="GJ83" t="str">
            <v>N/A</v>
          </cell>
          <cell r="GK83" t="str">
            <v>N/A</v>
          </cell>
          <cell r="GL83" t="str">
            <v>N/A</v>
          </cell>
          <cell r="GM83" t="str">
            <v>N/A</v>
          </cell>
          <cell r="GN83" t="str">
            <v>N/A</v>
          </cell>
          <cell r="GO83" t="str">
            <v>N/A</v>
          </cell>
          <cell r="GP83" t="str">
            <v>N/A</v>
          </cell>
          <cell r="GQ83" t="str">
            <v>N/A</v>
          </cell>
          <cell r="GR83" t="str">
            <v>N/A</v>
          </cell>
          <cell r="GS83" t="str">
            <v>N/A</v>
          </cell>
          <cell r="GT83" t="str">
            <v>N/A</v>
          </cell>
          <cell r="GU83" t="str">
            <v>N/A</v>
          </cell>
          <cell r="GV83" t="str">
            <v>N/A</v>
          </cell>
          <cell r="GW83" t="str">
            <v>N/A</v>
          </cell>
          <cell r="GX83" t="str">
            <v>N/A</v>
          </cell>
          <cell r="GY83" t="str">
            <v>N/A</v>
          </cell>
        </row>
        <row r="84">
          <cell r="A84" t="str">
            <v>PD133</v>
          </cell>
          <cell r="B84">
            <v>7872</v>
          </cell>
          <cell r="D84" t="str">
            <v>Formular e implementar las agendas de transformación digital para el Distrito</v>
          </cell>
          <cell r="E84" t="str">
            <v>4_Oficina de Alta Consejería Distrital de Tecnologías de Información y Comunicaciones - TIC</v>
          </cell>
          <cell r="F84">
            <v>4</v>
          </cell>
          <cell r="G84" t="str">
            <v>Oficina de Alta Consejería Distrital de Tecnologías de Información y Comunicaciones - TIC</v>
          </cell>
          <cell r="H84" t="str">
            <v>oat</v>
          </cell>
          <cell r="I84" t="str">
            <v>PD133</v>
          </cell>
          <cell r="J84" t="str">
            <v>Constante</v>
          </cell>
          <cell r="K84" t="str">
            <v>Número</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
          </cell>
          <cell r="AL84" t="str">
            <v/>
          </cell>
          <cell r="AM84" t="str">
            <v/>
          </cell>
          <cell r="AN84" t="str">
            <v/>
          </cell>
          <cell r="AO84" t="str">
            <v/>
          </cell>
          <cell r="AP84" t="str">
            <v/>
          </cell>
          <cell r="AQ84" t="str">
            <v/>
          </cell>
          <cell r="AR84" t="str">
            <v/>
          </cell>
          <cell r="AS84" t="str">
            <v/>
          </cell>
          <cell r="AT84" t="str">
            <v/>
          </cell>
          <cell r="AU84" t="str">
            <v/>
          </cell>
          <cell r="AV84" t="str">
            <v/>
          </cell>
          <cell r="AW84" t="str">
            <v/>
          </cell>
          <cell r="AX84" t="str">
            <v/>
          </cell>
          <cell r="AY84" t="str">
            <v/>
          </cell>
          <cell r="AZ84" t="str">
            <v/>
          </cell>
          <cell r="BA84" t="str">
            <v/>
          </cell>
          <cell r="BB84" t="str">
            <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row>
        <row r="85">
          <cell r="A85" t="str">
            <v>PD134</v>
          </cell>
          <cell r="B85">
            <v>7872</v>
          </cell>
          <cell r="D85" t="str">
            <v>Formular la política pública de Bogota territoritorio inteligente</v>
          </cell>
          <cell r="E85" t="str">
            <v>5_Oficina de Alta Consejería Distrital de Tecnologías de Información y Comunicaciones - TIC</v>
          </cell>
          <cell r="F85">
            <v>5</v>
          </cell>
          <cell r="G85" t="str">
            <v>Oficina de Alta Consejería Distrital de Tecnologías de Información y Comunicaciones - TIC</v>
          </cell>
          <cell r="H85" t="str">
            <v>oat</v>
          </cell>
          <cell r="I85" t="str">
            <v>PD134</v>
          </cell>
          <cell r="J85" t="str">
            <v>Creciente</v>
          </cell>
          <cell r="K85" t="str">
            <v>Número</v>
          </cell>
          <cell r="L85" t="str">
            <v>Suma</v>
          </cell>
          <cell r="M85">
            <v>0.1</v>
          </cell>
          <cell r="N85">
            <v>0</v>
          </cell>
          <cell r="O85">
            <v>0</v>
          </cell>
          <cell r="P85">
            <v>0</v>
          </cell>
          <cell r="Q85">
            <v>0</v>
          </cell>
          <cell r="R85">
            <v>0</v>
          </cell>
          <cell r="S85">
            <v>0</v>
          </cell>
          <cell r="T85">
            <v>0.1</v>
          </cell>
          <cell r="U85">
            <v>0</v>
          </cell>
          <cell r="V85">
            <v>0</v>
          </cell>
          <cell r="W85">
            <v>0</v>
          </cell>
          <cell r="X85">
            <v>0</v>
          </cell>
          <cell r="Y85">
            <v>0</v>
          </cell>
          <cell r="Z85">
            <v>0</v>
          </cell>
          <cell r="AA85">
            <v>1</v>
          </cell>
          <cell r="AB85">
            <v>1</v>
          </cell>
          <cell r="AC85" t="str">
            <v>En lo corrido del Plan Distrital de Desarrollo, en cumplimiento del indicador sectorial, la Secretaría General logró la formulación de la política pública de Bogotá territorio inteligente, con el fin de desarrollar una inteligencia colectiva que use los datos, la tecnología y la innovación para responder de forma integral y eficiente a las problemáticas de ciudad. 
Para el mes de junio se logró la aprobación de la Política pública Bogotá Territorio Inteligente 2023 – 2032 cuyo objetivo general es: “Consolidar a Bogotá como territorio inteligente impulsando el uso y aprovechamiento de los datos, la tecnología y la innovación para resolver las necesidades y problemáticas de las personas y generar oportunidades para mejorar su calidad de vida" en la sesión Conpes del 31 de mayo y publicación con Registro Distrital No. 7754 de fecha 04 de julio de 2023. El plan de acción de la Política cuenta, con 7 objetivos, 7 indicadores de resultado y 36 productos. De éstos, 22 a cargo de Secretaría General (60%) y 15 a cargo de otros sectores y entidades (40%). 
Beneficios
A partir de ello, la política traza la hoja de ruta para los próximos 10 años en materia de datos, tecnología e innovación para Bogotá, en donde se busca:
• Mejorar las capacidades y recursos de la ciudadanía para interactuar con su entorno, de manera que logremos generar mayores oportunidades de educación, de empleo y de emprendimiento, impactando en el mejoramiento de su calidad de vida, sobre todo en grupos poblaciones vulnerables.
• Contar con un sector privado y organizaciones sociales que logren ser mucho más eficientes, productivas e innovadoras aprovechando las oportunidades que traen las tecnologías emergentes y la cuarta revolución industrial.
• Tener un gobierno que responda efectivamente a las necesidades y problemáticas de la ciudadanía, rompiendo las barreras y los silos que hoy no permiten llegar a la ciudadanía de forma oportuna y pertinente e integrándose en lógicas de colaboración que le permitan actuar articuladamente."</v>
          </cell>
          <cell r="AD85" t="str">
            <v/>
          </cell>
          <cell r="AE85" t="str">
            <v/>
          </cell>
          <cell r="AF85">
            <v>0</v>
          </cell>
          <cell r="AG85">
            <v>0</v>
          </cell>
          <cell r="AH85">
            <v>0</v>
          </cell>
          <cell r="AI85">
            <v>0</v>
          </cell>
          <cell r="AJ85">
            <v>0</v>
          </cell>
          <cell r="AK85">
            <v>0.1</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t="str">
            <v>No Programó</v>
          </cell>
          <cell r="BE85" t="str">
            <v>No Programó</v>
          </cell>
          <cell r="BF85" t="str">
            <v>No Programó</v>
          </cell>
          <cell r="BG85" t="str">
            <v>No Programó</v>
          </cell>
          <cell r="BH85" t="str">
            <v>No Programó</v>
          </cell>
          <cell r="BI85">
            <v>0.1</v>
          </cell>
          <cell r="BJ85">
            <v>0</v>
          </cell>
          <cell r="BK85">
            <v>0</v>
          </cell>
          <cell r="BL85">
            <v>0</v>
          </cell>
          <cell r="BM85" t="str">
            <v/>
          </cell>
          <cell r="BN85" t="str">
            <v/>
          </cell>
          <cell r="BO85" t="str">
            <v/>
          </cell>
          <cell r="BP85">
            <v>0</v>
          </cell>
          <cell r="BQ85">
            <v>0</v>
          </cell>
          <cell r="BR85">
            <v>0</v>
          </cell>
          <cell r="BS85">
            <v>0</v>
          </cell>
          <cell r="BT85">
            <v>0</v>
          </cell>
          <cell r="BU85" t="str">
            <v>* Documento de formulación de la Politica Publica Bogotá Territorio Inteligente
* Plan de Acción Definitivo</v>
          </cell>
          <cell r="BV85">
            <v>0</v>
          </cell>
          <cell r="BW85">
            <v>0</v>
          </cell>
          <cell r="BX85">
            <v>0</v>
          </cell>
          <cell r="BY85">
            <v>0</v>
          </cell>
          <cell r="BZ85">
            <v>0</v>
          </cell>
          <cell r="CA85">
            <v>0</v>
          </cell>
          <cell r="CB85">
            <v>0</v>
          </cell>
          <cell r="CC85">
            <v>0</v>
          </cell>
          <cell r="CD85">
            <v>0</v>
          </cell>
          <cell r="CE85">
            <v>0</v>
          </cell>
          <cell r="CF85">
            <v>0</v>
          </cell>
          <cell r="CG85" t="str">
            <v>* Documento de formulación de la Politica Publica Bogotá Territorio Inteligente
* Plan de Acción Definitivo</v>
          </cell>
          <cell r="CH85">
            <v>0</v>
          </cell>
          <cell r="CI85">
            <v>0</v>
          </cell>
          <cell r="CJ85">
            <v>0</v>
          </cell>
          <cell r="CK85">
            <v>0</v>
          </cell>
          <cell r="CL85">
            <v>0</v>
          </cell>
          <cell r="CM85">
            <v>0</v>
          </cell>
          <cell r="CN85" t="str">
            <v>N/A</v>
          </cell>
          <cell r="CO85" t="str">
            <v>N/A</v>
          </cell>
          <cell r="CP85" t="str">
            <v>N/A</v>
          </cell>
          <cell r="CQ85" t="str">
            <v>N/A</v>
          </cell>
          <cell r="CR85" t="str">
            <v>N/A</v>
          </cell>
          <cell r="CS85" t="str">
            <v>N/A</v>
          </cell>
          <cell r="CT85" t="str">
            <v>N/A</v>
          </cell>
          <cell r="CU85" t="str">
            <v>N/A</v>
          </cell>
          <cell r="CV85" t="str">
            <v>N/A</v>
          </cell>
          <cell r="CW85" t="str">
            <v>N/A</v>
          </cell>
          <cell r="CX85" t="str">
            <v>N/A</v>
          </cell>
          <cell r="CY85" t="str">
            <v>N/A</v>
          </cell>
          <cell r="CZ85" t="str">
            <v>N/A</v>
          </cell>
          <cell r="DA85" t="str">
            <v>N/A</v>
          </cell>
          <cell r="DB85" t="str">
            <v>N/A</v>
          </cell>
          <cell r="DC85" t="str">
            <v>N/A</v>
          </cell>
          <cell r="DD85" t="str">
            <v>N/A</v>
          </cell>
          <cell r="DE85" t="str">
            <v>N/A</v>
          </cell>
          <cell r="DF85" t="str">
            <v>N/A</v>
          </cell>
          <cell r="DG85" t="str">
            <v>N/A</v>
          </cell>
          <cell r="DH85" t="str">
            <v>N/A</v>
          </cell>
          <cell r="DI85" t="str">
            <v>N/A</v>
          </cell>
          <cell r="DJ85" t="str">
            <v>N/A</v>
          </cell>
          <cell r="DK85" t="str">
            <v>N/A</v>
          </cell>
          <cell r="DL85" t="str">
            <v>N/A</v>
          </cell>
          <cell r="DM85" t="str">
            <v>N/A</v>
          </cell>
          <cell r="DN85" t="str">
            <v>N/A</v>
          </cell>
          <cell r="DO85" t="str">
            <v>N/A</v>
          </cell>
          <cell r="DP85" t="str">
            <v>N/A</v>
          </cell>
          <cell r="DQ85" t="str">
            <v>N/A</v>
          </cell>
          <cell r="DR85" t="str">
            <v>N/A</v>
          </cell>
          <cell r="DS85" t="str">
            <v>N/A</v>
          </cell>
          <cell r="DT85" t="str">
            <v>N/A</v>
          </cell>
          <cell r="DU85" t="str">
            <v>N/A</v>
          </cell>
          <cell r="DV85" t="str">
            <v>N/A</v>
          </cell>
          <cell r="DW85" t="str">
            <v>N/A</v>
          </cell>
          <cell r="DX85" t="str">
            <v>N/A</v>
          </cell>
          <cell r="DY85" t="str">
            <v>N/A</v>
          </cell>
          <cell r="DZ85" t="str">
            <v>N/A</v>
          </cell>
          <cell r="EA85" t="str">
            <v>N/A</v>
          </cell>
          <cell r="EB85" t="str">
            <v>N/A</v>
          </cell>
          <cell r="EC85" t="str">
            <v>N/A</v>
          </cell>
          <cell r="ED85" t="str">
            <v>N/A</v>
          </cell>
          <cell r="EE85" t="str">
            <v>N/A</v>
          </cell>
          <cell r="EF85" t="str">
            <v>N/A</v>
          </cell>
          <cell r="EG85" t="str">
            <v>N/A</v>
          </cell>
          <cell r="EH85" t="str">
            <v>N/A</v>
          </cell>
          <cell r="EI85" t="str">
            <v>N/A</v>
          </cell>
          <cell r="EJ85" t="str">
            <v>N/A</v>
          </cell>
          <cell r="EK85" t="str">
            <v>N/A</v>
          </cell>
          <cell r="EL85" t="str">
            <v>N/A</v>
          </cell>
          <cell r="EM85" t="str">
            <v>N/A</v>
          </cell>
          <cell r="EN85" t="str">
            <v>N/A</v>
          </cell>
          <cell r="EO85" t="str">
            <v>N/A</v>
          </cell>
          <cell r="EP85" t="str">
            <v>N/A</v>
          </cell>
          <cell r="EQ85" t="str">
            <v>N/A</v>
          </cell>
          <cell r="ER85" t="str">
            <v>N/A</v>
          </cell>
          <cell r="ES85" t="str">
            <v>N/A</v>
          </cell>
          <cell r="ET85" t="str">
            <v>N/A</v>
          </cell>
          <cell r="EU85" t="str">
            <v>N/A</v>
          </cell>
          <cell r="EV85" t="str">
            <v>N/A</v>
          </cell>
          <cell r="EW85" t="str">
            <v>N/A</v>
          </cell>
          <cell r="EX85" t="str">
            <v>N/A</v>
          </cell>
          <cell r="EY85" t="str">
            <v>N/A</v>
          </cell>
          <cell r="EZ85" t="str">
            <v>N/A</v>
          </cell>
          <cell r="FA85" t="str">
            <v>N/A</v>
          </cell>
          <cell r="FB85" t="str">
            <v>N/A</v>
          </cell>
          <cell r="FC85" t="str">
            <v>N/A</v>
          </cell>
          <cell r="FD85" t="str">
            <v>N/A</v>
          </cell>
          <cell r="FE85" t="str">
            <v>N/A</v>
          </cell>
          <cell r="FF85" t="str">
            <v>N/A</v>
          </cell>
          <cell r="FG85" t="str">
            <v>N/A</v>
          </cell>
          <cell r="FH85" t="str">
            <v>N/A</v>
          </cell>
          <cell r="FI85" t="str">
            <v>N/A</v>
          </cell>
          <cell r="FJ85" t="str">
            <v>N/A</v>
          </cell>
          <cell r="FK85" t="str">
            <v>N/A</v>
          </cell>
          <cell r="FL85" t="str">
            <v>N/A</v>
          </cell>
          <cell r="FM85" t="str">
            <v>N/A</v>
          </cell>
          <cell r="FN85" t="str">
            <v/>
          </cell>
          <cell r="FO85" t="str">
            <v/>
          </cell>
          <cell r="FP85" t="str">
            <v/>
          </cell>
          <cell r="FQ85" t="str">
            <v/>
          </cell>
          <cell r="FR85" t="str">
            <v/>
          </cell>
          <cell r="FS85" t="str">
            <v>Con corte a 30 de junio de 2023 se logró culminar el proceso de formulación de la Política Bogotá Territorio Inteligente, que fué aprobada en la sesión Conpes del 31 de mayo de 2023</v>
          </cell>
          <cell r="FT85" t="str">
            <v/>
          </cell>
          <cell r="FU85" t="str">
            <v/>
          </cell>
          <cell r="FV85" t="str">
            <v/>
          </cell>
          <cell r="FW85" t="str">
            <v/>
          </cell>
          <cell r="FX85" t="str">
            <v/>
          </cell>
          <cell r="FY85" t="str">
            <v/>
          </cell>
          <cell r="FZ85" t="str">
            <v>N/A</v>
          </cell>
          <cell r="GA85" t="str">
            <v>N/A</v>
          </cell>
          <cell r="GB85" t="str">
            <v>N/A</v>
          </cell>
          <cell r="GC85" t="str">
            <v>N/A</v>
          </cell>
          <cell r="GD85" t="str">
            <v>N/A</v>
          </cell>
          <cell r="GE85" t="str">
            <v>N/A</v>
          </cell>
          <cell r="GF85" t="str">
            <v>N/A</v>
          </cell>
          <cell r="GG85" t="str">
            <v>N/A</v>
          </cell>
          <cell r="GH85" t="str">
            <v>N/A</v>
          </cell>
          <cell r="GI85" t="str">
            <v>N/A</v>
          </cell>
          <cell r="GJ85" t="str">
            <v>N/A</v>
          </cell>
          <cell r="GK85" t="str">
            <v>N/A</v>
          </cell>
          <cell r="GL85" t="str">
            <v>N/A</v>
          </cell>
          <cell r="GM85" t="str">
            <v>N/A</v>
          </cell>
          <cell r="GN85" t="str">
            <v>N/A</v>
          </cell>
          <cell r="GO85" t="str">
            <v>N/A</v>
          </cell>
          <cell r="GP85" t="str">
            <v>N/A</v>
          </cell>
          <cell r="GQ85" t="str">
            <v>N/A</v>
          </cell>
          <cell r="GR85" t="str">
            <v>N/A</v>
          </cell>
          <cell r="GS85" t="str">
            <v>N/A</v>
          </cell>
          <cell r="GT85" t="str">
            <v>N/A</v>
          </cell>
          <cell r="GU85" t="str">
            <v>N/A</v>
          </cell>
          <cell r="GV85" t="str">
            <v>N/A</v>
          </cell>
          <cell r="GW85" t="str">
            <v>N/A</v>
          </cell>
          <cell r="GX85" t="str">
            <v>N/A</v>
          </cell>
          <cell r="GY85" t="str">
            <v>N/A</v>
          </cell>
        </row>
        <row r="86">
          <cell r="A86" t="str">
            <v>PD133A</v>
          </cell>
          <cell r="B86">
            <v>7872</v>
          </cell>
          <cell r="C86" t="str">
            <v>7872_3</v>
          </cell>
          <cell r="D86" t="str">
            <v>3. Asesorar 100 porciento el diseño e implementación de las 16 agendas de transformación digital y sus aceleradores transversales</v>
          </cell>
          <cell r="E86" t="str">
            <v>6_Oficina de Alta Consejería Distrital de Tecnologías de Información y Comunicaciones - TIC</v>
          </cell>
          <cell r="F86">
            <v>6</v>
          </cell>
          <cell r="G86" t="str">
            <v>Oficina de Alta Consejería Distrital de Tecnologías de Información y Comunicaciones - TIC</v>
          </cell>
          <cell r="H86" t="str">
            <v>oat</v>
          </cell>
          <cell r="I86" t="str">
            <v>PD133A</v>
          </cell>
          <cell r="J86" t="str">
            <v>Creciente</v>
          </cell>
          <cell r="K86" t="str">
            <v>Porcentaje</v>
          </cell>
          <cell r="L86" t="str">
            <v>Suma</v>
          </cell>
          <cell r="M86">
            <v>150</v>
          </cell>
          <cell r="N86">
            <v>200</v>
          </cell>
          <cell r="O86">
            <v>0</v>
          </cell>
          <cell r="P86">
            <v>0</v>
          </cell>
          <cell r="Q86">
            <v>7.5</v>
          </cell>
          <cell r="R86">
            <v>0</v>
          </cell>
          <cell r="S86">
            <v>0</v>
          </cell>
          <cell r="T86">
            <v>7.5</v>
          </cell>
          <cell r="U86">
            <v>0</v>
          </cell>
          <cell r="V86">
            <v>0</v>
          </cell>
          <cell r="W86">
            <v>7.5</v>
          </cell>
          <cell r="X86">
            <v>0</v>
          </cell>
          <cell r="Y86">
            <v>0</v>
          </cell>
          <cell r="Z86">
            <v>7.5</v>
          </cell>
          <cell r="AA86">
            <v>75</v>
          </cell>
          <cell r="AB86">
            <v>30</v>
          </cell>
          <cell r="AC86" t="str">
            <v>En lo corrido del Plan Distrital de Desarrollo, Bogotá logró el desarrollo y mejoramiento de servicios digitales, a través de la creación de las Agendas de Transformación Digital de Bogotá, las cuales agrupan 100 proyectos e iniciativas  lideradas por diferentes entidades de la administración distrital que poseen distintos niveles de madurez, para proveer más y mejores servicios, tomar decisiones basadas en datos y generar oportunidades para las personas gracias al aprovechamiento estratégico de la tecnología. Entre las acciones adelantadas en la vigencia 2023 se encuentran:
Se adelantó la priorización de 16 proyectos asociados a las 9 agendas de transformación digital, teniendo en cuenta tres variables: impacto estratégico, avance reportado al cierre de 2022 y la ruta de acción proyectada para 2023, los cuales durante el primer trimestre definieron plan de trabajo, definieron hitos y productos que esperan entregar a lo largo de la vigencia: 1) Bogotá Creadora, 2) Consciente y Feliz, 3) Reactivación y bienestar económico, 4)Sistema Distrital del Cuidado, 5) Educación, Salud en red, preventiva y territorial, 6) Territorio en paz y seguro, 7) Gobierno Abierto Bogotá, 8) Simplificar el día a día de las personas y 9) Transformación Verde.
Entre las acciones adelantadas por algunos de los proyectos con corte a 30 de septiembre se tiene  :
1. Cultured: se avanza en el desarrollo de los 9 módulos, y en el fortalecimiento de aspectos asociados con georeferenciación y analítica, trabajando en la consolidación de un lago de datos para el sector culrura. Adicionalmente, se puso en funcionamiento dentro del módulo de gestión institucional, el submódulo de pagos, lo que ha resultado en la optimización de los procesos y un fortalecimiento en el seguimiento de los pagos en la Secretaría Distrital de Cultura.
2. Academia 4RI:  Se han formado 549 servidores en rutas de formación de ciberseguridad de Cisco, fundamentos en la nube de AWS, marketing digital y machine learning de Compensar, logrando superar la meta establecida para 2023. Adicionalmente, se han formado 211 ciudadanos en las rutas de formación de emprendimiento digital para mujeres cuidadoras en alianza con AWS y el SENA, y habilidades digitales básicas e intermedias en alianza con Accenture.
3. Plataforma de Gobierno Abierto - Chatico: Entre julio de 2022 y agosto de 2023 este bot ha recibido un total de 765.315 conversaciones. Otros desarrollos en los que se ha venido avanzando son la inclusión del trámite de solicitud de cita médica y el desarrollo de presupuestos participativos.  Cabe destacar que se continúa trabajando con el laboratorio de innovación pública iBO en el diseño y desarrollo del reto asociado a la mejora en la experiencia de usuario y posicionamiento de Chatico, además de explorar el desarrollo del piloto para la implementación de otros ejercicios de inteligencia artificial generativa.
4. Ciudadanía 360: La Secretaría Distrital de Integración Social, con el apoyo de Ágata, trabaja actualmente en la integración de 41 bases de datos que permitirán la optimización de la oferta institucional y facilitarán la toma de decisiones a partir del análisis y enriquecimiento de información de las interacciones de los ciudadanos y hogares con los servicios sociales que ofrece del Distrito. Al cierre del mes de septiembre de 2023 se cuenta con el primero de los seis servicios que serán vinculados en el marco de este proyecto: Ingreso Mínimo Garantizado. 
5. Gestión de Información para el empleo y la formación: Frente al proyecto Bogotá Trabaja – Te Conecta, este superó la fase inicial de pruebas y se encuentra en una versión controlada que permite pilotear aspectos operativos antes de su publicación. Se avanza en el desarrollo de la plataforma y el algoritmo, que a partir del uso de inteligencia artificial, tiene como objetivo modernizar la experiencia de los ciudadanos y de las empresas al momento de buscar empleo y talento gracias al uso de inteligencia artificial. El algoritmo estará listo al finalizar el mes de octubre de este año, aunque el proyecto ha presentado retos en consecución de información para entrenar el algoritmo y para lograr el desarrollo de algunas funcionalidades.
6. Historia Clínica Electrónica Unificada: A la fecha se cuenta con 1.459.521ciudadanos con historia interoperable y se ha logrado garantizar el intercambio, la disponibilidad y el acceso seguro a un total de 7.822.725 documentos clínicos electrónicos.
7. Sistema unificado distrital de inspección vigilancia y control –SUDIVC: La plataforma tecnológica SUDIVC se encuentra en producción, con un desarrollo del 95% de sus funcionalidades.El 5% restante corresponde al cierre de algunos ajustes técnico y a finalizar el proceso de interoperabilidad mediante archivos de texto con la Unidad Administrativa Especial Cuerpo Oficial de Bomberos.
8. Sistema de información del Sistema Distrital de Cuidado: El Sistema de Información de Cuidado opera con los 9 sectores que hacen parte del Sistema Distrital de Cuidado. Con corte a 31 de agosto de 2023, se han integrado 252 bases de datos enviadas por las entidades y se han tenido 56 mesas técnicas con los diversos sectores para la revisión y validación de la información recibida e integrada. Se ha realizado el aprovisionamiento, configuración y puesta en marcha de la infraestructura Cloud del sistema de información de cuidado, dentro del ecosistema Azure, incluyendo el acompañamiento a la contratación de créditos de nube pública. Adicionalmente, se culminó la etapa de prueba en campo de los dos prototipos diseñados por el laboratorio de innovación pública de Bogotá, con el fin de apoyar el enrolamiento y el registro de asistencia en las Manzanas del Cuidado. 
9. Conectividad Rural Sumapaz: se cuenta con 5 centros de Conectividad Campesina adecuados para su uso, en funcionamiento; 5 nuevos Centros de Conectividad Campesina en proceso de implementación y posterior adecuación, y 4 de 5 zonas WiFi activas y operando. En cuanto a la actividad: Instalar y estabilizar la solución de conectividad para la prestación del servicio 3G/4G. (instalación y estabilización BTS), se han presentado dificultades de gestión normativa, ya que el contratista ETB ha tenido inconvenientes para la obtención de los permisos previamente concordados en la MGA y el DTS del proyecto.
10. Reglamentación del Territorio Inteligente: Se expidió el Decreto 314 del 18 de julio de 2023 con el objeto de reglamentar el Acuerdo Distrital 855 de 2022 mediante las definiciones, principios, criterios y otros elementos que deberán tenerse en cuenta para desarrollar la oferta de conectividad pública y promover la ampliación de cobertura, y así propender por el aumento del acceso, uso y apropiación del servicio público esencial de acceso a Internet con la finalidad de cumplir progresivamente con el principio de universalidad en el Distrito Capital. Adicionalmente, en lo relacionado con la Política Bogotá Territorio Inteligente, que fue aprobada mediante el  Conpes 29 del 31 de mayo de 2023, se inició la concertación y definición de las rutas de acción entre las 14 entidades distritales que hacen parte del equipo de responsables asociados a los 36 productos que se enmarcan en el plan de acción establecido.
Por otra parte, en materia de alianzas, en el primer trimestre se trabajó con Fundación Corona, Invest In Bogotá y el Clúster de software y TI de la Cámara de Comercio de Bogotá, con el fin de fortalecer las acciones vinculadas con el Observatorio de 4RI y desde la Secretaría de Desarrollo Económico y Ágata con aliados del sector financiero para que en el marco del proyecto de créditos a negocios informales y población vulnerable, se pudiera hacer el lanzamiento de Crédito peso a peso.
A lo largo del segundo trimestre, se ha venido trabajando con múltiples actores del ecosistema con el fin de fortalecer las acciones en los diferentes proyectos, entre otros, en Academia de 4RI se han involucrado actores del sector productivo como Amazon Web Services AWS y CISCO , en desarrollo de procesos de formación. También se destaca el desarrollo del espacio de cocreación del marco normativo para la infraestructura de datos del Distrito, en donde además de contar con la participación de más de 30 entidades del Distrito, estuvieron presentes entidades del orden nacional: DNP, MinTIC, DANE y organizaciones como la CCIT , la red de ciudades Cómo Vamos, la Fundación Karisma y Transparencia por Colombia.  
Además de las mesas de trabajo adelantadas, al igual que en el trimestre anterior, el seguimiento al cierre de septiembre se gestionó con el despliegue de una herramienta de recolección de información en línea, diligenciada por los líderes de proyecto que fueron reportados en el periodo anterior. El resultado de esta medición, con corte a la fecha, permirió la identificación del estado actual de 63 proyectos adicionales a los priorizados. Esto permitió identificar: 
- Proyectos diferentes a los priorizados que avanzan en sus planes de acción 2023
- Proyectos diferentes a los priorizados que esperan cerrar con productos en el 2023 sin que el reporte permita establecer claramente la ruta de acción
- Proyectos que según el reporte entregado no permite precisar de manera clara el estado en el que se encuentran o presentan reajuste en su alcance
- Proyectos cerrados  
Algunos de los que se encuentran actualmente en ejecución son: Sistema de información para la gestión del riesgo y cambio climático -SIRE, Gestión datos de calidad del aire, Ventanilla de trámites ambientales, Fortalecimiento y comercio digital MiPymes, Ecosistema de innovación y emprendimiento (distrito de innovación - FITIC),  Generación de capacidades TIC para mujeres, Sensorización y monitoreo de contenedores superficiales en zona de operación del operador área limpia, sistema inteligente de detección de eventos de seguridad, implementación de la metodología BIM.
Adicionalmente, se continuó con actividades de acompañamiento y asesoría a las diferentes entidades del distrito para identificar y documentar los criterios faltantes para lograr la obtención de la certificación "What Work Cities" la cual es amparada por Bloomberg Philanthropies y busca mejorar el uso de datos y evidencia en las ciudades para fortalecer el gobierno local. Al cierre del trimestre se completó la evidencia de cumplimiento de 26 de los 43 criterios establecidos, con lo cual la ciudad puede obtener el reconocimiento en nivel plata, con el que se reconoce, según Bloomberg, que “Los gobiernos locales son buenos para comprender datos, rastrear el progreso y utilizar datos y evidencia para tomar decisiones”.Esta actividad se adelanta de manera coordinada con el Delivery Unit de la Alcaldía Mayor .
Beneficios: El proyecto de Agendas de Transformación Digital contribuye a la construcción de un territorio inteligente a partir de la generación de capacidades, el aprovechamiento de oportunidades, el empoderamiento de la ciudadanía y el mejoramiento de calidad de vida en la ciudad. A través de las iniciativas de las Agendas de Transformación Digital y sus aceleradores se viene fortaleciendo la coordinación interinstitucional para responder a los retos de la transformación digital .</v>
          </cell>
          <cell r="AD86" t="str">
            <v/>
          </cell>
          <cell r="AE86" t="str">
            <v/>
          </cell>
          <cell r="AF86">
            <v>0</v>
          </cell>
          <cell r="AG86">
            <v>0</v>
          </cell>
          <cell r="AH86">
            <v>50</v>
          </cell>
          <cell r="AI86">
            <v>0</v>
          </cell>
          <cell r="AJ86">
            <v>0</v>
          </cell>
          <cell r="AK86">
            <v>50</v>
          </cell>
          <cell r="AL86">
            <v>0</v>
          </cell>
          <cell r="AM86">
            <v>0</v>
          </cell>
          <cell r="AN86">
            <v>50</v>
          </cell>
          <cell r="AO86">
            <v>0</v>
          </cell>
          <cell r="AP86">
            <v>0</v>
          </cell>
          <cell r="AQ86">
            <v>0</v>
          </cell>
          <cell r="AR86">
            <v>0</v>
          </cell>
          <cell r="AS86">
            <v>0</v>
          </cell>
          <cell r="AT86">
            <v>50</v>
          </cell>
          <cell r="AU86">
            <v>0</v>
          </cell>
          <cell r="AV86">
            <v>0</v>
          </cell>
          <cell r="AW86">
            <v>50</v>
          </cell>
          <cell r="AX86">
            <v>0</v>
          </cell>
          <cell r="AY86">
            <v>0</v>
          </cell>
          <cell r="AZ86">
            <v>50</v>
          </cell>
          <cell r="BA86">
            <v>0</v>
          </cell>
          <cell r="BB86">
            <v>0</v>
          </cell>
          <cell r="BC86">
            <v>50</v>
          </cell>
          <cell r="BD86" t="str">
            <v>No Programó</v>
          </cell>
          <cell r="BE86" t="str">
            <v>No Programó</v>
          </cell>
          <cell r="BF86">
            <v>7.5</v>
          </cell>
          <cell r="BG86">
            <v>0</v>
          </cell>
          <cell r="BH86">
            <v>0</v>
          </cell>
          <cell r="BI86">
            <v>7.5</v>
          </cell>
          <cell r="BJ86">
            <v>0</v>
          </cell>
          <cell r="BK86">
            <v>0</v>
          </cell>
          <cell r="BL86">
            <v>7.5</v>
          </cell>
          <cell r="BM86" t="str">
            <v/>
          </cell>
          <cell r="BN86" t="str">
            <v/>
          </cell>
          <cell r="BO86" t="str">
            <v/>
          </cell>
          <cell r="BP86">
            <v>0</v>
          </cell>
          <cell r="BQ86">
            <v>0</v>
          </cell>
          <cell r="BR86" t="str">
            <v>Informe trimestral con el resultado del seguimiento a los proyectos de Agendas de Transformación Digital a través del tablero de control habilitado para tal fin. Así como de las acciones de aceleración y acompañamiento desarrolladas por la Alta Consejería Distrital de TIC.</v>
          </cell>
          <cell r="BS86">
            <v>0</v>
          </cell>
          <cell r="BT86">
            <v>0</v>
          </cell>
          <cell r="BU86" t="str">
            <v>Informe trimestral con el resultado del seguimiento a los proyectos de Agendas de Transformación Digital a través del tablero de control habilitado para tal fin. Así como de las acciones de aceleración y acompañamiento desarrolladas por la Alta Consejería Distrital de TIC.</v>
          </cell>
          <cell r="BV86">
            <v>0</v>
          </cell>
          <cell r="BW86">
            <v>0</v>
          </cell>
          <cell r="BX86" t="str">
            <v>Informe trimestral con el resultado del seguimiento a los proyectos de Agendas de Transformación Digital a través del tablero de control habilitado para tal fin. Así como de las acciones de aceleración y acompañamiento desarrolladas por la Alta Consejería Distrital de TIC.</v>
          </cell>
          <cell r="BY86">
            <v>0</v>
          </cell>
          <cell r="BZ86">
            <v>0</v>
          </cell>
          <cell r="CA86" t="str">
            <v>Informe final con el resultado del seguimiento a los proyectos de Agendas de Transformación Digital a través del tablero de control habilitado para tal fin. Así como de las acciones de aceleración y acompañamiento desarrolladas por la Alta Consejería Distrital de TIC.</v>
          </cell>
          <cell r="CB86">
            <v>0</v>
          </cell>
          <cell r="CC86">
            <v>0</v>
          </cell>
          <cell r="CD86" t="str">
            <v>Informe trimestral con el resultado del seguimiento a los proyectos de Agendas de Transformación Digital a través del tablero de control habilitado para tal fin. Así como de las acciones de aceleración y acompañamiento desarrolladas por la Alta Consejería Distrital de TIC.</v>
          </cell>
          <cell r="CE86">
            <v>0</v>
          </cell>
          <cell r="CF86">
            <v>0</v>
          </cell>
          <cell r="CG86" t="str">
            <v>Informe trimestral con el resultado del seguimiento a los proyectos de Agendas de Transformación Digital a través del tablero de control habilitado para tal fin.</v>
          </cell>
          <cell r="CH86">
            <v>0</v>
          </cell>
          <cell r="CI86">
            <v>0</v>
          </cell>
          <cell r="CJ86" t="str">
            <v>Informe trimestral con el resultado del seguimiento a los proyectos de Agendas de Transformación Digital a través del tablero de control habilitado para tal fin.</v>
          </cell>
          <cell r="CK86">
            <v>0</v>
          </cell>
          <cell r="CL86">
            <v>0</v>
          </cell>
          <cell r="CM86">
            <v>0</v>
          </cell>
          <cell r="CN86">
            <v>1755808000</v>
          </cell>
          <cell r="CO86">
            <v>1755808000</v>
          </cell>
          <cell r="CP86">
            <v>1755808000</v>
          </cell>
          <cell r="CQ86">
            <v>1755808000</v>
          </cell>
          <cell r="CR86">
            <v>1755808000</v>
          </cell>
          <cell r="CS86">
            <v>1755808000</v>
          </cell>
          <cell r="CT86">
            <v>1755808000</v>
          </cell>
          <cell r="CU86">
            <v>1755808000</v>
          </cell>
          <cell r="CV86">
            <v>1755808000</v>
          </cell>
          <cell r="CW86">
            <v>1755808000</v>
          </cell>
          <cell r="CX86">
            <v>1755808000</v>
          </cell>
          <cell r="CY86">
            <v>1755808000</v>
          </cell>
          <cell r="CZ86">
            <v>1755808000</v>
          </cell>
          <cell r="DA86">
            <v>1635208000</v>
          </cell>
          <cell r="DB86">
            <v>1635208000</v>
          </cell>
          <cell r="DC86">
            <v>1617663369</v>
          </cell>
          <cell r="DD86">
            <v>1617663369</v>
          </cell>
          <cell r="DE86">
            <v>1617663369</v>
          </cell>
          <cell r="DF86">
            <v>1617663369</v>
          </cell>
          <cell r="DG86">
            <v>1537291804</v>
          </cell>
          <cell r="DH86">
            <v>1564689097</v>
          </cell>
          <cell r="DI86">
            <v>1569245064</v>
          </cell>
          <cell r="DJ86">
            <v>0</v>
          </cell>
          <cell r="DK86">
            <v>0</v>
          </cell>
          <cell r="DL86">
            <v>0</v>
          </cell>
          <cell r="DM86">
            <v>1569245064</v>
          </cell>
          <cell r="DN86">
            <v>1218622687</v>
          </cell>
          <cell r="DO86">
            <v>1270963130</v>
          </cell>
          <cell r="DP86">
            <v>1617181978</v>
          </cell>
          <cell r="DQ86">
            <v>1617181978</v>
          </cell>
          <cell r="DR86">
            <v>1617181978</v>
          </cell>
          <cell r="DS86">
            <v>1453228497</v>
          </cell>
          <cell r="DT86">
            <v>1522222252</v>
          </cell>
          <cell r="DU86">
            <v>1564486874</v>
          </cell>
          <cell r="DV86">
            <v>1568769245</v>
          </cell>
          <cell r="DW86">
            <v>0</v>
          </cell>
          <cell r="DX86">
            <v>0</v>
          </cell>
          <cell r="DY86">
            <v>0</v>
          </cell>
          <cell r="DZ86">
            <v>1568769245</v>
          </cell>
          <cell r="EA86">
            <v>0</v>
          </cell>
          <cell r="EB86">
            <v>51667600</v>
          </cell>
          <cell r="EC86">
            <v>207884582</v>
          </cell>
          <cell r="ED86">
            <v>317973238</v>
          </cell>
          <cell r="EE86">
            <v>429013532</v>
          </cell>
          <cell r="EF86">
            <v>600107212</v>
          </cell>
          <cell r="EG86">
            <v>695576329</v>
          </cell>
          <cell r="EH86">
            <v>883489295</v>
          </cell>
          <cell r="EI86">
            <v>1076540572</v>
          </cell>
          <cell r="EJ86">
            <v>0</v>
          </cell>
          <cell r="EK86">
            <v>0</v>
          </cell>
          <cell r="EL86">
            <v>0</v>
          </cell>
          <cell r="EM86">
            <v>1076540572</v>
          </cell>
          <cell r="EN86">
            <v>233138143</v>
          </cell>
          <cell r="EO86">
            <v>233138143</v>
          </cell>
          <cell r="EP86">
            <v>233138143</v>
          </cell>
          <cell r="EQ86">
            <v>233138143</v>
          </cell>
          <cell r="ER86">
            <v>233138143</v>
          </cell>
          <cell r="ES86">
            <v>233138143</v>
          </cell>
          <cell r="ET86">
            <v>233138143</v>
          </cell>
          <cell r="EU86">
            <v>233138143</v>
          </cell>
          <cell r="EV86">
            <v>233138143</v>
          </cell>
          <cell r="EW86">
            <v>0</v>
          </cell>
          <cell r="EX86">
            <v>0</v>
          </cell>
          <cell r="EY86">
            <v>0</v>
          </cell>
          <cell r="EZ86">
            <v>233138143</v>
          </cell>
          <cell r="FA86">
            <v>0</v>
          </cell>
          <cell r="FB86">
            <v>189087984</v>
          </cell>
          <cell r="FC86">
            <v>217189481</v>
          </cell>
          <cell r="FD86">
            <v>217189481</v>
          </cell>
          <cell r="FE86">
            <v>217189481</v>
          </cell>
          <cell r="FF86">
            <v>217189481</v>
          </cell>
          <cell r="FG86">
            <v>217189481</v>
          </cell>
          <cell r="FH86">
            <v>217189481</v>
          </cell>
          <cell r="FI86">
            <v>217189481</v>
          </cell>
          <cell r="FJ86">
            <v>0</v>
          </cell>
          <cell r="FK86">
            <v>0</v>
          </cell>
          <cell r="FL86">
            <v>0</v>
          </cell>
          <cell r="FM86">
            <v>217189481</v>
          </cell>
          <cell r="FN86" t="str">
            <v/>
          </cell>
          <cell r="FO86" t="str">
            <v/>
          </cell>
          <cell r="FP86" t="str">
            <v xml:space="preserve">Durante el primer trimestre se llevó a cabo el análisis y priorización de proyectos asociados a las agendas y se adelantaron mesas de trabajo con los equipos líderes. Los 16 proyectos priorizados definieron su ruta de acción y presentan avances sin novedades para el primer trimestre de 2023. De acuerdo con sus necesidades se ha venido acompañando a cinco proyectos desde el acelerador de innovación, en la formulación y desarrollo de retos específicos: Alianzas para ofrecer créditos a negocios informales y población vulnerable, Observatorio para la 4RI, Sistemas Inteligentes de Transporte, Sistema de información del Sistema Distrital de Cuidado, y Sistemas Inteligentes de Transporte
En materia de interoperabilidad se acompaña a cuatro proyectos: Cultured, Ciudadanía 360, Historia Clínica Electrónica Unificada y el Sistema Unificado Distrital de Inspección Vigilancia y Control. </v>
          </cell>
          <cell r="FQ86" t="str">
            <v/>
          </cell>
          <cell r="FR86" t="str">
            <v/>
          </cell>
          <cell r="FS86" t="str">
            <v>Durante el primer semestre del año, los proyectos priorizados avanzaron con normalidad. En materia de interoperabilidad, se acompañó y orientó el desarrollo de acciones asociadas a los proyectos: Historia Clínica Electrónica Unificada, para facilitar la articulación requerida con el Ministerio de Salud y el Ministerio TIC,  y el Sistema Unificado Distrital de Inspección Vigilancia y Control, para lograr la puesta en producción de la plataforma con la integración de los sistemas de las Secretarias de Ambiente, Gobierno y Salud. 
Desde el acelerador de analítica de datos, se ha venido trabajando con diferentes entidades del distrito para lograr la obtención de la certificación ""What Work Cities"" la cual es amparada por Bloomberg Philanthropies y busca mejorar el uso de datos y evidencia en las ciudades para fortalecer el gobierno local. La certificación evalúa 43 aspectos en 8 dimensiones (Gestión de datos,  evaluaciones rigurosas, liderazgo y capacidad, datos abiertos, rendimiento y análisis, presupuesto y finanzas basadas en datos, contratación orientada a resultados,  impacto en las partes interesadas) y durante este trimestre se ha trabajo en una hoja de ruta específica para Bogotá que permita que al cierre del mes de agosto, se cuente con los 14 criterios faltantes. Esta actividad se adelanta de manera coordinada con el Delivery Unit de la Alcaldía Mayor.
Por su parte, desde el acelerador de innovación se acompañó a los siguientes proyectos: Plataforma de Gobierno Abierto - Chatico, para lo cual se orientó un taller de teoría del cambio y la construción de elementos para una consulta ciudadana que apoye el desarrollo del reto que consiste en mejorar la experiencia de usuario y posicionamiento del asistente virtual. En cuanto al Sistema Distrital de Cuidado, se acompañó el despliegue del piloto para el uso del prototipo de enrolamiento generado por Ibo. 
Frente a Ciudadanía 360 se acompañó lo relacionado a la cocreación de la infraestructura de datos del distrito. Adicionalmente, se llevaron a cabo acciones en torno a Sistemas Inteligentes de Transporte, redefiniendo el reto asociado a la App MapasBici, y con el desarrollo de un reto de innovación abierta para realizar analítica de datos para mejorar el servicio del SITP. Al cierre se obtuvieron 3 soluciones que se están validando por parte de Transmilenio y que se seguirán acompañando por parte del acelerador de analítica. Finalmente,  se inició un piloto de Compra Pública para la Innovación (CPI) con la Empresa de Renovación Urbana - ERU,</v>
          </cell>
          <cell r="FT86" t="str">
            <v/>
          </cell>
          <cell r="FU86" t="str">
            <v/>
          </cell>
          <cell r="FV86" t="str">
            <v>Durante el trimestre a reportar se tiene el siguiente avance del seguimiento a los proyectos de las Agendas: 
De los 16 proyectos priorizados, 13 avanzan con normalidad, 1 se encuentra en etapa de cierre (Alianzas para ofrecer créditos a negocios informales y población vulnerable) y 2 presentan retrasos que ya se han venido gestionando. Estos proyectos son: Gestión de Información para el empleo y la formación/Proyecto Bogotá Trabaja – Te Conecta y Conectividad Rural Sumapaz. 
En materia de acompañamiento desde los aceleradores, se ha venido trabajando así: 
Desde el acelerador de analítica de datos, se cerró la etapa de identificación y entrega de evidencias para lograr la obtención de la certificación ""What Work Cities"" la cual es amparada por Bloomberg Philanthropies.  Al cierre del trimestre se completó la evidencia de cumplimiento de 26 de los 43 criterios establecidos, con lo cual la ciudad puede obtener el reconocimiento en nivel plata.
Desde el acelerador de innovación, se culminó la etapa de prueba en campo de los dos prototipos diseñados por el laboratorio de innovación pública de Bogotá, con el fin de apoyar el enrolamiento y el registro de asistencia en las Manzanas del Cuidado. Adicionalmente se trabaja en la mejora de la experiencia de usuario de Chatico, en el marco de la Plataforma de Gobierno Abierto.</v>
          </cell>
          <cell r="FW86" t="str">
            <v/>
          </cell>
          <cell r="FX86" t="str">
            <v/>
          </cell>
          <cell r="FY86" t="str">
            <v/>
          </cell>
          <cell r="FZ86">
            <v>15099323</v>
          </cell>
          <cell r="GA86">
            <v>15099323</v>
          </cell>
          <cell r="GB86">
            <v>15476808</v>
          </cell>
          <cell r="GC86">
            <v>15948662</v>
          </cell>
          <cell r="GD86">
            <v>15948662</v>
          </cell>
          <cell r="GE86">
            <v>15948662</v>
          </cell>
          <cell r="GF86">
            <v>15948662</v>
          </cell>
          <cell r="GG86">
            <v>15948662</v>
          </cell>
          <cell r="GH86">
            <v>15948662</v>
          </cell>
          <cell r="GI86">
            <v>0</v>
          </cell>
          <cell r="GJ86">
            <v>0</v>
          </cell>
          <cell r="GK86">
            <v>0</v>
          </cell>
          <cell r="GL86">
            <v>15948662</v>
          </cell>
          <cell r="GM86">
            <v>218038820</v>
          </cell>
          <cell r="GN86">
            <v>218038820</v>
          </cell>
          <cell r="GO86">
            <v>217661335</v>
          </cell>
          <cell r="GP86">
            <v>217189481</v>
          </cell>
          <cell r="GQ86">
            <v>217189481</v>
          </cell>
          <cell r="GR86">
            <v>217189481</v>
          </cell>
          <cell r="GS86">
            <v>217189481</v>
          </cell>
          <cell r="GT86">
            <v>217189481</v>
          </cell>
          <cell r="GU86">
            <v>217189481</v>
          </cell>
          <cell r="GV86">
            <v>0</v>
          </cell>
          <cell r="GW86">
            <v>0</v>
          </cell>
          <cell r="GX86">
            <v>0</v>
          </cell>
          <cell r="GY86">
            <v>217189481</v>
          </cell>
        </row>
        <row r="87">
          <cell r="A87" t="str">
            <v>PD135</v>
          </cell>
          <cell r="B87">
            <v>7872</v>
          </cell>
          <cell r="C87" t="str">
            <v>7872_5</v>
          </cell>
          <cell r="D87" t="str">
            <v>5. Desarrollar 1 estrategia de apropiación para potenciar el conocimiento y uso de tecnologías.</v>
          </cell>
          <cell r="E87" t="str">
            <v>7_Oficina de Alta Consejería Distrital de Tecnologías de Información y Comunicaciones - TIC</v>
          </cell>
          <cell r="F87">
            <v>7</v>
          </cell>
          <cell r="G87" t="str">
            <v>Oficina de Alta Consejería Distrital de Tecnologías de Información y Comunicaciones - TIC</v>
          </cell>
          <cell r="H87" t="str">
            <v>oat</v>
          </cell>
          <cell r="I87" t="str">
            <v>PD135</v>
          </cell>
          <cell r="J87" t="str">
            <v>Creciente</v>
          </cell>
          <cell r="K87" t="str">
            <v>Número</v>
          </cell>
          <cell r="L87" t="str">
            <v>Suma</v>
          </cell>
          <cell r="M87">
            <v>120</v>
          </cell>
          <cell r="N87">
            <v>200</v>
          </cell>
          <cell r="O87">
            <v>0</v>
          </cell>
          <cell r="P87">
            <v>1.9999999999999997E-2</v>
          </cell>
          <cell r="Q87">
            <v>0</v>
          </cell>
          <cell r="R87">
            <v>3.9999999999999994E-2</v>
          </cell>
          <cell r="S87">
            <v>0</v>
          </cell>
          <cell r="T87">
            <v>1.9999999999999997E-2</v>
          </cell>
          <cell r="U87">
            <v>3.9999999999999994E-2</v>
          </cell>
          <cell r="V87">
            <v>0</v>
          </cell>
          <cell r="W87">
            <v>0</v>
          </cell>
          <cell r="X87">
            <v>3.9999999999999994E-2</v>
          </cell>
          <cell r="Y87">
            <v>0</v>
          </cell>
          <cell r="Z87">
            <v>3.9999999999999994E-2</v>
          </cell>
          <cell r="AA87">
            <v>0.7</v>
          </cell>
          <cell r="AB87">
            <v>0.19999999999999996</v>
          </cell>
          <cell r="AC87" t="str">
            <v>En el marco del Plan Distrital de Desarrollo Un Nuevo Contrato Social y Ambiental para la Bogotá del Siglo XXI, la Secretaría general, avanzó en el desarrollo de estrategia de apropiación para potenciar el conocimiento y uso de tecnologías, a través de las siguientes acciones:
Se realizó el Encuentro Distrital de Nodos Digitales el cual contó con la participación de 48 personas de 34 nodos digitales con el fin de reunir a los coordinadores, administradores y colaboradores de los nodos digitales de la ciudad para celebrar y reconocer los avances y logros en procesos de capacitación y formación en áreas clave como la alfabetización digital, el bilingüismo, las TIC para el emprendimiento y la creación de contenidos digitales.
Se trabajó con administradores de treinta y cuatro (34) Nodos   Digitales en el Distrito Capital para promocionar seis servicios digitales  , mediante el uso de artefactos de acceso QR. Los servicios en promoción a través de estos artefactos QR que se ubicarán en los nodos son: 1) Chatico; 2) Oferta Virtual de la Secretaría Distrital de la Mujer; 3) TransmiApp; 4) Mapa en línea de precipitaciones del SAB-IDIGER; 5) Agéndate Bogotá -IDECA; y 6) Portal de las Oportunidades. Con la mediación y orientación de los administradores los visitantes de los nodos podrán acceder a estas herramientas.
Se inició el proceso de formación a través del programa "Mujeres que Reverdecen", promovido por la Secretaría Distrital del Ambiente. La Alta Consejería imparte esta formación enfocándose en desarrollar competencias básicas para el uso de dispositivos móviles, así como aprovechamiento de herramientas que faciliten la empleabilidad y el acceso a información pública    .
El programa TIC Local de la Secretaría de Gobierno avanza con la implementación del proyecto """"Embajadores Digitales"""", llevado a cabo mediante la colaboración entre el laboratorio de la Universidad Nacional y las alcaldías locales de Rafael Uribe y Bosa. 
Paralelamente, se participa en la coordinación de actividades de hackathon, organizadas por la Secretaría de Gobierno y el Laboratorio de Innovación GoLAB, las cuales se llevarán a cabo en conjunto con los Nodos Digitales del Distrito.
Se realizaron acercamientos con la Fundación de Gestión Social, anteriormente conocida como Fundación Social, para colaborar en la reducción de la brecha digital de acceso y uso de las tecnologías de la información y la comunicación (TIC) en la comunidad, especialmente para aquellos grupos más vulnerables, como niños, jóvenes y adultos con bajos ingresos en la localidad de Ciudad Bolívar. 
Se estableció una alianza con Artesanías de Colombia con el objetivo de cerrar la brecha digital en la comunidad de artesanos de la ciudad. Esta colaboración busca empoderar a los artesanos locales mediante el acceso y uso efectivo de las tecnologías de la información y la comunicación (TIC), permitiéndoles mejorar la comercialización de sus productos y fortalecer sus habilidades de negocios, iniciará con artesanos de la localidad de Santa Fe  , que al corte del informe es el foco de la alianza. Asimismo, se concretó una colaboración con la Universidad San Mateo en busca de mejorar el acceso y uso de las tecnologías de la información y la comunicación (TIC), especialmente para las personas mayores y mujeres brindando formación a personas mayores en las localidades de Los Mártires y Santa Fe.""
Se presenta datos consolidados a junio 30 de la base maestra de actividades de formación, con los resultados generales:  38 nodos reportado de 41 activos; 11.856 asistencias registradas; 726 actividades de formación.
Se reactivó el uso de un canal de WhatsApp para la comunicación entre los administradores de los nodos y la Alta Consejería Distrital de TIC es de gran utilidad para gestionar eficazmente los centros de acceso gratuito. Esta plataforma de mensajería instantánea permite una comunicación rápida y en tiempo real entre las partes involucradas, facilitando el intercambio de información relevante, la solución inmediata de problemas técnicos, la coordinación de actividades y la realización de consultas y aclaraciones en un espacio común, sin necesidad de reuniones presenciales. Además, el canal de WhatsApp promueve la colaboración y el trabajo en equipo entre los administradores de los nodos, creando una red de apoyo y una comunidad de aprendizaje entre pares. Esto se traduce en una mayor capacidad para enfrentar y resolver desafíos, compartir buenas prácticas y experiencias exitosas, y promover el uso óptimo de las TIC en los centros de acceso gratuito. De esta forma, la Alta Consejería Distrital de TIC puede estar en contacto directo y constante con los administradores, entendiendo sus necesidades, brindando apoyo y orientación, y fomentando su compromiso y participación activa en la gestión de los nodos.</v>
          </cell>
          <cell r="AD87" t="str">
            <v/>
          </cell>
          <cell r="AE87" t="str">
            <v/>
          </cell>
          <cell r="AF87">
            <v>0</v>
          </cell>
          <cell r="AG87">
            <v>20</v>
          </cell>
          <cell r="AH87">
            <v>0</v>
          </cell>
          <cell r="AI87">
            <v>40</v>
          </cell>
          <cell r="AJ87">
            <v>0</v>
          </cell>
          <cell r="AK87">
            <v>20</v>
          </cell>
          <cell r="AL87">
            <v>40</v>
          </cell>
          <cell r="AM87">
            <v>0</v>
          </cell>
          <cell r="AN87">
            <v>0</v>
          </cell>
          <cell r="AO87">
            <v>0</v>
          </cell>
          <cell r="AP87">
            <v>0</v>
          </cell>
          <cell r="AQ87">
            <v>0</v>
          </cell>
          <cell r="AR87">
            <v>0</v>
          </cell>
          <cell r="AS87">
            <v>20</v>
          </cell>
          <cell r="AT87">
            <v>0</v>
          </cell>
          <cell r="AU87">
            <v>40</v>
          </cell>
          <cell r="AV87">
            <v>0</v>
          </cell>
          <cell r="AW87">
            <v>20</v>
          </cell>
          <cell r="AX87">
            <v>40</v>
          </cell>
          <cell r="AY87">
            <v>0</v>
          </cell>
          <cell r="AZ87">
            <v>0</v>
          </cell>
          <cell r="BA87">
            <v>40</v>
          </cell>
          <cell r="BB87">
            <v>0</v>
          </cell>
          <cell r="BC87">
            <v>40</v>
          </cell>
          <cell r="BD87" t="str">
            <v>No Programó</v>
          </cell>
          <cell r="BE87">
            <v>1.9999999999999997E-2</v>
          </cell>
          <cell r="BF87">
            <v>0</v>
          </cell>
          <cell r="BG87">
            <v>3.9999999999999994E-2</v>
          </cell>
          <cell r="BH87">
            <v>0</v>
          </cell>
          <cell r="BI87">
            <v>1.9999999999999997E-2</v>
          </cell>
          <cell r="BJ87">
            <v>3.9999999999999994E-2</v>
          </cell>
          <cell r="BK87">
            <v>0</v>
          </cell>
          <cell r="BL87">
            <v>0</v>
          </cell>
          <cell r="BM87" t="str">
            <v/>
          </cell>
          <cell r="BN87" t="str">
            <v/>
          </cell>
          <cell r="BO87" t="str">
            <v/>
          </cell>
          <cell r="BP87">
            <v>0</v>
          </cell>
          <cell r="BQ87" t="str">
            <v>Documento maestro de planificación de la estrategia de apropiación
Tablero de Control</v>
          </cell>
          <cell r="BR87">
            <v>0</v>
          </cell>
          <cell r="BS87" t="str">
            <v>Informe trimestral de gestión y resultados de los avances de la estrategia de apropiación de TIC</v>
          </cell>
          <cell r="BT87">
            <v>0</v>
          </cell>
          <cell r="BU87" t="str">
            <v>Informe de evaluación de satisfacción de usuarios</v>
          </cell>
          <cell r="BV87" t="str">
            <v>Informe trimestral de gestión y resultados de los avances de la estrategia de apropiación de TIC</v>
          </cell>
          <cell r="BW87">
            <v>0</v>
          </cell>
          <cell r="BX87">
            <v>0</v>
          </cell>
          <cell r="BY87" t="str">
            <v>Informe trimestral de gestión y resultados de los avances de la estrategia de apropiación de TIC</v>
          </cell>
          <cell r="BZ87">
            <v>0</v>
          </cell>
          <cell r="CA87" t="str">
            <v>Informe final de gestión y resultados de los avances de la estrategia de apropiación de TIC
Informe de evaluación de la apropiación de TIC en el Distrito
Informe de evaluación de satisfacción de usuarios
Documento de recomendaciones para el mejoramiento continuo de estrategias de apropiación TIC en el Distrito</v>
          </cell>
          <cell r="CB87">
            <v>0</v>
          </cell>
          <cell r="CC87" t="str">
            <v>Documento maestro de planificación de la estrategia de apropiación
Tablero de Control</v>
          </cell>
          <cell r="CD87">
            <v>0</v>
          </cell>
          <cell r="CE87" t="str">
            <v>Informe trimestral de gestión y resultados de los avances de la estrategia de apropiación de TIC</v>
          </cell>
          <cell r="CF87">
            <v>0</v>
          </cell>
          <cell r="CG87" t="str">
            <v>Informe de evaluación de satisfacción de usuarios</v>
          </cell>
          <cell r="CH87" t="str">
            <v>Informe trimestral de gestión y resultados de los avances de la estrategia de apropiación de TIC</v>
          </cell>
          <cell r="CI87">
            <v>0</v>
          </cell>
          <cell r="CJ87">
            <v>0</v>
          </cell>
          <cell r="CK87">
            <v>0</v>
          </cell>
          <cell r="CL87">
            <v>0</v>
          </cell>
          <cell r="CM87">
            <v>0</v>
          </cell>
          <cell r="CN87">
            <v>513428000</v>
          </cell>
          <cell r="CO87">
            <v>513428000</v>
          </cell>
          <cell r="CP87">
            <v>513428000</v>
          </cell>
          <cell r="CQ87">
            <v>513428000</v>
          </cell>
          <cell r="CR87">
            <v>513428000</v>
          </cell>
          <cell r="CS87">
            <v>513428000</v>
          </cell>
          <cell r="CT87">
            <v>513428000</v>
          </cell>
          <cell r="CU87">
            <v>513428000</v>
          </cell>
          <cell r="CV87">
            <v>513428000</v>
          </cell>
          <cell r="CW87">
            <v>513428000</v>
          </cell>
          <cell r="CX87">
            <v>513428000</v>
          </cell>
          <cell r="CY87">
            <v>513428000</v>
          </cell>
          <cell r="CZ87">
            <v>513428000</v>
          </cell>
          <cell r="DA87">
            <v>469213560</v>
          </cell>
          <cell r="DB87">
            <v>469213560</v>
          </cell>
          <cell r="DC87">
            <v>447869613</v>
          </cell>
          <cell r="DD87">
            <v>447869613</v>
          </cell>
          <cell r="DE87">
            <v>447869613</v>
          </cell>
          <cell r="DF87">
            <v>447869613</v>
          </cell>
          <cell r="DG87">
            <v>447869613</v>
          </cell>
          <cell r="DH87">
            <v>447869613</v>
          </cell>
          <cell r="DI87">
            <v>447869613</v>
          </cell>
          <cell r="DJ87">
            <v>0</v>
          </cell>
          <cell r="DK87">
            <v>0</v>
          </cell>
          <cell r="DL87">
            <v>0</v>
          </cell>
          <cell r="DM87">
            <v>447869613</v>
          </cell>
          <cell r="DN87">
            <v>363426589</v>
          </cell>
          <cell r="DO87">
            <v>363426589</v>
          </cell>
          <cell r="DP87">
            <v>363426589</v>
          </cell>
          <cell r="DQ87">
            <v>447869613</v>
          </cell>
          <cell r="DR87">
            <v>447869613</v>
          </cell>
          <cell r="DS87">
            <v>447869613</v>
          </cell>
          <cell r="DT87">
            <v>447869613</v>
          </cell>
          <cell r="DU87">
            <v>447869613</v>
          </cell>
          <cell r="DV87">
            <v>447288056</v>
          </cell>
          <cell r="DW87">
            <v>0</v>
          </cell>
          <cell r="DX87">
            <v>0</v>
          </cell>
          <cell r="DY87">
            <v>0</v>
          </cell>
          <cell r="DZ87">
            <v>447288056</v>
          </cell>
          <cell r="EA87">
            <v>0</v>
          </cell>
          <cell r="EB87">
            <v>15219600</v>
          </cell>
          <cell r="EC87">
            <v>46821912</v>
          </cell>
          <cell r="ED87">
            <v>64268609</v>
          </cell>
          <cell r="EE87">
            <v>110026536</v>
          </cell>
          <cell r="EF87">
            <v>134491563</v>
          </cell>
          <cell r="EG87">
            <v>159075545</v>
          </cell>
          <cell r="EH87">
            <v>199313245</v>
          </cell>
          <cell r="EI87">
            <v>255380584</v>
          </cell>
          <cell r="EJ87">
            <v>0</v>
          </cell>
          <cell r="EK87">
            <v>0</v>
          </cell>
          <cell r="EL87">
            <v>0</v>
          </cell>
          <cell r="EM87">
            <v>255380584</v>
          </cell>
          <cell r="EN87">
            <v>114001064</v>
          </cell>
          <cell r="EO87">
            <v>114001064</v>
          </cell>
          <cell r="EP87">
            <v>114001064</v>
          </cell>
          <cell r="EQ87">
            <v>114001064</v>
          </cell>
          <cell r="ER87">
            <v>114001064</v>
          </cell>
          <cell r="ES87">
            <v>114001064</v>
          </cell>
          <cell r="ET87">
            <v>114001064</v>
          </cell>
          <cell r="EU87">
            <v>114001064</v>
          </cell>
          <cell r="EV87">
            <v>114001064</v>
          </cell>
          <cell r="EW87">
            <v>0</v>
          </cell>
          <cell r="EX87">
            <v>0</v>
          </cell>
          <cell r="EY87">
            <v>0</v>
          </cell>
          <cell r="EZ87">
            <v>114001064</v>
          </cell>
          <cell r="FA87">
            <v>0</v>
          </cell>
          <cell r="FB87">
            <v>30709051</v>
          </cell>
          <cell r="FC87">
            <v>30709051</v>
          </cell>
          <cell r="FD87">
            <v>36248473</v>
          </cell>
          <cell r="FE87">
            <v>109688861</v>
          </cell>
          <cell r="FF87">
            <v>109688861</v>
          </cell>
          <cell r="FG87">
            <v>109688861</v>
          </cell>
          <cell r="FH87">
            <v>109688861</v>
          </cell>
          <cell r="FI87">
            <v>109688861</v>
          </cell>
          <cell r="FJ87">
            <v>0</v>
          </cell>
          <cell r="FK87">
            <v>0</v>
          </cell>
          <cell r="FL87">
            <v>0</v>
          </cell>
          <cell r="FM87">
            <v>109688861</v>
          </cell>
          <cell r="FN87" t="str">
            <v/>
          </cell>
          <cell r="FO87" t="str">
            <v xml:space="preserve">Con el ánimo de dar continuidad a las acciones de acompañamiento para la vigencia 2023 se analizan fuentes de información que responden a señales de preferencia y pertinencia identificada a través de usuarios, administradores y del comportamiento operativo de los Nodos Digitales en la vigencia 2022. Al proyectar las acciones de acompañamiento a la red de Nodos Digitales apelamos a las siguientes fuentes de información: 1) Encuesta realizada a usuarios de Nodos Digitales; 2) Consulta abierta a la ciudadanía sobre las principales problemáticas presentes en el territorio a través el Laboratorio de Innovación de Bogotá iBO; 3) Comportamiento de las actividades de formación en la vigencia 2022 y 4) Líneas de acción de las Políticas Públicas Distritales vigentes que involucran acciones de acceso y formación en TIC.
Por su parte, se han completado dos tableros de control de uso y aprovechamiento en nodos digitales y zonas wife de la Alta Consejería Distrital de TIC en primera versión.
</v>
          </cell>
          <cell r="FP87" t="str">
            <v/>
          </cell>
          <cell r="FQ87" t="str">
            <v>El informe trimestral incluye los tópicos que cuentan con información verificada al corte 31 de marzo: 
· Disponibilidad de nodos digitales de servicios a la ciudadanía de nodos digitales.
· Avances en procesos de formación en nodos digitales. 
· Avance en gestión de aliados privados. 
· Avace en gestión de plataforma de colaboración con Nodos Digitales.</v>
          </cell>
          <cell r="FR87" t="str">
            <v/>
          </cell>
          <cell r="FS87" t="str">
            <v xml:space="preserve">La evalución de satisfacción dirigida a entidades distritales y alcaldías locales pertenecientes a la red Conéctate Bogotá se ocupó de indagar la calidad de la interacción con la Alta Consejería Distrital de TIC, bajo los siguientes parámetros:
- Base de conocimiento
- Promoción de oferta de formación en competencias básicas de TIC a través de aliados públicos y privados.
- Promición de herramientas digitales del Distrito. </v>
          </cell>
          <cell r="FT87" t="str">
            <v>El informe trimestral incluye los tópicos que cuentan con información verificada al corte 30 de junio: 
· Disponibilidad de nodos digitales de servicios a la ciudadanía de nodos digitales.
· Avances en procesos de formación en nodos digitales. 
· Avace en gestión de plataforma de colaboración con Nodos Digitales.</v>
          </cell>
          <cell r="FU87" t="str">
            <v/>
          </cell>
          <cell r="FV87" t="str">
            <v/>
          </cell>
          <cell r="FW87" t="str">
            <v/>
          </cell>
          <cell r="FX87" t="str">
            <v/>
          </cell>
          <cell r="FY87" t="str">
            <v/>
          </cell>
          <cell r="FZ87">
            <v>0</v>
          </cell>
          <cell r="GA87">
            <v>0</v>
          </cell>
          <cell r="GB87">
            <v>0</v>
          </cell>
          <cell r="GC87">
            <v>0</v>
          </cell>
          <cell r="GD87">
            <v>0</v>
          </cell>
          <cell r="GE87">
            <v>0</v>
          </cell>
          <cell r="GF87">
            <v>0</v>
          </cell>
          <cell r="GG87">
            <v>4312203</v>
          </cell>
          <cell r="GH87">
            <v>4312203</v>
          </cell>
          <cell r="GI87">
            <v>0</v>
          </cell>
          <cell r="GJ87">
            <v>0</v>
          </cell>
          <cell r="GK87">
            <v>0</v>
          </cell>
          <cell r="GL87">
            <v>4312203</v>
          </cell>
          <cell r="GM87">
            <v>114001064</v>
          </cell>
          <cell r="GN87">
            <v>114001064</v>
          </cell>
          <cell r="GO87">
            <v>114001064</v>
          </cell>
          <cell r="GP87">
            <v>114001064</v>
          </cell>
          <cell r="GQ87">
            <v>114001064</v>
          </cell>
          <cell r="GR87">
            <v>114001064</v>
          </cell>
          <cell r="GS87">
            <v>114001064</v>
          </cell>
          <cell r="GT87">
            <v>109688861</v>
          </cell>
          <cell r="GU87">
            <v>109688861</v>
          </cell>
          <cell r="GV87">
            <v>0</v>
          </cell>
          <cell r="GW87">
            <v>0</v>
          </cell>
          <cell r="GX87">
            <v>0</v>
          </cell>
          <cell r="GY87">
            <v>109688861</v>
          </cell>
        </row>
        <row r="88">
          <cell r="A88" t="str">
            <v>PD136</v>
          </cell>
          <cell r="B88">
            <v>7872</v>
          </cell>
          <cell r="C88" t="str">
            <v>7872_1</v>
          </cell>
          <cell r="D88" t="str">
            <v>1. Implementar 100% de los lineamientos de la política pública nacional de Gobierno Digital priorizados por la Secretaría General </v>
          </cell>
          <cell r="E88" t="str">
            <v>8_Oficina de Alta Consejería Distrital de Tecnologías de Información y Comunicaciones - TIC</v>
          </cell>
          <cell r="F88">
            <v>8</v>
          </cell>
          <cell r="G88" t="str">
            <v>Oficina de Alta Consejería Distrital de Tecnologías de Información y Comunicaciones - TIC</v>
          </cell>
          <cell r="H88" t="str">
            <v>oat</v>
          </cell>
          <cell r="I88" t="str">
            <v>PD136</v>
          </cell>
          <cell r="J88" t="str">
            <v>Creciente</v>
          </cell>
          <cell r="K88" t="str">
            <v>Porcentaje</v>
          </cell>
          <cell r="L88" t="str">
            <v>Suma</v>
          </cell>
          <cell r="M88">
            <v>120</v>
          </cell>
          <cell r="N88">
            <v>200</v>
          </cell>
          <cell r="O88">
            <v>0</v>
          </cell>
          <cell r="P88">
            <v>2</v>
          </cell>
          <cell r="Q88">
            <v>0</v>
          </cell>
          <cell r="R88">
            <v>3</v>
          </cell>
          <cell r="S88">
            <v>0</v>
          </cell>
          <cell r="T88">
            <v>3</v>
          </cell>
          <cell r="U88">
            <v>0</v>
          </cell>
          <cell r="V88">
            <v>4</v>
          </cell>
          <cell r="W88">
            <v>0</v>
          </cell>
          <cell r="X88">
            <v>0</v>
          </cell>
          <cell r="Y88">
            <v>0</v>
          </cell>
          <cell r="Z88">
            <v>8</v>
          </cell>
          <cell r="AA88">
            <v>70</v>
          </cell>
          <cell r="AB88">
            <v>20</v>
          </cell>
          <cell r="AC88" t="str">
            <v>Durante lo corrido de la vigencia de 2023,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en este periodo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
A continuación, se un resumen de las actividades realizadas para cada uno de los componentes de la Política y sus respectivos lineamientos:
1. Habilitador Servicios Ciudadanos Digitales
a. Interoperabilidad
Durante el periodo actual, hemos implementado múltiples iniciativas destinadas a incrementar la interoperabilidad entre las entidades de la administración pública. Como medida inicial, se contrató a un especialista para acelerar los procesos en esta área. Hemos enfocado nuestros esfuerzos en varios proyectos importantes de interoperabilidad, que incluyen cooperación entre varias secretarías y ministerios en áreas de salud, gobierno, inspección y educación. Entre ellos:
• Interoperabilidad entre la Secretaría Distrital de Salud y el Ministerio de Salud para la implementación de la Historia Clínica Electrónica.
• Interoperabilidad entre la Secretaría de Gobierno y la Policía Nacional para el Registro Nacional de Medidas Correctivas.
• Interoperabilidades para el sistema de inspección, vigilancia y control de la Secretaría General de la Alcaldía Mayor de Bogotá.
• Interoperabilidad entre la Secretaría Distrital de Educación y la Cancillería para la Legalización de documentos para estudiar en el exterior
Estamos trabajando en estrecha colaboración con el Ministerio de Tecnologías de la Información y las Comunicaciones para implementar estos proyectos, principalmente a través de X-ROAD, aunque algunos se realizarán mediante VPN. Hasta ahora, hemos logrado avances significativos en la creación de mesas de trabajo entre diversas entidades, donde se discuten y entienden las necesidades específicas de cada sistema.
b. Autenticación Digital
La Oficina de la Alta Consejería Distrital de TIC está trabajando para avanzar en la implementación del servicio ciudadano digital de autenticación digital, como parte del plan de acción 2023. Durante el primer trimestre de 2023, se logró estabilizar el proceso de autenticación de los ciudadanos para permitir el ingreso mediante el documento de identidad en lugar del correo electrónico y se integró la autenticación al Chatbot Chatico, el agente virtual de la Alcaldía. Adicionalmente, se gestionó en la primera semana de junio de 2023 con el Ministerio TIC la integración este componente de autenticación al componente de GOV.CO en el ambiente de producción antes de finalizar el primer semestre, dependiendo de la disponibilidad de recursos humanos. Un cronograma detallado de las actividades futuras será proporcionado una vez que se realicen acercamientos técnicos entre los ingenieros para estimar los esfuerzos necesarios para completar el proceso.
2. Habilitador de Seguridad y Privacidad de la Información
Desde la Oficina de Alta Consejería Distrital de TIC se está implementando el esquema de gobernanza de seguridad digital, adaptando el decreto 338 del 2022 a las necesidades locales. Se creó un equipo de respuesta a incidentes de seguridad digital (CSIRT) con profesionales especializados en áreas como ciberseguridad y análisis de riesgos. Este equipo, dependiente de la Oficina de Alta Consejería Distrital de TIC, tiene como misión prevenir, detectar, contener y erradicar las amenazas a la seguridad digital.
El proceso de formalización del CSIRT se viene trabajando lo que incluye un protocolo para la atención de incidentes de seguridad digital y grupo de profesionales al interior de la Secretaría General de la Alcaldía Mayor. Este protocolo establece procedimientos y lineamientos para responder de manera rápida y efectiva a incidentes de seguridad digital.
Además, se están realizando análisis de vulnerabilidades en los portales web de entidades distritales, identificando posibles riesgos y tomando medidas correctivas. Durante el primer trimestre de 2023, se contrató a un ingeniero de sistemas para evaluar la seguridad de estos portales. se realizaron 4 pruebas de seguridad a Secretaría Distrital de Salud, Secretaría Distrital de Movilidad, Secretaría Distrital de Seguridad, Convivencia y Justicia y Secretaría Distrital de Gobierno - Alcaldías Locales a través de la utilización herramientas y metodologías de análisis de seguridad reconocidas en la industria en donde dichas vulnerabilidades son clasificadas Críticas, Altas, Medias, Bajas o Informativas de acuerdo con su nivel de explotabilidad  y dificultad de ejecutarlo
Se ha puesto en marcha una serie de eventos que hacen parte de los ComparTIC para avanzar en la sensibilización en seguridad digital para servidores públicos, con el objetivo de mejorar la prevención, detección y respuesta a incidentes de seguridad digital.
Finalmente, el equipo CSIRT ha estado trabajando en la atención y gestión de varios incidentes de seguridad digital, siguiendo el protocolo establecido. Hasta la fecha, no se han presentado incidentes graves o muy graves, lo que indica la efectividad de las medidas implementadas.
3. Línea de Acción – Toma de decisiones basadas en datos
Esta oficina se ha enfocado en definir el esquema de gobernanza de la infraestructura de datos para el distrito capital, de acuerdo con la Resolución 460 de 2020, con el objetivo de mejorar la toma de decisiones y beneficiar a los ciudadanos. Para liderar esta tarea, se ha contratado a un profesional especializado y se ha formado un equipo interinstitucional. Durante varias sesiones de trabajo, se han identificado y clasificado actores relevantes y se han definido las instancias y funciones que formarán parte de este esquema.
Por otro lado, se ha implementado un proyecto de clasificación de PQRSD (Peticiones, Quejas, Reclamos, Solicitudes y Denuncias) por parte de la Secretaría General de la Alcaldía Mayor de Bogotá, que busca responder a PQRSD a través de redes sociales de manera eficiente, cumpliendo con la Ley 1437 de 2011 y los estándares de gestión documental. Este proyecto utiliza analítica de datos e inteligencia artificial para procesar y analizar las PQRSD, permitiendo identificar tendencias, asignar nuevas PQRSD a categorías predefinidas y mejorar la eficiencia en la gestión de estas.
Desde septiembre de 2021 hasta abril de 2023, se han analizado más de 100 millones de publicaciones, identificando y respondiendo más de 946 mil preguntas y solicitudes. Además, se ha iniciado un piloto para responder automáticamente a solicitudes relacionadas con fallas en la malla vial, ingreso mínimo garantizado y solicitudes de empleo, habiendo respondido a 350 solicitudes de la ciudadanía de manera automática hasta abril de 2023.
Finalmente, se está desarrollando el proceso de certificación de What Works Cities para certificar el uso y aprovechamiento de datos de la ciudad, con el objetivo de presentar las evidencias al comité evaluador antes del 1 de julio de 2023.
4. Componente Transversal – Innovación Pública Digital
Este Componente Transversal se centra en la dinamización del ecosistema de innovación, el fortalecimiento de capacidades y la creación de soluciones.
En el aspecto de dinamización, se han realizado actividades como la creación de un micrositio web, la promoción en redes sociales, activaciones ciudadanas y eventos virtuales como iBO Talks. Se ha trabajado en la articulación de actores en pro de la innovación, incluyendo la creación de comunidades de innovación pública y la red de innovación de servidores públicos de Bogotá. Además, se han generado experiencias y eventos inspiradores, como el Festival de innovación pública de Bogotá.
Para el fortalecimiento de capacidades, se han generado metodologías e insumos técnicos sobre diversos temas como ciencias del comportamiento, compra pública para la innovación, intraemprendimiento público, diseño centrado en el usuario, entre otros. Se han desarrollado espacios de entrenamiento de habilidades innovadoras, incluyendo formación en datos para servidores públicos.
En cuanto a la creación de soluciones, se han finalizado nueve retos, incluyendo el Reto SIDICU de la Secretaría Distrital de la Mujer y el Reto de reducción de tiempos de espera de Transmilenio.
Entre los logros del primer trimestre de 2023, se destacan el desarrollo de la guía Compra Pública para la Innovación, la realización de sesiones de Experimental y iBO Talks, el diseño e implementación de soluciones con diversas entidades, y la articulación con diferentes secretarías y entidades para mejorar aplicaciones y servicios.
5. Otros componentes de la Política: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
Durante el primer cuatrimestre de 2023, la Oficina de Alta Consejería Distrital de TIC organizó tres eventos virtuales ComparTIC con el objetivo de promover la transparencia y la participación ciudadana en la administración pública.
El evento de febrero, que contó con 159 participantes, estuvo enfocado en la implementación de la resolución 1519 de 2020, promoviendo la transparencia en la gestión pública y la participación ciudadana que hacen parte de la línea de acción Estado Abierto de la Política la cual busca promover la transparencia en la gestión pública con un enfoque de apertura por defecto, y el fortalecimiento de escenarios de dialogo que promuevan la confianza social e institucional. Durante el evento se presentaron diferentes herramientas desarrolladas para fortalecer estos espacios de participación y se dieron a conocer las acciones que deben desarrollar las entidades del distrito en cumplimiento del Acuerdo 822 de 2022.
El evento de marzo, con 211 participantes, se centró en presentar el avance y recomendaciones para la implementación de la Política de Gobierno Digital y la Política de Seguridad Digital. Durante el evento, diferentes entidades compartieron su experiencia y avances en la implementación de estas políticas, aportando al fortalecimiento de la ciberseguridad en el distrito. Así mismo se brindaron recomendaciones para diligenciar el FURAG de la vigencia 2022.
Finalmente, en el evento de abril, con 195 participantes, se presentaron los avances en la digitalización de trámites y servicios por parte de diversas entidades, incluyendo la normatividad vigente en cuanto a la digitalización y automatización de trámites definida en el Decreto 088 de 2022 relacionado con la línea de acción servicios y procesos inteligentes. Además, se presentó el protocolo de atención de incidentes para mejorar la seguridad de las entidades del distrito de conformidad con el habilitador de seguridad y privacidad de la información.
Durante el ultimo cuatrimestra se adelnataron las siguientes acciones:
El 27 de junio de 2023 se llevó a cabo de manera virtual a través de Microsoft Teams el evento ComparTIC, organizado con el objetivo de presentar la experiencia exitosa de una entidad del Distrito, dar a conocer los detalles del Acuerdo Marco de Precios vigente para que otras entidades puedan considerar esta opción en su estrategia de adquisición de servicios TIC y conocer recomendaciones de fabricantes líderes en servicios de seguridad en la nube pública.
Durante este evento se contó con la participación de la secretaria Distrital de Gobierno, así como de la Dirección de Gobierno Digital del Ministerio de Tecnologías de la Información y las Comunicaciones y la División de Asuntos de Sector público de Azure.
El evento contó con la asistencia de 38 personas, tal como se evidencia en el informe de asistencia de Microsoft Teams. En resumen, este evento Compartic fue un evento exitoso que permitió compartir las recomendaciones a tener en cuenta para mantener la seguridad y privacidad de la información aplicando los controles adecuados y buenas prácticas en la configuración de los servicios de la nube pública de las entidades distritales.
El 01 de agosto de 2023 se llevó a cabo de manera virtual a través de Microsoft Teams el evento ComparTIC Analítica de Datos en la Gestión Pública - Preparados ante cualquier desastre organizado por la Alta Consejería Distrital de TIC con el objetivo dar a conocer buenas prácticas, recomendaciones y casos de éxito o fracaso en la implementación de iniciativas que buscan potencializar el uso de analítica en la gestión pública y presentar recomendaciones entorno a la habilitación de planes de recuperación ante desastres  y planes de continuidad del negocio, con énfasis especial en entornos del gobierno distrital.
Durante este evento se contó con la participación de la Unidad Administrativa Especial de Catastro Distrital – UAECD, la Agencia Analítica de Datos y las empresas Coinsa y AWS
El evento contó con la asistencia de 35 personas, tal como se evidencia en el informe de asistencia de Microsoft Teams. En resumen, este evento Compartic fue un evento exitoso que permitió compartir las recomendaciones a tener en cuenta para mantener la continuidad de la operatividad de los servicios ante un desastre.
El 29 de agosto de 2023 se llevó a cabo de manera virtual a través de Microsoft Teams el evento ComparTIC organizado por la Alta Consejería Distrital de TIC con el objetivo de presentar un caso de éxito de una entidad del distrito que ha logrado mejorar la eficiencia en sus trámites y servicios al ciudadano a través del uso de interoperabilidad y presentar recomendaciones prácticas de controles de seguridad esenciales para garantizar la protección de los datos personales cuando se comparten entre entidades.
Durante este evento se contó con la participación de la Secretaría Distrital de Salud y la Agencia Analítica de Datos.
El evento contó con la asistencia de 40 personas, tal como se evidencia en el informe de asistencia de Microsoft Teams. En resumen, este evento Compartic fue un evento exitoso que permitió compartir las recomendaciones a tener en cuenta para una debida protección los datos personales cuando se comparten entre entidades.
Respecto al servicio ciudadano digital de carpeta ciudadana el jueves 24 de agosto de 2023 a las 9:00 am se adelantó una jornada de capacitación sobre la implementación del Decreto 088 de 2022 donde el Ministerio de Tecnologías de la información y las Comunicaciones aclararon dudas con relación a la vinculación de al servicio y la automatización y digitalización de trámites. En este espacio se contó con la participación de más de 110 funcionarios y contratistas de la Administración distrital.
En la línea "Servicios y Procesos Inteligentes", el proyecto permite desarrollar servicios y procesos digitales, automatizados, accesibles y adaptativos, basados en criterios de calidad y en la comprensión de las necesidades del usuario. De esta manera, el proyecto contribuye a la transformación digital del Estado de manera proactiva, confiable, articulada y colaborativa, permitiendo el ejercicio de los derechos de los usuarios del ciberespacio. Para ello tanto, en el plan de acción de la Política Bogotá Territorio Inteligente, como en la reformulación de la política de Servicio a la Ciudadanía, se proponen acciones de digitalización y automatización de trámites, que nos permitan promover para promover la transversalidad y la colaboración entre dependencias, a fin de asegurar la entrega integrada de servicios con base en una administración pública totalmente interoperable.
En cuanto a cifras del proyecto de clasificación de PQRSD, desde el 1 de septiembre de 2021 hasta el 31 de agosto de 2023 se han analizado más de 120 millones de publicaciones, logrando identificar, seleccionar y responder, en los casos necesarios, más de 949 mil menciones, preguntas y solicitudes que en el pasado no hubiera sido posible identificar, seleccionar y en algunos casos responder debido al gran volumen de publicaciones que se generan cada día en las redes sociales. permitiendo brindar un servicio al ciudadano más efectivo y directo. Adicionalmente se continuó con el piloto para responder solicitudes relacionadas con fallas en la malla vial, ingreso mínimo garantizado, solicitudes de empleo, Bogotá cuidadora, esterilización de mascotas y vivienda de manera automática liberando tiempo de los asesores de comunicaciones y servicio a la ciudadanía que se encargan de responder este tipo de solicitudes para atender unas más complejas. En agosto se respondieron 19 de estas solicitudes llegando a 414 en lo corrido del año 2023.
Adicionalmente, se está desarrollando el proceso de certificación de What Works Cities para poder certificar el uso y aprovechamiento de datos que hace la ciudad. Se recolectaron las evidencias y se encuentran en evaluación del comité con el fin de que se aprueben los 26 criterios que se pre-aprobaron para lograr la certificación plata.
De otra parte en innovación pública, el pasado 26 de julio tuvimos nuestra segunda reunión de iBO ampliado, en la que participaron los equipos y las unidades de innovación. En este espacio también tuvimos la participación de LabCapital como nuevo integrante de iBO ampliado. 
Durante el mes de agosto Se adelanta preparación para realizar Donaton de experiencias y metodologías de innovacion aportadas por los actores del ecosistema, así mismo el 31 de Agosto se adelanta la iniciativa de diseño al parque, en el Parque el Paraiso de la Localidad de Ciudad Bolívar,  una iniciativa que busca revitalizar y transformar los entornos urbanos a través de la innovación social abierta, Por medio de esta iniciativa se mostró cómo la colaboración entre la ciudadanía, la academia, entidades gubernamentales y el sector privado puede generar soluciones creativas e innovadoras para mejorar los espacios públicos .  
En formación el pasado 17 de agosto adelantamos activaciones ciudadanas de adopta un problema, donde    tuvimos la participación de más de 100 estudiantes y parte de la comunidad universitaria y e 18 de agosto tuvimos la sesión de iBO talks en la que se conversó alrededor de la Ruta de alto impacto. Esta oportunidad tuvimos 139 Views en Youtube. 
Adicionalmente en la línea de Makers de soluciones en articulación con la Secretaria de la Mujer e IDRD se realizaron salidas a campo y testeo de la solución (Chatbot para registro de asitencia) en las manzanas del cuidado de Teusaquillo, Puente Aranda y Bosa para los servicios de actividad física, escuela de la bici y orientación psicojuridica, con ello se logro avanzar en el entrenamiento Chatbot para 20 prestadores de servicio de Secretaría de la Mujer e IDRD el jueves 6 de Julio, la Impresión de más de 1,600 carnets y más de 1,300 asistencia a través del chatbot, y el registro de 1185 asistencias en 24 clases y 2 Manzanas en 15 días en las manzanas de Teusaquillo, Bosa y Puente Aranda.</v>
          </cell>
          <cell r="AD88" t="str">
            <v/>
          </cell>
          <cell r="AE88" t="str">
            <v/>
          </cell>
          <cell r="AF88">
            <v>0</v>
          </cell>
          <cell r="AG88">
            <v>20</v>
          </cell>
          <cell r="AH88">
            <v>0</v>
          </cell>
          <cell r="AI88">
            <v>30</v>
          </cell>
          <cell r="AJ88">
            <v>0</v>
          </cell>
          <cell r="AK88">
            <v>30</v>
          </cell>
          <cell r="AL88">
            <v>0</v>
          </cell>
          <cell r="AM88">
            <v>40</v>
          </cell>
          <cell r="AN88">
            <v>0</v>
          </cell>
          <cell r="AO88">
            <v>0</v>
          </cell>
          <cell r="AP88">
            <v>0</v>
          </cell>
          <cell r="AQ88">
            <v>0</v>
          </cell>
          <cell r="AR88">
            <v>0</v>
          </cell>
          <cell r="AS88">
            <v>20</v>
          </cell>
          <cell r="AT88">
            <v>0</v>
          </cell>
          <cell r="AU88">
            <v>30</v>
          </cell>
          <cell r="AV88">
            <v>0</v>
          </cell>
          <cell r="AW88">
            <v>30</v>
          </cell>
          <cell r="AX88">
            <v>0</v>
          </cell>
          <cell r="AY88">
            <v>40</v>
          </cell>
          <cell r="AZ88">
            <v>0</v>
          </cell>
          <cell r="BA88">
            <v>0</v>
          </cell>
          <cell r="BB88">
            <v>0</v>
          </cell>
          <cell r="BC88">
            <v>80</v>
          </cell>
          <cell r="BD88" t="str">
            <v>No Programó</v>
          </cell>
          <cell r="BE88">
            <v>2</v>
          </cell>
          <cell r="BF88">
            <v>0</v>
          </cell>
          <cell r="BG88">
            <v>3</v>
          </cell>
          <cell r="BH88">
            <v>0</v>
          </cell>
          <cell r="BI88">
            <v>3</v>
          </cell>
          <cell r="BJ88">
            <v>0</v>
          </cell>
          <cell r="BK88">
            <v>4</v>
          </cell>
          <cell r="BL88">
            <v>0</v>
          </cell>
          <cell r="BM88" t="str">
            <v/>
          </cell>
          <cell r="BN88" t="str">
            <v/>
          </cell>
          <cell r="BO88" t="str">
            <v/>
          </cell>
          <cell r="BP88">
            <v>0</v>
          </cell>
          <cell r="BQ88" t="str">
            <v>Plan de trabajo con las actividades a desarrollar durante la vigencia para la implementación de los lineamientos de Gobierno Digital</v>
          </cell>
          <cell r="BR88">
            <v>0</v>
          </cell>
          <cell r="BS88" t="str">
            <v>Informe de actividades desarrolladas durante el cuatrimestre para aumentar la implementación de los lineamientos de Gobierno Digital</v>
          </cell>
          <cell r="BT88">
            <v>0</v>
          </cell>
          <cell r="BU88" t="str">
            <v>Informe del estado de la implementación de la Política de Gobierno Digital a partir del reporte de FURAG</v>
          </cell>
          <cell r="BV88">
            <v>0</v>
          </cell>
          <cell r="BW88" t="str">
            <v>Informe de actividades desarrolladas durante el cuatrimestre para aumentar la implementación de los lineamientos de Gobierno Digital</v>
          </cell>
          <cell r="BX88">
            <v>0</v>
          </cell>
          <cell r="BY88">
            <v>0</v>
          </cell>
          <cell r="BZ88">
            <v>0</v>
          </cell>
          <cell r="CA88" t="str">
            <v>Informe final de actividades desarrolladas durante la vigencia para la implementación de los lineamientos de Gobierno Digital</v>
          </cell>
          <cell r="CB88">
            <v>0</v>
          </cell>
          <cell r="CC88" t="str">
            <v>Plan de trabajo que contiene el objetivo del proyecto ComparTIC y el cronograma de implementación.</v>
          </cell>
          <cell r="CD88">
            <v>0</v>
          </cell>
          <cell r="CE88" t="str">
            <v>Informe de actividades desarrolladas durante el cuatrimestre para aumentar la implementación de los lineamientos de Gobierno Digital</v>
          </cell>
          <cell r="CF88">
            <v>0</v>
          </cell>
          <cell r="CG88" t="str">
            <v>Informe del estado de la implementación de la Política de Gobierno Digital a partir del reporte de FURAG</v>
          </cell>
          <cell r="CH88">
            <v>0</v>
          </cell>
          <cell r="CI88" t="str">
            <v>Informe de actividades desarrolladas durante el cuatrimestre para aumentar la implementación de los lineamientos de Gobierno Digital</v>
          </cell>
          <cell r="CJ88">
            <v>0</v>
          </cell>
          <cell r="CK88">
            <v>0</v>
          </cell>
          <cell r="CL88">
            <v>0</v>
          </cell>
          <cell r="CM88">
            <v>0</v>
          </cell>
          <cell r="CN88">
            <v>2712934000</v>
          </cell>
          <cell r="CO88">
            <v>2712934000</v>
          </cell>
          <cell r="CP88">
            <v>2712934000</v>
          </cell>
          <cell r="CQ88">
            <v>2712934000</v>
          </cell>
          <cell r="CR88">
            <v>2712934000</v>
          </cell>
          <cell r="CS88">
            <v>2712934000</v>
          </cell>
          <cell r="CT88">
            <v>2712934000</v>
          </cell>
          <cell r="CU88">
            <v>2712934000</v>
          </cell>
          <cell r="CV88">
            <v>2712934000</v>
          </cell>
          <cell r="CW88">
            <v>2712934000</v>
          </cell>
          <cell r="CX88">
            <v>2712934000</v>
          </cell>
          <cell r="CY88">
            <v>2712934000</v>
          </cell>
          <cell r="CZ88">
            <v>2712934000</v>
          </cell>
          <cell r="DA88">
            <v>2694794000</v>
          </cell>
          <cell r="DB88">
            <v>2694794000</v>
          </cell>
          <cell r="DC88">
            <v>2694351343</v>
          </cell>
          <cell r="DD88">
            <v>2694351343</v>
          </cell>
          <cell r="DE88">
            <v>2694351343</v>
          </cell>
          <cell r="DF88">
            <v>2694351343</v>
          </cell>
          <cell r="DG88">
            <v>2732416861</v>
          </cell>
          <cell r="DH88">
            <v>2730513157</v>
          </cell>
          <cell r="DI88">
            <v>2730513157</v>
          </cell>
          <cell r="DJ88">
            <v>0</v>
          </cell>
          <cell r="DK88">
            <v>0</v>
          </cell>
          <cell r="DL88">
            <v>0</v>
          </cell>
          <cell r="DM88">
            <v>2730513157</v>
          </cell>
          <cell r="DN88">
            <v>2650753878</v>
          </cell>
          <cell r="DO88">
            <v>2650753878</v>
          </cell>
          <cell r="DP88">
            <v>2650753878</v>
          </cell>
          <cell r="DQ88">
            <v>2650753878</v>
          </cell>
          <cell r="DR88">
            <v>2694321715</v>
          </cell>
          <cell r="DS88">
            <v>2694321715</v>
          </cell>
          <cell r="DT88">
            <v>2730483957</v>
          </cell>
          <cell r="DU88">
            <v>2730483957</v>
          </cell>
          <cell r="DV88">
            <v>2730483957</v>
          </cell>
          <cell r="DW88">
            <v>0</v>
          </cell>
          <cell r="DX88">
            <v>0</v>
          </cell>
          <cell r="DY88">
            <v>0</v>
          </cell>
          <cell r="DZ88">
            <v>2730483957</v>
          </cell>
          <cell r="EA88">
            <v>0</v>
          </cell>
          <cell r="EB88">
            <v>62157030</v>
          </cell>
          <cell r="EC88">
            <v>167416123</v>
          </cell>
          <cell r="ED88">
            <v>432568611</v>
          </cell>
          <cell r="EE88">
            <v>537827704</v>
          </cell>
          <cell r="EF88">
            <v>753525781</v>
          </cell>
          <cell r="EG88">
            <v>963508106</v>
          </cell>
          <cell r="EH88">
            <v>1299856414</v>
          </cell>
          <cell r="EI88">
            <v>1411459760</v>
          </cell>
          <cell r="EJ88">
            <v>0</v>
          </cell>
          <cell r="EK88">
            <v>0</v>
          </cell>
          <cell r="EL88">
            <v>0</v>
          </cell>
          <cell r="EM88">
            <v>1411459760</v>
          </cell>
          <cell r="EN88">
            <v>291337777</v>
          </cell>
          <cell r="EO88">
            <v>291337777</v>
          </cell>
          <cell r="EP88">
            <v>291337777</v>
          </cell>
          <cell r="EQ88">
            <v>291337777</v>
          </cell>
          <cell r="ER88">
            <v>291337777</v>
          </cell>
          <cell r="ES88">
            <v>291337777</v>
          </cell>
          <cell r="ET88">
            <v>291337777</v>
          </cell>
          <cell r="EU88">
            <v>291337777</v>
          </cell>
          <cell r="EV88">
            <v>291337777</v>
          </cell>
          <cell r="EW88">
            <v>0</v>
          </cell>
          <cell r="EX88">
            <v>0</v>
          </cell>
          <cell r="EY88">
            <v>0</v>
          </cell>
          <cell r="EZ88">
            <v>291337777</v>
          </cell>
          <cell r="FA88">
            <v>0</v>
          </cell>
          <cell r="FB88">
            <v>116083964</v>
          </cell>
          <cell r="FC88">
            <v>227799700</v>
          </cell>
          <cell r="FD88">
            <v>291337777</v>
          </cell>
          <cell r="FE88">
            <v>291337777</v>
          </cell>
          <cell r="FF88">
            <v>291337777</v>
          </cell>
          <cell r="FG88">
            <v>291337777</v>
          </cell>
          <cell r="FH88">
            <v>291337777</v>
          </cell>
          <cell r="FI88">
            <v>291337777</v>
          </cell>
          <cell r="FJ88">
            <v>0</v>
          </cell>
          <cell r="FK88">
            <v>0</v>
          </cell>
          <cell r="FL88">
            <v>0</v>
          </cell>
          <cell r="FM88">
            <v>291337777</v>
          </cell>
          <cell r="FN88" t="str">
            <v/>
          </cell>
          <cell r="FO88" t="str">
            <v xml:space="preserve">Se ha decidido desde la Oficina de Alta Consejería Distrital de TIC la realización de una serie de eventos durante todo el año con el objetivo de "Implementar el 100% de los lineamientos priorizados de la Política de gobierno digital". Estos eventos permitirán a las entidades intercambiar experiencias y mejores prácticas en la implementación de proyectos de tecnología. Los eventos se llevarán a cabo de manera mensual y permitirán identificar también aquellas entidades que requieran acompañamiento para la implementación de los lineamientos.
</v>
          </cell>
          <cell r="FP88" t="str">
            <v/>
          </cell>
          <cell r="FQ88" t="str">
            <v>Para el primer corte de 2023 se elaboró el “Informe de implementación de los lineamientos priorizados de Gobierno Digital Q1-2023”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v>
          </cell>
          <cell r="FR88" t="str">
            <v/>
          </cell>
          <cell r="FS88" t="str">
            <v>Para el primer semestre de 2023 se elaboró el “Informe Acciones Gobierno Digital 1erSemestre-2023 RVACDTIC”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y Seguridad Digital a las entidades públicas mediante los eventos ComparTIC, esto incluye los elementos de las líneas de acción, habilitadores, iniciativas dinamizadoras y elementos transversales de las Políticas.
Para el primer semestre de 2023 se elaboró el “Informe Acciones Gobierno Digital 1erSemestre-2023 RVACDTIC”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transversal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y Seguridad Digital a las entidades públicas mediante los eventos ComparTIC, esto incluye los elementos de las líneas de acción, habilitadores, iniciativas dinamizadoras y elementos transversales de las Políticas.</v>
          </cell>
          <cell r="FT88" t="str">
            <v/>
          </cell>
          <cell r="FU88" t="str">
            <v xml:space="preserve">A continuación, se resumen las principales actividades desarrolladas durante el periodo reportado.
El 27 de junio de 2023 se llevó a cabo de manera virtual a través de Microsoft Teams el evento ComparTIC, organizado con el objetivo de presentar la experiencia exitosa de una entidad del Distrito, dar a conocer los detalles del Acuerdo Marco de Precios vigente para que otras entidades puedan considerar esta opción en su estrategia de adquisición de servicios TIC y conocer recomendaciones de fabricantes líderes en servicios de seguridad en la nube pública. 
Durante este evento se contó con la participación de la secretaria Distrital de Gobierno, así como de la Dirección de Gobierno Digital del Ministerio de Tecnologías de la Información y las Comunicaciones y la División de Asuntos de Sector público de Azure.
El evento contó con la asistencia de 38 personas, tal como se evidencia en el informe de asistencia de Microsoft Teams. En resumen, este evento Compartic fue un evento exitoso que permitió compartir las recomendaciones a tener en cuenta para mantener la seguridad y privacidad de la información aplicando los controles adecuados y buenas prácticas en la configuración de los servicios de la nube pública de las entidades distritales. 
El 01 de agosto de 2023 se llevó a cabo de manera virtual a través de Microsoft Teams el evento ComparTIC Analítica de Datos en la Gestión Pública - Preparados ante cualquier desastre organizado por la Alta Consejería Distrital de TIC con el objetivo dar a conocer buenas prácticas, recomendaciones y casos de éxito o fracaso en la implementación de iniciativas que buscan potencializar el uso de analítica en la gestión pública y presentar recomendaciones entorno a la habilitación de planes de recuperación ante desastres  y planes de continuidad del negocio, con énfasis especial en entornos del gobierno distrital.
Durante este evento se contó con la participación de la Unidad Administrativa Especial de Catastro Distrital – UAECD, la Agencia Analítica de Datos y las empresas Coinsa y AWS
El evento contó con la asistencia de 35 personas, tal como se evidencia en el informe de asistencia de Microsoft Teams. En resumen, este evento Compartic fue un evento exitoso que permitió compartir las recomendaciones a tener en cuenta para mantener la continuidad de la operatividad de los servicios ante un desastre.
El 29 de agosto de 2023 se llevó a cabo de manera virtual a través de Microsoft Teams el evento ComparTIC organizado por la Alta Consejería Distrital de TIC con el objetivo de presentar un caso de éxito de una entidad del distrito que ha logrado mejorar la eficiencia en sus trámites y servicios al ciudadano a través del uso de interoperabilidad y presentar recomendaciones prácticas de controles de seguridad esenciales para garantizar la protección de los datos personales cuando se comparten entre entidades.
Durante este evento se contó con la participación de la Secretaría Distrital de Salud y la Agencia Analítica de Datos. 
El evento contó con la asistencia de 40 personas, tal como se evidencia en el informe de asistencia de Microsoft Teams. En resumen, este evento Compartic fue un evento exitoso que permitió compartir las recomendaciones a tener en cuenta para una debida protección los datos personales cuando se comparten entre entidades. 
Respecto al servicio ciudadano digital de carpeta ciudadana el jueves 24 de agosto de 2023 a las 9:00 am se adelantó una jornada de capacitación sobre la implementación del Decreto 088 de 2022 donde el Ministerio de Tecnologías de la información y las Comunicaciones aclararon dudas con relación a la vinculación de al servicio y la automatización y digitalización de trámites. En este espacio se contó con la participación de más de 110 funcionarios y contratistas de la Administración distrital.
En la línea "Servicios y Procesos Inteligentes", el proyecto permite desarrollar servicios y procesos digitales, automatizados, accesibles y adaptativos, basados en criterios de calidad y en la comprensión de las necesidades del usuario. De esta manera, el proyecto contribuye a la transformación digital del Estado de manera proactiva, confiable, articulada y colaborativa, permitiendo el ejercicio de los derechos de los usuarios del ciberespacio. Para ello tanto, en el plan de acción de la Política Bogotá Territorio Inteligente, como en la reformulación de la política de Servicio a la Ciudadanía, se proponen acciones de digitalización y automatización de trámites, que nos permitan promover para promover la transversalidad y la colaboración entre dependencias, a fin de asegurar la entrega integrada de servicios con base en una administración pública totalmente interoperable.
En cuanto a cifras del proyecto de clasificación de PQRSD, desde el 1 de septiembre de 2021 hasta el 31 de agosto de 2023 se han analizado más de 120 millones de publicaciones, logrando identificar, seleccionar y responder, en los casos necesarios, más de 949 mil menciones, preguntas y solicitudes que en el pasado no hubiera sido posible identificar, seleccionar y en algunos casos responder debido al gran volumen de publicaciones que se generan cada día en las redes sociales. permitiendo brindar un servicio al ciudadano más efectivo y directo. Adicionalmente se continuó con el piloto para responder solicitudes relacionadas con fallas en la malla vial, ingreso mínimo garantizado, solicitudes de empleo, Bogotá cuidadora, esterilización de mascotas y vivienda de manera automática liberando tiempo de los asesores de comunicaciones y servicio a la ciudadanía que se encargan de responder este tipo de solicitudes para atender unas más complejas. En agosto se respondieron 19 de estas solicitudes llegando a 414 en lo corrido del año 2023. 
Adicionalmente, se está desarrollando el proceso de certificación de What Works Cities para poder certificar el uso y aprovechamiento de datos que hace la ciudad. Se recolectaron las evidencias y se encuentran en evaluación del comité con el fin de que se aprueben los 26 criterios que se pre-aprobaron para lograr la certificación plata.
De otra parte en innovación pública, el pasado 26 de julio tuvimos nuestra segunda reunión de iBO ampliado, en la que participaron los equipos y las unidades de innovación. En este espacio también tuvimos la participación de LabCapital como nuevo integrante de iBO ampliado.  
Durante el mes de agosto Se adelanta preparación para realizar Donaton de experiencias y metodologías de innovacion aportadas por los actores del ecosistema, así mismo el 31 de Agosto se adelanta la iniciativa de diseño al parque, en el Parque el Paraiso de la Localidad de Ciudad Bolívar,  una iniciativa que busca revitalizar y transformar los entornos urbanos a través de la innovación social abierta, Por medio de esta iniciativa se mostró cómo la colaboración entre la ciudadanía, la academia, entidades gubernamentales y el sector privado puede generar soluciones creativas e innovadoras para mejorar los espacios públicos .   
En formación el pasado 17 de agosto adelantamos activaciones ciudadanas de adopta un problema, donde    tuvimos la participación de más de 100 estudiantes y parte de la comunidad universitaria y e 18 de agosto tuvimos la sesión de iBO talks en la que se conversó alrededor de la Ruta de alto impacto. Esta oportunidad tuvimos 139 Views en Youtube.  
Adicionalmente en la línea de Makers de soluciones en articulación con la Secretaria de la Mujer e IDRD se realizaron salidas a campo y testeo de la solución (Chatbot para registro de asitencia) en las manzanas del cuidado de Teusaquillo, Puente Aranda y Bosa para los servicios de actividad física, escuela de la bici y orientación psicojuridica, con ello se logro avanzar en el entrenamiento Chatbot para 20 prestadores de servicio de Secretaría de la Mujer e IDRD el jueves 6 de Julio, la Impresión de más de 1,600 carnets y más de 1,300 asistencia a través del chatbot, y el registro de 1185 asistencias en 24 clases y 2 Manzanas en 15 días en las manzanas de Teusaquillo, Bosa y Puente Aranda.
</v>
          </cell>
          <cell r="FV88" t="str">
            <v/>
          </cell>
          <cell r="FW88" t="str">
            <v/>
          </cell>
          <cell r="FX88" t="str">
            <v/>
          </cell>
          <cell r="FY88" t="str">
            <v/>
          </cell>
          <cell r="FZ88">
            <v>0</v>
          </cell>
          <cell r="GA88">
            <v>0</v>
          </cell>
          <cell r="GB88">
            <v>0</v>
          </cell>
          <cell r="GC88">
            <v>0</v>
          </cell>
          <cell r="GD88">
            <v>0</v>
          </cell>
          <cell r="GE88">
            <v>0</v>
          </cell>
          <cell r="GF88">
            <v>0</v>
          </cell>
          <cell r="GG88">
            <v>0</v>
          </cell>
          <cell r="GH88">
            <v>0</v>
          </cell>
          <cell r="GI88">
            <v>0</v>
          </cell>
          <cell r="GJ88">
            <v>0</v>
          </cell>
          <cell r="GK88">
            <v>0</v>
          </cell>
          <cell r="GL88">
            <v>0</v>
          </cell>
          <cell r="GM88">
            <v>291337777</v>
          </cell>
          <cell r="GN88">
            <v>291337777</v>
          </cell>
          <cell r="GO88">
            <v>291337777</v>
          </cell>
          <cell r="GP88">
            <v>291337777</v>
          </cell>
          <cell r="GQ88">
            <v>291337777</v>
          </cell>
          <cell r="GR88">
            <v>291337777</v>
          </cell>
          <cell r="GS88">
            <v>291337777</v>
          </cell>
          <cell r="GT88">
            <v>291337777</v>
          </cell>
          <cell r="GU88">
            <v>291337777</v>
          </cell>
          <cell r="GV88">
            <v>0</v>
          </cell>
          <cell r="GW88">
            <v>0</v>
          </cell>
          <cell r="GX88">
            <v>0</v>
          </cell>
          <cell r="GY88">
            <v>291337777</v>
          </cell>
        </row>
        <row r="89">
          <cell r="A89" t="str">
            <v>PD137</v>
          </cell>
          <cell r="B89">
            <v>7872</v>
          </cell>
          <cell r="C89" t="str">
            <v>7872_4</v>
          </cell>
          <cell r="D89" t="str">
            <v>4. Implementar 1 Centro de recursos de TI compartido</v>
          </cell>
          <cell r="E89" t="str">
            <v>9_Oficina de Alta Consejería Distrital de Tecnologías de Información y Comunicaciones - TIC</v>
          </cell>
          <cell r="F89">
            <v>9</v>
          </cell>
          <cell r="G89" t="str">
            <v>Oficina de Alta Consejería Distrital de Tecnologías de Información y Comunicaciones - TIC</v>
          </cell>
          <cell r="H89" t="str">
            <v>oat</v>
          </cell>
          <cell r="I89" t="str">
            <v>PD137</v>
          </cell>
          <cell r="J89" t="str">
            <v>Creciente</v>
          </cell>
          <cell r="K89" t="str">
            <v>Número</v>
          </cell>
          <cell r="L89" t="str">
            <v>Suma</v>
          </cell>
          <cell r="M89">
            <v>155</v>
          </cell>
          <cell r="N89">
            <v>200</v>
          </cell>
          <cell r="O89">
            <v>0</v>
          </cell>
          <cell r="P89">
            <v>0</v>
          </cell>
          <cell r="Q89">
            <v>6.4999999999999988E-2</v>
          </cell>
          <cell r="R89">
            <v>0</v>
          </cell>
          <cell r="S89">
            <v>0</v>
          </cell>
          <cell r="T89">
            <v>4.4999999999999991E-2</v>
          </cell>
          <cell r="U89">
            <v>0</v>
          </cell>
          <cell r="V89">
            <v>0</v>
          </cell>
          <cell r="W89">
            <v>4.4999999999999991E-2</v>
          </cell>
          <cell r="X89">
            <v>0</v>
          </cell>
          <cell r="Y89">
            <v>0</v>
          </cell>
          <cell r="Z89">
            <v>4.4999999999999991E-2</v>
          </cell>
          <cell r="AA89">
            <v>0.7</v>
          </cell>
          <cell r="AB89">
            <v>0.19999999999999996</v>
          </cell>
          <cell r="AC89" t="str">
            <v xml:space="preserve">La Oficina de alta Consejería distrital de TIC viene trabajando en las líneas asociadas a la consolidación del centro de recursos compartidos.
Entre los temas trabajados durante la presente vigencia se encuentran los diagnósticos y acompañamientos de seguridad digital como un recurso que puede ser solicitado por las entidades distritales en cuanto a atención de incidentes de seguridad digital o evaluaciones de vulnerabilidades. Otros temas que también se vienen trabajando es el de los eventos ComparTIC para fortalecer las capacidades de los funcionarios, y conectividad pública para brindar este recurso tan importante para los ciudadanos. Hasta el momento casi 900 servidores públicos del distrito han participado en los 8 eventos Compartic que se han desarrollado, y los cuales tiene como objetivo de fomentar la adopción de mejores prácticas en tecnología y seguridad digital en las entidades distritales de Bogotá, a través de la realización de eventos que presenten casos de éxito de otras entidades.
En el marco del Acuerdo 855 de 2022 por medio del cual se dictan lineamientos para promover el acceso y uso al servicio público esencial de internet, se aprobó el Decreto 2023 que reglamenta el acuerdo anteriormente mencionado, para desarrollar la oferta de conectividad pública y promover la ampliación de cobertura y de oferta para la conectividad, para efectos de propender por el aumento del acceso, uso y apropiación del servicio público esencial de acceso a Internet con la finalidad de cumplir progresivamente con el principio universalidad en el Distrito Capital.
Adicionalmente en la pasada sesión de la Comisión Distrital de Transformación Digital, adelantada el 14 de septiembre el equipo de ETB su solución de evolutivo de voz, con la cual se está transformando una de las unidades de negocio más eficiente y rentable que tiene este, que es la voz, para a partir de la promoción de la conectividad, cambiar el modelo de comunicación que genere ecosistemas colaborativos, que genera beneficios como: adaptabilidad, flexibilidad, escalabilidad, fácil crecimiento de números en sesión de seguridad e integración de canales, ya que la voz es el nuevo canal digital para la transformación de comunicaciones inteligentes, ctv comunicaciones en la nube.
</v>
          </cell>
          <cell r="AD89" t="str">
            <v/>
          </cell>
          <cell r="AE89" t="str">
            <v/>
          </cell>
          <cell r="AF89">
            <v>0</v>
          </cell>
          <cell r="AG89">
            <v>0</v>
          </cell>
          <cell r="AH89">
            <v>65</v>
          </cell>
          <cell r="AI89">
            <v>0</v>
          </cell>
          <cell r="AJ89">
            <v>0</v>
          </cell>
          <cell r="AK89">
            <v>45</v>
          </cell>
          <cell r="AL89">
            <v>0</v>
          </cell>
          <cell r="AM89">
            <v>0</v>
          </cell>
          <cell r="AN89">
            <v>45</v>
          </cell>
          <cell r="AO89">
            <v>0</v>
          </cell>
          <cell r="AP89">
            <v>0</v>
          </cell>
          <cell r="AQ89">
            <v>0</v>
          </cell>
          <cell r="AR89">
            <v>0</v>
          </cell>
          <cell r="AS89">
            <v>0</v>
          </cell>
          <cell r="AT89">
            <v>65</v>
          </cell>
          <cell r="AU89">
            <v>0</v>
          </cell>
          <cell r="AV89">
            <v>0</v>
          </cell>
          <cell r="AW89">
            <v>45</v>
          </cell>
          <cell r="AX89">
            <v>0</v>
          </cell>
          <cell r="AY89">
            <v>0</v>
          </cell>
          <cell r="AZ89">
            <v>45</v>
          </cell>
          <cell r="BA89">
            <v>0</v>
          </cell>
          <cell r="BB89">
            <v>0</v>
          </cell>
          <cell r="BC89">
            <v>45</v>
          </cell>
          <cell r="BD89" t="str">
            <v>No Programó</v>
          </cell>
          <cell r="BE89" t="str">
            <v>No Programó</v>
          </cell>
          <cell r="BF89">
            <v>6.4999999999999988E-2</v>
          </cell>
          <cell r="BG89">
            <v>0</v>
          </cell>
          <cell r="BH89">
            <v>0</v>
          </cell>
          <cell r="BI89">
            <v>4.4999999999999998E-2</v>
          </cell>
          <cell r="BJ89">
            <v>0</v>
          </cell>
          <cell r="BK89">
            <v>0</v>
          </cell>
          <cell r="BL89">
            <v>4.4999999999999984E-2</v>
          </cell>
          <cell r="BM89" t="str">
            <v/>
          </cell>
          <cell r="BN89" t="str">
            <v/>
          </cell>
          <cell r="BO89" t="str">
            <v/>
          </cell>
          <cell r="BP89">
            <v>0</v>
          </cell>
          <cell r="BQ89">
            <v>0</v>
          </cell>
          <cell r="BR89" t="str">
            <v>Informe de actividades desarrolladas durante el primer timestre relacionadas con el centro de recurso compartidos (Conectividad, gobierno digital y seguridad digital)</v>
          </cell>
          <cell r="BS89">
            <v>0</v>
          </cell>
          <cell r="BT89">
            <v>0</v>
          </cell>
          <cell r="BU89" t="str">
            <v>Informe de actividades desarrolladas durante el segundo trimestre relacionadas con el centro de recurso compartidos (Conectividad, gobierno digital y seguridad digital)</v>
          </cell>
          <cell r="BV89">
            <v>0</v>
          </cell>
          <cell r="BW89">
            <v>0</v>
          </cell>
          <cell r="BX89" t="str">
            <v>Informe de actividades desarrolladas durante el tercer trimestre relacionadas con el centro de recurso compartidos (Conectividad, gobierno digital y seguridad digital)</v>
          </cell>
          <cell r="BY89">
            <v>0</v>
          </cell>
          <cell r="BZ89">
            <v>0</v>
          </cell>
          <cell r="CA89" t="str">
            <v>Informe Final de actividades desarrolladas durante la vigencia relacionadas con el centro de recurso compartidos (Conectividad, gobierno digital y seguridad digital)</v>
          </cell>
          <cell r="CB89">
            <v>0</v>
          </cell>
          <cell r="CC89">
            <v>0</v>
          </cell>
          <cell r="CD89" t="str">
            <v>Informe con las actividades desarrolladas durante el primer trimestre</v>
          </cell>
          <cell r="CE89">
            <v>0</v>
          </cell>
          <cell r="CF89">
            <v>0</v>
          </cell>
          <cell r="CG89" t="str">
            <v>Informe de actividades desarrolladas durante el segundo trimestre relacionadas con el centro de recurso compartidos (Conectividad, gobierno digital y seguridad digital)</v>
          </cell>
          <cell r="CH89">
            <v>0</v>
          </cell>
          <cell r="CI89">
            <v>0</v>
          </cell>
          <cell r="CJ89" t="str">
            <v>Informe de actividades desarrolladas durante el tercer trimestre relacionadas con el centro de recurso compartidos (Conectividad, gobierno digital y seguridad digital)</v>
          </cell>
          <cell r="CK89">
            <v>0</v>
          </cell>
          <cell r="CL89">
            <v>0</v>
          </cell>
          <cell r="CM89">
            <v>0</v>
          </cell>
          <cell r="CN89">
            <v>436386000</v>
          </cell>
          <cell r="CO89">
            <v>436386000</v>
          </cell>
          <cell r="CP89">
            <v>436386000</v>
          </cell>
          <cell r="CQ89">
            <v>436386000</v>
          </cell>
          <cell r="CR89">
            <v>436386000</v>
          </cell>
          <cell r="CS89">
            <v>436386000</v>
          </cell>
          <cell r="CT89">
            <v>436386000</v>
          </cell>
          <cell r="CU89">
            <v>436386000</v>
          </cell>
          <cell r="CV89">
            <v>436386000</v>
          </cell>
          <cell r="CW89">
            <v>436386000</v>
          </cell>
          <cell r="CX89">
            <v>436386000</v>
          </cell>
          <cell r="CY89">
            <v>436386000</v>
          </cell>
          <cell r="CZ89">
            <v>436386000</v>
          </cell>
          <cell r="DA89">
            <v>418147000</v>
          </cell>
          <cell r="DB89">
            <v>418147000</v>
          </cell>
          <cell r="DC89">
            <v>418145774</v>
          </cell>
          <cell r="DD89">
            <v>418145774</v>
          </cell>
          <cell r="DE89">
            <v>418145774</v>
          </cell>
          <cell r="DF89">
            <v>418145774</v>
          </cell>
          <cell r="DG89">
            <v>418145774</v>
          </cell>
          <cell r="DH89">
            <v>418145774</v>
          </cell>
          <cell r="DI89">
            <v>418145774</v>
          </cell>
          <cell r="DJ89">
            <v>0</v>
          </cell>
          <cell r="DK89">
            <v>0</v>
          </cell>
          <cell r="DL89">
            <v>0</v>
          </cell>
          <cell r="DM89">
            <v>418145774</v>
          </cell>
          <cell r="DN89">
            <v>418145774</v>
          </cell>
          <cell r="DO89">
            <v>418145774</v>
          </cell>
          <cell r="DP89">
            <v>418145774</v>
          </cell>
          <cell r="DQ89">
            <v>418145774</v>
          </cell>
          <cell r="DR89">
            <v>418145774</v>
          </cell>
          <cell r="DS89">
            <v>418145774</v>
          </cell>
          <cell r="DT89">
            <v>418145774</v>
          </cell>
          <cell r="DU89">
            <v>418145774</v>
          </cell>
          <cell r="DV89">
            <v>418145774</v>
          </cell>
          <cell r="DW89">
            <v>0</v>
          </cell>
          <cell r="DX89">
            <v>0</v>
          </cell>
          <cell r="DY89">
            <v>0</v>
          </cell>
          <cell r="DZ89">
            <v>418145774</v>
          </cell>
          <cell r="EA89">
            <v>0</v>
          </cell>
          <cell r="EB89">
            <v>18554298</v>
          </cell>
          <cell r="EC89">
            <v>54914800</v>
          </cell>
          <cell r="ED89">
            <v>91275302</v>
          </cell>
          <cell r="EE89">
            <v>127635804</v>
          </cell>
          <cell r="EF89">
            <v>163996306</v>
          </cell>
          <cell r="EG89">
            <v>200356808</v>
          </cell>
          <cell r="EH89">
            <v>236717310</v>
          </cell>
          <cell r="EI89">
            <v>273077812</v>
          </cell>
          <cell r="EJ89">
            <v>0</v>
          </cell>
          <cell r="EK89">
            <v>0</v>
          </cell>
          <cell r="EL89">
            <v>0</v>
          </cell>
          <cell r="EM89">
            <v>273077812</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t="str">
            <v/>
          </cell>
          <cell r="FO89" t="str">
            <v/>
          </cell>
          <cell r="FP89" t="str">
            <v>Se elabora informe con las actividades desarrolladas durante el primer trimestre:
El proyecto del centro de recursos compartidos de TI ha logrado importantes avances en la estandarización de la implementación de tecnologías por parte de las entidades, alineadas a las mejores prácticas y los lineamientos del Ministerio de Tecnologías de la Información y las Comunicaciones durante el primer trimestre de 2023. Entre febrero y marzo se han realizado dos actividades de sensibilización y formación a cerca de 250 funcionarios en temas de gobierno digital y seguridad digital para que conozcan la estandarización que existe por parte del MinTIC en la implementación de tecnologías como servicios de nube pública, servicios de nube privada y software, entre otros.
Además, el proyecto busca brindar un servicio estandarizado a los ciudadanos en internet público mediante zonas Wi-Fi y conectividad rural. Es importante destacar que el proyecto de conectividad rural hace parte de una línea de regalías, pero desde la consejería se ha estado acompañando el proceso de implementación del proyecto para asegurar que se cumplan los objetivos y se logren los avances necesarios. En general, el proyecto del centro de recursos compartidos de TI es una iniciativa clave para mejorar el acceso y la calidad de los servicios tecnológicos en el distrito capital.</v>
          </cell>
          <cell r="FQ89" t="str">
            <v/>
          </cell>
          <cell r="FR89" t="str">
            <v/>
          </cell>
          <cell r="FS89" t="str">
            <v xml:space="preserve">Informe del semestre del proyecto del centro de recursos compartidos de TI 
Durante el primer semestre del año 2023, la Oficina de Alta Consejería Distrital de TIC ha priorizado las siguientes líneas de trabajo como parte del Centro de Recursos Compartidos de TI: 
•	ComparTIC: Presentación de casos reales de otras entidades en la adquisición e implementación de servicios de TI estandarizados a través de los ComparTIC. 
•	Servicio de Conectividad Rural: Estructuración y seguimiento a la implementación del Servicio de Conectividad Rural. 
•	Servicio de conectividad pública Wi-Fi: Contratación y seguimiento del Servicio de conectividad pública Wi-Fi. 
•	Presentación de los lineamientos e instrumentos existentes para la contratación de bienes y servicios de TI estandarizados y estructuración de un modelo centralizado para la contratación de bienes y Servicios de TI de forma compartida (Centro de servicios de TI compartido). </v>
          </cell>
          <cell r="FT89" t="str">
            <v/>
          </cell>
          <cell r="FU89" t="str">
            <v/>
          </cell>
          <cell r="FV89" t="str">
            <v>Durante la presente vigencia, la Oficina de Alta Consejería Distrital de TIC ha priorizado las siguientes líneas de trabajo como parte del Centro de Recursos Compartidos de TI: 
•	ComparTIC: Presentación de casos reales de otras entidades en la adquisición e implementación de servicios de TI estandarizados a través de los ComparTIC. 
•	Servicio de Conectividad Rural: Estructuración y seguimiento a la implementación del Servicio de Conectividad Rural, habilitación de zonas wifi, repotenciación de los centros. 
•	Servicio de conectividad pública Wi-Fi: Seguimiento del Servicio de conectividad pública Wi-Fi, expedición del Decreto 314 de 2023. 
•	Presentación de los lineamientos e instrumentos existentes para la contratación de bienes y servicios de TI estandarizados y estructuración de un modelo centralizado para la contratación de bienes y Servicios de TI de forma compartida (Centro de servicios de TI compartido – evolutivo de voz ETB).</v>
          </cell>
          <cell r="FW89" t="str">
            <v/>
          </cell>
          <cell r="FX89" t="str">
            <v/>
          </cell>
          <cell r="FY89" t="str">
            <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row>
        <row r="90">
          <cell r="A90" t="str">
            <v>PD134A</v>
          </cell>
          <cell r="B90">
            <v>7872</v>
          </cell>
          <cell r="C90" t="str">
            <v>7872_2</v>
          </cell>
          <cell r="D90" t="str">
            <v>2. Liderar 100%  la formulación, sensibilización y apropiación de la política pública de Bogotá Territorio Inteligente</v>
          </cell>
          <cell r="E90" t="str">
            <v>10_Oficina de Alta Consejería Distrital de Tecnologías de Información y Comunicaciones - TIC</v>
          </cell>
          <cell r="F90">
            <v>10</v>
          </cell>
          <cell r="G90" t="str">
            <v>Oficina de Alta Consejería Distrital de Tecnologías de Información y Comunicaciones - TIC</v>
          </cell>
          <cell r="H90" t="str">
            <v>oat</v>
          </cell>
          <cell r="I90" t="str">
            <v>PD134A</v>
          </cell>
          <cell r="J90" t="str">
            <v>Creciente</v>
          </cell>
          <cell r="K90" t="str">
            <v>Porcentaje</v>
          </cell>
          <cell r="L90" t="str">
            <v>Suma</v>
          </cell>
          <cell r="M90">
            <v>75</v>
          </cell>
          <cell r="N90">
            <v>100</v>
          </cell>
          <cell r="O90">
            <v>0</v>
          </cell>
          <cell r="P90">
            <v>0</v>
          </cell>
          <cell r="Q90">
            <v>0</v>
          </cell>
          <cell r="R90">
            <v>0</v>
          </cell>
          <cell r="S90">
            <v>0</v>
          </cell>
          <cell r="T90">
            <v>14.75</v>
          </cell>
          <cell r="U90">
            <v>0</v>
          </cell>
          <cell r="V90">
            <v>0</v>
          </cell>
          <cell r="W90">
            <v>7.375</v>
          </cell>
          <cell r="X90">
            <v>0</v>
          </cell>
          <cell r="Y90">
            <v>0</v>
          </cell>
          <cell r="Z90">
            <v>7.375</v>
          </cell>
          <cell r="AA90">
            <v>70</v>
          </cell>
          <cell r="AB90">
            <v>29.5</v>
          </cell>
          <cell r="AC90" t="str">
            <v>En lo corrido del Plan Distrital de Desarrollo, en cumplimiento del indicador sectorial, la Secretaría General logró la formulación de la política pública de Bogotá territorio inteligente, con el objetivo de "Consolidar a Bogotá como un territorio inteligente impulsando el uso y aprovechamiento de los datos, la tecnología y la innovación, para la solución de problemáticas y la generación de oportunidades que mejoren la calidad de vida de las personas".
Con corte al septiembre de 2023 se ha venido avanzando en el desarrollo de acciones de difusión y apropiación de la Política BTI a través de mesas de trabajo con las entidades que lideran los productos de la Política y el desarrollo de comunicaciones vía redes sociales, noticias, notas de prensa y el evento de lanzamiento de la Política BTI, realizado en alianza con la Cepal y la Universidad Externado de Colombia. 
Beneficios:
* Las mesas de trabajo con las entidades posibilitan la articulación de acciones entre diferentes equipos para el desarrollo de los productos y el logro de los objetivos de la política.
* Se ha venido avanzando en la elaboración de los reportes de seguimiento por parte de las entidades, gracias al trabajo coordinado con oficinas asesoras de planeación.
* Las acciones de difusión como noticias, gestión por redes sociales y eventos masivos con servidores públicos, academia y sector privado, han permitido llevar un mensaje claro y concreto sobre la hoja de ruta que se plantea para los próximos 10 años en materia de datos, tecnología e innovación para Bogotá.</v>
          </cell>
          <cell r="AD90" t="str">
            <v/>
          </cell>
          <cell r="AE90" t="str">
            <v/>
          </cell>
          <cell r="AF90">
            <v>0</v>
          </cell>
          <cell r="AG90">
            <v>0</v>
          </cell>
          <cell r="AH90">
            <v>0</v>
          </cell>
          <cell r="AI90">
            <v>0</v>
          </cell>
          <cell r="AJ90">
            <v>0</v>
          </cell>
          <cell r="AK90">
            <v>50</v>
          </cell>
          <cell r="AL90">
            <v>0</v>
          </cell>
          <cell r="AM90">
            <v>0</v>
          </cell>
          <cell r="AN90">
            <v>25</v>
          </cell>
          <cell r="AO90">
            <v>0</v>
          </cell>
          <cell r="AP90">
            <v>0</v>
          </cell>
          <cell r="AQ90">
            <v>0</v>
          </cell>
          <cell r="AR90">
            <v>0</v>
          </cell>
          <cell r="AS90">
            <v>0</v>
          </cell>
          <cell r="AT90">
            <v>0</v>
          </cell>
          <cell r="AU90">
            <v>0</v>
          </cell>
          <cell r="AV90">
            <v>0</v>
          </cell>
          <cell r="AW90">
            <v>50</v>
          </cell>
          <cell r="AX90">
            <v>0</v>
          </cell>
          <cell r="AY90">
            <v>0</v>
          </cell>
          <cell r="AZ90">
            <v>25</v>
          </cell>
          <cell r="BA90">
            <v>0</v>
          </cell>
          <cell r="BB90">
            <v>0</v>
          </cell>
          <cell r="BC90">
            <v>25</v>
          </cell>
          <cell r="BD90" t="str">
            <v>No Programó</v>
          </cell>
          <cell r="BE90" t="str">
            <v>No Programó</v>
          </cell>
          <cell r="BF90" t="str">
            <v>No Programó</v>
          </cell>
          <cell r="BG90" t="str">
            <v>No Programó</v>
          </cell>
          <cell r="BH90" t="str">
            <v>No Programó</v>
          </cell>
          <cell r="BI90">
            <v>14.75</v>
          </cell>
          <cell r="BJ90">
            <v>0</v>
          </cell>
          <cell r="BK90">
            <v>0</v>
          </cell>
          <cell r="BL90">
            <v>7.375</v>
          </cell>
          <cell r="BM90" t="str">
            <v/>
          </cell>
          <cell r="BN90" t="str">
            <v/>
          </cell>
          <cell r="BO90" t="str">
            <v/>
          </cell>
          <cell r="BP90">
            <v>0</v>
          </cell>
          <cell r="BQ90">
            <v>0</v>
          </cell>
          <cell r="BR90">
            <v>0</v>
          </cell>
          <cell r="BS90">
            <v>0</v>
          </cell>
          <cell r="BT90">
            <v>0</v>
          </cell>
          <cell r="BU90" t="str">
            <v>* Documento de formulación de la Politica Publica Bogotá Territorio Inteligente
* Plan de Acción Definitivo</v>
          </cell>
          <cell r="BV90">
            <v>0</v>
          </cell>
          <cell r="BW90">
            <v>0</v>
          </cell>
          <cell r="BX90" t="str">
            <v>Informe de las acciones desarrolladas para la implementación de la Política Bogotá Territorio Inteligente</v>
          </cell>
          <cell r="BY90">
            <v>0</v>
          </cell>
          <cell r="BZ90">
            <v>0</v>
          </cell>
          <cell r="CA90" t="str">
            <v>Informe Final de las acciones desarrolladas para la implementación de la Política Bogotá Territorio Inteligente</v>
          </cell>
          <cell r="CB90">
            <v>0</v>
          </cell>
          <cell r="CC90">
            <v>0</v>
          </cell>
          <cell r="CD90">
            <v>0</v>
          </cell>
          <cell r="CE90">
            <v>0</v>
          </cell>
          <cell r="CF90">
            <v>0</v>
          </cell>
          <cell r="CG90" t="str">
            <v>* Documento de formulación de la Politica Publica Bogotá Territorio Inteligente
* Plan de Acción Definitivo</v>
          </cell>
          <cell r="CH90">
            <v>0</v>
          </cell>
          <cell r="CI90">
            <v>0</v>
          </cell>
          <cell r="CJ90" t="str">
            <v>Informe de las acciones desarrolladas para la implementación de la Política Bogotá Territorio Inteligente</v>
          </cell>
          <cell r="CK90">
            <v>0</v>
          </cell>
          <cell r="CL90">
            <v>0</v>
          </cell>
          <cell r="CM90">
            <v>0</v>
          </cell>
          <cell r="CN90">
            <v>852770000</v>
          </cell>
          <cell r="CO90">
            <v>852770000</v>
          </cell>
          <cell r="CP90">
            <v>852770000</v>
          </cell>
          <cell r="CQ90">
            <v>852770000</v>
          </cell>
          <cell r="CR90">
            <v>852770000</v>
          </cell>
          <cell r="CS90">
            <v>852770000</v>
          </cell>
          <cell r="CT90">
            <v>852770000</v>
          </cell>
          <cell r="CU90">
            <v>852770000</v>
          </cell>
          <cell r="CV90">
            <v>852770000</v>
          </cell>
          <cell r="CW90">
            <v>852770000</v>
          </cell>
          <cell r="CX90">
            <v>852770000</v>
          </cell>
          <cell r="CY90">
            <v>852770000</v>
          </cell>
          <cell r="CZ90">
            <v>852770000</v>
          </cell>
          <cell r="DA90">
            <v>1053963440</v>
          </cell>
          <cell r="DB90">
            <v>1053963440</v>
          </cell>
          <cell r="DC90">
            <v>1093295901</v>
          </cell>
          <cell r="DD90">
            <v>1093295901</v>
          </cell>
          <cell r="DE90">
            <v>1093295901</v>
          </cell>
          <cell r="DF90">
            <v>1093295901</v>
          </cell>
          <cell r="DG90">
            <v>1135601948</v>
          </cell>
          <cell r="DH90">
            <v>1124340902</v>
          </cell>
          <cell r="DI90">
            <v>1124340902</v>
          </cell>
          <cell r="DJ90">
            <v>0</v>
          </cell>
          <cell r="DK90">
            <v>0</v>
          </cell>
          <cell r="DL90">
            <v>0</v>
          </cell>
          <cell r="DM90">
            <v>1124340902</v>
          </cell>
          <cell r="DN90">
            <v>994164754</v>
          </cell>
          <cell r="DO90">
            <v>994164754</v>
          </cell>
          <cell r="DP90">
            <v>1082032663</v>
          </cell>
          <cell r="DQ90">
            <v>1082032663</v>
          </cell>
          <cell r="DR90">
            <v>1082032663</v>
          </cell>
          <cell r="DS90">
            <v>1082032663</v>
          </cell>
          <cell r="DT90">
            <v>1124340902</v>
          </cell>
          <cell r="DU90">
            <v>1124340902</v>
          </cell>
          <cell r="DV90">
            <v>1124182296</v>
          </cell>
          <cell r="DW90">
            <v>0</v>
          </cell>
          <cell r="DX90">
            <v>0</v>
          </cell>
          <cell r="DY90">
            <v>0</v>
          </cell>
          <cell r="DZ90">
            <v>1124182296</v>
          </cell>
          <cell r="EA90">
            <v>0</v>
          </cell>
          <cell r="EB90">
            <v>45279467</v>
          </cell>
          <cell r="EC90">
            <v>133623195</v>
          </cell>
          <cell r="ED90">
            <v>261011837</v>
          </cell>
          <cell r="EE90">
            <v>373027560</v>
          </cell>
          <cell r="EF90">
            <v>485043283</v>
          </cell>
          <cell r="EG90">
            <v>582903391</v>
          </cell>
          <cell r="EH90">
            <v>702468775</v>
          </cell>
          <cell r="EI90">
            <v>800328883</v>
          </cell>
          <cell r="EJ90">
            <v>0</v>
          </cell>
          <cell r="EK90">
            <v>0</v>
          </cell>
          <cell r="EL90">
            <v>0</v>
          </cell>
          <cell r="EM90">
            <v>800328883</v>
          </cell>
          <cell r="EN90">
            <v>8934824</v>
          </cell>
          <cell r="EO90">
            <v>8934824</v>
          </cell>
          <cell r="EP90">
            <v>8934824</v>
          </cell>
          <cell r="EQ90">
            <v>8934824</v>
          </cell>
          <cell r="ER90">
            <v>8934824</v>
          </cell>
          <cell r="ES90">
            <v>8934824</v>
          </cell>
          <cell r="ET90">
            <v>8934824</v>
          </cell>
          <cell r="EU90">
            <v>8934824</v>
          </cell>
          <cell r="EV90">
            <v>8934824</v>
          </cell>
          <cell r="EW90">
            <v>0</v>
          </cell>
          <cell r="EX90">
            <v>0</v>
          </cell>
          <cell r="EY90">
            <v>0</v>
          </cell>
          <cell r="EZ90">
            <v>8934824</v>
          </cell>
          <cell r="FA90">
            <v>0</v>
          </cell>
          <cell r="FB90">
            <v>8934824</v>
          </cell>
          <cell r="FC90">
            <v>8934824</v>
          </cell>
          <cell r="FD90">
            <v>8934824</v>
          </cell>
          <cell r="FE90">
            <v>8934824</v>
          </cell>
          <cell r="FF90">
            <v>8934824</v>
          </cell>
          <cell r="FG90">
            <v>8934824</v>
          </cell>
          <cell r="FH90">
            <v>8934824</v>
          </cell>
          <cell r="FI90">
            <v>8934824</v>
          </cell>
          <cell r="FJ90">
            <v>0</v>
          </cell>
          <cell r="FK90">
            <v>0</v>
          </cell>
          <cell r="FL90">
            <v>0</v>
          </cell>
          <cell r="FM90">
            <v>8934824</v>
          </cell>
          <cell r="FN90" t="str">
            <v/>
          </cell>
          <cell r="FO90" t="str">
            <v/>
          </cell>
          <cell r="FP90" t="str">
            <v/>
          </cell>
          <cell r="FQ90" t="str">
            <v/>
          </cell>
          <cell r="FR90" t="str">
            <v/>
          </cell>
          <cell r="FS90" t="str">
            <v>Con corte a 30 de junio de 2023 se logró culminar el proceso de formulación de la Política Bogotá Territorio Inteligente, que fué aprobada en la sesión Conpes del 31 de mayo de 2023</v>
          </cell>
          <cell r="FT90" t="str">
            <v/>
          </cell>
          <cell r="FU90" t="str">
            <v/>
          </cell>
          <cell r="FV90" t="str">
            <v>Con corte a 30 de septiembre se realizaron  mesas de trabajo con las entidades que lideran productos de la Política BTI y con los equipos de trabajo de la ACDTIC, con el objetivo de realizar segimiento a la ejecución del plan de acción. Así mismo, se realizó difusión de la Política a través de notas de prensa, noticias, gestión por redes sociales y el evento de lanzamiento de la Política en alianza con la CEPAL y la Universidad Externado de Colombia.</v>
          </cell>
          <cell r="FW90" t="str">
            <v/>
          </cell>
          <cell r="FX90" t="str">
            <v/>
          </cell>
          <cell r="FY90" t="str">
            <v/>
          </cell>
          <cell r="FZ90">
            <v>0</v>
          </cell>
          <cell r="GA90">
            <v>0</v>
          </cell>
          <cell r="GB90">
            <v>0</v>
          </cell>
          <cell r="GC90">
            <v>0</v>
          </cell>
          <cell r="GD90">
            <v>0</v>
          </cell>
          <cell r="GE90">
            <v>0</v>
          </cell>
          <cell r="GF90">
            <v>0</v>
          </cell>
          <cell r="GG90">
            <v>0</v>
          </cell>
          <cell r="GH90">
            <v>0</v>
          </cell>
          <cell r="GI90">
            <v>0</v>
          </cell>
          <cell r="GJ90">
            <v>0</v>
          </cell>
          <cell r="GK90">
            <v>0</v>
          </cell>
          <cell r="GL90">
            <v>0</v>
          </cell>
          <cell r="GM90">
            <v>8934824</v>
          </cell>
          <cell r="GN90">
            <v>8934824</v>
          </cell>
          <cell r="GO90">
            <v>8934824</v>
          </cell>
          <cell r="GP90">
            <v>8934824</v>
          </cell>
          <cell r="GQ90">
            <v>8934824</v>
          </cell>
          <cell r="GR90">
            <v>8934824</v>
          </cell>
          <cell r="GS90">
            <v>8934824</v>
          </cell>
          <cell r="GT90">
            <v>8934824</v>
          </cell>
          <cell r="GU90">
            <v>8934824</v>
          </cell>
          <cell r="GV90">
            <v>0</v>
          </cell>
          <cell r="GW90">
            <v>0</v>
          </cell>
          <cell r="GX90">
            <v>0</v>
          </cell>
          <cell r="GY90">
            <v>8934824</v>
          </cell>
        </row>
        <row r="91">
          <cell r="A91" t="str">
            <v>PD138</v>
          </cell>
          <cell r="B91">
            <v>7872</v>
          </cell>
          <cell r="C91" t="str">
            <v>7872_6</v>
          </cell>
          <cell r="D91" t="str">
            <v>6. Implementar 100% el Modelo de Seguridad y Privacidad de la Información (MSPI)</v>
          </cell>
          <cell r="E91" t="str">
            <v>11_Oficina de Alta Consejería Distrital de Tecnologías de Información y Comunicaciones - TIC</v>
          </cell>
          <cell r="F91">
            <v>11</v>
          </cell>
          <cell r="G91" t="str">
            <v>Oficina de Alta Consejería Distrital de Tecnologías de Información y Comunicaciones - TIC</v>
          </cell>
          <cell r="H91" t="str">
            <v>oat</v>
          </cell>
          <cell r="I91" t="str">
            <v>PD138</v>
          </cell>
          <cell r="J91" t="str">
            <v>Creciente</v>
          </cell>
          <cell r="K91" t="str">
            <v>Porcentaje</v>
          </cell>
          <cell r="L91" t="str">
            <v>Suma</v>
          </cell>
          <cell r="M91">
            <v>152</v>
          </cell>
          <cell r="N91">
            <v>200</v>
          </cell>
          <cell r="O91">
            <v>1.7550000000000001</v>
          </cell>
          <cell r="P91">
            <v>2.2950000000000004</v>
          </cell>
          <cell r="Q91">
            <v>2.2950000000000004</v>
          </cell>
          <cell r="R91">
            <v>2.4299999999999997</v>
          </cell>
          <cell r="S91">
            <v>2.4299999999999997</v>
          </cell>
          <cell r="T91">
            <v>2.4299999999999997</v>
          </cell>
          <cell r="U91">
            <v>2.2950000000000004</v>
          </cell>
          <cell r="V91">
            <v>2.2950000000000004</v>
          </cell>
          <cell r="W91">
            <v>2.2950000000000004</v>
          </cell>
          <cell r="X91">
            <v>2.2950000000000004</v>
          </cell>
          <cell r="Y91">
            <v>2.16</v>
          </cell>
          <cell r="Z91">
            <v>2.0249999999999999</v>
          </cell>
          <cell r="AA91">
            <v>91</v>
          </cell>
          <cell r="AB91">
            <v>27.000000000000004</v>
          </cell>
          <cell r="AC91" t="str">
            <v>La Secretaria General,  ha avanzado en “Implementar 100% el Modelo de Seguridad y Privacidad de la Información (MSPI) en la Secretaria General de la Alcaldía Mayor de Bogotá”, en las siguientes actividades en 2 temáticas así:
ACTUALIZACION DE PLATAFORMA DE SEGURIDAD DE LA INFORMACIÓN: en lo recorrido de la vigencia se han adelantado las siguientes actividades en los proceso:
1.	Extensión Garantia para el Sistema Store Once
-	Se ejecuta sin ningún contratiempo el contrato 587-2023, se reciben documentos para pago y se realiza tramite respectivo ante la Subdirección Financiera 
2.	Extensión Garantia de la Librería Robot de cintas
-	Se ejecuta sin ningún contratiempo el contrato 575-2023, se reciben documentos para pago y se realiza tramite respectivo ante la Subdirección Financiera 
3.	Extensión Garantía Firewall, Waf y adquisición de Fortitoken
-	Se ejecuta sin ningún contratiempo el contrato 722-2023, se reciben documentos para pago y se realiza tramite respectivo ante la Subdirección Financiera 
4.	Adquisición Solución Para Gestion de Vulnerabilidades
-	Se ejecuta sin ningún contratiempo el contrato 705-2023, se reciben documentos para pago y se realiza tramite respectivo ante la Subdirección Financiera 
5.	Adquisición Solución Antivirus
-	Durante el mes de mayo se recibe correo por parte del jefe de la oficina para validar avances sobre el proceso de antivirus.  Se emite respuesta sobre avances del proceso.   Se recibe correo por parte del jefe de oficina para realizar en la ficha técnica apertura de requerimientos mínimos para realizar mejoras al antivirus y pluralidad de marcas.  Se realiza mesa de trabajo entre el grupo interno de infraestructura encargados de Antivirus para revisar la ficha técnica del proceso antivirus.  En este momento se adelanta la elaboración de la ficha técnica para solicitar posteriormente las cotizaciones
-	Durante el mes de junio, se elabora nueva ficha técnica incluyendo las recomendaciones dadas por el jefe de la OTIC, se revisa al interior del grupo de infraestructura, donde sugiere la necesidad que se revise la plataforma SECOP para asegurar que las ofertas inscritas en dicha plataforma cumplan o no con la ficha técnica definida en la OTIC y así proceder con el envío a cotizar para estudio de mercado o no.  
-	En Julio se realiza recepción de las modificaciones y el formato para realizar el estudio de mercado.  
-	Se realiza recepción de la ficha técnica con observaciones y ajustes de parte del grupo de infraestructura.  Y teniendo en cuenta las observaciones recibidas por el líder de infraestructura, se realiza reunión para socializar la dicha técnica y acordar que debe ir y que no.
-	Se socializa la ficha técnica con el nuevo jefe de OTIC para que, del Vo.Bo. para envío del proceso a contratación, pero antes de esto toca llevarlo a comité de contratación.
-	Durante mes de agosto:  se realiza entrega de la ficha técnica a la parte de contratación del interior de la OTIC para su revisión.  Se recibe ficha técnica con observaciones para ser corregidas y contestadas.  Se recibe formatos para realizar estudio de mercado.  Se reciben observaciones sobre la cotización del producto a adquirir en el secop.  Se entrega respuesta a las observaciones realizadas. Se reciben cotizaciones por el secop   Se recibe estudio de mercado ya estructurado. Se remite estudio de mercado al área financiera.  Se reciben observaciones por parte de financiera y se corrigen.  Se reciben estudios previos para el proceso de contratación.
-	Durante el mes de septiembre: se recibe aval del estudio de mercado por parte del área financiera,  se realiza ajuste al proceso de contratación según indicaciones de la dirección de contratos, se publica el proceso SASI-014-2023 en SECOP, el 14 de septiembre de 2023, se reciben observaciones al proceso de antivirus, se da solución a las observaciones
6.	Sistema Almacenamiento De Misión Crítica (Recursos de Reservas)
-	Se ejecuto el contrato y se envía memorando a financiera para tramitar ultimo pago y así finiquitar esta reserva.
GESTIÓN Y MANTENIMIENTO DEL MODELO DE SEGURIDAD Y PRIVACIDAD: En lo recorrido de la vigencia se han realizado las siguientes actividades que aportan a:  La disponibilidad: entendiéndose que la información y recursos TI estén disponibles solo para el personal autorizado, la Integridad: donde la información debe permanecer inalterada, y La  Confidencialidad: Evitar que personas no autorizadas puedan acceder a la información:
El avance en la implementación del Modelo de Seguridad y Privacidad de la Información – MSPI:
-	En septiembre, el porcentaje de avance subió al 85,82% en la implementación del Modelo de Seguridad y Privacidad de la Información - MSPI herramienta de Mintic, toda vez que se avanzo en la documentación de: a. Controles criptográficos (Para socializar), b. Controles de incidentes de seguridad (En revisión) y c. Controles de seguridad en sistemas de información (para implementar en 2024),  la meta para la vigencia es llegar al 91%
-	Se han atendido en la vigencia 58 casos o incidentes de seguridad de la información, de la categoría INFRAESTRUCTURA &gt; Correo Electrónico &gt; Correos con contenido malicioso. (enero: 5, febrero: 7, marzo: 10, abril: 3, mayo: 2, junio 8, julio 7, agosto 7, septiembre 9). Los cuales fueron atendidos y documentados a través de la herramienta GLPI, evidenciando la categoría que más se atiende de incidentes está relacionada con correo malicioso por lo que se realizan diferentes actividades con el fin de concientizar a los usuarios respecto al manejo del correo electrónico.
-	Se aplica al interior de la OTIC tres (3) indicadores, uno mensual, uno trimestral y uno semestral, con los siguientes resultados:
o	Mensual (ultimo aplicado en agosto): “Tratamiento de Eventos e Incidentes de Seguridad de la Información” dando como resultado para el mes de septiembre un cumplimiento del 77.77%, donde 9 eventos de seguridad de la información gestionados cerrados / 7 eventos de seguridad (los casos faltantes que se atendieron y gestionaron y solo falto cerrar al momento de corte 29 de septiembre
o	Semestral (reportado en junio): “Cumplimiento del Plan De Sensibilización de Seguridad de la Información en la Entidad”, dando como resultado 100%, donde se realizaron 10 sensibilizaciones ejecutadas / 10 sensibilizaciones programadas.
o	Trimestral: “Cumplimiento del Plan de Seguridad y Privacidad de la Información” dando como resultado el 93.75%, donde se ejecutó el 21.14% del 22.55% planeado en el trimestre.
-	Se viene desarrollando el cronograma de activos de información vigencia 2023 al igual que para el proceso de valoración de riesgos de seguridad de la información y planes de tratamiento de la entidad, este proceso se tiene que 15 dependencias ya entregaron completo el formato de identificación / actualización de activos de información y riesgos de seguridad de la información, 17 dependencias están en proceso de finalizar el diligenciamiento y 2 se encuentran pendientes.
-	Se realizaron los siguientes tips de seguridad y privacidad de la información (protección de datos): a. Conoce cuales son los tipos de datos personales según la Ley   b. Conoce la política de Gobierno Digital:  TIC para la Gestion de la Secretaría General   c. Protege tu información Personal.   d. Datos Personales – Canales de Atención para titulares, e. Seguridad de la Información – Política de Seguridad Digital, f. Finalidad de tratamiento de datos,  g. Mecanismos de autenticación – Doble factor de autenticación, h. Tips para gestionar tu cuenta de correo electrónico institucional e i. Protege la información personal que manejas.
-	Se realizo sensibilización sobre el sistema de gestión de Seguridad de la Información – SGSI a 66 teletrabajadores el 21 de abril. En junio se realiza charla de incidentes de seguridad conforme el plan establecido, con asistencia de 15 funcionarios y/o contratistas de la entidad. En septiembre se realizó la charla “Conoce más sobre seguridad y protección de datos” con asistencia de 80 funcionarios de la entidad, donde se incluyó el tema relacionado con los correos con contenido malicioso, el caso del proveedor IFX, el vector de ataque utilizado y las recomendaciones que deben tener en cuenta los usuarios respecto a este tipo de riesgos.
-	Se realizo escaneo de vulnerabilidades a 25 servidores Windows y se realiza consolidado y presentación de resultados al equipo de infraestructura de la Oficina TIC. Se inicia el escaneo de Vulnerabilidades a 27 servidores Linux. Y Gestión de boletines de seguridad - Vulnerabilidades Fortinet – Atendido, Seguimiento a remediación servidores Windows, Acompañamiento en implementación nueva herramienta de vulnerabilidades, Reunión escaneo servicio Nuevo SAT, durante septiembre una vez implementada la nueva herramienta de escaneo de vulnerabilidades se repitió el ejercicio para servidores Windows, Linux, incluyendo esta ves los equipos de seguridad, encontrando que las vulnerabilidades más comunes están relacionadas con:  a. Actualización Apache,  b. Actualización PHP,  c. Certificado TLS, SSL, d.  Actualización parches S.O,  e. Oracle WebLogic – OpenSSL
-	La documentación del SGSI A la fecha la documentación generada se encuentra así 
o	Guía metodológica para la gestión de riesgos de seguridad digital se encuentra publicado.
o	Instrumento MSPI: se encuentra en actualización.
o	Declaración de aplicabilidad: se encuentra en actualización.
o	Procedimiento de Gestion de Seguridad de la Información: se encuentra publicado
o	Protocolo para la atención de ataques cibernéticos: se encuentra actualizado pendiente de socialización
o	Política de Seguridad Digital: se encuentra publicada
o	Manual de políticas y controles de seguridad: se encuentra en actualización
o	Instructivo 4204000-IN-XXX Gestión Herramientas Cifrado: se encuentra actualizado pendiente de socialización
o	Formato pruebas de seguridad: se encuentra elaborado (creación)
o	Procedimiento de activos de información: se encuentra pendiente de actualizar
o	Formato de activos de información: se encuentra en actualización
o	Guía de activos de información: se encuentra pendiente de actualizar
-	Las actividades relacionadas con Protección de Datos Personales se han realizado la respectiva documentación y se encuentra en el siguiente estado:
o	4204000-FT-Registro de Bases de Datos ante la SIC: se encuentra publicado
o	4204000-OT-082 - Política General para el tratamiento de datos personales, se encuentra pendiente de publicación.
o	Manual de tratamiento de datos personales: se encuentra en actualización
o	Instrumento de ciclo de vida del dato personal: se encuentra pendiente de elaboración o creación
o	4204000-IN-084 Gestion para el Registro de Bases de Datos ante la SIC: se encuentra publicado.</v>
          </cell>
          <cell r="AD91" t="str">
            <v>Durante el mes de febrero se tramito terminación anticipada del contratista que estaba a cargo de las actividades del modelo de seguridad y privacidad de la información, se realiza busqueda de perfil especialido en el tema y se consigue y contrata el reemplazo del anterior oficial de seguridad.   Se firmó nuevo contrato a finales de febrero.
En abril para superar el retraso se realizaron las siguientes actividades
1. Estructuración de documentos para el fortalecimiento del MSPI en la entidad, en especial para el dominio de Crifrado de datos
2. Actualización de documentación del SIC: Procedimiento de Gestión de Seguridad de la Información,  Normograma y Declaración de aplicabilidad 
3. Elaboración de  Instrumento de registro de Bases de datos ante la - SIC	
4. Sensibilización a tele trabajadores de la Secretaría General sobre el sistema de gestión de Seguridad de la Información.
Con lo anterior se supersa el retraso y las actividades siguen en normalidad</v>
          </cell>
          <cell r="AE91" t="str">
            <v/>
          </cell>
          <cell r="AF91">
            <v>13</v>
          </cell>
          <cell r="AG91">
            <v>13</v>
          </cell>
          <cell r="AH91">
            <v>17</v>
          </cell>
          <cell r="AI91">
            <v>22</v>
          </cell>
          <cell r="AJ91">
            <v>18</v>
          </cell>
          <cell r="AK91">
            <v>18</v>
          </cell>
          <cell r="AL91">
            <v>17</v>
          </cell>
          <cell r="AM91">
            <v>17</v>
          </cell>
          <cell r="AN91">
            <v>17</v>
          </cell>
          <cell r="AO91">
            <v>0</v>
          </cell>
          <cell r="AP91">
            <v>0</v>
          </cell>
          <cell r="AQ91">
            <v>0</v>
          </cell>
          <cell r="AR91">
            <v>13</v>
          </cell>
          <cell r="AS91">
            <v>17</v>
          </cell>
          <cell r="AT91">
            <v>17</v>
          </cell>
          <cell r="AU91">
            <v>18</v>
          </cell>
          <cell r="AV91">
            <v>18</v>
          </cell>
          <cell r="AW91">
            <v>18</v>
          </cell>
          <cell r="AX91">
            <v>17</v>
          </cell>
          <cell r="AY91">
            <v>17</v>
          </cell>
          <cell r="AZ91">
            <v>17</v>
          </cell>
          <cell r="BA91">
            <v>17</v>
          </cell>
          <cell r="BB91">
            <v>16</v>
          </cell>
          <cell r="BC91">
            <v>15</v>
          </cell>
          <cell r="BD91">
            <v>1.7549999999999999</v>
          </cell>
          <cell r="BE91">
            <v>1.7550000000000008</v>
          </cell>
          <cell r="BF91">
            <v>2.294999999999999</v>
          </cell>
          <cell r="BG91">
            <v>2.9700000000000006</v>
          </cell>
          <cell r="BH91">
            <v>2.4299999999999997</v>
          </cell>
          <cell r="BI91">
            <v>2.4299999999999997</v>
          </cell>
          <cell r="BJ91">
            <v>2.2949999999999999</v>
          </cell>
          <cell r="BK91">
            <v>2.2950000000000017</v>
          </cell>
          <cell r="BL91">
            <v>2.2950000000000017</v>
          </cell>
          <cell r="BM91" t="str">
            <v/>
          </cell>
          <cell r="BN91" t="str">
            <v/>
          </cell>
          <cell r="BO91" t="str">
            <v/>
          </cell>
          <cell r="BP91" t="str">
            <v>1. Informe de avance de las etapas precontractuales de los  procesos de infraestructura de seguridad de la información  - 2023
2. Informe  de avance de la gestión  y mantenimiento del modelo de seguridad y privacidad de los datos e información</v>
          </cell>
          <cell r="BQ91" t="str">
            <v>1. Informe de avance de las etapas precontractuales de los  procesos de infraestructura de seguridad de la información  - 2023
2. Informe  de avance de la gestión  y mantenimiento del modelo de seguridad y privacidad de los datos e información</v>
          </cell>
          <cell r="BR91" t="str">
            <v>1. Informe de avance de las etapas precontractuales de los  procesos de infraestructura de seguridad de la información  - 2023
2. Informe  de avance de la gestión  y mantenimiento del modelo de seguridad y privacidad de los datos e información</v>
          </cell>
          <cell r="BS91" t="str">
            <v>1. Informe de avance de las etapas precontractuales de los  procesos de infraestructura de seguridad de la información  - 2023
2. Informe  de avance de la gestión  y mantenimiento del modelo de seguridad y privacidad de los datos e información</v>
          </cell>
          <cell r="BT91" t="str">
            <v>1. Informe de avance de las etapas precontractuales de los  procesos de infraestructura de seguridad de la información  - 2023
2. Informe  de avance de la gestión  y mantenimiento del modelo de seguridad y privacidad de los datos e información</v>
          </cell>
          <cell r="BU91" t="str">
            <v>1. Informe de avance de las etapas precontractuales de los  procesos de infraestructura de seguridad de la información  - 2023
2. Informe  de avance de la gestión  y mantenimiento del modelo de seguridad y privacidad de los datos e información</v>
          </cell>
          <cell r="BV91" t="str">
            <v>1. Informe de avance de las etapas precontractuales de los  procesos de infraestructura de seguridad de la información  - 2023
2. Informe  de avance de la gestión  y mantenimiento del modelo de seguridad y privacidad de los datos e información</v>
          </cell>
          <cell r="BW91" t="str">
            <v>1. Informe de avance de las etapas precontractuales de los  procesos de infraestructura de seguridad de la información  - 2023
2. Informe  de avance de la gestión  y mantenimiento del modelo de seguridad y privacidad de los datos e información</v>
          </cell>
          <cell r="BX91" t="str">
            <v>1. Informe de avance de las etapas precontractuales de los  procesos de infraestructura de seguridad de la información  - 2023
2. Informe  de avance de la gestión  y mantenimiento del modelo de seguridad y privacidad de los datos e información</v>
          </cell>
          <cell r="BY91" t="str">
            <v>1. Informe de avance de las etapas precontractuales de los  procesos de infraestructura de seguridad de la información  - 2023
2. Informe  de avance de la gestión  y mantenimiento del modelo de seguridad y privacidad de los datos e información</v>
          </cell>
          <cell r="BZ91" t="str">
            <v>1. Informe de avance de las etapas precontractuales de los  procesos de infraestructura de seguridad de la información  - 2023
2. Informe  de avance de la gestión  y mantenimiento del modelo de seguridad y privacidad de los datos e información</v>
          </cell>
          <cell r="CA91" t="str">
            <v>1. Informe de avance de las etapas precontractuales de los  procesos de infraestructura de seguridad de la información  - 2023
2. Informe  de final de la gestión  y mantenimiento del modelo de seguridad y privacidad de los datos e información</v>
          </cell>
          <cell r="CB91" t="str">
            <v xml:space="preserve">1. Informe de avance avance en el mes de enero  de las etapas precontractuales de los  procesos de infraestructura de seguridad de la información  - 2023
2. Informe de avance en el mes de enero de la gestión  y mantenimiento del modelo de seguridad y privacidad de los datos e información </v>
          </cell>
          <cell r="CC91" t="str">
            <v xml:space="preserve">1. Informe de avance avance en el mes de febrero  de las etapas precontractuales de los  procesos de infraestructura de seguridad de la información  - 2023
2. Informe de avance en el mes de febrero de la gestión  y mantenimiento del modelo de seguridad y privacidad de los datos e información </v>
          </cell>
          <cell r="CD91" t="str">
            <v xml:space="preserve">1. Informe de avance avance en el mes de marzo  de las etapas precontractuales de los  procesos de infraestructura de seguridad de la información  - 2023
2. Informe de avance en el mes de marzo de la gestión  y mantenimiento del modelo de seguridad y privacidad de los datos e información </v>
          </cell>
          <cell r="CE91" t="str">
            <v xml:space="preserve">1. Informe de avance en el mes de abril  de las etapas precontractuales de los  procesos de infraestructura de seguridad de la información  - 2023
2. Informe de avance en el mes de abril de la gestión  y mantenimiento del modelo de seguridad y privacidad de los datos e información </v>
          </cell>
          <cell r="CF91" t="str">
            <v xml:space="preserve">1. Informe de avance en el mes de mayo  de las etapas precontractuales de los  procesos de infraestructura de seguridad de la información  - 2023
2. Informe de avance en el mes de mayo de la gestión  y mantenimiento del modelo de seguridad y privacidad de los datos e información </v>
          </cell>
          <cell r="CG91" t="str">
            <v xml:space="preserve">1. Informe de avance en el mes de junio  de las etapas precontractuales de los  procesos de infraestructura de seguridad de la información  - 2023
2. Informe de avance en el mes de junio de la gestión  y mantenimiento del modelo de seguridad y privacidad de los datos e información </v>
          </cell>
          <cell r="CH91" t="str">
            <v xml:space="preserve">1. Informe de avance en el mes de julio  de las etapas precontractuales de los  procesos de infraestructura de seguridad de la información  - 2023
2. Informe de avance en el mes de julio de la gestión  y mantenimiento del modelo de seguridad y privacidad de los datos e información </v>
          </cell>
          <cell r="CI91" t="str">
            <v xml:space="preserve">1. Informe de avance en el mes de agosto  de las etapas precontractuales de los  procesos de infraestructura de seguridad de la información  - 2023
2. Informe de avance en el mes de agosto de la gestión  y mantenimiento del modelo de seguridad y privacidad de los datos e información </v>
          </cell>
          <cell r="CJ91" t="str">
            <v xml:space="preserve">1. Informe de avance en el mes de septeimbre de las etapas precontractuales de los  procesos de infraestructura de seguridad de la información  - 2023
2. Informe de avance en el mes de septiembre de la gestión  y mantenimiento del modelo de seguridad y privacidad de los datos e información </v>
          </cell>
          <cell r="CK91">
            <v>0</v>
          </cell>
          <cell r="CL91">
            <v>0</v>
          </cell>
          <cell r="CM91">
            <v>0</v>
          </cell>
          <cell r="CN91">
            <v>1795849000</v>
          </cell>
          <cell r="CO91">
            <v>1795849000</v>
          </cell>
          <cell r="CP91">
            <v>1795849000</v>
          </cell>
          <cell r="CQ91">
            <v>1795849000</v>
          </cell>
          <cell r="CR91">
            <v>1795849000</v>
          </cell>
          <cell r="CS91">
            <v>1795849000</v>
          </cell>
          <cell r="CT91">
            <v>1795849000</v>
          </cell>
          <cell r="CU91">
            <v>1795849000</v>
          </cell>
          <cell r="CV91">
            <v>1795849000</v>
          </cell>
          <cell r="CW91">
            <v>1795849000</v>
          </cell>
          <cell r="CX91">
            <v>1795849000</v>
          </cell>
          <cell r="CY91">
            <v>1795849000</v>
          </cell>
          <cell r="CZ91">
            <v>1795849000</v>
          </cell>
          <cell r="DA91">
            <v>1795849000</v>
          </cell>
          <cell r="DB91">
            <v>1795849000</v>
          </cell>
          <cell r="DC91">
            <v>1709079666</v>
          </cell>
          <cell r="DD91">
            <v>1709079666</v>
          </cell>
          <cell r="DE91">
            <v>1859086617</v>
          </cell>
          <cell r="DF91">
            <v>1859086617</v>
          </cell>
          <cell r="DG91">
            <v>1859086617</v>
          </cell>
          <cell r="DH91">
            <v>1859086617</v>
          </cell>
          <cell r="DI91">
            <v>1859086617</v>
          </cell>
          <cell r="DJ91">
            <v>0</v>
          </cell>
          <cell r="DK91">
            <v>0</v>
          </cell>
          <cell r="DL91">
            <v>0</v>
          </cell>
          <cell r="DM91">
            <v>1859086617</v>
          </cell>
          <cell r="DN91">
            <v>609571715</v>
          </cell>
          <cell r="DO91">
            <v>692314530</v>
          </cell>
          <cell r="DP91">
            <v>950067553</v>
          </cell>
          <cell r="DQ91">
            <v>950067553</v>
          </cell>
          <cell r="DR91">
            <v>950067553</v>
          </cell>
          <cell r="DS91">
            <v>950067553</v>
          </cell>
          <cell r="DT91">
            <v>1662537553</v>
          </cell>
          <cell r="DU91">
            <v>1662537553</v>
          </cell>
          <cell r="DV91">
            <v>1662537553</v>
          </cell>
          <cell r="DW91">
            <v>0</v>
          </cell>
          <cell r="DX91">
            <v>0</v>
          </cell>
          <cell r="DY91">
            <v>0</v>
          </cell>
          <cell r="DZ91">
            <v>1662537553</v>
          </cell>
          <cell r="EA91">
            <v>0</v>
          </cell>
          <cell r="EB91">
            <v>30047970</v>
          </cell>
          <cell r="EC91">
            <v>77748825</v>
          </cell>
          <cell r="ED91">
            <v>254813521</v>
          </cell>
          <cell r="EE91">
            <v>332253063</v>
          </cell>
          <cell r="EF91">
            <v>409692605</v>
          </cell>
          <cell r="EG91">
            <v>487132147</v>
          </cell>
          <cell r="EH91">
            <v>1277041689</v>
          </cell>
          <cell r="EI91">
            <v>1354481231</v>
          </cell>
          <cell r="EJ91">
            <v>0</v>
          </cell>
          <cell r="EK91">
            <v>0</v>
          </cell>
          <cell r="EL91">
            <v>0</v>
          </cell>
          <cell r="EM91">
            <v>1354481231</v>
          </cell>
          <cell r="EN91">
            <v>246514432</v>
          </cell>
          <cell r="EO91">
            <v>246514432</v>
          </cell>
          <cell r="EP91">
            <v>246514432</v>
          </cell>
          <cell r="EQ91">
            <v>246514432</v>
          </cell>
          <cell r="ER91">
            <v>246514432</v>
          </cell>
          <cell r="ES91">
            <v>246514432</v>
          </cell>
          <cell r="ET91">
            <v>246514432</v>
          </cell>
          <cell r="EU91">
            <v>246514432</v>
          </cell>
          <cell r="EV91">
            <v>246514432</v>
          </cell>
          <cell r="EW91">
            <v>0</v>
          </cell>
          <cell r="EX91">
            <v>0</v>
          </cell>
          <cell r="EY91">
            <v>0</v>
          </cell>
          <cell r="EZ91">
            <v>246514432</v>
          </cell>
          <cell r="FA91">
            <v>0</v>
          </cell>
          <cell r="FB91">
            <v>211893812</v>
          </cell>
          <cell r="FC91">
            <v>237632976</v>
          </cell>
          <cell r="FD91">
            <v>238262115</v>
          </cell>
          <cell r="FE91">
            <v>238954197</v>
          </cell>
          <cell r="FF91">
            <v>243315871</v>
          </cell>
          <cell r="FG91">
            <v>243315871</v>
          </cell>
          <cell r="FH91">
            <v>243315871</v>
          </cell>
          <cell r="FI91">
            <v>243315871</v>
          </cell>
          <cell r="FJ91">
            <v>0</v>
          </cell>
          <cell r="FK91">
            <v>0</v>
          </cell>
          <cell r="FL91">
            <v>0</v>
          </cell>
          <cell r="FM91">
            <v>243315871</v>
          </cell>
          <cell r="FN91"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enero de 2023 se han adelantado las siguientes actividades principales:
Extensión Garantia para el Sistema Store Once
-	Se logró elaborar, se revisa y se ajusta la ficha técnica para la adquisición de extensión de garantía del sistema Store Once que hace parte de la infraestructura tecnológica de la Secretaría General de la Alcaldía Mayor de Bogotá.
-	Así mismo, se inicia el estudio de mercado, enviando correos a proveedores conocidos y publicando el evento en Secop II.
Extensión Garantia de la Librería Robot de cintas
-	Se logró elaborar la ficha técnica para la adquisición de extensión de garantía de la librería robot de cintas que hace parte de la infraestructura tecnológica de la Secretaría General de la Alcaldía Mayor de Bogotá.
-	Se reciben observaciones a la ficha técnica y se inicia el ajuste de la misma.
Sistema Almacenamiento De Misión Crítica (Recursos de Reservas)
-	Se finaliza con el proceso de migración de datos de la entidad. 
-	Se adelantan labores de documentación referente a las obligaciones del contrato de sistema de almacenamiento.
-	Se solicita segunda prorroga, debido a la dificultad o problemas de orden logísticos en el transporte internacional y tiempos de nacionalización de los discos faltantes. 
2.	Gestión y mantenimiento del modelo de seguridad y privacidad: se tiene a terminar enero de 2023 las siguientes actividades principales:
-	Se plantea un incremento del 5% para la vigencia 2023 en el avance de la implementación del Modelo de Seguridad y Privacidad de la Información – MSPI, para llegar a un 90% en la implementación del modelo al interior de la entidad, sin dejar de lado lo ya logrado a cierre del 2022, mediante la elaboración del cronograma de trabajo.
-	Se envía Cronograma de trabajo ajustado para aprobación del Jefe de Oficina de Tecnologias de la información y las comunicaciones.</v>
          </cell>
          <cell r="FO91"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febrero de 2023 se han adelantado las siguientes actividades principales:
Extensión Garantia para el Sistema Store Once
-	Se envía correos con la ficha técnica para obtener cotizaciones par estudio de mercado.
-	Con las cotizaciones se elabora estudio de mercado
-	Se envía documentación a la Dirección de contratación y dan número al proceso de subasta inversa SGA-SASI-001-2023, el cual ya tiene cronograma y se proyecta la adjudicación a finales del  mes de marzo
Extensión Garantia de la Librería Robot de cintas
-	Se envía correos con la ficha técnica para obtener cotizaciones par estudio de mercado.
-	Con las cotizaciones se elabora estudio de mercado
-	Se envía documentación a la Dirección de contratación y dan número al proceso de mínima cuantía SGA-MC-006-2023, el cual ya tiene cronograma y se proyecta la adjudicación a finales del  mes de marzo
Sistema Almacenamiento De Misión Crítica (Recursos de Reservas)
-	Se finaliza con el proceso de instalación y puesta en funcionamiento de un nuevo sistema de almacenamiento. Esto luego de que se instalan nuevos discos en este sistema de almacenamiento y de esta manera se cumple con la cantidad de espacio solicitado.
-	Se envía memorando a financiera para tramitar ultimo pago y así finiquitar esta reserva
2.	Gestión y mantenimiento del modelo de seguridad y privacidad: se tiene a terminar febrero de 2023 las siguientes actividades principales:
-	Se tramito terminación anticipada del contratista que estaba a cargo de las actividades del modelo de seguridad y privacidad de la información. 
-	Se consigue y contrata el reemplazo de la contratista anterior.
-	Se firmó nuevo contrato a finales de febrero.
-	Se atienden 8 casos o incidentes de seguridad de la información.</v>
          </cell>
          <cell r="FP91" t="str">
            <v xml:space="preserve">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marzo de 2023 se han adelantado las siguientes actividades principales:
1.	Extensión Garantia para el Sistema Store Once
-	Se realizó evaluación técnica de las ofertas.
-	Apertura de sobres económicos, evento de subasta y se adjudica el proceso.
-	Se suscribe el contrato de compraventa.
-	Se da inicio a la ejecución del contrato con la suscripción del acta de requerimiento de entrega. 
2.	Extensión Garantia de la Librería Robot de cintas
-	Se realizó evaluación técnica de las ofertas.
-	Se realiza la evaluación técnica se adjudica el proceso.
-	Se suscribe el contrato de compraventa.
-	Se da inicio a la ejecución del contrato con la suscripción del acta de requerimiento de entrega. 
3.	Adquisición de un software de vulnerabilidades,
-	Se consolida la necesidad y requerimientos técnicos en la ficha técnica
-	En el mes de abril se pretende dar inicio con estudio de mercado. 
</v>
          </cell>
          <cell r="FQ91"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abril de 2023 se han adelantado las siguientes actividades principales:
a. Extensión Garantía para el Sistema Store Once
-	Se ejecuta sin ningún contratiempo el contrato 587-2023, se reciben documentos para pago y se realiza trámite respectivo ante la Subdirección Financiera 
b. Extensión Garantía de la Librería Robot de cintas
-	Se ejecuta sin ningún contratiempo el contrato 575-2023, se reciben documentos para pago y se realiza trámite respectivo ante la Subdirección Financiera 
c. Extensión Garantía Firewall, Waf y adquisición de Fortitoken
-	Se elabora ficha técnica, es avalada internamente en la Oficina TIC  y se envía correos a proveedores para elaborar estudio de mercado.
d. Adquisición Solución Para Gestión de Vulnerabilidades
-	Se elabora ficha técnica, es avalada internamente en la Oficina TIC  y se envía correos a proveedores para cotización, se elabora estudio de mercado y se remite a la Subdirección Financiera 
2.	Gestión y mantenimiento del modelo de seguridad y privacidad: se tiene a terminar abril de 2023 las siguientes actividades principales:
En el mes de abril, se avanza en las siguientes actividades logrando descontar el atraso que surgió en el mes de febrero por la transición entre la terminación anticipada del contratista anterior, consecución de su reemplazo e inicio del nuevo contrato: Estructuración de documentos para el fortalecimiento del MSPI en la entidad, en especial para el dominio de Cifrado de datos, pues es uno de los más bajos en porcentaje de implementación, tales como:  Gestión de Herramientas de Cifrado y Revisión Herramientas y Mecanismos de Cifrado a implementar en la entidad, junto con la creación de los siguientes documentos para el tema de Protección de Datos personales:  Instrumento de registro de Bases de datos ante la SIC  e Instructivo para el registro de bases de datos ante la SIC. Así como el Procedimiento de Gestión de Seguridad de la Información, Normograma y Declaración de Aplicabilidad.
Adicionalmente, de las anteriores actividades se han realizado las siguientes:
-	Se definió plan de seguridad y privacidad de la información de la Secretaría General de la Alcaldía de Bogotá
-	Se definieron indicadores de seguridad de la información, que serán monitoreados al interior de la Oficina TIC, en los Subcomités de autocontrol.
-	Se han atendido en la vigencia 25  casos o incidentes de seguridad de la información, de la categoría INFRAESTRUCTURA &gt; Correo Electrónico &gt; Correos con contenido malicioso. (Enero: 5, febrero: 7, marzo: 10 y abril: 3). Los cuales fueron atendidos y documentados a través de la herramienta GLPI
-	Se definió cronograma de activos de información vigencia 2023 al igual que para el proceso de valoración de riesgos de seguridad de la información y planes de tratamiento de la entidad.
- Se realizó sensibilización sobre el sistema de gestión de Seguridad de la Información – SGSI a 66 teletrabajadores el 21 de abril de 2023</v>
          </cell>
          <cell r="FR91" t="str">
            <v xml:space="preserve">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mayo de 2023 se han adelantado las siguientes actividades principales:
EXTENSION GARANTIA FIREWALL, WAF Y FORTITOKEN
-	Durante el mes de mayo se realiza la recepción de las cotizaciones por parte de los proveedores.
-	Se realiza entrega de las cotizaciones para su consolidación y elaboración de estudio de mercado.
-	Se recibe estudio de mercado consolidado para ser revisado, aprobado y enviarse a financiera.
-	Se emite correo a financiera con el estudio de mercado y las cotizaciones allegadas por los proveedores.
-	Una vez se recibe el aval de financiera, se envía memorando 3-2023-15466 a Contratación con solicitud de contratación
ADQUISICIÓN SOLUCION PARA GESTION DE VULNERABILIDADES
-	Se realiza recepción del estudio de mercado para ser remitido a financiera.
-	Se envía respuesta del estudio de mercado donde no se tiene comentarios al respecto.
-	Se recibe de financiera el aval del estudio de mercado para el proceso.
-	Se recibe correo por parte del jefe de la oficina solicitando información por parte de financiera.
-	Se da respuesta al correo recibido por el jefe 
-	Se recibe correo por parte del jefe de la oficina con unas observaciones de los proponentes.
-	Se da respuesta al correo anterior.
-	Se recibe correo para verificar los ajustes de los estudios previos para el proceso de vulnerabilidades.
-	Se emite correo al área de contratos con la documentación solicitada para la revisión de la dirección.
-	Se envía memorando 3-2023-14848 a contratación solicitando elaboración de contrato
ADQUISICIÓN SOLUCION DE ANTIVIRUS
-	Se recibe correo por parte del jefe de la oficina para validar avances sobre el proceso de antivirus.
-	Se emite respuesta sobre avances del proceso.
-	Se recibe correo por parte del jefe de oficina para realizar en la ficha técnica apertura de requerimientos mínimos para realizar mejoras al antivirus y pluralidad de marcas.
-	Se realiza mesa de trabajo entre el grupo interno de infraestructura encargados de Antivirus para revisar la ficha técnica del proceso antivirus.
-	En este momento se adelanta la elaboración de la ficha técnica para posteriormente solicitar cotizaciones a proveedores.
2.	Gestión y mantenimiento del modelo de seguridad y privacidad: se tiene a terminar mayo de 2023 las siguientes actividades principales:
-	Durante mayo se evidencia un aumento respecto al mes anterior de 1,22%, llegando a un 81,68% en la implementación del Modelo de Seguridad y Privacidad de la Información - MSPI herramienta de Mintic, la meta para la vigencia es llegar al 91%. 
-	Teniendo en cuenta lo anterior, se inició la elaboración de la documentación relacionada con el dominio de criptografía, el cual se encuentra en un 40% de avance. A la fecha la documentación generada se encuentra así 
o	Documentación generada: 4204000-IN-XXX GestiónHerramientasCifrado (Remitido para aprobación y verificación 
o	Documento propuesto de Herramientas y Mecanismos de Cifrado a implementar en la entidad. (Remitido para aprobación y verificación) 
o	Actualización de Documentación:  a.  procedimiento de Gestión de Seguridad de la Información – Aprobado en proceso de publicación,   b.  Normograma - Aprobado en proceso de publicación,  c. Declaración de aplicabilidad - Pendiente de aprobación,  d. Instrumento MSPI (Hace parte de la actividad 19 del Plan de seguridad y privacidad de la entidad) y e. Guía metodológica para la gestión de riesgos de seguridad digital Aprobado y en trámite de publicación en el SGI. Publicado en SGI 
</v>
          </cell>
          <cell r="FS91"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junio de 2023 se han adelantado las siguientes actividades principales:
EXTENSION GARANTIA FIREWALL, WAF Y FORTITOKEN
Durante el mes de junio el proceso estuvo en la Dirección de Contratación realizo las siguientes actividades: 
-	Publicación de estudios previos: el 13 de junio de 2023
-	Publicación de proyecto de pliegos de condiciones: el 13 de junio de 2023
-	Presentación de observaciones al proyecto de pliego de condiciones hasta el 21 de junio
-	Y el 28 de junio se expide la resolución 008 de 2023 dando apertura del proceso
-	Se realiza la presentación al comité de contratación de los pliegos del proceso SGA-SASI-10-2023
-	Según el cronograma del proceso SISA-10-2023, la Adjudicación del proceso se tiene prevista para el 21 de julio de 2023
ADQUISICIÓN SOLUCION PARA GESTION DE VULNERABILIDADES
-	Se realiza recepción de las observaciones realizadas al proceso
-	Se realiza la proyección de la respuesta a las observaciones realizadas y se entregan al personal de OTIC para la revisión preliminar.
-	Se realiza recepción de observaciones por parte el jefe de la oficina a las respuestas entregadas.
-	Se realiza envío de las observaciones a la dirección de contratos
-	Una vez entregadas las respuestas allegan nuevas observaciones al proceso
-	Se realiza reunión para la evaluación al proceso de vulnerabilidades
-	Se realiza evaluación técnica y se emite al jefe para su validación
-	El jefe nos realiza unas observaciones sobre la evaluación
-	Se da respuesta a las observaciones realizadas por el jefe.
-	Se entrega respuesta oficial sobre los comentarios realizados por el jefe de la oficina.
-	Se entregan respuestas a la dirección de contratos sobre las observaciones realizadas al proceso.
-	Se culmina la subasta donde la empresa que resultó ganadora fue DATASEC y se recibe el informe de la subasta por parte de la dirección de contratos.
-	Se recepción del informe de la subasta por parte del área de contratos donde se adjudica el proceso
-	La Oficina TIC esta en espera del memorando de la dirección de contratación para dar inicio a
ADQUISICIÓN SOLUCION DE ANTIVIRUS
-	Se realiza envío de la ficha técnica al interior del grupo de infraestructura para ser revisada.
-	Al revisar la nueva ficha técnica al interior del grupo de infraestructura, surge la necesidad que se revise la plataforma SECOP para asegurar que las ofertas inscritas en dicha plataforma cumplan o no con la ficha técnica definida en la OTIC y así proceder con el envío a cotizar para estudio de mercado o no
2.	Gestión y mantenimiento del modelo de seguridad y privacidad: se tiene a terminar junio de 2023 las siguientes actividades principales:
SEGURIDAD DE LA INFORMACIÓN
-	El avance en la implementación del MSPI en junio es del 84,79% y la meta para el mes de diciembre del 2023 es del 91%. Se evidencia un aumento respecto al mes anterior de 3,11% 
-	Teniendo en cuenta lo anterior, se inició la elaboración de la documentación relacionada con el dominio de criptografía, el cual se encuentra en un 80% de avance. Y se inició la elaboración de un Protocolo para la atención de ataques cibernéticos armonizado al que expidió la Oficina Alta Consejera Distrital de TIC
Incidentes de Seguridad de la información
La Oficina TIC en junio recinbio 8 casos registrados en la herramienta GLPI, 3 de los cuales por Correo con contenido malicioso y los otros 5 son Seguimiento a casos de redireccionamiento
En el mes de junio se aplica al interior de la OTIC tres (3) indicadores, uno mensual, uno trimestral y uno semestral, con los siguientes resultados:
-	Mensual: “Tratamiento de Eventos e Incidentes de Seguridad de la Información” dando como resultado para el mes de junio un cumplimiento del 88%, donde  7 eventos de seguridad de la información gestionados cerrados / 8 eventos de seguridad  (el caso faltante es un Caso de cuentas comprometidas – en curso y llego el día de corte de esta información)
-	Semestral: “Cumplimiento del Plan De Sensibilización de Seguridad de la Información en la Entidad”, dando como resultado 100%, donde se realizaron 10 sensibilizaciones ejecutadas / 10 sensibilizaciones programadas.
-	Trimestral: “Cumplimiento del Plan De Seguridad y Privacidad de la Información” dando como resultado el 99%, donde se ejecutó el 24.11% del 24.13% planeado en el trimestre.
Activos de Información
Para la actividad relacionada con la identificación de activos de información de la Secretaria General  se realizaron las siguientes actividades: 
-	Se Termino procedimiento de la identificación de activos de información con las oficinas de la OTIC y Oficina Consejería Paz, Victimas y Reconciliación y subdirecciones.
-	Se realizaron mesas de trabajo de apoyo con Alta Consejería Distrital de TIC y Oficina Consejera de Comunicaciones para proceso de riesgos
-	Se realizaron mesas de trabajo de apoyo con Oficina Jurídica y  Oficina Control Disciplinario Interno para actualización de activos de información.
-	Se gestionaron memorando para el grupo 4: conformado por:  Oficina Asesora de Planeación y para la Subsecretaría Distrital de Fortalecimiento.
-	Se realizo presentación activos de información al Grupo 4 conformado por Oficina Asesora de Planeación y para la Subsecretaría Distrital de Fortalecimiento
-	Se realizo Presentación de riesgos de seguridad de la información al Grupo 3 conformado por Oficina Jurídica y  Oficina Control Disciplinario Interno
Sensibilización en el Sistema de Gestión de Seguridad de la Información – SGSI:
Como parte del plan de sensibilización en el mes de junio se realiza charla de incidentes de seguridad conforme el plan establecido, a la cual asistieron 15 personas entre funcionarios y/o contratistas de la entidad.
Gestión de vulnerabilidades 
En junio para el proceso relacionado con la gestión de vulnerabilidades se realizaron las siguientes actividades:
	Se realizó análisis de escaneo de vulnerabilidades – servidores windows
	Se realizó presentación al equipo de infraestructura sobre el escaneo de vulnerabilidades realizado
	Se inicio el escaneo de vulnerabilidades de servidores Linux (27 activos)
	Seguimiento a Casos Mayo:    -Alertas Oracle (caso creado desde abril y fue Atendido)   y -Alertas autodesk ( caso de wordpress  fue Atendido)
	Se creo caso para atención de vulnerabilidades fortinet fue a Atendido
	Se realizó escaneo de servidor – Bogotá Una Historia Común –  3 vulnerabilidades encontradas 2 severas y 1 moderada. Ninguna explotable.
	Se realizó escaneo de servidor – Nuevo SAT – 5 vulnerabilidades severas – 3 moderadas y ninguna explotable.
PROTECCIÓN DE DATOS PERSONALES
Para la actividad relacionada con datos personales se realizó la respectiva actualización / creación de los siguientes documentos: a) 4204000-OT-082 - Política General para el tratamiento de datos personales de la Secretaría General de la Alcaldía Mayor de Bogotá. (mes anterior Pendiente de aprobación y en junio Revisada pendiente de remitir ajustes para publicación)   b) Instrumento de registro de Bases de datos ante la SIC (está Aprobado y sigue en proceso de publicación en SGI y socialización)   c) Instructivo para el registro de bases de datos ante la SIC (está Aprobado y sigue en proceso de publicación en SGI y socialización)   d) No se recibieron requerimientos por parte de titulares ni de dependencias de la entidad relacionadas con el tratamiento de datos personales  e) Actualización Manual de tratamiento de datos personales, incluyendo el  Capítulo de ciclo de vida del dato.</v>
          </cell>
          <cell r="FT91" t="str">
            <v>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julio de 2023 se han adelantado las siguientes actividades principales:
EXTENSION GARANTIA FIREWALL, WAF Y FORTITOKEN
- En el mes de julio Se realiza revisión de los requisitos habilitantes antes de la adjudicación del proceso.
- Se realiza recepción de la evaluación realizada por financiera sobre la oferta al proceso.
- Se realiza la evaluación técnica del proceso en mención y se envía al jefe para revisión
- Se realiza reunión para realizar la apertura del sobre económico.
- Se presento ante el comité de contratación el 26 de julio y el ganador fue la empresa DATASEC, se expidió la resolución adjudicación y se aspira dar inicio en primera semana de agosto al contrato 722 -2023.
ADQUISICIÓN SOLUCION PARA GESTION DE VULNERABILIDADES
- Teniendo en cuenta que mediante Resolución 009 del 29 de junio se adjudicó el proceso dando como resultado el contrato 705-2023. Y que con memorando 3-2023-20697 del 26 de julio, la Dirección de contratación informa que se puede dar inicio a la ejecución del contrato, se envía acta de inicio y se realiza reunión de Kick Off (reunión de inicio del proyecto) para dejar claro la modalidad de trabajo para la implementación de la herramienta, así como el cronograma que se va a desarrollar en la ejecución del contrato.
ADQUISICIÓN SOLUCION DE ANTIVIRUS
- - En Julio se realiza recepción de las modificaciones y el formato para realizar el estudio de mercado. 
- Se realiza recepción de la ficha técnica con observaciones y ajustes de parte del grupo de infraestructura.  Y teniendo en cuenta las observaciones recibidas por el líder de infraestructura, se realiza reunión para socializar la dicha técnica y acordar que debe ir y que no.
- Se socializa la ficha técnica con el nuevo jefe de OTIC para que, del Vo.Bo. para envío del proceso a contratación, pero antes de esto toca llevarlo a comité de contratación
2. Gestión y mantenimiento del modelo de seguridad y privacidad: se tiene a terminar junio de 2023 las siguientes actividades principales:
SEGURIDAD DE LA INFORMACIÓN
- - Para julio , el porcentaje de avance se mantiene con respecto a lo reportado en el mes de Junio, toda vez que dentro de lo reportado en el instrumento MSPI no se cambia calificación de los controles implementados porque aunque estos se encuentran actualmente documentados y se comunican, no se miden por estar recientemente implementados, es decir se tiene 84,79% en la implementación del Modelo de Seguridad y Privacidad de la Información  - MSPI herramienta de Mintic, la meta para la vigencia es llegar al 91%.
- Al mes de julio se recibieron, atendieron, gestionaron y realizo seguimiento de 7 casos más (1) caso que se viene gestionando desde el mes de junio, relacionados así: Correo con contenido malicioso (2), Seguimiento a casos de redireccionamiento (4), Revisión Controles de Seguridad (1), Cuentas comprometidas (1) – Caso mes de junio.
- Al interior de la Oficina TIC se aplica el indicador mensual denominado Tratamiento de Eventos e Incidentes de Seguridad de la Información:  dando como resultado para el mes de junio un cumplimiento del 86%, donde  6 eventos de seguridad de la información gestionados cerrados / 7 eventos de seguridad  (el caso faltante es un Caso de cuentas comprometidas – en curso y llego el día de corte de esta información)
- Se viene desarrollando el cronograma de activos de información vigencia 2023 al igual que para el proceso de valoración de riesgos de seguridad de la información y planes de tratamiento de la entidad, a continuación, se mencionan las actividades realizadas en el mes de julio para este tema:
o Se realizan mesas de trabajo de Activos de Información para el grupo 4
o Se realiza la reunión Inicial de Riesgos de Seguridad de la Información para el grupo 3
o Se hicieron mesas de trabajo para apoyar la identificación de activos y de riesgos de seguridad de la información dando indicaciones a dependencias
o Se reviso actualización de los activos de información de la Dirección Distrital de Archivo de Bogotá, Subdirección de Proyección Internacional, Dirección Relaciones Internacionales, Oficina Asesora de Planeacion.
o Se elaboraron 11 borradores de memorandos, convocando al siguiente grupo.
- Para el mes de julio se realiza seguimiento a publicación de tips de seguridad de la información y datos personales remitidos en el mes de junio, y a la fecha se tiene que: Pieza tips de seguridad se publicó,  y Pieza datos personales esta pendiente de publicación, además en julio se prepararon 2 piezas a saber: 1. Datos Personales – Canales de Atención para titulares y 2. Seguridad de la Información – Política de Seguridad Digital
- En julio en el tema de gestión de vulnerabilidades se realizaron las siguientes actividades:
o Proceso de escaneo de vulnerabilidades – servidores Linux – producción – 81 servidores
o Gestión de boletines de seguridad - Vulnerabilidades Fortinet - Atendido
o Seguimiento a remediación servidores Windows
o Acompañamiento en implementación nueva herramienta de vulnerabilidades
o Reunión escaneo servicio Nuevo SAT
PROTECCIÓN DE DATOS PERSONALES
En el tema de protección de datos personales, esta relacionada con creación de la documentación asi:
o 4204000-FT-Registro de Bases de Datos ante la SIC: se encuentra publicado
o 4204000-OT-082 - Política General para el tratamiento de datos personales, se encuentra pendiente de publicación.
o Manual de tratamiento de datos personales: se encuentra en actualización
o Instrumento de ciclo de vida del dato personal: se encuentra pendiente de elaboración o creación
o 4204000-IN-084 Gestion para el Registro de Bases de Datos ante la SIC: se encuentra publicado.</v>
          </cell>
          <cell r="FU91" t="str">
            <v>La Secretaria General,  ha avanzado en “Implementar 100% el Modelo de Seguridad y Privacidad de la Información (MSPI) en la Secretaria General de la Alcaldía Mayor de Bogotá”, en las siguientes actividades en 2 temáticas así:
I. Actualizar la Plataforma de Seguridad de la Información:  Al terminar agosto de 2023 se han adelantado las siguientes actividades principales:
1. Extensión Garantía Firewall, Waf y adquisición de Fortitoken
- Durante el mes de agosto se firma acta de inicio de contrato 722 -2023.
- Se inicia capacitación en la instalación de los tokens para las VPN SSL de la Secretaria General.
- El proveedor hace entrega del licenciamiento renovado adquirido por la entidad.
- Se hace la recepción de plan de trabajo para la actualización del equipo FAZ de la entidad y WAF.
- Reunión para actualización de la plataforma WAF y planeación de la misma en ventana de mantenimiento
- Una vez terminada la capacitación (transferencia de conocimiento) se certifica el cumplimiento y se envía pago a la Subdirección Financiera
2. Adquisición Solución Para Gestion de Vulnerabilidades
- Entrega de los canales de comunicación para solicitar el soporte al proveedor.
- Entrega de documentación para la facturación del proceso.
- Se realizaron mesas de trabajo para el despliegue de la herramienta
- Mesa de trabajo para despliegue de herramienta de Tenable WAS
- Entrega por parte del proveedor informe final sobre el despliegue.
- Una vez terminada se despliega la herramienta se certifica el cumplimiento y se envía pago a la Subdirección Financiera
3. Adquisición Solución Antivirus
- Se realiza entrega de la ficha técnica a la parte de contratación del interior de la OTIC para su revisión.
- Se recibe ficha técnica con observaciones para ser corregidas y contestadas.
- Se recibe formatos para realizar estudio de mercado
- Se reciben observaciones sobre la cotización del producto a adquirir en el secop.
- Se entrega respuesta a las observaciones realizadas.
- Se reciben cotizaciones por el secop
- Se recibe estudio de mercado ya estructurado.
- Se remite estudio de mercado al área financiera.
- Se reciben observaciones por parte de financiera y se corrigen.
- Se reciben estudios previos para el proceso de contratación.
II. Gestión y mantenimiento del modelo de seguridad y privacidad: se tiene a terminar agosto de 2023 las siguientes actividades principales:
Tema Seguridad de la Información
- En agosto, el porcentaje de avance se mantiene en 84,79% en la implementación del Modelo de Seguridad y Privacidad de la Información - MSPI herramienta de Mintic,  toda vez que dentro de lo reportado en el instrumento MSPI aunque se actualiza el nivel de cumplimiento del objetivo de control; A14.1.3 - Protección de transacciones de los servicios de las aplicaciones de 80% a 100%, este cambio no es significativo en el promedio final de la efectividad de controles.
- Al mes de agosto se recibieron, atendieron, gestionaron y realizo seguimiento de 7, relacionados así: Correo con contenido malicioso (3), Redireccionamiento de correo (3), Filtración de correos hoy reclasificado como Posible Uso Indebido de activos de información (1), y uno de Cuentas comprometidas (1) – Caso mes de julio.
- Al interior de la Oficina TIC se aplica el indicador mensual denominado Tratamiento de Eventos e Incidentes de Seguridad de la Información:  dando como resultado para el mes de junio un cumplimiento del 86%, donde 6 eventos de seguridad de la información gestionados cerrados / 7 eventos de seguridad (el caso faltante es un Caso de cuentas comprometidas – en curso y llego el día de corte de esta información). Donde actualmente el caso relacionado con filtración de credenciales se encuentra en curso
- Se viene desarrollando el cronograma de activos de información vigencia 2023 al igual que para el proceso de valoración de riesgos de seguridad de la información y planes de tratamiento de la entidad, a continuación, se mencionan las actividades realizadas en el mes de agosto para este tema:
o Se realizan mesas de trabajo inicial de riesgos de seguridad de la información a Oficina de Control Interno, Oficina Asesora de Planeación y Subsecretaría Distrital de Fortalecimiento
o Revisión de activos de información con: Oficina Asesora de Planeación, Dirección Distrital de Archivo de Bogotá, Dirección de Talento Humano,
o Revisión de Riesgos de seguridad con la Subdirección de Imprenta Distrital
o Reunión Inicial de activos de información con: Subdirección Corporativa, Dirección Administrativa y Financiera, Subdirección de Servicios Administrativos, Subdirección de Gestion Documental, Subdirección Financiera, Dirección de Talento Humano y Dirección de Contratación.
o Se elaboraron borradores de memorandos, convocando al siguiente grupo conformado por Oficina de Jefatura de Gabinete, Oficina de Protocolo, Despacho Secretaria General.
- En agosto se asiste a la sesión de la Mesa Técnica de Archivo y Seguridad de la Información de la entidad, donde se trato la tabla de valoración documental y eliminación documental.
- Para el mes de agosto se solicitó la publicación de las siguientes piezas de seguridad y datos personales:  1. Finalidades de Tratamiento de datos personales y Mecanismos de autenticación de doble factor de autenticación
- En agosto en el tema de gestión de vulnerabilidades se realizaron las siguientes actividades:
o Acompañamiento en la implementación de la nueva herramienta de vulnerabilidades.
o Gestion y cierres del caso de remediación nuevo servicio Sistema Atención Turnos – SAT
o Reunión con el equipo de infraestructura para dar indicaciones sobre el nuevo proceso de escaneo de servidores basados en la nueva herramienta de vulnerabilidades – Nessus
En el tema de protección de datos personales, en el mes de agosto se continúa actualizando el manual de tratamiento de datos personales.
El estado de la documentación es:
o 4204000-FT-Registro de Bases de Datos ante la SIC: se encuentra publicado
o 4204000-OT-082 - Política General para el tratamiento de datos personales, se encuentra pendiente de publicación.
o Manual de tratamiento de datos personales: se encuentra en actualización
o Instrumento de ciclo de vida del dato personal: se encuentra pendiente de elaboración o creación
o 4204000-IN-084 Gestion para el Registro de Bases de Datos ante la SIC: se encuentra publicado.</v>
          </cell>
          <cell r="FV91" t="str">
            <v>La Secretaria General,  ha avanzado en “Implementar 100% el Modelo de Seguridad y Privacidad de la Información (MSPI) en la Secretaria General de la Alcaldía Mayor de Bogotá”, en las siguientes actividades en 2 temáticas así:
I. Actualizar la Plataforma de Seguridad de la Información:  Al terminar septiembre de 2023 se han adelantado las siguientes actividades principales:
1. Adquisición Solución Antivirus
- Se recibe aval del estudio de mercado por parte del área financiera.
- Se realiza ajuste al proceso de contratación según indicaciones de la dirección de contratos.
- Se publica el proceso SASI-014-2023 en SECOP, el 14 de septiembre de 2023
- Se reciben observaciones al proceso de antivirus
- Se da solución a las observaciones
II. Gestión y mantenimiento del modelo de seguridad y privacidad: se tiene a terminar septiembre de 2023 las siguientes actividades principales:
Tema Seguridad de la Información
- En septiembre, el porcentaje de avance subió al 85,82% en la implementación del Modelo de Seguridad y Privacidad de la Información - MSPI herramienta de Mintic, toda vez que se avanzo en la documentación de: a. Controles criptográficos (Para socializar), b. Controles de incidentes de seguridad (En revisión) y c. Controles de seguridad en sistemas de información (para implementar en 2024)
- Al mes de septiembre se recibieron, atendieron, gestionaron y realizo seguimiento de 9, relacionados con Correo con contenido malicioso.
- Al interior de la Oficina TIC se aplica el indicador mensual denominado Tratamiento de Eventos e Incidentes de Seguridad de la Información:  dando como resultado para el mes de septiembre un cumplimiento del 77.77%, donde 9 eventos de seguridad de la información gestionados cerrados / 7 eventos de seguridad (los caso faltante que se atendieron y gestionaron y solo falto cerrar al momento de corte 29 de septiembre) .
- Se viene desarrollando el cronograma de activos de información vigencia 2023 al igual que para el proceso de valoración de riesgos de seguridad de la información y planes de tratamiento de la entidad, este proceso se tiene que 15 dependencias ya entregaron completo el formato de identificación / actualización de activos de información y riesgos de seguridad de la información, 17 dependencias están en proceso de finalizar el diligenciamiento y 2 se encuentran pendientes.
- Para el mes de septiembre se solicitó la publicación de las siguientes piezas de seguridad y datos personales:  1. Tips para gestionar tu cuenta de correo electrónico institucional y 2. Protege la información personal que manejas
- Con respecto a gestión de vulnerabilidades en el mes de septiembre se escanearon nuevamente los servidores Windows, Linux y equipos de seguridad, pero con la nueva herramienta adquirida “Nessus de Tennable”  encontrando que las vulnerabilidades más comunes están relacionadas con:  a. Actualización Apache,  b. Actualización PHP,  c. Certificado TLS, SSL, d.  Actualización parches S.O,  e. Oracle WebLogic – OpenSSL
- Respecto al proceso de la actualización documental para el fortalecimiento del programa integral para la Gestión de Datos Personales, se indica que actualmente se continúa con la reestructuración del manual de tratamiento de datos personales, el cual se encuentra en el 90% de actualización.</v>
          </cell>
          <cell r="FW91" t="str">
            <v/>
          </cell>
          <cell r="FX91" t="str">
            <v/>
          </cell>
          <cell r="FY91" t="str">
            <v/>
          </cell>
          <cell r="FZ91">
            <v>0</v>
          </cell>
          <cell r="GA91">
            <v>3198561</v>
          </cell>
          <cell r="GB91">
            <v>3198561</v>
          </cell>
          <cell r="GC91">
            <v>3198561</v>
          </cell>
          <cell r="GD91">
            <v>3198561</v>
          </cell>
          <cell r="GE91">
            <v>3198561</v>
          </cell>
          <cell r="GF91">
            <v>3198561</v>
          </cell>
          <cell r="GG91">
            <v>3198561</v>
          </cell>
          <cell r="GH91">
            <v>3198561</v>
          </cell>
          <cell r="GI91">
            <v>0</v>
          </cell>
          <cell r="GJ91">
            <v>0</v>
          </cell>
          <cell r="GK91">
            <v>0</v>
          </cell>
          <cell r="GL91">
            <v>3198561</v>
          </cell>
          <cell r="GM91">
            <v>246514432</v>
          </cell>
          <cell r="GN91">
            <v>243315871</v>
          </cell>
          <cell r="GO91">
            <v>243315871</v>
          </cell>
          <cell r="GP91">
            <v>243315871</v>
          </cell>
          <cell r="GQ91">
            <v>243315871</v>
          </cell>
          <cell r="GR91">
            <v>243315871</v>
          </cell>
          <cell r="GS91">
            <v>243315871</v>
          </cell>
          <cell r="GT91">
            <v>243315871</v>
          </cell>
          <cell r="GU91">
            <v>243315871</v>
          </cell>
          <cell r="GV91">
            <v>0</v>
          </cell>
          <cell r="GW91">
            <v>0</v>
          </cell>
          <cell r="GX91">
            <v>0</v>
          </cell>
          <cell r="GY91">
            <v>243315871</v>
          </cell>
        </row>
        <row r="92">
          <cell r="A92" t="str">
            <v>PD139</v>
          </cell>
          <cell r="B92">
            <v>7872</v>
          </cell>
          <cell r="C92" t="str">
            <v>7872_7</v>
          </cell>
          <cell r="D92" t="str">
            <v>7. Mantener 1 plataforma tecnológica y de redes de la Secretaria General actualizada.</v>
          </cell>
          <cell r="E92" t="str">
            <v>12_Oficina de Alta Consejería Distrital de Tecnologías de Información y Comunicaciones - TIC</v>
          </cell>
          <cell r="F92">
            <v>12</v>
          </cell>
          <cell r="G92" t="str">
            <v>Oficina de Alta Consejería Distrital de Tecnologías de Información y Comunicaciones - TIC</v>
          </cell>
          <cell r="H92" t="str">
            <v>oat</v>
          </cell>
          <cell r="I92" t="str">
            <v>PD139</v>
          </cell>
          <cell r="J92" t="str">
            <v>Constante</v>
          </cell>
          <cell r="K92" t="str">
            <v>Número</v>
          </cell>
          <cell r="L92" t="str">
            <v>Suma</v>
          </cell>
          <cell r="M92">
            <v>226</v>
          </cell>
          <cell r="N92">
            <v>300</v>
          </cell>
          <cell r="O92">
            <v>5.6666666666666664E-2</v>
          </cell>
          <cell r="P92">
            <v>6.3333333333333339E-2</v>
          </cell>
          <cell r="Q92">
            <v>8.666666666666667E-2</v>
          </cell>
          <cell r="R92">
            <v>8.3333333333333329E-2</v>
          </cell>
          <cell r="S92">
            <v>8.3333333333333329E-2</v>
          </cell>
          <cell r="T92">
            <v>0.10333333333333333</v>
          </cell>
          <cell r="U92">
            <v>0.10333333333333333</v>
          </cell>
          <cell r="V92">
            <v>8.666666666666667E-2</v>
          </cell>
          <cell r="W92">
            <v>8.666666666666667E-2</v>
          </cell>
          <cell r="X92">
            <v>8.3333333333333329E-2</v>
          </cell>
          <cell r="Y92">
            <v>7.6666666666666661E-2</v>
          </cell>
          <cell r="Z92">
            <v>8.666666666666667E-2</v>
          </cell>
          <cell r="AA92">
            <v>1</v>
          </cell>
          <cell r="AB92">
            <v>1</v>
          </cell>
          <cell r="AC92" t="str">
            <v xml:space="preserve">La Secretaria General, ha avanzado en “Mantener una plataforma tecnológica y de redes de la Secretaria General actualizada”, en las siguientes actividades para 3 temáticas así::
1.	Actualizar y ampliar los servicios tecnológicos de la Secretaria General, al terminar el periodo se han adelantado las siguientes actividades principales:
RENOVACION SERVICIO SOPORTE ORACLE
-	Se recibe carta de confirmación de renovación de soporte Oracle, se paga servicio contratado. Con ello se asegura disponer con versiones posteriores o más adelantadas del programa que Oracle pone generalmente a disposición de sus clientes con soporte para las licencias de programas, sin tarifa de licencia adicional
SOPORTE, MANTENIMIENTO, UPGRADE Y ACTUALIZACIÓN SOFTWARE ABBY
-	Este proceso de mínima cuantía se envió a la Dirección de Contratos en febrero de 2023.
-	Fue publicado en Secop bajo el número SGA-MC-004-2023.
-	El proceso de mínima cuantía SGA-MC-004-2023 fue adjudicado y se ejecutó sin ningún inconveniente, se tramito respectivo pago.
NUBE PUBLICA – AZURE MICROSOFT
-	Se gestiono la Orden de compra 107117 ante la plataforma Colombia Compra, y se remite Acta de Requerimiento para inicio de ejecución del Cto 603-2023.
-	Durante la ejecución del Cto 603-2023 se recibe correo de Microsoft para dar la aprobación de los servicios de AZURE. Se realiza la verificación del contrató y de las licencias en el portal VLSC de Microsoft y se ejecuta sin ningún inconveniente, se hace el trámite para pago respectivo enviando el memorando de pago 3-2023-14542 y sus respectivos soportes. Con el pago se da por terminado la ejecución del contrato 603-2023
SERVICIOS Y LICENCIAS MICROSOFT
-	Se gestiono la Orden de Compra 108495 ante la plataforma Colombia Compra, y se remite Acta de Requerimiento para inicio de ejecución del Cto 622-2023.
-	Durante la ejecución del Cto 622-2023 Microsoft envía correo para dar la Bienvenida al portal de activación de las licencias de office 365 y se ejecuta sin ningún inconveniente, se hace el trámite para pago respectivo enviando el memorando de pago 3-2023-14330 y sus respectivos soportes.   Con el pago se da por terminado la ejecución del contrato 622-2023
ADQUISICIÓN LICENCIAS A PERPETUIDAD
-	Se consolidan las necesidades y se elaboran los documentos del proceso para abrir el evento de cotización, ya que esta adquisición se hace por Tienda Virtual.   Profesional del área envía correo con documentos para la apertura del evento.   Se envía correo con la Publicación del evento de cotización de licencias office a perpetuidad. En plataforma de SECOP Tienda Virtual queda publicado en proceso 151233. 
-	Se gestiono el evento de cotización 151233, se recibieron propuestas, se evaluaron se produce la orden de compra 111744 y de esta se genera el contrato 689 de 2023 con la empresa Controles Empresariales, y se firma acta de requerimiento para dar inicio a la ejecución del dicho contrato.
-	En julio se ejecutaron las siguientes actividades
o	Se realiza la aprobación del tercero ante Microsoft para la entrega de las licencias
o	Se hace la asignación de las licencias licencias Orden de compra No. 111744, en el Tenant de Microsoft
o	Se inicia la asignación de licencias a usuarios de la entidad
o	El contrato 689 de 2023 con la empresa Controles Empresariales, y se está ejecutando.
-	Durante agosto se continua con la ejecuta el contrato 689-2023 asignando de las licencias en los diferentes equipos de la entidad
-	Se recibe por parte de Controles empresariales la factura
-	Se valida la Factura
-	Se realiza el informe de supervisión parcial y recolección de evidencias para el proceso de facturación.
-	Se envía correo con los documentos del proceso para tramite de certificación cumplimiento, entrada a almacén y posterior pago
-	En septiembre se envía documentación mediante memorando 3-2023-24798 a la Subdirección de Servicios Administrativos para la entrada al almacén de las licencias a perpetuidad Microsoft. 
-	La Subdirección de Servicios Administrativos realiza ingreso al almacén respectivo y remite el comprobante a la Oficina TIC para el respectivo tramite de pago.
-	La Oficina TIC remite a la Subdirección Financiera la documentación para pago del contrato 689-2023 por el cual se adquirieron las licencias a perpetuidad Microsoft, por medio del memorando 3-2023-25516.
SERVICIOS DE APOYO PARA ORACLE
-	Durante mayo se elabora ficha técnica, y se estructura el formato para estudio de mercado. Se envía correo a 10 proveedores con la ficha técnica y el formato de cotización. Se está recopilando información para determinar el presupuesto del proyecto. 
-	En junio se realizó el estudio de mercado para el proceso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se solicita CDP y se envía documentación a la Dirección de contratación mediante el memorando 3-2023-17636.
-	En julio se desarrolló el proceso precontractual de mínima cuantía número 30 y se adelantaron las siguientes actividades:
o	Se resolvieron observaciones de los proponentes 
o	Se envió corre con respuestas a observaciones
o	Se realizó el proceso de evaluación Técnica
o	Se envió correo con la evaluación técnica
o	Una vez publicado el resultado de la evaluación y el concepto del comité de contratación en la adjudicación se genera el contrato 719-2023 celebrado con la firma Bit512 Soluciones TI, el cual se proyecta dar inicio de la ejecución en la primera semana de agosto.
-	En agosto Se genera para la firma acta de inicio del contrató
-	Se realiza la validación del cronograma y plan de trabajo para la ejecución del mismo
-	Durante el mes de septiembre se realizó las siguientes acciones:  Se realiza reunión con el proveedor BIT 512 para detallar la proyección de horas dedicadas al desarrollo e instalación de los dos servidores weblogic, aclarando el alcance para posterior desarrollo de cronogramas y tareas.
-	El proveedor envía cronograma detallado de las 120 primeras horas para la instalación de Weblogic.
ADICIÓN CONTRATO NUBE PUBLICA – AZURE
-	Durante el mes de agosto se realizó el trámite en la plataforma de Colombia Compra para la Adición de la orden de compra.
-	Se envía documentación correspondiente a la adición a la Dirección de contratación
-	Durante el mes de septiembre el ingeniero Administrador de la nube envío correo al contratista solicitando Información de la cual se obtuvo respuesta.
-	Se programo reunión entre la supervisión y el contratista
-	La supervisión informó al contratista que la factura se recibe una vez se evidencien los recursos en la plataforma de Azure por parte del administrador, para dar culminación a la adición hecha.
SISTEMA DE DETECCIÓN Y EXTINCIÓN DE INCENDIOS 
-	En agosto se remito la documentación a la Dirección de Contratación para su aval y publicación en la plataforma SECOP II, el proceso creado para la contratación con objeto “Mantenimiento preventivo, el cargue y/o presurización del agente químico del sistema de detección y extinción de incendios, instalado en el Data Center de la Secretaría General de la Alcaldía Mayor de Bogotá” con Número del proceso SGA-MC-034-2023.
-	Se adelanta la ejecución de acuerdo al cronograma, y se tiene como fecha de estimada de aprobación de las garantías de ejecución del contrato para el 1/09/2023 
-	Se realizo lo correspondiente al informe de evaluación de ofertas para ser presentado el 28/08/2023.  Teniendo tan solo un oferetente para el proceso Número SGA-MC-034-2023
-	En el mes de septiembre se da inicio al contrato 4204000-734-2023, con fecha de suscripción de 6 de septiembre de 2023, fecha de iniciación 15 de septiembre de 2023 y fecha de terminación 14 de noviembre de 2023
-	Se coordina visita de inicial al Datacenter la sede Liévano Data Center, en conjunto con el contratista EXOLVEN para el diagnóstico inicial del estado Sistema de Detección y Extinción de Incendios
LICENCIAS DE SOFTWARE DE DISEÑO Y OTROS 
-	Se realizo nuevamente la revisión de necesidades y consolidado de las mismas.
-	Se trabajaron las fichas técnicas respectivas y el formato de cotización respectivo
-	Se tubo reunión con la gerencia del proyecto 7872 Alta Consejería Distrital de Tic  y la Dirección de Contratación,  sobre el tema de no dejar la publicación del proceso para noviembre sino adelantarlo para poder comprometer los recursos cuanto antes y disminuir así el riesgo de declaración de desierto del proceso 
-	Se quedo en la reunión que se iniciaría a solicitar estudio de mercado en mes de septiembre y se radica en contratación la solicitud en el mes de octubre, quedando claro que de todas maneras el valor del proceso se proyecta como reservas ya que la instalación y configuración de las licencias se debe hacer en enero de 2024 ya que es en ese mes es cuando se deben activar las licencias
-	Durante septiembre se elaboró la ficha técnica de las licencias/servicios/software a contratar 
-	Se solicitó cotización a varios proveedores, y se elaboró el estudio de mercado con las cotizaciones recibidas; teniendo en cuenta que no se completó la cantidad de cotizaciones para los elementos a contratar se trabajó con los valores históricos de los mismos (año 2022).
-	Se envió estudio de mercado a la Subdirección Financiera para su aprobación.  
-	Se trabajo en los estudios previos del proceso, se envía a la Subdirección de servicios administrativos un memorando solicitando certificación de insuficiencia de licencias 
-	Se envían documentos respectivos   para revisión (estudios previos, estudios de mercado, anexo ficha técnica, formato 519, formato FT-1152 entre otros) a la Dirección de Contratación.
-	Se recibe aval estudio de merado desde la subdirección financiera
-	Se envía toda la documentación a la persona encargada de procesos contractuales al interior de la OTIC.
-	Se envía documentación del proceso a la gerencia del proyecto para su respectiva revisión como se había acordado en el mes anterior.
-	Se recibe las observaciones de la revisión hecha por la gerencia del proyecto.
-	Una vez se realizan los ajustes pertinentes se envía el proceso a la Dirección de contratación
Ejecución de proceso con Recursos de reservas presupuestales
ADQUISICIÓN, INSTALACIÓN Y PUESTA EN FUNCIONAMIENTO DE TABLETAS INDUSTRIALES
-	Una vez se reciben en el almacén las tabletas realiza el trámite para pago del 80% del contrato.
-	El proveedor procede a la instalación de las tabletas en el SuperCade 20 de Julio, el proveedor envía la factura para el pago del 20% restante
-	Se prepara la documentación respectiva y se envía documentación para tramite de pago y así finiquitar esta reserva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	En mayo se envía oficio 2-2023-13359 al proveedor solicitando la información del documento de la DIAN. 
-	En junio se envía nuevo oficio 2-2023-16550 al proveedor solicitando documentación faltante, la cual se recibió a finales de mes, junto con el documento de importación DIAN, y se procede a realizar la certificación para pago correspondiente quedando con el memorando radicado NO. 3-2023-18393 a la subdirección financiera. Con este trámite se termina el contrato y se paga la totalidad de esta reserva en el mes de julio.
ADQUISICIÓN, INSTALACIÓN Y PUESTA EN FUNCIONAMIENTO DE IMPRESORAS PARA TURNOS
-	Una vez se realiza el ingreso al almacén de las impresoras se realizan las actividades para pago respectivo al 80%, según lo estipulado en la forma de pago.
-	El contratista realiza instalación de las impresoras en la Red Cade en sitios definidos por la Oficina TIC.
-	Una vez instaladas y puesta en funcionamiento la Oficina TIC procede a enviar segundo pago y así finiquitar esta reserva.
ADQUISICIÓN, CONFIGURACION Y PUESTA EN FUNCIONAMIENTO DE LICENCIAS (SOFTWARE) 
-	Al llegar las licencias a la OTIC se verifican y se envía memorando para ingreso al almacén.
-	Se recibe factura por parte el proveedor
-	Se genera certificación de cumplimiento para pago respectivo
-	Se prepara documentación y se envía memorando para tramite de pago y así se finiquita esta reserva.
SOFTWARE RED DISTRITAL DE ARCHIVOS – REDA / Plataforma Bogotá Historia Común 2.0 (BHC 2.0)
-	Se realiza la revisión de los casos de uso junto con el contratista, para el desarrollo de la plataforma Bogotá Historia Común 2.0, el contratista verifica los requerimientos, pero dentro de las estimaciones de tiempo para completar el desarrollo estas quedan por fuera del plazo de finalización del contrato, por lo tanto se decide no utilizar las horas de consultoría contratadas, solo se terminan las capacitaciones programadas y se determina terminar y liquidar el contrato el cual finalizo el 28 de mayo de 2023.   
-	Se desarrollan las capacitaciones contratadas y se tramita el pago respectivo.
-	En el mes de junio se realiza la revisión del contrato 983-2022 con la empresa Analítica SAS, se realizó el pago de las capacitaciones, pero las 1000 horas que se tenían prevista para desarrollo del proyecto BHC 2.0, quedaban por fuera del alcance del proyecto por la ejecución en tiempo del desarrollo por parte del contratista, por lo cual la supervisión técnica decide no utilizar estas 1000 horas que eran sobre ejecución, y concluir el desarrollo del proyecto in-house con su equipo técnico.   
-	Teniendo en cuenta que el 29 de junio se realiza despliegue en servidor de producción de la plataforma colaborativa Bogotá Historia Común 2.0, después de realizar el proceso de pruebas por parte del área funcional del Archivo Distrital.
-	Con lo anterior en el mes de julio se generó y tramito el acta de liquidación del contrato 983-2022 con la firma Analítica SAS y se liberó la reserva del mismo y se finiquitó la reserva.
2.	Optimizar sistemas de información y de gestión de datos de la Secretaria General, se presenta avances en:
a.	En lo recorrido de la vigencia 2023 se han optimizado, mantenido actualizados según requerimientos de usuarios y se ha brindado soporte técnico tanto a los siguientes páginas web y sistemas: 
PORTALES:
•	Sede Electrónica Web Secretaría General
•	Intranet
•	Portal Centro Gobierno
•	Portal Centro Memoria Paz y Reconciliación – CMPR
•	Portal web de Archivo Distrital
•	Portal web de la Alta Consejería de Paz, Victimas y Reconciliación
•	Portal web de la Alta Consejería de TIC
SISTEMAS DE INFORMACION
•	Sistema Bogotá Te Escucha – BTE
•	Sistema Unificado Distrital de Inspección, Vigilancia y Control (SUDIVC)
•	Sistema de Información Bogotá Internacional – SIBI
•	Sistema de Gestion Documental – SIGA
•	SISTEMA de ASIGNACIÓN DE TURNOS - SAT en producción (incluye Reportes Jasper)
•	Aplicativo Humanapp
•	Sistema Bogotá Historia Común 2.0
•	Sistema Emlaze – Imprenta Distrital
•	Servicio de Registraduría
•	Sistema LIMAY – Contabilidad. 
•	Sistema PERNO - Personal y Nómina. 
•	Sistema Gestión Contractual   
•	Sistema Facturación (Servicio al Ciudadano)
•	Sistema Sipres (Presupuesto Interno). 
•	Regalías y Fondiger (Alta Tic)
•	SAI/SAE – Almacén e Inventario
b.	En lo recorrido de la vigencia 2023 se han desarrollo e implementado nuevos sistemas de información, sitios y páginas Web y/o nuevas funcionalidades a sistemas o paginas ya existentes, las siguientes
PORTALES
PORTALES
•	Portal Nueva Sede Electrónica Secretaría General
•	Portal Centro Memoria Paz y Reconciliación - CMPR
•	Sitio Web Alta Consejería De Paz, Víctimas Y Reconciliación
•	Nueva Intranet
•	Portal Guía De Trámites (Integración Con Suit)
•	Portal – Bogotá Historia Común
•	Portal de la Alta Consejería Distrital TIC
•	Portal de Archivo de Bogotá
SISTEMAS DE INFORMACION
•	Sistema de Asignación de Turnos (Nuevo SAT)
•	Sistema Unificado Distrital de IVC – SUDIVC
•	Guía de Tramites (Integración con SUIT)
•	Sistema Bogotá Historia Común
•	Sistema de Información Bogotá Internacional – SIBI
•	Sistema de Acuerdos Laborales – SIAL
•	Nuevo Sistema - Herramienta Colaborativa Bogotá Historia Común 2.0
•	Sistema Bogotá Te Escucha – BTE
•	Sistema de Información SIAB – EL COFRE
3.	Fortalecimiento de la Gobernalidad de TI en la Secretaria General,  durante la vigencia se han adelantado las siguientes actividades: 
Seguimiento y/o Actualización PETI
-	Es aprobada la actualización del Plan Estratégico de Tecnologías de la Información y las Comunicaciones PETI por el Comité Institucional de Desempeño y Gestión, en el concerniente a la actualización de la hoja de ruta y proyectos vigencia 2022 y vigencia 2023.
-	La actualización al Plan Estratégico de Tecnologías de la Información y las Comunicaciones PETI se publica en el botón de transparencia y acceso a la información de la Sede Electrónica.
-	Una vez aprobado el PETI, se procede a la validación y registro de la información presupuestal en el formato de seguimiento trimestral PETI y se remite vía memorando electrónico la solicitud a los gestores técnicos y apoyos a la supervisión para su respectivo diligenciamiento
-	Durante el mes de junio se consolida información y se realiza trámite para publicar el seguimiento del primer trimestre al Plan Estratégico de Tecnologías de la Información y las Comunicaciones en la Sede Electrónica.
-	Durante el mes de julio se realizó el diligenciamiento al formato FT-1138 Seguimiento Trimestral PETI, frente a componente presupuesto programado actual, presupuesto ejecutado/comprometido y girado, con base en la información del Sistema de Gestión Contractual, tanto de proyectos apalancados con recursos de Inversión como de Funcionamiento
-	El día 28 de Julio de 2023, se remite Formato FT-1138 a los Gestores Técnicos y Apoyos a la Supervisión, solicitando reporte de avance correspondiente a segundo trimestre. Una vez se consolide la información remitida, se procederá a su publicación en Sede Electrónica. 
-	Se atiende Auditoría de Gestión al avance del Plan Estratégico de Tecnologías de la Información y las Comunicaciones  -  PETI y se adelantan las siguientes actividades:
o	La Oficina de Control Interno, remite informe preliminar del resultado de la Auditoría a la ejecución del PETI.
o	Se remiten las observaciones a la líder de Calidad de la Oficina de Tecnologías de la Información y las Comunicaciones, con el fin de revisar y emitir a la Oficina de Control Interno.
o	Se realiza reunión con el señor auditor Arturo Martínez, en la cual se presentan las observaciones, se solicita reevaluar las observaciones y sugerencias de la auditoría, se da claridad a algunas inquietudes del señor auditor.
-	En agosto se realiza la publicación del seguimiento correspondiente al segundo trimestre del PETI.
-	Link de consulta:  https://secretariageneral.gov.co/transparencia-y-acceso-la-informacion-publica/plan-de-accion/plan-estrategico-de-las-tecnologias-de-la-informacion-y-las-comunicaciones-peti
-	Se atendió Auditoría de Gestión al avance del Plan Estratégico de Tecnologías de la Información y las Comunicaciones
-	El día 2 de agosto se realizó sesión de aclaración de nuevo informe preliminar del resultado de la auditoría al avance del PETI.
-	Se remite por parte de la Oficina de Control Interno, el informe final de auditoría. Como resultado se genera una observación con su respectiva recomendación
-	Durante septiembre se socializa al jefe de OTIC el estado del Plan Estratégico de Tecnologías de la Información y las Comunicaciones, y se presentan los ítems a seguir para su actualización:
-	Actualización PETI 2024. Se iniciará la actualización del dominio de negocio con base en las modificaciones de mapa de procesos, posteriormente se dará inicio a validaciones con líderes de grupos de trabajo de TI para identificar modificaciones frente a cada dominio de TI
-	Elaboración PETI 2024-2028. Solicitar a la Oficina Asesora de Planeación la programación de las actividades para la definición del Plan Estratégico Institucional, con el fin de realizar el ejercicio de manera paralela. 
-	Durante el mes de septiembre se realiza un análisis de los documentos aprobados en el Sistema de Gestión de Calidad vs PETI actual, con el fin de identificar necesidades de actualización con respecto al dominio de negocio. Se elabora documento de necesidades identificadas y requerimientos por parte de la Oficina Asesora de Planeación
-	Frente a los requerimientos de validación con la Oficina Asesora de Planeación, se remite correo, solicitando la información.
-	La Oficina Asesora de Planeación emite respuesta
-	De acuerdo a respuesta, es necesario modificar formato de OT, algunos documentos como contexto estratégico se actualizarán en el mes de Octubre, razón por la cual, la Oficina de Tecnologías de la Información y las Comunicaciones realizará la actualización de datos que se encuentren a la fecha y en el mes de Noviembre de 2023 y Enero de 2024, realizará actualización con respecto a documentos estratégicos y presupuesto. 
Metodología Gestion de Proyectos de TI / 
-	Se hace presentación de la Metodología de Gestión de Proyectos TI al Jefe de Oficina TI, y este encuentra viable las etapas de la misma. Ahora el paso que sigue es definir cómo unir la metodología a un procedimiento y con el fin de impactar lo menos posible a lo establecido en los procedimientos PR-116 Elaboración y Seguimiento del Plan Estratégico de TI basado en la arquitectura empresarial de TI y el PR-106 Análisis, diseño, desarrollo e implementación de soluciones
-	Se solicita al Jefe de la Oficina de Tecnologías de la Información y las Comunicaciones la aprobación de la metodología de acuerdo a reunión desarrollada, el formato FT-519 modificado el cual referencia a la metodología.
-	En Julio se solicita al Ingeniero Rafael Londoño la aprobación de la metodología de Gestión de Proyectos de TI.
-	A mediados de julio la metodología de Gestión de Proyectos es aprobada por el Ingeniero Rafael Londoño y se solicita a la líder de calidad su cargue en DARUMA como parte del proceso de adopción en el Sistema Integrado de Gestión. 
-	A finales de  julio, la líder de calidad remite a la Oficina Asesora de Planeación la solicitud de revisión de los documentos que hacen parte de la metodología de Gestión de Proyectos de TI. 
-	La Oficina Asesora de Planeación remite observaciones para ser modificadas en los documentos propuestos, los cuales serán ajustados para continuar el proceso.
-	Frente al formato FT-519, el cual se modifica, se obtiene aval
-	En agosto se remiten documentos de la metodología con los ajustes inicialmente solicitados.
-	Considerando el cambio de proceso de Direccionamiento Estratégico a Fortalecimiento Institucional, la Oficina Asesora de Planeación, solicita nuevo ajuste a la documentación.
-	Se remite nuevamente documentos con últimos ajustes solicitados.
-	Se confirma por parte de la líder de Calidad, la publicación de los siguientes documentos en DARUMA:
-	4204000-FT-519 clasificación y preevaluación solicitud de requerimientos
-	4204000-FT-1306 Gestión de Proyectos TIC
-	4204000-GS-110 Metodología Gestión de Proyectos TIC
-	Con la publicación de estos documentos, se da cumplimiento a requerimientos de FURAG, implementación a requerimientos de la Política de Gobierno Digital.
-	En septiembre se realiza reunión con el jefe de la Oficina de Tecnologías de la Información y las Comunicaciones, y se realiza presentación de la metodología de Gestión de Proyectos de TI, y se presentan los ítems a seguir para su implementación:
a.	Definir un proyecto o proyectos piloto a los cuales aplicar la metodología y uso del módulo de Gestión de Proyectos de TI.
b.	Una vez definido el proyecto, solicitar a quien corresponda transferencia de conocimiento sobre el uso de la herramienta DARUMA, módulo de proyectos.
c.	Dar inicio a la programación de mesas de trabajo según consideración del jefe de la Oficina de Tecnologías de la Información y las Comunicaciones.
-	Se socializa la Guía Metodología Gestión de Proyectos de TI y sus formatos.
-	Se envía correo al jefe de la Oficina de Tecnologías de la Información y las Comunicaciones, solicitando dos fechas propuestas con el fin de programar primera mesa de trabajo, así como la confirmación de los asistentes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En el mes de junio se da continuidad al proceso de reinstalación de la herramienta MEGA HOPEX, con apoyo del proveedor GrowData. Actualmente nos encontramos a la espera de una sesión con ellos, con el fin de conocer la herramienta y proceder a su uso, adicionalmente, a la solución de un error que presentó al acceder
-	En septiembre se realiza socialización del estado de Arquitectura Empresarial frente a documentación y herramienta HOPEX, al  jefe de la Oficina de Tecnologías de la Información y las Comunicaciones, y se presentan los ítems a seguir para su implementación:
a.	Definir equipo de trabajo por dominio por parte de la Oficina de Tecnologías y la Oficina Asesora de Planeación.
b.	Iniciar ejercicio de actualización de documentación.
c.	Identificar la continuidad y priorizar las brechas que se pueden trabajar desde cada uno de los dominios.
d.	Con respecto a la herramienta HOPEX, se indica que la licencia no se encuentra en funcionamiento, por generar un error en el momento de acceder a la herramienta. 
-	Se envía correo al jefe de la Oficina de Tecnologías de la Información y las Comunicaciones, solicitando la designación del equipo de trabajo de Arquitectura Empresarial por parte de la OTIC, con el fin de dar inicio a la programación de sesiones de trabajo y desarrollo de actividades de validación y actualización de documentación.
-	
En cuanto a la Estrategia de uso y Apropiación de TI 2023
•	Durante la vigencia se han realizado 10 actividades dentro de la estrategia uso y apropiación de TI hasta el momento.   
o	En febrero se realizaron 2 actividades: a. Introducción al Servicio de Power Bi (07/02/2023), con asistencia de 30 personas y   b. introducción al Servicio de Power Bi escritorio (09/02/2023), con asistencia de 20 personas, 
o	En abril se realizaron 2 actividades: a. habilitar la estrategia de Viva Learning, que es una forma efectiva de brindar capacitación y desarrollo continuo a los usuarios de la entidad, utilizando herramientas integradas en Microsoft Teams y b. se realizó una charla de seguridad de la información para teletrabajadores de la entidad, con registro de 66 servidores.  
o	En mayo se realizaron 2 actividades: a. Habilitación en la Intranet una unidad en la Intranet dentro de Sistemas de información que se denomine CAPACITACIONES Y TUTORIALES y expuso el curso auto gestionable de SharePoint   b. Adicionalmente, Microsoft brindo capacitación de la herramienta Planner para el personal de nivel directivo de la Secretaria General con asistencia de 50 personas.
o	En junio se desarrollaron 2 actividades:  a. Se cambió el menú principal que muestra el Teams y se deja visible el acceso a Vive Learning y b. Junto con Talento Humano programo la actividad de capacitación denominada ¿Sabes que es un incidente de Seguridad? a la cual asistieron 15 personas.
o	En julio se realizaron 2 actividades: a.  La OTIC sigue alimentando los cursos autogestionables de la plataforma Viva Learning, en la Intranet, con el curso de FORMS creando oportunidades de aprendizaje y crecimiento para los servidores de la entidad sin necesidad de alejarse de las herramientas de comunicación que ya usa y quedaran disponibles durante todo el tiempo para la consulta, y   b.  Se brindo sensibilización con una charla vía Teams a 31 servidores sobre Datos Abiertos y Protección de la Información, para que las diferentes dependencias hagan el ejercicio al interior de definir y promover datos abiertos que se puedan publicar y sea de uso al público en general.
o	En agosto se publica y habilita el curso autogestionable YAMMER en la intranet, para que todos los servidores de la entidad puedan acceder.
o	El 19 de septiembre se brinda charla “conoce mas sobre seguridad y protección de datos” vía Teams y se contó con la asistencia de 80 servidores.
</v>
          </cell>
          <cell r="AD92" t="str">
            <v/>
          </cell>
          <cell r="AE92" t="str">
            <v/>
          </cell>
          <cell r="AF92">
            <v>17</v>
          </cell>
          <cell r="AG92">
            <v>19</v>
          </cell>
          <cell r="AH92">
            <v>26</v>
          </cell>
          <cell r="AI92">
            <v>25</v>
          </cell>
          <cell r="AJ92">
            <v>25</v>
          </cell>
          <cell r="AK92">
            <v>31</v>
          </cell>
          <cell r="AL92">
            <v>31</v>
          </cell>
          <cell r="AM92">
            <v>26</v>
          </cell>
          <cell r="AN92">
            <v>26</v>
          </cell>
          <cell r="AO92">
            <v>0</v>
          </cell>
          <cell r="AP92">
            <v>0</v>
          </cell>
          <cell r="AQ92">
            <v>0</v>
          </cell>
          <cell r="AR92">
            <v>17</v>
          </cell>
          <cell r="AS92">
            <v>19</v>
          </cell>
          <cell r="AT92">
            <v>26</v>
          </cell>
          <cell r="AU92">
            <v>25</v>
          </cell>
          <cell r="AV92">
            <v>25</v>
          </cell>
          <cell r="AW92">
            <v>31</v>
          </cell>
          <cell r="AX92">
            <v>31</v>
          </cell>
          <cell r="AY92">
            <v>26</v>
          </cell>
          <cell r="AZ92">
            <v>26</v>
          </cell>
          <cell r="BA92">
            <v>25</v>
          </cell>
          <cell r="BB92">
            <v>23</v>
          </cell>
          <cell r="BC92">
            <v>26</v>
          </cell>
          <cell r="BD92">
            <v>5.6666666666666664E-2</v>
          </cell>
          <cell r="BE92">
            <v>6.3333333333333325E-2</v>
          </cell>
          <cell r="BF92">
            <v>8.666666666666667E-2</v>
          </cell>
          <cell r="BG92">
            <v>8.3333333333333315E-2</v>
          </cell>
          <cell r="BH92">
            <v>8.3333333333333315E-2</v>
          </cell>
          <cell r="BI92">
            <v>0.10333333333333333</v>
          </cell>
          <cell r="BJ92">
            <v>0.10333333333333333</v>
          </cell>
          <cell r="BK92">
            <v>8.6666666666666559E-2</v>
          </cell>
          <cell r="BL92">
            <v>8.6666666666666781E-2</v>
          </cell>
          <cell r="BM92" t="str">
            <v/>
          </cell>
          <cell r="BN92" t="str">
            <v/>
          </cell>
          <cell r="BO92" t="str">
            <v/>
          </cell>
          <cell r="BP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BQ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BR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BS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BT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BU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BV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BW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BX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BY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BZ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CA92" t="str">
            <v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v>
          </cell>
          <cell r="CB92" t="str">
            <v>1. Informe de avance en el mes de enero de las etapas precontractuales de los  procesos de infraestructura de TI  - 2023
2. Informe de avance del mes de enero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enero del Fortalecemiento de la Gobernalidad de TI en la Secretaria General</v>
          </cell>
          <cell r="CC92" t="str">
            <v xml:space="preserve">1. Informe de avance en el mes de febrero de las etapas precontractuales de los  procesos de infraestructura de TI  - 2023
2. Informe de avance del mes de febrero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febrero del Fortalecemiento de la Gobernalidad de TI en la Secretaria General
</v>
          </cell>
          <cell r="CD92" t="str">
            <v xml:space="preserve">1. Informe de avance en el mes de marzo de las etapas precontractuales de los  procesos de infraestructura de TI  - 2023
2. Informe de avance del mes de marzo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marzo del Fortalecemiento de la Gobernalidad de TI en la Secretaria General
</v>
          </cell>
          <cell r="CE92" t="str">
            <v xml:space="preserve">1. Informe de avance en el mes de abril de las etapas precontractuales de los  procesos de infraestructura de TI  - 2023
2. Informe de avance del mes de abril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abril del Fortalecemiento de la Gobernalidad de TI en la Secretaria General
</v>
          </cell>
          <cell r="CF92" t="str">
            <v xml:space="preserve">1. Informe de avance en el mes de mayo de las etapas precontractuales de los  procesos de infraestructura de TI  - 2023
2. Informe de avance del mes de mayo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mayo del Fortalecemiento de la Gobernalidad de TI en la Secretaria General
</v>
          </cell>
          <cell r="CG92" t="str">
            <v xml:space="preserve">1. Informe de avance en el mes de junio de las etapas precontractuales de los  procesos de infraestructura de TI  - 2023
2. Informe de avance del mes de junio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junio del Fortalecemiento de la Gobernalidad de TI en la Secretaria General
</v>
          </cell>
          <cell r="CH92" t="str">
            <v>1. Informe de avance en el mes de julio de las etapas precontractuales de los  procesos de infraestructura de TI  - 2023
2. Informe de avance del mes de julio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junio del Fortalecemiento de la Gobernalidad de TI en la Secretaria General</v>
          </cell>
          <cell r="CI92" t="str">
            <v>1. Informe de avance en el mes de agosto de las etapas precontractuales de los  procesos de infraestructura de TI  - 2023  (evidencia:  Ind139_act_Plataf_TI_ago.pdf)
2. Informe de avance del mes de agosto de temas como:
- Mantenimiento y soporte a sistemas de información, sitios y páginas Web y de gestión de datos de la Secretaria General.   (evidencia:  Ind139_Mtto_Sist_ago.pdf)
- Desarrollo e implementación de nuevos sistemas de información, sitios y páginas Web y de gestión de datos de la Secretaria General   (evidencia:  Ind139_Nvos_Sist_ago.pdf)
3. Informe de avance del mes de agosto del Fortalecemiento de la Gobernalidad de TI en la Secretaria General   (evidencia:  Ind139_fortal_gob_TI_ago.pdf)</v>
          </cell>
          <cell r="CJ92" t="str">
            <v>1. Informe de avance en el mes de septiembre de las etapas precontractuales de los  procesos de infraestructura de TI  - 2023
2. Informe de avance del mes de septeimbre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septeimbre del Fortalecemiento de la Gobernalidad de TI en la Secretaria General</v>
          </cell>
          <cell r="CK92">
            <v>0</v>
          </cell>
          <cell r="CL92">
            <v>0</v>
          </cell>
          <cell r="CM92">
            <v>0</v>
          </cell>
          <cell r="CN92">
            <v>4452596000</v>
          </cell>
          <cell r="CO92">
            <v>4452596000</v>
          </cell>
          <cell r="CP92">
            <v>4452596000</v>
          </cell>
          <cell r="CQ92">
            <v>4452596000</v>
          </cell>
          <cell r="CR92">
            <v>4452596000</v>
          </cell>
          <cell r="CS92">
            <v>4452596000</v>
          </cell>
          <cell r="CT92">
            <v>4452596000</v>
          </cell>
          <cell r="CU92">
            <v>4452596000</v>
          </cell>
          <cell r="CV92">
            <v>4452596000</v>
          </cell>
          <cell r="CW92">
            <v>4452596000</v>
          </cell>
          <cell r="CX92">
            <v>4452596000</v>
          </cell>
          <cell r="CY92">
            <v>4452596000</v>
          </cell>
          <cell r="CZ92">
            <v>4452596000</v>
          </cell>
          <cell r="DA92">
            <v>4452596000</v>
          </cell>
          <cell r="DB92">
            <v>4452596000</v>
          </cell>
          <cell r="DC92">
            <v>4539365334</v>
          </cell>
          <cell r="DD92">
            <v>4539365334</v>
          </cell>
          <cell r="DE92">
            <v>4389358383</v>
          </cell>
          <cell r="DF92">
            <v>4389358383</v>
          </cell>
          <cell r="DG92">
            <v>4389358383</v>
          </cell>
          <cell r="DH92">
            <v>4375125840</v>
          </cell>
          <cell r="DI92">
            <v>4370569873</v>
          </cell>
          <cell r="DJ92">
            <v>0</v>
          </cell>
          <cell r="DK92">
            <v>0</v>
          </cell>
          <cell r="DL92">
            <v>0</v>
          </cell>
          <cell r="DM92">
            <v>4370569873</v>
          </cell>
          <cell r="DN92">
            <v>2032117644</v>
          </cell>
          <cell r="DO92">
            <v>2063838908</v>
          </cell>
          <cell r="DP92">
            <v>2200511318</v>
          </cell>
          <cell r="DQ92">
            <v>3359825692</v>
          </cell>
          <cell r="DR92">
            <v>3359825692</v>
          </cell>
          <cell r="DS92">
            <v>3635523685</v>
          </cell>
          <cell r="DT92">
            <v>3676864285</v>
          </cell>
          <cell r="DU92">
            <v>3676864285</v>
          </cell>
          <cell r="DV92">
            <v>3780733232</v>
          </cell>
          <cell r="DW92">
            <v>0</v>
          </cell>
          <cell r="DX92">
            <v>0</v>
          </cell>
          <cell r="DY92">
            <v>0</v>
          </cell>
          <cell r="DZ92">
            <v>3780733232</v>
          </cell>
          <cell r="EA92">
            <v>0</v>
          </cell>
          <cell r="EB92">
            <v>214596627</v>
          </cell>
          <cell r="EC92">
            <v>568153578</v>
          </cell>
          <cell r="ED92">
            <v>746017409</v>
          </cell>
          <cell r="EE92">
            <v>2063982000</v>
          </cell>
          <cell r="EF92">
            <v>2251539354</v>
          </cell>
          <cell r="EG92">
            <v>2438117828</v>
          </cell>
          <cell r="EH92">
            <v>2610530924</v>
          </cell>
          <cell r="EI92">
            <v>3018193679</v>
          </cell>
          <cell r="EJ92">
            <v>0</v>
          </cell>
          <cell r="EK92">
            <v>0</v>
          </cell>
          <cell r="EL92">
            <v>0</v>
          </cell>
          <cell r="EM92">
            <v>3018193679</v>
          </cell>
          <cell r="EN92">
            <v>671189999</v>
          </cell>
          <cell r="EO92">
            <v>671189999</v>
          </cell>
          <cell r="EP92">
            <v>671189999</v>
          </cell>
          <cell r="EQ92">
            <v>671189999</v>
          </cell>
          <cell r="ER92">
            <v>671189999</v>
          </cell>
          <cell r="ES92">
            <v>671189999</v>
          </cell>
          <cell r="ET92">
            <v>671189999</v>
          </cell>
          <cell r="EU92">
            <v>671189999</v>
          </cell>
          <cell r="EV92">
            <v>671189999</v>
          </cell>
          <cell r="EW92">
            <v>0</v>
          </cell>
          <cell r="EX92">
            <v>0</v>
          </cell>
          <cell r="EY92">
            <v>0</v>
          </cell>
          <cell r="EZ92">
            <v>671189999</v>
          </cell>
          <cell r="FA92">
            <v>0</v>
          </cell>
          <cell r="FB92">
            <v>484436017</v>
          </cell>
          <cell r="FC92">
            <v>520506938</v>
          </cell>
          <cell r="FD92">
            <v>530222105</v>
          </cell>
          <cell r="FE92">
            <v>547743504</v>
          </cell>
          <cell r="FF92">
            <v>547743504</v>
          </cell>
          <cell r="FG92">
            <v>554389421</v>
          </cell>
          <cell r="FH92">
            <v>554389421</v>
          </cell>
          <cell r="FI92">
            <v>554389421</v>
          </cell>
          <cell r="FJ92">
            <v>0</v>
          </cell>
          <cell r="FK92">
            <v>0</v>
          </cell>
          <cell r="FL92">
            <v>0</v>
          </cell>
          <cell r="FM92">
            <v>554389421</v>
          </cell>
          <cell r="FN92" t="str">
            <v>Para dar cumplimiento a lo planeado en la Meta: “Mantener una plataforma tecnológica y de redes de la Secretaria General actualizada”, se reportan los avancen en 3 temas a saber:
1.	Actualizar y ampliar los servicios tecnológicos de la Secretaria General, al terminar enero de 2023 se han adelantado las siguientes actividades principales:
RENOVACION SERVICIO SOPORTE ORACLE
-	En el mes de enero se realiza el estudio para la renovación de los servicios de soporte técnico de Oracle, por medio de tienda virtual de Colombia Compra. Para ello se solicita la oferta al proveedor exclusiovo Oracle
-	Teniendo valor de la oferta de soporte y actualizacion de productos Oracle, se procede a enviar documentación tecnica y oferta a la Dirección de contratación para su publicacion
-	Se publica evento de cotizacion en tienda virtual y como existe unico proveedor se recibe correo indicando la pertinencia del cierre anticipado del evento 143312 de Colombia Compra.
-	Se logra la adjudicacion y la orden de compra en la plataforma Tienda Virtual
SOPORTE, MANTENIMIENTO, UPGRADE Y ACTUALIZACIÓN SOFTWARE ABBY
-	Se inicia el proceso para contratar el soporte, mantenimiento, upgrade y actualización -SMUA-  a la licencia a perpetuidad  de Abbyy FineReader Server de la Secretaría General de la Alcaldia Mayor de Bogotá.
-	Se realizo el estudio de mercado, los estudios previos y la ficha técnica respectiva y se remite para revisión interna en OTIC.  
-	El proceso se llevó a comité de Contratación y fue aprobado
-	Se Solicita CDP y la documentación de este proceso de mínima cuantía se enviara a la Dirección de Contratos en febrero de 2023.
Ejecución de proceso con Recursos de reservas presupuestales
ADQUISICIÓN, INSTALACIÓN Y PUESTA EN FUNCIONAMIENTO DE TABLETAS INDUSTRIALES
-	Se recibieron las tabletas industriales en el almacén de la entidad,  se paquetearon y se realizó la instalación en Supercade 20 de julio cumpliendo así con el contrato. 
-	Se diligencia acta de recibo a satisfacción 
ADQUISICIÓN, INSTALACIÓN Y PUESTA EN FUNCIONAMIENTO DE MEMORIAS PARA PC
-	El contrato de memorias  fue prorrogado nuevamente, teniendo en cuenta que no habían llegado la totalidad de memorias y que están deben ser instaladas en los equipos que se encuentran en las diferentes sedes de la entidad. Las memorias llegaran a la entidad en la primera semana de febrero para su posterior instalación.
ADQUISICIÓN, INSTALACIÓN Y PUESTA EN FUNCIONAMIENTO DE IMPRESORAS PARA TURNOS
-	Se recibieron las impresoras en el almacén de la entidad, se paquetearon  y se comenzaran a instalar en sitio en febrero 2023.
ADQUISICIÓN, CONFIGURACION Y PUESTA EN FUNCIONAMIENTO DE LICENCIAS (SOFTWARE) 
-	El Contrato fue ejecutado en enero del 2023, se recibieron las licencias, se enviara a ingreso a almacén dado que hay un ítems de los 14 que debe ingresar al almacén de la entidad, para su posterior instalación y pago.
SOFTWARE RED DISTRITAL DE ARCHIVOS – REDA / Plataforma Bogotá Historia Común 2.0 (BHC 2.0)
-	En el mes de enero se realiza la revisión de los casos de uso junto con el contratista, para el desarrollo de la plataforma Bogotá Historia Común 2.0 (BHC 2.0), junto con el equipo del proyecto de la OTIC.    El contratista evalúa los casos de uso y se verifica funcionamiento del BPMS, para empezar con el modelamiento de los procesos del proyecto BHC 2.0, al igual que la definición y plan de trabajo, para utilización de las horas de consultoría para desarrollo del proyecto y capacitación de esta.  
-	Se realiza seguimiento al proyecto BHC 2.0 
-	Se hace reunión equipo de trabajo OTIC, seguimiento proyecto BHC 2.0 
-	Se hace reunión para verificación instalación y casos de uso con el contratista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LIMAY – Contabilidad.  (Es Reserva)
•	Sistema PERNO - Personal y Nómina. 
•	Sistema Gestión Contractual   
•	Sistema Facturación (Servicio al Ciudadano)
•	Sistema Sipres (Presupuesto Interno). 
•	Regalías (Alta Tic)
b.	Al terminar el periodo se han desarrollo e implementado nuevos sistemas de información, sitios y páginas Web y/o nuevas funcionalidades a sistemas o paginas ya existentes, las siguientes
PORTALES
•	Portal Nueva Sede Electrónica Secretaría General
•	Sitio Web Alta Consejería De Paz, Víctimas Y Reconciliación
•	Nueva Intranet
•	Portal Guía De Trámites (Integración Con Suit)
SISTEMAS DE INFORMACION
•	Sistema de Asignación de Turnos (Nuevo SAT)
•	Sistema Unificado Distrital de IVC – SUDIVC
3.	Fortalecimiento de la Gobernalidad de TI en la Secretaria General,  al finalizar el periodo se han adelantado las siguientes actividades: 
•	En cuanto a PETI se solicita el estado de avance de los proyectos de PETI, para conocer su estado y terminación a diciembre 2022 y poder hacer en febrero el seguimiento y publicación respectiva.
•	En relación con la Estrategia de uso y Apropiación de TI 2023, se elaboró el documento estrategia y se envía al jefe de OTIC para su aprobación, ya que las actividades de formación de herramientas Ofimáticas inician en el mes de febrero.</v>
          </cell>
          <cell r="FO92" t="str">
            <v xml:space="preserve">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
RENOVACION SERVICIO SOPORTE ORACLE
-	Se recibe carta de confirmación de renovación de soporte Oracle, se paga servicio contratado. Con ello se asegura disponer con versiones posteriores o más adelantadas del programa que Oracle pone generalmente a disposición de sus clientes con soporte para las licencias de programas, sin tarifa de licencia adicional
SOPORTE, MANTENIMIENTO, UPGRADE Y ACTUALIZACIÓN SOFTWARE ABBY
-	Este proceso de mínima cuantía se envió a la Dirección de Contratos en febrero de 2023.
-	Fue publicado en Secop bajo el numero SGA-MC-004-2023.
-	El proceso fue adjudicado y se inicia la ejecución en el mes de marzo
NUBE PUBLICA – AZURE MICROSOFT
-	Durante el mes de febrero se realizó un consolidado de necesidades y requerimiento procediendo a trabajar con la herramienta de simulador en línea, prevista por el portal de Colombia Compra Eficiente
-	Se registran cantidades en el Simulador en línea los servicios necesarios por la Secretaria General
-	Después de varios intentos se obtiene resultado del simulador y se solicita CDP y así tener respaldo presupuestal del proceso.
SERVICIOS Y LICENCIAS MICROSOFT
-	Para este proceso se realizaron reunionés con el equipo de Microsoft para confirmar y validar las necesidades frente al licenciamiento de Office 365 y las herramientas colaborativas 
-	Se inicio el procedimiento en línea de la simulación de servicios y licencias
Ejecución de proceso con Recursos de reservas presupuestales
ADQUISICIÓN, INSTALACIÓN Y PUESTA EN FUNCIONAMIENTO DE TABLETAS INDUSTRIALES
-	Una vez se reciben en el almacén las tabletas realiza el trámite para pago del 80% del contrato.
-	El proveedor procede a la instalación de las tabletas en el SuperCade 20 de Julio, el proveedor envía la factura para el pago del 20% restante
-	Se prepara la documentación respectiva y se envía documentación para tramite de pago y así finiquitar esta reserva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ADQUISICIÓN, INSTALACIÓN Y PUESTA EN FUNCIONAMIENTO DE IMPRESORAS PARA TURNOS
-	Una vez se realiza el ingreso al almacén de las impresoras se realizan las actividades para pago respectivo al 80%, según lo estipulado en la forma de pago.
-	El contratista realiza instalación de las impresoras en la Red Cade en sitios definidos por la Oficina TIC.
-	Una vez instaladas y puesta en funcionamiento la Oficina TIC procede a enviar segundo pago y así finiquitar esta reserva.
ADQUISICIÓN, CONFIGURACION Y PUESTA EN FUNCIONAMIENTO DE LICENCIAS (SOFTWARE) 
-	Al llegar las licencias a la OTIC se verifican y se envía memorando para ingreso al almacén.
-	Se recibe factura por parte el proveedor
-	Se genera certificación de cumplimiento para pago respectivo
-	Se prepara documentación y se envía memorando para tramite de pago y así se finiquita esta reserva.
SOFTWARE RED DISTRITAL DE ARCHIVOS – REDA / Plataforma Bogotá Historia Común 2.0 (BHC 2.0)
-	En el mes de febrero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Se realiza reunión con equipo Archivo de Bogotá, historias de usuario BHC 2.0
-	Se realiza Reunión con Analitica SAS y equipo de trabajo SG, proyecto BHC 2.0
-	Sa hace reunión realizada con el equipo de diseño de OTIC.
-	Se hace reunión seguimiento desarrollo plataforma colaborativa BHC 2.0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Bogotá Te Escucha – BTE
•	Sistema Unificado Distrital de Inspección, Vigilancia y Control (SUDIVC)
•	Sistema de Información Bogotá Internacional – SIBI
•	Sistema de Acuerdos Laborales - SIAL
•	Sistema de Asignación de Turnos – Nuevo SAT
•	Sistema LIMAY – Contabilidad.  (Es Reserva)
•	Sistema PERNO - Personal y Nómina. 
•	Sistema Gestión Contractual   
•	Sistema Facturación (Servicio al Ciudadano)
•	Sistema Sipres (Presupuesto Interno). 
•	Regalías (Alta Tic)
•	SAI/SAE – Almacén e Inventario
b.	Al terminar el periodo se han desarrollo e implementado nuevos sistemas de información, sitios y páginas Web y/o nuevas funcionalidades a sistemas o paginas ya existentes, las siguientes
PORTALES
•	•	Portal Nueva Sede Electrónica Secretaría General
•	Nueva Intranet
•	Portal – Bogotá Historia Común
SISTEMAS DE INFORMACION
•	Sistema de Asignación de Turnos (Nuevo SAT)
•	Guía de Tramites (Integración con SUIT)
•	Sistema Bogotá Historia Común
•	Sistema de Información Bogotá Internacional – SIBI
•	Sistema de Acuerdos Laborales - SIAL
3.	Fortalecimiento de la Gobernalidad de TI en la Secretaria General,  al finalizar el periodo se han adelantado las siguientes actividades: 
•	En cuanto a PETI Socialización de los logros y proyectos vigencia 2022 y metas vigencia 2023 como parte de conocimiento de la OTIC ante la Entidad.   y  se  Publicación estado final al cierre de la vigencia 2022 (Seguimiento Trimestral PETI cuarto trimestre) de los proyectos de PETI. 
•	En relación con la Estrategia de uso y Apropiación de TI 2023, se realizan las dos (2) actividades (charlas) planteadas en la estrategia uso y apropiación de TI en el mes de febrero: a. Introducción al Servicio de Power Bi (07/02/2023), con asistencia de 30 personas e   b. Introducción al Servicio de Power Bi escritorio (09/02/2023), con asistencia de 20 personas. 
•	Se espera que con estas actividades se despierta la aptitud en los funcionarios del adecuado uso y apropiación de herramientas TI que ofrece la entidad. </v>
          </cell>
          <cell r="FP92" t="str">
            <v>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principales:SOPORTE, MANTENIMIENTO, UPGRADE Y ACTUALIZACIÓN SOFTWARE ABBY
-	Proceso adjudicado
-	Se firma contrato 4204000-548-2023
-	Se legaliza por medio de la firma del acta de requerimiento de entrega, se da inicio a la ejecución. 
-	Se reciben soportes de la renovación del licenciamiento, y documentos soportes de la ejecución. 
-	Se certifica cumplimiento de actividades y se remite la solicitud de pago a la Subdirección Financiera. 
NUBE PUBLICA – AZURE MICROSOFT
-	Se publica la solicitud de cotizaciones se deja por termino de 5 días hábiles
-	Se reciben las ofertas se realiza evaluación jurídica, técnica y financiera.
-	Se suscribe Orden de compra
-	Inicio de ejecución en Abril
SERVICIOS Y LICENCIAS MICROSOFT
-	Se consolidan las necesidades a contratar
-	Se remite a la Dirección de Contratación para revisión
-	Se publica el evento de cotización el cual se deja por un termino de 10 días hábiles.
-	Evaluación de ofertas y suscripción de la Orden de Compra en el mes de abril.
2. Optimizar sistemas de información y de gestión de datos de la Secretaria General, se presenta avances en: 1.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Bogotá Te Escucha – BTE
•	Sistema Unificado Distrital de Inspección, Vigilancia y Control (SUDIVC)
•	Sistema de Información Bogotá Internacional – SIBI
•	Sistema de Acuerdos Laborales - SIAL
•	Sistema de Asignación de Turnos – Nuevo SAT
•	Sistema LIMAY – Contabilidad.  (Es Reserva)
•	Sistema PERNO - Personal y Nómina. 
•	Sistema Gestión Contractual   
•	Sistema Facturación (Servicio al Ciudadano)
•	Sistema Sipres (Presupuesto Interno). 
•	Regalías (Alta Tic)
•	SAI/SAE – Almacén e Inventario
2. Al terminar el periodo se han desarrollo e implementado nuevos sistemas de información, sitios y páginas Web y/o nuevas funcionalidades a sistemas o paginas ya existentes, las siguientes
PORTALES
•	Portal Nueva Sede Electrónica Secretaría General
•	Nueva Intranet
•	Portal – Bogotá Historia Común
SISTEMAS DE INFORMACION
•	Sistema de Asignación de Turnos (Nuevo SAT)
•	Guia de Tramites (Integración con SUIT)
•	Sistema Bogotá Historia Comun
•	Sistema de Información Bogotá Internacional – SIBI
•	Sistema de Acuerdos Laborales - SIAL
3. Fortalecimiento de la Gobernalidad de TI en la Secretaria General,  al finalizar el periodo se han adelantado las siguientes actividades:
-	Identificar el avance de la Arquitectura Empresarial en la Entidad frente a los componentes de la OTIC. 
-	Actualización de la información presupuestal y hoja de ruta: ejecución 2022 y programación 2023 en el Plan Estratégico de Tecnologías de la Información y las Comunicaciones. 
-	Actualización de la hoja de ruta, se podrá dar inicio al seguimiento trimestral a partir de Abril de 2023</v>
          </cell>
          <cell r="FQ92" t="str">
            <v>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
NUBE PÚBLICA – AZURE MICROSOFT
-	Se gestionó la Orden de compra 107117 ante la plataforma Colombia Compra, y se remite Acta de Requerimiento para inicio de ejecución del Cto 603-2023, actualmente se encuentra en ejecución.
SERVICIOS Y LICENCIAS MICROSOFT
Se publica evento de cotización 147678 en la plataforma Colombia Compra, se realiza la evaluación técnica de las 5 empresas que se presentaron y se genera la Orden de Compra 108495   y se remite Acta de Requerimiento para inicio de ejecución del Cto 622-2023
Ejecución de proceso con Recursos de reservas presupuestales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SOFTWARE RED DISTRITAL DE ARCHIVOS – REDA / Plataforma Bogotá Historia Común 2.0 (BHC 2.0)
-	En el mes de abril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Se realizan las sesiones de capacitación acordadas en el contrato, 10 sesiones de 4 horas. 
-	Se realiza seguimiento al desarrollo del proyecto Bogotá Historia Común 2.0
-	Se revisa proyecto y requerimientos con la empresa Analítica SAS.
-	Se definen los requerimientos técnicos para la implementación del BPM, en el proyecto Bogotá Historia Común - BHC 2.0
2.	Optimizar sistemas de información y de gestión de datos de la Secretaria General, se presenta avances en:
a.	Al terminar el periodo se han optimizado, mantenido actualizado según requerimientos de usuarios y se ha brindado soporte técnico tanto a las siguientes páginas web y sistemas: 
PORTALES:
•	Sede Electrónica Web Secretaría General
•	Intranet
•	Portal Centro Gobierno
•	Portal Centro Memoria Paz y Reconciliación – CMPR
SISTEMAS DE INFORMACION
•	Sistema Bogotá Te Escucha – BTE
•	Sistema Unificado Distrital de Inspección, Vigilancia y Control (SUDIVC)
•	Sistema de Información Bogotá Internacional – SIBI
•	Sistema de Gestión Documental - SIGA
•	Sistema LIMAY – Contabilidad. 
•	Sistema PERNO - Personal y Nómina. 
•	Sistema Gestión Contractual   
•	Sistema Facturación (Servicio al Ciudadano)
•	Sistema Sipres (Presupuesto Interno). 
•	Regalías (Alta Tic)
•	SAI/SAE – Almacén e Inventario
b. Al terminar el periodo se han desarrollo e implementados nuevos sistemas de información, sitios y páginas Web y/o nuevas funcionalidades a sistemas o páginas ya existentes, las siguientes
PORTALES
•	Portal Nueva Sede Electrónica Secretaría General
•	Nueva Intranet
•	Portal – Bogotá Historia Común
SISTEMAS DE INFORMACION
•	Sistema de Asignación de Turnos (Nuevo SAT)
•	Sistema de Información Bogotá Internacional – SIBI
3.	Fortalecimiento de la Gobernalidad de TI en la Secretaria General,  al finalizar el periodo se han adelantado las siguientes actividades: 
PETI:
•	Durante el mes se emite respuesta a correo de solicitud de aprobación de las modificaciones a la Hoja de Ruta y relación de proyectos para las vigencias 2022 y 2023. 
•	Se prepara presentación para  aprobación en Comité Institucional de Gestión y Desempeño.
•	Se socializa la Misión y Visión de la Oficina de Tecnologías de la Información y las Comunicaciones ante la Entidad.
Metodología de Gestión de Proyectos TI
•	Se hace presentación de la Metodología de Gestión de Proyectos TI al Jefe de Oficina TI, y este encuentra viable las etapas de la misma. Ahora el paso que sigue es definir cómo unir la metodología a un procedimiento y con el fin de impactar lo menos posible a lo establecido en los procedimientos PR-116 Elaboración y Seguimiento del Plan Estratégico de TI basado en la arquitectura empresarial de TI y el PR-106 Análisis, diseño, desarrollo e implementación de soluciones
Estrategia de uso y Apropiación de TI 2023:
•	Durante el mes de abril se realizan dos actividades para fortalecer el uso y apropiación de TI en la entidad: a. habilitar la estrategia de Viva Learning, que es una forma efectiva de brindar capacitación y desarrollo continuo a los usuarios de la entidad, utilizando herramientas integradas en Microsoft Teams y b. se realizó una charla de seguridad de la información para tele trabajadores de la entidad, con el registro de 66 servidores de la entidad."</v>
          </cell>
          <cell r="FR92" t="str">
            <v>Para dar cumplimiento a lo planeado en la Meta: “Mantener una plataforma tecnológica y de redes de la Secretaria General actualizada”, se reportan los avancen en 3 temas a saber:
1.	Actualizar y ampliar los servicios tecnológicos de la Secretaria General, al terminar mayo de 2023 se han adelantado las siguientes actividades principales:
NUBE PUBLICA – AZURE MICROSOFT
-	Durante el mes de mayo se ejecuta el Contrato 603-2023 cuyo objeto es Adquirir Servicios de nube pública en el segmento Microsoft a través del Acuerdo Marco de Precios No. CCE-241-AMP2021, para la Secretaría General de la Alcaldía Mayor de Bogotá D.C. y se adelantaron las siguientes actividades:
-	Microsoft envía correo para dar la aprobación de los servicios de AZURE
-	Se realiza la verificación del contrató y de las licencias en el portal VLSC de Microsoft
-	El proveedor envía acta de entrega de los servicios de AZURE
-	Se envía correo con la aprobación del acta de entrega y verificación de servicios de AZURE
-	Se hace el trámite para pago respectivo enviando el memorando de pago 3-2023-14542 y sus respectivos soportes. (entre ellos: Certificado de cumplimiento, Informe de supervisión y Acta de entrega a satisfacción)
-	Con el pago se da por terminado la ejecución del contrato 603-2023
SERVICIOS Y LICENCIAS MICROSOFT
-	Durante el mes de mayo se ejecuta el Contrato 622-2023 cuyo objeto es Adquirir productos y servicios Microsoft, para dar continuidad a las aplicaciones a través del instrumento de Agregación de demanda CCE-139-IAD-2020 para la Secretaria General, y se adelantaron las siguientes actividades:
-	Microsoft envía correo para dar la Bienvenida al portal de activación de las licencias de office 365
-	Se realiza la verificación del contrató y de las licencias en el portal VLSC de Microsoft
-	Se hace el trámite para pago respectivo enviando el memorando de pago 3-2023-14330 y sus respectivos soportes. (entre ellos: Certificado de cumplimiento, Informe de supervisión y Acta de entrega a satisfacción)
-	Con el pago se da por terminado la ejecución del contrato 622-2023
ADQUISICIÓN LICENCIAS A PERPETUIDAD
-	Durante el periodo se consolidan las necesidades y se elaboran los documentos del proceso para abrir el evento de cotización, ya que esta adquisición se hace por Tienda Virtual.
-	Correo enviado al profesional del área con los documentos para la verificación de estos y proceso de apertura del evento
-	Se envía correo con la apertura del evento de cotización No. 151233 de 2023
-	Se envía correo con la Publicación del evento de cotización de licencias office a perpetuidad
SERVICIOS DE APOYO PARA ORACLE
-	Durante el periodo se da inicio con la construcción de la ficha técnica 
-	Se diseña el formato para estudio de mercado
-	Se envía correo a 10 proveedores con la ficha técnica y el formato de cotización y así formar el estudio de mercado.
-	Con las cotizaciones recibidas se elaborará el estudio de mercado en el mes de junio y se pasará para su aprobación 
ADQUISICIÓN, INSTALACIÓN Y PUESTA EN FUNCIONAMIENTO DE MEMORIAS PARA PC   (Reservas presupuestales)
-	El contrato 1009-2022. Adquisición, instalación y puesta en funcionamiento de memorias, ejecutado en su totalidad ya que se realizaron las instalaciones respectivas de los elementos en diferentes dependencias de la entidad.  Esta pendiente el segundo pago, este no se ha podido realizar dado la falta de un documento de importación DIAN.  
-	Se envía oficio 2-2023-13359 al proveedor solicitando la información
SOFTWARE RED DISTRITAL DE ARCHIVOS – REDA (reservas presupuestales) 
-	En el mes de mayo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En el mes de mayo se realiza la revisión de los casos de uso junto con el contratista, para el desarrollo de la plataforma Bogotá Historia Común 2.0, el contratista verifica los requerimientos, pero dentro de las estimaciones de tiempo para completar el desarrollo estas quedan por fuera del plazo de finalización del contrato, por lo tanto se decide no utilizar las horas de consultoría contratadas, solo se terminan las capacitaciones programadas y se determina terminar y liquidar el contrato el cual finalizo el 27 de mayo de 2023.
-	Este proceso se realizó por Colombia compra eficiente por medio de catalogo acuerdo marco de precios CCE-139-IAD-2020 por valor de $190.225.329 incluido IVA.
-	Se determina que el proyecto Bogotá Historia Común 2.0, se finalice con los desarrollos inhouse por parte del equipo técnico de la OTIC, el proyecto se tiene previsto para que se realicen sus pruebas funcionales para el próximo 09 de junio de 2023.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Gobierno
SISTEMAS DE INFORMACION
•	Sistema Bogotá Te Escucha – BTE
•	Sistema de Gestion Documental – SIGA
•	Aplicativo Humanapp 
•	Sistema de Asignación de Turnos SAT en producción (incluye Reportes Jasper)
•	Sistema LIMAY – Contabilidad
•	SISTEMA PERNO- Personal y Nomina. 
•	SISTEMA GESTION CONTRACTUAL   
•	SISTEMA FACTURACIÓN
•	REGALIAS  Y FONDIGER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Nueva Intranet
•	Portal de la Alta Consejería Distrital Tic
SISTEMAS DE INFORMACION
•	Sistema de Información Bogotá Internacional – SIBI
•	Sistema de Asignación de Turnos (Nuevo SAT)
•	Nuevo Sistema - Herramienta Colaborativa Bogotá Historia Común 2.0
3.	Fortalecimiento de la Gobernalidad de TI en la Secretaria General,  al finalizar el periodo se han adelantado las siguientes actividades: 
Seguimiento y/o Actualización PETI
-	Durante el mes se llevo a cabo el Comité Institucional de Desempeño y Gestión, en el cual se aprueba la actualización de la hoja de ruta y proyectos vigencia 2022 y vigencia 2023 que se encuentran en el PETI. Sin embargo, esta aprobación se encuentra con observaciones realizadas por la Oficina Asesora de Planeación.
-	se realiza reunión con la Oficina Asesora de Planeación con el fin de unificar conceptos presupuestales y realizar las modificaciones que correspondan.
-	se remite archivo con ajustes finales para la aprobación a las observaciones.
-	La actualización al Plan Estratégico de Tecnologías de la Información y las Comunicaciones se publica en el botón de transparencia y acceso a la información de la Sede Electrónica.
-	Una vez aprobado el PETI, se procede a la validación y registro de la información presupuestal en el formato de seguimiento trimestral PETI y se remite vía memorando electrónico la solicitud a los gestores técnicos y apoyos a la supervisión para su respectivo diligenciamiento
-	De acuerdo con la información remitida por cada uno de los gestores técnicos y apoyos a la supervisión, se consolida el Formato de seguimiento trimestral del PETI para su posterior publicación en el botón de transparencia de la Sede Electrónica.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El proveedor informa que se encuentra en proceso de búsqueda de los entregables del ejercicio de Arquitectura Empresarial con el fin de restaurar en la herramienta a partir de estos documentos, lo cual nos confirmaría en las primeras semanas de Junio de 2023. 
Estrategia de Uso y Apropiación de TI 2023
Durante el mes de mayo, teniendo en cuenta que la metodología que implemento Microsoft en cursos auto gestionables a través de la plataforma Viva Learning  la OTIC adelanto las siguientes actividades:
-	Se realizo reunión interna en la OTIC donde el grupo de Infraestructura socializo la forma de acceder a los cursos de auto aprendizaje ofrecidos por la plataforma Vive Learning. 
-	Encontrando que:  a. En el momento resulta muy engorroso los pasos que se deben realizar para acceder a cada curso.  Y b. El grupo de infraestructura muestra un trabajo previo donde se tienen definidos los cursos y su ubicación que se podrían ofrecer dentro de la plataforma Vive Learning y se diseña una forma de acceder atreves de la Intranet.
-	Se expuso el diseño definido para los cursos a través de la intranet al jefe de OTIC y dio su aval y por instrucciones de él mismo, se envió correo al grupo de desarrollo y paginas para la creación de una unidad en la Intranet dentro de Sistemas de información que se denomine CAPACITACIONES Y TUTORIALES
-	Se solicita formalmente el desarrollo dentro de la Intranet, por medio del formato FT-264
-	El grupo de desarrollo de sistemas de información y sitios y paginas web responde la viabilidad del requerimiento
-	El grupo desarrollo crea la unidad en la intranet
-	Se solicita a la Oficina de Comunicaciones la publicación en Soy10  sobre el curso auto gestionable de SharePoint.
-	La publicación salió en Soy10, dando cumplimiento a lo establecido en la Estrategia de Uso y Apropiación de TI – 2023
-	Por otro lado, Microsoft brindo capacitación de la herramienta Planner para el personal de  nivel directivo de la Secretaria General (se anexa registro asistencia)</v>
          </cell>
          <cell r="FS92" t="str">
            <v>Para dar cumplimiento a lo planeado en la Meta: “Mantener una plataforma tecnológica y de redes de la Secretaria General actualizada”, se reportan los avancen en 3 temas a saber:
1.	Actualizar y ampliar los servicios tecnológicos de la Secretaria General, al terminar junio de 2023 se han adelantado las siguientes actividades principales:.
ADQUISICIÓN LICENCIAS A PERPETUIDAD
-	Durante el periodo se gestionó el evento de cotización 151233, se recibieron propuestas, se evaluaron se produce la orden de compra 111744 y de esta se genera el contrato 689 de 2023 con la empresa Controles Empresariales, y se firma acta de requerimiento para dar inicio a la ejecución del dicho contrato.
SERVICIOS DE APOYO PARA ORACLE
-	En junio se realizó el estudio de mercado para el proceso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se solicita CDP y se envía documentación a la Dirección de contratación mediante el memorando 3-2023-17636.
LICENCIAS DE SOFTWARE DE DISEÑO Y OTROS 
Se envió el memorando a todas las dependencias solicitando las necesidades y los recursos con que cuenta cada dependencia para su adquisición.  Radicado No. 3-2023-18437. Con esto se inicia la consolidación de necesidades para la adquisición de licencias de diseño y otras que se realiza en el último trimestre de la vigencia
ADQUISICIÓN, INSTALACIÓN Y PUESTA EN FUNCIONAMIENTO DE MEMORIAS PARA PC   (Reservas presupuestales)
-	Se envía nuevo oficio 2-2023-16550 al proveedor solicitando documentación faltante, la cual se recibió a finales de mes, junto con el documento de importación DIAN, y se procede a realizar la certificación para pago correspondiente quedando con el memorando radicado NO. 3-2023-18393 a la subdirección financiera. Con este trámite se termina el contrato y se paga la totalidad de esta reserva en el mes de julio.
SOFTWARE RED DISTRITAL DE ARCHIVOS – REDA (reservas presupuestales) 
-	En el mes de junio se realiza la revisión del contrato 983-2022 con la empresa Analítica SAS, se realizó el pago de las capacitaciones, pero las 1000 horas que se tenían prevista para desarrollo del proyecto BHC 2.0, quedaban por fuera del alcance del proyecto por la ejecución en tiempo del desarrollo por parte del contratista, por lo cual la supervisión técnica decide no utilizar estas 1000 horas que eran sobre ejecución, y concluir el desarrollo del proyecto in-house con su equipo técnico.   Por lo tanto, se realiza proceso de terminación del contrato que contractualmente finaliza el 28 de mayo de 2023, se procede a realizar el trámite administrativo de liquidación, con el fin de liberar los recursos de reserva de las 1000 horas, se remite acta de liquidación al contratista y se procede a realizar trámite administrativo al interior de la entidad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Gobierno
SISTEMAS DE INFORMACION
•	Sistema Bogotá Te Escucha – BTE
•	Sistema de Gestion Documental – SIGA
•	Sistema de Asignación de Turnos SAT en producción (incluye Reportes Jasper)
•	Sistema LIMAY – Contabilidad
•	SISTEMA PERNO- Personal y Nomina. 
•	SISTEMA GESTION CONTRACTUAL   
•	SISTEMA FACTURACIÓN
•	REGALIAS  Y FONDIGER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Bogotá
•	Portal de la Alta Consejería Distrital Tic
•	Portal de la Alta Consejería de Paz, Vicitimas y Reconciliación
•	Portal Bogotá – Historia Común 2.0
SISTEMAS DE INFORMACION
•	istema de Asignación de Turnos (Nuevo SAT)
•	Nuevo Sistema - Herramienta Colaborativa Bogotá Historia Común 2.0
3.	Fortalecimiento de la Gobernalidad de TI en la Secretaria General,  al finalizar el periodo se han adelantado las siguientes actividades: 
Seguimiento y/o Actualización PETI
-	Durante el mes se solicita la publicación del seguimiento trimestral al Plan Estratégico de Tecnologías de la Información y las Comunicaciones en la Sede Electrónica.
-	Se publica en Sede Electrónica el Seguimiento primer trimestre.
-	Se atiende Auditoría de Gestión al avance del Plan Estratégico de Tecnologías de la Información y las Comunicaciones,  la Oficina de Control Interno oficializa la planeación de la Auditoría de gestión al avance del Plan Estratégico de Tecnologías de la Información y las Comunicaciones
Metodología Gestion de Proyectos de TI /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Se da continuidad al proceso de reinstalación de la herramienta MEGA HOPEX, con apoyo del proveedor GrowData. Actualmente nos encontramos a la espera de una sesión con ellos, con el fin de conocer la herramienta y proceder a su uso, adicionalmente, a la solución de un error que presentó al acceder
-	En cuanto a la Metodologia de proyectos TI,  se solicita al Jefe de la Oficina de Tecnologías de la Información y las Comunicaciones la aprobación de la metodología de acuerdo a reunión desarrollada, el formato FT-511 modificado el cual referencia a la metodología.
Estrategia de Uso y Apropiación de TI 2023
Durante el mes de junio, teniendo en cuenta que la metodología que implemento Microsoft en cursos auto gestionables a través de la plataforma Viva Learning  la OTIC adelanto las siguientes actividades:
Se cambió el menú que muestra el Teams y se deja visible el acceso a Vive Learning
Junto con Talento Humano programo la actividad de capacitación denominada ¿Sabes que es un incidente de Seguridad? a la cual asistieron 15 personas.</v>
          </cell>
          <cell r="FT92" t="str">
            <v>Para dar cumplimiento a lo planeado en la Meta: “Mantener una plataforma tecnológica y de redes de la Secretaria General actualizada”, se reportan los avancen en 3 temas a saber:
1. Actualizar y ampliar los servicios tecnológicos de la Secretaria General, al terminar junio de 2023 se han adelantado las siguientes actividades principales:
ADQUISICIÓN LICENCIAS A PERPETUIDAD
- Durante el periodo se ejecuta el contrato 689-2023 producto de la orden de compra No. 111744, con las siguientes actividades
- Se realiza la aprobación del tercero ante Microsoft para la entrega de las licencias
- Se hace la asignación de las licencias licencias Orden de compra No. 111744, en el Tenant de Microsoft
- Se inicia la asignación de licencias a usuarios de la entidad
- El contrato 689 de 2023 con la empresa Controles Empresariales, y se está ejecutando.
SERVICIOS DE APOYO PARA ORACLE
- Durante el periodo se desarrolló el proceso precontractual de mínima cuantía número 30.
- Se resolvieron observaciones de los proponentes
- Se envió corre con respuestas a observaciones
- Se realizó el proceso de evaluación Técnica
- Se envió correo con la evaluación técnica
- Una vez publicado el resultado de la evaluación y el concepto del comité de contratación en la adjudicación se genera el contrato 719-2023 celebrado con la firma Bit512 Soluciones TI, el cual se proyecta dar inicio de la ejecución en la primera semana de agosto
LICENCIAS DE SOFTWARE DE DISEÑO Y OTROS
- Se consolido la respuesta al memorando radicado 3-2023-18437, se adelantó la consolidación de herramientas de Software que necesitan las áreas o dependencias y se está realizando llamadas a los contactos de cada una de ellas para determinar que características se debe tener en cuenta en software reportado como nueva necesidad.
- La lista de software reportado como necesario es: Suit adobe Create, FOXIT pdf, Streamyard Prof, Envato elemens businnes, Infogram Bussinnes, Spreaker, Screaming Frog, Semrush, Caster servidor RTMP, Hotjar Bussinnes, Vmix Pro, Abby Finereader y ArcGis.
- Una vez se tenga la justificación de cada uno de las dependencias y las características de cada software se inicia la elaboración de fichas técnicas para dar inicio al proceso contractual que se realiza en el último trimestre de la vigencia
SOFTWARE RED DISTRITAL DE ARCHIVOS – REDA (reservas presupuestales)
- Teniendo en cuenta que el 29 de junio se realiza despliegue en servidor de producción de la plataforma colaborativa Bogotá Historia Común 2.0, después de realizar el proceso de pruebas por parte del área funcional del Archivo Distrital.
- Con lo anterior en el mes de julio se generó y tramito el acta de liquidación del contrato 983-2022 con la firma Analítica SAS y se liberó la reserva del mismo y se finiquitó la reserva.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SISTEMAS DE INFORMACION
• Sistema Bogotá Te Escucha – BTE
• Sistema de Gestion Documental – SIGA
• SISTEMA de ASIGNACIÓN DE TURNOS - SAT en producción (incluye Reportes Jasper)
• Aplicativo Humanapp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de la Alta Consejería Distrital TIC
• Portal de la Alta Consejería de Paz, Victimas y Reconciliación
• Portal Bogotá Historia Común 2.0
• Intranet
SISTEMAS DE INFORMACION
• Sistema de Asignación de Turnos (Nuevo SAT)
• Sistema de Información Bogotá Internacional – SIBI
• Nuevo Sistema – Herramienta Colaborativa Bogotá Historia Común 2.0
3. Fortalecimiento de la Gobernalidad de TI en la Secretaria General,  al finalizar el periodo se han adelantado las siguientes actividades:
Seguimiento y/o Actualización PETI
Durante el mes se realizó el diligenciamiento al formato FT-1138 Seguimiento Trimestral PETI, frente a componente presupuesto programado actual, presupuesto ejecutado/comprometido y girado, con base en la información del Sistema de Gestión Contractual, tanto de proyectos apalancados con recursos de Inversión como de Funcionamiento
El día 28 de Julio de 2023, se remite Formato FT-1138 a los Gestores Técnicos y Apoyos a la Supervisión, solicitando reporte de avance correspondiente a segundo trimestre. Una vez se consolide la información remitida, se procederá a su publicación en Sede Electrónica.
Se atiende Auditoría de Gestión al avance del Plan Estratégico de Tecnologías de la Información y las Comunicaciones  -  PETI y se adelantan las siguientes actividades:
- La Oficina de Control Interno, remite informe preliminar del resultado de la Auditoría a la ejecución del PETI.
- Se remiten las observaciones a la líder de Calidad de la Oficina de Tecnologías de la Información y las Comunicaciones, con el fin de revisar y emitir a la Oficina de Control Interno.
- Se realiza reunión con el señor auditor Arturo Martínez, en la cual se presentan las observaciones, se solicita reevaluar las observaciones y sugerencias de la auditoría, se da claridad a algunas inquietudes del señor auditor.
- Al final de julio la Oficina de Control Interno remite nuevo informe preliminar del resultado de la auditoría. Este informe será revisado en la primera semana de agosto.
Metodología Gestion de Proyectos de TI / Arquitectura Empresarial
- Se solicita al Ingeniero Rafael Londoño la aprobación de la metodología de Gestión de Proyectos de TI.
- A mediados de julio la metodología de Gestión de Proyectos es aprobada por el Ingeniero Rafael Londoño y se solicita a la líder de calidad su cargue en DARUMA como parte del proceso de adopción en el Sistema Integrado de Gestión.
- A finales de  julio, la líder de calidad remite a la Oficina Asesora de Planeación la solicitud de revisión de los documentos que hacen parte de la metodología de Gestión de Proyectos de TI.
- La Oficina Asesora de Planeación remite observaciones para ser modificadas en los documentos propuestos, los cuales serán ajustados para continuar el proceso.
- Frente al formato FT-519, el cual se modifica, se obtiene aval
Estrategia de Uso y Apropiación de TI 2023
Durante el mes de julio la Oficina TIC sigue alimentando los cursos autogestionables de la plataforma Viva Learning, en la Intranet, con el curso de Forms creando oportunidades de aprendizaje y crecimiento para los servidores de la entidad sin necesidad de alejarse de las herramientas de comunicación que ya usa y quedaran disponibles durante todo el tiempo para la consulta.  Se brindo sensibilización con una charla vía Teams a 31 servidores sobre Datos Abiertos y Protección de la Información, para que las diferentes dependencias hagan el ejercicio al interior de definir y promover datos abiertos que se puedan publicar y sea de uso al público en general.</v>
          </cell>
          <cell r="FU92" t="str">
            <v>Para dar cumplimiento a lo planeado en la Meta: “Mantener una plataforma tecnológica y de redes de la Secretaria General actualizada”, se reportan los avancen en 3 temas a saber:
I. Actualizar y ampliar los servicios tecnológicos de la Secretaria General, al terminar agosto de 2023 se han adelantado las siguientes actividades principales:
Adquisición Licencias a Perpetuidad
- Durante el periodo se continua con la ejecución del contrato 689-2023 producto de la orden de compra No. 111744, asignando de las licencias en los diferentes equipos de la entidad.
- Se recibe por parte de Controles empresariales la factura
- Se valida la Factura
- Se realiza el informe de supervisión parcial y recolección de evidencias para el proceso de facturación.
- Se envía correo con los documentos del proceso para tramite de certificación cumplimiento, entrada a almacén y posterior pago
Servicios de Apoyo para Oracle
Durante el mes de agosto se inició la ejecución del contrato 719 -2023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Se realizó las siguientes acciones:
- Se genera para la firma acta de inicio del contrató
- Se realiza la validación del cronograma y plan de trabajo para la ejecución del mismo
Adición Contrato Nube Publica – Azure
- Durante el mes de agosto se realizó el trámite en la plataforma de Colombia Compra para la Adición de la orden de compra.
- Se envía documentación correspondiente a la adición a la Dirección de contratación
Sistema de Detección y Extinción de Incendios
- Se remito la documentación a la Dirección de Contratación para su aval y publicación en la plataforma SECOP II, el proceso creado para la contratación con objeto “Mantenimiento preventivo, el cargue y/o presurización del agente químico del sistema de detección y extinción de incendios, instalado en el Data Center de la Secretaría General de la Alcaldía Mayor de Bogotá” con Número del proceso SGA-MC-034-2023.
- Se adelanta la ejecución de acuerdo al cronograma, y se tiene como fecha de estimada de aprobación de las garantías de ejecución del contrato para el 1/09/2023
- Se realizo lo correspondiente al informe de evaluación de ofertas para ser presentado el 28/08/2023.  Teniendo tan solo un oferetente para el proceso Número SGA-MC-034-2023
Licencias de Software de Diseño y Otros
- Se realizo nuevamente la revisión de necesidades y consolidado de las mismas.
- Se trabajaron las fichas técnicas respectivas  y el formato de cotización respectivo
- Se tubo reunión con la gerencia del proyecto 7872 Alta Consejería Distrital de Tic  y la Dirección de Contratación,  sobre el tema de no dejar la publicación del proceso para noviembre sino adelantarlo para poder comprometer los recursos cuanto antes y disminuir así el riesgo de declaración de desierto del proceso,
- Se quedo en la reunión que se iniciaría a solicitar estudio de mercado en mes de septiembre y se radica en contratación la solicitud en el mes de octubre, quedando claro que de todas maneras el valor del proceso se proyecta como reservas ya que la instalación y configuración de las licencias se debe hacer en enero de 2024 ya que es en ese mes es cuando se deben activar las licencias
II.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memoria Paz y Reconciliación – CMPR
• Portal web de Archivo Distrital
• Portal web de la Alta Consejería de Paz, Victimas y Reconciliación
• Portal web de la Alta Consejería de TIC
SISTEMAS DE INFORMACION
• Sistema de Gestion Documental – SIGA
• SISTEMA de ASIGNACIÓN DE TURNOS - SAT en producción (incluye Reportes Jasper)
• Aplicativo Humanapp
• Sistema Bogotá Historia Común 2.0
• Sistema Emlaze – Imprenta Dsitrital
• Servicio de Registraduría
• Sistema Unificado Distrital de IVC - SUDIVC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de la Alta Consejería Distrital TIC
• Portal de la Alta Consejería de Paz, Victimas y Reconciliación
• Intranet
SISTEMAS DE INFORMACION
• Sistema de Asignación de Turnos (Nuevo SAT)
• Sistema de Información Bogotá Internacional – SIBI
III. Fortalecimiento de la Gobernalidad de TI en la Secretaria General,  al finalizar el periodo se han adelantado las siguientes actividades:
Seguimiento y/o Actualización PETI
- Durante el mes Se realiza la publicación del seguimiento correspondiente al segundo trimestre del PETI.
- Link de consulta:  https://secretariageneral.gov.co/transparencia-y-acceso-la-informacion-publica/plan-de-accion/plan-estrategico-de-las-tecnologias-de-la-informacion-y-las-comunicaciones-peti
- Se atendió Auditoría de Gestión al avance del Plan Estratégico de Tecnologías de la Información y las Comunicaciones
- El día 2 de agosto se realizó sesión de aclaración de nuevo informe preliminar del resultado de la auditoría al avance del PETI.
- Se remite por parte de la Oficina de Control Interno, el informe final de auditoría. Como resultado se genera una observación con su respectiva recomendación:
Metodología Gestion de Proyectos de TI / Arquitectura Empresarial
- Se remiten documentos de la metodología con los ajustes inicialmente solicitados.
- Considerando el cambio de proceso de Direccionamiento Estratégico a Fortalecimiento Institucional, la Oficina Asesora de Planeación, solicita nuevo ajuste a la documentación.
- Se remite nuevamente documentos con últimos ajustes solicitados.
- Se confirma por parte de la líder de Calidad, la publicación de los siguientes documentos en DARUMA:
- 4204000-FT-519 clasificación y preevaluación solicitud de requerimientos
- 4204000-FT-1306 Gestión de Proyectos TIC
- 4204000-GS-110 Metodología Gestión de Proyectos TIC
- Con la publicación de estos documentos, se da cumplimiento a requerimientos de FURAG, implementación a requerimientos de la Política de Gobierno Digital.
Estrategia de Uso y Apropiación de TI 2023
• Se realiza reunión interna con equipo de desarrollo encargado de Intranet y se validaron las Categorías creadas en la Intranet, y se solicita sea creada la sección de YAMMER.
• Se envía mail a la Ingeniera Diana Mongui y a la ingeniera Karen Espitia (miembros del equipo de desarrollo encargado de Intranet) con las descripciones que deben aparecer en la intranet al ingresar a cada curso.
• Se asiste a la capacitación Intranet – Sistemas de información, en la cual explican cómo realizar el cargue de los links en la intranet con usuario y contraseña. Con esta capacitación, se crea la sección del curso autogestionable  de YAMMER se realiza el cargue del Link del formato de registro para realizar el curso.
• Se solicita por medio de correo electrónico la publicación de YAMMER en Soy 10.
• Con lo anterior se publica y habilita el curso autogestionable YAMMER en la intranet, para que todos los servidores de la entidad puedan acceder.</v>
          </cell>
          <cell r="FV92" t="str">
            <v xml:space="preserve">Para dar cumplimiento a lo planeado en la Meta: “Mantener una plataforma tecnológica y de redes de la Secretaria General actualizada”, se reportan los avancen en 3 temas a saber:
I. Actualizar y ampliar los servicios tecnológicos de la Secretaria General, al terminar septiembre de 2023 se han adelantado las siguientes actividades principales:
Adquisición Licencias a Perpetuidad
- Durante el periodo se envía documentación mediante memorando 3-2023-24798 a la Subdirección de Servicios Administrativos para la entrada al almacén de las licencias a perpetuidad Microsoft.
- La Subdirección de Servicios Administrativos realiza ingreso al almacén respectivo y remite el comprobante a la Oficina TIC para el respectivo tramite de pago.
- La Oficina TIC remite a la Subdirección Financiera la documentación para pago del contrato 689-2023 por el cual se adquirieron las licencias a perpetuidad Microsoft, por medio del memorando 3-2023-25516.
Servicios de Apoyo para Oracle
Teniendo en cuenta que durante el mes de agosto se inició la ejecución del contrato 719 -2023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en septiembre se realizaron las siguientes acciones:
- Se realiza reunión con el proveedor BIT 512 para detallar la proyección de horas dedicadas al desarrollo e instalación de los dos servidores weblogic, aclarando el alcance para posterior desarrollo de cronogramas y tareas
- El proveedor envía cronograma detallado de las 120 primeras horas para la instalación de Weblogic.
Adición Contrato Nube Publica – Azure
- Durante el mes de septiembre el ingeniero Administrador de la nube envío correo al contratista solicitando Información de la cual se obtuvo respuesta.
- Se programo reunión entre la supervisión y el contratista
- La supervisión informó al contratista que la factura se recibe una vez se evidencien los recursos en la plataforma de Azure por parte del administrador, para dar culminación a la adición hecha.
Sistema de Detección y Extinción de Incendios
- Se da inicio al contrato 4204000-734-2023, con fecha de suscripción de 6 de septiembre de 2023, fecha de iniciación 15 de septiembre de 2023 y fecha de terminación 14 de noviembre de 2023
- Se coordina visita de inicial al datacenter la sede Liévano Data Center, en conjunto con el contratista EXOLVEN para el diagnóstico inicial del estado Sistema de Detección y Extinción de Incendios
Licencias de Software de Diseño y Otros
- Se elaboro la ficha técnica de las licencias/servicios/software a contratar
- Se solicitó cotización a varios proveedores, y se elaboró el estudio de mercado con las cotizaciones recibidas; teniendo en cuenta que no se completó la cantidad de cotizaciones para los elementos a contratar se trabajó con los valores históricos de los mismos (año 2022).
- Se envió estudio de mercado a la Subdirección Financiera para su aprobación. 
- Se trabajo en los estudios previos del proceso, se envía a la Subdirección de servicios administrativos un memorando solicitando certificación de insuficiencia de licencias
- Se envían documentos respectivos   para revisión (estudios previos, estudios de mercado, anexo ficha técnica, formato 519, formato FT-1152 entre otros) a la Dirección de Contratación.
- Se recibe aval estudio de merado desde la subdirección financiera
- Se envía toda la documentación a la persona encargada de procesos contractuales al interior de la OTIC.
- Se envía documentación del proceso a la gerencia del proyecto para su respectiva revisión como se había acordado en el mes anterior.
- Se recibe las observaciones de la revisión hecha por la gerencia del proyecto.
- Una vez se realizan los ajustes pertinentes se envía el proceso a la Dirección de contratación
II.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SISTEMAS DE INFORMACION
• Sistema Bogotá Te Escucha - BTE
• Sistema de Gestion Documental – SIGA
• SISTEMA de ASIGNACIÓN DE TURNOS - SAT en producción (incluye Reportes Jasper)
• Sistema Bogotá Historia Común 2.0
• Sistema Emlaze – Imprenta Dsitrital
• Sistema Unificado Distrital de IVC - SUDIVC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de la Alta Consejería Distrital TIC
• Intranet
• Portal del Archivo de Bogotá
SISTEMAS DE INFORMACION
• Sistema Bogotá Te Escucha – BTE
• Sistema de Asignación de Turnos (Nuevo SAT)
• Sistema de Información Bogotá Internacional – SIBI
• Sistema de Información SIAB – El COFRE
III. Fortalecimiento de la Gobernalidad de TI en la Secretaria General,  al finalizar el periodo se han adelantado las siguientes actividades:
Seguimiento y/o Actualización PETI
Durante el periodo se socializa al jefe de OTIC el estado del Plan Estratégico de Tecnologías de la Información y las Comunicaciones, y se presentan los ítems a seguir para su actualización:
• Actualización PETI 2024. Se iniciará la actualización del dominio de negocio con base en las modificaciones de mapa de procesos, posteriormente se dará inicio a validaciones con líderes de grupos de trabajo de TI para identificar modificaciones frente a cada dominio de TI
• Elaboración PETI 2024-2028. Solicitar a la Oficina Asesora de Planeación la programación de las actividades para la definición del Plan Estratégico Institucional, con el fin de realizar el ejercicio de manera paralela.
• Durante el mes de septiembre se realiza un análisis de los documentos aprobados en el Sistema de Gestión de Calidad vs PETI actual, con el fin de identificar necesidades de actualización con respecto al dominio de negocio. Se elabora documento de necesidades identificadas y requerimientos por parte de la Oficina Asesora de Planeación
• Frente a los requerimientos de validación con la Oficina Asesora de Planeación, se remite correo, solicitando la información.
• La Oficina Asesora de Planeación emite respuesta
• De acuerdo a respuesta, es necesario modificar formato de OT, algunos documentos como contexto estratégico se actualizarán en el mes de Octubre, razón por la cual, la Oficina de Tecnologías de la Información y las Comunicaciones realizará la actualización de datos que se encuentren a la fecha y en el mes de Noviembre de 2023 y Enero de 2024, realizará actualización con respecto a documentos estratégicos y presupuesto.
Metodología Gestion de Proyectos de TI
• Se realiza reunión con el jefe de la Oficina de Tecnologías de la Información y las Comunicaciones, y se realiza presentación de la metodología de Gestión de Proyectos de TI, y se presentan los ítems a seguir para su implementación: a. Definir un proyecto o proyectos piloto a los cuales aplicar la metodología y uso del módulo de Gestión de Proyectos de TI.     b.  Una vez definido el proyecto, solicitar a quien corresponda transferencia de conocimiento sobre el uso de la herramienta DARUMA, módulo de proyectos.  c. Dar inicio a la programación de mesas de trabajo según consideración del Jefe de la Oficina de Tecnologías de la Información y las Comunicaciones.
• Se socializa la Guía Metodología Gestión de Proyectos de TI y sus formatos.
• Se envía correo al jefe de la Oficina de Tecnologías de la Información y las Comunicaciones, solicitando dos fechas propuestas con el fin de programar primera mesa de trabajo, así como la confirmación de los asistentes.
Arquitectura Empresarial
• Se realiza socialización del estado de Arquitectura Empresarial frente a documentación y herramienta HOPEX, al jefe de la Oficina de Tecnologías de la Información y las Comunicaciones, y se presentan los ítems a seguir para su implementación:  a. Definir equipo de trabajo por dominio por parte de la Oficina de Tecnologías y la Oficina Asesora de Planeación.     b. Iniciar ejercicio de actualización de documentación.  c. Identificar la continuidad y priorizar las brechas que se pueden trabajar desde cada uno de los dominios.   d.  Con respecto a la herramienta HOPEX, se indica que la licencia no se encuentra en funcionamiento, por generar un error en el momento de acceder a la herramienta.
• Se envía correo al jefe de la Oficina de Tecnologías de la Información y las Comunicaciones, solicitando la designación del equipo de trabajo de Arquitectura Empresarial por parte de la OTIC, con el fin de dar inicio a la programación de sesiones de trabajo y desarrollo de actividades de validación y actualización de documentación.
Estrategia de Uso y Apropiación de TI 2023
• En septiembre se remite correo a Tanto Humano para coordinar con esta dependencia la charla “Conoce más sobre seguridad y protección de datos”.
• El mismo día Talento Humano responde el correo anterior dando fecha para la charla propuesta
• El día 18 de septiembre, la Dirección de Talento Humano envió correo a todas las dependencias invitando a la charla
• El 19 de septiembre a la hora señalada se inicia la charla via Teams.
• He aquí algunos pantallazos de la realización de la charla
• Con asistencia de 80 servidores registrados. </v>
          </cell>
          <cell r="FW92" t="str">
            <v/>
          </cell>
          <cell r="FX92" t="str">
            <v/>
          </cell>
          <cell r="FY92" t="str">
            <v/>
          </cell>
          <cell r="FZ92">
            <v>0</v>
          </cell>
          <cell r="GA92">
            <v>0</v>
          </cell>
          <cell r="GB92">
            <v>528688</v>
          </cell>
          <cell r="GC92">
            <v>528688</v>
          </cell>
          <cell r="GD92">
            <v>528688</v>
          </cell>
          <cell r="GE92">
            <v>528689</v>
          </cell>
          <cell r="GF92">
            <v>116800578</v>
          </cell>
          <cell r="GG92">
            <v>116800578</v>
          </cell>
          <cell r="GH92">
            <v>116800578</v>
          </cell>
          <cell r="GI92">
            <v>0</v>
          </cell>
          <cell r="GJ92">
            <v>0</v>
          </cell>
          <cell r="GK92">
            <v>0</v>
          </cell>
          <cell r="GL92">
            <v>116800578</v>
          </cell>
          <cell r="GM92">
            <v>671189999</v>
          </cell>
          <cell r="GN92">
            <v>671189999</v>
          </cell>
          <cell r="GO92">
            <v>670661311</v>
          </cell>
          <cell r="GP92">
            <v>670661311</v>
          </cell>
          <cell r="GQ92">
            <v>670661311</v>
          </cell>
          <cell r="GR92">
            <v>670661310</v>
          </cell>
          <cell r="GS92">
            <v>554389421</v>
          </cell>
          <cell r="GT92">
            <v>554389421</v>
          </cell>
          <cell r="GU92">
            <v>554389421</v>
          </cell>
          <cell r="GV92">
            <v>0</v>
          </cell>
          <cell r="GW92">
            <v>0</v>
          </cell>
          <cell r="GX92">
            <v>0</v>
          </cell>
          <cell r="GY92">
            <v>554389421</v>
          </cell>
        </row>
        <row r="93">
          <cell r="A93" t="str">
            <v>PD140</v>
          </cell>
          <cell r="B93">
            <v>7872</v>
          </cell>
          <cell r="D93" t="str">
            <v>Servicio de monitoreo y evaluación a la implementación de la Estrategia de Gobierno digital</v>
          </cell>
          <cell r="E93" t="str">
            <v>13_Oficina de Alta Consejería Distrital de Tecnologías de Información y Comunicaciones - TIC</v>
          </cell>
          <cell r="F93">
            <v>13</v>
          </cell>
          <cell r="G93" t="str">
            <v>Oficina de Alta Consejería Distrital de Tecnologías de Información y Comunicaciones - TIC</v>
          </cell>
          <cell r="H93" t="str">
            <v>oat</v>
          </cell>
          <cell r="I93" t="str">
            <v>PD140</v>
          </cell>
          <cell r="J93" t="str">
            <v>Suma</v>
          </cell>
          <cell r="K93" t="str">
            <v>Número</v>
          </cell>
          <cell r="L93" t="str">
            <v>Suma</v>
          </cell>
          <cell r="M93">
            <v>1</v>
          </cell>
          <cell r="N93">
            <v>0</v>
          </cell>
          <cell r="O93">
            <v>0</v>
          </cell>
          <cell r="P93">
            <v>0</v>
          </cell>
          <cell r="Q93">
            <v>0</v>
          </cell>
          <cell r="R93">
            <v>0</v>
          </cell>
          <cell r="S93">
            <v>0</v>
          </cell>
          <cell r="T93">
            <v>1</v>
          </cell>
          <cell r="U93">
            <v>0</v>
          </cell>
          <cell r="V93">
            <v>0</v>
          </cell>
          <cell r="W93">
            <v>0</v>
          </cell>
          <cell r="X93">
            <v>0</v>
          </cell>
          <cell r="Y93">
            <v>0</v>
          </cell>
          <cell r="Z93">
            <v>1</v>
          </cell>
          <cell r="AA93">
            <v>2</v>
          </cell>
          <cell r="AB93">
            <v>2</v>
          </cell>
          <cell r="AC93" t="str">
            <v>Se realizó el informe trimestral del monitoreo y seguimiento a la implementación de la estrategia de gobierno digital,</v>
          </cell>
          <cell r="AD93" t="str">
            <v/>
          </cell>
          <cell r="AE93" t="str">
            <v/>
          </cell>
          <cell r="AF93">
            <v>0</v>
          </cell>
          <cell r="AG93">
            <v>0</v>
          </cell>
          <cell r="AH93">
            <v>0</v>
          </cell>
          <cell r="AI93">
            <v>0</v>
          </cell>
          <cell r="AJ93">
            <v>0</v>
          </cell>
          <cell r="AK93">
            <v>1</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t="str">
            <v>No Programó</v>
          </cell>
          <cell r="BE93" t="str">
            <v>No Programó</v>
          </cell>
          <cell r="BF93" t="str">
            <v>No Programó</v>
          </cell>
          <cell r="BG93" t="str">
            <v>No Programó</v>
          </cell>
          <cell r="BH93" t="str">
            <v>No Programó</v>
          </cell>
          <cell r="BI93">
            <v>1</v>
          </cell>
          <cell r="BJ93">
            <v>0</v>
          </cell>
          <cell r="BK93">
            <v>0</v>
          </cell>
          <cell r="BL93">
            <v>0</v>
          </cell>
          <cell r="BM93" t="str">
            <v/>
          </cell>
          <cell r="BN93" t="str">
            <v/>
          </cell>
          <cell r="BO93" t="str">
            <v/>
          </cell>
          <cell r="BP93">
            <v>0</v>
          </cell>
          <cell r="BQ93">
            <v>0</v>
          </cell>
          <cell r="BR93">
            <v>0</v>
          </cell>
          <cell r="BS93">
            <v>0</v>
          </cell>
          <cell r="BT93">
            <v>0</v>
          </cell>
          <cell r="BU93" t="str">
            <v>Informe de monitoreo y seguimiento a la implementación de la estrategia de gobierno digital</v>
          </cell>
          <cell r="BV93">
            <v>0</v>
          </cell>
          <cell r="BW93">
            <v>0</v>
          </cell>
          <cell r="BX93">
            <v>0</v>
          </cell>
          <cell r="BY93">
            <v>0</v>
          </cell>
          <cell r="BZ93">
            <v>0</v>
          </cell>
          <cell r="CA93" t="str">
            <v>Informe de monitoreo y seguimiento a la implementación de la estrategia de gobierno digital</v>
          </cell>
          <cell r="CB93">
            <v>0</v>
          </cell>
          <cell r="CC93">
            <v>0</v>
          </cell>
          <cell r="CD93">
            <v>0</v>
          </cell>
          <cell r="CE93">
            <v>0</v>
          </cell>
          <cell r="CF93">
            <v>0</v>
          </cell>
          <cell r="CG93" t="str">
            <v>Informe de monitoreo y seguimiento a la implementación de la estrategia de gobierno digital</v>
          </cell>
          <cell r="CH93">
            <v>0</v>
          </cell>
          <cell r="CI93">
            <v>0</v>
          </cell>
          <cell r="CJ93">
            <v>0</v>
          </cell>
          <cell r="CK93">
            <v>0</v>
          </cell>
          <cell r="CL93">
            <v>0</v>
          </cell>
          <cell r="CM93">
            <v>0</v>
          </cell>
          <cell r="CN93" t="str">
            <v>N/A</v>
          </cell>
          <cell r="CO93" t="str">
            <v>N/A</v>
          </cell>
          <cell r="CP93" t="str">
            <v>N/A</v>
          </cell>
          <cell r="CQ93" t="str">
            <v>N/A</v>
          </cell>
          <cell r="CR93" t="str">
            <v>N/A</v>
          </cell>
          <cell r="CS93" t="str">
            <v>N/A</v>
          </cell>
          <cell r="CT93" t="str">
            <v>N/A</v>
          </cell>
          <cell r="CU93" t="str">
            <v>N/A</v>
          </cell>
          <cell r="CV93" t="str">
            <v>N/A</v>
          </cell>
          <cell r="CW93" t="str">
            <v>N/A</v>
          </cell>
          <cell r="CX93" t="str">
            <v>N/A</v>
          </cell>
          <cell r="CY93" t="str">
            <v>N/A</v>
          </cell>
          <cell r="CZ93" t="str">
            <v>N/A</v>
          </cell>
          <cell r="DA93" t="str">
            <v>N/A</v>
          </cell>
          <cell r="DB93" t="str">
            <v>N/A</v>
          </cell>
          <cell r="DC93" t="str">
            <v>N/A</v>
          </cell>
          <cell r="DD93" t="str">
            <v>N/A</v>
          </cell>
          <cell r="DE93" t="str">
            <v>N/A</v>
          </cell>
          <cell r="DF93" t="str">
            <v>N/A</v>
          </cell>
          <cell r="DG93" t="str">
            <v>N/A</v>
          </cell>
          <cell r="DH93" t="str">
            <v>N/A</v>
          </cell>
          <cell r="DI93" t="str">
            <v>N/A</v>
          </cell>
          <cell r="DJ93" t="str">
            <v>N/A</v>
          </cell>
          <cell r="DK93" t="str">
            <v>N/A</v>
          </cell>
          <cell r="DL93" t="str">
            <v>N/A</v>
          </cell>
          <cell r="DM93" t="str">
            <v>N/A</v>
          </cell>
          <cell r="DN93" t="str">
            <v>N/A</v>
          </cell>
          <cell r="DO93" t="str">
            <v>N/A</v>
          </cell>
          <cell r="DP93" t="str">
            <v>N/A</v>
          </cell>
          <cell r="DQ93" t="str">
            <v>N/A</v>
          </cell>
          <cell r="DR93" t="str">
            <v>N/A</v>
          </cell>
          <cell r="DS93" t="str">
            <v>N/A</v>
          </cell>
          <cell r="DT93" t="str">
            <v>N/A</v>
          </cell>
          <cell r="DU93" t="str">
            <v>N/A</v>
          </cell>
          <cell r="DV93" t="str">
            <v>N/A</v>
          </cell>
          <cell r="DW93" t="str">
            <v>N/A</v>
          </cell>
          <cell r="DX93" t="str">
            <v>N/A</v>
          </cell>
          <cell r="DY93" t="str">
            <v>N/A</v>
          </cell>
          <cell r="DZ93" t="str">
            <v>N/A</v>
          </cell>
          <cell r="EA93" t="str">
            <v>N/A</v>
          </cell>
          <cell r="EB93" t="str">
            <v>N/A</v>
          </cell>
          <cell r="EC93" t="str">
            <v>N/A</v>
          </cell>
          <cell r="ED93" t="str">
            <v>N/A</v>
          </cell>
          <cell r="EE93" t="str">
            <v>N/A</v>
          </cell>
          <cell r="EF93" t="str">
            <v>N/A</v>
          </cell>
          <cell r="EG93" t="str">
            <v>N/A</v>
          </cell>
          <cell r="EH93" t="str">
            <v>N/A</v>
          </cell>
          <cell r="EI93" t="str">
            <v>N/A</v>
          </cell>
          <cell r="EJ93" t="str">
            <v>N/A</v>
          </cell>
          <cell r="EK93" t="str">
            <v>N/A</v>
          </cell>
          <cell r="EL93" t="str">
            <v>N/A</v>
          </cell>
          <cell r="EM93" t="str">
            <v>N/A</v>
          </cell>
          <cell r="EN93" t="str">
            <v>N/A</v>
          </cell>
          <cell r="EO93" t="str">
            <v>N/A</v>
          </cell>
          <cell r="EP93" t="str">
            <v>N/A</v>
          </cell>
          <cell r="EQ93" t="str">
            <v>N/A</v>
          </cell>
          <cell r="ER93" t="str">
            <v>N/A</v>
          </cell>
          <cell r="ES93" t="str">
            <v>N/A</v>
          </cell>
          <cell r="ET93" t="str">
            <v>N/A</v>
          </cell>
          <cell r="EU93" t="str">
            <v>N/A</v>
          </cell>
          <cell r="EV93" t="str">
            <v>N/A</v>
          </cell>
          <cell r="EW93" t="str">
            <v>N/A</v>
          </cell>
          <cell r="EX93" t="str">
            <v>N/A</v>
          </cell>
          <cell r="EY93" t="str">
            <v>N/A</v>
          </cell>
          <cell r="EZ93" t="str">
            <v>N/A</v>
          </cell>
          <cell r="FA93" t="str">
            <v>N/A</v>
          </cell>
          <cell r="FB93" t="str">
            <v>N/A</v>
          </cell>
          <cell r="FC93" t="str">
            <v>N/A</v>
          </cell>
          <cell r="FD93" t="str">
            <v>N/A</v>
          </cell>
          <cell r="FE93" t="str">
            <v>N/A</v>
          </cell>
          <cell r="FF93" t="str">
            <v>N/A</v>
          </cell>
          <cell r="FG93" t="str">
            <v>N/A</v>
          </cell>
          <cell r="FH93" t="str">
            <v>N/A</v>
          </cell>
          <cell r="FI93" t="str">
            <v>N/A</v>
          </cell>
          <cell r="FJ93" t="str">
            <v>N/A</v>
          </cell>
          <cell r="FK93" t="str">
            <v>N/A</v>
          </cell>
          <cell r="FL93" t="str">
            <v>N/A</v>
          </cell>
          <cell r="FM93" t="str">
            <v>N/A</v>
          </cell>
          <cell r="FN93" t="str">
            <v/>
          </cell>
          <cell r="FO93" t="str">
            <v/>
          </cell>
          <cell r="FP93" t="str">
            <v/>
          </cell>
          <cell r="FQ93" t="str">
            <v/>
          </cell>
          <cell r="FR93" t="str">
            <v/>
          </cell>
          <cell r="FS93" t="str">
            <v>Avances: Durante el periodo se logró la realización del informe de monitoreo y seguimiento a la implementación de la estrategia de Gobierno Digital.
Retrasos: No se presentaron retrasos</v>
          </cell>
          <cell r="FT93" t="str">
            <v/>
          </cell>
          <cell r="FU93" t="str">
            <v/>
          </cell>
          <cell r="FV93" t="str">
            <v/>
          </cell>
          <cell r="FW93" t="str">
            <v/>
          </cell>
          <cell r="FX93" t="str">
            <v/>
          </cell>
          <cell r="FY93" t="str">
            <v/>
          </cell>
          <cell r="FZ93" t="str">
            <v>N/A</v>
          </cell>
          <cell r="GA93" t="str">
            <v>N/A</v>
          </cell>
          <cell r="GB93" t="str">
            <v>N/A</v>
          </cell>
          <cell r="GC93" t="str">
            <v>N/A</v>
          </cell>
          <cell r="GD93" t="str">
            <v>N/A</v>
          </cell>
          <cell r="GE93" t="str">
            <v>N/A</v>
          </cell>
          <cell r="GF93" t="str">
            <v>N/A</v>
          </cell>
          <cell r="GG93" t="str">
            <v>N/A</v>
          </cell>
          <cell r="GH93" t="str">
            <v>N/A</v>
          </cell>
          <cell r="GI93" t="str">
            <v>N/A</v>
          </cell>
          <cell r="GJ93" t="str">
            <v>N/A</v>
          </cell>
          <cell r="GK93" t="str">
            <v>N/A</v>
          </cell>
          <cell r="GL93" t="str">
            <v>N/A</v>
          </cell>
          <cell r="GM93" t="str">
            <v>N/A</v>
          </cell>
          <cell r="GN93" t="str">
            <v>N/A</v>
          </cell>
          <cell r="GO93" t="str">
            <v>N/A</v>
          </cell>
          <cell r="GP93" t="str">
            <v>N/A</v>
          </cell>
          <cell r="GQ93" t="str">
            <v>N/A</v>
          </cell>
          <cell r="GR93" t="str">
            <v>N/A</v>
          </cell>
          <cell r="GS93" t="str">
            <v>N/A</v>
          </cell>
          <cell r="GT93" t="str">
            <v>N/A</v>
          </cell>
          <cell r="GU93" t="str">
            <v>N/A</v>
          </cell>
          <cell r="GV93" t="str">
            <v>N/A</v>
          </cell>
          <cell r="GW93" t="str">
            <v>N/A</v>
          </cell>
          <cell r="GX93" t="str">
            <v>N/A</v>
          </cell>
          <cell r="GY93" t="str">
            <v>N/A</v>
          </cell>
        </row>
        <row r="94">
          <cell r="A94" t="str">
            <v>PD141</v>
          </cell>
          <cell r="B94">
            <v>7872</v>
          </cell>
          <cell r="D94" t="str">
            <v>Servicios de Información para la implementación de la Estrategia de Gobierno digital</v>
          </cell>
          <cell r="E94" t="str">
            <v>14_Oficina de Alta Consejería Distrital de Tecnologías de Información y Comunicaciones - TIC</v>
          </cell>
          <cell r="F94">
            <v>14</v>
          </cell>
          <cell r="G94" t="str">
            <v>Oficina de Alta Consejería Distrital de Tecnologías de Información y Comunicaciones - TIC</v>
          </cell>
          <cell r="H94" t="str">
            <v>oat</v>
          </cell>
          <cell r="I94" t="str">
            <v>PD141</v>
          </cell>
          <cell r="J94" t="str">
            <v>Suma</v>
          </cell>
          <cell r="K94" t="str">
            <v>Número</v>
          </cell>
          <cell r="L94" t="str">
            <v>Suma</v>
          </cell>
          <cell r="M94">
            <v>3</v>
          </cell>
          <cell r="N94">
            <v>0</v>
          </cell>
          <cell r="O94">
            <v>0</v>
          </cell>
          <cell r="P94">
            <v>0</v>
          </cell>
          <cell r="Q94">
            <v>1</v>
          </cell>
          <cell r="R94">
            <v>0</v>
          </cell>
          <cell r="S94">
            <v>1</v>
          </cell>
          <cell r="T94">
            <v>1</v>
          </cell>
          <cell r="U94">
            <v>1</v>
          </cell>
          <cell r="V94">
            <v>0</v>
          </cell>
          <cell r="W94">
            <v>0</v>
          </cell>
          <cell r="X94">
            <v>0</v>
          </cell>
          <cell r="Y94">
            <v>0</v>
          </cell>
          <cell r="Z94">
            <v>0</v>
          </cell>
          <cell r="AA94">
            <v>4</v>
          </cell>
          <cell r="AB94">
            <v>4</v>
          </cell>
          <cell r="AC94" t="str">
            <v>En la vigencia 2023 se tiene que, de las Herramientas Tecnológicas de Gobierno digital implementadas, planeadas inicialmente:  
•	En el mes de marzo se puso en funcionamiento con éxito la herramienta - Sistema de Almacenamiento expansivo con estabilización de los aplicativos: con la adquisición de un nuevo sistema de almacenamiento para datos de los sistemas y/o aplicativos de misión crítica,  el cual consta de una infraestructura diseñada para almacenar y gestionar datos de manera eficiente, proporcionando capacidades para guardar información de forma segura, accesible y organizada,  restructurando el Datacenter principal de la Secretaria General de la Alcaldía Mayor de Bogotá D.C., garantizando la renovación de los equipos existentes que ya entraron en obsolescencia tecnológica, y minimizando el riesgo de pérdida de información si hubiesen tenido una falla ya que el anterior sistema de almacenamiento no contaba con soporte ni actualizaciones.  
•	En el mes de mayo, se actualizo la versión de la base de datos y herramientas de desarrollo ofrecidas por la suite de ORACLE de la versión 11g a 12c, ya que esta última es un eslabón necesario para actualizar toda la suite a las versiones 19 y 21, y obtener así las nuevas funciones y mejoras en administración y un soporte más idóneo desde fabrica que ya la versión 11g no tenía. Se implementó Database ORACLE versión 12.2.0.1 en modo RAC para 2 nodos para bases de datos MISION y ADMIN, para los Sistemas Administrativos y Financieros:  Sistema de Gestion Correspondencia y Archivo - SIGA, Sistema de Acuerdos Laborales - SIAL, Herramienta para expedir certificaciones laborales y desprendibles de pago a servidores de la entidad -   HumanApp, Sistema de Registro Distrital, Sistema de gestión contractual con recursos  Regalías y MIDAS.
•	En el mes de junio se desplego la nueva plataforma colaborativa de la REDA, proyecto Bogotá Historia Común 2.0,  que es una iniciativa de recuperación y recopilación de patrimonio documental local el patrimonio documental local desde la perspectiva de la participación ciudadana, con el que se busca identificar, visibilizar y compartir memorias locales y comunitarias con enfoque territorial y diferencial. Cuyo objetivo es generar espacios de construcción, recuperación y articulación de memorias locales e historias de los barrios y veredas de Bogotá, con un enfoque territorial y diferencial, a través de la interacción colaborativa de los ciudadanos y desde la perspectiva de la web 2.0. Estas experiencias serán organizadas y sistematizadas permanentemente en una gran Colección de Memorias Locales y Comunitarias (textos, audios, videos, mapas, fotos), custodiada por el Archivo de Bogotá.</v>
          </cell>
          <cell r="AD94" t="str">
            <v xml:space="preserve">Se presentaron retrasos: en la implementación de una herramientas Tecnológicas de Gobierno Digital,  denominada Sistema de Información de Asignación de Turnos – SAT Web,  para el mes de julio, no se logró terminarla a tiempo, esto debido a que el ingeniero asignado a este proyecto fue asignado desde mediados de mayo al proyecto entregado en junio  “nueva plataforma colaborativa de la REDA, proyecto Bogotá Historia Común 2.0”, es de suma importancia para la ciudad ya que permite que el Archivo de Bogotá interactúe con la ciudadanía. 
La Oficina TIC actualmente se encuentra desarrollando dos (2) Herramientas Tecnológicas que contribuirán al avance en la Secretaria General en implementar la estrategia de Gobierno Digital, a continuación damos a conocer su estado y el mes en el que se entregaran implementadas para su uso.
</v>
          </cell>
          <cell r="AE94" t="str">
            <v/>
          </cell>
          <cell r="AF94">
            <v>0</v>
          </cell>
          <cell r="AG94">
            <v>0</v>
          </cell>
          <cell r="AH94">
            <v>1</v>
          </cell>
          <cell r="AI94">
            <v>0</v>
          </cell>
          <cell r="AJ94">
            <v>1</v>
          </cell>
          <cell r="AK94">
            <v>1</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t="str">
            <v>No Programó</v>
          </cell>
          <cell r="BE94" t="str">
            <v>No Programó</v>
          </cell>
          <cell r="BF94">
            <v>1</v>
          </cell>
          <cell r="BG94">
            <v>0</v>
          </cell>
          <cell r="BH94">
            <v>1</v>
          </cell>
          <cell r="BI94">
            <v>1</v>
          </cell>
          <cell r="BJ94">
            <v>0</v>
          </cell>
          <cell r="BK94">
            <v>0</v>
          </cell>
          <cell r="BL94">
            <v>0</v>
          </cell>
          <cell r="BM94" t="str">
            <v/>
          </cell>
          <cell r="BN94" t="str">
            <v/>
          </cell>
          <cell r="BO94" t="str">
            <v/>
          </cell>
          <cell r="BP94">
            <v>0</v>
          </cell>
          <cell r="BQ94">
            <v>0</v>
          </cell>
          <cell r="BR94" t="str">
            <v xml:space="preserve">Informes que den cuenta  de la implementación de herramientas tecnologicas de Gobierno Digital en la Secretaria General 
</v>
          </cell>
          <cell r="BS94">
            <v>0</v>
          </cell>
          <cell r="BT94" t="str">
            <v xml:space="preserve">Informes que den cuenta  de la implementación de herramientas tecnologicas de Gobierno Digital en la Secretaria General
</v>
          </cell>
          <cell r="BU94" t="str">
            <v xml:space="preserve">Informes que den cuenta  de la implementación de herramientas tecnologicas de Gobierno Digital en la Secretaria General 
</v>
          </cell>
          <cell r="BV94" t="str">
            <v xml:space="preserve">Informes que den cuenta  de la implementación de herramientas tecnologicas de Gobierno Digital en la Secretaria General 
</v>
          </cell>
          <cell r="BW94">
            <v>0</v>
          </cell>
          <cell r="BX94">
            <v>0</v>
          </cell>
          <cell r="BY94">
            <v>0</v>
          </cell>
          <cell r="BZ94">
            <v>0</v>
          </cell>
          <cell r="CA94">
            <v>0</v>
          </cell>
          <cell r="CB94">
            <v>0</v>
          </cell>
          <cell r="CC94">
            <v>0</v>
          </cell>
          <cell r="CD94" t="str">
            <v>Se presenta informe de la implementación de la herramienta  Almacenamiento expansivo con estabilización de los aplicativos</v>
          </cell>
          <cell r="CE94">
            <v>0</v>
          </cell>
          <cell r="CF94" t="str">
            <v xml:space="preserve">Informe de la implementación de la  migración de ORACLE 11G a 12C
</v>
          </cell>
          <cell r="CG94" t="str">
            <v>Informe de la implementación de Bogota Historia Comun 2.</v>
          </cell>
          <cell r="CH94" t="str">
            <v xml:space="preserve">Informe de avance  que de cuenta del estado  de herramientas tecnologicas de Gobierno Digital en la Secretaria General </v>
          </cell>
          <cell r="CI94">
            <v>0</v>
          </cell>
          <cell r="CJ94">
            <v>0</v>
          </cell>
          <cell r="CK94">
            <v>0</v>
          </cell>
          <cell r="CL94">
            <v>0</v>
          </cell>
          <cell r="CM94">
            <v>0</v>
          </cell>
          <cell r="CN94" t="str">
            <v>N/A</v>
          </cell>
          <cell r="CO94" t="str">
            <v>N/A</v>
          </cell>
          <cell r="CP94" t="str">
            <v>N/A</v>
          </cell>
          <cell r="CQ94" t="str">
            <v>N/A</v>
          </cell>
          <cell r="CR94" t="str">
            <v>N/A</v>
          </cell>
          <cell r="CS94" t="str">
            <v>N/A</v>
          </cell>
          <cell r="CT94" t="str">
            <v>N/A</v>
          </cell>
          <cell r="CU94" t="str">
            <v>N/A</v>
          </cell>
          <cell r="CV94" t="str">
            <v>N/A</v>
          </cell>
          <cell r="CW94" t="str">
            <v>N/A</v>
          </cell>
          <cell r="CX94" t="str">
            <v>N/A</v>
          </cell>
          <cell r="CY94" t="str">
            <v>N/A</v>
          </cell>
          <cell r="CZ94" t="str">
            <v>N/A</v>
          </cell>
          <cell r="DA94" t="str">
            <v>N/A</v>
          </cell>
          <cell r="DB94" t="str">
            <v>N/A</v>
          </cell>
          <cell r="DC94" t="str">
            <v>N/A</v>
          </cell>
          <cell r="DD94" t="str">
            <v>N/A</v>
          </cell>
          <cell r="DE94" t="str">
            <v>N/A</v>
          </cell>
          <cell r="DF94" t="str">
            <v>N/A</v>
          </cell>
          <cell r="DG94" t="str">
            <v>N/A</v>
          </cell>
          <cell r="DH94" t="str">
            <v>N/A</v>
          </cell>
          <cell r="DI94" t="str">
            <v>N/A</v>
          </cell>
          <cell r="DJ94" t="str">
            <v>N/A</v>
          </cell>
          <cell r="DK94" t="str">
            <v>N/A</v>
          </cell>
          <cell r="DL94" t="str">
            <v>N/A</v>
          </cell>
          <cell r="DM94" t="str">
            <v>N/A</v>
          </cell>
          <cell r="DN94" t="str">
            <v>N/A</v>
          </cell>
          <cell r="DO94" t="str">
            <v>N/A</v>
          </cell>
          <cell r="DP94" t="str">
            <v>N/A</v>
          </cell>
          <cell r="DQ94" t="str">
            <v>N/A</v>
          </cell>
          <cell r="DR94" t="str">
            <v>N/A</v>
          </cell>
          <cell r="DS94" t="str">
            <v>N/A</v>
          </cell>
          <cell r="DT94" t="str">
            <v>N/A</v>
          </cell>
          <cell r="DU94" t="str">
            <v>N/A</v>
          </cell>
          <cell r="DV94" t="str">
            <v>N/A</v>
          </cell>
          <cell r="DW94" t="str">
            <v>N/A</v>
          </cell>
          <cell r="DX94" t="str">
            <v>N/A</v>
          </cell>
          <cell r="DY94" t="str">
            <v>N/A</v>
          </cell>
          <cell r="DZ94" t="str">
            <v>N/A</v>
          </cell>
          <cell r="EA94" t="str">
            <v>N/A</v>
          </cell>
          <cell r="EB94" t="str">
            <v>N/A</v>
          </cell>
          <cell r="EC94" t="str">
            <v>N/A</v>
          </cell>
          <cell r="ED94" t="str">
            <v>N/A</v>
          </cell>
          <cell r="EE94" t="str">
            <v>N/A</v>
          </cell>
          <cell r="EF94" t="str">
            <v>N/A</v>
          </cell>
          <cell r="EG94" t="str">
            <v>N/A</v>
          </cell>
          <cell r="EH94" t="str">
            <v>N/A</v>
          </cell>
          <cell r="EI94" t="str">
            <v>N/A</v>
          </cell>
          <cell r="EJ94" t="str">
            <v>N/A</v>
          </cell>
          <cell r="EK94" t="str">
            <v>N/A</v>
          </cell>
          <cell r="EL94" t="str">
            <v>N/A</v>
          </cell>
          <cell r="EM94" t="str">
            <v>N/A</v>
          </cell>
          <cell r="EN94" t="str">
            <v>N/A</v>
          </cell>
          <cell r="EO94" t="str">
            <v>N/A</v>
          </cell>
          <cell r="EP94" t="str">
            <v>N/A</v>
          </cell>
          <cell r="EQ94" t="str">
            <v>N/A</v>
          </cell>
          <cell r="ER94" t="str">
            <v>N/A</v>
          </cell>
          <cell r="ES94" t="str">
            <v>N/A</v>
          </cell>
          <cell r="ET94" t="str">
            <v>N/A</v>
          </cell>
          <cell r="EU94" t="str">
            <v>N/A</v>
          </cell>
          <cell r="EV94" t="str">
            <v>N/A</v>
          </cell>
          <cell r="EW94" t="str">
            <v>N/A</v>
          </cell>
          <cell r="EX94" t="str">
            <v>N/A</v>
          </cell>
          <cell r="EY94" t="str">
            <v>N/A</v>
          </cell>
          <cell r="EZ94" t="str">
            <v>N/A</v>
          </cell>
          <cell r="FA94" t="str">
            <v>N/A</v>
          </cell>
          <cell r="FB94" t="str">
            <v>N/A</v>
          </cell>
          <cell r="FC94" t="str">
            <v>N/A</v>
          </cell>
          <cell r="FD94" t="str">
            <v>N/A</v>
          </cell>
          <cell r="FE94" t="str">
            <v>N/A</v>
          </cell>
          <cell r="FF94" t="str">
            <v>N/A</v>
          </cell>
          <cell r="FG94" t="str">
            <v>N/A</v>
          </cell>
          <cell r="FH94" t="str">
            <v>N/A</v>
          </cell>
          <cell r="FI94" t="str">
            <v>N/A</v>
          </cell>
          <cell r="FJ94" t="str">
            <v>N/A</v>
          </cell>
          <cell r="FK94" t="str">
            <v>N/A</v>
          </cell>
          <cell r="FL94" t="str">
            <v>N/A</v>
          </cell>
          <cell r="FM94" t="str">
            <v>N/A</v>
          </cell>
          <cell r="FN94" t="str">
            <v/>
          </cell>
          <cell r="FO94" t="str">
            <v/>
          </cell>
          <cell r="FP94" t="str">
            <v xml:space="preserve">Se implemento la herramienta,  se valido funcionamiento y se da al servicio para la Infraestructura Tecnologíca </v>
          </cell>
          <cell r="FQ94" t="str">
            <v/>
          </cell>
          <cell r="FR94" t="str">
            <v>Durante el mes de mayo se terminó totalmente el despliegue, instalación, configuración y puesta en funcionamiento de base de datos Oracle y procedimientos asociados y necesarios para la actualización de versión del motor de Oracle y migración de aplicativos administrativos y financieros, desarrollando las siguientes Se coordino las fases generales de los pasos de cambio entre el proveedor y la OTIC
1.	Se instala el producto Oracle Database versión 12.2..0.1, habilitando el modo RAC para dos nodos, los cuales se llaman new-oracle12c-1.alcaldiabogota.gov.co y new-oracle12c-2.alcaldiabogota.gov.co.
2.	Se migra la información de producción de las bases de datos MISION y ADMIN.
3.	Se presta el servidor de base de datos a los Sistemas Administrativos y financieros, SIGA, SIAL, HumanApp, Registro Distrital, Regalias y MIDAS.
Como evidencia se adjuntan imágenes tomadas desde los servidores, en la cual se aprecian los “monitor process” que muestran las bases de datos activas en cada uno de los nodos, y se ejecuta la herramienta sqlplus para verificar la versión que se encuentra instalada en cada uno de ellos.</v>
          </cell>
          <cell r="FS94" t="str">
            <v>Durante el mes de junio se terminó totalmente el despliegue, instalación, configuración y puesta en funcionamiento de Nueva Herramienta Colaborativa Bogota Historia Comun 2.0, que es una iniciativa de recuperación y recopilación de patrimonio documental local el patrimonio documental local desde la perspectiva de la participación ciudadana, con el que se busca identificar, visibilizar y compartir memorias locales y comunitarias con enfoque territorial y diferencial.
Cuyo objetivo es generar espacios de construcción, recuperación y articulación de memorias locales e historias de los barrios y veredas de Bogotá, con un enfoque territorial y diferencial, a través de la interacción colaborativa de los ciudadanos y desde la perspectiva de la web 2.0. Estas experiencias serán organizadas y sistematizadas permanentemente en una gran Colección de Memorias Locales y Comunitarias (textos, audios, videos, mapas, fotos), custodiada por el Archivo de Bogotá.
El proyecto consta de 38 historias de usuario que se desarrollaran en dos fases, en la primera fase se desarrollaran 24 historias de usuarios y 14 en la segunda fase, se tiene previsto en puesta en producción el próximo 7 de julio de 2023. Dispondrá de los siguientes módulos.
•	Administración de usuarios
•	Creación de iniciativas
•	Cargue de contenidos
•	Colaboración con contenidos
•	Control de calidad
•	Publicación de catalogo</v>
          </cell>
          <cell r="FT94" t="str">
            <v>Aun cuando la Oficina Tic, programo la implementación de una herramientas Tecnológicas de Gobierno Digital,  denominada Sistema de Información de Asignación de Turnos – SAT Web,  para el mes de julio, no se logró terminarla a tiempo, esto debido a que el ingeniero asignado a este proyecto fue asignado desde mediados de mayo al proyecto entregado en junio  “nueva plataforma colaborativa de la REDA, proyecto Bogotá Historia Común 2.0”, puesto que era de sumo interés para la señora alcaldesa Claudia Lopez.
Así mismo,  se informa que la Oficina TIC actualmente se encuentra desarrollando dos (2) Herramientas Tecnológicas que contribuirán al avance en la Secretaria General en implementar la estrategia de Gobierno Digital, a continuación damos a conocer su estado y el mes en el que se entregaran implementadas para su uso.
Sistema de Información de Asignación de Turnos – SAT Web
Este sistema automatiza la asignación de turnos en las sedes con atención presencial al ciudadano, de la Secretaría General de la Alcaldía Mayor de Bogotá. Su alcance se basa en la solicitud de turno con presencia física del ciudadano que solicita servicios al distrito a diferentes entidades que tienen puntos de atención en la Red cade (CADEs, SúperCADEs, CAD) y Centros encuentro (de la Alta Consejería de Victimas) entre otros. También tendrá la funcionalidad de poder solicitarlo desde una aplicación web. La gestión de los turnos para ser registrada en este sistema.
El plazo previsto para la terminación del desarrollo incluyendo pruebas y entrega a la dependencia funcional para su uso es el mes de septiembre de 2023.
Las actividades o hitos que hacen falta para dar terminación del desarrollo y entrega del SAT Web concertados con el área funcional (Subsecretaría de Servicio a la Ciudadanía - SSC) relacionadas con labores de implementación y desarrollo del software, además de las actividades puramente funcionales de la SSC para cumplir con ese objetivo, estas son:
-	Entrega del Producto Mínimo Viable
-	Pruebas funcionales del Producto mínimo viable
-	Pruebas de Carga y estrés 
-	Prueba Piloto en Cade La Gaitana
-	Implementación SAT Web Versión 1 y su paso a producción 
-	Periodo de estabilización 
-	Capacitación a personal Red Cade: tanto a funcionarios de Secreatria General como de otras entidades
-	Definición Plan de expansión a otros puntos de la red cade y centros de encuento
Como acciones de mitigación del rezago se priorizaron las funcionalidades que el área funcional identificó, para la entrega de la primera versión, debido a complejidades que surgieron en la implementación y otras funcionalidades que no estaban incluidas en el plan pactado originalmente con el área funcional y  la asignación de un (1) ingenieros desarrollador, un (1) servidor en pruebas funcionales y un líder técnico, cada uno con dedicación full time o 100%. 
Sistema de Información Bogotá Internacional – SIBI
Esta Herramienta pretende gestionar (ingresar, verificar, validar, consultar y mantener el histórico) los registros de cooperación Internacional entre los diferentes aliados y las entidades del distrito. La finalidad es generar representaciones gráficas tipo “dashboard” de las diferentes variables y agrupaciones registradas en las cooperaciones internacionales.
Plazo previsto para la terminación del desarrollo incluyendo pruebas y entrega a la dependencia funcional para su uso es el mes de octubre de 2023.
Con estos dos desarrollos en la vigencia 2023 no se tendrían 4 sino 5 herramientas Tecnológicas de Gobierno Digita implementadas.</v>
          </cell>
          <cell r="FU94" t="str">
            <v/>
          </cell>
          <cell r="FV94" t="str">
            <v/>
          </cell>
          <cell r="FW94" t="str">
            <v/>
          </cell>
          <cell r="FX94" t="str">
            <v/>
          </cell>
          <cell r="FY94" t="str">
            <v/>
          </cell>
          <cell r="FZ94" t="str">
            <v>N/A</v>
          </cell>
          <cell r="GA94" t="str">
            <v>N/A</v>
          </cell>
          <cell r="GB94" t="str">
            <v>N/A</v>
          </cell>
          <cell r="GC94" t="str">
            <v>N/A</v>
          </cell>
          <cell r="GD94" t="str">
            <v>N/A</v>
          </cell>
          <cell r="GE94" t="str">
            <v>N/A</v>
          </cell>
          <cell r="GF94" t="str">
            <v>N/A</v>
          </cell>
          <cell r="GG94" t="str">
            <v>N/A</v>
          </cell>
          <cell r="GH94" t="str">
            <v>N/A</v>
          </cell>
          <cell r="GI94" t="str">
            <v>N/A</v>
          </cell>
          <cell r="GJ94" t="str">
            <v>N/A</v>
          </cell>
          <cell r="GK94" t="str">
            <v>N/A</v>
          </cell>
          <cell r="GL94" t="str">
            <v>N/A</v>
          </cell>
          <cell r="GM94" t="str">
            <v>N/A</v>
          </cell>
          <cell r="GN94" t="str">
            <v>N/A</v>
          </cell>
          <cell r="GO94" t="str">
            <v>N/A</v>
          </cell>
          <cell r="GP94" t="str">
            <v>N/A</v>
          </cell>
          <cell r="GQ94" t="str">
            <v>N/A</v>
          </cell>
          <cell r="GR94" t="str">
            <v>N/A</v>
          </cell>
          <cell r="GS94" t="str">
            <v>N/A</v>
          </cell>
          <cell r="GT94" t="str">
            <v>N/A</v>
          </cell>
          <cell r="GU94" t="str">
            <v>N/A</v>
          </cell>
          <cell r="GV94" t="str">
            <v>N/A</v>
          </cell>
          <cell r="GW94" t="str">
            <v>N/A</v>
          </cell>
          <cell r="GX94" t="str">
            <v>N/A</v>
          </cell>
          <cell r="GY94" t="str">
            <v>N/A</v>
          </cell>
        </row>
        <row r="95">
          <cell r="A95" t="str">
            <v>PD142</v>
          </cell>
          <cell r="B95">
            <v>7872</v>
          </cell>
          <cell r="D95" t="str">
            <v>Consolidar los avances de las metas de proyecto de inversión que apunten a la implementación de la estrategia de gobierno digital</v>
          </cell>
          <cell r="E95" t="str">
            <v>15_Oficina de Alta Consejería Distrital de Tecnologías de Información y Comunicaciones - TIC</v>
          </cell>
          <cell r="F95">
            <v>15</v>
          </cell>
          <cell r="G95" t="str">
            <v>Oficina de Alta Consejería Distrital de Tecnologías de Información y Comunicaciones - TIC</v>
          </cell>
          <cell r="H95" t="str">
            <v>oat</v>
          </cell>
          <cell r="I95" t="str">
            <v>PD142</v>
          </cell>
          <cell r="J95" t="str">
            <v>Suma</v>
          </cell>
          <cell r="K95" t="str">
            <v>Número</v>
          </cell>
          <cell r="L95" t="str">
            <v>Suma</v>
          </cell>
          <cell r="M95">
            <v>3</v>
          </cell>
          <cell r="N95">
            <v>0</v>
          </cell>
          <cell r="O95">
            <v>0</v>
          </cell>
          <cell r="P95">
            <v>0</v>
          </cell>
          <cell r="Q95">
            <v>1</v>
          </cell>
          <cell r="R95">
            <v>0</v>
          </cell>
          <cell r="S95">
            <v>0</v>
          </cell>
          <cell r="T95">
            <v>1</v>
          </cell>
          <cell r="U95">
            <v>0</v>
          </cell>
          <cell r="V95">
            <v>0</v>
          </cell>
          <cell r="W95">
            <v>1</v>
          </cell>
          <cell r="X95">
            <v>0</v>
          </cell>
          <cell r="Y95">
            <v>0</v>
          </cell>
          <cell r="Z95">
            <v>1</v>
          </cell>
          <cell r="AA95">
            <v>4</v>
          </cell>
          <cell r="AB95">
            <v>4</v>
          </cell>
          <cell r="AC95" t="str">
            <v>Se realizó el seguimiento trimestral de las metas del proyecto de inversión que den cuenta de la implementación de la estrategia de gobierno digital</v>
          </cell>
          <cell r="AD95" t="str">
            <v/>
          </cell>
          <cell r="AE95" t="str">
            <v/>
          </cell>
          <cell r="AF95">
            <v>0</v>
          </cell>
          <cell r="AG95">
            <v>0</v>
          </cell>
          <cell r="AH95">
            <v>1</v>
          </cell>
          <cell r="AI95">
            <v>0</v>
          </cell>
          <cell r="AJ95">
            <v>0</v>
          </cell>
          <cell r="AK95">
            <v>1</v>
          </cell>
          <cell r="AL95">
            <v>0</v>
          </cell>
          <cell r="AM95">
            <v>0</v>
          </cell>
          <cell r="AN95">
            <v>1</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t="str">
            <v>No Programó</v>
          </cell>
          <cell r="BE95" t="str">
            <v>No Programó</v>
          </cell>
          <cell r="BF95">
            <v>1</v>
          </cell>
          <cell r="BG95">
            <v>0</v>
          </cell>
          <cell r="BH95">
            <v>0</v>
          </cell>
          <cell r="BI95">
            <v>1</v>
          </cell>
          <cell r="BJ95">
            <v>0</v>
          </cell>
          <cell r="BK95">
            <v>0</v>
          </cell>
          <cell r="BL95">
            <v>1</v>
          </cell>
          <cell r="BM95" t="str">
            <v/>
          </cell>
          <cell r="BN95" t="str">
            <v/>
          </cell>
          <cell r="BO95" t="str">
            <v/>
          </cell>
          <cell r="BP95">
            <v>0</v>
          </cell>
          <cell r="BQ95">
            <v>0</v>
          </cell>
          <cell r="BR95" t="str">
            <v>Informe de seguimiento de las metas del proyecto de inversión que den cuenta de la implementación de la estrategia de gobierno digital</v>
          </cell>
          <cell r="BS95">
            <v>0</v>
          </cell>
          <cell r="BT95">
            <v>0</v>
          </cell>
          <cell r="BU95" t="str">
            <v>Informe de seguimiento de las metas del proyecto de inversión que den cuenta de la implementación de la estrategia de gobierno digital</v>
          </cell>
          <cell r="BV95">
            <v>0</v>
          </cell>
          <cell r="BW95">
            <v>0</v>
          </cell>
          <cell r="BX95" t="str">
            <v>Informe de seguimiento de las metas del proyecto de inversión que den cuenta de la implementación de la estrategia de gobierno digital</v>
          </cell>
          <cell r="BY95">
            <v>0</v>
          </cell>
          <cell r="BZ95">
            <v>0</v>
          </cell>
          <cell r="CA95" t="str">
            <v>Informe de seguimiento de las metas del proyecto de inversión que den cuenta de la implementación de la estrategia de gobierno digital</v>
          </cell>
          <cell r="CB95">
            <v>0</v>
          </cell>
          <cell r="CC95">
            <v>0</v>
          </cell>
          <cell r="CD95" t="str">
            <v>Informe de seguimiento de las metas del proyecto de inversión que den cuenta de la implementación de la estrategia de gobierno digital</v>
          </cell>
          <cell r="CE95">
            <v>0</v>
          </cell>
          <cell r="CF95">
            <v>0</v>
          </cell>
          <cell r="CG95" t="str">
            <v>Informe de seguimiento de las metas del proyecto de inversión que den cuenta de la implementación de la estrategia de gobierno digital</v>
          </cell>
          <cell r="CH95">
            <v>0</v>
          </cell>
          <cell r="CI95">
            <v>0</v>
          </cell>
          <cell r="CJ95" t="str">
            <v>Informe de seguimiento de las metas del proyecto de inversión que den cuenta de la implementación de la estrategia de gobierno digital</v>
          </cell>
          <cell r="CK95">
            <v>0</v>
          </cell>
          <cell r="CL95">
            <v>0</v>
          </cell>
          <cell r="CM95">
            <v>0</v>
          </cell>
          <cell r="CN95" t="str">
            <v>N/A</v>
          </cell>
          <cell r="CO95" t="str">
            <v>N/A</v>
          </cell>
          <cell r="CP95" t="str">
            <v>N/A</v>
          </cell>
          <cell r="CQ95" t="str">
            <v>N/A</v>
          </cell>
          <cell r="CR95" t="str">
            <v>N/A</v>
          </cell>
          <cell r="CS95" t="str">
            <v>N/A</v>
          </cell>
          <cell r="CT95" t="str">
            <v>N/A</v>
          </cell>
          <cell r="CU95" t="str">
            <v>N/A</v>
          </cell>
          <cell r="CV95" t="str">
            <v>N/A</v>
          </cell>
          <cell r="CW95" t="str">
            <v>N/A</v>
          </cell>
          <cell r="CX95" t="str">
            <v>N/A</v>
          </cell>
          <cell r="CY95" t="str">
            <v>N/A</v>
          </cell>
          <cell r="CZ95" t="str">
            <v>N/A</v>
          </cell>
          <cell r="DA95" t="str">
            <v>N/A</v>
          </cell>
          <cell r="DB95" t="str">
            <v>N/A</v>
          </cell>
          <cell r="DC95" t="str">
            <v>N/A</v>
          </cell>
          <cell r="DD95" t="str">
            <v>N/A</v>
          </cell>
          <cell r="DE95" t="str">
            <v>N/A</v>
          </cell>
          <cell r="DF95" t="str">
            <v>N/A</v>
          </cell>
          <cell r="DG95" t="str">
            <v>N/A</v>
          </cell>
          <cell r="DH95" t="str">
            <v>N/A</v>
          </cell>
          <cell r="DI95" t="str">
            <v>N/A</v>
          </cell>
          <cell r="DJ95" t="str">
            <v>N/A</v>
          </cell>
          <cell r="DK95" t="str">
            <v>N/A</v>
          </cell>
          <cell r="DL95" t="str">
            <v>N/A</v>
          </cell>
          <cell r="DM95" t="str">
            <v>N/A</v>
          </cell>
          <cell r="DN95" t="str">
            <v>N/A</v>
          </cell>
          <cell r="DO95" t="str">
            <v>N/A</v>
          </cell>
          <cell r="DP95" t="str">
            <v>N/A</v>
          </cell>
          <cell r="DQ95" t="str">
            <v>N/A</v>
          </cell>
          <cell r="DR95" t="str">
            <v>N/A</v>
          </cell>
          <cell r="DS95" t="str">
            <v>N/A</v>
          </cell>
          <cell r="DT95" t="str">
            <v>N/A</v>
          </cell>
          <cell r="DU95" t="str">
            <v>N/A</v>
          </cell>
          <cell r="DV95" t="str">
            <v>N/A</v>
          </cell>
          <cell r="DW95" t="str">
            <v>N/A</v>
          </cell>
          <cell r="DX95" t="str">
            <v>N/A</v>
          </cell>
          <cell r="DY95" t="str">
            <v>N/A</v>
          </cell>
          <cell r="DZ95" t="str">
            <v>N/A</v>
          </cell>
          <cell r="EA95" t="str">
            <v>N/A</v>
          </cell>
          <cell r="EB95" t="str">
            <v>N/A</v>
          </cell>
          <cell r="EC95" t="str">
            <v>N/A</v>
          </cell>
          <cell r="ED95" t="str">
            <v>N/A</v>
          </cell>
          <cell r="EE95" t="str">
            <v>N/A</v>
          </cell>
          <cell r="EF95" t="str">
            <v>N/A</v>
          </cell>
          <cell r="EG95" t="str">
            <v>N/A</v>
          </cell>
          <cell r="EH95" t="str">
            <v>N/A</v>
          </cell>
          <cell r="EI95" t="str">
            <v>N/A</v>
          </cell>
          <cell r="EJ95" t="str">
            <v>N/A</v>
          </cell>
          <cell r="EK95" t="str">
            <v>N/A</v>
          </cell>
          <cell r="EL95" t="str">
            <v>N/A</v>
          </cell>
          <cell r="EM95" t="str">
            <v>N/A</v>
          </cell>
          <cell r="EN95" t="str">
            <v>N/A</v>
          </cell>
          <cell r="EO95" t="str">
            <v>N/A</v>
          </cell>
          <cell r="EP95" t="str">
            <v>N/A</v>
          </cell>
          <cell r="EQ95" t="str">
            <v>N/A</v>
          </cell>
          <cell r="ER95" t="str">
            <v>N/A</v>
          </cell>
          <cell r="ES95" t="str">
            <v>N/A</v>
          </cell>
          <cell r="ET95" t="str">
            <v>N/A</v>
          </cell>
          <cell r="EU95" t="str">
            <v>N/A</v>
          </cell>
          <cell r="EV95" t="str">
            <v>N/A</v>
          </cell>
          <cell r="EW95" t="str">
            <v>N/A</v>
          </cell>
          <cell r="EX95" t="str">
            <v>N/A</v>
          </cell>
          <cell r="EY95" t="str">
            <v>N/A</v>
          </cell>
          <cell r="EZ95" t="str">
            <v>N/A</v>
          </cell>
          <cell r="FA95" t="str">
            <v>N/A</v>
          </cell>
          <cell r="FB95" t="str">
            <v>N/A</v>
          </cell>
          <cell r="FC95" t="str">
            <v>N/A</v>
          </cell>
          <cell r="FD95" t="str">
            <v>N/A</v>
          </cell>
          <cell r="FE95" t="str">
            <v>N/A</v>
          </cell>
          <cell r="FF95" t="str">
            <v>N/A</v>
          </cell>
          <cell r="FG95" t="str">
            <v>N/A</v>
          </cell>
          <cell r="FH95" t="str">
            <v>N/A</v>
          </cell>
          <cell r="FI95" t="str">
            <v>N/A</v>
          </cell>
          <cell r="FJ95" t="str">
            <v>N/A</v>
          </cell>
          <cell r="FK95" t="str">
            <v>N/A</v>
          </cell>
          <cell r="FL95" t="str">
            <v>N/A</v>
          </cell>
          <cell r="FM95" t="str">
            <v>N/A</v>
          </cell>
          <cell r="FN95" t="str">
            <v/>
          </cell>
          <cell r="FO95" t="str">
            <v/>
          </cell>
          <cell r="FP95" t="str">
            <v>Avances: Durante el periodo se logró la realización del informe de seguimiento de las metas que dan cuenta de la implementación de la implementación de la estrategia de Gobierno Gigital.
Retrasos: No se presentaron retrasos</v>
          </cell>
          <cell r="FQ95" t="str">
            <v/>
          </cell>
          <cell r="FR95" t="str">
            <v/>
          </cell>
          <cell r="FS95" t="str">
            <v>Avances: Durante el periodo se logró la realización del informe de seguimiento de las metas que dan cuenta de la implementación de la implementación de la estrategia de Gobierno Gigital.
Retrasos: No se presentaron retrasos</v>
          </cell>
          <cell r="FT95" t="str">
            <v/>
          </cell>
          <cell r="FU95" t="str">
            <v/>
          </cell>
          <cell r="FV95" t="str">
            <v>Avances: Durante el periodo se logró la realización del informe de seguimiento de las metas que dan cuenta de la implementación de la implementación de la estrategia de Gobierno Gigital.
Retrasos: No se presentaron retrasos</v>
          </cell>
          <cell r="FW95" t="str">
            <v/>
          </cell>
          <cell r="FX95" t="str">
            <v/>
          </cell>
          <cell r="FY95" t="str">
            <v/>
          </cell>
          <cell r="FZ95" t="str">
            <v>N/A</v>
          </cell>
          <cell r="GA95" t="str">
            <v>N/A</v>
          </cell>
          <cell r="GB95" t="str">
            <v>N/A</v>
          </cell>
          <cell r="GC95" t="str">
            <v>N/A</v>
          </cell>
          <cell r="GD95" t="str">
            <v>N/A</v>
          </cell>
          <cell r="GE95" t="str">
            <v>N/A</v>
          </cell>
          <cell r="GF95" t="str">
            <v>N/A</v>
          </cell>
          <cell r="GG95" t="str">
            <v>N/A</v>
          </cell>
          <cell r="GH95" t="str">
            <v>N/A</v>
          </cell>
          <cell r="GI95" t="str">
            <v>N/A</v>
          </cell>
          <cell r="GJ95" t="str">
            <v>N/A</v>
          </cell>
          <cell r="GK95" t="str">
            <v>N/A</v>
          </cell>
          <cell r="GL95" t="str">
            <v>N/A</v>
          </cell>
          <cell r="GM95" t="str">
            <v>N/A</v>
          </cell>
          <cell r="GN95" t="str">
            <v>N/A</v>
          </cell>
          <cell r="GO95" t="str">
            <v>N/A</v>
          </cell>
          <cell r="GP95" t="str">
            <v>N/A</v>
          </cell>
          <cell r="GQ95" t="str">
            <v>N/A</v>
          </cell>
          <cell r="GR95" t="str">
            <v>N/A</v>
          </cell>
          <cell r="GS95" t="str">
            <v>N/A</v>
          </cell>
          <cell r="GT95" t="str">
            <v>N/A</v>
          </cell>
          <cell r="GU95" t="str">
            <v>N/A</v>
          </cell>
          <cell r="GV95" t="str">
            <v>N/A</v>
          </cell>
          <cell r="GW95" t="str">
            <v>N/A</v>
          </cell>
          <cell r="GX95" t="str">
            <v>N/A</v>
          </cell>
          <cell r="GY95" t="str">
            <v>N/A</v>
          </cell>
        </row>
        <row r="96">
          <cell r="A96" t="str">
            <v>PD160</v>
          </cell>
          <cell r="B96">
            <v>7873</v>
          </cell>
          <cell r="D96" t="str">
            <v>Dotar e intervenir la infraestructura de las sedes de la Secretaría General de la Alcaldía Mayor de Bogotá. (Cronograma de Intervenciones de infraestructura ejecutado.)</v>
          </cell>
          <cell r="E96" t="str">
            <v>1_Dirección Administrativa y Financiera</v>
          </cell>
          <cell r="F96">
            <v>1</v>
          </cell>
          <cell r="G96" t="str">
            <v>Dirección Administrativa y Financiera</v>
          </cell>
          <cell r="H96" t="str">
            <v>sco</v>
          </cell>
          <cell r="I96" t="str">
            <v>PD160</v>
          </cell>
          <cell r="J96" t="str">
            <v>Constante</v>
          </cell>
          <cell r="K96" t="str">
            <v>Porcentaje</v>
          </cell>
          <cell r="L96" t="str">
            <v>suma</v>
          </cell>
          <cell r="M96">
            <v>77</v>
          </cell>
          <cell r="N96">
            <v>100</v>
          </cell>
          <cell r="O96">
            <v>10</v>
          </cell>
          <cell r="P96">
            <v>0</v>
          </cell>
          <cell r="Q96">
            <v>22</v>
          </cell>
          <cell r="R96">
            <v>0</v>
          </cell>
          <cell r="S96">
            <v>0</v>
          </cell>
          <cell r="T96">
            <v>23</v>
          </cell>
          <cell r="U96">
            <v>0</v>
          </cell>
          <cell r="V96">
            <v>0</v>
          </cell>
          <cell r="W96">
            <v>22</v>
          </cell>
          <cell r="X96">
            <v>0</v>
          </cell>
          <cell r="Y96">
            <v>0</v>
          </cell>
          <cell r="Z96">
            <v>23</v>
          </cell>
          <cell r="AA96">
            <v>100</v>
          </cell>
          <cell r="AB96">
            <v>100</v>
          </cell>
          <cell r="AC96" t="str">
            <v xml:space="preserve">En lo corrido del Plan Distrital de Desarrollo, la Secretaría General, avanzó en las siguientes acciones para dar cumplimiento al indicador sectorial Avance de las actividades contempladas en el cronograma de intervenciones de infraestructura y el mantenimiento preventivo y correctivo en las sedes intervenidas de la Entidad: Manzana Liévano, Archivo de Bogotá, Imprenta Distrital,  Parqueadero calle 55, Supercade Suba, Supercade Bosa,  Supercade 20 de Julio, Supercade Américas,  Supercade Engativá - Ventanillas atención a las Víctimas,  Supercade Manitas, Supercade Calle 13, Supercade Social, Cade La Victoria, Cade la Gaitana, Cade Servitá, Centro Local de Atención a las Victimas-Bosa, Supercade CAD, Centro Local de Atención a las Victimas-Rafael Uribe Uribe, Centro Local de Atención a las Victimas-Suba, Cade Patio Bonito, Centro Local de Atención a las Víctimas-Chapinero, Centro De Memoria, Paz Y Reconciliación – CMPR, Cade Los Luceros, Centro Local de Atención a las Victimas-Patio Bonito,  Centro Local de Atención a las Victimas-Ciudad Bolívar y Alta Consejería para los derechos de las víctimas, la paz y la reconciliación -Sede Alterna Edificio Tequendama.  
Se realizaron entre otras acciones, las siguientes intervenciones: reparación de tubería de salida de drenaje de agua, demolición de enchape, reparación de tubo, adecuación baño mixto de discapacidad (Romper Muro y Armar Cuarto), Mantenimiento ventanearía metálica (Resanes, anticorrosivo), excavación y construcción de andenes perimetrales, Reparación y/o mantenimiento rejas. 
Plan Institucional de Gestión Ambiental "PIGA": Se avanza en el Plan de acción anual PIGA en el programa de prácticas sostenibles, La Secretaría General en acompañamiento con el Jardín Botánico de Bogotá, cultivaron seis huertas urbanas ubicadas en las siguientes sedes: Manzana Liévano, SuperCade, Engativá, Centro de Encuentro Bosa, Centro de Encuentro Suba, Imprenta Distrital y Archivo de Bogotá 
Beneficios:  
La adecuación y mantenimiento a las sedes de la Secretaría General propenden por la seguridad de los servidores públicos, colaboradores y visitantes, evitando que se produzcan accidentes por desperfectos en equipos, desprendimientos o caída de elementos, así como evitar el deterioro de los bienes muebles e inmuebles de la entidad; así mismo, contar con infraestructuras adecuadas y seguras para la prestación de servicios para la ciudadanía con calidad. 
Como instrumento de planificación ambiental, el PIGA permite a la Secretaría General alinear sus esfuerzos en el logro de objetivos y metas tendientes a la sostenibilidad ambiental, la construcción, organización y el fortalecimiento de tejido social de los usuarios, funcionarios y/o contratistas de cada una de las sedes donde se ha implementado el proyecto. los impactos positivos asociados a las actividades diarias de la entidad. Finalmente, el PIGA de la Secretaría General concentra sus esfuerzos en el cumplimiento de su política ambiental, de los objetivos propuestos y el desarrollo de sus programas. </v>
          </cell>
          <cell r="AD96" t="str">
            <v>Para el periodo de reporte el indicador no presentó retrasos en su ejecución.</v>
          </cell>
          <cell r="AE96" t="str">
            <v/>
          </cell>
          <cell r="AF96">
            <v>10</v>
          </cell>
          <cell r="AG96">
            <v>0</v>
          </cell>
          <cell r="AH96">
            <v>22</v>
          </cell>
          <cell r="AI96">
            <v>0</v>
          </cell>
          <cell r="AJ96">
            <v>0</v>
          </cell>
          <cell r="AK96">
            <v>23</v>
          </cell>
          <cell r="AL96">
            <v>0</v>
          </cell>
          <cell r="AM96">
            <v>0</v>
          </cell>
          <cell r="AN96">
            <v>22</v>
          </cell>
          <cell r="AO96">
            <v>0</v>
          </cell>
          <cell r="AP96">
            <v>0</v>
          </cell>
          <cell r="AQ96">
            <v>0</v>
          </cell>
          <cell r="AR96">
            <v>10</v>
          </cell>
          <cell r="AS96">
            <v>0</v>
          </cell>
          <cell r="AT96">
            <v>22</v>
          </cell>
          <cell r="AU96">
            <v>0</v>
          </cell>
          <cell r="AV96">
            <v>0</v>
          </cell>
          <cell r="AW96">
            <v>23</v>
          </cell>
          <cell r="AX96">
            <v>0</v>
          </cell>
          <cell r="AY96">
            <v>0</v>
          </cell>
          <cell r="AZ96">
            <v>22</v>
          </cell>
          <cell r="BA96">
            <v>0</v>
          </cell>
          <cell r="BB96">
            <v>0</v>
          </cell>
          <cell r="BC96">
            <v>23</v>
          </cell>
          <cell r="BD96">
            <v>10</v>
          </cell>
          <cell r="BE96">
            <v>0</v>
          </cell>
          <cell r="BF96">
            <v>22</v>
          </cell>
          <cell r="BG96">
            <v>0</v>
          </cell>
          <cell r="BH96">
            <v>0</v>
          </cell>
          <cell r="BI96">
            <v>23</v>
          </cell>
          <cell r="BJ96">
            <v>0</v>
          </cell>
          <cell r="BK96">
            <v>0</v>
          </cell>
          <cell r="BL96">
            <v>22</v>
          </cell>
          <cell r="BM96" t="str">
            <v/>
          </cell>
          <cell r="BN96" t="str">
            <v/>
          </cell>
          <cell r="BO96" t="str">
            <v/>
          </cell>
          <cell r="BP96" t="str">
            <v xml:space="preserve">Programación de actividades de mantenimiento, procesos de obra, actividades PIGA y adquisiciones asociadas. </v>
          </cell>
          <cell r="BQ96">
            <v>0</v>
          </cell>
          <cell r="BR96" t="str">
            <v>Informe de Gestión del Proyecto 7873 trimestral acumulado.</v>
          </cell>
          <cell r="BS96">
            <v>0</v>
          </cell>
          <cell r="BT96">
            <v>0</v>
          </cell>
          <cell r="BU96" t="str">
            <v>Informe de Gestión del Proyecto 7873 trimestral acumulado.</v>
          </cell>
          <cell r="BV96">
            <v>0</v>
          </cell>
          <cell r="BW96">
            <v>0</v>
          </cell>
          <cell r="BX96" t="str">
            <v xml:space="preserve">Informe de actividades gestión ambiental e infraestructura </v>
          </cell>
          <cell r="BY96">
            <v>0</v>
          </cell>
          <cell r="BZ96">
            <v>0</v>
          </cell>
          <cell r="CA96" t="str">
            <v xml:space="preserve">Informe de actividades gestión ambiental e infraestructura </v>
          </cell>
          <cell r="CB96" t="str">
            <v xml:space="preserve">Programación de actividades de mantenimiento, procesos de obra, actividades PIGA y adquisiciones asociadas. </v>
          </cell>
          <cell r="CC96">
            <v>0</v>
          </cell>
          <cell r="CD96" t="str">
            <v>Informe de Gestión del Proyecto 7873 trimestral acumulado.</v>
          </cell>
          <cell r="CE96">
            <v>0</v>
          </cell>
          <cell r="CF96">
            <v>0</v>
          </cell>
          <cell r="CG96" t="str">
            <v>Informe de Gestión del Proyecto 7873 trimestral acumulado.</v>
          </cell>
          <cell r="CH96">
            <v>0</v>
          </cell>
          <cell r="CI96">
            <v>0</v>
          </cell>
          <cell r="CJ96" t="str">
            <v xml:space="preserve">Informe de actividades gestión ambiental e infraestructura </v>
          </cell>
          <cell r="CK96">
            <v>0</v>
          </cell>
          <cell r="CL96">
            <v>0</v>
          </cell>
          <cell r="CM96">
            <v>0</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cell r="EJ96" t="str">
            <v>N/A</v>
          </cell>
          <cell r="EK96" t="str">
            <v>N/A</v>
          </cell>
          <cell r="EL96" t="str">
            <v>N/A</v>
          </cell>
          <cell r="EM96" t="str">
            <v>N/A</v>
          </cell>
          <cell r="EN96" t="str">
            <v>N/A</v>
          </cell>
          <cell r="EO96" t="str">
            <v>N/A</v>
          </cell>
          <cell r="EP96" t="str">
            <v>N/A</v>
          </cell>
          <cell r="EQ96" t="str">
            <v>N/A</v>
          </cell>
          <cell r="ER96" t="str">
            <v>N/A</v>
          </cell>
          <cell r="ES96" t="str">
            <v>N/A</v>
          </cell>
          <cell r="ET96" t="str">
            <v>N/A</v>
          </cell>
          <cell r="EU96" t="str">
            <v>N/A</v>
          </cell>
          <cell r="EV96" t="str">
            <v>N/A</v>
          </cell>
          <cell r="EW96" t="str">
            <v>N/A</v>
          </cell>
          <cell r="EX96" t="str">
            <v>N/A</v>
          </cell>
          <cell r="EY96" t="str">
            <v>N/A</v>
          </cell>
          <cell r="EZ96" t="str">
            <v>N/A</v>
          </cell>
          <cell r="FA96" t="str">
            <v>N/A</v>
          </cell>
          <cell r="FB96" t="str">
            <v>N/A</v>
          </cell>
          <cell r="FC96" t="str">
            <v>N/A</v>
          </cell>
          <cell r="FD96" t="str">
            <v>N/A</v>
          </cell>
          <cell r="FE96" t="str">
            <v>N/A</v>
          </cell>
          <cell r="FF96" t="str">
            <v>N/A</v>
          </cell>
          <cell r="FG96" t="str">
            <v>N/A</v>
          </cell>
          <cell r="FH96" t="str">
            <v>N/A</v>
          </cell>
          <cell r="FI96" t="str">
            <v>N/A</v>
          </cell>
          <cell r="FJ96" t="str">
            <v>N/A</v>
          </cell>
          <cell r="FK96" t="str">
            <v>N/A</v>
          </cell>
          <cell r="FL96" t="str">
            <v>N/A</v>
          </cell>
          <cell r="FM96" t="str">
            <v>N/A</v>
          </cell>
          <cell r="FN96" t="str">
            <v>En enero, se formuló la programación semestral de actividades de mantenimiento de 14 sedes en tres zonas de atención de las cuadrillas (norte, centro y sur), procesos de obra, actividades PIGA, que contemplan acciones relacionadas con el programa de uso eficiente del agua, uso eficiente de energía, con el programa de gestión integral de residuos, consumo sostenible y del programa de prácticas sostenibles; así como de las adquisiciones asociadas (talanqueras, manejo silvicultural)</v>
          </cell>
          <cell r="FO96" t="str">
            <v>No programó avance para el periodo</v>
          </cell>
          <cell r="FP96" t="str">
            <v>En el mes de marzo del año 2023, se avanzó en 22% en la ejecución de la programación de acciones de mantenimiento y del Plan Institucional de Gestión Ambiental -PIGA, así como de la adquisición de insumos para ejecutar los lineamientos ambientales, mantenimientos y adecuaciones programadas, así: se realizó mantenimiento a 6 sedes, se ejecutaron 13 actividades del PIGA y se radicó en la Dirección de Contratación el proceso para la adquisición e instalación de vidrios o elementos arquitectónicos traslucidos de cerramientos, accesorios y actividades complementarias, así como también se radicó el proceso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FQ96" t="str">
            <v>No se programó avance para el periodo</v>
          </cell>
          <cell r="FR96" t="str">
            <v>No se programó avance para el periodo</v>
          </cell>
          <cell r="FS96" t="str">
            <v>En lo corrido del año 2023, se avanzó en 55% en la ejecución de la programación de acciones de mantenimiento y del Plan Institucional de Gestión Ambiental -PIGA, así como de la adquisición de insumos para ejecutar los lineamientos ambientales, mantenimientos y adecuaciones programadas, así: se realizó mantenimiento a 26 sedes, se ejecutaron 64 actividades del PIGA y se suscribieron los contratos para la adquisición e instalación de vidrios o elementos arquitectónicos traslucidos de cerramientos, accesorios y actividades complementarias, así como también el contrato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FT96" t="str">
            <v>No se programó avance para el periodo</v>
          </cell>
          <cell r="FU96" t="str">
            <v>No se programó avance para el periodo</v>
          </cell>
          <cell r="FV96" t="str">
            <v>En lo corrido del año 2023, se ha avanzado en la ejecución del 77% de la programación de acciones de mantenimiento y del Plan Institucional de Gestión Ambiental -PIGA, así como de la adquisición de insumos para ejecutar los lineamientos ambientales, mantenimientos y adecuaciones programadas, así: se realizó mantenimiento a 26 sedes, se ejecutaron 102 actividades del PIGA y se suscribieron los contratos para la adquisición e instalación de vidrios o elementos arquitectónicos traslucidos de cerramientos, accesorios y actividades complementarias, así como también el contrato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FW96" t="str">
            <v/>
          </cell>
          <cell r="FX96" t="str">
            <v/>
          </cell>
          <cell r="FY96" t="str">
            <v/>
          </cell>
          <cell r="FZ96" t="str">
            <v>N/A</v>
          </cell>
          <cell r="GA96" t="str">
            <v>N/A</v>
          </cell>
          <cell r="GB96" t="str">
            <v>N/A</v>
          </cell>
          <cell r="GC96" t="str">
            <v>N/A</v>
          </cell>
          <cell r="GD96" t="str">
            <v>N/A</v>
          </cell>
          <cell r="GE96" t="str">
            <v>N/A</v>
          </cell>
          <cell r="GF96" t="str">
            <v>N/A</v>
          </cell>
          <cell r="GG96" t="str">
            <v>N/A</v>
          </cell>
          <cell r="GH96" t="str">
            <v>N/A</v>
          </cell>
          <cell r="GI96" t="str">
            <v>N/A</v>
          </cell>
          <cell r="GJ96" t="str">
            <v>N/A</v>
          </cell>
          <cell r="GK96" t="str">
            <v>N/A</v>
          </cell>
          <cell r="GL96" t="str">
            <v>N/A</v>
          </cell>
          <cell r="GM96" t="str">
            <v>N/A</v>
          </cell>
          <cell r="GN96" t="str">
            <v>N/A</v>
          </cell>
          <cell r="GO96" t="str">
            <v>N/A</v>
          </cell>
          <cell r="GP96" t="str">
            <v>N/A</v>
          </cell>
          <cell r="GQ96" t="str">
            <v>N/A</v>
          </cell>
          <cell r="GR96" t="str">
            <v>N/A</v>
          </cell>
          <cell r="GS96" t="str">
            <v>N/A</v>
          </cell>
          <cell r="GT96" t="str">
            <v>N/A</v>
          </cell>
          <cell r="GU96" t="str">
            <v>N/A</v>
          </cell>
          <cell r="GV96" t="str">
            <v>N/A</v>
          </cell>
          <cell r="GW96" t="str">
            <v>N/A</v>
          </cell>
          <cell r="GX96" t="str">
            <v>N/A</v>
          </cell>
          <cell r="GY96" t="str">
            <v>N/A</v>
          </cell>
        </row>
        <row r="97">
          <cell r="A97" t="str">
            <v>PD161</v>
          </cell>
          <cell r="B97">
            <v>7873</v>
          </cell>
          <cell r="D97" t="str">
            <v>Documentos de lineamientos técnicos</v>
          </cell>
          <cell r="E97" t="str">
            <v>1_Subsecretaría Corporativa</v>
          </cell>
          <cell r="F97">
            <v>1</v>
          </cell>
          <cell r="G97" t="str">
            <v>Subsecretaría Corporativa</v>
          </cell>
          <cell r="H97" t="str">
            <v>sco</v>
          </cell>
          <cell r="I97" t="str">
            <v>PD161</v>
          </cell>
          <cell r="J97" t="str">
            <v>Suma</v>
          </cell>
          <cell r="K97" t="str">
            <v>Número</v>
          </cell>
          <cell r="L97" t="str">
            <v>Suma</v>
          </cell>
          <cell r="M97">
            <v>4</v>
          </cell>
          <cell r="N97">
            <v>0</v>
          </cell>
          <cell r="O97">
            <v>0</v>
          </cell>
          <cell r="P97">
            <v>2</v>
          </cell>
          <cell r="Q97">
            <v>0</v>
          </cell>
          <cell r="R97">
            <v>0</v>
          </cell>
          <cell r="S97">
            <v>0</v>
          </cell>
          <cell r="T97">
            <v>1</v>
          </cell>
          <cell r="U97">
            <v>1</v>
          </cell>
          <cell r="V97">
            <v>0</v>
          </cell>
          <cell r="W97">
            <v>0</v>
          </cell>
          <cell r="X97">
            <v>0</v>
          </cell>
          <cell r="Y97">
            <v>0</v>
          </cell>
          <cell r="Z97">
            <v>0</v>
          </cell>
          <cell r="AA97">
            <v>4</v>
          </cell>
          <cell r="AB97">
            <v>4</v>
          </cell>
          <cell r="AC97" t="str">
            <v xml:space="preserve">Durante lo corrido de la vigencia 2023, la Secretaría General  formuló y reportó 3 documentos  asociados a la austeridad del gasto, así: Informe de austeridad del gasto de la vigencia 2022 (con corte a 31 de diciembre de 2022) y el informe de austeridad del gasto con corte a 30 de junio de 2023, con base en las disposiciones del Decreto Distrital 492 de 2019 y Plan de austeridad del gasto. Los documentos relacionados se encuentran publicados en el botón de transparencia ( Plan de Acción -Plan de Austeridad del Gasto). Adicionalmente, se cuenta con el Instructivo para la publicación en el Sistema Electrónico de Contratación Pública -SECOP/4231000-IN-057 disponible para consulta y aplicación en el aplicativo DARUMA.
Ahora bien, con respecto al informe de austeridad con corte a junio de 2023 presenta incluye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v>
          </cell>
          <cell r="AD97" t="str">
            <v/>
          </cell>
          <cell r="AE97" t="str">
            <v/>
          </cell>
          <cell r="AF97">
            <v>0</v>
          </cell>
          <cell r="AG97">
            <v>2</v>
          </cell>
          <cell r="AH97">
            <v>0</v>
          </cell>
          <cell r="AI97">
            <v>0</v>
          </cell>
          <cell r="AJ97">
            <v>0</v>
          </cell>
          <cell r="AK97">
            <v>1</v>
          </cell>
          <cell r="AL97">
            <v>0</v>
          </cell>
          <cell r="AM97">
            <v>1</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t="str">
            <v>No Programó</v>
          </cell>
          <cell r="BE97">
            <v>2</v>
          </cell>
          <cell r="BF97">
            <v>0</v>
          </cell>
          <cell r="BG97">
            <v>0</v>
          </cell>
          <cell r="BH97">
            <v>0</v>
          </cell>
          <cell r="BI97">
            <v>1</v>
          </cell>
          <cell r="BJ97">
            <v>0</v>
          </cell>
          <cell r="BK97">
            <v>1</v>
          </cell>
          <cell r="BL97">
            <v>0</v>
          </cell>
          <cell r="BM97" t="str">
            <v/>
          </cell>
          <cell r="BN97" t="str">
            <v/>
          </cell>
          <cell r="BO97" t="str">
            <v/>
          </cell>
          <cell r="BP97">
            <v>0</v>
          </cell>
          <cell r="BQ97" t="str">
            <v>Informe de Austeridad del Gasto de la Secretaría General.
Plan de Austeridad del Gasto Secretaría General Vigencia 2023</v>
          </cell>
          <cell r="BR97">
            <v>0</v>
          </cell>
          <cell r="BS97">
            <v>0</v>
          </cell>
          <cell r="BT97">
            <v>0</v>
          </cell>
          <cell r="BU97" t="str">
            <v>Instructivo para la publicación en el Sistema Electrónico de Contratación Pública SECOP (4231000-IN-057)</v>
          </cell>
          <cell r="BV97" t="str">
            <v>Informe de Austeridad del Gasto de la Secretaría General.</v>
          </cell>
          <cell r="BW97">
            <v>0</v>
          </cell>
          <cell r="BX97">
            <v>0</v>
          </cell>
          <cell r="BY97">
            <v>0</v>
          </cell>
          <cell r="BZ97">
            <v>0</v>
          </cell>
          <cell r="CA97">
            <v>0</v>
          </cell>
          <cell r="CB97">
            <v>0</v>
          </cell>
          <cell r="CC97" t="str">
            <v xml:space="preserve">Informe de Austeridad del Gasto de la Secretaría General.
"Plan de Austeridad del Gasto Secretaría General Vigencia 2023". </v>
          </cell>
          <cell r="CD97">
            <v>0</v>
          </cell>
          <cell r="CE97">
            <v>0</v>
          </cell>
          <cell r="CF97">
            <v>0</v>
          </cell>
          <cell r="CG97" t="str">
            <v>Instructivo para la publicación en el Sistema Electrónico de Contratación Pública SECOP (4231000-IN-057)</v>
          </cell>
          <cell r="CH97">
            <v>0</v>
          </cell>
          <cell r="CI97" t="str">
            <v>Informe de Austeridad del Gasto de la Secretaría General.</v>
          </cell>
          <cell r="CJ97">
            <v>0</v>
          </cell>
          <cell r="CK97">
            <v>0</v>
          </cell>
          <cell r="CL97">
            <v>0</v>
          </cell>
          <cell r="CM97">
            <v>0</v>
          </cell>
          <cell r="CN97" t="str">
            <v>N/A</v>
          </cell>
          <cell r="CO97" t="str">
            <v>N/A</v>
          </cell>
          <cell r="CP97" t="str">
            <v>N/A</v>
          </cell>
          <cell r="CQ97" t="str">
            <v>N/A</v>
          </cell>
          <cell r="CR97" t="str">
            <v>N/A</v>
          </cell>
          <cell r="CS97" t="str">
            <v>N/A</v>
          </cell>
          <cell r="CT97" t="str">
            <v>N/A</v>
          </cell>
          <cell r="CU97" t="str">
            <v>N/A</v>
          </cell>
          <cell r="CV97" t="str">
            <v>N/A</v>
          </cell>
          <cell r="CW97" t="str">
            <v>N/A</v>
          </cell>
          <cell r="CX97" t="str">
            <v>N/A</v>
          </cell>
          <cell r="CY97" t="str">
            <v>N/A</v>
          </cell>
          <cell r="CZ97" t="str">
            <v>N/A</v>
          </cell>
          <cell r="DA97" t="str">
            <v>N/A</v>
          </cell>
          <cell r="DB97" t="str">
            <v>N/A</v>
          </cell>
          <cell r="DC97" t="str">
            <v>N/A</v>
          </cell>
          <cell r="DD97" t="str">
            <v>N/A</v>
          </cell>
          <cell r="DE97" t="str">
            <v>N/A</v>
          </cell>
          <cell r="DF97" t="str">
            <v>N/A</v>
          </cell>
          <cell r="DG97" t="str">
            <v>N/A</v>
          </cell>
          <cell r="DH97" t="str">
            <v>N/A</v>
          </cell>
          <cell r="DI97" t="str">
            <v>N/A</v>
          </cell>
          <cell r="DJ97" t="str">
            <v>N/A</v>
          </cell>
          <cell r="DK97" t="str">
            <v>N/A</v>
          </cell>
          <cell r="DL97" t="str">
            <v>N/A</v>
          </cell>
          <cell r="DM97" t="str">
            <v>N/A</v>
          </cell>
          <cell r="DN97" t="str">
            <v>N/A</v>
          </cell>
          <cell r="DO97" t="str">
            <v>N/A</v>
          </cell>
          <cell r="DP97" t="str">
            <v>N/A</v>
          </cell>
          <cell r="DQ97" t="str">
            <v>N/A</v>
          </cell>
          <cell r="DR97" t="str">
            <v>N/A</v>
          </cell>
          <cell r="DS97" t="str">
            <v>N/A</v>
          </cell>
          <cell r="DT97" t="str">
            <v>N/A</v>
          </cell>
          <cell r="DU97" t="str">
            <v>N/A</v>
          </cell>
          <cell r="DV97" t="str">
            <v>N/A</v>
          </cell>
          <cell r="DW97" t="str">
            <v>N/A</v>
          </cell>
          <cell r="DX97" t="str">
            <v>N/A</v>
          </cell>
          <cell r="DY97" t="str">
            <v>N/A</v>
          </cell>
          <cell r="DZ97" t="str">
            <v>N/A</v>
          </cell>
          <cell r="EA97" t="str">
            <v>N/A</v>
          </cell>
          <cell r="EB97" t="str">
            <v>N/A</v>
          </cell>
          <cell r="EC97" t="str">
            <v>N/A</v>
          </cell>
          <cell r="ED97" t="str">
            <v>N/A</v>
          </cell>
          <cell r="EE97" t="str">
            <v>N/A</v>
          </cell>
          <cell r="EF97" t="str">
            <v>N/A</v>
          </cell>
          <cell r="EG97" t="str">
            <v>N/A</v>
          </cell>
          <cell r="EH97" t="str">
            <v>N/A</v>
          </cell>
          <cell r="EI97" t="str">
            <v>N/A</v>
          </cell>
          <cell r="EJ97" t="str">
            <v>N/A</v>
          </cell>
          <cell r="EK97" t="str">
            <v>N/A</v>
          </cell>
          <cell r="EL97" t="str">
            <v>N/A</v>
          </cell>
          <cell r="EM97" t="str">
            <v>N/A</v>
          </cell>
          <cell r="EN97" t="str">
            <v>N/A</v>
          </cell>
          <cell r="EO97" t="str">
            <v>N/A</v>
          </cell>
          <cell r="EP97" t="str">
            <v>N/A</v>
          </cell>
          <cell r="EQ97" t="str">
            <v>N/A</v>
          </cell>
          <cell r="ER97" t="str">
            <v>N/A</v>
          </cell>
          <cell r="ES97" t="str">
            <v>N/A</v>
          </cell>
          <cell r="ET97" t="str">
            <v>N/A</v>
          </cell>
          <cell r="EU97" t="str">
            <v>N/A</v>
          </cell>
          <cell r="EV97" t="str">
            <v>N/A</v>
          </cell>
          <cell r="EW97" t="str">
            <v>N/A</v>
          </cell>
          <cell r="EX97" t="str">
            <v>N/A</v>
          </cell>
          <cell r="EY97" t="str">
            <v>N/A</v>
          </cell>
          <cell r="EZ97" t="str">
            <v>N/A</v>
          </cell>
          <cell r="FA97" t="str">
            <v>N/A</v>
          </cell>
          <cell r="FB97" t="str">
            <v>N/A</v>
          </cell>
          <cell r="FC97" t="str">
            <v>N/A</v>
          </cell>
          <cell r="FD97" t="str">
            <v>N/A</v>
          </cell>
          <cell r="FE97" t="str">
            <v>N/A</v>
          </cell>
          <cell r="FF97" t="str">
            <v>N/A</v>
          </cell>
          <cell r="FG97" t="str">
            <v>N/A</v>
          </cell>
          <cell r="FH97" t="str">
            <v>N/A</v>
          </cell>
          <cell r="FI97" t="str">
            <v>N/A</v>
          </cell>
          <cell r="FJ97" t="str">
            <v>N/A</v>
          </cell>
          <cell r="FK97" t="str">
            <v>N/A</v>
          </cell>
          <cell r="FL97" t="str">
            <v>N/A</v>
          </cell>
          <cell r="FM97" t="str">
            <v>N/A</v>
          </cell>
          <cell r="FN97" t="str">
            <v>No se programó avance para este periodo</v>
          </cell>
          <cell r="FO97" t="str">
            <v>Entre enero y febrero, la Secretaría General estructuró y generó el Informe de Austeridad del Gasto con corte a 31 de diciembre del 2022. Adicionalmente,se anexa plan de austeridad del gasto que se encuentra publicado en el botón de transparencia ( Plan de Acción -Plan de Austeridad del Gasto)</v>
          </cell>
          <cell r="FP97" t="str">
            <v>No se programó avance para el periodo</v>
          </cell>
          <cell r="FQ97" t="str">
            <v>No se programó avance para el periodo</v>
          </cell>
          <cell r="FR97" t="str">
            <v>No se programó avance para el periodo</v>
          </cell>
          <cell r="FS97" t="str">
            <v>Para el corte de junio se cuenta con el Instructivo para la publicación en el Sistema Electrónico de Contratación Pública -SECOP/4231000-IN-057 el cual quedó publicado en el aplicativo DARUMA el día 27/06/2023.</v>
          </cell>
          <cell r="FT97" t="str">
            <v>En julio se avanzó en la consolidación de insumos para la elaboración del informe semestral de austeridad del gasto, sin embargo, la versión final se tendrá disponible para el mes de agosto, dentro del plazo dispuesto en el artículo 30 del Decreto 492 de 2019: "... La secretaría de despacho cabeza de cada sector, a su vez, remitirá al Concejo de Bogotá, D.C., el informe consolidado, teniendo como máxima fecha el último día hábil de los meses de febrero y agosto" (subrayado fuera del texto original).</v>
          </cell>
          <cell r="FU97" t="str">
            <v xml:space="preserve">Entre julio y agosto, la Secretaría General estructuró y generó el Informe de Austeridad del Gasto con corte a 30 de junio de 2022. 
El informe de austeridad con corte a junio de 2023 presenta incluye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v>
          </cell>
          <cell r="FV97" t="str">
            <v/>
          </cell>
          <cell r="FW97" t="str">
            <v/>
          </cell>
          <cell r="FX97" t="str">
            <v/>
          </cell>
          <cell r="FY97" t="str">
            <v/>
          </cell>
          <cell r="FZ97" t="str">
            <v>N/A</v>
          </cell>
          <cell r="GA97" t="str">
            <v>N/A</v>
          </cell>
          <cell r="GB97" t="str">
            <v>N/A</v>
          </cell>
          <cell r="GC97" t="str">
            <v>N/A</v>
          </cell>
          <cell r="GD97" t="str">
            <v>N/A</v>
          </cell>
          <cell r="GE97" t="str">
            <v>N/A</v>
          </cell>
          <cell r="GF97" t="str">
            <v>N/A</v>
          </cell>
          <cell r="GG97" t="str">
            <v>N/A</v>
          </cell>
          <cell r="GH97" t="str">
            <v>N/A</v>
          </cell>
          <cell r="GI97" t="str">
            <v>N/A</v>
          </cell>
          <cell r="GJ97" t="str">
            <v>N/A</v>
          </cell>
          <cell r="GK97" t="str">
            <v>N/A</v>
          </cell>
          <cell r="GL97" t="str">
            <v>N/A</v>
          </cell>
          <cell r="GM97" t="str">
            <v>N/A</v>
          </cell>
          <cell r="GN97" t="str">
            <v>N/A</v>
          </cell>
          <cell r="GO97" t="str">
            <v>N/A</v>
          </cell>
          <cell r="GP97" t="str">
            <v>N/A</v>
          </cell>
          <cell r="GQ97" t="str">
            <v>N/A</v>
          </cell>
          <cell r="GR97" t="str">
            <v>N/A</v>
          </cell>
          <cell r="GS97" t="str">
            <v>N/A</v>
          </cell>
          <cell r="GT97" t="str">
            <v>N/A</v>
          </cell>
          <cell r="GU97" t="str">
            <v>N/A</v>
          </cell>
          <cell r="GV97" t="str">
            <v>N/A</v>
          </cell>
          <cell r="GW97" t="str">
            <v>N/A</v>
          </cell>
          <cell r="GX97" t="str">
            <v>N/A</v>
          </cell>
          <cell r="GY97" t="str">
            <v>N/A</v>
          </cell>
        </row>
        <row r="98">
          <cell r="A98" t="str">
            <v>PD162</v>
          </cell>
          <cell r="B98">
            <v>7873</v>
          </cell>
          <cell r="D98" t="str">
            <v>Documentos de planeación realizados</v>
          </cell>
          <cell r="E98" t="str">
            <v>1_Oficina Asesora de Planeación</v>
          </cell>
          <cell r="F98">
            <v>1</v>
          </cell>
          <cell r="G98" t="str">
            <v>Oficina Asesora de Planeación</v>
          </cell>
          <cell r="H98" t="str">
            <v>sco</v>
          </cell>
          <cell r="I98" t="str">
            <v>PD162</v>
          </cell>
          <cell r="J98" t="str">
            <v>Suma</v>
          </cell>
          <cell r="K98" t="str">
            <v>Número</v>
          </cell>
          <cell r="L98" t="str">
            <v>Suma</v>
          </cell>
          <cell r="M98">
            <v>3</v>
          </cell>
          <cell r="N98">
            <v>0</v>
          </cell>
          <cell r="O98">
            <v>2</v>
          </cell>
          <cell r="P98">
            <v>0</v>
          </cell>
          <cell r="Q98">
            <v>0</v>
          </cell>
          <cell r="R98">
            <v>1</v>
          </cell>
          <cell r="S98">
            <v>0</v>
          </cell>
          <cell r="T98">
            <v>0</v>
          </cell>
          <cell r="U98">
            <v>0</v>
          </cell>
          <cell r="V98">
            <v>0</v>
          </cell>
          <cell r="W98">
            <v>0</v>
          </cell>
          <cell r="X98">
            <v>0</v>
          </cell>
          <cell r="Y98">
            <v>1</v>
          </cell>
          <cell r="Z98">
            <v>0</v>
          </cell>
          <cell r="AA98">
            <v>4</v>
          </cell>
          <cell r="AB98">
            <v>4</v>
          </cell>
          <cell r="AC98" t="str">
            <v>La Secretaría General en el marco de la planeación estratégica y la transparencia, diseñó y difundió los siguientes documentos:
1-Plan de Acción Institucional. Este documento se mide a través del cumplimiento de cuatro componentes: Proyectos de Inversión/POAI, indicadores de gestión, Plan de Acción Integrado/Decreto 612 de 2018 y MIPG y Gestión de Riesgos.  Cada componente contiene objetivos, metas, actividades o indicadores a través de los cuales se busca llegar al 100 % del cumplimiento anual a partir de la programación establecida. Este Plan le ha permitido a la Entidad medir su avance en los compromisos establecidos en el Plan Distrital de Desarrollo Un nuevo contrato social y ambiental para la Bogotá del Siglo XXI.
2- Plan Anticorrupción y de Atención al Ciudadano - PAAC 2023, el cual tiene como objetivo establecer la estrategia para la lucha contra la corrupción de la vigencia 2023 de la Secretaría General de la Alcaldía Mayor de Bogotá D.C., en el marco del modelo de Gobierno Abierto de Bogotá – GAB. Este ´plan se medirá a través del cumplimiento de seis componentes: (1) Gestión del riesgo de corrupción - Mapa de riesgos de corrupción; (2) Racionalización de trámites; (3) Rendición de cuentas; (4) Mecanismos para mejorar la atención al ciudadano; (5). Mecanismos para la transparencia y acceso a la información; y (6) Integridad. Cada componente contiene subcomponentes, actividades, metas o productos a través de los cuales se busca llegar al 100 % del cumplimiento anual a partir de la programación establecida. 
3- 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v>
          </cell>
          <cell r="AD98" t="str">
            <v/>
          </cell>
          <cell r="AE98" t="str">
            <v/>
          </cell>
          <cell r="AF98">
            <v>2</v>
          </cell>
          <cell r="AG98">
            <v>0</v>
          </cell>
          <cell r="AH98">
            <v>0</v>
          </cell>
          <cell r="AI98">
            <v>0</v>
          </cell>
          <cell r="AJ98">
            <v>1</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2</v>
          </cell>
          <cell r="BE98">
            <v>0</v>
          </cell>
          <cell r="BF98">
            <v>0</v>
          </cell>
          <cell r="BG98">
            <v>0</v>
          </cell>
          <cell r="BH98">
            <v>1</v>
          </cell>
          <cell r="BI98">
            <v>0</v>
          </cell>
          <cell r="BJ98">
            <v>0</v>
          </cell>
          <cell r="BK98">
            <v>0</v>
          </cell>
          <cell r="BL98">
            <v>0</v>
          </cell>
          <cell r="BM98" t="str">
            <v/>
          </cell>
          <cell r="BN98" t="str">
            <v/>
          </cell>
          <cell r="BO98" t="str">
            <v/>
          </cell>
          <cell r="BP98" t="str">
            <v>• Documento de programación Plan de acción institucional Secretaría General 2023
• Plan Anticorrupción y de Atención al Ciudadano - PAAC 2023.</v>
          </cell>
          <cell r="BQ98">
            <v>0</v>
          </cell>
          <cell r="BR98">
            <v>0</v>
          </cell>
          <cell r="BS98" t="str">
            <v>Informe de la Audiencia Pública de la Rendición de Cuentas 2022</v>
          </cell>
          <cell r="BT98">
            <v>0</v>
          </cell>
          <cell r="BU98">
            <v>0</v>
          </cell>
          <cell r="BV98">
            <v>0</v>
          </cell>
          <cell r="BW98">
            <v>0</v>
          </cell>
          <cell r="BX98">
            <v>0</v>
          </cell>
          <cell r="BY98">
            <v>0</v>
          </cell>
          <cell r="BZ98" t="str">
            <v>•	Informe del Modelo Integrado de Planeación y Gestión (MIPG) en la Secretaría General.</v>
          </cell>
          <cell r="CA98">
            <v>0</v>
          </cell>
          <cell r="CB98" t="str">
            <v>• Documento de programación Plan de acción institucional Secretaría General 2023
• Plan Anticorrupción y de Atención al Ciudadano - PAAC 2023.</v>
          </cell>
          <cell r="CC98">
            <v>0</v>
          </cell>
          <cell r="CD98">
            <v>0</v>
          </cell>
          <cell r="CE98" t="str">
            <v>No aplica</v>
          </cell>
          <cell r="CF98" t="str">
            <v>Informe de desarrollo de la Audiencia Pública de la Rendición de Cuentas 2022 (correspondiente al rezago del mes de abril)</v>
          </cell>
          <cell r="CG98">
            <v>0</v>
          </cell>
          <cell r="CH98">
            <v>0</v>
          </cell>
          <cell r="CI98">
            <v>0</v>
          </cell>
          <cell r="CJ98">
            <v>0</v>
          </cell>
          <cell r="CK98">
            <v>0</v>
          </cell>
          <cell r="CL98">
            <v>0</v>
          </cell>
          <cell r="CM98">
            <v>0</v>
          </cell>
          <cell r="CN98" t="str">
            <v>N/A</v>
          </cell>
          <cell r="CO98" t="str">
            <v>N/A</v>
          </cell>
          <cell r="CP98" t="str">
            <v>N/A</v>
          </cell>
          <cell r="CQ98" t="str">
            <v>N/A</v>
          </cell>
          <cell r="CR98" t="str">
            <v>N/A</v>
          </cell>
          <cell r="CS98" t="str">
            <v>N/A</v>
          </cell>
          <cell r="CT98" t="str">
            <v>N/A</v>
          </cell>
          <cell r="CU98" t="str">
            <v>N/A</v>
          </cell>
          <cell r="CV98" t="str">
            <v>N/A</v>
          </cell>
          <cell r="CW98" t="str">
            <v>N/A</v>
          </cell>
          <cell r="CX98" t="str">
            <v>N/A</v>
          </cell>
          <cell r="CY98" t="str">
            <v>N/A</v>
          </cell>
          <cell r="CZ98" t="str">
            <v>N/A</v>
          </cell>
          <cell r="DA98" t="str">
            <v>N/A</v>
          </cell>
          <cell r="DB98" t="str">
            <v>N/A</v>
          </cell>
          <cell r="DC98" t="str">
            <v>N/A</v>
          </cell>
          <cell r="DD98" t="str">
            <v>N/A</v>
          </cell>
          <cell r="DE98" t="str">
            <v>N/A</v>
          </cell>
          <cell r="DF98" t="str">
            <v>N/A</v>
          </cell>
          <cell r="DG98" t="str">
            <v>N/A</v>
          </cell>
          <cell r="DH98" t="str">
            <v>N/A</v>
          </cell>
          <cell r="DI98" t="str">
            <v>N/A</v>
          </cell>
          <cell r="DJ98" t="str">
            <v>N/A</v>
          </cell>
          <cell r="DK98" t="str">
            <v>N/A</v>
          </cell>
          <cell r="DL98" t="str">
            <v>N/A</v>
          </cell>
          <cell r="DM98" t="str">
            <v>N/A</v>
          </cell>
          <cell r="DN98" t="str">
            <v>N/A</v>
          </cell>
          <cell r="DO98" t="str">
            <v>N/A</v>
          </cell>
          <cell r="DP98" t="str">
            <v>N/A</v>
          </cell>
          <cell r="DQ98" t="str">
            <v>N/A</v>
          </cell>
          <cell r="DR98" t="str">
            <v>N/A</v>
          </cell>
          <cell r="DS98" t="str">
            <v>N/A</v>
          </cell>
          <cell r="DT98" t="str">
            <v>N/A</v>
          </cell>
          <cell r="DU98" t="str">
            <v>N/A</v>
          </cell>
          <cell r="DV98" t="str">
            <v>N/A</v>
          </cell>
          <cell r="DW98" t="str">
            <v>N/A</v>
          </cell>
          <cell r="DX98" t="str">
            <v>N/A</v>
          </cell>
          <cell r="DY98" t="str">
            <v>N/A</v>
          </cell>
          <cell r="DZ98" t="str">
            <v>N/A</v>
          </cell>
          <cell r="EA98" t="str">
            <v>N/A</v>
          </cell>
          <cell r="EB98" t="str">
            <v>N/A</v>
          </cell>
          <cell r="EC98" t="str">
            <v>N/A</v>
          </cell>
          <cell r="ED98" t="str">
            <v>N/A</v>
          </cell>
          <cell r="EE98" t="str">
            <v>N/A</v>
          </cell>
          <cell r="EF98" t="str">
            <v>N/A</v>
          </cell>
          <cell r="EG98" t="str">
            <v>N/A</v>
          </cell>
          <cell r="EH98" t="str">
            <v>N/A</v>
          </cell>
          <cell r="EI98" t="str">
            <v>N/A</v>
          </cell>
          <cell r="EJ98" t="str">
            <v>N/A</v>
          </cell>
          <cell r="EK98" t="str">
            <v>N/A</v>
          </cell>
          <cell r="EL98" t="str">
            <v>N/A</v>
          </cell>
          <cell r="EM98" t="str">
            <v>N/A</v>
          </cell>
          <cell r="EN98" t="str">
            <v>N/A</v>
          </cell>
          <cell r="EO98" t="str">
            <v>N/A</v>
          </cell>
          <cell r="EP98" t="str">
            <v>N/A</v>
          </cell>
          <cell r="EQ98" t="str">
            <v>N/A</v>
          </cell>
          <cell r="ER98" t="str">
            <v>N/A</v>
          </cell>
          <cell r="ES98" t="str">
            <v>N/A</v>
          </cell>
          <cell r="ET98" t="str">
            <v>N/A</v>
          </cell>
          <cell r="EU98" t="str">
            <v>N/A</v>
          </cell>
          <cell r="EV98" t="str">
            <v>N/A</v>
          </cell>
          <cell r="EW98" t="str">
            <v>N/A</v>
          </cell>
          <cell r="EX98" t="str">
            <v>N/A</v>
          </cell>
          <cell r="EY98" t="str">
            <v>N/A</v>
          </cell>
          <cell r="EZ98" t="str">
            <v>N/A</v>
          </cell>
          <cell r="FA98" t="str">
            <v>N/A</v>
          </cell>
          <cell r="FB98" t="str">
            <v>N/A</v>
          </cell>
          <cell r="FC98" t="str">
            <v>N/A</v>
          </cell>
          <cell r="FD98" t="str">
            <v>N/A</v>
          </cell>
          <cell r="FE98" t="str">
            <v>N/A</v>
          </cell>
          <cell r="FF98" t="str">
            <v>N/A</v>
          </cell>
          <cell r="FG98" t="str">
            <v>N/A</v>
          </cell>
          <cell r="FH98" t="str">
            <v>N/A</v>
          </cell>
          <cell r="FI98" t="str">
            <v>N/A</v>
          </cell>
          <cell r="FJ98" t="str">
            <v>N/A</v>
          </cell>
          <cell r="FK98" t="str">
            <v>N/A</v>
          </cell>
          <cell r="FL98" t="str">
            <v>N/A</v>
          </cell>
          <cell r="FM98" t="str">
            <v>N/A</v>
          </cell>
          <cell r="FN98" t="str">
            <v xml:space="preserve">La Secretaría General en el marco de la planeación estratégica y la transparencia, en el mes de enero de 2023 diseñó y difundió los documentos de programación 2023 del Plan de Acción Institucional. Este documento se medirá a través del cumplimiento de cuatro componentes: Proyectos de Inversión/POAI, indicadores de gestión, Plan de Acción Integrado/Decreto 612 de 2018 y MIPG y Gestión de Riesgos.  Cada componente contiene objetivos, metas, actividades o indicadores a través de los cuales se busca llegar al 100 % del cumplimiento anual a partir de la programación establecida. Este Plan le permitirá a la Entidad medir su avance en los compromisos establecidos en el Plan Distrital de Desarrollo Un nuevo contrato social y ambiental para la Bogotá del Siglo XXI
Se formuló el Plan Anticorrupción y de Atención al Ciudadano - PAAC 2023, el cual, tiene como objetivo establecer la estrategia para la lucha contra la corrupción de la vigencia 2023 de la Secretaría General de la Alcaldía Mayor de Bogotá D.C., en el marco del modelo de Gobierno Abierto de Bogotá – GAB. Este ´plan se medirá a través del cumplimiento de seis componentes: (1) Gestión del riesgo de corrupción - Mapa de riesgos de corrupción; (2) Racionalización de trámites; (3) Rendición de cuentas; (4) Mecanismos para mejorar la atención al ciudadano; (5). Mecanismos para la transparencia y acceso a la información; y (6) Integridad. Cada componente contiene subcomponentes, actividades, metas o productos a través de los cuales se busca llegar al 100 % del cumplimiento anual a partir de la programación establecida.  
</v>
          </cell>
          <cell r="FO98" t="str">
            <v>No programó avance para el periodo</v>
          </cell>
          <cell r="FP98" t="str">
            <v>No se programó avance para el periodo</v>
          </cell>
          <cell r="FQ98" t="str">
            <v xml:space="preserve">En el marco del modelo de Gobierno abierto, la Secretaría General llevó a cabo el ejercicio de la Audiencia Pública de Rendición de Cuentas 2022, el 20 de abril de 2023, a partir del cual, se encuentra en elaboración el informe de audiencia Pública. 
Previo a la audiencia de rendición de cuentas de la Secretaría General se elaboró el informe de gestión y resultados de la vigencia 2022, el cual, fue dispuesto para consulta ciudadana en el menú de transparencia y acceso a la información pública de la Entidad. </v>
          </cell>
          <cell r="FR98" t="str">
            <v>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v>
          </cell>
          <cell r="FS98" t="str">
            <v>No se programó avance para el periodo</v>
          </cell>
          <cell r="FT98" t="str">
            <v>No se programó avance para el periodo</v>
          </cell>
          <cell r="FU98" t="str">
            <v>No se programó avance para el periodo</v>
          </cell>
          <cell r="FV98" t="str">
            <v>No se programó avance para el periodo</v>
          </cell>
          <cell r="FW98" t="str">
            <v/>
          </cell>
          <cell r="FX98" t="str">
            <v/>
          </cell>
          <cell r="FY98" t="str">
            <v/>
          </cell>
          <cell r="FZ98" t="str">
            <v>N/A</v>
          </cell>
          <cell r="GA98" t="str">
            <v>N/A</v>
          </cell>
          <cell r="GB98" t="str">
            <v>N/A</v>
          </cell>
          <cell r="GC98" t="str">
            <v>N/A</v>
          </cell>
          <cell r="GD98" t="str">
            <v>N/A</v>
          </cell>
          <cell r="GE98" t="str">
            <v>N/A</v>
          </cell>
          <cell r="GF98" t="str">
            <v>N/A</v>
          </cell>
          <cell r="GG98" t="str">
            <v>N/A</v>
          </cell>
          <cell r="GH98" t="str">
            <v>N/A</v>
          </cell>
          <cell r="GI98" t="str">
            <v>N/A</v>
          </cell>
          <cell r="GJ98" t="str">
            <v>N/A</v>
          </cell>
          <cell r="GK98" t="str">
            <v>N/A</v>
          </cell>
          <cell r="GL98" t="str">
            <v>N/A</v>
          </cell>
          <cell r="GM98" t="str">
            <v>N/A</v>
          </cell>
          <cell r="GN98" t="str">
            <v>N/A</v>
          </cell>
          <cell r="GO98" t="str">
            <v>N/A</v>
          </cell>
          <cell r="GP98" t="str">
            <v>N/A</v>
          </cell>
          <cell r="GQ98" t="str">
            <v>N/A</v>
          </cell>
          <cell r="GR98" t="str">
            <v>N/A</v>
          </cell>
          <cell r="GS98" t="str">
            <v>N/A</v>
          </cell>
          <cell r="GT98" t="str">
            <v>N/A</v>
          </cell>
          <cell r="GU98" t="str">
            <v>N/A</v>
          </cell>
          <cell r="GV98" t="str">
            <v>N/A</v>
          </cell>
          <cell r="GW98" t="str">
            <v>N/A</v>
          </cell>
          <cell r="GX98" t="str">
            <v>N/A</v>
          </cell>
          <cell r="GY98" t="str">
            <v>N/A</v>
          </cell>
        </row>
        <row r="99">
          <cell r="A99" t="str">
            <v>PD163</v>
          </cell>
          <cell r="B99">
            <v>7873</v>
          </cell>
          <cell r="D99" t="str">
            <v>Sedes adecuadas</v>
          </cell>
          <cell r="E99" t="str">
            <v>1_Dirección Administrativa y Financiera</v>
          </cell>
          <cell r="F99">
            <v>1</v>
          </cell>
          <cell r="G99" t="str">
            <v>Dirección Administrativa y Financiera</v>
          </cell>
          <cell r="H99" t="str">
            <v>sco</v>
          </cell>
          <cell r="I99" t="str">
            <v>PD163</v>
          </cell>
          <cell r="J99" t="str">
            <v>Suma</v>
          </cell>
          <cell r="K99" t="str">
            <v>Número</v>
          </cell>
          <cell r="L99" t="str">
            <v>Suma</v>
          </cell>
          <cell r="M99">
            <v>0</v>
          </cell>
          <cell r="N99">
            <v>0</v>
          </cell>
          <cell r="O99">
            <v>0</v>
          </cell>
          <cell r="P99">
            <v>0</v>
          </cell>
          <cell r="Q99">
            <v>0</v>
          </cell>
          <cell r="R99">
            <v>0</v>
          </cell>
          <cell r="S99">
            <v>0</v>
          </cell>
          <cell r="T99">
            <v>0</v>
          </cell>
          <cell r="U99">
            <v>0</v>
          </cell>
          <cell r="V99">
            <v>0</v>
          </cell>
          <cell r="W99">
            <v>0</v>
          </cell>
          <cell r="X99">
            <v>0</v>
          </cell>
          <cell r="Y99">
            <v>0</v>
          </cell>
          <cell r="Z99">
            <v>2</v>
          </cell>
          <cell r="AA99">
            <v>2</v>
          </cell>
          <cell r="AB99">
            <v>2</v>
          </cell>
          <cell r="AC99" t="str">
            <v/>
          </cell>
          <cell r="AD99" t="str">
            <v/>
          </cell>
          <cell r="AE99" t="str">
            <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t="str">
            <v>No Programó</v>
          </cell>
          <cell r="BE99" t="str">
            <v>No Programó</v>
          </cell>
          <cell r="BF99" t="str">
            <v>No Programó</v>
          </cell>
          <cell r="BG99" t="str">
            <v>No Programó</v>
          </cell>
          <cell r="BH99" t="str">
            <v>No Programó</v>
          </cell>
          <cell r="BI99" t="str">
            <v>No Programó</v>
          </cell>
          <cell r="BJ99" t="str">
            <v>No Programó</v>
          </cell>
          <cell r="BK99" t="str">
            <v>No Programó</v>
          </cell>
          <cell r="BL99" t="str">
            <v>No Programó</v>
          </cell>
          <cell r="BM99" t="str">
            <v/>
          </cell>
          <cell r="BN99" t="str">
            <v/>
          </cell>
          <cell r="BO99" t="str">
            <v/>
          </cell>
          <cell r="BP99">
            <v>0</v>
          </cell>
          <cell r="BQ99">
            <v>0</v>
          </cell>
          <cell r="BR99">
            <v>0</v>
          </cell>
          <cell r="BS99">
            <v>0</v>
          </cell>
          <cell r="BT99">
            <v>0</v>
          </cell>
          <cell r="BU99">
            <v>0</v>
          </cell>
          <cell r="BV99">
            <v>0</v>
          </cell>
          <cell r="BW99">
            <v>0</v>
          </cell>
          <cell r="BX99">
            <v>0</v>
          </cell>
          <cell r="BY99">
            <v>0</v>
          </cell>
          <cell r="BZ99">
            <v>0</v>
          </cell>
          <cell r="CA99" t="str">
            <v>Informe de Gestión de Adecuación de Sedes</v>
          </cell>
          <cell r="CB99">
            <v>0</v>
          </cell>
          <cell r="CC99">
            <v>0</v>
          </cell>
          <cell r="CD99">
            <v>0</v>
          </cell>
          <cell r="CE99">
            <v>0</v>
          </cell>
          <cell r="CF99">
            <v>0</v>
          </cell>
          <cell r="CG99">
            <v>0</v>
          </cell>
          <cell r="CH99">
            <v>0</v>
          </cell>
          <cell r="CI99">
            <v>0</v>
          </cell>
          <cell r="CJ99">
            <v>0</v>
          </cell>
          <cell r="CK99">
            <v>0</v>
          </cell>
          <cell r="CL99">
            <v>0</v>
          </cell>
          <cell r="CM99">
            <v>0</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cell r="EJ99" t="str">
            <v>N/A</v>
          </cell>
          <cell r="EK99" t="str">
            <v>N/A</v>
          </cell>
          <cell r="EL99" t="str">
            <v>N/A</v>
          </cell>
          <cell r="EM99" t="str">
            <v>N/A</v>
          </cell>
          <cell r="EN99" t="str">
            <v>N/A</v>
          </cell>
          <cell r="EO99" t="str">
            <v>N/A</v>
          </cell>
          <cell r="EP99" t="str">
            <v>N/A</v>
          </cell>
          <cell r="EQ99" t="str">
            <v>N/A</v>
          </cell>
          <cell r="ER99" t="str">
            <v>N/A</v>
          </cell>
          <cell r="ES99" t="str">
            <v>N/A</v>
          </cell>
          <cell r="ET99" t="str">
            <v>N/A</v>
          </cell>
          <cell r="EU99" t="str">
            <v>N/A</v>
          </cell>
          <cell r="EV99" t="str">
            <v>N/A</v>
          </cell>
          <cell r="EW99" t="str">
            <v>N/A</v>
          </cell>
          <cell r="EX99" t="str">
            <v>N/A</v>
          </cell>
          <cell r="EY99" t="str">
            <v>N/A</v>
          </cell>
          <cell r="EZ99" t="str">
            <v>N/A</v>
          </cell>
          <cell r="FA99" t="str">
            <v>N/A</v>
          </cell>
          <cell r="FB99" t="str">
            <v>N/A</v>
          </cell>
          <cell r="FC99" t="str">
            <v>N/A</v>
          </cell>
          <cell r="FD99" t="str">
            <v>N/A</v>
          </cell>
          <cell r="FE99" t="str">
            <v>N/A</v>
          </cell>
          <cell r="FF99" t="str">
            <v>N/A</v>
          </cell>
          <cell r="FG99" t="str">
            <v>N/A</v>
          </cell>
          <cell r="FH99" t="str">
            <v>N/A</v>
          </cell>
          <cell r="FI99" t="str">
            <v>N/A</v>
          </cell>
          <cell r="FJ99" t="str">
            <v>N/A</v>
          </cell>
          <cell r="FK99" t="str">
            <v>N/A</v>
          </cell>
          <cell r="FL99" t="str">
            <v>N/A</v>
          </cell>
          <cell r="FM99" t="str">
            <v>N/A</v>
          </cell>
          <cell r="FN99" t="str">
            <v>No se programó avance para este periodo</v>
          </cell>
          <cell r="FO99" t="str">
            <v>No programó avance para el periodo</v>
          </cell>
          <cell r="FP99" t="str">
            <v>No se programó avance para el periodo</v>
          </cell>
          <cell r="FQ99" t="str">
            <v>No se programó avance para el periodo</v>
          </cell>
          <cell r="FR99" t="str">
            <v>No se programó avance para el periodo</v>
          </cell>
          <cell r="FS99" t="str">
            <v>No se programó avance para el periodo</v>
          </cell>
          <cell r="FT99" t="str">
            <v>No se programó avance para el periodo</v>
          </cell>
          <cell r="FU99" t="str">
            <v>No se programó avance para el periodo</v>
          </cell>
          <cell r="FV99" t="str">
            <v/>
          </cell>
          <cell r="FW99" t="str">
            <v/>
          </cell>
          <cell r="FX99" t="str">
            <v/>
          </cell>
          <cell r="FY99" t="str">
            <v/>
          </cell>
          <cell r="FZ99" t="str">
            <v>N/A</v>
          </cell>
          <cell r="GA99" t="str">
            <v>N/A</v>
          </cell>
          <cell r="GB99" t="str">
            <v>N/A</v>
          </cell>
          <cell r="GC99" t="str">
            <v>N/A</v>
          </cell>
          <cell r="GD99" t="str">
            <v>N/A</v>
          </cell>
          <cell r="GE99" t="str">
            <v>N/A</v>
          </cell>
          <cell r="GF99" t="str">
            <v>N/A</v>
          </cell>
          <cell r="GG99" t="str">
            <v>N/A</v>
          </cell>
          <cell r="GH99" t="str">
            <v>N/A</v>
          </cell>
          <cell r="GI99" t="str">
            <v>N/A</v>
          </cell>
          <cell r="GJ99" t="str">
            <v>N/A</v>
          </cell>
          <cell r="GK99" t="str">
            <v>N/A</v>
          </cell>
          <cell r="GL99" t="str">
            <v>N/A</v>
          </cell>
          <cell r="GM99" t="str">
            <v>N/A</v>
          </cell>
          <cell r="GN99" t="str">
            <v>N/A</v>
          </cell>
          <cell r="GO99" t="str">
            <v>N/A</v>
          </cell>
          <cell r="GP99" t="str">
            <v>N/A</v>
          </cell>
          <cell r="GQ99" t="str">
            <v>N/A</v>
          </cell>
          <cell r="GR99" t="str">
            <v>N/A</v>
          </cell>
          <cell r="GS99" t="str">
            <v>N/A</v>
          </cell>
          <cell r="GT99" t="str">
            <v>N/A</v>
          </cell>
          <cell r="GU99" t="str">
            <v>N/A</v>
          </cell>
          <cell r="GV99" t="str">
            <v>N/A</v>
          </cell>
          <cell r="GW99" t="str">
            <v>N/A</v>
          </cell>
          <cell r="GX99" t="str">
            <v>N/A</v>
          </cell>
          <cell r="GY99" t="str">
            <v>N/A</v>
          </cell>
        </row>
        <row r="100">
          <cell r="A100" t="str">
            <v>PD164</v>
          </cell>
          <cell r="B100">
            <v>7873</v>
          </cell>
          <cell r="D100" t="str">
            <v>Sistema de gestión documental implementado</v>
          </cell>
          <cell r="E100" t="str">
            <v>1_Subdirección de Gestión Documental</v>
          </cell>
          <cell r="F100">
            <v>1</v>
          </cell>
          <cell r="G100" t="str">
            <v>Subdirección de Gestión Documental</v>
          </cell>
          <cell r="H100" t="str">
            <v>sco</v>
          </cell>
          <cell r="I100" t="str">
            <v>PD164</v>
          </cell>
          <cell r="J100" t="str">
            <v>Suma</v>
          </cell>
          <cell r="K100" t="str">
            <v>Número</v>
          </cell>
          <cell r="L100" t="str">
            <v>Suma</v>
          </cell>
          <cell r="M100">
            <v>0.14000000000000001</v>
          </cell>
          <cell r="N100">
            <v>0.18</v>
          </cell>
          <cell r="O100">
            <v>1.0555555555555556E-2</v>
          </cell>
          <cell r="P100" t="str">
            <v/>
          </cell>
          <cell r="Q100">
            <v>4.2222222222222223E-2</v>
          </cell>
          <cell r="R100">
            <v>0</v>
          </cell>
          <cell r="S100" t="str">
            <v/>
          </cell>
          <cell r="T100">
            <v>4.2222222222222223E-2</v>
          </cell>
          <cell r="U100" t="str">
            <v/>
          </cell>
          <cell r="V100" t="str">
            <v/>
          </cell>
          <cell r="W100">
            <v>5.2777777777777778E-2</v>
          </cell>
          <cell r="X100" t="str">
            <v/>
          </cell>
          <cell r="Y100" t="str">
            <v/>
          </cell>
          <cell r="Z100">
            <v>5.2777777777777778E-2</v>
          </cell>
          <cell r="AA100">
            <v>0.19</v>
          </cell>
          <cell r="AB100">
            <v>0.19</v>
          </cell>
          <cell r="AC100" t="str">
            <v>Se realizó cuarta transferencia secundaria al Archivo Histórico de Bogotá producto de la intervención de la Tabla de Valoración Documental-TVD de la Secretaría General de la Alcaldía mayor de Bogotá.  Se actualizó las Tablas de Retención Documental y el ajuste a las Tablas de Valoración Documental de la entidad por parte del Comité Institucional de Gestión y Desempeño, siendo ambas, radicadas ante el Consejo Distrital de Archivos para su respectiva convalidación 22 de septiembre de 2023
Se han realizado 5 transferencias documentales de la Secretaría General de la Alcaldía Mayor de Bogotá en la que entregó el inventario analítico y los datos asociado a 5 dependencias, 180 registros/unidades documentales (equivale a 4,247 metros lineales).
Se adelantó el procedimiento de disposición final por Tablas de Valoración Documental -TVD y Tabla de Retención Documental -TRD, por eliminación documental, cuyas series y subseries cumplieron los tiempos de retención documental y la disposición. Esto implicó la eliminación documental de 4087 registros / Unidades documentales (equivale a 102,17 metros lineales).
Se diseñó y aprobó un documento de “Metodología para implementar, adoptar y aplicar el “Protocolo de gestión documental de los archivos referidos a las graves y manifiestas violaciones a los derechos humanos, e Infracciones al derecho internacional Humanitario, ocurridas con ocasión del conflicto armado interno”, en la Secretaría General de la Alcaldía Mayor De Bogotá, D.C”, el cual tiene como objetivo establecer las acciones técnicas y administrativas para la identificación, la valoración, protección, la preservación, el acceso y la difusión de los archivos de derechos humanos, memoria histórica y conflicto armado, producidos y/o custodiados por la Secretaría General de la Alcaldía Mayor de Bogotá, D.C., en concordancia con los lineamientos señalados en el protocolo de gestión documental versión II del Archivo General de la Nación en articulación con el Centro Nacional de Memoria Histórica y la normatividad vigente.</v>
          </cell>
          <cell r="AD100" t="str">
            <v>Para el periodo de reporte el indicador no presentó retrasos en su ejecución.</v>
          </cell>
          <cell r="AE100" t="str">
            <v/>
          </cell>
          <cell r="AF100">
            <v>0.01</v>
          </cell>
          <cell r="AG100">
            <v>0</v>
          </cell>
          <cell r="AH100">
            <v>0.04</v>
          </cell>
          <cell r="AI100">
            <v>0</v>
          </cell>
          <cell r="AJ100">
            <v>0</v>
          </cell>
          <cell r="AK100">
            <v>0.04</v>
          </cell>
          <cell r="AL100">
            <v>0</v>
          </cell>
          <cell r="AM100">
            <v>0</v>
          </cell>
          <cell r="AN100">
            <v>0.05</v>
          </cell>
          <cell r="AO100">
            <v>0</v>
          </cell>
          <cell r="AP100">
            <v>0</v>
          </cell>
          <cell r="AQ100">
            <v>0</v>
          </cell>
          <cell r="AR100">
            <v>0</v>
          </cell>
          <cell r="AS100" t="str">
            <v/>
          </cell>
          <cell r="AT100">
            <v>0.04</v>
          </cell>
          <cell r="AU100">
            <v>0</v>
          </cell>
          <cell r="AV100" t="str">
            <v/>
          </cell>
          <cell r="AW100">
            <v>0.04</v>
          </cell>
          <cell r="AX100" t="str">
            <v/>
          </cell>
          <cell r="AY100" t="str">
            <v/>
          </cell>
          <cell r="AZ100">
            <v>0.05</v>
          </cell>
          <cell r="BA100" t="str">
            <v/>
          </cell>
          <cell r="BB100" t="str">
            <v/>
          </cell>
          <cell r="BC100">
            <v>0.05</v>
          </cell>
          <cell r="BD100">
            <v>1.0555555555555558E-2</v>
          </cell>
          <cell r="BE100">
            <v>0</v>
          </cell>
          <cell r="BF100">
            <v>4.222222222222223E-2</v>
          </cell>
          <cell r="BG100">
            <v>0</v>
          </cell>
          <cell r="BH100">
            <v>0</v>
          </cell>
          <cell r="BI100">
            <v>4.222222222222223E-2</v>
          </cell>
          <cell r="BJ100">
            <v>0</v>
          </cell>
          <cell r="BK100">
            <v>0</v>
          </cell>
          <cell r="BL100">
            <v>5.2777777777777798E-2</v>
          </cell>
          <cell r="BM100" t="str">
            <v/>
          </cell>
          <cell r="BN100" t="str">
            <v/>
          </cell>
          <cell r="BO100" t="str">
            <v/>
          </cell>
          <cell r="BP100" t="str">
            <v>Plan de trabajo para la implementación del sistema de Gestión Documental -vigencia 2023</v>
          </cell>
          <cell r="BQ100">
            <v>0</v>
          </cell>
          <cell r="BR100" t="str">
            <v>Informe de Gestión del Proyecto 7873 trimestral acumulado.</v>
          </cell>
          <cell r="BS100">
            <v>0</v>
          </cell>
          <cell r="BT100">
            <v>0</v>
          </cell>
          <cell r="BU100" t="str">
            <v>Informe de Gestión del Proyecto 7873 trimestral acumulado.</v>
          </cell>
          <cell r="BV100">
            <v>0</v>
          </cell>
          <cell r="BW100">
            <v>0</v>
          </cell>
          <cell r="BX100" t="str">
            <v>Informe de avance de la gestión implementación de la política de gestión documental trimestral (proyecto 7873)</v>
          </cell>
          <cell r="BY100">
            <v>0</v>
          </cell>
          <cell r="BZ100">
            <v>0</v>
          </cell>
          <cell r="CA100" t="str">
            <v>Informe de avance de la gestión implementación de la política de gestión documental trimestral (proyecto 7873)</v>
          </cell>
          <cell r="CB100" t="str">
            <v>Plan de trabajo para la implementación del sistema de Gestión Documental -vigencia 2023</v>
          </cell>
          <cell r="CC100">
            <v>0</v>
          </cell>
          <cell r="CD100" t="str">
            <v>Informe de Gestión del Proyecto 7873 trimestral acumulado.</v>
          </cell>
          <cell r="CE100">
            <v>0</v>
          </cell>
          <cell r="CF100">
            <v>0</v>
          </cell>
          <cell r="CG100" t="str">
            <v>Informe de Gestión del Proyecto 7873 trimestral acumulado.</v>
          </cell>
          <cell r="CH100">
            <v>0</v>
          </cell>
          <cell r="CI100">
            <v>0</v>
          </cell>
          <cell r="CJ100" t="str">
            <v>Informe de avance de la gestión implementación de la política de gestión documental trimestral (proyecto 7873)</v>
          </cell>
          <cell r="CK100">
            <v>0</v>
          </cell>
          <cell r="CL100">
            <v>0</v>
          </cell>
          <cell r="CM100">
            <v>0</v>
          </cell>
          <cell r="CN100" t="str">
            <v>N/A</v>
          </cell>
          <cell r="CO100" t="str">
            <v>N/A</v>
          </cell>
          <cell r="CP100" t="str">
            <v>N/A</v>
          </cell>
          <cell r="CQ100" t="str">
            <v>N/A</v>
          </cell>
          <cell r="CR100" t="str">
            <v>N/A</v>
          </cell>
          <cell r="CS100" t="str">
            <v>N/A</v>
          </cell>
          <cell r="CT100" t="str">
            <v>N/A</v>
          </cell>
          <cell r="CU100" t="str">
            <v>N/A</v>
          </cell>
          <cell r="CV100" t="str">
            <v>N/A</v>
          </cell>
          <cell r="CW100" t="str">
            <v>N/A</v>
          </cell>
          <cell r="CX100" t="str">
            <v>N/A</v>
          </cell>
          <cell r="CY100" t="str">
            <v>N/A</v>
          </cell>
          <cell r="CZ100" t="str">
            <v>N/A</v>
          </cell>
          <cell r="DA100" t="str">
            <v>N/A</v>
          </cell>
          <cell r="DB100" t="str">
            <v>N/A</v>
          </cell>
          <cell r="DC100" t="str">
            <v>N/A</v>
          </cell>
          <cell r="DD100" t="str">
            <v>N/A</v>
          </cell>
          <cell r="DE100" t="str">
            <v>N/A</v>
          </cell>
          <cell r="DF100" t="str">
            <v>N/A</v>
          </cell>
          <cell r="DG100" t="str">
            <v>N/A</v>
          </cell>
          <cell r="DH100" t="str">
            <v>N/A</v>
          </cell>
          <cell r="DI100" t="str">
            <v>N/A</v>
          </cell>
          <cell r="DJ100" t="str">
            <v>N/A</v>
          </cell>
          <cell r="DK100" t="str">
            <v>N/A</v>
          </cell>
          <cell r="DL100" t="str">
            <v>N/A</v>
          </cell>
          <cell r="DM100" t="str">
            <v>N/A</v>
          </cell>
          <cell r="DN100" t="str">
            <v>N/A</v>
          </cell>
          <cell r="DO100" t="str">
            <v>N/A</v>
          </cell>
          <cell r="DP100" t="str">
            <v>N/A</v>
          </cell>
          <cell r="DQ100" t="str">
            <v>N/A</v>
          </cell>
          <cell r="DR100" t="str">
            <v>N/A</v>
          </cell>
          <cell r="DS100" t="str">
            <v>N/A</v>
          </cell>
          <cell r="DT100" t="str">
            <v>N/A</v>
          </cell>
          <cell r="DU100" t="str">
            <v>N/A</v>
          </cell>
          <cell r="DV100" t="str">
            <v>N/A</v>
          </cell>
          <cell r="DW100" t="str">
            <v>N/A</v>
          </cell>
          <cell r="DX100" t="str">
            <v>N/A</v>
          </cell>
          <cell r="DY100" t="str">
            <v>N/A</v>
          </cell>
          <cell r="DZ100" t="str">
            <v>N/A</v>
          </cell>
          <cell r="EA100" t="str">
            <v>N/A</v>
          </cell>
          <cell r="EB100" t="str">
            <v>N/A</v>
          </cell>
          <cell r="EC100" t="str">
            <v>N/A</v>
          </cell>
          <cell r="ED100" t="str">
            <v>N/A</v>
          </cell>
          <cell r="EE100" t="str">
            <v>N/A</v>
          </cell>
          <cell r="EF100" t="str">
            <v>N/A</v>
          </cell>
          <cell r="EG100" t="str">
            <v>N/A</v>
          </cell>
          <cell r="EH100" t="str">
            <v>N/A</v>
          </cell>
          <cell r="EI100" t="str">
            <v>N/A</v>
          </cell>
          <cell r="EJ100" t="str">
            <v>N/A</v>
          </cell>
          <cell r="EK100" t="str">
            <v>N/A</v>
          </cell>
          <cell r="EL100" t="str">
            <v>N/A</v>
          </cell>
          <cell r="EM100" t="str">
            <v>N/A</v>
          </cell>
          <cell r="EN100" t="str">
            <v>N/A</v>
          </cell>
          <cell r="EO100" t="str">
            <v>N/A</v>
          </cell>
          <cell r="EP100" t="str">
            <v>N/A</v>
          </cell>
          <cell r="EQ100" t="str">
            <v>N/A</v>
          </cell>
          <cell r="ER100" t="str">
            <v>N/A</v>
          </cell>
          <cell r="ES100" t="str">
            <v>N/A</v>
          </cell>
          <cell r="ET100" t="str">
            <v>N/A</v>
          </cell>
          <cell r="EU100" t="str">
            <v>N/A</v>
          </cell>
          <cell r="EV100" t="str">
            <v>N/A</v>
          </cell>
          <cell r="EW100" t="str">
            <v>N/A</v>
          </cell>
          <cell r="EX100" t="str">
            <v>N/A</v>
          </cell>
          <cell r="EY100" t="str">
            <v>N/A</v>
          </cell>
          <cell r="EZ100" t="str">
            <v>N/A</v>
          </cell>
          <cell r="FA100" t="str">
            <v>N/A</v>
          </cell>
          <cell r="FB100" t="str">
            <v>N/A</v>
          </cell>
          <cell r="FC100" t="str">
            <v>N/A</v>
          </cell>
          <cell r="FD100" t="str">
            <v>N/A</v>
          </cell>
          <cell r="FE100" t="str">
            <v>N/A</v>
          </cell>
          <cell r="FF100" t="str">
            <v>N/A</v>
          </cell>
          <cell r="FG100" t="str">
            <v>N/A</v>
          </cell>
          <cell r="FH100" t="str">
            <v>N/A</v>
          </cell>
          <cell r="FI100" t="str">
            <v>N/A</v>
          </cell>
          <cell r="FJ100" t="str">
            <v>N/A</v>
          </cell>
          <cell r="FK100" t="str">
            <v>N/A</v>
          </cell>
          <cell r="FL100" t="str">
            <v>N/A</v>
          </cell>
          <cell r="FM100" t="str">
            <v>N/A</v>
          </cell>
          <cell r="FN100" t="str">
            <v>En enero, se formuló el plan de trabajo para la implementación del sistema de gestión documental en la Secretaría General  durante 2023
Para enero de 2023, se realizaron las siguientes actividades: Formalización del Sistema Interno de Gestión Documental y Archivos, actualización del PINAR, ajuste de la Política de Gestión Documental,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v>
          </cell>
          <cell r="FO100" t="str">
            <v>No programó avance para el periodo</v>
          </cell>
          <cell r="FP100" t="str">
            <v>Durante el primer trimestre (enero-marzo) se ejecutaron las siguientes actividades: 
Ajuste Tabla de valoración documental - TVD: Se inició el proceso de implementación de las TVD, no obstante de manera previa se realizó un ajuste en las mismas.
Implementación Tabla de valoración documental - TVD y Tablas de Retención Documental -TRD en el Archivo Central: La Secretaría General en lo corrido del año, ha realizado el alistamiento de la cuarta transferencia secundaria al Archivo de Bogotá.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v>
          </cell>
          <cell r="FQ100" t="str">
            <v>No se programó avance para el periodo</v>
          </cell>
          <cell r="FR100" t="str">
            <v>No se programó avance para el periodo</v>
          </cell>
          <cell r="FS100" t="str">
            <v>Ajuste Tabla de valoración documental - TVD: Se inició el proceso de implementación de las TVD, no obstante de manera previa se realizó un ajuste en las mismas.
Se adelantó el análisis de normas, estructuras orgánicas, inventarios documentales, producción documental, tabla de valoración convalidada, etc. y se adelantan los ajustes del instrumento archivístico
_Implementación Tabla de valoración documental - TVD y Tablas de Retención Documental -TRD en el Archivo Central: La Secretaría General en lo corrido del año, se realizó el alistamiento de la cuarta transferencia secundaria al Archivo de Bogotá y se realizó la transferencia respectiva. Se adelantó el procedimiento de disposición final por TVD y TRD.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 Se definieron las estrategias para la implementación de la TRD y la línea base para la implementación de la Tabla de retención Documental -TRD.
Se ha daqdo gestión y trámite a los actos administrativos.</v>
          </cell>
          <cell r="FT100" t="str">
            <v>No se programó avance para el periodo</v>
          </cell>
          <cell r="FU100" t="str">
            <v>No se programó avance para el periodo</v>
          </cell>
          <cell r="FV100" t="str">
            <v>Con corte a septiembre y en el marco del proceso de ajustes de las Tablas de valoración Documental – TVD de la Secretaría General y en atención con lo dispuesto por el Acuerdo 004 de 2019 “Por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 se realizaron las siguientes actividades:
1. Revisión, ajuste y validación de inventarios documentales del Fondo Documental acumulado.
2. Análisis de la información Institucional: Recolección y análisis de los actos administrativos, disposiciones legales, estructuras orgánico-funcionales de la Entidad.
3. Análisis de las funciones dadas de acuerdo con los periodos nuevos definidos. Del Fondo Alcaldía, que no se encontraban identificado en la TVD convalidadas y los nuevos periodos para los ajustes de la TVD convalidada
4. Análisis en la identificación de la producción documental asociada a las dependencias para la conformación de las series, subseries y/o asuntos documentales de la TVD.
5. Se realizó la valoración a través del equipo interdisciplinario integrado por profesionales tales como: Archivista, historiador, abogado e ingeniero industrial para la asignación de los tiempos de retención y disposición final de las series, subseries y/o asuntos.
6. Se elaboraron las propuestas de las TVD y validación por cada uno de los periodos propuestos.
7. Presentación ante la mesa técnica: Se realizó la presentación ante la mesa técnica de archivo y seguridad de la información en sesión realizada el 25 de agosto de 2023. Surtiendo así, las acciones necesarias para concluir con los ajustes de las tablas de valoración  documental de la Ssecretaría General, con lo que se busca continuar en la adopción e implementación de buenas prácticas en la gestión de los documentos de archivo que la entidad genera y administra en el cumplimiento de su misionalidad, durante todo su ciclo de vida; de tal manera que sirvan de soporte para su funcionamiento, que sean instrumentos de garantía de derecho de acceso a la información pública por parte de sus grupos de valor y se propenda por la conservación y preservación de la memoria institucional.
8. Presentación y aprobación de las TVD por parte del Comité Institucional de Gestión y Desempeño en sesión del día 29 de agosto de 2023.
9. Radicación del paquete de ajuste de las TVD, ante el Consejo Distrital de Archivos el día 22 de septiembre de 2023, con solicitud de convalidación correspondiente. 
Adicionalmente, para este mismo periodo, y teniendo en cuenta el procedimiento establecido en el Acuerdo 004 de 2019 “Por el cual se reglamenta el procedimiento para la elaboración, aprobación, evaluación y convalidación, implementación, publicación e inscripción en el Registro único de Series Documentales – RUSD delas Tablas de Retención Documental – TRD y Tablas de Valoración Documental – TVD”, la Secretaría General realizó la radicación de los instrumentos archivísticos ante el Consejo Distrital de Archivos con el radicado 1-2023-19999, de la actualización de las Tablas de Retención Documental, teniendo en cuenta, las modificaciones de la Estructura Organizacional de la entidad mediante los decretos 140 de 2021, 551 de 2021, 332 de 2022 y 367 de 2022.
En el desarrollo de la actualización de las Tablas de Retención Documental - TRD de la entidad se realizó una mesa de trabajo con la Dirección de Reparación Integral – DRI, con el fin, de socializar la actualización de la TRD producto de los cambios orgánico funcionales dados a través del decreto 140 de 2021, en la cual, se aclararon dudas respecto a la aplicación de la misma y los cambios donde se unificaron las series documentales “Actas de Apoyo Psicosocial”, “Medidas de Ayuda Humanitaria Inmediata” en la serie documental “HISTORIAS DE VÍCTIMAS”.  Asimismo, se realizó una reunión con la Dirección de talento humano, en la cual, se aclararon dudas frente a la organización de las series y subseries documentales productos de esta actualización. Finalmente, se realizó una reunión con la Dirección de relaciones internacionales donde se dio instrucciones frente a la organización de los expedientes de la serie documental INTERACCIONES DE RELACIONAMIENTO, COOPERACION Y POSICIONAMIENTO INTERNACIONAL. 
Por último, el 28 de septiembre de 2023, se obtuvo como respuesta de esta solicitud, por parte de La Secretaría Técnica del Consejo Distrital de Archivos de Bogotá, D.C el radicado 3-2023- 3-2023-26142, La sustentación debe ser liderada por el directivo que tiene a cargo la responsabilidad institucional del proceso de gestión documental, apoyado por el equipo interdisciplinario que formuló el instrumento (archivista, abogado e historiador). La mesa de sustentación se realizará de manera presencial el 02/10/2023 en las instalaciones de la Dirección Distrital de Archivo de Bogotá.</v>
          </cell>
          <cell r="FW100" t="str">
            <v/>
          </cell>
          <cell r="FX100" t="str">
            <v/>
          </cell>
          <cell r="FY100" t="str">
            <v/>
          </cell>
          <cell r="FZ100" t="str">
            <v>N/A</v>
          </cell>
          <cell r="GA100" t="str">
            <v>N/A</v>
          </cell>
          <cell r="GB100" t="str">
            <v>N/A</v>
          </cell>
          <cell r="GC100" t="str">
            <v>N/A</v>
          </cell>
          <cell r="GD100" t="str">
            <v>N/A</v>
          </cell>
          <cell r="GE100" t="str">
            <v>N/A</v>
          </cell>
          <cell r="GF100" t="str">
            <v>N/A</v>
          </cell>
          <cell r="GG100" t="str">
            <v>N/A</v>
          </cell>
          <cell r="GH100" t="str">
            <v>N/A</v>
          </cell>
          <cell r="GI100" t="str">
            <v>N/A</v>
          </cell>
          <cell r="GJ100" t="str">
            <v>N/A</v>
          </cell>
          <cell r="GK100" t="str">
            <v>N/A</v>
          </cell>
          <cell r="GL100" t="str">
            <v>N/A</v>
          </cell>
          <cell r="GM100" t="str">
            <v>N/A</v>
          </cell>
          <cell r="GN100" t="str">
            <v>N/A</v>
          </cell>
          <cell r="GO100" t="str">
            <v>N/A</v>
          </cell>
          <cell r="GP100" t="str">
            <v>N/A</v>
          </cell>
          <cell r="GQ100" t="str">
            <v>N/A</v>
          </cell>
          <cell r="GR100" t="str">
            <v>N/A</v>
          </cell>
          <cell r="GS100" t="str">
            <v>N/A</v>
          </cell>
          <cell r="GT100" t="str">
            <v>N/A</v>
          </cell>
          <cell r="GU100" t="str">
            <v>N/A</v>
          </cell>
          <cell r="GV100" t="str">
            <v>N/A</v>
          </cell>
          <cell r="GW100" t="str">
            <v>N/A</v>
          </cell>
          <cell r="GX100" t="str">
            <v>N/A</v>
          </cell>
          <cell r="GY100" t="str">
            <v>N/A</v>
          </cell>
        </row>
        <row r="101">
          <cell r="A101" t="str">
            <v>PD165</v>
          </cell>
          <cell r="B101">
            <v>7873</v>
          </cell>
          <cell r="D101" t="str">
            <v>Sedes mantenidas</v>
          </cell>
          <cell r="E101" t="str">
            <v>1_Dirección Administrativa y Financiera</v>
          </cell>
          <cell r="F101">
            <v>1</v>
          </cell>
          <cell r="G101" t="str">
            <v>Dirección Administrativa y Financiera</v>
          </cell>
          <cell r="H101" t="str">
            <v>sco</v>
          </cell>
          <cell r="I101" t="str">
            <v>PD165</v>
          </cell>
          <cell r="J101" t="str">
            <v>Suma</v>
          </cell>
          <cell r="K101" t="str">
            <v>Número</v>
          </cell>
          <cell r="L101" t="str">
            <v>Suma</v>
          </cell>
          <cell r="M101">
            <v>26</v>
          </cell>
          <cell r="N101">
            <v>0</v>
          </cell>
          <cell r="O101">
            <v>0</v>
          </cell>
          <cell r="P101">
            <v>0</v>
          </cell>
          <cell r="Q101">
            <v>6</v>
          </cell>
          <cell r="R101">
            <v>0</v>
          </cell>
          <cell r="S101">
            <v>0</v>
          </cell>
          <cell r="T101">
            <v>6</v>
          </cell>
          <cell r="U101">
            <v>0</v>
          </cell>
          <cell r="V101">
            <v>0</v>
          </cell>
          <cell r="W101">
            <v>6</v>
          </cell>
          <cell r="X101">
            <v>0</v>
          </cell>
          <cell r="Y101">
            <v>0</v>
          </cell>
          <cell r="Z101">
            <v>8</v>
          </cell>
          <cell r="AA101">
            <v>26</v>
          </cell>
          <cell r="AB101">
            <v>26</v>
          </cell>
          <cell r="AC101" t="str">
            <v xml:space="preserve">En lo corrido de la vigencia 2023, se han intervenido las siguientes sedes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Victimas-Ciudad Bolívar y 26. Alta Consejería para los derechos de las víctimas, la paz y la reconciliación -Sede Alterna Edificio Tequendama. </v>
          </cell>
          <cell r="AD101" t="str">
            <v/>
          </cell>
          <cell r="AE101" t="str">
            <v/>
          </cell>
          <cell r="AF101">
            <v>0</v>
          </cell>
          <cell r="AG101">
            <v>0</v>
          </cell>
          <cell r="AH101">
            <v>6</v>
          </cell>
          <cell r="AI101">
            <v>0</v>
          </cell>
          <cell r="AJ101">
            <v>0</v>
          </cell>
          <cell r="AK101">
            <v>20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t="str">
            <v>No Programó</v>
          </cell>
          <cell r="BE101" t="str">
            <v>No Programó</v>
          </cell>
          <cell r="BF101">
            <v>6</v>
          </cell>
          <cell r="BG101">
            <v>0</v>
          </cell>
          <cell r="BH101">
            <v>0</v>
          </cell>
          <cell r="BI101">
            <v>20</v>
          </cell>
          <cell r="BJ101">
            <v>0</v>
          </cell>
          <cell r="BK101">
            <v>0</v>
          </cell>
          <cell r="BL101">
            <v>0</v>
          </cell>
          <cell r="BM101" t="str">
            <v/>
          </cell>
          <cell r="BN101" t="str">
            <v/>
          </cell>
          <cell r="BO101" t="str">
            <v/>
          </cell>
          <cell r="BP101">
            <v>0</v>
          </cell>
          <cell r="BQ101">
            <v>0</v>
          </cell>
          <cell r="BR101" t="str">
            <v>Informe de Gestión del Proyecto 7873 trimestral acumulado.</v>
          </cell>
          <cell r="BS101">
            <v>0</v>
          </cell>
          <cell r="BT101">
            <v>0</v>
          </cell>
          <cell r="BU101" t="str">
            <v>Informe de Gestión del Proyecto 7873 trimestral acumulado.</v>
          </cell>
          <cell r="BV101">
            <v>0</v>
          </cell>
          <cell r="BW101">
            <v>0</v>
          </cell>
          <cell r="BX101" t="str">
            <v>Informe de Gestión del Proyecto 7873 trimestral acumulado.</v>
          </cell>
          <cell r="BY101">
            <v>0</v>
          </cell>
          <cell r="BZ101">
            <v>0</v>
          </cell>
          <cell r="CA101" t="str">
            <v>Informe de Gestión del Proyecto 7873 trimestral acumulado.</v>
          </cell>
          <cell r="CB101">
            <v>0</v>
          </cell>
          <cell r="CC101">
            <v>0</v>
          </cell>
          <cell r="CD101" t="str">
            <v>Informe de Gestión del Proyecto 7873 trimestral acumulado.</v>
          </cell>
          <cell r="CE101">
            <v>0</v>
          </cell>
          <cell r="CF101">
            <v>0</v>
          </cell>
          <cell r="CG101" t="str">
            <v>Informe de Gestión del Proyecto 7873 trimestral acumulado.</v>
          </cell>
          <cell r="CH101">
            <v>0</v>
          </cell>
          <cell r="CI101">
            <v>0</v>
          </cell>
          <cell r="CJ101" t="str">
            <v>Informe de Gestión del Proyecto 7873 trimestral acumulado.</v>
          </cell>
          <cell r="CK101">
            <v>0</v>
          </cell>
          <cell r="CL101">
            <v>0</v>
          </cell>
          <cell r="CM101">
            <v>0</v>
          </cell>
          <cell r="CN101" t="str">
            <v>N/A</v>
          </cell>
          <cell r="CO101" t="str">
            <v>N/A</v>
          </cell>
          <cell r="CP101" t="str">
            <v>N/A</v>
          </cell>
          <cell r="CQ101" t="str">
            <v>N/A</v>
          </cell>
          <cell r="CR101" t="str">
            <v>N/A</v>
          </cell>
          <cell r="CS101" t="str">
            <v>N/A</v>
          </cell>
          <cell r="CT101" t="str">
            <v>N/A</v>
          </cell>
          <cell r="CU101" t="str">
            <v>N/A</v>
          </cell>
          <cell r="CV101" t="str">
            <v>N/A</v>
          </cell>
          <cell r="CW101" t="str">
            <v>N/A</v>
          </cell>
          <cell r="CX101" t="str">
            <v>N/A</v>
          </cell>
          <cell r="CY101" t="str">
            <v>N/A</v>
          </cell>
          <cell r="CZ101" t="str">
            <v>N/A</v>
          </cell>
          <cell r="DA101" t="str">
            <v>N/A</v>
          </cell>
          <cell r="DB101" t="str">
            <v>N/A</v>
          </cell>
          <cell r="DC101" t="str">
            <v>N/A</v>
          </cell>
          <cell r="DD101" t="str">
            <v>N/A</v>
          </cell>
          <cell r="DE101" t="str">
            <v>N/A</v>
          </cell>
          <cell r="DF101" t="str">
            <v>N/A</v>
          </cell>
          <cell r="DG101" t="str">
            <v>N/A</v>
          </cell>
          <cell r="DH101" t="str">
            <v>N/A</v>
          </cell>
          <cell r="DI101" t="str">
            <v>N/A</v>
          </cell>
          <cell r="DJ101" t="str">
            <v>N/A</v>
          </cell>
          <cell r="DK101" t="str">
            <v>N/A</v>
          </cell>
          <cell r="DL101" t="str">
            <v>N/A</v>
          </cell>
          <cell r="DM101" t="str">
            <v>N/A</v>
          </cell>
          <cell r="DN101" t="str">
            <v>N/A</v>
          </cell>
          <cell r="DO101" t="str">
            <v>N/A</v>
          </cell>
          <cell r="DP101" t="str">
            <v>N/A</v>
          </cell>
          <cell r="DQ101" t="str">
            <v>N/A</v>
          </cell>
          <cell r="DR101" t="str">
            <v>N/A</v>
          </cell>
          <cell r="DS101" t="str">
            <v>N/A</v>
          </cell>
          <cell r="DT101" t="str">
            <v>N/A</v>
          </cell>
          <cell r="DU101" t="str">
            <v>N/A</v>
          </cell>
          <cell r="DV101" t="str">
            <v>N/A</v>
          </cell>
          <cell r="DW101" t="str">
            <v>N/A</v>
          </cell>
          <cell r="DX101" t="str">
            <v>N/A</v>
          </cell>
          <cell r="DY101" t="str">
            <v>N/A</v>
          </cell>
          <cell r="DZ101" t="str">
            <v>N/A</v>
          </cell>
          <cell r="EA101" t="str">
            <v>N/A</v>
          </cell>
          <cell r="EB101" t="str">
            <v>N/A</v>
          </cell>
          <cell r="EC101" t="str">
            <v>N/A</v>
          </cell>
          <cell r="ED101" t="str">
            <v>N/A</v>
          </cell>
          <cell r="EE101" t="str">
            <v>N/A</v>
          </cell>
          <cell r="EF101" t="str">
            <v>N/A</v>
          </cell>
          <cell r="EG101" t="str">
            <v>N/A</v>
          </cell>
          <cell r="EH101" t="str">
            <v>N/A</v>
          </cell>
          <cell r="EI101" t="str">
            <v>N/A</v>
          </cell>
          <cell r="EJ101" t="str">
            <v>N/A</v>
          </cell>
          <cell r="EK101" t="str">
            <v>N/A</v>
          </cell>
          <cell r="EL101" t="str">
            <v>N/A</v>
          </cell>
          <cell r="EM101" t="str">
            <v>N/A</v>
          </cell>
          <cell r="EN101" t="str">
            <v>N/A</v>
          </cell>
          <cell r="EO101" t="str">
            <v>N/A</v>
          </cell>
          <cell r="EP101" t="str">
            <v>N/A</v>
          </cell>
          <cell r="EQ101" t="str">
            <v>N/A</v>
          </cell>
          <cell r="ER101" t="str">
            <v>N/A</v>
          </cell>
          <cell r="ES101" t="str">
            <v>N/A</v>
          </cell>
          <cell r="ET101" t="str">
            <v>N/A</v>
          </cell>
          <cell r="EU101" t="str">
            <v>N/A</v>
          </cell>
          <cell r="EV101" t="str">
            <v>N/A</v>
          </cell>
          <cell r="EW101" t="str">
            <v>N/A</v>
          </cell>
          <cell r="EX101" t="str">
            <v>N/A</v>
          </cell>
          <cell r="EY101" t="str">
            <v>N/A</v>
          </cell>
          <cell r="EZ101" t="str">
            <v>N/A</v>
          </cell>
          <cell r="FA101" t="str">
            <v>N/A</v>
          </cell>
          <cell r="FB101" t="str">
            <v>N/A</v>
          </cell>
          <cell r="FC101" t="str">
            <v>N/A</v>
          </cell>
          <cell r="FD101" t="str">
            <v>N/A</v>
          </cell>
          <cell r="FE101" t="str">
            <v>N/A</v>
          </cell>
          <cell r="FF101" t="str">
            <v>N/A</v>
          </cell>
          <cell r="FG101" t="str">
            <v>N/A</v>
          </cell>
          <cell r="FH101" t="str">
            <v>N/A</v>
          </cell>
          <cell r="FI101" t="str">
            <v>N/A</v>
          </cell>
          <cell r="FJ101" t="str">
            <v>N/A</v>
          </cell>
          <cell r="FK101" t="str">
            <v>N/A</v>
          </cell>
          <cell r="FL101" t="str">
            <v>N/A</v>
          </cell>
          <cell r="FM101" t="str">
            <v>N/A</v>
          </cell>
          <cell r="FN101" t="str">
            <v/>
          </cell>
          <cell r="FO101" t="str">
            <v>No programó avance para el periodo</v>
          </cell>
          <cell r="FP101" t="str">
            <v>En marzo de 2023, la Secretaría General realizó el mantenimiento de 6 sedes, con base en la programación: 1)Supercade Suba , 2)Supercade calle 13 ,3)Supercade Engativá–ventanilla atención a víctimas, 4)Cade Servitá , 5)Manz.Liévano, 6)Imprenta</v>
          </cell>
          <cell r="FQ101" t="str">
            <v>No se programó avance para el periodo</v>
          </cell>
          <cell r="FR101" t="str">
            <v>No se programó avance para el periodo</v>
          </cell>
          <cell r="FS101" t="str">
            <v>A junio de 2023, se intevinieron las siguientes 26 sedes de la Secretaía General,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Victimas-Cuidad Bolívar y 26. Alta Consejería para los derechos de las víctimas, la paz y la reconciliación -Sede Alterna Edificio Tequendama. Dentro de estas se incluyeron las sedes intervenidas con solicitudes a través del aplicativo GLPI (Gestionnaire libre de parc informatique), emergencias reportadas a la voz a voz y las priorizadas.</v>
          </cell>
          <cell r="FT101" t="str">
            <v>No se programó avance para el periodo</v>
          </cell>
          <cell r="FU101" t="str">
            <v>No se programó avance para el periodo</v>
          </cell>
          <cell r="FV101" t="str">
            <v xml:space="preserve">A septiembre de 2023, se intervinieron las siguientes 26 sedes de la Secretaía General,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Victimas-Cuidad Bolívar y 26. Alta Consejería para los derechos de las víctimas, la paz y la reconciliación -Sede Alterna Edificio Tequendama. </v>
          </cell>
          <cell r="FW101" t="str">
            <v/>
          </cell>
          <cell r="FX101" t="str">
            <v/>
          </cell>
          <cell r="FY101" t="str">
            <v/>
          </cell>
          <cell r="FZ101" t="str">
            <v>N/A</v>
          </cell>
          <cell r="GA101" t="str">
            <v>N/A</v>
          </cell>
          <cell r="GB101" t="str">
            <v>N/A</v>
          </cell>
          <cell r="GC101" t="str">
            <v>N/A</v>
          </cell>
          <cell r="GD101" t="str">
            <v>N/A</v>
          </cell>
          <cell r="GE101" t="str">
            <v>N/A</v>
          </cell>
          <cell r="GF101" t="str">
            <v>N/A</v>
          </cell>
          <cell r="GG101" t="str">
            <v>N/A</v>
          </cell>
          <cell r="GH101" t="str">
            <v>N/A</v>
          </cell>
          <cell r="GI101" t="str">
            <v>N/A</v>
          </cell>
          <cell r="GJ101" t="str">
            <v>N/A</v>
          </cell>
          <cell r="GK101" t="str">
            <v>N/A</v>
          </cell>
          <cell r="GL101" t="str">
            <v>N/A</v>
          </cell>
          <cell r="GM101" t="str">
            <v>N/A</v>
          </cell>
          <cell r="GN101" t="str">
            <v>N/A</v>
          </cell>
          <cell r="GO101" t="str">
            <v>N/A</v>
          </cell>
          <cell r="GP101" t="str">
            <v>N/A</v>
          </cell>
          <cell r="GQ101" t="str">
            <v>N/A</v>
          </cell>
          <cell r="GR101" t="str">
            <v>N/A</v>
          </cell>
          <cell r="GS101" t="str">
            <v>N/A</v>
          </cell>
          <cell r="GT101" t="str">
            <v>N/A</v>
          </cell>
          <cell r="GU101" t="str">
            <v>N/A</v>
          </cell>
          <cell r="GV101" t="str">
            <v>N/A</v>
          </cell>
          <cell r="GW101" t="str">
            <v>N/A</v>
          </cell>
          <cell r="GX101" t="str">
            <v>N/A</v>
          </cell>
          <cell r="GY101" t="str">
            <v>N/A</v>
          </cell>
        </row>
        <row r="102">
          <cell r="A102" t="str">
            <v>PD166</v>
          </cell>
          <cell r="B102">
            <v>7873</v>
          </cell>
          <cell r="C102" t="str">
            <v>7873_3</v>
          </cell>
          <cell r="D102" t="str">
            <v>3. Adelantar 100% de la gestión necesaria para el mejoramiento de las sedes priorizadas</v>
          </cell>
          <cell r="E102" t="str">
            <v>2_Dirección Administrativa y Financiera</v>
          </cell>
          <cell r="F102">
            <v>2</v>
          </cell>
          <cell r="G102" t="str">
            <v>Dirección Administrativa y Financiera</v>
          </cell>
          <cell r="H102" t="str">
            <v>sco</v>
          </cell>
          <cell r="I102" t="str">
            <v>PD166</v>
          </cell>
          <cell r="J102" t="str">
            <v>Constante</v>
          </cell>
          <cell r="K102" t="str">
            <v>Porcentaje</v>
          </cell>
          <cell r="L102" t="str">
            <v>Suma</v>
          </cell>
          <cell r="M102">
            <v>76</v>
          </cell>
          <cell r="N102">
            <v>100</v>
          </cell>
          <cell r="O102">
            <v>2</v>
          </cell>
          <cell r="P102">
            <v>4</v>
          </cell>
          <cell r="Q102">
            <v>14.000000000000002</v>
          </cell>
          <cell r="R102">
            <v>8</v>
          </cell>
          <cell r="S102">
            <v>10</v>
          </cell>
          <cell r="T102">
            <v>18</v>
          </cell>
          <cell r="U102">
            <v>6</v>
          </cell>
          <cell r="V102">
            <v>7.0000000000000009</v>
          </cell>
          <cell r="W102">
            <v>7.0000000000000009</v>
          </cell>
          <cell r="X102">
            <v>8</v>
          </cell>
          <cell r="Y102">
            <v>8</v>
          </cell>
          <cell r="Z102">
            <v>8</v>
          </cell>
          <cell r="AA102">
            <v>100</v>
          </cell>
          <cell r="AB102">
            <v>100</v>
          </cell>
          <cell r="AC102" t="str">
            <v xml:space="preserve">Al corte del mes de septiembre se avanzó en la planeación, estructuración, adjudicación y ejecución de los procesos de contratación, para las sedes con corte al mes de septiembre se ha realizado lo siguiente:  
_Obra Red de Extinción de Incendios del Archivo Distrital: Frente a la obra del Tanque de abastecimiento de la red contra incendio del Archivo Distrital se avanzó en las siguientes actividades: descapote y excavación mecánica como parte de la ubicación del tanque.  
_Interventoría Red de Extinción de Incendios del Archivo Distrital: Ha efectuado seguimiento a las actividades llevadas a cabo en la ejecución del contrato de obra red contra incendio del Archivo Distrital.  
_Reparaciones Locativas- Cambio de Pisos Manzana Liévano y Centro de Memoria Paz y Reconciliación  
_En cumplimiento de la normatividad establecida en el Plan de Ordenamiento Territorial – POT “Bogotá Reverdece 2022-2035” la Secretaría General de la Alcaldía Mayor de Bogotá adelantó los Estándares de Calidad Espacial – ECE definidos en el Artículo 174 del Decreto 555 de 2021, adoptados mediante resolución 180 de 2023.  
_Gestión para la obtención de los permisos necesarios ante el Ministerio de Cultura, para la ejecución de la obra de mantenimiento de la cubierta del Edificio Liévano y palacio Municipal de la Manzana Liévano.  </v>
          </cell>
          <cell r="AD102" t="str">
            <v/>
          </cell>
          <cell r="AE102" t="str">
            <v/>
          </cell>
          <cell r="AF102">
            <v>2</v>
          </cell>
          <cell r="AG102">
            <v>4</v>
          </cell>
          <cell r="AH102">
            <v>6</v>
          </cell>
          <cell r="AI102">
            <v>8</v>
          </cell>
          <cell r="AJ102">
            <v>10</v>
          </cell>
          <cell r="AK102">
            <v>10</v>
          </cell>
          <cell r="AL102">
            <v>22</v>
          </cell>
          <cell r="AM102">
            <v>7</v>
          </cell>
          <cell r="AN102">
            <v>7</v>
          </cell>
          <cell r="AO102">
            <v>0</v>
          </cell>
          <cell r="AP102">
            <v>16</v>
          </cell>
          <cell r="AQ102">
            <v>-16</v>
          </cell>
          <cell r="AR102">
            <v>2</v>
          </cell>
          <cell r="AS102">
            <v>4</v>
          </cell>
          <cell r="AT102">
            <v>14</v>
          </cell>
          <cell r="AU102">
            <v>8</v>
          </cell>
          <cell r="AV102">
            <v>10</v>
          </cell>
          <cell r="AW102">
            <v>18</v>
          </cell>
          <cell r="AX102">
            <v>6</v>
          </cell>
          <cell r="AY102">
            <v>7</v>
          </cell>
          <cell r="AZ102">
            <v>7</v>
          </cell>
          <cell r="BA102">
            <v>8</v>
          </cell>
          <cell r="BB102">
            <v>8</v>
          </cell>
          <cell r="BC102">
            <v>8</v>
          </cell>
          <cell r="BD102">
            <v>2</v>
          </cell>
          <cell r="BE102">
            <v>4</v>
          </cell>
          <cell r="BF102">
            <v>6</v>
          </cell>
          <cell r="BG102">
            <v>8</v>
          </cell>
          <cell r="BH102">
            <v>10</v>
          </cell>
          <cell r="BI102">
            <v>10</v>
          </cell>
          <cell r="BJ102">
            <v>22</v>
          </cell>
          <cell r="BK102">
            <v>7</v>
          </cell>
          <cell r="BL102">
            <v>7</v>
          </cell>
          <cell r="BM102" t="str">
            <v/>
          </cell>
          <cell r="BN102" t="str">
            <v/>
          </cell>
          <cell r="BO102" t="str">
            <v/>
          </cell>
          <cell r="BP102" t="str">
            <v>Cronograma de ejecución para adelantar 100 Porciento de la Gestión necesaria para el mejoramiento de las Sedes Priorizadas en 2023.</v>
          </cell>
          <cell r="BQ102" t="str">
            <v>Informe de supervisión (mes vencido)</v>
          </cell>
          <cell r="BR102" t="str">
            <v>Soportes de Radicación de procesos de contratación en la Dirección de Contratación.
Informe de supervisión (mes vencido)</v>
          </cell>
          <cell r="BS102" t="str">
            <v>Informe de supervisión (mes vencido)</v>
          </cell>
          <cell r="BT102" t="str">
            <v>Informe de supervisión (mes vencido)</v>
          </cell>
          <cell r="BU102" t="str">
            <v>Evidencias de Suscripción de contratos de obra
Informe de supervisión (mes vencido)</v>
          </cell>
          <cell r="BV102" t="str">
            <v>Informe de integración de consultoría
Informe preliminar del contratista</v>
          </cell>
          <cell r="BW102" t="str">
            <v xml:space="preserve">Informe de supervisión (mes vencido) 
</v>
          </cell>
          <cell r="BX102" t="str">
            <v>Informe de supervisión (mes vencido)</v>
          </cell>
          <cell r="BY102" t="str">
            <v>Informe de supervisión (mes vencido)</v>
          </cell>
          <cell r="BZ102" t="str">
            <v>Informe de supervisión (mes vencido)</v>
          </cell>
          <cell r="CA102" t="str">
            <v>Informe de supervisión (mes vencido)</v>
          </cell>
          <cell r="CB102" t="str">
            <v>Cronograma de ejecución para adelantar 100 Porciento de la Gestión necesaria para el mejoramiento de las Sedes Priorizadas en 2023.</v>
          </cell>
          <cell r="CC102" t="str">
            <v>Informe de supervisión (mes vencido) -Enero</v>
          </cell>
          <cell r="CD102" t="str">
            <v>Informe de supervisión (mes vencido)</v>
          </cell>
          <cell r="CE102" t="str">
            <v>Soportes de radicación de procesos de contratación en la Dirección de Contratación (soporte correspondiente al rezago del mes de marzo, superado en abril)</v>
          </cell>
          <cell r="CF102" t="str">
            <v>Informe de supervisión (mes vencido)</v>
          </cell>
          <cell r="CG102" t="str">
            <v>Informe de supervisión de obra e interventoría (mes vencido)
Acta de inicio del contrato 4233000-995-2022</v>
          </cell>
          <cell r="CH102" t="str">
            <v>Informe de integración de consultoría
Informe preliminar del contratista
Acta de inicio contrato de obra red contraincendios 995 de 2022
Evidencias de Suscripción de contratos viabilizados (contrato 716 de 2023)</v>
          </cell>
          <cell r="CI102" t="str">
            <v>Informe ejecutivo obra red
Informe ejecutivo de interventoría
Informe de contrato 716 de 2023</v>
          </cell>
          <cell r="CJ102" t="str">
            <v>Informes de obra (Contrato 4233000-995-2022: Obra Red contra incendio Archivo de Bogotá).  
Informe de interventoría Red contra incendio Archivo de Bogotá (Contrato 4233000-996-2022).
Informe mensual de Obra y adecuaciones Manzana Liévano, el CMPR, Archivo Distrital, Supercade Américas y demás sedes priorizadas (Contrato 4233000-716-2023)</v>
          </cell>
          <cell r="CK102">
            <v>0</v>
          </cell>
          <cell r="CL102">
            <v>0</v>
          </cell>
          <cell r="CM102">
            <v>0</v>
          </cell>
          <cell r="CN102">
            <v>1944667000</v>
          </cell>
          <cell r="CO102">
            <v>1944667000</v>
          </cell>
          <cell r="CP102">
            <v>1944667000</v>
          </cell>
          <cell r="CQ102">
            <v>1944667000</v>
          </cell>
          <cell r="CR102">
            <v>1944667000</v>
          </cell>
          <cell r="CS102">
            <v>1944667000</v>
          </cell>
          <cell r="CT102">
            <v>1944667000</v>
          </cell>
          <cell r="CU102">
            <v>1944667000</v>
          </cell>
          <cell r="CV102">
            <v>1944667000</v>
          </cell>
          <cell r="CW102">
            <v>1944667000</v>
          </cell>
          <cell r="CX102">
            <v>1944667000</v>
          </cell>
          <cell r="CY102">
            <v>1944667000</v>
          </cell>
          <cell r="CZ102">
            <v>1944667000</v>
          </cell>
          <cell r="DA102">
            <v>1944667000</v>
          </cell>
          <cell r="DB102">
            <v>1944667000</v>
          </cell>
          <cell r="DC102">
            <v>1897518130</v>
          </cell>
          <cell r="DD102">
            <v>1897518130</v>
          </cell>
          <cell r="DE102">
            <v>1897518130</v>
          </cell>
          <cell r="DF102">
            <v>1897518130</v>
          </cell>
          <cell r="DG102">
            <v>1897518130</v>
          </cell>
          <cell r="DH102">
            <v>1940423048</v>
          </cell>
          <cell r="DI102">
            <v>1940423048</v>
          </cell>
          <cell r="DJ102">
            <v>0</v>
          </cell>
          <cell r="DK102">
            <v>0</v>
          </cell>
          <cell r="DL102">
            <v>0</v>
          </cell>
          <cell r="DM102">
            <v>1940423048</v>
          </cell>
          <cell r="DN102">
            <v>1327654898</v>
          </cell>
          <cell r="DO102">
            <v>1327654898</v>
          </cell>
          <cell r="DP102">
            <v>1327654898</v>
          </cell>
          <cell r="DQ102">
            <v>1327654898</v>
          </cell>
          <cell r="DR102">
            <v>1327654898</v>
          </cell>
          <cell r="DS102">
            <v>1327654898</v>
          </cell>
          <cell r="DT102">
            <v>1813686711</v>
          </cell>
          <cell r="DU102">
            <v>1813686711</v>
          </cell>
          <cell r="DV102">
            <v>1911842059</v>
          </cell>
          <cell r="DW102">
            <v>0</v>
          </cell>
          <cell r="DX102">
            <v>0</v>
          </cell>
          <cell r="DY102">
            <v>0</v>
          </cell>
          <cell r="DZ102">
            <v>1911842059</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1042574808</v>
          </cell>
          <cell r="EO102">
            <v>1042574808</v>
          </cell>
          <cell r="EP102">
            <v>1042574808</v>
          </cell>
          <cell r="EQ102">
            <v>1042574808</v>
          </cell>
          <cell r="ER102">
            <v>1042574808</v>
          </cell>
          <cell r="ES102">
            <v>1042574808</v>
          </cell>
          <cell r="ET102">
            <v>1042574808</v>
          </cell>
          <cell r="EU102">
            <v>1042574808</v>
          </cell>
          <cell r="EV102">
            <v>1042574808</v>
          </cell>
          <cell r="EW102">
            <v>0</v>
          </cell>
          <cell r="EX102">
            <v>0</v>
          </cell>
          <cell r="EY102">
            <v>0</v>
          </cell>
          <cell r="EZ102">
            <v>1042574808</v>
          </cell>
          <cell r="FA102">
            <v>0</v>
          </cell>
          <cell r="FB102">
            <v>0</v>
          </cell>
          <cell r="FC102">
            <v>0</v>
          </cell>
          <cell r="FD102">
            <v>147342754</v>
          </cell>
          <cell r="FE102">
            <v>147342754</v>
          </cell>
          <cell r="FF102">
            <v>217553044</v>
          </cell>
          <cell r="FG102">
            <v>230755156</v>
          </cell>
          <cell r="FH102">
            <v>230755156</v>
          </cell>
          <cell r="FI102">
            <v>230755156</v>
          </cell>
          <cell r="FJ102">
            <v>0</v>
          </cell>
          <cell r="FK102">
            <v>0</v>
          </cell>
          <cell r="FL102">
            <v>0</v>
          </cell>
          <cell r="FM102">
            <v>230755156</v>
          </cell>
          <cell r="FN102" t="str">
            <v>En enero, se formuló la programación de los procesos que se van a realizar durante 2023 para el mejoramiento de las sedes priorizadas</v>
          </cell>
          <cell r="FO102" t="str">
            <v xml:space="preserve">En febrero, la interventoría del contrato de obra necesaria para la implementación de la red contra incendio del Archivo Distrital de la Secretaría General de la Alcaldía Mayor de Bogotá, presenta el correspondiente informe del mes enero (mes vencido). Ahora bien, por parte del interventor ha instado al contratista de la obra para que dé cumplimiento a la totalidad de los requerimientos pactados en los anexos técnicos y en las obligaciones. </v>
          </cell>
          <cell r="FP102" t="str">
            <v xml:space="preserve">En el mes de marzo  de 2023, debido a que no logró la culminación de estudios previos, no se pudo realizar la radicación en la Dirección de Contratación del proceso de contratación "Realizar a precios unitarios fijos sin fórmula de reajuste la obra y adecuaciones necesarias en las oficinas de la Manzana Liévano, el CMPR,  Archivo Distrital, Supercade Américas y  demás sedes priorizadas de la Secretaría General de la Alcaldía Mayor de Bogotá D.C", sin embargo, se estima la radicación a mediados de abril de 2023.
La interventoría del contrato de obra necesaria para la implementación de la red contra incendio del Archivo Distrital de la Secretaría General de la Alcaldía Mayor de Bogotá, presenta el segundo informe de interventoría. Ahora bien, por parte del interventor ha instado al contratista de la obra para que dé cumplimiento a la totalidad de los requerimientos pactados en los anexos técnicos y en las obligaciones. </v>
          </cell>
          <cell r="FQ102" t="str">
            <v>En el mes de marzo se presentó un rezago de 8 que se subsanó en abril con la radicación en la Dirección de Contratación el 28/04/2023, bajo el radicado No. 3-2023-12808, del proceso de contratación para "Realizar a precios unitarios fijos sin fórmula de reajuste las reparaciones locativas necesarias en los edificios Liévano y Bicentenario de la Manzana Liévano y el Centro de Memoria Paz y Reconciliación de la Secretaría General de la Alcaldía Mayor se Bogotá D.C"
Por otro lado, para el mes de Abril, se tiene un rezago de 8 que corresponde al Informe de supervisión de obra e interventoría resultantes de la ejecución de los contratos 4233000-995-2022 "Realizar a precios unitarios fijos, sin fórmula de reajuste, la obra necesaria para la implementación de la red contra incendio del Archivo Distrital, de la Secretaría General de la Alcaldía Mayor de Bogotá" y 4233000-996-2022 "interventoría técnica, ambiental, administrativa, financiera y jurídica de la obra contrada necesaria para la implementación de la red contra incendio del Archivo Distrital, de la Secretaría General de la Alcaldía Mayor de Bogotá", se suspendió la audiencia del posible incumplimiento hasta el 30/05/2023. Es importante mencionar que respecto al contrato de interventoría 42330000-996-2022, este se suspendió.</v>
          </cell>
          <cell r="FR102" t="str">
            <v xml:space="preserve">Para el mes de mayo no se realizó la audiencia del posible incumplimiento del contrato 4233000-995-2022 cuyo objeto es "Realizar a precios unitarios fijos, sin fórmula de reajuste, la obra necesaria para la implementación de la red contra incendio del Archivo Distrital, de la Secretaría General de la Alcaldía Mayor de Bogotá", la cual se aplazó hasta el 05/06/2023.
Respecto al contrato de Interventoría 42330000-996-2022, este reinició el 18/052023, durante el periodo el contratista de obra presentó al interventor información de ajustes y balances, los cuales fueron revisados por el contratista de interventoría, emitiendo el comunicado "RL – SGA – 4233000-996-2022-65, con asunto: " 065- PRESUPUESTO AJUSTE A DISEÑO" 
Es importante tener presente, que el acta de inicio del contrato 4233000-995-2022 no se ha suscrito, lo anterior obedece a que el contratista de obra ha manifestado que antes de realizar el acta de inicio, él deberá realizar la ingeniería de detalle, para establecer los diseños y presupuestos finales de la red al interior de la edificación; no obstante, se precisa que la Entidad adelantó el proceso de posible incumplimiento contra del contratista 4233000-995-2022, basado en que se han dado las condiciones para la firma del acta de inicio, es decir ya fue aprobado el personal mínimo del contratista, se tiene aprobada la Póliza y por último se aprobaron los APUS contractuales por parte del interventor. 
Pese a que se le ha manifestado al contratista de obra en varias oportunidades la importancia de la firma del acta de inicio, no se ha logrado; ahora bien, paralelo a esta situación, la Entidad adelantó mesas de trabajo con el contratista de obra con el fin de poder avanzar y brindar los medios necesarios para llevar a cabo el objeto del contrato.
Respecto al proceso con objeto: "Realizar a precios unitarios fijos sin fórmula de reajuste las reparaciones locativas necesarias en los edificios Liévano y Bicentenario de la Manzana Liévano y el Centro de Memoria Paz y Reconciliación de la Secretaría General de la Alcaldía Mayor se Bogotá D.C", se radicó en la Dirección de Contratación el 28/04/2023, bajo el radicado No. 3-2023-12808, durante el mes de mayo se recibieron las observaciones a los prepliegos y se aprobaron los pliegos definitivos en el Comité de contratación realizado el  31/05/2023. </v>
          </cell>
          <cell r="FS102" t="str">
            <v xml:space="preserve">El 20 de junio se suscribió el acta de inicio del contrato 4233000-995-2022 cuyo objeto es "Realizar a precios unitarios fijos, sin fórmula de reajuste, la obra necesaria para la implementación de la red contra incendio del Archivo Distrital, de la Secretaría General de la Alcaldía Mayor de Bogotá", una vez superadas las dificultades que llevaron a la realización de una serie de audiencias relacionadas con el posible incumplimiento del contrato
En consecuencia, la interventoría del contrato de obra necesaria para la implementación de la red contra incendio del Archivo Distrital de la Secretaría General de la Alcaldía Mayor de Bogotá presenta justificación para la adición de recursos del contrato de interventoría 42330000-996-2022, sustentada en la necesidad de contar con un equipo interdisciplinario, conformado por profesionales altamente capacitados a fin de garantizar una verificación exhaustiva de los ajustes realizados al diseño y las alternativas propuestas por el contratista. Así las cosas, cabe resaltar que el aval por parte de la Interventoría implica entonces, desde las áreas geotécnica, hidromecánica e hidráulica, estructural y eléctrica, la revisión de modelos matemáticos y memorias de cálculo; así mismo la validación o aval de las nuevas especificaciones técnicas, planimetría del proyecto, análisis de precios unitarios de los nuevos ítems que genera el cálculo de detalle y aprobación completa del diseño ajustado, que bajo el cumplimiento de la normatividad vigente, garantice que el producto entregado por el Consorcio ejecutor del proyecto RED UP, mitiga y/o controla un incendio al interior de la edificación de forma segura y eficaz, desde la captación hasta el rociador más lejano que indique la ruta crítica.
En el mes de junio de 2023, no se logró la adjudicación del proceso de contratación "Realizar a precios unitarios fijos sin fórmula de reajuste la obra y adecuaciones necesarias en las oficinas de la Manzana Liévano, el CMPR,  Archivo Distrital, Supercade Américas y  demás </v>
          </cell>
          <cell r="FT102" t="str">
            <v>En julio, luego de la firma del acta de inicio del contrato 4233000-995-2022 cuyo objeto es “Realizar a precios unitarios fijos, sin formula de reajuste, la obra necesaria para la implementación de la red contra incendio del Archivo de Bogotá de la Secretaría General de la Alcaldía Mayor de Bogotá.”, se dio inicio a la etapa de ajuste a los diseños que integren las dos consultorías, razón por la cual el contratista envió al interventor su primer entregable el 31/07/2023 mediante comunicado No. 1-2023-19774, por su parte, el interventor se encuentra en revisión de la documentación anteriormente enunciada.
En el mes de junio de 2023, no se logró la adjudicación del proceso de contratación "Realizar a precios unitarios fijos sin fórmula de reajuste la obra y adecuaciones necesarias en las oficinas de la Manzana Liévano, el CMPR,  Archivo Distrital, Supercade Américas y  demás sedes priorizadas de la Secretaría General de la Alcaldía Mayor de Bogotá D.C", sin embargo, se estima su adjudicación durante la primera semana de julio de 2023.
Por otro lado, el 17 de julio de 2023 se realizó la suscripción del contrato 4233000-716-2023 cuyo objeto es "Realizar a precios unitarios fijos sin fórmula de reajuste las reparaciones locativas necesarias en los edificios Liévano y Bicentenario de la Manzana Liévano y el Centro de Memoria Paz y Reconciliación de la Secretaría General de la Alcaldía Mayor se Bogotá D.C", el contratista de obra realizó la primera etapa de consolidación de documentos preliminares los cuales son indispensables para la firma del acta de inicio, estos documentos se adjuntaron el 31/07/2023.</v>
          </cell>
          <cell r="FU102" t="str">
            <v>Para el mes de agosto el contratista de la obra de la red contraincendios del Archivo de Bogotá presenta informe ejecutivo de balance de obra, diseño hidraúlico, diseño eléctrico, especificaciones técnicas, memoria de cantidades, conceptos técnicos, cronograma y planes preoperativos.  A su vez, la interventoría presenta informe ejecutivo modificatorio para la obra en cuestión.
.
Por otro lado, el contrato 716 de 2023 cuyo objeto es "Realizar a precios unitarios fijos sin fórmula de reajuste las reparaciones locativas
necesarias en los edificios Liévano y Bicentenario de la Manzana Liévano y el
Centro de Memoria Paz y Reconciliación de la Secretaría General de la Alcaldía
Mayor se Bogotá D.C" presenta el cronograma de obra para la ejecución contractual el plazo de cuatro meses.</v>
          </cell>
          <cell r="FV102" t="str">
            <v xml:space="preserve">Para el mes de septiembre se reporta Obra Red de Extinción de Incendios del Archivo Distrital: Frente a la obra del Tanque de abastecimiento de la red contra incendio del Archivo Distrital se avanzó en las siguientes actividades: descapote y excavación mecánica como parte de la ubicación del tanque.  
Interventoría Red de Extinción de Incendios del Archivo Distrital: Ha efectuado seguimiento a las actividades llevadas a cabo en la ejecución del contrato de obra red contra incendio del Archivo Distrital.  
Para finalizar, con relación al contrato de Obra y adecuaciones Manzana Liévano, el CMPR, Archivo Distrital, Supercade Américas y demás sedes prioriozadas, es importante mencionar que el contratista está desarrollando un periodo de Gestión de compras de materiales, es decir, se encuentra realizando actividades para compilar opciones de materiales que cumplan los requerimientos técnicos que la entidad propuso. Este contratista, realiza también, un primer levantamiento de verificación de áreas de trabajo. </v>
          </cell>
          <cell r="FW102" t="str">
            <v/>
          </cell>
          <cell r="FX102" t="str">
            <v/>
          </cell>
          <cell r="FY102" t="str">
            <v/>
          </cell>
          <cell r="FZ102">
            <v>0</v>
          </cell>
          <cell r="GA102">
            <v>0</v>
          </cell>
          <cell r="GB102">
            <v>0</v>
          </cell>
          <cell r="GC102">
            <v>0</v>
          </cell>
          <cell r="GD102">
            <v>0</v>
          </cell>
          <cell r="GE102">
            <v>5834411</v>
          </cell>
          <cell r="GF102">
            <v>6935699</v>
          </cell>
          <cell r="GG102">
            <v>6935699</v>
          </cell>
          <cell r="GH102">
            <v>6935699</v>
          </cell>
          <cell r="GI102">
            <v>0</v>
          </cell>
          <cell r="GJ102">
            <v>0</v>
          </cell>
          <cell r="GK102">
            <v>0</v>
          </cell>
          <cell r="GL102">
            <v>6935699</v>
          </cell>
          <cell r="GM102">
            <v>1042574808</v>
          </cell>
          <cell r="GN102">
            <v>1042574808</v>
          </cell>
          <cell r="GO102">
            <v>1042574808</v>
          </cell>
          <cell r="GP102">
            <v>1042574808</v>
          </cell>
          <cell r="GQ102">
            <v>1042574808</v>
          </cell>
          <cell r="GR102">
            <v>1036740397</v>
          </cell>
          <cell r="GS102">
            <v>1035639109</v>
          </cell>
          <cell r="GT102">
            <v>1035639109</v>
          </cell>
          <cell r="GU102">
            <v>1035639109</v>
          </cell>
          <cell r="GV102">
            <v>0</v>
          </cell>
          <cell r="GW102">
            <v>0</v>
          </cell>
          <cell r="GX102">
            <v>0</v>
          </cell>
          <cell r="GY102">
            <v>1035639109</v>
          </cell>
        </row>
        <row r="103">
          <cell r="A103" t="str">
            <v>PD167</v>
          </cell>
          <cell r="B103">
            <v>7873</v>
          </cell>
          <cell r="C103" t="str">
            <v>7873_5</v>
          </cell>
          <cell r="D103" t="str">
            <v>5. Cumplir 100% la formulación, seguimiento y el control de la planeación estratégica de la entidad</v>
          </cell>
          <cell r="E103" t="str">
            <v>1_Oficina Asesora de Planeación</v>
          </cell>
          <cell r="F103">
            <v>1</v>
          </cell>
          <cell r="G103" t="str">
            <v>Oficina Asesora de Planeación</v>
          </cell>
          <cell r="H103" t="str">
            <v>sco</v>
          </cell>
          <cell r="I103" t="str">
            <v>PD167</v>
          </cell>
          <cell r="J103" t="str">
            <v>Constante</v>
          </cell>
          <cell r="K103" t="str">
            <v xml:space="preserve">Porcentaje </v>
          </cell>
          <cell r="L103" t="str">
            <v>Suma</v>
          </cell>
          <cell r="M103">
            <v>325.69</v>
          </cell>
          <cell r="N103">
            <v>500</v>
          </cell>
          <cell r="O103">
            <v>9.6</v>
          </cell>
          <cell r="P103">
            <v>5.2340000000000009</v>
          </cell>
          <cell r="Q103">
            <v>4.0339999999999998</v>
          </cell>
          <cell r="R103">
            <v>10.537999999999993</v>
          </cell>
          <cell r="S103">
            <v>4.0340000000000025</v>
          </cell>
          <cell r="T103">
            <v>6.2340000000000035</v>
          </cell>
          <cell r="U103">
            <v>14.396000000000003</v>
          </cell>
          <cell r="V103">
            <v>5.0339999999999918</v>
          </cell>
          <cell r="W103">
            <v>6.0340000000000034</v>
          </cell>
          <cell r="X103">
            <v>16.254000000000008</v>
          </cell>
          <cell r="Y103">
            <v>5.0339999999999918</v>
          </cell>
          <cell r="Z103">
            <v>13.574</v>
          </cell>
          <cell r="AA103">
            <v>100</v>
          </cell>
          <cell r="AB103">
            <v>100</v>
          </cell>
          <cell r="AC103" t="str">
            <v>La Secretaría General de la Alcaldía Mayor logró un cumplimiento del 100% de lo programado con corte al 30 de septiembre de 2023, en relación con la formulación, seguimiento y el control de la planeación estratégica en la Entidad. En el marco de este cumplimiento se destaca:
La ciudad cuenta con información oportuna del avance de las metas y proyectos de la Secretaría General registrada en el Sistema de Seguimiento al Plan de Desarrollo de Bogotá D.C. – Segplán de la Secretaría Distrital de Planeación, y en el Sistema SUIFP-SPI del Departamento Nacional de Planeación al corte 31 de agosto de 2023, los cuales, permiten la transparencia y control por parte de los diferentes actores de la Ciudad.
Así mismo, en calidad de gerente del programa general 51 “Gobierno Abierto”, la Oficina Asesora de Planeación realizó la revisión, consolidación y registro de los beneficios asociados a las 33 metas y 44 indicadores sectoriales al corte 31 de diciembre de 2022, 31 de marzo, y 30 de junio de 2023.
Se brindó asistencia técnica y se realizó seguimiento y retroalimentación a las políticas públicas que lidera la entidad y en aquellas en que tiene participación en productos. 
Se formuló el Plan de acción institucional 2023 y al Plan estratégico institucional 2023 y se realizó seguimiento al corte 31 de diciembre de 2022, 31 de marzo y 30 de junio de 2023, los cuales permiten la transparencia y el acceso a la información del cumplimiento de las apuestas del Plan Distrital de Desarrollo.
Se fortaleció el proceso de seguimiento y reporte presupuestal de la Entidad a través de la herramienta Power BI, que se constituye en una fuente de consulta para diversos usuarios en la asistencia técnica, seguimiento y control a la programación y ejecución del presupuesto de la Entidad.
Se consolidó el documento de Productos, Metas y Resultados - PMR con la información correspondiente a los avances en los indicadores de objetivo, indicadores de producto y reporte territorializado para los meses de diciembre de 2022, enero a agosto de 2023, los cuales, se cargaron en la herramienta PMR-SAP- de la Secretaría Distrital de Hacienda.
Se cuenta con 15 autodiagnósticos de las temáticas: Gestión del talento humano, Integridad, Gestión del conflicto de intereses, Gobierno digital, Gestión documental, Defensa jurídica, Servicio al ciudadano, Plan anticorrupción, Gestión trámites, Participación ciudadana, Rendición de cuentas, Transparencia y acceso a la información, Gestión del conocimiento y la innovación, Gestión de la información estadística, y Control interno; los cuales fueron diligenciados por las dependencias líderes de las políticas de gestión y desempeño del Modelo Integrado de Planeación y Gestión (MIPG) de acuerdo con las herramientas establecidas por el Departamento Administrativo de la</v>
          </cell>
          <cell r="AD103" t="str">
            <v>Para el periodo de reporte el indicador no presentó retrasos en su ejecución.</v>
          </cell>
          <cell r="AE103" t="str">
            <v/>
          </cell>
          <cell r="AF103">
            <v>48</v>
          </cell>
          <cell r="AG103">
            <v>26.17</v>
          </cell>
          <cell r="AH103">
            <v>20.170000000000002</v>
          </cell>
          <cell r="AI103">
            <v>52.689999999999969</v>
          </cell>
          <cell r="AJ103">
            <v>20.170000000000016</v>
          </cell>
          <cell r="AK103">
            <v>31.170000000000016</v>
          </cell>
          <cell r="AL103">
            <v>71.980000000000018</v>
          </cell>
          <cell r="AM103">
            <v>25.169999999999959</v>
          </cell>
          <cell r="AN103">
            <v>30.170000000000016</v>
          </cell>
          <cell r="AO103">
            <v>0</v>
          </cell>
          <cell r="AP103">
            <v>0</v>
          </cell>
          <cell r="AQ103">
            <v>0</v>
          </cell>
          <cell r="AR103">
            <v>48</v>
          </cell>
          <cell r="AS103">
            <v>26.17</v>
          </cell>
          <cell r="AT103">
            <v>20.170000000000002</v>
          </cell>
          <cell r="AU103">
            <v>52.689999999999969</v>
          </cell>
          <cell r="AV103">
            <v>20.170000000000016</v>
          </cell>
          <cell r="AW103">
            <v>31.170000000000016</v>
          </cell>
          <cell r="AX103">
            <v>71.980000000000018</v>
          </cell>
          <cell r="AY103">
            <v>25.169999999999959</v>
          </cell>
          <cell r="AZ103">
            <v>30.170000000000016</v>
          </cell>
          <cell r="BA103">
            <v>81.270000000000039</v>
          </cell>
          <cell r="BB103">
            <v>25.169999999999959</v>
          </cell>
          <cell r="BC103">
            <v>67.87</v>
          </cell>
          <cell r="BD103">
            <v>9.6</v>
          </cell>
          <cell r="BE103">
            <v>5.2339999999999982</v>
          </cell>
          <cell r="BF103">
            <v>4.0340000000000007</v>
          </cell>
          <cell r="BG103">
            <v>10.537999999999993</v>
          </cell>
          <cell r="BH103">
            <v>4.034000000000006</v>
          </cell>
          <cell r="BI103">
            <v>6.2340000000000018</v>
          </cell>
          <cell r="BJ103">
            <v>14.396000000000001</v>
          </cell>
          <cell r="BK103">
            <v>5.0339999999999989</v>
          </cell>
          <cell r="BL103">
            <v>6.0339999999999918</v>
          </cell>
          <cell r="BM103" t="str">
            <v/>
          </cell>
          <cell r="BN103" t="str">
            <v/>
          </cell>
          <cell r="BO103" t="str">
            <v/>
          </cell>
          <cell r="BP103" t="str">
            <v>• Reporte  en el instrumento de seguimiento de políticas públicas a cargo de la Secretaría General o en las que participa. Corte 31 de diciembre 2022. •	Diagnóstico SUIFP_ corte 31 de diciembre 2022. 
	• Informe componente de inversión Secretaría General. Segplan. Corte 31 de diciembre 2022. 
	• Informe componente de gestión Secretaría General. Corte 31 de diciembre 2022• Documento de control de revisión y aprobación de solicitudes de CDP
• Informes de ejecución presupuestal
• Informe de Productos, Metas y Resultados – PMR•	Base de datos de los indicadores de gestión de los procesos institucionales formulados para la vigencia 2023.
•	Base de datos de los riesgos de gestión y corrupción de los procesos institucionales y proyectos de inversión formulados para la vigencia 2023.• Plan Anticorrupción y de Atención al Ciudadano - PAAC 2023.
• Plan Institucional de Participación Ciudadana - PIPC 2023.
• Estrategia de Rendición de Cuentas 2023.
• Informe monitoreo Plan Anticorrupción y de Atención al Ciudadano - PAAC (mes vencido).
• Informe monitoreo Plan Institucional de Participación Ciudadana - PIPC (bimestre vencido).</v>
          </cell>
          <cell r="BQ103" t="str">
            <v xml:space="preserve"> •	Diagnóstico SUIFP.
•	Base de avance de metas Secretaría General.• Documento de control de revisión y aprobación de solicitudes de CDP
• Informes de ejecución presupuestal
• Informe de Productos, Metas y Resultados – PMR
• Seguimiento Proyectos de inversión (mes vencido-aspectos prespuestales)•	Plan de ajuste y sostenibilidad del Modelo Integrado de Planeación y Gestión formulado para la vigencia 2023.
•	Plan de Acción Integrado formulado para la vigencia 2023.•	Informe monitoreo Plan Anticorrupción y de Atención al Ciudadano - PAAC (mes vencido).</v>
          </cell>
          <cell r="BR103" t="str">
            <v>• Informe de meta proyecto de inversión
•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Informe monitoreo Plan Anticorrupción y de Atención al Ciudadano - PAAC (mes vencido).
• Documento(s) de las actividades relacionadas con la formulación y seguimiento de los planes estratégicos, institucionales y el Plan Estratégico Sectorial, en el marco del nuevo proceso Direccionamiento estratégico.</v>
          </cell>
          <cell r="BS103" t="str">
            <v>• Reporte en el instrumento de seguimiento de políticas públicas a cargo de la Secretaría General o en las que participa. Corte al 31 de marzo 2023 •	Informe trimestral de políticas públicas a cargo de la Secretaría General o en las que participa. 
•	 Diagnóstico SUIFP. 
•	 Informe componente de inversión Secretaría General. SEGPLAN.
•	 Informe componente de gestión Secretaría General.
• Documento de control de revisión y aprobación de solicitudes de CDP
• Informes de ejecución presupuestal
• Informe de Productos, Metas y Resultados – PMR
• Seguimiento Proyectos de inversión (mes vencido-aspectos prespuestales)
•	 Reporte de estado de los procesos institucionales.
•	 Documento(s) con la consolidación de los componentes de los nuevos procesos institucionales.
•	 Informe monitoreo Plan Anticorrupción y de Atención al Ciudadano - PAAC (mes vencido).Informe parcial acumulado a marzo, de acciones de la implementación de las políticas de gestión del  conocimiento y la innovación, y gestion de la información estadísitca 2023.
• Informe monitoreo Plan Institucional de Participación Ciudadana - PIPC (trimestre vencido).</v>
          </cell>
          <cell r="BT103" t="str">
            <v>•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Informe monitoreo Plan Anticorrupción y de Atención al Ciudadano - PAAC (mes vencido).</v>
          </cell>
          <cell r="BU103" t="str">
            <v>• Informe de meta proyecto de inversión
•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Documentos de revisión y análisis del anteproyecto de presupuesto 2023
•	 Documento(s) de las actividades relacionadas con la formulación y seguimiento de los planes estratégicos, institucionales y el Plan Estratégico Sectorial, en el marco del nuevo proceso Direccionamiento estratégico.
•	 Informe parcial de la Revisión por la Dirección al Sistema de Gestion de la Calidad.
•	 Informe monitoreo Plan Anticorrupción y de Atención al Ciudadano - PAAC (mes vencido).</v>
          </cell>
          <cell r="BV103" t="str">
            <v>• Reporte en el instrumento de seguimiento de políticas públicas a cargo de la Secretaría General o en las que participa. Corte a 30 de junio de 2023
• Diagnóstico SUIFP. 
• Informe componente de inversión Secretaría General. SEGPLAN.
• Informe componente de gestión Secretaría General.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del Modelo Integrado de Planeación y Gestión (MIPG) en la Secretaría General.
• Reporte de estado de los procesos institucionales.
• Informe monitoreo Plan Anticorrupción y de Atención al Ciudadano - PAAC (mes vencido).
• Informe monitoreo Plan Institucional de Participación Ciudadana - PIPC (bimestre vencido).Informe parcial acumulado a junio de acciones de la implementación de las políticas de gestión del  conocimiento y la innovación, y gestion de la información estadísitca 2023.
• Formulario de Reporte de Avance a la Gestión (FURAG) diligenciado
• Informe monitoreo Plan Institucional de Participación Ciudadana - PIPC (trimestre vencido).</v>
          </cell>
          <cell r="BW103" t="str">
            <v>•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Autodiagnósticos de las políticas de gestión y desempeño del Modelo Integrado de Planeación y Gestión diligenciados.
•	 Informe monitoreo Plan Anticorrupción y de Atención al Ciudadano - PAAC (mes vencido).</v>
          </cell>
          <cell r="BX103" t="str">
            <v>• Informe de meta proyecto de inversión
•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Documento(s) con la consolidación de los componentes de los nuevos procesos institucionales.
•	 Informe monitoreo Plan Anticorrupción y de Atención al Ciudadano - PAAC (mes vencido).</v>
          </cell>
          <cell r="BY103" t="str">
            <v>• Reporte en el instrumento de seguimiento de políticas públicas a cargo de la Secretaría General o en las que participa. Corte a 30 de septiembre de 2023 
• 	Diagnóstico SUIFP. 
•	 Informe componente de inversión Secretaría General. SEGPLAN.
•	 Informe componente de gestión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Reporte de estado de los procesos institucionales.
• 	Informe monitoreo Plan Anticorrupción y de Atención al Ciudadano - PAAC (mes vencido).Informe parcial acumulado a septiembre de acciones de la implementación de las políticas de gestión del  conocimiento y la innovación, y gestion de la información estadísitca 2023.
• Informe monitoreo Plan Institucional de Participación Ciudadana - PIPC (trimestre vencido).</v>
          </cell>
          <cell r="BZ103" t="str">
            <v>•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del Modelo Integrado de Planeación y Gestión (MIPG) en la Secretaría General.
•	 Informe monitoreo Plan Anticorrupción y de Atención al Ciudadano - PAAC (mes vencido).</v>
          </cell>
          <cell r="CA103" t="str">
            <v>• Informe de meta proyecto de inversión
•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 auditoría externa al Sistema de Gestión de la Calidad de la Secretaría General.
•	 Informe final de la Revisión por la Dirección al Sistema de Gestion de la Calidad.
•	 Informe monitoreo Plan Anticorrupción y de Atención al Ciudadano - PAAC (mes vencido).
• Informe final de acciones de la implementación de las políticas de gestión del  conocimiento y la innovación, y gestion de la información estadísitca vigencia 2023.</v>
          </cell>
          <cell r="CB103" t="str">
            <v>•	Diagnóstico seguimiento SPI_DNP que contiene el reporte "Registro de Información SUIFP DNP, diciembre 2022".
•	Componente de inversión con corte a 31 de diciembre de 2022, Segplan.
•	Componente de gestión con corte a 31 de diciembre de 2022, Segplan.
•	Carpeta con documentos que evidencian el seguimiento a las políticas públicas de competencia de la Secretaría General.
•	Control de revisión y aprobación de solicitudes CDP.
•	Informes de ejecución presupuestal.
•	Evidencia cargue Informe PMR diciembre 2022 PMR-SAP.
•	Documento avances indicadores de objetivo y producto PMR diciembre de 2022.
•	Informe territorialización PMR diciembre.
•	Base de datos de los indicadores de gestión de los procesos institucionales formulados para la vigencia 2023.
•	Base de datos de los riesgos de gestión y corrupción de los procesos institucionales y proyectos de inversión formulados para la vigencia 2023."
•	Informe de monitoreo PAAC diciembre 2022.
•	Matriz monitoreo del Plan Anticorrupción y de Atención al Ciudadano correspondiente a las actividades del mes de diciembre de 2022.
•	Retroalimentaciones reporte PAAC diciembre 2022.
•	Informe tercer cuatrimestre PAAC 2022.
•	Plan Anticorrupción y de Atención al Ciudadano - PAAC 2023.
•	 Informe de seguimiento al Plan Institucional de Participación Ciudadana PIPC noviembre-diciembre 2022 (sexto bimestre).
•	Informe tercer cuatrimestre PIPC 2022.
•	Plan Institucional de Participación Ciudadana - PIPC 2023.
•	Estrategia de Rendición de Cuentas 2023.</v>
          </cell>
          <cell r="CC103" t="str">
            <v xml:space="preserve"> •	Diagnóstico SUIFP.
•	Base de avance de metas Secretaría General.• Documento de control de revisión y aprobación de solicitudes de CDP
• Informes de ejecución presupuestal
• Informe de Productos, Metas y Resultados – PMR
• Seguimiento Proyectos de inversión (mes vencido-aspectos prespuestales)•	Plan de ajuste y sostenibilidad del Modelo Integrado de Planeación y Gestión formulado para la vigencia 2023.
•	Plan de Acción Integrado formulado para la vigencia 2023.•	Informe monitoreo Plan Anticorrupción y de Atención al Ciudadano - PAAC (mes vencido).</v>
          </cell>
          <cell r="CD103" t="str">
            <v xml:space="preserve">• Diagnóstico seguimiento SPI_DNP que contiene el reporte "Registro de Información SUIFP DNP, febrero 2023".
• Base de avance de metas e indicadores Secretaría General, febrero 2023
• Control de revisión y aprobación de solicitudes CDP.
• Informes de ejecución presupuestal.
• Evidencia cargue informe PMR febrero 2023 PMR-SAP.
• Documento avances indicadores de objetivo y producto PMR febrero de 2023.
• Informe territorialización PMR febrero.
• Seguimiento Proyectos de Inversión mes febrero
• Documentos de las actividades relacionadas con la formulación y seguimiento de los planes estratégicos, institucionales y el Plan Estratégico Sectorial, en el marco del nuevo proceso Direccionamiento estratégico y anexos.
• Informe de monitoreo PAAC febrero 2023.
• Matriz monitoreo del Plan Anticorrupción y de Atención al Ciudadano correspondiente a las actividades del mes de febrero de 2023.
• Retroalimentaciones reporte PAAC febrero 2023.
</v>
          </cell>
          <cell r="CE103" t="str">
            <v xml:space="preserve">• Carpeta con documentos que evidencian el seguimiento de reporte a las políticas públicas de competencia de la Secretaría General - Informe trimestral de políticas públicas.
• Diagnóstico SUIFP marzo 2023
• Componente de inversión al corte a 31 de marzo de 2023, Secretaría General, Segplan.
• Informe componente de gestión al corte a 31 de marzo de 2023, Secretaría General, Segplan.
• Programa 51 “Gobierno Abierto”
• Control de revisión y aprobación de solicitudes CDP.
• Informes de ejecución presupuestal.
• Evidencia cargue informe PMR marzo 2023 PMR-SAP.
• Documento avances indicadores de objetivo y producto PMR marzo de 2023.
• Informe territorialización PMR marzo.
• Seguimiento Proyectos de Inversión mes marzo.
• Reporte de estado de los procesos institucionales.
• Documento(s) con la consolidación de los componentes de los nuevos procesos institucionales. 
• Informe de monitoreo PAAC marzo 2023.
• Matriz monitoreo del Plan Anticorrupción y de Atención al Ciudadano correspondiente a las actividades del mes de marzo de 2023.
• Retroalimentaciones reporte PAAC marzo 2023.
• Informe de seguimiento al Plan Institucional de Participación Ciudadana PIPC enero-marzo 2023 (primer trimestre).
• Informe preliminar de acciones de la implementación de las políticas de gestión del conocimiento y la innovación, y gestión de la información estadística 2023.
• Matriz de seguimiento a encuestas de satisfacción al corte de marzo de 2023.
</v>
          </cell>
          <cell r="CF103" t="str">
            <v>• Diagnóstico SUIFP abril 2023
• Base de avance de metas Secretaría General abril 2023.
• Control de revisión y aprobación de solicitudes CDP.
• Informes de ejecución presupuestal.
• Evidencia cargue informe PMR abril 2023 PMR-SAP.
• Documento avances indicadores de objetivo y producto PMR abril de 2023.
• Informe territorialización PMR abril.
• Seguimiento Proyectos de Inversión mes abril.
• Documento Excel de seguimiento a los riesgos de gestión y corrupción de los procesos institucionales y proyectos de inversión y correos electrónicos.
• Informe de monitoreo PAAC abril 2023.
• Matriz monitoreo del Plan Anticorrupción y de Atención al Ciudadano correspondiente a las actividades del mes de abril de 2023.
• Retroalimentaciones reporte PAAC abril 2023.
• Informe del primer cuatrimestre del PAAC 2023.</v>
          </cell>
          <cell r="CG103" t="str">
            <v>Soportes consolidados
• Diagnóstico SUIFP mayo 2023
• Base de avance de metas Secretaría General mayo 2023.
• Control de revisión y aprobación de solicitudes CDP.
• Informes de ejecución presupuestal.
• Evidencia cargue informe PMR mayo 2023 PMR-SAP.
• Documento avances indicadores de objetivo y producto PMR mayo de 2023.
• Informe territorialización PMR mayo.
• Seguimiento Proyectos de Inversión mes mayo.
• Documentos anteproyecto de presupuesto 2023
• Procedimientos: Formulación, actualización y seguimiento de planes institucionales (4202000-PR-391); Formulación, actualización y seguimiento de la Plataforma Estratégica y del Plan Estratégico Institucional (4202000-PR-392); y Formulación, actualización y seguimiento del Plan Estratégico Sectorial (4202000-PR-393).
• Informe parcial de la revisión por la Dirección al Sistema de Gestión de la Calidad
• Informe de monitoreo PAAC mayo 2023.
• Matriz monitoreo del Plan Anticorrupción y de Atención al Ciudadano correspondiente a las actividades del mes de mayo de 2023.
• Retroalimentaciones reporte PAAC mayo 2023.</v>
          </cell>
          <cell r="CH103" t="str">
            <v xml:space="preserve">Soportes consolidados
• Carpeta con documentos que evidencian el reporte del seguimiento a las políticas públicas de competencia de la Secretaría General - reporte trimestral por cada política pública.
• Diagnóstico SUIFP junio 2023
• Componente de inversión al corte a 30 de junio de 2023, Secretaría General, Segplan.
• Informe componente de gestión al corte a 30 de junio de 2023, Secretaría General, Segplan.
• Reporte programa 51 “Gobierno Abierto”, corte a 30 de junio de 2023., Segplan 
• Control de revisión y aprobación de solicitudes CDP.
• Informes de ejecución presupuestal.
• Evidencia cargue informe PMR junio 2023 PMR-SAP.
• Documento avances indicadores de objetivo y producto PMR junio de 2023.
• Informe territorialización PMR junio.
• Seguimiento proyectos de Inversión mes junio.
• Documentos anteproyecto de presupuesto 2024
• Informe del Modelo Integrado de Planeación y Gestión (MIPG) en la Secretaría General.
• Reporte de estado de los procesos institucionales.
• Formulario de Reporte de Avance a la Gestión (FURAG) diligenciado.
• Informe de monitoreo PAAC junio 2023.
• Matriz monitoreo del Plan Anticorrupción y de Atención al Ciudadano correspondiente a las actividades del mes de junio de 2023.
• Retroalimentaciones reporte PAAC junio 2023.
• Informe de seguimiento al Plan Institucional de Participación Ciudadana PIPC abril-junio 2023 (segundo trimestre).
• Informe parcial de acciones de la implementación de las políticas de gestión del conocimiento y la innovación, y gestión de la información estadística con corte a junio de 2023.
• Matriz de seguimiento a encuestas de satisfacción al corte de junio de 2023.
</v>
          </cell>
          <cell r="CI103" t="str">
            <v>Soportes consolidados
• Diagnóstico SUIFP.
• Base de avance de metas e indicadores Secretaría General al corte de julio de 2023.
• Control de revisión y aprobación de solicitudes CDP.
• Informes de ejecución presupuestal.
• Evidencia cargue informe PMR julio 2023 PMR-SAP.
• Documento avances indicadores de objetivo y producto PMR julio de 2023.
• Informe territorialización PMR julio.
• Seguimiento proyectos de Inversión mes julio.
• Documentos anteproyecto de presupuesto 2024.
• Autodiagnósticos de las políticas de gestión y desempeño del Modelo Integrado de Planeación y Gestión diligenciados.
• Informe de monitoreo PAAC julio 2023.
• Matriz monitoreo del Plan Anticorrupción y de Atención al Ciudadano correspondiente a las actividades del mes de julio de 2023.
• Retroalimentaciones reporte PAAC julio 2023.</v>
          </cell>
          <cell r="CJ103" t="str">
            <v>Soportes consolidados
• Diagnóstico SUIFP agosto 2023.
• Base de avance de metas e indicadores Secretaría General al corte de agosto de 2023.
• Control de revisión y aprobación de solicitudes CDP.
• Informes de ejecución presupuestal.
• Evidencia cargue informe PMR agosto 2023 PMR-SAP.
• Documento avances indicadores de objetivo y producto PMR agosto de 2023.
• Informe territorialización PMR agosto.
• Seguimiento proyectos de Inversión mes agosto.
• Documentos anteproyecto de presupuesto 2024.
• Documento Excel de seguimiento a los riesgos de gestión y corrupción de los procesos institucionales y proyectos de inversión y correos electrónicos.
• Documento(s) con la consolidación de los componentes de los nuevos procesos institucionales.
• Informe de monitoreo PAAC agosto 2023.
• Matriz monitoreo del Plan Anticorrupción y de Atención al Ciudadano correspondiente a las actividades del mes de agosto de 2023.
• Retroalimentaciones reporte PAAC agosto 2023.
• Informe del segundo cuatrimestre del PAAC 2023.</v>
          </cell>
          <cell r="CK103">
            <v>0</v>
          </cell>
          <cell r="CL103">
            <v>0</v>
          </cell>
          <cell r="CM103">
            <v>0</v>
          </cell>
          <cell r="CN103">
            <v>2300350000</v>
          </cell>
          <cell r="CO103">
            <v>2300350000</v>
          </cell>
          <cell r="CP103">
            <v>2300350000</v>
          </cell>
          <cell r="CQ103">
            <v>2300350000</v>
          </cell>
          <cell r="CR103">
            <v>2300350000</v>
          </cell>
          <cell r="CS103">
            <v>2300350000</v>
          </cell>
          <cell r="CT103">
            <v>2300350000</v>
          </cell>
          <cell r="CU103">
            <v>2300350000</v>
          </cell>
          <cell r="CV103">
            <v>2300350000</v>
          </cell>
          <cell r="CW103">
            <v>2300350000</v>
          </cell>
          <cell r="CX103">
            <v>2300350000</v>
          </cell>
          <cell r="CY103">
            <v>2300350000</v>
          </cell>
          <cell r="CZ103">
            <v>2300350000</v>
          </cell>
          <cell r="DA103">
            <v>2300350000</v>
          </cell>
          <cell r="DB103">
            <v>2300350000</v>
          </cell>
          <cell r="DC103">
            <v>2300350000</v>
          </cell>
          <cell r="DD103">
            <v>2300350000</v>
          </cell>
          <cell r="DE103">
            <v>2300350000</v>
          </cell>
          <cell r="DF103">
            <v>2300350000</v>
          </cell>
          <cell r="DG103">
            <v>2300350000</v>
          </cell>
          <cell r="DH103">
            <v>2300350000</v>
          </cell>
          <cell r="DI103">
            <v>2300350000</v>
          </cell>
          <cell r="DJ103">
            <v>0</v>
          </cell>
          <cell r="DK103">
            <v>0</v>
          </cell>
          <cell r="DL103">
            <v>0</v>
          </cell>
          <cell r="DM103">
            <v>2300350000</v>
          </cell>
          <cell r="DN103">
            <v>2284486375</v>
          </cell>
          <cell r="DO103">
            <v>2284486375</v>
          </cell>
          <cell r="DP103">
            <v>2284486375</v>
          </cell>
          <cell r="DQ103">
            <v>2284486375</v>
          </cell>
          <cell r="DR103">
            <v>2284486375</v>
          </cell>
          <cell r="DS103">
            <v>2284486375</v>
          </cell>
          <cell r="DT103">
            <v>2284486375</v>
          </cell>
          <cell r="DU103">
            <v>2251628431</v>
          </cell>
          <cell r="DV103">
            <v>2200927271</v>
          </cell>
          <cell r="DW103">
            <v>0</v>
          </cell>
          <cell r="DX103">
            <v>0</v>
          </cell>
          <cell r="DY103">
            <v>0</v>
          </cell>
          <cell r="DZ103">
            <v>2200927271</v>
          </cell>
          <cell r="EA103">
            <v>0</v>
          </cell>
          <cell r="EB103">
            <v>124664584</v>
          </cell>
          <cell r="EC103">
            <v>337990107</v>
          </cell>
          <cell r="ED103">
            <v>551315630</v>
          </cell>
          <cell r="EE103">
            <v>764641153</v>
          </cell>
          <cell r="EF103">
            <v>977966676</v>
          </cell>
          <cell r="EG103">
            <v>1190974986</v>
          </cell>
          <cell r="EH103">
            <v>1404300509</v>
          </cell>
          <cell r="EI103">
            <v>1602241218</v>
          </cell>
          <cell r="EJ103">
            <v>0</v>
          </cell>
          <cell r="EK103">
            <v>0</v>
          </cell>
          <cell r="EL103">
            <v>0</v>
          </cell>
          <cell r="EM103">
            <v>1602241218</v>
          </cell>
          <cell r="EN103">
            <v>46221851</v>
          </cell>
          <cell r="EO103">
            <v>46221851</v>
          </cell>
          <cell r="EP103">
            <v>46221851</v>
          </cell>
          <cell r="EQ103">
            <v>46221851</v>
          </cell>
          <cell r="ER103">
            <v>46221851</v>
          </cell>
          <cell r="ES103">
            <v>46221851</v>
          </cell>
          <cell r="ET103">
            <v>46221851</v>
          </cell>
          <cell r="EU103">
            <v>46221851</v>
          </cell>
          <cell r="EV103">
            <v>46221851</v>
          </cell>
          <cell r="EW103">
            <v>0</v>
          </cell>
          <cell r="EX103">
            <v>0</v>
          </cell>
          <cell r="EY103">
            <v>0</v>
          </cell>
          <cell r="EZ103">
            <v>46221851</v>
          </cell>
          <cell r="FA103">
            <v>0</v>
          </cell>
          <cell r="FB103">
            <v>46221851</v>
          </cell>
          <cell r="FC103">
            <v>46221851</v>
          </cell>
          <cell r="FD103">
            <v>46221851</v>
          </cell>
          <cell r="FE103">
            <v>46221851</v>
          </cell>
          <cell r="FF103">
            <v>46221851</v>
          </cell>
          <cell r="FG103">
            <v>46221851</v>
          </cell>
          <cell r="FH103">
            <v>46221851</v>
          </cell>
          <cell r="FI103">
            <v>46221851</v>
          </cell>
          <cell r="FJ103">
            <v>0</v>
          </cell>
          <cell r="FK103">
            <v>0</v>
          </cell>
          <cell r="FL103">
            <v>0</v>
          </cell>
          <cell r="FM103">
            <v>46221851</v>
          </cell>
          <cell r="FN103" t="str">
            <v xml:space="preserve">Se avanzó en la formulación, seguimiento y control de la planeación estratégica de la Entidad con corte a 31 de enero de 2023, a través de las siguientes acciones:
Se adelantó el seguimiento a los 7 proyectos de inversión de la Secretaría General y el reporte en el sistema SPI-SUIFP del Departamento Nacional de Planeación y en el Sistema de Seguimiento al Plan de Distrital de Desarrollo – Segplan de la Secretaría Distrital de Planeación con corte a 31 de diciembre de 2022, en términos de calidad y oportunidad.
Se realizó la formulación y publicación del Plan de Acción Institucional 2023 y del Plan Estratégico Institucional 2023, los cuales permiten la transparencia y el acceso a la información del cumplimiento de las apuestas del Plan Distrital de Desarrollo, 
Se realizó seguimiento trimestral del Plan de Acción Institucional y del Plan Estratégico Institucional con corte a 31 de diciembre de 2022, los cuales se encuentran publicados en el botón de transparencia de la secretaría General.
Se brindó asistencia técnica y se realizó seguimiento y retroalimentación a las políticas públicas que lidera la entidad y en aquellas en que tiene participación en productos.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17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diciembre de 2023, el cual, se cargó en la herramienta PMR-SAP- de la Secretaría Distrital de Hacienda.
Se asistió técnicamente a las dependencias de la Secretaría General que tenían acciones programadas en el Plan Anticorrupción y de Atención al Ciudadano – PAAC para el mes de diciembre, con el fin de contar con los avances y logros del periodo. Se realizó la retroalimentación a cargo de la Oficina Asesora de Planeación y se elaboró el informe de monitoreo del mes.
Se asistió técnicamente a las dependencias de la entidad que tenían acciones programadas en el Plan Institucional de Participación Ciudadana – PIPC, para el período noviembre-diciembre. Se realizó el informe de monitoreo del sexto bimestre del Plan, de acuerdo con la información de avance remitida por las dependencias a través del formulario dispuesto para ello, y el informe del tercer cuatrimestre 2022.
Se realizó la formulación y publicación del Plan Anticorrupción y de Atención al Ciudadano – PAAC 2023, el Plan Institucional de Participación Ciudadana – PIPC 2023 y la Estrategia de Rendición de Cuentas para la vigencia 2023.
</v>
          </cell>
          <cell r="FO103" t="str">
            <v>Se avanzó en la formulación, seguimiento y control de la planeación estratégica de la Entidad con corte a 28 de febrero de 2023, a través de las siguientes acciones:
Se adelantó el seguimiento a los 7 proyectos de inversión de la Secretaría General y el reporte en el sistema SPI-SUIFP del Departamento Nacional de Planeación y en el Sistema de Seguimiento al Plan de Distrital de Desarrollo – Segplan de la Secretaría Distrital de Planeación con corte a 31 de enero de 2023, en términos de calidad y oportunidad. Se realizó la marcación en SEGPALN y PMR de las metas asociadas a 6 trazadores presupuestales: Cultura Ciudadana -TPCC, Población con Discapacidad – TPPD, Juventud -TPJ, Igualdad y Equidad de Género-TPIEG, Grupos étnicos -TPGE, Construcción de Paz -TPCP.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enero de 2023, el cual, se cargó en la herramienta PMR-SAP- de la Secretaría Distrital de Hacienda.
Se consolidó la formulación del Plan de ajuste y sostenibilidad del Modelo Integrado de Planeación y Gestión 2023, y del Plan de Acción Integrado 2023 (el cual es un componente del Plan de Acción Institucional de la Entidad), los cuales fueron aprobados por el Comité Institucional de Gestión y desempeño en reunión del 27 de enero de 2023. 
Se asistió técnicamente a las dependencias de la Secretaría General que tenían que reportar las acciones programadas en el Plan Anticorrupción y de Atención al Ciudadano – PAAC para el mes de enero, con el fin de contar con los avances y logros del periodo. Se realizó la retroalimentación a cargo de la Oficina Asesora de Planeación y se elaboró el informe de monitoreo del mes.</v>
          </cell>
          <cell r="FP103" t="str">
            <v xml:space="preserve">Se avanzó en la formulación, seguimiento y control de la planeación estratégica de la Entidad con corte a 31 de marzo de 2023, a través de las siguientes acciones:
Se adelantó el seguimiento a los 7 proyectos de inversión de la Secretaría General y el reporte en el sistema SPI-SUIFP del Departamento Nacional de Planeación con corte a 28 de febrero de 2023, en términos de calidad y oportunidad.
Se actualizó permanente de la herramienta de presentación y análisis de ejecución Power Bi, el cual se constituye en una fuente de consulta para diversos usuarios en la asistencia técnica, seguimiento y control a la programación y ejecución del presupuesto de la Entidad.
Se realizaron 22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febrero de 2023, el cual, se cargó en la herramienta PMR-SAP- de la Secretaría Distrital de Hacienda.
Se avanzó en la propuesta de 3 procedimientos en el marco del proceso Direccionamiento estratégico de la Secretaría General: Formulación, actualización y seguimiento de planes institucionales; Formulación, actualización y seguimiento del Plan Estratégico Sectorial; y Formulación, actualización y seguimiento de la Plataforma Estratégica y del Plan Estratégico Institucional. 
</v>
          </cell>
          <cell r="FQ103" t="str">
            <v xml:space="preserve">Se avanzó en la formulación, seguimiento y control de la planeación estratégica de la Entidad con corte a 30 de abril de 2023, a través de las siguientes acciones:
Se adelantó el seguimiento a los 7 proyectos de inversión de la Secretaría General y el reporte en el sistema SUIFP-SPI del Departamento Nacional de Planeación y en el Sistema de Seguimiento al Plan de Desarrollo- Segplan con corte a 31 de marzo de 2023, en términos de calidad y oportunidad. Se realizó la revisión, consolidación y registro de los beneficios asociados a las 33 metas y 44 indicadores sectoriales del programa 51 “Gobierno Abierto”, con corte al 31 de marzo de 2023.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17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marzo de 2023, el cual, se cargó en la herramienta PMR-SAP- de la Secretaría Distrital de Hacienda.
Se consolidó el Reporte del estado y gestiones adelantadas durante el primer trimestre del 2023 para cada uno de los procesos institucionales en términos de: Resultados de los indicadores de gestión, Administración de riesgos de corrupción y de gestión, Resultados de las encuestas de satisfacción, Estado de los documentos oficializados en el Sistema Integrado de Gestión y Estado de las acciones correctivas, preventivas y de mejora establecidas. 
Se realizó la revisión y consolidación de los componentes de los nuevos 16 procesos institucionales en términos de: documentos, indicadores de gestión, riesgos de gestión y corrupción, planes de mejoramiento y encuestas de satisfacción.
Se asistió técnicamente a las dependencias de la Secretaría General que tenían que reportar las acciones programadas en el Plan Anticorrupción y de Atención al Ciudadano – PAAC y del Plan Institucional de Participación Ciudadana – PIPC, con el fin de contar con la información de avances y logros del período en análisis. Se realizó la retroalimentación a cargo de la Oficina Asesora de Planeación y se elaboró el informe de monitoreo del mes.
Se elaboró informe preliminar de acciones de la implementación de las políticas de Gestión del conocimiento y la innovación; y Gestión de la información estadística 2023, en el cual, se detallan las acciones y resultados de la aplicación del procedimiento de encuestas de satisfacción durante lo corrido de la vigencia.
</v>
          </cell>
          <cell r="FR103" t="str">
            <v>Se avanzó en la formulación, seguimiento y control de la planeación estratégica de la Entidad con corte a 31 de mayo de 2023, a través de las siguientes acciones:
Se adelantó el seguimiento a los 7 proyectos de inversión de la Secretaría General y el reporte en el sistema SUIFP-SPI del Departamento Nacional de Planeación, en términos de calidad y oportunidad, con corte al 30 de abril de 2023.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19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abril de 2023, el cual, se cargó en la herramienta PMR-SAP- de la Secretaría Distrital de Hacienda.
Se realizaron las retroalimentaciones frente a los reportes de monitoreo a los riesgos de gestión y corrupción de los procesos institucionales y proyectos de inversión (en el marco del seguimiento realizado por la Oficina Asesora de Planeación), en el ciclo de marzo a abril en riesgos de corrupción y enero a abril en riesgos de gestión, 2023.
Se asistió técnicamente a las dependencias de la Secretaría General que tenían que reportar las acciones programadas en el Plan Anticorrupción y de Atención al Ciudadano – PAAC (mes vencido, abril 2023), con el fin de contar con la información de avances y logros del período en análisis. Se realizó la retroalimentación a cargo de la Oficina Asesora de Planeación y se elaboró el informe de monitoreo del mes. Adicionalmente se elaboró el informe de monitoreo del primer cuatrimestre del año.</v>
          </cell>
          <cell r="FS103" t="str">
            <v xml:space="preserve">Se avanzó en la formulación, seguimiento y control de la planeación estratégica de la Entidad con corte a 30 de junio de 2023, a través de las siguientes acciones:
Se adelantó el seguimiento a los 7 proyectos de inversión de la Secretaría General y el reporte en el sistema SUIFP-SPI del Departamento Nacional de Planeación, en términos de calidad y oportunidad, con corte al 31 de mayo de 2023. Adicionalmente, se prepararon y brindaron orientaciones sobre la marcación del Trazador Presupuestal de Igualdad y equidad de Género de la Secretaría de la Mujer para realizar asistencia y acompañamiento a los proyectos de inversión.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mayo de 2023, el cual, se cargó en la herramienta PMR-SAP- de la Secretaría Distrital de Hacienda.
Se asistió técnicamente a las dependencias de la Secretaría General que tenían que reportar las acciones programadas en el Plan Anticorrupción y de Atención al Ciudadano – PAAC (mes vencido, mayo 2023), con el fin de contar con la información de avances y logros del período en análisis. Se realizó la retroalimentación a cargo de la Oficina Asesora de Planeación y se elaboró el informe de monitoreo del mes.
Se oficializaron 3 procedimientos asociados a la actualización y seguimiento de planes institucionales (4202000-PR-391), de la Plataforma Estratégica y del Plan Estratégico Institucional (4202000-PR-392); seguimiento del Plan Estratégico Sectorial (4202000-PR-393) el 28 de junio de 2023.
Se consolidó la información de los temas abordados en la revisión por la Alta Dirección al Sistema de Gestión de la Calidad de la Secretaría General conforme a lo establecido en la Norma Técnica de la Calidad ISO 9001:2015, correspondiente al primer semestre de la vigencia 2023. </v>
          </cell>
          <cell r="FT103" t="str">
            <v xml:space="preserve">Se avanzó en la formulación, seguimiento y control de la planeación estratégica de la Entidad con corte a 31 de julio de 2023, a través de las siguientes acciones:
Se adelantó el seguimiento a los 7 proyectos de inversión de la Secretaría General y se realizó el respectivo reporte en el Sistema de Seguimiento al Plan Distrital de Desarrollo – Segplan de la Secretaría Distrital de Planeación y en el Sistema SUIFP- SPI del Departamento Nacional de Planeación al corte a 30 de junio 2023, en términos de calidad y oportunidad. 
Así mismo, en calidad de gerente del programa general 51 “Gobierno Abierto”, la Oficina Asesora de Planeación realizó la revisión, consolidación y registro de los beneficios asociados a las 33 metas y 44 indicadores sectoriales, con corte al 30 de junio de 2023.
Se realizó seguimiento del Plan de acción institucional, Plan estratégico institucional y Plan estratégico sectorial al corte 30 de junio de 2023.
Se realizó el reporte del seguimiento del segundo trimestre de la vigencia 2023 de las políticas públicas distritales en las que la Secretaría General tiene participación en productos.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18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junio de 2023, el cual, se cargó en la herramienta PMR-SAP- de la Secretaría Distrital de Hacienda.
Se asistió técnicamente a las dependencias de la Secretaría General que tenían que reportar las acciones programadas en el Plan Anticorrupción y de Atención al Ciudadano – PAAC y en el Plan Institucional de Participación Ciudadana – PIPC (corte junio 2023), con el fin de contar con la información de avances y logros del período en análisis. Se realizó la retroalimentación a cargo de la Oficina Asesora de Planeación y se elaboró el informe de monitoreo, de acuerdo con la información de avance remitida por las dependencias a través del formulario dispuesto para ello. 
Se elaboró el Informe de gestiones adelantadas en el marco del Modelo Integrado de Planeación y Gestión (MIPG) correspondiente el primer semestre de la vigencia 2023 en términos de: Institucionalidad, Operación, Medición y conclusiones.
Se consolidó el Reporte del estado y gestiones adelantadas durante el segundo trimestre del 2023 para cada uno de los procesos institucionales en términos de: Resultados de los indicadores de gestión, administración de riesgos de corrupción y de gestión, resultados de las encuestas de satisfacción, estado de los documentos oficializados en el Sistema Integrado de Gestión y estado de las acciones correctivas, preventivas y de mejora establecidas. 
Se diligenció el Formulario Único de Reporte de Avance a la Gestión (FURAG) medición 2022, de acuerdo con los lineamientos establecidas por el Departamento Administrativo de la Función Pública para el rol de jefe de la Oficina Asesora de Planeación.
Se elaboró informe parcial de las acciones de implementación de las políticas de Gestión del conocimiento y la innovación y Gestión de la información estadística 2023; en el cual, se detallan los ejercicios de acompañamiento, las metodologías e instrumentos desarrollados y los resultados obtenidos al corte 30 de junio de 2023
</v>
          </cell>
          <cell r="FU103" t="str">
            <v>Se avanzó en la formulación, seguimiento y control de la planeación estratégica de la Entidad, a través de las siguientes acciones:
Se adelantó el seguimiento a los 7 proyectos de inversión de la Secretaría General y se realizó el respectivo reporte en el Sistema SUIFP- SPI del Departamento Nacional de Planeación al corte a 31 de julio 2023, en términos de calidad y oportunidad.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19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julio de 2023, el cual, se cargó en la herramienta PMR-SAP- de la Secretaría Distrital de Hacienda.
Se cuenta con 15 autodiagnósticos de las temáticas: Gestión del talento humano, Integridad, Gestión del conflicto de intereses, Gobierno digital, Gestión documental, Defensa jurídica, Servicio al ciudadano, Plan anticorrupción, Gestión trámites, Participación ciudadana, Rendición de cuentas, Transparencia y acceso a la información, Gestión del conocimiento y la innovación, Gestión de la información estadística, y Control interno; los cuales fueron diligenciados por las dependencias líderes de las políticas de gestión y desempeño del Modelo Integrado de Planeación y Gestión (MIPG) de acuerdo con las herramientas establecidas por el Departamento Administrativo de la Función Pública.
Se asistió técnicamente a las dependencias de la Secretaría General que tenían que reportar las acciones programadas en el Plan Anticorrupción y de Atención al Ciudadano – PAAC (mes vencido - julio 2023), con el fin de contar con la información de avances y logros del período en análisis. Se realizó la retroalimentación a cargo de la Oficina Asesora de Planeación y se elaboró el informe de monitoreo del mes</v>
          </cell>
          <cell r="FV103" t="str">
            <v xml:space="preserve">Se avanzó en la formulación, seguimiento y control de la planeación estratégica de la Entidad con corte a 31 de agosto de 2023, a través de las siguientes acciones:
Se adelantó el seguimiento a los 7 proyectos de inversión de la Secretaría General y se realizó el respectivo reporte en el Sistema SUIFP- SPI del Departamento Nacional de Planeación al corte a 31 de agosto 2023, en términos de calidad y oportunidad.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agosto de 2023, el cual, se cargó en la herramienta PMR-SAP- de la Secretaría Distrital de Hacienda.
Se realizaron las retroalimentaciones frente a los reportes de monitoreo a los riesgos de gestión y corrupción de los procesos institucionales y proyectos de inversión (en el marco del seguimiento realizado por la Oficina Asesora de Planeación), en el ciclo de mayo a junio, y julio a agosto en riesgos de corrupción; y mayo a agosto en riesgos de gestión, 2023.
Se realizó la revisión y consolidación de los componentes de los nuevos 16 procesos institucionales, en el marco del Mapa de procesos vigente de la Secretaría General, en términos de: documentos, indicadores de gestión, riesgos de gestión y de corrupción, planes de mejoramiento del sistema de gestión y encuestas de satisfacción (según aplique).
Se asistió técnicamente a las dependencias de la Secretaría General que tenían que reportar las acciones programadas en el Plan Anticorrupción y de Atención al Ciudadano – PAAC (mes vencido - agosto 2023), con el fin de contar con la información de avances y logros del período en análisis. Se realizó la retroalimentación a cargo de la Oficina Asesora de Planeación y se elaboró el informe de monitoreo del mes. Se elaboró el informe del segundo cuatrimestre del PAAC 2023. </v>
          </cell>
          <cell r="FW103" t="str">
            <v/>
          </cell>
          <cell r="FX103" t="str">
            <v/>
          </cell>
          <cell r="FY103" t="str">
            <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46221851</v>
          </cell>
          <cell r="GN103">
            <v>46221851</v>
          </cell>
          <cell r="GO103">
            <v>46221851</v>
          </cell>
          <cell r="GP103">
            <v>46221851</v>
          </cell>
          <cell r="GQ103">
            <v>46221851</v>
          </cell>
          <cell r="GR103">
            <v>46221851</v>
          </cell>
          <cell r="GS103">
            <v>46221851</v>
          </cell>
          <cell r="GT103">
            <v>46221851</v>
          </cell>
          <cell r="GU103">
            <v>46221851</v>
          </cell>
          <cell r="GV103">
            <v>0</v>
          </cell>
          <cell r="GW103">
            <v>0</v>
          </cell>
          <cell r="GX103">
            <v>0</v>
          </cell>
          <cell r="GY103">
            <v>46221851</v>
          </cell>
        </row>
        <row r="104">
          <cell r="A104" t="str">
            <v>PD168</v>
          </cell>
          <cell r="B104">
            <v>7873</v>
          </cell>
          <cell r="C104" t="str">
            <v>7873_4</v>
          </cell>
          <cell r="D104" t="str">
            <v>4. Ejecutar 100% de los lineamientos ambientales, mantenimientos y adecuaciones programados en las Sedes de la Secretaría General.</v>
          </cell>
          <cell r="E104" t="str">
            <v>1_Dirección Administrativa y Financiera</v>
          </cell>
          <cell r="F104">
            <v>1</v>
          </cell>
          <cell r="G104" t="str">
            <v>Dirección Administrativa y Financiera</v>
          </cell>
          <cell r="H104" t="str">
            <v>sco</v>
          </cell>
          <cell r="I104" t="str">
            <v>PD168</v>
          </cell>
          <cell r="J104" t="str">
            <v>Constante</v>
          </cell>
          <cell r="K104" t="str">
            <v>Porcentaje</v>
          </cell>
          <cell r="L104" t="str">
            <v>Suma</v>
          </cell>
          <cell r="M104">
            <v>353.74</v>
          </cell>
          <cell r="N104">
            <v>400</v>
          </cell>
          <cell r="O104">
            <v>2.75</v>
          </cell>
          <cell r="P104">
            <v>3.7125000000000004</v>
          </cell>
          <cell r="Q104">
            <v>9.6649999999999974</v>
          </cell>
          <cell r="R104">
            <v>24.505000000000003</v>
          </cell>
          <cell r="S104">
            <v>9.5825000000000031</v>
          </cell>
          <cell r="T104">
            <v>3.884999999999998</v>
          </cell>
          <cell r="U104">
            <v>24.457500000000003</v>
          </cell>
          <cell r="V104">
            <v>5.1774999999999949</v>
          </cell>
          <cell r="W104">
            <v>4.7000000000000028</v>
          </cell>
          <cell r="X104">
            <v>3.8725000000000023</v>
          </cell>
          <cell r="Y104">
            <v>4.6974999999999909</v>
          </cell>
          <cell r="Z104">
            <v>2.9950000000000045</v>
          </cell>
          <cell r="AA104">
            <v>100</v>
          </cell>
          <cell r="AB104">
            <v>100</v>
          </cell>
          <cell r="AC104" t="str">
            <v xml:space="preserve">Dentro de las acciones realizadas en lo corrido del 2023 y en el marco de los programas que componen el PIGA, se encuentran:  Avance en el programa de uso eficiente del agua y energía, dónde se identificaron las sedes con mayor ahorro en el consumo respecto a la vigencia 2022 durante el mismo periodo, siendo los ganadores del pódium: 1. SuperCADE Américas, 2. SuperCADE Engativá,3. CADE Patio Bonito, 4. Centro de Encuentro Bosa, 5.Centro de Encuentro Rafael Uribe, 6. Imprenta Distrital.  
Se adelantó la instalación de 432 paneles solares en 6 sedes de la entidad (1) Manzana Liévano, 2)Super Cade Américas,3) Super Cade Bosa, 4) Super Cade 20 de julio, 5)Super Cade Suba, 6) Super Cade Engativá) a través de los cuales, se calcula que se dejarán de emitir 140 toneladas de Co2 al año equivalente a sembrar 560 árboles aportando a la reducción de emisiones de dióxido de carbono y a la protección del medio ambiente sostenible,   
Se instalaron 432 paneles solares en 6 sedes de la entidad (1) Manzana Liévano, 2)Super Cade Américas,3) Super Cade Bosa, 4) Super Cade 20 de julio, 5)Super Cade Suba, 6) Super Cade Engativá) a través de los cuales, se calcula que se dejarán de emitir 140 toneladas de Co2 al año equivalente a sembrar 560 árboles aportando a la reducción de emisiones de dióxido de carbono y a la protección del medio ambiente.  
La Secretaría General, en acompañamiento con el Jardín Botánico de Bogotá, cultivaron seis huertas urbanas ubicadas en las siguientes sedes: Manzana Liévano, SuperCade, Engativá, Centro de Encuentro Bosa, Centro de Encuentro Suba, Imprenta Distrital y Archivo de Bogotá. De esta manera aportamos a la seguridad alimentaria, la sostenibilidad ambiental, la construcción, organización y el fortalecimiento de tejido social de los usuarios, funcionarios y/o contratistas de cada una de las sedes donde se ha implementado el proyecto.  
Implementación de las salas amiga y/o salas lactantes en las sedes de: Supercade Engativá, Supercade CAD, Supercade Suba y Supercade Social, a través de la estrategia Intégrate de la Dirección Distrital del Servicio a la Ciudadanía.  
Se avanza en la adaptación de los espacios existentes a la norma de accesibilidad, en baños, demarcación de espacios en pisos, señalización en puertas acristaladas en las sedes de la red Cade.  
Intervenciones en las sedes de Super Cade Manitas, Supercade Américas, Cade Bosa, Cade Gaitana, Centro de Encuentro Suba, Manzana Liévano, Archivo Distrital asociadas a la reparación de tubería de salida de drenaje de agua, implica demolición de enchape, reparación del tubo, Adecuación Baños mixto Discapacidad (Romper Muro y Armar Cuarto), Mantenimiento ventanearía metálica (Resanes, anticorrosivo), Excavación y construcción de andenes perimetrales, Reparación y/o mantenimiento rejas perímetro.  </v>
          </cell>
          <cell r="AD104" t="str">
            <v>Para el periodo de reporte el indicador no presentó retrasos en su ejecución.</v>
          </cell>
          <cell r="AE104" t="str">
            <v/>
          </cell>
          <cell r="AF104">
            <v>11</v>
          </cell>
          <cell r="AG104">
            <v>14.850000000000001</v>
          </cell>
          <cell r="AH104">
            <v>38.659999999999989</v>
          </cell>
          <cell r="AI104">
            <v>98.02000000000001</v>
          </cell>
          <cell r="AJ104">
            <v>38.330000000000013</v>
          </cell>
          <cell r="AK104">
            <v>15.539999999999992</v>
          </cell>
          <cell r="AL104">
            <v>97.830000000000013</v>
          </cell>
          <cell r="AM104">
            <v>20.70999999999998</v>
          </cell>
          <cell r="AN104">
            <v>18.800000000000011</v>
          </cell>
          <cell r="AO104">
            <v>0</v>
          </cell>
          <cell r="AP104">
            <v>0</v>
          </cell>
          <cell r="AQ104">
            <v>0</v>
          </cell>
          <cell r="AR104">
            <v>11</v>
          </cell>
          <cell r="AS104">
            <v>14.850000000000001</v>
          </cell>
          <cell r="AT104">
            <v>38.659999999999989</v>
          </cell>
          <cell r="AU104">
            <v>98.02000000000001</v>
          </cell>
          <cell r="AV104">
            <v>38.330000000000013</v>
          </cell>
          <cell r="AW104">
            <v>15.539999999999992</v>
          </cell>
          <cell r="AX104">
            <v>97.830000000000013</v>
          </cell>
          <cell r="AY104">
            <v>20.70999999999998</v>
          </cell>
          <cell r="AZ104">
            <v>18.800000000000011</v>
          </cell>
          <cell r="BA104">
            <v>15.490000000000009</v>
          </cell>
          <cell r="BB104">
            <v>18.789999999999964</v>
          </cell>
          <cell r="BC104">
            <v>11.980000000000018</v>
          </cell>
          <cell r="BD104">
            <v>2.75</v>
          </cell>
          <cell r="BE104">
            <v>3.7125000000000004</v>
          </cell>
          <cell r="BF104">
            <v>9.6649999999999974</v>
          </cell>
          <cell r="BG104">
            <v>24.505000000000003</v>
          </cell>
          <cell r="BH104">
            <v>9.5825000000000031</v>
          </cell>
          <cell r="BI104">
            <v>3.884999999999998</v>
          </cell>
          <cell r="BJ104">
            <v>24.457500000000003</v>
          </cell>
          <cell r="BK104">
            <v>5.1774999999999949</v>
          </cell>
          <cell r="BL104">
            <v>4.7000000000000028</v>
          </cell>
          <cell r="BM104" t="str">
            <v/>
          </cell>
          <cell r="BN104" t="str">
            <v/>
          </cell>
          <cell r="BO104" t="str">
            <v/>
          </cell>
          <cell r="BP104" t="str">
            <v xml:space="preserve">Formato Evidencia Reunión
2213100-FT-449 Priorización sedes a intervenir
Reporte de actividades del Plan de acción anual PIGA
</v>
          </cell>
          <cell r="BQ104" t="str">
            <v>Reporte de actividades del Plan de acción anual PIGA
Ejecución de la priorización (matriz 4)
Atención de GLPI en el mes</v>
          </cell>
          <cell r="BR104" t="str">
            <v>Reporte de actividades del Plan de acción anual PIGA
Soportes de Radicación de procesos de contratación en la Dirección de Contratación.
Ejecución de la priorización (matriz 4)
Atención de GLPI en el mes</v>
          </cell>
          <cell r="BS104" t="str">
            <v xml:space="preserve">Reporte de actividades del Plan de acción anual PIGA
Ejecución de la priorización (matriz 4)
Atención de GLPI en el mes
Evidencias de Suscripción de contratos </v>
          </cell>
          <cell r="BT104" t="str">
            <v>Reporte de actividades del Plan de acción anual PIGA
Ejecución de la priorización (matriz 4)
Atención de GLPI en el mes</v>
          </cell>
          <cell r="BU104" t="str">
            <v>Reporte de actividades del Plan de acción anual PIGA
Ejecución de la priorización (matriz 4)
Atención de GLPI en el mes</v>
          </cell>
          <cell r="BV104" t="str">
            <v>Reporte de actividades del Plan de acción anual PIGA
Formato Evidencia Reunión
2213100-FT-449 Priorización sedes a intervenir</v>
          </cell>
          <cell r="BW104" t="str">
            <v>Reporte de actividades del Plan de acción anual PIGA
Ejecución de la priorización (matriz 4)
Atención de GLPI en el mes</v>
          </cell>
          <cell r="BX104" t="str">
            <v>Reporte de actividades del Plan de acción anual PIGA
Ejecución de la priorización (matriz 4)
Atención de GLPI en el mes</v>
          </cell>
          <cell r="BY104" t="str">
            <v>Reporte de actividades del Plan de acción anual PIGA
Ejecución de la priorización (matriz 4)
Atención de GLPI en el mes</v>
          </cell>
          <cell r="BZ104" t="str">
            <v>Reporte de actividades del Plan de acción anual PIGA
Ejecución de la priorización (matriz 4)
Atención de GLPI en el mes</v>
          </cell>
          <cell r="CA104" t="str">
            <v>Reporte de actividades del Plan de acción anual PIGA
Ejecución de la priorización (matriz 4)
Atención de GLPI en el mes</v>
          </cell>
          <cell r="CB104" t="str">
            <v xml:space="preserve">Formato Evidencia Reunión
2213100-FT-449 Priorización sedes a intervenir
Reporte de actividades del Plan de acción anual PIGA
</v>
          </cell>
          <cell r="CC104" t="str">
            <v>Reporte de actividades del Plan de acción anual PIGA
Ejecución de la priorización (matriz 4)
Atención de GLPI en el mes</v>
          </cell>
          <cell r="CD104" t="str">
            <v>Reporte de actividades del Plan de acción anual PIGA
Ejecución de la priorización (matriz 4)
Atención de GLPI en el mes</v>
          </cell>
          <cell r="CE104" t="str">
            <v xml:space="preserve">Reporte de actividades del Plan de acción anual PIGA
Ejecución de la priorización (matriz 4)
Atención de GLPI en el mes
Evidencias de Suscripción de contratos </v>
          </cell>
          <cell r="CF104" t="str">
            <v>Reporte de actividades del Plan de acción anual PIGA
Ejecución de la priorización (matriz 4)
Atención de GLPI en el mes</v>
          </cell>
          <cell r="CG104" t="str">
            <v>"Reporte de actividades del Plan de acción anual PIGA
Ejecución de la priorización (matriz 4)
Atención de GLPI en el mes"</v>
          </cell>
          <cell r="CH104" t="str">
            <v>Reporte de ejecución de  Actividades programadas en el Plan de acción anual PIGA
Formato Evidencia Reunión
2213100-FT-449
Priorización sedes a intervenir</v>
          </cell>
          <cell r="CI104" t="str">
            <v>"Reporte de actividades del Plan de acción anual PIGA
Ejecución de la priorización (matriz 4)
Atención de GLPI en el mes"</v>
          </cell>
          <cell r="CJ104" t="str">
            <v>"Reporte de actividades del Plan de acción anual PIGA
Ejecución de la priorización (matriz 4)
Atención de GLPI en el mes"</v>
          </cell>
          <cell r="CK104">
            <v>0</v>
          </cell>
          <cell r="CL104">
            <v>0</v>
          </cell>
          <cell r="CM104">
            <v>0</v>
          </cell>
          <cell r="CN104">
            <v>2056216000</v>
          </cell>
          <cell r="CO104">
            <v>2056216000</v>
          </cell>
          <cell r="CP104">
            <v>2056216000</v>
          </cell>
          <cell r="CQ104">
            <v>2056216000</v>
          </cell>
          <cell r="CR104">
            <v>2056216000</v>
          </cell>
          <cell r="CS104">
            <v>2056216000</v>
          </cell>
          <cell r="CT104">
            <v>2056216000</v>
          </cell>
          <cell r="CU104">
            <v>2056216000</v>
          </cell>
          <cell r="CV104">
            <v>2056216000</v>
          </cell>
          <cell r="CW104">
            <v>2056216000</v>
          </cell>
          <cell r="CX104">
            <v>2056216000</v>
          </cell>
          <cell r="CY104">
            <v>2056216000</v>
          </cell>
          <cell r="CZ104">
            <v>2056216000</v>
          </cell>
          <cell r="DA104">
            <v>2056216000</v>
          </cell>
          <cell r="DB104">
            <v>2056216000</v>
          </cell>
          <cell r="DC104">
            <v>2056216000</v>
          </cell>
          <cell r="DD104">
            <v>2056216000</v>
          </cell>
          <cell r="DE104">
            <v>2056216000</v>
          </cell>
          <cell r="DF104">
            <v>2056216000</v>
          </cell>
          <cell r="DG104">
            <v>2056216000</v>
          </cell>
          <cell r="DH104">
            <v>2037605048</v>
          </cell>
          <cell r="DI104">
            <v>2037605048</v>
          </cell>
          <cell r="DJ104">
            <v>0</v>
          </cell>
          <cell r="DK104">
            <v>0</v>
          </cell>
          <cell r="DL104">
            <v>0</v>
          </cell>
          <cell r="DM104">
            <v>2037605048</v>
          </cell>
          <cell r="DN104">
            <v>1529669415</v>
          </cell>
          <cell r="DO104">
            <v>1595649646</v>
          </cell>
          <cell r="DP104">
            <v>1640361902</v>
          </cell>
          <cell r="DQ104">
            <v>1981179625</v>
          </cell>
          <cell r="DR104">
            <v>1960256404</v>
          </cell>
          <cell r="DS104">
            <v>1991184639</v>
          </cell>
          <cell r="DT104">
            <v>1991184639</v>
          </cell>
          <cell r="DU104">
            <v>2034605048</v>
          </cell>
          <cell r="DV104">
            <v>2034605048</v>
          </cell>
          <cell r="DW104">
            <v>0</v>
          </cell>
          <cell r="DX104">
            <v>0</v>
          </cell>
          <cell r="DY104">
            <v>0</v>
          </cell>
          <cell r="DZ104">
            <v>2034605048</v>
          </cell>
          <cell r="EA104">
            <v>0</v>
          </cell>
          <cell r="EB104">
            <v>47744494</v>
          </cell>
          <cell r="EC104">
            <v>193272861</v>
          </cell>
          <cell r="ED104">
            <v>342667942</v>
          </cell>
          <cell r="EE104">
            <v>494131049</v>
          </cell>
          <cell r="EF104">
            <v>646374169</v>
          </cell>
          <cell r="EG104">
            <v>850830918</v>
          </cell>
          <cell r="EH104">
            <v>1020998691</v>
          </cell>
          <cell r="EI104">
            <v>1160213599</v>
          </cell>
          <cell r="EJ104">
            <v>0</v>
          </cell>
          <cell r="EK104">
            <v>0</v>
          </cell>
          <cell r="EL104">
            <v>0</v>
          </cell>
          <cell r="EM104">
            <v>1160213599</v>
          </cell>
          <cell r="EN104">
            <v>267067713</v>
          </cell>
          <cell r="EO104">
            <v>267067713</v>
          </cell>
          <cell r="EP104">
            <v>267067713</v>
          </cell>
          <cell r="EQ104">
            <v>267067713</v>
          </cell>
          <cell r="ER104">
            <v>267067713</v>
          </cell>
          <cell r="ES104">
            <v>267067713</v>
          </cell>
          <cell r="ET104">
            <v>267067713</v>
          </cell>
          <cell r="EU104">
            <v>267067713</v>
          </cell>
          <cell r="EV104">
            <v>267067713</v>
          </cell>
          <cell r="EW104">
            <v>0</v>
          </cell>
          <cell r="EX104">
            <v>0</v>
          </cell>
          <cell r="EY104">
            <v>0</v>
          </cell>
          <cell r="EZ104">
            <v>267067713</v>
          </cell>
          <cell r="FA104">
            <v>0</v>
          </cell>
          <cell r="FB104">
            <v>183833839</v>
          </cell>
          <cell r="FC104">
            <v>195887920</v>
          </cell>
          <cell r="FD104">
            <v>258606892</v>
          </cell>
          <cell r="FE104">
            <v>262187840</v>
          </cell>
          <cell r="FF104">
            <v>262187840</v>
          </cell>
          <cell r="FG104">
            <v>262187840</v>
          </cell>
          <cell r="FH104">
            <v>262187840</v>
          </cell>
          <cell r="FI104">
            <v>262187840</v>
          </cell>
          <cell r="FJ104">
            <v>0</v>
          </cell>
          <cell r="FK104">
            <v>0</v>
          </cell>
          <cell r="FL104">
            <v>0</v>
          </cell>
          <cell r="FM104">
            <v>262187840</v>
          </cell>
          <cell r="FN104" t="str">
            <v>En cumplimiento del procedimiento de manteminiento de las edificaciones (PR 154), se realizó la priorización de 14 sedes de la Secretaría General, durante el primer semestre de la vigencia.
Por otro lado, en avance del plan de acción PIGA ,se realizó la programación de recolección de residuos aprovechables en 17 sedes de la entidad y se verificaron las bitácoras de los residuos ordinarios del mes de diciembre del 2022. Se gestionaron  los residuos especiales en las siguientes sedes de la Secretaría General: CADE LA VICTORIA = 1,5 m3, SUPERCADE BOSA = 4,5 m3, CE BOSA = 1 m3, ARCHIVO DE BOGOTÁ = 2 m3, MANZANA LIÉVANO = 3 m3 y CE BOSA = 0,1 m3, se elaboró el reporte de residuos aprovechables del IV trimestre 2022 ante la UAESP, en enero se verificaron 12 procesos precontractuales, emitiéndose observaciones de aprobación de inclusión o exclusión de cláusulas ambientales.</v>
          </cell>
          <cell r="FO104" t="str">
            <v>Durante el periodo, se dio cumplimiento a las actividades que se encuentran programadas en el cronograma establecido, asociadas con los programas de uso eficiente del agua, de la energía, gestión integral de residuos, consumo sostenible y prácticas sostenibles.  
A su vez, durante febrero, se efectúo mantenimiento o adecuación a las sedes de la Secretaría General, de la siguiente forma: _Se realiza mantenimiento integral a 11 sedes (Manzana Liévano, Supercade Suba, Supercade Américas, Supercade Engativá - Ventanillas atención a las Víctimas, Supercade Calle 13, Cade La Gaitana, Cade Servitá, Supercade CAD,Centro Local de Atención a las Víctimas-Suba, Alta Consejería para los derechos de las victimas, la paz y la reconciliación-Sede Alterna edif tequendama y Cade Fontibón). 
_Se atienden 12 sedes según requerimientos en el software de gestión de servicios GLPI (Gestionnaire libre de parc informatique): Parqueadero calle 55, Cade La Gaitana, Cade La Victoria, Cade Patio Bonito, Centro Local de Atención a las VÍctimas-Bosa, Centro Local de Atención a las Victimas-Rafael Uribe Uribe, Centro de memoria, paz y reconciliación - CMPR, Alta Consejería para los derechos de las vÍctimas, la paz y la reconciliación-Sede Alterna edif tequendama, Cade Los Luceros, Centro Local de Atención a las VÍctimas Patio Bonito, Centro Local de Atención a las Víctimas-Ciudad Bolívar y Alta Consejería para los derechos de las vÍctimas, la paz y la reconciliación-Sede Alterna edif tequendama.</v>
          </cell>
          <cell r="FP104" t="str">
            <v>Durante el mes de marzo, se dio cumplimiento a las actividades que se encuentran programadas en el cronograma establecido, asociadas con los programas de uso eficiente del agua, de la energía, gestión integral de residuos, consumo sostenible y prácticas sostenibles. 
A su vez, en marzo de 2023, la Secretaría General realizó el mantenimiento de 6 sedes, con base en la programación: 1)Supercade Suba , 2)Supercade calle 13 ,3)Supercade Engativá–ventanilla atención a víctimas, 4)Cade Servitá , 5)Manz.Liévano, 6)Imprenta.
Por otro lado, se radicó en la Dirección de Contratación, la adquisición e instalación de vidrios o elementos
arquitectónicos traslucidos de cerramientos, accesorios y actividades complementarias a monto agotable para las sedes de la secretaría general de la alcaldía mayor de Bogotá. Así como también se radicó el proceso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FQ104" t="str">
            <v>Durante el mes de abril, se dio cumplimiento a las actividades que se encuentran programadas en el cronograma establecido, asociadas con los programas de uso eficiente del agua, de la energía, gestión integral de residuos, consumo sostenible y prácticas sostenibles. 
A su vez, en abril de 2023, la Secretaría General realizó el mantenimiento de 18 sedes: 1.	Manzana Liévano
2.	Archivo de Bogotá
3.	Imprenta Distrital
4.	Parqueadero calle 55
5.	Supercade Suba
6.	Supercade 20 de Julio
7.	Supercade Américas
8.	Supercade Engativá - Ventanillas atención a las Victimas
9.	Supercade Manitas
10.	Supercade Calle 13
11.	Cade La Victoria
12.	Cade Servitá
13.	Centro Local de Atención a las Victimas-Chapinero
14.	Centro Local de Atención a las Victimas-Bosa
15.	Centro de memoria, paz y reconciliación - CMPR
16.	Supercade CAD
17.	Centro Local de Atención a las Victimas-Suba
18.	Alta Consejería para los derechos de las víctimas, la paz y la reconciliación-Sede Alterna edif Tequendama
Por otro lado, en el mes de Abril, se suscribieron los contrato No. 581 con DIVIEXPORT E.U., cuyo objeto es la adquisición e instalación de vidrios o elementos arquitectónicos traslúcidos de cerramientos, accesorios y actividades  complementarias a monto agotable para las sedes de la Secretaría General de la  Alcaldía Mayor de Bogotá; así como el contrato No. 627 con Jem Supplies S.A.S. para el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v>
          </cell>
          <cell r="FR104" t="str">
            <v>Durante el mes de mayo, se dio cumplimiento a las actividades que se encuentran programadas en el cronograma establecido, asociadas con los programas de uso eficiente del agua, de la energía, gestión integral de residuos, consumo sostenible y prácticas sostenibles. De este último programa se destaca la instalación por parte de la Secretaría General de 432 paneles solares en 6 sedes de la entidad (Manzana Liévano, Super Cade Américas, Super Cade Bosa, Super Cade 20 de julio, Super Cade Suba y Super Cade Engativá). 
Durante el mes de mayo, se realizaron actividades de mantenimiento en las sedes priorizadas de conformidad con el procedimiento de mantenimiento de Edificaciones PR 154, en 10 sedes priorizadas:1)Supercade Suba , 2)Supercade calle 13, 3)Cade Servitá,  4) Cade La Victoria, 5) SuperCade 20 de Julio, 6) SuperCade Manitas, 7) Centro de Encuentro Bosa, 8) Centro de memoria, paz y reconciliación - CMPR, 9) Centro de Encuentro-Suba y 10) Manzana Liévano.
.Con el siguiente avance en el cumplimiento de actividades por zona: Norte: 82.48%, Centro: 99.00% y Sur: 54.29%, para un cumplimiento general total de: 78.59%.</v>
          </cell>
          <cell r="FS104" t="str">
            <v>Durante el mes de junio se dio cumplimiento a las actividades que se encuentran programadas en el cronograma establecido, asociadas con los programas de uso eficiente del agua, de la energía, gestión integral de residuos, consumo sostenible y prácticas sostenibles. 
Así mismo, se realizaron actividades de mantenimiento en las sedes priorizadas de conformidad con el procedimiento de mantenimiento de Edificaciones PR 154 en 7 sedes priorizadas:1)Supercade Suba , 2)Supercade calle 13, 3)Centro de Encuentro Suba,  4) Parqueadero Calle 55, 5) SuperCade 20 de Julio, 6) SuperCade Manitas, 7) Manzana Liévano.
Con el siguiente avance en el cumplimiento de actividades por zona: Norte: 91,81%, Centro: 99.00% y Sur: 54.29%.</v>
          </cell>
          <cell r="FT104" t="str">
            <v>Durante el mes de julio, se dio cumplimiento a las 12 actividades programadas en el cronograma establecido en el plan de acción anual PIGA, asociadas con los programas de uso eficiente del agua, de la energía, gestión integral de residuos, consumo sostenible y prácticas sostenibles, así: 1) Se identifican las sedes con mayor ahorro en el consumo de agua  en el periodo abril - mayo 2023, siendo ganadoras: Centro de Encuentro Bosa, Centro de Encuentro Rafael Uribe
e Imprenta Distrital. 2) Se realizan actividades para fomentar el ahorro del agua y con base en el informe realizado en el mes anterior, en el cual se identificaron las sedes con mayor variación en el consumo de agua: Centro de Memoria, Paz y Reconciliación,  SuperCADE Suba e Imprenta Distrital. 3) Teniendo en cuenta el seguimiento a los consumos, se identifican las sedes con mayor ahorro en el consumo de agua siendo los ganadores del pódium: SuperCADE Américas, SuperCADE Engativá y CADE Patio Bonito. 4) Se realizan actividades para fomentar el ahorro de energía y con base en el informe realizado en el mes anterior, en el cual se identificaron las sedes con mayor variación en el consumo de energía: SuperCADE Manitas, SuperCADE Engativá e Imprenta Distrital. 5) Se realiza gestión integral de los residuos aprovechables generados por la Secretaría General (programación de la recolección de residuos aprovechables, gestión de destrucción documental  del despacho de la Secretaría General) y revisión de bitácoras, planillas y certificados y se actualizó la base de residuos ordinarios). 6)  Se realiza gestión integral de los residuos peligrosos y especiales generados por la Secretaría General (se actualizaron bases entregas RESPEL y Bitácoras, se realizó el reporte en el registro de generadores de Residuos Peligrosos para la sede Cade Patio Bonito ante el IDEAM, se gestionaron los RESPEL de ECOLECTA: Manifiesto Supercade 20 de julio: 130 Kg, se gestionaron los siguientes RESPEL generados en la Secretaría General: SUPERCADE BOSA = 2,6 Kg - CADE MUZU = 7 Kg - CENTRO ENCUENTRO BOSA = 99,2 Kg
SUPERCADE AMERICAS = 31,0 Kg - CENTRO DE ENCUENTRO PATIO BONITO = 12,7 Kg - CADE PATIO BONITO = 8,4 Kg - CENTRO DE ENCUENTRO CIUDAD BOLIVAR = 8,9 Kg -CADE LOS LUCEROS = 19 Kg. En cuanto a residuos especiales se actualizó la base de Residuos Especiales y se gestionaron los residuos especiales en la sede:
IMPRENTA DISTRITAL = 3,5 m3 de PODA. 7)Reporte sobre la gestión de residuos a los entes externos que lo requieran y en ese sentido se realizó el reporte del segundo trimestre de la vigencia 2023 acerca de la gestión de residuos ordinarios aprovechables a la Unidad Administrativa Especial de Servicios Públicos -UAESP, así como el primer reporte del primer semestre de la vigencia 2023 sobre la gestión de residuos ordinarios aprovechables  a la UAESP. 8)  Se lleva a cabo la socialización de cláusulas ambientales a contratista del CTO 716-2023 quien realizará mantenimientos y adecuaciones en las sedes Manzana Liévano y Centro Memoria. 9) Durante este período se revisaron 2 procesos para la inclusión o exclusión de cláusulas ambientales en la etapa precontractual. 10) Se actualizó la base de contratos suscritos por la entidad en el mes de junio, identificando que en 15 contratos se incluyeron cláusulas ambientales y los cuales corresponden al 100% de los contratos suscritos en los cuales era posible incluir estas obligaciones. 11) se lleva a cabo campaña de cero papel, donde se realiza un reto y juego virtual. 12) Se realizan las visitas de intervención ambiental en 26 sedes de la Entidad, para la verificación del estado actual en la implementación del PIGA, así como la identificación de necesidades.
Por otro lado, en cumplimiento del procedimiento de mantenimiento de las edificaciones (PR 154), se realizó la priorización de las sedes de la Secretaría General y las actividades de mantenimiento integral que se efectuarán en cada una de ellas, así: En zona centro se prioriza Manzana Liévano, Archivo Distrital e Imprenta Distrital; en zona norte se prioriza Super Cade Suba, Super Cade Engativá, Super Cade CAD, Super Cade Calle 13, Cade Gaitana, Cade Servitá y Centro de Encuentro Suba y; en zona sur prioriza Super Cade Américas, Centro de Encuentro Bosa, Super Cade 20 de julio y Cade Patio Bonito.</v>
          </cell>
          <cell r="FU104" t="str">
            <v>Durante el mes de agosto, se dio cumplimiento a las 14 actividades programadas en el cronograma establecido en el plan de acción anual PIGA, asociadas con los programas de uso eficiente del agua, de la energía, gestión integral de residuos, consumo sostenible y prácticas sostenibles, así: 1) Se realiza el informe correspondiente al análisis del comportamiento del consumo de agua  de las sedes de la Secretaría General de la Alcaldía Mayor de Bogotá a las cuales se les realiza el pago del servicio público. 2) Se realizó la capacitacion en uso eficente de agua en la sede Manzana Liévano, en desarrollo de la campaña ambiental "Rétate con el PIGA". 3) Se realizó el informe al análisis del consumo de energía del periodo comprendido en los meses de junio 2023 a julio 2023, respecto la misma vigencia en 2022, identificando las sedes con mayor consumo de  energía. 4) Residuos ordinarios: Se realizó la programación de la recolección de residuos aprovechables, se revisaron las bitácoras, planillas, certificados y se actualizó la base de residuos ordinarios. 5) Residuos peligrosos -RESPEL: Se actualizaron bases entregas RESPEL y Bitácoras, se gestionaron los RESPEL generados en la Secretaría General en las sedes de: SuperCade Manitasm SuperCade 20 de Julio, Centro de Encuentro Rafael Uribe Uribe, Cade Santa Lucía e Imprenta Distrital; y para Residuos Especiales: Se actualizó la base de Residuos Especiales y se gestionaron los residuos especiales en las sedes de: Centro de Encuentro Chapinero, Cade La Victoria, Centro de Encuentro Bosa y Cade Manitas. 6)  Se lleva a cabo actividad de socialización solicitada por apoyo a la supervisión de contratos 4220000-703-2023, 4220000-701-2023 y 4220000-687-2023. 7) Se revisaron 3 procesos para la inclusión o exclusión de cláusulas ambientales en la etapa precontractual. 8)  Se realizó la verificación de 22 contratos de los cuales 13 incluían cláusulas ambientales cumpliendo con el 100% de los contratos que debían incluir estas obligaciones. 9) Seguimiento Cláusulas Ambientales. 10) Se elabora segundo informe de avance de las diferentes actividades implementadas en el programa de Consumo Sostenible durante el segundo cuatrimestre de 2023. 11) Se realiza el lanzamiento de la campaña de Movilidad Sostenible, en la cual se invita a participar al grupo familiar. 12) Se realizó la instalación de un sistema de riego en la huerta ubicada en la sede manzana lievano, con el fin de optimizar el uso de agua para riego de la huerta, asi mismo impulsar la produccion de la huerta de acuerdo a las necesidades de las especies cultivadas. 13) Se realizan visitas para seguimiento e identificación de necesidades de las seis huertas ubicadas en Archivo de Bogotá, Manzana Liévamo, SuperCADE Engativá, Centro de Encuentro Bosa,Centro de Encuentro Suba , Archivo de Bogotá  Imprenta Distrital. 14) Se realiza un taller teorico-practico en la sede Manzana Liévano en compañía del Jardin Botanico de bogota, con el fin de obtener conocimientos relacionados con el cultivo y cosecha de las diferentes especies.
Por otro lado, se realizaron actividades de mantenimiento en las sedes priorizadas de conformidad con el procedimiento de mantenimiento de Edificaciones PR 154 obteniéndose avances en 10 sedes priorizadas:1)Supercade Suba , 2)Supercade calle 13, 3) Manzana Liévano, 4) Archivo Distrital, 5) Imprenta Distrital; 6) Super Cade CAD, 7) Cade Gaitana, 8) Centro de Encuentro Suba, 9) Cade Manitas, 10) Centro de Encuentro Bosa.</v>
          </cell>
          <cell r="FV104" t="str">
            <v>Durante el mes de septiembre, se dio cumplimiento a las 12 actividades programadas en el cronograma establecido en el plan de acción anual PIGA, asociadas con los programas de uso eficiente del agua, de la energía, gestión integral de residuos, consumo sostenible y prácticas sostenibles, así: 1) Se identificaron las sedes con mayor ahorro en el consumo de energía en el bimestre, frente al periodo anterior,  producto de estrategias implementadas, 2) Se actualizaron bases entregas Residuos Peligrosos RESPEL y sus Bitácoras. Además se gestionaron los siguientes RESPEL generados en la Secretaría General:
SUPERCADE CAD=90,15Kg
SUPERCADE CALLE 13 =4,45 Kg
CENTRO DE ENCUENTRO CHAPINERO =11,3Kg
A su vez, se actualizó la base de Residuos Especiales y se gestionaron los mismos en la sede de IMPRENTA = 20  m3 de PODA. 3) Con respecto al análisis de consumo de energía del periodo comprendido en los meses de junio 2023 a julio 2023, se verificaron los factores que incrementaron los consumos, así como el planteamiento de estrategias para aportar al ahorro. Las sedes, con variaciones significativas en el consumo fueron: A. SuperCADE Manitas, B. SuperCADE Engativa y C. Imprenta Distrital. 
4) Residuos ordinarios: Se gestionó destrucción documental para la subdirección financiera y Edificio Restrepo. Adicionalmente, se revisaron las bitácoras, planillas, certificados y se actualizó la base de residuos ordinarios. 5)  Implementar sistemas de alta eficiencia que permitan dismuinuir el consumo de energía, para ello se instalaron sensores de presencialidad en las siguientes sedes: A. Cade Gaitana, B. SuperCADE Engativa, C. SuperCADE Suba y D. Centro de Encuentro Suba. 6) Se revisaron 2 procesos para la inclusión o exclusión de cláusulas ambientales en la etapa precontractual. 7) Se lleva a cabo la ruenión de socialización con los enlaces ambientales de las sedes de la entidad, con el fin de fortalecer conocimientos y avances del PIGA durante el 2023. Igualmente se identificaron las fortalezas, debilidades, oportunidades y Amenazas del PIGA con el apoyo de los enlaces de acuerdo con sus experiencias. 8)  Se realizó la verificación de 4 contratos que incluían cláusulas ambientales cumpliendo con el 100% de los contratos que debían incluir estas obligaciones. 9) Seguimiento Cláusulas Ambientales. 10)  Se lleva a cabo la campaña de movilidad sostenible en  durante el mes de septiembre, donde se invitó a participar en familia en diferentes actividades de movilidad sostenible que se promueven en la ciudad. 11) Se lleva a cabo la revisión de las matrices de riesgo, normatividad y Matriz de identificación de aspectos y valoración de impactos ambientales (MIAVIA) con el objetivo de realizar las actualizaciones y ajustes en controles operativos y soportes de acuerdo con las actividades del PIGA en la entidad, la cual en sesión de la Mesa Técnica de Apoyo Ambiental fue aprobada. 12) Se realiza el trámite correspondiente al registro de Publicidad Exterior Visual para las sedes de Archivo de Bogotá y Centro de Encuentro Rafael Uribe Uribe.
Por otro lado, se realizaron actividades de mantenimiento en las sedes priorizadas de conformidad con el procedimiento de mantenimiento de Edificaciones PR 154 obteniéndose avances en 7 sedes priorizadas: Zona Centro 1) Manzana Liévano y 2) Archivo Distrital; Zona Norte 3) Cade Gaitana, 4) Centro de Encuentro Suba; Zona Sur  5) Cade Manitas, 6) Centro de Encuentro Bosa y 7) Super Cade Américas</v>
          </cell>
          <cell r="FW104" t="str">
            <v/>
          </cell>
          <cell r="FX104" t="str">
            <v/>
          </cell>
          <cell r="FY104" t="str">
            <v/>
          </cell>
          <cell r="FZ104">
            <v>0</v>
          </cell>
          <cell r="GA104">
            <v>0</v>
          </cell>
          <cell r="GB104">
            <v>0</v>
          </cell>
          <cell r="GC104">
            <v>0</v>
          </cell>
          <cell r="GD104">
            <v>431900</v>
          </cell>
          <cell r="GE104">
            <v>432031</v>
          </cell>
          <cell r="GF104">
            <v>1707746</v>
          </cell>
          <cell r="GG104">
            <v>1707746</v>
          </cell>
          <cell r="GH104">
            <v>1707746</v>
          </cell>
          <cell r="GI104">
            <v>0</v>
          </cell>
          <cell r="GJ104">
            <v>0</v>
          </cell>
          <cell r="GK104">
            <v>0</v>
          </cell>
          <cell r="GL104">
            <v>1707746</v>
          </cell>
          <cell r="GM104">
            <v>267067713</v>
          </cell>
          <cell r="GN104">
            <v>267067713</v>
          </cell>
          <cell r="GO104">
            <v>267067713</v>
          </cell>
          <cell r="GP104">
            <v>267067713</v>
          </cell>
          <cell r="GQ104">
            <v>266635813</v>
          </cell>
          <cell r="GR104">
            <v>266635682</v>
          </cell>
          <cell r="GS104">
            <v>265359967</v>
          </cell>
          <cell r="GT104">
            <v>265359967</v>
          </cell>
          <cell r="GU104">
            <v>265359967</v>
          </cell>
          <cell r="GV104">
            <v>0</v>
          </cell>
          <cell r="GW104">
            <v>0</v>
          </cell>
          <cell r="GX104">
            <v>0</v>
          </cell>
          <cell r="GY104">
            <v>265359967</v>
          </cell>
        </row>
        <row r="105">
          <cell r="A105" t="str">
            <v>PD169</v>
          </cell>
          <cell r="B105">
            <v>7873</v>
          </cell>
          <cell r="C105" t="str">
            <v>7873_1</v>
          </cell>
          <cell r="D105" t="str">
            <v>1. Implementar 100% de la Política de Gestión Documental (Iso 303000)</v>
          </cell>
          <cell r="E105" t="str">
            <v>1_Subdirección de Gestión Documental</v>
          </cell>
          <cell r="F105">
            <v>1</v>
          </cell>
          <cell r="G105" t="str">
            <v>Subdirección de Gestión Documental</v>
          </cell>
          <cell r="H105" t="str">
            <v>sco</v>
          </cell>
          <cell r="I105" t="str">
            <v>PD169</v>
          </cell>
          <cell r="J105" t="str">
            <v>Suma</v>
          </cell>
          <cell r="K105" t="str">
            <v>Porcentaje</v>
          </cell>
          <cell r="L105" t="str">
            <v>Suma</v>
          </cell>
          <cell r="M105">
            <v>15</v>
          </cell>
          <cell r="N105">
            <v>19</v>
          </cell>
          <cell r="O105">
            <v>3</v>
          </cell>
          <cell r="P105">
            <v>0</v>
          </cell>
          <cell r="Q105">
            <v>4</v>
          </cell>
          <cell r="R105">
            <v>0</v>
          </cell>
          <cell r="S105">
            <v>0</v>
          </cell>
          <cell r="T105">
            <v>4</v>
          </cell>
          <cell r="U105">
            <v>0</v>
          </cell>
          <cell r="V105">
            <v>0</v>
          </cell>
          <cell r="W105">
            <v>4</v>
          </cell>
          <cell r="X105">
            <v>0</v>
          </cell>
          <cell r="Y105">
            <v>0</v>
          </cell>
          <cell r="Z105">
            <v>4</v>
          </cell>
          <cell r="AA105">
            <v>19</v>
          </cell>
          <cell r="AB105">
            <v>19</v>
          </cell>
          <cell r="AC105" t="str">
            <v>Se realizó cuarta transferencia secundaria al Archivo Histórico de Bogotá producto de la intervención de la Tabla de Valoración Documental-TVD de la Secretaría General de la Alcaldía mayor de Bogotá.  Se actualizó las Tablas de Retención Documental y el ajuste a las Tablas de Valoración Documental de la entidad por parte del Comité Institucional de Gestión y Desempeño, siendo ambas, radicadas ante el Consejo Distrital de Archivos para su respectiva convalidación 22 de septiembre de 2023
Se han realizado 5 transferencias documentales de la Secretaría General de la Alcaldía Mayor de Bogotá en la que entregó el inventario analítico y los datos asociado a 5 dependencias, 180 registros/unidades documentales (equivale a 4,247 metros lineales).
Se adelantó el procedimiento de disposición final por Tablas de Valoración Documental -TVD y Tabla de Retención Documental -TRD, por eliminación documental, cuyas series y subseries cumplieron los tiempos de retención documental y la disposición. Esto implicó la eliminación documental de 4087 registros / Unidades documentales (equivale a 102,17 metros lineales).
Se diseñó y aprobó un documento de “Metodología para implementar, adoptar y aplicar el “Protocolo de gestión documental de los archivos referidos a las graves y manifiestas violaciones a los derechos humanos, e Infracciones al derecho internacional Humanitario, ocurridas con ocasión del conflicto armado interno”, en la Secretaría General de la Alcaldía Mayor De Bogotá, D.C”, el cual tiene como objetivo establecer las acciones técnicas y administrativas para la identificación, la valoración, protección, la preservación, el acceso y la difusión de los archivos de derechos humanos, memoria histórica y conflicto armado, producidos y/o custodiados por la Secretaría General de la Alcaldía Mayor de Bogotá, D.C., en concordancia con los lineamientos señalados en el protocolo de gestión documental versión II del Archivo General de la Nación en articulación con el Centro Nacional de Memoria Histórica y la normatividad vigente.</v>
          </cell>
          <cell r="AD105" t="str">
            <v>Para el periodo de reporte el indicador no presentó retrasos en su ejecución.</v>
          </cell>
          <cell r="AE105" t="str">
            <v/>
          </cell>
          <cell r="AF105">
            <v>3</v>
          </cell>
          <cell r="AG105">
            <v>0</v>
          </cell>
          <cell r="AH105">
            <v>4</v>
          </cell>
          <cell r="AI105">
            <v>0</v>
          </cell>
          <cell r="AJ105">
            <v>0</v>
          </cell>
          <cell r="AK105">
            <v>4</v>
          </cell>
          <cell r="AL105">
            <v>0</v>
          </cell>
          <cell r="AM105">
            <v>0</v>
          </cell>
          <cell r="AN105">
            <v>4</v>
          </cell>
          <cell r="AO105">
            <v>0</v>
          </cell>
          <cell r="AP105">
            <v>0</v>
          </cell>
          <cell r="AQ105">
            <v>0</v>
          </cell>
          <cell r="AR105">
            <v>3</v>
          </cell>
          <cell r="AS105">
            <v>0</v>
          </cell>
          <cell r="AT105">
            <v>4</v>
          </cell>
          <cell r="AU105">
            <v>0</v>
          </cell>
          <cell r="AV105">
            <v>0</v>
          </cell>
          <cell r="AW105">
            <v>4</v>
          </cell>
          <cell r="AX105">
            <v>0</v>
          </cell>
          <cell r="AY105">
            <v>0</v>
          </cell>
          <cell r="AZ105">
            <v>4</v>
          </cell>
          <cell r="BA105">
            <v>0</v>
          </cell>
          <cell r="BB105">
            <v>0</v>
          </cell>
          <cell r="BC105">
            <v>4</v>
          </cell>
          <cell r="BD105">
            <v>2.9999999999999996</v>
          </cell>
          <cell r="BE105">
            <v>0</v>
          </cell>
          <cell r="BF105">
            <v>3.9999999999999996</v>
          </cell>
          <cell r="BG105">
            <v>0</v>
          </cell>
          <cell r="BH105">
            <v>0</v>
          </cell>
          <cell r="BI105">
            <v>3.9999999999999991</v>
          </cell>
          <cell r="BJ105">
            <v>0</v>
          </cell>
          <cell r="BK105">
            <v>0</v>
          </cell>
          <cell r="BL105">
            <v>4</v>
          </cell>
          <cell r="BM105" t="str">
            <v/>
          </cell>
          <cell r="BN105" t="str">
            <v/>
          </cell>
          <cell r="BO105" t="str">
            <v/>
          </cell>
          <cell r="BP105" t="str">
            <v>Plan de trabajo para la implementación de la política de Gestión Documental -vigencia 2023</v>
          </cell>
          <cell r="BQ105">
            <v>0</v>
          </cell>
          <cell r="BR105" t="str">
            <v>Informe de Gestión del Proyecto 7873 trimestral acumulado.</v>
          </cell>
          <cell r="BS105">
            <v>0</v>
          </cell>
          <cell r="BT105">
            <v>0</v>
          </cell>
          <cell r="BU105" t="str">
            <v>Informe de Gestión del Proyecto 7873 trimestral acumulado.</v>
          </cell>
          <cell r="BV105">
            <v>0</v>
          </cell>
          <cell r="BW105">
            <v>0</v>
          </cell>
          <cell r="BX105" t="str">
            <v>Informe de avance de la gestión implementación de la política de gestión documental trimestral (proyecto 7873)</v>
          </cell>
          <cell r="BY105">
            <v>0</v>
          </cell>
          <cell r="BZ105">
            <v>0</v>
          </cell>
          <cell r="CA105" t="str">
            <v>Informe de avance de la gestión implementación de la política de gestión documental trimestral (proyecto 7873)</v>
          </cell>
          <cell r="CB105" t="str">
            <v>Plan de trabajo para la implementación de la política de Gestión Documental -vigencia 2023</v>
          </cell>
          <cell r="CC105">
            <v>0</v>
          </cell>
          <cell r="CD105" t="str">
            <v>Informe de Gestión del Proyecto 7873 trimestral acumulado.</v>
          </cell>
          <cell r="CE105">
            <v>0</v>
          </cell>
          <cell r="CF105">
            <v>0</v>
          </cell>
          <cell r="CG105" t="str">
            <v>Informe de Gestión del Proyecto 7873 trimestral acumulado.</v>
          </cell>
          <cell r="CH105">
            <v>0</v>
          </cell>
          <cell r="CI105">
            <v>0</v>
          </cell>
          <cell r="CJ105" t="str">
            <v>Informe de avance de la gestión implementación de la política de gestión documental trimestral (proyecto 7873)</v>
          </cell>
          <cell r="CK105">
            <v>0</v>
          </cell>
          <cell r="CL105">
            <v>0</v>
          </cell>
          <cell r="CM105">
            <v>0</v>
          </cell>
          <cell r="CN105">
            <v>566225000</v>
          </cell>
          <cell r="CO105">
            <v>566225000</v>
          </cell>
          <cell r="CP105">
            <v>566225000</v>
          </cell>
          <cell r="CQ105">
            <v>566225000</v>
          </cell>
          <cell r="CR105">
            <v>566225000</v>
          </cell>
          <cell r="CS105">
            <v>566225000</v>
          </cell>
          <cell r="CT105">
            <v>566225000</v>
          </cell>
          <cell r="CU105">
            <v>566225000</v>
          </cell>
          <cell r="CV105">
            <v>566225000</v>
          </cell>
          <cell r="CW105">
            <v>566225000</v>
          </cell>
          <cell r="CX105">
            <v>566225000</v>
          </cell>
          <cell r="CY105">
            <v>566225000</v>
          </cell>
          <cell r="CZ105">
            <v>566225000</v>
          </cell>
          <cell r="DA105">
            <v>566225000</v>
          </cell>
          <cell r="DB105">
            <v>566225000</v>
          </cell>
          <cell r="DC105">
            <v>566225000</v>
          </cell>
          <cell r="DD105">
            <v>566225000</v>
          </cell>
          <cell r="DE105">
            <v>566225000</v>
          </cell>
          <cell r="DF105">
            <v>566225000</v>
          </cell>
          <cell r="DG105">
            <v>566225000</v>
          </cell>
          <cell r="DH105">
            <v>549941034</v>
          </cell>
          <cell r="DI105">
            <v>549941034</v>
          </cell>
          <cell r="DJ105">
            <v>0</v>
          </cell>
          <cell r="DK105">
            <v>0</v>
          </cell>
          <cell r="DL105">
            <v>0</v>
          </cell>
          <cell r="DM105">
            <v>549941034</v>
          </cell>
          <cell r="DN105">
            <v>248483260</v>
          </cell>
          <cell r="DO105">
            <v>414068269</v>
          </cell>
          <cell r="DP105">
            <v>519805827</v>
          </cell>
          <cell r="DQ105">
            <v>546768907</v>
          </cell>
          <cell r="DR105">
            <v>546768907</v>
          </cell>
          <cell r="DS105">
            <v>546768907</v>
          </cell>
          <cell r="DT105">
            <v>546768907</v>
          </cell>
          <cell r="DU105">
            <v>546768907</v>
          </cell>
          <cell r="DV105">
            <v>546663168</v>
          </cell>
          <cell r="DW105">
            <v>0</v>
          </cell>
          <cell r="DX105">
            <v>0</v>
          </cell>
          <cell r="DY105">
            <v>0</v>
          </cell>
          <cell r="DZ105">
            <v>546663168</v>
          </cell>
          <cell r="EA105">
            <v>0</v>
          </cell>
          <cell r="EB105">
            <v>6027341</v>
          </cell>
          <cell r="EC105">
            <v>36585493</v>
          </cell>
          <cell r="ED105">
            <v>80942577</v>
          </cell>
          <cell r="EE105">
            <v>133811355</v>
          </cell>
          <cell r="EF105">
            <v>187737029</v>
          </cell>
          <cell r="EG105">
            <v>236904993</v>
          </cell>
          <cell r="EH105">
            <v>295589337</v>
          </cell>
          <cell r="EI105">
            <v>346343364</v>
          </cell>
          <cell r="EJ105">
            <v>0</v>
          </cell>
          <cell r="EK105">
            <v>0</v>
          </cell>
          <cell r="EL105">
            <v>0</v>
          </cell>
          <cell r="EM105">
            <v>346343364</v>
          </cell>
          <cell r="EN105">
            <v>8459006</v>
          </cell>
          <cell r="EO105">
            <v>8459006</v>
          </cell>
          <cell r="EP105">
            <v>8459006</v>
          </cell>
          <cell r="EQ105">
            <v>8459006</v>
          </cell>
          <cell r="ER105">
            <v>8459006</v>
          </cell>
          <cell r="ES105">
            <v>8459006</v>
          </cell>
          <cell r="ET105">
            <v>8459006</v>
          </cell>
          <cell r="EU105">
            <v>8459006</v>
          </cell>
          <cell r="EV105">
            <v>8459006</v>
          </cell>
          <cell r="EW105">
            <v>0</v>
          </cell>
          <cell r="EX105">
            <v>0</v>
          </cell>
          <cell r="EY105">
            <v>0</v>
          </cell>
          <cell r="EZ105">
            <v>8459006</v>
          </cell>
          <cell r="FA105">
            <v>0</v>
          </cell>
          <cell r="FB105">
            <v>8459006</v>
          </cell>
          <cell r="FC105">
            <v>8459006</v>
          </cell>
          <cell r="FD105">
            <v>8459006</v>
          </cell>
          <cell r="FE105">
            <v>8459006</v>
          </cell>
          <cell r="FF105">
            <v>8459006</v>
          </cell>
          <cell r="FG105">
            <v>8459006</v>
          </cell>
          <cell r="FH105">
            <v>8459006</v>
          </cell>
          <cell r="FI105">
            <v>8459006</v>
          </cell>
          <cell r="FJ105">
            <v>0</v>
          </cell>
          <cell r="FK105">
            <v>0</v>
          </cell>
          <cell r="FL105">
            <v>0</v>
          </cell>
          <cell r="FM105">
            <v>8459006</v>
          </cell>
          <cell r="FN105" t="str">
            <v>En enero, se formuló el plan de trabajo para la implementación de la política de Gestión Documental en la Secretaría General  durante 2023.
Para enero de 2023, se realizaron las siguientes actividades: Formalización del Sistema Interno de Gestión Documental y Archivos, actualización del PINAR,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v>
          </cell>
          <cell r="FO105" t="str">
            <v>No se programó avance para el periodo</v>
          </cell>
          <cell r="FP105" t="str">
            <v>Durante el primer trimestre (enero-marzo) se ejecutaron las siguientes actividades: 
Ajuste Tabla de valoración documental - TVD: Se inició el proceso de implementación de las TVD, no obstante de manera previa se realizó un ajuste en las mismas.
Implementación Tabla de valoración documental - TVD y Tablas de Retención Documental -TRD en el Archivo Central: La Secretaría General en lo corrido del año, ha realizado el alistamiento de la cuarta transferencia secundaria al Archivo de Bogotá.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v>
          </cell>
          <cell r="FQ105" t="str">
            <v>No se programó avance para el periodo</v>
          </cell>
          <cell r="FR105" t="str">
            <v>No se programó avance para el periodo</v>
          </cell>
          <cell r="FS105" t="str">
            <v>Ajuste Tabla de valoración documental - TVD: Se inició el proceso de implementación de las TVD, no obstante de manera previa se realizó un ajuste en las mismas.
Se adelantó el análisis de normas, estructuras orgánicas, inventarios documentales, producción documental, tabla de valoración convalidada, etc. y se adelantan los ajustes del instrumento archivístico
_Implementación Tabla de valoración documental - TVD y Tablas de Retención Documental -TRD en el Archivo Central: La Secretaría General en lo corrido del año, se realizó el alistamiento de la cuarta transferencia secundaria al Archivo de Bogotá y se realizó la transferencia respectiva. Se adelantó el procedimiento de disposición final por TVD y TRD.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 Se definieron las estrategias para la implementación de la TRD y la línea base para la implementación de la Tabla de retención Documental -TRD.
Se ha dado gestión y trámite a los actos administrativos.</v>
          </cell>
          <cell r="FT105" t="str">
            <v>No se programó avance para el periodo</v>
          </cell>
          <cell r="FU105" t="str">
            <v>No se programó avance para el periodo</v>
          </cell>
          <cell r="FV105" t="str">
            <v>Con corte a septiembre y en el marco del proceso de ajustes de las Tablas de valoración Documental – TVD de la Secretaría General y en atención con lo dispuesto por el Acuerdo 004 de 2019 “Por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 se realizaron las siguientes actividades:
1. Revisión, ajuste y validación de inventarios documentales del Fondo Documental acumulado.
2. Análisis de la información Institucional: Recolección y análisis de los actos administrativos, disposiciones legales, estructuras orgánico-funcionales de la Entidad.
3. Análisis de las funciones dadas de acuerdo con los periodos nuevos definidos. Del Fondo Alcaldía, que no se encontraban identificado en la TVD convalidadas y los nuevos periodos para los ajustes de la TVD convalidada
4. Análisis en la identificación de la producción documental asociada a las dependencias para la conformación de las series, subseries y/o asuntos documentales de la TVD.
5. Se realizó la valoración a través del equipo interdisciplinario integrado por profesionales tales como: Archivista, historiador, abogado e ingeniero industrial para la asignación de los tiempos de retención y disposición final de las series, subseries y/o asuntos.
6. Se elaboraron las propuestas de las TVD y validación por cada uno de los periodos propuestos.
7. Presentación ante la mesa técnica: Se realizó la presentación ante la mesa técnica de archivo y seguridad de la información en sesión realizada el 25 de agosto de 2023. Surtiendo así, las acciones necesarias para concluir con los ajustes de las tablas de valoración  documental de la Ssecretaría General, con lo que se busca continuar en la adopción e implementación de buenas prácticas en la gestión de los documentos de archivo que la entidad genera y administra en el cumplimiento de su misionalidad, durante todo su ciclo de vida; de tal manera que sirvan de soporte para su funcionamiento, que sean instrumentos de garantía de derecho de acceso a la información pública por parte de sus grupos de valor y se propenda por la conservación y preservación de la memoria institucional.
8. Presentación y aprobación de las TVD por parte del Comité Institucional de Gestión y Desempeño en sesión del día 29 de agosto de 2023.
9. Radicación del paquete de ajuste de las TVD, ante el Consejo Distrital de Archivos el día 22 de septiembre de 2023, con solicitud de convalidación correspondiente. 
Adicionalmente, para este mismo periodo, y teniendo en cuenta el procedimiento establecido en el Acuerdo 004 de 2019 “Por el cual se reglamenta el procedimiento para la elaboración, aprobación, evaluación y convalidación, implementación, publicación e inscripción en el Registro único de Series Documentales – RUSD delas Tablas de Retención Documental – TRD y Tablas de Valoración Documental – TVD”, la Secretaría General realizó la radicación de los instrumentos archivísticos ante el Consejo Distrital de Archivos con el radicado 1-2023-19999, de la actualización de las Tablas de Retención Documental, teniendo en cuenta, las modificaciones de la Estructura Organizacional de la entidad mediante los decretos 140 de 2021, 551 de 2021, 332 de 2022 y 367 de 2022.
En el desarrollo de la actualización de las Tablas de Retención Documental - TRD de la entidad se realizó una mesa de trabajo con la Dirección de Reparación Integral – DRI, con el fin, de socializar la actualización de la TRD producto de los cambios orgánico funcionales dados a través del decreto 140 de 2021, en la cual, se aclararon dudas respecto a la aplicación de la misma y los cambios donde se unificaron las series documentales “Actas de Apoyo Psicosocial”, “Medidas de Ayuda Humanitaria Inmediata” en la serie documental “HISTORIAS DE VÍCTIMAS”.  Asimismo, se realizó una reunión con la Dirección de talento humano, en la cual, se aclararon dudas frente a la organización de las series y subseries documentales productos de esta actualización. Finalmente, se realizó una reunión con la Dirección de relaciones internacionales donde se dio instrucciones frente a la organización de los expedientes de la serie documental INTERACCIONES DE RELACIONAMIENTO, COOPERACION Y POSICIONAMIENTO INTERNACIONAL. 
Por último, el 28 de septiembre de 2023, se obtuvo como respuesta de esta solicitud, por parte de La Secretaría Técnica del Consejo Distrital de Archivos de Bogotá, D.C el radicado 3-2023- 3-2023-26142, La sustentación debe ser liderada por el directivo que tiene a cargo la responsabilidad institucional del proceso de gestión documental, apoyado por el equipo interdisciplinario que formuló el instrumento (archivista, abogado e historiador). La mesa de sustentación se realizará de manera presencial el 02/10/2023 en las instalaciones de la Dirección Distrital de Archivo de Bogotá.</v>
          </cell>
          <cell r="FW105" t="str">
            <v/>
          </cell>
          <cell r="FX105" t="str">
            <v/>
          </cell>
          <cell r="FY105" t="str">
            <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8459006</v>
          </cell>
          <cell r="GN105">
            <v>8459006</v>
          </cell>
          <cell r="GO105">
            <v>8459006</v>
          </cell>
          <cell r="GP105">
            <v>8459006</v>
          </cell>
          <cell r="GQ105">
            <v>8459006</v>
          </cell>
          <cell r="GR105">
            <v>8459006</v>
          </cell>
          <cell r="GS105">
            <v>8459006</v>
          </cell>
          <cell r="GT105">
            <v>8459006</v>
          </cell>
          <cell r="GU105">
            <v>8459006</v>
          </cell>
          <cell r="GV105">
            <v>0</v>
          </cell>
          <cell r="GW105">
            <v>0</v>
          </cell>
          <cell r="GX105">
            <v>0</v>
          </cell>
          <cell r="GY105">
            <v>8459006</v>
          </cell>
        </row>
        <row r="106">
          <cell r="A106" t="str">
            <v>PD170</v>
          </cell>
          <cell r="B106">
            <v>7873</v>
          </cell>
          <cell r="C106" t="str">
            <v>7873_2</v>
          </cell>
          <cell r="D106" t="str">
            <v>2. Lograr 100% de la eficiencia operacional para soportar la actividad misional de la entidad.</v>
          </cell>
          <cell r="E106" t="str">
            <v>1_Subsecretaría Corporativa</v>
          </cell>
          <cell r="F106">
            <v>1</v>
          </cell>
          <cell r="G106" t="str">
            <v>Subsecretaría Corporativa</v>
          </cell>
          <cell r="H106" t="str">
            <v>sco</v>
          </cell>
          <cell r="I106" t="str">
            <v>PD170</v>
          </cell>
          <cell r="J106" t="str">
            <v>Constante</v>
          </cell>
          <cell r="K106" t="str">
            <v>Porcentaje</v>
          </cell>
          <cell r="L106" t="str">
            <v>Suma</v>
          </cell>
          <cell r="M106">
            <v>75</v>
          </cell>
          <cell r="N106">
            <v>100</v>
          </cell>
          <cell r="O106">
            <v>0</v>
          </cell>
          <cell r="P106">
            <v>0</v>
          </cell>
          <cell r="Q106">
            <v>25</v>
          </cell>
          <cell r="R106">
            <v>0</v>
          </cell>
          <cell r="S106">
            <v>0</v>
          </cell>
          <cell r="T106">
            <v>25</v>
          </cell>
          <cell r="U106">
            <v>0</v>
          </cell>
          <cell r="V106">
            <v>0</v>
          </cell>
          <cell r="W106">
            <v>25</v>
          </cell>
          <cell r="X106">
            <v>0</v>
          </cell>
          <cell r="Y106">
            <v>0</v>
          </cell>
          <cell r="Z106">
            <v>25</v>
          </cell>
          <cell r="AA106">
            <v>100</v>
          </cell>
          <cell r="AB106">
            <v>100</v>
          </cell>
          <cell r="AC106" t="str">
            <v>En lo corrido de la vigencia 2023 se avanzó en lo siguiente:  Se realizó la actualización del instructivo para la publicación en el Sistema Electrónico de Contratación Pública -SECOP en donde se detalló la forma de realizar la publicación en el SECOP de la documentación de las diferentes etapas del ciclo de contratación y los plazos establecidos para ello. Este instructivo brinda a los funcionarios y contratistas de la Entidad, que interactúan con el proceso de Gestión Contractual, herramientas que permiten conocer las pautas para tener en cuenta al momento de adelantar publicaciones en las plataformas SECOP I, SECOP II y Tienda Virtual del Estado Colombiano para que de esta forma se mitigue el riesgo que existe por la no publicación de información en las plataformas que conforman el Sistema de Compra Pública así como garantizar el acceso a información que permita la transferencia del conocimiento para fortalecer el conocimiento sobre el sistema de compra pública.
Se tiene un 94% de avance en el desarrollo de los procesos contractuales para la ejecución del plan anual de adquisiciones de la vigencia 2023 de la Entidad, toda vez que se han adelantado 742 de 793 procesos contractuales programados; (se incluyen Regalías y FONDIGER 2022 y 2023); Adicionalmente, para la vigencia 2023, a través del apoyo operativo de la Subsecretaría Corporativa y sus dependencias se ha gestionado entre otros, la elaboración de documentos de lineamientos técnicos como el Informe Austeridad del Gasto cierre vigencia 2022, del primer semestre de 2023, en cumplimiento del Decreto 492 de 2019</v>
          </cell>
          <cell r="AD106" t="str">
            <v/>
          </cell>
          <cell r="AE106" t="str">
            <v/>
          </cell>
          <cell r="AF106">
            <v>0</v>
          </cell>
          <cell r="AG106">
            <v>0</v>
          </cell>
          <cell r="AH106">
            <v>25</v>
          </cell>
          <cell r="AI106">
            <v>0</v>
          </cell>
          <cell r="AJ106">
            <v>0</v>
          </cell>
          <cell r="AK106">
            <v>25</v>
          </cell>
          <cell r="AL106">
            <v>0</v>
          </cell>
          <cell r="AM106">
            <v>0</v>
          </cell>
          <cell r="AN106">
            <v>25</v>
          </cell>
          <cell r="AO106">
            <v>0</v>
          </cell>
          <cell r="AP106">
            <v>0</v>
          </cell>
          <cell r="AQ106">
            <v>0</v>
          </cell>
          <cell r="AR106">
            <v>0</v>
          </cell>
          <cell r="AS106">
            <v>0</v>
          </cell>
          <cell r="AT106">
            <v>25</v>
          </cell>
          <cell r="AU106">
            <v>0</v>
          </cell>
          <cell r="AV106">
            <v>0</v>
          </cell>
          <cell r="AW106">
            <v>25</v>
          </cell>
          <cell r="AX106">
            <v>0</v>
          </cell>
          <cell r="AY106">
            <v>0</v>
          </cell>
          <cell r="AZ106">
            <v>25</v>
          </cell>
          <cell r="BA106">
            <v>0</v>
          </cell>
          <cell r="BB106">
            <v>0</v>
          </cell>
          <cell r="BC106">
            <v>25</v>
          </cell>
          <cell r="BD106" t="str">
            <v>No Programó</v>
          </cell>
          <cell r="BE106" t="str">
            <v>No Programó</v>
          </cell>
          <cell r="BF106">
            <v>25</v>
          </cell>
          <cell r="BG106">
            <v>0</v>
          </cell>
          <cell r="BH106">
            <v>0</v>
          </cell>
          <cell r="BI106">
            <v>25</v>
          </cell>
          <cell r="BJ106">
            <v>0</v>
          </cell>
          <cell r="BK106">
            <v>0</v>
          </cell>
          <cell r="BL106">
            <v>25</v>
          </cell>
          <cell r="BM106" t="str">
            <v/>
          </cell>
          <cell r="BN106" t="str">
            <v/>
          </cell>
          <cell r="BO106" t="str">
            <v/>
          </cell>
          <cell r="BP106">
            <v>0</v>
          </cell>
          <cell r="BQ106">
            <v>0</v>
          </cell>
          <cell r="BR106" t="str">
            <v>Informe de Gestión del Proyecto 7873 trimestral acumulado.</v>
          </cell>
          <cell r="BS106">
            <v>0</v>
          </cell>
          <cell r="BT106">
            <v>0</v>
          </cell>
          <cell r="BU106" t="str">
            <v>Informe de Gestión del Proyecto 7873 trimestral acumulado.</v>
          </cell>
          <cell r="BV106">
            <v>0</v>
          </cell>
          <cell r="BW106">
            <v>0</v>
          </cell>
          <cell r="BX106" t="str">
            <v>Informe de gestión de la eficiencia operacional para soportar la actividad misional de la entidad.</v>
          </cell>
          <cell r="BY106">
            <v>0</v>
          </cell>
          <cell r="BZ106">
            <v>0</v>
          </cell>
          <cell r="CA106" t="str">
            <v>Informe de gestión de la eficiencia operacional para soportar la actividad misional de la entidad.</v>
          </cell>
          <cell r="CB106">
            <v>0</v>
          </cell>
          <cell r="CC106">
            <v>0</v>
          </cell>
          <cell r="CD106" t="str">
            <v>Informe de Gestión del Proyecto 7873 trimestral acumulado.</v>
          </cell>
          <cell r="CE106">
            <v>0</v>
          </cell>
          <cell r="CF106">
            <v>0</v>
          </cell>
          <cell r="CG106" t="str">
            <v>Informe de Gestión del Proyecto 7873 trimestral acumulado.</v>
          </cell>
          <cell r="CH106">
            <v>0</v>
          </cell>
          <cell r="CI106">
            <v>0</v>
          </cell>
          <cell r="CJ106" t="str">
            <v>Informe de gestión de la
eficiencia operacional para soportar la actividad misional de la entidad.</v>
          </cell>
          <cell r="CK106">
            <v>0</v>
          </cell>
          <cell r="CL106">
            <v>0</v>
          </cell>
          <cell r="CM106">
            <v>0</v>
          </cell>
          <cell r="CN106">
            <v>618963000</v>
          </cell>
          <cell r="CO106">
            <v>618963000</v>
          </cell>
          <cell r="CP106">
            <v>618963000</v>
          </cell>
          <cell r="CQ106">
            <v>618963000</v>
          </cell>
          <cell r="CR106">
            <v>618963000</v>
          </cell>
          <cell r="CS106">
            <v>618963000</v>
          </cell>
          <cell r="CT106">
            <v>618963000</v>
          </cell>
          <cell r="CU106">
            <v>618963000</v>
          </cell>
          <cell r="CV106">
            <v>618963000</v>
          </cell>
          <cell r="CW106">
            <v>618963000</v>
          </cell>
          <cell r="CX106">
            <v>618963000</v>
          </cell>
          <cell r="CY106">
            <v>618963000</v>
          </cell>
          <cell r="CZ106">
            <v>618963000</v>
          </cell>
          <cell r="DA106">
            <v>618963000</v>
          </cell>
          <cell r="DB106">
            <v>618963000</v>
          </cell>
          <cell r="DC106">
            <v>666111870</v>
          </cell>
          <cell r="DD106">
            <v>666111870</v>
          </cell>
          <cell r="DE106">
            <v>666111870</v>
          </cell>
          <cell r="DF106">
            <v>666111870</v>
          </cell>
          <cell r="DG106">
            <v>666111870</v>
          </cell>
          <cell r="DH106">
            <v>658101870</v>
          </cell>
          <cell r="DI106">
            <v>658101870</v>
          </cell>
          <cell r="DJ106">
            <v>0</v>
          </cell>
          <cell r="DK106">
            <v>0</v>
          </cell>
          <cell r="DL106">
            <v>0</v>
          </cell>
          <cell r="DM106">
            <v>658101870</v>
          </cell>
          <cell r="DN106">
            <v>482163264</v>
          </cell>
          <cell r="DO106">
            <v>618529022</v>
          </cell>
          <cell r="DP106">
            <v>666110924</v>
          </cell>
          <cell r="DQ106">
            <v>666110924</v>
          </cell>
          <cell r="DR106">
            <v>602800559</v>
          </cell>
          <cell r="DS106">
            <v>602800559</v>
          </cell>
          <cell r="DT106">
            <v>602800559</v>
          </cell>
          <cell r="DU106">
            <v>635367725</v>
          </cell>
          <cell r="DV106">
            <v>635367725</v>
          </cell>
          <cell r="DW106">
            <v>0</v>
          </cell>
          <cell r="DX106">
            <v>0</v>
          </cell>
          <cell r="DY106">
            <v>0</v>
          </cell>
          <cell r="DZ106">
            <v>635367725</v>
          </cell>
          <cell r="EA106">
            <v>0</v>
          </cell>
          <cell r="EB106">
            <v>49062220</v>
          </cell>
          <cell r="EC106">
            <v>121128973</v>
          </cell>
          <cell r="ED106">
            <v>202163593</v>
          </cell>
          <cell r="EE106">
            <v>284519933</v>
          </cell>
          <cell r="EF106">
            <v>351015639</v>
          </cell>
          <cell r="EG106">
            <v>415132250</v>
          </cell>
          <cell r="EH106">
            <v>479248861</v>
          </cell>
          <cell r="EI106">
            <v>519838865</v>
          </cell>
          <cell r="EJ106">
            <v>0</v>
          </cell>
          <cell r="EK106">
            <v>0</v>
          </cell>
          <cell r="EL106">
            <v>0</v>
          </cell>
          <cell r="EM106">
            <v>519838865</v>
          </cell>
          <cell r="EN106">
            <v>80208546</v>
          </cell>
          <cell r="EO106">
            <v>80208546</v>
          </cell>
          <cell r="EP106">
            <v>80208546</v>
          </cell>
          <cell r="EQ106">
            <v>80208546</v>
          </cell>
          <cell r="ER106">
            <v>80208546</v>
          </cell>
          <cell r="ES106">
            <v>80208546</v>
          </cell>
          <cell r="ET106">
            <v>80208546</v>
          </cell>
          <cell r="EU106">
            <v>80208546</v>
          </cell>
          <cell r="EV106">
            <v>80208546</v>
          </cell>
          <cell r="EW106">
            <v>0</v>
          </cell>
          <cell r="EX106">
            <v>0</v>
          </cell>
          <cell r="EY106">
            <v>0</v>
          </cell>
          <cell r="EZ106">
            <v>80208546</v>
          </cell>
          <cell r="FA106">
            <v>3251431</v>
          </cell>
          <cell r="FB106">
            <v>75053841</v>
          </cell>
          <cell r="FC106">
            <v>79891334</v>
          </cell>
          <cell r="FD106">
            <v>79891334</v>
          </cell>
          <cell r="FE106">
            <v>79891334</v>
          </cell>
          <cell r="FF106">
            <v>79891334</v>
          </cell>
          <cell r="FG106">
            <v>79891334</v>
          </cell>
          <cell r="FH106">
            <v>79891334</v>
          </cell>
          <cell r="FI106">
            <v>79891334</v>
          </cell>
          <cell r="FJ106">
            <v>0</v>
          </cell>
          <cell r="FK106">
            <v>0</v>
          </cell>
          <cell r="FL106">
            <v>0</v>
          </cell>
          <cell r="FM106">
            <v>79891334</v>
          </cell>
          <cell r="FN106" t="str">
            <v>No se programó avance para este periodo</v>
          </cell>
          <cell r="FO106" t="str">
            <v>No se programó avance para este periodo</v>
          </cell>
          <cell r="FP106" t="str">
            <v>El informe de gestión contiene las actividades que se han desarrollado para fortalecer la gestión corporativa , jurídica y la estrategia de comunicación y la optimización de la gestión misional de la Secretaría General.</v>
          </cell>
          <cell r="FQ106" t="str">
            <v>No se programó avance para el periodo</v>
          </cell>
          <cell r="FR106" t="str">
            <v>No se programó avance para el periodo</v>
          </cell>
          <cell r="FS106" t="str">
            <v>El informe de gestión contiene las actividades que se han desarrollado para fortalecer la gestión corporativa , jurídica y la estrategia de comunicación y la optimización de la gestión misional de la Secretaría General.</v>
          </cell>
          <cell r="FT106" t="str">
            <v>No se programó avance para el periodo</v>
          </cell>
          <cell r="FU106" t="str">
            <v>No se programó avance para el periodo</v>
          </cell>
          <cell r="FV106" t="str">
            <v>Durante el trimestre, se han adelantado 742 de 793 procesos contractuales programados (se incluyen Regalías y FONDIGER 2022 y 2023); adicionalmente, a través del apoyo operativo de la Subsecretaría Corporativa y sus dependencias se ha gestionado entre otros, la elaboración del Informe Austeridad del Gasto del primer semestre de 2023, en cumplimiento del Decreto 492 de 2019.</v>
          </cell>
          <cell r="FW106" t="str">
            <v/>
          </cell>
          <cell r="FX106" t="str">
            <v/>
          </cell>
          <cell r="FY106" t="str">
            <v/>
          </cell>
          <cell r="FZ106">
            <v>317212</v>
          </cell>
          <cell r="GA106">
            <v>317212</v>
          </cell>
          <cell r="GB106">
            <v>317212</v>
          </cell>
          <cell r="GC106">
            <v>317212</v>
          </cell>
          <cell r="GD106">
            <v>317212</v>
          </cell>
          <cell r="GE106">
            <v>317212</v>
          </cell>
          <cell r="GF106">
            <v>317212</v>
          </cell>
          <cell r="GG106">
            <v>317212</v>
          </cell>
          <cell r="GH106">
            <v>317212</v>
          </cell>
          <cell r="GI106">
            <v>0</v>
          </cell>
          <cell r="GJ106">
            <v>0</v>
          </cell>
          <cell r="GK106">
            <v>0</v>
          </cell>
          <cell r="GL106">
            <v>317212</v>
          </cell>
          <cell r="GM106">
            <v>79891334</v>
          </cell>
          <cell r="GN106">
            <v>79891334</v>
          </cell>
          <cell r="GO106">
            <v>79891334</v>
          </cell>
          <cell r="GP106">
            <v>79891334</v>
          </cell>
          <cell r="GQ106">
            <v>79891334</v>
          </cell>
          <cell r="GR106">
            <v>79891334</v>
          </cell>
          <cell r="GS106">
            <v>79891334</v>
          </cell>
          <cell r="GT106">
            <v>79891334</v>
          </cell>
          <cell r="GU106">
            <v>79891334</v>
          </cell>
          <cell r="GV106">
            <v>0</v>
          </cell>
          <cell r="GW106">
            <v>0</v>
          </cell>
          <cell r="GX106">
            <v>0</v>
          </cell>
          <cell r="GY106">
            <v>79891334</v>
          </cell>
        </row>
        <row r="107">
          <cell r="A107" t="str">
            <v>PD171</v>
          </cell>
          <cell r="B107">
            <v>7873</v>
          </cell>
          <cell r="D107" t="str">
            <v>Acciones De Fortalecimiento Institucional Emprendidas</v>
          </cell>
          <cell r="E107" t="str">
            <v>2_Subsecretaría Corporativa</v>
          </cell>
          <cell r="F107">
            <v>2</v>
          </cell>
          <cell r="G107" t="str">
            <v>Subsecretaría Corporativa</v>
          </cell>
          <cell r="H107" t="str">
            <v>sco</v>
          </cell>
          <cell r="I107" t="str">
            <v>PD171</v>
          </cell>
          <cell r="J107" t="str">
            <v>Suma</v>
          </cell>
          <cell r="K107" t="str">
            <v>Porcentaje</v>
          </cell>
          <cell r="L107" t="str">
            <v>Suma</v>
          </cell>
          <cell r="M107">
            <v>0.13</v>
          </cell>
          <cell r="N107">
            <v>0.16999999999999998</v>
          </cell>
          <cell r="O107">
            <v>2.0000000000000004E-2</v>
          </cell>
          <cell r="P107">
            <v>4.0000000000000008E-2</v>
          </cell>
          <cell r="Q107" t="str">
            <v/>
          </cell>
          <cell r="R107">
            <v>3.0000000000000006E-2</v>
          </cell>
          <cell r="S107" t="str">
            <v/>
          </cell>
          <cell r="T107">
            <v>2.0000000000000004E-2</v>
          </cell>
          <cell r="U107">
            <v>2.0000000000000004E-2</v>
          </cell>
          <cell r="V107" t="str">
            <v/>
          </cell>
          <cell r="W107" t="str">
            <v/>
          </cell>
          <cell r="X107" t="str">
            <v/>
          </cell>
          <cell r="Y107">
            <v>2.0000000000000004E-2</v>
          </cell>
          <cell r="Z107">
            <v>2.0000000000000004E-2</v>
          </cell>
          <cell r="AA107">
            <v>0.17</v>
          </cell>
          <cell r="AB107">
            <v>0.17</v>
          </cell>
          <cell r="AC107" t="str">
            <v>En lo corrido de la vigencia, se formuló el Plan de acción anual PIGA 2023, que contempla acciones relacionadas con el programa de uso eficiente del agua, uso eficiente de energía, con el programa de gestión integral de residuos, consumo sostenible y del programa de prácticas sostenibles, el Plan de acción institucional Secretaría General 2023 y el Plan Anticorrupción y de Atención al Ciudadano - PAAC 2023 que contiene acciones enmarcadas en los componentes de Gestión del Riesgo de Corrupción,  rendición de cuentas, Mecanismos para mejorar la atención al ciudadano, Mecanismos para la transparencia y acceso a la información pública e Integridad.
Adicionalmente, se formularon y reportaron los informes de austeridad del gasto de la vigencia 2022 (con corte a 31 de diciembre de 2022) y con corte a 30 de junio de 2023, con base en las disposiciones del Decreto Distrital 492 de 2019, la Secretaría General de la Alcaldía Mayor de Bogotá, D. C. y el plan de austeridad del gasto, que se encuentran publicados en el botón de transparencia (Plan de Acción -Plan de Austeridad del Gasto) y se enuentran en el siguiente enlace https://secretariageneral.gov.co/transparencia-y-acceso-la-informacion-publica/plan-de-accion/plan-de-austeridad-del-gasto. 
Ahora bien, con respecto al informe de austeridad con corte a junio de 2023 presenta incluye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
Adicionalmente, se cuenta con el Instructivo para la publicación en el Sistema Electrónico de Contratación Pública -SECOP/4231000-IN-057 disponible para consulta y aplicación en el aplicativo DARUMA</v>
          </cell>
          <cell r="AD107" t="str">
            <v/>
          </cell>
          <cell r="AE107" t="str">
            <v/>
          </cell>
          <cell r="AF107">
            <v>0.02</v>
          </cell>
          <cell r="AG107">
            <v>0.04</v>
          </cell>
          <cell r="AH107">
            <v>0</v>
          </cell>
          <cell r="AI107">
            <v>0</v>
          </cell>
          <cell r="AJ107">
            <v>0.03</v>
          </cell>
          <cell r="AK107">
            <v>0.02</v>
          </cell>
          <cell r="AL107">
            <v>0</v>
          </cell>
          <cell r="AM107">
            <v>0.02</v>
          </cell>
          <cell r="AN107">
            <v>0</v>
          </cell>
          <cell r="AO107">
            <v>0</v>
          </cell>
          <cell r="AP107">
            <v>0</v>
          </cell>
          <cell r="AQ107">
            <v>0</v>
          </cell>
          <cell r="AR107">
            <v>0.02</v>
          </cell>
          <cell r="AS107">
            <v>0.04</v>
          </cell>
          <cell r="AT107" t="str">
            <v/>
          </cell>
          <cell r="AU107">
            <v>0.03</v>
          </cell>
          <cell r="AV107" t="str">
            <v/>
          </cell>
          <cell r="AW107">
            <v>0.02</v>
          </cell>
          <cell r="AX107">
            <v>0.02</v>
          </cell>
          <cell r="AY107" t="str">
            <v/>
          </cell>
          <cell r="AZ107" t="str">
            <v/>
          </cell>
          <cell r="BA107" t="str">
            <v/>
          </cell>
          <cell r="BB107">
            <v>0.02</v>
          </cell>
          <cell r="BC107">
            <v>0.02</v>
          </cell>
          <cell r="BD107">
            <v>0.02</v>
          </cell>
          <cell r="BE107">
            <v>3.9999999999999994E-2</v>
          </cell>
          <cell r="BF107">
            <v>0</v>
          </cell>
          <cell r="BG107">
            <v>1.3877787807814457E-17</v>
          </cell>
          <cell r="BH107">
            <v>3.0000000000000013E-2</v>
          </cell>
          <cell r="BI107">
            <v>1.999999999999999E-2</v>
          </cell>
          <cell r="BJ107">
            <v>2.7755575615628914E-17</v>
          </cell>
          <cell r="BK107">
            <v>1.9999999999999962E-2</v>
          </cell>
          <cell r="BL107">
            <v>0</v>
          </cell>
          <cell r="BM107" t="str">
            <v/>
          </cell>
          <cell r="BN107" t="str">
            <v/>
          </cell>
          <cell r="BO107" t="str">
            <v/>
          </cell>
          <cell r="BP107" t="str">
            <v>Plan de acción anual PIGA 2023
Documento de programación Plan de acción institucional Secretaría General 2023
Plan Anticorrupción y de Atención al Ciudadano - PAAC 2023.</v>
          </cell>
          <cell r="BQ107" t="str">
            <v>Informe de Austeridad del Gasto de la Secretaría General
Plan de Austeridad del Gasto Secretaría General Vigencia 2023</v>
          </cell>
          <cell r="BR107">
            <v>0</v>
          </cell>
          <cell r="BS107" t="str">
            <v>Informe de la Audiencia Pública de la Rendición de Cuentas 2022</v>
          </cell>
          <cell r="BT107">
            <v>0</v>
          </cell>
          <cell r="BU107" t="str">
            <v>Instructivo para la publicación en el Sistema Electrónico de Contratación Pública SECOP (4231000-IN-057)</v>
          </cell>
          <cell r="BV107" t="str">
            <v>Informe de Austeridad del Gasto de la Secretaría General</v>
          </cell>
          <cell r="BW107">
            <v>0</v>
          </cell>
          <cell r="BX107">
            <v>0</v>
          </cell>
          <cell r="BY107">
            <v>0</v>
          </cell>
          <cell r="BZ107" t="str">
            <v>Informe del Modelo Integrado de Planeación y Gestión (MIPG) en la Secretaría General</v>
          </cell>
          <cell r="CA107" t="str">
            <v xml:space="preserve">Informe de gestiión acumulado del proyecto 7873 </v>
          </cell>
          <cell r="CB107" t="str">
            <v>Plan de acción anual PIGA 2023
Documento de programación Plan de acción institucional Secretaría General 2023
Plan Anticorrupción y de Atención al Ciudadano - PAAC 2023.</v>
          </cell>
          <cell r="CC107" t="str">
            <v xml:space="preserve">Informe de Austeridad del Gasto de la Secretaría General
"Plan de Austeridad del Gasto Secretaría General Vigencia 2023". </v>
          </cell>
          <cell r="CD107">
            <v>0</v>
          </cell>
          <cell r="CE107" t="str">
            <v>No aplica</v>
          </cell>
          <cell r="CF107" t="str">
            <v>Informe de desarrollo de la Audiencia Pública de la Rendición de Cuentas 2022 (correspondiente al rezago del mes de abril)</v>
          </cell>
          <cell r="CG107" t="str">
            <v>Instructivo para la publicación en el Sistema Electrónico de Contratación Pública SECOP (4231000-IN-057)</v>
          </cell>
          <cell r="CH107">
            <v>0</v>
          </cell>
          <cell r="CI107" t="str">
            <v>Informe de Austeridad del Gasto de la Secretaría General</v>
          </cell>
          <cell r="CJ107">
            <v>0</v>
          </cell>
          <cell r="CK107">
            <v>0</v>
          </cell>
          <cell r="CL107">
            <v>0</v>
          </cell>
          <cell r="CM107">
            <v>0</v>
          </cell>
          <cell r="CN107" t="str">
            <v>N/A</v>
          </cell>
          <cell r="CO107" t="str">
            <v>N/A</v>
          </cell>
          <cell r="CP107" t="str">
            <v>N/A</v>
          </cell>
          <cell r="CQ107" t="str">
            <v>N/A</v>
          </cell>
          <cell r="CR107" t="str">
            <v>N/A</v>
          </cell>
          <cell r="CS107" t="str">
            <v>N/A</v>
          </cell>
          <cell r="CT107" t="str">
            <v>N/A</v>
          </cell>
          <cell r="CU107" t="str">
            <v>N/A</v>
          </cell>
          <cell r="CV107" t="str">
            <v>N/A</v>
          </cell>
          <cell r="CW107" t="str">
            <v>N/A</v>
          </cell>
          <cell r="CX107" t="str">
            <v>N/A</v>
          </cell>
          <cell r="CY107" t="str">
            <v>N/A</v>
          </cell>
          <cell r="CZ107" t="str">
            <v>N/A</v>
          </cell>
          <cell r="DA107" t="str">
            <v>N/A</v>
          </cell>
          <cell r="DB107" t="str">
            <v>N/A</v>
          </cell>
          <cell r="DC107" t="str">
            <v>N/A</v>
          </cell>
          <cell r="DD107" t="str">
            <v>N/A</v>
          </cell>
          <cell r="DE107" t="str">
            <v>N/A</v>
          </cell>
          <cell r="DF107" t="str">
            <v>N/A</v>
          </cell>
          <cell r="DG107" t="str">
            <v>N/A</v>
          </cell>
          <cell r="DH107" t="str">
            <v>N/A</v>
          </cell>
          <cell r="DI107" t="str">
            <v>N/A</v>
          </cell>
          <cell r="DJ107" t="str">
            <v>N/A</v>
          </cell>
          <cell r="DK107" t="str">
            <v>N/A</v>
          </cell>
          <cell r="DL107" t="str">
            <v>N/A</v>
          </cell>
          <cell r="DM107" t="str">
            <v>N/A</v>
          </cell>
          <cell r="DN107" t="str">
            <v>N/A</v>
          </cell>
          <cell r="DO107" t="str">
            <v>N/A</v>
          </cell>
          <cell r="DP107" t="str">
            <v>N/A</v>
          </cell>
          <cell r="DQ107" t="str">
            <v>N/A</v>
          </cell>
          <cell r="DR107" t="str">
            <v>N/A</v>
          </cell>
          <cell r="DS107" t="str">
            <v>N/A</v>
          </cell>
          <cell r="DT107" t="str">
            <v>N/A</v>
          </cell>
          <cell r="DU107" t="str">
            <v>N/A</v>
          </cell>
          <cell r="DV107" t="str">
            <v>N/A</v>
          </cell>
          <cell r="DW107" t="str">
            <v>N/A</v>
          </cell>
          <cell r="DX107" t="str">
            <v>N/A</v>
          </cell>
          <cell r="DY107" t="str">
            <v>N/A</v>
          </cell>
          <cell r="DZ107" t="str">
            <v>N/A</v>
          </cell>
          <cell r="EA107" t="str">
            <v>N/A</v>
          </cell>
          <cell r="EB107" t="str">
            <v>N/A</v>
          </cell>
          <cell r="EC107" t="str">
            <v>N/A</v>
          </cell>
          <cell r="ED107" t="str">
            <v>N/A</v>
          </cell>
          <cell r="EE107" t="str">
            <v>N/A</v>
          </cell>
          <cell r="EF107" t="str">
            <v>N/A</v>
          </cell>
          <cell r="EG107" t="str">
            <v>N/A</v>
          </cell>
          <cell r="EH107" t="str">
            <v>N/A</v>
          </cell>
          <cell r="EI107" t="str">
            <v>N/A</v>
          </cell>
          <cell r="EJ107" t="str">
            <v>N/A</v>
          </cell>
          <cell r="EK107" t="str">
            <v>N/A</v>
          </cell>
          <cell r="EL107" t="str">
            <v>N/A</v>
          </cell>
          <cell r="EM107" t="str">
            <v>N/A</v>
          </cell>
          <cell r="EN107" t="str">
            <v>N/A</v>
          </cell>
          <cell r="EO107" t="str">
            <v>N/A</v>
          </cell>
          <cell r="EP107" t="str">
            <v>N/A</v>
          </cell>
          <cell r="EQ107" t="str">
            <v>N/A</v>
          </cell>
          <cell r="ER107" t="str">
            <v>N/A</v>
          </cell>
          <cell r="ES107" t="str">
            <v>N/A</v>
          </cell>
          <cell r="ET107" t="str">
            <v>N/A</v>
          </cell>
          <cell r="EU107" t="str">
            <v>N/A</v>
          </cell>
          <cell r="EV107" t="str">
            <v>N/A</v>
          </cell>
          <cell r="EW107" t="str">
            <v>N/A</v>
          </cell>
          <cell r="EX107" t="str">
            <v>N/A</v>
          </cell>
          <cell r="EY107" t="str">
            <v>N/A</v>
          </cell>
          <cell r="EZ107" t="str">
            <v>N/A</v>
          </cell>
          <cell r="FA107" t="str">
            <v>N/A</v>
          </cell>
          <cell r="FB107" t="str">
            <v>N/A</v>
          </cell>
          <cell r="FC107" t="str">
            <v>N/A</v>
          </cell>
          <cell r="FD107" t="str">
            <v>N/A</v>
          </cell>
          <cell r="FE107" t="str">
            <v>N/A</v>
          </cell>
          <cell r="FF107" t="str">
            <v>N/A</v>
          </cell>
          <cell r="FG107" t="str">
            <v>N/A</v>
          </cell>
          <cell r="FH107" t="str">
            <v>N/A</v>
          </cell>
          <cell r="FI107" t="str">
            <v>N/A</v>
          </cell>
          <cell r="FJ107" t="str">
            <v>N/A</v>
          </cell>
          <cell r="FK107" t="str">
            <v>N/A</v>
          </cell>
          <cell r="FL107" t="str">
            <v>N/A</v>
          </cell>
          <cell r="FM107" t="str">
            <v>N/A</v>
          </cell>
          <cell r="FN107" t="str">
            <v>Se formuló el Plan de acción anual PIGA 2023, que contempla acciones relacionadas con el programa de uso eficiente del agua, uso eficiente de energía, con el programa de gestión integral de residuos, consumo sostenible y del programa de prácticas sostenibles, el Plan de acción institucional Secretaría General 2023 y el Plan Anticorrupción y de Atención al Ciudadano - PAAC 2023 que contiene acciones enmarcadas en los componentes de Gestión del Riesgo de Corrupción,  rendición de cuentas, Mecanismos para mejorar la atención al ciudadano, Mecanismos para la transparencia y acceso a la información pública e Integridad.</v>
          </cell>
          <cell r="FO107" t="str">
            <v>Entre enero y febrero, la Secretaría General estructuró y generó el Informe de Austeridad del Gasto con corte a 31 de diciembre del 2022. se anexa plan de austeridad del gasto que se encuentra publicado en el botón de transparencia ( Plan de Acción -Plan de Austeridad del Gasto)</v>
          </cell>
          <cell r="FP107" t="str">
            <v/>
          </cell>
          <cell r="FQ107" t="str">
            <v xml:space="preserve">En el marco del modelo de Gobierno abierto, la Secretaría General llevó a cabo el ejercicio de la Audiencia Pública de Rendición de Cuentas 2022, el 20 de abril de 2023, a partir del cual, se encuentra en elaboración el informe de audiencia Pública. 
Previo a la audiencia de rendición de cuentas de la Secretaría General se elaboró el informe de gestión y resultados de la vigencia 2022, el cual, fue dispuesto para consulta ciudadana en el menú de transparencia y acceso a la información pública de la Entidad. </v>
          </cell>
          <cell r="FR107" t="str">
            <v>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v>
          </cell>
          <cell r="FS107" t="str">
            <v>En junio se aprobó el Instructivo para la publicación en el Sistema Electrónico de Contratación Pública -SECOP/4231000-IN-057 disponible para consulta y aplicación en el aplicativo DARUMA.</v>
          </cell>
          <cell r="FT107" t="str">
            <v>En julio se avanzó en la consolidación de insumos para la elaboración del informe semestral de austeridad del gasto, sin embargo, la versión final se tendrá disponible para el mes de agosto, dentro del plazo dispuesto en el artículo 30 del Decreto 492 de 2019: "... La secretaría de despacho cabeza de cada sector, a su vez, remitirá al Concejo de Bogotá, D.C., el informe consolidado, teniendo como máxima fecha el último día hábil de los meses de febrero y agosto" (subrayado fuera del texto original).</v>
          </cell>
          <cell r="FU107" t="str">
            <v xml:space="preserve">Entre julio y agosto, la Secretaría General estructuró y generó el Informe de Austeridad del Gasto con corte a 30 de junio de 2022. 
El informe de austeridad con corte a junio de 2023 presenta incluye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v>
          </cell>
          <cell r="FV107" t="str">
            <v/>
          </cell>
          <cell r="FW107" t="str">
            <v/>
          </cell>
          <cell r="FX107" t="str">
            <v/>
          </cell>
          <cell r="FY107" t="str">
            <v/>
          </cell>
          <cell r="FZ107" t="str">
            <v>N/A</v>
          </cell>
          <cell r="GA107" t="str">
            <v>N/A</v>
          </cell>
          <cell r="GB107" t="str">
            <v>N/A</v>
          </cell>
          <cell r="GC107" t="str">
            <v>N/A</v>
          </cell>
          <cell r="GD107" t="str">
            <v>N/A</v>
          </cell>
          <cell r="GE107" t="str">
            <v>N/A</v>
          </cell>
          <cell r="GF107" t="str">
            <v>N/A</v>
          </cell>
          <cell r="GG107" t="str">
            <v>N/A</v>
          </cell>
          <cell r="GH107" t="str">
            <v>N/A</v>
          </cell>
          <cell r="GI107" t="str">
            <v>N/A</v>
          </cell>
          <cell r="GJ107" t="str">
            <v>N/A</v>
          </cell>
          <cell r="GK107" t="str">
            <v>N/A</v>
          </cell>
          <cell r="GL107" t="str">
            <v>N/A</v>
          </cell>
          <cell r="GM107" t="str">
            <v>N/A</v>
          </cell>
          <cell r="GN107" t="str">
            <v>N/A</v>
          </cell>
          <cell r="GO107" t="str">
            <v>N/A</v>
          </cell>
          <cell r="GP107" t="str">
            <v>N/A</v>
          </cell>
          <cell r="GQ107" t="str">
            <v>N/A</v>
          </cell>
          <cell r="GR107" t="str">
            <v>N/A</v>
          </cell>
          <cell r="GS107" t="str">
            <v>N/A</v>
          </cell>
          <cell r="GT107" t="str">
            <v>N/A</v>
          </cell>
          <cell r="GU107" t="str">
            <v>N/A</v>
          </cell>
          <cell r="GV107" t="str">
            <v>N/A</v>
          </cell>
          <cell r="GW107" t="str">
            <v>N/A</v>
          </cell>
          <cell r="GX107" t="str">
            <v>N/A</v>
          </cell>
          <cell r="GY107" t="str">
            <v>N/A</v>
          </cell>
        </row>
        <row r="108">
          <cell r="A108" t="str">
            <v>PD172</v>
          </cell>
          <cell r="B108">
            <v>7873</v>
          </cell>
          <cell r="D108" t="str">
            <v>Elevar el índice de Medición de Desempeño Municipal - MDM</v>
          </cell>
          <cell r="E108" t="str">
            <v>1_Oficina Asesora de Planeación</v>
          </cell>
          <cell r="F108">
            <v>1</v>
          </cell>
          <cell r="G108" t="str">
            <v>Oficina Asesora de Planeación</v>
          </cell>
          <cell r="H108" t="str">
            <v>sco</v>
          </cell>
          <cell r="I108" t="str">
            <v>PD172</v>
          </cell>
          <cell r="J108" t="str">
            <v>Creciente</v>
          </cell>
          <cell r="K108" t="str">
            <v>Porcentaje</v>
          </cell>
          <cell r="L108" t="str">
            <v>Suma</v>
          </cell>
          <cell r="M108">
            <v>0</v>
          </cell>
          <cell r="N108">
            <v>79</v>
          </cell>
          <cell r="O108">
            <v>0</v>
          </cell>
          <cell r="P108">
            <v>0</v>
          </cell>
          <cell r="Q108">
            <v>0</v>
          </cell>
          <cell r="R108">
            <v>0</v>
          </cell>
          <cell r="S108">
            <v>0</v>
          </cell>
          <cell r="T108">
            <v>0</v>
          </cell>
          <cell r="U108">
            <v>0</v>
          </cell>
          <cell r="V108">
            <v>0</v>
          </cell>
          <cell r="W108">
            <v>0</v>
          </cell>
          <cell r="X108">
            <v>0</v>
          </cell>
          <cell r="Y108">
            <v>0</v>
          </cell>
          <cell r="Z108">
            <v>79</v>
          </cell>
          <cell r="AA108">
            <v>79</v>
          </cell>
          <cell r="AB108">
            <v>79</v>
          </cell>
          <cell r="AC108" t="str">
            <v xml:space="preserve">En el Plan Distrital de Desarrollo Un nuevo contrato social y ambiental para la Bogotá del siglo XXI se estableció el compromiso de mejorar la puntuación del Índice de Medición de Desempeño Municipal MDM, a través de la meta trazadora 72, consistente en elevar el Índice de Medición de Desempeño Municipal vinculada al propósito 5 “Construir Bogotá-región con gobierno abierto, transparente y ciudadanía consciente” en el programa general 56 Gestión Pública Efectiva.
El reporte del índice al 2021 muestra que el valor total alcanzado por Bogotá se mantiene por encima de 80 puntos, con resultados de 82,68 puntos en el Índice MDM, de 83,41 puntos en el componente de gestión, y de 70,91 puntos en el indicador resultados. Con relación al 2021 la medición “incluye un ajuste metodológico derivado del cambio en la fuente de información para las variables de finanzas públicas. En particular, hasta el 2020 esa información se tomaba del Formulario Único Territorial (FUT), pero del 2021 en adelante esa información pasa a tomarse de los informes de la Categoría Única de Información del Presupuesto Ordinario (CUIPO). Esto modificó a su vez las variables y el enfoque de la dimensión de ejecución de recursos, la cual pasó de tener una mirada por fuentes de financiación, a una mirada por sectores
Al discriminar los indicadores del componente de Gestión, sus resultados fueron: Educación con 59.46, Salud 92.02, Servicios 74.96 y Seguridad y Convivencia 57.21. Por su parte, en el componente de Resultados, los resultados por indicadores fueron los siguientes: Movilización de recursos con un 81,94, Ejecución de Recursos 87,62, Gobierno Abierto y Transparencia 99,84 y Ordenamiento Territorial 64.25. 
Se está a la espera de los resultados de la vigencia 2022 por parte del Departamento Nacional de Planeación. Una vez se cuente con el resultado de la vigencia 2022 se actualizará. 
El último dato con el que se cuenta es 82,68 que corresponde a los resultados de la medición de la vigencia 2021. (Resultados entregados por el DNP en la vigencia 2022)
</v>
          </cell>
          <cell r="AD108" t="str">
            <v>Para el periodo de reporte el indicador no presentó retrasos en su ejecución.</v>
          </cell>
          <cell r="AE108" t="str">
            <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79</v>
          </cell>
          <cell r="BD108" t="str">
            <v>No Programó</v>
          </cell>
          <cell r="BE108" t="str">
            <v>No Programó</v>
          </cell>
          <cell r="BF108" t="str">
            <v>No Programó</v>
          </cell>
          <cell r="BG108" t="str">
            <v>No Programó</v>
          </cell>
          <cell r="BH108" t="str">
            <v>No Programó</v>
          </cell>
          <cell r="BI108" t="str">
            <v>No Programó</v>
          </cell>
          <cell r="BJ108" t="str">
            <v>No Programó</v>
          </cell>
          <cell r="BK108" t="str">
            <v>No Programó</v>
          </cell>
          <cell r="BL108" t="str">
            <v>No Programó</v>
          </cell>
          <cell r="BM108" t="str">
            <v/>
          </cell>
          <cell r="BN108" t="str">
            <v/>
          </cell>
          <cell r="BO108" t="str">
            <v/>
          </cell>
          <cell r="BP108">
            <v>0</v>
          </cell>
          <cell r="BQ108">
            <v>0</v>
          </cell>
          <cell r="BR108">
            <v>0</v>
          </cell>
          <cell r="BS108">
            <v>0</v>
          </cell>
          <cell r="BT108">
            <v>0</v>
          </cell>
          <cell r="BU108">
            <v>0</v>
          </cell>
          <cell r="BV108">
            <v>0</v>
          </cell>
          <cell r="BW108">
            <v>0</v>
          </cell>
          <cell r="BX108">
            <v>0</v>
          </cell>
          <cell r="BY108">
            <v>0</v>
          </cell>
          <cell r="BZ108">
            <v>0</v>
          </cell>
          <cell r="CA108" t="str">
            <v>Informe de resultados índice de Medición de Desempeño Municipal - MDM</v>
          </cell>
          <cell r="CB108">
            <v>0</v>
          </cell>
          <cell r="CC108">
            <v>0</v>
          </cell>
          <cell r="CD108">
            <v>0</v>
          </cell>
          <cell r="CE108">
            <v>0</v>
          </cell>
          <cell r="CF108">
            <v>0</v>
          </cell>
          <cell r="CG108">
            <v>0</v>
          </cell>
          <cell r="CH108">
            <v>0</v>
          </cell>
          <cell r="CI108">
            <v>0</v>
          </cell>
          <cell r="CJ108">
            <v>0</v>
          </cell>
          <cell r="CK108">
            <v>0</v>
          </cell>
          <cell r="CL108">
            <v>0</v>
          </cell>
          <cell r="CM108">
            <v>0</v>
          </cell>
          <cell r="CN108" t="str">
            <v>N/A</v>
          </cell>
          <cell r="CO108" t="str">
            <v>N/A</v>
          </cell>
          <cell r="CP108" t="str">
            <v>N/A</v>
          </cell>
          <cell r="CQ108" t="str">
            <v>N/A</v>
          </cell>
          <cell r="CR108" t="str">
            <v>N/A</v>
          </cell>
          <cell r="CS108" t="str">
            <v>N/A</v>
          </cell>
          <cell r="CT108" t="str">
            <v>N/A</v>
          </cell>
          <cell r="CU108" t="str">
            <v>N/A</v>
          </cell>
          <cell r="CV108" t="str">
            <v>N/A</v>
          </cell>
          <cell r="CW108" t="str">
            <v>N/A</v>
          </cell>
          <cell r="CX108" t="str">
            <v>N/A</v>
          </cell>
          <cell r="CY108" t="str">
            <v>N/A</v>
          </cell>
          <cell r="CZ108" t="str">
            <v>N/A</v>
          </cell>
          <cell r="DA108" t="str">
            <v>N/A</v>
          </cell>
          <cell r="DB108" t="str">
            <v>N/A</v>
          </cell>
          <cell r="DC108" t="str">
            <v>N/A</v>
          </cell>
          <cell r="DD108" t="str">
            <v>N/A</v>
          </cell>
          <cell r="DE108" t="str">
            <v>N/A</v>
          </cell>
          <cell r="DF108" t="str">
            <v>N/A</v>
          </cell>
          <cell r="DG108" t="str">
            <v>N/A</v>
          </cell>
          <cell r="DH108" t="str">
            <v>N/A</v>
          </cell>
          <cell r="DI108" t="str">
            <v>N/A</v>
          </cell>
          <cell r="DJ108" t="str">
            <v>N/A</v>
          </cell>
          <cell r="DK108" t="str">
            <v>N/A</v>
          </cell>
          <cell r="DL108" t="str">
            <v>N/A</v>
          </cell>
          <cell r="DM108" t="str">
            <v>N/A</v>
          </cell>
          <cell r="DN108" t="str">
            <v>N/A</v>
          </cell>
          <cell r="DO108" t="str">
            <v>N/A</v>
          </cell>
          <cell r="DP108" t="str">
            <v>N/A</v>
          </cell>
          <cell r="DQ108" t="str">
            <v>N/A</v>
          </cell>
          <cell r="DR108" t="str">
            <v>N/A</v>
          </cell>
          <cell r="DS108" t="str">
            <v>N/A</v>
          </cell>
          <cell r="DT108" t="str">
            <v>N/A</v>
          </cell>
          <cell r="DU108" t="str">
            <v>N/A</v>
          </cell>
          <cell r="DV108" t="str">
            <v>N/A</v>
          </cell>
          <cell r="DW108" t="str">
            <v>N/A</v>
          </cell>
          <cell r="DX108" t="str">
            <v>N/A</v>
          </cell>
          <cell r="DY108" t="str">
            <v>N/A</v>
          </cell>
          <cell r="DZ108" t="str">
            <v>N/A</v>
          </cell>
          <cell r="EA108" t="str">
            <v>N/A</v>
          </cell>
          <cell r="EB108" t="str">
            <v>N/A</v>
          </cell>
          <cell r="EC108" t="str">
            <v>N/A</v>
          </cell>
          <cell r="ED108" t="str">
            <v>N/A</v>
          </cell>
          <cell r="EE108" t="str">
            <v>N/A</v>
          </cell>
          <cell r="EF108" t="str">
            <v>N/A</v>
          </cell>
          <cell r="EG108" t="str">
            <v>N/A</v>
          </cell>
          <cell r="EH108" t="str">
            <v>N/A</v>
          </cell>
          <cell r="EI108" t="str">
            <v>N/A</v>
          </cell>
          <cell r="EJ108" t="str">
            <v>N/A</v>
          </cell>
          <cell r="EK108" t="str">
            <v>N/A</v>
          </cell>
          <cell r="EL108" t="str">
            <v>N/A</v>
          </cell>
          <cell r="EM108" t="str">
            <v>N/A</v>
          </cell>
          <cell r="EN108" t="str">
            <v>N/A</v>
          </cell>
          <cell r="EO108" t="str">
            <v>N/A</v>
          </cell>
          <cell r="EP108" t="str">
            <v>N/A</v>
          </cell>
          <cell r="EQ108" t="str">
            <v>N/A</v>
          </cell>
          <cell r="ER108" t="str">
            <v>N/A</v>
          </cell>
          <cell r="ES108" t="str">
            <v>N/A</v>
          </cell>
          <cell r="ET108" t="str">
            <v>N/A</v>
          </cell>
          <cell r="EU108" t="str">
            <v>N/A</v>
          </cell>
          <cell r="EV108" t="str">
            <v>N/A</v>
          </cell>
          <cell r="EW108" t="str">
            <v>N/A</v>
          </cell>
          <cell r="EX108" t="str">
            <v>N/A</v>
          </cell>
          <cell r="EY108" t="str">
            <v>N/A</v>
          </cell>
          <cell r="EZ108" t="str">
            <v>N/A</v>
          </cell>
          <cell r="FA108" t="str">
            <v>N/A</v>
          </cell>
          <cell r="FB108" t="str">
            <v>N/A</v>
          </cell>
          <cell r="FC108" t="str">
            <v>N/A</v>
          </cell>
          <cell r="FD108" t="str">
            <v>N/A</v>
          </cell>
          <cell r="FE108" t="str">
            <v>N/A</v>
          </cell>
          <cell r="FF108" t="str">
            <v>N/A</v>
          </cell>
          <cell r="FG108" t="str">
            <v>N/A</v>
          </cell>
          <cell r="FH108" t="str">
            <v>N/A</v>
          </cell>
          <cell r="FI108" t="str">
            <v>N/A</v>
          </cell>
          <cell r="FJ108" t="str">
            <v>N/A</v>
          </cell>
          <cell r="FK108" t="str">
            <v>N/A</v>
          </cell>
          <cell r="FL108" t="str">
            <v>N/A</v>
          </cell>
          <cell r="FM108" t="str">
            <v>N/A</v>
          </cell>
          <cell r="FN108" t="str">
            <v/>
          </cell>
          <cell r="FO108" t="str">
            <v/>
          </cell>
          <cell r="FP108" t="str">
            <v/>
          </cell>
          <cell r="FQ108" t="str">
            <v/>
          </cell>
          <cell r="FR108" t="str">
            <v/>
          </cell>
          <cell r="FS108" t="str">
            <v/>
          </cell>
          <cell r="FT108" t="str">
            <v/>
          </cell>
          <cell r="FU108" t="str">
            <v/>
          </cell>
          <cell r="FV108" t="str">
            <v/>
          </cell>
          <cell r="FW108" t="str">
            <v/>
          </cell>
          <cell r="FX108" t="str">
            <v/>
          </cell>
          <cell r="FY108" t="str">
            <v/>
          </cell>
          <cell r="FZ108" t="str">
            <v>N/A</v>
          </cell>
          <cell r="GA108" t="str">
            <v>N/A</v>
          </cell>
          <cell r="GB108" t="str">
            <v>N/A</v>
          </cell>
          <cell r="GC108" t="str">
            <v>N/A</v>
          </cell>
          <cell r="GD108" t="str">
            <v>N/A</v>
          </cell>
          <cell r="GE108" t="str">
            <v>N/A</v>
          </cell>
          <cell r="GF108" t="str">
            <v>N/A</v>
          </cell>
          <cell r="GG108" t="str">
            <v>N/A</v>
          </cell>
          <cell r="GH108" t="str">
            <v>N/A</v>
          </cell>
          <cell r="GI108" t="str">
            <v>N/A</v>
          </cell>
          <cell r="GJ108" t="str">
            <v>N/A</v>
          </cell>
          <cell r="GK108" t="str">
            <v>N/A</v>
          </cell>
          <cell r="GL108" t="str">
            <v>N/A</v>
          </cell>
          <cell r="GM108" t="str">
            <v>N/A</v>
          </cell>
          <cell r="GN108" t="str">
            <v>N/A</v>
          </cell>
          <cell r="GO108" t="str">
            <v>N/A</v>
          </cell>
          <cell r="GP108" t="str">
            <v>N/A</v>
          </cell>
          <cell r="GQ108" t="str">
            <v>N/A</v>
          </cell>
          <cell r="GR108" t="str">
            <v>N/A</v>
          </cell>
          <cell r="GS108" t="str">
            <v>N/A</v>
          </cell>
          <cell r="GT108" t="str">
            <v>N/A</v>
          </cell>
          <cell r="GU108" t="str">
            <v>N/A</v>
          </cell>
          <cell r="GV108" t="str">
            <v>N/A</v>
          </cell>
          <cell r="GW108" t="str">
            <v>N/A</v>
          </cell>
          <cell r="GX108" t="str">
            <v>N/A</v>
          </cell>
          <cell r="GY108" t="str">
            <v>N/A</v>
          </cell>
        </row>
      </sheetData>
      <sheetData sheetId="4" refreshError="1"/>
      <sheetData sheetId="5" refreshError="1"/>
      <sheetData sheetId="6" refreshError="1"/>
      <sheetData sheetId="7">
        <row r="6">
          <cell r="B6" t="str">
            <v>DEPENDENCIA</v>
          </cell>
          <cell r="C6" t="str">
            <v>CARGO</v>
          </cell>
          <cell r="D6" t="str">
            <v>JEFE RESPONSABLE</v>
          </cell>
          <cell r="E6" t="str">
            <v>Proyecto de Inversión</v>
          </cell>
          <cell r="F6" t="str">
            <v>Proyecto de inversión</v>
          </cell>
          <cell r="G6" t="str">
            <v>Nombre del gerente de proyecto</v>
          </cell>
          <cell r="H6" t="str">
            <v>Responsable Seguimiento2</v>
          </cell>
          <cell r="I6" t="str">
            <v>Indirecto</v>
          </cell>
          <cell r="J6" t="str">
            <v>Indirecto dependencia</v>
          </cell>
          <cell r="K6" t="str">
            <v>Responsable Retroalimentación OAP</v>
          </cell>
          <cell r="L6" t="str">
            <v>Retro1</v>
          </cell>
          <cell r="M6" t="str">
            <v>Retro2</v>
          </cell>
          <cell r="N6" t="str">
            <v>Retro3</v>
          </cell>
          <cell r="O6" t="str">
            <v>Retro4</v>
          </cell>
        </row>
        <row r="7">
          <cell r="B7" t="str">
            <v>Oficina de Alta Consejería Distrital de Tecnologías de Información y Comunicaciones - TIC</v>
          </cell>
          <cell r="C7" t="str">
            <v>Alto Consejero Distrital de Tecnologías de Información y Comunicaciones - TIC</v>
          </cell>
          <cell r="D7" t="str">
            <v>Iván Mauricio Durán Pabón</v>
          </cell>
          <cell r="E7">
            <v>7872</v>
          </cell>
          <cell r="F7" t="str">
            <v>Transformación digital y gestión TIC</v>
          </cell>
          <cell r="G7" t="str">
            <v>Iván Mauricio Durán Pabón</v>
          </cell>
          <cell r="H7" t="str">
            <v>Luisa Fernanda Ortega</v>
          </cell>
          <cell r="I7" t="str">
            <v>oat</v>
          </cell>
          <cell r="J7" t="str">
            <v>oat</v>
          </cell>
          <cell r="K7" t="str">
            <v>Jenny Torres</v>
          </cell>
        </row>
        <row r="8">
          <cell r="B8" t="str">
            <v>Oficina de Alta Consejería Distrital de Tecnologías de Información y Comunicaciones - TIC</v>
          </cell>
          <cell r="C8" t="str">
            <v>Alto Consejero Distrital de Tecnologías de Información y Comunicaciones - TIC</v>
          </cell>
          <cell r="D8" t="str">
            <v>Iván Mauricio Durán Pabón</v>
          </cell>
          <cell r="E8">
            <v>7872</v>
          </cell>
          <cell r="F8" t="str">
            <v>Transformación digital y gestión TIC</v>
          </cell>
          <cell r="G8" t="str">
            <v>Iván Mauricio Durán Pabón</v>
          </cell>
          <cell r="H8" t="str">
            <v>Luisa Fernanda Ortega</v>
          </cell>
          <cell r="I8" t="str">
            <v>oat</v>
          </cell>
          <cell r="J8" t="str">
            <v>oat</v>
          </cell>
          <cell r="K8" t="str">
            <v>Jenny Torres</v>
          </cell>
        </row>
        <row r="9">
          <cell r="B9" t="str">
            <v>Oficina de Alta Consejería de Paz, Víctimas y Reconciliación</v>
          </cell>
          <cell r="C9" t="str">
            <v>Alto Consejero de Paz, Víctimas y Reconciliación</v>
          </cell>
          <cell r="D9" t="str">
            <v>Jonatha Ivonne González Rodríguez</v>
          </cell>
          <cell r="E9">
            <v>7871</v>
          </cell>
          <cell r="F9" t="str">
            <v>Construcción de Bogotá-región como territorio de paz para las víctimas y la reconciliación</v>
          </cell>
          <cell r="G9" t="str">
            <v>Jonatha Ivonne González Rodríguez</v>
          </cell>
          <cell r="H9" t="str">
            <v>Ehimy Duque, Juan Guillermo Becerra Jimenez</v>
          </cell>
          <cell r="I9" t="str">
            <v>oav</v>
          </cell>
          <cell r="J9" t="str">
            <v>oav</v>
          </cell>
          <cell r="K9" t="str">
            <v>Lucero Molina</v>
          </cell>
        </row>
        <row r="10">
          <cell r="B10" t="str">
            <v>Dirección de Contratación</v>
          </cell>
          <cell r="C10" t="str">
            <v>Director de Contratación</v>
          </cell>
          <cell r="D10" t="str">
            <v>Mario Alberto Chacon Castro</v>
          </cell>
          <cell r="E10">
            <v>7873</v>
          </cell>
          <cell r="F10" t="str">
            <v>Fortalecimiento de la Capacidad Institucional de la Secretaría General</v>
          </cell>
          <cell r="G10" t="str">
            <v>Yaneth Suarez Acero</v>
          </cell>
          <cell r="H10" t="str">
            <v>"No tiene a cargo ID"</v>
          </cell>
          <cell r="I10" t="str">
            <v>sco</v>
          </cell>
          <cell r="J10" t="str">
            <v>"No tiene a cargo ID"</v>
          </cell>
          <cell r="K10" t="str">
            <v>Nancy Montero</v>
          </cell>
        </row>
        <row r="11">
          <cell r="B11" t="str">
            <v>Dirección Distrital de Archivo de Bogotá</v>
          </cell>
          <cell r="C11" t="str">
            <v>Director Distrital de Archivo de Bogotá</v>
          </cell>
          <cell r="D11" t="str">
            <v>Alvaro Arias Cruz</v>
          </cell>
          <cell r="E11">
            <v>7868</v>
          </cell>
          <cell r="F11" t="str">
            <v>Desarrollo Institucional para una Gestión Pública Eficiente</v>
          </cell>
          <cell r="G11" t="str">
            <v>Gloria Patricia Rincón Mazo</v>
          </cell>
          <cell r="H11" t="str">
            <v>Nelson Guillermo Duarte Alfaro</v>
          </cell>
          <cell r="I11" t="str">
            <v>tec</v>
          </cell>
          <cell r="J11" t="str">
            <v>arc</v>
          </cell>
          <cell r="K11" t="str">
            <v>Eliana Pedraza</v>
          </cell>
        </row>
        <row r="12">
          <cell r="B12" t="str">
            <v>Dirección Distrital de Calidad del Servicio</v>
          </cell>
          <cell r="C12" t="str">
            <v>Director Distrital de Calidad del Servicio</v>
          </cell>
          <cell r="D12" t="str">
            <v>Dorian de Jesus Coquie Maestre</v>
          </cell>
          <cell r="E12">
            <v>7870</v>
          </cell>
          <cell r="F12" t="str">
            <v>Servicio a la ciudadanía, moderno, eficiente y de calidad</v>
          </cell>
          <cell r="G12" t="str">
            <v>Diana Marcela Velasco Rincón</v>
          </cell>
          <cell r="H12" t="str">
            <v xml:space="preserve">Marco Aurelio Gomez Gutierrez, Monica Castro Martinez </v>
          </cell>
          <cell r="I12" t="str">
            <v>sci</v>
          </cell>
          <cell r="J12" t="str">
            <v>"No tiene a cargo ID"</v>
          </cell>
          <cell r="K12" t="str">
            <v>Sandra Hernández</v>
          </cell>
        </row>
        <row r="13">
          <cell r="B13" t="str">
            <v>Dirección Distrital de Desarrollo Institucional</v>
          </cell>
          <cell r="C13" t="str">
            <v>Director Distrital de Desarrollo Institucional</v>
          </cell>
          <cell r="D13" t="str">
            <v>Oscar Guillermo Niño</v>
          </cell>
          <cell r="E13">
            <v>7868</v>
          </cell>
          <cell r="F13" t="str">
            <v>Desarrollo Institucional para una Gestión Pública Eficiente</v>
          </cell>
          <cell r="G13" t="str">
            <v>Gloria Patricia Rincón Mazo</v>
          </cell>
          <cell r="H13" t="str">
            <v xml:space="preserve">Lady Nieto Bahamón </v>
          </cell>
          <cell r="I13" t="str">
            <v>tec</v>
          </cell>
          <cell r="J13" t="str">
            <v>ddi</v>
          </cell>
          <cell r="K13" t="str">
            <v>Eliana Pedraza</v>
          </cell>
        </row>
        <row r="14">
          <cell r="B14" t="str">
            <v>Dirección Administrativa y Financiera</v>
          </cell>
          <cell r="C14" t="str">
            <v>Directora Administrativa y Financiera</v>
          </cell>
          <cell r="D14" t="str">
            <v>Marcela Manrique Castro</v>
          </cell>
          <cell r="E14">
            <v>7873</v>
          </cell>
          <cell r="F14" t="str">
            <v>Fortalecimiento de la Capacidad Institucional de la Secretaría General</v>
          </cell>
          <cell r="G14" t="str">
            <v>Yaneth Suarez Acero</v>
          </cell>
          <cell r="H14" t="str">
            <v>Jenny Alexandra Triana Casallas</v>
          </cell>
          <cell r="I14" t="str">
            <v>sco</v>
          </cell>
          <cell r="J14" t="str">
            <v>daf</v>
          </cell>
          <cell r="K14" t="str">
            <v>Nancy Montero</v>
          </cell>
        </row>
        <row r="15">
          <cell r="B15" t="str">
            <v>Dirección de Talento Humano</v>
          </cell>
          <cell r="C15" t="str">
            <v>Directora de Talento Humano</v>
          </cell>
          <cell r="D15" t="str">
            <v>Ennis Esther Jaramillo Morato</v>
          </cell>
          <cell r="E15">
            <v>7873</v>
          </cell>
          <cell r="F15" t="str">
            <v>Fortalecimiento de la Capacidad Institucional de la Secretaría General</v>
          </cell>
          <cell r="G15" t="str">
            <v>Yaneth Suarez Acero</v>
          </cell>
          <cell r="H15" t="str">
            <v>"No tiene a cargo ID"</v>
          </cell>
          <cell r="I15" t="str">
            <v>sco</v>
          </cell>
          <cell r="J15" t="str">
            <v>"No tiene a cargo ID"</v>
          </cell>
          <cell r="K15" t="str">
            <v>Nancy Montero</v>
          </cell>
        </row>
        <row r="16">
          <cell r="B16" t="str">
            <v>Dirección Distrital del Sistema de Servicio a la Ciudadanía</v>
          </cell>
          <cell r="C16" t="str">
            <v>Directora Distrital del Sistema de Servicio a la Ciudadanía</v>
          </cell>
          <cell r="D16" t="str">
            <v>Yanneth Moreno Romero</v>
          </cell>
          <cell r="E16">
            <v>7870</v>
          </cell>
          <cell r="F16" t="str">
            <v>Servicio a la ciudadanía, moderno, eficiente y de calidad</v>
          </cell>
          <cell r="G16" t="str">
            <v>Diana Marcela Velasco Rincón</v>
          </cell>
          <cell r="H16" t="str">
            <v xml:space="preserve">Marco Aurelio Gomez Gutierrez, Monica Castro Martinez </v>
          </cell>
          <cell r="I16" t="str">
            <v>sci</v>
          </cell>
          <cell r="J16" t="str">
            <v>"No tiene a cargo ID"</v>
          </cell>
          <cell r="K16" t="str">
            <v>Sandra Hernández</v>
          </cell>
        </row>
        <row r="17">
          <cell r="B17" t="str">
            <v>Dirección Distrital de Relaciones Internacionales</v>
          </cell>
          <cell r="C17" t="str">
            <v>Directora Distrital de Relaciones Internacionales</v>
          </cell>
          <cell r="D17" t="str">
            <v>Luz Amparo Medina Gerena</v>
          </cell>
          <cell r="E17">
            <v>7868</v>
          </cell>
          <cell r="F17" t="str">
            <v>Desarrollo Institucional para una Gestión Pública Eficiente</v>
          </cell>
          <cell r="G17" t="str">
            <v>Gloria Patricia Rincón Mazo</v>
          </cell>
          <cell r="H17" t="str">
            <v>Ivan Cadena Grandas</v>
          </cell>
          <cell r="I17" t="str">
            <v>tec</v>
          </cell>
          <cell r="J17" t="str">
            <v>dri</v>
          </cell>
          <cell r="K17" t="str">
            <v>Eliana Pedraza</v>
          </cell>
        </row>
        <row r="18">
          <cell r="B18" t="str">
            <v>Oficina Asesora de Jurídica</v>
          </cell>
          <cell r="C18" t="str">
            <v>Jefe Oficina Asesora de Jurídica</v>
          </cell>
          <cell r="D18" t="str">
            <v>Luz Karime Fernandez Castillo</v>
          </cell>
          <cell r="E18">
            <v>7873</v>
          </cell>
          <cell r="F18" t="str">
            <v>Fortalecimiento de la Capacidad Institucional de la Secretaría General</v>
          </cell>
          <cell r="G18" t="str">
            <v>Yaneth Suarez Acero</v>
          </cell>
          <cell r="H18" t="str">
            <v>"No tiene a cargo ID"</v>
          </cell>
          <cell r="I18" t="str">
            <v>sco</v>
          </cell>
          <cell r="J18" t="str">
            <v>"No tiene a cargo ID"</v>
          </cell>
          <cell r="K18" t="str">
            <v>Nancy Montero</v>
          </cell>
        </row>
        <row r="19">
          <cell r="B19" t="str">
            <v>Oficina Asesora de Planeación</v>
          </cell>
          <cell r="C19" t="str">
            <v>Jefe Oficina Asesora de Planeación</v>
          </cell>
          <cell r="D19" t="str">
            <v>Doris Bibiana Cardozo Peña</v>
          </cell>
          <cell r="E19">
            <v>7873</v>
          </cell>
          <cell r="F19" t="str">
            <v>Fortalecimiento de la Capacidad Institucional de la Secretaría General</v>
          </cell>
          <cell r="G19" t="str">
            <v>Yaneth Suarez Acero</v>
          </cell>
          <cell r="H19" t="str">
            <v>Jenny Alexandra Triana Casallas</v>
          </cell>
          <cell r="I19" t="str">
            <v>sco</v>
          </cell>
          <cell r="J19" t="str">
            <v>oap</v>
          </cell>
          <cell r="K19" t="str">
            <v>Nancy Montero</v>
          </cell>
        </row>
        <row r="20">
          <cell r="B20" t="str">
            <v>Oficina Asesora de Planeación - GAB</v>
          </cell>
          <cell r="C20" t="str">
            <v>Jefe Oficina Asesora de Planeación</v>
          </cell>
          <cell r="D20" t="str">
            <v>Alexandra Cecilia Rivera Pardo</v>
          </cell>
          <cell r="E20">
            <v>7869</v>
          </cell>
          <cell r="F20" t="str">
            <v>Implementación del modelo de Gobierno Abierto, Accesible e Incluyente de Bogotá</v>
          </cell>
          <cell r="G20" t="str">
            <v>Fredy Alexander Martinez García</v>
          </cell>
          <cell r="H20" t="str">
            <v>Sara Paola Rivera, Mónica Mora y Lorena Rodríguez</v>
          </cell>
          <cell r="I20" t="str">
            <v>gab</v>
          </cell>
          <cell r="J20" t="str">
            <v>gab</v>
          </cell>
          <cell r="K20" t="str">
            <v>Jenny Torres</v>
          </cell>
        </row>
        <row r="21">
          <cell r="B21" t="str">
            <v>Oficina Consejería de Comunicaciones</v>
          </cell>
          <cell r="C21" t="str">
            <v>Jefe Oficina Consejería de Comunicaciones</v>
          </cell>
          <cell r="D21" t="str">
            <v>Glenda Martinez Osorio</v>
          </cell>
          <cell r="E21">
            <v>7867</v>
          </cell>
          <cell r="F21" t="str">
            <v xml:space="preserve">Generación de los lineamientos de comunicación del Distrito para construir ciudad y ciudadanía   </v>
          </cell>
          <cell r="G21" t="str">
            <v>Glenda Martínez Osorio</v>
          </cell>
          <cell r="H21" t="str">
            <v>Yenny Vanessa Zabaleta Durán, Rene Hideki Doku Vendries.</v>
          </cell>
          <cell r="I21" t="str">
            <v>occ</v>
          </cell>
          <cell r="J21" t="str">
            <v>occ</v>
          </cell>
          <cell r="K21" t="str">
            <v>Cristhian Guacaneme</v>
          </cell>
        </row>
        <row r="22">
          <cell r="B22" t="str">
            <v>Oficina de Control Interno</v>
          </cell>
          <cell r="C22" t="str">
            <v>Jefe Oficina de Control Interno Disciplinario</v>
          </cell>
          <cell r="D22" t="str">
            <v>Jorge Eliecer Gomez Quintero</v>
          </cell>
          <cell r="E22">
            <v>7873</v>
          </cell>
          <cell r="F22" t="str">
            <v>Fortalecimiento de la Capacidad Institucional de la Secretaría General</v>
          </cell>
          <cell r="G22" t="str">
            <v>Yaneth Suarez Acero</v>
          </cell>
          <cell r="H22" t="str">
            <v>"No tiene a cargo ID"</v>
          </cell>
          <cell r="I22" t="str">
            <v>sco</v>
          </cell>
          <cell r="J22" t="str">
            <v>"No tiene a cargo ID"</v>
          </cell>
          <cell r="K22" t="str">
            <v>Nancy Montero</v>
          </cell>
        </row>
        <row r="23">
          <cell r="B23" t="str">
            <v>Oficina de Control Interno Disciplinario</v>
          </cell>
          <cell r="C23" t="str">
            <v>Jefe Oficina de Control Interno Disciplinario</v>
          </cell>
          <cell r="D23" t="str">
            <v>Heidy Yobanna Moreno Moreno</v>
          </cell>
          <cell r="E23">
            <v>7873</v>
          </cell>
          <cell r="F23" t="str">
            <v>Fortalecimiento de la Capacidad Institucional de la Secretaría General</v>
          </cell>
          <cell r="G23" t="str">
            <v>Yaneth Suarez Acero</v>
          </cell>
          <cell r="H23" t="str">
            <v>"No tiene a cargo ID"</v>
          </cell>
          <cell r="I23" t="str">
            <v>sco</v>
          </cell>
          <cell r="J23" t="str">
            <v>"No tiene a cargo ID"</v>
          </cell>
          <cell r="K23" t="str">
            <v>Nancy Montero</v>
          </cell>
        </row>
        <row r="24">
          <cell r="B24" t="str">
            <v>Oficina de Tecnologías de la Información y las Comunicaciones</v>
          </cell>
          <cell r="C24" t="str">
            <v>Jefe Oficina de Tecnologías de la Información y las Comunicaciones</v>
          </cell>
          <cell r="D24" t="str">
            <v>Oscar Javier Asprilla Cruz</v>
          </cell>
          <cell r="E24">
            <v>7872</v>
          </cell>
          <cell r="F24" t="str">
            <v>Transformación digital y gestión TIC</v>
          </cell>
          <cell r="G24" t="str">
            <v>Iván Mauricio Durán Pabón</v>
          </cell>
          <cell r="H24" t="str">
            <v>Fanny Gonzalez R</v>
          </cell>
          <cell r="I24" t="str">
            <v>oat</v>
          </cell>
          <cell r="J24" t="str">
            <v>oti</v>
          </cell>
          <cell r="K24" t="str">
            <v>Jenny Torres</v>
          </cell>
        </row>
        <row r="25">
          <cell r="B25" t="str">
            <v>Subdirección de Imprenta Distrital</v>
          </cell>
          <cell r="C25" t="str">
            <v>Subdirector de Imprenta Distrital</v>
          </cell>
          <cell r="D25" t="str">
            <v>Carmen Victoria Forero Polo</v>
          </cell>
          <cell r="E25">
            <v>7868</v>
          </cell>
          <cell r="F25" t="str">
            <v>Desarrollo Institucional para una Gestión Pública Eficiente</v>
          </cell>
          <cell r="G25" t="str">
            <v>Gloria Patricia Rincón Mazo</v>
          </cell>
          <cell r="H25" t="str">
            <v>María Isabel Barraza Castillo</v>
          </cell>
          <cell r="I25" t="str">
            <v>tec</v>
          </cell>
          <cell r="J25" t="str">
            <v>imp</v>
          </cell>
          <cell r="K25" t="str">
            <v>Eliana Pedraza</v>
          </cell>
        </row>
        <row r="26">
          <cell r="B26" t="str">
            <v>Subdirección de Seguimiento a la Gestión de Inspección, Vigilancia y Control</v>
          </cell>
          <cell r="C26" t="str">
            <v>Subdirector de Seguimiento a la Gestión de Inspección, Vigilancia y Control</v>
          </cell>
          <cell r="D26" t="str">
            <v>Edgar Henry Pacheco Vargas</v>
          </cell>
          <cell r="E26">
            <v>7870</v>
          </cell>
          <cell r="F26" t="str">
            <v>Servicio a la ciudadanía, moderno, eficiente y de calidad</v>
          </cell>
          <cell r="G26" t="str">
            <v>Diana Marcela Velasco Rincón</v>
          </cell>
          <cell r="H26" t="str">
            <v>"No tiene a cargo ID"</v>
          </cell>
          <cell r="I26" t="str">
            <v>sci</v>
          </cell>
          <cell r="J26" t="str">
            <v>"No tiene a cargo ID"</v>
          </cell>
          <cell r="K26" t="str">
            <v>Sandra Hernández</v>
          </cell>
        </row>
        <row r="27">
          <cell r="B27" t="str">
            <v>Subdirección del Sistema Distrital de Archivos</v>
          </cell>
          <cell r="C27" t="str">
            <v>Subdirector del Sistema Distrital de Archivos</v>
          </cell>
          <cell r="D27" t="str">
            <v>Julio Alberto Parra Acosta</v>
          </cell>
          <cell r="E27">
            <v>7868</v>
          </cell>
          <cell r="F27" t="str">
            <v>Desarrollo Institucional para una Gestión Pública Eficiente</v>
          </cell>
          <cell r="G27" t="str">
            <v>Gloria Patricia Rincón Mazo</v>
          </cell>
          <cell r="H27" t="str">
            <v>"No tiene a cargo ID"</v>
          </cell>
          <cell r="I27" t="str">
            <v>tec</v>
          </cell>
          <cell r="J27" t="str">
            <v>"No tiene a cargo ID"</v>
          </cell>
          <cell r="K27" t="str">
            <v>Eliana Pedraza</v>
          </cell>
        </row>
        <row r="28">
          <cell r="B28" t="str">
            <v>Subdirección Financiera</v>
          </cell>
          <cell r="C28" t="str">
            <v>Subdirector Financiera</v>
          </cell>
          <cell r="D28" t="str">
            <v>Luis Eugenio Herrera Paez</v>
          </cell>
          <cell r="E28">
            <v>7873</v>
          </cell>
          <cell r="F28" t="str">
            <v>Fortalecimiento de la Capacidad Institucional de la Secretaría General</v>
          </cell>
          <cell r="G28" t="str">
            <v>Yaneth Suarez Acero</v>
          </cell>
          <cell r="H28" t="str">
            <v>"No tiene a cargo ID"</v>
          </cell>
          <cell r="I28" t="str">
            <v>sco</v>
          </cell>
          <cell r="J28" t="str">
            <v>"No tiene a cargo ID"</v>
          </cell>
          <cell r="K28" t="str">
            <v>Nancy Montero</v>
          </cell>
        </row>
        <row r="29">
          <cell r="B29" t="str">
            <v>Subdirección de Gestión del Patrimonio Documental de Archivo</v>
          </cell>
          <cell r="C29" t="str">
            <v>Subdirector de Gestión del Patrimonio Documental de Archivo</v>
          </cell>
          <cell r="D29" t="str">
            <v>Luis Argemiro Malambo</v>
          </cell>
          <cell r="E29">
            <v>7868</v>
          </cell>
          <cell r="F29" t="str">
            <v>Desarrollo Institucional para una Gestión Pública Eficiente</v>
          </cell>
          <cell r="G29" t="str">
            <v>Gloria Patricia Rincón Mazo</v>
          </cell>
          <cell r="H29" t="str">
            <v>"No tiene a cargo ID"</v>
          </cell>
          <cell r="I29" t="str">
            <v>tec</v>
          </cell>
          <cell r="J29" t="str">
            <v>"No tiene a cargo ID"</v>
          </cell>
          <cell r="K29" t="str">
            <v>Eliana Pedraza</v>
          </cell>
        </row>
        <row r="30">
          <cell r="B30" t="str">
            <v>Subdirección de Proyección Internacional</v>
          </cell>
          <cell r="C30" t="str">
            <v>Subdirectora de Proyección Internacional</v>
          </cell>
          <cell r="D30" t="str">
            <v>Andrea Laverde Quintero</v>
          </cell>
          <cell r="E30">
            <v>7868</v>
          </cell>
          <cell r="F30" t="str">
            <v>Desarrollo Institucional para una Gestión Pública Eficiente</v>
          </cell>
          <cell r="G30" t="str">
            <v>Gloria Patricia Rincón Mazo</v>
          </cell>
          <cell r="H30" t="str">
            <v>"No tiene a cargo ID"</v>
          </cell>
          <cell r="I30" t="str">
            <v>tec</v>
          </cell>
          <cell r="J30" t="str">
            <v>"No tiene a cargo ID"</v>
          </cell>
          <cell r="K30" t="str">
            <v>Eliana Pedraza</v>
          </cell>
        </row>
        <row r="31">
          <cell r="B31" t="str">
            <v>Subdirección de Servicios Administrativos</v>
          </cell>
          <cell r="C31" t="str">
            <v>Subdirectora de Servicios Administrativos</v>
          </cell>
          <cell r="D31" t="str">
            <v>María Yenifer Prada Peña</v>
          </cell>
          <cell r="E31">
            <v>7873</v>
          </cell>
          <cell r="F31" t="str">
            <v>Fortalecimiento de la Capacidad Institucional de la Secretaría General</v>
          </cell>
          <cell r="G31" t="str">
            <v>Yaneth Suarez Acero</v>
          </cell>
          <cell r="H31" t="str">
            <v>Jenny Alexandra Triana Casallas</v>
          </cell>
          <cell r="I31" t="str">
            <v>sco</v>
          </cell>
          <cell r="J31" t="str">
            <v>ssa</v>
          </cell>
          <cell r="K31" t="str">
            <v>Nancy Montero</v>
          </cell>
        </row>
        <row r="32">
          <cell r="B32" t="str">
            <v>Subdirección de Gestión Documental</v>
          </cell>
          <cell r="C32" t="str">
            <v>Subdirectora de Gestión Documental</v>
          </cell>
          <cell r="D32" t="str">
            <v>Luisa Fernanda Castillo</v>
          </cell>
          <cell r="E32">
            <v>7873</v>
          </cell>
          <cell r="F32" t="str">
            <v>Fortalecimiento de la Capacidad Institucional de la Secretaría General</v>
          </cell>
          <cell r="G32" t="str">
            <v>Yaneth Suarez Acero</v>
          </cell>
          <cell r="H32" t="str">
            <v>Jenny Alexandra Triana Casallas</v>
          </cell>
          <cell r="I32" t="str">
            <v>sco</v>
          </cell>
          <cell r="J32" t="str">
            <v>ssa</v>
          </cell>
          <cell r="K32" t="str">
            <v>Nancy Montero</v>
          </cell>
        </row>
        <row r="33">
          <cell r="B33" t="str">
            <v>Subdirección Técnica de Desarrollo Institucional</v>
          </cell>
          <cell r="C33" t="str">
            <v>Subdirectora Técnica de Desarrollo Institucional</v>
          </cell>
          <cell r="D33" t="str">
            <v>Alexandra Arevalo Cuervo</v>
          </cell>
          <cell r="E33">
            <v>7868</v>
          </cell>
          <cell r="F33" t="str">
            <v>Desarrollo Institucional para una Gestión Pública Eficiente</v>
          </cell>
          <cell r="G33" t="str">
            <v>Gloria Patricia Rincón Mazo</v>
          </cell>
          <cell r="H33" t="str">
            <v>"No tiene a cargo ID"</v>
          </cell>
          <cell r="I33" t="str">
            <v>tec</v>
          </cell>
          <cell r="J33" t="str">
            <v>"No tiene a cargo ID"</v>
          </cell>
          <cell r="K33" t="str">
            <v>Eliana Pedraza</v>
          </cell>
        </row>
        <row r="34">
          <cell r="B34" t="str">
            <v>Subsecretaría Corporativa</v>
          </cell>
          <cell r="C34" t="str">
            <v>Subsecretaria Corporativo</v>
          </cell>
          <cell r="D34" t="str">
            <v xml:space="preserve">
Luz Karime Fernandez Castillo</v>
          </cell>
          <cell r="E34">
            <v>7873</v>
          </cell>
          <cell r="F34" t="str">
            <v>Fortalecimiento de la Capacidad Institucional de la Secretaría General</v>
          </cell>
          <cell r="G34" t="str">
            <v>Yaneth Suarez Acero</v>
          </cell>
          <cell r="H34" t="str">
            <v>Jenny Alexandra Triana Casallas</v>
          </cell>
          <cell r="I34" t="str">
            <v>sco</v>
          </cell>
          <cell r="J34" t="str">
            <v>sco</v>
          </cell>
          <cell r="K34" t="str">
            <v>Nancy Montero</v>
          </cell>
        </row>
        <row r="35">
          <cell r="B35" t="str">
            <v>Subsecretaría de Servicio a la Ciudadanía</v>
          </cell>
          <cell r="C35" t="str">
            <v>Subsecretaria de Servicio a la Ciudadanía</v>
          </cell>
          <cell r="D35" t="str">
            <v>Diana Marcela Velasco Rincón</v>
          </cell>
          <cell r="E35">
            <v>7870</v>
          </cell>
          <cell r="F35" t="str">
            <v>Servicio a la ciudadanía, moderno, eficiente y de calidad</v>
          </cell>
          <cell r="G35" t="str">
            <v>Diana Marcela Velasco Rincón</v>
          </cell>
          <cell r="H35" t="str">
            <v xml:space="preserve">Marco Aurelio Gomez Gutierrez, Monica Castro Martinez </v>
          </cell>
          <cell r="I35" t="str">
            <v>sci</v>
          </cell>
          <cell r="J35" t="str">
            <v>sci</v>
          </cell>
          <cell r="K35" t="str">
            <v>Sandra Hernández</v>
          </cell>
        </row>
        <row r="36">
          <cell r="B36" t="str">
            <v>Subsecretaría Distrital de Fortalecimiento Institucional</v>
          </cell>
          <cell r="C36" t="str">
            <v>Subsecretaria Distrital de Fortalecimiento Institucional</v>
          </cell>
          <cell r="D36" t="str">
            <v>Gloria Patricia Rincón Mazo</v>
          </cell>
          <cell r="E36">
            <v>7868</v>
          </cell>
          <cell r="F36" t="str">
            <v>Desarrollo Institucional para una Gestión Pública Eficiente</v>
          </cell>
          <cell r="G36" t="str">
            <v>Gloria Patricia Rincón Mazo</v>
          </cell>
          <cell r="H36" t="str">
            <v>Blanca Iraida Bautista Torres</v>
          </cell>
          <cell r="I36" t="str">
            <v>tec</v>
          </cell>
          <cell r="J36" t="str">
            <v>tec</v>
          </cell>
          <cell r="K36" t="str">
            <v>Eliana Pedraza</v>
          </cell>
        </row>
      </sheetData>
      <sheetData sheetId="8" refreshError="1"/>
      <sheetData sheetId="9" refreshError="1"/>
      <sheetData sheetId="10" refreshError="1"/>
      <sheetData sheetId="11">
        <row r="13">
          <cell r="C13" t="str">
            <v>PD1</v>
          </cell>
          <cell r="D13" t="str">
            <v>PD1_</v>
          </cell>
          <cell r="E13" t="str">
            <v>PD2</v>
          </cell>
          <cell r="F13" t="str">
            <v>PD2_</v>
          </cell>
          <cell r="G13" t="str">
            <v>PD3</v>
          </cell>
          <cell r="H13" t="str">
            <v>PD3_</v>
          </cell>
          <cell r="I13" t="str">
            <v>PD4</v>
          </cell>
          <cell r="J13" t="str">
            <v>PD4_</v>
          </cell>
        </row>
        <row r="14">
          <cell r="C14" t="str">
            <v>PD1-1. Generar 100 porciento de los lineamientos distritales en materia de comunicación pública</v>
          </cell>
          <cell r="E14" t="str">
            <v>PD2-2. Comunicar 100 porciento de los temas estratégicos y coyunturales de la ciudad y su gobierno acorde con los criterios establecidos en los lineamientos.</v>
          </cell>
          <cell r="G14" t="str">
            <v>PD3-3. Realizar 18 mediciones de análisis y seguimiento de opinión pública así como de la información que emitan los medios de comunicación y redes entorno a la gestión distrital.</v>
          </cell>
          <cell r="I14" t="str">
            <v>PD4-4. Realizar 100 porciento de identificacion de los canales de comunicación discriminados por grupos de interés ubicados en Bogotá Región.</v>
          </cell>
        </row>
        <row r="15">
          <cell r="C15" t="str">
            <v>Apropiación</v>
          </cell>
          <cell r="D15" t="str">
            <v>Magnitud</v>
          </cell>
          <cell r="E15" t="str">
            <v>Apropiación</v>
          </cell>
          <cell r="F15" t="str">
            <v>Magnitud</v>
          </cell>
          <cell r="G15" t="str">
            <v>Apropiación</v>
          </cell>
          <cell r="H15" t="str">
            <v>Magnitud</v>
          </cell>
          <cell r="I15" t="str">
            <v>Apropiación</v>
          </cell>
          <cell r="J15" t="str">
            <v>Magnitud</v>
          </cell>
        </row>
        <row r="16">
          <cell r="C16">
            <v>829432495</v>
          </cell>
          <cell r="D16">
            <v>10</v>
          </cell>
          <cell r="E16">
            <v>12144264829</v>
          </cell>
          <cell r="F16">
            <v>100</v>
          </cell>
          <cell r="G16">
            <v>60302676</v>
          </cell>
          <cell r="H16">
            <v>3</v>
          </cell>
          <cell r="I16">
            <v>0</v>
          </cell>
          <cell r="J16">
            <v>25</v>
          </cell>
        </row>
        <row r="17">
          <cell r="C17">
            <v>1817381049</v>
          </cell>
          <cell r="D17">
            <v>30</v>
          </cell>
          <cell r="E17">
            <v>19841742416</v>
          </cell>
          <cell r="F17">
            <v>100</v>
          </cell>
          <cell r="G17">
            <v>631176376</v>
          </cell>
          <cell r="H17">
            <v>13</v>
          </cell>
          <cell r="I17">
            <v>168893159</v>
          </cell>
          <cell r="J17">
            <v>50</v>
          </cell>
        </row>
        <row r="18">
          <cell r="C18">
            <v>1684836216</v>
          </cell>
          <cell r="D18">
            <v>70</v>
          </cell>
          <cell r="E18">
            <v>22998018145</v>
          </cell>
          <cell r="F18">
            <v>100</v>
          </cell>
          <cell r="G18">
            <v>63794639</v>
          </cell>
          <cell r="H18">
            <v>2</v>
          </cell>
          <cell r="I18">
            <v>0</v>
          </cell>
          <cell r="J18">
            <v>25</v>
          </cell>
        </row>
        <row r="19">
          <cell r="C19">
            <v>1784006737</v>
          </cell>
          <cell r="D19">
            <v>90</v>
          </cell>
          <cell r="E19">
            <v>21089627263</v>
          </cell>
          <cell r="F19">
            <v>100</v>
          </cell>
          <cell r="G19">
            <v>0</v>
          </cell>
          <cell r="H19">
            <v>0</v>
          </cell>
          <cell r="I19">
            <v>0</v>
          </cell>
          <cell r="J19">
            <v>0</v>
          </cell>
        </row>
        <row r="20">
          <cell r="C20">
            <v>4074000000</v>
          </cell>
          <cell r="D20">
            <v>100</v>
          </cell>
          <cell r="E20">
            <v>22703000000</v>
          </cell>
          <cell r="F20">
            <v>100</v>
          </cell>
          <cell r="G20">
            <v>0</v>
          </cell>
          <cell r="H20">
            <v>0</v>
          </cell>
          <cell r="I20">
            <v>0</v>
          </cell>
          <cell r="J20">
            <v>0</v>
          </cell>
        </row>
        <row r="21">
          <cell r="C21">
            <v>10189656497</v>
          </cell>
          <cell r="D21">
            <v>100</v>
          </cell>
          <cell r="E21">
            <v>98776652653</v>
          </cell>
          <cell r="F21">
            <v>100</v>
          </cell>
          <cell r="G21">
            <v>755273691</v>
          </cell>
          <cell r="H21">
            <v>18</v>
          </cell>
          <cell r="I21">
            <v>168893159</v>
          </cell>
          <cell r="J21">
            <v>100</v>
          </cell>
        </row>
      </sheetData>
      <sheetData sheetId="12">
        <row r="13">
          <cell r="C13" t="str">
            <v>PD20</v>
          </cell>
          <cell r="D13" t="str">
            <v>PD20_</v>
          </cell>
          <cell r="E13" t="str">
            <v>PD21</v>
          </cell>
          <cell r="F13" t="str">
            <v>PD21_</v>
          </cell>
          <cell r="G13" t="str">
            <v>PD22</v>
          </cell>
          <cell r="H13" t="str">
            <v>PD22_</v>
          </cell>
          <cell r="I13" t="str">
            <v>PD23</v>
          </cell>
          <cell r="J13" t="str">
            <v>PD23_</v>
          </cell>
          <cell r="K13" t="str">
            <v>PD24</v>
          </cell>
          <cell r="L13" t="str">
            <v>PD24_</v>
          </cell>
          <cell r="M13" t="str">
            <v>PD25</v>
          </cell>
          <cell r="N13" t="str">
            <v>PD25_</v>
          </cell>
          <cell r="O13" t="str">
            <v>PD26</v>
          </cell>
          <cell r="P13" t="str">
            <v>PD26_</v>
          </cell>
          <cell r="Q13" t="str">
            <v>PD27</v>
          </cell>
          <cell r="R13" t="str">
            <v>PD27_</v>
          </cell>
          <cell r="S13" t="str">
            <v>PD28</v>
          </cell>
          <cell r="T13" t="str">
            <v>PD28_</v>
          </cell>
          <cell r="U13" t="str">
            <v>PD29</v>
          </cell>
          <cell r="V13" t="str">
            <v>PD29_</v>
          </cell>
          <cell r="W13" t="str">
            <v>PD30</v>
          </cell>
          <cell r="X13" t="str">
            <v>PD30_</v>
          </cell>
          <cell r="Y13" t="str">
            <v>PD31</v>
          </cell>
          <cell r="Z13" t="str">
            <v>PD31_</v>
          </cell>
        </row>
        <row r="14">
          <cell r="C14" t="str">
            <v>PD20-1. Implementar 100 porciento de la estrategia para el fortalecimiento del Sistema de Coordinación Distrital</v>
          </cell>
          <cell r="E14" t="str">
            <v>PD21-2. Implementar 100 porciento de la estrategia para el fortalecimiento de la gestión de documentos electrónicos de archivo y la Red Distrital de Archivos de Bogotá.</v>
          </cell>
          <cell r="G14" t="str">
            <v>PD22-3. Implementar 100 porciento del plan de articulación de la gestión internacional del Distrito.</v>
          </cell>
          <cell r="I14" t="str">
            <v>PD23-4. Promover 100 porciento de la Gestión del Conocimiento y la Innovación a través del cumplimiento de la estrategia</v>
          </cell>
          <cell r="K14" t="str">
            <v>PD24-5. Fortalecer 100 porciento de la estrategia de los Archivos Públicos del Distrito Capital.</v>
          </cell>
          <cell r="M14" t="str">
            <v>PD25-6. Desarrollar 100 porciento del plan para el posicionamiento internacional de Bogotá, a través del mercadeo de ciudad y la visibilización de buenas prácticas para la toma de decisiones.</v>
          </cell>
          <cell r="O14" t="str">
            <v xml:space="preserve">PD26-7. Implementar 100 porciento de la estrategia que permita fortalecer la Gestión y Desempeño Institucional </v>
          </cell>
          <cell r="Q14" t="str">
            <v>PD27-8. Cumplir 100 porciento del seguimiento a los temas estratégicos de la administración distrital</v>
          </cell>
          <cell r="S14" t="str">
            <v>PD28-9. Realizar 100 porciento del documento del estudio técnico para la modernización administrativa del Distrito Capital</v>
          </cell>
          <cell r="U14" t="str">
            <v xml:space="preserve">PD29-10. Ejecutar 100 porciento de los productos definidos en el Plan de Acción de la Política Pública de transparencia    </v>
          </cell>
          <cell r="W14" t="str">
            <v>PD30-11. Ejecutar 100 porciento de la estrategia de tecnificación y modernización de la Imprenta Distrital</v>
          </cell>
          <cell r="Y14" t="str">
            <v xml:space="preserve">PD31-12. Desarrollar 100 porciento de la estrategia para la recuperación, preservación, difusión y apropiación del patrimonio documental y la memoria histórica de Bogotá. </v>
          </cell>
        </row>
        <row r="15">
          <cell r="C15" t="str">
            <v>Apropiación</v>
          </cell>
          <cell r="D15" t="str">
            <v>Magnitud</v>
          </cell>
          <cell r="E15" t="str">
            <v>Apropiación</v>
          </cell>
          <cell r="F15" t="str">
            <v>Magnitud</v>
          </cell>
          <cell r="G15" t="str">
            <v>Apropiación</v>
          </cell>
          <cell r="H15" t="str">
            <v>Magnitud</v>
          </cell>
          <cell r="I15" t="str">
            <v>Apropiación</v>
          </cell>
          <cell r="J15" t="str">
            <v>Magnitud</v>
          </cell>
          <cell r="K15" t="str">
            <v>Apropiación</v>
          </cell>
          <cell r="L15" t="str">
            <v>Magnitud</v>
          </cell>
          <cell r="M15" t="str">
            <v>Apropiación</v>
          </cell>
          <cell r="N15" t="str">
            <v>Magnitud</v>
          </cell>
          <cell r="O15" t="str">
            <v>Apropiación</v>
          </cell>
          <cell r="P15" t="str">
            <v>Magnitud</v>
          </cell>
          <cell r="Q15" t="str">
            <v>Apropiación</v>
          </cell>
          <cell r="R15" t="str">
            <v>Magnitud</v>
          </cell>
          <cell r="S15" t="str">
            <v>Apropiación</v>
          </cell>
          <cell r="T15" t="str">
            <v>Magnitud</v>
          </cell>
          <cell r="U15" t="str">
            <v>Apropiación</v>
          </cell>
          <cell r="V15" t="str">
            <v>Magnitud</v>
          </cell>
          <cell r="W15" t="str">
            <v>Apropiación</v>
          </cell>
          <cell r="X15" t="str">
            <v>Magnitud</v>
          </cell>
          <cell r="Y15" t="str">
            <v>Apropiación</v>
          </cell>
          <cell r="Z15" t="str">
            <v>Magnitud</v>
          </cell>
        </row>
        <row r="16">
          <cell r="C16">
            <v>80852058</v>
          </cell>
          <cell r="D16">
            <v>12</v>
          </cell>
          <cell r="E16">
            <v>369668353</v>
          </cell>
          <cell r="F16">
            <v>13</v>
          </cell>
          <cell r="G16">
            <v>230831627</v>
          </cell>
          <cell r="H16">
            <v>5</v>
          </cell>
          <cell r="I16">
            <v>71358137</v>
          </cell>
          <cell r="J16">
            <v>5</v>
          </cell>
          <cell r="K16">
            <v>431753088</v>
          </cell>
          <cell r="L16">
            <v>11</v>
          </cell>
          <cell r="M16">
            <v>94168373</v>
          </cell>
          <cell r="N16">
            <v>5</v>
          </cell>
          <cell r="O16">
            <v>1221131137</v>
          </cell>
          <cell r="P16">
            <v>11</v>
          </cell>
          <cell r="Q16">
            <v>992500650</v>
          </cell>
          <cell r="R16">
            <v>5</v>
          </cell>
          <cell r="S16">
            <v>0</v>
          </cell>
          <cell r="T16">
            <v>0</v>
          </cell>
          <cell r="U16">
            <v>150616561</v>
          </cell>
          <cell r="V16">
            <v>6</v>
          </cell>
          <cell r="W16">
            <v>215311312</v>
          </cell>
          <cell r="X16">
            <v>6.58</v>
          </cell>
          <cell r="Y16">
            <v>1096808704</v>
          </cell>
          <cell r="Z16">
            <v>14</v>
          </cell>
        </row>
        <row r="17">
          <cell r="C17">
            <v>142904306</v>
          </cell>
          <cell r="D17">
            <v>21</v>
          </cell>
          <cell r="E17">
            <v>454750793</v>
          </cell>
          <cell r="F17">
            <v>33</v>
          </cell>
          <cell r="G17">
            <v>427296235</v>
          </cell>
          <cell r="H17">
            <v>35</v>
          </cell>
          <cell r="I17">
            <v>256235081</v>
          </cell>
          <cell r="J17">
            <v>21</v>
          </cell>
          <cell r="K17">
            <v>411051145</v>
          </cell>
          <cell r="L17">
            <v>32</v>
          </cell>
          <cell r="M17">
            <v>275031765</v>
          </cell>
          <cell r="N17">
            <v>35</v>
          </cell>
          <cell r="O17">
            <v>1217501300</v>
          </cell>
          <cell r="P17">
            <v>21</v>
          </cell>
          <cell r="Q17">
            <v>2978107803</v>
          </cell>
          <cell r="R17">
            <v>28</v>
          </cell>
          <cell r="S17">
            <v>0</v>
          </cell>
          <cell r="T17">
            <v>0</v>
          </cell>
          <cell r="U17">
            <v>671706509</v>
          </cell>
          <cell r="V17">
            <v>23</v>
          </cell>
          <cell r="W17">
            <v>940674422</v>
          </cell>
          <cell r="X17">
            <v>22.72</v>
          </cell>
          <cell r="Y17">
            <v>1483740641</v>
          </cell>
          <cell r="Z17">
            <v>31</v>
          </cell>
        </row>
        <row r="18">
          <cell r="C18">
            <v>146710859</v>
          </cell>
          <cell r="D18">
            <v>21</v>
          </cell>
          <cell r="E18">
            <v>399373387</v>
          </cell>
          <cell r="F18">
            <v>40</v>
          </cell>
          <cell r="G18">
            <v>470042536</v>
          </cell>
          <cell r="H18">
            <v>65</v>
          </cell>
          <cell r="I18">
            <v>290635798</v>
          </cell>
          <cell r="J18">
            <v>29</v>
          </cell>
          <cell r="K18">
            <v>474629444</v>
          </cell>
          <cell r="L18">
            <v>54</v>
          </cell>
          <cell r="M18">
            <v>786281870</v>
          </cell>
          <cell r="N18">
            <v>65</v>
          </cell>
          <cell r="O18">
            <v>964637607</v>
          </cell>
          <cell r="P18">
            <v>21</v>
          </cell>
          <cell r="Q18">
            <v>4011243520</v>
          </cell>
          <cell r="R18">
            <v>28</v>
          </cell>
          <cell r="S18">
            <v>410828562</v>
          </cell>
          <cell r="T18">
            <v>20</v>
          </cell>
          <cell r="U18">
            <v>776005197</v>
          </cell>
          <cell r="V18">
            <v>23</v>
          </cell>
          <cell r="W18">
            <v>453614106</v>
          </cell>
          <cell r="X18">
            <v>28.7</v>
          </cell>
          <cell r="Y18">
            <v>1349458114</v>
          </cell>
          <cell r="Z18">
            <v>51</v>
          </cell>
        </row>
        <row r="19">
          <cell r="C19">
            <v>102221782</v>
          </cell>
          <cell r="D19">
            <v>28</v>
          </cell>
          <cell r="E19">
            <v>221899000</v>
          </cell>
          <cell r="F19">
            <v>85</v>
          </cell>
          <cell r="G19">
            <v>330338304</v>
          </cell>
          <cell r="H19">
            <v>95</v>
          </cell>
          <cell r="I19">
            <v>201076081</v>
          </cell>
          <cell r="J19">
            <v>35</v>
          </cell>
          <cell r="K19">
            <v>253770470</v>
          </cell>
          <cell r="L19">
            <v>81</v>
          </cell>
          <cell r="M19">
            <v>2255292179</v>
          </cell>
          <cell r="N19">
            <v>95</v>
          </cell>
          <cell r="O19">
            <v>770616737</v>
          </cell>
          <cell r="P19">
            <v>32</v>
          </cell>
          <cell r="Q19">
            <v>3175521137</v>
          </cell>
          <cell r="R19">
            <v>28</v>
          </cell>
          <cell r="S19">
            <v>0</v>
          </cell>
          <cell r="T19">
            <v>100</v>
          </cell>
          <cell r="U19">
            <v>525294400</v>
          </cell>
          <cell r="V19">
            <v>34</v>
          </cell>
          <cell r="W19">
            <v>364215380</v>
          </cell>
          <cell r="X19">
            <v>24</v>
          </cell>
          <cell r="Y19">
            <v>910273530</v>
          </cell>
          <cell r="Z19">
            <v>78</v>
          </cell>
        </row>
        <row r="20">
          <cell r="C20">
            <v>180000000</v>
          </cell>
          <cell r="D20">
            <v>18</v>
          </cell>
          <cell r="E20">
            <v>482897000</v>
          </cell>
          <cell r="F20">
            <v>100</v>
          </cell>
          <cell r="G20">
            <v>267000000</v>
          </cell>
          <cell r="H20">
            <v>100</v>
          </cell>
          <cell r="I20">
            <v>350000000</v>
          </cell>
          <cell r="J20">
            <v>10</v>
          </cell>
          <cell r="K20">
            <v>697292000</v>
          </cell>
          <cell r="L20">
            <v>100</v>
          </cell>
          <cell r="M20">
            <v>418000000</v>
          </cell>
          <cell r="N20">
            <v>100</v>
          </cell>
          <cell r="O20">
            <v>1866000000</v>
          </cell>
          <cell r="P20">
            <v>15</v>
          </cell>
          <cell r="Q20">
            <v>1906000000</v>
          </cell>
          <cell r="R20">
            <v>11</v>
          </cell>
          <cell r="S20">
            <v>0</v>
          </cell>
          <cell r="T20">
            <v>0</v>
          </cell>
          <cell r="U20">
            <v>330000000</v>
          </cell>
          <cell r="V20">
            <v>14</v>
          </cell>
          <cell r="W20">
            <v>800000000</v>
          </cell>
          <cell r="X20">
            <v>18</v>
          </cell>
          <cell r="Y20">
            <v>1751811000</v>
          </cell>
          <cell r="Z20">
            <v>100</v>
          </cell>
        </row>
        <row r="21">
          <cell r="C21">
            <v>652689005</v>
          </cell>
          <cell r="D21">
            <v>100</v>
          </cell>
          <cell r="E21">
            <v>1928588533</v>
          </cell>
          <cell r="F21">
            <v>100</v>
          </cell>
          <cell r="G21">
            <v>1725508702</v>
          </cell>
          <cell r="H21">
            <v>100</v>
          </cell>
          <cell r="I21">
            <v>1169305097</v>
          </cell>
          <cell r="J21">
            <v>100</v>
          </cell>
          <cell r="K21">
            <v>2268496147</v>
          </cell>
          <cell r="L21">
            <v>100</v>
          </cell>
          <cell r="M21">
            <v>3828774187</v>
          </cell>
          <cell r="N21">
            <v>100</v>
          </cell>
          <cell r="O21">
            <v>6039886781</v>
          </cell>
          <cell r="P21">
            <v>100</v>
          </cell>
          <cell r="Q21">
            <v>13063373110</v>
          </cell>
          <cell r="R21">
            <v>100</v>
          </cell>
          <cell r="S21">
            <v>410828562</v>
          </cell>
          <cell r="T21">
            <v>100</v>
          </cell>
          <cell r="U21">
            <v>2453622667</v>
          </cell>
          <cell r="V21">
            <v>100</v>
          </cell>
          <cell r="W21">
            <v>2773815220</v>
          </cell>
          <cell r="X21">
            <v>100</v>
          </cell>
          <cell r="Y21">
            <v>6592091989</v>
          </cell>
          <cell r="Z21">
            <v>100</v>
          </cell>
        </row>
      </sheetData>
      <sheetData sheetId="13">
        <row r="13">
          <cell r="C13" t="str">
            <v>PD60</v>
          </cell>
          <cell r="D13" t="str">
            <v>PD60_</v>
          </cell>
          <cell r="E13" t="str">
            <v>PD61</v>
          </cell>
          <cell r="F13" t="str">
            <v>PD61_</v>
          </cell>
          <cell r="G13" t="str">
            <v>PD62</v>
          </cell>
          <cell r="H13" t="str">
            <v>PD62_</v>
          </cell>
        </row>
        <row r="14">
          <cell r="C14" t="str">
            <v>PD60-1. Implementar 100 porciento del modelo de Gobierno Abierto accesible e incluyente a todos los sectores territoriales, poblacionales y diferenciales.</v>
          </cell>
          <cell r="E14" t="str">
            <v>PD61-2. Implementar 100 porciento de la plataforma virtual de Gobierno Abierto con parámetros de accesibilidad e inclusión poblacional y diferencial</v>
          </cell>
          <cell r="G14" t="str">
            <v xml:space="preserve">PD62-3. Implementar 100 porciento de las estrategias para la inclusión, cualificación y el fortalecimiento de la ciudadanía en Gobierno Abierto, atendiendo a sus diferentes expresiones territoriales, poblacionales, diferenciales y de género. </v>
          </cell>
        </row>
        <row r="15">
          <cell r="C15" t="str">
            <v>Apropiación</v>
          </cell>
          <cell r="D15" t="str">
            <v>Magnitud</v>
          </cell>
          <cell r="E15" t="str">
            <v>Apropiación</v>
          </cell>
          <cell r="F15" t="str">
            <v>Magnitud</v>
          </cell>
          <cell r="G15" t="str">
            <v>Apropiación</v>
          </cell>
          <cell r="H15" t="str">
            <v>Magnitud</v>
          </cell>
        </row>
        <row r="16">
          <cell r="C16">
            <v>277572250</v>
          </cell>
          <cell r="D16">
            <v>10</v>
          </cell>
          <cell r="E16">
            <v>0</v>
          </cell>
          <cell r="F16">
            <v>0</v>
          </cell>
          <cell r="G16">
            <v>116166750</v>
          </cell>
          <cell r="H16">
            <v>5</v>
          </cell>
        </row>
        <row r="17">
          <cell r="C17">
            <v>789964256</v>
          </cell>
          <cell r="D17">
            <v>20</v>
          </cell>
          <cell r="E17">
            <v>709333066</v>
          </cell>
          <cell r="F17">
            <v>40</v>
          </cell>
          <cell r="G17">
            <v>765373678</v>
          </cell>
          <cell r="H17">
            <v>20</v>
          </cell>
        </row>
        <row r="18">
          <cell r="C18">
            <v>813773779</v>
          </cell>
          <cell r="D18">
            <v>20</v>
          </cell>
          <cell r="E18">
            <v>713320783</v>
          </cell>
          <cell r="F18">
            <v>20</v>
          </cell>
          <cell r="G18">
            <v>904007438</v>
          </cell>
          <cell r="H18">
            <v>30</v>
          </cell>
        </row>
        <row r="19">
          <cell r="C19">
            <v>681577485</v>
          </cell>
          <cell r="D19">
            <v>25</v>
          </cell>
          <cell r="E19">
            <v>514001260</v>
          </cell>
          <cell r="F19">
            <v>20</v>
          </cell>
          <cell r="G19">
            <v>374390255</v>
          </cell>
          <cell r="H19">
            <v>30</v>
          </cell>
        </row>
        <row r="20">
          <cell r="C20">
            <v>1388321056.25</v>
          </cell>
          <cell r="D20">
            <v>25</v>
          </cell>
          <cell r="E20">
            <v>921000000</v>
          </cell>
          <cell r="F20">
            <v>20</v>
          </cell>
          <cell r="G20">
            <v>9354067317.2348995</v>
          </cell>
          <cell r="H20">
            <v>15</v>
          </cell>
        </row>
        <row r="21">
          <cell r="C21">
            <v>3951208826.25</v>
          </cell>
          <cell r="D21">
            <v>100</v>
          </cell>
          <cell r="E21">
            <v>2857655109</v>
          </cell>
          <cell r="F21">
            <v>100</v>
          </cell>
          <cell r="G21">
            <v>11514005438.2349</v>
          </cell>
          <cell r="H21">
            <v>100</v>
          </cell>
        </row>
      </sheetData>
      <sheetData sheetId="14">
        <row r="13">
          <cell r="C13" t="str">
            <v>PD86</v>
          </cell>
          <cell r="D13" t="str">
            <v>PD86_</v>
          </cell>
          <cell r="E13" t="str">
            <v>PD87</v>
          </cell>
          <cell r="F13" t="str">
            <v>PD87_</v>
          </cell>
          <cell r="G13" t="str">
            <v>PD88</v>
          </cell>
          <cell r="H13" t="str">
            <v>PD88_</v>
          </cell>
        </row>
        <row r="14">
          <cell r="C14" t="str">
            <v xml:space="preserve">PD86-1. Implementar 100 porciento una estrategia de seguimiento de la efectividad y calidad en la atención a la ciudadanía en las entidades distritales, en el marco de los lineamientos y estándares del modelo de servicio omnicanal. </v>
          </cell>
          <cell r="E14" t="str">
            <v>PD87-2. Implementar 100 porciento las estrategias para la articulación interinstitucional y la apropiación de los lineamientos en materia de atención al ciudadano e IVC</v>
          </cell>
          <cell r="G14" t="str">
            <v xml:space="preserve">PD88-3. Implementar 100 porciento las estrategias de mejoramiento continuo e innovación en los canales de atención disponibles en la Red Cade. </v>
          </cell>
        </row>
        <row r="15">
          <cell r="C15" t="str">
            <v>Apropiación</v>
          </cell>
          <cell r="D15" t="str">
            <v>Magnitud</v>
          </cell>
          <cell r="E15" t="str">
            <v>Apropiación</v>
          </cell>
          <cell r="F15" t="str">
            <v>Magnitud</v>
          </cell>
          <cell r="G15" t="str">
            <v>Apropiación</v>
          </cell>
          <cell r="H15" t="str">
            <v>Magnitud</v>
          </cell>
        </row>
        <row r="16">
          <cell r="C16">
            <v>38722250</v>
          </cell>
          <cell r="D16">
            <v>100</v>
          </cell>
          <cell r="E16">
            <v>128508825</v>
          </cell>
          <cell r="F16">
            <v>100</v>
          </cell>
          <cell r="G16">
            <v>2318165731</v>
          </cell>
          <cell r="H16">
            <v>100</v>
          </cell>
        </row>
        <row r="17">
          <cell r="C17">
            <v>763848094</v>
          </cell>
          <cell r="D17">
            <v>100</v>
          </cell>
          <cell r="E17">
            <v>739673866</v>
          </cell>
          <cell r="F17">
            <v>100</v>
          </cell>
          <cell r="G17">
            <v>3032260040</v>
          </cell>
          <cell r="H17">
            <v>100</v>
          </cell>
        </row>
        <row r="18">
          <cell r="C18">
            <v>686169319</v>
          </cell>
          <cell r="D18">
            <v>100</v>
          </cell>
          <cell r="E18">
            <v>1062074026</v>
          </cell>
          <cell r="F18">
            <v>100</v>
          </cell>
          <cell r="G18">
            <v>3598837655</v>
          </cell>
          <cell r="H18">
            <v>100</v>
          </cell>
        </row>
        <row r="19">
          <cell r="C19">
            <v>438747797</v>
          </cell>
          <cell r="D19">
            <v>100</v>
          </cell>
          <cell r="E19">
            <v>742384940</v>
          </cell>
          <cell r="F19">
            <v>100</v>
          </cell>
          <cell r="G19">
            <v>2475490263</v>
          </cell>
          <cell r="H19">
            <v>100</v>
          </cell>
        </row>
        <row r="20">
          <cell r="C20">
            <v>191632000</v>
          </cell>
          <cell r="D20">
            <v>100</v>
          </cell>
          <cell r="E20">
            <v>684788000</v>
          </cell>
          <cell r="F20">
            <v>100</v>
          </cell>
          <cell r="G20">
            <v>12228545691</v>
          </cell>
          <cell r="H20">
            <v>100</v>
          </cell>
        </row>
        <row r="21">
          <cell r="C21">
            <v>2119119460</v>
          </cell>
          <cell r="D21">
            <v>100</v>
          </cell>
          <cell r="E21">
            <v>3357429657</v>
          </cell>
          <cell r="F21">
            <v>100</v>
          </cell>
          <cell r="G21">
            <v>23653299380</v>
          </cell>
          <cell r="H21">
            <v>100</v>
          </cell>
        </row>
      </sheetData>
      <sheetData sheetId="15">
        <row r="13">
          <cell r="C13" t="str">
            <v>PD100</v>
          </cell>
          <cell r="D13" t="str">
            <v>PD100_</v>
          </cell>
          <cell r="E13" t="str">
            <v>PD101</v>
          </cell>
          <cell r="F13" t="str">
            <v>PD101_</v>
          </cell>
          <cell r="G13" t="str">
            <v>PD102</v>
          </cell>
          <cell r="H13" t="str">
            <v>PD102_</v>
          </cell>
          <cell r="I13" t="str">
            <v>PD103</v>
          </cell>
          <cell r="J13" t="str">
            <v>PD103_</v>
          </cell>
          <cell r="K13" t="str">
            <v>PD104</v>
          </cell>
          <cell r="L13" t="str">
            <v>PD104_</v>
          </cell>
          <cell r="M13" t="str">
            <v>PD105</v>
          </cell>
          <cell r="N13" t="str">
            <v>PD105_</v>
          </cell>
          <cell r="O13" t="str">
            <v>PD106</v>
          </cell>
          <cell r="P13" t="str">
            <v>PD106_</v>
          </cell>
          <cell r="Q13" t="str">
            <v>PD107</v>
          </cell>
          <cell r="R13" t="str">
            <v>PD107_</v>
          </cell>
          <cell r="S13" t="str">
            <v>PD108</v>
          </cell>
          <cell r="T13" t="str">
            <v>PD108_</v>
          </cell>
          <cell r="U13" t="str">
            <v>PD109</v>
          </cell>
          <cell r="V13" t="str">
            <v>PD109_</v>
          </cell>
          <cell r="W13" t="str">
            <v>PD110</v>
          </cell>
          <cell r="X13" t="str">
            <v>PD110_</v>
          </cell>
          <cell r="Y13" t="str">
            <v>PD111</v>
          </cell>
          <cell r="Z13" t="str">
            <v>PD111_</v>
          </cell>
        </row>
        <row r="14">
          <cell r="C14" t="str">
            <v>PD100-1. Ejecutar 100 porciento de la estrategia de promoción de la memoria, para la construcción de paz, la reconciliación y la democracia, en la ciudad región.</v>
          </cell>
          <cell r="E14" t="str">
            <v>PD101-2. Realizar 1030 procesos pedagógicos para el fortalecimiento de iniciativas ciudadanas, que conduzcan al debate y la apropiación social de la paz, la memoria y la reconciliación, que se construye en los territorios ciudad región.</v>
          </cell>
          <cell r="G14" t="str">
            <v>PD102-3. Implementar 300 productos de pedagogía social y gestión del conocimiento, para el debate y la apropiación social de la paz, la memoria y la  reconciliación, que se construye en los territorios ciudad región.</v>
          </cell>
          <cell r="I14" t="str">
            <v>PD103-4. Implementar 100 porciento de la formulación y puesta en marcha de la política pública distrital de víctimas, memoria, paz y reconciliación.</v>
          </cell>
          <cell r="K14" t="str">
            <v>PD104-5. Implementar 100 porciento de la ruta de reparación integral para las víctimas del conflicto armado, acorde con las competencias del distrito capital.</v>
          </cell>
          <cell r="M14" t="str">
            <v>PD105-6. Otorgar 100 porciento de medidas de ayuda humanitaria inmediata en el distrito capital, conforme a los requisitos establecidos  por la legislación vigente.</v>
          </cell>
          <cell r="O14" t="str">
            <v>PD106-7.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Q14" t="str">
            <v>PD107-8. Realizar 100 porciento de los espacios de coordinación y articulación programados con entidades e instancias de orden territorial y nacional, en materia de asistencia, atención y reparación a las víctimas del conflicto armado.​</v>
          </cell>
          <cell r="S14" t="str">
            <v>PD108-9.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v>
          </cell>
          <cell r="U14" t="str">
            <v>PD109-10. Ejecutar 100 porciento de la estrategia de reconciliación para la construcción de paz, que contribuya al fortalecimiento del tejido social en los territorios ciudad región.​</v>
          </cell>
          <cell r="W14" t="str">
            <v>PD110-11. Realizar 100 porciento de los espacios de coordinación y articulación, acordados con entidades e instancias de orden territorial y nacional, para la implementación de acciones de integración social y territorial.</v>
          </cell>
          <cell r="Y14" t="str">
            <v>PD111-12. Formular 100 porciento de los Programas de Desarrollo con Enfoque Territorial (PDET),  para la promoción de una adecuada integración social y territorial.</v>
          </cell>
        </row>
        <row r="15">
          <cell r="C15" t="str">
            <v>Apropiación</v>
          </cell>
          <cell r="D15" t="str">
            <v>Magnitud</v>
          </cell>
          <cell r="E15" t="str">
            <v>Apropiación</v>
          </cell>
          <cell r="F15" t="str">
            <v>Magnitud</v>
          </cell>
          <cell r="G15" t="str">
            <v>Apropiación</v>
          </cell>
          <cell r="H15" t="str">
            <v>Magnitud</v>
          </cell>
          <cell r="I15" t="str">
            <v>Apropiación</v>
          </cell>
          <cell r="J15" t="str">
            <v>Magnitud</v>
          </cell>
          <cell r="K15" t="str">
            <v>Apropiación</v>
          </cell>
          <cell r="L15" t="str">
            <v>Magnitud</v>
          </cell>
          <cell r="M15" t="str">
            <v>Apropiación</v>
          </cell>
          <cell r="N15" t="str">
            <v>Magnitud</v>
          </cell>
          <cell r="O15" t="str">
            <v>Apropiación</v>
          </cell>
          <cell r="P15" t="str">
            <v>Magnitud</v>
          </cell>
          <cell r="Q15" t="str">
            <v>Apropiación</v>
          </cell>
          <cell r="R15" t="str">
            <v>Magnitud</v>
          </cell>
          <cell r="S15" t="str">
            <v>Apropiación</v>
          </cell>
          <cell r="T15" t="str">
            <v>Magnitud</v>
          </cell>
          <cell r="U15" t="str">
            <v>Apropiación</v>
          </cell>
          <cell r="V15" t="str">
            <v>Magnitud</v>
          </cell>
          <cell r="W15" t="str">
            <v>Apropiación</v>
          </cell>
          <cell r="X15" t="str">
            <v>Magnitud</v>
          </cell>
          <cell r="Y15" t="str">
            <v>Apropiación</v>
          </cell>
          <cell r="Z15" t="str">
            <v>Magnitud</v>
          </cell>
        </row>
        <row r="16">
          <cell r="C16">
            <v>180922950</v>
          </cell>
          <cell r="D16">
            <v>5</v>
          </cell>
          <cell r="E16">
            <v>125460615</v>
          </cell>
          <cell r="F16">
            <v>104</v>
          </cell>
          <cell r="G16">
            <v>343596383</v>
          </cell>
          <cell r="H16">
            <v>75</v>
          </cell>
          <cell r="I16">
            <v>85190000</v>
          </cell>
          <cell r="J16">
            <v>5</v>
          </cell>
          <cell r="K16">
            <v>3467954773</v>
          </cell>
          <cell r="L16">
            <v>100</v>
          </cell>
          <cell r="M16">
            <v>6063449331</v>
          </cell>
          <cell r="N16">
            <v>100</v>
          </cell>
          <cell r="O16">
            <v>334173018</v>
          </cell>
          <cell r="P16">
            <v>100</v>
          </cell>
          <cell r="Q16">
            <v>480155901</v>
          </cell>
          <cell r="R16">
            <v>100</v>
          </cell>
          <cell r="S16">
            <v>428092940</v>
          </cell>
          <cell r="T16">
            <v>100</v>
          </cell>
          <cell r="U16">
            <v>3061033688</v>
          </cell>
          <cell r="V16">
            <v>100</v>
          </cell>
          <cell r="W16">
            <v>227209248</v>
          </cell>
          <cell r="X16">
            <v>100</v>
          </cell>
          <cell r="Y16">
            <v>1333761153</v>
          </cell>
          <cell r="Z16">
            <v>10</v>
          </cell>
        </row>
        <row r="17">
          <cell r="C17">
            <v>495099654</v>
          </cell>
          <cell r="D17">
            <v>20</v>
          </cell>
          <cell r="E17">
            <v>720347527</v>
          </cell>
          <cell r="F17">
            <v>310</v>
          </cell>
          <cell r="G17">
            <v>1162264350</v>
          </cell>
          <cell r="H17">
            <v>73</v>
          </cell>
          <cell r="I17">
            <v>194239893</v>
          </cell>
          <cell r="J17">
            <v>20</v>
          </cell>
          <cell r="K17">
            <v>3546876294</v>
          </cell>
          <cell r="L17">
            <v>100</v>
          </cell>
          <cell r="M17">
            <v>9394898913</v>
          </cell>
          <cell r="N17">
            <v>100</v>
          </cell>
          <cell r="O17">
            <v>795622254</v>
          </cell>
          <cell r="P17">
            <v>100</v>
          </cell>
          <cell r="Q17">
            <v>1560884515</v>
          </cell>
          <cell r="R17">
            <v>100</v>
          </cell>
          <cell r="S17">
            <v>1824489579</v>
          </cell>
          <cell r="T17">
            <v>100</v>
          </cell>
          <cell r="U17">
            <v>5950295294</v>
          </cell>
          <cell r="V17">
            <v>100</v>
          </cell>
          <cell r="W17">
            <v>700537751</v>
          </cell>
          <cell r="X17">
            <v>100</v>
          </cell>
          <cell r="Y17">
            <v>3209087825</v>
          </cell>
          <cell r="Z17">
            <v>40</v>
          </cell>
        </row>
        <row r="18">
          <cell r="C18">
            <v>465276844</v>
          </cell>
          <cell r="D18">
            <v>55</v>
          </cell>
          <cell r="E18">
            <v>619022000</v>
          </cell>
          <cell r="F18">
            <v>258</v>
          </cell>
          <cell r="G18">
            <v>972259824</v>
          </cell>
          <cell r="H18">
            <v>70</v>
          </cell>
          <cell r="I18">
            <v>95957000</v>
          </cell>
          <cell r="J18">
            <v>55</v>
          </cell>
          <cell r="K18">
            <v>2550705721</v>
          </cell>
          <cell r="L18">
            <v>100</v>
          </cell>
          <cell r="M18">
            <v>16428215641</v>
          </cell>
          <cell r="N18">
            <v>100</v>
          </cell>
          <cell r="O18">
            <v>810056643</v>
          </cell>
          <cell r="P18">
            <v>100</v>
          </cell>
          <cell r="Q18">
            <v>1726129286</v>
          </cell>
          <cell r="R18">
            <v>100</v>
          </cell>
          <cell r="S18">
            <v>1327328935</v>
          </cell>
          <cell r="T18">
            <v>100</v>
          </cell>
          <cell r="U18">
            <v>4946640896</v>
          </cell>
          <cell r="V18">
            <v>100</v>
          </cell>
          <cell r="W18">
            <v>1015847615</v>
          </cell>
          <cell r="X18">
            <v>100</v>
          </cell>
          <cell r="Y18">
            <v>2062977595</v>
          </cell>
          <cell r="Z18">
            <v>70</v>
          </cell>
        </row>
        <row r="19">
          <cell r="C19">
            <v>401742000</v>
          </cell>
          <cell r="D19">
            <v>90</v>
          </cell>
          <cell r="E19">
            <v>285492000</v>
          </cell>
          <cell r="F19">
            <v>258</v>
          </cell>
          <cell r="G19">
            <v>769243000</v>
          </cell>
          <cell r="H19">
            <v>65</v>
          </cell>
          <cell r="I19">
            <v>184883044</v>
          </cell>
          <cell r="J19">
            <v>90</v>
          </cell>
          <cell r="K19">
            <v>2379067802</v>
          </cell>
          <cell r="L19">
            <v>100</v>
          </cell>
          <cell r="M19">
            <v>14345943500</v>
          </cell>
          <cell r="N19">
            <v>100</v>
          </cell>
          <cell r="O19">
            <v>420308000</v>
          </cell>
          <cell r="P19">
            <v>100</v>
          </cell>
          <cell r="Q19">
            <v>635219510</v>
          </cell>
          <cell r="R19">
            <v>100</v>
          </cell>
          <cell r="S19">
            <v>997953829</v>
          </cell>
          <cell r="T19">
            <v>100</v>
          </cell>
          <cell r="U19">
            <v>3526892377</v>
          </cell>
          <cell r="V19">
            <v>100</v>
          </cell>
          <cell r="W19">
            <v>589223370</v>
          </cell>
          <cell r="X19">
            <v>100</v>
          </cell>
          <cell r="Y19">
            <v>1052028620</v>
          </cell>
          <cell r="Z19">
            <v>90</v>
          </cell>
        </row>
        <row r="20">
          <cell r="C20">
            <v>142678000</v>
          </cell>
          <cell r="D20">
            <v>100</v>
          </cell>
          <cell r="E20">
            <v>195346000</v>
          </cell>
          <cell r="F20">
            <v>100</v>
          </cell>
          <cell r="G20">
            <v>586039000</v>
          </cell>
          <cell r="H20">
            <v>17</v>
          </cell>
          <cell r="I20">
            <v>371041000</v>
          </cell>
          <cell r="J20">
            <v>100</v>
          </cell>
          <cell r="K20">
            <v>1630377000</v>
          </cell>
          <cell r="L20">
            <v>100</v>
          </cell>
          <cell r="M20">
            <v>4080265000</v>
          </cell>
          <cell r="N20">
            <v>100</v>
          </cell>
          <cell r="O20">
            <v>402483000</v>
          </cell>
          <cell r="P20">
            <v>100</v>
          </cell>
          <cell r="Q20">
            <v>704739000</v>
          </cell>
          <cell r="R20">
            <v>100</v>
          </cell>
          <cell r="S20">
            <v>592722000</v>
          </cell>
          <cell r="T20">
            <v>100</v>
          </cell>
          <cell r="U20">
            <v>2572914000</v>
          </cell>
          <cell r="V20">
            <v>100</v>
          </cell>
          <cell r="W20">
            <v>1047874000</v>
          </cell>
          <cell r="X20">
            <v>100</v>
          </cell>
          <cell r="Y20">
            <v>1571812570</v>
          </cell>
          <cell r="Z20">
            <v>100</v>
          </cell>
        </row>
        <row r="21">
          <cell r="C21">
            <v>1685719448</v>
          </cell>
          <cell r="D21">
            <v>100</v>
          </cell>
          <cell r="E21">
            <v>1945668142</v>
          </cell>
          <cell r="F21">
            <v>1030</v>
          </cell>
          <cell r="G21">
            <v>3833402557</v>
          </cell>
          <cell r="H21">
            <v>300</v>
          </cell>
          <cell r="I21">
            <v>931310937</v>
          </cell>
          <cell r="J21">
            <v>100</v>
          </cell>
          <cell r="K21">
            <v>13574981590</v>
          </cell>
          <cell r="L21">
            <v>100</v>
          </cell>
          <cell r="M21">
            <v>50312772385</v>
          </cell>
          <cell r="N21">
            <v>100</v>
          </cell>
          <cell r="O21">
            <v>2762642915</v>
          </cell>
          <cell r="P21">
            <v>100</v>
          </cell>
          <cell r="Q21">
            <v>5107128212</v>
          </cell>
          <cell r="R21">
            <v>100</v>
          </cell>
          <cell r="S21">
            <v>5170587283</v>
          </cell>
          <cell r="T21">
            <v>100</v>
          </cell>
          <cell r="U21">
            <v>20057776255</v>
          </cell>
          <cell r="V21">
            <v>100</v>
          </cell>
          <cell r="W21">
            <v>3580691984</v>
          </cell>
          <cell r="X21">
            <v>100</v>
          </cell>
          <cell r="Y21">
            <v>9229667763</v>
          </cell>
          <cell r="Z21">
            <v>100</v>
          </cell>
        </row>
      </sheetData>
      <sheetData sheetId="16">
        <row r="13">
          <cell r="C13" t="str">
            <v>PD133A</v>
          </cell>
          <cell r="D13" t="str">
            <v>PD133A_</v>
          </cell>
          <cell r="E13" t="str">
            <v>PD135</v>
          </cell>
          <cell r="F13" t="str">
            <v>PD135_</v>
          </cell>
          <cell r="G13" t="str">
            <v>PD136</v>
          </cell>
          <cell r="H13" t="str">
            <v>PD136_</v>
          </cell>
          <cell r="I13" t="str">
            <v>PD137</v>
          </cell>
          <cell r="J13" t="str">
            <v>PD137_</v>
          </cell>
          <cell r="K13" t="str">
            <v>PD134A</v>
          </cell>
          <cell r="L13" t="str">
            <v>PD134A_</v>
          </cell>
          <cell r="M13" t="str">
            <v>PD138</v>
          </cell>
          <cell r="N13" t="str">
            <v>PD138_</v>
          </cell>
          <cell r="O13" t="str">
            <v>PD139</v>
          </cell>
          <cell r="P13" t="str">
            <v>PD139_</v>
          </cell>
        </row>
        <row r="14">
          <cell r="C14" t="str">
            <v>PD133A-3. Asesorar 100 porciento el diseño e implementación de las 16 agendas de transformación digital y sus aceleradores transversales</v>
          </cell>
          <cell r="E14" t="str">
            <v>PD135-5. Desarrollar 1 estrategia de apropiación para potenciar el conocimiento y uso de tecnologías.</v>
          </cell>
          <cell r="G14" t="str">
            <v>PD136-1. Implementar 100 porciento de los lineamientos de la política pública nacional de Gobierno Digital priorizados por la Secretaría General </v>
          </cell>
          <cell r="I14" t="str">
            <v>PD137-4. Implementar 1 Centro de recursos de TI compartido</v>
          </cell>
          <cell r="K14" t="str">
            <v>PD134A-2. Liderar 100 porciento la formulación, sensibilización y apropiación de la política pública de Bogotá Territorio Inteligente</v>
          </cell>
          <cell r="M14" t="str">
            <v>PD138-6. Implementar 100 porciento el Modelo de Seguridad y Privacidad de la Información (MSPI)</v>
          </cell>
          <cell r="O14" t="str">
            <v>PD139-7. Mantener 1 plataforma tecnológica y de redes de la Secretaria General actualizada.</v>
          </cell>
        </row>
        <row r="15">
          <cell r="C15" t="str">
            <v>Apropiación</v>
          </cell>
          <cell r="D15" t="str">
            <v>Magnitud</v>
          </cell>
          <cell r="E15" t="str">
            <v>Apropiación</v>
          </cell>
          <cell r="F15" t="str">
            <v>Magnitud</v>
          </cell>
          <cell r="G15" t="str">
            <v>Apropiación</v>
          </cell>
          <cell r="H15" t="str">
            <v>Magnitud</v>
          </cell>
          <cell r="I15" t="str">
            <v>Apropiación</v>
          </cell>
          <cell r="J15" t="str">
            <v>Magnitud</v>
          </cell>
          <cell r="K15" t="str">
            <v>Apropiación</v>
          </cell>
          <cell r="L15" t="str">
            <v>Magnitud</v>
          </cell>
          <cell r="M15" t="str">
            <v>Apropiación</v>
          </cell>
          <cell r="N15" t="str">
            <v>Magnitud</v>
          </cell>
          <cell r="O15" t="str">
            <v>Apropiación</v>
          </cell>
          <cell r="P15" t="str">
            <v>Magnitud</v>
          </cell>
        </row>
        <row r="16">
          <cell r="C16">
            <v>971624224</v>
          </cell>
          <cell r="D16">
            <v>5</v>
          </cell>
          <cell r="E16">
            <v>756208431</v>
          </cell>
          <cell r="F16">
            <v>0.1</v>
          </cell>
          <cell r="G16">
            <v>1676406253</v>
          </cell>
          <cell r="H16">
            <v>10</v>
          </cell>
          <cell r="I16">
            <v>252696000</v>
          </cell>
          <cell r="J16">
            <v>0.1</v>
          </cell>
          <cell r="K16">
            <v>423463019</v>
          </cell>
          <cell r="L16">
            <v>5</v>
          </cell>
          <cell r="M16">
            <v>995249155</v>
          </cell>
          <cell r="N16">
            <v>10</v>
          </cell>
          <cell r="O16">
            <v>3605352918</v>
          </cell>
          <cell r="P16">
            <v>1</v>
          </cell>
        </row>
        <row r="17">
          <cell r="C17">
            <v>2580011883</v>
          </cell>
          <cell r="D17">
            <v>15</v>
          </cell>
          <cell r="E17">
            <v>216775442</v>
          </cell>
          <cell r="F17">
            <v>0.3</v>
          </cell>
          <cell r="G17">
            <v>2121258802</v>
          </cell>
          <cell r="H17">
            <v>30</v>
          </cell>
          <cell r="I17">
            <v>369949277</v>
          </cell>
          <cell r="J17">
            <v>0.3</v>
          </cell>
          <cell r="K17">
            <v>1132866909</v>
          </cell>
          <cell r="L17">
            <v>15</v>
          </cell>
          <cell r="M17">
            <v>1166269730</v>
          </cell>
          <cell r="N17">
            <v>37</v>
          </cell>
          <cell r="O17">
            <v>4162558957</v>
          </cell>
          <cell r="P17">
            <v>1</v>
          </cell>
        </row>
        <row r="18">
          <cell r="C18">
            <v>3031636340</v>
          </cell>
          <cell r="D18">
            <v>45</v>
          </cell>
          <cell r="E18">
            <v>741951891</v>
          </cell>
          <cell r="F18">
            <v>0.5</v>
          </cell>
          <cell r="G18">
            <v>1969446784</v>
          </cell>
          <cell r="H18">
            <v>50</v>
          </cell>
          <cell r="I18">
            <v>655262239</v>
          </cell>
          <cell r="J18">
            <v>0.5</v>
          </cell>
          <cell r="K18">
            <v>993424174</v>
          </cell>
          <cell r="L18">
            <v>45</v>
          </cell>
          <cell r="M18">
            <v>2665632924</v>
          </cell>
          <cell r="N18">
            <v>64</v>
          </cell>
          <cell r="O18">
            <v>5370867648</v>
          </cell>
          <cell r="P18">
            <v>1</v>
          </cell>
        </row>
        <row r="19">
          <cell r="C19">
            <v>1569245064</v>
          </cell>
          <cell r="D19">
            <v>75</v>
          </cell>
          <cell r="E19">
            <v>447869613</v>
          </cell>
          <cell r="F19">
            <v>0.7</v>
          </cell>
          <cell r="G19">
            <v>2730513157</v>
          </cell>
          <cell r="H19">
            <v>70</v>
          </cell>
          <cell r="I19">
            <v>418145774</v>
          </cell>
          <cell r="J19">
            <v>0.7</v>
          </cell>
          <cell r="K19">
            <v>1124340902</v>
          </cell>
          <cell r="L19">
            <v>70</v>
          </cell>
          <cell r="M19">
            <v>1859086617</v>
          </cell>
          <cell r="N19">
            <v>91</v>
          </cell>
          <cell r="O19">
            <v>4370569873</v>
          </cell>
          <cell r="P19">
            <v>1</v>
          </cell>
        </row>
        <row r="20">
          <cell r="C20">
            <v>2696902705.2338071</v>
          </cell>
          <cell r="D20">
            <v>100</v>
          </cell>
          <cell r="E20">
            <v>897064158.03911519</v>
          </cell>
          <cell r="F20">
            <v>1</v>
          </cell>
          <cell r="G20">
            <v>4248349213.4726853</v>
          </cell>
          <cell r="H20">
            <v>100</v>
          </cell>
          <cell r="I20">
            <v>766605672.30888498</v>
          </cell>
          <cell r="J20">
            <v>1</v>
          </cell>
          <cell r="K20">
            <v>700922315.94550872</v>
          </cell>
          <cell r="L20">
            <v>100</v>
          </cell>
          <cell r="M20">
            <v>1662516000</v>
          </cell>
          <cell r="N20">
            <v>100</v>
          </cell>
          <cell r="O20">
            <v>4900246000</v>
          </cell>
          <cell r="P20">
            <v>1</v>
          </cell>
        </row>
        <row r="21">
          <cell r="C21">
            <v>10849420216.233807</v>
          </cell>
          <cell r="D21">
            <v>100</v>
          </cell>
          <cell r="E21">
            <v>3059869535.039115</v>
          </cell>
          <cell r="F21">
            <v>1</v>
          </cell>
          <cell r="G21">
            <v>12745974209.472685</v>
          </cell>
          <cell r="H21">
            <v>100</v>
          </cell>
          <cell r="I21">
            <v>2462658962.3088851</v>
          </cell>
          <cell r="J21">
            <v>1</v>
          </cell>
          <cell r="K21">
            <v>4375017319.945509</v>
          </cell>
          <cell r="L21">
            <v>100</v>
          </cell>
          <cell r="M21">
            <v>8348754426</v>
          </cell>
          <cell r="N21">
            <v>100</v>
          </cell>
          <cell r="O21">
            <v>22409595396</v>
          </cell>
          <cell r="P21">
            <v>1</v>
          </cell>
        </row>
      </sheetData>
      <sheetData sheetId="17">
        <row r="13">
          <cell r="C13" t="str">
            <v>PD166</v>
          </cell>
          <cell r="D13" t="str">
            <v>PD166_</v>
          </cell>
          <cell r="E13" t="str">
            <v>PD167</v>
          </cell>
          <cell r="F13" t="str">
            <v>PD167_</v>
          </cell>
          <cell r="G13" t="str">
            <v>PD168</v>
          </cell>
          <cell r="H13" t="str">
            <v>PD168_</v>
          </cell>
          <cell r="I13" t="str">
            <v>PD169</v>
          </cell>
          <cell r="J13" t="str">
            <v>PD169_</v>
          </cell>
          <cell r="K13" t="str">
            <v>PD170</v>
          </cell>
          <cell r="L13" t="str">
            <v>PD170_</v>
          </cell>
        </row>
        <row r="14">
          <cell r="C14" t="str">
            <v>PD166-3. Adelantar 100 porciento de la gestión necesaria para el mejoramiento de las sedes priorizadas</v>
          </cell>
          <cell r="E14" t="str">
            <v>PD167-5. Cumplir 100 porciento la formulación, seguimiento y el control de la planeación estratégica de la entidad</v>
          </cell>
          <cell r="G14" t="str">
            <v>PD168-4. Ejecutar 100 porciento de los lineamientos ambientales, mantenimientos y adecuaciones programados en las Sedes de la Secretaría General.</v>
          </cell>
          <cell r="I14" t="str">
            <v>PD169-1. Implementar 100 porciento de la Política de Gestión Documental (Iso 303000)</v>
          </cell>
          <cell r="K14" t="str">
            <v>PD170-2. Lograr 100 porciento de la eficiencia operacional para soportar la actividad misional de la entidad.</v>
          </cell>
        </row>
        <row r="15">
          <cell r="C15" t="str">
            <v>Apropiación</v>
          </cell>
          <cell r="D15" t="str">
            <v>Magnitud</v>
          </cell>
          <cell r="E15" t="str">
            <v>Apropiación</v>
          </cell>
          <cell r="F15" t="str">
            <v>Magnitud</v>
          </cell>
          <cell r="G15" t="str">
            <v>Apropiación</v>
          </cell>
          <cell r="H15" t="str">
            <v>Magnitud</v>
          </cell>
          <cell r="I15" t="str">
            <v>Apropiación</v>
          </cell>
          <cell r="J15" t="str">
            <v>Magnitud</v>
          </cell>
          <cell r="K15" t="str">
            <v>Apropiación</v>
          </cell>
          <cell r="L15" t="str">
            <v>Magnitud</v>
          </cell>
        </row>
        <row r="16">
          <cell r="C16">
            <v>1860016986</v>
          </cell>
          <cell r="D16">
            <v>100</v>
          </cell>
          <cell r="E16">
            <v>1389835612</v>
          </cell>
          <cell r="F16">
            <v>100</v>
          </cell>
          <cell r="G16">
            <v>2012392052</v>
          </cell>
          <cell r="H16">
            <v>100</v>
          </cell>
          <cell r="I16">
            <v>391536940</v>
          </cell>
          <cell r="J16">
            <v>42</v>
          </cell>
          <cell r="K16">
            <v>2259011209</v>
          </cell>
          <cell r="L16">
            <v>100</v>
          </cell>
        </row>
        <row r="17">
          <cell r="C17">
            <v>61789164</v>
          </cell>
          <cell r="D17">
            <v>100</v>
          </cell>
          <cell r="E17">
            <v>3106648757</v>
          </cell>
          <cell r="F17">
            <v>100</v>
          </cell>
          <cell r="G17">
            <v>3005108515</v>
          </cell>
          <cell r="H17">
            <v>100</v>
          </cell>
          <cell r="I17">
            <v>716160461</v>
          </cell>
          <cell r="J17">
            <v>12</v>
          </cell>
          <cell r="K17">
            <v>4940293103</v>
          </cell>
          <cell r="L17">
            <v>100</v>
          </cell>
        </row>
        <row r="18">
          <cell r="C18">
            <v>2192877003</v>
          </cell>
          <cell r="D18">
            <v>100</v>
          </cell>
          <cell r="E18">
            <v>3141584438</v>
          </cell>
          <cell r="F18">
            <v>100</v>
          </cell>
          <cell r="G18">
            <v>3274425423</v>
          </cell>
          <cell r="H18">
            <v>100</v>
          </cell>
          <cell r="I18">
            <v>802019090</v>
          </cell>
          <cell r="J18">
            <v>20</v>
          </cell>
          <cell r="K18">
            <v>4732731046</v>
          </cell>
          <cell r="L18">
            <v>100</v>
          </cell>
        </row>
        <row r="19">
          <cell r="C19">
            <v>1940423048</v>
          </cell>
          <cell r="D19">
            <v>100</v>
          </cell>
          <cell r="E19">
            <v>2300350000</v>
          </cell>
          <cell r="F19">
            <v>100</v>
          </cell>
          <cell r="G19">
            <v>2037605048</v>
          </cell>
          <cell r="H19">
            <v>100</v>
          </cell>
          <cell r="I19">
            <v>549941034</v>
          </cell>
          <cell r="J19">
            <v>19</v>
          </cell>
          <cell r="K19">
            <v>658101870</v>
          </cell>
          <cell r="L19">
            <v>100</v>
          </cell>
        </row>
        <row r="20">
          <cell r="C20">
            <v>5986000000</v>
          </cell>
          <cell r="D20">
            <v>100</v>
          </cell>
          <cell r="E20">
            <v>2990132001</v>
          </cell>
          <cell r="F20">
            <v>100</v>
          </cell>
          <cell r="G20">
            <v>1471264000</v>
          </cell>
          <cell r="H20">
            <v>100</v>
          </cell>
          <cell r="I20">
            <v>477168000</v>
          </cell>
          <cell r="J20">
            <v>7</v>
          </cell>
          <cell r="K20">
            <v>4551222028</v>
          </cell>
          <cell r="L20">
            <v>100</v>
          </cell>
        </row>
        <row r="21">
          <cell r="C21">
            <v>12041106201</v>
          </cell>
          <cell r="D21">
            <v>100</v>
          </cell>
          <cell r="E21">
            <v>12928550808</v>
          </cell>
          <cell r="F21">
            <v>100</v>
          </cell>
          <cell r="G21">
            <v>11800795038</v>
          </cell>
          <cell r="H21">
            <v>100</v>
          </cell>
          <cell r="I21">
            <v>2936825525</v>
          </cell>
          <cell r="J21">
            <v>100</v>
          </cell>
          <cell r="K21">
            <v>17141359256</v>
          </cell>
          <cell r="L21">
            <v>100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ciones"/>
      <sheetName val="Índice"/>
      <sheetName val="BD"/>
      <sheetName val="RepConsolidado"/>
      <sheetName val="BD_Actividades"/>
      <sheetName val="BD-BI"/>
      <sheetName val="Visor HV"/>
      <sheetName val="Listas"/>
      <sheetName val="Resumen presupuestal"/>
      <sheetName val="Ficha ID"/>
      <sheetName val="Visor Interno SPI"/>
      <sheetName val="7867"/>
      <sheetName val="7868"/>
      <sheetName val="7869"/>
      <sheetName val="7870"/>
      <sheetName val="7871"/>
      <sheetName val="7872"/>
      <sheetName val="7873"/>
      <sheetName val="VisorGerente"/>
      <sheetName val="Base Obs Pres"/>
      <sheetName val="Visor Retro"/>
      <sheetName val="R_7867"/>
      <sheetName val="R_7868"/>
      <sheetName val="R_7869"/>
      <sheetName val="R_7870"/>
      <sheetName val="R_7871"/>
      <sheetName val="R_7872"/>
      <sheetName val="R_7873"/>
      <sheetName val="Tabla Dinami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T102"/>
  <sheetViews>
    <sheetView workbookViewId="0">
      <selection sqref="A1:PT102"/>
    </sheetView>
  </sheetViews>
  <sheetFormatPr baseColWidth="10" defaultColWidth="11.453125" defaultRowHeight="14.5" x14ac:dyDescent="0.35"/>
  <cols>
    <col min="106" max="106" width="11.453125" style="92"/>
  </cols>
  <sheetData>
    <row r="1" spans="1:436"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s="92"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c r="DZ1" t="s">
        <v>129</v>
      </c>
      <c r="EA1" t="s">
        <v>130</v>
      </c>
      <c r="EB1" t="s">
        <v>131</v>
      </c>
      <c r="EC1" t="s">
        <v>132</v>
      </c>
      <c r="ED1" t="s">
        <v>133</v>
      </c>
      <c r="EE1" t="s">
        <v>134</v>
      </c>
      <c r="EF1" t="s">
        <v>135</v>
      </c>
      <c r="EG1" t="s">
        <v>136</v>
      </c>
      <c r="EH1" t="s">
        <v>137</v>
      </c>
      <c r="EI1" t="s">
        <v>138</v>
      </c>
      <c r="EJ1" t="s">
        <v>139</v>
      </c>
      <c r="EK1" t="s">
        <v>140</v>
      </c>
      <c r="EL1" t="s">
        <v>141</v>
      </c>
      <c r="EM1" t="s">
        <v>142</v>
      </c>
      <c r="EN1" t="s">
        <v>143</v>
      </c>
      <c r="EO1" t="s">
        <v>144</v>
      </c>
      <c r="EP1" t="s">
        <v>145</v>
      </c>
      <c r="EQ1" t="s">
        <v>146</v>
      </c>
      <c r="ER1" t="s">
        <v>147</v>
      </c>
      <c r="ES1" t="s">
        <v>148</v>
      </c>
      <c r="ET1" t="s">
        <v>149</v>
      </c>
      <c r="EU1" t="s">
        <v>150</v>
      </c>
      <c r="EV1" t="s">
        <v>151</v>
      </c>
      <c r="EW1" t="s">
        <v>152</v>
      </c>
      <c r="EX1" t="s">
        <v>153</v>
      </c>
      <c r="EY1" t="s">
        <v>154</v>
      </c>
      <c r="EZ1" t="s">
        <v>155</v>
      </c>
      <c r="FA1" t="s">
        <v>156</v>
      </c>
      <c r="FB1" t="s">
        <v>157</v>
      </c>
      <c r="FC1" t="s">
        <v>158</v>
      </c>
      <c r="FD1" t="s">
        <v>159</v>
      </c>
      <c r="FE1" t="s">
        <v>160</v>
      </c>
      <c r="FF1" t="s">
        <v>161</v>
      </c>
      <c r="FG1" t="s">
        <v>162</v>
      </c>
      <c r="FH1" t="s">
        <v>163</v>
      </c>
      <c r="FI1" t="s">
        <v>164</v>
      </c>
      <c r="FJ1" t="s">
        <v>165</v>
      </c>
      <c r="FK1" t="s">
        <v>166</v>
      </c>
      <c r="FL1" t="s">
        <v>167</v>
      </c>
      <c r="FM1" t="s">
        <v>168</v>
      </c>
      <c r="FN1" t="s">
        <v>169</v>
      </c>
      <c r="FO1" t="s">
        <v>170</v>
      </c>
      <c r="FP1" t="s">
        <v>171</v>
      </c>
      <c r="FQ1" t="s">
        <v>172</v>
      </c>
      <c r="FR1" t="s">
        <v>173</v>
      </c>
      <c r="FS1" t="s">
        <v>174</v>
      </c>
      <c r="FT1" t="s">
        <v>175</v>
      </c>
      <c r="FU1" t="s">
        <v>176</v>
      </c>
      <c r="FV1" t="s">
        <v>177</v>
      </c>
      <c r="FW1" t="s">
        <v>178</v>
      </c>
      <c r="FX1" t="s">
        <v>179</v>
      </c>
      <c r="FY1" t="s">
        <v>180</v>
      </c>
      <c r="FZ1" t="s">
        <v>181</v>
      </c>
      <c r="GA1" t="s">
        <v>182</v>
      </c>
      <c r="GB1" t="s">
        <v>183</v>
      </c>
      <c r="GC1" t="s">
        <v>184</v>
      </c>
      <c r="GD1" t="s">
        <v>185</v>
      </c>
      <c r="GE1" t="s">
        <v>186</v>
      </c>
      <c r="GF1" t="s">
        <v>187</v>
      </c>
      <c r="GG1" t="s">
        <v>188</v>
      </c>
      <c r="GH1" t="s">
        <v>189</v>
      </c>
      <c r="GI1" t="s">
        <v>190</v>
      </c>
      <c r="GJ1" t="s">
        <v>191</v>
      </c>
      <c r="GK1" t="s">
        <v>192</v>
      </c>
      <c r="GL1" t="s">
        <v>193</v>
      </c>
      <c r="GM1" t="s">
        <v>194</v>
      </c>
      <c r="GN1" t="s">
        <v>195</v>
      </c>
      <c r="GO1" t="s">
        <v>196</v>
      </c>
      <c r="GP1" t="s">
        <v>197</v>
      </c>
      <c r="GQ1" t="s">
        <v>198</v>
      </c>
      <c r="GR1" t="s">
        <v>199</v>
      </c>
      <c r="GS1" t="s">
        <v>200</v>
      </c>
      <c r="GT1" t="s">
        <v>201</v>
      </c>
      <c r="GU1" t="s">
        <v>202</v>
      </c>
      <c r="GV1" t="s">
        <v>203</v>
      </c>
      <c r="GW1" t="s">
        <v>204</v>
      </c>
      <c r="GX1" t="s">
        <v>205</v>
      </c>
      <c r="GY1" t="s">
        <v>206</v>
      </c>
      <c r="GZ1" t="s">
        <v>207</v>
      </c>
      <c r="HA1" t="s">
        <v>208</v>
      </c>
      <c r="HB1" t="s">
        <v>209</v>
      </c>
      <c r="HC1" t="s">
        <v>210</v>
      </c>
      <c r="HD1" t="s">
        <v>211</v>
      </c>
      <c r="HE1" t="s">
        <v>212</v>
      </c>
      <c r="HF1" t="s">
        <v>213</v>
      </c>
      <c r="HG1" t="s">
        <v>214</v>
      </c>
      <c r="HH1" t="s">
        <v>215</v>
      </c>
      <c r="HI1" t="s">
        <v>216</v>
      </c>
      <c r="HJ1" t="s">
        <v>217</v>
      </c>
      <c r="HK1" t="s">
        <v>218</v>
      </c>
      <c r="HL1" t="s">
        <v>219</v>
      </c>
      <c r="HM1" t="s">
        <v>220</v>
      </c>
      <c r="HN1" t="s">
        <v>221</v>
      </c>
      <c r="HO1" t="s">
        <v>222</v>
      </c>
      <c r="HP1" t="s">
        <v>223</v>
      </c>
      <c r="HQ1" t="s">
        <v>224</v>
      </c>
      <c r="HR1" t="s">
        <v>225</v>
      </c>
      <c r="HS1" t="s">
        <v>226</v>
      </c>
      <c r="HT1" t="s">
        <v>227</v>
      </c>
      <c r="HU1" t="s">
        <v>228</v>
      </c>
      <c r="HV1" t="s">
        <v>229</v>
      </c>
      <c r="HW1" t="s">
        <v>230</v>
      </c>
      <c r="HX1" t="s">
        <v>231</v>
      </c>
      <c r="HY1" t="s">
        <v>232</v>
      </c>
      <c r="HZ1" t="s">
        <v>233</v>
      </c>
      <c r="IA1" t="s">
        <v>234</v>
      </c>
      <c r="IB1" t="s">
        <v>235</v>
      </c>
      <c r="IC1" t="s">
        <v>236</v>
      </c>
      <c r="ID1" t="s">
        <v>237</v>
      </c>
      <c r="IE1" t="s">
        <v>238</v>
      </c>
      <c r="IF1" t="s">
        <v>239</v>
      </c>
      <c r="IG1" t="s">
        <v>240</v>
      </c>
      <c r="IH1" t="s">
        <v>241</v>
      </c>
      <c r="II1" t="s">
        <v>242</v>
      </c>
      <c r="IJ1" t="s">
        <v>243</v>
      </c>
      <c r="IK1" t="s">
        <v>244</v>
      </c>
      <c r="IL1" t="s">
        <v>245</v>
      </c>
      <c r="IM1" t="s">
        <v>246</v>
      </c>
      <c r="IN1" t="s">
        <v>247</v>
      </c>
      <c r="IO1" t="s">
        <v>248</v>
      </c>
      <c r="IP1" t="s">
        <v>249</v>
      </c>
      <c r="IQ1" t="s">
        <v>250</v>
      </c>
      <c r="IR1" t="s">
        <v>251</v>
      </c>
      <c r="IS1" t="s">
        <v>252</v>
      </c>
      <c r="IT1" t="s">
        <v>253</v>
      </c>
      <c r="IU1" t="s">
        <v>254</v>
      </c>
      <c r="IV1" t="s">
        <v>255</v>
      </c>
      <c r="IW1" t="s">
        <v>256</v>
      </c>
      <c r="IX1" t="s">
        <v>257</v>
      </c>
      <c r="IY1" t="s">
        <v>258</v>
      </c>
      <c r="IZ1" t="s">
        <v>259</v>
      </c>
      <c r="JA1" t="s">
        <v>260</v>
      </c>
      <c r="JB1" t="s">
        <v>261</v>
      </c>
      <c r="JC1" t="s">
        <v>262</v>
      </c>
      <c r="JD1" t="s">
        <v>263</v>
      </c>
      <c r="JE1" t="s">
        <v>264</v>
      </c>
      <c r="JF1" t="s">
        <v>265</v>
      </c>
      <c r="JG1" t="s">
        <v>266</v>
      </c>
      <c r="JH1" t="s">
        <v>267</v>
      </c>
      <c r="JI1" t="s">
        <v>268</v>
      </c>
      <c r="JJ1" t="s">
        <v>269</v>
      </c>
      <c r="JK1" t="s">
        <v>270</v>
      </c>
      <c r="JL1" t="s">
        <v>271</v>
      </c>
      <c r="JM1" t="s">
        <v>272</v>
      </c>
      <c r="JN1" t="s">
        <v>273</v>
      </c>
      <c r="JO1" t="s">
        <v>274</v>
      </c>
      <c r="JP1" t="s">
        <v>275</v>
      </c>
      <c r="JQ1" t="s">
        <v>276</v>
      </c>
      <c r="JR1" t="s">
        <v>277</v>
      </c>
      <c r="JS1" t="s">
        <v>278</v>
      </c>
      <c r="JT1" t="s">
        <v>279</v>
      </c>
      <c r="JU1" t="s">
        <v>280</v>
      </c>
      <c r="JV1" t="s">
        <v>281</v>
      </c>
      <c r="JW1" t="s">
        <v>282</v>
      </c>
      <c r="JX1" t="s">
        <v>283</v>
      </c>
      <c r="JY1" t="s">
        <v>284</v>
      </c>
      <c r="JZ1" t="s">
        <v>285</v>
      </c>
      <c r="KA1" t="s">
        <v>286</v>
      </c>
      <c r="KB1" t="s">
        <v>287</v>
      </c>
      <c r="KC1" t="s">
        <v>288</v>
      </c>
      <c r="KD1" t="s">
        <v>289</v>
      </c>
      <c r="KE1" t="s">
        <v>290</v>
      </c>
      <c r="KF1" t="s">
        <v>291</v>
      </c>
      <c r="KG1" t="s">
        <v>292</v>
      </c>
      <c r="KH1" t="s">
        <v>293</v>
      </c>
      <c r="KI1" t="s">
        <v>294</v>
      </c>
      <c r="KJ1" t="s">
        <v>295</v>
      </c>
      <c r="KK1" t="s">
        <v>296</v>
      </c>
      <c r="KL1" t="s">
        <v>297</v>
      </c>
      <c r="KM1" t="s">
        <v>298</v>
      </c>
      <c r="KN1" t="s">
        <v>299</v>
      </c>
      <c r="KO1" t="s">
        <v>300</v>
      </c>
      <c r="KP1" t="s">
        <v>301</v>
      </c>
      <c r="KQ1" t="s">
        <v>302</v>
      </c>
      <c r="KR1" t="s">
        <v>303</v>
      </c>
      <c r="KS1" t="s">
        <v>304</v>
      </c>
      <c r="KT1" t="s">
        <v>305</v>
      </c>
      <c r="KU1" t="s">
        <v>306</v>
      </c>
      <c r="KV1" t="s">
        <v>307</v>
      </c>
      <c r="KW1" t="s">
        <v>308</v>
      </c>
      <c r="KX1" t="s">
        <v>309</v>
      </c>
      <c r="KY1" t="s">
        <v>310</v>
      </c>
      <c r="KZ1" t="s">
        <v>311</v>
      </c>
      <c r="LA1" t="s">
        <v>312</v>
      </c>
      <c r="LB1" t="s">
        <v>313</v>
      </c>
      <c r="LC1" t="s">
        <v>314</v>
      </c>
      <c r="LD1" t="s">
        <v>315</v>
      </c>
      <c r="LE1" t="s">
        <v>316</v>
      </c>
      <c r="LF1" t="s">
        <v>317</v>
      </c>
      <c r="LG1" t="s">
        <v>318</v>
      </c>
      <c r="LH1" t="s">
        <v>319</v>
      </c>
      <c r="LI1" t="s">
        <v>320</v>
      </c>
      <c r="LJ1" t="s">
        <v>321</v>
      </c>
      <c r="LK1" t="s">
        <v>322</v>
      </c>
      <c r="LL1" t="s">
        <v>323</v>
      </c>
      <c r="LM1" t="s">
        <v>324</v>
      </c>
      <c r="LN1" t="s">
        <v>325</v>
      </c>
      <c r="LO1" t="s">
        <v>326</v>
      </c>
      <c r="LP1" t="s">
        <v>327</v>
      </c>
      <c r="LQ1" t="s">
        <v>328</v>
      </c>
      <c r="LR1" t="s">
        <v>329</v>
      </c>
      <c r="LS1" t="s">
        <v>330</v>
      </c>
      <c r="LT1" t="s">
        <v>331</v>
      </c>
      <c r="LU1" t="s">
        <v>332</v>
      </c>
      <c r="LV1" t="s">
        <v>333</v>
      </c>
      <c r="LW1" t="s">
        <v>334</v>
      </c>
      <c r="LX1" t="s">
        <v>335</v>
      </c>
      <c r="LY1" t="s">
        <v>336</v>
      </c>
      <c r="LZ1" t="s">
        <v>337</v>
      </c>
      <c r="MA1" t="s">
        <v>338</v>
      </c>
      <c r="MB1" t="s">
        <v>339</v>
      </c>
      <c r="MC1" t="s">
        <v>340</v>
      </c>
      <c r="MD1" t="s">
        <v>341</v>
      </c>
      <c r="ME1" t="s">
        <v>342</v>
      </c>
      <c r="MF1" t="s">
        <v>343</v>
      </c>
      <c r="MG1" t="s">
        <v>344</v>
      </c>
      <c r="MH1" t="s">
        <v>345</v>
      </c>
      <c r="MI1" t="s">
        <v>346</v>
      </c>
      <c r="MJ1" t="s">
        <v>347</v>
      </c>
      <c r="MK1" t="s">
        <v>348</v>
      </c>
      <c r="ML1" t="s">
        <v>349</v>
      </c>
      <c r="MM1" t="s">
        <v>350</v>
      </c>
      <c r="MN1" t="s">
        <v>351</v>
      </c>
      <c r="MO1" t="s">
        <v>352</v>
      </c>
      <c r="MP1" t="s">
        <v>353</v>
      </c>
      <c r="MQ1" t="s">
        <v>354</v>
      </c>
      <c r="MR1" t="s">
        <v>355</v>
      </c>
      <c r="MS1" t="s">
        <v>356</v>
      </c>
      <c r="MT1" t="s">
        <v>357</v>
      </c>
      <c r="MU1" t="s">
        <v>358</v>
      </c>
      <c r="MV1" t="s">
        <v>359</v>
      </c>
      <c r="MW1" t="s">
        <v>360</v>
      </c>
      <c r="MX1" t="s">
        <v>361</v>
      </c>
      <c r="MY1" t="s">
        <v>362</v>
      </c>
      <c r="MZ1" t="s">
        <v>363</v>
      </c>
      <c r="NA1" t="s">
        <v>364</v>
      </c>
      <c r="NB1" t="s">
        <v>365</v>
      </c>
      <c r="NC1" t="s">
        <v>366</v>
      </c>
      <c r="ND1" t="s">
        <v>367</v>
      </c>
      <c r="NE1" t="s">
        <v>368</v>
      </c>
      <c r="NF1" t="s">
        <v>369</v>
      </c>
      <c r="NG1" t="s">
        <v>370</v>
      </c>
      <c r="NH1" t="s">
        <v>371</v>
      </c>
      <c r="NI1" t="s">
        <v>372</v>
      </c>
      <c r="NJ1" t="s">
        <v>373</v>
      </c>
      <c r="NK1" t="s">
        <v>374</v>
      </c>
      <c r="NL1" t="s">
        <v>375</v>
      </c>
      <c r="NM1" t="s">
        <v>376</v>
      </c>
      <c r="NN1" t="s">
        <v>377</v>
      </c>
      <c r="NO1" t="s">
        <v>378</v>
      </c>
      <c r="NP1" t="s">
        <v>379</v>
      </c>
      <c r="NQ1" t="s">
        <v>380</v>
      </c>
      <c r="NR1" t="s">
        <v>381</v>
      </c>
      <c r="NS1" t="s">
        <v>382</v>
      </c>
      <c r="NT1" t="s">
        <v>383</v>
      </c>
      <c r="NU1" t="s">
        <v>384</v>
      </c>
      <c r="NV1" t="s">
        <v>385</v>
      </c>
      <c r="NW1" t="s">
        <v>386</v>
      </c>
      <c r="NX1" t="s">
        <v>387</v>
      </c>
      <c r="NY1" t="s">
        <v>388</v>
      </c>
      <c r="NZ1" t="s">
        <v>389</v>
      </c>
      <c r="OA1" t="s">
        <v>390</v>
      </c>
      <c r="OB1" t="s">
        <v>391</v>
      </c>
      <c r="OC1" t="s">
        <v>392</v>
      </c>
      <c r="OD1" t="s">
        <v>393</v>
      </c>
      <c r="OE1" t="s">
        <v>394</v>
      </c>
      <c r="OF1" t="s">
        <v>395</v>
      </c>
      <c r="OG1" t="s">
        <v>396</v>
      </c>
      <c r="OH1" t="s">
        <v>397</v>
      </c>
      <c r="OI1" t="s">
        <v>398</v>
      </c>
      <c r="OJ1" t="s">
        <v>399</v>
      </c>
      <c r="OK1" t="s">
        <v>400</v>
      </c>
      <c r="OL1" t="s">
        <v>401</v>
      </c>
      <c r="OM1" t="s">
        <v>402</v>
      </c>
      <c r="ON1" t="s">
        <v>403</v>
      </c>
      <c r="OO1" t="s">
        <v>404</v>
      </c>
      <c r="OP1" t="s">
        <v>0</v>
      </c>
      <c r="OQ1" t="s">
        <v>405</v>
      </c>
      <c r="OR1" t="s">
        <v>406</v>
      </c>
      <c r="OS1" t="s">
        <v>407</v>
      </c>
      <c r="OT1" t="s">
        <v>408</v>
      </c>
      <c r="OU1" t="s">
        <v>409</v>
      </c>
      <c r="OV1" t="s">
        <v>410</v>
      </c>
      <c r="OW1" t="s">
        <v>411</v>
      </c>
      <c r="OX1" t="s">
        <v>412</v>
      </c>
      <c r="OY1" t="s">
        <v>413</v>
      </c>
      <c r="OZ1" t="s">
        <v>414</v>
      </c>
      <c r="PA1" t="s">
        <v>415</v>
      </c>
      <c r="PB1" t="s">
        <v>416</v>
      </c>
      <c r="PC1" t="s">
        <v>417</v>
      </c>
      <c r="PD1" t="s">
        <v>418</v>
      </c>
      <c r="PE1" t="s">
        <v>419</v>
      </c>
      <c r="PF1" t="s">
        <v>420</v>
      </c>
      <c r="PG1" t="s">
        <v>421</v>
      </c>
      <c r="PH1" t="s">
        <v>422</v>
      </c>
      <c r="PI1" t="s">
        <v>423</v>
      </c>
      <c r="PJ1" t="s">
        <v>424</v>
      </c>
      <c r="PK1" t="s">
        <v>425</v>
      </c>
      <c r="PL1" t="s">
        <v>426</v>
      </c>
      <c r="PM1" t="s">
        <v>427</v>
      </c>
      <c r="PN1" t="s">
        <v>428</v>
      </c>
      <c r="PO1" t="s">
        <v>429</v>
      </c>
      <c r="PP1" t="s">
        <v>430</v>
      </c>
      <c r="PQ1" t="s">
        <v>431</v>
      </c>
      <c r="PR1" t="s">
        <v>432</v>
      </c>
      <c r="PS1" t="s">
        <v>433</v>
      </c>
      <c r="PT1" t="s">
        <v>434</v>
      </c>
    </row>
    <row r="2" spans="1:436" x14ac:dyDescent="0.35">
      <c r="A2" t="s">
        <v>435</v>
      </c>
      <c r="B2">
        <v>7867</v>
      </c>
      <c r="C2" t="s">
        <v>436</v>
      </c>
      <c r="D2">
        <v>2020110010190</v>
      </c>
      <c r="E2" t="s">
        <v>437</v>
      </c>
      <c r="F2" t="s">
        <v>438</v>
      </c>
      <c r="G2" t="s">
        <v>439</v>
      </c>
      <c r="H2" t="s">
        <v>440</v>
      </c>
      <c r="I2" t="s">
        <v>441</v>
      </c>
      <c r="J2" t="s">
        <v>442</v>
      </c>
      <c r="K2" t="s">
        <v>443</v>
      </c>
      <c r="L2" t="s">
        <v>444</v>
      </c>
      <c r="M2" t="s">
        <v>445</v>
      </c>
      <c r="N2" t="s">
        <v>443</v>
      </c>
      <c r="O2" t="s">
        <v>444</v>
      </c>
      <c r="P2" t="s">
        <v>445</v>
      </c>
      <c r="Q2" t="s">
        <v>446</v>
      </c>
      <c r="R2" t="s">
        <v>447</v>
      </c>
      <c r="S2" t="s">
        <v>448</v>
      </c>
      <c r="T2" t="s">
        <v>449</v>
      </c>
      <c r="Z2" t="s">
        <v>450</v>
      </c>
      <c r="AA2" t="s">
        <v>451</v>
      </c>
      <c r="AC2" t="s">
        <v>448</v>
      </c>
      <c r="AG2" t="s">
        <v>452</v>
      </c>
      <c r="AH2" t="s">
        <v>453</v>
      </c>
      <c r="AI2" t="s">
        <v>454</v>
      </c>
      <c r="AJ2" t="s">
        <v>455</v>
      </c>
      <c r="AK2">
        <v>44055</v>
      </c>
      <c r="AL2">
        <v>2</v>
      </c>
      <c r="AM2">
        <v>2023</v>
      </c>
      <c r="AN2" t="s">
        <v>456</v>
      </c>
      <c r="AO2" t="s">
        <v>457</v>
      </c>
      <c r="AP2">
        <v>2020</v>
      </c>
      <c r="AQ2">
        <v>2024</v>
      </c>
      <c r="AR2" t="s">
        <v>458</v>
      </c>
      <c r="AS2" t="s">
        <v>459</v>
      </c>
      <c r="AT2" t="s">
        <v>460</v>
      </c>
      <c r="AU2" t="s">
        <v>461</v>
      </c>
      <c r="AV2" t="s">
        <v>462</v>
      </c>
      <c r="AW2" t="s">
        <v>462</v>
      </c>
      <c r="AX2" t="s">
        <v>462</v>
      </c>
      <c r="AY2">
        <v>1</v>
      </c>
      <c r="BB2" t="s">
        <v>463</v>
      </c>
      <c r="BC2" t="s">
        <v>464</v>
      </c>
      <c r="BD2" t="s">
        <v>465</v>
      </c>
      <c r="BE2" t="s">
        <v>466</v>
      </c>
      <c r="BF2" t="s">
        <v>467</v>
      </c>
      <c r="BG2">
        <v>2</v>
      </c>
      <c r="BH2">
        <v>45204</v>
      </c>
      <c r="BI2" t="s">
        <v>468</v>
      </c>
      <c r="BJ2" t="s">
        <v>50</v>
      </c>
      <c r="BK2">
        <v>100</v>
      </c>
      <c r="BL2">
        <v>10</v>
      </c>
      <c r="BM2">
        <v>30</v>
      </c>
      <c r="BN2">
        <v>70</v>
      </c>
      <c r="BO2">
        <v>90</v>
      </c>
      <c r="BP2">
        <v>100</v>
      </c>
      <c r="BQ2">
        <v>10201287629</v>
      </c>
      <c r="BR2">
        <v>829432495</v>
      </c>
      <c r="BS2">
        <v>1817381049</v>
      </c>
      <c r="BT2">
        <v>1684836216</v>
      </c>
      <c r="BU2">
        <v>1795637869</v>
      </c>
      <c r="BV2">
        <v>4074000000</v>
      </c>
      <c r="BW2">
        <v>10</v>
      </c>
      <c r="BX2">
        <v>30</v>
      </c>
      <c r="BY2">
        <v>70</v>
      </c>
      <c r="BZ2">
        <v>90</v>
      </c>
      <c r="CA2">
        <v>20.249999999999996</v>
      </c>
      <c r="CB2">
        <v>40</v>
      </c>
      <c r="CC2">
        <v>20</v>
      </c>
      <c r="CD2">
        <v>829432495</v>
      </c>
      <c r="CE2">
        <v>818590265</v>
      </c>
      <c r="CF2">
        <v>1817381049</v>
      </c>
      <c r="CG2">
        <v>1790836555</v>
      </c>
      <c r="CH2">
        <v>1684836216</v>
      </c>
      <c r="CI2">
        <v>1638945993</v>
      </c>
      <c r="CJ2">
        <v>9.75</v>
      </c>
      <c r="CK2">
        <v>29.999999999999996</v>
      </c>
      <c r="CL2">
        <v>70</v>
      </c>
      <c r="CM2">
        <v>90</v>
      </c>
      <c r="CN2" t="s">
        <v>469</v>
      </c>
      <c r="CO2">
        <v>0</v>
      </c>
      <c r="CP2">
        <v>1</v>
      </c>
      <c r="CQ2">
        <v>0</v>
      </c>
      <c r="CR2">
        <v>3</v>
      </c>
      <c r="CS2">
        <v>1.5</v>
      </c>
      <c r="CT2">
        <v>5</v>
      </c>
      <c r="CU2">
        <v>0</v>
      </c>
      <c r="CV2">
        <v>0</v>
      </c>
      <c r="CW2">
        <v>3</v>
      </c>
      <c r="CX2">
        <v>1.5</v>
      </c>
      <c r="CY2">
        <v>5</v>
      </c>
      <c r="CZ2">
        <v>0</v>
      </c>
      <c r="DA2">
        <v>90</v>
      </c>
      <c r="DB2" s="92">
        <v>90</v>
      </c>
      <c r="DC2">
        <v>20</v>
      </c>
      <c r="DD2">
        <v>20</v>
      </c>
      <c r="DE2">
        <v>0</v>
      </c>
      <c r="DF2">
        <v>10</v>
      </c>
      <c r="DG2">
        <v>0</v>
      </c>
      <c r="DH2">
        <v>30</v>
      </c>
      <c r="DI2">
        <v>15</v>
      </c>
      <c r="DJ2">
        <v>50</v>
      </c>
      <c r="DK2">
        <v>0</v>
      </c>
      <c r="DL2">
        <v>0</v>
      </c>
      <c r="DM2">
        <v>30</v>
      </c>
      <c r="DN2">
        <v>15</v>
      </c>
      <c r="DO2">
        <v>50</v>
      </c>
      <c r="DP2">
        <v>0</v>
      </c>
      <c r="DQ2">
        <v>200</v>
      </c>
      <c r="DR2">
        <v>0</v>
      </c>
      <c r="DS2">
        <v>10</v>
      </c>
      <c r="DT2">
        <v>0</v>
      </c>
      <c r="DU2">
        <v>95</v>
      </c>
      <c r="DV2">
        <v>0</v>
      </c>
      <c r="DW2">
        <v>0</v>
      </c>
      <c r="DX2">
        <v>0</v>
      </c>
      <c r="DY2">
        <v>0</v>
      </c>
      <c r="DZ2">
        <v>0</v>
      </c>
      <c r="EA2">
        <v>0</v>
      </c>
      <c r="EB2">
        <v>0</v>
      </c>
      <c r="EC2">
        <v>95</v>
      </c>
      <c r="ED2">
        <v>200</v>
      </c>
      <c r="EE2">
        <v>200</v>
      </c>
      <c r="EF2">
        <v>0</v>
      </c>
      <c r="EG2" t="s">
        <v>470</v>
      </c>
      <c r="EH2">
        <v>0</v>
      </c>
      <c r="EI2" t="s">
        <v>470</v>
      </c>
      <c r="EJ2" t="s">
        <v>470</v>
      </c>
      <c r="EK2" t="s">
        <v>470</v>
      </c>
      <c r="EL2">
        <v>0</v>
      </c>
      <c r="EM2">
        <v>0</v>
      </c>
      <c r="EN2" t="s">
        <v>470</v>
      </c>
      <c r="EO2" t="s">
        <v>470</v>
      </c>
      <c r="EP2" t="s">
        <v>470</v>
      </c>
      <c r="EQ2">
        <v>0</v>
      </c>
      <c r="ER2">
        <v>0</v>
      </c>
      <c r="ES2" t="s">
        <v>471</v>
      </c>
      <c r="ET2">
        <v>0</v>
      </c>
      <c r="EU2" t="s">
        <v>472</v>
      </c>
      <c r="EV2" t="s">
        <v>473</v>
      </c>
      <c r="EW2" t="s">
        <v>474</v>
      </c>
      <c r="EX2">
        <v>0</v>
      </c>
      <c r="EY2">
        <v>0</v>
      </c>
      <c r="EZ2" t="s">
        <v>475</v>
      </c>
      <c r="FA2" t="s">
        <v>476</v>
      </c>
      <c r="FB2" t="s">
        <v>477</v>
      </c>
      <c r="FC2" t="s">
        <v>478</v>
      </c>
      <c r="FD2">
        <v>1750713000</v>
      </c>
      <c r="FE2">
        <v>1750713000</v>
      </c>
      <c r="FF2">
        <v>1750713000</v>
      </c>
      <c r="FG2">
        <v>1750713000</v>
      </c>
      <c r="FH2">
        <v>1750713000</v>
      </c>
      <c r="FI2">
        <v>1750713000</v>
      </c>
      <c r="FJ2">
        <v>1750713000</v>
      </c>
      <c r="FK2">
        <v>1750713000</v>
      </c>
      <c r="FL2">
        <v>1750713000</v>
      </c>
      <c r="FM2">
        <v>1750713000</v>
      </c>
      <c r="FN2">
        <v>1750713000</v>
      </c>
      <c r="FO2">
        <v>1750713000</v>
      </c>
      <c r="FP2">
        <v>1750713000</v>
      </c>
      <c r="FQ2">
        <v>1829223135</v>
      </c>
      <c r="FR2">
        <v>1829223135</v>
      </c>
      <c r="FS2">
        <v>1798294903</v>
      </c>
      <c r="FT2">
        <v>1720857704</v>
      </c>
      <c r="FU2">
        <v>1720857704</v>
      </c>
      <c r="FV2">
        <v>1720857704</v>
      </c>
      <c r="FW2">
        <v>1720857704</v>
      </c>
      <c r="FX2">
        <v>1720857704</v>
      </c>
      <c r="FY2">
        <v>1784006737</v>
      </c>
      <c r="FZ2">
        <v>1784006737</v>
      </c>
      <c r="GA2">
        <v>1795637869</v>
      </c>
      <c r="GB2">
        <v>1795637869</v>
      </c>
      <c r="GC2">
        <v>1795637869</v>
      </c>
      <c r="GD2">
        <v>1632246890</v>
      </c>
      <c r="GE2">
        <v>1735341010</v>
      </c>
      <c r="GF2">
        <v>1621540966</v>
      </c>
      <c r="GG2">
        <v>1621540966</v>
      </c>
      <c r="GH2">
        <v>1621540966</v>
      </c>
      <c r="GI2">
        <v>1637242995</v>
      </c>
      <c r="GJ2">
        <v>1637242995</v>
      </c>
      <c r="GK2">
        <v>1637242995</v>
      </c>
      <c r="GL2">
        <v>1637242995</v>
      </c>
      <c r="GM2">
        <v>1784006737</v>
      </c>
      <c r="GN2">
        <v>1784006737</v>
      </c>
      <c r="GO2">
        <v>1795637869</v>
      </c>
      <c r="GP2">
        <v>1795637869</v>
      </c>
      <c r="GQ2">
        <v>0</v>
      </c>
      <c r="GR2">
        <v>56296361</v>
      </c>
      <c r="GS2">
        <v>194056418</v>
      </c>
      <c r="GT2">
        <v>366035264</v>
      </c>
      <c r="GU2">
        <v>514765593</v>
      </c>
      <c r="GV2">
        <v>652171430</v>
      </c>
      <c r="GW2">
        <v>799762437</v>
      </c>
      <c r="GX2">
        <v>965820508</v>
      </c>
      <c r="GY2">
        <v>1104653802</v>
      </c>
      <c r="GZ2">
        <v>1269625420</v>
      </c>
      <c r="HA2">
        <v>1421527876</v>
      </c>
      <c r="HB2">
        <v>1722715783</v>
      </c>
      <c r="HC2">
        <v>1722715783</v>
      </c>
      <c r="HD2">
        <v>45890223</v>
      </c>
      <c r="HE2">
        <v>45890223</v>
      </c>
      <c r="HF2">
        <v>45890223</v>
      </c>
      <c r="HG2">
        <v>45890223</v>
      </c>
      <c r="HH2">
        <v>45890223</v>
      </c>
      <c r="HI2">
        <v>45890223</v>
      </c>
      <c r="HJ2">
        <v>45890223</v>
      </c>
      <c r="HK2">
        <v>45890223</v>
      </c>
      <c r="HL2">
        <v>45890223</v>
      </c>
      <c r="HM2">
        <v>45890223</v>
      </c>
      <c r="HN2">
        <v>45890223</v>
      </c>
      <c r="HO2">
        <v>45890223</v>
      </c>
      <c r="HP2">
        <v>45890223</v>
      </c>
      <c r="HQ2">
        <v>0</v>
      </c>
      <c r="HR2">
        <v>35686549</v>
      </c>
      <c r="HS2">
        <v>45890223</v>
      </c>
      <c r="HT2">
        <v>45890223</v>
      </c>
      <c r="HU2">
        <v>45890223</v>
      </c>
      <c r="HV2">
        <v>45890223</v>
      </c>
      <c r="HW2">
        <v>45890223</v>
      </c>
      <c r="HX2">
        <v>45890223</v>
      </c>
      <c r="HY2">
        <v>45890223</v>
      </c>
      <c r="HZ2">
        <v>45890223</v>
      </c>
      <c r="IA2">
        <v>45890223</v>
      </c>
      <c r="IB2">
        <v>45890223</v>
      </c>
      <c r="IC2">
        <v>45890223</v>
      </c>
      <c r="ID2" t="s">
        <v>479</v>
      </c>
      <c r="IE2" t="s">
        <v>480</v>
      </c>
      <c r="IF2" t="s">
        <v>480</v>
      </c>
      <c r="IG2" t="s">
        <v>480</v>
      </c>
      <c r="IH2" t="s">
        <v>481</v>
      </c>
      <c r="II2" t="s">
        <v>480</v>
      </c>
      <c r="IJ2" t="s">
        <v>482</v>
      </c>
      <c r="IK2" t="s">
        <v>483</v>
      </c>
      <c r="IL2" t="s">
        <v>484</v>
      </c>
      <c r="IM2" t="s">
        <v>480</v>
      </c>
      <c r="IN2" t="s">
        <v>480</v>
      </c>
      <c r="IO2" t="s">
        <v>485</v>
      </c>
      <c r="IP2" t="s">
        <v>486</v>
      </c>
      <c r="IQ2" t="s">
        <v>487</v>
      </c>
      <c r="IR2" t="s">
        <v>488</v>
      </c>
      <c r="IS2">
        <v>0</v>
      </c>
      <c r="IT2">
        <v>1</v>
      </c>
      <c r="IU2">
        <v>0</v>
      </c>
      <c r="IV2">
        <v>3.1666666666666665</v>
      </c>
      <c r="IW2">
        <v>0</v>
      </c>
      <c r="IX2">
        <v>0</v>
      </c>
      <c r="IY2">
        <v>0</v>
      </c>
      <c r="IZ2">
        <v>0</v>
      </c>
      <c r="JA2">
        <v>0</v>
      </c>
      <c r="JB2">
        <v>0</v>
      </c>
      <c r="JC2">
        <v>0</v>
      </c>
      <c r="JD2">
        <v>95</v>
      </c>
      <c r="JE2">
        <v>1</v>
      </c>
      <c r="JF2">
        <v>0</v>
      </c>
      <c r="JG2">
        <v>5</v>
      </c>
      <c r="JH2">
        <v>0</v>
      </c>
      <c r="JI2">
        <v>47.5</v>
      </c>
      <c r="JJ2">
        <v>0</v>
      </c>
      <c r="JK2">
        <v>0</v>
      </c>
      <c r="JL2">
        <v>0</v>
      </c>
      <c r="JM2">
        <v>0</v>
      </c>
      <c r="JN2">
        <v>0</v>
      </c>
      <c r="JO2">
        <v>0</v>
      </c>
      <c r="JP2">
        <v>0</v>
      </c>
      <c r="JQ2">
        <v>47.5</v>
      </c>
      <c r="JR2">
        <v>100</v>
      </c>
      <c r="JS2">
        <v>0</v>
      </c>
      <c r="JT2">
        <v>5</v>
      </c>
      <c r="JU2">
        <v>5</v>
      </c>
      <c r="JV2">
        <v>52.5</v>
      </c>
      <c r="JW2">
        <v>52.5</v>
      </c>
      <c r="JX2">
        <v>52.5</v>
      </c>
      <c r="JY2">
        <v>52.5</v>
      </c>
      <c r="JZ2">
        <v>52.5</v>
      </c>
      <c r="KA2">
        <v>52.5</v>
      </c>
      <c r="KB2">
        <v>52.5</v>
      </c>
      <c r="KC2">
        <v>52.5</v>
      </c>
      <c r="KD2">
        <v>100</v>
      </c>
      <c r="KE2" t="s">
        <v>489</v>
      </c>
      <c r="KF2">
        <v>100</v>
      </c>
      <c r="KG2" t="s">
        <v>480</v>
      </c>
      <c r="KH2">
        <v>316.66666666666663</v>
      </c>
      <c r="KI2">
        <v>0</v>
      </c>
      <c r="KJ2">
        <v>0</v>
      </c>
      <c r="KK2" t="s">
        <v>480</v>
      </c>
      <c r="KL2" t="s">
        <v>480</v>
      </c>
      <c r="KM2">
        <v>0</v>
      </c>
      <c r="KN2">
        <v>0</v>
      </c>
      <c r="KO2">
        <v>0</v>
      </c>
      <c r="KP2" t="s">
        <v>480</v>
      </c>
      <c r="KQ2" t="s">
        <v>489</v>
      </c>
      <c r="KR2">
        <v>100</v>
      </c>
      <c r="KS2">
        <v>100</v>
      </c>
      <c r="KT2">
        <v>262.5</v>
      </c>
      <c r="KU2">
        <v>190.90909090909091</v>
      </c>
      <c r="KV2">
        <v>100</v>
      </c>
      <c r="KW2">
        <v>100</v>
      </c>
      <c r="KX2">
        <v>100</v>
      </c>
      <c r="KY2">
        <v>77.777777777777786</v>
      </c>
      <c r="KZ2">
        <v>70</v>
      </c>
      <c r="LA2">
        <v>52.5</v>
      </c>
      <c r="LB2">
        <v>100</v>
      </c>
      <c r="LC2">
        <v>100</v>
      </c>
      <c r="LD2" t="s">
        <v>436</v>
      </c>
      <c r="LE2" t="s">
        <v>490</v>
      </c>
      <c r="LF2">
        <v>100</v>
      </c>
      <c r="LG2">
        <v>100</v>
      </c>
      <c r="LH2">
        <v>100</v>
      </c>
      <c r="LI2">
        <v>100</v>
      </c>
      <c r="LJ2">
        <v>100</v>
      </c>
      <c r="LK2">
        <v>100</v>
      </c>
      <c r="LL2">
        <v>22646611042</v>
      </c>
      <c r="LM2">
        <v>22644811295</v>
      </c>
      <c r="LN2">
        <v>21352496060</v>
      </c>
      <c r="LO2">
        <v>4291548744</v>
      </c>
      <c r="LP2">
        <v>4291548744</v>
      </c>
      <c r="LQ2" t="s">
        <v>489</v>
      </c>
      <c r="LR2">
        <v>1</v>
      </c>
      <c r="LS2">
        <v>0</v>
      </c>
      <c r="LT2">
        <v>9.5</v>
      </c>
      <c r="LU2">
        <v>0</v>
      </c>
      <c r="LV2">
        <v>0</v>
      </c>
      <c r="LW2">
        <v>0</v>
      </c>
      <c r="LX2">
        <v>0</v>
      </c>
      <c r="LY2">
        <v>0</v>
      </c>
      <c r="LZ2">
        <v>0</v>
      </c>
      <c r="MA2">
        <v>0</v>
      </c>
      <c r="MB2">
        <v>9.5</v>
      </c>
      <c r="MC2">
        <v>20</v>
      </c>
      <c r="MD2">
        <v>20</v>
      </c>
      <c r="ME2">
        <v>90</v>
      </c>
      <c r="MF2" t="s">
        <v>491</v>
      </c>
      <c r="MG2" t="s">
        <v>492</v>
      </c>
      <c r="MH2" t="s">
        <v>491</v>
      </c>
      <c r="MI2" t="s">
        <v>492</v>
      </c>
      <c r="MJ2" t="s">
        <v>492</v>
      </c>
      <c r="MK2" t="s">
        <v>493</v>
      </c>
      <c r="ML2" t="s">
        <v>492</v>
      </c>
      <c r="MM2" t="s">
        <v>491</v>
      </c>
      <c r="MN2" t="s">
        <v>492</v>
      </c>
      <c r="MO2" t="s">
        <v>492</v>
      </c>
      <c r="MP2" t="s">
        <v>493</v>
      </c>
      <c r="MQ2">
        <v>0</v>
      </c>
      <c r="MR2" t="s">
        <v>491</v>
      </c>
      <c r="MS2" t="s">
        <v>494</v>
      </c>
      <c r="MT2" t="s">
        <v>491</v>
      </c>
      <c r="MU2" t="s">
        <v>495</v>
      </c>
      <c r="MV2" t="s">
        <v>495</v>
      </c>
      <c r="MW2" t="s">
        <v>496</v>
      </c>
      <c r="MX2" t="s">
        <v>496</v>
      </c>
      <c r="MY2" t="s">
        <v>491</v>
      </c>
      <c r="MZ2" t="s">
        <v>495</v>
      </c>
      <c r="NA2" t="s">
        <v>495</v>
      </c>
      <c r="NB2" t="s">
        <v>497</v>
      </c>
      <c r="NC2">
        <v>0</v>
      </c>
      <c r="ND2" t="s">
        <v>489</v>
      </c>
      <c r="NE2">
        <v>100</v>
      </c>
      <c r="NF2">
        <v>100</v>
      </c>
      <c r="NG2">
        <v>262.5</v>
      </c>
      <c r="NH2">
        <v>190.90909090909091</v>
      </c>
      <c r="NI2">
        <v>100</v>
      </c>
      <c r="NJ2">
        <v>100</v>
      </c>
      <c r="NK2">
        <v>100</v>
      </c>
      <c r="NL2">
        <v>77.777777777777786</v>
      </c>
      <c r="NM2">
        <v>70</v>
      </c>
      <c r="NN2">
        <v>52.5</v>
      </c>
      <c r="NO2">
        <v>100</v>
      </c>
      <c r="NP2" t="s">
        <v>498</v>
      </c>
      <c r="NQ2" t="s">
        <v>499</v>
      </c>
      <c r="NR2" t="s">
        <v>500</v>
      </c>
      <c r="NS2" t="s">
        <v>501</v>
      </c>
      <c r="NT2" t="s">
        <v>502</v>
      </c>
      <c r="NU2" t="s">
        <v>503</v>
      </c>
      <c r="NV2" t="s">
        <v>504</v>
      </c>
      <c r="NW2" t="s">
        <v>505</v>
      </c>
      <c r="NX2" t="s">
        <v>506</v>
      </c>
      <c r="NY2" t="s">
        <v>507</v>
      </c>
      <c r="NZ2" t="s">
        <v>508</v>
      </c>
      <c r="OA2">
        <v>0</v>
      </c>
      <c r="OB2" t="s">
        <v>509</v>
      </c>
      <c r="OC2" t="s">
        <v>509</v>
      </c>
      <c r="OD2" t="s">
        <v>509</v>
      </c>
      <c r="OE2" t="s">
        <v>510</v>
      </c>
      <c r="OF2" t="s">
        <v>511</v>
      </c>
      <c r="OG2" t="s">
        <v>512</v>
      </c>
      <c r="OH2" t="s">
        <v>512</v>
      </c>
      <c r="OI2" t="s">
        <v>509</v>
      </c>
      <c r="OJ2" t="s">
        <v>513</v>
      </c>
      <c r="OK2" t="s">
        <v>514</v>
      </c>
      <c r="OL2" t="s">
        <v>515</v>
      </c>
      <c r="OM2">
        <v>0</v>
      </c>
      <c r="ON2" t="s">
        <v>516</v>
      </c>
      <c r="OO2" t="s">
        <v>443</v>
      </c>
      <c r="OP2" t="s">
        <v>435</v>
      </c>
      <c r="OQ2">
        <v>50</v>
      </c>
      <c r="OR2">
        <v>0</v>
      </c>
      <c r="OS2">
        <v>0</v>
      </c>
      <c r="OT2">
        <v>0</v>
      </c>
      <c r="OU2">
        <v>0</v>
      </c>
      <c r="OV2">
        <v>0</v>
      </c>
      <c r="OW2">
        <v>0</v>
      </c>
      <c r="OX2">
        <v>0</v>
      </c>
      <c r="OY2">
        <v>0</v>
      </c>
      <c r="OZ2">
        <v>0</v>
      </c>
      <c r="PA2">
        <v>0</v>
      </c>
      <c r="PB2">
        <v>0</v>
      </c>
      <c r="PC2">
        <v>0</v>
      </c>
      <c r="PD2">
        <v>0</v>
      </c>
      <c r="PE2">
        <v>45890223</v>
      </c>
      <c r="PF2">
        <v>45890223</v>
      </c>
      <c r="PG2">
        <v>45890223</v>
      </c>
      <c r="PH2">
        <v>45890223</v>
      </c>
      <c r="PI2">
        <v>45890223</v>
      </c>
      <c r="PJ2">
        <v>45890223</v>
      </c>
      <c r="PK2">
        <v>45890223</v>
      </c>
      <c r="PL2">
        <v>45890223</v>
      </c>
      <c r="PM2">
        <v>45890223</v>
      </c>
      <c r="PN2">
        <v>45890223</v>
      </c>
      <c r="PO2">
        <v>45890223</v>
      </c>
      <c r="PP2">
        <v>45890223</v>
      </c>
      <c r="PQ2">
        <v>45890223</v>
      </c>
      <c r="PR2">
        <v>178546330</v>
      </c>
      <c r="PS2">
        <v>4113002414</v>
      </c>
      <c r="PT2" t="s">
        <v>517</v>
      </c>
    </row>
    <row r="3" spans="1:436" x14ac:dyDescent="0.35">
      <c r="A3" t="s">
        <v>518</v>
      </c>
      <c r="B3">
        <v>7867</v>
      </c>
      <c r="C3" t="s">
        <v>519</v>
      </c>
      <c r="D3">
        <v>2020110010190</v>
      </c>
      <c r="E3" t="s">
        <v>437</v>
      </c>
      <c r="F3" t="s">
        <v>438</v>
      </c>
      <c r="G3" t="s">
        <v>439</v>
      </c>
      <c r="H3" t="s">
        <v>440</v>
      </c>
      <c r="I3" t="s">
        <v>520</v>
      </c>
      <c r="J3" t="s">
        <v>442</v>
      </c>
      <c r="K3" t="s">
        <v>443</v>
      </c>
      <c r="L3" t="s">
        <v>444</v>
      </c>
      <c r="M3" t="s">
        <v>445</v>
      </c>
      <c r="N3" t="s">
        <v>443</v>
      </c>
      <c r="O3" t="s">
        <v>444</v>
      </c>
      <c r="P3" t="s">
        <v>445</v>
      </c>
      <c r="Q3" t="s">
        <v>446</v>
      </c>
      <c r="R3" t="s">
        <v>447</v>
      </c>
      <c r="S3" t="s">
        <v>521</v>
      </c>
      <c r="T3" t="s">
        <v>522</v>
      </c>
      <c r="AC3" t="s">
        <v>521</v>
      </c>
      <c r="AG3" t="s">
        <v>452</v>
      </c>
      <c r="AH3" t="s">
        <v>453</v>
      </c>
      <c r="AI3" t="s">
        <v>523</v>
      </c>
      <c r="AJ3" t="s">
        <v>524</v>
      </c>
      <c r="AK3">
        <v>44055</v>
      </c>
      <c r="AL3">
        <v>1</v>
      </c>
      <c r="AM3">
        <v>2023</v>
      </c>
      <c r="AN3" t="s">
        <v>525</v>
      </c>
      <c r="AO3" t="s">
        <v>526</v>
      </c>
      <c r="AP3">
        <v>2020</v>
      </c>
      <c r="AQ3">
        <v>2024</v>
      </c>
      <c r="AR3" t="s">
        <v>527</v>
      </c>
      <c r="AS3" t="s">
        <v>459</v>
      </c>
      <c r="AT3" t="s">
        <v>460</v>
      </c>
      <c r="AU3" t="s">
        <v>461</v>
      </c>
      <c r="AV3" t="s">
        <v>462</v>
      </c>
      <c r="AW3" t="s">
        <v>462</v>
      </c>
      <c r="AX3" t="s">
        <v>462</v>
      </c>
      <c r="AY3">
        <v>1</v>
      </c>
      <c r="BB3" t="s">
        <v>528</v>
      </c>
      <c r="BC3" t="s">
        <v>529</v>
      </c>
      <c r="BD3" t="s">
        <v>530</v>
      </c>
      <c r="BE3" t="s">
        <v>531</v>
      </c>
      <c r="BF3" t="s">
        <v>532</v>
      </c>
      <c r="BG3">
        <v>2</v>
      </c>
      <c r="BH3">
        <v>45204</v>
      </c>
      <c r="BI3" t="s">
        <v>468</v>
      </c>
      <c r="BJ3" t="s">
        <v>50</v>
      </c>
      <c r="BK3">
        <v>100</v>
      </c>
      <c r="BL3">
        <v>100</v>
      </c>
      <c r="BM3">
        <v>100</v>
      </c>
      <c r="BN3">
        <v>100</v>
      </c>
      <c r="BO3">
        <v>100</v>
      </c>
      <c r="BP3">
        <v>100</v>
      </c>
      <c r="BQ3">
        <v>98537998563</v>
      </c>
      <c r="BR3">
        <v>12144264829</v>
      </c>
      <c r="BS3">
        <v>19841742416</v>
      </c>
      <c r="BT3">
        <v>22998018145</v>
      </c>
      <c r="BU3">
        <v>20850973173</v>
      </c>
      <c r="BV3">
        <v>22703000000</v>
      </c>
      <c r="BW3">
        <v>100</v>
      </c>
      <c r="BX3">
        <v>100</v>
      </c>
      <c r="BY3">
        <v>100</v>
      </c>
      <c r="BZ3">
        <v>100</v>
      </c>
      <c r="CA3">
        <v>100</v>
      </c>
      <c r="CB3">
        <v>100</v>
      </c>
      <c r="CC3">
        <v>100</v>
      </c>
      <c r="CD3">
        <v>12129007570</v>
      </c>
      <c r="CE3">
        <v>10551409280</v>
      </c>
      <c r="CF3">
        <v>19823352095</v>
      </c>
      <c r="CG3">
        <v>16845425725</v>
      </c>
      <c r="CH3">
        <v>22971240109</v>
      </c>
      <c r="CI3">
        <v>18725581588</v>
      </c>
      <c r="CJ3">
        <v>100</v>
      </c>
      <c r="CK3">
        <v>100</v>
      </c>
      <c r="CL3">
        <v>100</v>
      </c>
      <c r="CM3" t="s">
        <v>491</v>
      </c>
      <c r="CN3" t="s">
        <v>469</v>
      </c>
      <c r="CO3">
        <v>5</v>
      </c>
      <c r="CP3">
        <v>5</v>
      </c>
      <c r="CQ3">
        <v>10.333333333333334</v>
      </c>
      <c r="CR3">
        <v>7.0000000000000009</v>
      </c>
      <c r="CS3">
        <v>10.333333333333334</v>
      </c>
      <c r="CT3">
        <v>10.333333333333334</v>
      </c>
      <c r="CU3">
        <v>7.0000000000000009</v>
      </c>
      <c r="CV3">
        <v>10.333333333333334</v>
      </c>
      <c r="CW3">
        <v>7.0000000000000009</v>
      </c>
      <c r="CX3">
        <v>10.333333333333334</v>
      </c>
      <c r="CY3">
        <v>7.0000000000000009</v>
      </c>
      <c r="CZ3">
        <v>10.333333333333334</v>
      </c>
      <c r="DA3">
        <v>100</v>
      </c>
      <c r="DB3" s="92">
        <v>100</v>
      </c>
      <c r="DC3">
        <v>100</v>
      </c>
      <c r="DD3">
        <v>100</v>
      </c>
      <c r="DE3">
        <v>15</v>
      </c>
      <c r="DF3">
        <v>15</v>
      </c>
      <c r="DG3">
        <v>31</v>
      </c>
      <c r="DH3">
        <v>21</v>
      </c>
      <c r="DI3">
        <v>31</v>
      </c>
      <c r="DJ3">
        <v>31</v>
      </c>
      <c r="DK3">
        <v>21</v>
      </c>
      <c r="DL3">
        <v>31</v>
      </c>
      <c r="DM3">
        <v>21</v>
      </c>
      <c r="DN3">
        <v>31</v>
      </c>
      <c r="DO3">
        <v>21</v>
      </c>
      <c r="DP3">
        <v>31</v>
      </c>
      <c r="DQ3">
        <v>300</v>
      </c>
      <c r="DR3">
        <v>15</v>
      </c>
      <c r="DS3">
        <v>15</v>
      </c>
      <c r="DT3">
        <v>31</v>
      </c>
      <c r="DU3">
        <v>21</v>
      </c>
      <c r="DV3">
        <v>31</v>
      </c>
      <c r="DW3">
        <v>31</v>
      </c>
      <c r="DX3">
        <v>21</v>
      </c>
      <c r="DY3">
        <v>31</v>
      </c>
      <c r="DZ3">
        <v>21</v>
      </c>
      <c r="EA3">
        <v>31</v>
      </c>
      <c r="EB3">
        <v>21</v>
      </c>
      <c r="EC3">
        <v>31</v>
      </c>
      <c r="ED3">
        <v>300</v>
      </c>
      <c r="EE3">
        <v>300</v>
      </c>
      <c r="EF3" t="s">
        <v>533</v>
      </c>
      <c r="EG3" t="s">
        <v>533</v>
      </c>
      <c r="EH3" t="s">
        <v>534</v>
      </c>
      <c r="EI3" t="s">
        <v>533</v>
      </c>
      <c r="EJ3" t="s">
        <v>534</v>
      </c>
      <c r="EK3" t="s">
        <v>534</v>
      </c>
      <c r="EL3" t="s">
        <v>533</v>
      </c>
      <c r="EM3" t="s">
        <v>535</v>
      </c>
      <c r="EN3" t="s">
        <v>535</v>
      </c>
      <c r="EO3" t="s">
        <v>535</v>
      </c>
      <c r="EP3" t="s">
        <v>535</v>
      </c>
      <c r="EQ3" t="s">
        <v>536</v>
      </c>
      <c r="ER3" t="s">
        <v>537</v>
      </c>
      <c r="ES3" t="s">
        <v>538</v>
      </c>
      <c r="ET3" t="s">
        <v>539</v>
      </c>
      <c r="EU3" t="s">
        <v>540</v>
      </c>
      <c r="EV3" t="s">
        <v>541</v>
      </c>
      <c r="EW3" t="s">
        <v>542</v>
      </c>
      <c r="EX3" t="s">
        <v>543</v>
      </c>
      <c r="EY3" t="s">
        <v>544</v>
      </c>
      <c r="EZ3" t="s">
        <v>545</v>
      </c>
      <c r="FA3" t="s">
        <v>546</v>
      </c>
      <c r="FB3" t="s">
        <v>547</v>
      </c>
      <c r="FC3" t="s">
        <v>548</v>
      </c>
      <c r="FD3">
        <v>21122921000</v>
      </c>
      <c r="FE3">
        <v>21122921000</v>
      </c>
      <c r="FF3">
        <v>21122921000</v>
      </c>
      <c r="FG3">
        <v>21122921000</v>
      </c>
      <c r="FH3">
        <v>21122921000</v>
      </c>
      <c r="FI3">
        <v>21122921000</v>
      </c>
      <c r="FJ3">
        <v>21122921000</v>
      </c>
      <c r="FK3">
        <v>21122921000</v>
      </c>
      <c r="FL3">
        <v>21122921000</v>
      </c>
      <c r="FM3">
        <v>21122921000</v>
      </c>
      <c r="FN3">
        <v>21122921000</v>
      </c>
      <c r="FO3">
        <v>21122921000</v>
      </c>
      <c r="FP3">
        <v>21122921000</v>
      </c>
      <c r="FQ3">
        <v>21044410865</v>
      </c>
      <c r="FR3">
        <v>21044410865</v>
      </c>
      <c r="FS3">
        <v>21075339097</v>
      </c>
      <c r="FT3">
        <v>21152776296</v>
      </c>
      <c r="FU3">
        <v>21152776296</v>
      </c>
      <c r="FV3">
        <v>21152776296</v>
      </c>
      <c r="FW3">
        <v>21152776296</v>
      </c>
      <c r="FX3">
        <v>21152776296</v>
      </c>
      <c r="FY3">
        <v>21089627263</v>
      </c>
      <c r="FZ3">
        <v>21089627263</v>
      </c>
      <c r="GA3">
        <v>20850973173</v>
      </c>
      <c r="GB3">
        <v>20850973173</v>
      </c>
      <c r="GC3">
        <v>20850973173</v>
      </c>
      <c r="GD3">
        <v>5558704593</v>
      </c>
      <c r="GE3">
        <v>8006774447</v>
      </c>
      <c r="GF3">
        <v>9435271799</v>
      </c>
      <c r="GG3">
        <v>10903968065</v>
      </c>
      <c r="GH3">
        <v>18981249316</v>
      </c>
      <c r="GI3">
        <v>19379467031</v>
      </c>
      <c r="GJ3">
        <v>19406479032</v>
      </c>
      <c r="GK3">
        <v>19451572127</v>
      </c>
      <c r="GL3">
        <v>20175058113</v>
      </c>
      <c r="GM3">
        <v>20464804586</v>
      </c>
      <c r="GN3">
        <v>20376148224</v>
      </c>
      <c r="GO3">
        <v>20849173426</v>
      </c>
      <c r="GP3">
        <v>20849173426</v>
      </c>
      <c r="GQ3">
        <v>0</v>
      </c>
      <c r="GR3">
        <v>167631700</v>
      </c>
      <c r="GS3">
        <v>669893301</v>
      </c>
      <c r="GT3">
        <v>1592464137</v>
      </c>
      <c r="GU3">
        <v>2517392609</v>
      </c>
      <c r="GV3">
        <v>3730231294</v>
      </c>
      <c r="GW3">
        <v>6249036990</v>
      </c>
      <c r="GX3">
        <v>9499065554</v>
      </c>
      <c r="GY3">
        <v>11206658559</v>
      </c>
      <c r="GZ3">
        <v>12845200636</v>
      </c>
      <c r="HA3">
        <v>15346584082</v>
      </c>
      <c r="HB3">
        <v>19629780277</v>
      </c>
      <c r="HC3">
        <v>19629780277</v>
      </c>
      <c r="HD3">
        <v>4245658521</v>
      </c>
      <c r="HE3">
        <v>4245658521</v>
      </c>
      <c r="HF3">
        <v>4245658521</v>
      </c>
      <c r="HG3">
        <v>4245658521</v>
      </c>
      <c r="HH3">
        <v>4245658521</v>
      </c>
      <c r="HI3">
        <v>4245658521</v>
      </c>
      <c r="HJ3">
        <v>4245658521</v>
      </c>
      <c r="HK3">
        <v>4245658521</v>
      </c>
      <c r="HL3">
        <v>4245658521</v>
      </c>
      <c r="HM3">
        <v>4245658521</v>
      </c>
      <c r="HN3">
        <v>4245658521</v>
      </c>
      <c r="HO3">
        <v>4245658521</v>
      </c>
      <c r="HP3">
        <v>4245658521</v>
      </c>
      <c r="HQ3">
        <v>0</v>
      </c>
      <c r="HR3">
        <v>473143626</v>
      </c>
      <c r="HS3">
        <v>1878090362</v>
      </c>
      <c r="HT3">
        <v>3603504485</v>
      </c>
      <c r="HU3">
        <v>3859679610</v>
      </c>
      <c r="HV3">
        <v>4030163591</v>
      </c>
      <c r="HW3">
        <v>4030163591</v>
      </c>
      <c r="HX3">
        <v>4030163591</v>
      </c>
      <c r="HY3">
        <v>4030163591</v>
      </c>
      <c r="HZ3">
        <v>4030163591</v>
      </c>
      <c r="IA3">
        <v>4067112191</v>
      </c>
      <c r="IB3">
        <v>4067112191</v>
      </c>
      <c r="IC3">
        <v>4067112191</v>
      </c>
      <c r="ID3" t="s">
        <v>549</v>
      </c>
      <c r="IE3" t="s">
        <v>480</v>
      </c>
      <c r="IF3" t="s">
        <v>480</v>
      </c>
      <c r="IG3" t="s">
        <v>550</v>
      </c>
      <c r="IH3" t="s">
        <v>550</v>
      </c>
      <c r="II3" t="s">
        <v>551</v>
      </c>
      <c r="IJ3" t="s">
        <v>550</v>
      </c>
      <c r="IK3" t="s">
        <v>552</v>
      </c>
      <c r="IL3" t="s">
        <v>553</v>
      </c>
      <c r="IM3" t="s">
        <v>554</v>
      </c>
      <c r="IN3" t="s">
        <v>555</v>
      </c>
      <c r="IO3" t="s">
        <v>556</v>
      </c>
      <c r="IP3" t="s">
        <v>557</v>
      </c>
      <c r="IQ3" t="s">
        <v>556</v>
      </c>
      <c r="IR3" t="s">
        <v>558</v>
      </c>
      <c r="IS3">
        <v>1</v>
      </c>
      <c r="IT3">
        <v>1</v>
      </c>
      <c r="IU3">
        <v>1</v>
      </c>
      <c r="IV3">
        <v>1</v>
      </c>
      <c r="IW3">
        <v>1</v>
      </c>
      <c r="IX3">
        <v>1</v>
      </c>
      <c r="IY3">
        <v>1</v>
      </c>
      <c r="IZ3">
        <v>1</v>
      </c>
      <c r="JA3">
        <v>1</v>
      </c>
      <c r="JB3">
        <v>1</v>
      </c>
      <c r="JC3">
        <v>1</v>
      </c>
      <c r="JD3">
        <v>1</v>
      </c>
      <c r="JE3">
        <v>1</v>
      </c>
      <c r="JF3">
        <v>5</v>
      </c>
      <c r="JG3">
        <v>5</v>
      </c>
      <c r="JH3">
        <v>10.333333333333334</v>
      </c>
      <c r="JI3">
        <v>7.0000000000000009</v>
      </c>
      <c r="JJ3">
        <v>10.333333333333334</v>
      </c>
      <c r="JK3">
        <v>10.333333333333334</v>
      </c>
      <c r="JL3">
        <v>7.0000000000000009</v>
      </c>
      <c r="JM3">
        <v>10.333333333333334</v>
      </c>
      <c r="JN3">
        <v>7.0000000000000009</v>
      </c>
      <c r="JO3">
        <v>10.333333333333334</v>
      </c>
      <c r="JP3">
        <v>7.0000000000000009</v>
      </c>
      <c r="JQ3">
        <v>10.333333333333334</v>
      </c>
      <c r="JR3">
        <v>100</v>
      </c>
      <c r="JS3">
        <v>5</v>
      </c>
      <c r="JT3">
        <v>10</v>
      </c>
      <c r="JU3">
        <v>20.333333333333336</v>
      </c>
      <c r="JV3">
        <v>27.333333333333336</v>
      </c>
      <c r="JW3">
        <v>37.666666666666671</v>
      </c>
      <c r="JX3">
        <v>48.000000000000007</v>
      </c>
      <c r="JY3">
        <v>55.000000000000007</v>
      </c>
      <c r="JZ3">
        <v>65.333333333333343</v>
      </c>
      <c r="KA3">
        <v>72.333333333333343</v>
      </c>
      <c r="KB3">
        <v>82.666666666666671</v>
      </c>
      <c r="KC3">
        <v>89.666666666666671</v>
      </c>
      <c r="KD3">
        <v>100</v>
      </c>
      <c r="KE3">
        <v>100</v>
      </c>
      <c r="KF3">
        <v>100</v>
      </c>
      <c r="KG3">
        <v>100</v>
      </c>
      <c r="KH3">
        <v>100</v>
      </c>
      <c r="KI3">
        <v>100</v>
      </c>
      <c r="KJ3">
        <v>100</v>
      </c>
      <c r="KK3">
        <v>100</v>
      </c>
      <c r="KL3">
        <v>100</v>
      </c>
      <c r="KM3">
        <v>100</v>
      </c>
      <c r="KN3">
        <v>100</v>
      </c>
      <c r="KO3">
        <v>100</v>
      </c>
      <c r="KP3">
        <v>100</v>
      </c>
      <c r="KQ3">
        <v>100</v>
      </c>
      <c r="KR3">
        <v>100</v>
      </c>
      <c r="KS3">
        <v>100</v>
      </c>
      <c r="KT3">
        <v>100</v>
      </c>
      <c r="KU3">
        <v>100</v>
      </c>
      <c r="KV3">
        <v>100</v>
      </c>
      <c r="KW3">
        <v>100</v>
      </c>
      <c r="KX3">
        <v>100</v>
      </c>
      <c r="KY3">
        <v>100</v>
      </c>
      <c r="KZ3">
        <v>100</v>
      </c>
      <c r="LA3">
        <v>100</v>
      </c>
      <c r="LB3">
        <v>100</v>
      </c>
      <c r="LC3">
        <v>100</v>
      </c>
      <c r="LD3" t="s">
        <v>519</v>
      </c>
      <c r="LE3" t="s">
        <v>520</v>
      </c>
      <c r="LF3">
        <v>100</v>
      </c>
      <c r="LG3">
        <v>100</v>
      </c>
      <c r="LH3">
        <v>100</v>
      </c>
      <c r="LI3">
        <v>100</v>
      </c>
      <c r="LJ3">
        <v>100</v>
      </c>
      <c r="LK3">
        <v>100</v>
      </c>
      <c r="LL3">
        <v>22646611042</v>
      </c>
      <c r="LM3">
        <v>22644811295</v>
      </c>
      <c r="LN3">
        <v>21352496060</v>
      </c>
      <c r="LO3">
        <v>4291548744</v>
      </c>
      <c r="LP3">
        <v>4291548744</v>
      </c>
      <c r="LQ3">
        <v>5</v>
      </c>
      <c r="LR3">
        <v>5</v>
      </c>
      <c r="LS3">
        <v>10.333333333333336</v>
      </c>
      <c r="LT3">
        <v>7</v>
      </c>
      <c r="LU3">
        <v>10.333333333333336</v>
      </c>
      <c r="LV3">
        <v>10.333333333333336</v>
      </c>
      <c r="LW3">
        <v>7</v>
      </c>
      <c r="LX3">
        <v>10.333333333333336</v>
      </c>
      <c r="LY3">
        <v>7</v>
      </c>
      <c r="LZ3">
        <v>10.333333333333343</v>
      </c>
      <c r="MA3">
        <v>7</v>
      </c>
      <c r="MB3">
        <v>10.333333333333314</v>
      </c>
      <c r="MC3">
        <v>100</v>
      </c>
      <c r="MD3">
        <v>100</v>
      </c>
      <c r="ME3">
        <v>100</v>
      </c>
      <c r="MF3" t="s">
        <v>492</v>
      </c>
      <c r="MG3" t="s">
        <v>492</v>
      </c>
      <c r="MH3" t="s">
        <v>492</v>
      </c>
      <c r="MI3" t="s">
        <v>492</v>
      </c>
      <c r="MJ3" t="s">
        <v>492</v>
      </c>
      <c r="MK3" t="s">
        <v>493</v>
      </c>
      <c r="ML3" t="s">
        <v>492</v>
      </c>
      <c r="MM3" t="s">
        <v>492</v>
      </c>
      <c r="MN3" t="s">
        <v>492</v>
      </c>
      <c r="MO3" t="s">
        <v>492</v>
      </c>
      <c r="MP3" t="s">
        <v>493</v>
      </c>
      <c r="MQ3">
        <v>0</v>
      </c>
      <c r="MR3" t="s">
        <v>495</v>
      </c>
      <c r="MS3" t="s">
        <v>495</v>
      </c>
      <c r="MT3" t="s">
        <v>495</v>
      </c>
      <c r="MU3" t="s">
        <v>495</v>
      </c>
      <c r="MV3" t="s">
        <v>495</v>
      </c>
      <c r="MW3" t="s">
        <v>496</v>
      </c>
      <c r="MX3" t="s">
        <v>496</v>
      </c>
      <c r="MY3" t="s">
        <v>496</v>
      </c>
      <c r="MZ3" t="s">
        <v>496</v>
      </c>
      <c r="NA3" t="s">
        <v>495</v>
      </c>
      <c r="NB3" t="s">
        <v>497</v>
      </c>
      <c r="NC3">
        <v>0</v>
      </c>
      <c r="ND3">
        <v>100</v>
      </c>
      <c r="NE3">
        <v>100</v>
      </c>
      <c r="NF3">
        <v>100</v>
      </c>
      <c r="NG3">
        <v>100</v>
      </c>
      <c r="NH3">
        <v>100</v>
      </c>
      <c r="NI3">
        <v>100</v>
      </c>
      <c r="NJ3">
        <v>100</v>
      </c>
      <c r="NK3">
        <v>100</v>
      </c>
      <c r="NL3">
        <v>100</v>
      </c>
      <c r="NM3">
        <v>100</v>
      </c>
      <c r="NN3">
        <v>100</v>
      </c>
      <c r="NO3">
        <v>100</v>
      </c>
      <c r="NP3" t="s">
        <v>559</v>
      </c>
      <c r="NQ3" t="s">
        <v>560</v>
      </c>
      <c r="NR3" t="s">
        <v>561</v>
      </c>
      <c r="NS3" t="s">
        <v>562</v>
      </c>
      <c r="NT3" t="s">
        <v>563</v>
      </c>
      <c r="NU3" t="s">
        <v>564</v>
      </c>
      <c r="NV3" t="s">
        <v>565</v>
      </c>
      <c r="NW3" t="s">
        <v>566</v>
      </c>
      <c r="NX3" t="s">
        <v>567</v>
      </c>
      <c r="NY3" t="s">
        <v>568</v>
      </c>
      <c r="NZ3" t="s">
        <v>569</v>
      </c>
      <c r="OA3">
        <v>0</v>
      </c>
      <c r="OB3" t="s">
        <v>570</v>
      </c>
      <c r="OC3" t="s">
        <v>570</v>
      </c>
      <c r="OD3" t="s">
        <v>570</v>
      </c>
      <c r="OE3" t="s">
        <v>509</v>
      </c>
      <c r="OF3" t="s">
        <v>509</v>
      </c>
      <c r="OG3" t="s">
        <v>512</v>
      </c>
      <c r="OH3" t="s">
        <v>512</v>
      </c>
      <c r="OI3" t="s">
        <v>512</v>
      </c>
      <c r="OJ3" t="s">
        <v>512</v>
      </c>
      <c r="OK3" t="s">
        <v>512</v>
      </c>
      <c r="OL3" t="s">
        <v>512</v>
      </c>
      <c r="OM3">
        <v>0</v>
      </c>
      <c r="OP3" t="s">
        <v>518</v>
      </c>
      <c r="OQ3">
        <v>100</v>
      </c>
      <c r="OR3">
        <v>0</v>
      </c>
      <c r="OS3">
        <v>0</v>
      </c>
      <c r="OT3">
        <v>0</v>
      </c>
      <c r="OU3">
        <v>0</v>
      </c>
      <c r="OV3">
        <v>22662687</v>
      </c>
      <c r="OW3">
        <v>33107487</v>
      </c>
      <c r="OX3">
        <v>37627766</v>
      </c>
      <c r="OY3">
        <v>37627766</v>
      </c>
      <c r="OZ3">
        <v>37627766</v>
      </c>
      <c r="PA3">
        <v>37627766</v>
      </c>
      <c r="PB3">
        <v>41330719</v>
      </c>
      <c r="PC3">
        <v>178546330</v>
      </c>
      <c r="PD3">
        <v>178546330</v>
      </c>
      <c r="PE3">
        <v>4245658521</v>
      </c>
      <c r="PF3">
        <v>4245658521</v>
      </c>
      <c r="PG3">
        <v>4245658521</v>
      </c>
      <c r="PH3">
        <v>4245658521</v>
      </c>
      <c r="PI3">
        <v>4222995834</v>
      </c>
      <c r="PJ3">
        <v>4212551034</v>
      </c>
      <c r="PK3">
        <v>4208030755</v>
      </c>
      <c r="PL3">
        <v>4208030755</v>
      </c>
      <c r="PM3">
        <v>4208030755</v>
      </c>
      <c r="PN3">
        <v>4208030755</v>
      </c>
      <c r="PO3">
        <v>4204327802</v>
      </c>
      <c r="PP3">
        <v>4067112191</v>
      </c>
      <c r="PQ3">
        <v>4067112191</v>
      </c>
      <c r="PR3">
        <v>178546330</v>
      </c>
      <c r="PS3">
        <v>4113002414</v>
      </c>
      <c r="PT3" t="s">
        <v>517</v>
      </c>
    </row>
    <row r="4" spans="1:436" x14ac:dyDescent="0.35">
      <c r="A4" t="s">
        <v>571</v>
      </c>
      <c r="B4">
        <v>7867</v>
      </c>
      <c r="C4" t="s">
        <v>572</v>
      </c>
      <c r="D4">
        <v>2020110010190</v>
      </c>
      <c r="E4" t="s">
        <v>437</v>
      </c>
      <c r="F4" t="s">
        <v>438</v>
      </c>
      <c r="G4" t="s">
        <v>439</v>
      </c>
      <c r="H4" t="s">
        <v>440</v>
      </c>
      <c r="I4" t="s">
        <v>520</v>
      </c>
      <c r="J4" t="s">
        <v>442</v>
      </c>
      <c r="K4" t="s">
        <v>443</v>
      </c>
      <c r="L4" t="s">
        <v>444</v>
      </c>
      <c r="M4" t="s">
        <v>445</v>
      </c>
      <c r="N4" t="s">
        <v>443</v>
      </c>
      <c r="O4" t="s">
        <v>444</v>
      </c>
      <c r="P4" t="s">
        <v>445</v>
      </c>
      <c r="Q4" t="s">
        <v>446</v>
      </c>
      <c r="R4" t="s">
        <v>447</v>
      </c>
      <c r="S4" t="s">
        <v>573</v>
      </c>
      <c r="T4" t="s">
        <v>574</v>
      </c>
      <c r="AB4" t="s">
        <v>575</v>
      </c>
      <c r="AC4" t="s">
        <v>573</v>
      </c>
      <c r="AG4" t="s">
        <v>452</v>
      </c>
      <c r="AH4" t="s">
        <v>453</v>
      </c>
      <c r="AI4" t="s">
        <v>576</v>
      </c>
      <c r="AJ4" t="s">
        <v>577</v>
      </c>
      <c r="AK4">
        <v>44481</v>
      </c>
      <c r="AL4">
        <v>3</v>
      </c>
      <c r="AM4">
        <v>2023</v>
      </c>
      <c r="AN4" t="s">
        <v>578</v>
      </c>
      <c r="AO4" t="s">
        <v>579</v>
      </c>
      <c r="AP4">
        <v>2020</v>
      </c>
      <c r="AQ4">
        <v>2024</v>
      </c>
      <c r="AR4" t="s">
        <v>469</v>
      </c>
      <c r="AS4" t="s">
        <v>459</v>
      </c>
      <c r="AT4" t="s">
        <v>580</v>
      </c>
      <c r="AU4" t="s">
        <v>461</v>
      </c>
      <c r="AV4" t="s">
        <v>462</v>
      </c>
      <c r="AW4" t="s">
        <v>462</v>
      </c>
      <c r="AX4" t="s">
        <v>462</v>
      </c>
      <c r="AZ4">
        <v>1</v>
      </c>
      <c r="BB4" t="s">
        <v>581</v>
      </c>
      <c r="BC4" t="s">
        <v>582</v>
      </c>
      <c r="BD4" t="s">
        <v>582</v>
      </c>
      <c r="BE4" t="s">
        <v>583</v>
      </c>
      <c r="BF4" t="s">
        <v>584</v>
      </c>
      <c r="BG4">
        <v>2</v>
      </c>
      <c r="BH4">
        <v>44840</v>
      </c>
      <c r="BI4" t="s">
        <v>585</v>
      </c>
      <c r="BJ4" t="s">
        <v>51</v>
      </c>
      <c r="BK4">
        <v>18</v>
      </c>
      <c r="BL4">
        <v>3</v>
      </c>
      <c r="BM4">
        <v>13</v>
      </c>
      <c r="BN4">
        <v>2</v>
      </c>
      <c r="BO4">
        <v>0</v>
      </c>
      <c r="BP4">
        <v>0</v>
      </c>
      <c r="BQ4">
        <v>755273691</v>
      </c>
      <c r="BR4">
        <v>60302676</v>
      </c>
      <c r="BS4">
        <v>631176376</v>
      </c>
      <c r="BT4">
        <v>63794639</v>
      </c>
      <c r="BU4">
        <v>0</v>
      </c>
      <c r="BV4">
        <v>0</v>
      </c>
      <c r="BW4">
        <v>3</v>
      </c>
      <c r="BX4">
        <v>13</v>
      </c>
      <c r="BY4">
        <v>2</v>
      </c>
      <c r="BZ4">
        <v>0</v>
      </c>
      <c r="CA4">
        <v>13</v>
      </c>
      <c r="CB4">
        <v>2</v>
      </c>
      <c r="CC4">
        <v>0</v>
      </c>
      <c r="CD4">
        <v>60302675</v>
      </c>
      <c r="CE4">
        <v>60302675</v>
      </c>
      <c r="CF4">
        <v>631176376</v>
      </c>
      <c r="CG4">
        <v>631176376</v>
      </c>
      <c r="CH4">
        <v>63794639</v>
      </c>
      <c r="CI4">
        <v>63794639</v>
      </c>
      <c r="CJ4">
        <v>2.9999999999999996</v>
      </c>
      <c r="CK4">
        <v>13</v>
      </c>
      <c r="CL4">
        <v>2</v>
      </c>
      <c r="CM4">
        <v>18</v>
      </c>
      <c r="CN4" t="s">
        <v>469</v>
      </c>
      <c r="CO4">
        <v>0</v>
      </c>
      <c r="CP4">
        <v>0</v>
      </c>
      <c r="CQ4">
        <v>0</v>
      </c>
      <c r="CR4">
        <v>0</v>
      </c>
      <c r="CS4">
        <v>0</v>
      </c>
      <c r="CT4">
        <v>0</v>
      </c>
      <c r="CU4">
        <v>0</v>
      </c>
      <c r="CV4">
        <v>0</v>
      </c>
      <c r="CW4">
        <v>0</v>
      </c>
      <c r="CX4">
        <v>0</v>
      </c>
      <c r="CY4">
        <v>0</v>
      </c>
      <c r="CZ4">
        <v>0</v>
      </c>
      <c r="DA4">
        <v>0</v>
      </c>
      <c r="DB4" s="92">
        <v>0</v>
      </c>
      <c r="DC4">
        <v>0</v>
      </c>
      <c r="DD4">
        <v>0</v>
      </c>
      <c r="DE4">
        <v>0</v>
      </c>
      <c r="DF4">
        <v>0</v>
      </c>
      <c r="DG4">
        <v>0</v>
      </c>
      <c r="DH4">
        <v>0</v>
      </c>
      <c r="DI4">
        <v>0</v>
      </c>
      <c r="DJ4">
        <v>0</v>
      </c>
      <c r="DK4">
        <v>0</v>
      </c>
      <c r="DL4">
        <v>0</v>
      </c>
      <c r="DM4">
        <v>0</v>
      </c>
      <c r="DN4">
        <v>0</v>
      </c>
      <c r="DO4">
        <v>0</v>
      </c>
      <c r="DP4">
        <v>0</v>
      </c>
      <c r="DQ4">
        <v>0</v>
      </c>
      <c r="DR4">
        <v>0</v>
      </c>
      <c r="DS4">
        <v>0</v>
      </c>
      <c r="DT4">
        <v>0</v>
      </c>
      <c r="DU4">
        <v>0</v>
      </c>
      <c r="DV4">
        <v>0</v>
      </c>
      <c r="DW4">
        <v>0</v>
      </c>
      <c r="DX4">
        <v>0</v>
      </c>
      <c r="DY4">
        <v>0</v>
      </c>
      <c r="DZ4">
        <v>0</v>
      </c>
      <c r="EA4">
        <v>0</v>
      </c>
      <c r="EB4">
        <v>0</v>
      </c>
      <c r="EC4">
        <v>0</v>
      </c>
      <c r="ED4">
        <v>0</v>
      </c>
      <c r="EE4">
        <v>0</v>
      </c>
      <c r="EF4">
        <v>0</v>
      </c>
      <c r="EG4">
        <v>0</v>
      </c>
      <c r="EH4">
        <v>0</v>
      </c>
      <c r="EI4">
        <v>0</v>
      </c>
      <c r="EJ4">
        <v>0</v>
      </c>
      <c r="EK4">
        <v>0</v>
      </c>
      <c r="EL4">
        <v>0</v>
      </c>
      <c r="EM4">
        <v>0</v>
      </c>
      <c r="EN4">
        <v>0</v>
      </c>
      <c r="EO4">
        <v>0</v>
      </c>
      <c r="EP4">
        <v>0</v>
      </c>
      <c r="EQ4">
        <v>0</v>
      </c>
      <c r="ER4">
        <v>0</v>
      </c>
      <c r="ES4">
        <v>0</v>
      </c>
      <c r="ET4">
        <v>0</v>
      </c>
      <c r="EU4">
        <v>0</v>
      </c>
      <c r="EV4">
        <v>0</v>
      </c>
      <c r="EW4">
        <v>0</v>
      </c>
      <c r="EX4">
        <v>0</v>
      </c>
      <c r="EY4">
        <v>0</v>
      </c>
      <c r="EZ4">
        <v>0</v>
      </c>
      <c r="FA4">
        <v>0</v>
      </c>
      <c r="FB4">
        <v>0</v>
      </c>
      <c r="FC4">
        <v>0</v>
      </c>
      <c r="FD4">
        <v>0</v>
      </c>
      <c r="FE4">
        <v>0</v>
      </c>
      <c r="FF4">
        <v>0</v>
      </c>
      <c r="FG4">
        <v>0</v>
      </c>
      <c r="FH4">
        <v>0</v>
      </c>
      <c r="FI4">
        <v>0</v>
      </c>
      <c r="FJ4">
        <v>0</v>
      </c>
      <c r="FK4">
        <v>0</v>
      </c>
      <c r="FL4">
        <v>0</v>
      </c>
      <c r="FM4">
        <v>0</v>
      </c>
      <c r="FN4">
        <v>0</v>
      </c>
      <c r="FO4">
        <v>0</v>
      </c>
      <c r="FP4">
        <v>0</v>
      </c>
      <c r="FQ4">
        <v>0</v>
      </c>
      <c r="FR4">
        <v>0</v>
      </c>
      <c r="FS4">
        <v>0</v>
      </c>
      <c r="FT4">
        <v>0</v>
      </c>
      <c r="FU4">
        <v>0</v>
      </c>
      <c r="FV4">
        <v>0</v>
      </c>
      <c r="FW4">
        <v>0</v>
      </c>
      <c r="FX4">
        <v>0</v>
      </c>
      <c r="FY4">
        <v>0</v>
      </c>
      <c r="FZ4">
        <v>0</v>
      </c>
      <c r="GA4">
        <v>0</v>
      </c>
      <c r="GB4">
        <v>0</v>
      </c>
      <c r="GC4">
        <v>0</v>
      </c>
      <c r="GD4">
        <v>0</v>
      </c>
      <c r="GE4">
        <v>0</v>
      </c>
      <c r="GF4">
        <v>0</v>
      </c>
      <c r="GG4">
        <v>0</v>
      </c>
      <c r="GH4">
        <v>0</v>
      </c>
      <c r="GI4">
        <v>0</v>
      </c>
      <c r="GJ4">
        <v>0</v>
      </c>
      <c r="GK4">
        <v>0</v>
      </c>
      <c r="GL4">
        <v>0</v>
      </c>
      <c r="GM4">
        <v>0</v>
      </c>
      <c r="GN4">
        <v>0</v>
      </c>
      <c r="GO4">
        <v>0</v>
      </c>
      <c r="GP4">
        <v>0</v>
      </c>
      <c r="GQ4">
        <v>0</v>
      </c>
      <c r="GR4">
        <v>0</v>
      </c>
      <c r="GS4">
        <v>0</v>
      </c>
      <c r="GT4">
        <v>0</v>
      </c>
      <c r="GU4">
        <v>0</v>
      </c>
      <c r="GV4">
        <v>0</v>
      </c>
      <c r="GW4">
        <v>0</v>
      </c>
      <c r="GX4">
        <v>0</v>
      </c>
      <c r="GY4">
        <v>0</v>
      </c>
      <c r="GZ4">
        <v>0</v>
      </c>
      <c r="HA4">
        <v>0</v>
      </c>
      <c r="HB4">
        <v>0</v>
      </c>
      <c r="HC4">
        <v>0</v>
      </c>
      <c r="HD4">
        <v>0</v>
      </c>
      <c r="HE4">
        <v>0</v>
      </c>
      <c r="HF4">
        <v>0</v>
      </c>
      <c r="HG4">
        <v>0</v>
      </c>
      <c r="HH4">
        <v>0</v>
      </c>
      <c r="HI4">
        <v>0</v>
      </c>
      <c r="HJ4">
        <v>0</v>
      </c>
      <c r="HK4">
        <v>0</v>
      </c>
      <c r="HL4">
        <v>0</v>
      </c>
      <c r="HM4">
        <v>0</v>
      </c>
      <c r="HN4">
        <v>0</v>
      </c>
      <c r="HO4">
        <v>0</v>
      </c>
      <c r="HP4">
        <v>0</v>
      </c>
      <c r="HQ4">
        <v>0</v>
      </c>
      <c r="HR4">
        <v>0</v>
      </c>
      <c r="HS4">
        <v>0</v>
      </c>
      <c r="HT4">
        <v>0</v>
      </c>
      <c r="HU4">
        <v>0</v>
      </c>
      <c r="HV4">
        <v>0</v>
      </c>
      <c r="HW4">
        <v>0</v>
      </c>
      <c r="HX4">
        <v>0</v>
      </c>
      <c r="HY4">
        <v>0</v>
      </c>
      <c r="HZ4">
        <v>0</v>
      </c>
      <c r="IA4">
        <v>0</v>
      </c>
      <c r="IB4">
        <v>0</v>
      </c>
      <c r="IC4">
        <v>0</v>
      </c>
      <c r="ID4" t="s">
        <v>480</v>
      </c>
      <c r="IE4" t="s">
        <v>480</v>
      </c>
      <c r="IF4" t="s">
        <v>480</v>
      </c>
      <c r="IG4" t="s">
        <v>480</v>
      </c>
      <c r="IH4" t="s">
        <v>480</v>
      </c>
      <c r="II4" t="s">
        <v>480</v>
      </c>
      <c r="IJ4" t="s">
        <v>480</v>
      </c>
      <c r="IK4" t="s">
        <v>480</v>
      </c>
      <c r="IL4" t="s">
        <v>480</v>
      </c>
      <c r="IM4" t="s">
        <v>480</v>
      </c>
      <c r="IN4" t="s">
        <v>480</v>
      </c>
      <c r="IO4" t="s">
        <v>480</v>
      </c>
      <c r="IP4" t="s">
        <v>480</v>
      </c>
      <c r="IQ4" t="s">
        <v>480</v>
      </c>
      <c r="IR4" t="s">
        <v>480</v>
      </c>
      <c r="IS4">
        <v>0</v>
      </c>
      <c r="IT4">
        <v>0</v>
      </c>
      <c r="IU4">
        <v>0</v>
      </c>
      <c r="IV4">
        <v>0</v>
      </c>
      <c r="IW4">
        <v>0</v>
      </c>
      <c r="IX4">
        <v>0</v>
      </c>
      <c r="IY4">
        <v>0</v>
      </c>
      <c r="IZ4">
        <v>0</v>
      </c>
      <c r="JA4">
        <v>0</v>
      </c>
      <c r="JB4">
        <v>0</v>
      </c>
      <c r="JC4">
        <v>0</v>
      </c>
      <c r="JD4">
        <v>0</v>
      </c>
      <c r="JE4">
        <v>0</v>
      </c>
      <c r="JF4" t="s">
        <v>586</v>
      </c>
      <c r="JG4" t="s">
        <v>586</v>
      </c>
      <c r="JH4" t="s">
        <v>586</v>
      </c>
      <c r="JI4" t="s">
        <v>586</v>
      </c>
      <c r="JJ4" t="s">
        <v>586</v>
      </c>
      <c r="JK4" t="s">
        <v>586</v>
      </c>
      <c r="JL4" t="s">
        <v>586</v>
      </c>
      <c r="JM4" t="s">
        <v>586</v>
      </c>
      <c r="JN4" t="s">
        <v>586</v>
      </c>
      <c r="JO4" t="s">
        <v>586</v>
      </c>
      <c r="JP4" t="s">
        <v>586</v>
      </c>
      <c r="JQ4" t="s">
        <v>586</v>
      </c>
      <c r="JR4">
        <v>0</v>
      </c>
      <c r="JS4">
        <v>0</v>
      </c>
      <c r="JT4">
        <v>0</v>
      </c>
      <c r="JU4">
        <v>0</v>
      </c>
      <c r="JV4">
        <v>0</v>
      </c>
      <c r="JW4">
        <v>0</v>
      </c>
      <c r="JX4">
        <v>0</v>
      </c>
      <c r="JY4">
        <v>0</v>
      </c>
      <c r="JZ4">
        <v>0</v>
      </c>
      <c r="KA4">
        <v>0</v>
      </c>
      <c r="KB4">
        <v>0</v>
      </c>
      <c r="KC4">
        <v>0</v>
      </c>
      <c r="KD4">
        <v>100</v>
      </c>
      <c r="KE4" t="s">
        <v>489</v>
      </c>
      <c r="KF4" t="s">
        <v>480</v>
      </c>
      <c r="KG4" t="s">
        <v>480</v>
      </c>
      <c r="KH4" t="s">
        <v>480</v>
      </c>
      <c r="KI4" t="s">
        <v>480</v>
      </c>
      <c r="KJ4" t="s">
        <v>480</v>
      </c>
      <c r="KK4" t="s">
        <v>480</v>
      </c>
      <c r="KL4" t="s">
        <v>480</v>
      </c>
      <c r="KM4" t="s">
        <v>480</v>
      </c>
      <c r="KN4" t="s">
        <v>480</v>
      </c>
      <c r="KO4" t="s">
        <v>480</v>
      </c>
      <c r="KP4" t="s">
        <v>480</v>
      </c>
      <c r="KQ4" t="s">
        <v>489</v>
      </c>
      <c r="KR4" t="s">
        <v>489</v>
      </c>
      <c r="KS4" t="s">
        <v>489</v>
      </c>
      <c r="KT4" t="s">
        <v>489</v>
      </c>
      <c r="KU4" t="s">
        <v>489</v>
      </c>
      <c r="KV4" t="s">
        <v>489</v>
      </c>
      <c r="KW4" t="s">
        <v>489</v>
      </c>
      <c r="KX4" t="s">
        <v>489</v>
      </c>
      <c r="KY4" t="s">
        <v>489</v>
      </c>
      <c r="KZ4" t="s">
        <v>489</v>
      </c>
      <c r="LA4" t="s">
        <v>489</v>
      </c>
      <c r="LB4" t="s">
        <v>489</v>
      </c>
      <c r="LC4" t="s">
        <v>489</v>
      </c>
      <c r="LD4" t="s">
        <v>519</v>
      </c>
      <c r="LE4" t="s">
        <v>520</v>
      </c>
      <c r="LF4">
        <v>100</v>
      </c>
      <c r="LG4">
        <v>100</v>
      </c>
      <c r="LH4" t="s">
        <v>480</v>
      </c>
      <c r="LI4" t="s">
        <v>480</v>
      </c>
      <c r="LJ4">
        <v>100</v>
      </c>
      <c r="LK4">
        <v>100</v>
      </c>
      <c r="LL4">
        <v>22646611042</v>
      </c>
      <c r="LM4">
        <v>22644811295</v>
      </c>
      <c r="LN4">
        <v>21352496060</v>
      </c>
      <c r="LO4">
        <v>4291548744</v>
      </c>
      <c r="LP4">
        <v>4291548744</v>
      </c>
      <c r="LQ4" t="s">
        <v>489</v>
      </c>
      <c r="LR4" t="s">
        <v>489</v>
      </c>
      <c r="LS4" t="s">
        <v>489</v>
      </c>
      <c r="LT4" t="s">
        <v>489</v>
      </c>
      <c r="LU4" t="s">
        <v>489</v>
      </c>
      <c r="LV4" t="s">
        <v>489</v>
      </c>
      <c r="LW4" t="s">
        <v>489</v>
      </c>
      <c r="LX4" t="s">
        <v>489</v>
      </c>
      <c r="LY4" t="s">
        <v>489</v>
      </c>
      <c r="LZ4" t="s">
        <v>489</v>
      </c>
      <c r="MA4" t="s">
        <v>489</v>
      </c>
      <c r="MB4" t="s">
        <v>489</v>
      </c>
      <c r="MC4">
        <v>0</v>
      </c>
      <c r="MD4">
        <v>0</v>
      </c>
      <c r="ME4">
        <v>0</v>
      </c>
      <c r="MF4" t="s">
        <v>491</v>
      </c>
      <c r="MG4" t="s">
        <v>491</v>
      </c>
      <c r="MH4" t="s">
        <v>491</v>
      </c>
      <c r="MI4" t="s">
        <v>491</v>
      </c>
      <c r="MJ4" t="s">
        <v>491</v>
      </c>
      <c r="MK4" t="s">
        <v>491</v>
      </c>
      <c r="ML4" t="s">
        <v>491</v>
      </c>
      <c r="MM4" t="s">
        <v>491</v>
      </c>
      <c r="MN4" t="s">
        <v>491</v>
      </c>
      <c r="MO4" t="s">
        <v>491</v>
      </c>
      <c r="MP4" t="s">
        <v>491</v>
      </c>
      <c r="MQ4">
        <v>0</v>
      </c>
      <c r="MR4" t="s">
        <v>491</v>
      </c>
      <c r="MS4" t="s">
        <v>491</v>
      </c>
      <c r="MT4" t="s">
        <v>491</v>
      </c>
      <c r="MU4" t="s">
        <v>491</v>
      </c>
      <c r="MV4" t="s">
        <v>491</v>
      </c>
      <c r="MW4" t="s">
        <v>491</v>
      </c>
      <c r="MX4" t="s">
        <v>491</v>
      </c>
      <c r="MY4" t="s">
        <v>491</v>
      </c>
      <c r="MZ4" t="s">
        <v>491</v>
      </c>
      <c r="NA4" t="s">
        <v>491</v>
      </c>
      <c r="NB4" t="s">
        <v>491</v>
      </c>
      <c r="NC4">
        <v>0</v>
      </c>
      <c r="ND4" t="s">
        <v>489</v>
      </c>
      <c r="NE4" t="s">
        <v>489</v>
      </c>
      <c r="NF4" t="s">
        <v>489</v>
      </c>
      <c r="NG4" t="s">
        <v>489</v>
      </c>
      <c r="NH4" t="s">
        <v>489</v>
      </c>
      <c r="NI4" t="s">
        <v>489</v>
      </c>
      <c r="NJ4" t="s">
        <v>489</v>
      </c>
      <c r="NK4" t="s">
        <v>489</v>
      </c>
      <c r="NL4" t="s">
        <v>489</v>
      </c>
      <c r="NM4" t="s">
        <v>489</v>
      </c>
      <c r="NN4" t="s">
        <v>489</v>
      </c>
      <c r="NO4" t="s">
        <v>489</v>
      </c>
      <c r="NP4" t="s">
        <v>491</v>
      </c>
      <c r="NQ4" t="s">
        <v>491</v>
      </c>
      <c r="NR4" t="s">
        <v>491</v>
      </c>
      <c r="NS4" t="s">
        <v>491</v>
      </c>
      <c r="NT4" t="s">
        <v>491</v>
      </c>
      <c r="NU4" t="s">
        <v>491</v>
      </c>
      <c r="NV4" t="s">
        <v>491</v>
      </c>
      <c r="NW4" t="s">
        <v>491</v>
      </c>
      <c r="NX4" t="s">
        <v>491</v>
      </c>
      <c r="NY4" t="s">
        <v>491</v>
      </c>
      <c r="NZ4">
        <v>0</v>
      </c>
      <c r="OA4">
        <v>0</v>
      </c>
      <c r="OB4" t="s">
        <v>509</v>
      </c>
      <c r="OC4" t="s">
        <v>509</v>
      </c>
      <c r="OD4" t="s">
        <v>509</v>
      </c>
      <c r="OE4" t="s">
        <v>509</v>
      </c>
      <c r="OF4" t="s">
        <v>509</v>
      </c>
      <c r="OG4" t="s">
        <v>509</v>
      </c>
      <c r="OH4" t="s">
        <v>509</v>
      </c>
      <c r="OI4" t="s">
        <v>509</v>
      </c>
      <c r="OJ4" t="s">
        <v>509</v>
      </c>
      <c r="OK4" t="s">
        <v>509</v>
      </c>
      <c r="OL4">
        <v>0</v>
      </c>
      <c r="OM4">
        <v>0</v>
      </c>
      <c r="OP4" t="s">
        <v>571</v>
      </c>
      <c r="OQ4">
        <v>0</v>
      </c>
      <c r="OR4">
        <v>0</v>
      </c>
      <c r="OS4">
        <v>0</v>
      </c>
      <c r="OT4">
        <v>0</v>
      </c>
      <c r="OU4">
        <v>0</v>
      </c>
      <c r="OV4">
        <v>0</v>
      </c>
      <c r="OW4">
        <v>0</v>
      </c>
      <c r="OX4">
        <v>0</v>
      </c>
      <c r="OY4">
        <v>0</v>
      </c>
      <c r="OZ4">
        <v>0</v>
      </c>
      <c r="PA4">
        <v>0</v>
      </c>
      <c r="PB4">
        <v>0</v>
      </c>
      <c r="PC4">
        <v>0</v>
      </c>
      <c r="PD4">
        <v>0</v>
      </c>
      <c r="PE4">
        <v>0</v>
      </c>
      <c r="PF4">
        <v>0</v>
      </c>
      <c r="PG4">
        <v>0</v>
      </c>
      <c r="PH4">
        <v>0</v>
      </c>
      <c r="PI4">
        <v>0</v>
      </c>
      <c r="PJ4">
        <v>0</v>
      </c>
      <c r="PK4">
        <v>0</v>
      </c>
      <c r="PL4">
        <v>0</v>
      </c>
      <c r="PM4">
        <v>0</v>
      </c>
      <c r="PN4">
        <v>0</v>
      </c>
      <c r="PO4">
        <v>0</v>
      </c>
      <c r="PP4">
        <v>0</v>
      </c>
      <c r="PQ4">
        <v>0</v>
      </c>
      <c r="PR4">
        <v>178546330</v>
      </c>
      <c r="PS4">
        <v>4113002414</v>
      </c>
      <c r="PT4" t="s">
        <v>517</v>
      </c>
    </row>
    <row r="5" spans="1:436" x14ac:dyDescent="0.35">
      <c r="A5" t="s">
        <v>587</v>
      </c>
      <c r="B5">
        <v>7867</v>
      </c>
      <c r="C5" t="s">
        <v>588</v>
      </c>
      <c r="D5">
        <v>2020110010190</v>
      </c>
      <c r="E5" t="s">
        <v>437</v>
      </c>
      <c r="F5" t="s">
        <v>438</v>
      </c>
      <c r="G5" t="s">
        <v>439</v>
      </c>
      <c r="H5" t="s">
        <v>440</v>
      </c>
      <c r="I5" t="s">
        <v>520</v>
      </c>
      <c r="J5" t="s">
        <v>442</v>
      </c>
      <c r="K5" t="s">
        <v>443</v>
      </c>
      <c r="L5" t="s">
        <v>444</v>
      </c>
      <c r="M5" t="s">
        <v>445</v>
      </c>
      <c r="N5" t="s">
        <v>443</v>
      </c>
      <c r="O5" t="s">
        <v>444</v>
      </c>
      <c r="P5" t="s">
        <v>445</v>
      </c>
      <c r="Q5" t="s">
        <v>446</v>
      </c>
      <c r="R5" t="s">
        <v>447</v>
      </c>
      <c r="S5" t="s">
        <v>589</v>
      </c>
      <c r="T5" t="s">
        <v>590</v>
      </c>
      <c r="U5" t="s">
        <v>591</v>
      </c>
      <c r="Z5" t="s">
        <v>450</v>
      </c>
      <c r="AA5" t="s">
        <v>592</v>
      </c>
      <c r="AC5" t="s">
        <v>589</v>
      </c>
      <c r="AG5" t="s">
        <v>480</v>
      </c>
      <c r="AH5" t="s">
        <v>480</v>
      </c>
      <c r="AI5" t="s">
        <v>593</v>
      </c>
      <c r="AJ5" t="s">
        <v>455</v>
      </c>
      <c r="AK5">
        <v>44055</v>
      </c>
      <c r="AL5">
        <v>1</v>
      </c>
      <c r="AM5">
        <v>2023</v>
      </c>
      <c r="AN5" t="s">
        <v>594</v>
      </c>
      <c r="AO5" t="s">
        <v>595</v>
      </c>
      <c r="AP5">
        <v>2020</v>
      </c>
      <c r="AQ5">
        <v>2024</v>
      </c>
      <c r="AR5" t="s">
        <v>469</v>
      </c>
      <c r="AS5" t="s">
        <v>459</v>
      </c>
      <c r="AT5" t="s">
        <v>460</v>
      </c>
      <c r="AU5" t="s">
        <v>461</v>
      </c>
      <c r="AV5" t="s">
        <v>462</v>
      </c>
      <c r="AW5" t="s">
        <v>462</v>
      </c>
      <c r="AX5" t="s">
        <v>462</v>
      </c>
      <c r="AY5">
        <v>1</v>
      </c>
      <c r="BB5" t="s">
        <v>596</v>
      </c>
      <c r="BC5" t="s">
        <v>597</v>
      </c>
      <c r="BD5" t="s">
        <v>598</v>
      </c>
      <c r="BE5" t="s">
        <v>599</v>
      </c>
      <c r="BF5" t="s">
        <v>600</v>
      </c>
      <c r="BG5">
        <v>1</v>
      </c>
      <c r="BH5">
        <v>44055</v>
      </c>
      <c r="BI5" t="s">
        <v>468</v>
      </c>
      <c r="BJ5" t="s">
        <v>50</v>
      </c>
      <c r="BK5">
        <v>100</v>
      </c>
      <c r="BL5">
        <v>25</v>
      </c>
      <c r="BM5">
        <v>50</v>
      </c>
      <c r="BN5">
        <v>25</v>
      </c>
      <c r="BO5">
        <v>0</v>
      </c>
      <c r="BP5">
        <v>0</v>
      </c>
      <c r="BQ5">
        <v>168893159</v>
      </c>
      <c r="BR5">
        <v>0</v>
      </c>
      <c r="BS5">
        <v>168893159</v>
      </c>
      <c r="BT5">
        <v>0</v>
      </c>
      <c r="BU5">
        <v>0</v>
      </c>
      <c r="BV5">
        <v>0</v>
      </c>
      <c r="BW5">
        <v>25</v>
      </c>
      <c r="BX5">
        <v>50</v>
      </c>
      <c r="BY5">
        <v>25</v>
      </c>
      <c r="BZ5">
        <v>0</v>
      </c>
      <c r="CA5">
        <v>50</v>
      </c>
      <c r="CB5">
        <v>25</v>
      </c>
      <c r="CC5">
        <v>0</v>
      </c>
      <c r="CD5">
        <v>0</v>
      </c>
      <c r="CE5">
        <v>0</v>
      </c>
      <c r="CF5">
        <v>168893159</v>
      </c>
      <c r="CG5">
        <v>43298944</v>
      </c>
      <c r="CH5">
        <v>0</v>
      </c>
      <c r="CI5">
        <v>0</v>
      </c>
      <c r="CJ5">
        <v>25</v>
      </c>
      <c r="CK5">
        <v>50</v>
      </c>
      <c r="CL5">
        <v>25</v>
      </c>
      <c r="CM5">
        <v>100</v>
      </c>
      <c r="CN5" t="s">
        <v>469</v>
      </c>
      <c r="CO5">
        <v>0</v>
      </c>
      <c r="CP5">
        <v>0</v>
      </c>
      <c r="CQ5">
        <v>0</v>
      </c>
      <c r="CR5">
        <v>0</v>
      </c>
      <c r="CS5">
        <v>0</v>
      </c>
      <c r="CT5">
        <v>0</v>
      </c>
      <c r="CU5">
        <v>0</v>
      </c>
      <c r="CV5">
        <v>0</v>
      </c>
      <c r="CW5">
        <v>0</v>
      </c>
      <c r="CX5">
        <v>0</v>
      </c>
      <c r="CY5">
        <v>0</v>
      </c>
      <c r="CZ5">
        <v>0</v>
      </c>
      <c r="DA5">
        <v>0</v>
      </c>
      <c r="DB5" s="92">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v>0</v>
      </c>
      <c r="EV5">
        <v>0</v>
      </c>
      <c r="EW5">
        <v>0</v>
      </c>
      <c r="EX5">
        <v>0</v>
      </c>
      <c r="EY5">
        <v>0</v>
      </c>
      <c r="EZ5">
        <v>0</v>
      </c>
      <c r="FA5">
        <v>0</v>
      </c>
      <c r="FB5">
        <v>0</v>
      </c>
      <c r="FC5">
        <v>0</v>
      </c>
      <c r="FD5">
        <v>0</v>
      </c>
      <c r="FE5">
        <v>0</v>
      </c>
      <c r="FF5">
        <v>0</v>
      </c>
      <c r="FG5">
        <v>0</v>
      </c>
      <c r="FH5">
        <v>0</v>
      </c>
      <c r="FI5">
        <v>0</v>
      </c>
      <c r="FJ5">
        <v>0</v>
      </c>
      <c r="FK5">
        <v>0</v>
      </c>
      <c r="FL5">
        <v>0</v>
      </c>
      <c r="FM5">
        <v>0</v>
      </c>
      <c r="FN5">
        <v>0</v>
      </c>
      <c r="FO5">
        <v>0</v>
      </c>
      <c r="FP5">
        <v>0</v>
      </c>
      <c r="FQ5">
        <v>0</v>
      </c>
      <c r="FR5">
        <v>0</v>
      </c>
      <c r="FS5">
        <v>0</v>
      </c>
      <c r="FT5">
        <v>0</v>
      </c>
      <c r="FU5">
        <v>0</v>
      </c>
      <c r="FV5">
        <v>0</v>
      </c>
      <c r="FW5">
        <v>0</v>
      </c>
      <c r="FX5">
        <v>0</v>
      </c>
      <c r="FY5">
        <v>0</v>
      </c>
      <c r="FZ5">
        <v>0</v>
      </c>
      <c r="GA5">
        <v>0</v>
      </c>
      <c r="GB5">
        <v>0</v>
      </c>
      <c r="GC5">
        <v>0</v>
      </c>
      <c r="GD5">
        <v>0</v>
      </c>
      <c r="GE5">
        <v>0</v>
      </c>
      <c r="GF5">
        <v>0</v>
      </c>
      <c r="GG5">
        <v>0</v>
      </c>
      <c r="GH5">
        <v>0</v>
      </c>
      <c r="GI5">
        <v>0</v>
      </c>
      <c r="GJ5">
        <v>0</v>
      </c>
      <c r="GK5">
        <v>0</v>
      </c>
      <c r="GL5">
        <v>0</v>
      </c>
      <c r="GM5">
        <v>0</v>
      </c>
      <c r="GN5">
        <v>0</v>
      </c>
      <c r="GO5">
        <v>0</v>
      </c>
      <c r="GP5">
        <v>0</v>
      </c>
      <c r="GQ5">
        <v>0</v>
      </c>
      <c r="GR5">
        <v>0</v>
      </c>
      <c r="GS5">
        <v>0</v>
      </c>
      <c r="GT5">
        <v>0</v>
      </c>
      <c r="GU5">
        <v>0</v>
      </c>
      <c r="GV5">
        <v>0</v>
      </c>
      <c r="GW5">
        <v>0</v>
      </c>
      <c r="GX5">
        <v>0</v>
      </c>
      <c r="GY5">
        <v>0</v>
      </c>
      <c r="GZ5">
        <v>0</v>
      </c>
      <c r="HA5">
        <v>0</v>
      </c>
      <c r="HB5">
        <v>0</v>
      </c>
      <c r="HC5">
        <v>0</v>
      </c>
      <c r="HD5">
        <v>0</v>
      </c>
      <c r="HE5">
        <v>0</v>
      </c>
      <c r="HF5">
        <v>0</v>
      </c>
      <c r="HG5">
        <v>0</v>
      </c>
      <c r="HH5">
        <v>0</v>
      </c>
      <c r="HI5">
        <v>0</v>
      </c>
      <c r="HJ5">
        <v>0</v>
      </c>
      <c r="HK5">
        <v>0</v>
      </c>
      <c r="HL5">
        <v>0</v>
      </c>
      <c r="HM5">
        <v>0</v>
      </c>
      <c r="HN5">
        <v>0</v>
      </c>
      <c r="HO5">
        <v>0</v>
      </c>
      <c r="HP5">
        <v>0</v>
      </c>
      <c r="HQ5">
        <v>0</v>
      </c>
      <c r="HR5">
        <v>0</v>
      </c>
      <c r="HS5">
        <v>0</v>
      </c>
      <c r="HT5">
        <v>0</v>
      </c>
      <c r="HU5">
        <v>0</v>
      </c>
      <c r="HV5">
        <v>0</v>
      </c>
      <c r="HW5">
        <v>0</v>
      </c>
      <c r="HX5">
        <v>0</v>
      </c>
      <c r="HY5">
        <v>0</v>
      </c>
      <c r="HZ5">
        <v>0</v>
      </c>
      <c r="IA5">
        <v>0</v>
      </c>
      <c r="IB5">
        <v>0</v>
      </c>
      <c r="IC5">
        <v>0</v>
      </c>
      <c r="ID5" t="s">
        <v>480</v>
      </c>
      <c r="IE5" t="s">
        <v>480</v>
      </c>
      <c r="IF5" t="s">
        <v>480</v>
      </c>
      <c r="IG5" t="s">
        <v>480</v>
      </c>
      <c r="IH5" t="s">
        <v>480</v>
      </c>
      <c r="II5" t="s">
        <v>480</v>
      </c>
      <c r="IJ5" t="s">
        <v>480</v>
      </c>
      <c r="IK5" t="s">
        <v>480</v>
      </c>
      <c r="IL5" t="s">
        <v>480</v>
      </c>
      <c r="IM5" t="s">
        <v>480</v>
      </c>
      <c r="IN5" t="s">
        <v>480</v>
      </c>
      <c r="IO5" t="s">
        <v>480</v>
      </c>
      <c r="IP5" t="s">
        <v>480</v>
      </c>
      <c r="IQ5" t="s">
        <v>480</v>
      </c>
      <c r="IR5" t="s">
        <v>480</v>
      </c>
      <c r="IS5">
        <v>0</v>
      </c>
      <c r="IT5">
        <v>0</v>
      </c>
      <c r="IU5">
        <v>0</v>
      </c>
      <c r="IV5">
        <v>0</v>
      </c>
      <c r="IW5">
        <v>0</v>
      </c>
      <c r="IX5">
        <v>0</v>
      </c>
      <c r="IY5">
        <v>0</v>
      </c>
      <c r="IZ5">
        <v>0</v>
      </c>
      <c r="JA5">
        <v>0</v>
      </c>
      <c r="JB5">
        <v>0</v>
      </c>
      <c r="JC5">
        <v>0</v>
      </c>
      <c r="JD5">
        <v>0</v>
      </c>
      <c r="JE5">
        <v>0</v>
      </c>
      <c r="JF5" t="s">
        <v>586</v>
      </c>
      <c r="JG5" t="s">
        <v>586</v>
      </c>
      <c r="JH5" t="s">
        <v>586</v>
      </c>
      <c r="JI5" t="s">
        <v>586</v>
      </c>
      <c r="JJ5" t="s">
        <v>586</v>
      </c>
      <c r="JK5" t="s">
        <v>586</v>
      </c>
      <c r="JL5" t="s">
        <v>586</v>
      </c>
      <c r="JM5" t="s">
        <v>586</v>
      </c>
      <c r="JN5" t="s">
        <v>586</v>
      </c>
      <c r="JO5" t="s">
        <v>586</v>
      </c>
      <c r="JP5" t="s">
        <v>586</v>
      </c>
      <c r="JQ5" t="s">
        <v>586</v>
      </c>
      <c r="JR5">
        <v>0</v>
      </c>
      <c r="JS5">
        <v>0</v>
      </c>
      <c r="JT5">
        <v>0</v>
      </c>
      <c r="JU5">
        <v>0</v>
      </c>
      <c r="JV5">
        <v>0</v>
      </c>
      <c r="JW5">
        <v>0</v>
      </c>
      <c r="JX5">
        <v>0</v>
      </c>
      <c r="JY5">
        <v>0</v>
      </c>
      <c r="JZ5">
        <v>0</v>
      </c>
      <c r="KA5">
        <v>0</v>
      </c>
      <c r="KB5">
        <v>0</v>
      </c>
      <c r="KC5">
        <v>0</v>
      </c>
      <c r="KD5">
        <v>100</v>
      </c>
      <c r="KE5" t="s">
        <v>489</v>
      </c>
      <c r="KF5" t="s">
        <v>480</v>
      </c>
      <c r="KG5" t="s">
        <v>480</v>
      </c>
      <c r="KH5" t="s">
        <v>480</v>
      </c>
      <c r="KI5" t="s">
        <v>480</v>
      </c>
      <c r="KJ5" t="s">
        <v>480</v>
      </c>
      <c r="KK5" t="s">
        <v>480</v>
      </c>
      <c r="KL5" t="s">
        <v>480</v>
      </c>
      <c r="KM5" t="s">
        <v>480</v>
      </c>
      <c r="KN5" t="s">
        <v>480</v>
      </c>
      <c r="KO5" t="s">
        <v>480</v>
      </c>
      <c r="KP5" t="s">
        <v>480</v>
      </c>
      <c r="KQ5" t="s">
        <v>489</v>
      </c>
      <c r="KR5" t="s">
        <v>489</v>
      </c>
      <c r="KS5" t="s">
        <v>489</v>
      </c>
      <c r="KT5" t="s">
        <v>489</v>
      </c>
      <c r="KU5" t="s">
        <v>489</v>
      </c>
      <c r="KV5" t="s">
        <v>489</v>
      </c>
      <c r="KW5" t="s">
        <v>489</v>
      </c>
      <c r="KX5" t="s">
        <v>489</v>
      </c>
      <c r="KY5" t="s">
        <v>489</v>
      </c>
      <c r="KZ5" t="s">
        <v>489</v>
      </c>
      <c r="LA5" t="s">
        <v>489</v>
      </c>
      <c r="LB5" t="s">
        <v>489</v>
      </c>
      <c r="LC5" t="s">
        <v>489</v>
      </c>
      <c r="LD5" t="s">
        <v>519</v>
      </c>
      <c r="LE5" t="s">
        <v>520</v>
      </c>
      <c r="LF5">
        <v>100</v>
      </c>
      <c r="LG5">
        <v>100</v>
      </c>
      <c r="LH5" t="s">
        <v>480</v>
      </c>
      <c r="LI5" t="s">
        <v>480</v>
      </c>
      <c r="LJ5">
        <v>100</v>
      </c>
      <c r="LK5">
        <v>100</v>
      </c>
      <c r="LL5">
        <v>22646611042</v>
      </c>
      <c r="LM5">
        <v>22644811295</v>
      </c>
      <c r="LN5">
        <v>21352496060</v>
      </c>
      <c r="LO5">
        <v>4291548744</v>
      </c>
      <c r="LP5">
        <v>4291548744</v>
      </c>
      <c r="LQ5" t="s">
        <v>489</v>
      </c>
      <c r="LR5" t="s">
        <v>489</v>
      </c>
      <c r="LS5" t="s">
        <v>489</v>
      </c>
      <c r="LT5" t="s">
        <v>489</v>
      </c>
      <c r="LU5" t="s">
        <v>489</v>
      </c>
      <c r="LV5" t="s">
        <v>489</v>
      </c>
      <c r="LW5" t="s">
        <v>489</v>
      </c>
      <c r="LX5" t="s">
        <v>489</v>
      </c>
      <c r="LY5" t="s">
        <v>489</v>
      </c>
      <c r="LZ5" t="s">
        <v>489</v>
      </c>
      <c r="MA5" t="s">
        <v>489</v>
      </c>
      <c r="MB5" t="s">
        <v>489</v>
      </c>
      <c r="MC5">
        <v>0</v>
      </c>
      <c r="MD5">
        <v>0</v>
      </c>
      <c r="ME5">
        <v>0</v>
      </c>
      <c r="MF5" t="s">
        <v>491</v>
      </c>
      <c r="MG5" t="s">
        <v>491</v>
      </c>
      <c r="MH5" t="s">
        <v>491</v>
      </c>
      <c r="MI5" t="s">
        <v>491</v>
      </c>
      <c r="MJ5" t="s">
        <v>491</v>
      </c>
      <c r="MK5" t="s">
        <v>491</v>
      </c>
      <c r="ML5" t="s">
        <v>491</v>
      </c>
      <c r="MM5" t="s">
        <v>491</v>
      </c>
      <c r="MN5" t="s">
        <v>491</v>
      </c>
      <c r="MO5" t="s">
        <v>491</v>
      </c>
      <c r="MP5" t="s">
        <v>491</v>
      </c>
      <c r="MQ5">
        <v>0</v>
      </c>
      <c r="MR5" t="s">
        <v>491</v>
      </c>
      <c r="MS5" t="s">
        <v>491</v>
      </c>
      <c r="MT5" t="s">
        <v>491</v>
      </c>
      <c r="MU5" t="s">
        <v>491</v>
      </c>
      <c r="MV5" t="s">
        <v>491</v>
      </c>
      <c r="MW5" t="s">
        <v>491</v>
      </c>
      <c r="MX5" t="s">
        <v>491</v>
      </c>
      <c r="MY5" t="s">
        <v>491</v>
      </c>
      <c r="MZ5" t="s">
        <v>491</v>
      </c>
      <c r="NA5" t="s">
        <v>491</v>
      </c>
      <c r="NB5" t="s">
        <v>491</v>
      </c>
      <c r="NC5">
        <v>0</v>
      </c>
      <c r="ND5" t="s">
        <v>489</v>
      </c>
      <c r="NE5" t="s">
        <v>489</v>
      </c>
      <c r="NF5" t="s">
        <v>489</v>
      </c>
      <c r="NG5" t="s">
        <v>489</v>
      </c>
      <c r="NH5" t="s">
        <v>489</v>
      </c>
      <c r="NI5" t="s">
        <v>489</v>
      </c>
      <c r="NJ5" t="s">
        <v>489</v>
      </c>
      <c r="NK5" t="s">
        <v>489</v>
      </c>
      <c r="NL5" t="s">
        <v>489</v>
      </c>
      <c r="NM5" t="s">
        <v>489</v>
      </c>
      <c r="NN5" t="s">
        <v>489</v>
      </c>
      <c r="NO5" t="s">
        <v>489</v>
      </c>
      <c r="NP5" t="s">
        <v>491</v>
      </c>
      <c r="NQ5" t="s">
        <v>491</v>
      </c>
      <c r="NR5" t="s">
        <v>491</v>
      </c>
      <c r="NS5" t="s">
        <v>491</v>
      </c>
      <c r="NT5" t="s">
        <v>491</v>
      </c>
      <c r="NU5" t="s">
        <v>491</v>
      </c>
      <c r="NV5" t="s">
        <v>491</v>
      </c>
      <c r="NW5" t="s">
        <v>491</v>
      </c>
      <c r="NX5" t="s">
        <v>491</v>
      </c>
      <c r="NY5" t="s">
        <v>491</v>
      </c>
      <c r="NZ5" t="s">
        <v>491</v>
      </c>
      <c r="OA5">
        <v>0</v>
      </c>
      <c r="OB5" t="s">
        <v>509</v>
      </c>
      <c r="OC5" t="s">
        <v>509</v>
      </c>
      <c r="OD5" t="s">
        <v>509</v>
      </c>
      <c r="OE5" t="s">
        <v>509</v>
      </c>
      <c r="OF5" t="s">
        <v>509</v>
      </c>
      <c r="OG5" t="s">
        <v>509</v>
      </c>
      <c r="OH5" t="s">
        <v>509</v>
      </c>
      <c r="OI5" t="s">
        <v>509</v>
      </c>
      <c r="OJ5" t="s">
        <v>509</v>
      </c>
      <c r="OK5" t="s">
        <v>509</v>
      </c>
      <c r="OL5" t="s">
        <v>509</v>
      </c>
      <c r="OM5">
        <v>0</v>
      </c>
      <c r="OP5" t="s">
        <v>587</v>
      </c>
      <c r="OQ5">
        <v>0</v>
      </c>
      <c r="OR5">
        <v>0</v>
      </c>
      <c r="OS5">
        <v>0</v>
      </c>
      <c r="OT5">
        <v>0</v>
      </c>
      <c r="OU5">
        <v>0</v>
      </c>
      <c r="OV5">
        <v>0</v>
      </c>
      <c r="OW5">
        <v>0</v>
      </c>
      <c r="OX5">
        <v>0</v>
      </c>
      <c r="OY5">
        <v>0</v>
      </c>
      <c r="OZ5">
        <v>0</v>
      </c>
      <c r="PA5">
        <v>0</v>
      </c>
      <c r="PB5">
        <v>0</v>
      </c>
      <c r="PC5">
        <v>0</v>
      </c>
      <c r="PD5">
        <v>0</v>
      </c>
      <c r="PE5">
        <v>0</v>
      </c>
      <c r="PF5">
        <v>0</v>
      </c>
      <c r="PG5">
        <v>0</v>
      </c>
      <c r="PH5">
        <v>0</v>
      </c>
      <c r="PI5">
        <v>0</v>
      </c>
      <c r="PJ5">
        <v>0</v>
      </c>
      <c r="PK5">
        <v>0</v>
      </c>
      <c r="PL5">
        <v>0</v>
      </c>
      <c r="PM5">
        <v>0</v>
      </c>
      <c r="PN5">
        <v>0</v>
      </c>
      <c r="PO5">
        <v>0</v>
      </c>
      <c r="PP5">
        <v>0</v>
      </c>
      <c r="PQ5">
        <v>0</v>
      </c>
      <c r="PR5">
        <v>178546330</v>
      </c>
      <c r="PS5">
        <v>4113002414</v>
      </c>
      <c r="PT5" t="s">
        <v>517</v>
      </c>
    </row>
    <row r="6" spans="1:436" x14ac:dyDescent="0.35">
      <c r="A6" t="s">
        <v>601</v>
      </c>
      <c r="B6">
        <v>7867</v>
      </c>
      <c r="C6" t="s">
        <v>602</v>
      </c>
      <c r="D6">
        <v>2020110010190</v>
      </c>
      <c r="E6" t="s">
        <v>437</v>
      </c>
      <c r="F6" t="s">
        <v>438</v>
      </c>
      <c r="G6" t="s">
        <v>439</v>
      </c>
      <c r="H6" t="s">
        <v>440</v>
      </c>
      <c r="I6" t="s">
        <v>441</v>
      </c>
      <c r="J6" t="s">
        <v>442</v>
      </c>
      <c r="K6" t="s">
        <v>443</v>
      </c>
      <c r="L6" t="s">
        <v>444</v>
      </c>
      <c r="M6" t="s">
        <v>445</v>
      </c>
      <c r="N6" t="s">
        <v>443</v>
      </c>
      <c r="O6" t="s">
        <v>444</v>
      </c>
      <c r="P6" t="s">
        <v>445</v>
      </c>
      <c r="Q6" t="s">
        <v>446</v>
      </c>
      <c r="R6" t="s">
        <v>447</v>
      </c>
      <c r="S6" t="s">
        <v>603</v>
      </c>
      <c r="T6" t="s">
        <v>603</v>
      </c>
      <c r="AD6" t="s">
        <v>604</v>
      </c>
      <c r="AE6" t="s">
        <v>605</v>
      </c>
      <c r="AG6" t="s">
        <v>480</v>
      </c>
      <c r="AH6" t="s">
        <v>480</v>
      </c>
      <c r="AI6" t="s">
        <v>606</v>
      </c>
      <c r="AJ6" t="s">
        <v>524</v>
      </c>
      <c r="AK6">
        <v>44055</v>
      </c>
      <c r="AL6">
        <v>1</v>
      </c>
      <c r="AM6">
        <v>2023</v>
      </c>
      <c r="AN6" t="s">
        <v>607</v>
      </c>
      <c r="AO6" t="s">
        <v>608</v>
      </c>
      <c r="AP6">
        <v>2020</v>
      </c>
      <c r="AQ6">
        <v>2024</v>
      </c>
      <c r="AR6" t="s">
        <v>469</v>
      </c>
      <c r="AS6" t="s">
        <v>459</v>
      </c>
      <c r="AT6" t="s">
        <v>580</v>
      </c>
      <c r="AU6" t="s">
        <v>461</v>
      </c>
      <c r="AV6" t="s">
        <v>462</v>
      </c>
      <c r="AW6" t="s">
        <v>462</v>
      </c>
      <c r="AX6" t="s">
        <v>462</v>
      </c>
      <c r="AZ6">
        <v>1</v>
      </c>
      <c r="BB6" t="s">
        <v>609</v>
      </c>
      <c r="BC6" t="s">
        <v>610</v>
      </c>
      <c r="BD6" t="s">
        <v>611</v>
      </c>
      <c r="BE6" t="s">
        <v>583</v>
      </c>
      <c r="BF6" t="s">
        <v>612</v>
      </c>
      <c r="BG6">
        <v>2</v>
      </c>
      <c r="BH6">
        <v>45204</v>
      </c>
      <c r="BI6" t="s">
        <v>468</v>
      </c>
      <c r="BJ6" t="s">
        <v>51</v>
      </c>
      <c r="BK6">
        <v>5</v>
      </c>
      <c r="BL6">
        <v>1</v>
      </c>
      <c r="BM6">
        <v>1</v>
      </c>
      <c r="BN6">
        <v>1</v>
      </c>
      <c r="BO6">
        <v>1</v>
      </c>
      <c r="BP6">
        <v>1</v>
      </c>
      <c r="BW6">
        <v>1</v>
      </c>
      <c r="BX6">
        <v>1</v>
      </c>
      <c r="BY6">
        <v>1</v>
      </c>
      <c r="BZ6">
        <v>1</v>
      </c>
      <c r="CA6">
        <v>1</v>
      </c>
      <c r="CB6">
        <v>1</v>
      </c>
      <c r="CC6">
        <v>1</v>
      </c>
      <c r="CD6">
        <v>0</v>
      </c>
      <c r="CE6" t="s">
        <v>583</v>
      </c>
      <c r="CF6" t="s">
        <v>583</v>
      </c>
      <c r="CG6" t="s">
        <v>583</v>
      </c>
      <c r="CH6" t="s">
        <v>583</v>
      </c>
      <c r="CI6" t="s">
        <v>583</v>
      </c>
      <c r="CJ6">
        <v>1</v>
      </c>
      <c r="CK6">
        <v>1</v>
      </c>
      <c r="CL6">
        <v>1</v>
      </c>
      <c r="CM6">
        <v>4</v>
      </c>
      <c r="CN6" t="s">
        <v>469</v>
      </c>
      <c r="CO6">
        <v>0</v>
      </c>
      <c r="CP6">
        <v>0</v>
      </c>
      <c r="CQ6">
        <v>0</v>
      </c>
      <c r="CR6">
        <v>0</v>
      </c>
      <c r="CS6">
        <v>0</v>
      </c>
      <c r="CT6">
        <v>1</v>
      </c>
      <c r="CU6">
        <v>0</v>
      </c>
      <c r="CV6">
        <v>0</v>
      </c>
      <c r="CW6">
        <v>0</v>
      </c>
      <c r="CX6">
        <v>0</v>
      </c>
      <c r="CY6">
        <v>0</v>
      </c>
      <c r="CZ6">
        <v>0</v>
      </c>
      <c r="DA6">
        <v>1</v>
      </c>
      <c r="DB6" s="92">
        <v>1</v>
      </c>
      <c r="DC6">
        <v>1</v>
      </c>
      <c r="DD6">
        <v>1</v>
      </c>
      <c r="DE6">
        <v>0</v>
      </c>
      <c r="DF6">
        <v>0</v>
      </c>
      <c r="DG6">
        <v>0</v>
      </c>
      <c r="DH6">
        <v>0</v>
      </c>
      <c r="DI6">
        <v>0</v>
      </c>
      <c r="DJ6">
        <v>0</v>
      </c>
      <c r="DK6">
        <v>0</v>
      </c>
      <c r="DL6">
        <v>0</v>
      </c>
      <c r="DM6">
        <v>0</v>
      </c>
      <c r="DN6">
        <v>0</v>
      </c>
      <c r="DO6">
        <v>0</v>
      </c>
      <c r="DP6">
        <v>0</v>
      </c>
      <c r="DQ6">
        <v>1</v>
      </c>
      <c r="DR6">
        <v>0</v>
      </c>
      <c r="DS6">
        <v>0</v>
      </c>
      <c r="DT6">
        <v>0</v>
      </c>
      <c r="DU6">
        <v>0</v>
      </c>
      <c r="DV6">
        <v>0</v>
      </c>
      <c r="DW6">
        <v>1</v>
      </c>
      <c r="DX6">
        <v>0</v>
      </c>
      <c r="DY6">
        <v>0</v>
      </c>
      <c r="DZ6">
        <v>0</v>
      </c>
      <c r="EA6">
        <v>0</v>
      </c>
      <c r="EB6">
        <v>0</v>
      </c>
      <c r="EC6">
        <v>0</v>
      </c>
      <c r="ED6">
        <v>1</v>
      </c>
      <c r="EE6">
        <v>1</v>
      </c>
      <c r="EF6">
        <v>0</v>
      </c>
      <c r="EG6">
        <v>0</v>
      </c>
      <c r="EH6">
        <v>0</v>
      </c>
      <c r="EI6">
        <v>0</v>
      </c>
      <c r="EJ6">
        <v>0</v>
      </c>
      <c r="EK6" t="s">
        <v>613</v>
      </c>
      <c r="EL6">
        <v>0</v>
      </c>
      <c r="EM6">
        <v>0</v>
      </c>
      <c r="EN6">
        <v>0</v>
      </c>
      <c r="EO6">
        <v>0</v>
      </c>
      <c r="EP6">
        <v>0</v>
      </c>
      <c r="EQ6">
        <v>0</v>
      </c>
      <c r="ER6">
        <v>0</v>
      </c>
      <c r="ES6">
        <v>0</v>
      </c>
      <c r="ET6">
        <v>0</v>
      </c>
      <c r="EU6">
        <v>0</v>
      </c>
      <c r="EV6">
        <v>0</v>
      </c>
      <c r="EW6" t="s">
        <v>614</v>
      </c>
      <c r="EX6">
        <v>0</v>
      </c>
      <c r="EY6">
        <v>0</v>
      </c>
      <c r="EZ6">
        <v>0</v>
      </c>
      <c r="FA6">
        <v>0</v>
      </c>
      <c r="FB6">
        <v>0</v>
      </c>
      <c r="FC6">
        <v>0</v>
      </c>
      <c r="FD6" t="s">
        <v>583</v>
      </c>
      <c r="FE6" t="s">
        <v>583</v>
      </c>
      <c r="FF6" t="s">
        <v>583</v>
      </c>
      <c r="FG6" t="s">
        <v>583</v>
      </c>
      <c r="FH6" t="s">
        <v>583</v>
      </c>
      <c r="FI6" t="s">
        <v>583</v>
      </c>
      <c r="FJ6" t="s">
        <v>583</v>
      </c>
      <c r="FK6" t="s">
        <v>583</v>
      </c>
      <c r="FL6" t="s">
        <v>583</v>
      </c>
      <c r="FM6" t="s">
        <v>583</v>
      </c>
      <c r="FN6" t="s">
        <v>583</v>
      </c>
      <c r="FO6" t="s">
        <v>583</v>
      </c>
      <c r="FP6" t="s">
        <v>583</v>
      </c>
      <c r="FQ6" t="s">
        <v>583</v>
      </c>
      <c r="FR6" t="s">
        <v>583</v>
      </c>
      <c r="FS6" t="s">
        <v>583</v>
      </c>
      <c r="FT6" t="s">
        <v>583</v>
      </c>
      <c r="FU6" t="s">
        <v>583</v>
      </c>
      <c r="FV6" t="s">
        <v>583</v>
      </c>
      <c r="FW6" t="s">
        <v>583</v>
      </c>
      <c r="FX6" t="s">
        <v>583</v>
      </c>
      <c r="FY6" t="s">
        <v>583</v>
      </c>
      <c r="FZ6" t="s">
        <v>583</v>
      </c>
      <c r="GA6" t="s">
        <v>583</v>
      </c>
      <c r="GB6" t="s">
        <v>583</v>
      </c>
      <c r="GC6" t="s">
        <v>583</v>
      </c>
      <c r="GD6" t="s">
        <v>583</v>
      </c>
      <c r="GE6" t="s">
        <v>583</v>
      </c>
      <c r="GF6" t="s">
        <v>583</v>
      </c>
      <c r="GG6" t="s">
        <v>583</v>
      </c>
      <c r="GH6" t="s">
        <v>583</v>
      </c>
      <c r="GI6" t="s">
        <v>583</v>
      </c>
      <c r="GJ6" t="s">
        <v>583</v>
      </c>
      <c r="GK6" t="s">
        <v>583</v>
      </c>
      <c r="GL6" t="s">
        <v>583</v>
      </c>
      <c r="GM6" t="s">
        <v>583</v>
      </c>
      <c r="GN6" t="s">
        <v>583</v>
      </c>
      <c r="GO6" t="s">
        <v>583</v>
      </c>
      <c r="GP6" t="s">
        <v>583</v>
      </c>
      <c r="GQ6" t="s">
        <v>583</v>
      </c>
      <c r="GR6" t="s">
        <v>583</v>
      </c>
      <c r="GS6" t="s">
        <v>583</v>
      </c>
      <c r="GT6" t="s">
        <v>583</v>
      </c>
      <c r="GU6" t="s">
        <v>583</v>
      </c>
      <c r="GV6" t="s">
        <v>583</v>
      </c>
      <c r="GW6" t="s">
        <v>583</v>
      </c>
      <c r="GX6" t="s">
        <v>583</v>
      </c>
      <c r="GY6" t="s">
        <v>583</v>
      </c>
      <c r="GZ6" t="s">
        <v>583</v>
      </c>
      <c r="HA6" t="s">
        <v>583</v>
      </c>
      <c r="HB6" t="s">
        <v>583</v>
      </c>
      <c r="HC6" t="s">
        <v>583</v>
      </c>
      <c r="HD6" t="s">
        <v>583</v>
      </c>
      <c r="HE6" t="s">
        <v>583</v>
      </c>
      <c r="HF6" t="s">
        <v>583</v>
      </c>
      <c r="HG6" t="s">
        <v>583</v>
      </c>
      <c r="HH6" t="s">
        <v>583</v>
      </c>
      <c r="HI6" t="s">
        <v>583</v>
      </c>
      <c r="HJ6" t="s">
        <v>583</v>
      </c>
      <c r="HK6" t="s">
        <v>583</v>
      </c>
      <c r="HL6" t="s">
        <v>583</v>
      </c>
      <c r="HM6" t="s">
        <v>583</v>
      </c>
      <c r="HN6" t="s">
        <v>583</v>
      </c>
      <c r="HO6" t="s">
        <v>583</v>
      </c>
      <c r="HP6" t="s">
        <v>583</v>
      </c>
      <c r="HQ6" t="s">
        <v>583</v>
      </c>
      <c r="HR6" t="s">
        <v>583</v>
      </c>
      <c r="HS6" t="s">
        <v>583</v>
      </c>
      <c r="HT6" t="s">
        <v>583</v>
      </c>
      <c r="HU6" t="s">
        <v>583</v>
      </c>
      <c r="HV6" t="s">
        <v>583</v>
      </c>
      <c r="HW6" t="s">
        <v>583</v>
      </c>
      <c r="HX6" t="s">
        <v>583</v>
      </c>
      <c r="HY6" t="s">
        <v>583</v>
      </c>
      <c r="HZ6" t="s">
        <v>583</v>
      </c>
      <c r="IA6" t="s">
        <v>583</v>
      </c>
      <c r="IB6" t="s">
        <v>583</v>
      </c>
      <c r="IC6" t="s">
        <v>583</v>
      </c>
      <c r="ID6" t="s">
        <v>615</v>
      </c>
      <c r="IE6" t="s">
        <v>480</v>
      </c>
      <c r="IF6" t="s">
        <v>480</v>
      </c>
      <c r="IG6" t="s">
        <v>480</v>
      </c>
      <c r="IH6" t="s">
        <v>480</v>
      </c>
      <c r="II6" t="s">
        <v>480</v>
      </c>
      <c r="IJ6" t="s">
        <v>480</v>
      </c>
      <c r="IK6" t="s">
        <v>480</v>
      </c>
      <c r="IL6" t="s">
        <v>616</v>
      </c>
      <c r="IM6" t="s">
        <v>480</v>
      </c>
      <c r="IN6" t="s">
        <v>480</v>
      </c>
      <c r="IO6" t="s">
        <v>480</v>
      </c>
      <c r="IP6" t="s">
        <v>480</v>
      </c>
      <c r="IQ6" t="s">
        <v>480</v>
      </c>
      <c r="IR6" t="s">
        <v>480</v>
      </c>
      <c r="IS6">
        <v>0</v>
      </c>
      <c r="IT6">
        <v>0</v>
      </c>
      <c r="IU6">
        <v>0</v>
      </c>
      <c r="IV6">
        <v>0</v>
      </c>
      <c r="IW6">
        <v>0</v>
      </c>
      <c r="IX6">
        <v>1</v>
      </c>
      <c r="IY6">
        <v>0</v>
      </c>
      <c r="IZ6">
        <v>0</v>
      </c>
      <c r="JA6">
        <v>0</v>
      </c>
      <c r="JB6">
        <v>0</v>
      </c>
      <c r="JC6">
        <v>0</v>
      </c>
      <c r="JD6">
        <v>0</v>
      </c>
      <c r="JE6">
        <v>1</v>
      </c>
      <c r="JF6">
        <v>0</v>
      </c>
      <c r="JG6">
        <v>0</v>
      </c>
      <c r="JH6">
        <v>0</v>
      </c>
      <c r="JI6">
        <v>0</v>
      </c>
      <c r="JJ6">
        <v>0</v>
      </c>
      <c r="JK6">
        <v>100</v>
      </c>
      <c r="JL6">
        <v>0</v>
      </c>
      <c r="JM6">
        <v>0</v>
      </c>
      <c r="JN6">
        <v>0</v>
      </c>
      <c r="JO6">
        <v>0</v>
      </c>
      <c r="JP6">
        <v>0</v>
      </c>
      <c r="JQ6">
        <v>0</v>
      </c>
      <c r="JR6">
        <v>100</v>
      </c>
      <c r="JS6">
        <v>0</v>
      </c>
      <c r="JT6">
        <v>0</v>
      </c>
      <c r="JU6">
        <v>0</v>
      </c>
      <c r="JV6">
        <v>0</v>
      </c>
      <c r="JW6">
        <v>0</v>
      </c>
      <c r="JX6">
        <v>100</v>
      </c>
      <c r="JY6">
        <v>100</v>
      </c>
      <c r="JZ6">
        <v>100</v>
      </c>
      <c r="KA6">
        <v>100</v>
      </c>
      <c r="KB6">
        <v>100</v>
      </c>
      <c r="KC6">
        <v>100</v>
      </c>
      <c r="KD6">
        <v>100</v>
      </c>
      <c r="KE6" t="s">
        <v>489</v>
      </c>
      <c r="KF6" t="s">
        <v>480</v>
      </c>
      <c r="KG6" t="s">
        <v>480</v>
      </c>
      <c r="KH6" t="s">
        <v>480</v>
      </c>
      <c r="KI6" t="s">
        <v>480</v>
      </c>
      <c r="KJ6">
        <v>100</v>
      </c>
      <c r="KK6" t="s">
        <v>480</v>
      </c>
      <c r="KL6" t="s">
        <v>480</v>
      </c>
      <c r="KM6" t="s">
        <v>480</v>
      </c>
      <c r="KN6" t="s">
        <v>480</v>
      </c>
      <c r="KO6" t="s">
        <v>480</v>
      </c>
      <c r="KP6" t="s">
        <v>480</v>
      </c>
      <c r="KQ6" t="s">
        <v>489</v>
      </c>
      <c r="KR6" t="s">
        <v>489</v>
      </c>
      <c r="KS6" t="s">
        <v>489</v>
      </c>
      <c r="KT6" t="s">
        <v>489</v>
      </c>
      <c r="KU6" t="s">
        <v>489</v>
      </c>
      <c r="KV6">
        <v>100</v>
      </c>
      <c r="KW6">
        <v>100</v>
      </c>
      <c r="KX6">
        <v>100</v>
      </c>
      <c r="KY6">
        <v>100</v>
      </c>
      <c r="KZ6">
        <v>100</v>
      </c>
      <c r="LA6">
        <v>100</v>
      </c>
      <c r="LB6">
        <v>100</v>
      </c>
      <c r="LC6">
        <v>100</v>
      </c>
      <c r="LD6" t="s">
        <v>436</v>
      </c>
      <c r="LE6" t="s">
        <v>490</v>
      </c>
      <c r="LF6">
        <v>100</v>
      </c>
      <c r="LG6">
        <v>100</v>
      </c>
      <c r="LH6" t="s">
        <v>480</v>
      </c>
      <c r="LI6" t="s">
        <v>480</v>
      </c>
      <c r="LJ6">
        <v>100</v>
      </c>
      <c r="LK6">
        <v>100</v>
      </c>
      <c r="LL6">
        <v>22646611042</v>
      </c>
      <c r="LM6">
        <v>22644811295</v>
      </c>
      <c r="LN6">
        <v>21352496060</v>
      </c>
      <c r="LO6">
        <v>4291548744</v>
      </c>
      <c r="LP6">
        <v>4291548744</v>
      </c>
      <c r="LQ6" t="s">
        <v>489</v>
      </c>
      <c r="LR6" t="s">
        <v>489</v>
      </c>
      <c r="LS6" t="s">
        <v>489</v>
      </c>
      <c r="LT6" t="s">
        <v>489</v>
      </c>
      <c r="LU6" t="s">
        <v>489</v>
      </c>
      <c r="LV6">
        <v>1</v>
      </c>
      <c r="LW6">
        <v>0</v>
      </c>
      <c r="LX6">
        <v>0</v>
      </c>
      <c r="LY6">
        <v>0</v>
      </c>
      <c r="LZ6">
        <v>0</v>
      </c>
      <c r="MA6">
        <v>0</v>
      </c>
      <c r="MB6">
        <v>0</v>
      </c>
      <c r="MC6">
        <v>1</v>
      </c>
      <c r="MD6">
        <v>1</v>
      </c>
      <c r="ME6">
        <v>1</v>
      </c>
      <c r="MF6" t="s">
        <v>491</v>
      </c>
      <c r="MG6" t="s">
        <v>491</v>
      </c>
      <c r="MH6" t="s">
        <v>491</v>
      </c>
      <c r="MI6" t="s">
        <v>491</v>
      </c>
      <c r="MJ6" t="s">
        <v>491</v>
      </c>
      <c r="MK6" t="s">
        <v>493</v>
      </c>
      <c r="ML6" t="s">
        <v>491</v>
      </c>
      <c r="MM6" t="s">
        <v>491</v>
      </c>
      <c r="MN6" t="s">
        <v>491</v>
      </c>
      <c r="MO6" t="s">
        <v>491</v>
      </c>
      <c r="MP6" t="s">
        <v>491</v>
      </c>
      <c r="MQ6">
        <v>0</v>
      </c>
      <c r="MR6" t="s">
        <v>491</v>
      </c>
      <c r="MS6" t="s">
        <v>491</v>
      </c>
      <c r="MT6" t="s">
        <v>491</v>
      </c>
      <c r="MU6" t="s">
        <v>491</v>
      </c>
      <c r="MV6" t="s">
        <v>491</v>
      </c>
      <c r="MW6" t="s">
        <v>496</v>
      </c>
      <c r="MX6" t="s">
        <v>491</v>
      </c>
      <c r="MY6" t="s">
        <v>491</v>
      </c>
      <c r="MZ6" t="s">
        <v>491</v>
      </c>
      <c r="NA6" t="s">
        <v>491</v>
      </c>
      <c r="NB6" t="s">
        <v>491</v>
      </c>
      <c r="NC6">
        <v>0</v>
      </c>
      <c r="ND6" t="s">
        <v>489</v>
      </c>
      <c r="NE6" t="s">
        <v>489</v>
      </c>
      <c r="NF6" t="s">
        <v>489</v>
      </c>
      <c r="NG6" t="s">
        <v>489</v>
      </c>
      <c r="NH6" t="s">
        <v>489</v>
      </c>
      <c r="NI6">
        <v>100</v>
      </c>
      <c r="NJ6">
        <v>100</v>
      </c>
      <c r="NK6">
        <v>100</v>
      </c>
      <c r="NL6">
        <v>100</v>
      </c>
      <c r="NM6">
        <v>100</v>
      </c>
      <c r="NN6">
        <v>100</v>
      </c>
      <c r="NO6">
        <v>100</v>
      </c>
      <c r="NP6" t="s">
        <v>491</v>
      </c>
      <c r="NQ6" t="s">
        <v>491</v>
      </c>
      <c r="NR6" t="s">
        <v>491</v>
      </c>
      <c r="NS6" t="s">
        <v>491</v>
      </c>
      <c r="NT6" t="s">
        <v>491</v>
      </c>
      <c r="NU6" t="s">
        <v>491</v>
      </c>
      <c r="NV6" t="s">
        <v>491</v>
      </c>
      <c r="NW6" t="s">
        <v>491</v>
      </c>
      <c r="NX6" t="s">
        <v>491</v>
      </c>
      <c r="NY6" t="s">
        <v>491</v>
      </c>
      <c r="NZ6" t="s">
        <v>491</v>
      </c>
      <c r="OA6">
        <v>0</v>
      </c>
      <c r="OB6" t="s">
        <v>509</v>
      </c>
      <c r="OC6" t="s">
        <v>509</v>
      </c>
      <c r="OD6" t="s">
        <v>509</v>
      </c>
      <c r="OE6" t="s">
        <v>509</v>
      </c>
      <c r="OF6" t="s">
        <v>509</v>
      </c>
      <c r="OG6" t="s">
        <v>512</v>
      </c>
      <c r="OH6" t="s">
        <v>509</v>
      </c>
      <c r="OI6" t="s">
        <v>509</v>
      </c>
      <c r="OJ6" t="s">
        <v>509</v>
      </c>
      <c r="OK6" t="s">
        <v>509</v>
      </c>
      <c r="OL6" t="s">
        <v>509</v>
      </c>
      <c r="OM6">
        <v>0</v>
      </c>
      <c r="OP6" t="s">
        <v>601</v>
      </c>
      <c r="OQ6">
        <v>1</v>
      </c>
      <c r="OR6" t="s">
        <v>583</v>
      </c>
      <c r="OS6" t="s">
        <v>583</v>
      </c>
      <c r="OT6" t="s">
        <v>583</v>
      </c>
      <c r="OU6" t="s">
        <v>583</v>
      </c>
      <c r="OV6" t="s">
        <v>583</v>
      </c>
      <c r="OW6" t="s">
        <v>583</v>
      </c>
      <c r="OX6" t="s">
        <v>583</v>
      </c>
      <c r="OY6" t="s">
        <v>583</v>
      </c>
      <c r="OZ6" t="s">
        <v>583</v>
      </c>
      <c r="PA6" t="s">
        <v>583</v>
      </c>
      <c r="PB6" t="s">
        <v>583</v>
      </c>
      <c r="PC6" t="s">
        <v>583</v>
      </c>
      <c r="PD6" t="s">
        <v>583</v>
      </c>
      <c r="PE6" t="s">
        <v>583</v>
      </c>
      <c r="PF6" t="s">
        <v>583</v>
      </c>
      <c r="PG6" t="s">
        <v>583</v>
      </c>
      <c r="PH6" t="s">
        <v>583</v>
      </c>
      <c r="PI6" t="s">
        <v>583</v>
      </c>
      <c r="PJ6" t="s">
        <v>583</v>
      </c>
      <c r="PK6" t="s">
        <v>583</v>
      </c>
      <c r="PL6" t="s">
        <v>583</v>
      </c>
      <c r="PM6" t="s">
        <v>583</v>
      </c>
      <c r="PN6" t="s">
        <v>583</v>
      </c>
      <c r="PO6" t="s">
        <v>583</v>
      </c>
      <c r="PP6" t="s">
        <v>583</v>
      </c>
      <c r="PQ6" t="s">
        <v>583</v>
      </c>
      <c r="PR6">
        <v>178546330</v>
      </c>
      <c r="PS6">
        <v>4113002414</v>
      </c>
      <c r="PT6" t="s">
        <v>617</v>
      </c>
    </row>
    <row r="7" spans="1:436" x14ac:dyDescent="0.35">
      <c r="A7" t="s">
        <v>618</v>
      </c>
      <c r="B7">
        <v>7867</v>
      </c>
      <c r="C7" t="s">
        <v>619</v>
      </c>
      <c r="D7">
        <v>2020110010190</v>
      </c>
      <c r="E7" t="s">
        <v>437</v>
      </c>
      <c r="F7" t="s">
        <v>438</v>
      </c>
      <c r="G7" t="s">
        <v>439</v>
      </c>
      <c r="H7" t="s">
        <v>440</v>
      </c>
      <c r="I7" t="s">
        <v>520</v>
      </c>
      <c r="J7" t="s">
        <v>442</v>
      </c>
      <c r="K7" t="s">
        <v>443</v>
      </c>
      <c r="L7" t="s">
        <v>444</v>
      </c>
      <c r="M7" t="s">
        <v>445</v>
      </c>
      <c r="N7" t="s">
        <v>443</v>
      </c>
      <c r="O7" t="s">
        <v>444</v>
      </c>
      <c r="P7" t="s">
        <v>445</v>
      </c>
      <c r="Q7" t="s">
        <v>446</v>
      </c>
      <c r="R7" t="s">
        <v>447</v>
      </c>
      <c r="S7" t="s">
        <v>620</v>
      </c>
      <c r="T7" t="s">
        <v>620</v>
      </c>
      <c r="AD7" t="s">
        <v>621</v>
      </c>
      <c r="AE7" t="s">
        <v>622</v>
      </c>
      <c r="AG7" t="s">
        <v>480</v>
      </c>
      <c r="AH7" t="s">
        <v>480</v>
      </c>
      <c r="AI7" t="s">
        <v>623</v>
      </c>
      <c r="AJ7" t="s">
        <v>524</v>
      </c>
      <c r="AK7">
        <v>44055</v>
      </c>
      <c r="AL7">
        <v>1</v>
      </c>
      <c r="AM7">
        <v>2023</v>
      </c>
      <c r="AN7" t="s">
        <v>624</v>
      </c>
      <c r="AO7" t="s">
        <v>625</v>
      </c>
      <c r="AP7">
        <v>2020</v>
      </c>
      <c r="AQ7">
        <v>2024</v>
      </c>
      <c r="AR7" t="s">
        <v>469</v>
      </c>
      <c r="AS7" t="s">
        <v>459</v>
      </c>
      <c r="AT7" t="s">
        <v>580</v>
      </c>
      <c r="AU7" t="s">
        <v>461</v>
      </c>
      <c r="AV7" t="s">
        <v>462</v>
      </c>
      <c r="AW7" t="s">
        <v>462</v>
      </c>
      <c r="AX7" t="s">
        <v>462</v>
      </c>
      <c r="AZ7">
        <v>1</v>
      </c>
      <c r="BB7" t="s">
        <v>626</v>
      </c>
      <c r="BC7" t="s">
        <v>627</v>
      </c>
      <c r="BD7" t="s">
        <v>628</v>
      </c>
      <c r="BE7" t="s">
        <v>583</v>
      </c>
      <c r="BF7" t="s">
        <v>629</v>
      </c>
      <c r="BG7">
        <v>2</v>
      </c>
      <c r="BH7">
        <v>45204</v>
      </c>
      <c r="BI7" t="s">
        <v>468</v>
      </c>
      <c r="BJ7" t="s">
        <v>51</v>
      </c>
      <c r="BK7">
        <v>3</v>
      </c>
      <c r="BL7">
        <v>0</v>
      </c>
      <c r="BM7">
        <v>1</v>
      </c>
      <c r="BN7">
        <v>1</v>
      </c>
      <c r="BO7">
        <v>1</v>
      </c>
      <c r="BP7">
        <v>0</v>
      </c>
      <c r="BW7">
        <v>0</v>
      </c>
      <c r="BX7">
        <v>1</v>
      </c>
      <c r="BY7">
        <v>1</v>
      </c>
      <c r="BZ7">
        <v>1</v>
      </c>
      <c r="CA7">
        <v>1</v>
      </c>
      <c r="CB7">
        <v>1</v>
      </c>
      <c r="CC7">
        <v>1</v>
      </c>
      <c r="CD7">
        <v>0</v>
      </c>
      <c r="CE7" t="s">
        <v>583</v>
      </c>
      <c r="CF7" t="s">
        <v>583</v>
      </c>
      <c r="CG7" t="s">
        <v>583</v>
      </c>
      <c r="CH7" t="s">
        <v>583</v>
      </c>
      <c r="CI7" t="s">
        <v>583</v>
      </c>
      <c r="CJ7">
        <v>0</v>
      </c>
      <c r="CK7">
        <v>1</v>
      </c>
      <c r="CL7">
        <v>1</v>
      </c>
      <c r="CM7">
        <v>3</v>
      </c>
      <c r="CN7" t="s">
        <v>469</v>
      </c>
      <c r="CO7">
        <v>0</v>
      </c>
      <c r="CP7">
        <v>0</v>
      </c>
      <c r="CQ7">
        <v>0</v>
      </c>
      <c r="CR7">
        <v>0</v>
      </c>
      <c r="CS7">
        <v>0</v>
      </c>
      <c r="CT7">
        <v>0</v>
      </c>
      <c r="CU7">
        <v>0</v>
      </c>
      <c r="CV7">
        <v>0</v>
      </c>
      <c r="CW7">
        <v>0</v>
      </c>
      <c r="CX7">
        <v>0</v>
      </c>
      <c r="CY7">
        <v>0</v>
      </c>
      <c r="CZ7">
        <v>1</v>
      </c>
      <c r="DA7">
        <v>1</v>
      </c>
      <c r="DB7" s="92">
        <v>1</v>
      </c>
      <c r="DC7">
        <v>1</v>
      </c>
      <c r="DD7">
        <v>1</v>
      </c>
      <c r="DE7">
        <v>0</v>
      </c>
      <c r="DF7">
        <v>0</v>
      </c>
      <c r="DG7">
        <v>0</v>
      </c>
      <c r="DH7">
        <v>0</v>
      </c>
      <c r="DI7">
        <v>0</v>
      </c>
      <c r="DJ7">
        <v>0</v>
      </c>
      <c r="DK7">
        <v>0</v>
      </c>
      <c r="DL7">
        <v>0</v>
      </c>
      <c r="DM7">
        <v>0</v>
      </c>
      <c r="DN7">
        <v>0</v>
      </c>
      <c r="DO7">
        <v>0</v>
      </c>
      <c r="DP7">
        <v>0</v>
      </c>
      <c r="DQ7">
        <v>1</v>
      </c>
      <c r="DR7">
        <v>0</v>
      </c>
      <c r="DS7">
        <v>0</v>
      </c>
      <c r="DT7">
        <v>0</v>
      </c>
      <c r="DU7">
        <v>0</v>
      </c>
      <c r="DV7">
        <v>0</v>
      </c>
      <c r="DW7">
        <v>0</v>
      </c>
      <c r="DX7">
        <v>0</v>
      </c>
      <c r="DY7">
        <v>0</v>
      </c>
      <c r="DZ7">
        <v>0</v>
      </c>
      <c r="EA7">
        <v>0</v>
      </c>
      <c r="EB7">
        <v>0</v>
      </c>
      <c r="EC7">
        <v>1</v>
      </c>
      <c r="ED7">
        <v>1</v>
      </c>
      <c r="EE7">
        <v>1</v>
      </c>
      <c r="EF7">
        <v>0</v>
      </c>
      <c r="EG7">
        <v>0</v>
      </c>
      <c r="EH7">
        <v>0</v>
      </c>
      <c r="EI7">
        <v>0</v>
      </c>
      <c r="EJ7">
        <v>0</v>
      </c>
      <c r="EK7">
        <v>0</v>
      </c>
      <c r="EL7">
        <v>0</v>
      </c>
      <c r="EM7">
        <v>0</v>
      </c>
      <c r="EN7">
        <v>0</v>
      </c>
      <c r="EO7">
        <v>0</v>
      </c>
      <c r="EP7">
        <v>0</v>
      </c>
      <c r="EQ7" t="s">
        <v>630</v>
      </c>
      <c r="ER7">
        <v>0</v>
      </c>
      <c r="ES7">
        <v>0</v>
      </c>
      <c r="ET7">
        <v>0</v>
      </c>
      <c r="EU7">
        <v>0</v>
      </c>
      <c r="EV7">
        <v>0</v>
      </c>
      <c r="EW7">
        <v>0</v>
      </c>
      <c r="EX7">
        <v>0</v>
      </c>
      <c r="EY7">
        <v>0</v>
      </c>
      <c r="EZ7">
        <v>0</v>
      </c>
      <c r="FA7">
        <v>0</v>
      </c>
      <c r="FB7">
        <v>0</v>
      </c>
      <c r="FC7" t="s">
        <v>631</v>
      </c>
      <c r="FD7" t="s">
        <v>583</v>
      </c>
      <c r="FE7" t="s">
        <v>583</v>
      </c>
      <c r="FF7" t="s">
        <v>583</v>
      </c>
      <c r="FG7" t="s">
        <v>583</v>
      </c>
      <c r="FH7" t="s">
        <v>583</v>
      </c>
      <c r="FI7" t="s">
        <v>583</v>
      </c>
      <c r="FJ7" t="s">
        <v>583</v>
      </c>
      <c r="FK7" t="s">
        <v>583</v>
      </c>
      <c r="FL7" t="s">
        <v>583</v>
      </c>
      <c r="FM7" t="s">
        <v>583</v>
      </c>
      <c r="FN7" t="s">
        <v>583</v>
      </c>
      <c r="FO7" t="s">
        <v>583</v>
      </c>
      <c r="FP7" t="s">
        <v>583</v>
      </c>
      <c r="FQ7" t="s">
        <v>583</v>
      </c>
      <c r="FR7" t="s">
        <v>583</v>
      </c>
      <c r="FS7" t="s">
        <v>583</v>
      </c>
      <c r="FT7" t="s">
        <v>583</v>
      </c>
      <c r="FU7" t="s">
        <v>583</v>
      </c>
      <c r="FV7" t="s">
        <v>583</v>
      </c>
      <c r="FW7" t="s">
        <v>583</v>
      </c>
      <c r="FX7" t="s">
        <v>583</v>
      </c>
      <c r="FY7" t="s">
        <v>583</v>
      </c>
      <c r="FZ7" t="s">
        <v>583</v>
      </c>
      <c r="GA7" t="s">
        <v>583</v>
      </c>
      <c r="GB7" t="s">
        <v>583</v>
      </c>
      <c r="GC7" t="s">
        <v>583</v>
      </c>
      <c r="GD7" t="s">
        <v>583</v>
      </c>
      <c r="GE7" t="s">
        <v>583</v>
      </c>
      <c r="GF7" t="s">
        <v>583</v>
      </c>
      <c r="GG7" t="s">
        <v>583</v>
      </c>
      <c r="GH7" t="s">
        <v>583</v>
      </c>
      <c r="GI7" t="s">
        <v>583</v>
      </c>
      <c r="GJ7" t="s">
        <v>583</v>
      </c>
      <c r="GK7" t="s">
        <v>583</v>
      </c>
      <c r="GL7" t="s">
        <v>583</v>
      </c>
      <c r="GM7" t="s">
        <v>583</v>
      </c>
      <c r="GN7" t="s">
        <v>583</v>
      </c>
      <c r="GO7" t="s">
        <v>583</v>
      </c>
      <c r="GP7" t="s">
        <v>583</v>
      </c>
      <c r="GQ7" t="s">
        <v>583</v>
      </c>
      <c r="GR7" t="s">
        <v>583</v>
      </c>
      <c r="GS7" t="s">
        <v>583</v>
      </c>
      <c r="GT7" t="s">
        <v>583</v>
      </c>
      <c r="GU7" t="s">
        <v>583</v>
      </c>
      <c r="GV7" t="s">
        <v>583</v>
      </c>
      <c r="GW7" t="s">
        <v>583</v>
      </c>
      <c r="GX7" t="s">
        <v>583</v>
      </c>
      <c r="GY7" t="s">
        <v>583</v>
      </c>
      <c r="GZ7" t="s">
        <v>583</v>
      </c>
      <c r="HA7" t="s">
        <v>583</v>
      </c>
      <c r="HB7" t="s">
        <v>583</v>
      </c>
      <c r="HC7" t="s">
        <v>583</v>
      </c>
      <c r="HD7" t="s">
        <v>583</v>
      </c>
      <c r="HE7" t="s">
        <v>583</v>
      </c>
      <c r="HF7" t="s">
        <v>583</v>
      </c>
      <c r="HG7" t="s">
        <v>583</v>
      </c>
      <c r="HH7" t="s">
        <v>583</v>
      </c>
      <c r="HI7" t="s">
        <v>583</v>
      </c>
      <c r="HJ7" t="s">
        <v>583</v>
      </c>
      <c r="HK7" t="s">
        <v>583</v>
      </c>
      <c r="HL7" t="s">
        <v>583</v>
      </c>
      <c r="HM7" t="s">
        <v>583</v>
      </c>
      <c r="HN7" t="s">
        <v>583</v>
      </c>
      <c r="HO7" t="s">
        <v>583</v>
      </c>
      <c r="HP7" t="s">
        <v>583</v>
      </c>
      <c r="HQ7" t="s">
        <v>583</v>
      </c>
      <c r="HR7" t="s">
        <v>583</v>
      </c>
      <c r="HS7" t="s">
        <v>583</v>
      </c>
      <c r="HT7" t="s">
        <v>583</v>
      </c>
      <c r="HU7" t="s">
        <v>583</v>
      </c>
      <c r="HV7" t="s">
        <v>583</v>
      </c>
      <c r="HW7" t="s">
        <v>583</v>
      </c>
      <c r="HX7" t="s">
        <v>583</v>
      </c>
      <c r="HY7" t="s">
        <v>583</v>
      </c>
      <c r="HZ7" t="s">
        <v>583</v>
      </c>
      <c r="IA7" t="s">
        <v>583</v>
      </c>
      <c r="IB7" t="s">
        <v>583</v>
      </c>
      <c r="IC7" t="s">
        <v>583</v>
      </c>
      <c r="ID7" t="s">
        <v>632</v>
      </c>
      <c r="IE7" t="s">
        <v>480</v>
      </c>
      <c r="IF7" t="s">
        <v>480</v>
      </c>
      <c r="IG7" t="s">
        <v>480</v>
      </c>
      <c r="IH7" t="s">
        <v>480</v>
      </c>
      <c r="II7" t="s">
        <v>480</v>
      </c>
      <c r="IJ7" t="s">
        <v>480</v>
      </c>
      <c r="IK7" t="s">
        <v>480</v>
      </c>
      <c r="IL7" t="s">
        <v>480</v>
      </c>
      <c r="IM7" t="s">
        <v>480</v>
      </c>
      <c r="IN7" t="s">
        <v>480</v>
      </c>
      <c r="IO7" t="s">
        <v>480</v>
      </c>
      <c r="IP7" t="s">
        <v>480</v>
      </c>
      <c r="IQ7" t="s">
        <v>480</v>
      </c>
      <c r="IR7" t="s">
        <v>633</v>
      </c>
      <c r="IS7">
        <v>0</v>
      </c>
      <c r="IT7">
        <v>0</v>
      </c>
      <c r="IU7">
        <v>0</v>
      </c>
      <c r="IV7">
        <v>0</v>
      </c>
      <c r="IW7">
        <v>0</v>
      </c>
      <c r="IX7">
        <v>0</v>
      </c>
      <c r="IY7">
        <v>0</v>
      </c>
      <c r="IZ7">
        <v>0</v>
      </c>
      <c r="JA7">
        <v>0</v>
      </c>
      <c r="JB7">
        <v>0</v>
      </c>
      <c r="JC7">
        <v>0</v>
      </c>
      <c r="JD7">
        <v>1</v>
      </c>
      <c r="JE7">
        <v>1</v>
      </c>
      <c r="JF7">
        <v>0</v>
      </c>
      <c r="JG7">
        <v>0</v>
      </c>
      <c r="JH7">
        <v>0</v>
      </c>
      <c r="JI7">
        <v>0</v>
      </c>
      <c r="JJ7">
        <v>0</v>
      </c>
      <c r="JK7">
        <v>0</v>
      </c>
      <c r="JL7">
        <v>0</v>
      </c>
      <c r="JM7">
        <v>0</v>
      </c>
      <c r="JN7">
        <v>0</v>
      </c>
      <c r="JO7">
        <v>0</v>
      </c>
      <c r="JP7">
        <v>0</v>
      </c>
      <c r="JQ7">
        <v>100</v>
      </c>
      <c r="JR7">
        <v>100</v>
      </c>
      <c r="JS7">
        <v>0</v>
      </c>
      <c r="JT7">
        <v>0</v>
      </c>
      <c r="JU7">
        <v>0</v>
      </c>
      <c r="JV7">
        <v>0</v>
      </c>
      <c r="JW7">
        <v>0</v>
      </c>
      <c r="JX7">
        <v>0</v>
      </c>
      <c r="JY7">
        <v>0</v>
      </c>
      <c r="JZ7">
        <v>0</v>
      </c>
      <c r="KA7">
        <v>0</v>
      </c>
      <c r="KB7">
        <v>0</v>
      </c>
      <c r="KC7">
        <v>0</v>
      </c>
      <c r="KD7">
        <v>100</v>
      </c>
      <c r="KE7" t="s">
        <v>489</v>
      </c>
      <c r="KF7" t="s">
        <v>480</v>
      </c>
      <c r="KG7" t="s">
        <v>480</v>
      </c>
      <c r="KH7" t="s">
        <v>480</v>
      </c>
      <c r="KI7" t="s">
        <v>480</v>
      </c>
      <c r="KJ7" t="s">
        <v>480</v>
      </c>
      <c r="KK7" t="s">
        <v>480</v>
      </c>
      <c r="KL7" t="s">
        <v>480</v>
      </c>
      <c r="KM7" t="s">
        <v>480</v>
      </c>
      <c r="KN7" t="s">
        <v>480</v>
      </c>
      <c r="KO7" t="s">
        <v>480</v>
      </c>
      <c r="KP7">
        <v>100</v>
      </c>
      <c r="KQ7" t="s">
        <v>489</v>
      </c>
      <c r="KR7" t="s">
        <v>489</v>
      </c>
      <c r="KS7" t="s">
        <v>489</v>
      </c>
      <c r="KT7" t="s">
        <v>489</v>
      </c>
      <c r="KU7" t="s">
        <v>489</v>
      </c>
      <c r="KV7" t="s">
        <v>489</v>
      </c>
      <c r="KW7" t="s">
        <v>489</v>
      </c>
      <c r="KX7" t="s">
        <v>489</v>
      </c>
      <c r="KY7" t="s">
        <v>489</v>
      </c>
      <c r="KZ7" t="s">
        <v>489</v>
      </c>
      <c r="LA7" t="s">
        <v>489</v>
      </c>
      <c r="LB7">
        <v>100</v>
      </c>
      <c r="LC7">
        <v>100</v>
      </c>
      <c r="LD7" t="s">
        <v>519</v>
      </c>
      <c r="LE7" t="s">
        <v>520</v>
      </c>
      <c r="LF7">
        <v>100</v>
      </c>
      <c r="LG7">
        <v>100</v>
      </c>
      <c r="LH7" t="s">
        <v>480</v>
      </c>
      <c r="LI7" t="s">
        <v>480</v>
      </c>
      <c r="LJ7">
        <v>100</v>
      </c>
      <c r="LK7">
        <v>100</v>
      </c>
      <c r="LL7">
        <v>22646611042</v>
      </c>
      <c r="LM7">
        <v>22644811295</v>
      </c>
      <c r="LN7">
        <v>21352496060</v>
      </c>
      <c r="LO7">
        <v>4291548744</v>
      </c>
      <c r="LP7">
        <v>4291548744</v>
      </c>
      <c r="LQ7" t="s">
        <v>489</v>
      </c>
      <c r="LR7" t="s">
        <v>489</v>
      </c>
      <c r="LS7" t="s">
        <v>489</v>
      </c>
      <c r="LT7" t="s">
        <v>489</v>
      </c>
      <c r="LU7" t="s">
        <v>489</v>
      </c>
      <c r="LV7" t="s">
        <v>489</v>
      </c>
      <c r="LW7" t="s">
        <v>489</v>
      </c>
      <c r="LX7" t="s">
        <v>489</v>
      </c>
      <c r="LY7" t="s">
        <v>489</v>
      </c>
      <c r="LZ7" t="s">
        <v>489</v>
      </c>
      <c r="MA7" t="s">
        <v>489</v>
      </c>
      <c r="MB7">
        <v>1</v>
      </c>
      <c r="MC7">
        <v>1</v>
      </c>
      <c r="MD7">
        <v>1</v>
      </c>
      <c r="ME7">
        <v>1</v>
      </c>
      <c r="MF7" t="s">
        <v>491</v>
      </c>
      <c r="MG7" t="s">
        <v>491</v>
      </c>
      <c r="MH7" t="s">
        <v>491</v>
      </c>
      <c r="MI7" t="s">
        <v>491</v>
      </c>
      <c r="MJ7" t="s">
        <v>491</v>
      </c>
      <c r="MK7" t="s">
        <v>491</v>
      </c>
      <c r="ML7" t="s">
        <v>491</v>
      </c>
      <c r="MM7" t="s">
        <v>491</v>
      </c>
      <c r="MN7" t="s">
        <v>491</v>
      </c>
      <c r="MO7" t="s">
        <v>491</v>
      </c>
      <c r="MP7" t="s">
        <v>491</v>
      </c>
      <c r="MQ7">
        <v>0</v>
      </c>
      <c r="MR7" t="s">
        <v>491</v>
      </c>
      <c r="MS7" t="s">
        <v>491</v>
      </c>
      <c r="MT7" t="s">
        <v>491</v>
      </c>
      <c r="MU7" t="s">
        <v>491</v>
      </c>
      <c r="MV7" t="s">
        <v>491</v>
      </c>
      <c r="MW7" t="s">
        <v>491</v>
      </c>
      <c r="MX7" t="s">
        <v>491</v>
      </c>
      <c r="MY7" t="s">
        <v>491</v>
      </c>
      <c r="MZ7" t="s">
        <v>491</v>
      </c>
      <c r="NA7" t="s">
        <v>491</v>
      </c>
      <c r="NB7" t="s">
        <v>491</v>
      </c>
      <c r="NC7">
        <v>0</v>
      </c>
      <c r="ND7" t="s">
        <v>489</v>
      </c>
      <c r="NE7" t="s">
        <v>489</v>
      </c>
      <c r="NF7" t="s">
        <v>489</v>
      </c>
      <c r="NG7" t="s">
        <v>489</v>
      </c>
      <c r="NH7" t="s">
        <v>489</v>
      </c>
      <c r="NI7" t="s">
        <v>489</v>
      </c>
      <c r="NJ7" t="s">
        <v>489</v>
      </c>
      <c r="NK7" t="s">
        <v>489</v>
      </c>
      <c r="NL7" t="s">
        <v>489</v>
      </c>
      <c r="NM7" t="s">
        <v>489</v>
      </c>
      <c r="NN7" t="s">
        <v>489</v>
      </c>
      <c r="NO7">
        <v>100</v>
      </c>
      <c r="NP7" t="s">
        <v>491</v>
      </c>
      <c r="NQ7" t="s">
        <v>491</v>
      </c>
      <c r="NR7" t="s">
        <v>491</v>
      </c>
      <c r="NS7" t="s">
        <v>491</v>
      </c>
      <c r="NT7" t="s">
        <v>491</v>
      </c>
      <c r="NU7" t="s">
        <v>491</v>
      </c>
      <c r="NV7" t="s">
        <v>491</v>
      </c>
      <c r="NW7" t="s">
        <v>491</v>
      </c>
      <c r="NX7" t="s">
        <v>491</v>
      </c>
      <c r="NY7" t="s">
        <v>491</v>
      </c>
      <c r="NZ7" t="s">
        <v>491</v>
      </c>
      <c r="OA7">
        <v>0</v>
      </c>
      <c r="OB7" t="s">
        <v>509</v>
      </c>
      <c r="OC7" t="s">
        <v>509</v>
      </c>
      <c r="OD7" t="s">
        <v>509</v>
      </c>
      <c r="OE7" t="s">
        <v>509</v>
      </c>
      <c r="OF7" t="s">
        <v>509</v>
      </c>
      <c r="OG7" t="s">
        <v>509</v>
      </c>
      <c r="OH7" t="s">
        <v>509</v>
      </c>
      <c r="OI7" t="s">
        <v>509</v>
      </c>
      <c r="OJ7" t="s">
        <v>509</v>
      </c>
      <c r="OK7" t="s">
        <v>509</v>
      </c>
      <c r="OL7" t="s">
        <v>509</v>
      </c>
      <c r="OM7">
        <v>0</v>
      </c>
      <c r="OP7" t="s">
        <v>618</v>
      </c>
      <c r="OQ7">
        <v>1</v>
      </c>
      <c r="OR7" t="s">
        <v>583</v>
      </c>
      <c r="OS7" t="s">
        <v>583</v>
      </c>
      <c r="OT7" t="s">
        <v>583</v>
      </c>
      <c r="OU7" t="s">
        <v>583</v>
      </c>
      <c r="OV7" t="s">
        <v>583</v>
      </c>
      <c r="OW7" t="s">
        <v>583</v>
      </c>
      <c r="OX7" t="s">
        <v>583</v>
      </c>
      <c r="OY7" t="s">
        <v>583</v>
      </c>
      <c r="OZ7" t="s">
        <v>583</v>
      </c>
      <c r="PA7" t="s">
        <v>583</v>
      </c>
      <c r="PB7" t="s">
        <v>583</v>
      </c>
      <c r="PC7" t="s">
        <v>583</v>
      </c>
      <c r="PD7" t="s">
        <v>583</v>
      </c>
      <c r="PE7" t="s">
        <v>583</v>
      </c>
      <c r="PF7" t="s">
        <v>583</v>
      </c>
      <c r="PG7" t="s">
        <v>583</v>
      </c>
      <c r="PH7" t="s">
        <v>583</v>
      </c>
      <c r="PI7" t="s">
        <v>583</v>
      </c>
      <c r="PJ7" t="s">
        <v>583</v>
      </c>
      <c r="PK7" t="s">
        <v>583</v>
      </c>
      <c r="PL7" t="s">
        <v>583</v>
      </c>
      <c r="PM7" t="s">
        <v>583</v>
      </c>
      <c r="PN7" t="s">
        <v>583</v>
      </c>
      <c r="PO7" t="s">
        <v>583</v>
      </c>
      <c r="PP7" t="s">
        <v>583</v>
      </c>
      <c r="PQ7" t="s">
        <v>583</v>
      </c>
      <c r="PR7">
        <v>178546330</v>
      </c>
      <c r="PS7">
        <v>4113002414</v>
      </c>
      <c r="PT7" t="s">
        <v>617</v>
      </c>
    </row>
    <row r="8" spans="1:436" x14ac:dyDescent="0.35">
      <c r="A8" t="s">
        <v>634</v>
      </c>
      <c r="B8">
        <v>7867</v>
      </c>
      <c r="C8" t="s">
        <v>635</v>
      </c>
      <c r="D8">
        <v>2020110010190</v>
      </c>
      <c r="E8" t="s">
        <v>437</v>
      </c>
      <c r="F8" t="s">
        <v>438</v>
      </c>
      <c r="G8" t="s">
        <v>439</v>
      </c>
      <c r="H8" t="s">
        <v>440</v>
      </c>
      <c r="I8" t="s">
        <v>583</v>
      </c>
      <c r="J8" t="s">
        <v>442</v>
      </c>
      <c r="K8" t="s">
        <v>443</v>
      </c>
      <c r="L8" t="s">
        <v>444</v>
      </c>
      <c r="M8" t="s">
        <v>445</v>
      </c>
      <c r="N8" t="s">
        <v>443</v>
      </c>
      <c r="O8" t="s">
        <v>444</v>
      </c>
      <c r="P8" t="s">
        <v>445</v>
      </c>
      <c r="Q8" t="s">
        <v>446</v>
      </c>
      <c r="R8" t="s">
        <v>447</v>
      </c>
      <c r="S8" t="s">
        <v>636</v>
      </c>
      <c r="T8" t="s">
        <v>636</v>
      </c>
      <c r="AF8" t="s">
        <v>636</v>
      </c>
      <c r="AG8" t="s">
        <v>480</v>
      </c>
      <c r="AH8" t="s">
        <v>480</v>
      </c>
      <c r="AI8" t="s">
        <v>637</v>
      </c>
      <c r="AJ8" t="s">
        <v>455</v>
      </c>
      <c r="AK8">
        <v>44055</v>
      </c>
      <c r="AL8">
        <v>1</v>
      </c>
      <c r="AM8">
        <v>2023</v>
      </c>
      <c r="AN8" t="s">
        <v>638</v>
      </c>
      <c r="AO8" t="s">
        <v>625</v>
      </c>
      <c r="AP8">
        <v>2020</v>
      </c>
      <c r="AQ8">
        <v>2024</v>
      </c>
      <c r="AR8" t="s">
        <v>469</v>
      </c>
      <c r="AS8" t="s">
        <v>459</v>
      </c>
      <c r="AT8" t="s">
        <v>580</v>
      </c>
      <c r="AU8" t="s">
        <v>461</v>
      </c>
      <c r="AV8" t="s">
        <v>462</v>
      </c>
      <c r="AW8" t="s">
        <v>462</v>
      </c>
      <c r="AX8" t="s">
        <v>462</v>
      </c>
      <c r="AZ8">
        <v>1</v>
      </c>
      <c r="BB8" t="s">
        <v>639</v>
      </c>
      <c r="BC8" t="s">
        <v>640</v>
      </c>
      <c r="BD8" t="s">
        <v>636</v>
      </c>
      <c r="BE8" t="s">
        <v>583</v>
      </c>
      <c r="BF8" t="s">
        <v>641</v>
      </c>
      <c r="BG8">
        <v>2</v>
      </c>
      <c r="BH8">
        <v>45204</v>
      </c>
      <c r="BI8" t="s">
        <v>468</v>
      </c>
      <c r="BJ8" t="s">
        <v>51</v>
      </c>
      <c r="BK8">
        <v>8</v>
      </c>
      <c r="BL8">
        <v>1</v>
      </c>
      <c r="BM8">
        <v>2</v>
      </c>
      <c r="BN8">
        <v>2</v>
      </c>
      <c r="BO8">
        <v>2</v>
      </c>
      <c r="BP8">
        <v>1</v>
      </c>
      <c r="BW8">
        <v>1</v>
      </c>
      <c r="BX8">
        <v>2</v>
      </c>
      <c r="BY8">
        <v>2</v>
      </c>
      <c r="BZ8">
        <v>2</v>
      </c>
      <c r="CA8">
        <v>2</v>
      </c>
      <c r="CB8">
        <v>2</v>
      </c>
      <c r="CC8">
        <v>2</v>
      </c>
      <c r="CD8">
        <v>0</v>
      </c>
      <c r="CE8" t="s">
        <v>583</v>
      </c>
      <c r="CF8" t="s">
        <v>583</v>
      </c>
      <c r="CG8" t="s">
        <v>583</v>
      </c>
      <c r="CH8" t="s">
        <v>583</v>
      </c>
      <c r="CI8" t="s">
        <v>583</v>
      </c>
      <c r="CJ8">
        <v>1</v>
      </c>
      <c r="CK8">
        <v>2</v>
      </c>
      <c r="CL8">
        <v>2</v>
      </c>
      <c r="CM8">
        <v>7</v>
      </c>
      <c r="CN8" t="s">
        <v>469</v>
      </c>
      <c r="CO8">
        <v>0</v>
      </c>
      <c r="CP8">
        <v>0</v>
      </c>
      <c r="CQ8">
        <v>0</v>
      </c>
      <c r="CR8">
        <v>0</v>
      </c>
      <c r="CS8">
        <v>0</v>
      </c>
      <c r="CT8">
        <v>1</v>
      </c>
      <c r="CU8">
        <v>0</v>
      </c>
      <c r="CV8">
        <v>0</v>
      </c>
      <c r="CW8">
        <v>0</v>
      </c>
      <c r="CX8">
        <v>0</v>
      </c>
      <c r="CY8">
        <v>0</v>
      </c>
      <c r="CZ8">
        <v>1</v>
      </c>
      <c r="DA8">
        <v>2</v>
      </c>
      <c r="DB8" s="92">
        <v>2</v>
      </c>
      <c r="DC8">
        <v>2</v>
      </c>
      <c r="DD8">
        <v>2</v>
      </c>
      <c r="DE8">
        <v>0</v>
      </c>
      <c r="DF8">
        <v>0</v>
      </c>
      <c r="DG8">
        <v>0</v>
      </c>
      <c r="DH8">
        <v>0</v>
      </c>
      <c r="DI8">
        <v>0</v>
      </c>
      <c r="DJ8">
        <v>0</v>
      </c>
      <c r="DK8">
        <v>0</v>
      </c>
      <c r="DL8">
        <v>0</v>
      </c>
      <c r="DM8">
        <v>0</v>
      </c>
      <c r="DN8">
        <v>0</v>
      </c>
      <c r="DO8">
        <v>0</v>
      </c>
      <c r="DP8">
        <v>0</v>
      </c>
      <c r="DQ8">
        <v>2</v>
      </c>
      <c r="DR8">
        <v>0</v>
      </c>
      <c r="DS8">
        <v>0</v>
      </c>
      <c r="DT8">
        <v>0</v>
      </c>
      <c r="DU8">
        <v>0</v>
      </c>
      <c r="DV8">
        <v>0</v>
      </c>
      <c r="DW8">
        <v>1</v>
      </c>
      <c r="DX8">
        <v>0</v>
      </c>
      <c r="DY8">
        <v>0</v>
      </c>
      <c r="DZ8">
        <v>0</v>
      </c>
      <c r="EA8">
        <v>0</v>
      </c>
      <c r="EB8">
        <v>0</v>
      </c>
      <c r="EC8">
        <v>1</v>
      </c>
      <c r="ED8">
        <v>2</v>
      </c>
      <c r="EE8">
        <v>2</v>
      </c>
      <c r="EF8">
        <v>0</v>
      </c>
      <c r="EG8">
        <v>0</v>
      </c>
      <c r="EH8">
        <v>0</v>
      </c>
      <c r="EI8">
        <v>0</v>
      </c>
      <c r="EJ8">
        <v>0</v>
      </c>
      <c r="EK8" t="s">
        <v>642</v>
      </c>
      <c r="EL8">
        <v>0</v>
      </c>
      <c r="EM8">
        <v>0</v>
      </c>
      <c r="EN8">
        <v>0</v>
      </c>
      <c r="EO8">
        <v>0</v>
      </c>
      <c r="EP8">
        <v>0</v>
      </c>
      <c r="EQ8" t="s">
        <v>643</v>
      </c>
      <c r="ER8">
        <v>0</v>
      </c>
      <c r="ES8">
        <v>0</v>
      </c>
      <c r="ET8">
        <v>0</v>
      </c>
      <c r="EU8">
        <v>0</v>
      </c>
      <c r="EV8">
        <v>0</v>
      </c>
      <c r="EW8" t="s">
        <v>614</v>
      </c>
      <c r="EX8">
        <v>0</v>
      </c>
      <c r="EY8">
        <v>0</v>
      </c>
      <c r="EZ8">
        <v>0</v>
      </c>
      <c r="FA8">
        <v>0</v>
      </c>
      <c r="FB8">
        <v>0</v>
      </c>
      <c r="FC8" t="s">
        <v>644</v>
      </c>
      <c r="FD8" t="s">
        <v>583</v>
      </c>
      <c r="FE8" t="s">
        <v>583</v>
      </c>
      <c r="FF8" t="s">
        <v>583</v>
      </c>
      <c r="FG8" t="s">
        <v>583</v>
      </c>
      <c r="FH8" t="s">
        <v>583</v>
      </c>
      <c r="FI8" t="s">
        <v>583</v>
      </c>
      <c r="FJ8" t="s">
        <v>583</v>
      </c>
      <c r="FK8" t="s">
        <v>583</v>
      </c>
      <c r="FL8" t="s">
        <v>583</v>
      </c>
      <c r="FM8" t="s">
        <v>583</v>
      </c>
      <c r="FN8" t="s">
        <v>583</v>
      </c>
      <c r="FO8" t="s">
        <v>583</v>
      </c>
      <c r="FP8" t="s">
        <v>583</v>
      </c>
      <c r="FQ8" t="s">
        <v>583</v>
      </c>
      <c r="FR8" t="s">
        <v>583</v>
      </c>
      <c r="FS8" t="s">
        <v>583</v>
      </c>
      <c r="FT8" t="s">
        <v>583</v>
      </c>
      <c r="FU8" t="s">
        <v>583</v>
      </c>
      <c r="FV8" t="s">
        <v>583</v>
      </c>
      <c r="FW8" t="s">
        <v>583</v>
      </c>
      <c r="FX8" t="s">
        <v>583</v>
      </c>
      <c r="FY8" t="s">
        <v>583</v>
      </c>
      <c r="FZ8" t="s">
        <v>583</v>
      </c>
      <c r="GA8" t="s">
        <v>583</v>
      </c>
      <c r="GB8" t="s">
        <v>583</v>
      </c>
      <c r="GC8" t="s">
        <v>583</v>
      </c>
      <c r="GD8" t="s">
        <v>583</v>
      </c>
      <c r="GE8" t="s">
        <v>583</v>
      </c>
      <c r="GF8" t="s">
        <v>583</v>
      </c>
      <c r="GG8" t="s">
        <v>583</v>
      </c>
      <c r="GH8" t="s">
        <v>583</v>
      </c>
      <c r="GI8" t="s">
        <v>583</v>
      </c>
      <c r="GJ8" t="s">
        <v>583</v>
      </c>
      <c r="GK8" t="s">
        <v>583</v>
      </c>
      <c r="GL8" t="s">
        <v>583</v>
      </c>
      <c r="GM8" t="s">
        <v>583</v>
      </c>
      <c r="GN8" t="s">
        <v>583</v>
      </c>
      <c r="GO8" t="s">
        <v>583</v>
      </c>
      <c r="GP8" t="s">
        <v>583</v>
      </c>
      <c r="GQ8" t="s">
        <v>583</v>
      </c>
      <c r="GR8" t="s">
        <v>583</v>
      </c>
      <c r="GS8" t="s">
        <v>583</v>
      </c>
      <c r="GT8" t="s">
        <v>583</v>
      </c>
      <c r="GU8" t="s">
        <v>583</v>
      </c>
      <c r="GV8" t="s">
        <v>583</v>
      </c>
      <c r="GW8" t="s">
        <v>583</v>
      </c>
      <c r="GX8" t="s">
        <v>583</v>
      </c>
      <c r="GY8" t="s">
        <v>583</v>
      </c>
      <c r="GZ8" t="s">
        <v>583</v>
      </c>
      <c r="HA8" t="s">
        <v>583</v>
      </c>
      <c r="HB8" t="s">
        <v>583</v>
      </c>
      <c r="HC8" t="s">
        <v>583</v>
      </c>
      <c r="HD8" t="s">
        <v>583</v>
      </c>
      <c r="HE8" t="s">
        <v>583</v>
      </c>
      <c r="HF8" t="s">
        <v>583</v>
      </c>
      <c r="HG8" t="s">
        <v>583</v>
      </c>
      <c r="HH8" t="s">
        <v>583</v>
      </c>
      <c r="HI8" t="s">
        <v>583</v>
      </c>
      <c r="HJ8" t="s">
        <v>583</v>
      </c>
      <c r="HK8" t="s">
        <v>583</v>
      </c>
      <c r="HL8" t="s">
        <v>583</v>
      </c>
      <c r="HM8" t="s">
        <v>583</v>
      </c>
      <c r="HN8" t="s">
        <v>583</v>
      </c>
      <c r="HO8" t="s">
        <v>583</v>
      </c>
      <c r="HP8" t="s">
        <v>583</v>
      </c>
      <c r="HQ8" t="s">
        <v>583</v>
      </c>
      <c r="HR8" t="s">
        <v>583</v>
      </c>
      <c r="HS8" t="s">
        <v>583</v>
      </c>
      <c r="HT8" t="s">
        <v>583</v>
      </c>
      <c r="HU8" t="s">
        <v>583</v>
      </c>
      <c r="HV8" t="s">
        <v>583</v>
      </c>
      <c r="HW8" t="s">
        <v>583</v>
      </c>
      <c r="HX8" t="s">
        <v>583</v>
      </c>
      <c r="HY8" t="s">
        <v>583</v>
      </c>
      <c r="HZ8" t="s">
        <v>583</v>
      </c>
      <c r="IA8" t="s">
        <v>583</v>
      </c>
      <c r="IB8" t="s">
        <v>583</v>
      </c>
      <c r="IC8" t="s">
        <v>583</v>
      </c>
      <c r="ID8" t="s">
        <v>645</v>
      </c>
      <c r="IE8" t="s">
        <v>480</v>
      </c>
      <c r="IF8" t="s">
        <v>480</v>
      </c>
      <c r="IG8" t="s">
        <v>480</v>
      </c>
      <c r="IH8" t="s">
        <v>480</v>
      </c>
      <c r="II8" t="s">
        <v>480</v>
      </c>
      <c r="IJ8" t="s">
        <v>480</v>
      </c>
      <c r="IK8" t="s">
        <v>480</v>
      </c>
      <c r="IL8" t="s">
        <v>616</v>
      </c>
      <c r="IM8" t="s">
        <v>480</v>
      </c>
      <c r="IN8" t="s">
        <v>480</v>
      </c>
      <c r="IO8" t="s">
        <v>480</v>
      </c>
      <c r="IP8" t="s">
        <v>480</v>
      </c>
      <c r="IQ8" t="s">
        <v>480</v>
      </c>
      <c r="IR8" t="s">
        <v>646</v>
      </c>
      <c r="IS8">
        <v>0</v>
      </c>
      <c r="IT8">
        <v>0</v>
      </c>
      <c r="IU8">
        <v>0</v>
      </c>
      <c r="IV8">
        <v>0</v>
      </c>
      <c r="IW8">
        <v>0</v>
      </c>
      <c r="IX8">
        <v>1</v>
      </c>
      <c r="IY8">
        <v>0</v>
      </c>
      <c r="IZ8">
        <v>0</v>
      </c>
      <c r="JA8">
        <v>0</v>
      </c>
      <c r="JB8">
        <v>0</v>
      </c>
      <c r="JC8">
        <v>0</v>
      </c>
      <c r="JD8">
        <v>1</v>
      </c>
      <c r="JE8">
        <v>1</v>
      </c>
      <c r="JF8">
        <v>0</v>
      </c>
      <c r="JG8">
        <v>0</v>
      </c>
      <c r="JH8">
        <v>0</v>
      </c>
      <c r="JI8">
        <v>0</v>
      </c>
      <c r="JJ8">
        <v>0</v>
      </c>
      <c r="JK8">
        <v>50</v>
      </c>
      <c r="JL8">
        <v>0</v>
      </c>
      <c r="JM8">
        <v>0</v>
      </c>
      <c r="JN8">
        <v>0</v>
      </c>
      <c r="JO8">
        <v>0</v>
      </c>
      <c r="JP8">
        <v>0</v>
      </c>
      <c r="JQ8">
        <v>50</v>
      </c>
      <c r="JR8">
        <v>100</v>
      </c>
      <c r="JS8">
        <v>0</v>
      </c>
      <c r="JT8">
        <v>0</v>
      </c>
      <c r="JU8">
        <v>0</v>
      </c>
      <c r="JV8">
        <v>0</v>
      </c>
      <c r="JW8">
        <v>0</v>
      </c>
      <c r="JX8">
        <v>50</v>
      </c>
      <c r="JY8">
        <v>50</v>
      </c>
      <c r="JZ8">
        <v>50</v>
      </c>
      <c r="KA8">
        <v>50</v>
      </c>
      <c r="KB8">
        <v>50</v>
      </c>
      <c r="KC8">
        <v>50</v>
      </c>
      <c r="KD8">
        <v>100</v>
      </c>
      <c r="KE8" t="s">
        <v>489</v>
      </c>
      <c r="KF8" t="s">
        <v>480</v>
      </c>
      <c r="KG8" t="s">
        <v>480</v>
      </c>
      <c r="KH8" t="s">
        <v>480</v>
      </c>
      <c r="KI8" t="s">
        <v>480</v>
      </c>
      <c r="KJ8">
        <v>100</v>
      </c>
      <c r="KK8" t="s">
        <v>480</v>
      </c>
      <c r="KL8" t="s">
        <v>480</v>
      </c>
      <c r="KM8" t="s">
        <v>480</v>
      </c>
      <c r="KN8" t="s">
        <v>480</v>
      </c>
      <c r="KO8" t="s">
        <v>480</v>
      </c>
      <c r="KP8">
        <v>100</v>
      </c>
      <c r="KQ8" t="s">
        <v>489</v>
      </c>
      <c r="KR8" t="s">
        <v>489</v>
      </c>
      <c r="KS8" t="s">
        <v>489</v>
      </c>
      <c r="KT8" t="s">
        <v>489</v>
      </c>
      <c r="KU8" t="s">
        <v>489</v>
      </c>
      <c r="KV8">
        <v>100</v>
      </c>
      <c r="KW8">
        <v>100</v>
      </c>
      <c r="KX8">
        <v>100</v>
      </c>
      <c r="KY8">
        <v>100</v>
      </c>
      <c r="KZ8">
        <v>100</v>
      </c>
      <c r="LA8">
        <v>100</v>
      </c>
      <c r="LB8">
        <v>100</v>
      </c>
      <c r="LC8">
        <v>100</v>
      </c>
      <c r="LD8" t="s">
        <v>647</v>
      </c>
      <c r="LE8" t="s">
        <v>583</v>
      </c>
      <c r="LF8" t="s">
        <v>586</v>
      </c>
      <c r="LG8" t="s">
        <v>480</v>
      </c>
      <c r="LH8" t="s">
        <v>480</v>
      </c>
      <c r="LI8" t="s">
        <v>480</v>
      </c>
      <c r="LJ8">
        <v>100</v>
      </c>
      <c r="LK8">
        <v>100</v>
      </c>
      <c r="LL8">
        <v>22646611042</v>
      </c>
      <c r="LM8">
        <v>22644811295</v>
      </c>
      <c r="LN8">
        <v>21352496060</v>
      </c>
      <c r="LO8">
        <v>4291548744</v>
      </c>
      <c r="LP8">
        <v>4291548744</v>
      </c>
      <c r="LQ8" t="s">
        <v>489</v>
      </c>
      <c r="LR8" t="s">
        <v>489</v>
      </c>
      <c r="LS8" t="s">
        <v>489</v>
      </c>
      <c r="LT8" t="s">
        <v>489</v>
      </c>
      <c r="LU8" t="s">
        <v>489</v>
      </c>
      <c r="LV8">
        <v>1</v>
      </c>
      <c r="LW8">
        <v>0</v>
      </c>
      <c r="LX8">
        <v>0</v>
      </c>
      <c r="LY8">
        <v>0</v>
      </c>
      <c r="LZ8">
        <v>0</v>
      </c>
      <c r="MA8">
        <v>0</v>
      </c>
      <c r="MB8">
        <v>1</v>
      </c>
      <c r="MC8">
        <v>2</v>
      </c>
      <c r="MD8">
        <v>2</v>
      </c>
      <c r="ME8">
        <v>2</v>
      </c>
      <c r="MF8" t="s">
        <v>491</v>
      </c>
      <c r="MG8" t="s">
        <v>491</v>
      </c>
      <c r="MH8" t="s">
        <v>491</v>
      </c>
      <c r="MI8" t="s">
        <v>491</v>
      </c>
      <c r="MJ8" t="s">
        <v>491</v>
      </c>
      <c r="MK8" t="s">
        <v>493</v>
      </c>
      <c r="ML8" t="s">
        <v>491</v>
      </c>
      <c r="MM8" t="s">
        <v>491</v>
      </c>
      <c r="MN8" t="s">
        <v>491</v>
      </c>
      <c r="MO8" t="s">
        <v>491</v>
      </c>
      <c r="MP8" t="s">
        <v>491</v>
      </c>
      <c r="MQ8">
        <v>0</v>
      </c>
      <c r="MR8" t="s">
        <v>491</v>
      </c>
      <c r="MS8" t="s">
        <v>491</v>
      </c>
      <c r="MT8" t="s">
        <v>491</v>
      </c>
      <c r="MU8" t="s">
        <v>491</v>
      </c>
      <c r="MV8" t="s">
        <v>491</v>
      </c>
      <c r="MW8" t="s">
        <v>496</v>
      </c>
      <c r="MX8" t="s">
        <v>491</v>
      </c>
      <c r="MY8" t="s">
        <v>491</v>
      </c>
      <c r="MZ8" t="s">
        <v>491</v>
      </c>
      <c r="NA8" t="s">
        <v>491</v>
      </c>
      <c r="NB8" t="s">
        <v>491</v>
      </c>
      <c r="NC8">
        <v>0</v>
      </c>
      <c r="ND8" t="s">
        <v>489</v>
      </c>
      <c r="NE8" t="s">
        <v>489</v>
      </c>
      <c r="NF8" t="s">
        <v>489</v>
      </c>
      <c r="NG8" t="s">
        <v>489</v>
      </c>
      <c r="NH8" t="s">
        <v>489</v>
      </c>
      <c r="NI8">
        <v>100</v>
      </c>
      <c r="NJ8">
        <v>100</v>
      </c>
      <c r="NK8">
        <v>100</v>
      </c>
      <c r="NL8">
        <v>100</v>
      </c>
      <c r="NM8">
        <v>100</v>
      </c>
      <c r="NN8">
        <v>100</v>
      </c>
      <c r="NO8">
        <v>100</v>
      </c>
      <c r="NP8" t="s">
        <v>491</v>
      </c>
      <c r="NQ8" t="s">
        <v>491</v>
      </c>
      <c r="NR8" t="s">
        <v>491</v>
      </c>
      <c r="NS8" t="s">
        <v>491</v>
      </c>
      <c r="NT8" t="s">
        <v>491</v>
      </c>
      <c r="NU8" t="s">
        <v>491</v>
      </c>
      <c r="NV8" t="s">
        <v>491</v>
      </c>
      <c r="NW8" t="s">
        <v>491</v>
      </c>
      <c r="NX8" t="s">
        <v>491</v>
      </c>
      <c r="NY8" t="s">
        <v>491</v>
      </c>
      <c r="NZ8" t="s">
        <v>491</v>
      </c>
      <c r="OA8">
        <v>0</v>
      </c>
      <c r="OB8" t="s">
        <v>509</v>
      </c>
      <c r="OC8" t="s">
        <v>509</v>
      </c>
      <c r="OD8" t="s">
        <v>509</v>
      </c>
      <c r="OE8" t="s">
        <v>509</v>
      </c>
      <c r="OF8" t="s">
        <v>509</v>
      </c>
      <c r="OG8" t="s">
        <v>512</v>
      </c>
      <c r="OH8" t="s">
        <v>509</v>
      </c>
      <c r="OI8" t="s">
        <v>509</v>
      </c>
      <c r="OJ8" t="s">
        <v>509</v>
      </c>
      <c r="OK8" t="s">
        <v>509</v>
      </c>
      <c r="OL8" t="s">
        <v>509</v>
      </c>
      <c r="OM8">
        <v>0</v>
      </c>
      <c r="OP8" t="s">
        <v>634</v>
      </c>
      <c r="OQ8">
        <v>2</v>
      </c>
      <c r="OR8" t="s">
        <v>583</v>
      </c>
      <c r="OS8" t="s">
        <v>583</v>
      </c>
      <c r="OT8" t="s">
        <v>583</v>
      </c>
      <c r="OU8" t="s">
        <v>583</v>
      </c>
      <c r="OV8" t="s">
        <v>583</v>
      </c>
      <c r="OW8" t="s">
        <v>583</v>
      </c>
      <c r="OX8" t="s">
        <v>583</v>
      </c>
      <c r="OY8" t="s">
        <v>583</v>
      </c>
      <c r="OZ8" t="s">
        <v>583</v>
      </c>
      <c r="PA8" t="s">
        <v>583</v>
      </c>
      <c r="PB8" t="s">
        <v>583</v>
      </c>
      <c r="PC8" t="s">
        <v>583</v>
      </c>
      <c r="PD8" t="s">
        <v>583</v>
      </c>
      <c r="PE8" t="s">
        <v>583</v>
      </c>
      <c r="PF8" t="s">
        <v>583</v>
      </c>
      <c r="PG8" t="s">
        <v>583</v>
      </c>
      <c r="PH8" t="s">
        <v>583</v>
      </c>
      <c r="PI8" t="s">
        <v>583</v>
      </c>
      <c r="PJ8" t="s">
        <v>583</v>
      </c>
      <c r="PK8" t="s">
        <v>583</v>
      </c>
      <c r="PL8" t="s">
        <v>583</v>
      </c>
      <c r="PM8" t="s">
        <v>583</v>
      </c>
      <c r="PN8" t="s">
        <v>583</v>
      </c>
      <c r="PO8" t="s">
        <v>583</v>
      </c>
      <c r="PP8" t="s">
        <v>583</v>
      </c>
      <c r="PQ8" t="s">
        <v>583</v>
      </c>
      <c r="PR8">
        <v>178546330</v>
      </c>
      <c r="PS8">
        <v>4113002414</v>
      </c>
      <c r="PT8" t="s">
        <v>648</v>
      </c>
    </row>
    <row r="9" spans="1:436" x14ac:dyDescent="0.35">
      <c r="A9" t="s">
        <v>649</v>
      </c>
      <c r="B9">
        <v>7868</v>
      </c>
      <c r="C9" t="s">
        <v>650</v>
      </c>
      <c r="D9">
        <v>2020110010191</v>
      </c>
      <c r="E9" t="s">
        <v>437</v>
      </c>
      <c r="F9" t="s">
        <v>438</v>
      </c>
      <c r="G9" t="s">
        <v>439</v>
      </c>
      <c r="H9" t="s">
        <v>651</v>
      </c>
      <c r="I9" t="s">
        <v>652</v>
      </c>
      <c r="J9" t="s">
        <v>653</v>
      </c>
      <c r="K9" t="s">
        <v>654</v>
      </c>
      <c r="L9" t="s">
        <v>655</v>
      </c>
      <c r="M9" t="s">
        <v>656</v>
      </c>
      <c r="N9" t="s">
        <v>657</v>
      </c>
      <c r="O9" t="s">
        <v>658</v>
      </c>
      <c r="P9" t="s">
        <v>659</v>
      </c>
      <c r="Q9" t="s">
        <v>660</v>
      </c>
      <c r="R9" t="s">
        <v>661</v>
      </c>
      <c r="S9" t="s">
        <v>662</v>
      </c>
      <c r="T9" t="s">
        <v>663</v>
      </c>
      <c r="U9" t="s">
        <v>664</v>
      </c>
      <c r="AC9" t="s">
        <v>662</v>
      </c>
      <c r="AG9" t="s">
        <v>452</v>
      </c>
      <c r="AH9" t="s">
        <v>665</v>
      </c>
      <c r="AI9" t="s">
        <v>666</v>
      </c>
      <c r="AJ9" t="s">
        <v>667</v>
      </c>
      <c r="AK9">
        <v>44055</v>
      </c>
      <c r="AL9">
        <v>1</v>
      </c>
      <c r="AM9">
        <v>2023</v>
      </c>
      <c r="AN9" t="s">
        <v>668</v>
      </c>
      <c r="AO9" t="s">
        <v>669</v>
      </c>
      <c r="AP9">
        <v>2020</v>
      </c>
      <c r="AQ9">
        <v>2024</v>
      </c>
      <c r="AR9" t="s">
        <v>469</v>
      </c>
      <c r="AS9" t="s">
        <v>459</v>
      </c>
      <c r="AT9" t="s">
        <v>460</v>
      </c>
      <c r="AU9" t="s">
        <v>670</v>
      </c>
      <c r="AV9">
        <v>2020</v>
      </c>
      <c r="AW9">
        <v>0</v>
      </c>
      <c r="AX9" t="s">
        <v>462</v>
      </c>
      <c r="AY9">
        <v>1</v>
      </c>
      <c r="AZ9">
        <v>0</v>
      </c>
      <c r="BA9">
        <v>0</v>
      </c>
      <c r="BB9" t="s">
        <v>671</v>
      </c>
      <c r="BC9" t="s">
        <v>672</v>
      </c>
      <c r="BD9" t="s">
        <v>673</v>
      </c>
      <c r="BE9" t="s">
        <v>674</v>
      </c>
      <c r="BF9" t="s">
        <v>675</v>
      </c>
      <c r="BG9">
        <v>3</v>
      </c>
      <c r="BH9">
        <v>45212</v>
      </c>
      <c r="BI9" t="s">
        <v>676</v>
      </c>
      <c r="BJ9" t="s">
        <v>50</v>
      </c>
      <c r="BK9">
        <v>100</v>
      </c>
      <c r="BL9">
        <v>12</v>
      </c>
      <c r="BM9">
        <v>21</v>
      </c>
      <c r="BN9">
        <v>21</v>
      </c>
      <c r="BO9">
        <v>28</v>
      </c>
      <c r="BP9">
        <v>18</v>
      </c>
      <c r="BQ9">
        <v>652689005</v>
      </c>
      <c r="BR9">
        <v>80852058</v>
      </c>
      <c r="BS9">
        <v>142904306</v>
      </c>
      <c r="BT9">
        <v>146710859</v>
      </c>
      <c r="BU9">
        <v>102221782</v>
      </c>
      <c r="BV9">
        <v>180000000</v>
      </c>
      <c r="BW9">
        <v>12</v>
      </c>
      <c r="BX9">
        <v>21</v>
      </c>
      <c r="BY9">
        <v>21</v>
      </c>
      <c r="BZ9">
        <v>23</v>
      </c>
      <c r="CA9">
        <v>21</v>
      </c>
      <c r="CB9">
        <v>21</v>
      </c>
      <c r="CC9">
        <v>28</v>
      </c>
      <c r="CD9">
        <v>80852058</v>
      </c>
      <c r="CE9">
        <v>80852058</v>
      </c>
      <c r="CF9">
        <v>142904306</v>
      </c>
      <c r="CG9">
        <v>142904306</v>
      </c>
      <c r="CH9">
        <v>146710859</v>
      </c>
      <c r="CI9">
        <v>146710859</v>
      </c>
      <c r="CJ9">
        <v>12.000000000000002</v>
      </c>
      <c r="CK9">
        <v>21</v>
      </c>
      <c r="CL9">
        <v>21</v>
      </c>
      <c r="CM9">
        <v>82</v>
      </c>
      <c r="CN9" t="s">
        <v>469</v>
      </c>
      <c r="CO9">
        <v>0</v>
      </c>
      <c r="CP9">
        <v>0</v>
      </c>
      <c r="CQ9">
        <v>4.6000000000000005</v>
      </c>
      <c r="CR9">
        <v>0</v>
      </c>
      <c r="CS9">
        <v>0</v>
      </c>
      <c r="CT9">
        <v>9.2000000000000011</v>
      </c>
      <c r="CU9">
        <v>0</v>
      </c>
      <c r="CV9">
        <v>0</v>
      </c>
      <c r="CW9">
        <v>0</v>
      </c>
      <c r="CX9">
        <v>0</v>
      </c>
      <c r="CY9">
        <v>0</v>
      </c>
      <c r="CZ9">
        <v>14.2</v>
      </c>
      <c r="DA9">
        <v>28</v>
      </c>
      <c r="DB9" s="92">
        <v>28</v>
      </c>
      <c r="DC9">
        <v>28</v>
      </c>
      <c r="DD9">
        <v>28</v>
      </c>
      <c r="DE9">
        <v>0</v>
      </c>
      <c r="DF9">
        <v>0</v>
      </c>
      <c r="DG9">
        <v>40</v>
      </c>
      <c r="DH9">
        <v>0</v>
      </c>
      <c r="DI9">
        <v>0</v>
      </c>
      <c r="DJ9">
        <v>80</v>
      </c>
      <c r="DK9">
        <v>0</v>
      </c>
      <c r="DL9">
        <v>0</v>
      </c>
      <c r="DM9">
        <v>0</v>
      </c>
      <c r="DN9">
        <v>0</v>
      </c>
      <c r="DO9">
        <v>0</v>
      </c>
      <c r="DP9">
        <v>80</v>
      </c>
      <c r="DQ9">
        <v>200</v>
      </c>
      <c r="DR9">
        <v>0</v>
      </c>
      <c r="DS9">
        <v>0</v>
      </c>
      <c r="DT9">
        <v>40</v>
      </c>
      <c r="DU9">
        <v>0</v>
      </c>
      <c r="DV9">
        <v>0</v>
      </c>
      <c r="DW9">
        <v>80</v>
      </c>
      <c r="DX9">
        <v>0</v>
      </c>
      <c r="DY9">
        <v>0</v>
      </c>
      <c r="DZ9">
        <v>0</v>
      </c>
      <c r="EA9">
        <v>0</v>
      </c>
      <c r="EB9">
        <v>0</v>
      </c>
      <c r="EC9">
        <v>80</v>
      </c>
      <c r="ED9">
        <v>200</v>
      </c>
      <c r="EE9">
        <v>200</v>
      </c>
      <c r="EF9">
        <v>0</v>
      </c>
      <c r="EG9">
        <v>0</v>
      </c>
      <c r="EH9" t="s">
        <v>677</v>
      </c>
      <c r="EI9">
        <v>0</v>
      </c>
      <c r="EJ9">
        <v>0</v>
      </c>
      <c r="EK9" t="s">
        <v>678</v>
      </c>
      <c r="EL9">
        <v>0</v>
      </c>
      <c r="EM9">
        <v>0</v>
      </c>
      <c r="EN9">
        <v>0</v>
      </c>
      <c r="EO9">
        <v>0</v>
      </c>
      <c r="EP9">
        <v>0</v>
      </c>
      <c r="EQ9" t="s">
        <v>679</v>
      </c>
      <c r="ER9">
        <v>0</v>
      </c>
      <c r="ES9">
        <v>0</v>
      </c>
      <c r="ET9" t="s">
        <v>677</v>
      </c>
      <c r="EU9">
        <v>0</v>
      </c>
      <c r="EV9">
        <v>0</v>
      </c>
      <c r="EW9" t="s">
        <v>678</v>
      </c>
      <c r="EX9">
        <v>0</v>
      </c>
      <c r="EY9">
        <v>0</v>
      </c>
      <c r="EZ9">
        <v>0</v>
      </c>
      <c r="FA9">
        <v>0</v>
      </c>
      <c r="FB9">
        <v>0</v>
      </c>
      <c r="FC9" t="s">
        <v>679</v>
      </c>
      <c r="FD9">
        <v>183192000</v>
      </c>
      <c r="FE9">
        <v>183192000</v>
      </c>
      <c r="FF9">
        <v>183192000</v>
      </c>
      <c r="FG9">
        <v>183192000</v>
      </c>
      <c r="FH9">
        <v>183192000</v>
      </c>
      <c r="FI9">
        <v>183192000</v>
      </c>
      <c r="FJ9">
        <v>183192000</v>
      </c>
      <c r="FK9">
        <v>183192000</v>
      </c>
      <c r="FL9">
        <v>183192000</v>
      </c>
      <c r="FM9">
        <v>183192000</v>
      </c>
      <c r="FN9">
        <v>183192000</v>
      </c>
      <c r="FO9">
        <v>183192000</v>
      </c>
      <c r="FP9">
        <v>183192000</v>
      </c>
      <c r="FQ9">
        <v>183192000</v>
      </c>
      <c r="FR9">
        <v>102301085</v>
      </c>
      <c r="FS9">
        <v>102301085</v>
      </c>
      <c r="FT9">
        <v>102221782</v>
      </c>
      <c r="FU9">
        <v>102221782</v>
      </c>
      <c r="FV9">
        <v>102221782</v>
      </c>
      <c r="FW9">
        <v>102221782</v>
      </c>
      <c r="FX9">
        <v>102221782</v>
      </c>
      <c r="FY9">
        <v>102221782</v>
      </c>
      <c r="FZ9">
        <v>102221782</v>
      </c>
      <c r="GA9">
        <v>102221782</v>
      </c>
      <c r="GB9">
        <v>102221782</v>
      </c>
      <c r="GC9">
        <v>102221782</v>
      </c>
      <c r="GD9">
        <v>78510135</v>
      </c>
      <c r="GE9">
        <v>102221782</v>
      </c>
      <c r="GF9">
        <v>102221782</v>
      </c>
      <c r="GG9">
        <v>102221782</v>
      </c>
      <c r="GH9">
        <v>102221782</v>
      </c>
      <c r="GI9">
        <v>102221782</v>
      </c>
      <c r="GJ9">
        <v>102221782</v>
      </c>
      <c r="GK9">
        <v>102221782</v>
      </c>
      <c r="GL9">
        <v>102221782</v>
      </c>
      <c r="GM9">
        <v>102221782</v>
      </c>
      <c r="GN9">
        <v>102221782</v>
      </c>
      <c r="GO9">
        <v>102221782</v>
      </c>
      <c r="GP9">
        <v>102221782</v>
      </c>
      <c r="GQ9">
        <v>0</v>
      </c>
      <c r="GR9">
        <v>1189548</v>
      </c>
      <c r="GS9">
        <v>8644046</v>
      </c>
      <c r="GT9">
        <v>18160426</v>
      </c>
      <c r="GU9">
        <v>27676806</v>
      </c>
      <c r="GV9">
        <v>37193186</v>
      </c>
      <c r="GW9">
        <v>46709566</v>
      </c>
      <c r="GX9">
        <v>56225946</v>
      </c>
      <c r="GY9">
        <v>65742326</v>
      </c>
      <c r="GZ9">
        <v>75258706</v>
      </c>
      <c r="HA9">
        <v>84775086</v>
      </c>
      <c r="HB9">
        <v>100239203</v>
      </c>
      <c r="HC9">
        <v>100239203</v>
      </c>
      <c r="HD9">
        <v>0</v>
      </c>
      <c r="HE9">
        <v>0</v>
      </c>
      <c r="HF9">
        <v>0</v>
      </c>
      <c r="HG9">
        <v>0</v>
      </c>
      <c r="HH9">
        <v>0</v>
      </c>
      <c r="HI9">
        <v>0</v>
      </c>
      <c r="HJ9">
        <v>0</v>
      </c>
      <c r="HK9">
        <v>0</v>
      </c>
      <c r="HL9">
        <v>0</v>
      </c>
      <c r="HM9">
        <v>0</v>
      </c>
      <c r="HN9">
        <v>0</v>
      </c>
      <c r="HO9">
        <v>0</v>
      </c>
      <c r="HP9">
        <v>0</v>
      </c>
      <c r="HQ9">
        <v>0</v>
      </c>
      <c r="HR9">
        <v>0</v>
      </c>
      <c r="HS9">
        <v>0</v>
      </c>
      <c r="HT9">
        <v>0</v>
      </c>
      <c r="HU9">
        <v>0</v>
      </c>
      <c r="HV9">
        <v>0</v>
      </c>
      <c r="HW9">
        <v>0</v>
      </c>
      <c r="HX9">
        <v>0</v>
      </c>
      <c r="HY9">
        <v>0</v>
      </c>
      <c r="HZ9">
        <v>0</v>
      </c>
      <c r="IA9">
        <v>0</v>
      </c>
      <c r="IB9">
        <v>0</v>
      </c>
      <c r="IC9">
        <v>0</v>
      </c>
      <c r="ID9" t="s">
        <v>680</v>
      </c>
      <c r="IE9" t="s">
        <v>480</v>
      </c>
      <c r="IF9" t="s">
        <v>480</v>
      </c>
      <c r="IG9" t="s">
        <v>480</v>
      </c>
      <c r="IH9" t="s">
        <v>681</v>
      </c>
      <c r="II9" t="s">
        <v>682</v>
      </c>
      <c r="IJ9" t="s">
        <v>683</v>
      </c>
      <c r="IK9" t="s">
        <v>684</v>
      </c>
      <c r="IL9" t="s">
        <v>685</v>
      </c>
      <c r="IM9" t="s">
        <v>480</v>
      </c>
      <c r="IN9" t="s">
        <v>480</v>
      </c>
      <c r="IO9" t="s">
        <v>686</v>
      </c>
      <c r="IP9" t="s">
        <v>480</v>
      </c>
      <c r="IQ9" t="s">
        <v>480</v>
      </c>
      <c r="IR9" t="s">
        <v>687</v>
      </c>
      <c r="IS9">
        <v>0</v>
      </c>
      <c r="IT9">
        <v>0</v>
      </c>
      <c r="IU9">
        <v>1</v>
      </c>
      <c r="IV9">
        <v>0</v>
      </c>
      <c r="IW9">
        <v>0</v>
      </c>
      <c r="IX9">
        <v>1</v>
      </c>
      <c r="IY9">
        <v>0</v>
      </c>
      <c r="IZ9">
        <v>0</v>
      </c>
      <c r="JA9">
        <v>0</v>
      </c>
      <c r="JB9">
        <v>0</v>
      </c>
      <c r="JC9">
        <v>0</v>
      </c>
      <c r="JD9">
        <v>1</v>
      </c>
      <c r="JE9">
        <v>1</v>
      </c>
      <c r="JF9">
        <v>0</v>
      </c>
      <c r="JG9">
        <v>0</v>
      </c>
      <c r="JH9">
        <v>20</v>
      </c>
      <c r="JI9">
        <v>0</v>
      </c>
      <c r="JJ9">
        <v>0</v>
      </c>
      <c r="JK9">
        <v>40</v>
      </c>
      <c r="JL9">
        <v>0</v>
      </c>
      <c r="JM9">
        <v>0</v>
      </c>
      <c r="JN9">
        <v>0</v>
      </c>
      <c r="JO9">
        <v>0</v>
      </c>
      <c r="JP9">
        <v>0</v>
      </c>
      <c r="JQ9">
        <v>40</v>
      </c>
      <c r="JR9">
        <v>100</v>
      </c>
      <c r="JS9">
        <v>0</v>
      </c>
      <c r="JT9">
        <v>0</v>
      </c>
      <c r="JU9">
        <v>20</v>
      </c>
      <c r="JV9">
        <v>20</v>
      </c>
      <c r="JW9">
        <v>20</v>
      </c>
      <c r="JX9">
        <v>60</v>
      </c>
      <c r="JY9">
        <v>60</v>
      </c>
      <c r="JZ9">
        <v>60</v>
      </c>
      <c r="KA9">
        <v>60</v>
      </c>
      <c r="KB9">
        <v>60</v>
      </c>
      <c r="KC9">
        <v>60</v>
      </c>
      <c r="KD9">
        <v>100</v>
      </c>
      <c r="KE9" t="s">
        <v>489</v>
      </c>
      <c r="KF9" t="s">
        <v>480</v>
      </c>
      <c r="KG9">
        <v>100</v>
      </c>
      <c r="KH9" t="s">
        <v>480</v>
      </c>
      <c r="KI9" t="s">
        <v>480</v>
      </c>
      <c r="KJ9">
        <v>100</v>
      </c>
      <c r="KK9" t="s">
        <v>480</v>
      </c>
      <c r="KL9" t="s">
        <v>480</v>
      </c>
      <c r="KM9" t="s">
        <v>480</v>
      </c>
      <c r="KN9" t="s">
        <v>480</v>
      </c>
      <c r="KO9" t="s">
        <v>480</v>
      </c>
      <c r="KP9">
        <v>100</v>
      </c>
      <c r="KQ9" t="s">
        <v>489</v>
      </c>
      <c r="KR9" t="s">
        <v>489</v>
      </c>
      <c r="KS9">
        <v>100</v>
      </c>
      <c r="KT9">
        <v>100</v>
      </c>
      <c r="KU9">
        <v>100</v>
      </c>
      <c r="KV9">
        <v>100</v>
      </c>
      <c r="KW9">
        <v>100</v>
      </c>
      <c r="KX9">
        <v>100</v>
      </c>
      <c r="KY9">
        <v>100</v>
      </c>
      <c r="KZ9">
        <v>100</v>
      </c>
      <c r="LA9">
        <v>100</v>
      </c>
      <c r="LB9">
        <v>100</v>
      </c>
      <c r="LC9">
        <v>100</v>
      </c>
      <c r="LD9" t="s">
        <v>650</v>
      </c>
      <c r="LE9" t="s">
        <v>652</v>
      </c>
      <c r="LF9">
        <v>100</v>
      </c>
      <c r="LG9">
        <v>100</v>
      </c>
      <c r="LH9">
        <v>100</v>
      </c>
      <c r="LI9">
        <v>100</v>
      </c>
      <c r="LJ9">
        <v>100</v>
      </c>
      <c r="LK9">
        <v>100</v>
      </c>
      <c r="LL9">
        <v>9024443544</v>
      </c>
      <c r="LM9">
        <v>8984078912</v>
      </c>
      <c r="LN9">
        <v>8142130143</v>
      </c>
      <c r="LO9">
        <v>691592795</v>
      </c>
      <c r="LP9">
        <v>691592795</v>
      </c>
      <c r="LQ9" t="s">
        <v>489</v>
      </c>
      <c r="LR9" t="s">
        <v>489</v>
      </c>
      <c r="LS9">
        <v>4.6000000000000005</v>
      </c>
      <c r="LT9">
        <v>0</v>
      </c>
      <c r="LU9">
        <v>0</v>
      </c>
      <c r="LV9">
        <v>9.1999999999999993</v>
      </c>
      <c r="LW9">
        <v>0</v>
      </c>
      <c r="LX9">
        <v>0</v>
      </c>
      <c r="LY9">
        <v>0</v>
      </c>
      <c r="LZ9">
        <v>0</v>
      </c>
      <c r="MA9">
        <v>0</v>
      </c>
      <c r="MB9">
        <v>14.2</v>
      </c>
      <c r="MC9">
        <v>28</v>
      </c>
      <c r="MD9">
        <v>28</v>
      </c>
      <c r="ME9">
        <v>28</v>
      </c>
      <c r="MF9" t="s">
        <v>491</v>
      </c>
      <c r="MG9" t="s">
        <v>491</v>
      </c>
      <c r="MH9" t="s">
        <v>493</v>
      </c>
      <c r="MI9" t="s">
        <v>493</v>
      </c>
      <c r="MJ9" t="s">
        <v>493</v>
      </c>
      <c r="MK9" t="s">
        <v>493</v>
      </c>
      <c r="ML9" t="s">
        <v>493</v>
      </c>
      <c r="MM9" t="s">
        <v>493</v>
      </c>
      <c r="MN9" t="s">
        <v>493</v>
      </c>
      <c r="MO9" t="s">
        <v>493</v>
      </c>
      <c r="MP9" t="s">
        <v>491</v>
      </c>
      <c r="MQ9">
        <v>0</v>
      </c>
      <c r="MR9" t="s">
        <v>491</v>
      </c>
      <c r="MS9" t="s">
        <v>491</v>
      </c>
      <c r="MT9" t="s">
        <v>494</v>
      </c>
      <c r="MU9" t="s">
        <v>491</v>
      </c>
      <c r="MV9" t="s">
        <v>491</v>
      </c>
      <c r="MW9" t="s">
        <v>494</v>
      </c>
      <c r="MX9" t="s">
        <v>491</v>
      </c>
      <c r="MY9" t="s">
        <v>491</v>
      </c>
      <c r="MZ9" t="s">
        <v>495</v>
      </c>
      <c r="NA9" t="s">
        <v>491</v>
      </c>
      <c r="NB9" t="s">
        <v>491</v>
      </c>
      <c r="NC9">
        <v>0</v>
      </c>
      <c r="ND9" t="s">
        <v>489</v>
      </c>
      <c r="NE9" t="s">
        <v>489</v>
      </c>
      <c r="NF9">
        <v>100</v>
      </c>
      <c r="NG9">
        <v>100</v>
      </c>
      <c r="NH9">
        <v>100</v>
      </c>
      <c r="NI9">
        <v>100</v>
      </c>
      <c r="NJ9">
        <v>100</v>
      </c>
      <c r="NK9">
        <v>100</v>
      </c>
      <c r="NL9">
        <v>100</v>
      </c>
      <c r="NM9">
        <v>100</v>
      </c>
      <c r="NN9">
        <v>100</v>
      </c>
      <c r="NO9">
        <v>100</v>
      </c>
      <c r="NP9" t="s">
        <v>688</v>
      </c>
      <c r="NQ9" t="s">
        <v>688</v>
      </c>
      <c r="NR9" t="s">
        <v>688</v>
      </c>
      <c r="NS9" t="s">
        <v>688</v>
      </c>
      <c r="NT9" t="s">
        <v>688</v>
      </c>
      <c r="NU9" t="s">
        <v>688</v>
      </c>
      <c r="NV9" t="s">
        <v>688</v>
      </c>
      <c r="NW9" t="s">
        <v>688</v>
      </c>
      <c r="NX9" t="s">
        <v>688</v>
      </c>
      <c r="NY9" t="s">
        <v>688</v>
      </c>
      <c r="NZ9" t="s">
        <v>689</v>
      </c>
      <c r="OA9">
        <v>0</v>
      </c>
      <c r="OB9" t="s">
        <v>690</v>
      </c>
      <c r="OC9" t="s">
        <v>690</v>
      </c>
      <c r="OD9" t="s">
        <v>690</v>
      </c>
      <c r="OE9" t="s">
        <v>690</v>
      </c>
      <c r="OF9" t="s">
        <v>690</v>
      </c>
      <c r="OG9" t="s">
        <v>690</v>
      </c>
      <c r="OH9" t="s">
        <v>690</v>
      </c>
      <c r="OI9" t="s">
        <v>690</v>
      </c>
      <c r="OJ9" t="s">
        <v>690</v>
      </c>
      <c r="OK9" t="s">
        <v>690</v>
      </c>
      <c r="OL9" t="s">
        <v>690</v>
      </c>
      <c r="OM9">
        <v>0</v>
      </c>
      <c r="ON9" t="s">
        <v>691</v>
      </c>
      <c r="OO9" t="s">
        <v>692</v>
      </c>
      <c r="OP9" t="s">
        <v>649</v>
      </c>
      <c r="OQ9">
        <v>28</v>
      </c>
      <c r="OR9">
        <v>0</v>
      </c>
      <c r="OS9">
        <v>0</v>
      </c>
      <c r="OT9">
        <v>0</v>
      </c>
      <c r="OU9">
        <v>0</v>
      </c>
      <c r="OV9">
        <v>0</v>
      </c>
      <c r="OW9">
        <v>0</v>
      </c>
      <c r="OX9">
        <v>0</v>
      </c>
      <c r="OY9">
        <v>0</v>
      </c>
      <c r="OZ9">
        <v>0</v>
      </c>
      <c r="PA9">
        <v>0</v>
      </c>
      <c r="PB9">
        <v>0</v>
      </c>
      <c r="PC9">
        <v>0</v>
      </c>
      <c r="PD9">
        <v>0</v>
      </c>
      <c r="PE9">
        <v>0</v>
      </c>
      <c r="PF9">
        <v>0</v>
      </c>
      <c r="PG9">
        <v>0</v>
      </c>
      <c r="PH9">
        <v>0</v>
      </c>
      <c r="PI9">
        <v>0</v>
      </c>
      <c r="PJ9">
        <v>0</v>
      </c>
      <c r="PK9">
        <v>0</v>
      </c>
      <c r="PL9">
        <v>0</v>
      </c>
      <c r="PM9">
        <v>0</v>
      </c>
      <c r="PN9">
        <v>0</v>
      </c>
      <c r="PO9">
        <v>0</v>
      </c>
      <c r="PP9">
        <v>0</v>
      </c>
      <c r="PQ9">
        <v>0</v>
      </c>
      <c r="PR9">
        <v>752590</v>
      </c>
      <c r="PS9">
        <v>690840205</v>
      </c>
      <c r="PT9" t="s">
        <v>517</v>
      </c>
    </row>
    <row r="10" spans="1:436" x14ac:dyDescent="0.35">
      <c r="A10" t="s">
        <v>693</v>
      </c>
      <c r="B10">
        <v>7868</v>
      </c>
      <c r="C10" t="s">
        <v>694</v>
      </c>
      <c r="D10">
        <v>2020110010191</v>
      </c>
      <c r="E10" t="s">
        <v>437</v>
      </c>
      <c r="F10" t="s">
        <v>438</v>
      </c>
      <c r="G10" t="s">
        <v>439</v>
      </c>
      <c r="H10" t="s">
        <v>651</v>
      </c>
      <c r="I10" t="s">
        <v>652</v>
      </c>
      <c r="J10" t="s">
        <v>653</v>
      </c>
      <c r="K10" t="s">
        <v>654</v>
      </c>
      <c r="L10" t="s">
        <v>655</v>
      </c>
      <c r="M10" t="s">
        <v>656</v>
      </c>
      <c r="N10" t="s">
        <v>695</v>
      </c>
      <c r="O10" t="s">
        <v>696</v>
      </c>
      <c r="P10" t="s">
        <v>697</v>
      </c>
      <c r="Q10" t="s">
        <v>698</v>
      </c>
      <c r="R10" t="s">
        <v>661</v>
      </c>
      <c r="S10" t="s">
        <v>699</v>
      </c>
      <c r="T10" t="s">
        <v>700</v>
      </c>
      <c r="AC10" t="s">
        <v>699</v>
      </c>
      <c r="AG10" t="s">
        <v>452</v>
      </c>
      <c r="AH10" t="s">
        <v>453</v>
      </c>
      <c r="AI10" t="s">
        <v>701</v>
      </c>
      <c r="AJ10" t="s">
        <v>702</v>
      </c>
      <c r="AK10">
        <v>44055</v>
      </c>
      <c r="AL10">
        <v>1</v>
      </c>
      <c r="AM10">
        <v>2023</v>
      </c>
      <c r="AN10" t="s">
        <v>703</v>
      </c>
      <c r="AO10" t="s">
        <v>704</v>
      </c>
      <c r="AP10">
        <v>2020</v>
      </c>
      <c r="AQ10">
        <v>2024</v>
      </c>
      <c r="AR10" t="s">
        <v>458</v>
      </c>
      <c r="AS10" t="s">
        <v>705</v>
      </c>
      <c r="AT10" t="s">
        <v>460</v>
      </c>
      <c r="AU10" t="s">
        <v>706</v>
      </c>
      <c r="AV10">
        <v>2020</v>
      </c>
      <c r="AW10">
        <v>0</v>
      </c>
      <c r="AX10" t="s">
        <v>462</v>
      </c>
      <c r="AY10">
        <v>1</v>
      </c>
      <c r="AZ10">
        <v>0</v>
      </c>
      <c r="BA10">
        <v>0</v>
      </c>
      <c r="BB10" t="s">
        <v>707</v>
      </c>
      <c r="BC10" t="s">
        <v>708</v>
      </c>
      <c r="BD10" t="s">
        <v>709</v>
      </c>
      <c r="BE10" t="s">
        <v>710</v>
      </c>
      <c r="BF10" t="s">
        <v>675</v>
      </c>
      <c r="BG10">
        <v>3</v>
      </c>
      <c r="BH10">
        <v>45212</v>
      </c>
      <c r="BI10" t="s">
        <v>676</v>
      </c>
      <c r="BJ10" t="s">
        <v>50</v>
      </c>
      <c r="BK10">
        <v>100</v>
      </c>
      <c r="BL10">
        <v>13</v>
      </c>
      <c r="BM10">
        <v>33</v>
      </c>
      <c r="BN10">
        <v>40</v>
      </c>
      <c r="BO10">
        <v>85</v>
      </c>
      <c r="BP10">
        <v>100</v>
      </c>
      <c r="BQ10">
        <v>1905264663</v>
      </c>
      <c r="BR10">
        <v>369668353</v>
      </c>
      <c r="BS10">
        <v>454750793</v>
      </c>
      <c r="BT10">
        <v>399373387</v>
      </c>
      <c r="BU10">
        <v>198575130</v>
      </c>
      <c r="BV10">
        <v>482897000</v>
      </c>
      <c r="BW10">
        <v>13</v>
      </c>
      <c r="BX10">
        <v>33</v>
      </c>
      <c r="BY10">
        <v>54</v>
      </c>
      <c r="BZ10">
        <v>85</v>
      </c>
      <c r="CA10">
        <v>20</v>
      </c>
      <c r="CB10">
        <v>7</v>
      </c>
      <c r="CC10">
        <v>45</v>
      </c>
      <c r="CD10">
        <v>369668353</v>
      </c>
      <c r="CE10">
        <v>369668353</v>
      </c>
      <c r="CF10">
        <v>454750793</v>
      </c>
      <c r="CG10">
        <v>447613508</v>
      </c>
      <c r="CH10">
        <v>399373387</v>
      </c>
      <c r="CI10">
        <v>399373387</v>
      </c>
      <c r="CJ10">
        <v>13</v>
      </c>
      <c r="CK10">
        <v>33</v>
      </c>
      <c r="CL10">
        <v>40</v>
      </c>
      <c r="CM10">
        <v>85</v>
      </c>
      <c r="CN10" t="s">
        <v>469</v>
      </c>
      <c r="CO10">
        <v>0</v>
      </c>
      <c r="CP10">
        <v>0</v>
      </c>
      <c r="CQ10">
        <v>9</v>
      </c>
      <c r="CR10">
        <v>0</v>
      </c>
      <c r="CS10">
        <v>0</v>
      </c>
      <c r="CT10">
        <v>13.5</v>
      </c>
      <c r="CU10">
        <v>0</v>
      </c>
      <c r="CV10">
        <v>0</v>
      </c>
      <c r="CW10">
        <v>13.5</v>
      </c>
      <c r="CX10">
        <v>0</v>
      </c>
      <c r="CY10">
        <v>0</v>
      </c>
      <c r="CZ10">
        <v>9</v>
      </c>
      <c r="DA10">
        <v>85</v>
      </c>
      <c r="DB10" s="92">
        <v>85</v>
      </c>
      <c r="DC10">
        <v>45</v>
      </c>
      <c r="DD10">
        <v>45</v>
      </c>
      <c r="DE10">
        <v>0</v>
      </c>
      <c r="DF10">
        <v>0</v>
      </c>
      <c r="DG10">
        <v>40</v>
      </c>
      <c r="DH10">
        <v>0</v>
      </c>
      <c r="DI10">
        <v>0</v>
      </c>
      <c r="DJ10">
        <v>60</v>
      </c>
      <c r="DK10">
        <v>0</v>
      </c>
      <c r="DL10">
        <v>0</v>
      </c>
      <c r="DM10">
        <v>60</v>
      </c>
      <c r="DN10">
        <v>0</v>
      </c>
      <c r="DO10">
        <v>0</v>
      </c>
      <c r="DP10">
        <v>40</v>
      </c>
      <c r="DQ10">
        <v>200</v>
      </c>
      <c r="DR10">
        <v>0</v>
      </c>
      <c r="DS10">
        <v>0</v>
      </c>
      <c r="DT10">
        <v>40</v>
      </c>
      <c r="DU10">
        <v>0</v>
      </c>
      <c r="DV10">
        <v>0</v>
      </c>
      <c r="DW10">
        <v>60</v>
      </c>
      <c r="DX10">
        <v>0</v>
      </c>
      <c r="DY10">
        <v>0</v>
      </c>
      <c r="DZ10">
        <v>60</v>
      </c>
      <c r="EA10">
        <v>0</v>
      </c>
      <c r="EB10">
        <v>0</v>
      </c>
      <c r="EC10">
        <v>40</v>
      </c>
      <c r="ED10">
        <v>200</v>
      </c>
      <c r="EE10">
        <v>200</v>
      </c>
      <c r="EF10">
        <v>0</v>
      </c>
      <c r="EG10">
        <v>0</v>
      </c>
      <c r="EH10" t="s">
        <v>711</v>
      </c>
      <c r="EI10">
        <v>0</v>
      </c>
      <c r="EJ10">
        <v>0</v>
      </c>
      <c r="EK10" t="s">
        <v>712</v>
      </c>
      <c r="EL10">
        <v>0</v>
      </c>
      <c r="EM10">
        <v>0</v>
      </c>
      <c r="EN10" t="s">
        <v>711</v>
      </c>
      <c r="EO10">
        <v>0</v>
      </c>
      <c r="EP10">
        <v>0</v>
      </c>
      <c r="EQ10" t="s">
        <v>713</v>
      </c>
      <c r="ER10">
        <v>0</v>
      </c>
      <c r="ES10">
        <v>0</v>
      </c>
      <c r="ET10" t="s">
        <v>711</v>
      </c>
      <c r="EU10">
        <v>0</v>
      </c>
      <c r="EV10">
        <v>0</v>
      </c>
      <c r="EW10" t="s">
        <v>712</v>
      </c>
      <c r="EX10">
        <v>0</v>
      </c>
      <c r="EY10">
        <v>0</v>
      </c>
      <c r="EZ10" t="s">
        <v>711</v>
      </c>
      <c r="FA10">
        <v>0</v>
      </c>
      <c r="FB10">
        <v>0</v>
      </c>
      <c r="FC10" t="s">
        <v>713</v>
      </c>
      <c r="FD10">
        <v>221899000</v>
      </c>
      <c r="FE10">
        <v>221899000</v>
      </c>
      <c r="FF10">
        <v>221899000</v>
      </c>
      <c r="FG10">
        <v>221899000</v>
      </c>
      <c r="FH10">
        <v>221899000</v>
      </c>
      <c r="FI10">
        <v>221899000</v>
      </c>
      <c r="FJ10">
        <v>221899000</v>
      </c>
      <c r="FK10">
        <v>221899000</v>
      </c>
      <c r="FL10">
        <v>221899000</v>
      </c>
      <c r="FM10">
        <v>221899000</v>
      </c>
      <c r="FN10">
        <v>221899000</v>
      </c>
      <c r="FO10">
        <v>221899000</v>
      </c>
      <c r="FP10">
        <v>221899000</v>
      </c>
      <c r="FQ10">
        <v>221899000</v>
      </c>
      <c r="FR10">
        <v>221899000</v>
      </c>
      <c r="FS10">
        <v>221899000</v>
      </c>
      <c r="FT10">
        <v>221899000</v>
      </c>
      <c r="FU10">
        <v>221899000</v>
      </c>
      <c r="FV10">
        <v>221899000</v>
      </c>
      <c r="FW10">
        <v>221899000</v>
      </c>
      <c r="FX10">
        <v>221899000</v>
      </c>
      <c r="FY10">
        <v>221899000</v>
      </c>
      <c r="FZ10">
        <v>221899000</v>
      </c>
      <c r="GA10">
        <v>198575130</v>
      </c>
      <c r="GB10">
        <v>198575130</v>
      </c>
      <c r="GC10">
        <v>198575130</v>
      </c>
      <c r="GD10">
        <v>149882985</v>
      </c>
      <c r="GE10">
        <v>214118550</v>
      </c>
      <c r="GF10">
        <v>214118550</v>
      </c>
      <c r="GG10">
        <v>214118550</v>
      </c>
      <c r="GH10">
        <v>214118550</v>
      </c>
      <c r="GI10">
        <v>214118550</v>
      </c>
      <c r="GJ10">
        <v>214118550</v>
      </c>
      <c r="GK10">
        <v>214118550</v>
      </c>
      <c r="GL10">
        <v>191437845</v>
      </c>
      <c r="GM10">
        <v>198575130</v>
      </c>
      <c r="GN10">
        <v>198575130</v>
      </c>
      <c r="GO10">
        <v>198575130</v>
      </c>
      <c r="GP10">
        <v>198575130</v>
      </c>
      <c r="GQ10">
        <v>0</v>
      </c>
      <c r="GR10">
        <v>1189548</v>
      </c>
      <c r="GS10">
        <v>22839313</v>
      </c>
      <c r="GT10">
        <v>46630263</v>
      </c>
      <c r="GU10">
        <v>70421213</v>
      </c>
      <c r="GV10">
        <v>94212163</v>
      </c>
      <c r="GW10">
        <v>118003113</v>
      </c>
      <c r="GX10">
        <v>141794063</v>
      </c>
      <c r="GY10">
        <v>165585013</v>
      </c>
      <c r="GZ10">
        <v>185490108</v>
      </c>
      <c r="HA10">
        <v>192627393</v>
      </c>
      <c r="HB10">
        <v>198575130</v>
      </c>
      <c r="HC10">
        <v>198575130</v>
      </c>
      <c r="HD10">
        <v>0</v>
      </c>
      <c r="HE10">
        <v>0</v>
      </c>
      <c r="HF10">
        <v>0</v>
      </c>
      <c r="HG10">
        <v>0</v>
      </c>
      <c r="HH10">
        <v>0</v>
      </c>
      <c r="HI10">
        <v>0</v>
      </c>
      <c r="HJ10">
        <v>0</v>
      </c>
      <c r="HK10">
        <v>0</v>
      </c>
      <c r="HL10">
        <v>0</v>
      </c>
      <c r="HM10">
        <v>0</v>
      </c>
      <c r="HN10">
        <v>0</v>
      </c>
      <c r="HO10">
        <v>0</v>
      </c>
      <c r="HP10">
        <v>0</v>
      </c>
      <c r="HQ10">
        <v>0</v>
      </c>
      <c r="HR10">
        <v>0</v>
      </c>
      <c r="HS10">
        <v>0</v>
      </c>
      <c r="HT10">
        <v>0</v>
      </c>
      <c r="HU10">
        <v>0</v>
      </c>
      <c r="HV10">
        <v>0</v>
      </c>
      <c r="HW10">
        <v>0</v>
      </c>
      <c r="HX10">
        <v>0</v>
      </c>
      <c r="HY10">
        <v>0</v>
      </c>
      <c r="HZ10">
        <v>0</v>
      </c>
      <c r="IA10">
        <v>0</v>
      </c>
      <c r="IB10">
        <v>0</v>
      </c>
      <c r="IC10">
        <v>0</v>
      </c>
      <c r="ID10" t="s">
        <v>714</v>
      </c>
      <c r="IE10" t="s">
        <v>480</v>
      </c>
      <c r="IF10" t="s">
        <v>480</v>
      </c>
      <c r="IG10" t="s">
        <v>480</v>
      </c>
      <c r="IH10" t="s">
        <v>715</v>
      </c>
      <c r="II10" t="s">
        <v>716</v>
      </c>
      <c r="IJ10" t="s">
        <v>717</v>
      </c>
      <c r="IK10" t="s">
        <v>480</v>
      </c>
      <c r="IL10" t="s">
        <v>718</v>
      </c>
      <c r="IM10" t="s">
        <v>480</v>
      </c>
      <c r="IN10" t="s">
        <v>480</v>
      </c>
      <c r="IO10" t="s">
        <v>719</v>
      </c>
      <c r="IP10" t="s">
        <v>480</v>
      </c>
      <c r="IQ10" t="s">
        <v>480</v>
      </c>
      <c r="IR10" t="s">
        <v>720</v>
      </c>
      <c r="IS10">
        <v>0</v>
      </c>
      <c r="IT10">
        <v>0</v>
      </c>
      <c r="IU10">
        <v>1</v>
      </c>
      <c r="IV10">
        <v>0</v>
      </c>
      <c r="IW10">
        <v>0</v>
      </c>
      <c r="IX10">
        <v>1</v>
      </c>
      <c r="IY10">
        <v>0</v>
      </c>
      <c r="IZ10">
        <v>0</v>
      </c>
      <c r="JA10">
        <v>1</v>
      </c>
      <c r="JB10">
        <v>0</v>
      </c>
      <c r="JC10">
        <v>0</v>
      </c>
      <c r="JD10">
        <v>1</v>
      </c>
      <c r="JE10">
        <v>1</v>
      </c>
      <c r="JF10">
        <v>0</v>
      </c>
      <c r="JG10">
        <v>0</v>
      </c>
      <c r="JH10">
        <v>20</v>
      </c>
      <c r="JI10">
        <v>0</v>
      </c>
      <c r="JJ10">
        <v>0</v>
      </c>
      <c r="JK10">
        <v>30</v>
      </c>
      <c r="JL10">
        <v>0</v>
      </c>
      <c r="JM10">
        <v>0</v>
      </c>
      <c r="JN10">
        <v>30</v>
      </c>
      <c r="JO10">
        <v>0</v>
      </c>
      <c r="JP10">
        <v>0</v>
      </c>
      <c r="JQ10">
        <v>20</v>
      </c>
      <c r="JR10">
        <v>100</v>
      </c>
      <c r="JS10">
        <v>0</v>
      </c>
      <c r="JT10">
        <v>0</v>
      </c>
      <c r="JU10">
        <v>20</v>
      </c>
      <c r="JV10">
        <v>20</v>
      </c>
      <c r="JW10">
        <v>20</v>
      </c>
      <c r="JX10">
        <v>50</v>
      </c>
      <c r="JY10">
        <v>50</v>
      </c>
      <c r="JZ10">
        <v>50</v>
      </c>
      <c r="KA10">
        <v>80</v>
      </c>
      <c r="KB10">
        <v>80</v>
      </c>
      <c r="KC10">
        <v>80</v>
      </c>
      <c r="KD10">
        <v>100</v>
      </c>
      <c r="KE10" t="s">
        <v>489</v>
      </c>
      <c r="KF10" t="s">
        <v>480</v>
      </c>
      <c r="KG10">
        <v>100</v>
      </c>
      <c r="KH10" t="s">
        <v>480</v>
      </c>
      <c r="KI10" t="s">
        <v>480</v>
      </c>
      <c r="KJ10">
        <v>100</v>
      </c>
      <c r="KK10" t="s">
        <v>480</v>
      </c>
      <c r="KL10" t="s">
        <v>480</v>
      </c>
      <c r="KM10">
        <v>100</v>
      </c>
      <c r="KN10" t="s">
        <v>480</v>
      </c>
      <c r="KO10" t="s">
        <v>480</v>
      </c>
      <c r="KP10">
        <v>100</v>
      </c>
      <c r="KQ10" t="s">
        <v>489</v>
      </c>
      <c r="KR10" t="s">
        <v>489</v>
      </c>
      <c r="KS10">
        <v>100</v>
      </c>
      <c r="KT10">
        <v>100</v>
      </c>
      <c r="KU10">
        <v>100</v>
      </c>
      <c r="KV10">
        <v>100</v>
      </c>
      <c r="KW10">
        <v>100</v>
      </c>
      <c r="KX10">
        <v>100</v>
      </c>
      <c r="KY10">
        <v>100</v>
      </c>
      <c r="KZ10">
        <v>100</v>
      </c>
      <c r="LA10">
        <v>100</v>
      </c>
      <c r="LB10">
        <v>100</v>
      </c>
      <c r="LC10">
        <v>100</v>
      </c>
      <c r="LD10" t="s">
        <v>650</v>
      </c>
      <c r="LE10" t="s">
        <v>652</v>
      </c>
      <c r="LF10">
        <v>100</v>
      </c>
      <c r="LG10">
        <v>100</v>
      </c>
      <c r="LH10" t="s">
        <v>480</v>
      </c>
      <c r="LI10" t="s">
        <v>480</v>
      </c>
      <c r="LJ10">
        <v>100</v>
      </c>
      <c r="LK10">
        <v>100</v>
      </c>
      <c r="LL10">
        <v>9024443544</v>
      </c>
      <c r="LM10">
        <v>8984078912</v>
      </c>
      <c r="LN10">
        <v>8142130143</v>
      </c>
      <c r="LO10">
        <v>691592795</v>
      </c>
      <c r="LP10">
        <v>691592795</v>
      </c>
      <c r="LQ10" t="s">
        <v>489</v>
      </c>
      <c r="LR10" t="s">
        <v>489</v>
      </c>
      <c r="LS10">
        <v>9</v>
      </c>
      <c r="LT10">
        <v>0</v>
      </c>
      <c r="LU10">
        <v>0</v>
      </c>
      <c r="LV10">
        <v>13.5</v>
      </c>
      <c r="LW10">
        <v>0</v>
      </c>
      <c r="LX10">
        <v>0</v>
      </c>
      <c r="LY10">
        <v>13.5</v>
      </c>
      <c r="LZ10">
        <v>0</v>
      </c>
      <c r="MA10">
        <v>0</v>
      </c>
      <c r="MB10">
        <v>9</v>
      </c>
      <c r="MC10">
        <v>45</v>
      </c>
      <c r="MD10">
        <v>45</v>
      </c>
      <c r="ME10">
        <v>85</v>
      </c>
      <c r="MF10" t="s">
        <v>491</v>
      </c>
      <c r="MG10" t="s">
        <v>491</v>
      </c>
      <c r="MH10" t="s">
        <v>493</v>
      </c>
      <c r="MI10" t="s">
        <v>493</v>
      </c>
      <c r="MJ10" t="s">
        <v>493</v>
      </c>
      <c r="MK10" t="s">
        <v>493</v>
      </c>
      <c r="ML10" t="s">
        <v>493</v>
      </c>
      <c r="MM10" t="s">
        <v>493</v>
      </c>
      <c r="MN10" t="s">
        <v>493</v>
      </c>
      <c r="MO10" t="s">
        <v>493</v>
      </c>
      <c r="MP10" t="s">
        <v>491</v>
      </c>
      <c r="MQ10">
        <v>0</v>
      </c>
      <c r="MR10" t="s">
        <v>491</v>
      </c>
      <c r="MS10" t="s">
        <v>491</v>
      </c>
      <c r="MT10" t="s">
        <v>494</v>
      </c>
      <c r="MU10" t="s">
        <v>491</v>
      </c>
      <c r="MV10" t="s">
        <v>491</v>
      </c>
      <c r="MW10" t="s">
        <v>494</v>
      </c>
      <c r="MX10" t="s">
        <v>491</v>
      </c>
      <c r="MY10" t="s">
        <v>491</v>
      </c>
      <c r="MZ10" t="s">
        <v>495</v>
      </c>
      <c r="NA10" t="s">
        <v>491</v>
      </c>
      <c r="NB10" t="s">
        <v>491</v>
      </c>
      <c r="NC10">
        <v>0</v>
      </c>
      <c r="ND10" t="s">
        <v>489</v>
      </c>
      <c r="NE10" t="s">
        <v>489</v>
      </c>
      <c r="NF10">
        <v>100</v>
      </c>
      <c r="NG10">
        <v>100</v>
      </c>
      <c r="NH10">
        <v>100</v>
      </c>
      <c r="NI10">
        <v>100</v>
      </c>
      <c r="NJ10">
        <v>100</v>
      </c>
      <c r="NK10">
        <v>100</v>
      </c>
      <c r="NL10">
        <v>100</v>
      </c>
      <c r="NM10">
        <v>100</v>
      </c>
      <c r="NN10">
        <v>100</v>
      </c>
      <c r="NO10">
        <v>100</v>
      </c>
      <c r="NP10" t="s">
        <v>688</v>
      </c>
      <c r="NQ10" t="s">
        <v>688</v>
      </c>
      <c r="NR10" t="s">
        <v>688</v>
      </c>
      <c r="NS10" t="s">
        <v>688</v>
      </c>
      <c r="NT10" t="s">
        <v>688</v>
      </c>
      <c r="NU10" t="s">
        <v>688</v>
      </c>
      <c r="NV10" t="s">
        <v>688</v>
      </c>
      <c r="NW10" t="s">
        <v>688</v>
      </c>
      <c r="NX10" t="s">
        <v>688</v>
      </c>
      <c r="NY10" t="s">
        <v>688</v>
      </c>
      <c r="NZ10" t="s">
        <v>688</v>
      </c>
      <c r="OA10">
        <v>0</v>
      </c>
      <c r="OB10" t="s">
        <v>690</v>
      </c>
      <c r="OC10" t="s">
        <v>690</v>
      </c>
      <c r="OD10" t="s">
        <v>721</v>
      </c>
      <c r="OE10" t="s">
        <v>722</v>
      </c>
      <c r="OF10" t="s">
        <v>722</v>
      </c>
      <c r="OG10" t="s">
        <v>721</v>
      </c>
      <c r="OH10" t="s">
        <v>722</v>
      </c>
      <c r="OI10" t="s">
        <v>722</v>
      </c>
      <c r="OJ10" t="s">
        <v>721</v>
      </c>
      <c r="OK10" t="s">
        <v>722</v>
      </c>
      <c r="OL10" t="s">
        <v>690</v>
      </c>
      <c r="OM10">
        <v>0</v>
      </c>
      <c r="OP10" t="s">
        <v>693</v>
      </c>
      <c r="OQ10">
        <v>78</v>
      </c>
      <c r="OR10">
        <v>0</v>
      </c>
      <c r="OS10">
        <v>0</v>
      </c>
      <c r="OT10">
        <v>0</v>
      </c>
      <c r="OU10">
        <v>0</v>
      </c>
      <c r="OV10">
        <v>0</v>
      </c>
      <c r="OW10">
        <v>0</v>
      </c>
      <c r="OX10">
        <v>0</v>
      </c>
      <c r="OY10">
        <v>0</v>
      </c>
      <c r="OZ10">
        <v>0</v>
      </c>
      <c r="PA10">
        <v>0</v>
      </c>
      <c r="PB10">
        <v>0</v>
      </c>
      <c r="PC10">
        <v>0</v>
      </c>
      <c r="PD10">
        <v>0</v>
      </c>
      <c r="PE10">
        <v>0</v>
      </c>
      <c r="PF10">
        <v>0</v>
      </c>
      <c r="PG10">
        <v>0</v>
      </c>
      <c r="PH10">
        <v>0</v>
      </c>
      <c r="PI10">
        <v>0</v>
      </c>
      <c r="PJ10">
        <v>0</v>
      </c>
      <c r="PK10">
        <v>0</v>
      </c>
      <c r="PL10">
        <v>0</v>
      </c>
      <c r="PM10">
        <v>0</v>
      </c>
      <c r="PN10">
        <v>0</v>
      </c>
      <c r="PO10">
        <v>0</v>
      </c>
      <c r="PP10">
        <v>0</v>
      </c>
      <c r="PQ10">
        <v>0</v>
      </c>
      <c r="PR10">
        <v>752590</v>
      </c>
      <c r="PS10">
        <v>690840205</v>
      </c>
      <c r="PT10" t="s">
        <v>517</v>
      </c>
    </row>
    <row r="11" spans="1:436" x14ac:dyDescent="0.35">
      <c r="A11" t="s">
        <v>723</v>
      </c>
      <c r="B11">
        <v>7868</v>
      </c>
      <c r="C11" t="s">
        <v>724</v>
      </c>
      <c r="D11">
        <v>2020110010191</v>
      </c>
      <c r="E11" t="s">
        <v>437</v>
      </c>
      <c r="F11" t="s">
        <v>438</v>
      </c>
      <c r="G11" t="s">
        <v>439</v>
      </c>
      <c r="H11" t="s">
        <v>651</v>
      </c>
      <c r="I11" t="s">
        <v>652</v>
      </c>
      <c r="J11" t="s">
        <v>653</v>
      </c>
      <c r="K11" t="s">
        <v>654</v>
      </c>
      <c r="L11" t="s">
        <v>655</v>
      </c>
      <c r="M11" t="s">
        <v>656</v>
      </c>
      <c r="N11" t="s">
        <v>725</v>
      </c>
      <c r="O11" t="s">
        <v>726</v>
      </c>
      <c r="P11" t="s">
        <v>727</v>
      </c>
      <c r="Q11" t="s">
        <v>728</v>
      </c>
      <c r="R11" t="s">
        <v>661</v>
      </c>
      <c r="S11" t="s">
        <v>729</v>
      </c>
      <c r="T11" t="s">
        <v>730</v>
      </c>
      <c r="AB11" t="s">
        <v>731</v>
      </c>
      <c r="AC11" t="s">
        <v>729</v>
      </c>
      <c r="AG11" t="s">
        <v>732</v>
      </c>
      <c r="AH11" t="s">
        <v>733</v>
      </c>
      <c r="AI11" t="s">
        <v>734</v>
      </c>
      <c r="AJ11">
        <v>0</v>
      </c>
      <c r="AK11">
        <v>44055</v>
      </c>
      <c r="AL11">
        <v>1</v>
      </c>
      <c r="AM11">
        <v>2023</v>
      </c>
      <c r="AN11" t="s">
        <v>735</v>
      </c>
      <c r="AO11" t="s">
        <v>736</v>
      </c>
      <c r="AP11">
        <v>2020</v>
      </c>
      <c r="AQ11">
        <v>2024</v>
      </c>
      <c r="AR11" t="s">
        <v>458</v>
      </c>
      <c r="AS11" t="s">
        <v>705</v>
      </c>
      <c r="AT11" t="s">
        <v>460</v>
      </c>
      <c r="AU11" t="s">
        <v>461</v>
      </c>
      <c r="AV11">
        <v>2020</v>
      </c>
      <c r="AW11" t="s">
        <v>462</v>
      </c>
      <c r="AX11" t="s">
        <v>462</v>
      </c>
      <c r="AY11">
        <v>0</v>
      </c>
      <c r="AZ11">
        <v>1</v>
      </c>
      <c r="BA11">
        <v>0</v>
      </c>
      <c r="BB11" t="s">
        <v>737</v>
      </c>
      <c r="BC11" t="s">
        <v>738</v>
      </c>
      <c r="BD11" t="s">
        <v>739</v>
      </c>
      <c r="BE11" t="s">
        <v>740</v>
      </c>
      <c r="BF11" t="s">
        <v>741</v>
      </c>
      <c r="BG11">
        <v>3</v>
      </c>
      <c r="BH11">
        <v>45212</v>
      </c>
      <c r="BI11" t="s">
        <v>676</v>
      </c>
      <c r="BJ11" t="s">
        <v>51</v>
      </c>
      <c r="BK11">
        <v>100</v>
      </c>
      <c r="BL11">
        <v>5</v>
      </c>
      <c r="BM11">
        <v>35</v>
      </c>
      <c r="BN11">
        <v>65</v>
      </c>
      <c r="BO11">
        <v>95</v>
      </c>
      <c r="BP11">
        <v>100</v>
      </c>
      <c r="BQ11">
        <v>1724186018</v>
      </c>
      <c r="BR11">
        <v>230831627</v>
      </c>
      <c r="BS11">
        <v>427296235</v>
      </c>
      <c r="BT11">
        <v>470042536</v>
      </c>
      <c r="BU11">
        <v>329015620</v>
      </c>
      <c r="BV11">
        <v>267000000</v>
      </c>
      <c r="BW11">
        <v>5</v>
      </c>
      <c r="BX11">
        <v>35</v>
      </c>
      <c r="BY11">
        <v>65</v>
      </c>
      <c r="BZ11">
        <v>95</v>
      </c>
      <c r="CA11">
        <v>30</v>
      </c>
      <c r="CB11">
        <v>30</v>
      </c>
      <c r="CC11">
        <v>30</v>
      </c>
      <c r="CD11">
        <v>217239567</v>
      </c>
      <c r="CE11">
        <v>217239567</v>
      </c>
      <c r="CF11">
        <v>427296235</v>
      </c>
      <c r="CG11">
        <v>427296235</v>
      </c>
      <c r="CH11">
        <v>470042536</v>
      </c>
      <c r="CI11">
        <v>470042536</v>
      </c>
      <c r="CJ11">
        <v>5</v>
      </c>
      <c r="CK11">
        <v>35</v>
      </c>
      <c r="CL11">
        <v>65</v>
      </c>
      <c r="CM11">
        <v>95</v>
      </c>
      <c r="CN11" t="s">
        <v>469</v>
      </c>
      <c r="CO11">
        <v>0</v>
      </c>
      <c r="CP11">
        <v>0</v>
      </c>
      <c r="CQ11">
        <v>7</v>
      </c>
      <c r="CR11">
        <v>0</v>
      </c>
      <c r="CS11">
        <v>0</v>
      </c>
      <c r="CT11">
        <v>7</v>
      </c>
      <c r="CU11">
        <v>0</v>
      </c>
      <c r="CV11">
        <v>0</v>
      </c>
      <c r="CW11">
        <v>8</v>
      </c>
      <c r="CX11">
        <v>0</v>
      </c>
      <c r="CY11">
        <v>0</v>
      </c>
      <c r="CZ11">
        <v>8</v>
      </c>
      <c r="DA11">
        <v>95</v>
      </c>
      <c r="DB11" s="92">
        <v>95</v>
      </c>
      <c r="DC11">
        <v>30</v>
      </c>
      <c r="DD11">
        <v>30</v>
      </c>
      <c r="DE11">
        <v>0</v>
      </c>
      <c r="DF11">
        <v>0</v>
      </c>
      <c r="DG11">
        <v>7</v>
      </c>
      <c r="DH11">
        <v>0</v>
      </c>
      <c r="DI11">
        <v>0</v>
      </c>
      <c r="DJ11">
        <v>7</v>
      </c>
      <c r="DK11">
        <v>0</v>
      </c>
      <c r="DL11">
        <v>0</v>
      </c>
      <c r="DM11">
        <v>8</v>
      </c>
      <c r="DN11">
        <v>0</v>
      </c>
      <c r="DO11">
        <v>0</v>
      </c>
      <c r="DP11">
        <v>8</v>
      </c>
      <c r="DQ11">
        <v>30</v>
      </c>
      <c r="DR11">
        <v>0</v>
      </c>
      <c r="DS11">
        <v>0</v>
      </c>
      <c r="DT11">
        <v>7</v>
      </c>
      <c r="DU11">
        <v>0</v>
      </c>
      <c r="DV11">
        <v>0</v>
      </c>
      <c r="DW11">
        <v>7</v>
      </c>
      <c r="DX11">
        <v>0</v>
      </c>
      <c r="DY11">
        <v>0</v>
      </c>
      <c r="DZ11">
        <v>8</v>
      </c>
      <c r="EA11">
        <v>0</v>
      </c>
      <c r="EB11">
        <v>0</v>
      </c>
      <c r="EC11">
        <v>8</v>
      </c>
      <c r="ED11">
        <v>30</v>
      </c>
      <c r="EE11">
        <v>30</v>
      </c>
      <c r="EF11">
        <v>0</v>
      </c>
      <c r="EG11">
        <v>0</v>
      </c>
      <c r="EH11" t="s">
        <v>742</v>
      </c>
      <c r="EI11">
        <v>0</v>
      </c>
      <c r="EJ11">
        <v>0</v>
      </c>
      <c r="EK11" t="s">
        <v>742</v>
      </c>
      <c r="EL11">
        <v>0</v>
      </c>
      <c r="EM11">
        <v>0</v>
      </c>
      <c r="EN11" t="s">
        <v>742</v>
      </c>
      <c r="EO11">
        <v>0</v>
      </c>
      <c r="EP11">
        <v>0</v>
      </c>
      <c r="EQ11" t="s">
        <v>742</v>
      </c>
      <c r="ER11">
        <v>0</v>
      </c>
      <c r="ES11">
        <v>0</v>
      </c>
      <c r="ET11" t="s">
        <v>742</v>
      </c>
      <c r="EU11">
        <v>0</v>
      </c>
      <c r="EV11">
        <v>0</v>
      </c>
      <c r="EW11" t="s">
        <v>742</v>
      </c>
      <c r="EX11">
        <v>0</v>
      </c>
      <c r="EY11">
        <v>0</v>
      </c>
      <c r="EZ11" t="s">
        <v>742</v>
      </c>
      <c r="FA11">
        <v>0</v>
      </c>
      <c r="FB11">
        <v>0</v>
      </c>
      <c r="FC11" t="s">
        <v>742</v>
      </c>
      <c r="FD11">
        <v>312733000</v>
      </c>
      <c r="FE11">
        <v>312733000</v>
      </c>
      <c r="FF11">
        <v>312733000</v>
      </c>
      <c r="FG11">
        <v>312733000</v>
      </c>
      <c r="FH11">
        <v>312733000</v>
      </c>
      <c r="FI11">
        <v>312733000</v>
      </c>
      <c r="FJ11">
        <v>312733000</v>
      </c>
      <c r="FK11">
        <v>312733000</v>
      </c>
      <c r="FL11">
        <v>312733000</v>
      </c>
      <c r="FM11">
        <v>312733000</v>
      </c>
      <c r="FN11">
        <v>312733000</v>
      </c>
      <c r="FO11">
        <v>312733000</v>
      </c>
      <c r="FP11">
        <v>312733000</v>
      </c>
      <c r="FQ11">
        <v>312733000</v>
      </c>
      <c r="FR11">
        <v>312733000</v>
      </c>
      <c r="FS11">
        <v>312733000</v>
      </c>
      <c r="FT11">
        <v>312733000</v>
      </c>
      <c r="FU11">
        <v>312733000</v>
      </c>
      <c r="FV11">
        <v>312733000</v>
      </c>
      <c r="FW11">
        <v>312733000</v>
      </c>
      <c r="FX11">
        <v>312733000</v>
      </c>
      <c r="FY11">
        <v>330338304</v>
      </c>
      <c r="FZ11">
        <v>330338304</v>
      </c>
      <c r="GA11">
        <v>329015620</v>
      </c>
      <c r="GB11">
        <v>329015620</v>
      </c>
      <c r="GC11">
        <v>329015620</v>
      </c>
      <c r="GD11">
        <v>312732035</v>
      </c>
      <c r="GE11">
        <v>312732035</v>
      </c>
      <c r="GF11">
        <v>312732035</v>
      </c>
      <c r="GG11">
        <v>312732035</v>
      </c>
      <c r="GH11">
        <v>312732035</v>
      </c>
      <c r="GI11">
        <v>312732035</v>
      </c>
      <c r="GJ11">
        <v>312732035</v>
      </c>
      <c r="GK11">
        <v>312732035</v>
      </c>
      <c r="GL11">
        <v>323305792</v>
      </c>
      <c r="GM11">
        <v>329015620</v>
      </c>
      <c r="GN11">
        <v>329015620</v>
      </c>
      <c r="GO11">
        <v>329015620</v>
      </c>
      <c r="GP11">
        <v>329015620</v>
      </c>
      <c r="GQ11">
        <v>0</v>
      </c>
      <c r="GR11">
        <v>8088923</v>
      </c>
      <c r="GS11">
        <v>36519108</v>
      </c>
      <c r="GT11">
        <v>64949293</v>
      </c>
      <c r="GU11">
        <v>93379478</v>
      </c>
      <c r="GV11">
        <v>121809663</v>
      </c>
      <c r="GW11">
        <v>150239848</v>
      </c>
      <c r="GX11">
        <v>178670033</v>
      </c>
      <c r="GY11">
        <v>207100218</v>
      </c>
      <c r="GZ11">
        <v>234208684</v>
      </c>
      <c r="HA11">
        <v>265810996</v>
      </c>
      <c r="HB11">
        <v>329015620</v>
      </c>
      <c r="HC11">
        <v>329015620</v>
      </c>
      <c r="HD11">
        <v>0</v>
      </c>
      <c r="HE11">
        <v>0</v>
      </c>
      <c r="HF11">
        <v>0</v>
      </c>
      <c r="HG11">
        <v>0</v>
      </c>
      <c r="HH11">
        <v>0</v>
      </c>
      <c r="HI11">
        <v>0</v>
      </c>
      <c r="HJ11">
        <v>0</v>
      </c>
      <c r="HK11">
        <v>0</v>
      </c>
      <c r="HL11">
        <v>0</v>
      </c>
      <c r="HM11">
        <v>0</v>
      </c>
      <c r="HN11">
        <v>0</v>
      </c>
      <c r="HO11">
        <v>0</v>
      </c>
      <c r="HP11">
        <v>0</v>
      </c>
      <c r="HQ11">
        <v>0</v>
      </c>
      <c r="HR11">
        <v>0</v>
      </c>
      <c r="HS11">
        <v>0</v>
      </c>
      <c r="HT11">
        <v>0</v>
      </c>
      <c r="HU11">
        <v>0</v>
      </c>
      <c r="HV11">
        <v>0</v>
      </c>
      <c r="HW11">
        <v>0</v>
      </c>
      <c r="HX11">
        <v>0</v>
      </c>
      <c r="HY11">
        <v>0</v>
      </c>
      <c r="HZ11">
        <v>0</v>
      </c>
      <c r="IA11">
        <v>0</v>
      </c>
      <c r="IB11">
        <v>0</v>
      </c>
      <c r="IC11">
        <v>0</v>
      </c>
      <c r="ID11" t="s">
        <v>743</v>
      </c>
      <c r="IE11" t="s">
        <v>480</v>
      </c>
      <c r="IF11" t="s">
        <v>480</v>
      </c>
      <c r="IG11" t="s">
        <v>480</v>
      </c>
      <c r="IH11" t="s">
        <v>744</v>
      </c>
      <c r="II11" t="s">
        <v>745</v>
      </c>
      <c r="IJ11" t="s">
        <v>746</v>
      </c>
      <c r="IK11" t="s">
        <v>747</v>
      </c>
      <c r="IL11" t="s">
        <v>748</v>
      </c>
      <c r="IM11" t="s">
        <v>480</v>
      </c>
      <c r="IN11" t="s">
        <v>480</v>
      </c>
      <c r="IO11" t="s">
        <v>749</v>
      </c>
      <c r="IP11" t="s">
        <v>480</v>
      </c>
      <c r="IQ11" t="s">
        <v>480</v>
      </c>
      <c r="IR11" t="s">
        <v>750</v>
      </c>
      <c r="IS11">
        <v>0</v>
      </c>
      <c r="IT11">
        <v>0</v>
      </c>
      <c r="IU11">
        <v>1</v>
      </c>
      <c r="IV11">
        <v>0</v>
      </c>
      <c r="IW11">
        <v>0</v>
      </c>
      <c r="IX11">
        <v>1</v>
      </c>
      <c r="IY11">
        <v>0</v>
      </c>
      <c r="IZ11">
        <v>0</v>
      </c>
      <c r="JA11">
        <v>1</v>
      </c>
      <c r="JB11">
        <v>0</v>
      </c>
      <c r="JC11">
        <v>0</v>
      </c>
      <c r="JD11">
        <v>1</v>
      </c>
      <c r="JE11">
        <v>1</v>
      </c>
      <c r="JF11">
        <v>0</v>
      </c>
      <c r="JG11">
        <v>0</v>
      </c>
      <c r="JH11">
        <v>23.333333333333332</v>
      </c>
      <c r="JI11">
        <v>0</v>
      </c>
      <c r="JJ11">
        <v>0</v>
      </c>
      <c r="JK11">
        <v>23.333333333333332</v>
      </c>
      <c r="JL11">
        <v>0</v>
      </c>
      <c r="JM11">
        <v>0</v>
      </c>
      <c r="JN11">
        <v>26.666666666666668</v>
      </c>
      <c r="JO11">
        <v>0</v>
      </c>
      <c r="JP11">
        <v>0</v>
      </c>
      <c r="JQ11">
        <v>26.666666666666668</v>
      </c>
      <c r="JR11">
        <v>100</v>
      </c>
      <c r="JS11">
        <v>0</v>
      </c>
      <c r="JT11">
        <v>0</v>
      </c>
      <c r="JU11">
        <v>23.333333333333332</v>
      </c>
      <c r="JV11">
        <v>23.333333333333332</v>
      </c>
      <c r="JW11">
        <v>23.333333333333332</v>
      </c>
      <c r="JX11">
        <v>46.666666666666664</v>
      </c>
      <c r="JY11">
        <v>46.666666666666664</v>
      </c>
      <c r="JZ11">
        <v>46.666666666666664</v>
      </c>
      <c r="KA11">
        <v>73.333333333333329</v>
      </c>
      <c r="KB11">
        <v>73.333333333333329</v>
      </c>
      <c r="KC11">
        <v>73.333333333333329</v>
      </c>
      <c r="KD11">
        <v>100</v>
      </c>
      <c r="KE11" t="s">
        <v>489</v>
      </c>
      <c r="KF11" t="s">
        <v>480</v>
      </c>
      <c r="KG11">
        <v>100</v>
      </c>
      <c r="KH11" t="s">
        <v>480</v>
      </c>
      <c r="KI11" t="s">
        <v>480</v>
      </c>
      <c r="KJ11">
        <v>100</v>
      </c>
      <c r="KK11" t="s">
        <v>480</v>
      </c>
      <c r="KL11" t="s">
        <v>480</v>
      </c>
      <c r="KM11">
        <v>100</v>
      </c>
      <c r="KN11" t="s">
        <v>480</v>
      </c>
      <c r="KO11" t="s">
        <v>480</v>
      </c>
      <c r="KP11">
        <v>100</v>
      </c>
      <c r="KQ11" t="s">
        <v>489</v>
      </c>
      <c r="KR11" t="s">
        <v>489</v>
      </c>
      <c r="KS11">
        <v>100</v>
      </c>
      <c r="KT11">
        <v>100</v>
      </c>
      <c r="KU11">
        <v>100</v>
      </c>
      <c r="KV11">
        <v>100</v>
      </c>
      <c r="KW11">
        <v>100</v>
      </c>
      <c r="KX11">
        <v>100</v>
      </c>
      <c r="KY11">
        <v>100</v>
      </c>
      <c r="KZ11">
        <v>100</v>
      </c>
      <c r="LA11">
        <v>100</v>
      </c>
      <c r="LB11">
        <v>100</v>
      </c>
      <c r="LC11">
        <v>100</v>
      </c>
      <c r="LD11" t="s">
        <v>650</v>
      </c>
      <c r="LE11" t="s">
        <v>652</v>
      </c>
      <c r="LF11">
        <v>100</v>
      </c>
      <c r="LG11">
        <v>100</v>
      </c>
      <c r="LH11" t="s">
        <v>480</v>
      </c>
      <c r="LI11" t="s">
        <v>480</v>
      </c>
      <c r="LJ11">
        <v>100</v>
      </c>
      <c r="LK11">
        <v>100</v>
      </c>
      <c r="LL11">
        <v>9024443544</v>
      </c>
      <c r="LM11">
        <v>8984078912</v>
      </c>
      <c r="LN11">
        <v>8142130143</v>
      </c>
      <c r="LO11">
        <v>691592795</v>
      </c>
      <c r="LP11">
        <v>691592795</v>
      </c>
      <c r="LQ11" t="s">
        <v>489</v>
      </c>
      <c r="LR11" t="s">
        <v>489</v>
      </c>
      <c r="LS11">
        <v>7</v>
      </c>
      <c r="LT11">
        <v>0</v>
      </c>
      <c r="LU11">
        <v>0</v>
      </c>
      <c r="LV11">
        <v>7</v>
      </c>
      <c r="LW11">
        <v>0</v>
      </c>
      <c r="LX11">
        <v>0</v>
      </c>
      <c r="LY11">
        <v>8</v>
      </c>
      <c r="LZ11">
        <v>0</v>
      </c>
      <c r="MA11">
        <v>0</v>
      </c>
      <c r="MB11">
        <v>8</v>
      </c>
      <c r="MC11">
        <v>30</v>
      </c>
      <c r="MD11">
        <v>30</v>
      </c>
      <c r="ME11">
        <v>95</v>
      </c>
      <c r="MF11" t="s">
        <v>491</v>
      </c>
      <c r="MG11" t="s">
        <v>491</v>
      </c>
      <c r="MH11" t="s">
        <v>493</v>
      </c>
      <c r="MI11" t="s">
        <v>493</v>
      </c>
      <c r="MJ11" t="s">
        <v>493</v>
      </c>
      <c r="MK11" t="s">
        <v>493</v>
      </c>
      <c r="ML11" t="s">
        <v>493</v>
      </c>
      <c r="MM11" t="s">
        <v>493</v>
      </c>
      <c r="MN11" t="s">
        <v>493</v>
      </c>
      <c r="MO11" t="s">
        <v>493</v>
      </c>
      <c r="MP11" t="s">
        <v>491</v>
      </c>
      <c r="MQ11">
        <v>0</v>
      </c>
      <c r="MR11" t="s">
        <v>491</v>
      </c>
      <c r="MS11" t="s">
        <v>491</v>
      </c>
      <c r="MT11" t="s">
        <v>494</v>
      </c>
      <c r="MU11" t="s">
        <v>491</v>
      </c>
      <c r="MV11" t="s">
        <v>491</v>
      </c>
      <c r="MW11" t="s">
        <v>494</v>
      </c>
      <c r="MX11" t="s">
        <v>491</v>
      </c>
      <c r="MY11" t="s">
        <v>491</v>
      </c>
      <c r="MZ11" t="s">
        <v>495</v>
      </c>
      <c r="NA11" t="s">
        <v>491</v>
      </c>
      <c r="NB11" t="s">
        <v>491</v>
      </c>
      <c r="NC11">
        <v>0</v>
      </c>
      <c r="ND11" t="s">
        <v>489</v>
      </c>
      <c r="NE11" t="s">
        <v>489</v>
      </c>
      <c r="NF11">
        <v>100</v>
      </c>
      <c r="NG11">
        <v>100</v>
      </c>
      <c r="NH11">
        <v>100</v>
      </c>
      <c r="NI11">
        <v>100</v>
      </c>
      <c r="NJ11">
        <v>100</v>
      </c>
      <c r="NK11">
        <v>100</v>
      </c>
      <c r="NL11">
        <v>100</v>
      </c>
      <c r="NM11">
        <v>100</v>
      </c>
      <c r="NN11">
        <v>100</v>
      </c>
      <c r="NO11">
        <v>100</v>
      </c>
      <c r="NP11" t="s">
        <v>688</v>
      </c>
      <c r="NQ11" t="s">
        <v>688</v>
      </c>
      <c r="NR11" t="s">
        <v>688</v>
      </c>
      <c r="NS11" t="s">
        <v>751</v>
      </c>
      <c r="NT11" t="s">
        <v>751</v>
      </c>
      <c r="NU11" t="s">
        <v>751</v>
      </c>
      <c r="NV11" t="s">
        <v>751</v>
      </c>
      <c r="NW11" t="s">
        <v>751</v>
      </c>
      <c r="NX11" t="s">
        <v>751</v>
      </c>
      <c r="NY11" t="s">
        <v>751</v>
      </c>
      <c r="NZ11" t="s">
        <v>688</v>
      </c>
      <c r="OA11">
        <v>0</v>
      </c>
      <c r="OB11" t="s">
        <v>690</v>
      </c>
      <c r="OC11" t="s">
        <v>690</v>
      </c>
      <c r="OD11" t="s">
        <v>690</v>
      </c>
      <c r="OE11" t="s">
        <v>722</v>
      </c>
      <c r="OF11" t="s">
        <v>722</v>
      </c>
      <c r="OG11" t="s">
        <v>690</v>
      </c>
      <c r="OH11" t="s">
        <v>690</v>
      </c>
      <c r="OI11" t="s">
        <v>690</v>
      </c>
      <c r="OJ11" t="s">
        <v>690</v>
      </c>
      <c r="OK11" t="s">
        <v>690</v>
      </c>
      <c r="OL11" t="s">
        <v>690</v>
      </c>
      <c r="OM11">
        <v>0</v>
      </c>
      <c r="OP11" t="s">
        <v>723</v>
      </c>
      <c r="OQ11">
        <v>65</v>
      </c>
      <c r="OR11">
        <v>0</v>
      </c>
      <c r="OS11">
        <v>0</v>
      </c>
      <c r="OT11">
        <v>0</v>
      </c>
      <c r="OU11">
        <v>0</v>
      </c>
      <c r="OV11">
        <v>0</v>
      </c>
      <c r="OW11">
        <v>0</v>
      </c>
      <c r="OX11">
        <v>0</v>
      </c>
      <c r="OY11">
        <v>0</v>
      </c>
      <c r="OZ11">
        <v>0</v>
      </c>
      <c r="PA11">
        <v>0</v>
      </c>
      <c r="PB11">
        <v>0</v>
      </c>
      <c r="PC11">
        <v>0</v>
      </c>
      <c r="PD11">
        <v>0</v>
      </c>
      <c r="PE11">
        <v>0</v>
      </c>
      <c r="PF11">
        <v>0</v>
      </c>
      <c r="PG11">
        <v>0</v>
      </c>
      <c r="PH11">
        <v>0</v>
      </c>
      <c r="PI11">
        <v>0</v>
      </c>
      <c r="PJ11">
        <v>0</v>
      </c>
      <c r="PK11">
        <v>0</v>
      </c>
      <c r="PL11">
        <v>0</v>
      </c>
      <c r="PM11">
        <v>0</v>
      </c>
      <c r="PN11">
        <v>0</v>
      </c>
      <c r="PO11">
        <v>0</v>
      </c>
      <c r="PP11">
        <v>0</v>
      </c>
      <c r="PQ11">
        <v>0</v>
      </c>
      <c r="PR11">
        <v>752590</v>
      </c>
      <c r="PS11">
        <v>690840205</v>
      </c>
      <c r="PT11" t="s">
        <v>517</v>
      </c>
    </row>
    <row r="12" spans="1:436" x14ac:dyDescent="0.35">
      <c r="A12" t="s">
        <v>752</v>
      </c>
      <c r="B12">
        <v>7868</v>
      </c>
      <c r="C12" t="s">
        <v>753</v>
      </c>
      <c r="D12">
        <v>2020110010191</v>
      </c>
      <c r="E12" t="s">
        <v>437</v>
      </c>
      <c r="F12" t="s">
        <v>438</v>
      </c>
      <c r="G12" t="s">
        <v>439</v>
      </c>
      <c r="H12" t="s">
        <v>651</v>
      </c>
      <c r="I12" t="s">
        <v>754</v>
      </c>
      <c r="J12" t="s">
        <v>653</v>
      </c>
      <c r="K12" t="s">
        <v>654</v>
      </c>
      <c r="L12" t="s">
        <v>655</v>
      </c>
      <c r="M12" t="s">
        <v>656</v>
      </c>
      <c r="N12" t="s">
        <v>657</v>
      </c>
      <c r="O12" t="s">
        <v>755</v>
      </c>
      <c r="P12" t="s">
        <v>659</v>
      </c>
      <c r="Q12" t="s">
        <v>660</v>
      </c>
      <c r="R12" t="s">
        <v>661</v>
      </c>
      <c r="S12" t="s">
        <v>756</v>
      </c>
      <c r="T12" t="s">
        <v>757</v>
      </c>
      <c r="U12" t="s">
        <v>758</v>
      </c>
      <c r="AC12" t="s">
        <v>756</v>
      </c>
      <c r="AG12" t="s">
        <v>452</v>
      </c>
      <c r="AH12" t="s">
        <v>665</v>
      </c>
      <c r="AI12" t="s">
        <v>759</v>
      </c>
      <c r="AJ12">
        <v>0</v>
      </c>
      <c r="AK12">
        <v>44055</v>
      </c>
      <c r="AL12">
        <v>1</v>
      </c>
      <c r="AM12">
        <v>2023</v>
      </c>
      <c r="AN12" t="s">
        <v>760</v>
      </c>
      <c r="AO12" t="s">
        <v>761</v>
      </c>
      <c r="AP12">
        <v>2020</v>
      </c>
      <c r="AQ12">
        <v>2024</v>
      </c>
      <c r="AR12" t="s">
        <v>469</v>
      </c>
      <c r="AS12" t="s">
        <v>762</v>
      </c>
      <c r="AT12" t="s">
        <v>460</v>
      </c>
      <c r="AU12" t="s">
        <v>670</v>
      </c>
      <c r="AV12">
        <v>2020</v>
      </c>
      <c r="AW12">
        <v>0</v>
      </c>
      <c r="AX12" t="s">
        <v>462</v>
      </c>
      <c r="AY12">
        <v>1</v>
      </c>
      <c r="AZ12">
        <v>0</v>
      </c>
      <c r="BA12">
        <v>0</v>
      </c>
      <c r="BB12" t="s">
        <v>763</v>
      </c>
      <c r="BC12" t="s">
        <v>764</v>
      </c>
      <c r="BD12" t="s">
        <v>765</v>
      </c>
      <c r="BE12" t="s">
        <v>766</v>
      </c>
      <c r="BF12" t="s">
        <v>767</v>
      </c>
      <c r="BG12">
        <v>3</v>
      </c>
      <c r="BH12">
        <v>45212</v>
      </c>
      <c r="BI12" t="s">
        <v>676</v>
      </c>
      <c r="BJ12" t="s">
        <v>50</v>
      </c>
      <c r="BK12">
        <v>100</v>
      </c>
      <c r="BL12">
        <v>5</v>
      </c>
      <c r="BM12">
        <v>21</v>
      </c>
      <c r="BN12">
        <v>29</v>
      </c>
      <c r="BO12">
        <v>35</v>
      </c>
      <c r="BP12">
        <v>10</v>
      </c>
      <c r="BQ12">
        <v>1169305097</v>
      </c>
      <c r="BR12">
        <v>71358137</v>
      </c>
      <c r="BS12">
        <v>256235081</v>
      </c>
      <c r="BT12">
        <v>290635798</v>
      </c>
      <c r="BU12">
        <v>201076081</v>
      </c>
      <c r="BV12">
        <v>350000000</v>
      </c>
      <c r="BW12">
        <v>5</v>
      </c>
      <c r="BX12">
        <v>21</v>
      </c>
      <c r="BY12">
        <v>29</v>
      </c>
      <c r="BZ12">
        <v>24</v>
      </c>
      <c r="CA12">
        <v>21</v>
      </c>
      <c r="CB12">
        <v>29</v>
      </c>
      <c r="CC12">
        <v>35</v>
      </c>
      <c r="CD12">
        <v>71358137</v>
      </c>
      <c r="CE12">
        <v>71358137</v>
      </c>
      <c r="CF12">
        <v>249532694</v>
      </c>
      <c r="CG12">
        <v>247629418</v>
      </c>
      <c r="CH12">
        <v>290635798</v>
      </c>
      <c r="CI12">
        <v>289578423</v>
      </c>
      <c r="CJ12">
        <v>5</v>
      </c>
      <c r="CK12">
        <v>21</v>
      </c>
      <c r="CL12">
        <v>29</v>
      </c>
      <c r="CM12">
        <v>90</v>
      </c>
      <c r="CN12" t="s">
        <v>469</v>
      </c>
      <c r="CO12">
        <v>0</v>
      </c>
      <c r="CP12">
        <v>0</v>
      </c>
      <c r="CQ12">
        <v>4.8000000000000007</v>
      </c>
      <c r="CR12">
        <v>0</v>
      </c>
      <c r="CS12">
        <v>0</v>
      </c>
      <c r="CT12">
        <v>9.6000000000000014</v>
      </c>
      <c r="CU12">
        <v>0</v>
      </c>
      <c r="CV12">
        <v>0</v>
      </c>
      <c r="CW12">
        <v>0</v>
      </c>
      <c r="CX12">
        <v>0</v>
      </c>
      <c r="CY12">
        <v>0</v>
      </c>
      <c r="CZ12">
        <v>20.6</v>
      </c>
      <c r="DA12">
        <v>35</v>
      </c>
      <c r="DB12" s="92">
        <v>35</v>
      </c>
      <c r="DC12">
        <v>35</v>
      </c>
      <c r="DD12">
        <v>35</v>
      </c>
      <c r="DE12">
        <v>0</v>
      </c>
      <c r="DF12">
        <v>0</v>
      </c>
      <c r="DG12">
        <v>40</v>
      </c>
      <c r="DH12">
        <v>0</v>
      </c>
      <c r="DI12">
        <v>0</v>
      </c>
      <c r="DJ12">
        <v>80</v>
      </c>
      <c r="DK12">
        <v>0</v>
      </c>
      <c r="DL12">
        <v>0</v>
      </c>
      <c r="DM12">
        <v>0</v>
      </c>
      <c r="DN12">
        <v>0</v>
      </c>
      <c r="DO12">
        <v>0</v>
      </c>
      <c r="DP12">
        <v>80</v>
      </c>
      <c r="DQ12">
        <v>200</v>
      </c>
      <c r="DR12">
        <v>0</v>
      </c>
      <c r="DS12">
        <v>0</v>
      </c>
      <c r="DT12">
        <v>40</v>
      </c>
      <c r="DU12">
        <v>0</v>
      </c>
      <c r="DV12">
        <v>0</v>
      </c>
      <c r="DW12">
        <v>80</v>
      </c>
      <c r="DX12">
        <v>0</v>
      </c>
      <c r="DY12">
        <v>0</v>
      </c>
      <c r="DZ12">
        <v>0</v>
      </c>
      <c r="EA12">
        <v>0</v>
      </c>
      <c r="EB12">
        <v>0</v>
      </c>
      <c r="EC12">
        <v>80</v>
      </c>
      <c r="ED12">
        <v>200</v>
      </c>
      <c r="EE12">
        <v>200</v>
      </c>
      <c r="EF12">
        <v>0</v>
      </c>
      <c r="EG12">
        <v>0</v>
      </c>
      <c r="EH12" t="s">
        <v>768</v>
      </c>
      <c r="EI12">
        <v>0</v>
      </c>
      <c r="EJ12">
        <v>0</v>
      </c>
      <c r="EK12" t="s">
        <v>769</v>
      </c>
      <c r="EL12">
        <v>0</v>
      </c>
      <c r="EM12">
        <v>0</v>
      </c>
      <c r="EN12">
        <v>0</v>
      </c>
      <c r="EO12">
        <v>0</v>
      </c>
      <c r="EP12">
        <v>0</v>
      </c>
      <c r="EQ12" t="s">
        <v>770</v>
      </c>
      <c r="ER12">
        <v>0</v>
      </c>
      <c r="ES12">
        <v>0</v>
      </c>
      <c r="ET12" t="s">
        <v>768</v>
      </c>
      <c r="EU12">
        <v>0</v>
      </c>
      <c r="EV12">
        <v>0</v>
      </c>
      <c r="EW12" t="s">
        <v>769</v>
      </c>
      <c r="EX12">
        <v>0</v>
      </c>
      <c r="EY12">
        <v>0</v>
      </c>
      <c r="EZ12">
        <v>0</v>
      </c>
      <c r="FA12">
        <v>0</v>
      </c>
      <c r="FB12">
        <v>0</v>
      </c>
      <c r="FC12" t="s">
        <v>770</v>
      </c>
      <c r="FD12">
        <v>239488000</v>
      </c>
      <c r="FE12">
        <v>239488000</v>
      </c>
      <c r="FF12">
        <v>239488000</v>
      </c>
      <c r="FG12">
        <v>239488000</v>
      </c>
      <c r="FH12">
        <v>239488000</v>
      </c>
      <c r="FI12">
        <v>239488000</v>
      </c>
      <c r="FJ12">
        <v>239488000</v>
      </c>
      <c r="FK12">
        <v>239488000</v>
      </c>
      <c r="FL12">
        <v>239488000</v>
      </c>
      <c r="FM12">
        <v>239488000</v>
      </c>
      <c r="FN12">
        <v>239488000</v>
      </c>
      <c r="FO12">
        <v>239488000</v>
      </c>
      <c r="FP12">
        <v>239488000</v>
      </c>
      <c r="FQ12">
        <v>239488000</v>
      </c>
      <c r="FR12">
        <v>201422482</v>
      </c>
      <c r="FS12">
        <v>201422482</v>
      </c>
      <c r="FT12">
        <v>201076081</v>
      </c>
      <c r="FU12">
        <v>201076081</v>
      </c>
      <c r="FV12">
        <v>201076081</v>
      </c>
      <c r="FW12">
        <v>201076081</v>
      </c>
      <c r="FX12">
        <v>201076081</v>
      </c>
      <c r="FY12">
        <v>201076081</v>
      </c>
      <c r="FZ12">
        <v>201076081</v>
      </c>
      <c r="GA12">
        <v>201076081</v>
      </c>
      <c r="GB12">
        <v>201076081</v>
      </c>
      <c r="GC12">
        <v>201076081</v>
      </c>
      <c r="GD12">
        <v>201076081</v>
      </c>
      <c r="GE12">
        <v>201076081</v>
      </c>
      <c r="GF12">
        <v>201076081</v>
      </c>
      <c r="GG12">
        <v>201076081</v>
      </c>
      <c r="GH12">
        <v>201076081</v>
      </c>
      <c r="GI12">
        <v>201076081</v>
      </c>
      <c r="GJ12">
        <v>201076081</v>
      </c>
      <c r="GK12">
        <v>201076081</v>
      </c>
      <c r="GL12">
        <v>201076081</v>
      </c>
      <c r="GM12">
        <v>201076081</v>
      </c>
      <c r="GN12">
        <v>201076081</v>
      </c>
      <c r="GO12">
        <v>200758869</v>
      </c>
      <c r="GP12">
        <v>200758869</v>
      </c>
      <c r="GQ12">
        <v>0</v>
      </c>
      <c r="GR12">
        <v>1268851</v>
      </c>
      <c r="GS12">
        <v>21166015</v>
      </c>
      <c r="GT12">
        <v>41063179</v>
      </c>
      <c r="GU12">
        <v>60960343</v>
      </c>
      <c r="GV12">
        <v>80857507</v>
      </c>
      <c r="GW12">
        <v>100754671</v>
      </c>
      <c r="GX12">
        <v>120651835</v>
      </c>
      <c r="GY12">
        <v>140548999</v>
      </c>
      <c r="GZ12">
        <v>160446163</v>
      </c>
      <c r="HA12">
        <v>180343327</v>
      </c>
      <c r="HB12">
        <v>200758869</v>
      </c>
      <c r="HC12">
        <v>200758869</v>
      </c>
      <c r="HD12">
        <v>1057375</v>
      </c>
      <c r="HE12">
        <v>1057375</v>
      </c>
      <c r="HF12">
        <v>1057375</v>
      </c>
      <c r="HG12">
        <v>1057375</v>
      </c>
      <c r="HH12">
        <v>1057375</v>
      </c>
      <c r="HI12">
        <v>1057375</v>
      </c>
      <c r="HJ12">
        <v>1057375</v>
      </c>
      <c r="HK12">
        <v>1057375</v>
      </c>
      <c r="HL12">
        <v>1057375</v>
      </c>
      <c r="HM12">
        <v>1057375</v>
      </c>
      <c r="HN12">
        <v>1057375</v>
      </c>
      <c r="HO12">
        <v>1057375</v>
      </c>
      <c r="HP12">
        <v>1057375</v>
      </c>
      <c r="HQ12">
        <v>0</v>
      </c>
      <c r="HR12">
        <v>1057375</v>
      </c>
      <c r="HS12">
        <v>1057375</v>
      </c>
      <c r="HT12">
        <v>1057375</v>
      </c>
      <c r="HU12">
        <v>1057375</v>
      </c>
      <c r="HV12">
        <v>1057375</v>
      </c>
      <c r="HW12">
        <v>1057375</v>
      </c>
      <c r="HX12">
        <v>1057375</v>
      </c>
      <c r="HY12">
        <v>1057375</v>
      </c>
      <c r="HZ12">
        <v>1057375</v>
      </c>
      <c r="IA12">
        <v>1057375</v>
      </c>
      <c r="IB12">
        <v>1057375</v>
      </c>
      <c r="IC12">
        <v>1057375</v>
      </c>
      <c r="ID12" t="s">
        <v>771</v>
      </c>
      <c r="IE12" t="s">
        <v>480</v>
      </c>
      <c r="IF12" t="s">
        <v>480</v>
      </c>
      <c r="IG12" t="s">
        <v>480</v>
      </c>
      <c r="IH12" t="s">
        <v>772</v>
      </c>
      <c r="II12" t="s">
        <v>773</v>
      </c>
      <c r="IJ12" t="s">
        <v>774</v>
      </c>
      <c r="IK12" t="s">
        <v>775</v>
      </c>
      <c r="IL12" t="s">
        <v>776</v>
      </c>
      <c r="IM12" t="s">
        <v>480</v>
      </c>
      <c r="IN12" t="s">
        <v>480</v>
      </c>
      <c r="IO12" t="s">
        <v>777</v>
      </c>
      <c r="IP12" t="s">
        <v>480</v>
      </c>
      <c r="IQ12" t="s">
        <v>480</v>
      </c>
      <c r="IR12" t="s">
        <v>778</v>
      </c>
      <c r="IS12">
        <v>0</v>
      </c>
      <c r="IT12">
        <v>0</v>
      </c>
      <c r="IU12">
        <v>1</v>
      </c>
      <c r="IV12">
        <v>0</v>
      </c>
      <c r="IW12">
        <v>0</v>
      </c>
      <c r="IX12">
        <v>1</v>
      </c>
      <c r="IY12">
        <v>0</v>
      </c>
      <c r="IZ12">
        <v>0</v>
      </c>
      <c r="JA12">
        <v>0</v>
      </c>
      <c r="JB12">
        <v>0</v>
      </c>
      <c r="JC12">
        <v>0</v>
      </c>
      <c r="JD12">
        <v>1</v>
      </c>
      <c r="JE12">
        <v>1</v>
      </c>
      <c r="JF12">
        <v>0</v>
      </c>
      <c r="JG12">
        <v>0</v>
      </c>
      <c r="JH12">
        <v>20</v>
      </c>
      <c r="JI12">
        <v>0</v>
      </c>
      <c r="JJ12">
        <v>0</v>
      </c>
      <c r="JK12">
        <v>40</v>
      </c>
      <c r="JL12">
        <v>0</v>
      </c>
      <c r="JM12">
        <v>0</v>
      </c>
      <c r="JN12">
        <v>0</v>
      </c>
      <c r="JO12">
        <v>0</v>
      </c>
      <c r="JP12">
        <v>0</v>
      </c>
      <c r="JQ12">
        <v>40</v>
      </c>
      <c r="JR12">
        <v>100</v>
      </c>
      <c r="JS12">
        <v>0</v>
      </c>
      <c r="JT12">
        <v>0</v>
      </c>
      <c r="JU12">
        <v>20</v>
      </c>
      <c r="JV12">
        <v>20</v>
      </c>
      <c r="JW12">
        <v>20</v>
      </c>
      <c r="JX12">
        <v>60</v>
      </c>
      <c r="JY12">
        <v>60</v>
      </c>
      <c r="JZ12">
        <v>60</v>
      </c>
      <c r="KA12">
        <v>60</v>
      </c>
      <c r="KB12">
        <v>60</v>
      </c>
      <c r="KC12">
        <v>60</v>
      </c>
      <c r="KD12">
        <v>100</v>
      </c>
      <c r="KE12" t="s">
        <v>489</v>
      </c>
      <c r="KF12" t="s">
        <v>480</v>
      </c>
      <c r="KG12">
        <v>100</v>
      </c>
      <c r="KH12" t="s">
        <v>480</v>
      </c>
      <c r="KI12" t="s">
        <v>480</v>
      </c>
      <c r="KJ12">
        <v>100</v>
      </c>
      <c r="KK12" t="s">
        <v>480</v>
      </c>
      <c r="KL12" t="s">
        <v>480</v>
      </c>
      <c r="KM12" t="s">
        <v>480</v>
      </c>
      <c r="KN12" t="s">
        <v>480</v>
      </c>
      <c r="KO12" t="s">
        <v>480</v>
      </c>
      <c r="KP12">
        <v>100</v>
      </c>
      <c r="KQ12" t="s">
        <v>489</v>
      </c>
      <c r="KR12" t="s">
        <v>489</v>
      </c>
      <c r="KS12">
        <v>100</v>
      </c>
      <c r="KT12">
        <v>100</v>
      </c>
      <c r="KU12">
        <v>100</v>
      </c>
      <c r="KV12">
        <v>100</v>
      </c>
      <c r="KW12">
        <v>100</v>
      </c>
      <c r="KX12">
        <v>100</v>
      </c>
      <c r="KY12">
        <v>100</v>
      </c>
      <c r="KZ12">
        <v>100</v>
      </c>
      <c r="LA12">
        <v>100</v>
      </c>
      <c r="LB12">
        <v>100</v>
      </c>
      <c r="LC12">
        <v>100</v>
      </c>
      <c r="LD12" t="s">
        <v>694</v>
      </c>
      <c r="LE12" t="s">
        <v>754</v>
      </c>
      <c r="LF12">
        <v>100</v>
      </c>
      <c r="LG12">
        <v>100</v>
      </c>
      <c r="LH12">
        <v>100</v>
      </c>
      <c r="LI12">
        <v>100</v>
      </c>
      <c r="LJ12">
        <v>100</v>
      </c>
      <c r="LK12">
        <v>100</v>
      </c>
      <c r="LL12">
        <v>9024443544</v>
      </c>
      <c r="LM12">
        <v>8984078912</v>
      </c>
      <c r="LN12">
        <v>8142130143</v>
      </c>
      <c r="LO12">
        <v>691592795</v>
      </c>
      <c r="LP12">
        <v>691592795</v>
      </c>
      <c r="LQ12" t="s">
        <v>489</v>
      </c>
      <c r="LR12" t="s">
        <v>489</v>
      </c>
      <c r="LS12">
        <v>4.8000000000000007</v>
      </c>
      <c r="LT12">
        <v>0</v>
      </c>
      <c r="LU12">
        <v>0</v>
      </c>
      <c r="LV12">
        <v>9.6000000000000014</v>
      </c>
      <c r="LW12">
        <v>0</v>
      </c>
      <c r="LX12">
        <v>0</v>
      </c>
      <c r="LY12">
        <v>0</v>
      </c>
      <c r="LZ12">
        <v>0</v>
      </c>
      <c r="MA12">
        <v>0</v>
      </c>
      <c r="MB12">
        <v>20.599999999999998</v>
      </c>
      <c r="MC12">
        <v>35</v>
      </c>
      <c r="MD12">
        <v>35</v>
      </c>
      <c r="ME12">
        <v>35</v>
      </c>
      <c r="MF12" t="s">
        <v>491</v>
      </c>
      <c r="MG12" t="s">
        <v>491</v>
      </c>
      <c r="MH12" t="s">
        <v>493</v>
      </c>
      <c r="MI12" t="s">
        <v>493</v>
      </c>
      <c r="MJ12" t="s">
        <v>493</v>
      </c>
      <c r="MK12" t="s">
        <v>493</v>
      </c>
      <c r="ML12" t="s">
        <v>493</v>
      </c>
      <c r="MM12" t="s">
        <v>493</v>
      </c>
      <c r="MN12" t="s">
        <v>493</v>
      </c>
      <c r="MO12" t="s">
        <v>493</v>
      </c>
      <c r="MP12" t="s">
        <v>491</v>
      </c>
      <c r="MQ12">
        <v>0</v>
      </c>
      <c r="MR12" t="s">
        <v>491</v>
      </c>
      <c r="MS12" t="s">
        <v>491</v>
      </c>
      <c r="MT12" t="s">
        <v>496</v>
      </c>
      <c r="MU12" t="s">
        <v>491</v>
      </c>
      <c r="MV12" t="s">
        <v>491</v>
      </c>
      <c r="MW12" t="s">
        <v>496</v>
      </c>
      <c r="MX12" t="s">
        <v>491</v>
      </c>
      <c r="MY12" t="s">
        <v>491</v>
      </c>
      <c r="MZ12" t="s">
        <v>495</v>
      </c>
      <c r="NA12" t="s">
        <v>491</v>
      </c>
      <c r="NB12" t="s">
        <v>491</v>
      </c>
      <c r="NC12">
        <v>0</v>
      </c>
      <c r="ND12" t="s">
        <v>489</v>
      </c>
      <c r="NE12" t="s">
        <v>489</v>
      </c>
      <c r="NF12">
        <v>100</v>
      </c>
      <c r="NG12">
        <v>100</v>
      </c>
      <c r="NH12">
        <v>100</v>
      </c>
      <c r="NI12">
        <v>100</v>
      </c>
      <c r="NJ12">
        <v>100</v>
      </c>
      <c r="NK12">
        <v>100</v>
      </c>
      <c r="NL12">
        <v>100</v>
      </c>
      <c r="NM12">
        <v>100</v>
      </c>
      <c r="NN12">
        <v>100</v>
      </c>
      <c r="NO12">
        <v>100</v>
      </c>
      <c r="NP12" t="s">
        <v>688</v>
      </c>
      <c r="NQ12" t="s">
        <v>688</v>
      </c>
      <c r="NR12" t="s">
        <v>688</v>
      </c>
      <c r="NS12" t="s">
        <v>751</v>
      </c>
      <c r="NT12" t="s">
        <v>751</v>
      </c>
      <c r="NU12" t="s">
        <v>751</v>
      </c>
      <c r="NV12" t="s">
        <v>751</v>
      </c>
      <c r="NW12" t="s">
        <v>751</v>
      </c>
      <c r="NX12" t="s">
        <v>751</v>
      </c>
      <c r="NY12" t="s">
        <v>751</v>
      </c>
      <c r="NZ12" t="s">
        <v>688</v>
      </c>
      <c r="OA12">
        <v>0</v>
      </c>
      <c r="OB12" t="s">
        <v>690</v>
      </c>
      <c r="OC12" t="s">
        <v>690</v>
      </c>
      <c r="OD12" t="s">
        <v>690</v>
      </c>
      <c r="OE12" t="s">
        <v>722</v>
      </c>
      <c r="OF12" t="s">
        <v>722</v>
      </c>
      <c r="OG12" t="s">
        <v>690</v>
      </c>
      <c r="OH12" t="s">
        <v>690</v>
      </c>
      <c r="OI12" t="s">
        <v>690</v>
      </c>
      <c r="OJ12" t="s">
        <v>690</v>
      </c>
      <c r="OK12" t="s">
        <v>690</v>
      </c>
      <c r="OL12" t="s">
        <v>690</v>
      </c>
      <c r="OM12">
        <v>0</v>
      </c>
      <c r="OP12" t="s">
        <v>752</v>
      </c>
      <c r="OQ12">
        <v>35</v>
      </c>
      <c r="OR12">
        <v>0</v>
      </c>
      <c r="OS12">
        <v>0</v>
      </c>
      <c r="OT12">
        <v>0</v>
      </c>
      <c r="OU12">
        <v>0</v>
      </c>
      <c r="OV12">
        <v>0</v>
      </c>
      <c r="OW12">
        <v>0</v>
      </c>
      <c r="OX12">
        <v>0</v>
      </c>
      <c r="OY12">
        <v>0</v>
      </c>
      <c r="OZ12">
        <v>0</v>
      </c>
      <c r="PA12">
        <v>0</v>
      </c>
      <c r="PB12">
        <v>0</v>
      </c>
      <c r="PC12">
        <v>0</v>
      </c>
      <c r="PD12">
        <v>0</v>
      </c>
      <c r="PE12">
        <v>1057375</v>
      </c>
      <c r="PF12">
        <v>1057375</v>
      </c>
      <c r="PG12">
        <v>1057375</v>
      </c>
      <c r="PH12">
        <v>1057375</v>
      </c>
      <c r="PI12">
        <v>1057375</v>
      </c>
      <c r="PJ12">
        <v>1057375</v>
      </c>
      <c r="PK12">
        <v>1057375</v>
      </c>
      <c r="PL12">
        <v>1057375</v>
      </c>
      <c r="PM12">
        <v>1057375</v>
      </c>
      <c r="PN12">
        <v>1057375</v>
      </c>
      <c r="PO12">
        <v>1057375</v>
      </c>
      <c r="PP12">
        <v>1057375</v>
      </c>
      <c r="PQ12">
        <v>1057375</v>
      </c>
      <c r="PR12">
        <v>752590</v>
      </c>
      <c r="PS12">
        <v>690840205</v>
      </c>
      <c r="PT12" t="s">
        <v>517</v>
      </c>
    </row>
    <row r="13" spans="1:436" x14ac:dyDescent="0.35">
      <c r="A13" t="s">
        <v>779</v>
      </c>
      <c r="B13">
        <v>7868</v>
      </c>
      <c r="C13" t="s">
        <v>780</v>
      </c>
      <c r="D13">
        <v>2020110010191</v>
      </c>
      <c r="E13" t="s">
        <v>437</v>
      </c>
      <c r="F13" t="s">
        <v>438</v>
      </c>
      <c r="G13" t="s">
        <v>439</v>
      </c>
      <c r="H13" t="s">
        <v>651</v>
      </c>
      <c r="I13" t="s">
        <v>754</v>
      </c>
      <c r="J13" t="s">
        <v>653</v>
      </c>
      <c r="K13" t="s">
        <v>654</v>
      </c>
      <c r="L13" t="s">
        <v>655</v>
      </c>
      <c r="M13" t="s">
        <v>656</v>
      </c>
      <c r="N13" t="s">
        <v>695</v>
      </c>
      <c r="O13" t="s">
        <v>696</v>
      </c>
      <c r="P13" t="s">
        <v>697</v>
      </c>
      <c r="Q13" t="s">
        <v>698</v>
      </c>
      <c r="R13" t="s">
        <v>661</v>
      </c>
      <c r="S13" t="s">
        <v>781</v>
      </c>
      <c r="T13" t="s">
        <v>782</v>
      </c>
      <c r="AC13" t="s">
        <v>781</v>
      </c>
      <c r="AG13" t="s">
        <v>452</v>
      </c>
      <c r="AH13" t="s">
        <v>453</v>
      </c>
      <c r="AI13" t="s">
        <v>783</v>
      </c>
      <c r="AJ13" t="s">
        <v>784</v>
      </c>
      <c r="AK13">
        <v>44055</v>
      </c>
      <c r="AL13">
        <v>1</v>
      </c>
      <c r="AM13">
        <v>2023</v>
      </c>
      <c r="AN13" t="s">
        <v>785</v>
      </c>
      <c r="AO13" t="s">
        <v>786</v>
      </c>
      <c r="AP13">
        <v>2020</v>
      </c>
      <c r="AQ13">
        <v>2024</v>
      </c>
      <c r="AR13" t="s">
        <v>458</v>
      </c>
      <c r="AS13" t="s">
        <v>705</v>
      </c>
      <c r="AT13" t="s">
        <v>460</v>
      </c>
      <c r="AU13" t="s">
        <v>706</v>
      </c>
      <c r="AV13">
        <v>2020</v>
      </c>
      <c r="AW13">
        <v>0</v>
      </c>
      <c r="AX13" t="s">
        <v>462</v>
      </c>
      <c r="AY13">
        <v>1</v>
      </c>
      <c r="AZ13">
        <v>0</v>
      </c>
      <c r="BA13">
        <v>0</v>
      </c>
      <c r="BB13" t="s">
        <v>787</v>
      </c>
      <c r="BC13" t="s">
        <v>788</v>
      </c>
      <c r="BD13" t="s">
        <v>789</v>
      </c>
      <c r="BE13" t="s">
        <v>790</v>
      </c>
      <c r="BF13" t="s">
        <v>675</v>
      </c>
      <c r="BG13">
        <v>3</v>
      </c>
      <c r="BH13">
        <v>45212</v>
      </c>
      <c r="BI13" t="s">
        <v>676</v>
      </c>
      <c r="BJ13" t="s">
        <v>50</v>
      </c>
      <c r="BK13">
        <v>100</v>
      </c>
      <c r="BL13">
        <v>11</v>
      </c>
      <c r="BM13">
        <v>32</v>
      </c>
      <c r="BN13">
        <v>54</v>
      </c>
      <c r="BO13">
        <v>81</v>
      </c>
      <c r="BP13">
        <v>100</v>
      </c>
      <c r="BQ13">
        <v>2268390063</v>
      </c>
      <c r="BR13">
        <v>431753088</v>
      </c>
      <c r="BS13">
        <v>411051145</v>
      </c>
      <c r="BT13">
        <v>474629444</v>
      </c>
      <c r="BU13">
        <v>253664386</v>
      </c>
      <c r="BV13">
        <v>697292000</v>
      </c>
      <c r="BW13">
        <v>11</v>
      </c>
      <c r="BX13">
        <v>32</v>
      </c>
      <c r="BY13">
        <v>54</v>
      </c>
      <c r="BZ13">
        <v>81</v>
      </c>
      <c r="CA13">
        <v>21</v>
      </c>
      <c r="CB13">
        <v>22</v>
      </c>
      <c r="CC13">
        <v>27</v>
      </c>
      <c r="CD13">
        <v>431753088</v>
      </c>
      <c r="CE13">
        <v>404879847</v>
      </c>
      <c r="CF13">
        <v>411015618</v>
      </c>
      <c r="CG13">
        <v>406759681</v>
      </c>
      <c r="CH13">
        <v>474629444</v>
      </c>
      <c r="CI13">
        <v>474629444</v>
      </c>
      <c r="CJ13">
        <v>11</v>
      </c>
      <c r="CK13">
        <v>32</v>
      </c>
      <c r="CL13">
        <v>54</v>
      </c>
      <c r="CM13">
        <v>81</v>
      </c>
      <c r="CN13" t="s">
        <v>469</v>
      </c>
      <c r="CO13">
        <v>0</v>
      </c>
      <c r="CP13">
        <v>0</v>
      </c>
      <c r="CQ13">
        <v>5.4</v>
      </c>
      <c r="CR13">
        <v>0</v>
      </c>
      <c r="CS13">
        <v>0</v>
      </c>
      <c r="CT13">
        <v>8.1</v>
      </c>
      <c r="CU13">
        <v>0</v>
      </c>
      <c r="CV13">
        <v>0</v>
      </c>
      <c r="CW13">
        <v>8.1</v>
      </c>
      <c r="CX13">
        <v>0</v>
      </c>
      <c r="CY13">
        <v>0</v>
      </c>
      <c r="CZ13">
        <v>5.4</v>
      </c>
      <c r="DA13">
        <v>81</v>
      </c>
      <c r="DB13" s="92">
        <v>81</v>
      </c>
      <c r="DC13">
        <v>27</v>
      </c>
      <c r="DD13">
        <v>27</v>
      </c>
      <c r="DE13">
        <v>0</v>
      </c>
      <c r="DF13">
        <v>0</v>
      </c>
      <c r="DG13">
        <v>40</v>
      </c>
      <c r="DH13">
        <v>0</v>
      </c>
      <c r="DI13">
        <v>0</v>
      </c>
      <c r="DJ13">
        <v>60</v>
      </c>
      <c r="DK13">
        <v>0</v>
      </c>
      <c r="DL13">
        <v>0</v>
      </c>
      <c r="DM13">
        <v>60</v>
      </c>
      <c r="DN13">
        <v>0</v>
      </c>
      <c r="DO13">
        <v>0</v>
      </c>
      <c r="DP13">
        <v>40</v>
      </c>
      <c r="DQ13">
        <v>200</v>
      </c>
      <c r="DR13">
        <v>0</v>
      </c>
      <c r="DS13">
        <v>0</v>
      </c>
      <c r="DT13">
        <v>40</v>
      </c>
      <c r="DU13">
        <v>0</v>
      </c>
      <c r="DV13">
        <v>0</v>
      </c>
      <c r="DW13">
        <v>60</v>
      </c>
      <c r="DX13">
        <v>0</v>
      </c>
      <c r="DY13">
        <v>0</v>
      </c>
      <c r="DZ13">
        <v>60</v>
      </c>
      <c r="EA13">
        <v>0</v>
      </c>
      <c r="EB13">
        <v>0</v>
      </c>
      <c r="EC13">
        <v>40</v>
      </c>
      <c r="ED13">
        <v>200</v>
      </c>
      <c r="EE13">
        <v>200</v>
      </c>
      <c r="EF13">
        <v>0</v>
      </c>
      <c r="EG13">
        <v>0</v>
      </c>
      <c r="EH13" t="s">
        <v>791</v>
      </c>
      <c r="EI13">
        <v>0</v>
      </c>
      <c r="EJ13">
        <v>0</v>
      </c>
      <c r="EK13" t="s">
        <v>792</v>
      </c>
      <c r="EL13">
        <v>0</v>
      </c>
      <c r="EM13">
        <v>0</v>
      </c>
      <c r="EN13" t="s">
        <v>792</v>
      </c>
      <c r="EO13">
        <v>0</v>
      </c>
      <c r="EP13">
        <v>0</v>
      </c>
      <c r="EQ13" t="s">
        <v>793</v>
      </c>
      <c r="ER13">
        <v>0</v>
      </c>
      <c r="ES13">
        <v>0</v>
      </c>
      <c r="ET13" t="s">
        <v>794</v>
      </c>
      <c r="EU13">
        <v>0</v>
      </c>
      <c r="EV13">
        <v>0</v>
      </c>
      <c r="EW13" t="s">
        <v>792</v>
      </c>
      <c r="EX13">
        <v>0</v>
      </c>
      <c r="EY13">
        <v>0</v>
      </c>
      <c r="EZ13" t="s">
        <v>792</v>
      </c>
      <c r="FA13">
        <v>0</v>
      </c>
      <c r="FB13">
        <v>0</v>
      </c>
      <c r="FC13" t="s">
        <v>793</v>
      </c>
      <c r="FD13">
        <v>317213000</v>
      </c>
      <c r="FE13">
        <v>317213000</v>
      </c>
      <c r="FF13">
        <v>317213000</v>
      </c>
      <c r="FG13">
        <v>317213000</v>
      </c>
      <c r="FH13">
        <v>317213000</v>
      </c>
      <c r="FI13">
        <v>317213000</v>
      </c>
      <c r="FJ13">
        <v>317213000</v>
      </c>
      <c r="FK13">
        <v>317213000</v>
      </c>
      <c r="FL13">
        <v>317213000</v>
      </c>
      <c r="FM13">
        <v>317213000</v>
      </c>
      <c r="FN13">
        <v>317213000</v>
      </c>
      <c r="FO13">
        <v>317213000</v>
      </c>
      <c r="FP13">
        <v>317213000</v>
      </c>
      <c r="FQ13">
        <v>253770470</v>
      </c>
      <c r="FR13">
        <v>253770470</v>
      </c>
      <c r="FS13">
        <v>253770470</v>
      </c>
      <c r="FT13">
        <v>253770470</v>
      </c>
      <c r="FU13">
        <v>253770470</v>
      </c>
      <c r="FV13">
        <v>253770470</v>
      </c>
      <c r="FW13">
        <v>253770470</v>
      </c>
      <c r="FX13">
        <v>253770470</v>
      </c>
      <c r="FY13">
        <v>253770470</v>
      </c>
      <c r="FZ13">
        <v>253770470</v>
      </c>
      <c r="GA13">
        <v>253664386</v>
      </c>
      <c r="GB13">
        <v>253664386</v>
      </c>
      <c r="GC13">
        <v>253664386</v>
      </c>
      <c r="GD13">
        <v>253664386</v>
      </c>
      <c r="GE13">
        <v>253664386</v>
      </c>
      <c r="GF13">
        <v>253664386</v>
      </c>
      <c r="GG13">
        <v>253664386</v>
      </c>
      <c r="GH13">
        <v>253664386</v>
      </c>
      <c r="GI13">
        <v>253664386</v>
      </c>
      <c r="GJ13">
        <v>253664386</v>
      </c>
      <c r="GK13">
        <v>253664386</v>
      </c>
      <c r="GL13">
        <v>253664386</v>
      </c>
      <c r="GM13">
        <v>253664386</v>
      </c>
      <c r="GN13">
        <v>253664386</v>
      </c>
      <c r="GO13">
        <v>253664386</v>
      </c>
      <c r="GP13">
        <v>253664386</v>
      </c>
      <c r="GQ13">
        <v>0</v>
      </c>
      <c r="GR13">
        <v>2669874</v>
      </c>
      <c r="GS13">
        <v>28839918</v>
      </c>
      <c r="GT13">
        <v>55009962</v>
      </c>
      <c r="GU13">
        <v>81180006</v>
      </c>
      <c r="GV13">
        <v>107350050</v>
      </c>
      <c r="GW13">
        <v>133520094</v>
      </c>
      <c r="GX13">
        <v>159690138</v>
      </c>
      <c r="GY13">
        <v>185860182</v>
      </c>
      <c r="GZ13">
        <v>212030226</v>
      </c>
      <c r="HA13">
        <v>231856017</v>
      </c>
      <c r="HB13">
        <v>253664386</v>
      </c>
      <c r="HC13">
        <v>253664386</v>
      </c>
      <c r="HD13">
        <v>0</v>
      </c>
      <c r="HE13">
        <v>0</v>
      </c>
      <c r="HF13">
        <v>0</v>
      </c>
      <c r="HG13">
        <v>0</v>
      </c>
      <c r="HH13">
        <v>0</v>
      </c>
      <c r="HI13">
        <v>0</v>
      </c>
      <c r="HJ13">
        <v>0</v>
      </c>
      <c r="HK13">
        <v>0</v>
      </c>
      <c r="HL13">
        <v>0</v>
      </c>
      <c r="HM13">
        <v>0</v>
      </c>
      <c r="HN13">
        <v>0</v>
      </c>
      <c r="HO13">
        <v>0</v>
      </c>
      <c r="HP13">
        <v>0</v>
      </c>
      <c r="HQ13">
        <v>0</v>
      </c>
      <c r="HR13">
        <v>0</v>
      </c>
      <c r="HS13">
        <v>0</v>
      </c>
      <c r="HT13">
        <v>0</v>
      </c>
      <c r="HU13">
        <v>0</v>
      </c>
      <c r="HV13">
        <v>0</v>
      </c>
      <c r="HW13">
        <v>0</v>
      </c>
      <c r="HX13">
        <v>0</v>
      </c>
      <c r="HY13">
        <v>0</v>
      </c>
      <c r="HZ13">
        <v>0</v>
      </c>
      <c r="IA13">
        <v>0</v>
      </c>
      <c r="IB13">
        <v>0</v>
      </c>
      <c r="IC13">
        <v>0</v>
      </c>
      <c r="ID13" t="s">
        <v>795</v>
      </c>
      <c r="IE13" t="s">
        <v>480</v>
      </c>
      <c r="IF13" t="s">
        <v>480</v>
      </c>
      <c r="IG13" t="s">
        <v>480</v>
      </c>
      <c r="IH13" t="s">
        <v>796</v>
      </c>
      <c r="II13" t="s">
        <v>797</v>
      </c>
      <c r="IJ13" t="s">
        <v>798</v>
      </c>
      <c r="IK13" t="s">
        <v>480</v>
      </c>
      <c r="IL13" t="s">
        <v>799</v>
      </c>
      <c r="IM13" t="s">
        <v>480</v>
      </c>
      <c r="IN13" t="s">
        <v>480</v>
      </c>
      <c r="IO13" t="s">
        <v>800</v>
      </c>
      <c r="IP13" t="s">
        <v>480</v>
      </c>
      <c r="IQ13" t="s">
        <v>480</v>
      </c>
      <c r="IR13" t="s">
        <v>801</v>
      </c>
      <c r="IS13">
        <v>0</v>
      </c>
      <c r="IT13">
        <v>0</v>
      </c>
      <c r="IU13">
        <v>1</v>
      </c>
      <c r="IV13">
        <v>0</v>
      </c>
      <c r="IW13">
        <v>0</v>
      </c>
      <c r="IX13">
        <v>1</v>
      </c>
      <c r="IY13">
        <v>0</v>
      </c>
      <c r="IZ13">
        <v>0</v>
      </c>
      <c r="JA13">
        <v>1</v>
      </c>
      <c r="JB13">
        <v>0</v>
      </c>
      <c r="JC13">
        <v>0</v>
      </c>
      <c r="JD13">
        <v>1</v>
      </c>
      <c r="JE13">
        <v>1</v>
      </c>
      <c r="JF13">
        <v>0</v>
      </c>
      <c r="JG13">
        <v>0</v>
      </c>
      <c r="JH13">
        <v>20</v>
      </c>
      <c r="JI13">
        <v>0</v>
      </c>
      <c r="JJ13">
        <v>0</v>
      </c>
      <c r="JK13">
        <v>30</v>
      </c>
      <c r="JL13">
        <v>0</v>
      </c>
      <c r="JM13">
        <v>0</v>
      </c>
      <c r="JN13">
        <v>30</v>
      </c>
      <c r="JO13">
        <v>0</v>
      </c>
      <c r="JP13">
        <v>0</v>
      </c>
      <c r="JQ13">
        <v>20</v>
      </c>
      <c r="JR13">
        <v>100</v>
      </c>
      <c r="JS13">
        <v>0</v>
      </c>
      <c r="JT13">
        <v>0</v>
      </c>
      <c r="JU13">
        <v>20</v>
      </c>
      <c r="JV13">
        <v>20</v>
      </c>
      <c r="JW13">
        <v>20</v>
      </c>
      <c r="JX13">
        <v>50</v>
      </c>
      <c r="JY13">
        <v>50</v>
      </c>
      <c r="JZ13">
        <v>50</v>
      </c>
      <c r="KA13">
        <v>80</v>
      </c>
      <c r="KB13">
        <v>80</v>
      </c>
      <c r="KC13">
        <v>80</v>
      </c>
      <c r="KD13">
        <v>100</v>
      </c>
      <c r="KE13" t="s">
        <v>489</v>
      </c>
      <c r="KF13" t="s">
        <v>480</v>
      </c>
      <c r="KG13">
        <v>100</v>
      </c>
      <c r="KH13" t="s">
        <v>480</v>
      </c>
      <c r="KI13" t="s">
        <v>480</v>
      </c>
      <c r="KJ13">
        <v>100</v>
      </c>
      <c r="KK13" t="s">
        <v>480</v>
      </c>
      <c r="KL13" t="s">
        <v>480</v>
      </c>
      <c r="KM13">
        <v>100</v>
      </c>
      <c r="KN13" t="s">
        <v>480</v>
      </c>
      <c r="KO13" t="s">
        <v>480</v>
      </c>
      <c r="KP13">
        <v>100</v>
      </c>
      <c r="KQ13" t="s">
        <v>489</v>
      </c>
      <c r="KR13" t="s">
        <v>489</v>
      </c>
      <c r="KS13">
        <v>100</v>
      </c>
      <c r="KT13">
        <v>100</v>
      </c>
      <c r="KU13">
        <v>100</v>
      </c>
      <c r="KV13">
        <v>100</v>
      </c>
      <c r="KW13">
        <v>100</v>
      </c>
      <c r="KX13">
        <v>100</v>
      </c>
      <c r="KY13">
        <v>100</v>
      </c>
      <c r="KZ13">
        <v>100</v>
      </c>
      <c r="LA13">
        <v>100</v>
      </c>
      <c r="LB13">
        <v>100</v>
      </c>
      <c r="LC13">
        <v>100</v>
      </c>
      <c r="LD13" t="s">
        <v>694</v>
      </c>
      <c r="LE13" t="s">
        <v>754</v>
      </c>
      <c r="LF13">
        <v>100</v>
      </c>
      <c r="LG13">
        <v>100</v>
      </c>
      <c r="LH13" t="s">
        <v>480</v>
      </c>
      <c r="LI13" t="s">
        <v>480</v>
      </c>
      <c r="LJ13">
        <v>100</v>
      </c>
      <c r="LK13">
        <v>100</v>
      </c>
      <c r="LL13">
        <v>9024443544</v>
      </c>
      <c r="LM13">
        <v>8984078912</v>
      </c>
      <c r="LN13">
        <v>8142130143</v>
      </c>
      <c r="LO13">
        <v>691592795</v>
      </c>
      <c r="LP13">
        <v>691592795</v>
      </c>
      <c r="LQ13" t="s">
        <v>489</v>
      </c>
      <c r="LR13" t="s">
        <v>489</v>
      </c>
      <c r="LS13">
        <v>5.4</v>
      </c>
      <c r="LT13">
        <v>0</v>
      </c>
      <c r="LU13">
        <v>0</v>
      </c>
      <c r="LV13">
        <v>8.1</v>
      </c>
      <c r="LW13">
        <v>0</v>
      </c>
      <c r="LX13">
        <v>0</v>
      </c>
      <c r="LY13">
        <v>8.1000000000000014</v>
      </c>
      <c r="LZ13">
        <v>0</v>
      </c>
      <c r="MA13">
        <v>0</v>
      </c>
      <c r="MB13">
        <v>5.3999999999999986</v>
      </c>
      <c r="MC13">
        <v>27</v>
      </c>
      <c r="MD13">
        <v>27</v>
      </c>
      <c r="ME13">
        <v>81</v>
      </c>
      <c r="MF13" t="s">
        <v>491</v>
      </c>
      <c r="MG13" t="s">
        <v>491</v>
      </c>
      <c r="MH13" t="s">
        <v>493</v>
      </c>
      <c r="MI13" t="s">
        <v>493</v>
      </c>
      <c r="MJ13" t="s">
        <v>493</v>
      </c>
      <c r="MK13" t="s">
        <v>493</v>
      </c>
      <c r="ML13" t="s">
        <v>493</v>
      </c>
      <c r="MM13" t="s">
        <v>493</v>
      </c>
      <c r="MN13" t="s">
        <v>493</v>
      </c>
      <c r="MO13" t="s">
        <v>493</v>
      </c>
      <c r="MP13" t="s">
        <v>491</v>
      </c>
      <c r="MQ13">
        <v>0</v>
      </c>
      <c r="MR13" t="s">
        <v>491</v>
      </c>
      <c r="MS13" t="s">
        <v>491</v>
      </c>
      <c r="MT13" t="s">
        <v>494</v>
      </c>
      <c r="MU13" t="s">
        <v>491</v>
      </c>
      <c r="MV13" t="s">
        <v>491</v>
      </c>
      <c r="MW13" t="s">
        <v>494</v>
      </c>
      <c r="MX13" t="s">
        <v>491</v>
      </c>
      <c r="MY13" t="s">
        <v>491</v>
      </c>
      <c r="MZ13" t="s">
        <v>495</v>
      </c>
      <c r="NA13" t="s">
        <v>491</v>
      </c>
      <c r="NB13" t="s">
        <v>491</v>
      </c>
      <c r="NC13">
        <v>0</v>
      </c>
      <c r="ND13" t="s">
        <v>489</v>
      </c>
      <c r="NE13" t="s">
        <v>489</v>
      </c>
      <c r="NF13">
        <v>100</v>
      </c>
      <c r="NG13">
        <v>100</v>
      </c>
      <c r="NH13">
        <v>100</v>
      </c>
      <c r="NI13">
        <v>100</v>
      </c>
      <c r="NJ13">
        <v>100</v>
      </c>
      <c r="NK13">
        <v>100</v>
      </c>
      <c r="NL13">
        <v>100</v>
      </c>
      <c r="NM13">
        <v>100</v>
      </c>
      <c r="NN13">
        <v>100</v>
      </c>
      <c r="NO13">
        <v>100</v>
      </c>
      <c r="NP13" t="s">
        <v>688</v>
      </c>
      <c r="NQ13" t="s">
        <v>688</v>
      </c>
      <c r="NR13" t="s">
        <v>688</v>
      </c>
      <c r="NS13" t="s">
        <v>751</v>
      </c>
      <c r="NT13" t="s">
        <v>751</v>
      </c>
      <c r="NU13" t="s">
        <v>751</v>
      </c>
      <c r="NV13" t="s">
        <v>751</v>
      </c>
      <c r="NW13" t="s">
        <v>751</v>
      </c>
      <c r="NX13" t="s">
        <v>751</v>
      </c>
      <c r="NY13" t="s">
        <v>751</v>
      </c>
      <c r="NZ13" t="s">
        <v>688</v>
      </c>
      <c r="OA13">
        <v>0</v>
      </c>
      <c r="OB13" t="s">
        <v>690</v>
      </c>
      <c r="OC13" t="s">
        <v>690</v>
      </c>
      <c r="OD13" t="s">
        <v>721</v>
      </c>
      <c r="OE13" t="s">
        <v>722</v>
      </c>
      <c r="OF13" t="s">
        <v>722</v>
      </c>
      <c r="OG13" t="s">
        <v>802</v>
      </c>
      <c r="OH13" t="s">
        <v>722</v>
      </c>
      <c r="OI13" t="s">
        <v>722</v>
      </c>
      <c r="OJ13" t="s">
        <v>802</v>
      </c>
      <c r="OK13" t="s">
        <v>722</v>
      </c>
      <c r="OL13" t="s">
        <v>690</v>
      </c>
      <c r="OM13">
        <v>0</v>
      </c>
      <c r="OP13" t="s">
        <v>779</v>
      </c>
      <c r="OQ13">
        <v>59</v>
      </c>
      <c r="OR13">
        <v>0</v>
      </c>
      <c r="OS13">
        <v>0</v>
      </c>
      <c r="OT13">
        <v>0</v>
      </c>
      <c r="OU13">
        <v>0</v>
      </c>
      <c r="OV13">
        <v>0</v>
      </c>
      <c r="OW13">
        <v>0</v>
      </c>
      <c r="OX13">
        <v>0</v>
      </c>
      <c r="OY13">
        <v>0</v>
      </c>
      <c r="OZ13">
        <v>0</v>
      </c>
      <c r="PA13">
        <v>0</v>
      </c>
      <c r="PB13">
        <v>0</v>
      </c>
      <c r="PC13">
        <v>0</v>
      </c>
      <c r="PD13">
        <v>0</v>
      </c>
      <c r="PE13">
        <v>0</v>
      </c>
      <c r="PF13">
        <v>0</v>
      </c>
      <c r="PG13">
        <v>0</v>
      </c>
      <c r="PH13">
        <v>0</v>
      </c>
      <c r="PI13">
        <v>0</v>
      </c>
      <c r="PJ13">
        <v>0</v>
      </c>
      <c r="PK13">
        <v>0</v>
      </c>
      <c r="PL13">
        <v>0</v>
      </c>
      <c r="PM13">
        <v>0</v>
      </c>
      <c r="PN13">
        <v>0</v>
      </c>
      <c r="PO13">
        <v>0</v>
      </c>
      <c r="PP13">
        <v>0</v>
      </c>
      <c r="PQ13">
        <v>0</v>
      </c>
      <c r="PR13">
        <v>752590</v>
      </c>
      <c r="PS13">
        <v>690840205</v>
      </c>
      <c r="PT13" t="s">
        <v>517</v>
      </c>
    </row>
    <row r="14" spans="1:436" x14ac:dyDescent="0.35">
      <c r="A14" t="s">
        <v>803</v>
      </c>
      <c r="B14">
        <v>7868</v>
      </c>
      <c r="C14" t="s">
        <v>804</v>
      </c>
      <c r="D14">
        <v>2020110010191</v>
      </c>
      <c r="E14" t="s">
        <v>437</v>
      </c>
      <c r="F14" t="s">
        <v>438</v>
      </c>
      <c r="G14" t="s">
        <v>439</v>
      </c>
      <c r="H14" t="s">
        <v>651</v>
      </c>
      <c r="I14" t="s">
        <v>754</v>
      </c>
      <c r="J14" t="s">
        <v>653</v>
      </c>
      <c r="K14" t="s">
        <v>654</v>
      </c>
      <c r="L14" t="s">
        <v>655</v>
      </c>
      <c r="M14" t="s">
        <v>656</v>
      </c>
      <c r="N14" t="s">
        <v>725</v>
      </c>
      <c r="O14" t="s">
        <v>726</v>
      </c>
      <c r="P14" t="s">
        <v>727</v>
      </c>
      <c r="Q14" t="s">
        <v>728</v>
      </c>
      <c r="R14" t="s">
        <v>661</v>
      </c>
      <c r="S14" t="s">
        <v>805</v>
      </c>
      <c r="T14" t="s">
        <v>806</v>
      </c>
      <c r="AC14" t="s">
        <v>805</v>
      </c>
      <c r="AG14" t="s">
        <v>732</v>
      </c>
      <c r="AH14" t="s">
        <v>733</v>
      </c>
      <c r="AI14" t="s">
        <v>807</v>
      </c>
      <c r="AJ14" t="s">
        <v>808</v>
      </c>
      <c r="AK14">
        <v>44055</v>
      </c>
      <c r="AL14">
        <v>1</v>
      </c>
      <c r="AM14">
        <v>2023</v>
      </c>
      <c r="AN14" t="s">
        <v>809</v>
      </c>
      <c r="AO14" t="s">
        <v>810</v>
      </c>
      <c r="AP14">
        <v>2020</v>
      </c>
      <c r="AQ14">
        <v>2024</v>
      </c>
      <c r="AR14" t="s">
        <v>458</v>
      </c>
      <c r="AS14" t="s">
        <v>705</v>
      </c>
      <c r="AT14" t="s">
        <v>460</v>
      </c>
      <c r="AU14" t="s">
        <v>461</v>
      </c>
      <c r="AV14">
        <v>2020</v>
      </c>
      <c r="AW14" t="s">
        <v>462</v>
      </c>
      <c r="AX14" t="s">
        <v>462</v>
      </c>
      <c r="AY14">
        <v>0</v>
      </c>
      <c r="AZ14">
        <v>1</v>
      </c>
      <c r="BA14">
        <v>0</v>
      </c>
      <c r="BB14" t="s">
        <v>811</v>
      </c>
      <c r="BC14" t="s">
        <v>812</v>
      </c>
      <c r="BD14" t="s">
        <v>813</v>
      </c>
      <c r="BE14" t="s">
        <v>814</v>
      </c>
      <c r="BF14" t="s">
        <v>675</v>
      </c>
      <c r="BG14">
        <v>3</v>
      </c>
      <c r="BH14">
        <v>45212</v>
      </c>
      <c r="BI14" t="s">
        <v>676</v>
      </c>
      <c r="BJ14" t="s">
        <v>51</v>
      </c>
      <c r="BK14">
        <v>100</v>
      </c>
      <c r="BL14">
        <v>5</v>
      </c>
      <c r="BM14">
        <v>35</v>
      </c>
      <c r="BN14">
        <v>65</v>
      </c>
      <c r="BO14">
        <v>95</v>
      </c>
      <c r="BP14">
        <v>100</v>
      </c>
      <c r="BQ14">
        <v>3722778598</v>
      </c>
      <c r="BR14">
        <v>94168373</v>
      </c>
      <c r="BS14">
        <v>275031765</v>
      </c>
      <c r="BT14">
        <v>786281870</v>
      </c>
      <c r="BU14">
        <v>2149296590</v>
      </c>
      <c r="BV14">
        <v>418000000</v>
      </c>
      <c r="BW14">
        <v>5</v>
      </c>
      <c r="BX14">
        <v>35</v>
      </c>
      <c r="BY14">
        <v>65</v>
      </c>
      <c r="BZ14">
        <v>95</v>
      </c>
      <c r="CA14">
        <v>30</v>
      </c>
      <c r="CB14">
        <v>30</v>
      </c>
      <c r="CC14">
        <v>30</v>
      </c>
      <c r="CD14">
        <v>78993390</v>
      </c>
      <c r="CE14">
        <v>78993390</v>
      </c>
      <c r="CF14">
        <v>275031765</v>
      </c>
      <c r="CG14">
        <v>274223120</v>
      </c>
      <c r="CH14">
        <v>786281870</v>
      </c>
      <c r="CI14">
        <v>697243555</v>
      </c>
      <c r="CJ14">
        <v>5</v>
      </c>
      <c r="CK14">
        <v>35</v>
      </c>
      <c r="CL14">
        <v>65</v>
      </c>
      <c r="CM14">
        <v>95</v>
      </c>
      <c r="CN14" t="s">
        <v>469</v>
      </c>
      <c r="CO14">
        <v>0</v>
      </c>
      <c r="CP14">
        <v>0</v>
      </c>
      <c r="CQ14">
        <v>7</v>
      </c>
      <c r="CR14">
        <v>0</v>
      </c>
      <c r="CS14">
        <v>0</v>
      </c>
      <c r="CT14">
        <v>7</v>
      </c>
      <c r="CU14">
        <v>0</v>
      </c>
      <c r="CV14">
        <v>0</v>
      </c>
      <c r="CW14">
        <v>8</v>
      </c>
      <c r="CX14">
        <v>0</v>
      </c>
      <c r="CY14">
        <v>0</v>
      </c>
      <c r="CZ14">
        <v>8</v>
      </c>
      <c r="DA14">
        <v>95</v>
      </c>
      <c r="DB14" s="92">
        <v>95</v>
      </c>
      <c r="DC14">
        <v>30</v>
      </c>
      <c r="DD14">
        <v>30</v>
      </c>
      <c r="DE14">
        <v>0</v>
      </c>
      <c r="DF14">
        <v>0</v>
      </c>
      <c r="DG14">
        <v>7</v>
      </c>
      <c r="DH14">
        <v>0</v>
      </c>
      <c r="DI14">
        <v>0</v>
      </c>
      <c r="DJ14">
        <v>7</v>
      </c>
      <c r="DK14">
        <v>0</v>
      </c>
      <c r="DL14">
        <v>0</v>
      </c>
      <c r="DM14">
        <v>8</v>
      </c>
      <c r="DN14">
        <v>0</v>
      </c>
      <c r="DO14">
        <v>0</v>
      </c>
      <c r="DP14">
        <v>8</v>
      </c>
      <c r="DQ14">
        <v>30</v>
      </c>
      <c r="DR14">
        <v>0</v>
      </c>
      <c r="DS14">
        <v>0</v>
      </c>
      <c r="DT14">
        <v>7</v>
      </c>
      <c r="DU14">
        <v>0</v>
      </c>
      <c r="DV14">
        <v>0</v>
      </c>
      <c r="DW14">
        <v>7</v>
      </c>
      <c r="DX14">
        <v>0</v>
      </c>
      <c r="DY14">
        <v>0</v>
      </c>
      <c r="DZ14">
        <v>8</v>
      </c>
      <c r="EA14">
        <v>0</v>
      </c>
      <c r="EB14">
        <v>0</v>
      </c>
      <c r="EC14">
        <v>8</v>
      </c>
      <c r="ED14">
        <v>30</v>
      </c>
      <c r="EE14">
        <v>30</v>
      </c>
      <c r="EF14">
        <v>0</v>
      </c>
      <c r="EG14">
        <v>0</v>
      </c>
      <c r="EH14" t="s">
        <v>815</v>
      </c>
      <c r="EI14">
        <v>0</v>
      </c>
      <c r="EJ14">
        <v>0</v>
      </c>
      <c r="EK14" t="s">
        <v>815</v>
      </c>
      <c r="EL14">
        <v>0</v>
      </c>
      <c r="EM14">
        <v>0</v>
      </c>
      <c r="EN14" t="s">
        <v>815</v>
      </c>
      <c r="EO14">
        <v>0</v>
      </c>
      <c r="EP14">
        <v>0</v>
      </c>
      <c r="EQ14" t="s">
        <v>815</v>
      </c>
      <c r="ER14">
        <v>0</v>
      </c>
      <c r="ES14">
        <v>0</v>
      </c>
      <c r="ET14" t="s">
        <v>815</v>
      </c>
      <c r="EU14">
        <v>0</v>
      </c>
      <c r="EV14">
        <v>0</v>
      </c>
      <c r="EW14" t="s">
        <v>815</v>
      </c>
      <c r="EX14">
        <v>0</v>
      </c>
      <c r="EY14">
        <v>0</v>
      </c>
      <c r="EZ14" t="s">
        <v>815</v>
      </c>
      <c r="FA14">
        <v>0</v>
      </c>
      <c r="FB14">
        <v>0</v>
      </c>
      <c r="FC14" t="s">
        <v>815</v>
      </c>
      <c r="FD14">
        <v>2256837000</v>
      </c>
      <c r="FE14">
        <v>2256837000</v>
      </c>
      <c r="FF14">
        <v>2256837000</v>
      </c>
      <c r="FG14">
        <v>2256837000</v>
      </c>
      <c r="FH14">
        <v>2256837000</v>
      </c>
      <c r="FI14">
        <v>2256837000</v>
      </c>
      <c r="FJ14">
        <v>2256837000</v>
      </c>
      <c r="FK14">
        <v>2256837000</v>
      </c>
      <c r="FL14">
        <v>2256837000</v>
      </c>
      <c r="FM14">
        <v>2256837000</v>
      </c>
      <c r="FN14">
        <v>2256837000</v>
      </c>
      <c r="FO14">
        <v>2256837000</v>
      </c>
      <c r="FP14">
        <v>2256837000</v>
      </c>
      <c r="FQ14">
        <v>2256837000</v>
      </c>
      <c r="FR14">
        <v>2256837000</v>
      </c>
      <c r="FS14">
        <v>2256837000</v>
      </c>
      <c r="FT14">
        <v>2256837000</v>
      </c>
      <c r="FU14">
        <v>2287289416</v>
      </c>
      <c r="FV14">
        <v>2287289416</v>
      </c>
      <c r="FW14">
        <v>2287289416</v>
      </c>
      <c r="FX14">
        <v>2287289416</v>
      </c>
      <c r="FY14">
        <v>2255292179</v>
      </c>
      <c r="FZ14">
        <v>2255292179</v>
      </c>
      <c r="GA14">
        <v>2149296590</v>
      </c>
      <c r="GB14">
        <v>2149296590</v>
      </c>
      <c r="GC14">
        <v>2149296590</v>
      </c>
      <c r="GD14">
        <v>237972944</v>
      </c>
      <c r="GE14">
        <v>547956970</v>
      </c>
      <c r="GF14">
        <v>685888965</v>
      </c>
      <c r="GG14">
        <v>2211974242</v>
      </c>
      <c r="GH14">
        <v>2211974242</v>
      </c>
      <c r="GI14">
        <v>2242003711</v>
      </c>
      <c r="GJ14">
        <v>2186136217</v>
      </c>
      <c r="GK14">
        <v>2126060761</v>
      </c>
      <c r="GL14">
        <v>2137797630</v>
      </c>
      <c r="GM14">
        <v>2119082083</v>
      </c>
      <c r="GN14">
        <v>2149296590</v>
      </c>
      <c r="GO14">
        <v>2144538400</v>
      </c>
      <c r="GP14">
        <v>2144538400</v>
      </c>
      <c r="GQ14">
        <v>0</v>
      </c>
      <c r="GR14">
        <v>11949401</v>
      </c>
      <c r="GS14">
        <v>44447839</v>
      </c>
      <c r="GT14">
        <v>86617299</v>
      </c>
      <c r="GU14">
        <v>259308375</v>
      </c>
      <c r="GV14">
        <v>319417532</v>
      </c>
      <c r="GW14">
        <v>1221471543</v>
      </c>
      <c r="GX14">
        <v>1271047125</v>
      </c>
      <c r="GY14">
        <v>1401040517</v>
      </c>
      <c r="GZ14">
        <v>1841487003</v>
      </c>
      <c r="HA14">
        <v>1880030311</v>
      </c>
      <c r="HB14">
        <v>1961261389</v>
      </c>
      <c r="HC14">
        <v>1961261389</v>
      </c>
      <c r="HD14">
        <v>89038315</v>
      </c>
      <c r="HE14">
        <v>89038315</v>
      </c>
      <c r="HF14">
        <v>89038315</v>
      </c>
      <c r="HG14">
        <v>89038315</v>
      </c>
      <c r="HH14">
        <v>89038315</v>
      </c>
      <c r="HI14">
        <v>89038315</v>
      </c>
      <c r="HJ14">
        <v>89038315</v>
      </c>
      <c r="HK14">
        <v>89038315</v>
      </c>
      <c r="HL14">
        <v>89038315</v>
      </c>
      <c r="HM14">
        <v>89038315</v>
      </c>
      <c r="HN14">
        <v>89038315</v>
      </c>
      <c r="HO14">
        <v>89038315</v>
      </c>
      <c r="HP14">
        <v>89038315</v>
      </c>
      <c r="HQ14">
        <v>0</v>
      </c>
      <c r="HR14">
        <v>69432207</v>
      </c>
      <c r="HS14">
        <v>69432207</v>
      </c>
      <c r="HT14">
        <v>88290226</v>
      </c>
      <c r="HU14">
        <v>89038315</v>
      </c>
      <c r="HV14">
        <v>89038315</v>
      </c>
      <c r="HW14">
        <v>89038315</v>
      </c>
      <c r="HX14">
        <v>89038315</v>
      </c>
      <c r="HY14">
        <v>89038315</v>
      </c>
      <c r="HZ14">
        <v>89038315</v>
      </c>
      <c r="IA14">
        <v>89038315</v>
      </c>
      <c r="IB14">
        <v>89038315</v>
      </c>
      <c r="IC14">
        <v>89038315</v>
      </c>
      <c r="ID14" t="s">
        <v>816</v>
      </c>
      <c r="IE14" t="s">
        <v>480</v>
      </c>
      <c r="IF14" t="s">
        <v>480</v>
      </c>
      <c r="IG14" t="s">
        <v>480</v>
      </c>
      <c r="IH14" t="s">
        <v>817</v>
      </c>
      <c r="II14" t="s">
        <v>818</v>
      </c>
      <c r="IJ14" t="s">
        <v>819</v>
      </c>
      <c r="IK14" t="s">
        <v>820</v>
      </c>
      <c r="IL14" t="s">
        <v>821</v>
      </c>
      <c r="IM14" t="s">
        <v>480</v>
      </c>
      <c r="IN14" t="s">
        <v>480</v>
      </c>
      <c r="IO14" t="s">
        <v>822</v>
      </c>
      <c r="IP14" t="s">
        <v>480</v>
      </c>
      <c r="IQ14" t="s">
        <v>480</v>
      </c>
      <c r="IR14" t="s">
        <v>823</v>
      </c>
      <c r="IS14">
        <v>0</v>
      </c>
      <c r="IT14">
        <v>0</v>
      </c>
      <c r="IU14">
        <v>1</v>
      </c>
      <c r="IV14">
        <v>0</v>
      </c>
      <c r="IW14">
        <v>0</v>
      </c>
      <c r="IX14">
        <v>1</v>
      </c>
      <c r="IY14">
        <v>0</v>
      </c>
      <c r="IZ14">
        <v>0</v>
      </c>
      <c r="JA14">
        <v>1</v>
      </c>
      <c r="JB14">
        <v>0</v>
      </c>
      <c r="JC14">
        <v>0</v>
      </c>
      <c r="JD14">
        <v>1</v>
      </c>
      <c r="JE14">
        <v>1</v>
      </c>
      <c r="JF14">
        <v>0</v>
      </c>
      <c r="JG14">
        <v>0</v>
      </c>
      <c r="JH14">
        <v>23.333333333333332</v>
      </c>
      <c r="JI14">
        <v>0</v>
      </c>
      <c r="JJ14">
        <v>0</v>
      </c>
      <c r="JK14">
        <v>23.333333333333332</v>
      </c>
      <c r="JL14">
        <v>0</v>
      </c>
      <c r="JM14">
        <v>0</v>
      </c>
      <c r="JN14">
        <v>26.666666666666668</v>
      </c>
      <c r="JO14">
        <v>0</v>
      </c>
      <c r="JP14">
        <v>0</v>
      </c>
      <c r="JQ14">
        <v>26.666666666666668</v>
      </c>
      <c r="JR14">
        <v>100</v>
      </c>
      <c r="JS14">
        <v>0</v>
      </c>
      <c r="JT14">
        <v>0</v>
      </c>
      <c r="JU14">
        <v>23.333333333333332</v>
      </c>
      <c r="JV14">
        <v>23.333333333333332</v>
      </c>
      <c r="JW14">
        <v>23.333333333333332</v>
      </c>
      <c r="JX14">
        <v>46.666666666666664</v>
      </c>
      <c r="JY14">
        <v>46.666666666666664</v>
      </c>
      <c r="JZ14">
        <v>46.666666666666664</v>
      </c>
      <c r="KA14">
        <v>73.333333333333329</v>
      </c>
      <c r="KB14">
        <v>73.333333333333329</v>
      </c>
      <c r="KC14">
        <v>73.333333333333329</v>
      </c>
      <c r="KD14">
        <v>100</v>
      </c>
      <c r="KE14" t="s">
        <v>489</v>
      </c>
      <c r="KF14" t="s">
        <v>480</v>
      </c>
      <c r="KG14">
        <v>100</v>
      </c>
      <c r="KH14" t="s">
        <v>480</v>
      </c>
      <c r="KI14" t="s">
        <v>480</v>
      </c>
      <c r="KJ14">
        <v>100</v>
      </c>
      <c r="KK14" t="s">
        <v>480</v>
      </c>
      <c r="KL14" t="s">
        <v>480</v>
      </c>
      <c r="KM14">
        <v>100</v>
      </c>
      <c r="KN14" t="s">
        <v>480</v>
      </c>
      <c r="KO14" t="s">
        <v>480</v>
      </c>
      <c r="KP14">
        <v>100</v>
      </c>
      <c r="KQ14" t="s">
        <v>489</v>
      </c>
      <c r="KR14" t="s">
        <v>489</v>
      </c>
      <c r="KS14">
        <v>100</v>
      </c>
      <c r="KT14">
        <v>100</v>
      </c>
      <c r="KU14">
        <v>100</v>
      </c>
      <c r="KV14">
        <v>100</v>
      </c>
      <c r="KW14">
        <v>100</v>
      </c>
      <c r="KX14">
        <v>100</v>
      </c>
      <c r="KY14">
        <v>100</v>
      </c>
      <c r="KZ14">
        <v>100</v>
      </c>
      <c r="LA14">
        <v>100</v>
      </c>
      <c r="LB14">
        <v>100</v>
      </c>
      <c r="LC14">
        <v>100</v>
      </c>
      <c r="LD14" t="s">
        <v>694</v>
      </c>
      <c r="LE14" t="s">
        <v>754</v>
      </c>
      <c r="LF14">
        <v>100</v>
      </c>
      <c r="LG14">
        <v>100</v>
      </c>
      <c r="LH14" t="s">
        <v>480</v>
      </c>
      <c r="LI14" t="s">
        <v>480</v>
      </c>
      <c r="LJ14">
        <v>100</v>
      </c>
      <c r="LK14">
        <v>100</v>
      </c>
      <c r="LL14">
        <v>9024443544</v>
      </c>
      <c r="LM14">
        <v>8984078912</v>
      </c>
      <c r="LN14">
        <v>8142130143</v>
      </c>
      <c r="LO14">
        <v>691592795</v>
      </c>
      <c r="LP14">
        <v>691592795</v>
      </c>
      <c r="LQ14" t="s">
        <v>489</v>
      </c>
      <c r="LR14" t="s">
        <v>489</v>
      </c>
      <c r="LS14">
        <v>7</v>
      </c>
      <c r="LT14">
        <v>0</v>
      </c>
      <c r="LU14">
        <v>0</v>
      </c>
      <c r="LV14">
        <v>7</v>
      </c>
      <c r="LW14">
        <v>0</v>
      </c>
      <c r="LX14">
        <v>0</v>
      </c>
      <c r="LY14">
        <v>8</v>
      </c>
      <c r="LZ14">
        <v>0</v>
      </c>
      <c r="MA14">
        <v>0</v>
      </c>
      <c r="MB14">
        <v>8</v>
      </c>
      <c r="MC14">
        <v>30</v>
      </c>
      <c r="MD14">
        <v>30</v>
      </c>
      <c r="ME14">
        <v>95</v>
      </c>
      <c r="MF14" t="s">
        <v>491</v>
      </c>
      <c r="MG14" t="s">
        <v>491</v>
      </c>
      <c r="MH14" t="s">
        <v>493</v>
      </c>
      <c r="MI14" t="s">
        <v>493</v>
      </c>
      <c r="MJ14" t="s">
        <v>493</v>
      </c>
      <c r="MK14" t="s">
        <v>493</v>
      </c>
      <c r="ML14" t="s">
        <v>493</v>
      </c>
      <c r="MM14" t="s">
        <v>493</v>
      </c>
      <c r="MN14" t="s">
        <v>493</v>
      </c>
      <c r="MO14" t="s">
        <v>493</v>
      </c>
      <c r="MP14" t="s">
        <v>491</v>
      </c>
      <c r="MQ14">
        <v>0</v>
      </c>
      <c r="MR14" t="s">
        <v>491</v>
      </c>
      <c r="MS14" t="s">
        <v>491</v>
      </c>
      <c r="MT14" t="s">
        <v>496</v>
      </c>
      <c r="MU14" t="s">
        <v>491</v>
      </c>
      <c r="MV14" t="s">
        <v>491</v>
      </c>
      <c r="MW14" t="s">
        <v>824</v>
      </c>
      <c r="MX14" t="s">
        <v>491</v>
      </c>
      <c r="MY14" t="s">
        <v>491</v>
      </c>
      <c r="MZ14" t="s">
        <v>495</v>
      </c>
      <c r="NA14" t="s">
        <v>491</v>
      </c>
      <c r="NB14" t="s">
        <v>491</v>
      </c>
      <c r="NC14">
        <v>0</v>
      </c>
      <c r="ND14" t="s">
        <v>489</v>
      </c>
      <c r="NE14" t="s">
        <v>489</v>
      </c>
      <c r="NF14">
        <v>100</v>
      </c>
      <c r="NG14">
        <v>100</v>
      </c>
      <c r="NH14">
        <v>100</v>
      </c>
      <c r="NI14">
        <v>100</v>
      </c>
      <c r="NJ14">
        <v>100</v>
      </c>
      <c r="NK14">
        <v>100</v>
      </c>
      <c r="NL14">
        <v>100</v>
      </c>
      <c r="NM14">
        <v>100</v>
      </c>
      <c r="NN14">
        <v>100</v>
      </c>
      <c r="NO14">
        <v>100</v>
      </c>
      <c r="NP14" t="s">
        <v>688</v>
      </c>
      <c r="NQ14" t="s">
        <v>688</v>
      </c>
      <c r="NR14" t="s">
        <v>688</v>
      </c>
      <c r="NS14" t="s">
        <v>751</v>
      </c>
      <c r="NT14" t="s">
        <v>751</v>
      </c>
      <c r="NU14" t="s">
        <v>751</v>
      </c>
      <c r="NV14" t="s">
        <v>751</v>
      </c>
      <c r="NW14" t="s">
        <v>751</v>
      </c>
      <c r="NX14" t="s">
        <v>751</v>
      </c>
      <c r="NY14" t="s">
        <v>751</v>
      </c>
      <c r="NZ14" t="s">
        <v>688</v>
      </c>
      <c r="OA14">
        <v>0</v>
      </c>
      <c r="OB14" t="s">
        <v>690</v>
      </c>
      <c r="OC14" t="s">
        <v>690</v>
      </c>
      <c r="OD14" t="s">
        <v>690</v>
      </c>
      <c r="OE14" t="s">
        <v>722</v>
      </c>
      <c r="OF14" t="s">
        <v>722</v>
      </c>
      <c r="OG14" t="s">
        <v>825</v>
      </c>
      <c r="OH14" t="s">
        <v>722</v>
      </c>
      <c r="OI14" t="s">
        <v>722</v>
      </c>
      <c r="OJ14" t="s">
        <v>826</v>
      </c>
      <c r="OK14" t="s">
        <v>722</v>
      </c>
      <c r="OL14" t="s">
        <v>690</v>
      </c>
      <c r="OM14">
        <v>0</v>
      </c>
      <c r="OP14" t="s">
        <v>803</v>
      </c>
      <c r="OQ14">
        <v>65</v>
      </c>
      <c r="OR14">
        <v>0</v>
      </c>
      <c r="OS14">
        <v>0</v>
      </c>
      <c r="OT14">
        <v>0</v>
      </c>
      <c r="OU14">
        <v>0</v>
      </c>
      <c r="OV14">
        <v>0</v>
      </c>
      <c r="OW14">
        <v>0</v>
      </c>
      <c r="OX14">
        <v>0</v>
      </c>
      <c r="OY14">
        <v>0</v>
      </c>
      <c r="OZ14">
        <v>0</v>
      </c>
      <c r="PA14">
        <v>0</v>
      </c>
      <c r="PB14">
        <v>0</v>
      </c>
      <c r="PC14">
        <v>0</v>
      </c>
      <c r="PD14">
        <v>0</v>
      </c>
      <c r="PE14">
        <v>89038315</v>
      </c>
      <c r="PF14">
        <v>89038315</v>
      </c>
      <c r="PG14">
        <v>89038315</v>
      </c>
      <c r="PH14">
        <v>89038315</v>
      </c>
      <c r="PI14">
        <v>89038315</v>
      </c>
      <c r="PJ14">
        <v>89038315</v>
      </c>
      <c r="PK14">
        <v>89038315</v>
      </c>
      <c r="PL14">
        <v>89038315</v>
      </c>
      <c r="PM14">
        <v>89038315</v>
      </c>
      <c r="PN14">
        <v>89038315</v>
      </c>
      <c r="PO14">
        <v>89038315</v>
      </c>
      <c r="PP14">
        <v>89038315</v>
      </c>
      <c r="PQ14">
        <v>89038315</v>
      </c>
      <c r="PR14">
        <v>752590</v>
      </c>
      <c r="PS14">
        <v>690840205</v>
      </c>
      <c r="PT14" t="s">
        <v>517</v>
      </c>
    </row>
    <row r="15" spans="1:436" x14ac:dyDescent="0.35">
      <c r="A15" t="s">
        <v>827</v>
      </c>
      <c r="B15">
        <v>7868</v>
      </c>
      <c r="C15" t="s">
        <v>828</v>
      </c>
      <c r="D15">
        <v>2020110010191</v>
      </c>
      <c r="E15" t="s">
        <v>437</v>
      </c>
      <c r="F15" t="s">
        <v>438</v>
      </c>
      <c r="G15" t="s">
        <v>439</v>
      </c>
      <c r="H15" t="s">
        <v>651</v>
      </c>
      <c r="I15" t="s">
        <v>829</v>
      </c>
      <c r="J15" t="s">
        <v>653</v>
      </c>
      <c r="K15" t="s">
        <v>654</v>
      </c>
      <c r="L15" t="s">
        <v>655</v>
      </c>
      <c r="M15" t="s">
        <v>656</v>
      </c>
      <c r="N15" t="s">
        <v>657</v>
      </c>
      <c r="O15" t="s">
        <v>755</v>
      </c>
      <c r="P15" t="s">
        <v>659</v>
      </c>
      <c r="Q15" t="s">
        <v>660</v>
      </c>
      <c r="R15" t="s">
        <v>661</v>
      </c>
      <c r="S15" t="s">
        <v>830</v>
      </c>
      <c r="T15" t="s">
        <v>831</v>
      </c>
      <c r="U15" t="s">
        <v>832</v>
      </c>
      <c r="AB15" t="s">
        <v>833</v>
      </c>
      <c r="AC15" t="s">
        <v>830</v>
      </c>
      <c r="AG15" t="s">
        <v>452</v>
      </c>
      <c r="AH15" t="s">
        <v>665</v>
      </c>
      <c r="AI15" t="s">
        <v>834</v>
      </c>
      <c r="AJ15" t="s">
        <v>835</v>
      </c>
      <c r="AK15">
        <v>44055</v>
      </c>
      <c r="AL15">
        <v>1</v>
      </c>
      <c r="AM15">
        <v>2023</v>
      </c>
      <c r="AN15" t="s">
        <v>836</v>
      </c>
      <c r="AO15" t="s">
        <v>837</v>
      </c>
      <c r="AP15">
        <v>2020</v>
      </c>
      <c r="AQ15">
        <v>2024</v>
      </c>
      <c r="AR15" t="s">
        <v>469</v>
      </c>
      <c r="AS15" t="s">
        <v>459</v>
      </c>
      <c r="AT15" t="s">
        <v>460</v>
      </c>
      <c r="AU15" t="s">
        <v>670</v>
      </c>
      <c r="AV15">
        <v>2020</v>
      </c>
      <c r="AW15">
        <v>0</v>
      </c>
      <c r="AX15" t="s">
        <v>462</v>
      </c>
      <c r="AY15">
        <v>1</v>
      </c>
      <c r="AZ15">
        <v>0</v>
      </c>
      <c r="BA15">
        <v>0</v>
      </c>
      <c r="BB15" t="s">
        <v>838</v>
      </c>
      <c r="BC15" t="s">
        <v>839</v>
      </c>
      <c r="BD15" t="s">
        <v>840</v>
      </c>
      <c r="BE15" t="s">
        <v>841</v>
      </c>
      <c r="BF15" t="s">
        <v>675</v>
      </c>
      <c r="BG15">
        <v>3</v>
      </c>
      <c r="BH15">
        <v>45212</v>
      </c>
      <c r="BI15" t="s">
        <v>676</v>
      </c>
      <c r="BJ15" t="s">
        <v>50</v>
      </c>
      <c r="BK15">
        <v>100</v>
      </c>
      <c r="BL15">
        <v>11</v>
      </c>
      <c r="BM15">
        <v>21</v>
      </c>
      <c r="BN15">
        <v>21</v>
      </c>
      <c r="BO15">
        <v>32</v>
      </c>
      <c r="BP15">
        <v>15</v>
      </c>
      <c r="BQ15">
        <v>6053068966</v>
      </c>
      <c r="BR15">
        <v>1221131137</v>
      </c>
      <c r="BS15">
        <v>1217501300</v>
      </c>
      <c r="BT15">
        <v>964637607</v>
      </c>
      <c r="BU15">
        <v>783798922</v>
      </c>
      <c r="BV15">
        <v>1866000000</v>
      </c>
      <c r="BW15">
        <v>11</v>
      </c>
      <c r="BX15">
        <v>21</v>
      </c>
      <c r="BY15">
        <v>21</v>
      </c>
      <c r="BZ15">
        <v>22</v>
      </c>
      <c r="CA15">
        <v>21</v>
      </c>
      <c r="CB15">
        <v>21</v>
      </c>
      <c r="CC15">
        <v>32</v>
      </c>
      <c r="CD15">
        <v>1220046913</v>
      </c>
      <c r="CE15">
        <v>1120421978</v>
      </c>
      <c r="CF15">
        <v>1216972592</v>
      </c>
      <c r="CG15">
        <v>1121841091</v>
      </c>
      <c r="CH15">
        <v>964637606</v>
      </c>
      <c r="CI15">
        <v>951668301</v>
      </c>
      <c r="CJ15">
        <v>11</v>
      </c>
      <c r="CK15">
        <v>21</v>
      </c>
      <c r="CL15">
        <v>21</v>
      </c>
      <c r="CM15">
        <v>85</v>
      </c>
      <c r="CN15" t="s">
        <v>469</v>
      </c>
      <c r="CO15">
        <v>0</v>
      </c>
      <c r="CP15">
        <v>0</v>
      </c>
      <c r="CQ15">
        <v>4.4000000000000004</v>
      </c>
      <c r="CR15">
        <v>0</v>
      </c>
      <c r="CS15">
        <v>0</v>
      </c>
      <c r="CT15">
        <v>8.8000000000000007</v>
      </c>
      <c r="CU15">
        <v>0</v>
      </c>
      <c r="CV15">
        <v>0</v>
      </c>
      <c r="CW15">
        <v>0</v>
      </c>
      <c r="CX15">
        <v>0</v>
      </c>
      <c r="CY15">
        <v>0</v>
      </c>
      <c r="CZ15">
        <v>18.8</v>
      </c>
      <c r="DA15">
        <v>32</v>
      </c>
      <c r="DB15" s="92">
        <v>32</v>
      </c>
      <c r="DC15">
        <v>32</v>
      </c>
      <c r="DD15">
        <v>32</v>
      </c>
      <c r="DE15">
        <v>0</v>
      </c>
      <c r="DF15">
        <v>0</v>
      </c>
      <c r="DG15">
        <v>60</v>
      </c>
      <c r="DH15">
        <v>0</v>
      </c>
      <c r="DI15">
        <v>0</v>
      </c>
      <c r="DJ15">
        <v>120</v>
      </c>
      <c r="DK15">
        <v>0</v>
      </c>
      <c r="DL15">
        <v>0</v>
      </c>
      <c r="DM15">
        <v>0</v>
      </c>
      <c r="DN15">
        <v>0</v>
      </c>
      <c r="DO15">
        <v>0</v>
      </c>
      <c r="DP15">
        <v>120</v>
      </c>
      <c r="DQ15">
        <v>300</v>
      </c>
      <c r="DR15">
        <v>0</v>
      </c>
      <c r="DS15">
        <v>0</v>
      </c>
      <c r="DT15">
        <v>60</v>
      </c>
      <c r="DU15">
        <v>0</v>
      </c>
      <c r="DV15">
        <v>0</v>
      </c>
      <c r="DW15">
        <v>120</v>
      </c>
      <c r="DX15">
        <v>0</v>
      </c>
      <c r="DY15">
        <v>0</v>
      </c>
      <c r="DZ15">
        <v>0</v>
      </c>
      <c r="EA15">
        <v>0</v>
      </c>
      <c r="EB15">
        <v>0</v>
      </c>
      <c r="EC15">
        <v>120</v>
      </c>
      <c r="ED15">
        <v>300</v>
      </c>
      <c r="EE15">
        <v>300</v>
      </c>
      <c r="EF15">
        <v>0</v>
      </c>
      <c r="EG15">
        <v>0</v>
      </c>
      <c r="EH15" t="s">
        <v>842</v>
      </c>
      <c r="EI15">
        <v>0</v>
      </c>
      <c r="EJ15">
        <v>0</v>
      </c>
      <c r="EK15" t="s">
        <v>843</v>
      </c>
      <c r="EL15">
        <v>0</v>
      </c>
      <c r="EM15">
        <v>0</v>
      </c>
      <c r="EN15">
        <v>0</v>
      </c>
      <c r="EO15">
        <v>0</v>
      </c>
      <c r="EP15">
        <v>0</v>
      </c>
      <c r="EQ15" t="s">
        <v>844</v>
      </c>
      <c r="ER15">
        <v>0</v>
      </c>
      <c r="ES15">
        <v>0</v>
      </c>
      <c r="ET15" t="s">
        <v>842</v>
      </c>
      <c r="EU15">
        <v>0</v>
      </c>
      <c r="EV15">
        <v>0</v>
      </c>
      <c r="EW15" t="s">
        <v>843</v>
      </c>
      <c r="EX15">
        <v>0</v>
      </c>
      <c r="EY15">
        <v>0</v>
      </c>
      <c r="EZ15">
        <v>0</v>
      </c>
      <c r="FA15">
        <v>0</v>
      </c>
      <c r="FB15">
        <v>0</v>
      </c>
      <c r="FC15" t="s">
        <v>844</v>
      </c>
      <c r="FD15">
        <v>700432000</v>
      </c>
      <c r="FE15">
        <v>700432000</v>
      </c>
      <c r="FF15">
        <v>700432000</v>
      </c>
      <c r="FG15">
        <v>700432000</v>
      </c>
      <c r="FH15">
        <v>700432000</v>
      </c>
      <c r="FI15">
        <v>700432000</v>
      </c>
      <c r="FJ15">
        <v>700432000</v>
      </c>
      <c r="FK15">
        <v>700432000</v>
      </c>
      <c r="FL15">
        <v>700432000</v>
      </c>
      <c r="FM15">
        <v>700432000</v>
      </c>
      <c r="FN15">
        <v>700432000</v>
      </c>
      <c r="FO15">
        <v>700432000</v>
      </c>
      <c r="FP15">
        <v>700432000</v>
      </c>
      <c r="FQ15">
        <v>700432000</v>
      </c>
      <c r="FR15">
        <v>774463834</v>
      </c>
      <c r="FS15">
        <v>774463834</v>
      </c>
      <c r="FT15">
        <v>760307325</v>
      </c>
      <c r="FU15">
        <v>760307325</v>
      </c>
      <c r="FV15">
        <v>760307325</v>
      </c>
      <c r="FW15">
        <v>760307325</v>
      </c>
      <c r="FX15">
        <v>760307325</v>
      </c>
      <c r="FY15">
        <v>770616737</v>
      </c>
      <c r="FZ15">
        <v>770616737</v>
      </c>
      <c r="GA15">
        <v>777190325</v>
      </c>
      <c r="GB15">
        <v>783798922</v>
      </c>
      <c r="GC15">
        <v>783798922</v>
      </c>
      <c r="GD15">
        <v>361437408</v>
      </c>
      <c r="GE15">
        <v>621155282</v>
      </c>
      <c r="GF15">
        <v>621155282</v>
      </c>
      <c r="GG15">
        <v>675074282</v>
      </c>
      <c r="GH15">
        <v>760007972</v>
      </c>
      <c r="GI15">
        <v>760007972</v>
      </c>
      <c r="GJ15">
        <v>760007972</v>
      </c>
      <c r="GK15">
        <v>760007972</v>
      </c>
      <c r="GL15">
        <v>760007972</v>
      </c>
      <c r="GM15">
        <v>770317384</v>
      </c>
      <c r="GN15">
        <v>777190325</v>
      </c>
      <c r="GO15">
        <v>783428841</v>
      </c>
      <c r="GP15">
        <v>783428841</v>
      </c>
      <c r="GQ15">
        <v>0</v>
      </c>
      <c r="GR15">
        <v>6106344</v>
      </c>
      <c r="GS15">
        <v>53556073</v>
      </c>
      <c r="GT15">
        <v>117606598</v>
      </c>
      <c r="GU15">
        <v>181842164</v>
      </c>
      <c r="GV15">
        <v>256647256</v>
      </c>
      <c r="GW15">
        <v>333081235</v>
      </c>
      <c r="GX15">
        <v>403407284</v>
      </c>
      <c r="GY15">
        <v>470243994</v>
      </c>
      <c r="GZ15">
        <v>538048151</v>
      </c>
      <c r="HA15">
        <v>604884861</v>
      </c>
      <c r="HB15">
        <v>750508957</v>
      </c>
      <c r="HC15">
        <v>750508957</v>
      </c>
      <c r="HD15">
        <v>12969305</v>
      </c>
      <c r="HE15">
        <v>12969305</v>
      </c>
      <c r="HF15">
        <v>12969305</v>
      </c>
      <c r="HG15">
        <v>12969305</v>
      </c>
      <c r="HH15">
        <v>12969305</v>
      </c>
      <c r="HI15">
        <v>12969305</v>
      </c>
      <c r="HJ15">
        <v>12969305</v>
      </c>
      <c r="HK15">
        <v>12969305</v>
      </c>
      <c r="HL15">
        <v>12969305</v>
      </c>
      <c r="HM15">
        <v>12969305</v>
      </c>
      <c r="HN15">
        <v>12969305</v>
      </c>
      <c r="HO15">
        <v>12969305</v>
      </c>
      <c r="HP15">
        <v>12969305</v>
      </c>
      <c r="HQ15">
        <v>0</v>
      </c>
      <c r="HR15">
        <v>4599584</v>
      </c>
      <c r="HS15">
        <v>9357774</v>
      </c>
      <c r="HT15">
        <v>12969305</v>
      </c>
      <c r="HU15">
        <v>12969305</v>
      </c>
      <c r="HV15">
        <v>12969305</v>
      </c>
      <c r="HW15">
        <v>12969305</v>
      </c>
      <c r="HX15">
        <v>12969305</v>
      </c>
      <c r="HY15">
        <v>12969305</v>
      </c>
      <c r="HZ15">
        <v>12969305</v>
      </c>
      <c r="IA15">
        <v>12969305</v>
      </c>
      <c r="IB15">
        <v>12969305</v>
      </c>
      <c r="IC15">
        <v>12969305</v>
      </c>
      <c r="ID15" t="s">
        <v>845</v>
      </c>
      <c r="IE15" t="s">
        <v>480</v>
      </c>
      <c r="IF15" t="s">
        <v>480</v>
      </c>
      <c r="IG15" t="s">
        <v>480</v>
      </c>
      <c r="IH15" t="s">
        <v>846</v>
      </c>
      <c r="II15" t="s">
        <v>847</v>
      </c>
      <c r="IJ15" t="s">
        <v>848</v>
      </c>
      <c r="IK15" t="s">
        <v>849</v>
      </c>
      <c r="IL15" t="s">
        <v>850</v>
      </c>
      <c r="IM15" t="s">
        <v>480</v>
      </c>
      <c r="IN15" t="s">
        <v>480</v>
      </c>
      <c r="IO15" t="s">
        <v>851</v>
      </c>
      <c r="IP15" t="s">
        <v>480</v>
      </c>
      <c r="IQ15" t="s">
        <v>480</v>
      </c>
      <c r="IR15" t="s">
        <v>852</v>
      </c>
      <c r="IS15">
        <v>0</v>
      </c>
      <c r="IT15">
        <v>0</v>
      </c>
      <c r="IU15">
        <v>1</v>
      </c>
      <c r="IV15">
        <v>0</v>
      </c>
      <c r="IW15">
        <v>0</v>
      </c>
      <c r="IX15">
        <v>1</v>
      </c>
      <c r="IY15">
        <v>0</v>
      </c>
      <c r="IZ15">
        <v>0</v>
      </c>
      <c r="JA15">
        <v>0</v>
      </c>
      <c r="JB15">
        <v>0</v>
      </c>
      <c r="JC15">
        <v>0</v>
      </c>
      <c r="JD15">
        <v>1</v>
      </c>
      <c r="JE15">
        <v>1</v>
      </c>
      <c r="JF15">
        <v>0</v>
      </c>
      <c r="JG15">
        <v>0</v>
      </c>
      <c r="JH15">
        <v>20</v>
      </c>
      <c r="JI15">
        <v>0</v>
      </c>
      <c r="JJ15">
        <v>0</v>
      </c>
      <c r="JK15">
        <v>40</v>
      </c>
      <c r="JL15">
        <v>0</v>
      </c>
      <c r="JM15">
        <v>0</v>
      </c>
      <c r="JN15">
        <v>0</v>
      </c>
      <c r="JO15">
        <v>0</v>
      </c>
      <c r="JP15">
        <v>0</v>
      </c>
      <c r="JQ15">
        <v>40</v>
      </c>
      <c r="JR15">
        <v>100</v>
      </c>
      <c r="JS15">
        <v>0</v>
      </c>
      <c r="JT15">
        <v>0</v>
      </c>
      <c r="JU15">
        <v>20</v>
      </c>
      <c r="JV15">
        <v>20</v>
      </c>
      <c r="JW15">
        <v>20</v>
      </c>
      <c r="JX15">
        <v>60</v>
      </c>
      <c r="JY15">
        <v>60</v>
      </c>
      <c r="JZ15">
        <v>60</v>
      </c>
      <c r="KA15">
        <v>60</v>
      </c>
      <c r="KB15">
        <v>60</v>
      </c>
      <c r="KC15">
        <v>60</v>
      </c>
      <c r="KD15">
        <v>100</v>
      </c>
      <c r="KE15" t="s">
        <v>489</v>
      </c>
      <c r="KF15" t="s">
        <v>480</v>
      </c>
      <c r="KG15">
        <v>100</v>
      </c>
      <c r="KH15" t="s">
        <v>480</v>
      </c>
      <c r="KI15" t="s">
        <v>480</v>
      </c>
      <c r="KJ15">
        <v>100</v>
      </c>
      <c r="KK15" t="s">
        <v>480</v>
      </c>
      <c r="KL15" t="s">
        <v>480</v>
      </c>
      <c r="KM15" t="s">
        <v>480</v>
      </c>
      <c r="KN15" t="s">
        <v>480</v>
      </c>
      <c r="KO15" t="s">
        <v>480</v>
      </c>
      <c r="KP15">
        <v>100</v>
      </c>
      <c r="KQ15" t="s">
        <v>489</v>
      </c>
      <c r="KR15" t="s">
        <v>489</v>
      </c>
      <c r="KS15">
        <v>100</v>
      </c>
      <c r="KT15">
        <v>100</v>
      </c>
      <c r="KU15">
        <v>100</v>
      </c>
      <c r="KV15">
        <v>100</v>
      </c>
      <c r="KW15">
        <v>100</v>
      </c>
      <c r="KX15">
        <v>100</v>
      </c>
      <c r="KY15">
        <v>100</v>
      </c>
      <c r="KZ15">
        <v>100</v>
      </c>
      <c r="LA15">
        <v>100</v>
      </c>
      <c r="LB15">
        <v>100</v>
      </c>
      <c r="LC15">
        <v>100</v>
      </c>
      <c r="LD15" t="s">
        <v>724</v>
      </c>
      <c r="LE15" t="s">
        <v>829</v>
      </c>
      <c r="LF15">
        <v>100</v>
      </c>
      <c r="LG15">
        <v>100</v>
      </c>
      <c r="LH15">
        <v>100</v>
      </c>
      <c r="LI15">
        <v>100</v>
      </c>
      <c r="LJ15">
        <v>100</v>
      </c>
      <c r="LK15">
        <v>100</v>
      </c>
      <c r="LL15">
        <v>9024443544</v>
      </c>
      <c r="LM15">
        <v>8984078912</v>
      </c>
      <c r="LN15">
        <v>8142130143</v>
      </c>
      <c r="LO15">
        <v>691592795</v>
      </c>
      <c r="LP15">
        <v>691592795</v>
      </c>
      <c r="LQ15" t="s">
        <v>489</v>
      </c>
      <c r="LR15" t="s">
        <v>489</v>
      </c>
      <c r="LS15">
        <v>4.4000000000000004</v>
      </c>
      <c r="LT15">
        <v>0</v>
      </c>
      <c r="LU15">
        <v>0</v>
      </c>
      <c r="LV15">
        <v>8.7999999999999989</v>
      </c>
      <c r="LW15">
        <v>0</v>
      </c>
      <c r="LX15">
        <v>0</v>
      </c>
      <c r="LY15">
        <v>0</v>
      </c>
      <c r="LZ15">
        <v>0</v>
      </c>
      <c r="MA15">
        <v>0</v>
      </c>
      <c r="MB15">
        <v>18.8</v>
      </c>
      <c r="MC15">
        <v>32</v>
      </c>
      <c r="MD15">
        <v>32</v>
      </c>
      <c r="ME15">
        <v>32</v>
      </c>
      <c r="MF15" t="s">
        <v>491</v>
      </c>
      <c r="MG15" t="s">
        <v>491</v>
      </c>
      <c r="MH15" t="s">
        <v>493</v>
      </c>
      <c r="MI15" t="s">
        <v>493</v>
      </c>
      <c r="MJ15" t="s">
        <v>493</v>
      </c>
      <c r="MK15" t="s">
        <v>493</v>
      </c>
      <c r="ML15" t="s">
        <v>493</v>
      </c>
      <c r="MM15" t="s">
        <v>493</v>
      </c>
      <c r="MN15" t="s">
        <v>493</v>
      </c>
      <c r="MO15" t="s">
        <v>493</v>
      </c>
      <c r="MP15" t="s">
        <v>491</v>
      </c>
      <c r="MQ15">
        <v>0</v>
      </c>
      <c r="MR15" t="s">
        <v>491</v>
      </c>
      <c r="MS15" t="s">
        <v>491</v>
      </c>
      <c r="MT15" t="s">
        <v>496</v>
      </c>
      <c r="MU15" t="s">
        <v>491</v>
      </c>
      <c r="MV15" t="s">
        <v>491</v>
      </c>
      <c r="MW15" t="s">
        <v>494</v>
      </c>
      <c r="MX15" t="s">
        <v>491</v>
      </c>
      <c r="MY15" t="s">
        <v>491</v>
      </c>
      <c r="MZ15" t="s">
        <v>853</v>
      </c>
      <c r="NA15" t="s">
        <v>491</v>
      </c>
      <c r="NB15" t="s">
        <v>491</v>
      </c>
      <c r="NC15">
        <v>0</v>
      </c>
      <c r="ND15" t="s">
        <v>489</v>
      </c>
      <c r="NE15" t="s">
        <v>489</v>
      </c>
      <c r="NF15">
        <v>100</v>
      </c>
      <c r="NG15">
        <v>100</v>
      </c>
      <c r="NH15">
        <v>100</v>
      </c>
      <c r="NI15">
        <v>100</v>
      </c>
      <c r="NJ15">
        <v>100</v>
      </c>
      <c r="NK15">
        <v>100</v>
      </c>
      <c r="NL15">
        <v>100</v>
      </c>
      <c r="NM15">
        <v>100</v>
      </c>
      <c r="NN15">
        <v>100</v>
      </c>
      <c r="NO15">
        <v>100</v>
      </c>
      <c r="NP15" t="s">
        <v>688</v>
      </c>
      <c r="NQ15" t="s">
        <v>688</v>
      </c>
      <c r="NR15" t="s">
        <v>688</v>
      </c>
      <c r="NS15" t="s">
        <v>688</v>
      </c>
      <c r="NT15" t="s">
        <v>688</v>
      </c>
      <c r="NU15" t="s">
        <v>688</v>
      </c>
      <c r="NV15" t="s">
        <v>688</v>
      </c>
      <c r="NW15" t="s">
        <v>688</v>
      </c>
      <c r="NX15" t="s">
        <v>688</v>
      </c>
      <c r="NY15" t="s">
        <v>688</v>
      </c>
      <c r="NZ15" t="s">
        <v>688</v>
      </c>
      <c r="OA15">
        <v>0</v>
      </c>
      <c r="OB15" t="s">
        <v>690</v>
      </c>
      <c r="OC15" t="s">
        <v>690</v>
      </c>
      <c r="OD15" t="s">
        <v>690</v>
      </c>
      <c r="OE15" t="s">
        <v>722</v>
      </c>
      <c r="OF15" t="s">
        <v>722</v>
      </c>
      <c r="OG15" t="s">
        <v>854</v>
      </c>
      <c r="OH15" t="s">
        <v>722</v>
      </c>
      <c r="OI15" t="s">
        <v>722</v>
      </c>
      <c r="OJ15" t="s">
        <v>826</v>
      </c>
      <c r="OK15" t="s">
        <v>722</v>
      </c>
      <c r="OL15" t="s">
        <v>690</v>
      </c>
      <c r="OM15">
        <v>0</v>
      </c>
      <c r="OP15" t="s">
        <v>827</v>
      </c>
      <c r="OQ15">
        <v>32</v>
      </c>
      <c r="OR15">
        <v>0</v>
      </c>
      <c r="OS15">
        <v>0</v>
      </c>
      <c r="OT15">
        <v>0</v>
      </c>
      <c r="OU15">
        <v>0</v>
      </c>
      <c r="OV15">
        <v>0</v>
      </c>
      <c r="OW15">
        <v>0</v>
      </c>
      <c r="OX15">
        <v>0</v>
      </c>
      <c r="OY15">
        <v>0</v>
      </c>
      <c r="OZ15">
        <v>0</v>
      </c>
      <c r="PA15">
        <v>0</v>
      </c>
      <c r="PB15">
        <v>0</v>
      </c>
      <c r="PC15">
        <v>0</v>
      </c>
      <c r="PD15">
        <v>0</v>
      </c>
      <c r="PE15">
        <v>12969305</v>
      </c>
      <c r="PF15">
        <v>12969305</v>
      </c>
      <c r="PG15">
        <v>12969305</v>
      </c>
      <c r="PH15">
        <v>12969305</v>
      </c>
      <c r="PI15">
        <v>12969305</v>
      </c>
      <c r="PJ15">
        <v>12969305</v>
      </c>
      <c r="PK15">
        <v>12969305</v>
      </c>
      <c r="PL15">
        <v>12969305</v>
      </c>
      <c r="PM15">
        <v>12969305</v>
      </c>
      <c r="PN15">
        <v>12969305</v>
      </c>
      <c r="PO15">
        <v>12969305</v>
      </c>
      <c r="PP15">
        <v>12969305</v>
      </c>
      <c r="PQ15">
        <v>12969305</v>
      </c>
      <c r="PR15">
        <v>752590</v>
      </c>
      <c r="PS15">
        <v>690840205</v>
      </c>
      <c r="PT15" t="s">
        <v>517</v>
      </c>
    </row>
    <row r="16" spans="1:436" x14ac:dyDescent="0.35">
      <c r="A16" t="s">
        <v>855</v>
      </c>
      <c r="B16">
        <v>7868</v>
      </c>
      <c r="C16" t="s">
        <v>856</v>
      </c>
      <c r="D16">
        <v>2020110010191</v>
      </c>
      <c r="E16" t="s">
        <v>437</v>
      </c>
      <c r="F16" t="s">
        <v>438</v>
      </c>
      <c r="G16" t="s">
        <v>439</v>
      </c>
      <c r="H16" t="s">
        <v>651</v>
      </c>
      <c r="I16" t="s">
        <v>829</v>
      </c>
      <c r="J16" t="s">
        <v>653</v>
      </c>
      <c r="K16" t="s">
        <v>654</v>
      </c>
      <c r="L16" t="s">
        <v>655</v>
      </c>
      <c r="M16" t="s">
        <v>656</v>
      </c>
      <c r="N16" t="s">
        <v>654</v>
      </c>
      <c r="O16" t="s">
        <v>655</v>
      </c>
      <c r="P16" t="s">
        <v>656</v>
      </c>
      <c r="Q16" t="s">
        <v>857</v>
      </c>
      <c r="R16" t="s">
        <v>661</v>
      </c>
      <c r="S16" t="s">
        <v>858</v>
      </c>
      <c r="T16" t="s">
        <v>859</v>
      </c>
      <c r="AC16" t="s">
        <v>858</v>
      </c>
      <c r="AG16" t="s">
        <v>452</v>
      </c>
      <c r="AH16" t="s">
        <v>665</v>
      </c>
      <c r="AI16" t="s">
        <v>860</v>
      </c>
      <c r="AJ16">
        <v>0</v>
      </c>
      <c r="AK16">
        <v>44055</v>
      </c>
      <c r="AL16">
        <v>1</v>
      </c>
      <c r="AM16">
        <v>2023</v>
      </c>
      <c r="AN16" t="s">
        <v>861</v>
      </c>
      <c r="AO16" t="s">
        <v>862</v>
      </c>
      <c r="AP16">
        <v>2020</v>
      </c>
      <c r="AQ16">
        <v>2024</v>
      </c>
      <c r="AR16" t="s">
        <v>469</v>
      </c>
      <c r="AS16" t="s">
        <v>762</v>
      </c>
      <c r="AT16" t="s">
        <v>460</v>
      </c>
      <c r="AU16" t="s">
        <v>670</v>
      </c>
      <c r="AV16">
        <v>2020</v>
      </c>
      <c r="AW16" t="s">
        <v>462</v>
      </c>
      <c r="AX16" t="s">
        <v>462</v>
      </c>
      <c r="AY16">
        <v>1</v>
      </c>
      <c r="AZ16">
        <v>0</v>
      </c>
      <c r="BA16">
        <v>0</v>
      </c>
      <c r="BB16" t="s">
        <v>863</v>
      </c>
      <c r="BC16" t="s">
        <v>864</v>
      </c>
      <c r="BD16" t="s">
        <v>865</v>
      </c>
      <c r="BE16" t="s">
        <v>866</v>
      </c>
      <c r="BF16" t="s">
        <v>675</v>
      </c>
      <c r="BG16">
        <v>3</v>
      </c>
      <c r="BH16">
        <v>45212</v>
      </c>
      <c r="BI16" t="s">
        <v>676</v>
      </c>
      <c r="BJ16" t="s">
        <v>50</v>
      </c>
      <c r="BK16">
        <v>100</v>
      </c>
      <c r="BL16">
        <v>5</v>
      </c>
      <c r="BM16">
        <v>28</v>
      </c>
      <c r="BN16">
        <v>28</v>
      </c>
      <c r="BO16">
        <v>28</v>
      </c>
      <c r="BP16">
        <v>11</v>
      </c>
      <c r="BQ16">
        <v>13108213560</v>
      </c>
      <c r="BR16">
        <v>992500650</v>
      </c>
      <c r="BS16">
        <v>2978107803</v>
      </c>
      <c r="BT16">
        <v>4011243520</v>
      </c>
      <c r="BU16">
        <v>3220361587</v>
      </c>
      <c r="BV16">
        <v>1906000000</v>
      </c>
      <c r="BW16">
        <v>5</v>
      </c>
      <c r="BX16">
        <v>28</v>
      </c>
      <c r="BY16">
        <v>28</v>
      </c>
      <c r="BZ16">
        <v>28</v>
      </c>
      <c r="CA16">
        <v>28</v>
      </c>
      <c r="CB16">
        <v>28.000000000000011</v>
      </c>
      <c r="CC16">
        <v>28</v>
      </c>
      <c r="CD16">
        <v>991962436</v>
      </c>
      <c r="CE16">
        <v>922337940</v>
      </c>
      <c r="CF16">
        <v>2866328865</v>
      </c>
      <c r="CG16">
        <v>2406318673</v>
      </c>
      <c r="CH16">
        <v>4011222494</v>
      </c>
      <c r="CI16">
        <v>3649118384</v>
      </c>
      <c r="CJ16">
        <v>5</v>
      </c>
      <c r="CK16">
        <v>28.000000000000011</v>
      </c>
      <c r="CL16">
        <v>28.000000000000011</v>
      </c>
      <c r="CM16">
        <v>89.000000000000028</v>
      </c>
      <c r="CN16" t="s">
        <v>469</v>
      </c>
      <c r="CO16">
        <v>2.3323999999999998</v>
      </c>
      <c r="CP16">
        <v>2.3323999999999998</v>
      </c>
      <c r="CQ16">
        <v>2.3324000000000003</v>
      </c>
      <c r="CR16">
        <v>2.3323999999999998</v>
      </c>
      <c r="CS16">
        <v>2.3323999999999998</v>
      </c>
      <c r="CT16">
        <v>2.3323999999999998</v>
      </c>
      <c r="CU16">
        <v>2.3323999999999998</v>
      </c>
      <c r="CV16">
        <v>2.3324000000000016</v>
      </c>
      <c r="CW16">
        <v>2.3323999999999998</v>
      </c>
      <c r="CX16">
        <v>2.3323999999999998</v>
      </c>
      <c r="CY16">
        <v>2.3323999999999998</v>
      </c>
      <c r="CZ16">
        <v>2.3436000000000012</v>
      </c>
      <c r="DA16">
        <v>28</v>
      </c>
      <c r="DB16" s="92">
        <v>28</v>
      </c>
      <c r="DC16">
        <v>28</v>
      </c>
      <c r="DD16">
        <v>28</v>
      </c>
      <c r="DE16">
        <v>8.33</v>
      </c>
      <c r="DF16">
        <v>8.33</v>
      </c>
      <c r="DG16">
        <v>8.3300000000000018</v>
      </c>
      <c r="DH16">
        <v>8.3299999999999983</v>
      </c>
      <c r="DI16">
        <v>8.3299999999999983</v>
      </c>
      <c r="DJ16">
        <v>8.3299999999999983</v>
      </c>
      <c r="DK16">
        <v>8.3299999999999983</v>
      </c>
      <c r="DL16">
        <v>8.3300000000000054</v>
      </c>
      <c r="DM16">
        <v>8.3299999999999983</v>
      </c>
      <c r="DN16">
        <v>8.3299999999999983</v>
      </c>
      <c r="DO16">
        <v>8.3299999999999983</v>
      </c>
      <c r="DP16">
        <v>8.3700000000000045</v>
      </c>
      <c r="DQ16">
        <v>100</v>
      </c>
      <c r="DR16">
        <v>8.33</v>
      </c>
      <c r="DS16">
        <v>8.33</v>
      </c>
      <c r="DT16">
        <v>8.3300000000000018</v>
      </c>
      <c r="DU16">
        <v>8.3299999999999983</v>
      </c>
      <c r="DV16">
        <v>8.3299999999999983</v>
      </c>
      <c r="DW16">
        <v>8.3299999999999983</v>
      </c>
      <c r="DX16">
        <v>8.3299999999999983</v>
      </c>
      <c r="DY16">
        <v>8.3300000000000054</v>
      </c>
      <c r="DZ16">
        <v>8.3299999999999983</v>
      </c>
      <c r="EA16">
        <v>8.3299999999999983</v>
      </c>
      <c r="EB16">
        <v>8.3299999999999983</v>
      </c>
      <c r="EC16">
        <v>8.3700000000000045</v>
      </c>
      <c r="ED16">
        <v>100</v>
      </c>
      <c r="EE16">
        <v>100</v>
      </c>
      <c r="EF16" t="s">
        <v>867</v>
      </c>
      <c r="EG16" t="s">
        <v>868</v>
      </c>
      <c r="EH16" t="s">
        <v>868</v>
      </c>
      <c r="EI16" t="s">
        <v>869</v>
      </c>
      <c r="EJ16" t="s">
        <v>868</v>
      </c>
      <c r="EK16" t="s">
        <v>868</v>
      </c>
      <c r="EL16" t="s">
        <v>869</v>
      </c>
      <c r="EM16" t="s">
        <v>868</v>
      </c>
      <c r="EN16" t="s">
        <v>868</v>
      </c>
      <c r="EO16" t="s">
        <v>869</v>
      </c>
      <c r="EP16" t="s">
        <v>868</v>
      </c>
      <c r="EQ16" t="s">
        <v>868</v>
      </c>
      <c r="ER16" t="s">
        <v>867</v>
      </c>
      <c r="ES16" t="s">
        <v>868</v>
      </c>
      <c r="ET16" t="s">
        <v>868</v>
      </c>
      <c r="EU16" t="s">
        <v>869</v>
      </c>
      <c r="EV16" t="s">
        <v>868</v>
      </c>
      <c r="EW16" t="s">
        <v>868</v>
      </c>
      <c r="EX16" t="s">
        <v>869</v>
      </c>
      <c r="EY16" t="s">
        <v>868</v>
      </c>
      <c r="EZ16">
        <v>0</v>
      </c>
      <c r="FA16" t="s">
        <v>869</v>
      </c>
      <c r="FB16" t="s">
        <v>868</v>
      </c>
      <c r="FC16" t="s">
        <v>868</v>
      </c>
      <c r="FD16">
        <v>3189414000</v>
      </c>
      <c r="FE16">
        <v>3189414000</v>
      </c>
      <c r="FF16">
        <v>3189414000</v>
      </c>
      <c r="FG16">
        <v>3189414000</v>
      </c>
      <c r="FH16">
        <v>3189414000</v>
      </c>
      <c r="FI16">
        <v>3189414000</v>
      </c>
      <c r="FJ16">
        <v>3189414000</v>
      </c>
      <c r="FK16">
        <v>3189414000</v>
      </c>
      <c r="FL16">
        <v>3189414000</v>
      </c>
      <c r="FM16">
        <v>3189414000</v>
      </c>
      <c r="FN16">
        <v>3189414000</v>
      </c>
      <c r="FO16">
        <v>3189414000</v>
      </c>
      <c r="FP16">
        <v>3189414000</v>
      </c>
      <c r="FQ16">
        <v>3189414000</v>
      </c>
      <c r="FR16">
        <v>3189414000</v>
      </c>
      <c r="FS16">
        <v>3189414000</v>
      </c>
      <c r="FT16">
        <v>3189414000</v>
      </c>
      <c r="FU16">
        <v>3158961584</v>
      </c>
      <c r="FV16">
        <v>3158961584</v>
      </c>
      <c r="FW16">
        <v>3158961584</v>
      </c>
      <c r="FX16">
        <v>3158961584</v>
      </c>
      <c r="FY16">
        <v>3175521137</v>
      </c>
      <c r="FZ16">
        <v>3175521137</v>
      </c>
      <c r="GA16">
        <v>3237837626</v>
      </c>
      <c r="GB16">
        <v>3220361587</v>
      </c>
      <c r="GC16">
        <v>3220361587</v>
      </c>
      <c r="GD16">
        <v>1387968761</v>
      </c>
      <c r="GE16">
        <v>2111266517</v>
      </c>
      <c r="GF16">
        <v>2241693786</v>
      </c>
      <c r="GG16">
        <v>2883118046</v>
      </c>
      <c r="GH16">
        <v>2889938121</v>
      </c>
      <c r="GI16">
        <v>2979469624</v>
      </c>
      <c r="GJ16">
        <v>2957712668</v>
      </c>
      <c r="GK16">
        <v>2957712668</v>
      </c>
      <c r="GL16">
        <v>2957712668</v>
      </c>
      <c r="GM16">
        <v>3082324377</v>
      </c>
      <c r="GN16">
        <v>3102123735</v>
      </c>
      <c r="GO16">
        <v>3185442438</v>
      </c>
      <c r="GP16">
        <v>3185442438</v>
      </c>
      <c r="GQ16">
        <v>0</v>
      </c>
      <c r="GR16">
        <v>60585347</v>
      </c>
      <c r="GS16">
        <v>223187577</v>
      </c>
      <c r="GT16">
        <v>422348569</v>
      </c>
      <c r="GU16">
        <v>642128384</v>
      </c>
      <c r="GV16">
        <v>881890825</v>
      </c>
      <c r="GW16">
        <v>1123469762</v>
      </c>
      <c r="GX16">
        <v>1383452373</v>
      </c>
      <c r="GY16">
        <v>1618559437</v>
      </c>
      <c r="GZ16">
        <v>1849656680</v>
      </c>
      <c r="HA16">
        <v>2065894288</v>
      </c>
      <c r="HB16">
        <v>2587941731</v>
      </c>
      <c r="HC16">
        <v>2587941731</v>
      </c>
      <c r="HD16">
        <v>362104110</v>
      </c>
      <c r="HE16">
        <v>362104110</v>
      </c>
      <c r="HF16">
        <v>362104110</v>
      </c>
      <c r="HG16">
        <v>362104110</v>
      </c>
      <c r="HH16">
        <v>362104110</v>
      </c>
      <c r="HI16">
        <v>362104110</v>
      </c>
      <c r="HJ16">
        <v>362104110</v>
      </c>
      <c r="HK16">
        <v>362104110</v>
      </c>
      <c r="HL16">
        <v>362104110</v>
      </c>
      <c r="HM16">
        <v>362104110</v>
      </c>
      <c r="HN16">
        <v>362104110</v>
      </c>
      <c r="HO16">
        <v>362104110</v>
      </c>
      <c r="HP16">
        <v>362104110</v>
      </c>
      <c r="HQ16">
        <v>0</v>
      </c>
      <c r="HR16">
        <v>180923219</v>
      </c>
      <c r="HS16">
        <v>237654063</v>
      </c>
      <c r="HT16">
        <v>316185076</v>
      </c>
      <c r="HU16">
        <v>358893199</v>
      </c>
      <c r="HV16">
        <v>361971937</v>
      </c>
      <c r="HW16">
        <v>361971937</v>
      </c>
      <c r="HX16">
        <v>361971937</v>
      </c>
      <c r="HY16">
        <v>361971937</v>
      </c>
      <c r="HZ16">
        <v>361971937</v>
      </c>
      <c r="IA16">
        <v>361971937</v>
      </c>
      <c r="IB16">
        <v>361971937</v>
      </c>
      <c r="IC16">
        <v>361971937</v>
      </c>
      <c r="ID16" t="s">
        <v>870</v>
      </c>
      <c r="IE16" t="s">
        <v>480</v>
      </c>
      <c r="IF16" t="s">
        <v>480</v>
      </c>
      <c r="IG16" t="s">
        <v>871</v>
      </c>
      <c r="IH16" t="s">
        <v>872</v>
      </c>
      <c r="II16" t="s">
        <v>873</v>
      </c>
      <c r="IJ16" t="s">
        <v>874</v>
      </c>
      <c r="IK16" t="s">
        <v>875</v>
      </c>
      <c r="IL16" t="s">
        <v>876</v>
      </c>
      <c r="IM16" t="s">
        <v>877</v>
      </c>
      <c r="IN16" t="s">
        <v>878</v>
      </c>
      <c r="IO16" t="s">
        <v>879</v>
      </c>
      <c r="IP16" t="s">
        <v>880</v>
      </c>
      <c r="IQ16" t="s">
        <v>881</v>
      </c>
      <c r="IR16" t="s">
        <v>882</v>
      </c>
      <c r="IS16">
        <v>1</v>
      </c>
      <c r="IT16">
        <v>1</v>
      </c>
      <c r="IU16">
        <v>1</v>
      </c>
      <c r="IV16">
        <v>1</v>
      </c>
      <c r="IW16">
        <v>1</v>
      </c>
      <c r="IX16">
        <v>1</v>
      </c>
      <c r="IY16">
        <v>1</v>
      </c>
      <c r="IZ16">
        <v>1</v>
      </c>
      <c r="JA16">
        <v>1</v>
      </c>
      <c r="JB16">
        <v>1</v>
      </c>
      <c r="JC16">
        <v>1</v>
      </c>
      <c r="JD16">
        <v>1</v>
      </c>
      <c r="JE16">
        <v>1</v>
      </c>
      <c r="JF16">
        <v>8.33</v>
      </c>
      <c r="JG16">
        <v>8.33</v>
      </c>
      <c r="JH16">
        <v>8.3300000000000018</v>
      </c>
      <c r="JI16">
        <v>8.3299999999999983</v>
      </c>
      <c r="JJ16">
        <v>8.3299999999999983</v>
      </c>
      <c r="JK16">
        <v>8.3299999999999983</v>
      </c>
      <c r="JL16">
        <v>8.3299999999999983</v>
      </c>
      <c r="JM16">
        <v>8.3300000000000054</v>
      </c>
      <c r="JN16">
        <v>8.3299999999999983</v>
      </c>
      <c r="JO16">
        <v>8.3299999999999983</v>
      </c>
      <c r="JP16">
        <v>8.3299999999999983</v>
      </c>
      <c r="JQ16">
        <v>8.3700000000000045</v>
      </c>
      <c r="JR16">
        <v>100</v>
      </c>
      <c r="JS16">
        <v>8.33</v>
      </c>
      <c r="JT16">
        <v>16.66</v>
      </c>
      <c r="JU16">
        <v>24.990000000000002</v>
      </c>
      <c r="JV16">
        <v>33.32</v>
      </c>
      <c r="JW16">
        <v>41.65</v>
      </c>
      <c r="JX16">
        <v>49.98</v>
      </c>
      <c r="JY16">
        <v>58.309999999999995</v>
      </c>
      <c r="JZ16">
        <v>66.64</v>
      </c>
      <c r="KA16">
        <v>74.97</v>
      </c>
      <c r="KB16">
        <v>83.3</v>
      </c>
      <c r="KC16">
        <v>91.63</v>
      </c>
      <c r="KD16">
        <v>100</v>
      </c>
      <c r="KE16">
        <v>100</v>
      </c>
      <c r="KF16">
        <v>100</v>
      </c>
      <c r="KG16">
        <v>100</v>
      </c>
      <c r="KH16">
        <v>100</v>
      </c>
      <c r="KI16">
        <v>100</v>
      </c>
      <c r="KJ16">
        <v>100</v>
      </c>
      <c r="KK16">
        <v>100</v>
      </c>
      <c r="KL16">
        <v>100</v>
      </c>
      <c r="KM16">
        <v>100</v>
      </c>
      <c r="KN16">
        <v>100</v>
      </c>
      <c r="KO16">
        <v>100</v>
      </c>
      <c r="KP16">
        <v>100</v>
      </c>
      <c r="KQ16">
        <v>100</v>
      </c>
      <c r="KR16">
        <v>100</v>
      </c>
      <c r="KS16">
        <v>100</v>
      </c>
      <c r="KT16">
        <v>100</v>
      </c>
      <c r="KU16">
        <v>100</v>
      </c>
      <c r="KV16">
        <v>100</v>
      </c>
      <c r="KW16">
        <v>100</v>
      </c>
      <c r="KX16">
        <v>100</v>
      </c>
      <c r="KY16">
        <v>100</v>
      </c>
      <c r="KZ16">
        <v>100</v>
      </c>
      <c r="LA16">
        <v>100</v>
      </c>
      <c r="LB16">
        <v>100</v>
      </c>
      <c r="LC16">
        <v>100</v>
      </c>
      <c r="LD16" t="s">
        <v>724</v>
      </c>
      <c r="LE16" t="s">
        <v>829</v>
      </c>
      <c r="LF16">
        <v>100</v>
      </c>
      <c r="LG16">
        <v>100</v>
      </c>
      <c r="LH16" t="s">
        <v>480</v>
      </c>
      <c r="LI16" t="s">
        <v>480</v>
      </c>
      <c r="LJ16">
        <v>100</v>
      </c>
      <c r="LK16">
        <v>100</v>
      </c>
      <c r="LL16">
        <v>9024443544</v>
      </c>
      <c r="LM16">
        <v>8984078912</v>
      </c>
      <c r="LN16">
        <v>8142130143</v>
      </c>
      <c r="LO16">
        <v>691592795</v>
      </c>
      <c r="LP16">
        <v>691592795</v>
      </c>
      <c r="LQ16">
        <v>2.3323999999999998</v>
      </c>
      <c r="LR16">
        <v>2.3323999999999998</v>
      </c>
      <c r="LS16">
        <v>2.3323999999999998</v>
      </c>
      <c r="LT16">
        <v>2.3323999999999998</v>
      </c>
      <c r="LU16">
        <v>2.3323999999999998</v>
      </c>
      <c r="LV16">
        <v>2.3323999999999998</v>
      </c>
      <c r="LW16">
        <v>2.3323999999999998</v>
      </c>
      <c r="LX16">
        <v>2.3323999999999998</v>
      </c>
      <c r="LY16">
        <v>2.3323999999999998</v>
      </c>
      <c r="LZ16">
        <v>2.3323999999999998</v>
      </c>
      <c r="MA16">
        <v>2.3323999999999998</v>
      </c>
      <c r="MB16">
        <v>2.3436000000000021</v>
      </c>
      <c r="MC16">
        <v>28</v>
      </c>
      <c r="MD16">
        <v>28</v>
      </c>
      <c r="ME16">
        <v>28</v>
      </c>
      <c r="MF16" t="s">
        <v>493</v>
      </c>
      <c r="MG16" t="s">
        <v>493</v>
      </c>
      <c r="MH16" t="s">
        <v>493</v>
      </c>
      <c r="MI16" t="s">
        <v>493</v>
      </c>
      <c r="MJ16" t="s">
        <v>493</v>
      </c>
      <c r="MK16" t="s">
        <v>493</v>
      </c>
      <c r="ML16" t="s">
        <v>493</v>
      </c>
      <c r="MM16" t="s">
        <v>493</v>
      </c>
      <c r="MN16" t="s">
        <v>493</v>
      </c>
      <c r="MO16" t="s">
        <v>493</v>
      </c>
      <c r="MP16" t="s">
        <v>493</v>
      </c>
      <c r="MQ16">
        <v>0</v>
      </c>
      <c r="MR16" t="s">
        <v>497</v>
      </c>
      <c r="MS16" t="s">
        <v>496</v>
      </c>
      <c r="MT16" t="s">
        <v>496</v>
      </c>
      <c r="MU16" t="s">
        <v>497</v>
      </c>
      <c r="MV16" t="s">
        <v>496</v>
      </c>
      <c r="MW16" t="s">
        <v>496</v>
      </c>
      <c r="MX16" t="s">
        <v>496</v>
      </c>
      <c r="MY16" t="s">
        <v>496</v>
      </c>
      <c r="MZ16" t="s">
        <v>497</v>
      </c>
      <c r="NA16" t="s">
        <v>497</v>
      </c>
      <c r="NB16" t="s">
        <v>497</v>
      </c>
      <c r="NC16">
        <v>0</v>
      </c>
      <c r="ND16">
        <v>100</v>
      </c>
      <c r="NE16">
        <v>100</v>
      </c>
      <c r="NF16">
        <v>100</v>
      </c>
      <c r="NG16">
        <v>100</v>
      </c>
      <c r="NH16">
        <v>100</v>
      </c>
      <c r="NI16">
        <v>100</v>
      </c>
      <c r="NJ16">
        <v>100</v>
      </c>
      <c r="NK16">
        <v>100</v>
      </c>
      <c r="NL16">
        <v>100</v>
      </c>
      <c r="NM16">
        <v>100</v>
      </c>
      <c r="NN16">
        <v>100</v>
      </c>
      <c r="NO16">
        <v>100</v>
      </c>
      <c r="NP16" t="s">
        <v>688</v>
      </c>
      <c r="NQ16" t="s">
        <v>688</v>
      </c>
      <c r="NR16" t="s">
        <v>688</v>
      </c>
      <c r="NS16" t="s">
        <v>688</v>
      </c>
      <c r="NT16" t="s">
        <v>688</v>
      </c>
      <c r="NU16" t="s">
        <v>688</v>
      </c>
      <c r="NV16" t="s">
        <v>688</v>
      </c>
      <c r="NW16" t="s">
        <v>688</v>
      </c>
      <c r="NX16" t="s">
        <v>688</v>
      </c>
      <c r="NY16" t="s">
        <v>688</v>
      </c>
      <c r="NZ16" t="s">
        <v>688</v>
      </c>
      <c r="OA16">
        <v>0</v>
      </c>
      <c r="OB16" t="s">
        <v>690</v>
      </c>
      <c r="OC16" t="s">
        <v>690</v>
      </c>
      <c r="OD16" t="s">
        <v>690</v>
      </c>
      <c r="OE16" t="s">
        <v>690</v>
      </c>
      <c r="OF16" t="s">
        <v>690</v>
      </c>
      <c r="OG16" t="s">
        <v>690</v>
      </c>
      <c r="OH16" t="s">
        <v>690</v>
      </c>
      <c r="OI16" t="s">
        <v>690</v>
      </c>
      <c r="OJ16" t="s">
        <v>690</v>
      </c>
      <c r="OK16" t="s">
        <v>690</v>
      </c>
      <c r="OL16" t="s">
        <v>690</v>
      </c>
      <c r="OM16">
        <v>0</v>
      </c>
      <c r="OP16" t="s">
        <v>855</v>
      </c>
      <c r="OQ16">
        <v>28</v>
      </c>
      <c r="OR16">
        <v>0</v>
      </c>
      <c r="OS16">
        <v>0</v>
      </c>
      <c r="OT16">
        <v>0</v>
      </c>
      <c r="OU16">
        <v>0</v>
      </c>
      <c r="OV16">
        <v>0</v>
      </c>
      <c r="OW16">
        <v>132173</v>
      </c>
      <c r="OX16">
        <v>132173</v>
      </c>
      <c r="OY16">
        <v>132173</v>
      </c>
      <c r="OZ16">
        <v>132173</v>
      </c>
      <c r="PA16">
        <v>132173</v>
      </c>
      <c r="PB16">
        <v>132173</v>
      </c>
      <c r="PC16">
        <v>132173</v>
      </c>
      <c r="PD16">
        <v>132173</v>
      </c>
      <c r="PE16">
        <v>362104110</v>
      </c>
      <c r="PF16">
        <v>362104110</v>
      </c>
      <c r="PG16">
        <v>362104110</v>
      </c>
      <c r="PH16">
        <v>362104110</v>
      </c>
      <c r="PI16">
        <v>362104110</v>
      </c>
      <c r="PJ16">
        <v>361971937</v>
      </c>
      <c r="PK16">
        <v>361971937</v>
      </c>
      <c r="PL16">
        <v>361971937</v>
      </c>
      <c r="PM16">
        <v>361971937</v>
      </c>
      <c r="PN16">
        <v>361971937</v>
      </c>
      <c r="PO16">
        <v>361971937</v>
      </c>
      <c r="PP16">
        <v>361971937</v>
      </c>
      <c r="PQ16">
        <v>361971937</v>
      </c>
      <c r="PR16">
        <v>752590</v>
      </c>
      <c r="PS16">
        <v>690840205</v>
      </c>
      <c r="PT16" t="s">
        <v>517</v>
      </c>
    </row>
    <row r="17" spans="1:436" x14ac:dyDescent="0.35">
      <c r="A17" t="s">
        <v>883</v>
      </c>
      <c r="B17">
        <v>7868</v>
      </c>
      <c r="C17" t="s">
        <v>884</v>
      </c>
      <c r="D17">
        <v>2020110010191</v>
      </c>
      <c r="E17" t="s">
        <v>437</v>
      </c>
      <c r="F17" t="s">
        <v>438</v>
      </c>
      <c r="G17" t="s">
        <v>439</v>
      </c>
      <c r="H17" t="s">
        <v>651</v>
      </c>
      <c r="I17" t="s">
        <v>829</v>
      </c>
      <c r="J17" t="s">
        <v>653</v>
      </c>
      <c r="K17" t="s">
        <v>654</v>
      </c>
      <c r="L17" t="s">
        <v>655</v>
      </c>
      <c r="M17" t="s">
        <v>656</v>
      </c>
      <c r="N17" t="s">
        <v>657</v>
      </c>
      <c r="O17" t="s">
        <v>755</v>
      </c>
      <c r="P17" t="s">
        <v>659</v>
      </c>
      <c r="Q17" t="s">
        <v>660</v>
      </c>
      <c r="R17" t="s">
        <v>661</v>
      </c>
      <c r="S17" t="s">
        <v>885</v>
      </c>
      <c r="T17" t="s">
        <v>886</v>
      </c>
      <c r="AC17" t="s">
        <v>885</v>
      </c>
      <c r="AG17" t="s">
        <v>452</v>
      </c>
      <c r="AH17" t="s">
        <v>665</v>
      </c>
      <c r="AI17" t="s">
        <v>887</v>
      </c>
      <c r="AJ17" t="s">
        <v>888</v>
      </c>
      <c r="AK17">
        <v>44055</v>
      </c>
      <c r="AL17">
        <v>1</v>
      </c>
      <c r="AM17">
        <v>2023</v>
      </c>
      <c r="AN17" t="s">
        <v>889</v>
      </c>
      <c r="AO17" t="s">
        <v>890</v>
      </c>
      <c r="AP17">
        <v>2020</v>
      </c>
      <c r="AQ17">
        <v>2024</v>
      </c>
      <c r="AR17" t="s">
        <v>458</v>
      </c>
      <c r="AS17" t="s">
        <v>459</v>
      </c>
      <c r="AT17" t="s">
        <v>460</v>
      </c>
      <c r="AU17" t="s">
        <v>670</v>
      </c>
      <c r="AV17">
        <v>2020</v>
      </c>
      <c r="AW17">
        <v>0</v>
      </c>
      <c r="AX17" t="s">
        <v>462</v>
      </c>
      <c r="AY17">
        <v>1</v>
      </c>
      <c r="AZ17">
        <v>0</v>
      </c>
      <c r="BA17">
        <v>0</v>
      </c>
      <c r="BB17" t="s">
        <v>891</v>
      </c>
      <c r="BC17" t="s">
        <v>892</v>
      </c>
      <c r="BD17" t="s">
        <v>893</v>
      </c>
      <c r="BE17" t="s">
        <v>894</v>
      </c>
      <c r="BF17" t="s">
        <v>675</v>
      </c>
      <c r="BG17">
        <v>3</v>
      </c>
      <c r="BH17">
        <v>45212</v>
      </c>
      <c r="BI17" t="s">
        <v>676</v>
      </c>
      <c r="BJ17" t="s">
        <v>50</v>
      </c>
      <c r="BK17">
        <v>100</v>
      </c>
      <c r="BL17">
        <v>0</v>
      </c>
      <c r="BM17">
        <v>0</v>
      </c>
      <c r="BN17">
        <v>20</v>
      </c>
      <c r="BO17">
        <v>100</v>
      </c>
      <c r="BP17">
        <v>0</v>
      </c>
      <c r="BQ17">
        <v>410828562</v>
      </c>
      <c r="BR17">
        <v>0</v>
      </c>
      <c r="BS17">
        <v>0</v>
      </c>
      <c r="BT17">
        <v>410828562</v>
      </c>
      <c r="BU17">
        <v>0</v>
      </c>
      <c r="BV17">
        <v>0</v>
      </c>
      <c r="BW17">
        <v>0</v>
      </c>
      <c r="BX17">
        <v>0</v>
      </c>
      <c r="BY17">
        <v>60</v>
      </c>
      <c r="BZ17">
        <v>100</v>
      </c>
      <c r="CA17">
        <v>0</v>
      </c>
      <c r="CB17">
        <v>20</v>
      </c>
      <c r="CC17">
        <v>80</v>
      </c>
      <c r="CD17">
        <v>0</v>
      </c>
      <c r="CE17">
        <v>0</v>
      </c>
      <c r="CF17">
        <v>0</v>
      </c>
      <c r="CG17">
        <v>0</v>
      </c>
      <c r="CH17">
        <v>410828562</v>
      </c>
      <c r="CI17">
        <v>187348294</v>
      </c>
      <c r="CJ17">
        <v>0</v>
      </c>
      <c r="CK17">
        <v>0</v>
      </c>
      <c r="CL17">
        <v>20</v>
      </c>
      <c r="CM17">
        <v>100</v>
      </c>
      <c r="CN17" t="s">
        <v>469</v>
      </c>
      <c r="CO17">
        <v>0</v>
      </c>
      <c r="CP17">
        <v>0</v>
      </c>
      <c r="CQ17">
        <v>40</v>
      </c>
      <c r="CR17">
        <v>24</v>
      </c>
      <c r="CS17">
        <v>0</v>
      </c>
      <c r="CT17">
        <v>0</v>
      </c>
      <c r="CU17">
        <v>0</v>
      </c>
      <c r="CV17">
        <v>0</v>
      </c>
      <c r="CW17">
        <v>0</v>
      </c>
      <c r="CX17">
        <v>16</v>
      </c>
      <c r="CY17">
        <v>0</v>
      </c>
      <c r="CZ17">
        <v>0</v>
      </c>
      <c r="DA17">
        <v>100</v>
      </c>
      <c r="DB17" s="92">
        <v>100</v>
      </c>
      <c r="DC17">
        <v>80</v>
      </c>
      <c r="DD17">
        <v>80</v>
      </c>
      <c r="DE17">
        <v>0</v>
      </c>
      <c r="DF17">
        <v>0</v>
      </c>
      <c r="DG17">
        <v>50</v>
      </c>
      <c r="DH17">
        <v>30</v>
      </c>
      <c r="DI17">
        <v>0</v>
      </c>
      <c r="DJ17">
        <v>0</v>
      </c>
      <c r="DK17">
        <v>0</v>
      </c>
      <c r="DL17">
        <v>0</v>
      </c>
      <c r="DM17">
        <v>0</v>
      </c>
      <c r="DN17">
        <v>20</v>
      </c>
      <c r="DO17">
        <v>0</v>
      </c>
      <c r="DP17">
        <v>0</v>
      </c>
      <c r="DQ17">
        <v>100</v>
      </c>
      <c r="DR17">
        <v>0</v>
      </c>
      <c r="DS17">
        <v>0</v>
      </c>
      <c r="DT17">
        <v>50</v>
      </c>
      <c r="DU17">
        <v>30</v>
      </c>
      <c r="DV17">
        <v>0</v>
      </c>
      <c r="DW17">
        <v>0</v>
      </c>
      <c r="DX17">
        <v>0</v>
      </c>
      <c r="DY17">
        <v>0</v>
      </c>
      <c r="DZ17">
        <v>0</v>
      </c>
      <c r="EA17">
        <v>20</v>
      </c>
      <c r="EB17">
        <v>0</v>
      </c>
      <c r="EC17">
        <v>0</v>
      </c>
      <c r="ED17">
        <v>100</v>
      </c>
      <c r="EE17">
        <v>100</v>
      </c>
      <c r="EF17">
        <v>0</v>
      </c>
      <c r="EG17">
        <v>0</v>
      </c>
      <c r="EH17" t="s">
        <v>895</v>
      </c>
      <c r="EI17" t="s">
        <v>895</v>
      </c>
      <c r="EJ17">
        <v>0</v>
      </c>
      <c r="EK17">
        <v>0</v>
      </c>
      <c r="EL17">
        <v>0</v>
      </c>
      <c r="EM17">
        <v>0</v>
      </c>
      <c r="EN17">
        <v>0</v>
      </c>
      <c r="EO17" t="s">
        <v>896</v>
      </c>
      <c r="EP17">
        <v>0</v>
      </c>
      <c r="EQ17">
        <v>0</v>
      </c>
      <c r="ER17">
        <v>0</v>
      </c>
      <c r="ES17">
        <v>0</v>
      </c>
      <c r="ET17" t="s">
        <v>895</v>
      </c>
      <c r="EU17" t="s">
        <v>895</v>
      </c>
      <c r="EV17">
        <v>0</v>
      </c>
      <c r="EW17">
        <v>0</v>
      </c>
      <c r="EX17">
        <v>0</v>
      </c>
      <c r="EY17">
        <v>0</v>
      </c>
      <c r="EZ17">
        <v>0</v>
      </c>
      <c r="FA17" t="s">
        <v>897</v>
      </c>
      <c r="FB17">
        <v>0</v>
      </c>
      <c r="FC17">
        <v>0</v>
      </c>
      <c r="FD17">
        <v>0</v>
      </c>
      <c r="FE17">
        <v>0</v>
      </c>
      <c r="FF17">
        <v>0</v>
      </c>
      <c r="FG17">
        <v>0</v>
      </c>
      <c r="FH17">
        <v>0</v>
      </c>
      <c r="FI17">
        <v>0</v>
      </c>
      <c r="FJ17">
        <v>0</v>
      </c>
      <c r="FK17">
        <v>0</v>
      </c>
      <c r="FL17">
        <v>0</v>
      </c>
      <c r="FM17">
        <v>0</v>
      </c>
      <c r="FN17">
        <v>0</v>
      </c>
      <c r="FO17">
        <v>0</v>
      </c>
      <c r="FP17">
        <v>0</v>
      </c>
      <c r="FQ17">
        <v>0</v>
      </c>
      <c r="FR17">
        <v>0</v>
      </c>
      <c r="FS17">
        <v>0</v>
      </c>
      <c r="FT17">
        <v>0</v>
      </c>
      <c r="FU17">
        <v>0</v>
      </c>
      <c r="FV17">
        <v>0</v>
      </c>
      <c r="FW17">
        <v>0</v>
      </c>
      <c r="FX17">
        <v>0</v>
      </c>
      <c r="FY17">
        <v>0</v>
      </c>
      <c r="FZ17">
        <v>0</v>
      </c>
      <c r="GA17">
        <v>0</v>
      </c>
      <c r="GB17">
        <v>0</v>
      </c>
      <c r="GC17">
        <v>0</v>
      </c>
      <c r="GD17">
        <v>0</v>
      </c>
      <c r="GE17">
        <v>0</v>
      </c>
      <c r="GF17">
        <v>0</v>
      </c>
      <c r="GG17">
        <v>0</v>
      </c>
      <c r="GH17">
        <v>0</v>
      </c>
      <c r="GI17">
        <v>0</v>
      </c>
      <c r="GJ17">
        <v>0</v>
      </c>
      <c r="GK17">
        <v>0</v>
      </c>
      <c r="GL17">
        <v>0</v>
      </c>
      <c r="GM17">
        <v>0</v>
      </c>
      <c r="GN17">
        <v>0</v>
      </c>
      <c r="GO17">
        <v>0</v>
      </c>
      <c r="GP17">
        <v>0</v>
      </c>
      <c r="GQ17">
        <v>0</v>
      </c>
      <c r="GR17">
        <v>0</v>
      </c>
      <c r="GS17">
        <v>0</v>
      </c>
      <c r="GT17">
        <v>0</v>
      </c>
      <c r="GU17">
        <v>0</v>
      </c>
      <c r="GV17">
        <v>0</v>
      </c>
      <c r="GW17">
        <v>0</v>
      </c>
      <c r="GX17">
        <v>0</v>
      </c>
      <c r="GY17">
        <v>0</v>
      </c>
      <c r="GZ17">
        <v>0</v>
      </c>
      <c r="HA17">
        <v>0</v>
      </c>
      <c r="HB17">
        <v>0</v>
      </c>
      <c r="HC17">
        <v>0</v>
      </c>
      <c r="HD17">
        <v>223480268</v>
      </c>
      <c r="HE17">
        <v>223480268</v>
      </c>
      <c r="HF17">
        <v>223480268</v>
      </c>
      <c r="HG17">
        <v>223480268</v>
      </c>
      <c r="HH17">
        <v>223480268</v>
      </c>
      <c r="HI17">
        <v>223480268</v>
      </c>
      <c r="HJ17">
        <v>223480268</v>
      </c>
      <c r="HK17">
        <v>223480268</v>
      </c>
      <c r="HL17">
        <v>223480268</v>
      </c>
      <c r="HM17">
        <v>223480268</v>
      </c>
      <c r="HN17">
        <v>223480268</v>
      </c>
      <c r="HO17">
        <v>223480268</v>
      </c>
      <c r="HP17">
        <v>223480268</v>
      </c>
      <c r="HQ17">
        <v>0</v>
      </c>
      <c r="HR17">
        <v>70539477</v>
      </c>
      <c r="HS17">
        <v>141078954</v>
      </c>
      <c r="HT17">
        <v>211618431</v>
      </c>
      <c r="HU17">
        <v>222859851</v>
      </c>
      <c r="HV17">
        <v>222859851</v>
      </c>
      <c r="HW17">
        <v>222859851</v>
      </c>
      <c r="HX17">
        <v>222859851</v>
      </c>
      <c r="HY17">
        <v>222859851</v>
      </c>
      <c r="HZ17">
        <v>222859851</v>
      </c>
      <c r="IA17">
        <v>222859851</v>
      </c>
      <c r="IB17">
        <v>222859851</v>
      </c>
      <c r="IC17">
        <v>222859851</v>
      </c>
      <c r="ID17" t="s">
        <v>898</v>
      </c>
      <c r="IE17" t="s">
        <v>480</v>
      </c>
      <c r="IF17" t="s">
        <v>480</v>
      </c>
      <c r="IG17" t="s">
        <v>899</v>
      </c>
      <c r="IH17" t="s">
        <v>900</v>
      </c>
      <c r="II17" t="s">
        <v>901</v>
      </c>
      <c r="IJ17" t="s">
        <v>902</v>
      </c>
      <c r="IK17" t="s">
        <v>480</v>
      </c>
      <c r="IL17" t="s">
        <v>480</v>
      </c>
      <c r="IM17" t="s">
        <v>903</v>
      </c>
      <c r="IN17" t="s">
        <v>904</v>
      </c>
      <c r="IO17" t="s">
        <v>905</v>
      </c>
      <c r="IP17" t="s">
        <v>906</v>
      </c>
      <c r="IQ17" t="s">
        <v>480</v>
      </c>
      <c r="IR17" t="s">
        <v>480</v>
      </c>
      <c r="IS17">
        <v>0</v>
      </c>
      <c r="IT17">
        <v>0</v>
      </c>
      <c r="IU17">
        <v>1</v>
      </c>
      <c r="IV17">
        <v>1</v>
      </c>
      <c r="IW17">
        <v>0</v>
      </c>
      <c r="IX17">
        <v>0</v>
      </c>
      <c r="IY17">
        <v>0</v>
      </c>
      <c r="IZ17">
        <v>0</v>
      </c>
      <c r="JA17">
        <v>0</v>
      </c>
      <c r="JB17">
        <v>1</v>
      </c>
      <c r="JC17">
        <v>0</v>
      </c>
      <c r="JD17">
        <v>0</v>
      </c>
      <c r="JE17">
        <v>1</v>
      </c>
      <c r="JF17">
        <v>0</v>
      </c>
      <c r="JG17">
        <v>0</v>
      </c>
      <c r="JH17">
        <v>50</v>
      </c>
      <c r="JI17">
        <v>30</v>
      </c>
      <c r="JJ17">
        <v>0</v>
      </c>
      <c r="JK17">
        <v>0</v>
      </c>
      <c r="JL17">
        <v>0</v>
      </c>
      <c r="JM17">
        <v>0</v>
      </c>
      <c r="JN17">
        <v>0</v>
      </c>
      <c r="JO17">
        <v>20</v>
      </c>
      <c r="JP17">
        <v>0</v>
      </c>
      <c r="JQ17">
        <v>0</v>
      </c>
      <c r="JR17">
        <v>100</v>
      </c>
      <c r="JS17">
        <v>0</v>
      </c>
      <c r="JT17">
        <v>0</v>
      </c>
      <c r="JU17">
        <v>50</v>
      </c>
      <c r="JV17">
        <v>80</v>
      </c>
      <c r="JW17">
        <v>80</v>
      </c>
      <c r="JX17">
        <v>80</v>
      </c>
      <c r="JY17">
        <v>80</v>
      </c>
      <c r="JZ17">
        <v>80</v>
      </c>
      <c r="KA17">
        <v>80</v>
      </c>
      <c r="KB17">
        <v>100</v>
      </c>
      <c r="KC17">
        <v>100</v>
      </c>
      <c r="KD17">
        <v>100</v>
      </c>
      <c r="KE17" t="s">
        <v>489</v>
      </c>
      <c r="KF17" t="s">
        <v>480</v>
      </c>
      <c r="KG17">
        <v>100</v>
      </c>
      <c r="KH17">
        <v>100</v>
      </c>
      <c r="KI17" t="s">
        <v>480</v>
      </c>
      <c r="KJ17" t="s">
        <v>480</v>
      </c>
      <c r="KK17" t="s">
        <v>480</v>
      </c>
      <c r="KL17" t="s">
        <v>480</v>
      </c>
      <c r="KM17" t="s">
        <v>480</v>
      </c>
      <c r="KN17">
        <v>100</v>
      </c>
      <c r="KO17" t="s">
        <v>480</v>
      </c>
      <c r="KP17" t="s">
        <v>480</v>
      </c>
      <c r="KQ17" t="s">
        <v>489</v>
      </c>
      <c r="KR17" t="s">
        <v>489</v>
      </c>
      <c r="KS17">
        <v>100</v>
      </c>
      <c r="KT17">
        <v>100</v>
      </c>
      <c r="KU17">
        <v>100</v>
      </c>
      <c r="KV17">
        <v>100</v>
      </c>
      <c r="KW17">
        <v>100</v>
      </c>
      <c r="KX17">
        <v>100</v>
      </c>
      <c r="KY17">
        <v>100</v>
      </c>
      <c r="KZ17">
        <v>100</v>
      </c>
      <c r="LA17">
        <v>100</v>
      </c>
      <c r="LB17">
        <v>100</v>
      </c>
      <c r="LC17">
        <v>100</v>
      </c>
      <c r="LD17" t="s">
        <v>724</v>
      </c>
      <c r="LE17" t="s">
        <v>829</v>
      </c>
      <c r="LF17">
        <v>100</v>
      </c>
      <c r="LG17">
        <v>100</v>
      </c>
      <c r="LH17" t="s">
        <v>480</v>
      </c>
      <c r="LI17" t="s">
        <v>480</v>
      </c>
      <c r="LJ17">
        <v>100</v>
      </c>
      <c r="LK17">
        <v>100</v>
      </c>
      <c r="LL17">
        <v>9024443544</v>
      </c>
      <c r="LM17">
        <v>8984078912</v>
      </c>
      <c r="LN17">
        <v>8142130143</v>
      </c>
      <c r="LO17">
        <v>691592795</v>
      </c>
      <c r="LP17">
        <v>691592795</v>
      </c>
      <c r="LQ17" t="s">
        <v>489</v>
      </c>
      <c r="LR17" t="s">
        <v>489</v>
      </c>
      <c r="LS17">
        <v>40</v>
      </c>
      <c r="LT17">
        <v>24</v>
      </c>
      <c r="LU17">
        <v>0</v>
      </c>
      <c r="LV17">
        <v>0</v>
      </c>
      <c r="LW17">
        <v>0</v>
      </c>
      <c r="LX17">
        <v>0</v>
      </c>
      <c r="LY17">
        <v>0</v>
      </c>
      <c r="LZ17">
        <v>16</v>
      </c>
      <c r="MA17">
        <v>0</v>
      </c>
      <c r="MB17">
        <v>0</v>
      </c>
      <c r="MC17">
        <v>80</v>
      </c>
      <c r="MD17">
        <v>80</v>
      </c>
      <c r="ME17">
        <v>100</v>
      </c>
      <c r="MF17" t="s">
        <v>491</v>
      </c>
      <c r="MG17" t="s">
        <v>491</v>
      </c>
      <c r="MH17" t="s">
        <v>493</v>
      </c>
      <c r="MI17" t="s">
        <v>493</v>
      </c>
      <c r="MJ17" t="s">
        <v>493</v>
      </c>
      <c r="MK17" t="s">
        <v>493</v>
      </c>
      <c r="ML17" t="s">
        <v>493</v>
      </c>
      <c r="MM17" t="s">
        <v>493</v>
      </c>
      <c r="MN17" t="s">
        <v>493</v>
      </c>
      <c r="MO17" t="s">
        <v>493</v>
      </c>
      <c r="MP17" t="s">
        <v>491</v>
      </c>
      <c r="MQ17">
        <v>0</v>
      </c>
      <c r="MR17" t="s">
        <v>491</v>
      </c>
      <c r="MS17" t="s">
        <v>491</v>
      </c>
      <c r="MT17" t="s">
        <v>496</v>
      </c>
      <c r="MU17" t="s">
        <v>497</v>
      </c>
      <c r="MV17" t="s">
        <v>491</v>
      </c>
      <c r="MW17" t="s">
        <v>491</v>
      </c>
      <c r="MX17" t="s">
        <v>494</v>
      </c>
      <c r="MY17" t="s">
        <v>494</v>
      </c>
      <c r="MZ17" t="s">
        <v>495</v>
      </c>
      <c r="NA17" t="s">
        <v>497</v>
      </c>
      <c r="NB17" t="s">
        <v>491</v>
      </c>
      <c r="NC17">
        <v>0</v>
      </c>
      <c r="ND17" t="s">
        <v>489</v>
      </c>
      <c r="NE17" t="s">
        <v>489</v>
      </c>
      <c r="NF17">
        <v>100</v>
      </c>
      <c r="NG17">
        <v>100</v>
      </c>
      <c r="NH17">
        <v>100</v>
      </c>
      <c r="NI17">
        <v>100</v>
      </c>
      <c r="NJ17">
        <v>100</v>
      </c>
      <c r="NK17">
        <v>100</v>
      </c>
      <c r="NL17">
        <v>100</v>
      </c>
      <c r="NM17">
        <v>100</v>
      </c>
      <c r="NN17">
        <v>100</v>
      </c>
      <c r="NO17">
        <v>100</v>
      </c>
      <c r="NP17" t="s">
        <v>688</v>
      </c>
      <c r="NQ17" t="s">
        <v>688</v>
      </c>
      <c r="NR17" t="s">
        <v>688</v>
      </c>
      <c r="NS17" t="s">
        <v>688</v>
      </c>
      <c r="NT17" t="s">
        <v>907</v>
      </c>
      <c r="NU17" t="s">
        <v>907</v>
      </c>
      <c r="NV17" t="s">
        <v>907</v>
      </c>
      <c r="NW17" t="s">
        <v>907</v>
      </c>
      <c r="NX17" t="s">
        <v>907</v>
      </c>
      <c r="NY17" t="s">
        <v>907</v>
      </c>
      <c r="NZ17" t="s">
        <v>688</v>
      </c>
      <c r="OA17">
        <v>0</v>
      </c>
      <c r="OB17" t="s">
        <v>690</v>
      </c>
      <c r="OC17" t="s">
        <v>690</v>
      </c>
      <c r="OD17" t="s">
        <v>690</v>
      </c>
      <c r="OE17" t="s">
        <v>690</v>
      </c>
      <c r="OF17" t="s">
        <v>908</v>
      </c>
      <c r="OG17" t="s">
        <v>908</v>
      </c>
      <c r="OH17" t="s">
        <v>909</v>
      </c>
      <c r="OI17" t="s">
        <v>910</v>
      </c>
      <c r="OJ17" t="s">
        <v>910</v>
      </c>
      <c r="OK17" t="s">
        <v>911</v>
      </c>
      <c r="OL17" t="s">
        <v>912</v>
      </c>
      <c r="OM17">
        <v>0</v>
      </c>
      <c r="OP17" t="s">
        <v>883</v>
      </c>
      <c r="OQ17">
        <v>80</v>
      </c>
      <c r="OR17">
        <v>0</v>
      </c>
      <c r="OS17">
        <v>0</v>
      </c>
      <c r="OT17">
        <v>0</v>
      </c>
      <c r="OU17">
        <v>0</v>
      </c>
      <c r="OV17">
        <v>0</v>
      </c>
      <c r="OW17">
        <v>620417</v>
      </c>
      <c r="OX17">
        <v>620417</v>
      </c>
      <c r="OY17">
        <v>620417</v>
      </c>
      <c r="OZ17">
        <v>620417</v>
      </c>
      <c r="PA17">
        <v>620417</v>
      </c>
      <c r="PB17">
        <v>620417</v>
      </c>
      <c r="PC17">
        <v>620417</v>
      </c>
      <c r="PD17">
        <v>620417</v>
      </c>
      <c r="PE17">
        <v>223480268</v>
      </c>
      <c r="PF17">
        <v>223480268</v>
      </c>
      <c r="PG17">
        <v>223480268</v>
      </c>
      <c r="PH17">
        <v>223480268</v>
      </c>
      <c r="PI17">
        <v>223480268</v>
      </c>
      <c r="PJ17">
        <v>222859851</v>
      </c>
      <c r="PK17">
        <v>222859851</v>
      </c>
      <c r="PL17">
        <v>222859851</v>
      </c>
      <c r="PM17">
        <v>222859851</v>
      </c>
      <c r="PN17">
        <v>222859851</v>
      </c>
      <c r="PO17">
        <v>222859851</v>
      </c>
      <c r="PP17">
        <v>222859851</v>
      </c>
      <c r="PQ17">
        <v>222859851</v>
      </c>
      <c r="PR17">
        <v>752590</v>
      </c>
      <c r="PS17">
        <v>690840205</v>
      </c>
      <c r="PT17" t="s">
        <v>517</v>
      </c>
    </row>
    <row r="18" spans="1:436" x14ac:dyDescent="0.35">
      <c r="A18" t="s">
        <v>913</v>
      </c>
      <c r="B18">
        <v>7868</v>
      </c>
      <c r="C18" t="s">
        <v>914</v>
      </c>
      <c r="D18">
        <v>2020110010191</v>
      </c>
      <c r="E18" t="s">
        <v>437</v>
      </c>
      <c r="F18" t="s">
        <v>438</v>
      </c>
      <c r="G18" t="s">
        <v>439</v>
      </c>
      <c r="H18" t="s">
        <v>651</v>
      </c>
      <c r="I18" t="s">
        <v>915</v>
      </c>
      <c r="J18" t="s">
        <v>653</v>
      </c>
      <c r="K18" t="s">
        <v>654</v>
      </c>
      <c r="L18" t="s">
        <v>655</v>
      </c>
      <c r="M18" t="s">
        <v>656</v>
      </c>
      <c r="N18" t="s">
        <v>657</v>
      </c>
      <c r="O18" t="s">
        <v>755</v>
      </c>
      <c r="P18" t="s">
        <v>659</v>
      </c>
      <c r="Q18" t="s">
        <v>660</v>
      </c>
      <c r="R18" t="s">
        <v>661</v>
      </c>
      <c r="S18" t="s">
        <v>916</v>
      </c>
      <c r="T18" t="s">
        <v>917</v>
      </c>
      <c r="AC18" t="s">
        <v>916</v>
      </c>
      <c r="AG18" t="s">
        <v>452</v>
      </c>
      <c r="AH18" t="s">
        <v>665</v>
      </c>
      <c r="AI18" t="s">
        <v>918</v>
      </c>
      <c r="AJ18" t="s">
        <v>919</v>
      </c>
      <c r="AK18">
        <v>44055</v>
      </c>
      <c r="AL18">
        <v>1</v>
      </c>
      <c r="AM18">
        <v>2023</v>
      </c>
      <c r="AN18" t="s">
        <v>920</v>
      </c>
      <c r="AO18" t="s">
        <v>921</v>
      </c>
      <c r="AP18">
        <v>2020</v>
      </c>
      <c r="AQ18">
        <v>2024</v>
      </c>
      <c r="AR18" t="s">
        <v>469</v>
      </c>
      <c r="AS18" t="s">
        <v>762</v>
      </c>
      <c r="AT18" t="s">
        <v>460</v>
      </c>
      <c r="AU18" t="s">
        <v>461</v>
      </c>
      <c r="AV18">
        <v>2019</v>
      </c>
      <c r="AW18" t="s">
        <v>462</v>
      </c>
      <c r="AX18" t="s">
        <v>922</v>
      </c>
      <c r="AY18">
        <v>1</v>
      </c>
      <c r="AZ18">
        <v>0</v>
      </c>
      <c r="BA18">
        <v>0</v>
      </c>
      <c r="BB18" t="s">
        <v>923</v>
      </c>
      <c r="BC18" t="s">
        <v>924</v>
      </c>
      <c r="BD18" t="s">
        <v>925</v>
      </c>
      <c r="BE18" t="s">
        <v>926</v>
      </c>
      <c r="BF18" t="s">
        <v>675</v>
      </c>
      <c r="BG18">
        <v>3</v>
      </c>
      <c r="BH18">
        <v>45212</v>
      </c>
      <c r="BI18" t="s">
        <v>676</v>
      </c>
      <c r="BJ18" t="s">
        <v>50</v>
      </c>
      <c r="BK18">
        <v>100</v>
      </c>
      <c r="BL18">
        <v>6</v>
      </c>
      <c r="BM18">
        <v>23</v>
      </c>
      <c r="BN18">
        <v>23</v>
      </c>
      <c r="BO18">
        <v>34</v>
      </c>
      <c r="BP18">
        <v>14</v>
      </c>
      <c r="BQ18">
        <v>2457670036</v>
      </c>
      <c r="BR18">
        <v>150616561</v>
      </c>
      <c r="BS18">
        <v>671706509</v>
      </c>
      <c r="BT18">
        <v>776005197</v>
      </c>
      <c r="BU18">
        <v>529341769</v>
      </c>
      <c r="BV18">
        <v>330000000</v>
      </c>
      <c r="BW18">
        <v>6</v>
      </c>
      <c r="BX18">
        <v>23</v>
      </c>
      <c r="BY18">
        <v>23</v>
      </c>
      <c r="BZ18">
        <v>24</v>
      </c>
      <c r="CA18">
        <v>23</v>
      </c>
      <c r="CB18">
        <v>23</v>
      </c>
      <c r="CC18">
        <v>34</v>
      </c>
      <c r="CD18">
        <v>150616560</v>
      </c>
      <c r="CE18">
        <v>150616560</v>
      </c>
      <c r="CF18">
        <v>671706509</v>
      </c>
      <c r="CG18">
        <v>621706509</v>
      </c>
      <c r="CH18">
        <v>776005197</v>
      </c>
      <c r="CI18">
        <v>773097414</v>
      </c>
      <c r="CJ18">
        <v>6.0000000000000009</v>
      </c>
      <c r="CK18">
        <v>23</v>
      </c>
      <c r="CL18">
        <v>23</v>
      </c>
      <c r="CM18">
        <v>86</v>
      </c>
      <c r="CN18" t="s">
        <v>469</v>
      </c>
      <c r="CO18">
        <v>0</v>
      </c>
      <c r="CP18">
        <v>0</v>
      </c>
      <c r="CQ18">
        <v>4.8000000000000007</v>
      </c>
      <c r="CR18">
        <v>0</v>
      </c>
      <c r="CS18">
        <v>0</v>
      </c>
      <c r="CT18">
        <v>9.6000000000000014</v>
      </c>
      <c r="CU18">
        <v>0</v>
      </c>
      <c r="CV18">
        <v>0</v>
      </c>
      <c r="CW18">
        <v>0</v>
      </c>
      <c r="CX18">
        <v>0</v>
      </c>
      <c r="CY18">
        <v>0</v>
      </c>
      <c r="CZ18">
        <v>19.600000000000001</v>
      </c>
      <c r="DA18">
        <v>34</v>
      </c>
      <c r="DB18" s="92">
        <v>34</v>
      </c>
      <c r="DC18">
        <v>34</v>
      </c>
      <c r="DD18">
        <v>34</v>
      </c>
      <c r="DE18">
        <v>0</v>
      </c>
      <c r="DF18">
        <v>0</v>
      </c>
      <c r="DG18">
        <v>40</v>
      </c>
      <c r="DH18">
        <v>0</v>
      </c>
      <c r="DI18">
        <v>0</v>
      </c>
      <c r="DJ18">
        <v>80</v>
      </c>
      <c r="DK18">
        <v>0</v>
      </c>
      <c r="DL18">
        <v>0</v>
      </c>
      <c r="DM18">
        <v>0</v>
      </c>
      <c r="DN18">
        <v>0</v>
      </c>
      <c r="DO18">
        <v>0</v>
      </c>
      <c r="DP18">
        <v>80</v>
      </c>
      <c r="DQ18">
        <v>200</v>
      </c>
      <c r="DR18">
        <v>0</v>
      </c>
      <c r="DS18">
        <v>0</v>
      </c>
      <c r="DT18">
        <v>40</v>
      </c>
      <c r="DU18">
        <v>0</v>
      </c>
      <c r="DV18">
        <v>0</v>
      </c>
      <c r="DW18">
        <v>80</v>
      </c>
      <c r="DX18">
        <v>0</v>
      </c>
      <c r="DY18">
        <v>0</v>
      </c>
      <c r="DZ18">
        <v>0</v>
      </c>
      <c r="EA18">
        <v>0</v>
      </c>
      <c r="EB18">
        <v>0</v>
      </c>
      <c r="EC18">
        <v>80</v>
      </c>
      <c r="ED18">
        <v>200</v>
      </c>
      <c r="EE18">
        <v>200</v>
      </c>
      <c r="EF18">
        <v>0</v>
      </c>
      <c r="EG18">
        <v>0</v>
      </c>
      <c r="EH18" t="s">
        <v>927</v>
      </c>
      <c r="EI18">
        <v>0</v>
      </c>
      <c r="EJ18">
        <v>0</v>
      </c>
      <c r="EK18" t="s">
        <v>928</v>
      </c>
      <c r="EL18">
        <v>0</v>
      </c>
      <c r="EM18">
        <v>0</v>
      </c>
      <c r="EN18">
        <v>0</v>
      </c>
      <c r="EO18">
        <v>0</v>
      </c>
      <c r="EP18">
        <v>0</v>
      </c>
      <c r="EQ18" t="s">
        <v>929</v>
      </c>
      <c r="ER18">
        <v>0</v>
      </c>
      <c r="ES18">
        <v>0</v>
      </c>
      <c r="ET18" t="s">
        <v>930</v>
      </c>
      <c r="EU18">
        <v>0</v>
      </c>
      <c r="EV18">
        <v>0</v>
      </c>
      <c r="EW18" t="s">
        <v>928</v>
      </c>
      <c r="EX18">
        <v>0</v>
      </c>
      <c r="EY18">
        <v>0</v>
      </c>
      <c r="EZ18">
        <v>0</v>
      </c>
      <c r="FA18">
        <v>0</v>
      </c>
      <c r="FB18">
        <v>0</v>
      </c>
      <c r="FC18" t="s">
        <v>929</v>
      </c>
      <c r="FD18">
        <v>476097000</v>
      </c>
      <c r="FE18">
        <v>476097000</v>
      </c>
      <c r="FF18">
        <v>476097000</v>
      </c>
      <c r="FG18">
        <v>476097000</v>
      </c>
      <c r="FH18">
        <v>476097000</v>
      </c>
      <c r="FI18">
        <v>476097000</v>
      </c>
      <c r="FJ18">
        <v>476097000</v>
      </c>
      <c r="FK18">
        <v>476097000</v>
      </c>
      <c r="FL18">
        <v>476097000</v>
      </c>
      <c r="FM18">
        <v>476097000</v>
      </c>
      <c r="FN18">
        <v>476097000</v>
      </c>
      <c r="FO18">
        <v>476097000</v>
      </c>
      <c r="FP18">
        <v>476097000</v>
      </c>
      <c r="FQ18">
        <v>476097000</v>
      </c>
      <c r="FR18">
        <v>521021599</v>
      </c>
      <c r="FS18">
        <v>521021599</v>
      </c>
      <c r="FT18">
        <v>535603812</v>
      </c>
      <c r="FU18">
        <v>535603812</v>
      </c>
      <c r="FV18">
        <v>535603812</v>
      </c>
      <c r="FW18">
        <v>535603812</v>
      </c>
      <c r="FX18">
        <v>535603812</v>
      </c>
      <c r="FY18">
        <v>525294400</v>
      </c>
      <c r="FZ18">
        <v>525294400</v>
      </c>
      <c r="GA18">
        <v>524025549</v>
      </c>
      <c r="GB18">
        <v>529341769</v>
      </c>
      <c r="GC18">
        <v>529341769</v>
      </c>
      <c r="GD18">
        <v>282229060</v>
      </c>
      <c r="GE18">
        <v>520589083</v>
      </c>
      <c r="GF18">
        <v>520589083</v>
      </c>
      <c r="GG18">
        <v>534334961</v>
      </c>
      <c r="GH18">
        <v>534334961</v>
      </c>
      <c r="GI18">
        <v>534334961</v>
      </c>
      <c r="GJ18">
        <v>534334961</v>
      </c>
      <c r="GK18">
        <v>534334961</v>
      </c>
      <c r="GL18">
        <v>524025549</v>
      </c>
      <c r="GM18">
        <v>524025549</v>
      </c>
      <c r="GN18">
        <v>524025549</v>
      </c>
      <c r="GO18">
        <v>529341769</v>
      </c>
      <c r="GP18">
        <v>529341769</v>
      </c>
      <c r="GQ18">
        <v>0</v>
      </c>
      <c r="GR18">
        <v>1110244</v>
      </c>
      <c r="GS18">
        <v>39654227</v>
      </c>
      <c r="GT18">
        <v>96808020</v>
      </c>
      <c r="GU18">
        <v>149309360</v>
      </c>
      <c r="GV18">
        <v>205194302</v>
      </c>
      <c r="GW18">
        <v>261079244</v>
      </c>
      <c r="GX18">
        <v>316964186</v>
      </c>
      <c r="GY18">
        <v>374435191</v>
      </c>
      <c r="GZ18">
        <v>418424658</v>
      </c>
      <c r="HA18">
        <v>457338722</v>
      </c>
      <c r="HB18">
        <v>524434489</v>
      </c>
      <c r="HC18">
        <v>524434489</v>
      </c>
      <c r="HD18">
        <v>2907783</v>
      </c>
      <c r="HE18">
        <v>2907783</v>
      </c>
      <c r="HF18">
        <v>2907783</v>
      </c>
      <c r="HG18">
        <v>2907783</v>
      </c>
      <c r="HH18">
        <v>2907783</v>
      </c>
      <c r="HI18">
        <v>2907783</v>
      </c>
      <c r="HJ18">
        <v>2907783</v>
      </c>
      <c r="HK18">
        <v>2907783</v>
      </c>
      <c r="HL18">
        <v>2907783</v>
      </c>
      <c r="HM18">
        <v>2907783</v>
      </c>
      <c r="HN18">
        <v>2907783</v>
      </c>
      <c r="HO18">
        <v>2907783</v>
      </c>
      <c r="HP18">
        <v>2907783</v>
      </c>
      <c r="HQ18">
        <v>0</v>
      </c>
      <c r="HR18">
        <v>2907783</v>
      </c>
      <c r="HS18">
        <v>2907783</v>
      </c>
      <c r="HT18">
        <v>2907783</v>
      </c>
      <c r="HU18">
        <v>2907783</v>
      </c>
      <c r="HV18">
        <v>2907783</v>
      </c>
      <c r="HW18">
        <v>2907783</v>
      </c>
      <c r="HX18">
        <v>2907783</v>
      </c>
      <c r="HY18">
        <v>2907783</v>
      </c>
      <c r="HZ18">
        <v>2907783</v>
      </c>
      <c r="IA18">
        <v>2907783</v>
      </c>
      <c r="IB18">
        <v>2907783</v>
      </c>
      <c r="IC18">
        <v>2907783</v>
      </c>
      <c r="ID18" t="s">
        <v>931</v>
      </c>
      <c r="IE18" t="s">
        <v>480</v>
      </c>
      <c r="IF18" t="s">
        <v>480</v>
      </c>
      <c r="IG18" t="s">
        <v>480</v>
      </c>
      <c r="IH18" t="s">
        <v>932</v>
      </c>
      <c r="II18" t="s">
        <v>933</v>
      </c>
      <c r="IJ18" t="s">
        <v>934</v>
      </c>
      <c r="IK18" t="s">
        <v>935</v>
      </c>
      <c r="IL18" t="s">
        <v>936</v>
      </c>
      <c r="IM18" t="s">
        <v>480</v>
      </c>
      <c r="IN18" t="s">
        <v>480</v>
      </c>
      <c r="IO18" t="s">
        <v>937</v>
      </c>
      <c r="IP18" t="s">
        <v>480</v>
      </c>
      <c r="IQ18" t="s">
        <v>480</v>
      </c>
      <c r="IR18" t="s">
        <v>938</v>
      </c>
      <c r="IS18">
        <v>0</v>
      </c>
      <c r="IT18">
        <v>0</v>
      </c>
      <c r="IU18">
        <v>1</v>
      </c>
      <c r="IV18">
        <v>0</v>
      </c>
      <c r="IW18">
        <v>0</v>
      </c>
      <c r="IX18">
        <v>1</v>
      </c>
      <c r="IY18">
        <v>0</v>
      </c>
      <c r="IZ18">
        <v>0</v>
      </c>
      <c r="JA18">
        <v>0</v>
      </c>
      <c r="JB18">
        <v>0</v>
      </c>
      <c r="JC18">
        <v>0</v>
      </c>
      <c r="JD18">
        <v>1</v>
      </c>
      <c r="JE18">
        <v>1</v>
      </c>
      <c r="JF18">
        <v>0</v>
      </c>
      <c r="JG18">
        <v>0</v>
      </c>
      <c r="JH18">
        <v>20</v>
      </c>
      <c r="JI18">
        <v>0</v>
      </c>
      <c r="JJ18">
        <v>0</v>
      </c>
      <c r="JK18">
        <v>40</v>
      </c>
      <c r="JL18">
        <v>0</v>
      </c>
      <c r="JM18">
        <v>0</v>
      </c>
      <c r="JN18">
        <v>0</v>
      </c>
      <c r="JO18">
        <v>0</v>
      </c>
      <c r="JP18">
        <v>0</v>
      </c>
      <c r="JQ18">
        <v>40</v>
      </c>
      <c r="JR18">
        <v>100</v>
      </c>
      <c r="JS18">
        <v>0</v>
      </c>
      <c r="JT18">
        <v>0</v>
      </c>
      <c r="JU18">
        <v>20</v>
      </c>
      <c r="JV18">
        <v>20</v>
      </c>
      <c r="JW18">
        <v>20</v>
      </c>
      <c r="JX18">
        <v>60</v>
      </c>
      <c r="JY18">
        <v>60</v>
      </c>
      <c r="JZ18">
        <v>60</v>
      </c>
      <c r="KA18">
        <v>60</v>
      </c>
      <c r="KB18">
        <v>60</v>
      </c>
      <c r="KC18">
        <v>60</v>
      </c>
      <c r="KD18">
        <v>100</v>
      </c>
      <c r="KE18" t="s">
        <v>489</v>
      </c>
      <c r="KF18" t="s">
        <v>480</v>
      </c>
      <c r="KG18">
        <v>100</v>
      </c>
      <c r="KH18" t="s">
        <v>480</v>
      </c>
      <c r="KI18" t="s">
        <v>480</v>
      </c>
      <c r="KJ18">
        <v>100</v>
      </c>
      <c r="KK18" t="s">
        <v>480</v>
      </c>
      <c r="KL18" t="s">
        <v>480</v>
      </c>
      <c r="KM18" t="s">
        <v>480</v>
      </c>
      <c r="KN18" t="s">
        <v>480</v>
      </c>
      <c r="KO18" t="s">
        <v>480</v>
      </c>
      <c r="KP18">
        <v>100</v>
      </c>
      <c r="KQ18" t="s">
        <v>489</v>
      </c>
      <c r="KR18" t="s">
        <v>489</v>
      </c>
      <c r="KS18">
        <v>100</v>
      </c>
      <c r="KT18">
        <v>100</v>
      </c>
      <c r="KU18">
        <v>100</v>
      </c>
      <c r="KV18">
        <v>100</v>
      </c>
      <c r="KW18">
        <v>100</v>
      </c>
      <c r="KX18">
        <v>100</v>
      </c>
      <c r="KY18">
        <v>100</v>
      </c>
      <c r="KZ18">
        <v>100</v>
      </c>
      <c r="LA18">
        <v>100</v>
      </c>
      <c r="LB18">
        <v>100</v>
      </c>
      <c r="LC18">
        <v>100</v>
      </c>
      <c r="LD18" t="s">
        <v>753</v>
      </c>
      <c r="LE18" t="s">
        <v>915</v>
      </c>
      <c r="LF18">
        <v>100</v>
      </c>
      <c r="LG18">
        <v>100</v>
      </c>
      <c r="LH18">
        <v>100</v>
      </c>
      <c r="LI18">
        <v>100</v>
      </c>
      <c r="LJ18">
        <v>100</v>
      </c>
      <c r="LK18">
        <v>100</v>
      </c>
      <c r="LL18">
        <v>9024443544</v>
      </c>
      <c r="LM18">
        <v>8984078912</v>
      </c>
      <c r="LN18">
        <v>8142130143</v>
      </c>
      <c r="LO18">
        <v>691592795</v>
      </c>
      <c r="LP18">
        <v>691592795</v>
      </c>
      <c r="LQ18" t="s">
        <v>489</v>
      </c>
      <c r="LR18" t="s">
        <v>489</v>
      </c>
      <c r="LS18">
        <v>4.8000000000000007</v>
      </c>
      <c r="LT18">
        <v>0</v>
      </c>
      <c r="LU18">
        <v>0</v>
      </c>
      <c r="LV18">
        <v>9.6000000000000014</v>
      </c>
      <c r="LW18">
        <v>0</v>
      </c>
      <c r="LX18">
        <v>0</v>
      </c>
      <c r="LY18">
        <v>0</v>
      </c>
      <c r="LZ18">
        <v>0</v>
      </c>
      <c r="MA18">
        <v>0</v>
      </c>
      <c r="MB18">
        <v>19.599999999999998</v>
      </c>
      <c r="MC18">
        <v>34</v>
      </c>
      <c r="MD18">
        <v>34</v>
      </c>
      <c r="ME18">
        <v>34</v>
      </c>
      <c r="MF18" t="s">
        <v>491</v>
      </c>
      <c r="MG18" t="s">
        <v>491</v>
      </c>
      <c r="MH18" t="s">
        <v>493</v>
      </c>
      <c r="MI18" t="s">
        <v>493</v>
      </c>
      <c r="MJ18" t="s">
        <v>493</v>
      </c>
      <c r="MK18" t="s">
        <v>493</v>
      </c>
      <c r="ML18" t="s">
        <v>493</v>
      </c>
      <c r="MM18" t="s">
        <v>493</v>
      </c>
      <c r="MN18" t="s">
        <v>493</v>
      </c>
      <c r="MO18" t="s">
        <v>493</v>
      </c>
      <c r="MP18" t="s">
        <v>491</v>
      </c>
      <c r="MQ18">
        <v>0</v>
      </c>
      <c r="MR18" t="s">
        <v>491</v>
      </c>
      <c r="MS18" t="s">
        <v>491</v>
      </c>
      <c r="MT18" t="s">
        <v>494</v>
      </c>
      <c r="MU18" t="s">
        <v>491</v>
      </c>
      <c r="MV18" t="s">
        <v>491</v>
      </c>
      <c r="MW18" t="s">
        <v>494</v>
      </c>
      <c r="MX18" t="s">
        <v>491</v>
      </c>
      <c r="MY18" t="s">
        <v>491</v>
      </c>
      <c r="MZ18" t="s">
        <v>495</v>
      </c>
      <c r="NA18" t="s">
        <v>491</v>
      </c>
      <c r="NB18" t="s">
        <v>491</v>
      </c>
      <c r="NC18">
        <v>0</v>
      </c>
      <c r="ND18" t="s">
        <v>489</v>
      </c>
      <c r="NE18" t="s">
        <v>489</v>
      </c>
      <c r="NF18">
        <v>100</v>
      </c>
      <c r="NG18">
        <v>100</v>
      </c>
      <c r="NH18">
        <v>100</v>
      </c>
      <c r="NI18">
        <v>100</v>
      </c>
      <c r="NJ18">
        <v>100</v>
      </c>
      <c r="NK18">
        <v>100</v>
      </c>
      <c r="NL18">
        <v>100</v>
      </c>
      <c r="NM18">
        <v>100</v>
      </c>
      <c r="NN18">
        <v>100</v>
      </c>
      <c r="NO18">
        <v>100</v>
      </c>
      <c r="NP18" t="s">
        <v>688</v>
      </c>
      <c r="NQ18" t="s">
        <v>688</v>
      </c>
      <c r="NR18" t="s">
        <v>688</v>
      </c>
      <c r="NS18" t="s">
        <v>688</v>
      </c>
      <c r="NT18" t="s">
        <v>688</v>
      </c>
      <c r="NU18" t="s">
        <v>688</v>
      </c>
      <c r="NV18" t="s">
        <v>688</v>
      </c>
      <c r="NW18" t="s">
        <v>688</v>
      </c>
      <c r="NX18" t="s">
        <v>688</v>
      </c>
      <c r="NY18" t="s">
        <v>688</v>
      </c>
      <c r="NZ18" t="s">
        <v>688</v>
      </c>
      <c r="OA18">
        <v>0</v>
      </c>
      <c r="OB18" t="s">
        <v>690</v>
      </c>
      <c r="OC18" t="s">
        <v>690</v>
      </c>
      <c r="OD18" t="s">
        <v>690</v>
      </c>
      <c r="OE18" t="s">
        <v>690</v>
      </c>
      <c r="OF18" t="s">
        <v>690</v>
      </c>
      <c r="OG18" t="s">
        <v>939</v>
      </c>
      <c r="OH18" t="s">
        <v>690</v>
      </c>
      <c r="OI18" t="s">
        <v>690</v>
      </c>
      <c r="OJ18" t="s">
        <v>690</v>
      </c>
      <c r="OK18" t="s">
        <v>690</v>
      </c>
      <c r="OL18" t="s">
        <v>690</v>
      </c>
      <c r="OM18">
        <v>0</v>
      </c>
      <c r="OP18" t="s">
        <v>913</v>
      </c>
      <c r="OQ18">
        <v>34</v>
      </c>
      <c r="OR18">
        <v>0</v>
      </c>
      <c r="OS18">
        <v>0</v>
      </c>
      <c r="OT18">
        <v>0</v>
      </c>
      <c r="OU18">
        <v>0</v>
      </c>
      <c r="OV18">
        <v>0</v>
      </c>
      <c r="OW18">
        <v>0</v>
      </c>
      <c r="OX18">
        <v>0</v>
      </c>
      <c r="OY18">
        <v>0</v>
      </c>
      <c r="OZ18">
        <v>0</v>
      </c>
      <c r="PA18">
        <v>0</v>
      </c>
      <c r="PB18">
        <v>0</v>
      </c>
      <c r="PC18">
        <v>0</v>
      </c>
      <c r="PD18">
        <v>0</v>
      </c>
      <c r="PE18">
        <v>2907783</v>
      </c>
      <c r="PF18">
        <v>2907783</v>
      </c>
      <c r="PG18">
        <v>2907783</v>
      </c>
      <c r="PH18">
        <v>2907783</v>
      </c>
      <c r="PI18">
        <v>2907783</v>
      </c>
      <c r="PJ18">
        <v>2907783</v>
      </c>
      <c r="PK18">
        <v>2907783</v>
      </c>
      <c r="PL18">
        <v>2907783</v>
      </c>
      <c r="PM18">
        <v>2907783</v>
      </c>
      <c r="PN18">
        <v>2907783</v>
      </c>
      <c r="PO18">
        <v>2907783</v>
      </c>
      <c r="PP18">
        <v>2907783</v>
      </c>
      <c r="PQ18">
        <v>2907783</v>
      </c>
      <c r="PR18">
        <v>752590</v>
      </c>
      <c r="PS18">
        <v>690840205</v>
      </c>
      <c r="PT18" t="s">
        <v>517</v>
      </c>
    </row>
    <row r="19" spans="1:436" x14ac:dyDescent="0.35">
      <c r="A19" t="s">
        <v>940</v>
      </c>
      <c r="B19">
        <v>7868</v>
      </c>
      <c r="C19" t="s">
        <v>941</v>
      </c>
      <c r="D19">
        <v>2020110010191</v>
      </c>
      <c r="E19" t="s">
        <v>437</v>
      </c>
      <c r="F19" t="s">
        <v>438</v>
      </c>
      <c r="G19" t="s">
        <v>439</v>
      </c>
      <c r="H19" t="s">
        <v>651</v>
      </c>
      <c r="I19" t="s">
        <v>915</v>
      </c>
      <c r="J19" t="s">
        <v>653</v>
      </c>
      <c r="K19" t="s">
        <v>654</v>
      </c>
      <c r="L19" t="s">
        <v>655</v>
      </c>
      <c r="M19" t="s">
        <v>656</v>
      </c>
      <c r="N19" t="s">
        <v>942</v>
      </c>
      <c r="O19" t="s">
        <v>943</v>
      </c>
      <c r="P19" t="s">
        <v>944</v>
      </c>
      <c r="Q19" t="s">
        <v>945</v>
      </c>
      <c r="R19" t="s">
        <v>661</v>
      </c>
      <c r="S19" t="s">
        <v>946</v>
      </c>
      <c r="T19" t="s">
        <v>947</v>
      </c>
      <c r="AC19" t="s">
        <v>946</v>
      </c>
      <c r="AG19" t="s">
        <v>452</v>
      </c>
      <c r="AH19" t="s">
        <v>453</v>
      </c>
      <c r="AI19" t="s">
        <v>948</v>
      </c>
      <c r="AJ19" t="s">
        <v>949</v>
      </c>
      <c r="AK19">
        <v>44055</v>
      </c>
      <c r="AL19">
        <v>1</v>
      </c>
      <c r="AM19">
        <v>2023</v>
      </c>
      <c r="AN19" t="s">
        <v>950</v>
      </c>
      <c r="AO19" t="s">
        <v>951</v>
      </c>
      <c r="AP19">
        <v>2020</v>
      </c>
      <c r="AQ19">
        <v>2024</v>
      </c>
      <c r="AR19" t="s">
        <v>469</v>
      </c>
      <c r="AS19" t="s">
        <v>705</v>
      </c>
      <c r="AT19" t="s">
        <v>460</v>
      </c>
      <c r="AU19" t="s">
        <v>461</v>
      </c>
      <c r="AV19">
        <v>2020</v>
      </c>
      <c r="AW19">
        <v>0</v>
      </c>
      <c r="AX19" t="s">
        <v>462</v>
      </c>
      <c r="AY19">
        <v>1</v>
      </c>
      <c r="AZ19">
        <v>0</v>
      </c>
      <c r="BA19">
        <v>0</v>
      </c>
      <c r="BB19" t="s">
        <v>952</v>
      </c>
      <c r="BC19" t="s">
        <v>953</v>
      </c>
      <c r="BD19" t="s">
        <v>954</v>
      </c>
      <c r="BE19" t="s">
        <v>955</v>
      </c>
      <c r="BF19" t="s">
        <v>675</v>
      </c>
      <c r="BG19">
        <v>3</v>
      </c>
      <c r="BH19">
        <v>45212</v>
      </c>
      <c r="BI19" t="s">
        <v>676</v>
      </c>
      <c r="BJ19" t="s">
        <v>50</v>
      </c>
      <c r="BK19">
        <v>100</v>
      </c>
      <c r="BL19">
        <v>6.58</v>
      </c>
      <c r="BM19">
        <v>22.72</v>
      </c>
      <c r="BN19">
        <v>28.7</v>
      </c>
      <c r="BO19">
        <v>24</v>
      </c>
      <c r="BP19">
        <v>18</v>
      </c>
      <c r="BQ19">
        <v>2770534977</v>
      </c>
      <c r="BR19">
        <v>215311312</v>
      </c>
      <c r="BS19">
        <v>940674422</v>
      </c>
      <c r="BT19">
        <v>453614106</v>
      </c>
      <c r="BU19">
        <v>360935137</v>
      </c>
      <c r="BV19">
        <v>800000000</v>
      </c>
      <c r="BW19">
        <v>9</v>
      </c>
      <c r="BX19">
        <v>24</v>
      </c>
      <c r="BY19">
        <v>25</v>
      </c>
      <c r="BZ19">
        <v>24</v>
      </c>
      <c r="CA19">
        <v>26.42</v>
      </c>
      <c r="CB19">
        <v>28.7</v>
      </c>
      <c r="CC19">
        <v>24</v>
      </c>
      <c r="CD19">
        <v>198439664</v>
      </c>
      <c r="CE19">
        <v>186461581</v>
      </c>
      <c r="CF19">
        <v>940674422</v>
      </c>
      <c r="CG19">
        <v>409119299</v>
      </c>
      <c r="CH19">
        <v>453614106</v>
      </c>
      <c r="CI19">
        <v>453614106</v>
      </c>
      <c r="CJ19">
        <v>6.58</v>
      </c>
      <c r="CK19">
        <v>22.72</v>
      </c>
      <c r="CL19">
        <v>28.7</v>
      </c>
      <c r="CM19">
        <v>82</v>
      </c>
      <c r="CN19" t="s">
        <v>469</v>
      </c>
      <c r="CO19">
        <v>0.48</v>
      </c>
      <c r="CP19">
        <v>1.7999999999999998</v>
      </c>
      <c r="CQ19">
        <v>2.31</v>
      </c>
      <c r="CR19">
        <v>1.92</v>
      </c>
      <c r="CS19">
        <v>1.92</v>
      </c>
      <c r="CT19">
        <v>2.67</v>
      </c>
      <c r="CU19">
        <v>1.9500000000000002</v>
      </c>
      <c r="CV19">
        <v>1.9500000000000002</v>
      </c>
      <c r="CW19">
        <v>2.4300000000000002</v>
      </c>
      <c r="CX19">
        <v>1.9500000000000002</v>
      </c>
      <c r="CY19">
        <v>1.9500000000000002</v>
      </c>
      <c r="CZ19">
        <v>2.67</v>
      </c>
      <c r="DA19">
        <v>24</v>
      </c>
      <c r="DB19" s="92">
        <v>24</v>
      </c>
      <c r="DC19">
        <v>24</v>
      </c>
      <c r="DD19">
        <v>24</v>
      </c>
      <c r="DE19">
        <v>4</v>
      </c>
      <c r="DF19">
        <v>15</v>
      </c>
      <c r="DG19">
        <v>19.25</v>
      </c>
      <c r="DH19">
        <v>16</v>
      </c>
      <c r="DI19">
        <v>16</v>
      </c>
      <c r="DJ19">
        <v>22.25</v>
      </c>
      <c r="DK19">
        <v>16.25</v>
      </c>
      <c r="DL19">
        <v>16.25</v>
      </c>
      <c r="DM19">
        <v>20.25</v>
      </c>
      <c r="DN19">
        <v>16.25</v>
      </c>
      <c r="DO19">
        <v>16.25</v>
      </c>
      <c r="DP19">
        <v>22.25</v>
      </c>
      <c r="DQ19">
        <v>200</v>
      </c>
      <c r="DR19">
        <v>4</v>
      </c>
      <c r="DS19">
        <v>15</v>
      </c>
      <c r="DT19">
        <v>19.25</v>
      </c>
      <c r="DU19">
        <v>16</v>
      </c>
      <c r="DV19">
        <v>16</v>
      </c>
      <c r="DW19">
        <v>22.25</v>
      </c>
      <c r="DX19">
        <v>16.25</v>
      </c>
      <c r="DY19">
        <v>16.25</v>
      </c>
      <c r="DZ19">
        <v>20.25</v>
      </c>
      <c r="EA19">
        <v>16.25</v>
      </c>
      <c r="EB19">
        <v>16.25</v>
      </c>
      <c r="EC19">
        <v>22.25</v>
      </c>
      <c r="ED19">
        <v>200</v>
      </c>
      <c r="EE19">
        <v>200</v>
      </c>
      <c r="EF19" t="s">
        <v>956</v>
      </c>
      <c r="EG19" t="s">
        <v>956</v>
      </c>
      <c r="EH19" t="s">
        <v>956</v>
      </c>
      <c r="EI19" t="s">
        <v>956</v>
      </c>
      <c r="EJ19" t="s">
        <v>956</v>
      </c>
      <c r="EK19" t="s">
        <v>956</v>
      </c>
      <c r="EL19" t="s">
        <v>956</v>
      </c>
      <c r="EM19" t="s">
        <v>956</v>
      </c>
      <c r="EN19" t="s">
        <v>956</v>
      </c>
      <c r="EO19" t="s">
        <v>956</v>
      </c>
      <c r="EP19" t="s">
        <v>956</v>
      </c>
      <c r="EQ19" t="s">
        <v>956</v>
      </c>
      <c r="ER19" t="s">
        <v>956</v>
      </c>
      <c r="ES19" t="s">
        <v>956</v>
      </c>
      <c r="ET19" t="s">
        <v>956</v>
      </c>
      <c r="EU19" t="s">
        <v>956</v>
      </c>
      <c r="EV19" t="s">
        <v>956</v>
      </c>
      <c r="EW19" t="s">
        <v>956</v>
      </c>
      <c r="EX19" t="s">
        <v>956</v>
      </c>
      <c r="EY19" t="s">
        <v>956</v>
      </c>
      <c r="EZ19" t="s">
        <v>956</v>
      </c>
      <c r="FA19" t="s">
        <v>956</v>
      </c>
      <c r="FB19" t="s">
        <v>956</v>
      </c>
      <c r="FC19" t="s">
        <v>956</v>
      </c>
      <c r="FD19">
        <v>366383000</v>
      </c>
      <c r="FE19">
        <v>366383000</v>
      </c>
      <c r="FF19">
        <v>366383000</v>
      </c>
      <c r="FG19">
        <v>366383000</v>
      </c>
      <c r="FH19">
        <v>366383000</v>
      </c>
      <c r="FI19">
        <v>366383000</v>
      </c>
      <c r="FJ19">
        <v>366383000</v>
      </c>
      <c r="FK19">
        <v>366383000</v>
      </c>
      <c r="FL19">
        <v>366383000</v>
      </c>
      <c r="FM19">
        <v>366383000</v>
      </c>
      <c r="FN19">
        <v>366383000</v>
      </c>
      <c r="FO19">
        <v>366383000</v>
      </c>
      <c r="FP19">
        <v>366383000</v>
      </c>
      <c r="FQ19">
        <v>366383000</v>
      </c>
      <c r="FR19">
        <v>366383000</v>
      </c>
      <c r="FS19">
        <v>366383000</v>
      </c>
      <c r="FT19">
        <v>366383000</v>
      </c>
      <c r="FU19">
        <v>366383000</v>
      </c>
      <c r="FV19">
        <v>366383000</v>
      </c>
      <c r="FW19">
        <v>366383000</v>
      </c>
      <c r="FX19">
        <v>366383000</v>
      </c>
      <c r="FY19">
        <v>364215380</v>
      </c>
      <c r="FZ19">
        <v>364215380</v>
      </c>
      <c r="GA19">
        <v>355383915</v>
      </c>
      <c r="GB19">
        <v>360935137</v>
      </c>
      <c r="GC19">
        <v>360935137</v>
      </c>
      <c r="GD19">
        <v>287870484</v>
      </c>
      <c r="GE19">
        <v>329002395</v>
      </c>
      <c r="GF19">
        <v>329002395</v>
      </c>
      <c r="GG19">
        <v>329002395</v>
      </c>
      <c r="GH19">
        <v>329002395</v>
      </c>
      <c r="GI19">
        <v>357551535</v>
      </c>
      <c r="GJ19">
        <v>351735969</v>
      </c>
      <c r="GK19">
        <v>351735969</v>
      </c>
      <c r="GL19">
        <v>351735969</v>
      </c>
      <c r="GM19">
        <v>351735969</v>
      </c>
      <c r="GN19">
        <v>351735969</v>
      </c>
      <c r="GO19">
        <v>360935137</v>
      </c>
      <c r="GP19">
        <v>360935137</v>
      </c>
      <c r="GQ19">
        <v>0</v>
      </c>
      <c r="GR19">
        <v>2352661</v>
      </c>
      <c r="GS19">
        <v>29685818</v>
      </c>
      <c r="GT19">
        <v>59688849</v>
      </c>
      <c r="GU19">
        <v>91410115</v>
      </c>
      <c r="GV19">
        <v>123131381</v>
      </c>
      <c r="GW19">
        <v>155064122</v>
      </c>
      <c r="GX19">
        <v>188371451</v>
      </c>
      <c r="GY19">
        <v>221678780</v>
      </c>
      <c r="GZ19">
        <v>254986109</v>
      </c>
      <c r="HA19">
        <v>288293438</v>
      </c>
      <c r="HB19">
        <v>353718548</v>
      </c>
      <c r="HC19">
        <v>353718548</v>
      </c>
      <c r="HD19">
        <v>0</v>
      </c>
      <c r="HE19">
        <v>0</v>
      </c>
      <c r="HF19">
        <v>0</v>
      </c>
      <c r="HG19">
        <v>0</v>
      </c>
      <c r="HH19">
        <v>0</v>
      </c>
      <c r="HI19">
        <v>0</v>
      </c>
      <c r="HJ19">
        <v>0</v>
      </c>
      <c r="HK19">
        <v>0</v>
      </c>
      <c r="HL19">
        <v>0</v>
      </c>
      <c r="HM19">
        <v>0</v>
      </c>
      <c r="HN19">
        <v>0</v>
      </c>
      <c r="HO19">
        <v>0</v>
      </c>
      <c r="HP19">
        <v>0</v>
      </c>
      <c r="HQ19">
        <v>0</v>
      </c>
      <c r="HR19">
        <v>0</v>
      </c>
      <c r="HS19">
        <v>0</v>
      </c>
      <c r="HT19">
        <v>0</v>
      </c>
      <c r="HU19">
        <v>0</v>
      </c>
      <c r="HV19">
        <v>0</v>
      </c>
      <c r="HW19">
        <v>0</v>
      </c>
      <c r="HX19">
        <v>0</v>
      </c>
      <c r="HY19">
        <v>0</v>
      </c>
      <c r="HZ19">
        <v>0</v>
      </c>
      <c r="IA19">
        <v>0</v>
      </c>
      <c r="IB19">
        <v>0</v>
      </c>
      <c r="IC19">
        <v>0</v>
      </c>
      <c r="ID19" t="s">
        <v>957</v>
      </c>
      <c r="IE19" t="s">
        <v>480</v>
      </c>
      <c r="IF19" t="s">
        <v>480</v>
      </c>
      <c r="IG19" t="s">
        <v>958</v>
      </c>
      <c r="IH19" t="s">
        <v>959</v>
      </c>
      <c r="II19" t="s">
        <v>960</v>
      </c>
      <c r="IJ19" t="s">
        <v>961</v>
      </c>
      <c r="IK19" t="s">
        <v>962</v>
      </c>
      <c r="IL19" t="s">
        <v>963</v>
      </c>
      <c r="IM19" t="s">
        <v>964</v>
      </c>
      <c r="IN19" t="s">
        <v>965</v>
      </c>
      <c r="IO19" t="s">
        <v>966</v>
      </c>
      <c r="IP19" t="s">
        <v>967</v>
      </c>
      <c r="IQ19" t="s">
        <v>968</v>
      </c>
      <c r="IR19" t="s">
        <v>969</v>
      </c>
      <c r="IS19">
        <v>1</v>
      </c>
      <c r="IT19">
        <v>1</v>
      </c>
      <c r="IU19">
        <v>1</v>
      </c>
      <c r="IV19">
        <v>1</v>
      </c>
      <c r="IW19">
        <v>1</v>
      </c>
      <c r="IX19">
        <v>1</v>
      </c>
      <c r="IY19">
        <v>1</v>
      </c>
      <c r="IZ19">
        <v>1</v>
      </c>
      <c r="JA19">
        <v>1</v>
      </c>
      <c r="JB19">
        <v>1</v>
      </c>
      <c r="JC19">
        <v>1</v>
      </c>
      <c r="JD19">
        <v>1</v>
      </c>
      <c r="JE19">
        <v>1</v>
      </c>
      <c r="JF19">
        <v>2</v>
      </c>
      <c r="JG19">
        <v>7.5</v>
      </c>
      <c r="JH19">
        <v>9.625</v>
      </c>
      <c r="JI19">
        <v>8</v>
      </c>
      <c r="JJ19">
        <v>8</v>
      </c>
      <c r="JK19">
        <v>11.125</v>
      </c>
      <c r="JL19">
        <v>8.125</v>
      </c>
      <c r="JM19">
        <v>8.125</v>
      </c>
      <c r="JN19">
        <v>10.125</v>
      </c>
      <c r="JO19">
        <v>8.125</v>
      </c>
      <c r="JP19">
        <v>8.125</v>
      </c>
      <c r="JQ19">
        <v>11.125</v>
      </c>
      <c r="JR19">
        <v>100</v>
      </c>
      <c r="JS19">
        <v>2</v>
      </c>
      <c r="JT19">
        <v>9.5</v>
      </c>
      <c r="JU19">
        <v>19.125</v>
      </c>
      <c r="JV19">
        <v>27.125</v>
      </c>
      <c r="JW19">
        <v>35.125</v>
      </c>
      <c r="JX19">
        <v>46.25</v>
      </c>
      <c r="JY19">
        <v>54.375</v>
      </c>
      <c r="JZ19">
        <v>62.5</v>
      </c>
      <c r="KA19">
        <v>72.625</v>
      </c>
      <c r="KB19">
        <v>80.75</v>
      </c>
      <c r="KC19">
        <v>88.875</v>
      </c>
      <c r="KD19">
        <v>100</v>
      </c>
      <c r="KE19">
        <v>100</v>
      </c>
      <c r="KF19">
        <v>100</v>
      </c>
      <c r="KG19">
        <v>100</v>
      </c>
      <c r="KH19">
        <v>100</v>
      </c>
      <c r="KI19">
        <v>100</v>
      </c>
      <c r="KJ19">
        <v>100</v>
      </c>
      <c r="KK19">
        <v>100</v>
      </c>
      <c r="KL19">
        <v>100</v>
      </c>
      <c r="KM19">
        <v>100</v>
      </c>
      <c r="KN19">
        <v>100</v>
      </c>
      <c r="KO19">
        <v>100</v>
      </c>
      <c r="KP19">
        <v>100</v>
      </c>
      <c r="KQ19">
        <v>100</v>
      </c>
      <c r="KR19">
        <v>100</v>
      </c>
      <c r="KS19">
        <v>100</v>
      </c>
      <c r="KT19">
        <v>100</v>
      </c>
      <c r="KU19">
        <v>100</v>
      </c>
      <c r="KV19">
        <v>100</v>
      </c>
      <c r="KW19">
        <v>100</v>
      </c>
      <c r="KX19">
        <v>100</v>
      </c>
      <c r="KY19">
        <v>100</v>
      </c>
      <c r="KZ19">
        <v>100</v>
      </c>
      <c r="LA19">
        <v>100</v>
      </c>
      <c r="LB19">
        <v>100</v>
      </c>
      <c r="LC19">
        <v>100</v>
      </c>
      <c r="LD19" t="s">
        <v>753</v>
      </c>
      <c r="LE19" t="s">
        <v>915</v>
      </c>
      <c r="LF19">
        <v>100</v>
      </c>
      <c r="LG19">
        <v>100</v>
      </c>
      <c r="LH19" t="s">
        <v>480</v>
      </c>
      <c r="LI19" t="s">
        <v>480</v>
      </c>
      <c r="LJ19">
        <v>100</v>
      </c>
      <c r="LK19">
        <v>100</v>
      </c>
      <c r="LL19">
        <v>9024443544</v>
      </c>
      <c r="LM19">
        <v>8984078912</v>
      </c>
      <c r="LN19">
        <v>8142130143</v>
      </c>
      <c r="LO19">
        <v>691592795</v>
      </c>
      <c r="LP19">
        <v>691592795</v>
      </c>
      <c r="LQ19">
        <v>0.48</v>
      </c>
      <c r="LR19">
        <v>1.7999999999999998</v>
      </c>
      <c r="LS19">
        <v>2.31</v>
      </c>
      <c r="LT19">
        <v>1.92</v>
      </c>
      <c r="LU19">
        <v>1.92</v>
      </c>
      <c r="LV19">
        <v>2.67</v>
      </c>
      <c r="LW19">
        <v>1.9500000000000011</v>
      </c>
      <c r="LX19">
        <v>1.9499999999999993</v>
      </c>
      <c r="LY19">
        <v>2.4299999999999997</v>
      </c>
      <c r="LZ19">
        <v>1.9499999999999993</v>
      </c>
      <c r="MA19">
        <v>1.9499999999999993</v>
      </c>
      <c r="MB19">
        <v>2.6700000000000017</v>
      </c>
      <c r="MC19">
        <v>24</v>
      </c>
      <c r="MD19">
        <v>24</v>
      </c>
      <c r="ME19">
        <v>24</v>
      </c>
      <c r="MF19" t="s">
        <v>493</v>
      </c>
      <c r="MG19" t="s">
        <v>493</v>
      </c>
      <c r="MH19" t="s">
        <v>493</v>
      </c>
      <c r="MI19" t="s">
        <v>493</v>
      </c>
      <c r="MJ19" t="s">
        <v>493</v>
      </c>
      <c r="MK19" t="s">
        <v>493</v>
      </c>
      <c r="ML19" t="s">
        <v>493</v>
      </c>
      <c r="MM19" t="s">
        <v>493</v>
      </c>
      <c r="MN19" t="s">
        <v>493</v>
      </c>
      <c r="MO19" t="s">
        <v>493</v>
      </c>
      <c r="MP19" t="s">
        <v>493</v>
      </c>
      <c r="MQ19">
        <v>0</v>
      </c>
      <c r="MR19" t="s">
        <v>497</v>
      </c>
      <c r="MS19" t="s">
        <v>496</v>
      </c>
      <c r="MT19" t="s">
        <v>496</v>
      </c>
      <c r="MU19" t="s">
        <v>497</v>
      </c>
      <c r="MV19" t="s">
        <v>496</v>
      </c>
      <c r="MW19" t="s">
        <v>496</v>
      </c>
      <c r="MX19" t="s">
        <v>496</v>
      </c>
      <c r="MY19" t="s">
        <v>496</v>
      </c>
      <c r="MZ19" t="s">
        <v>497</v>
      </c>
      <c r="NA19" t="s">
        <v>497</v>
      </c>
      <c r="NB19" t="s">
        <v>497</v>
      </c>
      <c r="NC19">
        <v>0</v>
      </c>
      <c r="ND19">
        <v>100</v>
      </c>
      <c r="NE19">
        <v>100</v>
      </c>
      <c r="NF19">
        <v>100</v>
      </c>
      <c r="NG19">
        <v>100</v>
      </c>
      <c r="NH19">
        <v>100</v>
      </c>
      <c r="NI19">
        <v>100</v>
      </c>
      <c r="NJ19">
        <v>100</v>
      </c>
      <c r="NK19">
        <v>100</v>
      </c>
      <c r="NL19">
        <v>100</v>
      </c>
      <c r="NM19">
        <v>100</v>
      </c>
      <c r="NN19">
        <v>100</v>
      </c>
      <c r="NO19">
        <v>100</v>
      </c>
      <c r="NP19" t="s">
        <v>688</v>
      </c>
      <c r="NQ19" t="s">
        <v>688</v>
      </c>
      <c r="NR19" t="s">
        <v>688</v>
      </c>
      <c r="NS19" t="s">
        <v>688</v>
      </c>
      <c r="NT19" t="s">
        <v>688</v>
      </c>
      <c r="NU19" t="s">
        <v>688</v>
      </c>
      <c r="NV19" t="s">
        <v>688</v>
      </c>
      <c r="NW19" t="s">
        <v>688</v>
      </c>
      <c r="NX19" t="s">
        <v>688</v>
      </c>
      <c r="NY19" t="s">
        <v>688</v>
      </c>
      <c r="NZ19" t="s">
        <v>688</v>
      </c>
      <c r="OA19">
        <v>0</v>
      </c>
      <c r="OB19" t="s">
        <v>690</v>
      </c>
      <c r="OC19" t="s">
        <v>690</v>
      </c>
      <c r="OD19" t="s">
        <v>690</v>
      </c>
      <c r="OE19" t="s">
        <v>690</v>
      </c>
      <c r="OF19" t="s">
        <v>690</v>
      </c>
      <c r="OG19" t="s">
        <v>690</v>
      </c>
      <c r="OH19" t="s">
        <v>690</v>
      </c>
      <c r="OI19" t="s">
        <v>690</v>
      </c>
      <c r="OJ19" t="s">
        <v>690</v>
      </c>
      <c r="OK19" t="s">
        <v>690</v>
      </c>
      <c r="OL19" t="s">
        <v>690</v>
      </c>
      <c r="OM19">
        <v>0</v>
      </c>
      <c r="OP19" t="s">
        <v>940</v>
      </c>
      <c r="OQ19">
        <v>24</v>
      </c>
      <c r="OR19">
        <v>0</v>
      </c>
      <c r="OS19">
        <v>0</v>
      </c>
      <c r="OT19">
        <v>0</v>
      </c>
      <c r="OU19">
        <v>0</v>
      </c>
      <c r="OV19">
        <v>0</v>
      </c>
      <c r="OW19">
        <v>0</v>
      </c>
      <c r="OX19">
        <v>0</v>
      </c>
      <c r="OY19">
        <v>0</v>
      </c>
      <c r="OZ19">
        <v>0</v>
      </c>
      <c r="PA19">
        <v>0</v>
      </c>
      <c r="PB19">
        <v>0</v>
      </c>
      <c r="PC19">
        <v>0</v>
      </c>
      <c r="PD19">
        <v>0</v>
      </c>
      <c r="PE19">
        <v>0</v>
      </c>
      <c r="PF19">
        <v>0</v>
      </c>
      <c r="PG19">
        <v>0</v>
      </c>
      <c r="PH19">
        <v>0</v>
      </c>
      <c r="PI19">
        <v>0</v>
      </c>
      <c r="PJ19">
        <v>0</v>
      </c>
      <c r="PK19">
        <v>0</v>
      </c>
      <c r="PL19">
        <v>0</v>
      </c>
      <c r="PM19">
        <v>0</v>
      </c>
      <c r="PN19">
        <v>0</v>
      </c>
      <c r="PO19">
        <v>0</v>
      </c>
      <c r="PP19">
        <v>0</v>
      </c>
      <c r="PQ19">
        <v>0</v>
      </c>
      <c r="PR19">
        <v>752590</v>
      </c>
      <c r="PS19">
        <v>690840205</v>
      </c>
      <c r="PT19" t="s">
        <v>517</v>
      </c>
    </row>
    <row r="20" spans="1:436" x14ac:dyDescent="0.35">
      <c r="A20" t="s">
        <v>970</v>
      </c>
      <c r="B20">
        <v>7868</v>
      </c>
      <c r="C20" t="s">
        <v>971</v>
      </c>
      <c r="D20">
        <v>2020110010191</v>
      </c>
      <c r="E20" t="s">
        <v>437</v>
      </c>
      <c r="F20" t="s">
        <v>438</v>
      </c>
      <c r="G20" t="s">
        <v>439</v>
      </c>
      <c r="H20" t="s">
        <v>651</v>
      </c>
      <c r="I20" t="s">
        <v>915</v>
      </c>
      <c r="J20" t="s">
        <v>653</v>
      </c>
      <c r="K20" t="s">
        <v>654</v>
      </c>
      <c r="L20" t="s">
        <v>655</v>
      </c>
      <c r="M20" t="s">
        <v>656</v>
      </c>
      <c r="N20" t="s">
        <v>695</v>
      </c>
      <c r="O20" t="s">
        <v>696</v>
      </c>
      <c r="P20" t="s">
        <v>697</v>
      </c>
      <c r="Q20" t="s">
        <v>698</v>
      </c>
      <c r="R20" t="s">
        <v>661</v>
      </c>
      <c r="S20" t="s">
        <v>972</v>
      </c>
      <c r="T20" t="s">
        <v>973</v>
      </c>
      <c r="AB20" t="s">
        <v>974</v>
      </c>
      <c r="AC20" t="s">
        <v>972</v>
      </c>
      <c r="AG20" t="s">
        <v>452</v>
      </c>
      <c r="AH20" t="s">
        <v>453</v>
      </c>
      <c r="AI20" t="s">
        <v>975</v>
      </c>
      <c r="AJ20" t="s">
        <v>976</v>
      </c>
      <c r="AK20">
        <v>44055</v>
      </c>
      <c r="AL20">
        <v>1</v>
      </c>
      <c r="AM20">
        <v>2023</v>
      </c>
      <c r="AN20" t="s">
        <v>977</v>
      </c>
      <c r="AO20" t="s">
        <v>978</v>
      </c>
      <c r="AP20">
        <v>2020</v>
      </c>
      <c r="AQ20">
        <v>2024</v>
      </c>
      <c r="AR20" t="s">
        <v>458</v>
      </c>
      <c r="AS20" t="s">
        <v>705</v>
      </c>
      <c r="AT20" t="s">
        <v>460</v>
      </c>
      <c r="AU20" t="s">
        <v>706</v>
      </c>
      <c r="AV20">
        <v>2020</v>
      </c>
      <c r="AW20">
        <v>0</v>
      </c>
      <c r="AX20" t="s">
        <v>462</v>
      </c>
      <c r="AY20">
        <v>1</v>
      </c>
      <c r="AZ20">
        <v>0</v>
      </c>
      <c r="BA20">
        <v>0</v>
      </c>
      <c r="BB20" t="s">
        <v>979</v>
      </c>
      <c r="BC20" t="s">
        <v>980</v>
      </c>
      <c r="BD20" t="s">
        <v>981</v>
      </c>
      <c r="BE20" t="s">
        <v>982</v>
      </c>
      <c r="BF20" t="s">
        <v>675</v>
      </c>
      <c r="BG20">
        <v>3</v>
      </c>
      <c r="BH20">
        <v>45212</v>
      </c>
      <c r="BI20" t="s">
        <v>676</v>
      </c>
      <c r="BJ20" t="s">
        <v>50</v>
      </c>
      <c r="BK20">
        <v>100</v>
      </c>
      <c r="BL20">
        <v>14</v>
      </c>
      <c r="BM20">
        <v>31</v>
      </c>
      <c r="BN20">
        <v>51</v>
      </c>
      <c r="BO20">
        <v>78</v>
      </c>
      <c r="BP20">
        <v>100</v>
      </c>
      <c r="BQ20">
        <v>6577974999</v>
      </c>
      <c r="BR20">
        <v>1096808704</v>
      </c>
      <c r="BS20">
        <v>1483740641</v>
      </c>
      <c r="BT20">
        <v>1349458114</v>
      </c>
      <c r="BU20">
        <v>896156540</v>
      </c>
      <c r="BV20">
        <v>1751811000</v>
      </c>
      <c r="BW20">
        <v>14</v>
      </c>
      <c r="BX20">
        <v>31</v>
      </c>
      <c r="BY20">
        <v>51</v>
      </c>
      <c r="BZ20">
        <v>78</v>
      </c>
      <c r="CA20">
        <v>17</v>
      </c>
      <c r="CB20">
        <v>20</v>
      </c>
      <c r="CC20">
        <v>27</v>
      </c>
      <c r="CD20">
        <v>1095182369</v>
      </c>
      <c r="CE20">
        <v>1052825388</v>
      </c>
      <c r="CF20">
        <v>1483317691</v>
      </c>
      <c r="CG20">
        <v>1458974839</v>
      </c>
      <c r="CH20">
        <v>1349458114</v>
      </c>
      <c r="CI20">
        <v>1349422475</v>
      </c>
      <c r="CJ20">
        <v>14</v>
      </c>
      <c r="CK20">
        <v>31</v>
      </c>
      <c r="CL20">
        <v>51</v>
      </c>
      <c r="CM20">
        <v>78</v>
      </c>
      <c r="CN20" t="s">
        <v>469</v>
      </c>
      <c r="CO20">
        <v>0</v>
      </c>
      <c r="CP20">
        <v>0</v>
      </c>
      <c r="CQ20">
        <v>4.7249999999999996</v>
      </c>
      <c r="CR20">
        <v>2.0249999999999999</v>
      </c>
      <c r="CS20">
        <v>0</v>
      </c>
      <c r="CT20">
        <v>6.0750000000000002</v>
      </c>
      <c r="CU20">
        <v>0</v>
      </c>
      <c r="CV20">
        <v>2.0249999999999999</v>
      </c>
      <c r="CW20">
        <v>6.0750000000000002</v>
      </c>
      <c r="CX20">
        <v>0</v>
      </c>
      <c r="CY20">
        <v>0</v>
      </c>
      <c r="CZ20">
        <v>6.0750000000000002</v>
      </c>
      <c r="DA20">
        <v>78</v>
      </c>
      <c r="DB20" s="92">
        <v>78</v>
      </c>
      <c r="DC20">
        <v>27</v>
      </c>
      <c r="DD20">
        <v>27</v>
      </c>
      <c r="DE20">
        <v>0</v>
      </c>
      <c r="DF20">
        <v>0</v>
      </c>
      <c r="DG20">
        <v>35</v>
      </c>
      <c r="DH20">
        <v>15</v>
      </c>
      <c r="DI20">
        <v>0</v>
      </c>
      <c r="DJ20">
        <v>45</v>
      </c>
      <c r="DK20">
        <v>0</v>
      </c>
      <c r="DL20">
        <v>15</v>
      </c>
      <c r="DM20">
        <v>45</v>
      </c>
      <c r="DN20">
        <v>0</v>
      </c>
      <c r="DO20">
        <v>0</v>
      </c>
      <c r="DP20">
        <v>45</v>
      </c>
      <c r="DQ20">
        <v>200</v>
      </c>
      <c r="DR20">
        <v>0</v>
      </c>
      <c r="DS20">
        <v>0</v>
      </c>
      <c r="DT20">
        <v>35</v>
      </c>
      <c r="DU20">
        <v>15</v>
      </c>
      <c r="DV20">
        <v>0</v>
      </c>
      <c r="DW20">
        <v>45</v>
      </c>
      <c r="DX20">
        <v>0</v>
      </c>
      <c r="DY20">
        <v>15</v>
      </c>
      <c r="DZ20">
        <v>45</v>
      </c>
      <c r="EA20">
        <v>0</v>
      </c>
      <c r="EB20">
        <v>0</v>
      </c>
      <c r="EC20">
        <v>45</v>
      </c>
      <c r="ED20">
        <v>200</v>
      </c>
      <c r="EE20">
        <v>200</v>
      </c>
      <c r="EF20">
        <v>0</v>
      </c>
      <c r="EG20">
        <v>0</v>
      </c>
      <c r="EH20" t="s">
        <v>983</v>
      </c>
      <c r="EI20" t="s">
        <v>984</v>
      </c>
      <c r="EJ20">
        <v>0</v>
      </c>
      <c r="EK20" t="s">
        <v>985</v>
      </c>
      <c r="EL20">
        <v>0</v>
      </c>
      <c r="EM20" t="s">
        <v>986</v>
      </c>
      <c r="EN20" t="s">
        <v>985</v>
      </c>
      <c r="EO20">
        <v>0</v>
      </c>
      <c r="EP20">
        <v>0</v>
      </c>
      <c r="EQ20" t="s">
        <v>987</v>
      </c>
      <c r="ER20">
        <v>0</v>
      </c>
      <c r="ES20">
        <v>0</v>
      </c>
      <c r="ET20" t="s">
        <v>983</v>
      </c>
      <c r="EU20" t="s">
        <v>984</v>
      </c>
      <c r="EV20">
        <v>0</v>
      </c>
      <c r="EW20" t="s">
        <v>985</v>
      </c>
      <c r="EX20">
        <v>0</v>
      </c>
      <c r="EY20" t="s">
        <v>986</v>
      </c>
      <c r="EZ20" t="s">
        <v>985</v>
      </c>
      <c r="FA20">
        <v>0</v>
      </c>
      <c r="FB20">
        <v>0</v>
      </c>
      <c r="FC20" t="s">
        <v>987</v>
      </c>
      <c r="FD20">
        <v>846831000</v>
      </c>
      <c r="FE20">
        <v>846831000</v>
      </c>
      <c r="FF20">
        <v>846831000</v>
      </c>
      <c r="FG20">
        <v>846831000</v>
      </c>
      <c r="FH20">
        <v>846831000</v>
      </c>
      <c r="FI20">
        <v>846831000</v>
      </c>
      <c r="FJ20">
        <v>846831000</v>
      </c>
      <c r="FK20">
        <v>846831000</v>
      </c>
      <c r="FL20">
        <v>846831000</v>
      </c>
      <c r="FM20">
        <v>846831000</v>
      </c>
      <c r="FN20">
        <v>846831000</v>
      </c>
      <c r="FO20">
        <v>846831000</v>
      </c>
      <c r="FP20">
        <v>846831000</v>
      </c>
      <c r="FQ20">
        <v>910273530</v>
      </c>
      <c r="FR20">
        <v>910273530</v>
      </c>
      <c r="FS20">
        <v>910273530</v>
      </c>
      <c r="FT20">
        <v>910273530</v>
      </c>
      <c r="FU20">
        <v>910273530</v>
      </c>
      <c r="FV20">
        <v>910273530</v>
      </c>
      <c r="FW20">
        <v>910273530</v>
      </c>
      <c r="FX20">
        <v>910273530</v>
      </c>
      <c r="FY20">
        <v>910273530</v>
      </c>
      <c r="FZ20">
        <v>910273530</v>
      </c>
      <c r="GA20">
        <v>896156540</v>
      </c>
      <c r="GB20">
        <v>896156540</v>
      </c>
      <c r="GC20">
        <v>896156540</v>
      </c>
      <c r="GD20">
        <v>776853825</v>
      </c>
      <c r="GE20">
        <v>776853825</v>
      </c>
      <c r="GF20">
        <v>822532449</v>
      </c>
      <c r="GG20">
        <v>843816449</v>
      </c>
      <c r="GH20">
        <v>856822166</v>
      </c>
      <c r="GI20">
        <v>889019254</v>
      </c>
      <c r="GJ20">
        <v>864038757</v>
      </c>
      <c r="GK20">
        <v>886243645</v>
      </c>
      <c r="GL20">
        <v>886243645</v>
      </c>
      <c r="GM20">
        <v>886243645</v>
      </c>
      <c r="GN20">
        <v>896156540</v>
      </c>
      <c r="GO20">
        <v>896156540</v>
      </c>
      <c r="GP20">
        <v>896156540</v>
      </c>
      <c r="GQ20">
        <v>0</v>
      </c>
      <c r="GR20">
        <v>12344860</v>
      </c>
      <c r="GS20">
        <v>89083891</v>
      </c>
      <c r="GT20">
        <v>168856877</v>
      </c>
      <c r="GU20">
        <v>250539139</v>
      </c>
      <c r="GV20">
        <v>337455410</v>
      </c>
      <c r="GW20">
        <v>424679890</v>
      </c>
      <c r="GX20">
        <v>508979157</v>
      </c>
      <c r="GY20">
        <v>593251989</v>
      </c>
      <c r="GZ20">
        <v>680485473</v>
      </c>
      <c r="HA20">
        <v>767718957</v>
      </c>
      <c r="HB20">
        <v>882011821</v>
      </c>
      <c r="HC20">
        <v>882011821</v>
      </c>
      <c r="HD20">
        <v>35639</v>
      </c>
      <c r="HE20">
        <v>35639</v>
      </c>
      <c r="HF20">
        <v>35639</v>
      </c>
      <c r="HG20">
        <v>35639</v>
      </c>
      <c r="HH20">
        <v>35639</v>
      </c>
      <c r="HI20">
        <v>35639</v>
      </c>
      <c r="HJ20">
        <v>35639</v>
      </c>
      <c r="HK20">
        <v>35639</v>
      </c>
      <c r="HL20">
        <v>35639</v>
      </c>
      <c r="HM20">
        <v>35639</v>
      </c>
      <c r="HN20">
        <v>35639</v>
      </c>
      <c r="HO20">
        <v>35639</v>
      </c>
      <c r="HP20">
        <v>35639</v>
      </c>
      <c r="HQ20">
        <v>0</v>
      </c>
      <c r="HR20">
        <v>0</v>
      </c>
      <c r="HS20">
        <v>0</v>
      </c>
      <c r="HT20">
        <v>0</v>
      </c>
      <c r="HU20">
        <v>35639</v>
      </c>
      <c r="HV20">
        <v>35639</v>
      </c>
      <c r="HW20">
        <v>35639</v>
      </c>
      <c r="HX20">
        <v>35639</v>
      </c>
      <c r="HY20">
        <v>35639</v>
      </c>
      <c r="HZ20">
        <v>35639</v>
      </c>
      <c r="IA20">
        <v>35639</v>
      </c>
      <c r="IB20">
        <v>35639</v>
      </c>
      <c r="IC20">
        <v>35639</v>
      </c>
      <c r="ID20" t="s">
        <v>988</v>
      </c>
      <c r="IE20" t="s">
        <v>480</v>
      </c>
      <c r="IF20" t="s">
        <v>480</v>
      </c>
      <c r="IG20" t="s">
        <v>480</v>
      </c>
      <c r="IH20" t="s">
        <v>989</v>
      </c>
      <c r="II20" t="s">
        <v>990</v>
      </c>
      <c r="IJ20" t="s">
        <v>991</v>
      </c>
      <c r="IK20" t="s">
        <v>480</v>
      </c>
      <c r="IL20" t="s">
        <v>992</v>
      </c>
      <c r="IM20" t="s">
        <v>480</v>
      </c>
      <c r="IN20" t="s">
        <v>993</v>
      </c>
      <c r="IO20" t="s">
        <v>994</v>
      </c>
      <c r="IP20" t="s">
        <v>480</v>
      </c>
      <c r="IQ20" t="s">
        <v>480</v>
      </c>
      <c r="IR20" t="s">
        <v>995</v>
      </c>
      <c r="IS20">
        <v>0</v>
      </c>
      <c r="IT20">
        <v>0</v>
      </c>
      <c r="IU20">
        <v>1</v>
      </c>
      <c r="IV20">
        <v>1</v>
      </c>
      <c r="IW20">
        <v>0</v>
      </c>
      <c r="IX20">
        <v>1</v>
      </c>
      <c r="IY20">
        <v>0</v>
      </c>
      <c r="IZ20">
        <v>1</v>
      </c>
      <c r="JA20">
        <v>1</v>
      </c>
      <c r="JB20">
        <v>0</v>
      </c>
      <c r="JC20">
        <v>0</v>
      </c>
      <c r="JD20">
        <v>1</v>
      </c>
      <c r="JE20">
        <v>1</v>
      </c>
      <c r="JF20">
        <v>0</v>
      </c>
      <c r="JG20">
        <v>0</v>
      </c>
      <c r="JH20">
        <v>17.5</v>
      </c>
      <c r="JI20">
        <v>7.5</v>
      </c>
      <c r="JJ20">
        <v>0</v>
      </c>
      <c r="JK20">
        <v>22.5</v>
      </c>
      <c r="JL20">
        <v>0</v>
      </c>
      <c r="JM20">
        <v>7.5</v>
      </c>
      <c r="JN20">
        <v>22.5</v>
      </c>
      <c r="JO20">
        <v>0</v>
      </c>
      <c r="JP20">
        <v>0</v>
      </c>
      <c r="JQ20">
        <v>22.5</v>
      </c>
      <c r="JR20">
        <v>100</v>
      </c>
      <c r="JS20">
        <v>0</v>
      </c>
      <c r="JT20">
        <v>0</v>
      </c>
      <c r="JU20">
        <v>17.5</v>
      </c>
      <c r="JV20">
        <v>25</v>
      </c>
      <c r="JW20">
        <v>25</v>
      </c>
      <c r="JX20">
        <v>47.5</v>
      </c>
      <c r="JY20">
        <v>47.5</v>
      </c>
      <c r="JZ20">
        <v>55</v>
      </c>
      <c r="KA20">
        <v>77.5</v>
      </c>
      <c r="KB20">
        <v>77.5</v>
      </c>
      <c r="KC20">
        <v>77.5</v>
      </c>
      <c r="KD20">
        <v>100</v>
      </c>
      <c r="KE20" t="s">
        <v>489</v>
      </c>
      <c r="KF20" t="s">
        <v>480</v>
      </c>
      <c r="KG20">
        <v>100</v>
      </c>
      <c r="KH20">
        <v>100</v>
      </c>
      <c r="KI20" t="s">
        <v>480</v>
      </c>
      <c r="KJ20">
        <v>100</v>
      </c>
      <c r="KK20" t="s">
        <v>480</v>
      </c>
      <c r="KL20">
        <v>100</v>
      </c>
      <c r="KM20">
        <v>100</v>
      </c>
      <c r="KN20" t="s">
        <v>480</v>
      </c>
      <c r="KO20" t="s">
        <v>480</v>
      </c>
      <c r="KP20">
        <v>100</v>
      </c>
      <c r="KQ20" t="s">
        <v>489</v>
      </c>
      <c r="KR20" t="s">
        <v>489</v>
      </c>
      <c r="KS20">
        <v>100</v>
      </c>
      <c r="KT20">
        <v>100</v>
      </c>
      <c r="KU20">
        <v>100</v>
      </c>
      <c r="KV20">
        <v>100</v>
      </c>
      <c r="KW20">
        <v>100</v>
      </c>
      <c r="KX20">
        <v>100</v>
      </c>
      <c r="KY20">
        <v>100</v>
      </c>
      <c r="KZ20">
        <v>100</v>
      </c>
      <c r="LA20">
        <v>100</v>
      </c>
      <c r="LB20">
        <v>100</v>
      </c>
      <c r="LC20">
        <v>100</v>
      </c>
      <c r="LD20" t="s">
        <v>753</v>
      </c>
      <c r="LE20" t="s">
        <v>915</v>
      </c>
      <c r="LF20">
        <v>100</v>
      </c>
      <c r="LG20">
        <v>100</v>
      </c>
      <c r="LH20" t="s">
        <v>480</v>
      </c>
      <c r="LI20" t="s">
        <v>480</v>
      </c>
      <c r="LJ20">
        <v>100</v>
      </c>
      <c r="LK20">
        <v>100</v>
      </c>
      <c r="LL20">
        <v>9024443544</v>
      </c>
      <c r="LM20">
        <v>8984078912</v>
      </c>
      <c r="LN20">
        <v>8142130143</v>
      </c>
      <c r="LO20">
        <v>691592795</v>
      </c>
      <c r="LP20">
        <v>691592795</v>
      </c>
      <c r="LQ20" t="s">
        <v>489</v>
      </c>
      <c r="LR20" t="s">
        <v>489</v>
      </c>
      <c r="LS20">
        <v>4.7249999999999996</v>
      </c>
      <c r="LT20">
        <v>2.0250000000000004</v>
      </c>
      <c r="LU20">
        <v>0</v>
      </c>
      <c r="LV20">
        <v>6.0749999999999993</v>
      </c>
      <c r="LW20">
        <v>0</v>
      </c>
      <c r="LX20">
        <v>2.0250000000000004</v>
      </c>
      <c r="LY20">
        <v>6.0750000000000011</v>
      </c>
      <c r="LZ20">
        <v>0</v>
      </c>
      <c r="MA20">
        <v>0</v>
      </c>
      <c r="MB20">
        <v>6.0749999999999993</v>
      </c>
      <c r="MC20">
        <v>27</v>
      </c>
      <c r="MD20">
        <v>27</v>
      </c>
      <c r="ME20">
        <v>78</v>
      </c>
      <c r="MF20" t="s">
        <v>491</v>
      </c>
      <c r="MG20" t="s">
        <v>491</v>
      </c>
      <c r="MH20" t="s">
        <v>493</v>
      </c>
      <c r="MI20" t="s">
        <v>493</v>
      </c>
      <c r="MJ20" t="s">
        <v>493</v>
      </c>
      <c r="MK20" t="s">
        <v>493</v>
      </c>
      <c r="ML20" t="s">
        <v>493</v>
      </c>
      <c r="MM20" t="s">
        <v>493</v>
      </c>
      <c r="MN20" t="s">
        <v>493</v>
      </c>
      <c r="MO20" t="s">
        <v>493</v>
      </c>
      <c r="MP20" t="s">
        <v>491</v>
      </c>
      <c r="MQ20">
        <v>0</v>
      </c>
      <c r="MR20" t="s">
        <v>491</v>
      </c>
      <c r="MS20" t="s">
        <v>491</v>
      </c>
      <c r="MT20" t="s">
        <v>496</v>
      </c>
      <c r="MU20" t="s">
        <v>495</v>
      </c>
      <c r="MV20" t="s">
        <v>491</v>
      </c>
      <c r="MW20" t="s">
        <v>494</v>
      </c>
      <c r="MX20" t="s">
        <v>491</v>
      </c>
      <c r="MY20" t="s">
        <v>494</v>
      </c>
      <c r="MZ20" t="s">
        <v>495</v>
      </c>
      <c r="NA20" t="s">
        <v>491</v>
      </c>
      <c r="NB20" t="s">
        <v>491</v>
      </c>
      <c r="NC20">
        <v>0</v>
      </c>
      <c r="ND20" t="s">
        <v>489</v>
      </c>
      <c r="NE20" t="s">
        <v>489</v>
      </c>
      <c r="NF20">
        <v>100</v>
      </c>
      <c r="NG20">
        <v>100</v>
      </c>
      <c r="NH20">
        <v>100</v>
      </c>
      <c r="NI20">
        <v>100</v>
      </c>
      <c r="NJ20">
        <v>100</v>
      </c>
      <c r="NK20">
        <v>100</v>
      </c>
      <c r="NL20">
        <v>100</v>
      </c>
      <c r="NM20">
        <v>100</v>
      </c>
      <c r="NN20">
        <v>100</v>
      </c>
      <c r="NO20">
        <v>100</v>
      </c>
      <c r="NP20" t="s">
        <v>688</v>
      </c>
      <c r="NQ20" t="s">
        <v>688</v>
      </c>
      <c r="NR20" t="s">
        <v>688</v>
      </c>
      <c r="NS20" t="s">
        <v>688</v>
      </c>
      <c r="NT20" t="s">
        <v>688</v>
      </c>
      <c r="NU20" t="s">
        <v>688</v>
      </c>
      <c r="NV20" t="s">
        <v>688</v>
      </c>
      <c r="NW20" t="s">
        <v>688</v>
      </c>
      <c r="NX20" t="s">
        <v>688</v>
      </c>
      <c r="NY20" t="s">
        <v>688</v>
      </c>
      <c r="NZ20" t="s">
        <v>688</v>
      </c>
      <c r="OA20">
        <v>0</v>
      </c>
      <c r="OB20" t="s">
        <v>690</v>
      </c>
      <c r="OC20" t="s">
        <v>690</v>
      </c>
      <c r="OD20" t="s">
        <v>690</v>
      </c>
      <c r="OE20" t="s">
        <v>996</v>
      </c>
      <c r="OF20" t="s">
        <v>690</v>
      </c>
      <c r="OG20" t="s">
        <v>690</v>
      </c>
      <c r="OH20" t="s">
        <v>690</v>
      </c>
      <c r="OI20" t="s">
        <v>690</v>
      </c>
      <c r="OJ20" t="s">
        <v>690</v>
      </c>
      <c r="OK20" t="s">
        <v>997</v>
      </c>
      <c r="OL20" t="s">
        <v>690</v>
      </c>
      <c r="OM20">
        <v>0</v>
      </c>
      <c r="OP20" t="s">
        <v>970</v>
      </c>
      <c r="OQ20">
        <v>58</v>
      </c>
      <c r="OR20">
        <v>0</v>
      </c>
      <c r="OS20">
        <v>0</v>
      </c>
      <c r="OT20">
        <v>0</v>
      </c>
      <c r="OU20">
        <v>0</v>
      </c>
      <c r="OV20">
        <v>0</v>
      </c>
      <c r="OW20">
        <v>0</v>
      </c>
      <c r="OX20">
        <v>0</v>
      </c>
      <c r="OY20">
        <v>0</v>
      </c>
      <c r="OZ20">
        <v>0</v>
      </c>
      <c r="PA20">
        <v>0</v>
      </c>
      <c r="PB20">
        <v>0</v>
      </c>
      <c r="PC20">
        <v>0</v>
      </c>
      <c r="PD20">
        <v>0</v>
      </c>
      <c r="PE20">
        <v>35639</v>
      </c>
      <c r="PF20">
        <v>35639</v>
      </c>
      <c r="PG20">
        <v>35639</v>
      </c>
      <c r="PH20">
        <v>35639</v>
      </c>
      <c r="PI20">
        <v>35639</v>
      </c>
      <c r="PJ20">
        <v>35639</v>
      </c>
      <c r="PK20">
        <v>35639</v>
      </c>
      <c r="PL20">
        <v>35639</v>
      </c>
      <c r="PM20">
        <v>35639</v>
      </c>
      <c r="PN20">
        <v>35639</v>
      </c>
      <c r="PO20">
        <v>35639</v>
      </c>
      <c r="PP20">
        <v>35639</v>
      </c>
      <c r="PQ20">
        <v>35639</v>
      </c>
      <c r="PR20">
        <v>752590</v>
      </c>
      <c r="PS20">
        <v>690840205</v>
      </c>
      <c r="PT20" t="s">
        <v>517</v>
      </c>
    </row>
    <row r="21" spans="1:436" x14ac:dyDescent="0.35">
      <c r="A21" t="s">
        <v>998</v>
      </c>
      <c r="B21">
        <v>7868</v>
      </c>
      <c r="D21">
        <v>2020110010191</v>
      </c>
      <c r="E21" t="s">
        <v>437</v>
      </c>
      <c r="F21" t="s">
        <v>438</v>
      </c>
      <c r="G21" t="s">
        <v>439</v>
      </c>
      <c r="H21" t="s">
        <v>651</v>
      </c>
      <c r="I21" t="s">
        <v>583</v>
      </c>
      <c r="J21" t="s">
        <v>653</v>
      </c>
      <c r="K21" t="s">
        <v>654</v>
      </c>
      <c r="L21" t="s">
        <v>655</v>
      </c>
      <c r="M21" t="s">
        <v>656</v>
      </c>
      <c r="N21" t="s">
        <v>657</v>
      </c>
      <c r="O21" t="s">
        <v>755</v>
      </c>
      <c r="P21" t="s">
        <v>659</v>
      </c>
      <c r="Q21" t="s">
        <v>660</v>
      </c>
      <c r="R21" t="s">
        <v>661</v>
      </c>
      <c r="S21" t="s">
        <v>999</v>
      </c>
      <c r="T21" t="s">
        <v>1000</v>
      </c>
      <c r="V21" t="s">
        <v>1001</v>
      </c>
      <c r="W21" t="s">
        <v>1002</v>
      </c>
      <c r="AG21" t="s">
        <v>480</v>
      </c>
      <c r="AH21" t="s">
        <v>480</v>
      </c>
      <c r="AI21" t="s">
        <v>1003</v>
      </c>
      <c r="AJ21" t="s">
        <v>1004</v>
      </c>
      <c r="AK21">
        <v>44055</v>
      </c>
      <c r="AL21">
        <v>1</v>
      </c>
      <c r="AM21">
        <v>2023</v>
      </c>
      <c r="AN21" t="s">
        <v>1005</v>
      </c>
      <c r="AO21" t="s">
        <v>1006</v>
      </c>
      <c r="AP21">
        <v>2020</v>
      </c>
      <c r="AQ21">
        <v>2024</v>
      </c>
      <c r="AR21" t="s">
        <v>458</v>
      </c>
      <c r="AS21" t="s">
        <v>459</v>
      </c>
      <c r="AT21" t="s">
        <v>460</v>
      </c>
      <c r="AU21" t="s">
        <v>461</v>
      </c>
      <c r="AV21">
        <v>2019</v>
      </c>
      <c r="AW21">
        <v>0</v>
      </c>
      <c r="AX21" t="s">
        <v>1007</v>
      </c>
      <c r="AY21">
        <v>0</v>
      </c>
      <c r="AZ21">
        <v>1</v>
      </c>
      <c r="BA21">
        <v>1</v>
      </c>
      <c r="BB21" t="s">
        <v>1008</v>
      </c>
      <c r="BC21" t="s">
        <v>1009</v>
      </c>
      <c r="BD21" t="s">
        <v>1010</v>
      </c>
      <c r="BE21" t="s">
        <v>1011</v>
      </c>
      <c r="BF21" t="s">
        <v>675</v>
      </c>
      <c r="BG21">
        <v>3</v>
      </c>
      <c r="BH21">
        <v>45212</v>
      </c>
      <c r="BI21" t="s">
        <v>676</v>
      </c>
      <c r="BJ21" t="s">
        <v>51</v>
      </c>
      <c r="BK21">
        <v>100</v>
      </c>
      <c r="BL21">
        <v>20</v>
      </c>
      <c r="BM21">
        <v>60</v>
      </c>
      <c r="BN21">
        <v>75</v>
      </c>
      <c r="BO21">
        <v>90</v>
      </c>
      <c r="BP21">
        <v>100</v>
      </c>
      <c r="BW21">
        <v>20</v>
      </c>
      <c r="BX21">
        <v>60</v>
      </c>
      <c r="BY21">
        <v>75</v>
      </c>
      <c r="BZ21">
        <v>90</v>
      </c>
      <c r="CA21">
        <v>40</v>
      </c>
      <c r="CB21">
        <v>15</v>
      </c>
      <c r="CC21">
        <v>15</v>
      </c>
      <c r="CD21">
        <v>0</v>
      </c>
      <c r="CE21" t="s">
        <v>583</v>
      </c>
      <c r="CF21" t="s">
        <v>583</v>
      </c>
      <c r="CG21" t="s">
        <v>583</v>
      </c>
      <c r="CH21" t="s">
        <v>583</v>
      </c>
      <c r="CI21" t="s">
        <v>583</v>
      </c>
      <c r="CJ21">
        <v>20</v>
      </c>
      <c r="CK21">
        <v>60</v>
      </c>
      <c r="CL21">
        <v>75</v>
      </c>
      <c r="CM21">
        <v>90</v>
      </c>
      <c r="CN21" t="s">
        <v>469</v>
      </c>
      <c r="CO21">
        <v>0</v>
      </c>
      <c r="CP21">
        <v>0</v>
      </c>
      <c r="CQ21">
        <v>5</v>
      </c>
      <c r="CR21">
        <v>0</v>
      </c>
      <c r="CS21">
        <v>0</v>
      </c>
      <c r="CT21">
        <v>5</v>
      </c>
      <c r="CU21">
        <v>0</v>
      </c>
      <c r="CV21">
        <v>0</v>
      </c>
      <c r="CW21">
        <v>0</v>
      </c>
      <c r="CX21">
        <v>0</v>
      </c>
      <c r="CY21">
        <v>0</v>
      </c>
      <c r="CZ21">
        <v>5</v>
      </c>
      <c r="DA21">
        <v>90</v>
      </c>
      <c r="DB21" s="92">
        <v>90</v>
      </c>
      <c r="DC21">
        <v>15</v>
      </c>
      <c r="DD21">
        <v>15</v>
      </c>
      <c r="DE21">
        <v>0</v>
      </c>
      <c r="DF21">
        <v>0</v>
      </c>
      <c r="DG21">
        <v>5</v>
      </c>
      <c r="DH21">
        <v>0</v>
      </c>
      <c r="DI21">
        <v>0</v>
      </c>
      <c r="DJ21">
        <v>5</v>
      </c>
      <c r="DK21">
        <v>0</v>
      </c>
      <c r="DL21">
        <v>0</v>
      </c>
      <c r="DM21">
        <v>0</v>
      </c>
      <c r="DN21">
        <v>0</v>
      </c>
      <c r="DO21">
        <v>0</v>
      </c>
      <c r="DP21">
        <v>5</v>
      </c>
      <c r="DQ21">
        <v>15</v>
      </c>
      <c r="DR21">
        <v>0</v>
      </c>
      <c r="DS21">
        <v>0</v>
      </c>
      <c r="DT21">
        <v>5</v>
      </c>
      <c r="DU21">
        <v>0</v>
      </c>
      <c r="DV21">
        <v>0</v>
      </c>
      <c r="DW21">
        <v>5</v>
      </c>
      <c r="DX21">
        <v>0</v>
      </c>
      <c r="DY21">
        <v>0</v>
      </c>
      <c r="DZ21">
        <v>0</v>
      </c>
      <c r="EA21">
        <v>0</v>
      </c>
      <c r="EB21">
        <v>0</v>
      </c>
      <c r="EC21">
        <v>5</v>
      </c>
      <c r="ED21">
        <v>15</v>
      </c>
      <c r="EE21">
        <v>15</v>
      </c>
      <c r="EF21" t="s">
        <v>1012</v>
      </c>
      <c r="EG21">
        <v>0</v>
      </c>
      <c r="EH21" t="s">
        <v>1013</v>
      </c>
      <c r="EI21">
        <v>0</v>
      </c>
      <c r="EJ21">
        <v>0</v>
      </c>
      <c r="EK21" t="s">
        <v>1014</v>
      </c>
      <c r="EL21">
        <v>0</v>
      </c>
      <c r="EM21">
        <v>0</v>
      </c>
      <c r="EN21">
        <v>0</v>
      </c>
      <c r="EO21">
        <v>0</v>
      </c>
      <c r="EP21">
        <v>0</v>
      </c>
      <c r="EQ21" t="s">
        <v>1015</v>
      </c>
      <c r="ER21">
        <v>0</v>
      </c>
      <c r="ES21">
        <v>0</v>
      </c>
      <c r="ET21" t="s">
        <v>1013</v>
      </c>
      <c r="EU21">
        <v>0</v>
      </c>
      <c r="EV21">
        <v>0</v>
      </c>
      <c r="EW21" t="s">
        <v>1014</v>
      </c>
      <c r="EX21">
        <v>0</v>
      </c>
      <c r="EY21">
        <v>0</v>
      </c>
      <c r="EZ21">
        <v>0</v>
      </c>
      <c r="FA21">
        <v>0</v>
      </c>
      <c r="FB21">
        <v>0</v>
      </c>
      <c r="FC21" t="s">
        <v>1015</v>
      </c>
      <c r="FD21" t="s">
        <v>583</v>
      </c>
      <c r="FE21" t="s">
        <v>583</v>
      </c>
      <c r="FF21" t="s">
        <v>583</v>
      </c>
      <c r="FG21" t="s">
        <v>583</v>
      </c>
      <c r="FH21" t="s">
        <v>583</v>
      </c>
      <c r="FI21" t="s">
        <v>583</v>
      </c>
      <c r="FJ21" t="s">
        <v>583</v>
      </c>
      <c r="FK21" t="s">
        <v>583</v>
      </c>
      <c r="FL21" t="s">
        <v>583</v>
      </c>
      <c r="FM21" t="s">
        <v>583</v>
      </c>
      <c r="FN21" t="s">
        <v>583</v>
      </c>
      <c r="FO21" t="s">
        <v>583</v>
      </c>
      <c r="FP21" t="s">
        <v>583</v>
      </c>
      <c r="FQ21" t="s">
        <v>583</v>
      </c>
      <c r="FR21" t="s">
        <v>583</v>
      </c>
      <c r="FS21" t="s">
        <v>583</v>
      </c>
      <c r="FT21" t="s">
        <v>583</v>
      </c>
      <c r="FU21" t="s">
        <v>583</v>
      </c>
      <c r="FV21" t="s">
        <v>583</v>
      </c>
      <c r="FW21" t="s">
        <v>583</v>
      </c>
      <c r="FX21" t="s">
        <v>583</v>
      </c>
      <c r="FY21" t="s">
        <v>583</v>
      </c>
      <c r="FZ21" t="s">
        <v>583</v>
      </c>
      <c r="GA21" t="s">
        <v>583</v>
      </c>
      <c r="GB21" t="s">
        <v>583</v>
      </c>
      <c r="GC21" t="s">
        <v>583</v>
      </c>
      <c r="GD21" t="s">
        <v>583</v>
      </c>
      <c r="GE21" t="s">
        <v>583</v>
      </c>
      <c r="GF21" t="s">
        <v>583</v>
      </c>
      <c r="GG21" t="s">
        <v>583</v>
      </c>
      <c r="GH21" t="s">
        <v>583</v>
      </c>
      <c r="GI21" t="s">
        <v>583</v>
      </c>
      <c r="GJ21" t="s">
        <v>583</v>
      </c>
      <c r="GK21" t="s">
        <v>583</v>
      </c>
      <c r="GL21" t="s">
        <v>583</v>
      </c>
      <c r="GM21" t="s">
        <v>583</v>
      </c>
      <c r="GN21" t="s">
        <v>583</v>
      </c>
      <c r="GO21" t="s">
        <v>583</v>
      </c>
      <c r="GP21" t="s">
        <v>583</v>
      </c>
      <c r="GQ21" t="s">
        <v>583</v>
      </c>
      <c r="GR21" t="s">
        <v>583</v>
      </c>
      <c r="GS21" t="s">
        <v>583</v>
      </c>
      <c r="GT21" t="s">
        <v>583</v>
      </c>
      <c r="GU21" t="s">
        <v>583</v>
      </c>
      <c r="GV21" t="s">
        <v>583</v>
      </c>
      <c r="GW21" t="s">
        <v>583</v>
      </c>
      <c r="GX21" t="s">
        <v>583</v>
      </c>
      <c r="GY21" t="s">
        <v>583</v>
      </c>
      <c r="GZ21" t="s">
        <v>583</v>
      </c>
      <c r="HA21" t="s">
        <v>583</v>
      </c>
      <c r="HB21" t="s">
        <v>583</v>
      </c>
      <c r="HC21" t="s">
        <v>583</v>
      </c>
      <c r="HD21" t="s">
        <v>583</v>
      </c>
      <c r="HE21" t="s">
        <v>583</v>
      </c>
      <c r="HF21" t="s">
        <v>583</v>
      </c>
      <c r="HG21" t="s">
        <v>583</v>
      </c>
      <c r="HH21" t="s">
        <v>583</v>
      </c>
      <c r="HI21" t="s">
        <v>583</v>
      </c>
      <c r="HJ21" t="s">
        <v>583</v>
      </c>
      <c r="HK21" t="s">
        <v>583</v>
      </c>
      <c r="HL21" t="s">
        <v>583</v>
      </c>
      <c r="HM21" t="s">
        <v>583</v>
      </c>
      <c r="HN21" t="s">
        <v>583</v>
      </c>
      <c r="HO21" t="s">
        <v>583</v>
      </c>
      <c r="HP21" t="s">
        <v>583</v>
      </c>
      <c r="HQ21" t="s">
        <v>583</v>
      </c>
      <c r="HR21" t="s">
        <v>583</v>
      </c>
      <c r="HS21" t="s">
        <v>583</v>
      </c>
      <c r="HT21" t="s">
        <v>583</v>
      </c>
      <c r="HU21" t="s">
        <v>583</v>
      </c>
      <c r="HV21" t="s">
        <v>583</v>
      </c>
      <c r="HW21" t="s">
        <v>583</v>
      </c>
      <c r="HX21" t="s">
        <v>583</v>
      </c>
      <c r="HY21" t="s">
        <v>583</v>
      </c>
      <c r="HZ21" t="s">
        <v>583</v>
      </c>
      <c r="IA21" t="s">
        <v>583</v>
      </c>
      <c r="IB21" t="s">
        <v>583</v>
      </c>
      <c r="IC21" t="s">
        <v>583</v>
      </c>
      <c r="ID21" t="s">
        <v>1016</v>
      </c>
      <c r="IE21" t="s">
        <v>480</v>
      </c>
      <c r="IF21" t="s">
        <v>480</v>
      </c>
      <c r="IG21" t="s">
        <v>480</v>
      </c>
      <c r="IH21" t="s">
        <v>1017</v>
      </c>
      <c r="II21" t="s">
        <v>1018</v>
      </c>
      <c r="IJ21" t="s">
        <v>1019</v>
      </c>
      <c r="IK21" t="s">
        <v>480</v>
      </c>
      <c r="IL21" t="s">
        <v>1020</v>
      </c>
      <c r="IM21" t="s">
        <v>480</v>
      </c>
      <c r="IN21" t="s">
        <v>480</v>
      </c>
      <c r="IO21" t="s">
        <v>480</v>
      </c>
      <c r="IP21" t="s">
        <v>480</v>
      </c>
      <c r="IQ21" t="s">
        <v>480</v>
      </c>
      <c r="IR21" t="s">
        <v>1021</v>
      </c>
      <c r="IS21">
        <v>0</v>
      </c>
      <c r="IT21">
        <v>0</v>
      </c>
      <c r="IU21">
        <v>1</v>
      </c>
      <c r="IV21">
        <v>0</v>
      </c>
      <c r="IW21">
        <v>0</v>
      </c>
      <c r="IX21">
        <v>1</v>
      </c>
      <c r="IY21">
        <v>0</v>
      </c>
      <c r="IZ21">
        <v>0</v>
      </c>
      <c r="JA21">
        <v>0</v>
      </c>
      <c r="JB21">
        <v>0</v>
      </c>
      <c r="JC21">
        <v>0</v>
      </c>
      <c r="JD21">
        <v>1</v>
      </c>
      <c r="JE21">
        <v>1</v>
      </c>
      <c r="JF21">
        <v>0</v>
      </c>
      <c r="JG21">
        <v>0</v>
      </c>
      <c r="JH21">
        <v>33.333333333333329</v>
      </c>
      <c r="JI21">
        <v>0</v>
      </c>
      <c r="JJ21">
        <v>0</v>
      </c>
      <c r="JK21">
        <v>33.333333333333329</v>
      </c>
      <c r="JL21">
        <v>0</v>
      </c>
      <c r="JM21">
        <v>0</v>
      </c>
      <c r="JN21">
        <v>0</v>
      </c>
      <c r="JO21">
        <v>0</v>
      </c>
      <c r="JP21">
        <v>0</v>
      </c>
      <c r="JQ21">
        <v>33.333333333333329</v>
      </c>
      <c r="JR21">
        <v>99.999999999999986</v>
      </c>
      <c r="JS21">
        <v>0</v>
      </c>
      <c r="JT21">
        <v>0</v>
      </c>
      <c r="JU21">
        <v>33.333333333333329</v>
      </c>
      <c r="JV21">
        <v>33.333333333333329</v>
      </c>
      <c r="JW21">
        <v>33.333333333333329</v>
      </c>
      <c r="JX21">
        <v>66.666666666666657</v>
      </c>
      <c r="JY21">
        <v>66.666666666666657</v>
      </c>
      <c r="JZ21">
        <v>66.666666666666657</v>
      </c>
      <c r="KA21">
        <v>66.666666666666657</v>
      </c>
      <c r="KB21">
        <v>66.666666666666657</v>
      </c>
      <c r="KC21">
        <v>66.666666666666657</v>
      </c>
      <c r="KD21">
        <v>99.999999999999986</v>
      </c>
      <c r="KE21" t="s">
        <v>489</v>
      </c>
      <c r="KF21" t="s">
        <v>480</v>
      </c>
      <c r="KG21">
        <v>100</v>
      </c>
      <c r="KH21" t="s">
        <v>480</v>
      </c>
      <c r="KI21" t="s">
        <v>480</v>
      </c>
      <c r="KJ21">
        <v>100</v>
      </c>
      <c r="KK21" t="s">
        <v>480</v>
      </c>
      <c r="KL21" t="s">
        <v>480</v>
      </c>
      <c r="KM21" t="s">
        <v>480</v>
      </c>
      <c r="KN21" t="s">
        <v>480</v>
      </c>
      <c r="KO21" t="s">
        <v>480</v>
      </c>
      <c r="KP21">
        <v>100</v>
      </c>
      <c r="KQ21" t="s">
        <v>489</v>
      </c>
      <c r="KR21" t="s">
        <v>489</v>
      </c>
      <c r="KS21">
        <v>100</v>
      </c>
      <c r="KT21">
        <v>100</v>
      </c>
      <c r="KU21">
        <v>100</v>
      </c>
      <c r="KV21">
        <v>100</v>
      </c>
      <c r="KW21">
        <v>100</v>
      </c>
      <c r="KX21">
        <v>100</v>
      </c>
      <c r="KY21">
        <v>100</v>
      </c>
      <c r="KZ21">
        <v>100</v>
      </c>
      <c r="LA21">
        <v>100</v>
      </c>
      <c r="LB21">
        <v>100</v>
      </c>
      <c r="LC21">
        <v>100</v>
      </c>
      <c r="LD21" t="s">
        <v>1022</v>
      </c>
      <c r="LE21" t="s">
        <v>583</v>
      </c>
      <c r="LF21" t="s">
        <v>586</v>
      </c>
      <c r="LG21" t="s">
        <v>480</v>
      </c>
      <c r="LH21" t="s">
        <v>480</v>
      </c>
      <c r="LI21" t="s">
        <v>480</v>
      </c>
      <c r="LJ21">
        <v>100</v>
      </c>
      <c r="LK21">
        <v>100</v>
      </c>
      <c r="LL21">
        <v>9024443544</v>
      </c>
      <c r="LM21">
        <v>8984078912</v>
      </c>
      <c r="LN21">
        <v>8142130143</v>
      </c>
      <c r="LO21">
        <v>691592795</v>
      </c>
      <c r="LP21">
        <v>691592795</v>
      </c>
      <c r="LQ21" t="s">
        <v>489</v>
      </c>
      <c r="LR21" t="s">
        <v>489</v>
      </c>
      <c r="LS21">
        <v>5</v>
      </c>
      <c r="LT21">
        <v>0</v>
      </c>
      <c r="LU21">
        <v>0</v>
      </c>
      <c r="LV21">
        <v>5</v>
      </c>
      <c r="LW21">
        <v>0</v>
      </c>
      <c r="LX21">
        <v>0</v>
      </c>
      <c r="LY21">
        <v>0</v>
      </c>
      <c r="LZ21">
        <v>0</v>
      </c>
      <c r="MA21">
        <v>0</v>
      </c>
      <c r="MB21">
        <v>5</v>
      </c>
      <c r="MC21">
        <v>15</v>
      </c>
      <c r="MD21">
        <v>15</v>
      </c>
      <c r="ME21">
        <v>90</v>
      </c>
      <c r="MF21" t="s">
        <v>491</v>
      </c>
      <c r="MG21" t="s">
        <v>491</v>
      </c>
      <c r="MH21" t="s">
        <v>493</v>
      </c>
      <c r="MI21" t="s">
        <v>491</v>
      </c>
      <c r="MJ21" t="s">
        <v>493</v>
      </c>
      <c r="MK21" t="s">
        <v>493</v>
      </c>
      <c r="ML21" t="s">
        <v>493</v>
      </c>
      <c r="MM21" t="s">
        <v>493</v>
      </c>
      <c r="MN21" t="s">
        <v>493</v>
      </c>
      <c r="MO21" t="s">
        <v>493</v>
      </c>
      <c r="MP21" t="s">
        <v>491</v>
      </c>
      <c r="MQ21">
        <v>0</v>
      </c>
      <c r="MR21" t="s">
        <v>491</v>
      </c>
      <c r="MS21" t="s">
        <v>491</v>
      </c>
      <c r="MT21" t="s">
        <v>496</v>
      </c>
      <c r="MU21" t="s">
        <v>491</v>
      </c>
      <c r="MV21" t="s">
        <v>491</v>
      </c>
      <c r="MW21" t="s">
        <v>494</v>
      </c>
      <c r="MX21" t="s">
        <v>491</v>
      </c>
      <c r="MY21" t="s">
        <v>491</v>
      </c>
      <c r="MZ21" t="s">
        <v>495</v>
      </c>
      <c r="NA21" t="s">
        <v>491</v>
      </c>
      <c r="NB21" t="s">
        <v>491</v>
      </c>
      <c r="NC21">
        <v>0</v>
      </c>
      <c r="ND21" t="s">
        <v>489</v>
      </c>
      <c r="NE21" t="s">
        <v>489</v>
      </c>
      <c r="NF21">
        <v>100</v>
      </c>
      <c r="NG21">
        <v>100</v>
      </c>
      <c r="NH21">
        <v>100</v>
      </c>
      <c r="NI21">
        <v>100</v>
      </c>
      <c r="NJ21">
        <v>100</v>
      </c>
      <c r="NK21">
        <v>100</v>
      </c>
      <c r="NL21">
        <v>100</v>
      </c>
      <c r="NM21">
        <v>100</v>
      </c>
      <c r="NN21">
        <v>100</v>
      </c>
      <c r="NO21">
        <v>100</v>
      </c>
      <c r="NP21" t="s">
        <v>1023</v>
      </c>
      <c r="NQ21" t="s">
        <v>1023</v>
      </c>
      <c r="NR21" t="s">
        <v>1023</v>
      </c>
      <c r="NS21" t="s">
        <v>1023</v>
      </c>
      <c r="NT21" t="s">
        <v>1023</v>
      </c>
      <c r="NU21" t="s">
        <v>1023</v>
      </c>
      <c r="NV21" t="s">
        <v>1023</v>
      </c>
      <c r="NW21" t="s">
        <v>1023</v>
      </c>
      <c r="NX21" t="s">
        <v>1023</v>
      </c>
      <c r="NY21" t="s">
        <v>1023</v>
      </c>
      <c r="NZ21" t="s">
        <v>1023</v>
      </c>
      <c r="OA21">
        <v>0</v>
      </c>
      <c r="OB21" t="s">
        <v>690</v>
      </c>
      <c r="OC21" t="s">
        <v>690</v>
      </c>
      <c r="OD21" t="s">
        <v>690</v>
      </c>
      <c r="OE21" t="s">
        <v>722</v>
      </c>
      <c r="OF21" t="s">
        <v>722</v>
      </c>
      <c r="OG21" t="s">
        <v>690</v>
      </c>
      <c r="OH21" t="s">
        <v>690</v>
      </c>
      <c r="OI21" t="s">
        <v>690</v>
      </c>
      <c r="OJ21" t="s">
        <v>690</v>
      </c>
      <c r="OK21" t="s">
        <v>997</v>
      </c>
      <c r="OL21" t="s">
        <v>690</v>
      </c>
      <c r="OM21">
        <v>0</v>
      </c>
      <c r="OP21" t="s">
        <v>998</v>
      </c>
      <c r="OQ21">
        <v>75</v>
      </c>
      <c r="OR21" t="s">
        <v>583</v>
      </c>
      <c r="OS21" t="s">
        <v>583</v>
      </c>
      <c r="OT21" t="s">
        <v>583</v>
      </c>
      <c r="OU21" t="s">
        <v>583</v>
      </c>
      <c r="OV21" t="s">
        <v>583</v>
      </c>
      <c r="OW21" t="s">
        <v>583</v>
      </c>
      <c r="OX21" t="s">
        <v>583</v>
      </c>
      <c r="OY21" t="s">
        <v>583</v>
      </c>
      <c r="OZ21" t="s">
        <v>583</v>
      </c>
      <c r="PA21" t="s">
        <v>583</v>
      </c>
      <c r="PB21" t="s">
        <v>583</v>
      </c>
      <c r="PC21" t="s">
        <v>583</v>
      </c>
      <c r="PD21" t="s">
        <v>583</v>
      </c>
      <c r="PE21" t="s">
        <v>583</v>
      </c>
      <c r="PF21" t="s">
        <v>583</v>
      </c>
      <c r="PG21" t="s">
        <v>583</v>
      </c>
      <c r="PH21" t="s">
        <v>583</v>
      </c>
      <c r="PI21" t="s">
        <v>583</v>
      </c>
      <c r="PJ21" t="s">
        <v>583</v>
      </c>
      <c r="PK21" t="s">
        <v>583</v>
      </c>
      <c r="PL21" t="s">
        <v>583</v>
      </c>
      <c r="PM21" t="s">
        <v>583</v>
      </c>
      <c r="PN21" t="s">
        <v>583</v>
      </c>
      <c r="PO21" t="s">
        <v>583</v>
      </c>
      <c r="PP21" t="s">
        <v>583</v>
      </c>
      <c r="PQ21" t="s">
        <v>583</v>
      </c>
      <c r="PR21">
        <v>752590</v>
      </c>
      <c r="PS21">
        <v>690840205</v>
      </c>
      <c r="PT21" t="s">
        <v>1024</v>
      </c>
    </row>
    <row r="22" spans="1:436" x14ac:dyDescent="0.35">
      <c r="A22" t="s">
        <v>1025</v>
      </c>
      <c r="B22">
        <v>7868</v>
      </c>
      <c r="D22">
        <v>2020110010191</v>
      </c>
      <c r="E22" t="s">
        <v>437</v>
      </c>
      <c r="F22" t="s">
        <v>438</v>
      </c>
      <c r="G22" t="s">
        <v>439</v>
      </c>
      <c r="H22" t="s">
        <v>651</v>
      </c>
      <c r="I22" t="s">
        <v>583</v>
      </c>
      <c r="J22" t="s">
        <v>653</v>
      </c>
      <c r="K22" t="s">
        <v>654</v>
      </c>
      <c r="L22" t="s">
        <v>655</v>
      </c>
      <c r="M22" t="s">
        <v>656</v>
      </c>
      <c r="N22" t="s">
        <v>657</v>
      </c>
      <c r="O22" t="s">
        <v>755</v>
      </c>
      <c r="P22" t="s">
        <v>659</v>
      </c>
      <c r="Q22" t="s">
        <v>660</v>
      </c>
      <c r="R22" t="s">
        <v>661</v>
      </c>
      <c r="S22" t="s">
        <v>1026</v>
      </c>
      <c r="T22" t="s">
        <v>1027</v>
      </c>
      <c r="V22" t="s">
        <v>1026</v>
      </c>
      <c r="W22" t="s">
        <v>1028</v>
      </c>
      <c r="AG22" t="s">
        <v>480</v>
      </c>
      <c r="AH22" t="s">
        <v>480</v>
      </c>
      <c r="AI22" t="s">
        <v>1029</v>
      </c>
      <c r="AJ22">
        <v>0</v>
      </c>
      <c r="AK22">
        <v>44055</v>
      </c>
      <c r="AL22">
        <v>1</v>
      </c>
      <c r="AM22">
        <v>2023</v>
      </c>
      <c r="AN22" t="s">
        <v>1030</v>
      </c>
      <c r="AO22" t="s">
        <v>1031</v>
      </c>
      <c r="AP22">
        <v>2020</v>
      </c>
      <c r="AQ22">
        <v>2024</v>
      </c>
      <c r="AR22" t="s">
        <v>458</v>
      </c>
      <c r="AS22" t="s">
        <v>459</v>
      </c>
      <c r="AT22" t="s">
        <v>580</v>
      </c>
      <c r="AU22" t="s">
        <v>461</v>
      </c>
      <c r="AV22">
        <v>2019</v>
      </c>
      <c r="AW22">
        <v>992</v>
      </c>
      <c r="AX22" t="s">
        <v>1007</v>
      </c>
      <c r="AY22">
        <v>0</v>
      </c>
      <c r="AZ22">
        <v>1</v>
      </c>
      <c r="BA22">
        <v>1</v>
      </c>
      <c r="BB22" t="s">
        <v>1032</v>
      </c>
      <c r="BC22" t="s">
        <v>1033</v>
      </c>
      <c r="BD22" t="s">
        <v>1027</v>
      </c>
      <c r="BE22" t="s">
        <v>583</v>
      </c>
      <c r="BF22" t="s">
        <v>675</v>
      </c>
      <c r="BG22">
        <v>3</v>
      </c>
      <c r="BH22">
        <v>45212</v>
      </c>
      <c r="BI22" t="s">
        <v>676</v>
      </c>
      <c r="BJ22" t="s">
        <v>51</v>
      </c>
      <c r="BK22">
        <v>5400</v>
      </c>
      <c r="BL22">
        <v>1208</v>
      </c>
      <c r="BM22">
        <v>2058</v>
      </c>
      <c r="BN22">
        <v>2427</v>
      </c>
      <c r="BO22">
        <v>3877</v>
      </c>
      <c r="BP22">
        <v>5400</v>
      </c>
      <c r="BW22">
        <v>1350</v>
      </c>
      <c r="BX22">
        <v>2430</v>
      </c>
      <c r="BY22">
        <v>2427</v>
      </c>
      <c r="BZ22">
        <v>3877</v>
      </c>
      <c r="CA22">
        <v>850</v>
      </c>
      <c r="CB22">
        <v>3051</v>
      </c>
      <c r="CC22">
        <v>0</v>
      </c>
      <c r="CD22">
        <v>0</v>
      </c>
      <c r="CE22" t="s">
        <v>583</v>
      </c>
      <c r="CF22" t="s">
        <v>583</v>
      </c>
      <c r="CG22" t="s">
        <v>583</v>
      </c>
      <c r="CH22" t="s">
        <v>583</v>
      </c>
      <c r="CI22" t="s">
        <v>583</v>
      </c>
      <c r="CJ22">
        <v>1208.0000000000002</v>
      </c>
      <c r="CK22">
        <v>2395</v>
      </c>
      <c r="CL22">
        <v>5446</v>
      </c>
      <c r="CM22">
        <v>9094</v>
      </c>
      <c r="CN22" t="s">
        <v>469</v>
      </c>
      <c r="CO22">
        <v>0</v>
      </c>
      <c r="CP22">
        <v>0</v>
      </c>
      <c r="CQ22">
        <v>0</v>
      </c>
      <c r="CR22">
        <v>0</v>
      </c>
      <c r="CS22">
        <v>0</v>
      </c>
      <c r="CT22">
        <v>0</v>
      </c>
      <c r="CU22">
        <v>0</v>
      </c>
      <c r="CV22">
        <v>0</v>
      </c>
      <c r="CW22">
        <v>0</v>
      </c>
      <c r="CX22">
        <v>0</v>
      </c>
      <c r="CY22">
        <v>0</v>
      </c>
      <c r="CZ22">
        <v>0</v>
      </c>
      <c r="DA22">
        <v>3877</v>
      </c>
      <c r="DB22" s="92">
        <v>5446</v>
      </c>
      <c r="DC22">
        <v>0</v>
      </c>
      <c r="DD22">
        <v>0</v>
      </c>
      <c r="DE22">
        <v>0</v>
      </c>
      <c r="DF22">
        <v>0</v>
      </c>
      <c r="DG22">
        <v>0</v>
      </c>
      <c r="DH22">
        <v>0</v>
      </c>
      <c r="DI22">
        <v>0</v>
      </c>
      <c r="DJ22">
        <v>0</v>
      </c>
      <c r="DK22">
        <v>0</v>
      </c>
      <c r="DL22">
        <v>0</v>
      </c>
      <c r="DM22">
        <v>0</v>
      </c>
      <c r="DN22">
        <v>0</v>
      </c>
      <c r="DO22">
        <v>0</v>
      </c>
      <c r="DP22">
        <v>0</v>
      </c>
      <c r="DQ22">
        <v>2669</v>
      </c>
      <c r="DR22">
        <v>0</v>
      </c>
      <c r="DS22">
        <v>0</v>
      </c>
      <c r="DT22">
        <v>1642</v>
      </c>
      <c r="DU22">
        <v>0</v>
      </c>
      <c r="DV22">
        <v>0</v>
      </c>
      <c r="DW22">
        <v>602</v>
      </c>
      <c r="DX22">
        <v>0</v>
      </c>
      <c r="DY22">
        <v>0</v>
      </c>
      <c r="DZ22">
        <v>802</v>
      </c>
      <c r="EA22">
        <v>0</v>
      </c>
      <c r="EB22">
        <v>0</v>
      </c>
      <c r="EC22">
        <v>602</v>
      </c>
      <c r="ED22">
        <v>3648</v>
      </c>
      <c r="EE22">
        <v>3648</v>
      </c>
      <c r="EF22">
        <v>0</v>
      </c>
      <c r="EG22">
        <v>0</v>
      </c>
      <c r="EH22" t="s">
        <v>1034</v>
      </c>
      <c r="EI22">
        <v>0</v>
      </c>
      <c r="EJ22">
        <v>0</v>
      </c>
      <c r="EK22" t="s">
        <v>1035</v>
      </c>
      <c r="EL22">
        <v>0</v>
      </c>
      <c r="EM22">
        <v>0</v>
      </c>
      <c r="EN22">
        <v>0</v>
      </c>
      <c r="EO22">
        <v>0</v>
      </c>
      <c r="EP22">
        <v>0</v>
      </c>
      <c r="EQ22" t="s">
        <v>1036</v>
      </c>
      <c r="ER22">
        <v>0</v>
      </c>
      <c r="ES22">
        <v>0</v>
      </c>
      <c r="ET22" t="s">
        <v>1034</v>
      </c>
      <c r="EU22">
        <v>0</v>
      </c>
      <c r="EV22">
        <v>0</v>
      </c>
      <c r="EW22" t="s">
        <v>1035</v>
      </c>
      <c r="EX22">
        <v>0</v>
      </c>
      <c r="EY22">
        <v>0</v>
      </c>
      <c r="EZ22">
        <v>0</v>
      </c>
      <c r="FA22">
        <v>0</v>
      </c>
      <c r="FB22">
        <v>0</v>
      </c>
      <c r="FC22" t="s">
        <v>1036</v>
      </c>
      <c r="FD22" t="s">
        <v>583</v>
      </c>
      <c r="FE22" t="s">
        <v>583</v>
      </c>
      <c r="FF22" t="s">
        <v>583</v>
      </c>
      <c r="FG22" t="s">
        <v>583</v>
      </c>
      <c r="FH22" t="s">
        <v>583</v>
      </c>
      <c r="FI22" t="s">
        <v>583</v>
      </c>
      <c r="FJ22" t="s">
        <v>583</v>
      </c>
      <c r="FK22" t="s">
        <v>583</v>
      </c>
      <c r="FL22" t="s">
        <v>583</v>
      </c>
      <c r="FM22" t="s">
        <v>583</v>
      </c>
      <c r="FN22" t="s">
        <v>583</v>
      </c>
      <c r="FO22" t="s">
        <v>583</v>
      </c>
      <c r="FP22" t="s">
        <v>583</v>
      </c>
      <c r="FQ22" t="s">
        <v>583</v>
      </c>
      <c r="FR22" t="s">
        <v>583</v>
      </c>
      <c r="FS22" t="s">
        <v>583</v>
      </c>
      <c r="FT22" t="s">
        <v>583</v>
      </c>
      <c r="FU22" t="s">
        <v>583</v>
      </c>
      <c r="FV22" t="s">
        <v>583</v>
      </c>
      <c r="FW22" t="s">
        <v>583</v>
      </c>
      <c r="FX22" t="s">
        <v>583</v>
      </c>
      <c r="FY22" t="s">
        <v>583</v>
      </c>
      <c r="FZ22" t="s">
        <v>583</v>
      </c>
      <c r="GA22" t="s">
        <v>583</v>
      </c>
      <c r="GB22" t="s">
        <v>583</v>
      </c>
      <c r="GC22" t="s">
        <v>583</v>
      </c>
      <c r="GD22" t="s">
        <v>583</v>
      </c>
      <c r="GE22" t="s">
        <v>583</v>
      </c>
      <c r="GF22" t="s">
        <v>583</v>
      </c>
      <c r="GG22" t="s">
        <v>583</v>
      </c>
      <c r="GH22" t="s">
        <v>583</v>
      </c>
      <c r="GI22" t="s">
        <v>583</v>
      </c>
      <c r="GJ22" t="s">
        <v>583</v>
      </c>
      <c r="GK22" t="s">
        <v>583</v>
      </c>
      <c r="GL22" t="s">
        <v>583</v>
      </c>
      <c r="GM22" t="s">
        <v>583</v>
      </c>
      <c r="GN22" t="s">
        <v>583</v>
      </c>
      <c r="GO22" t="s">
        <v>583</v>
      </c>
      <c r="GP22" t="s">
        <v>583</v>
      </c>
      <c r="GQ22" t="s">
        <v>583</v>
      </c>
      <c r="GR22" t="s">
        <v>583</v>
      </c>
      <c r="GS22" t="s">
        <v>583</v>
      </c>
      <c r="GT22" t="s">
        <v>583</v>
      </c>
      <c r="GU22" t="s">
        <v>583</v>
      </c>
      <c r="GV22" t="s">
        <v>583</v>
      </c>
      <c r="GW22" t="s">
        <v>583</v>
      </c>
      <c r="GX22" t="s">
        <v>583</v>
      </c>
      <c r="GY22" t="s">
        <v>583</v>
      </c>
      <c r="GZ22" t="s">
        <v>583</v>
      </c>
      <c r="HA22" t="s">
        <v>583</v>
      </c>
      <c r="HB22" t="s">
        <v>583</v>
      </c>
      <c r="HC22" t="s">
        <v>583</v>
      </c>
      <c r="HD22" t="s">
        <v>583</v>
      </c>
      <c r="HE22" t="s">
        <v>583</v>
      </c>
      <c r="HF22" t="s">
        <v>583</v>
      </c>
      <c r="HG22" t="s">
        <v>583</v>
      </c>
      <c r="HH22" t="s">
        <v>583</v>
      </c>
      <c r="HI22" t="s">
        <v>583</v>
      </c>
      <c r="HJ22" t="s">
        <v>583</v>
      </c>
      <c r="HK22" t="s">
        <v>583</v>
      </c>
      <c r="HL22" t="s">
        <v>583</v>
      </c>
      <c r="HM22" t="s">
        <v>583</v>
      </c>
      <c r="HN22" t="s">
        <v>583</v>
      </c>
      <c r="HO22" t="s">
        <v>583</v>
      </c>
      <c r="HP22" t="s">
        <v>583</v>
      </c>
      <c r="HQ22" t="s">
        <v>583</v>
      </c>
      <c r="HR22" t="s">
        <v>583</v>
      </c>
      <c r="HS22" t="s">
        <v>583</v>
      </c>
      <c r="HT22" t="s">
        <v>583</v>
      </c>
      <c r="HU22" t="s">
        <v>583</v>
      </c>
      <c r="HV22" t="s">
        <v>583</v>
      </c>
      <c r="HW22" t="s">
        <v>583</v>
      </c>
      <c r="HX22" t="s">
        <v>583</v>
      </c>
      <c r="HY22" t="s">
        <v>583</v>
      </c>
      <c r="HZ22" t="s">
        <v>583</v>
      </c>
      <c r="IA22" t="s">
        <v>583</v>
      </c>
      <c r="IB22" t="s">
        <v>583</v>
      </c>
      <c r="IC22" t="s">
        <v>583</v>
      </c>
      <c r="ID22" t="s">
        <v>1037</v>
      </c>
      <c r="IE22" t="s">
        <v>480</v>
      </c>
      <c r="IF22" t="s">
        <v>480</v>
      </c>
      <c r="IG22" t="s">
        <v>480</v>
      </c>
      <c r="IH22" t="s">
        <v>480</v>
      </c>
      <c r="II22" t="s">
        <v>1038</v>
      </c>
      <c r="IJ22" t="s">
        <v>1039</v>
      </c>
      <c r="IK22" t="s">
        <v>480</v>
      </c>
      <c r="IL22" t="s">
        <v>1040</v>
      </c>
      <c r="IM22" t="s">
        <v>480</v>
      </c>
      <c r="IN22" t="s">
        <v>480</v>
      </c>
      <c r="IO22" t="s">
        <v>1041</v>
      </c>
      <c r="IP22" t="s">
        <v>480</v>
      </c>
      <c r="IQ22" t="s">
        <v>480</v>
      </c>
      <c r="IR22" t="s">
        <v>1042</v>
      </c>
      <c r="IS22">
        <v>0</v>
      </c>
      <c r="IT22">
        <v>0</v>
      </c>
      <c r="IU22">
        <v>1642</v>
      </c>
      <c r="IV22">
        <v>0</v>
      </c>
      <c r="IW22">
        <v>0</v>
      </c>
      <c r="IX22">
        <v>602</v>
      </c>
      <c r="IY22">
        <v>0</v>
      </c>
      <c r="IZ22">
        <v>0</v>
      </c>
      <c r="JA22">
        <v>802</v>
      </c>
      <c r="JB22">
        <v>0</v>
      </c>
      <c r="JC22">
        <v>0</v>
      </c>
      <c r="JD22">
        <v>602</v>
      </c>
      <c r="JE22">
        <v>1.3668040464593481</v>
      </c>
      <c r="JF22">
        <v>0</v>
      </c>
      <c r="JG22">
        <v>0</v>
      </c>
      <c r="JH22">
        <v>61.521168977145003</v>
      </c>
      <c r="JI22">
        <v>0</v>
      </c>
      <c r="JJ22">
        <v>0</v>
      </c>
      <c r="JK22">
        <v>22.555264143874108</v>
      </c>
      <c r="JL22">
        <v>0</v>
      </c>
      <c r="JM22">
        <v>0</v>
      </c>
      <c r="JN22">
        <v>30.048707381041588</v>
      </c>
      <c r="JO22">
        <v>0</v>
      </c>
      <c r="JP22">
        <v>0</v>
      </c>
      <c r="JQ22">
        <v>22.555264143874108</v>
      </c>
      <c r="JR22">
        <v>136.6804046459348</v>
      </c>
      <c r="JS22">
        <v>0</v>
      </c>
      <c r="JT22">
        <v>0</v>
      </c>
      <c r="JU22">
        <v>61.521168977145003</v>
      </c>
      <c r="JV22">
        <v>61.521168977145003</v>
      </c>
      <c r="JW22">
        <v>61.521168977145003</v>
      </c>
      <c r="JX22">
        <v>84.076433121019107</v>
      </c>
      <c r="JY22">
        <v>84.076433121019107</v>
      </c>
      <c r="JZ22">
        <v>84.076433121019107</v>
      </c>
      <c r="KA22">
        <v>114.1251405020607</v>
      </c>
      <c r="KB22">
        <v>114.1251405020607</v>
      </c>
      <c r="KC22">
        <v>114.1251405020607</v>
      </c>
      <c r="KD22">
        <v>136.6804046459348</v>
      </c>
      <c r="KE22" t="s">
        <v>489</v>
      </c>
      <c r="KF22" t="s">
        <v>480</v>
      </c>
      <c r="KG22" t="s">
        <v>480</v>
      </c>
      <c r="KH22" t="s">
        <v>480</v>
      </c>
      <c r="KI22" t="s">
        <v>480</v>
      </c>
      <c r="KJ22" t="s">
        <v>480</v>
      </c>
      <c r="KK22" t="s">
        <v>480</v>
      </c>
      <c r="KL22" t="s">
        <v>480</v>
      </c>
      <c r="KM22" t="s">
        <v>480</v>
      </c>
      <c r="KN22" t="s">
        <v>480</v>
      </c>
      <c r="KO22" t="s">
        <v>480</v>
      </c>
      <c r="KP22" t="s">
        <v>480</v>
      </c>
      <c r="KQ22" t="s">
        <v>489</v>
      </c>
      <c r="KR22" t="s">
        <v>489</v>
      </c>
      <c r="KS22" t="s">
        <v>489</v>
      </c>
      <c r="KT22" t="s">
        <v>489</v>
      </c>
      <c r="KU22" t="s">
        <v>489</v>
      </c>
      <c r="KV22" t="s">
        <v>489</v>
      </c>
      <c r="KW22" t="s">
        <v>489</v>
      </c>
      <c r="KX22" t="s">
        <v>489</v>
      </c>
      <c r="KY22" t="s">
        <v>489</v>
      </c>
      <c r="KZ22" t="s">
        <v>489</v>
      </c>
      <c r="LA22" t="s">
        <v>489</v>
      </c>
      <c r="LB22" t="s">
        <v>489</v>
      </c>
      <c r="LC22" t="s">
        <v>489</v>
      </c>
      <c r="LD22" t="s">
        <v>1022</v>
      </c>
      <c r="LE22" t="s">
        <v>583</v>
      </c>
      <c r="LF22" t="s">
        <v>586</v>
      </c>
      <c r="LG22" t="s">
        <v>480</v>
      </c>
      <c r="LH22" t="s">
        <v>480</v>
      </c>
      <c r="LI22" t="s">
        <v>480</v>
      </c>
      <c r="LJ22">
        <v>100</v>
      </c>
      <c r="LK22">
        <v>100</v>
      </c>
      <c r="LL22">
        <v>9024443544</v>
      </c>
      <c r="LM22">
        <v>8984078912</v>
      </c>
      <c r="LN22">
        <v>8142130143</v>
      </c>
      <c r="LO22">
        <v>691592795</v>
      </c>
      <c r="LP22">
        <v>691592795</v>
      </c>
      <c r="LQ22" t="s">
        <v>489</v>
      </c>
      <c r="LR22" t="s">
        <v>489</v>
      </c>
      <c r="LS22">
        <v>1642</v>
      </c>
      <c r="LT22">
        <v>0</v>
      </c>
      <c r="LU22">
        <v>0</v>
      </c>
      <c r="LV22">
        <v>602</v>
      </c>
      <c r="LW22">
        <v>0</v>
      </c>
      <c r="LX22">
        <v>0</v>
      </c>
      <c r="LY22">
        <v>802</v>
      </c>
      <c r="LZ22">
        <v>0</v>
      </c>
      <c r="MA22">
        <v>0</v>
      </c>
      <c r="MB22">
        <v>602</v>
      </c>
      <c r="MC22">
        <v>3648</v>
      </c>
      <c r="MD22">
        <v>3648</v>
      </c>
      <c r="ME22">
        <v>9094</v>
      </c>
      <c r="MF22" t="s">
        <v>491</v>
      </c>
      <c r="MG22" t="s">
        <v>491</v>
      </c>
      <c r="MH22" t="s">
        <v>493</v>
      </c>
      <c r="MI22" t="s">
        <v>491</v>
      </c>
      <c r="MJ22" t="s">
        <v>493</v>
      </c>
      <c r="MK22" t="s">
        <v>493</v>
      </c>
      <c r="ML22" t="s">
        <v>493</v>
      </c>
      <c r="MM22" t="s">
        <v>493</v>
      </c>
      <c r="MN22" t="s">
        <v>493</v>
      </c>
      <c r="MO22" t="s">
        <v>493</v>
      </c>
      <c r="MP22" t="s">
        <v>491</v>
      </c>
      <c r="MQ22">
        <v>0</v>
      </c>
      <c r="MR22" t="s">
        <v>491</v>
      </c>
      <c r="MS22" t="s">
        <v>491</v>
      </c>
      <c r="MT22" t="s">
        <v>496</v>
      </c>
      <c r="MU22" t="s">
        <v>491</v>
      </c>
      <c r="MV22" t="s">
        <v>491</v>
      </c>
      <c r="MW22" t="s">
        <v>496</v>
      </c>
      <c r="MX22" t="s">
        <v>491</v>
      </c>
      <c r="MY22" t="s">
        <v>491</v>
      </c>
      <c r="MZ22" t="s">
        <v>497</v>
      </c>
      <c r="NA22" t="s">
        <v>491</v>
      </c>
      <c r="NB22" t="s">
        <v>491</v>
      </c>
      <c r="NC22">
        <v>0</v>
      </c>
      <c r="ND22" t="s">
        <v>489</v>
      </c>
      <c r="NE22" t="s">
        <v>489</v>
      </c>
      <c r="NF22" t="s">
        <v>489</v>
      </c>
      <c r="NG22" t="s">
        <v>489</v>
      </c>
      <c r="NH22" t="s">
        <v>489</v>
      </c>
      <c r="NI22" t="s">
        <v>489</v>
      </c>
      <c r="NJ22" t="s">
        <v>489</v>
      </c>
      <c r="NK22" t="s">
        <v>489</v>
      </c>
      <c r="NL22" t="s">
        <v>489</v>
      </c>
      <c r="NM22" t="s">
        <v>489</v>
      </c>
      <c r="NN22" t="s">
        <v>489</v>
      </c>
      <c r="NO22" t="s">
        <v>489</v>
      </c>
      <c r="NP22" t="s">
        <v>1023</v>
      </c>
      <c r="NQ22" t="s">
        <v>1023</v>
      </c>
      <c r="NR22" t="s">
        <v>1023</v>
      </c>
      <c r="NS22" t="s">
        <v>1023</v>
      </c>
      <c r="NT22" t="s">
        <v>1023</v>
      </c>
      <c r="NU22" t="s">
        <v>1023</v>
      </c>
      <c r="NV22" t="s">
        <v>1023</v>
      </c>
      <c r="NW22" t="s">
        <v>1023</v>
      </c>
      <c r="NX22" t="s">
        <v>1023</v>
      </c>
      <c r="NY22" t="s">
        <v>1023</v>
      </c>
      <c r="NZ22" t="s">
        <v>1023</v>
      </c>
      <c r="OA22">
        <v>0</v>
      </c>
      <c r="OB22" t="s">
        <v>690</v>
      </c>
      <c r="OC22" t="s">
        <v>690</v>
      </c>
      <c r="OD22" t="s">
        <v>1043</v>
      </c>
      <c r="OE22" t="s">
        <v>1044</v>
      </c>
      <c r="OF22" t="s">
        <v>1045</v>
      </c>
      <c r="OG22" t="s">
        <v>1046</v>
      </c>
      <c r="OH22" t="s">
        <v>1046</v>
      </c>
      <c r="OI22" t="s">
        <v>1047</v>
      </c>
      <c r="OJ22" t="s">
        <v>1048</v>
      </c>
      <c r="OK22" t="s">
        <v>1049</v>
      </c>
      <c r="OL22" t="s">
        <v>1050</v>
      </c>
      <c r="OM22">
        <v>0</v>
      </c>
      <c r="OP22" t="s">
        <v>1025</v>
      </c>
      <c r="OQ22">
        <v>2058</v>
      </c>
      <c r="OR22" t="s">
        <v>583</v>
      </c>
      <c r="OS22" t="s">
        <v>583</v>
      </c>
      <c r="OT22" t="s">
        <v>583</v>
      </c>
      <c r="OU22" t="s">
        <v>583</v>
      </c>
      <c r="OV22" t="s">
        <v>583</v>
      </c>
      <c r="OW22" t="s">
        <v>583</v>
      </c>
      <c r="OX22" t="s">
        <v>583</v>
      </c>
      <c r="OY22" t="s">
        <v>583</v>
      </c>
      <c r="OZ22" t="s">
        <v>583</v>
      </c>
      <c r="PA22" t="s">
        <v>583</v>
      </c>
      <c r="PB22" t="s">
        <v>583</v>
      </c>
      <c r="PC22" t="s">
        <v>583</v>
      </c>
      <c r="PD22" t="s">
        <v>583</v>
      </c>
      <c r="PE22" t="s">
        <v>583</v>
      </c>
      <c r="PF22" t="s">
        <v>583</v>
      </c>
      <c r="PG22" t="s">
        <v>583</v>
      </c>
      <c r="PH22" t="s">
        <v>583</v>
      </c>
      <c r="PI22" t="s">
        <v>583</v>
      </c>
      <c r="PJ22" t="s">
        <v>583</v>
      </c>
      <c r="PK22" t="s">
        <v>583</v>
      </c>
      <c r="PL22" t="s">
        <v>583</v>
      </c>
      <c r="PM22" t="s">
        <v>583</v>
      </c>
      <c r="PN22" t="s">
        <v>583</v>
      </c>
      <c r="PO22" t="s">
        <v>583</v>
      </c>
      <c r="PP22" t="s">
        <v>583</v>
      </c>
      <c r="PQ22" t="s">
        <v>583</v>
      </c>
      <c r="PR22">
        <v>752590</v>
      </c>
      <c r="PS22">
        <v>690840205</v>
      </c>
      <c r="PT22" t="s">
        <v>1024</v>
      </c>
    </row>
    <row r="23" spans="1:436" x14ac:dyDescent="0.35">
      <c r="A23" t="s">
        <v>1051</v>
      </c>
      <c r="B23">
        <v>7868</v>
      </c>
      <c r="D23">
        <v>2020110010191</v>
      </c>
      <c r="E23" t="s">
        <v>437</v>
      </c>
      <c r="F23" t="s">
        <v>438</v>
      </c>
      <c r="G23" t="s">
        <v>439</v>
      </c>
      <c r="H23" t="s">
        <v>651</v>
      </c>
      <c r="I23" t="s">
        <v>583</v>
      </c>
      <c r="J23" t="s">
        <v>653</v>
      </c>
      <c r="K23" t="s">
        <v>654</v>
      </c>
      <c r="L23" t="s">
        <v>655</v>
      </c>
      <c r="M23" t="s">
        <v>656</v>
      </c>
      <c r="N23" t="s">
        <v>657</v>
      </c>
      <c r="O23" t="s">
        <v>755</v>
      </c>
      <c r="P23" t="s">
        <v>659</v>
      </c>
      <c r="Q23" t="s">
        <v>660</v>
      </c>
      <c r="R23" t="s">
        <v>661</v>
      </c>
      <c r="S23" t="s">
        <v>1052</v>
      </c>
      <c r="T23" t="s">
        <v>1053</v>
      </c>
      <c r="V23" t="s">
        <v>1052</v>
      </c>
      <c r="W23" t="s">
        <v>1053</v>
      </c>
      <c r="AG23" t="s">
        <v>480</v>
      </c>
      <c r="AH23" t="s">
        <v>480</v>
      </c>
      <c r="AI23" t="s">
        <v>1054</v>
      </c>
      <c r="AJ23" t="s">
        <v>1055</v>
      </c>
      <c r="AK23">
        <v>44055</v>
      </c>
      <c r="AL23">
        <v>1</v>
      </c>
      <c r="AM23">
        <v>2023</v>
      </c>
      <c r="AN23" t="s">
        <v>1056</v>
      </c>
      <c r="AO23" t="s">
        <v>1057</v>
      </c>
      <c r="AP23">
        <v>2020</v>
      </c>
      <c r="AQ23">
        <v>2024</v>
      </c>
      <c r="AR23" t="s">
        <v>458</v>
      </c>
      <c r="AS23" t="s">
        <v>762</v>
      </c>
      <c r="AT23" t="s">
        <v>460</v>
      </c>
      <c r="AU23" t="s">
        <v>706</v>
      </c>
      <c r="AV23">
        <v>2019</v>
      </c>
      <c r="AW23">
        <v>85.7</v>
      </c>
      <c r="AX23" t="s">
        <v>1058</v>
      </c>
      <c r="AY23">
        <v>0</v>
      </c>
      <c r="AZ23">
        <v>0</v>
      </c>
      <c r="BA23">
        <v>1</v>
      </c>
      <c r="BB23" t="s">
        <v>1059</v>
      </c>
      <c r="BC23" t="s">
        <v>1053</v>
      </c>
      <c r="BD23" t="s">
        <v>1053</v>
      </c>
      <c r="BF23" t="s">
        <v>675</v>
      </c>
      <c r="BG23">
        <v>3</v>
      </c>
      <c r="BH23">
        <v>45212</v>
      </c>
      <c r="BI23" t="s">
        <v>676</v>
      </c>
      <c r="BJ23" t="s">
        <v>52</v>
      </c>
      <c r="BK23">
        <v>89.7</v>
      </c>
      <c r="BL23">
        <v>86.7</v>
      </c>
      <c r="BM23">
        <v>87.7</v>
      </c>
      <c r="BN23">
        <v>88.7</v>
      </c>
      <c r="BO23">
        <v>89.7</v>
      </c>
      <c r="BP23">
        <v>89.7</v>
      </c>
      <c r="BW23">
        <v>85.7</v>
      </c>
      <c r="BX23">
        <v>86.7</v>
      </c>
      <c r="BY23">
        <v>88.7</v>
      </c>
      <c r="BZ23">
        <v>89.7</v>
      </c>
      <c r="CA23">
        <v>87.7</v>
      </c>
      <c r="CB23">
        <v>3.1</v>
      </c>
      <c r="CC23">
        <v>0</v>
      </c>
      <c r="CD23">
        <v>0</v>
      </c>
      <c r="CE23" t="s">
        <v>583</v>
      </c>
      <c r="CF23" t="s">
        <v>583</v>
      </c>
      <c r="CG23" t="s">
        <v>583</v>
      </c>
      <c r="CH23" t="s">
        <v>583</v>
      </c>
      <c r="CI23" t="s">
        <v>583</v>
      </c>
      <c r="CJ23">
        <v>0</v>
      </c>
      <c r="CK23">
        <v>88.7</v>
      </c>
      <c r="CL23">
        <v>91.8</v>
      </c>
      <c r="CM23">
        <v>91.8</v>
      </c>
      <c r="CN23" t="s">
        <v>1060</v>
      </c>
      <c r="CO23">
        <v>0</v>
      </c>
      <c r="CP23">
        <v>0</v>
      </c>
      <c r="CQ23">
        <v>0</v>
      </c>
      <c r="CR23">
        <v>0</v>
      </c>
      <c r="CS23">
        <v>0</v>
      </c>
      <c r="CT23">
        <v>0</v>
      </c>
      <c r="CU23">
        <v>0</v>
      </c>
      <c r="CV23">
        <v>0</v>
      </c>
      <c r="CW23">
        <v>0</v>
      </c>
      <c r="CX23">
        <v>0</v>
      </c>
      <c r="CY23">
        <v>0</v>
      </c>
      <c r="CZ23">
        <v>0</v>
      </c>
      <c r="DA23">
        <v>89.7</v>
      </c>
      <c r="DB23" s="92">
        <v>91.8</v>
      </c>
      <c r="DC23">
        <v>0</v>
      </c>
      <c r="DD23">
        <v>0</v>
      </c>
      <c r="DE23">
        <v>0</v>
      </c>
      <c r="DF23">
        <v>0</v>
      </c>
      <c r="DG23">
        <v>0</v>
      </c>
      <c r="DH23">
        <v>0</v>
      </c>
      <c r="DI23">
        <v>0</v>
      </c>
      <c r="DJ23">
        <v>0</v>
      </c>
      <c r="DK23">
        <v>0</v>
      </c>
      <c r="DL23">
        <v>0</v>
      </c>
      <c r="DM23">
        <v>0</v>
      </c>
      <c r="DN23">
        <v>0</v>
      </c>
      <c r="DO23">
        <v>0</v>
      </c>
      <c r="DP23">
        <v>0</v>
      </c>
      <c r="DQ23">
        <v>89.7</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t="s">
        <v>1061</v>
      </c>
      <c r="EM23">
        <v>0</v>
      </c>
      <c r="EN23">
        <v>0</v>
      </c>
      <c r="EO23">
        <v>0</v>
      </c>
      <c r="EP23">
        <v>0</v>
      </c>
      <c r="EQ23" t="s">
        <v>1061</v>
      </c>
      <c r="ER23">
        <v>0</v>
      </c>
      <c r="ES23">
        <v>0</v>
      </c>
      <c r="ET23">
        <v>0</v>
      </c>
      <c r="EU23">
        <v>0</v>
      </c>
      <c r="EV23">
        <v>0</v>
      </c>
      <c r="EW23">
        <v>0</v>
      </c>
      <c r="EX23" t="s">
        <v>1061</v>
      </c>
      <c r="EY23">
        <v>0</v>
      </c>
      <c r="EZ23">
        <v>0</v>
      </c>
      <c r="FA23">
        <v>0</v>
      </c>
      <c r="FB23">
        <v>0</v>
      </c>
      <c r="FC23" t="s">
        <v>1061</v>
      </c>
      <c r="FD23" t="s">
        <v>583</v>
      </c>
      <c r="FE23" t="s">
        <v>583</v>
      </c>
      <c r="FF23" t="s">
        <v>583</v>
      </c>
      <c r="FG23" t="s">
        <v>583</v>
      </c>
      <c r="FH23" t="s">
        <v>583</v>
      </c>
      <c r="FI23" t="s">
        <v>583</v>
      </c>
      <c r="FJ23" t="s">
        <v>583</v>
      </c>
      <c r="FK23" t="s">
        <v>583</v>
      </c>
      <c r="FL23" t="s">
        <v>583</v>
      </c>
      <c r="FM23" t="s">
        <v>583</v>
      </c>
      <c r="FN23" t="s">
        <v>583</v>
      </c>
      <c r="FO23" t="s">
        <v>583</v>
      </c>
      <c r="FP23" t="s">
        <v>583</v>
      </c>
      <c r="FQ23" t="s">
        <v>583</v>
      </c>
      <c r="FR23" t="s">
        <v>583</v>
      </c>
      <c r="FS23" t="s">
        <v>583</v>
      </c>
      <c r="FT23" t="s">
        <v>583</v>
      </c>
      <c r="FU23" t="s">
        <v>583</v>
      </c>
      <c r="FV23" t="s">
        <v>583</v>
      </c>
      <c r="FW23" t="s">
        <v>583</v>
      </c>
      <c r="FX23" t="s">
        <v>583</v>
      </c>
      <c r="FY23" t="s">
        <v>583</v>
      </c>
      <c r="FZ23" t="s">
        <v>583</v>
      </c>
      <c r="GA23" t="s">
        <v>583</v>
      </c>
      <c r="GB23" t="s">
        <v>583</v>
      </c>
      <c r="GC23" t="s">
        <v>583</v>
      </c>
      <c r="GD23" t="s">
        <v>583</v>
      </c>
      <c r="GE23" t="s">
        <v>583</v>
      </c>
      <c r="GF23" t="s">
        <v>583</v>
      </c>
      <c r="GG23" t="s">
        <v>583</v>
      </c>
      <c r="GH23" t="s">
        <v>583</v>
      </c>
      <c r="GI23" t="s">
        <v>583</v>
      </c>
      <c r="GJ23" t="s">
        <v>583</v>
      </c>
      <c r="GK23" t="s">
        <v>583</v>
      </c>
      <c r="GL23" t="s">
        <v>583</v>
      </c>
      <c r="GM23" t="s">
        <v>583</v>
      </c>
      <c r="GN23" t="s">
        <v>583</v>
      </c>
      <c r="GO23" t="s">
        <v>583</v>
      </c>
      <c r="GP23" t="s">
        <v>583</v>
      </c>
      <c r="GQ23" t="s">
        <v>583</v>
      </c>
      <c r="GR23" t="s">
        <v>583</v>
      </c>
      <c r="GS23" t="s">
        <v>583</v>
      </c>
      <c r="GT23" t="s">
        <v>583</v>
      </c>
      <c r="GU23" t="s">
        <v>583</v>
      </c>
      <c r="GV23" t="s">
        <v>583</v>
      </c>
      <c r="GW23" t="s">
        <v>583</v>
      </c>
      <c r="GX23" t="s">
        <v>583</v>
      </c>
      <c r="GY23" t="s">
        <v>583</v>
      </c>
      <c r="GZ23" t="s">
        <v>583</v>
      </c>
      <c r="HA23" t="s">
        <v>583</v>
      </c>
      <c r="HB23" t="s">
        <v>583</v>
      </c>
      <c r="HC23" t="s">
        <v>583</v>
      </c>
      <c r="HD23" t="s">
        <v>583</v>
      </c>
      <c r="HE23" t="s">
        <v>583</v>
      </c>
      <c r="HF23" t="s">
        <v>583</v>
      </c>
      <c r="HG23" t="s">
        <v>583</v>
      </c>
      <c r="HH23" t="s">
        <v>583</v>
      </c>
      <c r="HI23" t="s">
        <v>583</v>
      </c>
      <c r="HJ23" t="s">
        <v>583</v>
      </c>
      <c r="HK23" t="s">
        <v>583</v>
      </c>
      <c r="HL23" t="s">
        <v>583</v>
      </c>
      <c r="HM23" t="s">
        <v>583</v>
      </c>
      <c r="HN23" t="s">
        <v>583</v>
      </c>
      <c r="HO23" t="s">
        <v>583</v>
      </c>
      <c r="HP23" t="s">
        <v>583</v>
      </c>
      <c r="HQ23" t="s">
        <v>583</v>
      </c>
      <c r="HR23" t="s">
        <v>583</v>
      </c>
      <c r="HS23" t="s">
        <v>583</v>
      </c>
      <c r="HT23" t="s">
        <v>583</v>
      </c>
      <c r="HU23" t="s">
        <v>583</v>
      </c>
      <c r="HV23" t="s">
        <v>583</v>
      </c>
      <c r="HW23" t="s">
        <v>583</v>
      </c>
      <c r="HX23" t="s">
        <v>583</v>
      </c>
      <c r="HY23" t="s">
        <v>583</v>
      </c>
      <c r="HZ23" t="s">
        <v>583</v>
      </c>
      <c r="IA23" t="s">
        <v>583</v>
      </c>
      <c r="IB23" t="s">
        <v>583</v>
      </c>
      <c r="IC23" t="s">
        <v>583</v>
      </c>
      <c r="ID23" t="s">
        <v>1062</v>
      </c>
      <c r="IE23" t="s">
        <v>480</v>
      </c>
      <c r="IF23" t="s">
        <v>480</v>
      </c>
      <c r="IG23" t="s">
        <v>480</v>
      </c>
      <c r="IH23" t="s">
        <v>480</v>
      </c>
      <c r="II23" t="s">
        <v>480</v>
      </c>
      <c r="IJ23" t="s">
        <v>1063</v>
      </c>
      <c r="IK23" t="s">
        <v>480</v>
      </c>
      <c r="IL23" t="s">
        <v>480</v>
      </c>
      <c r="IM23" t="s">
        <v>480</v>
      </c>
      <c r="IN23" t="s">
        <v>480</v>
      </c>
      <c r="IO23" t="s">
        <v>1064</v>
      </c>
      <c r="IP23" t="s">
        <v>480</v>
      </c>
      <c r="IQ23" t="s">
        <v>480</v>
      </c>
      <c r="IR23" t="s">
        <v>1065</v>
      </c>
      <c r="IS23">
        <v>0</v>
      </c>
      <c r="IT23">
        <v>0</v>
      </c>
      <c r="IU23">
        <v>0</v>
      </c>
      <c r="IV23">
        <v>0</v>
      </c>
      <c r="IW23">
        <v>0</v>
      </c>
      <c r="IX23">
        <v>0</v>
      </c>
      <c r="IY23">
        <v>0</v>
      </c>
      <c r="IZ23">
        <v>0</v>
      </c>
      <c r="JA23">
        <v>0</v>
      </c>
      <c r="JB23">
        <v>0</v>
      </c>
      <c r="JC23">
        <v>0</v>
      </c>
      <c r="JD23">
        <v>0</v>
      </c>
      <c r="JE23">
        <v>0</v>
      </c>
      <c r="JF23">
        <v>0</v>
      </c>
      <c r="JG23">
        <v>0</v>
      </c>
      <c r="JH23">
        <v>0</v>
      </c>
      <c r="JI23">
        <v>0</v>
      </c>
      <c r="JJ23">
        <v>0</v>
      </c>
      <c r="JK23">
        <v>0</v>
      </c>
      <c r="JL23">
        <v>0</v>
      </c>
      <c r="JM23">
        <v>0</v>
      </c>
      <c r="JN23">
        <v>0</v>
      </c>
      <c r="JO23">
        <v>0</v>
      </c>
      <c r="JP23">
        <v>0</v>
      </c>
      <c r="JQ23">
        <v>0</v>
      </c>
      <c r="JR23">
        <v>0</v>
      </c>
      <c r="JS23">
        <v>0</v>
      </c>
      <c r="JT23">
        <v>0</v>
      </c>
      <c r="JU23">
        <v>0</v>
      </c>
      <c r="JV23">
        <v>0</v>
      </c>
      <c r="JW23">
        <v>0</v>
      </c>
      <c r="JX23">
        <v>0</v>
      </c>
      <c r="JY23">
        <v>0</v>
      </c>
      <c r="JZ23">
        <v>0</v>
      </c>
      <c r="KA23">
        <v>0</v>
      </c>
      <c r="KB23">
        <v>0</v>
      </c>
      <c r="KC23">
        <v>0</v>
      </c>
      <c r="KD23">
        <v>0</v>
      </c>
      <c r="KE23" t="s">
        <v>489</v>
      </c>
      <c r="KF23" t="s">
        <v>480</v>
      </c>
      <c r="KG23" t="s">
        <v>480</v>
      </c>
      <c r="KH23" t="s">
        <v>480</v>
      </c>
      <c r="KI23" t="s">
        <v>480</v>
      </c>
      <c r="KJ23" t="s">
        <v>480</v>
      </c>
      <c r="KK23" t="s">
        <v>480</v>
      </c>
      <c r="KL23" t="s">
        <v>480</v>
      </c>
      <c r="KM23" t="s">
        <v>480</v>
      </c>
      <c r="KN23" t="s">
        <v>480</v>
      </c>
      <c r="KO23" t="s">
        <v>480</v>
      </c>
      <c r="KP23" t="s">
        <v>480</v>
      </c>
      <c r="KQ23" t="s">
        <v>489</v>
      </c>
      <c r="KR23" t="s">
        <v>489</v>
      </c>
      <c r="KS23" t="s">
        <v>489</v>
      </c>
      <c r="KT23" t="s">
        <v>489</v>
      </c>
      <c r="KU23" t="s">
        <v>489</v>
      </c>
      <c r="KV23" t="s">
        <v>489</v>
      </c>
      <c r="KW23" t="s">
        <v>489</v>
      </c>
      <c r="KX23" t="s">
        <v>489</v>
      </c>
      <c r="KY23" t="s">
        <v>489</v>
      </c>
      <c r="KZ23" t="s">
        <v>489</v>
      </c>
      <c r="LA23" t="s">
        <v>489</v>
      </c>
      <c r="LB23" t="s">
        <v>489</v>
      </c>
      <c r="LC23" t="s">
        <v>489</v>
      </c>
      <c r="LD23" t="s">
        <v>1022</v>
      </c>
      <c r="LE23" t="s">
        <v>583</v>
      </c>
      <c r="LF23" t="s">
        <v>586</v>
      </c>
      <c r="LG23" t="s">
        <v>480</v>
      </c>
      <c r="LH23" t="s">
        <v>480</v>
      </c>
      <c r="LI23" t="s">
        <v>480</v>
      </c>
      <c r="LJ23">
        <v>100</v>
      </c>
      <c r="LK23">
        <v>100</v>
      </c>
      <c r="LL23">
        <v>9024443544</v>
      </c>
      <c r="LM23">
        <v>8984078912</v>
      </c>
      <c r="LN23">
        <v>8142130143</v>
      </c>
      <c r="LO23">
        <v>691592795</v>
      </c>
      <c r="LP23">
        <v>691592795</v>
      </c>
      <c r="LQ23" t="s">
        <v>489</v>
      </c>
      <c r="LR23" t="s">
        <v>489</v>
      </c>
      <c r="LS23" t="s">
        <v>489</v>
      </c>
      <c r="LT23" t="s">
        <v>489</v>
      </c>
      <c r="LU23" t="s">
        <v>489</v>
      </c>
      <c r="LV23" t="s">
        <v>489</v>
      </c>
      <c r="LW23" t="s">
        <v>489</v>
      </c>
      <c r="LX23" t="s">
        <v>489</v>
      </c>
      <c r="LY23" t="s">
        <v>489</v>
      </c>
      <c r="LZ23" t="s">
        <v>489</v>
      </c>
      <c r="MA23" t="s">
        <v>489</v>
      </c>
      <c r="MB23" t="s">
        <v>489</v>
      </c>
      <c r="MC23">
        <v>0</v>
      </c>
      <c r="MD23">
        <v>0</v>
      </c>
      <c r="ME23">
        <v>91.8</v>
      </c>
      <c r="MF23" t="s">
        <v>491</v>
      </c>
      <c r="MG23" t="s">
        <v>491</v>
      </c>
      <c r="MH23" t="s">
        <v>491</v>
      </c>
      <c r="MI23" t="s">
        <v>491</v>
      </c>
      <c r="MJ23" t="s">
        <v>493</v>
      </c>
      <c r="MK23" t="s">
        <v>493</v>
      </c>
      <c r="ML23" t="s">
        <v>493</v>
      </c>
      <c r="MM23" t="s">
        <v>493</v>
      </c>
      <c r="MN23" t="s">
        <v>493</v>
      </c>
      <c r="MO23" t="s">
        <v>493</v>
      </c>
      <c r="MP23" t="s">
        <v>491</v>
      </c>
      <c r="MQ23">
        <v>0</v>
      </c>
      <c r="MR23" t="s">
        <v>491</v>
      </c>
      <c r="MS23" t="s">
        <v>491</v>
      </c>
      <c r="MT23" t="s">
        <v>491</v>
      </c>
      <c r="MU23" t="s">
        <v>491</v>
      </c>
      <c r="MV23" t="s">
        <v>491</v>
      </c>
      <c r="MW23" t="s">
        <v>491</v>
      </c>
      <c r="MX23" t="s">
        <v>491</v>
      </c>
      <c r="MY23" t="s">
        <v>491</v>
      </c>
      <c r="MZ23" t="s">
        <v>491</v>
      </c>
      <c r="NA23" t="s">
        <v>491</v>
      </c>
      <c r="NB23" t="s">
        <v>491</v>
      </c>
      <c r="NC23">
        <v>0</v>
      </c>
      <c r="ND23" t="s">
        <v>489</v>
      </c>
      <c r="NE23" t="s">
        <v>489</v>
      </c>
      <c r="NF23" t="s">
        <v>489</v>
      </c>
      <c r="NG23" t="s">
        <v>489</v>
      </c>
      <c r="NH23" t="s">
        <v>489</v>
      </c>
      <c r="NI23" t="s">
        <v>489</v>
      </c>
      <c r="NJ23" t="s">
        <v>489</v>
      </c>
      <c r="NK23" t="s">
        <v>489</v>
      </c>
      <c r="NL23" t="s">
        <v>489</v>
      </c>
      <c r="NM23" t="s">
        <v>489</v>
      </c>
      <c r="NN23" t="s">
        <v>489</v>
      </c>
      <c r="NO23" t="s">
        <v>489</v>
      </c>
      <c r="NP23" t="s">
        <v>1023</v>
      </c>
      <c r="NQ23" t="s">
        <v>1023</v>
      </c>
      <c r="NR23" t="s">
        <v>1023</v>
      </c>
      <c r="NS23" t="s">
        <v>1023</v>
      </c>
      <c r="NT23" t="s">
        <v>1023</v>
      </c>
      <c r="NU23" t="s">
        <v>1023</v>
      </c>
      <c r="NV23" t="s">
        <v>1023</v>
      </c>
      <c r="NW23" t="s">
        <v>1023</v>
      </c>
      <c r="NX23" t="s">
        <v>1023</v>
      </c>
      <c r="NY23" t="s">
        <v>1023</v>
      </c>
      <c r="NZ23" t="s">
        <v>1023</v>
      </c>
      <c r="OA23">
        <v>0</v>
      </c>
      <c r="OB23" t="s">
        <v>690</v>
      </c>
      <c r="OC23" t="s">
        <v>690</v>
      </c>
      <c r="OD23" t="s">
        <v>690</v>
      </c>
      <c r="OE23" t="s">
        <v>722</v>
      </c>
      <c r="OF23" t="s">
        <v>722</v>
      </c>
      <c r="OG23" t="s">
        <v>722</v>
      </c>
      <c r="OH23" t="s">
        <v>1066</v>
      </c>
      <c r="OI23" t="s">
        <v>1067</v>
      </c>
      <c r="OJ23" t="s">
        <v>1068</v>
      </c>
      <c r="OK23" t="s">
        <v>1069</v>
      </c>
      <c r="OL23" t="s">
        <v>1069</v>
      </c>
      <c r="OM23">
        <v>0</v>
      </c>
      <c r="OP23" t="s">
        <v>1051</v>
      </c>
      <c r="OQ23">
        <v>87.7</v>
      </c>
      <c r="OR23" t="s">
        <v>583</v>
      </c>
      <c r="OS23" t="s">
        <v>583</v>
      </c>
      <c r="OT23" t="s">
        <v>583</v>
      </c>
      <c r="OU23" t="s">
        <v>583</v>
      </c>
      <c r="OV23" t="s">
        <v>583</v>
      </c>
      <c r="OW23" t="s">
        <v>583</v>
      </c>
      <c r="OX23" t="s">
        <v>583</v>
      </c>
      <c r="OY23" t="s">
        <v>583</v>
      </c>
      <c r="OZ23" t="s">
        <v>583</v>
      </c>
      <c r="PA23" t="s">
        <v>583</v>
      </c>
      <c r="PB23" t="s">
        <v>583</v>
      </c>
      <c r="PC23" t="s">
        <v>583</v>
      </c>
      <c r="PD23" t="s">
        <v>583</v>
      </c>
      <c r="PE23" t="s">
        <v>583</v>
      </c>
      <c r="PF23" t="s">
        <v>583</v>
      </c>
      <c r="PG23" t="s">
        <v>583</v>
      </c>
      <c r="PH23" t="s">
        <v>583</v>
      </c>
      <c r="PI23" t="s">
        <v>583</v>
      </c>
      <c r="PJ23" t="s">
        <v>583</v>
      </c>
      <c r="PK23" t="s">
        <v>583</v>
      </c>
      <c r="PL23" t="s">
        <v>583</v>
      </c>
      <c r="PM23" t="s">
        <v>583</v>
      </c>
      <c r="PN23" t="s">
        <v>583</v>
      </c>
      <c r="PO23" t="s">
        <v>583</v>
      </c>
      <c r="PP23" t="s">
        <v>583</v>
      </c>
      <c r="PQ23" t="s">
        <v>583</v>
      </c>
      <c r="PR23">
        <v>752590</v>
      </c>
      <c r="PS23">
        <v>690840205</v>
      </c>
      <c r="PT23" t="s">
        <v>1024</v>
      </c>
    </row>
    <row r="24" spans="1:436" x14ac:dyDescent="0.35">
      <c r="A24" t="s">
        <v>1070</v>
      </c>
      <c r="B24">
        <v>7868</v>
      </c>
      <c r="D24">
        <v>2020110010191</v>
      </c>
      <c r="E24" t="s">
        <v>437</v>
      </c>
      <c r="F24" t="s">
        <v>438</v>
      </c>
      <c r="G24" t="s">
        <v>439</v>
      </c>
      <c r="H24" t="s">
        <v>651</v>
      </c>
      <c r="I24" t="s">
        <v>583</v>
      </c>
      <c r="J24" t="s">
        <v>653</v>
      </c>
      <c r="K24" t="s">
        <v>654</v>
      </c>
      <c r="L24" t="s">
        <v>655</v>
      </c>
      <c r="M24" t="s">
        <v>656</v>
      </c>
      <c r="N24" t="s">
        <v>725</v>
      </c>
      <c r="O24" t="s">
        <v>726</v>
      </c>
      <c r="P24" t="s">
        <v>727</v>
      </c>
      <c r="Q24" t="s">
        <v>728</v>
      </c>
      <c r="R24" t="s">
        <v>661</v>
      </c>
      <c r="S24" t="s">
        <v>1071</v>
      </c>
      <c r="T24" t="s">
        <v>1072</v>
      </c>
      <c r="Z24" t="s">
        <v>1073</v>
      </c>
      <c r="AA24" t="s">
        <v>1072</v>
      </c>
      <c r="AG24" t="s">
        <v>480</v>
      </c>
      <c r="AH24" t="s">
        <v>480</v>
      </c>
      <c r="AI24" t="s">
        <v>1074</v>
      </c>
      <c r="AJ24" t="s">
        <v>1075</v>
      </c>
      <c r="AK24">
        <v>44055</v>
      </c>
      <c r="AL24">
        <v>1</v>
      </c>
      <c r="AM24">
        <v>2023</v>
      </c>
      <c r="AN24" t="s">
        <v>1076</v>
      </c>
      <c r="AO24" t="s">
        <v>1077</v>
      </c>
      <c r="AP24">
        <v>2020</v>
      </c>
      <c r="AQ24">
        <v>2024</v>
      </c>
      <c r="AR24" t="s">
        <v>469</v>
      </c>
      <c r="AS24" t="s">
        <v>705</v>
      </c>
      <c r="AT24" t="s">
        <v>580</v>
      </c>
      <c r="AU24" t="s">
        <v>461</v>
      </c>
      <c r="AV24">
        <v>2019</v>
      </c>
      <c r="AW24">
        <v>50</v>
      </c>
      <c r="AX24" t="s">
        <v>1078</v>
      </c>
      <c r="AY24">
        <v>0</v>
      </c>
      <c r="AZ24">
        <v>1</v>
      </c>
      <c r="BA24">
        <v>0</v>
      </c>
      <c r="BB24" t="s">
        <v>1079</v>
      </c>
      <c r="BC24" t="s">
        <v>1080</v>
      </c>
      <c r="BD24" t="s">
        <v>1081</v>
      </c>
      <c r="BE24" t="s">
        <v>583</v>
      </c>
      <c r="BF24" t="s">
        <v>675</v>
      </c>
      <c r="BG24">
        <v>3</v>
      </c>
      <c r="BH24">
        <v>45212</v>
      </c>
      <c r="BI24" t="s">
        <v>676</v>
      </c>
      <c r="BJ24" t="s">
        <v>51</v>
      </c>
      <c r="BK24">
        <v>65</v>
      </c>
      <c r="BL24">
        <v>7</v>
      </c>
      <c r="BM24">
        <v>12</v>
      </c>
      <c r="BN24">
        <v>20</v>
      </c>
      <c r="BO24">
        <v>20</v>
      </c>
      <c r="BP24">
        <v>6</v>
      </c>
      <c r="BW24">
        <v>7</v>
      </c>
      <c r="BX24">
        <v>12</v>
      </c>
      <c r="BY24">
        <v>20</v>
      </c>
      <c r="BZ24">
        <v>20</v>
      </c>
      <c r="CA24">
        <v>12</v>
      </c>
      <c r="CB24">
        <v>20</v>
      </c>
      <c r="CC24">
        <v>20</v>
      </c>
      <c r="CD24">
        <v>0</v>
      </c>
      <c r="CE24" t="s">
        <v>583</v>
      </c>
      <c r="CF24" t="s">
        <v>583</v>
      </c>
      <c r="CG24" t="s">
        <v>583</v>
      </c>
      <c r="CH24" t="s">
        <v>583</v>
      </c>
      <c r="CI24" t="s">
        <v>583</v>
      </c>
      <c r="CJ24">
        <v>6.9999999999999991</v>
      </c>
      <c r="CK24">
        <v>11.999999999999995</v>
      </c>
      <c r="CL24">
        <v>20</v>
      </c>
      <c r="CM24">
        <v>58.999999999999993</v>
      </c>
      <c r="CN24" t="s">
        <v>1060</v>
      </c>
      <c r="CO24">
        <v>0</v>
      </c>
      <c r="CP24">
        <v>0</v>
      </c>
      <c r="CQ24">
        <v>3</v>
      </c>
      <c r="CR24">
        <v>0</v>
      </c>
      <c r="CS24">
        <v>0</v>
      </c>
      <c r="CT24">
        <v>6</v>
      </c>
      <c r="CU24">
        <v>0</v>
      </c>
      <c r="CV24">
        <v>0</v>
      </c>
      <c r="CW24">
        <v>6</v>
      </c>
      <c r="CX24">
        <v>0</v>
      </c>
      <c r="CY24">
        <v>0</v>
      </c>
      <c r="CZ24">
        <v>5</v>
      </c>
      <c r="DA24">
        <v>20</v>
      </c>
      <c r="DB24" s="92">
        <v>20</v>
      </c>
      <c r="DC24">
        <v>20</v>
      </c>
      <c r="DD24">
        <v>20</v>
      </c>
      <c r="DE24">
        <v>0</v>
      </c>
      <c r="DF24">
        <v>0</v>
      </c>
      <c r="DG24">
        <v>0</v>
      </c>
      <c r="DH24">
        <v>0</v>
      </c>
      <c r="DI24">
        <v>0</v>
      </c>
      <c r="DJ24">
        <v>0</v>
      </c>
      <c r="DK24">
        <v>0</v>
      </c>
      <c r="DL24">
        <v>0</v>
      </c>
      <c r="DM24">
        <v>0</v>
      </c>
      <c r="DN24">
        <v>0</v>
      </c>
      <c r="DO24">
        <v>0</v>
      </c>
      <c r="DP24">
        <v>0</v>
      </c>
      <c r="DQ24">
        <v>20</v>
      </c>
      <c r="DR24">
        <v>0</v>
      </c>
      <c r="DS24">
        <v>0</v>
      </c>
      <c r="DT24">
        <v>3</v>
      </c>
      <c r="DU24">
        <v>0</v>
      </c>
      <c r="DV24">
        <v>0</v>
      </c>
      <c r="DW24">
        <v>6</v>
      </c>
      <c r="DX24">
        <v>0</v>
      </c>
      <c r="DY24">
        <v>0</v>
      </c>
      <c r="DZ24">
        <v>6</v>
      </c>
      <c r="EA24">
        <v>0</v>
      </c>
      <c r="EB24">
        <v>0</v>
      </c>
      <c r="EC24">
        <v>5</v>
      </c>
      <c r="ED24">
        <v>20</v>
      </c>
      <c r="EE24">
        <v>20</v>
      </c>
      <c r="EF24">
        <v>0</v>
      </c>
      <c r="EG24">
        <v>0</v>
      </c>
      <c r="EH24" t="s">
        <v>1082</v>
      </c>
      <c r="EI24">
        <v>0</v>
      </c>
      <c r="EJ24">
        <v>0</v>
      </c>
      <c r="EK24" t="s">
        <v>1082</v>
      </c>
      <c r="EL24">
        <v>0</v>
      </c>
      <c r="EM24">
        <v>0</v>
      </c>
      <c r="EN24" t="s">
        <v>1082</v>
      </c>
      <c r="EO24">
        <v>0</v>
      </c>
      <c r="EP24">
        <v>0</v>
      </c>
      <c r="EQ24" t="s">
        <v>1082</v>
      </c>
      <c r="ER24">
        <v>0</v>
      </c>
      <c r="ES24">
        <v>0</v>
      </c>
      <c r="ET24" t="s">
        <v>1082</v>
      </c>
      <c r="EU24">
        <v>0</v>
      </c>
      <c r="EV24">
        <v>0</v>
      </c>
      <c r="EW24" t="s">
        <v>1082</v>
      </c>
      <c r="EX24">
        <v>0</v>
      </c>
      <c r="EY24">
        <v>0</v>
      </c>
      <c r="EZ24" t="s">
        <v>1082</v>
      </c>
      <c r="FA24">
        <v>0</v>
      </c>
      <c r="FB24">
        <v>0</v>
      </c>
      <c r="FC24" t="s">
        <v>1082</v>
      </c>
      <c r="FD24" t="s">
        <v>583</v>
      </c>
      <c r="FE24" t="s">
        <v>583</v>
      </c>
      <c r="FF24" t="s">
        <v>583</v>
      </c>
      <c r="FG24" t="s">
        <v>583</v>
      </c>
      <c r="FH24" t="s">
        <v>583</v>
      </c>
      <c r="FI24" t="s">
        <v>583</v>
      </c>
      <c r="FJ24" t="s">
        <v>583</v>
      </c>
      <c r="FK24" t="s">
        <v>583</v>
      </c>
      <c r="FL24" t="s">
        <v>583</v>
      </c>
      <c r="FM24" t="s">
        <v>583</v>
      </c>
      <c r="FN24" t="s">
        <v>583</v>
      </c>
      <c r="FO24" t="s">
        <v>583</v>
      </c>
      <c r="FP24" t="s">
        <v>583</v>
      </c>
      <c r="FQ24" t="s">
        <v>583</v>
      </c>
      <c r="FR24" t="s">
        <v>583</v>
      </c>
      <c r="FS24" t="s">
        <v>583</v>
      </c>
      <c r="FT24" t="s">
        <v>583</v>
      </c>
      <c r="FU24" t="s">
        <v>583</v>
      </c>
      <c r="FV24" t="s">
        <v>583</v>
      </c>
      <c r="FW24" t="s">
        <v>583</v>
      </c>
      <c r="FX24" t="s">
        <v>583</v>
      </c>
      <c r="FY24" t="s">
        <v>583</v>
      </c>
      <c r="FZ24" t="s">
        <v>583</v>
      </c>
      <c r="GA24" t="s">
        <v>583</v>
      </c>
      <c r="GB24" t="s">
        <v>583</v>
      </c>
      <c r="GC24" t="s">
        <v>583</v>
      </c>
      <c r="GD24" t="s">
        <v>583</v>
      </c>
      <c r="GE24" t="s">
        <v>583</v>
      </c>
      <c r="GF24" t="s">
        <v>583</v>
      </c>
      <c r="GG24" t="s">
        <v>583</v>
      </c>
      <c r="GH24" t="s">
        <v>583</v>
      </c>
      <c r="GI24" t="s">
        <v>583</v>
      </c>
      <c r="GJ24" t="s">
        <v>583</v>
      </c>
      <c r="GK24" t="s">
        <v>583</v>
      </c>
      <c r="GL24" t="s">
        <v>583</v>
      </c>
      <c r="GM24" t="s">
        <v>583</v>
      </c>
      <c r="GN24" t="s">
        <v>583</v>
      </c>
      <c r="GO24" t="s">
        <v>583</v>
      </c>
      <c r="GP24" t="s">
        <v>583</v>
      </c>
      <c r="GQ24" t="s">
        <v>583</v>
      </c>
      <c r="GR24" t="s">
        <v>583</v>
      </c>
      <c r="GS24" t="s">
        <v>583</v>
      </c>
      <c r="GT24" t="s">
        <v>583</v>
      </c>
      <c r="GU24" t="s">
        <v>583</v>
      </c>
      <c r="GV24" t="s">
        <v>583</v>
      </c>
      <c r="GW24" t="s">
        <v>583</v>
      </c>
      <c r="GX24" t="s">
        <v>583</v>
      </c>
      <c r="GY24" t="s">
        <v>583</v>
      </c>
      <c r="GZ24" t="s">
        <v>583</v>
      </c>
      <c r="HA24" t="s">
        <v>583</v>
      </c>
      <c r="HB24" t="s">
        <v>583</v>
      </c>
      <c r="HC24" t="s">
        <v>583</v>
      </c>
      <c r="HD24" t="s">
        <v>583</v>
      </c>
      <c r="HE24" t="s">
        <v>583</v>
      </c>
      <c r="HF24" t="s">
        <v>583</v>
      </c>
      <c r="HG24" t="s">
        <v>583</v>
      </c>
      <c r="HH24" t="s">
        <v>583</v>
      </c>
      <c r="HI24" t="s">
        <v>583</v>
      </c>
      <c r="HJ24" t="s">
        <v>583</v>
      </c>
      <c r="HK24" t="s">
        <v>583</v>
      </c>
      <c r="HL24" t="s">
        <v>583</v>
      </c>
      <c r="HM24" t="s">
        <v>583</v>
      </c>
      <c r="HN24" t="s">
        <v>583</v>
      </c>
      <c r="HO24" t="s">
        <v>583</v>
      </c>
      <c r="HP24" t="s">
        <v>583</v>
      </c>
      <c r="HQ24" t="s">
        <v>583</v>
      </c>
      <c r="HR24" t="s">
        <v>583</v>
      </c>
      <c r="HS24" t="s">
        <v>583</v>
      </c>
      <c r="HT24" t="s">
        <v>583</v>
      </c>
      <c r="HU24" t="s">
        <v>583</v>
      </c>
      <c r="HV24" t="s">
        <v>583</v>
      </c>
      <c r="HW24" t="s">
        <v>583</v>
      </c>
      <c r="HX24" t="s">
        <v>583</v>
      </c>
      <c r="HY24" t="s">
        <v>583</v>
      </c>
      <c r="HZ24" t="s">
        <v>583</v>
      </c>
      <c r="IA24" t="s">
        <v>583</v>
      </c>
      <c r="IB24" t="s">
        <v>583</v>
      </c>
      <c r="IC24" t="s">
        <v>583</v>
      </c>
      <c r="ID24" t="s">
        <v>1083</v>
      </c>
      <c r="IE24" t="s">
        <v>480</v>
      </c>
      <c r="IF24" t="s">
        <v>480</v>
      </c>
      <c r="IG24" t="s">
        <v>480</v>
      </c>
      <c r="IH24" t="s">
        <v>1084</v>
      </c>
      <c r="II24" t="s">
        <v>1085</v>
      </c>
      <c r="IJ24" t="s">
        <v>480</v>
      </c>
      <c r="IK24" t="s">
        <v>480</v>
      </c>
      <c r="IL24" t="s">
        <v>1086</v>
      </c>
      <c r="IM24" t="s">
        <v>480</v>
      </c>
      <c r="IN24" t="s">
        <v>480</v>
      </c>
      <c r="IO24" t="s">
        <v>1087</v>
      </c>
      <c r="IP24" t="s">
        <v>480</v>
      </c>
      <c r="IQ24" t="s">
        <v>480</v>
      </c>
      <c r="IR24" t="s">
        <v>1088</v>
      </c>
      <c r="IS24">
        <v>0</v>
      </c>
      <c r="IT24">
        <v>0</v>
      </c>
      <c r="IU24">
        <v>1</v>
      </c>
      <c r="IV24">
        <v>0</v>
      </c>
      <c r="IW24">
        <v>0</v>
      </c>
      <c r="IX24">
        <v>1</v>
      </c>
      <c r="IY24">
        <v>0</v>
      </c>
      <c r="IZ24">
        <v>0</v>
      </c>
      <c r="JA24">
        <v>1</v>
      </c>
      <c r="JB24">
        <v>0</v>
      </c>
      <c r="JC24">
        <v>0</v>
      </c>
      <c r="JD24">
        <v>1</v>
      </c>
      <c r="JE24">
        <v>1</v>
      </c>
      <c r="JF24">
        <v>0</v>
      </c>
      <c r="JG24">
        <v>0</v>
      </c>
      <c r="JH24">
        <v>15</v>
      </c>
      <c r="JI24">
        <v>0</v>
      </c>
      <c r="JJ24">
        <v>0</v>
      </c>
      <c r="JK24">
        <v>30</v>
      </c>
      <c r="JL24">
        <v>0</v>
      </c>
      <c r="JM24">
        <v>0</v>
      </c>
      <c r="JN24">
        <v>30</v>
      </c>
      <c r="JO24">
        <v>0</v>
      </c>
      <c r="JP24">
        <v>0</v>
      </c>
      <c r="JQ24">
        <v>25</v>
      </c>
      <c r="JR24">
        <v>100</v>
      </c>
      <c r="JS24">
        <v>0</v>
      </c>
      <c r="JT24">
        <v>0</v>
      </c>
      <c r="JU24">
        <v>15</v>
      </c>
      <c r="JV24">
        <v>15</v>
      </c>
      <c r="JW24">
        <v>15</v>
      </c>
      <c r="JX24">
        <v>45</v>
      </c>
      <c r="JY24">
        <v>45</v>
      </c>
      <c r="JZ24">
        <v>45</v>
      </c>
      <c r="KA24">
        <v>75</v>
      </c>
      <c r="KB24">
        <v>75</v>
      </c>
      <c r="KC24">
        <v>75</v>
      </c>
      <c r="KD24">
        <v>100</v>
      </c>
      <c r="KE24" t="s">
        <v>489</v>
      </c>
      <c r="KF24" t="s">
        <v>480</v>
      </c>
      <c r="KG24">
        <v>100</v>
      </c>
      <c r="KH24" t="s">
        <v>480</v>
      </c>
      <c r="KI24" t="s">
        <v>480</v>
      </c>
      <c r="KJ24">
        <v>100</v>
      </c>
      <c r="KK24" t="s">
        <v>480</v>
      </c>
      <c r="KL24" t="s">
        <v>480</v>
      </c>
      <c r="KM24">
        <v>100</v>
      </c>
      <c r="KN24" t="s">
        <v>480</v>
      </c>
      <c r="KO24" t="s">
        <v>480</v>
      </c>
      <c r="KP24">
        <v>100</v>
      </c>
      <c r="KQ24" t="s">
        <v>489</v>
      </c>
      <c r="KR24" t="s">
        <v>489</v>
      </c>
      <c r="KS24">
        <v>100</v>
      </c>
      <c r="KT24">
        <v>100</v>
      </c>
      <c r="KU24">
        <v>100</v>
      </c>
      <c r="KV24">
        <v>100</v>
      </c>
      <c r="KW24">
        <v>100</v>
      </c>
      <c r="KX24">
        <v>100</v>
      </c>
      <c r="KY24">
        <v>100</v>
      </c>
      <c r="KZ24">
        <v>100</v>
      </c>
      <c r="LA24">
        <v>100</v>
      </c>
      <c r="LB24">
        <v>100</v>
      </c>
      <c r="LC24">
        <v>100</v>
      </c>
      <c r="LD24" t="s">
        <v>1022</v>
      </c>
      <c r="LE24" t="s">
        <v>583</v>
      </c>
      <c r="LF24" t="s">
        <v>586</v>
      </c>
      <c r="LG24" t="s">
        <v>480</v>
      </c>
      <c r="LH24" t="s">
        <v>480</v>
      </c>
      <c r="LI24" t="s">
        <v>480</v>
      </c>
      <c r="LJ24">
        <v>100</v>
      </c>
      <c r="LK24">
        <v>100</v>
      </c>
      <c r="LL24">
        <v>9024443544</v>
      </c>
      <c r="LM24">
        <v>8984078912</v>
      </c>
      <c r="LN24">
        <v>8142130143</v>
      </c>
      <c r="LO24">
        <v>691592795</v>
      </c>
      <c r="LP24">
        <v>691592795</v>
      </c>
      <c r="LQ24" t="s">
        <v>489</v>
      </c>
      <c r="LR24" t="s">
        <v>489</v>
      </c>
      <c r="LS24">
        <v>3</v>
      </c>
      <c r="LT24">
        <v>0</v>
      </c>
      <c r="LU24">
        <v>0</v>
      </c>
      <c r="LV24">
        <v>6</v>
      </c>
      <c r="LW24">
        <v>0</v>
      </c>
      <c r="LX24">
        <v>0</v>
      </c>
      <c r="LY24">
        <v>6</v>
      </c>
      <c r="LZ24">
        <v>0</v>
      </c>
      <c r="MA24">
        <v>0</v>
      </c>
      <c r="MB24">
        <v>5</v>
      </c>
      <c r="MC24">
        <v>20</v>
      </c>
      <c r="MD24">
        <v>20</v>
      </c>
      <c r="ME24">
        <v>20</v>
      </c>
      <c r="MF24" t="s">
        <v>491</v>
      </c>
      <c r="MG24" t="s">
        <v>491</v>
      </c>
      <c r="MH24" t="s">
        <v>493</v>
      </c>
      <c r="MI24" t="s">
        <v>493</v>
      </c>
      <c r="MJ24" t="s">
        <v>493</v>
      </c>
      <c r="MK24" t="s">
        <v>493</v>
      </c>
      <c r="ML24" t="s">
        <v>493</v>
      </c>
      <c r="MM24" t="s">
        <v>493</v>
      </c>
      <c r="MN24" t="s">
        <v>493</v>
      </c>
      <c r="MO24" t="s">
        <v>493</v>
      </c>
      <c r="MP24" t="s">
        <v>491</v>
      </c>
      <c r="MQ24">
        <v>0</v>
      </c>
      <c r="MR24" t="s">
        <v>491</v>
      </c>
      <c r="MS24" t="s">
        <v>491</v>
      </c>
      <c r="MT24" t="s">
        <v>496</v>
      </c>
      <c r="MU24" t="s">
        <v>491</v>
      </c>
      <c r="MV24" t="s">
        <v>491</v>
      </c>
      <c r="MW24" t="s">
        <v>494</v>
      </c>
      <c r="MX24" t="s">
        <v>491</v>
      </c>
      <c r="MY24" t="s">
        <v>491</v>
      </c>
      <c r="MZ24" t="s">
        <v>495</v>
      </c>
      <c r="NA24" t="s">
        <v>491</v>
      </c>
      <c r="NB24" t="s">
        <v>491</v>
      </c>
      <c r="NC24">
        <v>0</v>
      </c>
      <c r="ND24" t="s">
        <v>489</v>
      </c>
      <c r="NE24" t="s">
        <v>489</v>
      </c>
      <c r="NF24">
        <v>100</v>
      </c>
      <c r="NG24">
        <v>100</v>
      </c>
      <c r="NH24">
        <v>100</v>
      </c>
      <c r="NI24">
        <v>100</v>
      </c>
      <c r="NJ24">
        <v>100</v>
      </c>
      <c r="NK24">
        <v>100</v>
      </c>
      <c r="NL24">
        <v>100</v>
      </c>
      <c r="NM24">
        <v>100</v>
      </c>
      <c r="NN24">
        <v>100</v>
      </c>
      <c r="NO24">
        <v>100</v>
      </c>
      <c r="NP24" t="s">
        <v>1023</v>
      </c>
      <c r="NQ24" t="s">
        <v>1023</v>
      </c>
      <c r="NR24" t="s">
        <v>1023</v>
      </c>
      <c r="NS24" t="s">
        <v>1023</v>
      </c>
      <c r="NT24" t="s">
        <v>1023</v>
      </c>
      <c r="NU24" t="s">
        <v>1023</v>
      </c>
      <c r="NV24" t="s">
        <v>1023</v>
      </c>
      <c r="NW24" t="s">
        <v>1023</v>
      </c>
      <c r="NX24" t="s">
        <v>1023</v>
      </c>
      <c r="NY24" t="s">
        <v>1023</v>
      </c>
      <c r="NZ24" t="s">
        <v>1023</v>
      </c>
      <c r="OA24">
        <v>0</v>
      </c>
      <c r="OB24" t="s">
        <v>690</v>
      </c>
      <c r="OC24" t="s">
        <v>690</v>
      </c>
      <c r="OD24" t="s">
        <v>690</v>
      </c>
      <c r="OE24" t="s">
        <v>722</v>
      </c>
      <c r="OF24" t="s">
        <v>722</v>
      </c>
      <c r="OG24" t="s">
        <v>690</v>
      </c>
      <c r="OH24" t="s">
        <v>690</v>
      </c>
      <c r="OI24" t="s">
        <v>690</v>
      </c>
      <c r="OJ24" t="s">
        <v>690</v>
      </c>
      <c r="OK24" t="s">
        <v>997</v>
      </c>
      <c r="OL24" t="s">
        <v>690</v>
      </c>
      <c r="OM24">
        <v>0</v>
      </c>
      <c r="OP24" t="s">
        <v>1070</v>
      </c>
      <c r="OQ24">
        <v>20</v>
      </c>
      <c r="OR24" t="s">
        <v>583</v>
      </c>
      <c r="OS24" t="s">
        <v>583</v>
      </c>
      <c r="OT24" t="s">
        <v>583</v>
      </c>
      <c r="OU24" t="s">
        <v>583</v>
      </c>
      <c r="OV24" t="s">
        <v>583</v>
      </c>
      <c r="OW24" t="s">
        <v>583</v>
      </c>
      <c r="OX24" t="s">
        <v>583</v>
      </c>
      <c r="OY24" t="s">
        <v>583</v>
      </c>
      <c r="OZ24" t="s">
        <v>583</v>
      </c>
      <c r="PA24" t="s">
        <v>583</v>
      </c>
      <c r="PB24" t="s">
        <v>583</v>
      </c>
      <c r="PC24" t="s">
        <v>583</v>
      </c>
      <c r="PD24" t="s">
        <v>583</v>
      </c>
      <c r="PE24" t="s">
        <v>583</v>
      </c>
      <c r="PF24" t="s">
        <v>583</v>
      </c>
      <c r="PG24" t="s">
        <v>583</v>
      </c>
      <c r="PH24" t="s">
        <v>583</v>
      </c>
      <c r="PI24" t="s">
        <v>583</v>
      </c>
      <c r="PJ24" t="s">
        <v>583</v>
      </c>
      <c r="PK24" t="s">
        <v>583</v>
      </c>
      <c r="PL24" t="s">
        <v>583</v>
      </c>
      <c r="PM24" t="s">
        <v>583</v>
      </c>
      <c r="PN24" t="s">
        <v>583</v>
      </c>
      <c r="PO24" t="s">
        <v>583</v>
      </c>
      <c r="PP24" t="s">
        <v>583</v>
      </c>
      <c r="PQ24" t="s">
        <v>583</v>
      </c>
      <c r="PR24">
        <v>752590</v>
      </c>
      <c r="PS24">
        <v>690840205</v>
      </c>
      <c r="PT24" t="s">
        <v>1089</v>
      </c>
    </row>
    <row r="25" spans="1:436" x14ac:dyDescent="0.35">
      <c r="A25" t="s">
        <v>1090</v>
      </c>
      <c r="B25">
        <v>7868</v>
      </c>
      <c r="D25">
        <v>2020110010191</v>
      </c>
      <c r="E25" t="s">
        <v>437</v>
      </c>
      <c r="F25" t="s">
        <v>438</v>
      </c>
      <c r="G25" t="s">
        <v>439</v>
      </c>
      <c r="H25" t="s">
        <v>651</v>
      </c>
      <c r="I25" t="s">
        <v>583</v>
      </c>
      <c r="J25" t="s">
        <v>653</v>
      </c>
      <c r="K25" t="s">
        <v>654</v>
      </c>
      <c r="L25" t="s">
        <v>655</v>
      </c>
      <c r="M25" t="s">
        <v>656</v>
      </c>
      <c r="N25" t="s">
        <v>695</v>
      </c>
      <c r="O25" t="s">
        <v>696</v>
      </c>
      <c r="P25" t="s">
        <v>697</v>
      </c>
      <c r="Q25" t="s">
        <v>698</v>
      </c>
      <c r="R25" t="s">
        <v>661</v>
      </c>
      <c r="S25" t="s">
        <v>1091</v>
      </c>
      <c r="T25" t="s">
        <v>1092</v>
      </c>
      <c r="Z25" t="s">
        <v>1091</v>
      </c>
      <c r="AA25" t="s">
        <v>1092</v>
      </c>
      <c r="AG25" t="s">
        <v>480</v>
      </c>
      <c r="AH25" t="s">
        <v>480</v>
      </c>
      <c r="AI25" t="s">
        <v>1093</v>
      </c>
      <c r="AJ25" t="s">
        <v>1094</v>
      </c>
      <c r="AK25">
        <v>44055</v>
      </c>
      <c r="AL25">
        <v>1</v>
      </c>
      <c r="AM25">
        <v>2023</v>
      </c>
      <c r="AN25" t="s">
        <v>1095</v>
      </c>
      <c r="AO25" t="s">
        <v>1096</v>
      </c>
      <c r="AP25">
        <v>2020</v>
      </c>
      <c r="AQ25">
        <v>2024</v>
      </c>
      <c r="AR25" t="s">
        <v>458</v>
      </c>
      <c r="AS25" t="s">
        <v>705</v>
      </c>
      <c r="AT25" t="s">
        <v>460</v>
      </c>
      <c r="AU25" t="s">
        <v>706</v>
      </c>
      <c r="AV25">
        <v>2020</v>
      </c>
      <c r="AW25">
        <v>0</v>
      </c>
      <c r="AX25" t="s">
        <v>462</v>
      </c>
      <c r="AY25">
        <v>0</v>
      </c>
      <c r="AZ25">
        <v>1</v>
      </c>
      <c r="BA25">
        <v>0</v>
      </c>
      <c r="BB25" t="s">
        <v>1097</v>
      </c>
      <c r="BC25" t="s">
        <v>1098</v>
      </c>
      <c r="BD25" t="s">
        <v>1099</v>
      </c>
      <c r="BE25" t="s">
        <v>1100</v>
      </c>
      <c r="BF25" t="s">
        <v>675</v>
      </c>
      <c r="BG25">
        <v>3</v>
      </c>
      <c r="BH25">
        <v>45212</v>
      </c>
      <c r="BI25" t="s">
        <v>676</v>
      </c>
      <c r="BJ25" t="s">
        <v>51</v>
      </c>
      <c r="BK25">
        <v>100</v>
      </c>
      <c r="BL25">
        <v>12</v>
      </c>
      <c r="BM25">
        <v>32</v>
      </c>
      <c r="BN25">
        <v>52.76</v>
      </c>
      <c r="BO25">
        <v>80</v>
      </c>
      <c r="BP25">
        <v>100</v>
      </c>
      <c r="BW25">
        <v>12</v>
      </c>
      <c r="BX25">
        <v>32</v>
      </c>
      <c r="BY25">
        <v>54</v>
      </c>
      <c r="BZ25">
        <v>80</v>
      </c>
      <c r="CA25">
        <v>20.610000000000003</v>
      </c>
      <c r="CB25">
        <v>20.81</v>
      </c>
      <c r="CC25">
        <v>27.24</v>
      </c>
      <c r="CD25">
        <v>0</v>
      </c>
      <c r="CE25" t="s">
        <v>583</v>
      </c>
      <c r="CF25" t="s">
        <v>583</v>
      </c>
      <c r="CG25" t="s">
        <v>583</v>
      </c>
      <c r="CH25" t="s">
        <v>583</v>
      </c>
      <c r="CI25" t="s">
        <v>583</v>
      </c>
      <c r="CJ25">
        <v>11.39</v>
      </c>
      <c r="CK25">
        <v>31.95</v>
      </c>
      <c r="CL25">
        <v>52.76</v>
      </c>
      <c r="CM25">
        <v>80</v>
      </c>
      <c r="CN25" t="s">
        <v>469</v>
      </c>
      <c r="CO25">
        <v>0.1</v>
      </c>
      <c r="CP25">
        <v>0.4</v>
      </c>
      <c r="CQ25">
        <v>5.0999999999999996</v>
      </c>
      <c r="CR25">
        <v>1</v>
      </c>
      <c r="CS25">
        <v>0.5</v>
      </c>
      <c r="CT25">
        <v>6.3</v>
      </c>
      <c r="CU25">
        <v>0.5</v>
      </c>
      <c r="CV25">
        <v>1.1000000000000001</v>
      </c>
      <c r="CW25">
        <v>6.17</v>
      </c>
      <c r="CX25">
        <v>0.5</v>
      </c>
      <c r="CY25">
        <v>0.5</v>
      </c>
      <c r="CZ25">
        <v>5.07</v>
      </c>
      <c r="DA25">
        <v>80</v>
      </c>
      <c r="DB25" s="92">
        <v>80</v>
      </c>
      <c r="DC25">
        <v>27.24</v>
      </c>
      <c r="DD25">
        <v>27.24</v>
      </c>
      <c r="DE25">
        <v>0.1</v>
      </c>
      <c r="DF25">
        <v>0.4</v>
      </c>
      <c r="DG25">
        <v>5.0999999999999996</v>
      </c>
      <c r="DH25">
        <v>1</v>
      </c>
      <c r="DI25">
        <v>0.5</v>
      </c>
      <c r="DJ25">
        <v>6.3</v>
      </c>
      <c r="DK25">
        <v>0.5</v>
      </c>
      <c r="DL25">
        <v>1.1000000000000001</v>
      </c>
      <c r="DM25">
        <v>6.17</v>
      </c>
      <c r="DN25">
        <v>0.5</v>
      </c>
      <c r="DO25">
        <v>0.5</v>
      </c>
      <c r="DP25">
        <v>5.07</v>
      </c>
      <c r="DQ25">
        <v>27.24</v>
      </c>
      <c r="DR25">
        <v>0.1</v>
      </c>
      <c r="DS25">
        <v>0.4</v>
      </c>
      <c r="DT25">
        <v>5.0999999999999996</v>
      </c>
      <c r="DU25">
        <v>1</v>
      </c>
      <c r="DV25">
        <v>0.5</v>
      </c>
      <c r="DW25">
        <v>6.3</v>
      </c>
      <c r="DX25">
        <v>0.5</v>
      </c>
      <c r="DY25">
        <v>1.1000000000000001</v>
      </c>
      <c r="DZ25">
        <v>6.17</v>
      </c>
      <c r="EA25">
        <v>0.5</v>
      </c>
      <c r="EB25">
        <v>0.5</v>
      </c>
      <c r="EC25">
        <v>5.07</v>
      </c>
      <c r="ED25">
        <v>27.24</v>
      </c>
      <c r="EE25">
        <v>27.24</v>
      </c>
      <c r="EF25" t="s">
        <v>1101</v>
      </c>
      <c r="EG25" t="s">
        <v>1101</v>
      </c>
      <c r="EH25" t="s">
        <v>1101</v>
      </c>
      <c r="EI25" t="s">
        <v>1101</v>
      </c>
      <c r="EJ25" t="s">
        <v>1101</v>
      </c>
      <c r="EK25" t="s">
        <v>1101</v>
      </c>
      <c r="EL25" t="s">
        <v>1101</v>
      </c>
      <c r="EM25" t="s">
        <v>1101</v>
      </c>
      <c r="EN25" t="s">
        <v>1101</v>
      </c>
      <c r="EO25" t="s">
        <v>1101</v>
      </c>
      <c r="EP25" t="s">
        <v>1101</v>
      </c>
      <c r="EQ25" t="s">
        <v>1102</v>
      </c>
      <c r="ER25" t="s">
        <v>1101</v>
      </c>
      <c r="ES25" t="s">
        <v>1101</v>
      </c>
      <c r="ET25" t="s">
        <v>1101</v>
      </c>
      <c r="EU25" t="s">
        <v>1101</v>
      </c>
      <c r="EV25" t="s">
        <v>1101</v>
      </c>
      <c r="EW25" t="s">
        <v>1101</v>
      </c>
      <c r="EX25" t="s">
        <v>1101</v>
      </c>
      <c r="EY25" t="s">
        <v>1101</v>
      </c>
      <c r="EZ25" t="s">
        <v>1101</v>
      </c>
      <c r="FA25" t="s">
        <v>1101</v>
      </c>
      <c r="FB25" t="s">
        <v>1101</v>
      </c>
      <c r="FC25" t="s">
        <v>1102</v>
      </c>
      <c r="FD25" t="s">
        <v>583</v>
      </c>
      <c r="FE25" t="s">
        <v>583</v>
      </c>
      <c r="FF25" t="s">
        <v>583</v>
      </c>
      <c r="FG25" t="s">
        <v>583</v>
      </c>
      <c r="FH25" t="s">
        <v>583</v>
      </c>
      <c r="FI25" t="s">
        <v>583</v>
      </c>
      <c r="FJ25" t="s">
        <v>583</v>
      </c>
      <c r="FK25" t="s">
        <v>583</v>
      </c>
      <c r="FL25" t="s">
        <v>583</v>
      </c>
      <c r="FM25" t="s">
        <v>583</v>
      </c>
      <c r="FN25" t="s">
        <v>583</v>
      </c>
      <c r="FO25" t="s">
        <v>583</v>
      </c>
      <c r="FP25" t="s">
        <v>583</v>
      </c>
      <c r="FQ25" t="s">
        <v>583</v>
      </c>
      <c r="FR25" t="s">
        <v>583</v>
      </c>
      <c r="FS25" t="s">
        <v>583</v>
      </c>
      <c r="FT25" t="s">
        <v>583</v>
      </c>
      <c r="FU25" t="s">
        <v>583</v>
      </c>
      <c r="FV25" t="s">
        <v>583</v>
      </c>
      <c r="FW25" t="s">
        <v>583</v>
      </c>
      <c r="FX25" t="s">
        <v>583</v>
      </c>
      <c r="FY25" t="s">
        <v>583</v>
      </c>
      <c r="FZ25" t="s">
        <v>583</v>
      </c>
      <c r="GA25" t="s">
        <v>583</v>
      </c>
      <c r="GB25" t="s">
        <v>583</v>
      </c>
      <c r="GC25" t="s">
        <v>583</v>
      </c>
      <c r="GD25" t="s">
        <v>583</v>
      </c>
      <c r="GE25" t="s">
        <v>583</v>
      </c>
      <c r="GF25" t="s">
        <v>583</v>
      </c>
      <c r="GG25" t="s">
        <v>583</v>
      </c>
      <c r="GH25" t="s">
        <v>583</v>
      </c>
      <c r="GI25" t="s">
        <v>583</v>
      </c>
      <c r="GJ25" t="s">
        <v>583</v>
      </c>
      <c r="GK25" t="s">
        <v>583</v>
      </c>
      <c r="GL25" t="s">
        <v>583</v>
      </c>
      <c r="GM25" t="s">
        <v>583</v>
      </c>
      <c r="GN25" t="s">
        <v>583</v>
      </c>
      <c r="GO25" t="s">
        <v>583</v>
      </c>
      <c r="GP25" t="s">
        <v>583</v>
      </c>
      <c r="GQ25" t="s">
        <v>583</v>
      </c>
      <c r="GR25" t="s">
        <v>583</v>
      </c>
      <c r="GS25" t="s">
        <v>583</v>
      </c>
      <c r="GT25" t="s">
        <v>583</v>
      </c>
      <c r="GU25" t="s">
        <v>583</v>
      </c>
      <c r="GV25" t="s">
        <v>583</v>
      </c>
      <c r="GW25" t="s">
        <v>583</v>
      </c>
      <c r="GX25" t="s">
        <v>583</v>
      </c>
      <c r="GY25" t="s">
        <v>583</v>
      </c>
      <c r="GZ25" t="s">
        <v>583</v>
      </c>
      <c r="HA25" t="s">
        <v>583</v>
      </c>
      <c r="HB25" t="s">
        <v>583</v>
      </c>
      <c r="HC25" t="s">
        <v>583</v>
      </c>
      <c r="HD25" t="s">
        <v>583</v>
      </c>
      <c r="HE25" t="s">
        <v>583</v>
      </c>
      <c r="HF25" t="s">
        <v>583</v>
      </c>
      <c r="HG25" t="s">
        <v>583</v>
      </c>
      <c r="HH25" t="s">
        <v>583</v>
      </c>
      <c r="HI25" t="s">
        <v>583</v>
      </c>
      <c r="HJ25" t="s">
        <v>583</v>
      </c>
      <c r="HK25" t="s">
        <v>583</v>
      </c>
      <c r="HL25" t="s">
        <v>583</v>
      </c>
      <c r="HM25" t="s">
        <v>583</v>
      </c>
      <c r="HN25" t="s">
        <v>583</v>
      </c>
      <c r="HO25" t="s">
        <v>583</v>
      </c>
      <c r="HP25" t="s">
        <v>583</v>
      </c>
      <c r="HQ25" t="s">
        <v>583</v>
      </c>
      <c r="HR25" t="s">
        <v>583</v>
      </c>
      <c r="HS25" t="s">
        <v>583</v>
      </c>
      <c r="HT25" t="s">
        <v>583</v>
      </c>
      <c r="HU25" t="s">
        <v>583</v>
      </c>
      <c r="HV25" t="s">
        <v>583</v>
      </c>
      <c r="HW25" t="s">
        <v>583</v>
      </c>
      <c r="HX25" t="s">
        <v>583</v>
      </c>
      <c r="HY25" t="s">
        <v>583</v>
      </c>
      <c r="HZ25" t="s">
        <v>583</v>
      </c>
      <c r="IA25" t="s">
        <v>583</v>
      </c>
      <c r="IB25" t="s">
        <v>583</v>
      </c>
      <c r="IC25" t="s">
        <v>583</v>
      </c>
      <c r="ID25" t="s">
        <v>1103</v>
      </c>
      <c r="IE25" t="s">
        <v>480</v>
      </c>
      <c r="IF25" t="s">
        <v>480</v>
      </c>
      <c r="IG25" t="s">
        <v>1104</v>
      </c>
      <c r="IH25" t="s">
        <v>1105</v>
      </c>
      <c r="II25" t="s">
        <v>1106</v>
      </c>
      <c r="IJ25" t="s">
        <v>1107</v>
      </c>
      <c r="IK25" t="s">
        <v>1108</v>
      </c>
      <c r="IL25" t="s">
        <v>1109</v>
      </c>
      <c r="IM25" t="s">
        <v>1110</v>
      </c>
      <c r="IN25" t="s">
        <v>1111</v>
      </c>
      <c r="IO25" t="s">
        <v>1112</v>
      </c>
      <c r="IP25" t="s">
        <v>1113</v>
      </c>
      <c r="IQ25" t="s">
        <v>1114</v>
      </c>
      <c r="IR25" t="s">
        <v>1115</v>
      </c>
      <c r="IS25">
        <v>1</v>
      </c>
      <c r="IT25">
        <v>1</v>
      </c>
      <c r="IU25">
        <v>1</v>
      </c>
      <c r="IV25">
        <v>1</v>
      </c>
      <c r="IW25">
        <v>1</v>
      </c>
      <c r="IX25">
        <v>1</v>
      </c>
      <c r="IY25">
        <v>1</v>
      </c>
      <c r="IZ25">
        <v>1</v>
      </c>
      <c r="JA25">
        <v>1</v>
      </c>
      <c r="JB25">
        <v>1</v>
      </c>
      <c r="JC25">
        <v>1</v>
      </c>
      <c r="JD25">
        <v>1</v>
      </c>
      <c r="JE25">
        <v>1</v>
      </c>
      <c r="JF25">
        <v>0.36710719530102792</v>
      </c>
      <c r="JG25">
        <v>1.4684287812041117</v>
      </c>
      <c r="JH25">
        <v>18.722466960352421</v>
      </c>
      <c r="JI25">
        <v>3.6710719530102791</v>
      </c>
      <c r="JJ25">
        <v>1.8355359765051396</v>
      </c>
      <c r="JK25">
        <v>23.127753303964756</v>
      </c>
      <c r="JL25">
        <v>1.8355359765051396</v>
      </c>
      <c r="JM25">
        <v>4.0381791483113076</v>
      </c>
      <c r="JN25">
        <v>22.650513950073421</v>
      </c>
      <c r="JO25">
        <v>1.8355359765051396</v>
      </c>
      <c r="JP25">
        <v>1.8355359765051396</v>
      </c>
      <c r="JQ25">
        <v>18.612334801762117</v>
      </c>
      <c r="JR25">
        <v>100</v>
      </c>
      <c r="JS25">
        <v>0.36710719530102792</v>
      </c>
      <c r="JT25">
        <v>1.8355359765051396</v>
      </c>
      <c r="JU25">
        <v>20.558002936857559</v>
      </c>
      <c r="JV25">
        <v>24.229074889867839</v>
      </c>
      <c r="JW25">
        <v>26.064610866372977</v>
      </c>
      <c r="JX25">
        <v>49.192364170337733</v>
      </c>
      <c r="JY25">
        <v>51.027900146842875</v>
      </c>
      <c r="JZ25">
        <v>55.066079295154182</v>
      </c>
      <c r="KA25">
        <v>77.7165932452276</v>
      </c>
      <c r="KB25">
        <v>79.552129221732741</v>
      </c>
      <c r="KC25">
        <v>81.387665198237883</v>
      </c>
      <c r="KD25">
        <v>100</v>
      </c>
      <c r="KE25">
        <v>100</v>
      </c>
      <c r="KF25">
        <v>100</v>
      </c>
      <c r="KG25">
        <v>100</v>
      </c>
      <c r="KH25">
        <v>100</v>
      </c>
      <c r="KI25">
        <v>100</v>
      </c>
      <c r="KJ25">
        <v>100</v>
      </c>
      <c r="KK25">
        <v>100</v>
      </c>
      <c r="KL25">
        <v>100</v>
      </c>
      <c r="KM25">
        <v>100</v>
      </c>
      <c r="KN25">
        <v>100</v>
      </c>
      <c r="KO25">
        <v>100</v>
      </c>
      <c r="KP25">
        <v>100</v>
      </c>
      <c r="KQ25">
        <v>100</v>
      </c>
      <c r="KR25">
        <v>100</v>
      </c>
      <c r="KS25">
        <v>100</v>
      </c>
      <c r="KT25">
        <v>100</v>
      </c>
      <c r="KU25">
        <v>100</v>
      </c>
      <c r="KV25">
        <v>100</v>
      </c>
      <c r="KW25">
        <v>100</v>
      </c>
      <c r="KX25">
        <v>100</v>
      </c>
      <c r="KY25">
        <v>100</v>
      </c>
      <c r="KZ25">
        <v>100</v>
      </c>
      <c r="LA25">
        <v>100</v>
      </c>
      <c r="LB25">
        <v>100</v>
      </c>
      <c r="LC25">
        <v>100</v>
      </c>
      <c r="LD25" t="s">
        <v>1022</v>
      </c>
      <c r="LE25" t="s">
        <v>583</v>
      </c>
      <c r="LF25" t="s">
        <v>586</v>
      </c>
      <c r="LG25" t="s">
        <v>480</v>
      </c>
      <c r="LH25" t="s">
        <v>480</v>
      </c>
      <c r="LI25" t="s">
        <v>480</v>
      </c>
      <c r="LJ25">
        <v>100</v>
      </c>
      <c r="LK25">
        <v>100</v>
      </c>
      <c r="LL25">
        <v>9024443544</v>
      </c>
      <c r="LM25">
        <v>8984078912</v>
      </c>
      <c r="LN25">
        <v>8142130143</v>
      </c>
      <c r="LO25">
        <v>691592795</v>
      </c>
      <c r="LP25">
        <v>691592795</v>
      </c>
      <c r="LQ25">
        <v>0.1</v>
      </c>
      <c r="LR25">
        <v>0.4</v>
      </c>
      <c r="LS25">
        <v>5.0999999999999996</v>
      </c>
      <c r="LT25">
        <v>1</v>
      </c>
      <c r="LU25">
        <v>0.5</v>
      </c>
      <c r="LV25">
        <v>6.2999999999999989</v>
      </c>
      <c r="LW25">
        <v>0.5</v>
      </c>
      <c r="LX25">
        <v>1.0999999999999996</v>
      </c>
      <c r="LY25">
        <v>6.1700000000000035</v>
      </c>
      <c r="LZ25">
        <v>0.5</v>
      </c>
      <c r="MA25">
        <v>0.5</v>
      </c>
      <c r="MB25">
        <v>5.0699999999999967</v>
      </c>
      <c r="MC25">
        <v>27.24</v>
      </c>
      <c r="MD25">
        <v>27.24</v>
      </c>
      <c r="ME25">
        <v>80</v>
      </c>
      <c r="MF25" t="s">
        <v>493</v>
      </c>
      <c r="MG25" t="s">
        <v>493</v>
      </c>
      <c r="MH25" t="s">
        <v>493</v>
      </c>
      <c r="MI25" t="s">
        <v>493</v>
      </c>
      <c r="MJ25" t="s">
        <v>493</v>
      </c>
      <c r="MK25" t="s">
        <v>493</v>
      </c>
      <c r="ML25" t="s">
        <v>493</v>
      </c>
      <c r="MM25" t="s">
        <v>493</v>
      </c>
      <c r="MN25" t="s">
        <v>493</v>
      </c>
      <c r="MO25" t="s">
        <v>493</v>
      </c>
      <c r="MP25" t="s">
        <v>493</v>
      </c>
      <c r="MQ25">
        <v>0</v>
      </c>
      <c r="MR25" t="s">
        <v>496</v>
      </c>
      <c r="MS25" t="s">
        <v>496</v>
      </c>
      <c r="MT25" t="s">
        <v>494</v>
      </c>
      <c r="MU25" t="s">
        <v>495</v>
      </c>
      <c r="MV25" t="s">
        <v>496</v>
      </c>
      <c r="MW25" t="s">
        <v>494</v>
      </c>
      <c r="MX25" t="s">
        <v>496</v>
      </c>
      <c r="MY25" t="s">
        <v>494</v>
      </c>
      <c r="MZ25" t="s">
        <v>495</v>
      </c>
      <c r="NA25" t="s">
        <v>497</v>
      </c>
      <c r="NB25" t="s">
        <v>497</v>
      </c>
      <c r="NC25">
        <v>0</v>
      </c>
      <c r="ND25">
        <v>100</v>
      </c>
      <c r="NE25">
        <v>100</v>
      </c>
      <c r="NF25">
        <v>100</v>
      </c>
      <c r="NG25">
        <v>100</v>
      </c>
      <c r="NH25">
        <v>100</v>
      </c>
      <c r="NI25">
        <v>100</v>
      </c>
      <c r="NJ25">
        <v>100</v>
      </c>
      <c r="NK25">
        <v>100</v>
      </c>
      <c r="NL25">
        <v>100</v>
      </c>
      <c r="NM25">
        <v>100</v>
      </c>
      <c r="NN25">
        <v>100</v>
      </c>
      <c r="NO25">
        <v>100</v>
      </c>
      <c r="NP25" t="s">
        <v>1023</v>
      </c>
      <c r="NQ25" t="s">
        <v>1023</v>
      </c>
      <c r="NR25" t="s">
        <v>1023</v>
      </c>
      <c r="NS25" t="s">
        <v>1023</v>
      </c>
      <c r="NT25" t="s">
        <v>1023</v>
      </c>
      <c r="NU25" t="s">
        <v>1023</v>
      </c>
      <c r="NV25" t="s">
        <v>1023</v>
      </c>
      <c r="NW25" t="s">
        <v>1023</v>
      </c>
      <c r="NX25" t="s">
        <v>1023</v>
      </c>
      <c r="NY25" t="s">
        <v>1023</v>
      </c>
      <c r="NZ25" t="s">
        <v>1023</v>
      </c>
      <c r="OA25">
        <v>0</v>
      </c>
      <c r="OB25" t="s">
        <v>690</v>
      </c>
      <c r="OC25" t="s">
        <v>690</v>
      </c>
      <c r="OD25" t="s">
        <v>1116</v>
      </c>
      <c r="OE25" t="s">
        <v>1117</v>
      </c>
      <c r="OF25" t="s">
        <v>690</v>
      </c>
      <c r="OG25" t="s">
        <v>1116</v>
      </c>
      <c r="OH25" t="s">
        <v>690</v>
      </c>
      <c r="OI25" t="s">
        <v>1116</v>
      </c>
      <c r="OJ25" t="s">
        <v>1116</v>
      </c>
      <c r="OK25" t="s">
        <v>1118</v>
      </c>
      <c r="OL25" t="s">
        <v>1118</v>
      </c>
      <c r="OM25">
        <v>0</v>
      </c>
      <c r="OP25" t="s">
        <v>1090</v>
      </c>
      <c r="OQ25">
        <v>59.239999999999995</v>
      </c>
      <c r="OR25" t="s">
        <v>583</v>
      </c>
      <c r="OS25" t="s">
        <v>583</v>
      </c>
      <c r="OT25" t="s">
        <v>583</v>
      </c>
      <c r="OU25" t="s">
        <v>583</v>
      </c>
      <c r="OV25" t="s">
        <v>583</v>
      </c>
      <c r="OW25" t="s">
        <v>583</v>
      </c>
      <c r="OX25" t="s">
        <v>583</v>
      </c>
      <c r="OY25" t="s">
        <v>583</v>
      </c>
      <c r="OZ25" t="s">
        <v>583</v>
      </c>
      <c r="PA25" t="s">
        <v>583</v>
      </c>
      <c r="PB25" t="s">
        <v>583</v>
      </c>
      <c r="PC25" t="s">
        <v>583</v>
      </c>
      <c r="PD25" t="s">
        <v>583</v>
      </c>
      <c r="PE25" t="s">
        <v>583</v>
      </c>
      <c r="PF25" t="s">
        <v>583</v>
      </c>
      <c r="PG25" t="s">
        <v>583</v>
      </c>
      <c r="PH25" t="s">
        <v>583</v>
      </c>
      <c r="PI25" t="s">
        <v>583</v>
      </c>
      <c r="PJ25" t="s">
        <v>583</v>
      </c>
      <c r="PK25" t="s">
        <v>583</v>
      </c>
      <c r="PL25" t="s">
        <v>583</v>
      </c>
      <c r="PM25" t="s">
        <v>583</v>
      </c>
      <c r="PN25" t="s">
        <v>583</v>
      </c>
      <c r="PO25" t="s">
        <v>583</v>
      </c>
      <c r="PP25" t="s">
        <v>583</v>
      </c>
      <c r="PQ25" t="s">
        <v>583</v>
      </c>
      <c r="PR25">
        <v>752590</v>
      </c>
      <c r="PS25">
        <v>690840205</v>
      </c>
      <c r="PT25" t="s">
        <v>1089</v>
      </c>
    </row>
    <row r="26" spans="1:436" x14ac:dyDescent="0.35">
      <c r="A26" t="s">
        <v>1119</v>
      </c>
      <c r="B26">
        <v>7868</v>
      </c>
      <c r="D26">
        <v>2020110010191</v>
      </c>
      <c r="E26" t="s">
        <v>437</v>
      </c>
      <c r="F26" t="s">
        <v>438</v>
      </c>
      <c r="G26" t="s">
        <v>439</v>
      </c>
      <c r="H26" t="s">
        <v>651</v>
      </c>
      <c r="I26" t="s">
        <v>583</v>
      </c>
      <c r="J26" t="s">
        <v>653</v>
      </c>
      <c r="K26" t="s">
        <v>654</v>
      </c>
      <c r="L26" t="s">
        <v>655</v>
      </c>
      <c r="M26" t="s">
        <v>656</v>
      </c>
      <c r="N26" t="s">
        <v>657</v>
      </c>
      <c r="O26" t="s">
        <v>755</v>
      </c>
      <c r="P26" t="s">
        <v>659</v>
      </c>
      <c r="Q26" t="s">
        <v>660</v>
      </c>
      <c r="R26" t="s">
        <v>661</v>
      </c>
      <c r="S26" t="s">
        <v>1120</v>
      </c>
      <c r="T26" t="s">
        <v>1121</v>
      </c>
      <c r="Z26" t="s">
        <v>1120</v>
      </c>
      <c r="AA26" t="s">
        <v>1121</v>
      </c>
      <c r="AG26" t="s">
        <v>480</v>
      </c>
      <c r="AH26" t="s">
        <v>480</v>
      </c>
      <c r="AI26" t="s">
        <v>1122</v>
      </c>
      <c r="AJ26">
        <v>0</v>
      </c>
      <c r="AK26">
        <v>44055</v>
      </c>
      <c r="AL26">
        <v>1</v>
      </c>
      <c r="AM26">
        <v>2023</v>
      </c>
      <c r="AN26" t="s">
        <v>1123</v>
      </c>
      <c r="AO26" t="s">
        <v>1124</v>
      </c>
      <c r="AP26">
        <v>2020</v>
      </c>
      <c r="AQ26">
        <v>2024</v>
      </c>
      <c r="AR26" t="s">
        <v>469</v>
      </c>
      <c r="AS26" t="s">
        <v>762</v>
      </c>
      <c r="AT26" t="s">
        <v>460</v>
      </c>
      <c r="AU26" t="s">
        <v>670</v>
      </c>
      <c r="AV26">
        <v>2020</v>
      </c>
      <c r="AW26">
        <v>0</v>
      </c>
      <c r="AX26" t="s">
        <v>462</v>
      </c>
      <c r="AY26">
        <v>0</v>
      </c>
      <c r="AZ26">
        <v>1</v>
      </c>
      <c r="BA26">
        <v>0</v>
      </c>
      <c r="BB26" t="s">
        <v>1125</v>
      </c>
      <c r="BC26" t="s">
        <v>1126</v>
      </c>
      <c r="BD26" t="s">
        <v>1127</v>
      </c>
      <c r="BE26" t="s">
        <v>583</v>
      </c>
      <c r="BF26" t="s">
        <v>675</v>
      </c>
      <c r="BG26">
        <v>3</v>
      </c>
      <c r="BH26">
        <v>45212</v>
      </c>
      <c r="BI26" t="s">
        <v>676</v>
      </c>
      <c r="BJ26" t="s">
        <v>51</v>
      </c>
      <c r="BK26">
        <v>100</v>
      </c>
      <c r="BL26">
        <v>9</v>
      </c>
      <c r="BM26">
        <v>22</v>
      </c>
      <c r="BN26">
        <v>24</v>
      </c>
      <c r="BO26">
        <v>33</v>
      </c>
      <c r="BP26">
        <v>12</v>
      </c>
      <c r="BW26">
        <v>9</v>
      </c>
      <c r="BX26">
        <v>22</v>
      </c>
      <c r="BY26">
        <v>24</v>
      </c>
      <c r="BZ26">
        <v>24</v>
      </c>
      <c r="CA26">
        <v>22</v>
      </c>
      <c r="CB26">
        <v>24</v>
      </c>
      <c r="CC26">
        <v>33</v>
      </c>
      <c r="CD26">
        <v>0</v>
      </c>
      <c r="CE26" t="s">
        <v>583</v>
      </c>
      <c r="CF26" t="s">
        <v>583</v>
      </c>
      <c r="CG26" t="s">
        <v>583</v>
      </c>
      <c r="CH26" t="s">
        <v>583</v>
      </c>
      <c r="CI26" t="s">
        <v>583</v>
      </c>
      <c r="CJ26">
        <v>9</v>
      </c>
      <c r="CK26">
        <v>22.000000000000004</v>
      </c>
      <c r="CL26">
        <v>24</v>
      </c>
      <c r="CM26">
        <v>88</v>
      </c>
      <c r="CN26" t="s">
        <v>469</v>
      </c>
      <c r="CO26">
        <v>0</v>
      </c>
      <c r="CP26">
        <v>0</v>
      </c>
      <c r="CQ26">
        <v>8</v>
      </c>
      <c r="CR26">
        <v>0</v>
      </c>
      <c r="CS26">
        <v>0</v>
      </c>
      <c r="CT26">
        <v>8</v>
      </c>
      <c r="CU26">
        <v>0</v>
      </c>
      <c r="CV26">
        <v>0</v>
      </c>
      <c r="CW26">
        <v>0</v>
      </c>
      <c r="CX26">
        <v>0</v>
      </c>
      <c r="CY26">
        <v>0</v>
      </c>
      <c r="CZ26">
        <v>17</v>
      </c>
      <c r="DA26">
        <v>33</v>
      </c>
      <c r="DB26" s="92">
        <v>33</v>
      </c>
      <c r="DC26">
        <v>33</v>
      </c>
      <c r="DD26">
        <v>33</v>
      </c>
      <c r="DE26">
        <v>0</v>
      </c>
      <c r="DF26">
        <v>0</v>
      </c>
      <c r="DG26">
        <v>0</v>
      </c>
      <c r="DH26">
        <v>0</v>
      </c>
      <c r="DI26">
        <v>0</v>
      </c>
      <c r="DJ26">
        <v>0</v>
      </c>
      <c r="DK26">
        <v>0</v>
      </c>
      <c r="DL26">
        <v>0</v>
      </c>
      <c r="DM26">
        <v>0</v>
      </c>
      <c r="DN26">
        <v>0</v>
      </c>
      <c r="DO26">
        <v>0</v>
      </c>
      <c r="DP26">
        <v>0</v>
      </c>
      <c r="DQ26">
        <v>33</v>
      </c>
      <c r="DR26">
        <v>0</v>
      </c>
      <c r="DS26">
        <v>0</v>
      </c>
      <c r="DT26">
        <v>8</v>
      </c>
      <c r="DU26">
        <v>0</v>
      </c>
      <c r="DV26">
        <v>0</v>
      </c>
      <c r="DW26">
        <v>8</v>
      </c>
      <c r="DX26">
        <v>0</v>
      </c>
      <c r="DY26">
        <v>0</v>
      </c>
      <c r="DZ26">
        <v>0</v>
      </c>
      <c r="EA26">
        <v>0</v>
      </c>
      <c r="EB26">
        <v>0</v>
      </c>
      <c r="EC26">
        <v>17</v>
      </c>
      <c r="ED26">
        <v>33</v>
      </c>
      <c r="EE26">
        <v>33</v>
      </c>
      <c r="EF26">
        <v>0</v>
      </c>
      <c r="EG26">
        <v>0</v>
      </c>
      <c r="EH26" t="s">
        <v>1128</v>
      </c>
      <c r="EI26">
        <v>0</v>
      </c>
      <c r="EJ26">
        <v>0</v>
      </c>
      <c r="EK26" t="s">
        <v>1014</v>
      </c>
      <c r="EL26">
        <v>0</v>
      </c>
      <c r="EM26">
        <v>0</v>
      </c>
      <c r="EN26">
        <v>0</v>
      </c>
      <c r="EO26">
        <v>0</v>
      </c>
      <c r="EP26">
        <v>0</v>
      </c>
      <c r="EQ26" t="s">
        <v>1129</v>
      </c>
      <c r="ER26">
        <v>0</v>
      </c>
      <c r="ES26">
        <v>0</v>
      </c>
      <c r="ET26" t="s">
        <v>1128</v>
      </c>
      <c r="EU26">
        <v>0</v>
      </c>
      <c r="EV26">
        <v>0</v>
      </c>
      <c r="EW26" t="s">
        <v>1014</v>
      </c>
      <c r="EX26">
        <v>0</v>
      </c>
      <c r="EY26">
        <v>0</v>
      </c>
      <c r="EZ26">
        <v>0</v>
      </c>
      <c r="FA26">
        <v>0</v>
      </c>
      <c r="FB26">
        <v>0</v>
      </c>
      <c r="FC26" t="s">
        <v>1129</v>
      </c>
      <c r="FD26" t="s">
        <v>583</v>
      </c>
      <c r="FE26" t="s">
        <v>583</v>
      </c>
      <c r="FF26" t="s">
        <v>583</v>
      </c>
      <c r="FG26" t="s">
        <v>583</v>
      </c>
      <c r="FH26" t="s">
        <v>583</v>
      </c>
      <c r="FI26" t="s">
        <v>583</v>
      </c>
      <c r="FJ26" t="s">
        <v>583</v>
      </c>
      <c r="FK26" t="s">
        <v>583</v>
      </c>
      <c r="FL26" t="s">
        <v>583</v>
      </c>
      <c r="FM26" t="s">
        <v>583</v>
      </c>
      <c r="FN26" t="s">
        <v>583</v>
      </c>
      <c r="FO26" t="s">
        <v>583</v>
      </c>
      <c r="FP26" t="s">
        <v>583</v>
      </c>
      <c r="FQ26" t="s">
        <v>583</v>
      </c>
      <c r="FR26" t="s">
        <v>583</v>
      </c>
      <c r="FS26" t="s">
        <v>583</v>
      </c>
      <c r="FT26" t="s">
        <v>583</v>
      </c>
      <c r="FU26" t="s">
        <v>583</v>
      </c>
      <c r="FV26" t="s">
        <v>583</v>
      </c>
      <c r="FW26" t="s">
        <v>583</v>
      </c>
      <c r="FX26" t="s">
        <v>583</v>
      </c>
      <c r="FY26" t="s">
        <v>583</v>
      </c>
      <c r="FZ26" t="s">
        <v>583</v>
      </c>
      <c r="GA26" t="s">
        <v>583</v>
      </c>
      <c r="GB26" t="s">
        <v>583</v>
      </c>
      <c r="GC26" t="s">
        <v>583</v>
      </c>
      <c r="GD26" t="s">
        <v>583</v>
      </c>
      <c r="GE26" t="s">
        <v>583</v>
      </c>
      <c r="GF26" t="s">
        <v>583</v>
      </c>
      <c r="GG26" t="s">
        <v>583</v>
      </c>
      <c r="GH26" t="s">
        <v>583</v>
      </c>
      <c r="GI26" t="s">
        <v>583</v>
      </c>
      <c r="GJ26" t="s">
        <v>583</v>
      </c>
      <c r="GK26" t="s">
        <v>583</v>
      </c>
      <c r="GL26" t="s">
        <v>583</v>
      </c>
      <c r="GM26" t="s">
        <v>583</v>
      </c>
      <c r="GN26" t="s">
        <v>583</v>
      </c>
      <c r="GO26" t="s">
        <v>583</v>
      </c>
      <c r="GP26" t="s">
        <v>583</v>
      </c>
      <c r="GQ26" t="s">
        <v>583</v>
      </c>
      <c r="GR26" t="s">
        <v>583</v>
      </c>
      <c r="GS26" t="s">
        <v>583</v>
      </c>
      <c r="GT26" t="s">
        <v>583</v>
      </c>
      <c r="GU26" t="s">
        <v>583</v>
      </c>
      <c r="GV26" t="s">
        <v>583</v>
      </c>
      <c r="GW26" t="s">
        <v>583</v>
      </c>
      <c r="GX26" t="s">
        <v>583</v>
      </c>
      <c r="GY26" t="s">
        <v>583</v>
      </c>
      <c r="GZ26" t="s">
        <v>583</v>
      </c>
      <c r="HA26" t="s">
        <v>583</v>
      </c>
      <c r="HB26" t="s">
        <v>583</v>
      </c>
      <c r="HC26" t="s">
        <v>583</v>
      </c>
      <c r="HD26" t="s">
        <v>583</v>
      </c>
      <c r="HE26" t="s">
        <v>583</v>
      </c>
      <c r="HF26" t="s">
        <v>583</v>
      </c>
      <c r="HG26" t="s">
        <v>583</v>
      </c>
      <c r="HH26" t="s">
        <v>583</v>
      </c>
      <c r="HI26" t="s">
        <v>583</v>
      </c>
      <c r="HJ26" t="s">
        <v>583</v>
      </c>
      <c r="HK26" t="s">
        <v>583</v>
      </c>
      <c r="HL26" t="s">
        <v>583</v>
      </c>
      <c r="HM26" t="s">
        <v>583</v>
      </c>
      <c r="HN26" t="s">
        <v>583</v>
      </c>
      <c r="HO26" t="s">
        <v>583</v>
      </c>
      <c r="HP26" t="s">
        <v>583</v>
      </c>
      <c r="HQ26" t="s">
        <v>583</v>
      </c>
      <c r="HR26" t="s">
        <v>583</v>
      </c>
      <c r="HS26" t="s">
        <v>583</v>
      </c>
      <c r="HT26" t="s">
        <v>583</v>
      </c>
      <c r="HU26" t="s">
        <v>583</v>
      </c>
      <c r="HV26" t="s">
        <v>583</v>
      </c>
      <c r="HW26" t="s">
        <v>583</v>
      </c>
      <c r="HX26" t="s">
        <v>583</v>
      </c>
      <c r="HY26" t="s">
        <v>583</v>
      </c>
      <c r="HZ26" t="s">
        <v>583</v>
      </c>
      <c r="IA26" t="s">
        <v>583</v>
      </c>
      <c r="IB26" t="s">
        <v>583</v>
      </c>
      <c r="IC26" t="s">
        <v>583</v>
      </c>
      <c r="ID26" t="s">
        <v>1130</v>
      </c>
      <c r="IE26" t="s">
        <v>480</v>
      </c>
      <c r="IF26" t="s">
        <v>480</v>
      </c>
      <c r="IG26" t="s">
        <v>480</v>
      </c>
      <c r="IH26" t="s">
        <v>480</v>
      </c>
      <c r="II26" t="s">
        <v>1131</v>
      </c>
      <c r="IJ26" t="s">
        <v>480</v>
      </c>
      <c r="IK26" t="s">
        <v>480</v>
      </c>
      <c r="IL26" t="s">
        <v>1132</v>
      </c>
      <c r="IM26" t="s">
        <v>480</v>
      </c>
      <c r="IN26" t="s">
        <v>480</v>
      </c>
      <c r="IO26" t="s">
        <v>1133</v>
      </c>
      <c r="IP26" t="s">
        <v>480</v>
      </c>
      <c r="IQ26" t="s">
        <v>480</v>
      </c>
      <c r="IR26" t="s">
        <v>1134</v>
      </c>
      <c r="IS26">
        <v>0</v>
      </c>
      <c r="IT26">
        <v>0</v>
      </c>
      <c r="IU26">
        <v>1</v>
      </c>
      <c r="IV26">
        <v>0</v>
      </c>
      <c r="IW26">
        <v>0</v>
      </c>
      <c r="IX26">
        <v>1</v>
      </c>
      <c r="IY26">
        <v>0</v>
      </c>
      <c r="IZ26">
        <v>0</v>
      </c>
      <c r="JA26">
        <v>0</v>
      </c>
      <c r="JB26">
        <v>0</v>
      </c>
      <c r="JC26">
        <v>0</v>
      </c>
      <c r="JD26">
        <v>1</v>
      </c>
      <c r="JE26">
        <v>1</v>
      </c>
      <c r="JF26">
        <v>0</v>
      </c>
      <c r="JG26">
        <v>0</v>
      </c>
      <c r="JH26">
        <v>24.242424242424242</v>
      </c>
      <c r="JI26">
        <v>0</v>
      </c>
      <c r="JJ26">
        <v>0</v>
      </c>
      <c r="JK26">
        <v>24.242424242424242</v>
      </c>
      <c r="JL26">
        <v>0</v>
      </c>
      <c r="JM26">
        <v>0</v>
      </c>
      <c r="JN26">
        <v>0</v>
      </c>
      <c r="JO26">
        <v>0</v>
      </c>
      <c r="JP26">
        <v>0</v>
      </c>
      <c r="JQ26">
        <v>51.515151515151516</v>
      </c>
      <c r="JR26">
        <v>100</v>
      </c>
      <c r="JS26">
        <v>0</v>
      </c>
      <c r="JT26">
        <v>0</v>
      </c>
      <c r="JU26">
        <v>24.242424242424242</v>
      </c>
      <c r="JV26">
        <v>24.242424242424242</v>
      </c>
      <c r="JW26">
        <v>24.242424242424242</v>
      </c>
      <c r="JX26">
        <v>48.484848484848484</v>
      </c>
      <c r="JY26">
        <v>48.484848484848484</v>
      </c>
      <c r="JZ26">
        <v>48.484848484848484</v>
      </c>
      <c r="KA26">
        <v>48.484848484848484</v>
      </c>
      <c r="KB26">
        <v>48.484848484848484</v>
      </c>
      <c r="KC26">
        <v>48.484848484848484</v>
      </c>
      <c r="KD26">
        <v>100</v>
      </c>
      <c r="KE26" t="s">
        <v>489</v>
      </c>
      <c r="KF26" t="s">
        <v>480</v>
      </c>
      <c r="KG26">
        <v>100</v>
      </c>
      <c r="KH26" t="s">
        <v>480</v>
      </c>
      <c r="KI26" t="s">
        <v>480</v>
      </c>
      <c r="KJ26">
        <v>100</v>
      </c>
      <c r="KK26" t="s">
        <v>480</v>
      </c>
      <c r="KL26" t="s">
        <v>480</v>
      </c>
      <c r="KM26" t="s">
        <v>480</v>
      </c>
      <c r="KN26" t="s">
        <v>480</v>
      </c>
      <c r="KO26" t="s">
        <v>480</v>
      </c>
      <c r="KP26">
        <v>100</v>
      </c>
      <c r="KQ26" t="s">
        <v>489</v>
      </c>
      <c r="KR26" t="s">
        <v>489</v>
      </c>
      <c r="KS26">
        <v>100</v>
      </c>
      <c r="KT26">
        <v>100</v>
      </c>
      <c r="KU26">
        <v>100</v>
      </c>
      <c r="KV26">
        <v>100</v>
      </c>
      <c r="KW26">
        <v>100</v>
      </c>
      <c r="KX26">
        <v>100</v>
      </c>
      <c r="KY26">
        <v>100</v>
      </c>
      <c r="KZ26">
        <v>100</v>
      </c>
      <c r="LA26">
        <v>100</v>
      </c>
      <c r="LB26">
        <v>100</v>
      </c>
      <c r="LC26">
        <v>100</v>
      </c>
      <c r="LD26" t="s">
        <v>1022</v>
      </c>
      <c r="LE26" t="s">
        <v>583</v>
      </c>
      <c r="LF26" t="s">
        <v>586</v>
      </c>
      <c r="LG26" t="s">
        <v>480</v>
      </c>
      <c r="LH26" t="s">
        <v>480</v>
      </c>
      <c r="LI26" t="s">
        <v>480</v>
      </c>
      <c r="LJ26">
        <v>100</v>
      </c>
      <c r="LK26">
        <v>100</v>
      </c>
      <c r="LL26">
        <v>9024443544</v>
      </c>
      <c r="LM26">
        <v>8984078912</v>
      </c>
      <c r="LN26">
        <v>8142130143</v>
      </c>
      <c r="LO26">
        <v>691592795</v>
      </c>
      <c r="LP26">
        <v>691592795</v>
      </c>
      <c r="LQ26" t="s">
        <v>489</v>
      </c>
      <c r="LR26" t="s">
        <v>489</v>
      </c>
      <c r="LS26">
        <v>8</v>
      </c>
      <c r="LT26">
        <v>0</v>
      </c>
      <c r="LU26">
        <v>0</v>
      </c>
      <c r="LV26">
        <v>8</v>
      </c>
      <c r="LW26">
        <v>0</v>
      </c>
      <c r="LX26">
        <v>0</v>
      </c>
      <c r="LY26">
        <v>0</v>
      </c>
      <c r="LZ26">
        <v>0</v>
      </c>
      <c r="MA26">
        <v>0</v>
      </c>
      <c r="MB26">
        <v>17</v>
      </c>
      <c r="MC26">
        <v>33</v>
      </c>
      <c r="MD26">
        <v>33</v>
      </c>
      <c r="ME26">
        <v>33</v>
      </c>
      <c r="MF26" t="s">
        <v>491</v>
      </c>
      <c r="MG26" t="s">
        <v>491</v>
      </c>
      <c r="MH26" t="s">
        <v>493</v>
      </c>
      <c r="MI26" t="s">
        <v>493</v>
      </c>
      <c r="MJ26" t="s">
        <v>493</v>
      </c>
      <c r="MK26" t="s">
        <v>493</v>
      </c>
      <c r="ML26" t="s">
        <v>493</v>
      </c>
      <c r="MM26" t="s">
        <v>493</v>
      </c>
      <c r="MN26" t="s">
        <v>493</v>
      </c>
      <c r="MO26" t="s">
        <v>493</v>
      </c>
      <c r="MP26" t="s">
        <v>491</v>
      </c>
      <c r="MQ26">
        <v>0</v>
      </c>
      <c r="MR26" t="s">
        <v>491</v>
      </c>
      <c r="MS26" t="s">
        <v>491</v>
      </c>
      <c r="MT26" t="s">
        <v>496</v>
      </c>
      <c r="MU26" t="s">
        <v>491</v>
      </c>
      <c r="MV26" t="s">
        <v>491</v>
      </c>
      <c r="MW26" t="s">
        <v>494</v>
      </c>
      <c r="MX26" t="s">
        <v>491</v>
      </c>
      <c r="MY26" t="s">
        <v>491</v>
      </c>
      <c r="MZ26" t="s">
        <v>495</v>
      </c>
      <c r="NA26" t="s">
        <v>491</v>
      </c>
      <c r="NB26" t="s">
        <v>491</v>
      </c>
      <c r="NC26">
        <v>0</v>
      </c>
      <c r="ND26" t="s">
        <v>489</v>
      </c>
      <c r="NE26" t="s">
        <v>489</v>
      </c>
      <c r="NF26">
        <v>100</v>
      </c>
      <c r="NG26">
        <v>100</v>
      </c>
      <c r="NH26">
        <v>100</v>
      </c>
      <c r="NI26">
        <v>100</v>
      </c>
      <c r="NJ26">
        <v>100</v>
      </c>
      <c r="NK26">
        <v>100</v>
      </c>
      <c r="NL26">
        <v>100</v>
      </c>
      <c r="NM26">
        <v>100</v>
      </c>
      <c r="NN26">
        <v>100</v>
      </c>
      <c r="NO26">
        <v>100</v>
      </c>
      <c r="NP26" t="s">
        <v>1023</v>
      </c>
      <c r="NQ26" t="s">
        <v>1023</v>
      </c>
      <c r="NR26" t="s">
        <v>1023</v>
      </c>
      <c r="NS26" t="s">
        <v>1023</v>
      </c>
      <c r="NT26" t="s">
        <v>1023</v>
      </c>
      <c r="NU26" t="s">
        <v>1023</v>
      </c>
      <c r="NV26" t="s">
        <v>1023</v>
      </c>
      <c r="NW26" t="s">
        <v>1023</v>
      </c>
      <c r="NX26" t="s">
        <v>1023</v>
      </c>
      <c r="NY26" t="s">
        <v>1023</v>
      </c>
      <c r="NZ26" t="s">
        <v>1023</v>
      </c>
      <c r="OA26">
        <v>0</v>
      </c>
      <c r="OB26" t="s">
        <v>690</v>
      </c>
      <c r="OC26" t="s">
        <v>690</v>
      </c>
      <c r="OD26" t="s">
        <v>690</v>
      </c>
      <c r="OE26" t="s">
        <v>722</v>
      </c>
      <c r="OF26" t="s">
        <v>722</v>
      </c>
      <c r="OG26" t="s">
        <v>690</v>
      </c>
      <c r="OH26" t="s">
        <v>690</v>
      </c>
      <c r="OI26" t="s">
        <v>690</v>
      </c>
      <c r="OJ26" t="s">
        <v>690</v>
      </c>
      <c r="OK26" t="s">
        <v>997</v>
      </c>
      <c r="OL26" t="s">
        <v>690</v>
      </c>
      <c r="OM26">
        <v>0</v>
      </c>
      <c r="OP26" t="s">
        <v>1119</v>
      </c>
      <c r="OQ26">
        <v>33</v>
      </c>
      <c r="OR26" t="s">
        <v>583</v>
      </c>
      <c r="OS26" t="s">
        <v>583</v>
      </c>
      <c r="OT26" t="s">
        <v>583</v>
      </c>
      <c r="OU26" t="s">
        <v>583</v>
      </c>
      <c r="OV26" t="s">
        <v>583</v>
      </c>
      <c r="OW26" t="s">
        <v>583</v>
      </c>
      <c r="OX26" t="s">
        <v>583</v>
      </c>
      <c r="OY26" t="s">
        <v>583</v>
      </c>
      <c r="OZ26" t="s">
        <v>583</v>
      </c>
      <c r="PA26" t="s">
        <v>583</v>
      </c>
      <c r="PB26" t="s">
        <v>583</v>
      </c>
      <c r="PC26" t="s">
        <v>583</v>
      </c>
      <c r="PD26" t="s">
        <v>583</v>
      </c>
      <c r="PE26" t="s">
        <v>583</v>
      </c>
      <c r="PF26" t="s">
        <v>583</v>
      </c>
      <c r="PG26" t="s">
        <v>583</v>
      </c>
      <c r="PH26" t="s">
        <v>583</v>
      </c>
      <c r="PI26" t="s">
        <v>583</v>
      </c>
      <c r="PJ26" t="s">
        <v>583</v>
      </c>
      <c r="PK26" t="s">
        <v>583</v>
      </c>
      <c r="PL26" t="s">
        <v>583</v>
      </c>
      <c r="PM26" t="s">
        <v>583</v>
      </c>
      <c r="PN26" t="s">
        <v>583</v>
      </c>
      <c r="PO26" t="s">
        <v>583</v>
      </c>
      <c r="PP26" t="s">
        <v>583</v>
      </c>
      <c r="PQ26" t="s">
        <v>583</v>
      </c>
      <c r="PR26">
        <v>752590</v>
      </c>
      <c r="PS26">
        <v>690840205</v>
      </c>
      <c r="PT26" t="s">
        <v>1089</v>
      </c>
    </row>
    <row r="27" spans="1:436" x14ac:dyDescent="0.35">
      <c r="A27" t="s">
        <v>1135</v>
      </c>
      <c r="B27">
        <v>7868</v>
      </c>
      <c r="C27" t="s">
        <v>1136</v>
      </c>
      <c r="D27">
        <v>2020110010191</v>
      </c>
      <c r="E27" t="s">
        <v>437</v>
      </c>
      <c r="F27" t="s">
        <v>438</v>
      </c>
      <c r="G27" t="s">
        <v>439</v>
      </c>
      <c r="H27" t="s">
        <v>651</v>
      </c>
      <c r="I27" t="s">
        <v>652</v>
      </c>
      <c r="J27" t="s">
        <v>653</v>
      </c>
      <c r="K27" t="s">
        <v>654</v>
      </c>
      <c r="L27" t="s">
        <v>655</v>
      </c>
      <c r="M27" t="s">
        <v>656</v>
      </c>
      <c r="N27" t="s">
        <v>1137</v>
      </c>
      <c r="O27" t="s">
        <v>1138</v>
      </c>
      <c r="P27" t="s">
        <v>1139</v>
      </c>
      <c r="Q27" t="s">
        <v>1140</v>
      </c>
      <c r="R27" t="s">
        <v>661</v>
      </c>
      <c r="S27" t="s">
        <v>1141</v>
      </c>
      <c r="T27" t="s">
        <v>611</v>
      </c>
      <c r="AD27" t="s">
        <v>604</v>
      </c>
      <c r="AE27" t="s">
        <v>1142</v>
      </c>
      <c r="AG27" t="s">
        <v>480</v>
      </c>
      <c r="AH27" t="s">
        <v>480</v>
      </c>
      <c r="AI27" t="s">
        <v>1143</v>
      </c>
      <c r="AJ27" t="s">
        <v>1144</v>
      </c>
      <c r="AK27">
        <v>44055</v>
      </c>
      <c r="AL27">
        <v>1</v>
      </c>
      <c r="AM27">
        <v>2023</v>
      </c>
      <c r="AN27" t="s">
        <v>1145</v>
      </c>
      <c r="AO27" t="s">
        <v>1146</v>
      </c>
      <c r="AP27">
        <v>2020</v>
      </c>
      <c r="AQ27">
        <v>2024</v>
      </c>
      <c r="AR27" t="s">
        <v>527</v>
      </c>
      <c r="AS27" t="s">
        <v>459</v>
      </c>
      <c r="AT27" t="s">
        <v>580</v>
      </c>
      <c r="AU27" t="s">
        <v>461</v>
      </c>
      <c r="AV27" t="s">
        <v>462</v>
      </c>
      <c r="AW27" t="s">
        <v>462</v>
      </c>
      <c r="AX27" t="s">
        <v>462</v>
      </c>
      <c r="AY27">
        <v>0</v>
      </c>
      <c r="AZ27">
        <v>1</v>
      </c>
      <c r="BA27">
        <v>0</v>
      </c>
      <c r="BB27" t="s">
        <v>1147</v>
      </c>
      <c r="BC27" t="s">
        <v>1148</v>
      </c>
      <c r="BD27" t="s">
        <v>611</v>
      </c>
      <c r="BE27" t="s">
        <v>583</v>
      </c>
      <c r="BF27" t="s">
        <v>1149</v>
      </c>
      <c r="BG27">
        <v>3</v>
      </c>
      <c r="BH27">
        <v>45212</v>
      </c>
      <c r="BI27" t="s">
        <v>676</v>
      </c>
      <c r="BJ27" t="s">
        <v>51</v>
      </c>
      <c r="BK27">
        <v>3</v>
      </c>
      <c r="BL27">
        <v>3</v>
      </c>
      <c r="BM27">
        <v>3</v>
      </c>
      <c r="BN27">
        <v>3</v>
      </c>
      <c r="BO27">
        <v>3</v>
      </c>
      <c r="BP27">
        <v>3</v>
      </c>
      <c r="BW27">
        <v>3</v>
      </c>
      <c r="BX27">
        <v>3</v>
      </c>
      <c r="BY27">
        <v>3</v>
      </c>
      <c r="BZ27">
        <v>3</v>
      </c>
      <c r="CA27">
        <v>3</v>
      </c>
      <c r="CB27">
        <v>3</v>
      </c>
      <c r="CC27">
        <v>3</v>
      </c>
      <c r="CD27">
        <v>0</v>
      </c>
      <c r="CE27" t="s">
        <v>583</v>
      </c>
      <c r="CF27" t="s">
        <v>583</v>
      </c>
      <c r="CG27" t="s">
        <v>583</v>
      </c>
      <c r="CH27" t="s">
        <v>583</v>
      </c>
      <c r="CI27" t="s">
        <v>583</v>
      </c>
      <c r="CJ27">
        <v>3</v>
      </c>
      <c r="CK27">
        <v>3</v>
      </c>
      <c r="CL27">
        <v>3</v>
      </c>
      <c r="CM27" t="s">
        <v>491</v>
      </c>
      <c r="CN27" t="s">
        <v>469</v>
      </c>
      <c r="CO27">
        <v>0</v>
      </c>
      <c r="CP27">
        <v>0</v>
      </c>
      <c r="CQ27">
        <v>0</v>
      </c>
      <c r="CR27">
        <v>0</v>
      </c>
      <c r="CS27">
        <v>0</v>
      </c>
      <c r="CT27">
        <v>0</v>
      </c>
      <c r="CU27">
        <v>0</v>
      </c>
      <c r="CV27">
        <v>0</v>
      </c>
      <c r="CW27">
        <v>0</v>
      </c>
      <c r="CX27">
        <v>0</v>
      </c>
      <c r="CY27">
        <v>0</v>
      </c>
      <c r="CZ27">
        <v>3</v>
      </c>
      <c r="DA27">
        <v>3</v>
      </c>
      <c r="DB27" s="92">
        <v>3</v>
      </c>
      <c r="DC27">
        <v>3</v>
      </c>
      <c r="DD27">
        <v>3</v>
      </c>
      <c r="DE27">
        <v>0</v>
      </c>
      <c r="DF27">
        <v>0</v>
      </c>
      <c r="DG27">
        <v>0</v>
      </c>
      <c r="DH27">
        <v>0</v>
      </c>
      <c r="DI27">
        <v>0</v>
      </c>
      <c r="DJ27">
        <v>0</v>
      </c>
      <c r="DK27">
        <v>0</v>
      </c>
      <c r="DL27">
        <v>0</v>
      </c>
      <c r="DM27">
        <v>0</v>
      </c>
      <c r="DN27">
        <v>0</v>
      </c>
      <c r="DO27">
        <v>0</v>
      </c>
      <c r="DP27">
        <v>0</v>
      </c>
      <c r="DQ27">
        <v>3</v>
      </c>
      <c r="DR27">
        <v>0</v>
      </c>
      <c r="DS27">
        <v>0</v>
      </c>
      <c r="DT27">
        <v>0</v>
      </c>
      <c r="DU27">
        <v>0</v>
      </c>
      <c r="DV27">
        <v>0</v>
      </c>
      <c r="DW27">
        <v>0</v>
      </c>
      <c r="DX27">
        <v>0</v>
      </c>
      <c r="DY27">
        <v>0</v>
      </c>
      <c r="DZ27">
        <v>0</v>
      </c>
      <c r="EA27">
        <v>0</v>
      </c>
      <c r="EB27">
        <v>0</v>
      </c>
      <c r="EC27">
        <v>3</v>
      </c>
      <c r="ED27">
        <v>3</v>
      </c>
      <c r="EE27">
        <v>3</v>
      </c>
      <c r="EF27">
        <v>0</v>
      </c>
      <c r="EG27">
        <v>0</v>
      </c>
      <c r="EH27">
        <v>0</v>
      </c>
      <c r="EI27">
        <v>0</v>
      </c>
      <c r="EJ27">
        <v>0</v>
      </c>
      <c r="EK27">
        <v>0</v>
      </c>
      <c r="EL27">
        <v>0</v>
      </c>
      <c r="EM27">
        <v>0</v>
      </c>
      <c r="EN27" t="s">
        <v>1150</v>
      </c>
      <c r="EO27">
        <v>0</v>
      </c>
      <c r="EP27">
        <v>0</v>
      </c>
      <c r="EQ27" t="s">
        <v>1151</v>
      </c>
      <c r="ER27">
        <v>0</v>
      </c>
      <c r="ES27">
        <v>0</v>
      </c>
      <c r="ET27">
        <v>0</v>
      </c>
      <c r="EU27">
        <v>0</v>
      </c>
      <c r="EV27">
        <v>0</v>
      </c>
      <c r="EW27">
        <v>0</v>
      </c>
      <c r="EX27">
        <v>0</v>
      </c>
      <c r="EY27">
        <v>0</v>
      </c>
      <c r="EZ27" t="s">
        <v>1150</v>
      </c>
      <c r="FA27">
        <v>0</v>
      </c>
      <c r="FB27">
        <v>0</v>
      </c>
      <c r="FC27" t="s">
        <v>1152</v>
      </c>
      <c r="FD27" t="s">
        <v>583</v>
      </c>
      <c r="FE27" t="s">
        <v>583</v>
      </c>
      <c r="FF27" t="s">
        <v>583</v>
      </c>
      <c r="FG27" t="s">
        <v>583</v>
      </c>
      <c r="FH27" t="s">
        <v>583</v>
      </c>
      <c r="FI27" t="s">
        <v>583</v>
      </c>
      <c r="FJ27" t="s">
        <v>583</v>
      </c>
      <c r="FK27" t="s">
        <v>583</v>
      </c>
      <c r="FL27" t="s">
        <v>583</v>
      </c>
      <c r="FM27" t="s">
        <v>583</v>
      </c>
      <c r="FN27" t="s">
        <v>583</v>
      </c>
      <c r="FO27" t="s">
        <v>583</v>
      </c>
      <c r="FP27" t="s">
        <v>583</v>
      </c>
      <c r="FQ27" t="s">
        <v>583</v>
      </c>
      <c r="FR27" t="s">
        <v>583</v>
      </c>
      <c r="FS27" t="s">
        <v>583</v>
      </c>
      <c r="FT27" t="s">
        <v>583</v>
      </c>
      <c r="FU27" t="s">
        <v>583</v>
      </c>
      <c r="FV27" t="s">
        <v>583</v>
      </c>
      <c r="FW27" t="s">
        <v>583</v>
      </c>
      <c r="FX27" t="s">
        <v>583</v>
      </c>
      <c r="FY27" t="s">
        <v>583</v>
      </c>
      <c r="FZ27" t="s">
        <v>583</v>
      </c>
      <c r="GA27" t="s">
        <v>583</v>
      </c>
      <c r="GB27" t="s">
        <v>583</v>
      </c>
      <c r="GC27" t="s">
        <v>583</v>
      </c>
      <c r="GD27" t="s">
        <v>583</v>
      </c>
      <c r="GE27" t="s">
        <v>583</v>
      </c>
      <c r="GF27" t="s">
        <v>583</v>
      </c>
      <c r="GG27" t="s">
        <v>583</v>
      </c>
      <c r="GH27" t="s">
        <v>583</v>
      </c>
      <c r="GI27" t="s">
        <v>583</v>
      </c>
      <c r="GJ27" t="s">
        <v>583</v>
      </c>
      <c r="GK27" t="s">
        <v>583</v>
      </c>
      <c r="GL27" t="s">
        <v>583</v>
      </c>
      <c r="GM27" t="s">
        <v>583</v>
      </c>
      <c r="GN27" t="s">
        <v>583</v>
      </c>
      <c r="GO27" t="s">
        <v>583</v>
      </c>
      <c r="GP27" t="s">
        <v>583</v>
      </c>
      <c r="GQ27" t="s">
        <v>583</v>
      </c>
      <c r="GR27" t="s">
        <v>583</v>
      </c>
      <c r="GS27" t="s">
        <v>583</v>
      </c>
      <c r="GT27" t="s">
        <v>583</v>
      </c>
      <c r="GU27" t="s">
        <v>583</v>
      </c>
      <c r="GV27" t="s">
        <v>583</v>
      </c>
      <c r="GW27" t="s">
        <v>583</v>
      </c>
      <c r="GX27" t="s">
        <v>583</v>
      </c>
      <c r="GY27" t="s">
        <v>583</v>
      </c>
      <c r="GZ27" t="s">
        <v>583</v>
      </c>
      <c r="HA27" t="s">
        <v>583</v>
      </c>
      <c r="HB27" t="s">
        <v>583</v>
      </c>
      <c r="HC27" t="s">
        <v>583</v>
      </c>
      <c r="HD27" t="s">
        <v>583</v>
      </c>
      <c r="HE27" t="s">
        <v>583</v>
      </c>
      <c r="HF27" t="s">
        <v>583</v>
      </c>
      <c r="HG27" t="s">
        <v>583</v>
      </c>
      <c r="HH27" t="s">
        <v>583</v>
      </c>
      <c r="HI27" t="s">
        <v>583</v>
      </c>
      <c r="HJ27" t="s">
        <v>583</v>
      </c>
      <c r="HK27" t="s">
        <v>583</v>
      </c>
      <c r="HL27" t="s">
        <v>583</v>
      </c>
      <c r="HM27" t="s">
        <v>583</v>
      </c>
      <c r="HN27" t="s">
        <v>583</v>
      </c>
      <c r="HO27" t="s">
        <v>583</v>
      </c>
      <c r="HP27" t="s">
        <v>583</v>
      </c>
      <c r="HQ27" t="s">
        <v>583</v>
      </c>
      <c r="HR27" t="s">
        <v>583</v>
      </c>
      <c r="HS27" t="s">
        <v>583</v>
      </c>
      <c r="HT27" t="s">
        <v>583</v>
      </c>
      <c r="HU27" t="s">
        <v>583</v>
      </c>
      <c r="HV27" t="s">
        <v>583</v>
      </c>
      <c r="HW27" t="s">
        <v>583</v>
      </c>
      <c r="HX27" t="s">
        <v>583</v>
      </c>
      <c r="HY27" t="s">
        <v>583</v>
      </c>
      <c r="HZ27" t="s">
        <v>583</v>
      </c>
      <c r="IA27" t="s">
        <v>583</v>
      </c>
      <c r="IB27" t="s">
        <v>583</v>
      </c>
      <c r="IC27" t="s">
        <v>583</v>
      </c>
      <c r="ID27" t="s">
        <v>1153</v>
      </c>
      <c r="IE27" t="s">
        <v>480</v>
      </c>
      <c r="IF27" t="s">
        <v>480</v>
      </c>
      <c r="IG27" t="s">
        <v>480</v>
      </c>
      <c r="IH27" t="s">
        <v>480</v>
      </c>
      <c r="II27" t="s">
        <v>480</v>
      </c>
      <c r="IJ27" t="s">
        <v>480</v>
      </c>
      <c r="IK27" t="s">
        <v>480</v>
      </c>
      <c r="IL27" t="s">
        <v>480</v>
      </c>
      <c r="IM27" t="s">
        <v>480</v>
      </c>
      <c r="IN27" t="s">
        <v>480</v>
      </c>
      <c r="IO27" t="s">
        <v>480</v>
      </c>
      <c r="IP27" t="s">
        <v>480</v>
      </c>
      <c r="IQ27" t="s">
        <v>480</v>
      </c>
      <c r="IR27" t="s">
        <v>1153</v>
      </c>
      <c r="IS27">
        <v>0</v>
      </c>
      <c r="IT27">
        <v>0</v>
      </c>
      <c r="IU27">
        <v>0</v>
      </c>
      <c r="IV27">
        <v>0</v>
      </c>
      <c r="IW27">
        <v>0</v>
      </c>
      <c r="IX27">
        <v>0</v>
      </c>
      <c r="IY27">
        <v>0</v>
      </c>
      <c r="IZ27">
        <v>0</v>
      </c>
      <c r="JA27">
        <v>0</v>
      </c>
      <c r="JB27">
        <v>0</v>
      </c>
      <c r="JC27">
        <v>0</v>
      </c>
      <c r="JD27">
        <v>1</v>
      </c>
      <c r="JE27">
        <v>1</v>
      </c>
      <c r="JF27">
        <v>0</v>
      </c>
      <c r="JG27">
        <v>0</v>
      </c>
      <c r="JH27">
        <v>0</v>
      </c>
      <c r="JI27">
        <v>0</v>
      </c>
      <c r="JJ27">
        <v>0</v>
      </c>
      <c r="JK27">
        <v>0</v>
      </c>
      <c r="JL27">
        <v>0</v>
      </c>
      <c r="JM27">
        <v>0</v>
      </c>
      <c r="JN27">
        <v>0</v>
      </c>
      <c r="JO27">
        <v>0</v>
      </c>
      <c r="JP27">
        <v>0</v>
      </c>
      <c r="JQ27">
        <v>100</v>
      </c>
      <c r="JR27">
        <v>100</v>
      </c>
      <c r="JS27">
        <v>0</v>
      </c>
      <c r="JT27">
        <v>0</v>
      </c>
      <c r="JU27">
        <v>0</v>
      </c>
      <c r="JV27">
        <v>0</v>
      </c>
      <c r="JW27">
        <v>0</v>
      </c>
      <c r="JX27">
        <v>0</v>
      </c>
      <c r="JY27">
        <v>0</v>
      </c>
      <c r="JZ27">
        <v>0</v>
      </c>
      <c r="KA27">
        <v>0</v>
      </c>
      <c r="KB27">
        <v>0</v>
      </c>
      <c r="KC27">
        <v>0</v>
      </c>
      <c r="KD27">
        <v>100</v>
      </c>
      <c r="KE27" t="s">
        <v>489</v>
      </c>
      <c r="KF27" t="s">
        <v>480</v>
      </c>
      <c r="KG27" t="s">
        <v>480</v>
      </c>
      <c r="KH27" t="s">
        <v>480</v>
      </c>
      <c r="KI27" t="s">
        <v>480</v>
      </c>
      <c r="KJ27" t="s">
        <v>480</v>
      </c>
      <c r="KK27" t="s">
        <v>480</v>
      </c>
      <c r="KL27" t="s">
        <v>480</v>
      </c>
      <c r="KM27" t="s">
        <v>480</v>
      </c>
      <c r="KN27" t="s">
        <v>480</v>
      </c>
      <c r="KO27" t="s">
        <v>480</v>
      </c>
      <c r="KP27">
        <v>100</v>
      </c>
      <c r="KQ27" t="s">
        <v>489</v>
      </c>
      <c r="KR27" t="s">
        <v>489</v>
      </c>
      <c r="KS27" t="s">
        <v>489</v>
      </c>
      <c r="KT27" t="s">
        <v>489</v>
      </c>
      <c r="KU27" t="s">
        <v>489</v>
      </c>
      <c r="KV27" t="s">
        <v>489</v>
      </c>
      <c r="KW27" t="s">
        <v>489</v>
      </c>
      <c r="KX27" t="s">
        <v>489</v>
      </c>
      <c r="KY27" t="s">
        <v>489</v>
      </c>
      <c r="KZ27" t="s">
        <v>489</v>
      </c>
      <c r="LA27" t="s">
        <v>489</v>
      </c>
      <c r="LB27">
        <v>100</v>
      </c>
      <c r="LC27">
        <v>100</v>
      </c>
      <c r="LD27" t="s">
        <v>650</v>
      </c>
      <c r="LE27" t="s">
        <v>652</v>
      </c>
      <c r="LF27">
        <v>100</v>
      </c>
      <c r="LG27">
        <v>100</v>
      </c>
      <c r="LH27" t="s">
        <v>480</v>
      </c>
      <c r="LI27" t="s">
        <v>480</v>
      </c>
      <c r="LJ27">
        <v>100</v>
      </c>
      <c r="LK27">
        <v>100</v>
      </c>
      <c r="LL27">
        <v>9024443544</v>
      </c>
      <c r="LM27">
        <v>8984078912</v>
      </c>
      <c r="LN27">
        <v>8142130143</v>
      </c>
      <c r="LO27">
        <v>691592795</v>
      </c>
      <c r="LP27">
        <v>691592795</v>
      </c>
      <c r="LQ27" t="s">
        <v>489</v>
      </c>
      <c r="LR27" t="s">
        <v>489</v>
      </c>
      <c r="LS27" t="s">
        <v>489</v>
      </c>
      <c r="LT27" t="s">
        <v>489</v>
      </c>
      <c r="LU27" t="s">
        <v>489</v>
      </c>
      <c r="LV27" t="s">
        <v>489</v>
      </c>
      <c r="LW27" t="s">
        <v>489</v>
      </c>
      <c r="LX27" t="s">
        <v>489</v>
      </c>
      <c r="LY27" t="s">
        <v>489</v>
      </c>
      <c r="LZ27" t="s">
        <v>489</v>
      </c>
      <c r="MA27" t="s">
        <v>489</v>
      </c>
      <c r="MB27">
        <v>3</v>
      </c>
      <c r="MC27">
        <v>3</v>
      </c>
      <c r="MD27">
        <v>3</v>
      </c>
      <c r="ME27">
        <v>3</v>
      </c>
      <c r="MF27" t="s">
        <v>491</v>
      </c>
      <c r="MG27" t="s">
        <v>491</v>
      </c>
      <c r="MH27" t="s">
        <v>491</v>
      </c>
      <c r="MI27" t="s">
        <v>491</v>
      </c>
      <c r="MJ27" t="s">
        <v>491</v>
      </c>
      <c r="MK27" t="s">
        <v>491</v>
      </c>
      <c r="ML27" t="s">
        <v>491</v>
      </c>
      <c r="MM27" t="s">
        <v>491</v>
      </c>
      <c r="MN27" t="s">
        <v>493</v>
      </c>
      <c r="MO27" t="s">
        <v>491</v>
      </c>
      <c r="MP27" t="s">
        <v>491</v>
      </c>
      <c r="MQ27">
        <v>0</v>
      </c>
      <c r="MR27" t="s">
        <v>491</v>
      </c>
      <c r="MS27" t="s">
        <v>491</v>
      </c>
      <c r="MT27" t="s">
        <v>491</v>
      </c>
      <c r="MU27" t="s">
        <v>491</v>
      </c>
      <c r="MV27" t="s">
        <v>491</v>
      </c>
      <c r="MW27" t="s">
        <v>491</v>
      </c>
      <c r="MX27" t="s">
        <v>491</v>
      </c>
      <c r="MY27" t="s">
        <v>491</v>
      </c>
      <c r="MZ27" t="s">
        <v>495</v>
      </c>
      <c r="NA27" t="s">
        <v>491</v>
      </c>
      <c r="NB27" t="s">
        <v>491</v>
      </c>
      <c r="NC27">
        <v>0</v>
      </c>
      <c r="ND27" t="s">
        <v>489</v>
      </c>
      <c r="NE27" t="s">
        <v>489</v>
      </c>
      <c r="NF27" t="s">
        <v>489</v>
      </c>
      <c r="NG27" t="s">
        <v>489</v>
      </c>
      <c r="NH27" t="s">
        <v>489</v>
      </c>
      <c r="NI27" t="s">
        <v>489</v>
      </c>
      <c r="NJ27" t="s">
        <v>489</v>
      </c>
      <c r="NK27" t="s">
        <v>489</v>
      </c>
      <c r="NL27" t="s">
        <v>489</v>
      </c>
      <c r="NM27" t="s">
        <v>489</v>
      </c>
      <c r="NN27" t="s">
        <v>489</v>
      </c>
      <c r="NO27">
        <v>100</v>
      </c>
      <c r="NP27" t="s">
        <v>1023</v>
      </c>
      <c r="NQ27" t="s">
        <v>1023</v>
      </c>
      <c r="NR27" t="s">
        <v>1023</v>
      </c>
      <c r="NS27" t="s">
        <v>1023</v>
      </c>
      <c r="NT27" t="s">
        <v>1023</v>
      </c>
      <c r="NU27" t="s">
        <v>1023</v>
      </c>
      <c r="NV27" t="s">
        <v>1023</v>
      </c>
      <c r="NW27" t="s">
        <v>1023</v>
      </c>
      <c r="NX27" t="s">
        <v>1023</v>
      </c>
      <c r="NY27" t="s">
        <v>1023</v>
      </c>
      <c r="NZ27" t="s">
        <v>1023</v>
      </c>
      <c r="OA27">
        <v>0</v>
      </c>
      <c r="OB27" t="s">
        <v>690</v>
      </c>
      <c r="OC27" t="s">
        <v>690</v>
      </c>
      <c r="OD27" t="s">
        <v>690</v>
      </c>
      <c r="OE27" t="s">
        <v>722</v>
      </c>
      <c r="OF27" t="s">
        <v>722</v>
      </c>
      <c r="OG27" t="s">
        <v>722</v>
      </c>
      <c r="OH27" t="s">
        <v>722</v>
      </c>
      <c r="OI27" t="s">
        <v>722</v>
      </c>
      <c r="OJ27" t="s">
        <v>690</v>
      </c>
      <c r="OK27" t="s">
        <v>722</v>
      </c>
      <c r="OL27" t="s">
        <v>690</v>
      </c>
      <c r="OM27">
        <v>0</v>
      </c>
      <c r="OP27" t="s">
        <v>1135</v>
      </c>
      <c r="OQ27">
        <v>3</v>
      </c>
      <c r="OR27" t="s">
        <v>583</v>
      </c>
      <c r="OS27" t="s">
        <v>583</v>
      </c>
      <c r="OT27" t="s">
        <v>583</v>
      </c>
      <c r="OU27" t="s">
        <v>583</v>
      </c>
      <c r="OV27" t="s">
        <v>583</v>
      </c>
      <c r="OW27" t="s">
        <v>583</v>
      </c>
      <c r="OX27" t="s">
        <v>583</v>
      </c>
      <c r="OY27" t="s">
        <v>583</v>
      </c>
      <c r="OZ27" t="s">
        <v>583</v>
      </c>
      <c r="PA27" t="s">
        <v>583</v>
      </c>
      <c r="PB27" t="s">
        <v>583</v>
      </c>
      <c r="PC27" t="s">
        <v>583</v>
      </c>
      <c r="PD27" t="s">
        <v>583</v>
      </c>
      <c r="PE27" t="s">
        <v>583</v>
      </c>
      <c r="PF27" t="s">
        <v>583</v>
      </c>
      <c r="PG27" t="s">
        <v>583</v>
      </c>
      <c r="PH27" t="s">
        <v>583</v>
      </c>
      <c r="PI27" t="s">
        <v>583</v>
      </c>
      <c r="PJ27" t="s">
        <v>583</v>
      </c>
      <c r="PK27" t="s">
        <v>583</v>
      </c>
      <c r="PL27" t="s">
        <v>583</v>
      </c>
      <c r="PM27" t="s">
        <v>583</v>
      </c>
      <c r="PN27" t="s">
        <v>583</v>
      </c>
      <c r="PO27" t="s">
        <v>583</v>
      </c>
      <c r="PP27" t="s">
        <v>583</v>
      </c>
      <c r="PQ27" t="s">
        <v>583</v>
      </c>
      <c r="PR27">
        <v>752590</v>
      </c>
      <c r="PS27">
        <v>690840205</v>
      </c>
      <c r="PT27" t="s">
        <v>617</v>
      </c>
    </row>
    <row r="28" spans="1:436" x14ac:dyDescent="0.35">
      <c r="A28" t="s">
        <v>1154</v>
      </c>
      <c r="B28">
        <v>7868</v>
      </c>
      <c r="C28" t="s">
        <v>1155</v>
      </c>
      <c r="D28">
        <v>2020110010191</v>
      </c>
      <c r="E28" t="s">
        <v>437</v>
      </c>
      <c r="F28" t="s">
        <v>438</v>
      </c>
      <c r="G28" t="s">
        <v>439</v>
      </c>
      <c r="H28" t="s">
        <v>651</v>
      </c>
      <c r="I28" t="s">
        <v>754</v>
      </c>
      <c r="J28" t="s">
        <v>653</v>
      </c>
      <c r="K28" t="s">
        <v>654</v>
      </c>
      <c r="L28" t="s">
        <v>655</v>
      </c>
      <c r="M28" t="s">
        <v>656</v>
      </c>
      <c r="N28" t="s">
        <v>654</v>
      </c>
      <c r="O28" t="s">
        <v>655</v>
      </c>
      <c r="P28" t="s">
        <v>656</v>
      </c>
      <c r="Q28" t="s">
        <v>857</v>
      </c>
      <c r="R28" t="s">
        <v>661</v>
      </c>
      <c r="S28" t="s">
        <v>1156</v>
      </c>
      <c r="T28" t="s">
        <v>1157</v>
      </c>
      <c r="AD28" t="s">
        <v>1158</v>
      </c>
      <c r="AE28" t="s">
        <v>1159</v>
      </c>
      <c r="AG28" t="s">
        <v>480</v>
      </c>
      <c r="AH28" t="s">
        <v>480</v>
      </c>
      <c r="AI28" t="s">
        <v>1160</v>
      </c>
      <c r="AJ28" t="s">
        <v>1161</v>
      </c>
      <c r="AK28">
        <v>44055</v>
      </c>
      <c r="AL28">
        <v>1</v>
      </c>
      <c r="AM28">
        <v>2023</v>
      </c>
      <c r="AN28" t="s">
        <v>1162</v>
      </c>
      <c r="AO28" t="s">
        <v>1146</v>
      </c>
      <c r="AP28">
        <v>2020</v>
      </c>
      <c r="AQ28">
        <v>2024</v>
      </c>
      <c r="AR28" t="s">
        <v>527</v>
      </c>
      <c r="AS28" t="s">
        <v>762</v>
      </c>
      <c r="AT28" t="s">
        <v>580</v>
      </c>
      <c r="AU28" t="s">
        <v>461</v>
      </c>
      <c r="AV28" t="s">
        <v>462</v>
      </c>
      <c r="AW28" t="s">
        <v>462</v>
      </c>
      <c r="AX28" t="s">
        <v>462</v>
      </c>
      <c r="AY28">
        <v>0</v>
      </c>
      <c r="AZ28">
        <v>1</v>
      </c>
      <c r="BA28">
        <v>0</v>
      </c>
      <c r="BB28" t="s">
        <v>1163</v>
      </c>
      <c r="BC28" t="s">
        <v>1164</v>
      </c>
      <c r="BD28" t="s">
        <v>1165</v>
      </c>
      <c r="BE28" t="s">
        <v>583</v>
      </c>
      <c r="BF28" t="s">
        <v>675</v>
      </c>
      <c r="BG28">
        <v>3</v>
      </c>
      <c r="BH28">
        <v>45212</v>
      </c>
      <c r="BI28" t="s">
        <v>676</v>
      </c>
      <c r="BJ28" t="s">
        <v>51</v>
      </c>
      <c r="BK28">
        <v>56</v>
      </c>
      <c r="BL28">
        <v>56</v>
      </c>
      <c r="BM28">
        <v>56</v>
      </c>
      <c r="BN28">
        <v>56</v>
      </c>
      <c r="BO28">
        <v>56</v>
      </c>
      <c r="BP28">
        <v>56</v>
      </c>
      <c r="BW28">
        <v>56</v>
      </c>
      <c r="BX28">
        <v>56</v>
      </c>
      <c r="BY28">
        <v>56</v>
      </c>
      <c r="BZ28">
        <v>56</v>
      </c>
      <c r="CA28">
        <v>56</v>
      </c>
      <c r="CB28">
        <v>56</v>
      </c>
      <c r="CC28">
        <v>56</v>
      </c>
      <c r="CD28">
        <v>0</v>
      </c>
      <c r="CE28" t="s">
        <v>583</v>
      </c>
      <c r="CF28" t="s">
        <v>583</v>
      </c>
      <c r="CG28" t="s">
        <v>583</v>
      </c>
      <c r="CH28" t="s">
        <v>583</v>
      </c>
      <c r="CI28" t="s">
        <v>583</v>
      </c>
      <c r="CJ28">
        <v>56</v>
      </c>
      <c r="CK28">
        <v>56</v>
      </c>
      <c r="CL28">
        <v>56</v>
      </c>
      <c r="CM28" t="s">
        <v>491</v>
      </c>
      <c r="CN28" t="s">
        <v>469</v>
      </c>
      <c r="CO28">
        <v>0</v>
      </c>
      <c r="CP28">
        <v>0</v>
      </c>
      <c r="CQ28">
        <v>0</v>
      </c>
      <c r="CR28">
        <v>0</v>
      </c>
      <c r="CS28">
        <v>0</v>
      </c>
      <c r="CT28">
        <v>0</v>
      </c>
      <c r="CU28">
        <v>0</v>
      </c>
      <c r="CV28">
        <v>0</v>
      </c>
      <c r="CW28">
        <v>0</v>
      </c>
      <c r="CX28">
        <v>0</v>
      </c>
      <c r="CY28">
        <v>0</v>
      </c>
      <c r="CZ28">
        <v>56</v>
      </c>
      <c r="DA28">
        <v>56</v>
      </c>
      <c r="DB28" s="92">
        <v>56</v>
      </c>
      <c r="DC28">
        <v>56</v>
      </c>
      <c r="DD28">
        <v>56</v>
      </c>
      <c r="DE28">
        <v>0</v>
      </c>
      <c r="DF28">
        <v>0</v>
      </c>
      <c r="DG28">
        <v>0</v>
      </c>
      <c r="DH28">
        <v>0</v>
      </c>
      <c r="DI28">
        <v>0</v>
      </c>
      <c r="DJ28">
        <v>0</v>
      </c>
      <c r="DK28">
        <v>0</v>
      </c>
      <c r="DL28">
        <v>0</v>
      </c>
      <c r="DM28">
        <v>0</v>
      </c>
      <c r="DN28">
        <v>0</v>
      </c>
      <c r="DO28">
        <v>0</v>
      </c>
      <c r="DP28">
        <v>0</v>
      </c>
      <c r="DQ28">
        <v>56</v>
      </c>
      <c r="DR28">
        <v>0</v>
      </c>
      <c r="DS28">
        <v>0</v>
      </c>
      <c r="DT28">
        <v>0</v>
      </c>
      <c r="DU28">
        <v>0</v>
      </c>
      <c r="DV28">
        <v>0</v>
      </c>
      <c r="DW28">
        <v>0</v>
      </c>
      <c r="DX28">
        <v>0</v>
      </c>
      <c r="DY28">
        <v>0</v>
      </c>
      <c r="DZ28">
        <v>0</v>
      </c>
      <c r="EA28">
        <v>0</v>
      </c>
      <c r="EB28">
        <v>0</v>
      </c>
      <c r="EC28">
        <v>56</v>
      </c>
      <c r="ED28">
        <v>56</v>
      </c>
      <c r="EE28">
        <v>56</v>
      </c>
      <c r="EF28">
        <v>0</v>
      </c>
      <c r="EG28">
        <v>0</v>
      </c>
      <c r="EH28">
        <v>0</v>
      </c>
      <c r="EI28">
        <v>0</v>
      </c>
      <c r="EJ28">
        <v>0</v>
      </c>
      <c r="EK28">
        <v>0</v>
      </c>
      <c r="EL28">
        <v>0</v>
      </c>
      <c r="EM28">
        <v>0</v>
      </c>
      <c r="EN28" t="s">
        <v>1166</v>
      </c>
      <c r="EO28">
        <v>0</v>
      </c>
      <c r="EP28">
        <v>0</v>
      </c>
      <c r="EQ28" t="s">
        <v>1167</v>
      </c>
      <c r="ER28">
        <v>0</v>
      </c>
      <c r="ES28">
        <v>0</v>
      </c>
      <c r="ET28">
        <v>0</v>
      </c>
      <c r="EU28">
        <v>0</v>
      </c>
      <c r="EV28">
        <v>0</v>
      </c>
      <c r="EW28">
        <v>0</v>
      </c>
      <c r="EX28">
        <v>0</v>
      </c>
      <c r="EY28">
        <v>0</v>
      </c>
      <c r="EZ28" t="s">
        <v>1166</v>
      </c>
      <c r="FA28">
        <v>0</v>
      </c>
      <c r="FB28">
        <v>0</v>
      </c>
      <c r="FC28" t="s">
        <v>1167</v>
      </c>
      <c r="FD28" t="s">
        <v>583</v>
      </c>
      <c r="FE28" t="s">
        <v>583</v>
      </c>
      <c r="FF28" t="s">
        <v>583</v>
      </c>
      <c r="FG28" t="s">
        <v>583</v>
      </c>
      <c r="FH28" t="s">
        <v>583</v>
      </c>
      <c r="FI28" t="s">
        <v>583</v>
      </c>
      <c r="FJ28" t="s">
        <v>583</v>
      </c>
      <c r="FK28" t="s">
        <v>583</v>
      </c>
      <c r="FL28" t="s">
        <v>583</v>
      </c>
      <c r="FM28" t="s">
        <v>583</v>
      </c>
      <c r="FN28" t="s">
        <v>583</v>
      </c>
      <c r="FO28" t="s">
        <v>583</v>
      </c>
      <c r="FP28" t="s">
        <v>583</v>
      </c>
      <c r="FQ28" t="s">
        <v>583</v>
      </c>
      <c r="FR28" t="s">
        <v>583</v>
      </c>
      <c r="FS28" t="s">
        <v>583</v>
      </c>
      <c r="FT28" t="s">
        <v>583</v>
      </c>
      <c r="FU28" t="s">
        <v>583</v>
      </c>
      <c r="FV28" t="s">
        <v>583</v>
      </c>
      <c r="FW28" t="s">
        <v>583</v>
      </c>
      <c r="FX28" t="s">
        <v>583</v>
      </c>
      <c r="FY28" t="s">
        <v>583</v>
      </c>
      <c r="FZ28" t="s">
        <v>583</v>
      </c>
      <c r="GA28" t="s">
        <v>583</v>
      </c>
      <c r="GB28" t="s">
        <v>583</v>
      </c>
      <c r="GC28" t="s">
        <v>583</v>
      </c>
      <c r="GD28" t="s">
        <v>583</v>
      </c>
      <c r="GE28" t="s">
        <v>583</v>
      </c>
      <c r="GF28" t="s">
        <v>583</v>
      </c>
      <c r="GG28" t="s">
        <v>583</v>
      </c>
      <c r="GH28" t="s">
        <v>583</v>
      </c>
      <c r="GI28" t="s">
        <v>583</v>
      </c>
      <c r="GJ28" t="s">
        <v>583</v>
      </c>
      <c r="GK28" t="s">
        <v>583</v>
      </c>
      <c r="GL28" t="s">
        <v>583</v>
      </c>
      <c r="GM28" t="s">
        <v>583</v>
      </c>
      <c r="GN28" t="s">
        <v>583</v>
      </c>
      <c r="GO28" t="s">
        <v>583</v>
      </c>
      <c r="GP28" t="s">
        <v>583</v>
      </c>
      <c r="GQ28" t="s">
        <v>583</v>
      </c>
      <c r="GR28" t="s">
        <v>583</v>
      </c>
      <c r="GS28" t="s">
        <v>583</v>
      </c>
      <c r="GT28" t="s">
        <v>583</v>
      </c>
      <c r="GU28" t="s">
        <v>583</v>
      </c>
      <c r="GV28" t="s">
        <v>583</v>
      </c>
      <c r="GW28" t="s">
        <v>583</v>
      </c>
      <c r="GX28" t="s">
        <v>583</v>
      </c>
      <c r="GY28" t="s">
        <v>583</v>
      </c>
      <c r="GZ28" t="s">
        <v>583</v>
      </c>
      <c r="HA28" t="s">
        <v>583</v>
      </c>
      <c r="HB28" t="s">
        <v>583</v>
      </c>
      <c r="HC28" t="s">
        <v>583</v>
      </c>
      <c r="HD28" t="s">
        <v>583</v>
      </c>
      <c r="HE28" t="s">
        <v>583</v>
      </c>
      <c r="HF28" t="s">
        <v>583</v>
      </c>
      <c r="HG28" t="s">
        <v>583</v>
      </c>
      <c r="HH28" t="s">
        <v>583</v>
      </c>
      <c r="HI28" t="s">
        <v>583</v>
      </c>
      <c r="HJ28" t="s">
        <v>583</v>
      </c>
      <c r="HK28" t="s">
        <v>583</v>
      </c>
      <c r="HL28" t="s">
        <v>583</v>
      </c>
      <c r="HM28" t="s">
        <v>583</v>
      </c>
      <c r="HN28" t="s">
        <v>583</v>
      </c>
      <c r="HO28" t="s">
        <v>583</v>
      </c>
      <c r="HP28" t="s">
        <v>583</v>
      </c>
      <c r="HQ28" t="s">
        <v>583</v>
      </c>
      <c r="HR28" t="s">
        <v>583</v>
      </c>
      <c r="HS28" t="s">
        <v>583</v>
      </c>
      <c r="HT28" t="s">
        <v>583</v>
      </c>
      <c r="HU28" t="s">
        <v>583</v>
      </c>
      <c r="HV28" t="s">
        <v>583</v>
      </c>
      <c r="HW28" t="s">
        <v>583</v>
      </c>
      <c r="HX28" t="s">
        <v>583</v>
      </c>
      <c r="HY28" t="s">
        <v>583</v>
      </c>
      <c r="HZ28" t="s">
        <v>583</v>
      </c>
      <c r="IA28" t="s">
        <v>583</v>
      </c>
      <c r="IB28" t="s">
        <v>583</v>
      </c>
      <c r="IC28" t="s">
        <v>583</v>
      </c>
      <c r="ID28" t="s">
        <v>1168</v>
      </c>
      <c r="IE28" t="s">
        <v>480</v>
      </c>
      <c r="IF28" t="s">
        <v>480</v>
      </c>
      <c r="IG28" t="s">
        <v>480</v>
      </c>
      <c r="IH28" t="s">
        <v>480</v>
      </c>
      <c r="II28" t="s">
        <v>480</v>
      </c>
      <c r="IJ28" t="s">
        <v>480</v>
      </c>
      <c r="IK28" t="s">
        <v>480</v>
      </c>
      <c r="IL28" t="s">
        <v>480</v>
      </c>
      <c r="IM28" t="s">
        <v>480</v>
      </c>
      <c r="IN28" t="s">
        <v>480</v>
      </c>
      <c r="IO28" t="s">
        <v>480</v>
      </c>
      <c r="IP28" t="s">
        <v>480</v>
      </c>
      <c r="IQ28" t="s">
        <v>480</v>
      </c>
      <c r="IR28" t="s">
        <v>1168</v>
      </c>
      <c r="IS28">
        <v>0</v>
      </c>
      <c r="IT28">
        <v>0</v>
      </c>
      <c r="IU28">
        <v>0</v>
      </c>
      <c r="IV28">
        <v>0</v>
      </c>
      <c r="IW28">
        <v>0</v>
      </c>
      <c r="IX28">
        <v>0</v>
      </c>
      <c r="IY28">
        <v>0</v>
      </c>
      <c r="IZ28">
        <v>0</v>
      </c>
      <c r="JA28">
        <v>0</v>
      </c>
      <c r="JB28">
        <v>0</v>
      </c>
      <c r="JC28">
        <v>0</v>
      </c>
      <c r="JD28">
        <v>1</v>
      </c>
      <c r="JE28">
        <v>1</v>
      </c>
      <c r="JF28">
        <v>0</v>
      </c>
      <c r="JG28">
        <v>0</v>
      </c>
      <c r="JH28">
        <v>0</v>
      </c>
      <c r="JI28">
        <v>0</v>
      </c>
      <c r="JJ28">
        <v>0</v>
      </c>
      <c r="JK28">
        <v>0</v>
      </c>
      <c r="JL28">
        <v>0</v>
      </c>
      <c r="JM28">
        <v>0</v>
      </c>
      <c r="JN28">
        <v>0</v>
      </c>
      <c r="JO28">
        <v>0</v>
      </c>
      <c r="JP28">
        <v>0</v>
      </c>
      <c r="JQ28">
        <v>100</v>
      </c>
      <c r="JR28">
        <v>100</v>
      </c>
      <c r="JS28">
        <v>0</v>
      </c>
      <c r="JT28">
        <v>0</v>
      </c>
      <c r="JU28">
        <v>0</v>
      </c>
      <c r="JV28">
        <v>0</v>
      </c>
      <c r="JW28">
        <v>0</v>
      </c>
      <c r="JX28">
        <v>0</v>
      </c>
      <c r="JY28">
        <v>0</v>
      </c>
      <c r="JZ28">
        <v>0</v>
      </c>
      <c r="KA28">
        <v>0</v>
      </c>
      <c r="KB28">
        <v>0</v>
      </c>
      <c r="KC28">
        <v>0</v>
      </c>
      <c r="KD28">
        <v>100</v>
      </c>
      <c r="KE28" t="s">
        <v>489</v>
      </c>
      <c r="KF28" t="s">
        <v>480</v>
      </c>
      <c r="KG28" t="s">
        <v>480</v>
      </c>
      <c r="KH28" t="s">
        <v>480</v>
      </c>
      <c r="KI28" t="s">
        <v>480</v>
      </c>
      <c r="KJ28" t="s">
        <v>480</v>
      </c>
      <c r="KK28" t="s">
        <v>480</v>
      </c>
      <c r="KL28" t="s">
        <v>480</v>
      </c>
      <c r="KM28" t="s">
        <v>480</v>
      </c>
      <c r="KN28" t="s">
        <v>480</v>
      </c>
      <c r="KO28" t="s">
        <v>480</v>
      </c>
      <c r="KP28">
        <v>100</v>
      </c>
      <c r="KQ28" t="s">
        <v>489</v>
      </c>
      <c r="KR28" t="s">
        <v>489</v>
      </c>
      <c r="KS28" t="s">
        <v>489</v>
      </c>
      <c r="KT28" t="s">
        <v>489</v>
      </c>
      <c r="KU28" t="s">
        <v>489</v>
      </c>
      <c r="KV28" t="s">
        <v>489</v>
      </c>
      <c r="KW28" t="s">
        <v>489</v>
      </c>
      <c r="KX28" t="s">
        <v>489</v>
      </c>
      <c r="KY28" t="s">
        <v>489</v>
      </c>
      <c r="KZ28" t="s">
        <v>489</v>
      </c>
      <c r="LA28" t="s">
        <v>489</v>
      </c>
      <c r="LB28">
        <v>100</v>
      </c>
      <c r="LC28">
        <v>100</v>
      </c>
      <c r="LD28" t="s">
        <v>694</v>
      </c>
      <c r="LE28" t="s">
        <v>754</v>
      </c>
      <c r="LF28">
        <v>100</v>
      </c>
      <c r="LG28">
        <v>100</v>
      </c>
      <c r="LH28" t="s">
        <v>480</v>
      </c>
      <c r="LI28" t="s">
        <v>480</v>
      </c>
      <c r="LJ28">
        <v>100</v>
      </c>
      <c r="LK28">
        <v>100</v>
      </c>
      <c r="LL28">
        <v>9024443544</v>
      </c>
      <c r="LM28">
        <v>8984078912</v>
      </c>
      <c r="LN28">
        <v>8142130143</v>
      </c>
      <c r="LO28">
        <v>691592795</v>
      </c>
      <c r="LP28">
        <v>691592795</v>
      </c>
      <c r="LQ28" t="s">
        <v>489</v>
      </c>
      <c r="LR28" t="s">
        <v>489</v>
      </c>
      <c r="LS28" t="s">
        <v>489</v>
      </c>
      <c r="LT28" t="s">
        <v>489</v>
      </c>
      <c r="LU28" t="s">
        <v>489</v>
      </c>
      <c r="LV28" t="s">
        <v>489</v>
      </c>
      <c r="LW28" t="s">
        <v>489</v>
      </c>
      <c r="LX28" t="s">
        <v>489</v>
      </c>
      <c r="LY28" t="s">
        <v>489</v>
      </c>
      <c r="LZ28" t="s">
        <v>489</v>
      </c>
      <c r="MA28" t="s">
        <v>489</v>
      </c>
      <c r="MB28">
        <v>56</v>
      </c>
      <c r="MC28">
        <v>56</v>
      </c>
      <c r="MD28">
        <v>56</v>
      </c>
      <c r="ME28">
        <v>56</v>
      </c>
      <c r="MF28" t="s">
        <v>491</v>
      </c>
      <c r="MG28" t="s">
        <v>491</v>
      </c>
      <c r="MH28" t="s">
        <v>491</v>
      </c>
      <c r="MI28" t="s">
        <v>491</v>
      </c>
      <c r="MJ28" t="s">
        <v>491</v>
      </c>
      <c r="MK28" t="s">
        <v>491</v>
      </c>
      <c r="ML28" t="s">
        <v>491</v>
      </c>
      <c r="MM28" t="s">
        <v>491</v>
      </c>
      <c r="MN28" t="s">
        <v>493</v>
      </c>
      <c r="MO28" t="s">
        <v>491</v>
      </c>
      <c r="MP28" t="s">
        <v>491</v>
      </c>
      <c r="MQ28">
        <v>0</v>
      </c>
      <c r="MR28" t="s">
        <v>491</v>
      </c>
      <c r="MS28" t="s">
        <v>491</v>
      </c>
      <c r="MT28" t="s">
        <v>491</v>
      </c>
      <c r="MU28" t="s">
        <v>491</v>
      </c>
      <c r="MV28" t="s">
        <v>491</v>
      </c>
      <c r="MW28" t="s">
        <v>491</v>
      </c>
      <c r="MX28" t="s">
        <v>491</v>
      </c>
      <c r="MY28" t="s">
        <v>491</v>
      </c>
      <c r="MZ28" t="s">
        <v>495</v>
      </c>
      <c r="NA28" t="s">
        <v>491</v>
      </c>
      <c r="NB28" t="s">
        <v>491</v>
      </c>
      <c r="NC28">
        <v>0</v>
      </c>
      <c r="ND28" t="s">
        <v>489</v>
      </c>
      <c r="NE28" t="s">
        <v>489</v>
      </c>
      <c r="NF28" t="s">
        <v>489</v>
      </c>
      <c r="NG28" t="s">
        <v>489</v>
      </c>
      <c r="NH28" t="s">
        <v>489</v>
      </c>
      <c r="NI28" t="s">
        <v>489</v>
      </c>
      <c r="NJ28" t="s">
        <v>489</v>
      </c>
      <c r="NK28" t="s">
        <v>489</v>
      </c>
      <c r="NL28" t="s">
        <v>489</v>
      </c>
      <c r="NM28" t="s">
        <v>489</v>
      </c>
      <c r="NN28" t="s">
        <v>489</v>
      </c>
      <c r="NO28">
        <v>100</v>
      </c>
      <c r="NP28" t="s">
        <v>1023</v>
      </c>
      <c r="NQ28" t="s">
        <v>1023</v>
      </c>
      <c r="NR28" t="s">
        <v>1023</v>
      </c>
      <c r="NS28" t="s">
        <v>1023</v>
      </c>
      <c r="NT28" t="s">
        <v>1023</v>
      </c>
      <c r="NU28" t="s">
        <v>1023</v>
      </c>
      <c r="NV28" t="s">
        <v>1023</v>
      </c>
      <c r="NW28" t="s">
        <v>1023</v>
      </c>
      <c r="NX28" t="s">
        <v>1023</v>
      </c>
      <c r="NY28" t="s">
        <v>1023</v>
      </c>
      <c r="NZ28" t="s">
        <v>1023</v>
      </c>
      <c r="OA28">
        <v>0</v>
      </c>
      <c r="OB28" t="s">
        <v>690</v>
      </c>
      <c r="OC28" t="s">
        <v>690</v>
      </c>
      <c r="OD28" t="s">
        <v>690</v>
      </c>
      <c r="OE28" t="s">
        <v>722</v>
      </c>
      <c r="OF28" t="s">
        <v>722</v>
      </c>
      <c r="OG28" t="s">
        <v>722</v>
      </c>
      <c r="OH28" t="s">
        <v>722</v>
      </c>
      <c r="OI28" t="s">
        <v>722</v>
      </c>
      <c r="OJ28" t="s">
        <v>722</v>
      </c>
      <c r="OK28" t="s">
        <v>722</v>
      </c>
      <c r="OL28" t="s">
        <v>722</v>
      </c>
      <c r="OM28">
        <v>0</v>
      </c>
      <c r="OP28" t="s">
        <v>1154</v>
      </c>
      <c r="OQ28">
        <v>56</v>
      </c>
      <c r="OR28" t="s">
        <v>583</v>
      </c>
      <c r="OS28" t="s">
        <v>583</v>
      </c>
      <c r="OT28" t="s">
        <v>583</v>
      </c>
      <c r="OU28" t="s">
        <v>583</v>
      </c>
      <c r="OV28" t="s">
        <v>583</v>
      </c>
      <c r="OW28" t="s">
        <v>583</v>
      </c>
      <c r="OX28" t="s">
        <v>583</v>
      </c>
      <c r="OY28" t="s">
        <v>583</v>
      </c>
      <c r="OZ28" t="s">
        <v>583</v>
      </c>
      <c r="PA28" t="s">
        <v>583</v>
      </c>
      <c r="PB28" t="s">
        <v>583</v>
      </c>
      <c r="PC28" t="s">
        <v>583</v>
      </c>
      <c r="PD28" t="s">
        <v>583</v>
      </c>
      <c r="PE28" t="s">
        <v>583</v>
      </c>
      <c r="PF28" t="s">
        <v>583</v>
      </c>
      <c r="PG28" t="s">
        <v>583</v>
      </c>
      <c r="PH28" t="s">
        <v>583</v>
      </c>
      <c r="PI28" t="s">
        <v>583</v>
      </c>
      <c r="PJ28" t="s">
        <v>583</v>
      </c>
      <c r="PK28" t="s">
        <v>583</v>
      </c>
      <c r="PL28" t="s">
        <v>583</v>
      </c>
      <c r="PM28" t="s">
        <v>583</v>
      </c>
      <c r="PN28" t="s">
        <v>583</v>
      </c>
      <c r="PO28" t="s">
        <v>583</v>
      </c>
      <c r="PP28" t="s">
        <v>583</v>
      </c>
      <c r="PQ28" t="s">
        <v>583</v>
      </c>
      <c r="PR28">
        <v>752590</v>
      </c>
      <c r="PS28">
        <v>690840205</v>
      </c>
      <c r="PT28" t="s">
        <v>617</v>
      </c>
    </row>
    <row r="29" spans="1:436" x14ac:dyDescent="0.35">
      <c r="A29" t="s">
        <v>1169</v>
      </c>
      <c r="B29">
        <v>7868</v>
      </c>
      <c r="C29" t="s">
        <v>1170</v>
      </c>
      <c r="D29">
        <v>2020110010191</v>
      </c>
      <c r="E29" t="s">
        <v>437</v>
      </c>
      <c r="F29" t="s">
        <v>438</v>
      </c>
      <c r="G29" t="s">
        <v>439</v>
      </c>
      <c r="H29" t="s">
        <v>651</v>
      </c>
      <c r="I29" t="s">
        <v>829</v>
      </c>
      <c r="J29" t="s">
        <v>653</v>
      </c>
      <c r="K29" t="s">
        <v>654</v>
      </c>
      <c r="L29" t="s">
        <v>655</v>
      </c>
      <c r="M29" t="s">
        <v>656</v>
      </c>
      <c r="N29" t="s">
        <v>654</v>
      </c>
      <c r="O29" t="s">
        <v>655</v>
      </c>
      <c r="P29" t="s">
        <v>656</v>
      </c>
      <c r="Q29" t="s">
        <v>857</v>
      </c>
      <c r="R29" t="s">
        <v>661</v>
      </c>
      <c r="S29" t="s">
        <v>1171</v>
      </c>
      <c r="T29" t="s">
        <v>1172</v>
      </c>
      <c r="AD29" t="s">
        <v>1173</v>
      </c>
      <c r="AE29" t="s">
        <v>1174</v>
      </c>
      <c r="AG29" t="s">
        <v>480</v>
      </c>
      <c r="AH29" t="s">
        <v>480</v>
      </c>
      <c r="AI29" t="s">
        <v>1175</v>
      </c>
      <c r="AJ29" t="s">
        <v>1161</v>
      </c>
      <c r="AK29">
        <v>44055</v>
      </c>
      <c r="AL29">
        <v>1</v>
      </c>
      <c r="AM29">
        <v>2023</v>
      </c>
      <c r="AN29" t="s">
        <v>1176</v>
      </c>
      <c r="AO29" t="s">
        <v>1146</v>
      </c>
      <c r="AP29">
        <v>2020</v>
      </c>
      <c r="AQ29">
        <v>2024</v>
      </c>
      <c r="AR29" t="s">
        <v>527</v>
      </c>
      <c r="AS29" t="s">
        <v>762</v>
      </c>
      <c r="AT29" t="s">
        <v>580</v>
      </c>
      <c r="AU29" t="s">
        <v>461</v>
      </c>
      <c r="AV29" t="s">
        <v>462</v>
      </c>
      <c r="AW29" t="s">
        <v>462</v>
      </c>
      <c r="AX29" t="s">
        <v>462</v>
      </c>
      <c r="AY29">
        <v>0</v>
      </c>
      <c r="AZ29">
        <v>1</v>
      </c>
      <c r="BA29">
        <v>0</v>
      </c>
      <c r="BB29" t="s">
        <v>1177</v>
      </c>
      <c r="BC29" t="s">
        <v>1178</v>
      </c>
      <c r="BD29" t="s">
        <v>1179</v>
      </c>
      <c r="BE29" t="s">
        <v>583</v>
      </c>
      <c r="BF29" t="s">
        <v>675</v>
      </c>
      <c r="BG29">
        <v>3</v>
      </c>
      <c r="BH29">
        <v>45212</v>
      </c>
      <c r="BI29" t="s">
        <v>676</v>
      </c>
      <c r="BJ29" t="s">
        <v>51</v>
      </c>
      <c r="BK29">
        <v>56</v>
      </c>
      <c r="BL29">
        <v>56</v>
      </c>
      <c r="BM29">
        <v>56</v>
      </c>
      <c r="BN29">
        <v>56</v>
      </c>
      <c r="BO29">
        <v>56</v>
      </c>
      <c r="BP29">
        <v>56</v>
      </c>
      <c r="BW29">
        <v>56</v>
      </c>
      <c r="BX29">
        <v>56</v>
      </c>
      <c r="BY29">
        <v>56</v>
      </c>
      <c r="BZ29">
        <v>56</v>
      </c>
      <c r="CA29">
        <v>56</v>
      </c>
      <c r="CB29">
        <v>56</v>
      </c>
      <c r="CC29">
        <v>56</v>
      </c>
      <c r="CD29">
        <v>0</v>
      </c>
      <c r="CE29" t="s">
        <v>583</v>
      </c>
      <c r="CF29" t="s">
        <v>583</v>
      </c>
      <c r="CG29" t="s">
        <v>583</v>
      </c>
      <c r="CH29" t="s">
        <v>583</v>
      </c>
      <c r="CI29" t="s">
        <v>583</v>
      </c>
      <c r="CJ29">
        <v>56</v>
      </c>
      <c r="CK29">
        <v>56</v>
      </c>
      <c r="CL29">
        <v>56</v>
      </c>
      <c r="CM29" t="s">
        <v>491</v>
      </c>
      <c r="CN29" t="s">
        <v>469</v>
      </c>
      <c r="CO29">
        <v>0</v>
      </c>
      <c r="CP29">
        <v>0</v>
      </c>
      <c r="CQ29">
        <v>0</v>
      </c>
      <c r="CR29">
        <v>0</v>
      </c>
      <c r="CS29">
        <v>0</v>
      </c>
      <c r="CT29">
        <v>0</v>
      </c>
      <c r="CU29">
        <v>0</v>
      </c>
      <c r="CV29">
        <v>0</v>
      </c>
      <c r="CW29">
        <v>0</v>
      </c>
      <c r="CX29">
        <v>0</v>
      </c>
      <c r="CY29">
        <v>0</v>
      </c>
      <c r="CZ29">
        <v>56</v>
      </c>
      <c r="DA29">
        <v>56</v>
      </c>
      <c r="DB29" s="92">
        <v>56</v>
      </c>
      <c r="DC29">
        <v>56</v>
      </c>
      <c r="DD29">
        <v>56</v>
      </c>
      <c r="DE29">
        <v>0</v>
      </c>
      <c r="DF29">
        <v>0</v>
      </c>
      <c r="DG29">
        <v>0</v>
      </c>
      <c r="DH29">
        <v>0</v>
      </c>
      <c r="DI29">
        <v>0</v>
      </c>
      <c r="DJ29">
        <v>0</v>
      </c>
      <c r="DK29">
        <v>0</v>
      </c>
      <c r="DL29">
        <v>0</v>
      </c>
      <c r="DM29">
        <v>0</v>
      </c>
      <c r="DN29">
        <v>0</v>
      </c>
      <c r="DO29">
        <v>0</v>
      </c>
      <c r="DP29">
        <v>0</v>
      </c>
      <c r="DQ29">
        <v>56</v>
      </c>
      <c r="DR29">
        <v>0</v>
      </c>
      <c r="DS29">
        <v>0</v>
      </c>
      <c r="DT29">
        <v>0</v>
      </c>
      <c r="DU29">
        <v>0</v>
      </c>
      <c r="DV29">
        <v>0</v>
      </c>
      <c r="DW29">
        <v>0</v>
      </c>
      <c r="DX29">
        <v>0</v>
      </c>
      <c r="DY29">
        <v>0</v>
      </c>
      <c r="DZ29">
        <v>0</v>
      </c>
      <c r="EA29">
        <v>0</v>
      </c>
      <c r="EB29">
        <v>0</v>
      </c>
      <c r="EC29">
        <v>56</v>
      </c>
      <c r="ED29">
        <v>56</v>
      </c>
      <c r="EE29">
        <v>56</v>
      </c>
      <c r="EF29">
        <v>0</v>
      </c>
      <c r="EG29">
        <v>0</v>
      </c>
      <c r="EH29">
        <v>0</v>
      </c>
      <c r="EI29">
        <v>0</v>
      </c>
      <c r="EJ29">
        <v>0</v>
      </c>
      <c r="EK29">
        <v>0</v>
      </c>
      <c r="EL29">
        <v>0</v>
      </c>
      <c r="EM29">
        <v>0</v>
      </c>
      <c r="EN29" t="s">
        <v>1166</v>
      </c>
      <c r="EO29">
        <v>0</v>
      </c>
      <c r="EP29">
        <v>0</v>
      </c>
      <c r="EQ29" t="s">
        <v>1167</v>
      </c>
      <c r="ER29">
        <v>0</v>
      </c>
      <c r="ES29">
        <v>0</v>
      </c>
      <c r="ET29">
        <v>0</v>
      </c>
      <c r="EU29">
        <v>0</v>
      </c>
      <c r="EV29">
        <v>0</v>
      </c>
      <c r="EW29">
        <v>0</v>
      </c>
      <c r="EX29">
        <v>0</v>
      </c>
      <c r="EY29">
        <v>0</v>
      </c>
      <c r="EZ29" t="s">
        <v>1166</v>
      </c>
      <c r="FA29">
        <v>0</v>
      </c>
      <c r="FB29">
        <v>0</v>
      </c>
      <c r="FC29" t="s">
        <v>1167</v>
      </c>
      <c r="FD29" t="s">
        <v>583</v>
      </c>
      <c r="FE29" t="s">
        <v>583</v>
      </c>
      <c r="FF29" t="s">
        <v>583</v>
      </c>
      <c r="FG29" t="s">
        <v>583</v>
      </c>
      <c r="FH29" t="s">
        <v>583</v>
      </c>
      <c r="FI29" t="s">
        <v>583</v>
      </c>
      <c r="FJ29" t="s">
        <v>583</v>
      </c>
      <c r="FK29" t="s">
        <v>583</v>
      </c>
      <c r="FL29" t="s">
        <v>583</v>
      </c>
      <c r="FM29" t="s">
        <v>583</v>
      </c>
      <c r="FN29" t="s">
        <v>583</v>
      </c>
      <c r="FO29" t="s">
        <v>583</v>
      </c>
      <c r="FP29" t="s">
        <v>583</v>
      </c>
      <c r="FQ29" t="s">
        <v>583</v>
      </c>
      <c r="FR29" t="s">
        <v>583</v>
      </c>
      <c r="FS29" t="s">
        <v>583</v>
      </c>
      <c r="FT29" t="s">
        <v>583</v>
      </c>
      <c r="FU29" t="s">
        <v>583</v>
      </c>
      <c r="FV29" t="s">
        <v>583</v>
      </c>
      <c r="FW29" t="s">
        <v>583</v>
      </c>
      <c r="FX29" t="s">
        <v>583</v>
      </c>
      <c r="FY29" t="s">
        <v>583</v>
      </c>
      <c r="FZ29" t="s">
        <v>583</v>
      </c>
      <c r="GA29" t="s">
        <v>583</v>
      </c>
      <c r="GB29" t="s">
        <v>583</v>
      </c>
      <c r="GC29" t="s">
        <v>583</v>
      </c>
      <c r="GD29" t="s">
        <v>583</v>
      </c>
      <c r="GE29" t="s">
        <v>583</v>
      </c>
      <c r="GF29" t="s">
        <v>583</v>
      </c>
      <c r="GG29" t="s">
        <v>583</v>
      </c>
      <c r="GH29" t="s">
        <v>583</v>
      </c>
      <c r="GI29" t="s">
        <v>583</v>
      </c>
      <c r="GJ29" t="s">
        <v>583</v>
      </c>
      <c r="GK29" t="s">
        <v>583</v>
      </c>
      <c r="GL29" t="s">
        <v>583</v>
      </c>
      <c r="GM29" t="s">
        <v>583</v>
      </c>
      <c r="GN29" t="s">
        <v>583</v>
      </c>
      <c r="GO29" t="s">
        <v>583</v>
      </c>
      <c r="GP29" t="s">
        <v>583</v>
      </c>
      <c r="GQ29" t="s">
        <v>583</v>
      </c>
      <c r="GR29" t="s">
        <v>583</v>
      </c>
      <c r="GS29" t="s">
        <v>583</v>
      </c>
      <c r="GT29" t="s">
        <v>583</v>
      </c>
      <c r="GU29" t="s">
        <v>583</v>
      </c>
      <c r="GV29" t="s">
        <v>583</v>
      </c>
      <c r="GW29" t="s">
        <v>583</v>
      </c>
      <c r="GX29" t="s">
        <v>583</v>
      </c>
      <c r="GY29" t="s">
        <v>583</v>
      </c>
      <c r="GZ29" t="s">
        <v>583</v>
      </c>
      <c r="HA29" t="s">
        <v>583</v>
      </c>
      <c r="HB29" t="s">
        <v>583</v>
      </c>
      <c r="HC29" t="s">
        <v>583</v>
      </c>
      <c r="HD29" t="s">
        <v>583</v>
      </c>
      <c r="HE29" t="s">
        <v>583</v>
      </c>
      <c r="HF29" t="s">
        <v>583</v>
      </c>
      <c r="HG29" t="s">
        <v>583</v>
      </c>
      <c r="HH29" t="s">
        <v>583</v>
      </c>
      <c r="HI29" t="s">
        <v>583</v>
      </c>
      <c r="HJ29" t="s">
        <v>583</v>
      </c>
      <c r="HK29" t="s">
        <v>583</v>
      </c>
      <c r="HL29" t="s">
        <v>583</v>
      </c>
      <c r="HM29" t="s">
        <v>583</v>
      </c>
      <c r="HN29" t="s">
        <v>583</v>
      </c>
      <c r="HO29" t="s">
        <v>583</v>
      </c>
      <c r="HP29" t="s">
        <v>583</v>
      </c>
      <c r="HQ29" t="s">
        <v>583</v>
      </c>
      <c r="HR29" t="s">
        <v>583</v>
      </c>
      <c r="HS29" t="s">
        <v>583</v>
      </c>
      <c r="HT29" t="s">
        <v>583</v>
      </c>
      <c r="HU29" t="s">
        <v>583</v>
      </c>
      <c r="HV29" t="s">
        <v>583</v>
      </c>
      <c r="HW29" t="s">
        <v>583</v>
      </c>
      <c r="HX29" t="s">
        <v>583</v>
      </c>
      <c r="HY29" t="s">
        <v>583</v>
      </c>
      <c r="HZ29" t="s">
        <v>583</v>
      </c>
      <c r="IA29" t="s">
        <v>583</v>
      </c>
      <c r="IB29" t="s">
        <v>583</v>
      </c>
      <c r="IC29" t="s">
        <v>583</v>
      </c>
      <c r="ID29" t="s">
        <v>1180</v>
      </c>
      <c r="IE29" t="s">
        <v>480</v>
      </c>
      <c r="IF29" t="s">
        <v>480</v>
      </c>
      <c r="IG29" t="s">
        <v>480</v>
      </c>
      <c r="IH29" t="s">
        <v>480</v>
      </c>
      <c r="II29" t="s">
        <v>480</v>
      </c>
      <c r="IJ29" t="s">
        <v>480</v>
      </c>
      <c r="IK29" t="s">
        <v>480</v>
      </c>
      <c r="IL29" t="s">
        <v>480</v>
      </c>
      <c r="IM29" t="s">
        <v>480</v>
      </c>
      <c r="IN29" t="s">
        <v>480</v>
      </c>
      <c r="IO29" t="s">
        <v>480</v>
      </c>
      <c r="IP29" t="s">
        <v>480</v>
      </c>
      <c r="IQ29" t="s">
        <v>480</v>
      </c>
      <c r="IR29" t="s">
        <v>1180</v>
      </c>
      <c r="IS29">
        <v>0</v>
      </c>
      <c r="IT29">
        <v>0</v>
      </c>
      <c r="IU29">
        <v>0</v>
      </c>
      <c r="IV29">
        <v>0</v>
      </c>
      <c r="IW29">
        <v>0</v>
      </c>
      <c r="IX29">
        <v>0</v>
      </c>
      <c r="IY29">
        <v>0</v>
      </c>
      <c r="IZ29">
        <v>0</v>
      </c>
      <c r="JA29">
        <v>0</v>
      </c>
      <c r="JB29">
        <v>0</v>
      </c>
      <c r="JC29">
        <v>0</v>
      </c>
      <c r="JD29">
        <v>1</v>
      </c>
      <c r="JE29">
        <v>1</v>
      </c>
      <c r="JF29">
        <v>0</v>
      </c>
      <c r="JG29">
        <v>0</v>
      </c>
      <c r="JH29">
        <v>0</v>
      </c>
      <c r="JI29">
        <v>0</v>
      </c>
      <c r="JJ29">
        <v>0</v>
      </c>
      <c r="JK29">
        <v>0</v>
      </c>
      <c r="JL29">
        <v>0</v>
      </c>
      <c r="JM29">
        <v>0</v>
      </c>
      <c r="JN29">
        <v>0</v>
      </c>
      <c r="JO29">
        <v>0</v>
      </c>
      <c r="JP29">
        <v>0</v>
      </c>
      <c r="JQ29">
        <v>100</v>
      </c>
      <c r="JR29">
        <v>100</v>
      </c>
      <c r="JS29">
        <v>0</v>
      </c>
      <c r="JT29">
        <v>0</v>
      </c>
      <c r="JU29">
        <v>0</v>
      </c>
      <c r="JV29">
        <v>0</v>
      </c>
      <c r="JW29">
        <v>0</v>
      </c>
      <c r="JX29">
        <v>0</v>
      </c>
      <c r="JY29">
        <v>0</v>
      </c>
      <c r="JZ29">
        <v>0</v>
      </c>
      <c r="KA29">
        <v>0</v>
      </c>
      <c r="KB29">
        <v>0</v>
      </c>
      <c r="KC29">
        <v>0</v>
      </c>
      <c r="KD29">
        <v>100</v>
      </c>
      <c r="KE29" t="s">
        <v>489</v>
      </c>
      <c r="KF29" t="s">
        <v>480</v>
      </c>
      <c r="KG29" t="s">
        <v>480</v>
      </c>
      <c r="KH29" t="s">
        <v>480</v>
      </c>
      <c r="KI29" t="s">
        <v>480</v>
      </c>
      <c r="KJ29" t="s">
        <v>480</v>
      </c>
      <c r="KK29" t="s">
        <v>480</v>
      </c>
      <c r="KL29" t="s">
        <v>480</v>
      </c>
      <c r="KM29" t="s">
        <v>480</v>
      </c>
      <c r="KN29" t="s">
        <v>480</v>
      </c>
      <c r="KO29" t="s">
        <v>480</v>
      </c>
      <c r="KP29">
        <v>100</v>
      </c>
      <c r="KQ29" t="s">
        <v>489</v>
      </c>
      <c r="KR29" t="s">
        <v>489</v>
      </c>
      <c r="KS29" t="s">
        <v>489</v>
      </c>
      <c r="KT29" t="s">
        <v>489</v>
      </c>
      <c r="KU29" t="s">
        <v>489</v>
      </c>
      <c r="KV29" t="s">
        <v>489</v>
      </c>
      <c r="KW29" t="s">
        <v>489</v>
      </c>
      <c r="KX29" t="s">
        <v>489</v>
      </c>
      <c r="KY29" t="s">
        <v>489</v>
      </c>
      <c r="KZ29" t="s">
        <v>489</v>
      </c>
      <c r="LA29" t="s">
        <v>489</v>
      </c>
      <c r="LB29">
        <v>100</v>
      </c>
      <c r="LC29">
        <v>100</v>
      </c>
      <c r="LD29" t="s">
        <v>724</v>
      </c>
      <c r="LE29" t="s">
        <v>829</v>
      </c>
      <c r="LF29">
        <v>100</v>
      </c>
      <c r="LG29">
        <v>100</v>
      </c>
      <c r="LH29" t="s">
        <v>480</v>
      </c>
      <c r="LI29" t="s">
        <v>480</v>
      </c>
      <c r="LJ29">
        <v>100</v>
      </c>
      <c r="LK29">
        <v>100</v>
      </c>
      <c r="LL29">
        <v>9024443544</v>
      </c>
      <c r="LM29">
        <v>8984078912</v>
      </c>
      <c r="LN29">
        <v>8142130143</v>
      </c>
      <c r="LO29">
        <v>691592795</v>
      </c>
      <c r="LP29">
        <v>691592795</v>
      </c>
      <c r="LQ29" t="s">
        <v>489</v>
      </c>
      <c r="LR29" t="s">
        <v>489</v>
      </c>
      <c r="LS29" t="s">
        <v>489</v>
      </c>
      <c r="LT29" t="s">
        <v>489</v>
      </c>
      <c r="LU29" t="s">
        <v>489</v>
      </c>
      <c r="LV29" t="s">
        <v>489</v>
      </c>
      <c r="LW29" t="s">
        <v>489</v>
      </c>
      <c r="LX29" t="s">
        <v>489</v>
      </c>
      <c r="LY29" t="s">
        <v>489</v>
      </c>
      <c r="LZ29" t="s">
        <v>489</v>
      </c>
      <c r="MA29" t="s">
        <v>489</v>
      </c>
      <c r="MB29">
        <v>56</v>
      </c>
      <c r="MC29">
        <v>56</v>
      </c>
      <c r="MD29">
        <v>56</v>
      </c>
      <c r="ME29">
        <v>56</v>
      </c>
      <c r="MF29" t="s">
        <v>491</v>
      </c>
      <c r="MG29" t="s">
        <v>491</v>
      </c>
      <c r="MH29" t="s">
        <v>491</v>
      </c>
      <c r="MI29" t="s">
        <v>491</v>
      </c>
      <c r="MJ29" t="s">
        <v>491</v>
      </c>
      <c r="MK29" t="s">
        <v>491</v>
      </c>
      <c r="ML29" t="s">
        <v>491</v>
      </c>
      <c r="MM29" t="s">
        <v>491</v>
      </c>
      <c r="MN29" t="s">
        <v>493</v>
      </c>
      <c r="MO29" t="s">
        <v>491</v>
      </c>
      <c r="MP29" t="s">
        <v>491</v>
      </c>
      <c r="MQ29">
        <v>0</v>
      </c>
      <c r="MR29" t="s">
        <v>491</v>
      </c>
      <c r="MS29" t="s">
        <v>491</v>
      </c>
      <c r="MT29" t="s">
        <v>491</v>
      </c>
      <c r="MU29" t="s">
        <v>491</v>
      </c>
      <c r="MV29" t="s">
        <v>491</v>
      </c>
      <c r="MW29" t="s">
        <v>491</v>
      </c>
      <c r="MX29" t="s">
        <v>491</v>
      </c>
      <c r="MY29" t="s">
        <v>491</v>
      </c>
      <c r="MZ29" t="s">
        <v>495</v>
      </c>
      <c r="NA29" t="s">
        <v>491</v>
      </c>
      <c r="NB29" t="s">
        <v>491</v>
      </c>
      <c r="NC29">
        <v>0</v>
      </c>
      <c r="ND29" t="s">
        <v>489</v>
      </c>
      <c r="NE29" t="s">
        <v>489</v>
      </c>
      <c r="NF29" t="s">
        <v>489</v>
      </c>
      <c r="NG29" t="s">
        <v>489</v>
      </c>
      <c r="NH29" t="s">
        <v>489</v>
      </c>
      <c r="NI29" t="s">
        <v>489</v>
      </c>
      <c r="NJ29" t="s">
        <v>489</v>
      </c>
      <c r="NK29" t="s">
        <v>489</v>
      </c>
      <c r="NL29" t="s">
        <v>489</v>
      </c>
      <c r="NM29" t="s">
        <v>489</v>
      </c>
      <c r="NN29" t="s">
        <v>489</v>
      </c>
      <c r="NO29">
        <v>100</v>
      </c>
      <c r="NP29" t="s">
        <v>1023</v>
      </c>
      <c r="NQ29" t="s">
        <v>1023</v>
      </c>
      <c r="NR29" t="s">
        <v>1023</v>
      </c>
      <c r="NS29" t="s">
        <v>1023</v>
      </c>
      <c r="NT29" t="s">
        <v>1023</v>
      </c>
      <c r="NU29" t="s">
        <v>1023</v>
      </c>
      <c r="NV29" t="s">
        <v>1023</v>
      </c>
      <c r="NW29" t="s">
        <v>1023</v>
      </c>
      <c r="NX29" t="s">
        <v>1023</v>
      </c>
      <c r="NY29" t="s">
        <v>1023</v>
      </c>
      <c r="NZ29" t="s">
        <v>1023</v>
      </c>
      <c r="OA29">
        <v>0</v>
      </c>
      <c r="OB29" t="s">
        <v>690</v>
      </c>
      <c r="OC29" t="s">
        <v>690</v>
      </c>
      <c r="OD29" t="s">
        <v>690</v>
      </c>
      <c r="OE29" t="s">
        <v>722</v>
      </c>
      <c r="OF29" t="s">
        <v>722</v>
      </c>
      <c r="OG29" t="s">
        <v>722</v>
      </c>
      <c r="OH29" t="s">
        <v>722</v>
      </c>
      <c r="OI29" t="s">
        <v>722</v>
      </c>
      <c r="OJ29" t="s">
        <v>722</v>
      </c>
      <c r="OK29" t="s">
        <v>722</v>
      </c>
      <c r="OL29" t="s">
        <v>722</v>
      </c>
      <c r="OM29">
        <v>0</v>
      </c>
      <c r="OP29" t="s">
        <v>1169</v>
      </c>
      <c r="OQ29">
        <v>56</v>
      </c>
      <c r="OR29" t="s">
        <v>583</v>
      </c>
      <c r="OS29" t="s">
        <v>583</v>
      </c>
      <c r="OT29" t="s">
        <v>583</v>
      </c>
      <c r="OU29" t="s">
        <v>583</v>
      </c>
      <c r="OV29" t="s">
        <v>583</v>
      </c>
      <c r="OW29" t="s">
        <v>583</v>
      </c>
      <c r="OX29" t="s">
        <v>583</v>
      </c>
      <c r="OY29" t="s">
        <v>583</v>
      </c>
      <c r="OZ29" t="s">
        <v>583</v>
      </c>
      <c r="PA29" t="s">
        <v>583</v>
      </c>
      <c r="PB29" t="s">
        <v>583</v>
      </c>
      <c r="PC29" t="s">
        <v>583</v>
      </c>
      <c r="PD29" t="s">
        <v>583</v>
      </c>
      <c r="PE29" t="s">
        <v>583</v>
      </c>
      <c r="PF29" t="s">
        <v>583</v>
      </c>
      <c r="PG29" t="s">
        <v>583</v>
      </c>
      <c r="PH29" t="s">
        <v>583</v>
      </c>
      <c r="PI29" t="s">
        <v>583</v>
      </c>
      <c r="PJ29" t="s">
        <v>583</v>
      </c>
      <c r="PK29" t="s">
        <v>583</v>
      </c>
      <c r="PL29" t="s">
        <v>583</v>
      </c>
      <c r="PM29" t="s">
        <v>583</v>
      </c>
      <c r="PN29" t="s">
        <v>583</v>
      </c>
      <c r="PO29" t="s">
        <v>583</v>
      </c>
      <c r="PP29" t="s">
        <v>583</v>
      </c>
      <c r="PQ29" t="s">
        <v>583</v>
      </c>
      <c r="PR29">
        <v>752590</v>
      </c>
      <c r="PS29">
        <v>690840205</v>
      </c>
      <c r="PT29" t="s">
        <v>617</v>
      </c>
    </row>
    <row r="30" spans="1:436" x14ac:dyDescent="0.35">
      <c r="A30" t="s">
        <v>1181</v>
      </c>
      <c r="B30">
        <v>7868</v>
      </c>
      <c r="C30" t="s">
        <v>1182</v>
      </c>
      <c r="D30">
        <v>2020110010191</v>
      </c>
      <c r="E30" t="s">
        <v>437</v>
      </c>
      <c r="F30" t="s">
        <v>438</v>
      </c>
      <c r="G30" t="s">
        <v>439</v>
      </c>
      <c r="H30" t="s">
        <v>651</v>
      </c>
      <c r="I30" t="s">
        <v>583</v>
      </c>
      <c r="J30" t="s">
        <v>653</v>
      </c>
      <c r="K30" t="s">
        <v>654</v>
      </c>
      <c r="L30" t="s">
        <v>655</v>
      </c>
      <c r="M30" t="s">
        <v>656</v>
      </c>
      <c r="N30" t="s">
        <v>657</v>
      </c>
      <c r="O30" t="s">
        <v>755</v>
      </c>
      <c r="P30" t="s">
        <v>659</v>
      </c>
      <c r="Q30" t="s">
        <v>660</v>
      </c>
      <c r="R30" t="s">
        <v>661</v>
      </c>
      <c r="S30" t="s">
        <v>1183</v>
      </c>
      <c r="T30" t="s">
        <v>1184</v>
      </c>
      <c r="AF30" t="s">
        <v>1183</v>
      </c>
      <c r="AG30" t="s">
        <v>480</v>
      </c>
      <c r="AH30" t="s">
        <v>480</v>
      </c>
      <c r="AI30" t="s">
        <v>1185</v>
      </c>
      <c r="AJ30">
        <v>0</v>
      </c>
      <c r="AK30">
        <v>44055</v>
      </c>
      <c r="AL30">
        <v>1</v>
      </c>
      <c r="AM30">
        <v>2023</v>
      </c>
      <c r="AN30" t="s">
        <v>1186</v>
      </c>
      <c r="AO30" t="s">
        <v>1187</v>
      </c>
      <c r="AP30">
        <v>2020</v>
      </c>
      <c r="AQ30">
        <v>2024</v>
      </c>
      <c r="AR30" t="s">
        <v>469</v>
      </c>
      <c r="AS30" t="s">
        <v>705</v>
      </c>
      <c r="AT30" t="s">
        <v>580</v>
      </c>
      <c r="AU30" t="s">
        <v>706</v>
      </c>
      <c r="AV30">
        <v>2020</v>
      </c>
      <c r="AW30">
        <v>0</v>
      </c>
      <c r="AX30" t="s">
        <v>462</v>
      </c>
      <c r="AY30">
        <v>0</v>
      </c>
      <c r="AZ30">
        <v>1</v>
      </c>
      <c r="BA30">
        <v>0</v>
      </c>
      <c r="BB30" t="s">
        <v>1188</v>
      </c>
      <c r="BC30" t="s">
        <v>1189</v>
      </c>
      <c r="BD30" t="s">
        <v>1183</v>
      </c>
      <c r="BE30" t="s">
        <v>583</v>
      </c>
      <c r="BF30" t="s">
        <v>675</v>
      </c>
      <c r="BG30">
        <v>3</v>
      </c>
      <c r="BH30">
        <v>45212</v>
      </c>
      <c r="BI30" t="s">
        <v>676</v>
      </c>
      <c r="BJ30" t="s">
        <v>51</v>
      </c>
      <c r="BK30">
        <v>25</v>
      </c>
      <c r="BL30">
        <v>5</v>
      </c>
      <c r="BM30">
        <v>5</v>
      </c>
      <c r="BN30">
        <v>5</v>
      </c>
      <c r="BO30">
        <v>5</v>
      </c>
      <c r="BP30">
        <v>5</v>
      </c>
      <c r="BW30">
        <v>5</v>
      </c>
      <c r="BX30">
        <v>5</v>
      </c>
      <c r="BY30">
        <v>5</v>
      </c>
      <c r="BZ30">
        <v>5</v>
      </c>
      <c r="CA30">
        <v>5</v>
      </c>
      <c r="CB30">
        <v>5</v>
      </c>
      <c r="CC30">
        <v>5</v>
      </c>
      <c r="CD30">
        <v>0</v>
      </c>
      <c r="CE30" t="s">
        <v>583</v>
      </c>
      <c r="CF30" t="s">
        <v>583</v>
      </c>
      <c r="CG30" t="s">
        <v>583</v>
      </c>
      <c r="CH30" t="s">
        <v>583</v>
      </c>
      <c r="CI30" t="s">
        <v>583</v>
      </c>
      <c r="CJ30">
        <v>5</v>
      </c>
      <c r="CK30">
        <v>5</v>
      </c>
      <c r="CL30">
        <v>5</v>
      </c>
      <c r="CM30">
        <v>20</v>
      </c>
      <c r="CN30" t="s">
        <v>469</v>
      </c>
      <c r="CO30">
        <v>0</v>
      </c>
      <c r="CP30">
        <v>0</v>
      </c>
      <c r="CQ30">
        <v>0</v>
      </c>
      <c r="CR30">
        <v>0</v>
      </c>
      <c r="CS30">
        <v>0</v>
      </c>
      <c r="CT30">
        <v>2</v>
      </c>
      <c r="CU30">
        <v>0</v>
      </c>
      <c r="CV30">
        <v>0</v>
      </c>
      <c r="CW30">
        <v>0</v>
      </c>
      <c r="CX30">
        <v>0</v>
      </c>
      <c r="CY30">
        <v>0</v>
      </c>
      <c r="CZ30">
        <v>3</v>
      </c>
      <c r="DA30">
        <v>5</v>
      </c>
      <c r="DB30" s="92">
        <v>5</v>
      </c>
      <c r="DC30">
        <v>5</v>
      </c>
      <c r="DD30">
        <v>5</v>
      </c>
      <c r="DE30">
        <v>0</v>
      </c>
      <c r="DF30">
        <v>0</v>
      </c>
      <c r="DG30">
        <v>0</v>
      </c>
      <c r="DH30">
        <v>0</v>
      </c>
      <c r="DI30">
        <v>0</v>
      </c>
      <c r="DJ30">
        <v>2</v>
      </c>
      <c r="DK30">
        <v>0</v>
      </c>
      <c r="DL30">
        <v>0</v>
      </c>
      <c r="DM30">
        <v>0</v>
      </c>
      <c r="DN30">
        <v>0</v>
      </c>
      <c r="DO30">
        <v>0</v>
      </c>
      <c r="DP30">
        <v>3</v>
      </c>
      <c r="DQ30">
        <v>5</v>
      </c>
      <c r="DR30">
        <v>0</v>
      </c>
      <c r="DS30">
        <v>0</v>
      </c>
      <c r="DT30">
        <v>0</v>
      </c>
      <c r="DU30">
        <v>0</v>
      </c>
      <c r="DV30">
        <v>0</v>
      </c>
      <c r="DW30">
        <v>2</v>
      </c>
      <c r="DX30">
        <v>0</v>
      </c>
      <c r="DY30">
        <v>0</v>
      </c>
      <c r="DZ30">
        <v>0</v>
      </c>
      <c r="EA30">
        <v>0</v>
      </c>
      <c r="EB30">
        <v>0</v>
      </c>
      <c r="EC30">
        <v>3</v>
      </c>
      <c r="ED30">
        <v>5</v>
      </c>
      <c r="EE30">
        <v>5</v>
      </c>
      <c r="EF30">
        <v>0</v>
      </c>
      <c r="EG30">
        <v>0</v>
      </c>
      <c r="EH30">
        <v>0</v>
      </c>
      <c r="EI30">
        <v>0</v>
      </c>
      <c r="EJ30">
        <v>0</v>
      </c>
      <c r="EK30" t="s">
        <v>1190</v>
      </c>
      <c r="EL30">
        <v>0</v>
      </c>
      <c r="EM30">
        <v>0</v>
      </c>
      <c r="EN30">
        <v>0</v>
      </c>
      <c r="EO30">
        <v>0</v>
      </c>
      <c r="EP30">
        <v>0</v>
      </c>
      <c r="EQ30" t="s">
        <v>1190</v>
      </c>
      <c r="ER30">
        <v>0</v>
      </c>
      <c r="ES30">
        <v>0</v>
      </c>
      <c r="ET30">
        <v>0</v>
      </c>
      <c r="EU30">
        <v>0</v>
      </c>
      <c r="EV30">
        <v>0</v>
      </c>
      <c r="EW30" t="s">
        <v>1190</v>
      </c>
      <c r="EX30">
        <v>0</v>
      </c>
      <c r="EY30">
        <v>0</v>
      </c>
      <c r="EZ30">
        <v>0</v>
      </c>
      <c r="FA30">
        <v>0</v>
      </c>
      <c r="FB30">
        <v>0</v>
      </c>
      <c r="FC30" t="s">
        <v>1190</v>
      </c>
      <c r="FD30" t="s">
        <v>583</v>
      </c>
      <c r="FE30" t="s">
        <v>583</v>
      </c>
      <c r="FF30" t="s">
        <v>583</v>
      </c>
      <c r="FG30" t="s">
        <v>583</v>
      </c>
      <c r="FH30" t="s">
        <v>583</v>
      </c>
      <c r="FI30" t="s">
        <v>583</v>
      </c>
      <c r="FJ30" t="s">
        <v>583</v>
      </c>
      <c r="FK30" t="s">
        <v>583</v>
      </c>
      <c r="FL30" t="s">
        <v>583</v>
      </c>
      <c r="FM30" t="s">
        <v>583</v>
      </c>
      <c r="FN30" t="s">
        <v>583</v>
      </c>
      <c r="FO30" t="s">
        <v>583</v>
      </c>
      <c r="FP30" t="s">
        <v>583</v>
      </c>
      <c r="FQ30" t="s">
        <v>583</v>
      </c>
      <c r="FR30" t="s">
        <v>583</v>
      </c>
      <c r="FS30" t="s">
        <v>583</v>
      </c>
      <c r="FT30" t="s">
        <v>583</v>
      </c>
      <c r="FU30" t="s">
        <v>583</v>
      </c>
      <c r="FV30" t="s">
        <v>583</v>
      </c>
      <c r="FW30" t="s">
        <v>583</v>
      </c>
      <c r="FX30" t="s">
        <v>583</v>
      </c>
      <c r="FY30" t="s">
        <v>583</v>
      </c>
      <c r="FZ30" t="s">
        <v>583</v>
      </c>
      <c r="GA30" t="s">
        <v>583</v>
      </c>
      <c r="GB30" t="s">
        <v>583</v>
      </c>
      <c r="GC30" t="s">
        <v>583</v>
      </c>
      <c r="GD30" t="s">
        <v>583</v>
      </c>
      <c r="GE30" t="s">
        <v>583</v>
      </c>
      <c r="GF30" t="s">
        <v>583</v>
      </c>
      <c r="GG30" t="s">
        <v>583</v>
      </c>
      <c r="GH30" t="s">
        <v>583</v>
      </c>
      <c r="GI30" t="s">
        <v>583</v>
      </c>
      <c r="GJ30" t="s">
        <v>583</v>
      </c>
      <c r="GK30" t="s">
        <v>583</v>
      </c>
      <c r="GL30" t="s">
        <v>583</v>
      </c>
      <c r="GM30" t="s">
        <v>583</v>
      </c>
      <c r="GN30" t="s">
        <v>583</v>
      </c>
      <c r="GO30" t="s">
        <v>583</v>
      </c>
      <c r="GP30" t="s">
        <v>583</v>
      </c>
      <c r="GQ30" t="s">
        <v>583</v>
      </c>
      <c r="GR30" t="s">
        <v>583</v>
      </c>
      <c r="GS30" t="s">
        <v>583</v>
      </c>
      <c r="GT30" t="s">
        <v>583</v>
      </c>
      <c r="GU30" t="s">
        <v>583</v>
      </c>
      <c r="GV30" t="s">
        <v>583</v>
      </c>
      <c r="GW30" t="s">
        <v>583</v>
      </c>
      <c r="GX30" t="s">
        <v>583</v>
      </c>
      <c r="GY30" t="s">
        <v>583</v>
      </c>
      <c r="GZ30" t="s">
        <v>583</v>
      </c>
      <c r="HA30" t="s">
        <v>583</v>
      </c>
      <c r="HB30" t="s">
        <v>583</v>
      </c>
      <c r="HC30" t="s">
        <v>583</v>
      </c>
      <c r="HD30" t="s">
        <v>583</v>
      </c>
      <c r="HE30" t="s">
        <v>583</v>
      </c>
      <c r="HF30" t="s">
        <v>583</v>
      </c>
      <c r="HG30" t="s">
        <v>583</v>
      </c>
      <c r="HH30" t="s">
        <v>583</v>
      </c>
      <c r="HI30" t="s">
        <v>583</v>
      </c>
      <c r="HJ30" t="s">
        <v>583</v>
      </c>
      <c r="HK30" t="s">
        <v>583</v>
      </c>
      <c r="HL30" t="s">
        <v>583</v>
      </c>
      <c r="HM30" t="s">
        <v>583</v>
      </c>
      <c r="HN30" t="s">
        <v>583</v>
      </c>
      <c r="HO30" t="s">
        <v>583</v>
      </c>
      <c r="HP30" t="s">
        <v>583</v>
      </c>
      <c r="HQ30" t="s">
        <v>583</v>
      </c>
      <c r="HR30" t="s">
        <v>583</v>
      </c>
      <c r="HS30" t="s">
        <v>583</v>
      </c>
      <c r="HT30" t="s">
        <v>583</v>
      </c>
      <c r="HU30" t="s">
        <v>583</v>
      </c>
      <c r="HV30" t="s">
        <v>583</v>
      </c>
      <c r="HW30" t="s">
        <v>583</v>
      </c>
      <c r="HX30" t="s">
        <v>583</v>
      </c>
      <c r="HY30" t="s">
        <v>583</v>
      </c>
      <c r="HZ30" t="s">
        <v>583</v>
      </c>
      <c r="IA30" t="s">
        <v>583</v>
      </c>
      <c r="IB30" t="s">
        <v>583</v>
      </c>
      <c r="IC30" t="s">
        <v>583</v>
      </c>
      <c r="ID30" t="s">
        <v>1191</v>
      </c>
      <c r="IE30" t="s">
        <v>480</v>
      </c>
      <c r="IF30" t="s">
        <v>480</v>
      </c>
      <c r="IG30" t="s">
        <v>480</v>
      </c>
      <c r="IH30" t="s">
        <v>480</v>
      </c>
      <c r="II30" t="s">
        <v>480</v>
      </c>
      <c r="IJ30" t="s">
        <v>480</v>
      </c>
      <c r="IK30" t="s">
        <v>480</v>
      </c>
      <c r="IL30" t="s">
        <v>1192</v>
      </c>
      <c r="IM30" t="s">
        <v>480</v>
      </c>
      <c r="IN30" t="s">
        <v>480</v>
      </c>
      <c r="IO30" t="s">
        <v>480</v>
      </c>
      <c r="IP30" t="s">
        <v>480</v>
      </c>
      <c r="IQ30" t="s">
        <v>480</v>
      </c>
      <c r="IR30" t="s">
        <v>1193</v>
      </c>
      <c r="IS30">
        <v>0</v>
      </c>
      <c r="IT30">
        <v>0</v>
      </c>
      <c r="IU30">
        <v>0</v>
      </c>
      <c r="IV30">
        <v>0</v>
      </c>
      <c r="IW30">
        <v>0</v>
      </c>
      <c r="IX30">
        <v>1</v>
      </c>
      <c r="IY30">
        <v>0</v>
      </c>
      <c r="IZ30">
        <v>0</v>
      </c>
      <c r="JA30">
        <v>0</v>
      </c>
      <c r="JB30">
        <v>0</v>
      </c>
      <c r="JC30">
        <v>0</v>
      </c>
      <c r="JD30">
        <v>1</v>
      </c>
      <c r="JE30">
        <v>1</v>
      </c>
      <c r="JF30">
        <v>0</v>
      </c>
      <c r="JG30">
        <v>0</v>
      </c>
      <c r="JH30">
        <v>0</v>
      </c>
      <c r="JI30">
        <v>0</v>
      </c>
      <c r="JJ30">
        <v>0</v>
      </c>
      <c r="JK30">
        <v>40</v>
      </c>
      <c r="JL30">
        <v>0</v>
      </c>
      <c r="JM30">
        <v>0</v>
      </c>
      <c r="JN30">
        <v>0</v>
      </c>
      <c r="JO30">
        <v>0</v>
      </c>
      <c r="JP30">
        <v>0</v>
      </c>
      <c r="JQ30">
        <v>60</v>
      </c>
      <c r="JR30">
        <v>100</v>
      </c>
      <c r="JS30">
        <v>0</v>
      </c>
      <c r="JT30">
        <v>0</v>
      </c>
      <c r="JU30">
        <v>0</v>
      </c>
      <c r="JV30">
        <v>0</v>
      </c>
      <c r="JW30">
        <v>0</v>
      </c>
      <c r="JX30">
        <v>40</v>
      </c>
      <c r="JY30">
        <v>40</v>
      </c>
      <c r="JZ30">
        <v>40</v>
      </c>
      <c r="KA30">
        <v>40</v>
      </c>
      <c r="KB30">
        <v>40</v>
      </c>
      <c r="KC30">
        <v>40</v>
      </c>
      <c r="KD30">
        <v>100</v>
      </c>
      <c r="KE30" t="s">
        <v>489</v>
      </c>
      <c r="KF30" t="s">
        <v>480</v>
      </c>
      <c r="KG30" t="s">
        <v>480</v>
      </c>
      <c r="KH30" t="s">
        <v>480</v>
      </c>
      <c r="KI30" t="s">
        <v>480</v>
      </c>
      <c r="KJ30">
        <v>100</v>
      </c>
      <c r="KK30" t="s">
        <v>480</v>
      </c>
      <c r="KL30" t="s">
        <v>480</v>
      </c>
      <c r="KM30" t="s">
        <v>480</v>
      </c>
      <c r="KN30" t="s">
        <v>480</v>
      </c>
      <c r="KO30" t="s">
        <v>480</v>
      </c>
      <c r="KP30">
        <v>100</v>
      </c>
      <c r="KQ30" t="s">
        <v>489</v>
      </c>
      <c r="KR30" t="s">
        <v>489</v>
      </c>
      <c r="KS30" t="s">
        <v>489</v>
      </c>
      <c r="KT30" t="s">
        <v>489</v>
      </c>
      <c r="KU30" t="s">
        <v>489</v>
      </c>
      <c r="KV30">
        <v>100</v>
      </c>
      <c r="KW30">
        <v>100</v>
      </c>
      <c r="KX30">
        <v>100</v>
      </c>
      <c r="KY30">
        <v>100</v>
      </c>
      <c r="KZ30">
        <v>100</v>
      </c>
      <c r="LA30">
        <v>100</v>
      </c>
      <c r="LB30">
        <v>100</v>
      </c>
      <c r="LC30">
        <v>100</v>
      </c>
      <c r="LD30" t="s">
        <v>1022</v>
      </c>
      <c r="LE30" t="s">
        <v>583</v>
      </c>
      <c r="LF30" t="s">
        <v>586</v>
      </c>
      <c r="LG30" t="s">
        <v>480</v>
      </c>
      <c r="LH30" t="s">
        <v>480</v>
      </c>
      <c r="LI30" t="s">
        <v>480</v>
      </c>
      <c r="LJ30">
        <v>100</v>
      </c>
      <c r="LK30">
        <v>100</v>
      </c>
      <c r="LL30">
        <v>9024443544</v>
      </c>
      <c r="LM30">
        <v>8984078912</v>
      </c>
      <c r="LN30">
        <v>8142130143</v>
      </c>
      <c r="LO30">
        <v>691592795</v>
      </c>
      <c r="LP30">
        <v>691592795</v>
      </c>
      <c r="LQ30" t="s">
        <v>489</v>
      </c>
      <c r="LR30" t="s">
        <v>489</v>
      </c>
      <c r="LS30" t="s">
        <v>489</v>
      </c>
      <c r="LT30" t="s">
        <v>489</v>
      </c>
      <c r="LU30" t="s">
        <v>489</v>
      </c>
      <c r="LV30">
        <v>2</v>
      </c>
      <c r="LW30">
        <v>0</v>
      </c>
      <c r="LX30">
        <v>0</v>
      </c>
      <c r="LY30">
        <v>0</v>
      </c>
      <c r="LZ30">
        <v>0</v>
      </c>
      <c r="MA30">
        <v>0</v>
      </c>
      <c r="MB30">
        <v>3</v>
      </c>
      <c r="MC30">
        <v>5</v>
      </c>
      <c r="MD30">
        <v>5</v>
      </c>
      <c r="ME30">
        <v>5</v>
      </c>
      <c r="MF30" t="s">
        <v>491</v>
      </c>
      <c r="MG30" t="s">
        <v>491</v>
      </c>
      <c r="MH30" t="s">
        <v>491</v>
      </c>
      <c r="MI30" t="s">
        <v>491</v>
      </c>
      <c r="MJ30" t="s">
        <v>491</v>
      </c>
      <c r="MK30" t="s">
        <v>493</v>
      </c>
      <c r="ML30" t="s">
        <v>491</v>
      </c>
      <c r="MM30" t="s">
        <v>491</v>
      </c>
      <c r="MN30" t="s">
        <v>493</v>
      </c>
      <c r="MO30" t="s">
        <v>491</v>
      </c>
      <c r="MP30" t="s">
        <v>491</v>
      </c>
      <c r="MQ30">
        <v>0</v>
      </c>
      <c r="MR30" t="s">
        <v>491</v>
      </c>
      <c r="MS30" t="s">
        <v>491</v>
      </c>
      <c r="MT30" t="s">
        <v>491</v>
      </c>
      <c r="MU30" t="s">
        <v>491</v>
      </c>
      <c r="MV30" t="s">
        <v>491</v>
      </c>
      <c r="MW30" t="s">
        <v>496</v>
      </c>
      <c r="MX30" t="s">
        <v>491</v>
      </c>
      <c r="MY30" t="s">
        <v>491</v>
      </c>
      <c r="MZ30" t="s">
        <v>495</v>
      </c>
      <c r="NA30" t="s">
        <v>491</v>
      </c>
      <c r="NB30" t="s">
        <v>491</v>
      </c>
      <c r="NC30">
        <v>0</v>
      </c>
      <c r="ND30" t="s">
        <v>489</v>
      </c>
      <c r="NE30" t="s">
        <v>489</v>
      </c>
      <c r="NF30" t="s">
        <v>489</v>
      </c>
      <c r="NG30" t="s">
        <v>489</v>
      </c>
      <c r="NH30" t="s">
        <v>489</v>
      </c>
      <c r="NI30">
        <v>100</v>
      </c>
      <c r="NJ30">
        <v>100</v>
      </c>
      <c r="NK30">
        <v>100</v>
      </c>
      <c r="NL30">
        <v>100</v>
      </c>
      <c r="NM30">
        <v>100</v>
      </c>
      <c r="NN30">
        <v>100</v>
      </c>
      <c r="NO30">
        <v>100</v>
      </c>
      <c r="NP30" t="s">
        <v>1023</v>
      </c>
      <c r="NQ30" t="s">
        <v>1023</v>
      </c>
      <c r="NR30" t="s">
        <v>1023</v>
      </c>
      <c r="NS30" t="s">
        <v>1023</v>
      </c>
      <c r="NT30" t="s">
        <v>1023</v>
      </c>
      <c r="NU30" t="s">
        <v>1023</v>
      </c>
      <c r="NV30" t="s">
        <v>1023</v>
      </c>
      <c r="NW30" t="s">
        <v>1023</v>
      </c>
      <c r="NX30" t="s">
        <v>1023</v>
      </c>
      <c r="NY30" t="s">
        <v>1023</v>
      </c>
      <c r="NZ30" t="s">
        <v>1023</v>
      </c>
      <c r="OA30">
        <v>0</v>
      </c>
      <c r="OB30" t="s">
        <v>690</v>
      </c>
      <c r="OC30" t="s">
        <v>690</v>
      </c>
      <c r="OD30" t="s">
        <v>690</v>
      </c>
      <c r="OE30" t="s">
        <v>722</v>
      </c>
      <c r="OF30" t="s">
        <v>722</v>
      </c>
      <c r="OG30" t="s">
        <v>690</v>
      </c>
      <c r="OH30" t="s">
        <v>690</v>
      </c>
      <c r="OI30" t="s">
        <v>690</v>
      </c>
      <c r="OJ30" t="s">
        <v>690</v>
      </c>
      <c r="OK30" t="s">
        <v>997</v>
      </c>
      <c r="OL30" t="s">
        <v>690</v>
      </c>
      <c r="OM30">
        <v>0</v>
      </c>
      <c r="OP30" t="s">
        <v>1181</v>
      </c>
      <c r="OQ30">
        <v>5</v>
      </c>
      <c r="OR30" t="s">
        <v>583</v>
      </c>
      <c r="OS30" t="s">
        <v>583</v>
      </c>
      <c r="OT30" t="s">
        <v>583</v>
      </c>
      <c r="OU30" t="s">
        <v>583</v>
      </c>
      <c r="OV30" t="s">
        <v>583</v>
      </c>
      <c r="OW30" t="s">
        <v>583</v>
      </c>
      <c r="OX30" t="s">
        <v>583</v>
      </c>
      <c r="OY30" t="s">
        <v>583</v>
      </c>
      <c r="OZ30" t="s">
        <v>583</v>
      </c>
      <c r="PA30" t="s">
        <v>583</v>
      </c>
      <c r="PB30" t="s">
        <v>583</v>
      </c>
      <c r="PC30" t="s">
        <v>583</v>
      </c>
      <c r="PD30" t="s">
        <v>583</v>
      </c>
      <c r="PE30" t="s">
        <v>583</v>
      </c>
      <c r="PF30" t="s">
        <v>583</v>
      </c>
      <c r="PG30" t="s">
        <v>583</v>
      </c>
      <c r="PH30" t="s">
        <v>583</v>
      </c>
      <c r="PI30" t="s">
        <v>583</v>
      </c>
      <c r="PJ30" t="s">
        <v>583</v>
      </c>
      <c r="PK30" t="s">
        <v>583</v>
      </c>
      <c r="PL30" t="s">
        <v>583</v>
      </c>
      <c r="PM30" t="s">
        <v>583</v>
      </c>
      <c r="PN30" t="s">
        <v>583</v>
      </c>
      <c r="PO30" t="s">
        <v>583</v>
      </c>
      <c r="PP30" t="s">
        <v>583</v>
      </c>
      <c r="PQ30" t="s">
        <v>583</v>
      </c>
      <c r="PR30">
        <v>752590</v>
      </c>
      <c r="PS30">
        <v>690840205</v>
      </c>
      <c r="PT30" t="s">
        <v>648</v>
      </c>
    </row>
    <row r="31" spans="1:436" x14ac:dyDescent="0.35">
      <c r="A31" t="s">
        <v>1194</v>
      </c>
      <c r="B31">
        <v>7868</v>
      </c>
      <c r="C31" t="s">
        <v>1195</v>
      </c>
      <c r="D31">
        <v>2020110010191</v>
      </c>
      <c r="E31" t="s">
        <v>437</v>
      </c>
      <c r="F31" t="s">
        <v>438</v>
      </c>
      <c r="G31" t="s">
        <v>439</v>
      </c>
      <c r="H31" t="s">
        <v>651</v>
      </c>
      <c r="I31" t="s">
        <v>915</v>
      </c>
      <c r="J31" t="s">
        <v>653</v>
      </c>
      <c r="K31" t="s">
        <v>654</v>
      </c>
      <c r="L31" t="s">
        <v>655</v>
      </c>
      <c r="M31" t="s">
        <v>656</v>
      </c>
      <c r="N31" t="s">
        <v>657</v>
      </c>
      <c r="O31" t="s">
        <v>755</v>
      </c>
      <c r="P31" t="s">
        <v>659</v>
      </c>
      <c r="Q31" t="s">
        <v>660</v>
      </c>
      <c r="R31" t="s">
        <v>661</v>
      </c>
      <c r="S31" t="s">
        <v>1196</v>
      </c>
      <c r="T31" t="s">
        <v>1197</v>
      </c>
      <c r="AD31" t="s">
        <v>1198</v>
      </c>
      <c r="AE31" t="s">
        <v>1199</v>
      </c>
      <c r="AG31" t="s">
        <v>480</v>
      </c>
      <c r="AH31" t="s">
        <v>480</v>
      </c>
      <c r="AI31" t="s">
        <v>1200</v>
      </c>
      <c r="AJ31" t="s">
        <v>1161</v>
      </c>
      <c r="AK31">
        <v>44055</v>
      </c>
      <c r="AL31">
        <v>1</v>
      </c>
      <c r="AM31">
        <v>2023</v>
      </c>
      <c r="AN31" t="s">
        <v>1201</v>
      </c>
      <c r="AO31" t="s">
        <v>1146</v>
      </c>
      <c r="AP31">
        <v>2020</v>
      </c>
      <c r="AQ31">
        <v>2024</v>
      </c>
      <c r="AR31" t="s">
        <v>527</v>
      </c>
      <c r="AS31" t="s">
        <v>762</v>
      </c>
      <c r="AT31" t="s">
        <v>580</v>
      </c>
      <c r="AU31" t="s">
        <v>461</v>
      </c>
      <c r="AV31" t="s">
        <v>462</v>
      </c>
      <c r="AW31" t="s">
        <v>462</v>
      </c>
      <c r="AX31" t="s">
        <v>462</v>
      </c>
      <c r="AY31">
        <v>0</v>
      </c>
      <c r="AZ31">
        <v>1</v>
      </c>
      <c r="BA31">
        <v>0</v>
      </c>
      <c r="BB31" t="s">
        <v>1202</v>
      </c>
      <c r="BC31" t="s">
        <v>1203</v>
      </c>
      <c r="BD31" t="s">
        <v>1204</v>
      </c>
      <c r="BE31" t="s">
        <v>583</v>
      </c>
      <c r="BF31" t="s">
        <v>675</v>
      </c>
      <c r="BG31">
        <v>3</v>
      </c>
      <c r="BH31">
        <v>45212</v>
      </c>
      <c r="BI31" t="s">
        <v>676</v>
      </c>
      <c r="BJ31" t="s">
        <v>51</v>
      </c>
      <c r="BK31">
        <v>56</v>
      </c>
      <c r="BL31">
        <v>56</v>
      </c>
      <c r="BM31">
        <v>56</v>
      </c>
      <c r="BN31">
        <v>56</v>
      </c>
      <c r="BO31">
        <v>56</v>
      </c>
      <c r="BP31">
        <v>56</v>
      </c>
      <c r="BW31">
        <v>56</v>
      </c>
      <c r="BX31">
        <v>56</v>
      </c>
      <c r="BY31">
        <v>56</v>
      </c>
      <c r="BZ31">
        <v>56</v>
      </c>
      <c r="CA31">
        <v>56</v>
      </c>
      <c r="CB31">
        <v>56</v>
      </c>
      <c r="CC31">
        <v>56</v>
      </c>
      <c r="CD31">
        <v>0</v>
      </c>
      <c r="CE31" t="s">
        <v>583</v>
      </c>
      <c r="CF31" t="s">
        <v>583</v>
      </c>
      <c r="CG31" t="s">
        <v>583</v>
      </c>
      <c r="CH31" t="s">
        <v>583</v>
      </c>
      <c r="CI31" t="s">
        <v>583</v>
      </c>
      <c r="CJ31">
        <v>56</v>
      </c>
      <c r="CK31">
        <v>56</v>
      </c>
      <c r="CL31">
        <v>56</v>
      </c>
      <c r="CM31" t="s">
        <v>491</v>
      </c>
      <c r="CN31" t="s">
        <v>469</v>
      </c>
      <c r="CO31">
        <v>0</v>
      </c>
      <c r="CP31">
        <v>0</v>
      </c>
      <c r="CQ31">
        <v>0</v>
      </c>
      <c r="CR31">
        <v>0</v>
      </c>
      <c r="CS31">
        <v>0</v>
      </c>
      <c r="CT31">
        <v>0</v>
      </c>
      <c r="CU31">
        <v>0</v>
      </c>
      <c r="CV31">
        <v>0</v>
      </c>
      <c r="CW31">
        <v>0</v>
      </c>
      <c r="CX31">
        <v>0</v>
      </c>
      <c r="CY31">
        <v>0</v>
      </c>
      <c r="CZ31">
        <v>56</v>
      </c>
      <c r="DA31">
        <v>56</v>
      </c>
      <c r="DB31" s="92">
        <v>56</v>
      </c>
      <c r="DC31">
        <v>56</v>
      </c>
      <c r="DD31">
        <v>56</v>
      </c>
      <c r="DE31">
        <v>0</v>
      </c>
      <c r="DF31">
        <v>0</v>
      </c>
      <c r="DG31">
        <v>0</v>
      </c>
      <c r="DH31">
        <v>0</v>
      </c>
      <c r="DI31">
        <v>0</v>
      </c>
      <c r="DJ31">
        <v>0</v>
      </c>
      <c r="DK31">
        <v>0</v>
      </c>
      <c r="DL31">
        <v>0</v>
      </c>
      <c r="DM31">
        <v>0</v>
      </c>
      <c r="DN31">
        <v>0</v>
      </c>
      <c r="DO31">
        <v>0</v>
      </c>
      <c r="DP31">
        <v>0</v>
      </c>
      <c r="DQ31">
        <v>56</v>
      </c>
      <c r="DR31">
        <v>0</v>
      </c>
      <c r="DS31">
        <v>0</v>
      </c>
      <c r="DT31">
        <v>0</v>
      </c>
      <c r="DU31">
        <v>0</v>
      </c>
      <c r="DV31">
        <v>0</v>
      </c>
      <c r="DW31">
        <v>0</v>
      </c>
      <c r="DX31">
        <v>0</v>
      </c>
      <c r="DY31">
        <v>0</v>
      </c>
      <c r="DZ31">
        <v>0</v>
      </c>
      <c r="EA31">
        <v>0</v>
      </c>
      <c r="EB31">
        <v>0</v>
      </c>
      <c r="EC31">
        <v>56</v>
      </c>
      <c r="ED31">
        <v>56</v>
      </c>
      <c r="EE31">
        <v>56</v>
      </c>
      <c r="EF31">
        <v>0</v>
      </c>
      <c r="EG31">
        <v>0</v>
      </c>
      <c r="EH31">
        <v>0</v>
      </c>
      <c r="EI31">
        <v>0</v>
      </c>
      <c r="EJ31">
        <v>0</v>
      </c>
      <c r="EK31">
        <v>0</v>
      </c>
      <c r="EL31" t="s">
        <v>1167</v>
      </c>
      <c r="EM31">
        <v>0</v>
      </c>
      <c r="EN31" t="s">
        <v>1166</v>
      </c>
      <c r="EO31">
        <v>0</v>
      </c>
      <c r="EP31">
        <v>0</v>
      </c>
      <c r="EQ31" t="s">
        <v>1167</v>
      </c>
      <c r="ER31">
        <v>0</v>
      </c>
      <c r="ES31">
        <v>0</v>
      </c>
      <c r="ET31">
        <v>0</v>
      </c>
      <c r="EU31">
        <v>0</v>
      </c>
      <c r="EV31">
        <v>0</v>
      </c>
      <c r="EW31">
        <v>0</v>
      </c>
      <c r="EX31" t="s">
        <v>1167</v>
      </c>
      <c r="EY31">
        <v>0</v>
      </c>
      <c r="EZ31" t="s">
        <v>1166</v>
      </c>
      <c r="FA31">
        <v>0</v>
      </c>
      <c r="FB31">
        <v>0</v>
      </c>
      <c r="FC31" t="s">
        <v>1167</v>
      </c>
      <c r="FD31" t="s">
        <v>583</v>
      </c>
      <c r="FE31" t="s">
        <v>583</v>
      </c>
      <c r="FF31" t="s">
        <v>583</v>
      </c>
      <c r="FG31" t="s">
        <v>583</v>
      </c>
      <c r="FH31" t="s">
        <v>583</v>
      </c>
      <c r="FI31" t="s">
        <v>583</v>
      </c>
      <c r="FJ31" t="s">
        <v>583</v>
      </c>
      <c r="FK31" t="s">
        <v>583</v>
      </c>
      <c r="FL31" t="s">
        <v>583</v>
      </c>
      <c r="FM31" t="s">
        <v>583</v>
      </c>
      <c r="FN31" t="s">
        <v>583</v>
      </c>
      <c r="FO31" t="s">
        <v>583</v>
      </c>
      <c r="FP31" t="s">
        <v>583</v>
      </c>
      <c r="FQ31" t="s">
        <v>583</v>
      </c>
      <c r="FR31" t="s">
        <v>583</v>
      </c>
      <c r="FS31" t="s">
        <v>583</v>
      </c>
      <c r="FT31" t="s">
        <v>583</v>
      </c>
      <c r="FU31" t="s">
        <v>583</v>
      </c>
      <c r="FV31" t="s">
        <v>583</v>
      </c>
      <c r="FW31" t="s">
        <v>583</v>
      </c>
      <c r="FX31" t="s">
        <v>583</v>
      </c>
      <c r="FY31" t="s">
        <v>583</v>
      </c>
      <c r="FZ31" t="s">
        <v>583</v>
      </c>
      <c r="GA31" t="s">
        <v>583</v>
      </c>
      <c r="GB31" t="s">
        <v>583</v>
      </c>
      <c r="GC31" t="s">
        <v>583</v>
      </c>
      <c r="GD31" t="s">
        <v>583</v>
      </c>
      <c r="GE31" t="s">
        <v>583</v>
      </c>
      <c r="GF31" t="s">
        <v>583</v>
      </c>
      <c r="GG31" t="s">
        <v>583</v>
      </c>
      <c r="GH31" t="s">
        <v>583</v>
      </c>
      <c r="GI31" t="s">
        <v>583</v>
      </c>
      <c r="GJ31" t="s">
        <v>583</v>
      </c>
      <c r="GK31" t="s">
        <v>583</v>
      </c>
      <c r="GL31" t="s">
        <v>583</v>
      </c>
      <c r="GM31" t="s">
        <v>583</v>
      </c>
      <c r="GN31" t="s">
        <v>583</v>
      </c>
      <c r="GO31" t="s">
        <v>583</v>
      </c>
      <c r="GP31" t="s">
        <v>583</v>
      </c>
      <c r="GQ31" t="s">
        <v>583</v>
      </c>
      <c r="GR31" t="s">
        <v>583</v>
      </c>
      <c r="GS31" t="s">
        <v>583</v>
      </c>
      <c r="GT31" t="s">
        <v>583</v>
      </c>
      <c r="GU31" t="s">
        <v>583</v>
      </c>
      <c r="GV31" t="s">
        <v>583</v>
      </c>
      <c r="GW31" t="s">
        <v>583</v>
      </c>
      <c r="GX31" t="s">
        <v>583</v>
      </c>
      <c r="GY31" t="s">
        <v>583</v>
      </c>
      <c r="GZ31" t="s">
        <v>583</v>
      </c>
      <c r="HA31" t="s">
        <v>583</v>
      </c>
      <c r="HB31" t="s">
        <v>583</v>
      </c>
      <c r="HC31" t="s">
        <v>583</v>
      </c>
      <c r="HD31" t="s">
        <v>583</v>
      </c>
      <c r="HE31" t="s">
        <v>583</v>
      </c>
      <c r="HF31" t="s">
        <v>583</v>
      </c>
      <c r="HG31" t="s">
        <v>583</v>
      </c>
      <c r="HH31" t="s">
        <v>583</v>
      </c>
      <c r="HI31" t="s">
        <v>583</v>
      </c>
      <c r="HJ31" t="s">
        <v>583</v>
      </c>
      <c r="HK31" t="s">
        <v>583</v>
      </c>
      <c r="HL31" t="s">
        <v>583</v>
      </c>
      <c r="HM31" t="s">
        <v>583</v>
      </c>
      <c r="HN31" t="s">
        <v>583</v>
      </c>
      <c r="HO31" t="s">
        <v>583</v>
      </c>
      <c r="HP31" t="s">
        <v>583</v>
      </c>
      <c r="HQ31" t="s">
        <v>583</v>
      </c>
      <c r="HR31" t="s">
        <v>583</v>
      </c>
      <c r="HS31" t="s">
        <v>583</v>
      </c>
      <c r="HT31" t="s">
        <v>583</v>
      </c>
      <c r="HU31" t="s">
        <v>583</v>
      </c>
      <c r="HV31" t="s">
        <v>583</v>
      </c>
      <c r="HW31" t="s">
        <v>583</v>
      </c>
      <c r="HX31" t="s">
        <v>583</v>
      </c>
      <c r="HY31" t="s">
        <v>583</v>
      </c>
      <c r="HZ31" t="s">
        <v>583</v>
      </c>
      <c r="IA31" t="s">
        <v>583</v>
      </c>
      <c r="IB31" t="s">
        <v>583</v>
      </c>
      <c r="IC31" t="s">
        <v>583</v>
      </c>
      <c r="ID31" t="s">
        <v>1205</v>
      </c>
      <c r="IE31" t="s">
        <v>480</v>
      </c>
      <c r="IF31" t="s">
        <v>480</v>
      </c>
      <c r="IG31" t="s">
        <v>480</v>
      </c>
      <c r="IH31" t="s">
        <v>480</v>
      </c>
      <c r="II31" t="s">
        <v>480</v>
      </c>
      <c r="IJ31" t="s">
        <v>480</v>
      </c>
      <c r="IK31" t="s">
        <v>480</v>
      </c>
      <c r="IL31" t="s">
        <v>480</v>
      </c>
      <c r="IM31" t="s">
        <v>480</v>
      </c>
      <c r="IN31" t="s">
        <v>480</v>
      </c>
      <c r="IO31" t="s">
        <v>480</v>
      </c>
      <c r="IP31" t="s">
        <v>480</v>
      </c>
      <c r="IQ31" t="s">
        <v>480</v>
      </c>
      <c r="IR31" t="s">
        <v>1205</v>
      </c>
      <c r="IS31">
        <v>0</v>
      </c>
      <c r="IT31">
        <v>0</v>
      </c>
      <c r="IU31">
        <v>0</v>
      </c>
      <c r="IV31">
        <v>0</v>
      </c>
      <c r="IW31">
        <v>0</v>
      </c>
      <c r="IX31">
        <v>0</v>
      </c>
      <c r="IY31">
        <v>0</v>
      </c>
      <c r="IZ31">
        <v>0</v>
      </c>
      <c r="JA31">
        <v>0</v>
      </c>
      <c r="JB31">
        <v>0</v>
      </c>
      <c r="JC31">
        <v>0</v>
      </c>
      <c r="JD31">
        <v>1</v>
      </c>
      <c r="JE31">
        <v>1</v>
      </c>
      <c r="JF31">
        <v>0</v>
      </c>
      <c r="JG31">
        <v>0</v>
      </c>
      <c r="JH31">
        <v>0</v>
      </c>
      <c r="JI31">
        <v>0</v>
      </c>
      <c r="JJ31">
        <v>0</v>
      </c>
      <c r="JK31">
        <v>0</v>
      </c>
      <c r="JL31">
        <v>0</v>
      </c>
      <c r="JM31">
        <v>0</v>
      </c>
      <c r="JN31">
        <v>0</v>
      </c>
      <c r="JO31">
        <v>0</v>
      </c>
      <c r="JP31">
        <v>0</v>
      </c>
      <c r="JQ31">
        <v>100</v>
      </c>
      <c r="JR31">
        <v>100</v>
      </c>
      <c r="JS31">
        <v>0</v>
      </c>
      <c r="JT31">
        <v>0</v>
      </c>
      <c r="JU31">
        <v>0</v>
      </c>
      <c r="JV31">
        <v>0</v>
      </c>
      <c r="JW31">
        <v>0</v>
      </c>
      <c r="JX31">
        <v>0</v>
      </c>
      <c r="JY31">
        <v>0</v>
      </c>
      <c r="JZ31">
        <v>0</v>
      </c>
      <c r="KA31">
        <v>0</v>
      </c>
      <c r="KB31">
        <v>0</v>
      </c>
      <c r="KC31">
        <v>0</v>
      </c>
      <c r="KD31">
        <v>100</v>
      </c>
      <c r="KE31" t="s">
        <v>489</v>
      </c>
      <c r="KF31" t="s">
        <v>480</v>
      </c>
      <c r="KG31" t="s">
        <v>480</v>
      </c>
      <c r="KH31" t="s">
        <v>480</v>
      </c>
      <c r="KI31" t="s">
        <v>480</v>
      </c>
      <c r="KJ31" t="s">
        <v>480</v>
      </c>
      <c r="KK31" t="s">
        <v>480</v>
      </c>
      <c r="KL31" t="s">
        <v>480</v>
      </c>
      <c r="KM31" t="s">
        <v>480</v>
      </c>
      <c r="KN31" t="s">
        <v>480</v>
      </c>
      <c r="KO31" t="s">
        <v>480</v>
      </c>
      <c r="KP31">
        <v>100</v>
      </c>
      <c r="KQ31" t="s">
        <v>489</v>
      </c>
      <c r="KR31" t="s">
        <v>489</v>
      </c>
      <c r="KS31" t="s">
        <v>489</v>
      </c>
      <c r="KT31" t="s">
        <v>489</v>
      </c>
      <c r="KU31" t="s">
        <v>489</v>
      </c>
      <c r="KV31" t="s">
        <v>489</v>
      </c>
      <c r="KW31" t="s">
        <v>489</v>
      </c>
      <c r="KX31" t="s">
        <v>489</v>
      </c>
      <c r="KY31" t="s">
        <v>489</v>
      </c>
      <c r="KZ31" t="s">
        <v>489</v>
      </c>
      <c r="LA31" t="s">
        <v>489</v>
      </c>
      <c r="LB31">
        <v>100</v>
      </c>
      <c r="LC31">
        <v>100</v>
      </c>
      <c r="LD31" t="s">
        <v>753</v>
      </c>
      <c r="LE31" t="s">
        <v>915</v>
      </c>
      <c r="LF31">
        <v>100</v>
      </c>
      <c r="LG31">
        <v>100</v>
      </c>
      <c r="LH31" t="s">
        <v>480</v>
      </c>
      <c r="LI31" t="s">
        <v>480</v>
      </c>
      <c r="LJ31">
        <v>100</v>
      </c>
      <c r="LK31">
        <v>100</v>
      </c>
      <c r="LL31">
        <v>9024443544</v>
      </c>
      <c r="LM31">
        <v>8984078912</v>
      </c>
      <c r="LN31">
        <v>8142130143</v>
      </c>
      <c r="LO31">
        <v>691592795</v>
      </c>
      <c r="LP31">
        <v>691592795</v>
      </c>
      <c r="LQ31" t="s">
        <v>489</v>
      </c>
      <c r="LR31" t="s">
        <v>489</v>
      </c>
      <c r="LS31" t="s">
        <v>489</v>
      </c>
      <c r="LT31" t="s">
        <v>489</v>
      </c>
      <c r="LU31" t="s">
        <v>489</v>
      </c>
      <c r="LV31" t="s">
        <v>489</v>
      </c>
      <c r="LW31" t="s">
        <v>489</v>
      </c>
      <c r="LX31" t="s">
        <v>489</v>
      </c>
      <c r="LY31" t="s">
        <v>489</v>
      </c>
      <c r="LZ31" t="s">
        <v>489</v>
      </c>
      <c r="MA31" t="s">
        <v>489</v>
      </c>
      <c r="MB31">
        <v>56</v>
      </c>
      <c r="MC31">
        <v>56</v>
      </c>
      <c r="MD31">
        <v>56</v>
      </c>
      <c r="ME31">
        <v>56</v>
      </c>
      <c r="MF31" t="s">
        <v>491</v>
      </c>
      <c r="MG31" t="s">
        <v>491</v>
      </c>
      <c r="MH31" t="s">
        <v>491</v>
      </c>
      <c r="MI31" t="s">
        <v>491</v>
      </c>
      <c r="MJ31" t="s">
        <v>491</v>
      </c>
      <c r="MK31" t="s">
        <v>491</v>
      </c>
      <c r="ML31" t="s">
        <v>491</v>
      </c>
      <c r="MM31" t="s">
        <v>491</v>
      </c>
      <c r="MN31" t="s">
        <v>493</v>
      </c>
      <c r="MO31" t="s">
        <v>491</v>
      </c>
      <c r="MP31" t="s">
        <v>491</v>
      </c>
      <c r="MQ31">
        <v>0</v>
      </c>
      <c r="MR31" t="s">
        <v>491</v>
      </c>
      <c r="MS31" t="s">
        <v>491</v>
      </c>
      <c r="MT31" t="s">
        <v>491</v>
      </c>
      <c r="MU31" t="s">
        <v>491</v>
      </c>
      <c r="MV31" t="s">
        <v>491</v>
      </c>
      <c r="MW31" t="s">
        <v>491</v>
      </c>
      <c r="MX31" t="s">
        <v>491</v>
      </c>
      <c r="MY31" t="s">
        <v>491</v>
      </c>
      <c r="MZ31" t="s">
        <v>495</v>
      </c>
      <c r="NA31" t="s">
        <v>491</v>
      </c>
      <c r="NB31" t="s">
        <v>491</v>
      </c>
      <c r="NC31">
        <v>0</v>
      </c>
      <c r="ND31" t="s">
        <v>489</v>
      </c>
      <c r="NE31" t="s">
        <v>489</v>
      </c>
      <c r="NF31" t="s">
        <v>489</v>
      </c>
      <c r="NG31" t="s">
        <v>489</v>
      </c>
      <c r="NH31" t="s">
        <v>489</v>
      </c>
      <c r="NI31" t="s">
        <v>489</v>
      </c>
      <c r="NJ31" t="s">
        <v>489</v>
      </c>
      <c r="NK31" t="s">
        <v>489</v>
      </c>
      <c r="NL31" t="s">
        <v>489</v>
      </c>
      <c r="NM31" t="s">
        <v>489</v>
      </c>
      <c r="NN31" t="s">
        <v>489</v>
      </c>
      <c r="NO31">
        <v>100</v>
      </c>
      <c r="NP31" t="s">
        <v>1023</v>
      </c>
      <c r="NQ31" t="s">
        <v>1023</v>
      </c>
      <c r="NR31" t="s">
        <v>1023</v>
      </c>
      <c r="NS31" t="s">
        <v>1023</v>
      </c>
      <c r="NT31" t="s">
        <v>1023</v>
      </c>
      <c r="NU31" t="s">
        <v>1023</v>
      </c>
      <c r="NV31" t="s">
        <v>1023</v>
      </c>
      <c r="NW31" t="s">
        <v>1023</v>
      </c>
      <c r="NX31" t="s">
        <v>1023</v>
      </c>
      <c r="NY31" t="s">
        <v>1023</v>
      </c>
      <c r="NZ31" t="s">
        <v>1023</v>
      </c>
      <c r="OA31">
        <v>0</v>
      </c>
      <c r="OB31" t="s">
        <v>690</v>
      </c>
      <c r="OC31" t="s">
        <v>690</v>
      </c>
      <c r="OD31" t="s">
        <v>690</v>
      </c>
      <c r="OE31" t="s">
        <v>722</v>
      </c>
      <c r="OF31" t="s">
        <v>722</v>
      </c>
      <c r="OG31" t="s">
        <v>722</v>
      </c>
      <c r="OH31" t="s">
        <v>722</v>
      </c>
      <c r="OI31" t="s">
        <v>722</v>
      </c>
      <c r="OJ31" t="s">
        <v>722</v>
      </c>
      <c r="OK31" t="s">
        <v>722</v>
      </c>
      <c r="OL31" t="s">
        <v>722</v>
      </c>
      <c r="OM31">
        <v>0</v>
      </c>
      <c r="OP31" t="s">
        <v>1194</v>
      </c>
      <c r="OQ31">
        <v>56</v>
      </c>
      <c r="OR31" t="s">
        <v>583</v>
      </c>
      <c r="OS31" t="s">
        <v>583</v>
      </c>
      <c r="OT31" t="s">
        <v>583</v>
      </c>
      <c r="OU31" t="s">
        <v>583</v>
      </c>
      <c r="OV31" t="s">
        <v>583</v>
      </c>
      <c r="OW31" t="s">
        <v>583</v>
      </c>
      <c r="OX31" t="s">
        <v>583</v>
      </c>
      <c r="OY31" t="s">
        <v>583</v>
      </c>
      <c r="OZ31" t="s">
        <v>583</v>
      </c>
      <c r="PA31" t="s">
        <v>583</v>
      </c>
      <c r="PB31" t="s">
        <v>583</v>
      </c>
      <c r="PC31" t="s">
        <v>583</v>
      </c>
      <c r="PD31" t="s">
        <v>583</v>
      </c>
      <c r="PE31" t="s">
        <v>583</v>
      </c>
      <c r="PF31" t="s">
        <v>583</v>
      </c>
      <c r="PG31" t="s">
        <v>583</v>
      </c>
      <c r="PH31" t="s">
        <v>583</v>
      </c>
      <c r="PI31" t="s">
        <v>583</v>
      </c>
      <c r="PJ31" t="s">
        <v>583</v>
      </c>
      <c r="PK31" t="s">
        <v>583</v>
      </c>
      <c r="PL31" t="s">
        <v>583</v>
      </c>
      <c r="PM31" t="s">
        <v>583</v>
      </c>
      <c r="PN31" t="s">
        <v>583</v>
      </c>
      <c r="PO31" t="s">
        <v>583</v>
      </c>
      <c r="PP31" t="s">
        <v>583</v>
      </c>
      <c r="PQ31" t="s">
        <v>583</v>
      </c>
      <c r="PR31">
        <v>752590</v>
      </c>
      <c r="PS31">
        <v>690840205</v>
      </c>
      <c r="PT31" t="s">
        <v>617</v>
      </c>
    </row>
    <row r="32" spans="1:436" x14ac:dyDescent="0.35">
      <c r="A32" t="s">
        <v>1206</v>
      </c>
      <c r="B32">
        <v>7869</v>
      </c>
      <c r="C32" t="s">
        <v>1207</v>
      </c>
      <c r="D32">
        <v>2020110010187</v>
      </c>
      <c r="E32" t="s">
        <v>437</v>
      </c>
      <c r="F32" t="s">
        <v>438</v>
      </c>
      <c r="G32" t="s">
        <v>1208</v>
      </c>
      <c r="H32" t="s">
        <v>1209</v>
      </c>
      <c r="I32" t="s">
        <v>1210</v>
      </c>
      <c r="J32" t="s">
        <v>1211</v>
      </c>
      <c r="K32" t="s">
        <v>1212</v>
      </c>
      <c r="L32" t="s">
        <v>1213</v>
      </c>
      <c r="M32" t="s">
        <v>1214</v>
      </c>
      <c r="N32" t="s">
        <v>1212</v>
      </c>
      <c r="O32" t="s">
        <v>1213</v>
      </c>
      <c r="P32" t="s">
        <v>1214</v>
      </c>
      <c r="Q32" t="s">
        <v>1215</v>
      </c>
      <c r="R32" t="s">
        <v>1216</v>
      </c>
      <c r="S32" t="s">
        <v>1217</v>
      </c>
      <c r="T32" t="s">
        <v>1218</v>
      </c>
      <c r="X32" t="s">
        <v>1219</v>
      </c>
      <c r="Y32" t="s">
        <v>1218</v>
      </c>
      <c r="AB32" t="s">
        <v>1220</v>
      </c>
      <c r="AC32" t="s">
        <v>1217</v>
      </c>
      <c r="AG32" t="s">
        <v>452</v>
      </c>
      <c r="AH32" t="s">
        <v>1221</v>
      </c>
      <c r="AI32" t="s">
        <v>1222</v>
      </c>
      <c r="AJ32">
        <v>0</v>
      </c>
      <c r="AK32">
        <v>44055</v>
      </c>
      <c r="AL32">
        <v>1</v>
      </c>
      <c r="AM32">
        <v>2023</v>
      </c>
      <c r="AN32" t="s">
        <v>1223</v>
      </c>
      <c r="AO32" t="s">
        <v>1224</v>
      </c>
      <c r="AP32">
        <v>2020</v>
      </c>
      <c r="AQ32">
        <v>2024</v>
      </c>
      <c r="AR32" t="s">
        <v>469</v>
      </c>
      <c r="AS32" t="s">
        <v>459</v>
      </c>
      <c r="AT32" t="s">
        <v>460</v>
      </c>
      <c r="AU32" t="s">
        <v>461</v>
      </c>
      <c r="AV32" t="s">
        <v>462</v>
      </c>
      <c r="AW32" t="s">
        <v>462</v>
      </c>
      <c r="AX32" t="s">
        <v>462</v>
      </c>
      <c r="AY32">
        <v>1</v>
      </c>
      <c r="BB32" t="s">
        <v>1225</v>
      </c>
      <c r="BC32" t="s">
        <v>1226</v>
      </c>
      <c r="BD32" t="s">
        <v>1227</v>
      </c>
      <c r="BE32" t="s">
        <v>1228</v>
      </c>
      <c r="BF32" t="s">
        <v>532</v>
      </c>
      <c r="BG32">
        <v>2</v>
      </c>
      <c r="BH32">
        <v>45204</v>
      </c>
      <c r="BI32" t="s">
        <v>1229</v>
      </c>
      <c r="BJ32" t="s">
        <v>50</v>
      </c>
      <c r="BK32">
        <v>100</v>
      </c>
      <c r="BL32">
        <v>10</v>
      </c>
      <c r="BM32">
        <v>20</v>
      </c>
      <c r="BN32">
        <v>20</v>
      </c>
      <c r="BO32">
        <v>25</v>
      </c>
      <c r="BP32">
        <v>25</v>
      </c>
      <c r="BQ32">
        <v>3943278510.25</v>
      </c>
      <c r="BR32">
        <v>277572250</v>
      </c>
      <c r="BS32">
        <v>789964256</v>
      </c>
      <c r="BT32">
        <v>813773779</v>
      </c>
      <c r="BU32">
        <v>673647169</v>
      </c>
      <c r="BV32">
        <v>1388321056.25</v>
      </c>
      <c r="BW32">
        <v>10</v>
      </c>
      <c r="BX32">
        <v>20</v>
      </c>
      <c r="BY32">
        <v>20</v>
      </c>
      <c r="BZ32">
        <v>25</v>
      </c>
      <c r="CA32">
        <v>20</v>
      </c>
      <c r="CB32">
        <v>20</v>
      </c>
      <c r="CC32">
        <v>25</v>
      </c>
      <c r="CD32">
        <v>277248811</v>
      </c>
      <c r="CE32">
        <v>261516864</v>
      </c>
      <c r="CF32">
        <v>789964256</v>
      </c>
      <c r="CG32">
        <v>775605891</v>
      </c>
      <c r="CH32">
        <v>813515287</v>
      </c>
      <c r="CI32">
        <v>789433558</v>
      </c>
      <c r="CJ32">
        <v>10</v>
      </c>
      <c r="CK32">
        <v>20</v>
      </c>
      <c r="CL32">
        <v>20</v>
      </c>
      <c r="CM32">
        <v>75</v>
      </c>
      <c r="CN32" t="s">
        <v>469</v>
      </c>
      <c r="CO32">
        <v>0</v>
      </c>
      <c r="CP32">
        <v>0</v>
      </c>
      <c r="CQ32">
        <v>7.5</v>
      </c>
      <c r="CR32">
        <v>0</v>
      </c>
      <c r="CS32">
        <v>0</v>
      </c>
      <c r="CT32">
        <v>7.5</v>
      </c>
      <c r="CU32">
        <v>0</v>
      </c>
      <c r="CV32">
        <v>0</v>
      </c>
      <c r="CW32">
        <v>7.5</v>
      </c>
      <c r="CX32">
        <v>0</v>
      </c>
      <c r="CY32">
        <v>0</v>
      </c>
      <c r="CZ32">
        <v>2.5</v>
      </c>
      <c r="DA32">
        <v>25</v>
      </c>
      <c r="DB32" s="92">
        <v>25</v>
      </c>
      <c r="DC32">
        <v>25</v>
      </c>
      <c r="DD32">
        <v>25</v>
      </c>
      <c r="DE32">
        <v>0</v>
      </c>
      <c r="DF32">
        <v>0</v>
      </c>
      <c r="DG32">
        <v>90</v>
      </c>
      <c r="DH32">
        <v>0</v>
      </c>
      <c r="DI32">
        <v>0</v>
      </c>
      <c r="DJ32">
        <v>90</v>
      </c>
      <c r="DK32">
        <v>0</v>
      </c>
      <c r="DL32">
        <v>0</v>
      </c>
      <c r="DM32">
        <v>90</v>
      </c>
      <c r="DN32">
        <v>0</v>
      </c>
      <c r="DO32">
        <v>0</v>
      </c>
      <c r="DP32">
        <v>30</v>
      </c>
      <c r="DQ32">
        <v>300</v>
      </c>
      <c r="DR32">
        <v>0</v>
      </c>
      <c r="DS32">
        <v>0</v>
      </c>
      <c r="DT32">
        <v>90</v>
      </c>
      <c r="DU32">
        <v>0</v>
      </c>
      <c r="DV32">
        <v>0</v>
      </c>
      <c r="DW32">
        <v>90</v>
      </c>
      <c r="DX32">
        <v>0</v>
      </c>
      <c r="DY32">
        <v>0</v>
      </c>
      <c r="DZ32">
        <v>90</v>
      </c>
      <c r="EA32">
        <v>0</v>
      </c>
      <c r="EB32">
        <v>0</v>
      </c>
      <c r="EC32">
        <v>30</v>
      </c>
      <c r="ED32">
        <v>300</v>
      </c>
      <c r="EE32">
        <v>300</v>
      </c>
      <c r="EF32">
        <v>0</v>
      </c>
      <c r="EG32">
        <v>0</v>
      </c>
      <c r="EH32" t="s">
        <v>1230</v>
      </c>
      <c r="EI32">
        <v>0</v>
      </c>
      <c r="EJ32">
        <v>0</v>
      </c>
      <c r="EK32" t="s">
        <v>1230</v>
      </c>
      <c r="EL32">
        <v>0</v>
      </c>
      <c r="EM32">
        <v>0</v>
      </c>
      <c r="EN32" t="s">
        <v>1230</v>
      </c>
      <c r="EO32">
        <v>0</v>
      </c>
      <c r="EP32">
        <v>0</v>
      </c>
      <c r="EQ32" t="s">
        <v>1231</v>
      </c>
      <c r="ER32">
        <v>0</v>
      </c>
      <c r="ES32">
        <v>0</v>
      </c>
      <c r="ET32" t="s">
        <v>1232</v>
      </c>
      <c r="EU32">
        <v>0</v>
      </c>
      <c r="EV32">
        <v>0</v>
      </c>
      <c r="EW32" t="s">
        <v>1233</v>
      </c>
      <c r="EX32">
        <v>0</v>
      </c>
      <c r="EY32">
        <v>0</v>
      </c>
      <c r="EZ32" t="s">
        <v>1233</v>
      </c>
      <c r="FA32">
        <v>0</v>
      </c>
      <c r="FB32">
        <v>0</v>
      </c>
      <c r="FC32" t="s">
        <v>1233</v>
      </c>
      <c r="FD32">
        <v>683381000</v>
      </c>
      <c r="FE32">
        <v>683381000</v>
      </c>
      <c r="FF32">
        <v>683381000</v>
      </c>
      <c r="FG32">
        <v>683381000</v>
      </c>
      <c r="FH32">
        <v>683381000</v>
      </c>
      <c r="FI32">
        <v>683381000</v>
      </c>
      <c r="FJ32">
        <v>683381000</v>
      </c>
      <c r="FK32">
        <v>683381000</v>
      </c>
      <c r="FL32">
        <v>683381000</v>
      </c>
      <c r="FM32">
        <v>683381000</v>
      </c>
      <c r="FN32">
        <v>683381000</v>
      </c>
      <c r="FO32">
        <v>683381000</v>
      </c>
      <c r="FP32">
        <v>683381000</v>
      </c>
      <c r="FQ32">
        <v>683381000</v>
      </c>
      <c r="FR32">
        <v>700825481</v>
      </c>
      <c r="FS32">
        <v>681577485</v>
      </c>
      <c r="FT32">
        <v>681577485</v>
      </c>
      <c r="FU32">
        <v>681577485</v>
      </c>
      <c r="FV32">
        <v>681577485</v>
      </c>
      <c r="FW32">
        <v>681577485</v>
      </c>
      <c r="FX32">
        <v>681577485</v>
      </c>
      <c r="FY32">
        <v>681577485</v>
      </c>
      <c r="FZ32">
        <v>681577485</v>
      </c>
      <c r="GA32">
        <v>681577485</v>
      </c>
      <c r="GB32">
        <v>673647169</v>
      </c>
      <c r="GC32">
        <v>673647169</v>
      </c>
      <c r="GD32">
        <v>653378788</v>
      </c>
      <c r="GE32">
        <v>664130788</v>
      </c>
      <c r="GF32">
        <v>664130788</v>
      </c>
      <c r="GG32">
        <v>664130788</v>
      </c>
      <c r="GH32">
        <v>664130788</v>
      </c>
      <c r="GI32">
        <v>664130788</v>
      </c>
      <c r="GJ32">
        <v>664130788</v>
      </c>
      <c r="GK32">
        <v>664009852</v>
      </c>
      <c r="GL32">
        <v>664009852</v>
      </c>
      <c r="GM32">
        <v>681456549</v>
      </c>
      <c r="GN32">
        <v>681456549</v>
      </c>
      <c r="GO32">
        <v>673526233</v>
      </c>
      <c r="GP32">
        <v>673526233</v>
      </c>
      <c r="GQ32">
        <v>0</v>
      </c>
      <c r="GR32">
        <v>16624588</v>
      </c>
      <c r="GS32">
        <v>77608723</v>
      </c>
      <c r="GT32">
        <v>138592858</v>
      </c>
      <c r="GU32">
        <v>210208057</v>
      </c>
      <c r="GV32">
        <v>271192192</v>
      </c>
      <c r="GW32">
        <v>332176327</v>
      </c>
      <c r="GX32">
        <v>393160462</v>
      </c>
      <c r="GY32">
        <v>454144597</v>
      </c>
      <c r="GZ32">
        <v>515128732</v>
      </c>
      <c r="HA32">
        <v>576112867</v>
      </c>
      <c r="HB32">
        <v>673526233</v>
      </c>
      <c r="HC32">
        <v>673526233</v>
      </c>
      <c r="HD32">
        <v>24081729</v>
      </c>
      <c r="HE32">
        <v>24081729</v>
      </c>
      <c r="HF32">
        <v>24081729</v>
      </c>
      <c r="HG32">
        <v>24081729</v>
      </c>
      <c r="HH32">
        <v>24081729</v>
      </c>
      <c r="HI32">
        <v>24081729</v>
      </c>
      <c r="HJ32">
        <v>24081729</v>
      </c>
      <c r="HK32">
        <v>24081729</v>
      </c>
      <c r="HL32">
        <v>24081729</v>
      </c>
      <c r="HM32">
        <v>24081729</v>
      </c>
      <c r="HN32">
        <v>24081729</v>
      </c>
      <c r="HO32">
        <v>24081729</v>
      </c>
      <c r="HP32">
        <v>24081729</v>
      </c>
      <c r="HQ32">
        <v>0</v>
      </c>
      <c r="HR32">
        <v>24081729</v>
      </c>
      <c r="HS32">
        <v>24081729</v>
      </c>
      <c r="HT32">
        <v>24081729</v>
      </c>
      <c r="HU32">
        <v>24081729</v>
      </c>
      <c r="HV32">
        <v>24081729</v>
      </c>
      <c r="HW32">
        <v>24081729</v>
      </c>
      <c r="HX32">
        <v>24081729</v>
      </c>
      <c r="HY32">
        <v>24081729</v>
      </c>
      <c r="HZ32">
        <v>24081729</v>
      </c>
      <c r="IA32">
        <v>24081729</v>
      </c>
      <c r="IB32">
        <v>24081729</v>
      </c>
      <c r="IC32">
        <v>24081729</v>
      </c>
      <c r="ID32" t="s">
        <v>1234</v>
      </c>
      <c r="IE32" t="s">
        <v>480</v>
      </c>
      <c r="IF32" t="s">
        <v>480</v>
      </c>
      <c r="IG32" t="s">
        <v>480</v>
      </c>
      <c r="IH32" t="s">
        <v>480</v>
      </c>
      <c r="II32" t="s">
        <v>1235</v>
      </c>
      <c r="IJ32" t="s">
        <v>480</v>
      </c>
      <c r="IK32" t="s">
        <v>480</v>
      </c>
      <c r="IL32" t="s">
        <v>1236</v>
      </c>
      <c r="IM32" t="s">
        <v>480</v>
      </c>
      <c r="IN32" t="s">
        <v>480</v>
      </c>
      <c r="IO32" t="s">
        <v>1237</v>
      </c>
      <c r="IP32" t="s">
        <v>480</v>
      </c>
      <c r="IQ32" t="s">
        <v>480</v>
      </c>
      <c r="IR32" t="s">
        <v>1238</v>
      </c>
      <c r="IS32">
        <v>0</v>
      </c>
      <c r="IT32">
        <v>0</v>
      </c>
      <c r="IU32">
        <v>1</v>
      </c>
      <c r="IV32">
        <v>0</v>
      </c>
      <c r="IW32">
        <v>0</v>
      </c>
      <c r="IX32">
        <v>1</v>
      </c>
      <c r="IY32">
        <v>0</v>
      </c>
      <c r="IZ32">
        <v>0</v>
      </c>
      <c r="JA32">
        <v>1</v>
      </c>
      <c r="JB32">
        <v>0</v>
      </c>
      <c r="JC32">
        <v>0</v>
      </c>
      <c r="JD32">
        <v>1</v>
      </c>
      <c r="JE32">
        <v>1</v>
      </c>
      <c r="JF32">
        <v>0</v>
      </c>
      <c r="JG32">
        <v>0</v>
      </c>
      <c r="JH32">
        <v>30</v>
      </c>
      <c r="JI32">
        <v>0</v>
      </c>
      <c r="JJ32">
        <v>0</v>
      </c>
      <c r="JK32">
        <v>30</v>
      </c>
      <c r="JL32">
        <v>0</v>
      </c>
      <c r="JM32">
        <v>0</v>
      </c>
      <c r="JN32">
        <v>30</v>
      </c>
      <c r="JO32">
        <v>0</v>
      </c>
      <c r="JP32">
        <v>0</v>
      </c>
      <c r="JQ32">
        <v>10</v>
      </c>
      <c r="JR32">
        <v>100</v>
      </c>
      <c r="JS32">
        <v>0</v>
      </c>
      <c r="JT32">
        <v>0</v>
      </c>
      <c r="JU32">
        <v>30</v>
      </c>
      <c r="JV32">
        <v>30</v>
      </c>
      <c r="JW32">
        <v>30</v>
      </c>
      <c r="JX32">
        <v>60</v>
      </c>
      <c r="JY32">
        <v>60</v>
      </c>
      <c r="JZ32">
        <v>60</v>
      </c>
      <c r="KA32">
        <v>90</v>
      </c>
      <c r="KB32">
        <v>90</v>
      </c>
      <c r="KC32">
        <v>90</v>
      </c>
      <c r="KD32">
        <v>100</v>
      </c>
      <c r="KE32" t="s">
        <v>489</v>
      </c>
      <c r="KF32" t="s">
        <v>480</v>
      </c>
      <c r="KG32">
        <v>100</v>
      </c>
      <c r="KH32" t="s">
        <v>480</v>
      </c>
      <c r="KI32" t="s">
        <v>480</v>
      </c>
      <c r="KJ32">
        <v>100</v>
      </c>
      <c r="KK32" t="s">
        <v>480</v>
      </c>
      <c r="KL32" t="s">
        <v>480</v>
      </c>
      <c r="KM32">
        <v>100</v>
      </c>
      <c r="KN32" t="s">
        <v>480</v>
      </c>
      <c r="KO32" t="s">
        <v>480</v>
      </c>
      <c r="KP32">
        <v>100</v>
      </c>
      <c r="KQ32" t="s">
        <v>489</v>
      </c>
      <c r="KR32" t="s">
        <v>489</v>
      </c>
      <c r="KS32">
        <v>100</v>
      </c>
      <c r="KT32">
        <v>100</v>
      </c>
      <c r="KU32">
        <v>100</v>
      </c>
      <c r="KV32">
        <v>100</v>
      </c>
      <c r="KW32">
        <v>100</v>
      </c>
      <c r="KX32">
        <v>100</v>
      </c>
      <c r="KY32">
        <v>100</v>
      </c>
      <c r="KZ32">
        <v>100</v>
      </c>
      <c r="LA32">
        <v>100</v>
      </c>
      <c r="LB32">
        <v>100</v>
      </c>
      <c r="LC32">
        <v>100</v>
      </c>
      <c r="LD32" t="s">
        <v>1207</v>
      </c>
      <c r="LE32" t="s">
        <v>1239</v>
      </c>
      <c r="LF32">
        <v>100</v>
      </c>
      <c r="LG32">
        <v>100</v>
      </c>
      <c r="LH32">
        <v>100</v>
      </c>
      <c r="LI32">
        <v>100</v>
      </c>
      <c r="LJ32">
        <v>100</v>
      </c>
      <c r="LK32">
        <v>100</v>
      </c>
      <c r="LL32">
        <v>1569969000</v>
      </c>
      <c r="LM32">
        <v>1569620652</v>
      </c>
      <c r="LN32">
        <v>1515566750</v>
      </c>
      <c r="LO32">
        <v>251781711</v>
      </c>
      <c r="LP32">
        <v>251781711</v>
      </c>
      <c r="LQ32" t="s">
        <v>489</v>
      </c>
      <c r="LR32" t="s">
        <v>489</v>
      </c>
      <c r="LS32">
        <v>7.5</v>
      </c>
      <c r="LT32">
        <v>0</v>
      </c>
      <c r="LU32">
        <v>0</v>
      </c>
      <c r="LV32">
        <v>7.5</v>
      </c>
      <c r="LW32">
        <v>0</v>
      </c>
      <c r="LX32">
        <v>0</v>
      </c>
      <c r="LY32">
        <v>7.5</v>
      </c>
      <c r="LZ32">
        <v>0</v>
      </c>
      <c r="MA32">
        <v>0</v>
      </c>
      <c r="MB32">
        <v>2.5</v>
      </c>
      <c r="MC32">
        <v>25</v>
      </c>
      <c r="MD32">
        <v>25</v>
      </c>
      <c r="ME32">
        <v>25</v>
      </c>
      <c r="MF32" t="s">
        <v>491</v>
      </c>
      <c r="MG32" t="s">
        <v>491</v>
      </c>
      <c r="MH32" t="s">
        <v>493</v>
      </c>
      <c r="MI32" t="s">
        <v>491</v>
      </c>
      <c r="MJ32" t="s">
        <v>491</v>
      </c>
      <c r="MK32" t="s">
        <v>493</v>
      </c>
      <c r="ML32" t="s">
        <v>491</v>
      </c>
      <c r="MM32" t="s">
        <v>491</v>
      </c>
      <c r="MN32" t="s">
        <v>493</v>
      </c>
      <c r="MO32" t="s">
        <v>493</v>
      </c>
      <c r="MP32" t="s">
        <v>491</v>
      </c>
      <c r="MQ32">
        <v>0</v>
      </c>
      <c r="MR32" t="s">
        <v>491</v>
      </c>
      <c r="MS32" t="s">
        <v>491</v>
      </c>
      <c r="MT32" t="s">
        <v>496</v>
      </c>
      <c r="MU32" t="s">
        <v>491</v>
      </c>
      <c r="MV32" t="s">
        <v>491</v>
      </c>
      <c r="MW32" t="s">
        <v>496</v>
      </c>
      <c r="MX32" t="s">
        <v>491</v>
      </c>
      <c r="MY32" t="s">
        <v>491</v>
      </c>
      <c r="MZ32" t="s">
        <v>496</v>
      </c>
      <c r="NA32" t="s">
        <v>496</v>
      </c>
      <c r="NB32" t="s">
        <v>491</v>
      </c>
      <c r="NC32">
        <v>0</v>
      </c>
      <c r="ND32" t="s">
        <v>489</v>
      </c>
      <c r="NE32" t="s">
        <v>489</v>
      </c>
      <c r="NF32">
        <v>100</v>
      </c>
      <c r="NG32">
        <v>100</v>
      </c>
      <c r="NH32">
        <v>100</v>
      </c>
      <c r="NI32">
        <v>100</v>
      </c>
      <c r="NJ32">
        <v>100</v>
      </c>
      <c r="NK32">
        <v>100</v>
      </c>
      <c r="NL32">
        <v>100</v>
      </c>
      <c r="NM32">
        <v>100</v>
      </c>
      <c r="NN32">
        <v>100</v>
      </c>
      <c r="NO32">
        <v>100</v>
      </c>
      <c r="NP32" t="s">
        <v>751</v>
      </c>
      <c r="NQ32" t="s">
        <v>751</v>
      </c>
      <c r="NR32" t="s">
        <v>751</v>
      </c>
      <c r="NS32" t="s">
        <v>751</v>
      </c>
      <c r="NT32" t="s">
        <v>751</v>
      </c>
      <c r="NU32" t="s">
        <v>751</v>
      </c>
      <c r="NV32" t="s">
        <v>751</v>
      </c>
      <c r="NW32" t="s">
        <v>586</v>
      </c>
      <c r="NX32" t="s">
        <v>751</v>
      </c>
      <c r="NY32" t="s">
        <v>751</v>
      </c>
      <c r="NZ32" t="s">
        <v>751</v>
      </c>
      <c r="OA32">
        <v>0</v>
      </c>
      <c r="OB32" t="s">
        <v>491</v>
      </c>
      <c r="OC32" t="s">
        <v>1240</v>
      </c>
      <c r="OD32" t="s">
        <v>1241</v>
      </c>
      <c r="OE32" t="s">
        <v>491</v>
      </c>
      <c r="OF32" t="s">
        <v>491</v>
      </c>
      <c r="OG32" t="s">
        <v>1241</v>
      </c>
      <c r="OH32" t="s">
        <v>491</v>
      </c>
      <c r="OI32" t="s">
        <v>586</v>
      </c>
      <c r="OJ32" t="s">
        <v>1241</v>
      </c>
      <c r="OK32" t="s">
        <v>1241</v>
      </c>
      <c r="OL32" t="s">
        <v>1241</v>
      </c>
      <c r="OM32">
        <v>0</v>
      </c>
      <c r="ON32" t="s">
        <v>1242</v>
      </c>
      <c r="OO32" t="s">
        <v>1212</v>
      </c>
      <c r="OP32" t="s">
        <v>1206</v>
      </c>
      <c r="OQ32">
        <v>25</v>
      </c>
      <c r="OR32">
        <v>0</v>
      </c>
      <c r="OS32">
        <v>0</v>
      </c>
      <c r="OT32">
        <v>0</v>
      </c>
      <c r="OU32">
        <v>0</v>
      </c>
      <c r="OV32">
        <v>0</v>
      </c>
      <c r="OW32">
        <v>0</v>
      </c>
      <c r="OX32">
        <v>0</v>
      </c>
      <c r="OY32">
        <v>0</v>
      </c>
      <c r="OZ32">
        <v>0</v>
      </c>
      <c r="PA32">
        <v>0</v>
      </c>
      <c r="PB32">
        <v>0</v>
      </c>
      <c r="PC32">
        <v>0</v>
      </c>
      <c r="PD32">
        <v>0</v>
      </c>
      <c r="PE32">
        <v>24081729</v>
      </c>
      <c r="PF32">
        <v>24081729</v>
      </c>
      <c r="PG32">
        <v>24081729</v>
      </c>
      <c r="PH32">
        <v>24081729</v>
      </c>
      <c r="PI32">
        <v>24081729</v>
      </c>
      <c r="PJ32">
        <v>24081729</v>
      </c>
      <c r="PK32">
        <v>24081729</v>
      </c>
      <c r="PL32">
        <v>24081729</v>
      </c>
      <c r="PM32">
        <v>24081729</v>
      </c>
      <c r="PN32">
        <v>24081729</v>
      </c>
      <c r="PO32">
        <v>24081729</v>
      </c>
      <c r="PP32">
        <v>24081729</v>
      </c>
      <c r="PQ32">
        <v>24081729</v>
      </c>
      <c r="PR32">
        <v>0</v>
      </c>
      <c r="PS32">
        <v>251781711</v>
      </c>
      <c r="PT32" t="s">
        <v>517</v>
      </c>
    </row>
    <row r="33" spans="1:436" x14ac:dyDescent="0.35">
      <c r="A33" t="s">
        <v>1243</v>
      </c>
      <c r="B33">
        <v>7869</v>
      </c>
      <c r="C33" t="s">
        <v>1244</v>
      </c>
      <c r="D33">
        <v>2020110010187</v>
      </c>
      <c r="E33" t="s">
        <v>437</v>
      </c>
      <c r="F33" t="s">
        <v>438</v>
      </c>
      <c r="G33" t="s">
        <v>1208</v>
      </c>
      <c r="H33" t="s">
        <v>1209</v>
      </c>
      <c r="I33" t="s">
        <v>1210</v>
      </c>
      <c r="J33" t="s">
        <v>1211</v>
      </c>
      <c r="K33" t="s">
        <v>1212</v>
      </c>
      <c r="L33" t="s">
        <v>1213</v>
      </c>
      <c r="M33" t="s">
        <v>1214</v>
      </c>
      <c r="N33" t="s">
        <v>1212</v>
      </c>
      <c r="O33" t="s">
        <v>1213</v>
      </c>
      <c r="P33" t="s">
        <v>1214</v>
      </c>
      <c r="Q33" t="s">
        <v>1215</v>
      </c>
      <c r="R33" t="s">
        <v>1216</v>
      </c>
      <c r="S33" t="s">
        <v>1245</v>
      </c>
      <c r="T33" t="s">
        <v>1246</v>
      </c>
      <c r="Z33" t="s">
        <v>1247</v>
      </c>
      <c r="AA33" t="s">
        <v>1248</v>
      </c>
      <c r="AC33" t="s">
        <v>1245</v>
      </c>
      <c r="AG33" t="s">
        <v>452</v>
      </c>
      <c r="AH33" t="s">
        <v>665</v>
      </c>
      <c r="AI33" t="s">
        <v>1249</v>
      </c>
      <c r="AJ33">
        <v>0</v>
      </c>
      <c r="AK33">
        <v>44055</v>
      </c>
      <c r="AL33">
        <v>1</v>
      </c>
      <c r="AM33">
        <v>2023</v>
      </c>
      <c r="AN33" t="s">
        <v>1250</v>
      </c>
      <c r="AO33" t="s">
        <v>1251</v>
      </c>
      <c r="AP33">
        <v>2021</v>
      </c>
      <c r="AQ33">
        <v>2024</v>
      </c>
      <c r="AR33" t="s">
        <v>469</v>
      </c>
      <c r="AS33" t="s">
        <v>459</v>
      </c>
      <c r="AT33" t="s">
        <v>460</v>
      </c>
      <c r="AU33" t="s">
        <v>461</v>
      </c>
      <c r="AV33" t="s">
        <v>462</v>
      </c>
      <c r="AW33" t="s">
        <v>462</v>
      </c>
      <c r="AX33" t="s">
        <v>462</v>
      </c>
      <c r="AY33">
        <v>1</v>
      </c>
      <c r="BB33" t="s">
        <v>1252</v>
      </c>
      <c r="BC33" t="s">
        <v>1253</v>
      </c>
      <c r="BD33" t="s">
        <v>1254</v>
      </c>
      <c r="BE33" t="s">
        <v>1255</v>
      </c>
      <c r="BF33" t="s">
        <v>532</v>
      </c>
      <c r="BG33">
        <v>2</v>
      </c>
      <c r="BH33">
        <v>45204</v>
      </c>
      <c r="BI33" t="s">
        <v>1229</v>
      </c>
      <c r="BJ33" t="s">
        <v>50</v>
      </c>
      <c r="BK33">
        <v>100</v>
      </c>
      <c r="BL33">
        <v>0</v>
      </c>
      <c r="BM33">
        <v>40</v>
      </c>
      <c r="BN33">
        <v>20</v>
      </c>
      <c r="BO33">
        <v>20</v>
      </c>
      <c r="BP33">
        <v>20</v>
      </c>
      <c r="BQ33">
        <v>2865585425</v>
      </c>
      <c r="BR33">
        <v>0</v>
      </c>
      <c r="BS33">
        <v>709333066</v>
      </c>
      <c r="BT33">
        <v>713320783</v>
      </c>
      <c r="BU33">
        <v>521931576</v>
      </c>
      <c r="BV33">
        <v>921000000</v>
      </c>
      <c r="BW33">
        <v>0</v>
      </c>
      <c r="BX33">
        <v>40</v>
      </c>
      <c r="BY33">
        <v>20</v>
      </c>
      <c r="BZ33">
        <v>20</v>
      </c>
      <c r="CA33">
        <v>40</v>
      </c>
      <c r="CB33">
        <v>20</v>
      </c>
      <c r="CC33">
        <v>20</v>
      </c>
      <c r="CD33">
        <v>0</v>
      </c>
      <c r="CE33" t="s">
        <v>1256</v>
      </c>
      <c r="CF33">
        <v>709333066</v>
      </c>
      <c r="CG33">
        <v>482288534</v>
      </c>
      <c r="CH33">
        <v>713320783</v>
      </c>
      <c r="CI33">
        <v>535061573</v>
      </c>
      <c r="CJ33">
        <v>0</v>
      </c>
      <c r="CK33">
        <v>40</v>
      </c>
      <c r="CL33">
        <v>20</v>
      </c>
      <c r="CM33">
        <v>80</v>
      </c>
      <c r="CN33" t="s">
        <v>469</v>
      </c>
      <c r="CO33">
        <v>0</v>
      </c>
      <c r="CP33">
        <v>2</v>
      </c>
      <c r="CQ33">
        <v>2</v>
      </c>
      <c r="CR33">
        <v>2</v>
      </c>
      <c r="CS33">
        <v>2</v>
      </c>
      <c r="CT33">
        <v>2</v>
      </c>
      <c r="CU33">
        <v>2</v>
      </c>
      <c r="CV33">
        <v>2</v>
      </c>
      <c r="CW33">
        <v>2</v>
      </c>
      <c r="CX33">
        <v>2</v>
      </c>
      <c r="CY33">
        <v>1</v>
      </c>
      <c r="CZ33">
        <v>1</v>
      </c>
      <c r="DA33">
        <v>20</v>
      </c>
      <c r="DB33" s="92">
        <v>20</v>
      </c>
      <c r="DC33">
        <v>20</v>
      </c>
      <c r="DD33">
        <v>20</v>
      </c>
      <c r="DE33">
        <v>0</v>
      </c>
      <c r="DF33">
        <v>10</v>
      </c>
      <c r="DG33">
        <v>10</v>
      </c>
      <c r="DH33">
        <v>10</v>
      </c>
      <c r="DI33">
        <v>10</v>
      </c>
      <c r="DJ33">
        <v>10</v>
      </c>
      <c r="DK33">
        <v>10</v>
      </c>
      <c r="DL33">
        <v>10</v>
      </c>
      <c r="DM33">
        <v>10</v>
      </c>
      <c r="DN33">
        <v>10</v>
      </c>
      <c r="DO33">
        <v>5</v>
      </c>
      <c r="DP33">
        <v>5</v>
      </c>
      <c r="DQ33">
        <v>100</v>
      </c>
      <c r="DR33">
        <v>0</v>
      </c>
      <c r="DS33">
        <v>10</v>
      </c>
      <c r="DT33">
        <v>10</v>
      </c>
      <c r="DU33">
        <v>10</v>
      </c>
      <c r="DV33">
        <v>10</v>
      </c>
      <c r="DW33">
        <v>10</v>
      </c>
      <c r="DX33">
        <v>10</v>
      </c>
      <c r="DY33">
        <v>10</v>
      </c>
      <c r="DZ33">
        <v>10</v>
      </c>
      <c r="EA33">
        <v>10</v>
      </c>
      <c r="EB33">
        <v>5</v>
      </c>
      <c r="EC33">
        <v>5</v>
      </c>
      <c r="ED33">
        <v>100</v>
      </c>
      <c r="EE33">
        <v>100</v>
      </c>
      <c r="EF33">
        <v>0</v>
      </c>
      <c r="EG33" t="s">
        <v>1257</v>
      </c>
      <c r="EH33" t="s">
        <v>1257</v>
      </c>
      <c r="EI33" t="s">
        <v>1257</v>
      </c>
      <c r="EJ33" t="s">
        <v>1257</v>
      </c>
      <c r="EK33" t="s">
        <v>1257</v>
      </c>
      <c r="EL33" t="s">
        <v>1257</v>
      </c>
      <c r="EM33" t="s">
        <v>1257</v>
      </c>
      <c r="EN33" t="s">
        <v>1257</v>
      </c>
      <c r="EO33" t="s">
        <v>1257</v>
      </c>
      <c r="EP33" t="s">
        <v>1257</v>
      </c>
      <c r="EQ33" t="s">
        <v>1257</v>
      </c>
      <c r="ER33">
        <v>0</v>
      </c>
      <c r="ES33" t="s">
        <v>1258</v>
      </c>
      <c r="ET33" t="s">
        <v>1258</v>
      </c>
      <c r="EU33" t="s">
        <v>1259</v>
      </c>
      <c r="EV33" t="s">
        <v>1260</v>
      </c>
      <c r="EW33" t="s">
        <v>1259</v>
      </c>
      <c r="EX33" t="s">
        <v>1259</v>
      </c>
      <c r="EY33" t="s">
        <v>1259</v>
      </c>
      <c r="EZ33" t="s">
        <v>1259</v>
      </c>
      <c r="FA33" t="s">
        <v>1259</v>
      </c>
      <c r="FB33" t="s">
        <v>1259</v>
      </c>
      <c r="FC33" t="s">
        <v>1259</v>
      </c>
      <c r="FD33">
        <v>477021000</v>
      </c>
      <c r="FE33">
        <v>477021000</v>
      </c>
      <c r="FF33">
        <v>477021000</v>
      </c>
      <c r="FG33">
        <v>477021000</v>
      </c>
      <c r="FH33">
        <v>477021000</v>
      </c>
      <c r="FI33">
        <v>477021000</v>
      </c>
      <c r="FJ33">
        <v>477021000</v>
      </c>
      <c r="FK33">
        <v>477021000</v>
      </c>
      <c r="FL33">
        <v>477021000</v>
      </c>
      <c r="FM33">
        <v>477021000</v>
      </c>
      <c r="FN33">
        <v>477021000</v>
      </c>
      <c r="FO33">
        <v>477021000</v>
      </c>
      <c r="FP33">
        <v>477021000</v>
      </c>
      <c r="FQ33">
        <v>477021000</v>
      </c>
      <c r="FR33">
        <v>474470148</v>
      </c>
      <c r="FS33">
        <v>514001260</v>
      </c>
      <c r="FT33">
        <v>514001260</v>
      </c>
      <c r="FU33">
        <v>514001260</v>
      </c>
      <c r="FV33">
        <v>514001260</v>
      </c>
      <c r="FW33">
        <v>514001260</v>
      </c>
      <c r="FX33">
        <v>514001260</v>
      </c>
      <c r="FY33">
        <v>514001260</v>
      </c>
      <c r="FZ33">
        <v>514001260</v>
      </c>
      <c r="GA33">
        <v>514001260</v>
      </c>
      <c r="GB33">
        <v>521931576</v>
      </c>
      <c r="GC33">
        <v>521931576</v>
      </c>
      <c r="GD33">
        <v>157020267</v>
      </c>
      <c r="GE33">
        <v>157020267</v>
      </c>
      <c r="GF33">
        <v>196551383</v>
      </c>
      <c r="GG33">
        <v>196551383</v>
      </c>
      <c r="GH33">
        <v>496547170</v>
      </c>
      <c r="GI33">
        <v>496547170</v>
      </c>
      <c r="GJ33">
        <v>496547170</v>
      </c>
      <c r="GK33">
        <v>496547170</v>
      </c>
      <c r="GL33">
        <v>513993866</v>
      </c>
      <c r="GM33">
        <v>513853151</v>
      </c>
      <c r="GN33">
        <v>513853151</v>
      </c>
      <c r="GO33">
        <v>521704164</v>
      </c>
      <c r="GP33">
        <v>521704164</v>
      </c>
      <c r="GQ33">
        <v>0</v>
      </c>
      <c r="GR33">
        <v>5789131</v>
      </c>
      <c r="GS33">
        <v>21649764</v>
      </c>
      <c r="GT33">
        <v>66717945</v>
      </c>
      <c r="GU33">
        <v>92761431</v>
      </c>
      <c r="GV33">
        <v>245713311</v>
      </c>
      <c r="GW33">
        <v>261573944</v>
      </c>
      <c r="GX33">
        <v>309352377</v>
      </c>
      <c r="GY33">
        <v>341171910</v>
      </c>
      <c r="GZ33">
        <v>357032543</v>
      </c>
      <c r="HA33">
        <v>388852076</v>
      </c>
      <c r="HB33">
        <v>467650262</v>
      </c>
      <c r="HC33">
        <v>467650262</v>
      </c>
      <c r="HD33">
        <v>178259210</v>
      </c>
      <c r="HE33">
        <v>178259210</v>
      </c>
      <c r="HF33">
        <v>178259210</v>
      </c>
      <c r="HG33">
        <v>178259210</v>
      </c>
      <c r="HH33">
        <v>178259210</v>
      </c>
      <c r="HI33">
        <v>178259210</v>
      </c>
      <c r="HJ33">
        <v>178259210</v>
      </c>
      <c r="HK33">
        <v>178259210</v>
      </c>
      <c r="HL33">
        <v>178259210</v>
      </c>
      <c r="HM33">
        <v>178259210</v>
      </c>
      <c r="HN33">
        <v>178259210</v>
      </c>
      <c r="HO33">
        <v>178259210</v>
      </c>
      <c r="HP33">
        <v>178259210</v>
      </c>
      <c r="HQ33">
        <v>0</v>
      </c>
      <c r="HR33">
        <v>143844715</v>
      </c>
      <c r="HS33">
        <v>178213359</v>
      </c>
      <c r="HT33">
        <v>178259210</v>
      </c>
      <c r="HU33">
        <v>178259210</v>
      </c>
      <c r="HV33">
        <v>178259210</v>
      </c>
      <c r="HW33">
        <v>178259210</v>
      </c>
      <c r="HX33">
        <v>178259210</v>
      </c>
      <c r="HY33">
        <v>178259210</v>
      </c>
      <c r="HZ33">
        <v>178259210</v>
      </c>
      <c r="IA33">
        <v>178259210</v>
      </c>
      <c r="IB33">
        <v>178259210</v>
      </c>
      <c r="IC33">
        <v>178259210</v>
      </c>
      <c r="ID33" t="s">
        <v>1261</v>
      </c>
      <c r="IE33" t="s">
        <v>480</v>
      </c>
      <c r="IF33" t="s">
        <v>480</v>
      </c>
      <c r="IG33" t="s">
        <v>480</v>
      </c>
      <c r="IH33" t="s">
        <v>1262</v>
      </c>
      <c r="II33" t="s">
        <v>1263</v>
      </c>
      <c r="IJ33" t="s">
        <v>1264</v>
      </c>
      <c r="IK33" t="s">
        <v>1265</v>
      </c>
      <c r="IL33" t="s">
        <v>1266</v>
      </c>
      <c r="IM33" t="s">
        <v>1267</v>
      </c>
      <c r="IN33" t="s">
        <v>1268</v>
      </c>
      <c r="IO33" t="s">
        <v>1269</v>
      </c>
      <c r="IP33" t="s">
        <v>1270</v>
      </c>
      <c r="IQ33" t="s">
        <v>1271</v>
      </c>
      <c r="IR33" t="s">
        <v>1272</v>
      </c>
      <c r="IS33">
        <v>0</v>
      </c>
      <c r="IT33">
        <v>1</v>
      </c>
      <c r="IU33">
        <v>1</v>
      </c>
      <c r="IV33">
        <v>1</v>
      </c>
      <c r="IW33">
        <v>1</v>
      </c>
      <c r="IX33">
        <v>1</v>
      </c>
      <c r="IY33">
        <v>1</v>
      </c>
      <c r="IZ33">
        <v>1</v>
      </c>
      <c r="JA33">
        <v>1</v>
      </c>
      <c r="JB33">
        <v>1</v>
      </c>
      <c r="JC33">
        <v>1</v>
      </c>
      <c r="JD33">
        <v>1</v>
      </c>
      <c r="JE33">
        <v>1</v>
      </c>
      <c r="JF33">
        <v>0</v>
      </c>
      <c r="JG33">
        <v>10</v>
      </c>
      <c r="JH33">
        <v>10</v>
      </c>
      <c r="JI33">
        <v>10</v>
      </c>
      <c r="JJ33">
        <v>10</v>
      </c>
      <c r="JK33">
        <v>10</v>
      </c>
      <c r="JL33">
        <v>10</v>
      </c>
      <c r="JM33">
        <v>10</v>
      </c>
      <c r="JN33">
        <v>10</v>
      </c>
      <c r="JO33">
        <v>10</v>
      </c>
      <c r="JP33">
        <v>5</v>
      </c>
      <c r="JQ33">
        <v>5</v>
      </c>
      <c r="JR33">
        <v>100</v>
      </c>
      <c r="JS33">
        <v>0</v>
      </c>
      <c r="JT33">
        <v>10</v>
      </c>
      <c r="JU33">
        <v>20</v>
      </c>
      <c r="JV33">
        <v>30</v>
      </c>
      <c r="JW33">
        <v>40</v>
      </c>
      <c r="JX33">
        <v>50</v>
      </c>
      <c r="JY33">
        <v>60</v>
      </c>
      <c r="JZ33">
        <v>70</v>
      </c>
      <c r="KA33">
        <v>80</v>
      </c>
      <c r="KB33">
        <v>90</v>
      </c>
      <c r="KC33">
        <v>95</v>
      </c>
      <c r="KD33">
        <v>100</v>
      </c>
      <c r="KE33" t="s">
        <v>489</v>
      </c>
      <c r="KF33">
        <v>100</v>
      </c>
      <c r="KG33">
        <v>100</v>
      </c>
      <c r="KH33">
        <v>100</v>
      </c>
      <c r="KI33">
        <v>100</v>
      </c>
      <c r="KJ33">
        <v>100</v>
      </c>
      <c r="KK33">
        <v>100</v>
      </c>
      <c r="KL33">
        <v>100</v>
      </c>
      <c r="KM33">
        <v>100</v>
      </c>
      <c r="KN33">
        <v>100</v>
      </c>
      <c r="KO33">
        <v>100</v>
      </c>
      <c r="KP33">
        <v>100</v>
      </c>
      <c r="KQ33" t="s">
        <v>489</v>
      </c>
      <c r="KR33">
        <v>100</v>
      </c>
      <c r="KS33">
        <v>100</v>
      </c>
      <c r="KT33">
        <v>100</v>
      </c>
      <c r="KU33">
        <v>100</v>
      </c>
      <c r="KV33">
        <v>100</v>
      </c>
      <c r="KW33">
        <v>100</v>
      </c>
      <c r="KX33">
        <v>100</v>
      </c>
      <c r="KY33">
        <v>100</v>
      </c>
      <c r="KZ33">
        <v>100</v>
      </c>
      <c r="LA33">
        <v>100</v>
      </c>
      <c r="LB33">
        <v>100</v>
      </c>
      <c r="LC33">
        <v>100</v>
      </c>
      <c r="LD33" t="s">
        <v>1207</v>
      </c>
      <c r="LE33" t="s">
        <v>1239</v>
      </c>
      <c r="LF33">
        <v>100</v>
      </c>
      <c r="LG33">
        <v>100</v>
      </c>
      <c r="LH33" t="s">
        <v>480</v>
      </c>
      <c r="LI33" t="s">
        <v>480</v>
      </c>
      <c r="LJ33">
        <v>100</v>
      </c>
      <c r="LK33">
        <v>100</v>
      </c>
      <c r="LL33">
        <v>1569969000</v>
      </c>
      <c r="LM33">
        <v>1569620652</v>
      </c>
      <c r="LN33">
        <v>1515566750</v>
      </c>
      <c r="LO33">
        <v>251781711</v>
      </c>
      <c r="LP33">
        <v>251781711</v>
      </c>
      <c r="LQ33" t="s">
        <v>489</v>
      </c>
      <c r="LR33">
        <v>2</v>
      </c>
      <c r="LS33">
        <v>2</v>
      </c>
      <c r="LT33">
        <v>2</v>
      </c>
      <c r="LU33">
        <v>2</v>
      </c>
      <c r="LV33">
        <v>2</v>
      </c>
      <c r="LW33">
        <v>2</v>
      </c>
      <c r="LX33">
        <v>2</v>
      </c>
      <c r="LY33">
        <v>2</v>
      </c>
      <c r="LZ33">
        <v>2</v>
      </c>
      <c r="MA33">
        <v>1</v>
      </c>
      <c r="MB33">
        <v>1</v>
      </c>
      <c r="MC33">
        <v>20</v>
      </c>
      <c r="MD33">
        <v>20</v>
      </c>
      <c r="ME33">
        <v>20</v>
      </c>
      <c r="MF33" t="s">
        <v>491</v>
      </c>
      <c r="MG33" t="s">
        <v>493</v>
      </c>
      <c r="MH33" t="s">
        <v>493</v>
      </c>
      <c r="MI33" t="s">
        <v>493</v>
      </c>
      <c r="MJ33" t="s">
        <v>493</v>
      </c>
      <c r="MK33" t="s">
        <v>493</v>
      </c>
      <c r="ML33" t="s">
        <v>493</v>
      </c>
      <c r="MM33" t="s">
        <v>493</v>
      </c>
      <c r="MN33" t="s">
        <v>493</v>
      </c>
      <c r="MO33" t="s">
        <v>493</v>
      </c>
      <c r="MP33" t="s">
        <v>493</v>
      </c>
      <c r="MQ33">
        <v>0</v>
      </c>
      <c r="MR33" t="s">
        <v>491</v>
      </c>
      <c r="MS33" t="s">
        <v>497</v>
      </c>
      <c r="MT33" t="s">
        <v>497</v>
      </c>
      <c r="MU33" t="s">
        <v>496</v>
      </c>
      <c r="MV33" t="s">
        <v>496</v>
      </c>
      <c r="MW33" t="s">
        <v>496</v>
      </c>
      <c r="MX33" t="s">
        <v>494</v>
      </c>
      <c r="MY33" t="s">
        <v>494</v>
      </c>
      <c r="MZ33" t="s">
        <v>494</v>
      </c>
      <c r="NA33" t="s">
        <v>494</v>
      </c>
      <c r="NB33" t="s">
        <v>497</v>
      </c>
      <c r="NC33">
        <v>0</v>
      </c>
      <c r="ND33" t="s">
        <v>489</v>
      </c>
      <c r="NE33">
        <v>100</v>
      </c>
      <c r="NF33">
        <v>100</v>
      </c>
      <c r="NG33">
        <v>100</v>
      </c>
      <c r="NH33">
        <v>100</v>
      </c>
      <c r="NI33">
        <v>100</v>
      </c>
      <c r="NJ33">
        <v>100</v>
      </c>
      <c r="NK33">
        <v>100</v>
      </c>
      <c r="NL33">
        <v>100</v>
      </c>
      <c r="NM33">
        <v>100</v>
      </c>
      <c r="NN33">
        <v>100</v>
      </c>
      <c r="NO33">
        <v>100</v>
      </c>
      <c r="NP33" t="s">
        <v>751</v>
      </c>
      <c r="NQ33" t="s">
        <v>751</v>
      </c>
      <c r="NR33" t="s">
        <v>751</v>
      </c>
      <c r="NS33" t="s">
        <v>751</v>
      </c>
      <c r="NT33" t="s">
        <v>751</v>
      </c>
      <c r="NU33" t="s">
        <v>751</v>
      </c>
      <c r="NV33" t="s">
        <v>1273</v>
      </c>
      <c r="NW33" t="s">
        <v>1273</v>
      </c>
      <c r="NX33" t="s">
        <v>1273</v>
      </c>
      <c r="NY33" t="s">
        <v>1273</v>
      </c>
      <c r="NZ33" t="s">
        <v>1273</v>
      </c>
      <c r="OA33">
        <v>0</v>
      </c>
      <c r="OB33" t="s">
        <v>491</v>
      </c>
      <c r="OC33" t="s">
        <v>1274</v>
      </c>
      <c r="OD33" t="s">
        <v>1274</v>
      </c>
      <c r="OE33" t="s">
        <v>1274</v>
      </c>
      <c r="OF33" t="s">
        <v>1274</v>
      </c>
      <c r="OG33" t="s">
        <v>1274</v>
      </c>
      <c r="OH33" t="s">
        <v>1275</v>
      </c>
      <c r="OI33" t="s">
        <v>1275</v>
      </c>
      <c r="OJ33" t="s">
        <v>1275</v>
      </c>
      <c r="OK33" t="s">
        <v>1275</v>
      </c>
      <c r="OL33" t="s">
        <v>1275</v>
      </c>
      <c r="OM33">
        <v>0</v>
      </c>
      <c r="OP33" t="s">
        <v>1243</v>
      </c>
      <c r="OQ33">
        <v>20</v>
      </c>
      <c r="OR33">
        <v>0</v>
      </c>
      <c r="OS33">
        <v>0</v>
      </c>
      <c r="OT33">
        <v>0</v>
      </c>
      <c r="OU33">
        <v>0</v>
      </c>
      <c r="OV33">
        <v>0</v>
      </c>
      <c r="OW33">
        <v>0</v>
      </c>
      <c r="OX33">
        <v>0</v>
      </c>
      <c r="OY33">
        <v>0</v>
      </c>
      <c r="OZ33">
        <v>0</v>
      </c>
      <c r="PA33">
        <v>0</v>
      </c>
      <c r="PB33">
        <v>0</v>
      </c>
      <c r="PC33">
        <v>0</v>
      </c>
      <c r="PD33">
        <v>0</v>
      </c>
      <c r="PE33">
        <v>178259210</v>
      </c>
      <c r="PF33">
        <v>178259210</v>
      </c>
      <c r="PG33">
        <v>178259210</v>
      </c>
      <c r="PH33">
        <v>178259210</v>
      </c>
      <c r="PI33">
        <v>178259210</v>
      </c>
      <c r="PJ33">
        <v>178259210</v>
      </c>
      <c r="PK33">
        <v>178259210</v>
      </c>
      <c r="PL33">
        <v>178259210</v>
      </c>
      <c r="PM33">
        <v>178259210</v>
      </c>
      <c r="PN33">
        <v>178259210</v>
      </c>
      <c r="PO33">
        <v>178259210</v>
      </c>
      <c r="PP33">
        <v>178259210</v>
      </c>
      <c r="PQ33">
        <v>178259210</v>
      </c>
      <c r="PR33">
        <v>0</v>
      </c>
      <c r="PS33">
        <v>251781711</v>
      </c>
      <c r="PT33" t="s">
        <v>517</v>
      </c>
    </row>
    <row r="34" spans="1:436" x14ac:dyDescent="0.35">
      <c r="A34" t="s">
        <v>1276</v>
      </c>
      <c r="B34">
        <v>7869</v>
      </c>
      <c r="C34" t="s">
        <v>1277</v>
      </c>
      <c r="D34">
        <v>2020110010187</v>
      </c>
      <c r="E34" t="s">
        <v>437</v>
      </c>
      <c r="F34" t="s">
        <v>438</v>
      </c>
      <c r="G34" t="s">
        <v>1208</v>
      </c>
      <c r="H34" t="s">
        <v>1209</v>
      </c>
      <c r="I34" t="s">
        <v>1278</v>
      </c>
      <c r="J34" t="s">
        <v>1211</v>
      </c>
      <c r="K34" t="s">
        <v>1212</v>
      </c>
      <c r="L34" t="s">
        <v>1213</v>
      </c>
      <c r="M34" t="s">
        <v>1214</v>
      </c>
      <c r="N34" t="s">
        <v>1212</v>
      </c>
      <c r="O34" t="s">
        <v>1213</v>
      </c>
      <c r="P34" t="s">
        <v>1214</v>
      </c>
      <c r="Q34" t="s">
        <v>1215</v>
      </c>
      <c r="R34" t="s">
        <v>1216</v>
      </c>
      <c r="S34" t="s">
        <v>1279</v>
      </c>
      <c r="T34" t="s">
        <v>1280</v>
      </c>
      <c r="AC34" t="s">
        <v>1279</v>
      </c>
      <c r="AG34" t="s">
        <v>452</v>
      </c>
      <c r="AH34" t="s">
        <v>1221</v>
      </c>
      <c r="AI34" t="s">
        <v>1281</v>
      </c>
      <c r="AJ34">
        <v>0</v>
      </c>
      <c r="AK34">
        <v>44055</v>
      </c>
      <c r="AL34">
        <v>1</v>
      </c>
      <c r="AM34">
        <v>2023</v>
      </c>
      <c r="AN34" t="s">
        <v>1282</v>
      </c>
      <c r="AO34" t="s">
        <v>1283</v>
      </c>
      <c r="AP34">
        <v>2020</v>
      </c>
      <c r="AQ34">
        <v>2024</v>
      </c>
      <c r="AR34" t="s">
        <v>469</v>
      </c>
      <c r="AS34" t="s">
        <v>459</v>
      </c>
      <c r="AT34" t="s">
        <v>460</v>
      </c>
      <c r="AU34" t="s">
        <v>461</v>
      </c>
      <c r="AV34" t="s">
        <v>462</v>
      </c>
      <c r="AW34" t="s">
        <v>462</v>
      </c>
      <c r="AX34" t="s">
        <v>462</v>
      </c>
      <c r="AY34">
        <v>1</v>
      </c>
      <c r="BB34" t="s">
        <v>1284</v>
      </c>
      <c r="BC34" t="s">
        <v>1285</v>
      </c>
      <c r="BD34" t="s">
        <v>1286</v>
      </c>
      <c r="BE34" t="s">
        <v>1287</v>
      </c>
      <c r="BF34" t="s">
        <v>532</v>
      </c>
      <c r="BG34">
        <v>2</v>
      </c>
      <c r="BH34">
        <v>45204</v>
      </c>
      <c r="BI34" t="s">
        <v>1229</v>
      </c>
      <c r="BJ34" t="s">
        <v>50</v>
      </c>
      <c r="BK34">
        <v>100</v>
      </c>
      <c r="BL34">
        <v>5</v>
      </c>
      <c r="BM34">
        <v>20</v>
      </c>
      <c r="BN34">
        <v>30</v>
      </c>
      <c r="BO34">
        <v>30</v>
      </c>
      <c r="BP34">
        <v>15</v>
      </c>
      <c r="BQ34">
        <v>11514005438.2349</v>
      </c>
      <c r="BR34">
        <v>116166750</v>
      </c>
      <c r="BS34">
        <v>765373678</v>
      </c>
      <c r="BT34">
        <v>904007438</v>
      </c>
      <c r="BU34">
        <v>374390255</v>
      </c>
      <c r="BV34">
        <v>9354067317.2348995</v>
      </c>
      <c r="BW34">
        <v>5</v>
      </c>
      <c r="BX34">
        <v>20</v>
      </c>
      <c r="BY34">
        <v>30</v>
      </c>
      <c r="BZ34">
        <v>30</v>
      </c>
      <c r="CA34">
        <v>20</v>
      </c>
      <c r="CB34">
        <v>30</v>
      </c>
      <c r="CC34">
        <v>30</v>
      </c>
      <c r="CD34">
        <v>116011861</v>
      </c>
      <c r="CE34">
        <v>107957633</v>
      </c>
      <c r="CF34">
        <v>765116743</v>
      </c>
      <c r="CG34">
        <v>748988046</v>
      </c>
      <c r="CH34">
        <v>903923387</v>
      </c>
      <c r="CI34">
        <v>854482615</v>
      </c>
      <c r="CJ34">
        <v>5</v>
      </c>
      <c r="CK34">
        <v>20</v>
      </c>
      <c r="CL34">
        <v>30</v>
      </c>
      <c r="CM34">
        <v>85</v>
      </c>
      <c r="CN34" t="s">
        <v>469</v>
      </c>
      <c r="CO34">
        <v>0</v>
      </c>
      <c r="CP34">
        <v>1</v>
      </c>
      <c r="CQ34">
        <v>2</v>
      </c>
      <c r="CR34">
        <v>3</v>
      </c>
      <c r="CS34">
        <v>3</v>
      </c>
      <c r="CT34">
        <v>3.5</v>
      </c>
      <c r="CU34">
        <v>3</v>
      </c>
      <c r="CV34">
        <v>3</v>
      </c>
      <c r="CW34">
        <v>3.5</v>
      </c>
      <c r="CX34">
        <v>3</v>
      </c>
      <c r="CY34">
        <v>3</v>
      </c>
      <c r="CZ34">
        <v>2</v>
      </c>
      <c r="DA34">
        <v>30</v>
      </c>
      <c r="DB34" s="92">
        <v>30</v>
      </c>
      <c r="DC34">
        <v>30</v>
      </c>
      <c r="DD34">
        <v>30</v>
      </c>
      <c r="DE34">
        <v>0</v>
      </c>
      <c r="DF34">
        <v>10</v>
      </c>
      <c r="DG34">
        <v>20</v>
      </c>
      <c r="DH34">
        <v>30</v>
      </c>
      <c r="DI34">
        <v>30</v>
      </c>
      <c r="DJ34">
        <v>35</v>
      </c>
      <c r="DK34">
        <v>30</v>
      </c>
      <c r="DL34">
        <v>30</v>
      </c>
      <c r="DM34">
        <v>35</v>
      </c>
      <c r="DN34">
        <v>30</v>
      </c>
      <c r="DO34">
        <v>30</v>
      </c>
      <c r="DP34">
        <v>20</v>
      </c>
      <c r="DQ34">
        <v>300</v>
      </c>
      <c r="DR34">
        <v>0</v>
      </c>
      <c r="DS34">
        <v>10</v>
      </c>
      <c r="DT34">
        <v>20</v>
      </c>
      <c r="DU34">
        <v>30</v>
      </c>
      <c r="DV34">
        <v>30</v>
      </c>
      <c r="DW34">
        <v>35</v>
      </c>
      <c r="DX34">
        <v>30</v>
      </c>
      <c r="DY34">
        <v>30</v>
      </c>
      <c r="DZ34">
        <v>35</v>
      </c>
      <c r="EA34">
        <v>30</v>
      </c>
      <c r="EB34">
        <v>30</v>
      </c>
      <c r="EC34">
        <v>20</v>
      </c>
      <c r="ED34">
        <v>300</v>
      </c>
      <c r="EE34">
        <v>300</v>
      </c>
      <c r="EF34">
        <v>0</v>
      </c>
      <c r="EG34" t="s">
        <v>1288</v>
      </c>
      <c r="EH34" t="s">
        <v>1289</v>
      </c>
      <c r="EI34" t="s">
        <v>1290</v>
      </c>
      <c r="EJ34" t="s">
        <v>1290</v>
      </c>
      <c r="EK34" t="s">
        <v>1290</v>
      </c>
      <c r="EL34" t="s">
        <v>1290</v>
      </c>
      <c r="EM34" t="s">
        <v>1290</v>
      </c>
      <c r="EN34" t="s">
        <v>1290</v>
      </c>
      <c r="EO34" t="s">
        <v>1290</v>
      </c>
      <c r="EP34" t="s">
        <v>1290</v>
      </c>
      <c r="EQ34" t="s">
        <v>1291</v>
      </c>
      <c r="ER34">
        <v>0</v>
      </c>
      <c r="ES34" t="s">
        <v>1292</v>
      </c>
      <c r="ET34" t="s">
        <v>1293</v>
      </c>
      <c r="EU34" t="s">
        <v>1294</v>
      </c>
      <c r="EV34" t="s">
        <v>1295</v>
      </c>
      <c r="EW34" t="s">
        <v>1296</v>
      </c>
      <c r="EX34" t="s">
        <v>1297</v>
      </c>
      <c r="EY34" t="s">
        <v>1298</v>
      </c>
      <c r="EZ34" t="s">
        <v>1299</v>
      </c>
      <c r="FA34" t="s">
        <v>1300</v>
      </c>
      <c r="FB34" t="s">
        <v>1301</v>
      </c>
      <c r="FC34" t="s">
        <v>1302</v>
      </c>
      <c r="FD34">
        <v>409567000</v>
      </c>
      <c r="FE34">
        <v>409567000</v>
      </c>
      <c r="FF34">
        <v>409567000</v>
      </c>
      <c r="FG34">
        <v>409567000</v>
      </c>
      <c r="FH34">
        <v>409567000</v>
      </c>
      <c r="FI34">
        <v>409567000</v>
      </c>
      <c r="FJ34">
        <v>409567000</v>
      </c>
      <c r="FK34">
        <v>409567000</v>
      </c>
      <c r="FL34">
        <v>409567000</v>
      </c>
      <c r="FM34">
        <v>409567000</v>
      </c>
      <c r="FN34">
        <v>409567000</v>
      </c>
      <c r="FO34">
        <v>409567000</v>
      </c>
      <c r="FP34">
        <v>409567000</v>
      </c>
      <c r="FQ34">
        <v>409567000</v>
      </c>
      <c r="FR34">
        <v>394673371</v>
      </c>
      <c r="FS34">
        <v>374390255</v>
      </c>
      <c r="FT34">
        <v>374390255</v>
      </c>
      <c r="FU34">
        <v>374390255</v>
      </c>
      <c r="FV34">
        <v>374390255</v>
      </c>
      <c r="FW34">
        <v>374390255</v>
      </c>
      <c r="FX34">
        <v>374390255</v>
      </c>
      <c r="FY34">
        <v>374390255</v>
      </c>
      <c r="FZ34">
        <v>374390255</v>
      </c>
      <c r="GA34">
        <v>374390255</v>
      </c>
      <c r="GB34">
        <v>374390255</v>
      </c>
      <c r="GC34">
        <v>374390255</v>
      </c>
      <c r="GD34">
        <v>365349694</v>
      </c>
      <c r="GE34">
        <v>365349694</v>
      </c>
      <c r="GF34">
        <v>365349694</v>
      </c>
      <c r="GG34">
        <v>365349694</v>
      </c>
      <c r="GH34">
        <v>365349694</v>
      </c>
      <c r="GI34">
        <v>365349694</v>
      </c>
      <c r="GJ34">
        <v>365349694</v>
      </c>
      <c r="GK34">
        <v>365349694</v>
      </c>
      <c r="GL34">
        <v>365349694</v>
      </c>
      <c r="GM34">
        <v>374390255</v>
      </c>
      <c r="GN34">
        <v>374390255</v>
      </c>
      <c r="GO34">
        <v>374390255</v>
      </c>
      <c r="GP34">
        <v>374390255</v>
      </c>
      <c r="GQ34">
        <v>0</v>
      </c>
      <c r="GR34">
        <v>14501906</v>
      </c>
      <c r="GS34">
        <v>48522965</v>
      </c>
      <c r="GT34">
        <v>82544024</v>
      </c>
      <c r="GU34">
        <v>116565083</v>
      </c>
      <c r="GV34">
        <v>150586142</v>
      </c>
      <c r="GW34">
        <v>184607201</v>
      </c>
      <c r="GX34">
        <v>218628260</v>
      </c>
      <c r="GY34">
        <v>252649319</v>
      </c>
      <c r="GZ34">
        <v>286670378</v>
      </c>
      <c r="HA34">
        <v>320691437</v>
      </c>
      <c r="HB34">
        <v>374390255</v>
      </c>
      <c r="HC34">
        <v>374390255</v>
      </c>
      <c r="HD34">
        <v>49440772</v>
      </c>
      <c r="HE34">
        <v>49440772</v>
      </c>
      <c r="HF34">
        <v>49440772</v>
      </c>
      <c r="HG34">
        <v>49440772</v>
      </c>
      <c r="HH34">
        <v>49440772</v>
      </c>
      <c r="HI34">
        <v>49440772</v>
      </c>
      <c r="HJ34">
        <v>49440772</v>
      </c>
      <c r="HK34">
        <v>49440772</v>
      </c>
      <c r="HL34">
        <v>49440772</v>
      </c>
      <c r="HM34">
        <v>49440772</v>
      </c>
      <c r="HN34">
        <v>49440772</v>
      </c>
      <c r="HO34">
        <v>49440772</v>
      </c>
      <c r="HP34">
        <v>49440772</v>
      </c>
      <c r="HQ34">
        <v>0</v>
      </c>
      <c r="HR34">
        <v>25893979</v>
      </c>
      <c r="HS34">
        <v>26987496</v>
      </c>
      <c r="HT34">
        <v>26987496</v>
      </c>
      <c r="HU34">
        <v>49350772</v>
      </c>
      <c r="HV34">
        <v>49440772</v>
      </c>
      <c r="HW34">
        <v>49440772</v>
      </c>
      <c r="HX34">
        <v>49440772</v>
      </c>
      <c r="HY34">
        <v>49440772</v>
      </c>
      <c r="HZ34">
        <v>49440772</v>
      </c>
      <c r="IA34">
        <v>49440772</v>
      </c>
      <c r="IB34">
        <v>49440772</v>
      </c>
      <c r="IC34">
        <v>49440772</v>
      </c>
      <c r="ID34" t="s">
        <v>1303</v>
      </c>
      <c r="IE34" t="s">
        <v>480</v>
      </c>
      <c r="IF34" t="s">
        <v>480</v>
      </c>
      <c r="IG34" t="s">
        <v>480</v>
      </c>
      <c r="IH34" t="s">
        <v>1304</v>
      </c>
      <c r="II34" t="s">
        <v>1305</v>
      </c>
      <c r="IJ34" t="s">
        <v>1306</v>
      </c>
      <c r="IK34" t="s">
        <v>1307</v>
      </c>
      <c r="IL34" t="s">
        <v>1308</v>
      </c>
      <c r="IM34" t="s">
        <v>1309</v>
      </c>
      <c r="IN34" t="s">
        <v>1310</v>
      </c>
      <c r="IO34" t="s">
        <v>1311</v>
      </c>
      <c r="IP34" t="s">
        <v>1312</v>
      </c>
      <c r="IQ34" t="s">
        <v>1313</v>
      </c>
      <c r="IR34" t="s">
        <v>1314</v>
      </c>
      <c r="IS34">
        <v>0</v>
      </c>
      <c r="IT34">
        <v>1</v>
      </c>
      <c r="IU34">
        <v>1</v>
      </c>
      <c r="IV34">
        <v>1</v>
      </c>
      <c r="IW34">
        <v>1</v>
      </c>
      <c r="IX34">
        <v>1</v>
      </c>
      <c r="IY34">
        <v>1</v>
      </c>
      <c r="IZ34">
        <v>1</v>
      </c>
      <c r="JA34">
        <v>1</v>
      </c>
      <c r="JB34">
        <v>1</v>
      </c>
      <c r="JC34">
        <v>1</v>
      </c>
      <c r="JD34">
        <v>1</v>
      </c>
      <c r="JE34">
        <v>1</v>
      </c>
      <c r="JF34">
        <v>0</v>
      </c>
      <c r="JG34">
        <v>3.3333333333333335</v>
      </c>
      <c r="JH34">
        <v>6.666666666666667</v>
      </c>
      <c r="JI34">
        <v>10</v>
      </c>
      <c r="JJ34">
        <v>10</v>
      </c>
      <c r="JK34">
        <v>11.666666666666666</v>
      </c>
      <c r="JL34">
        <v>10</v>
      </c>
      <c r="JM34">
        <v>10</v>
      </c>
      <c r="JN34">
        <v>11.666666666666666</v>
      </c>
      <c r="JO34">
        <v>10</v>
      </c>
      <c r="JP34">
        <v>10</v>
      </c>
      <c r="JQ34">
        <v>6.666666666666667</v>
      </c>
      <c r="JR34">
        <v>100</v>
      </c>
      <c r="JS34">
        <v>0</v>
      </c>
      <c r="JT34">
        <v>3.3333333333333335</v>
      </c>
      <c r="JU34">
        <v>10</v>
      </c>
      <c r="JV34">
        <v>20</v>
      </c>
      <c r="JW34">
        <v>30</v>
      </c>
      <c r="JX34">
        <v>41.666666666666664</v>
      </c>
      <c r="JY34">
        <v>51.666666666666664</v>
      </c>
      <c r="JZ34">
        <v>61.666666666666664</v>
      </c>
      <c r="KA34">
        <v>73.333333333333329</v>
      </c>
      <c r="KB34">
        <v>83.333333333333329</v>
      </c>
      <c r="KC34">
        <v>93.333333333333329</v>
      </c>
      <c r="KD34">
        <v>100</v>
      </c>
      <c r="KE34" t="s">
        <v>489</v>
      </c>
      <c r="KF34">
        <v>100</v>
      </c>
      <c r="KG34">
        <v>100</v>
      </c>
      <c r="KH34">
        <v>100</v>
      </c>
      <c r="KI34">
        <v>100</v>
      </c>
      <c r="KJ34">
        <v>100</v>
      </c>
      <c r="KK34">
        <v>100</v>
      </c>
      <c r="KL34">
        <v>100</v>
      </c>
      <c r="KM34">
        <v>100</v>
      </c>
      <c r="KN34">
        <v>100</v>
      </c>
      <c r="KO34">
        <v>100</v>
      </c>
      <c r="KP34">
        <v>100</v>
      </c>
      <c r="KQ34" t="s">
        <v>489</v>
      </c>
      <c r="KR34">
        <v>100</v>
      </c>
      <c r="KS34">
        <v>100</v>
      </c>
      <c r="KT34">
        <v>100</v>
      </c>
      <c r="KU34">
        <v>100</v>
      </c>
      <c r="KV34">
        <v>100</v>
      </c>
      <c r="KW34">
        <v>100</v>
      </c>
      <c r="KX34">
        <v>100</v>
      </c>
      <c r="KY34">
        <v>100</v>
      </c>
      <c r="KZ34">
        <v>100</v>
      </c>
      <c r="LA34">
        <v>100</v>
      </c>
      <c r="LB34">
        <v>100</v>
      </c>
      <c r="LC34">
        <v>100</v>
      </c>
      <c r="LD34" t="s">
        <v>1244</v>
      </c>
      <c r="LE34" t="s">
        <v>1315</v>
      </c>
      <c r="LF34">
        <v>100</v>
      </c>
      <c r="LG34">
        <v>100</v>
      </c>
      <c r="LH34">
        <v>100</v>
      </c>
      <c r="LI34">
        <v>100</v>
      </c>
      <c r="LJ34">
        <v>100</v>
      </c>
      <c r="LK34">
        <v>100</v>
      </c>
      <c r="LL34">
        <v>1569969000</v>
      </c>
      <c r="LM34">
        <v>1569620652</v>
      </c>
      <c r="LN34">
        <v>1515566750</v>
      </c>
      <c r="LO34">
        <v>251781711</v>
      </c>
      <c r="LP34">
        <v>251781711</v>
      </c>
      <c r="LQ34" t="s">
        <v>489</v>
      </c>
      <c r="LR34">
        <v>1</v>
      </c>
      <c r="LS34">
        <v>2</v>
      </c>
      <c r="LT34">
        <v>3</v>
      </c>
      <c r="LU34">
        <v>3</v>
      </c>
      <c r="LV34">
        <v>3.5</v>
      </c>
      <c r="LW34">
        <v>3</v>
      </c>
      <c r="LX34">
        <v>3</v>
      </c>
      <c r="LY34">
        <v>3.5</v>
      </c>
      <c r="LZ34">
        <v>3</v>
      </c>
      <c r="MA34">
        <v>3</v>
      </c>
      <c r="MB34">
        <v>2</v>
      </c>
      <c r="MC34">
        <v>30</v>
      </c>
      <c r="MD34">
        <v>30</v>
      </c>
      <c r="ME34">
        <v>30</v>
      </c>
      <c r="MF34" t="s">
        <v>491</v>
      </c>
      <c r="MG34" t="s">
        <v>493</v>
      </c>
      <c r="MH34" t="s">
        <v>493</v>
      </c>
      <c r="MI34" t="s">
        <v>493</v>
      </c>
      <c r="MJ34" t="s">
        <v>493</v>
      </c>
      <c r="MK34" t="s">
        <v>493</v>
      </c>
      <c r="ML34" t="s">
        <v>493</v>
      </c>
      <c r="MM34" t="s">
        <v>493</v>
      </c>
      <c r="MN34" t="s">
        <v>493</v>
      </c>
      <c r="MO34" t="s">
        <v>493</v>
      </c>
      <c r="MP34" t="s">
        <v>493</v>
      </c>
      <c r="MQ34">
        <v>0</v>
      </c>
      <c r="MR34" t="s">
        <v>491</v>
      </c>
      <c r="MS34" t="s">
        <v>497</v>
      </c>
      <c r="MT34" t="s">
        <v>497</v>
      </c>
      <c r="MU34" t="s">
        <v>496</v>
      </c>
      <c r="MV34" t="s">
        <v>496</v>
      </c>
      <c r="MW34" t="s">
        <v>496</v>
      </c>
      <c r="MX34" t="s">
        <v>494</v>
      </c>
      <c r="MY34" t="s">
        <v>494</v>
      </c>
      <c r="MZ34" t="s">
        <v>494</v>
      </c>
      <c r="NA34" t="s">
        <v>494</v>
      </c>
      <c r="NB34" t="s">
        <v>497</v>
      </c>
      <c r="NC34">
        <v>0</v>
      </c>
      <c r="ND34" t="s">
        <v>489</v>
      </c>
      <c r="NE34">
        <v>100</v>
      </c>
      <c r="NF34">
        <v>100</v>
      </c>
      <c r="NG34">
        <v>100</v>
      </c>
      <c r="NH34">
        <v>100</v>
      </c>
      <c r="NI34">
        <v>100</v>
      </c>
      <c r="NJ34">
        <v>100</v>
      </c>
      <c r="NK34">
        <v>100</v>
      </c>
      <c r="NL34">
        <v>100</v>
      </c>
      <c r="NM34">
        <v>100</v>
      </c>
      <c r="NN34">
        <v>100</v>
      </c>
      <c r="NO34">
        <v>100</v>
      </c>
      <c r="NP34" t="s">
        <v>751</v>
      </c>
      <c r="NQ34" t="s">
        <v>751</v>
      </c>
      <c r="NR34" t="s">
        <v>751</v>
      </c>
      <c r="NS34" t="s">
        <v>751</v>
      </c>
      <c r="NT34" t="s">
        <v>751</v>
      </c>
      <c r="NU34" t="s">
        <v>751</v>
      </c>
      <c r="NV34" t="s">
        <v>751</v>
      </c>
      <c r="NW34" t="s">
        <v>751</v>
      </c>
      <c r="NX34" t="s">
        <v>751</v>
      </c>
      <c r="NY34" t="s">
        <v>751</v>
      </c>
      <c r="NZ34" t="s">
        <v>751</v>
      </c>
      <c r="OA34">
        <v>0</v>
      </c>
      <c r="OB34" t="s">
        <v>491</v>
      </c>
      <c r="OC34" t="s">
        <v>1274</v>
      </c>
      <c r="OD34" t="s">
        <v>1274</v>
      </c>
      <c r="OE34" t="s">
        <v>1274</v>
      </c>
      <c r="OF34" t="s">
        <v>1274</v>
      </c>
      <c r="OG34" t="s">
        <v>1274</v>
      </c>
      <c r="OH34" t="s">
        <v>1274</v>
      </c>
      <c r="OI34" t="s">
        <v>1274</v>
      </c>
      <c r="OJ34" t="s">
        <v>1274</v>
      </c>
      <c r="OK34" t="s">
        <v>1274</v>
      </c>
      <c r="OL34" t="s">
        <v>1274</v>
      </c>
      <c r="OM34">
        <v>0</v>
      </c>
      <c r="OP34" t="s">
        <v>1276</v>
      </c>
      <c r="OQ34">
        <v>30</v>
      </c>
      <c r="OR34">
        <v>0</v>
      </c>
      <c r="OS34">
        <v>0</v>
      </c>
      <c r="OT34">
        <v>0</v>
      </c>
      <c r="OU34">
        <v>0</v>
      </c>
      <c r="OV34">
        <v>0</v>
      </c>
      <c r="OW34">
        <v>0</v>
      </c>
      <c r="OX34">
        <v>0</v>
      </c>
      <c r="OY34">
        <v>0</v>
      </c>
      <c r="OZ34">
        <v>0</v>
      </c>
      <c r="PA34">
        <v>0</v>
      </c>
      <c r="PB34">
        <v>0</v>
      </c>
      <c r="PC34">
        <v>0</v>
      </c>
      <c r="PD34">
        <v>0</v>
      </c>
      <c r="PE34">
        <v>49440772</v>
      </c>
      <c r="PF34">
        <v>49440772</v>
      </c>
      <c r="PG34">
        <v>49440772</v>
      </c>
      <c r="PH34">
        <v>49440772</v>
      </c>
      <c r="PI34">
        <v>49440772</v>
      </c>
      <c r="PJ34">
        <v>49440772</v>
      </c>
      <c r="PK34">
        <v>49440772</v>
      </c>
      <c r="PL34">
        <v>49440772</v>
      </c>
      <c r="PM34">
        <v>49440772</v>
      </c>
      <c r="PN34">
        <v>49440772</v>
      </c>
      <c r="PO34">
        <v>49440772</v>
      </c>
      <c r="PP34">
        <v>49440772</v>
      </c>
      <c r="PQ34">
        <v>49440772</v>
      </c>
      <c r="PR34">
        <v>0</v>
      </c>
      <c r="PS34">
        <v>251781711</v>
      </c>
      <c r="PT34" t="s">
        <v>517</v>
      </c>
    </row>
    <row r="35" spans="1:436" x14ac:dyDescent="0.35">
      <c r="A35" t="s">
        <v>1316</v>
      </c>
      <c r="B35">
        <v>7869</v>
      </c>
      <c r="D35">
        <v>2020110010187</v>
      </c>
      <c r="E35" t="s">
        <v>437</v>
      </c>
      <c r="F35" t="s">
        <v>438</v>
      </c>
      <c r="G35" t="s">
        <v>1208</v>
      </c>
      <c r="H35" t="s">
        <v>1209</v>
      </c>
      <c r="I35" t="s">
        <v>583</v>
      </c>
      <c r="J35" t="s">
        <v>1211</v>
      </c>
      <c r="K35" t="s">
        <v>1212</v>
      </c>
      <c r="L35" t="s">
        <v>1213</v>
      </c>
      <c r="M35" t="s">
        <v>1214</v>
      </c>
      <c r="N35" t="s">
        <v>1212</v>
      </c>
      <c r="O35" t="s">
        <v>1213</v>
      </c>
      <c r="P35" t="s">
        <v>1214</v>
      </c>
      <c r="Q35" t="s">
        <v>1215</v>
      </c>
      <c r="R35" t="s">
        <v>1216</v>
      </c>
      <c r="S35" t="s">
        <v>1317</v>
      </c>
      <c r="T35" t="s">
        <v>1318</v>
      </c>
      <c r="Z35" t="s">
        <v>1319</v>
      </c>
      <c r="AA35" t="s">
        <v>1318</v>
      </c>
      <c r="AG35" t="s">
        <v>480</v>
      </c>
      <c r="AH35" t="s">
        <v>480</v>
      </c>
      <c r="AI35" t="s">
        <v>1320</v>
      </c>
      <c r="AJ35">
        <v>0</v>
      </c>
      <c r="AK35">
        <v>44055</v>
      </c>
      <c r="AL35">
        <v>1</v>
      </c>
      <c r="AM35">
        <v>2023</v>
      </c>
      <c r="AN35" t="s">
        <v>1321</v>
      </c>
      <c r="AO35" t="s">
        <v>1322</v>
      </c>
      <c r="AP35">
        <v>2021</v>
      </c>
      <c r="AQ35">
        <v>2023</v>
      </c>
      <c r="AR35" t="s">
        <v>469</v>
      </c>
      <c r="AS35" t="s">
        <v>459</v>
      </c>
      <c r="AT35" t="s">
        <v>580</v>
      </c>
      <c r="AU35" t="s">
        <v>461</v>
      </c>
      <c r="AV35" t="s">
        <v>462</v>
      </c>
      <c r="AW35" t="s">
        <v>462</v>
      </c>
      <c r="AX35" t="s">
        <v>462</v>
      </c>
      <c r="AZ35">
        <v>1</v>
      </c>
      <c r="BB35" t="s">
        <v>1323</v>
      </c>
      <c r="BC35" t="s">
        <v>1324</v>
      </c>
      <c r="BD35" t="s">
        <v>1325</v>
      </c>
      <c r="BE35" t="s">
        <v>583</v>
      </c>
      <c r="BF35" t="s">
        <v>532</v>
      </c>
      <c r="BG35">
        <v>2</v>
      </c>
      <c r="BH35">
        <v>45204</v>
      </c>
      <c r="BI35" t="s">
        <v>1229</v>
      </c>
      <c r="BJ35" t="s">
        <v>51</v>
      </c>
      <c r="BK35">
        <v>3</v>
      </c>
      <c r="BL35">
        <v>0</v>
      </c>
      <c r="BM35">
        <v>1</v>
      </c>
      <c r="BN35">
        <v>1</v>
      </c>
      <c r="BO35">
        <v>1</v>
      </c>
      <c r="BP35">
        <v>0</v>
      </c>
      <c r="BW35">
        <v>0</v>
      </c>
      <c r="BX35">
        <v>1</v>
      </c>
      <c r="BY35">
        <v>1</v>
      </c>
      <c r="BZ35">
        <v>1</v>
      </c>
      <c r="CA35">
        <v>1</v>
      </c>
      <c r="CB35">
        <v>1</v>
      </c>
      <c r="CC35">
        <v>1</v>
      </c>
      <c r="CD35">
        <v>0</v>
      </c>
      <c r="CE35" t="s">
        <v>583</v>
      </c>
      <c r="CF35">
        <v>0</v>
      </c>
      <c r="CG35">
        <v>0</v>
      </c>
      <c r="CH35" t="s">
        <v>583</v>
      </c>
      <c r="CI35" t="s">
        <v>583</v>
      </c>
      <c r="CJ35">
        <v>0</v>
      </c>
      <c r="CK35">
        <v>1</v>
      </c>
      <c r="CL35">
        <v>1</v>
      </c>
      <c r="CM35">
        <v>3</v>
      </c>
      <c r="CN35" t="s">
        <v>469</v>
      </c>
      <c r="CO35">
        <v>0</v>
      </c>
      <c r="CP35">
        <v>0</v>
      </c>
      <c r="CQ35">
        <v>0.5</v>
      </c>
      <c r="CR35">
        <v>0</v>
      </c>
      <c r="CS35">
        <v>0</v>
      </c>
      <c r="CT35">
        <v>0</v>
      </c>
      <c r="CU35">
        <v>0</v>
      </c>
      <c r="CV35">
        <v>0</v>
      </c>
      <c r="CW35">
        <v>0</v>
      </c>
      <c r="CX35">
        <v>0</v>
      </c>
      <c r="CY35">
        <v>0</v>
      </c>
      <c r="CZ35">
        <v>0.5</v>
      </c>
      <c r="DA35">
        <v>1</v>
      </c>
      <c r="DB35" s="92">
        <v>1</v>
      </c>
      <c r="DC35">
        <v>1</v>
      </c>
      <c r="DD35">
        <v>1</v>
      </c>
      <c r="DE35">
        <v>0</v>
      </c>
      <c r="DF35">
        <v>0</v>
      </c>
      <c r="DG35">
        <v>0</v>
      </c>
      <c r="DH35">
        <v>0</v>
      </c>
      <c r="DI35">
        <v>0</v>
      </c>
      <c r="DJ35">
        <v>0</v>
      </c>
      <c r="DK35">
        <v>0</v>
      </c>
      <c r="DL35">
        <v>0</v>
      </c>
      <c r="DM35">
        <v>0</v>
      </c>
      <c r="DN35">
        <v>0</v>
      </c>
      <c r="DO35">
        <v>0</v>
      </c>
      <c r="DP35">
        <v>0</v>
      </c>
      <c r="DQ35">
        <v>1</v>
      </c>
      <c r="DR35">
        <v>0</v>
      </c>
      <c r="DS35">
        <v>0</v>
      </c>
      <c r="DT35">
        <v>0.5</v>
      </c>
      <c r="DU35">
        <v>0</v>
      </c>
      <c r="DV35">
        <v>0</v>
      </c>
      <c r="DW35">
        <v>0</v>
      </c>
      <c r="DX35">
        <v>0</v>
      </c>
      <c r="DY35">
        <v>0</v>
      </c>
      <c r="DZ35">
        <v>0</v>
      </c>
      <c r="EA35">
        <v>0</v>
      </c>
      <c r="EB35">
        <v>0</v>
      </c>
      <c r="EC35">
        <v>0.5</v>
      </c>
      <c r="ED35">
        <v>1</v>
      </c>
      <c r="EE35">
        <v>1</v>
      </c>
      <c r="EF35">
        <v>0</v>
      </c>
      <c r="EG35">
        <v>0</v>
      </c>
      <c r="EH35" t="s">
        <v>1326</v>
      </c>
      <c r="EI35">
        <v>0</v>
      </c>
      <c r="EJ35">
        <v>0</v>
      </c>
      <c r="EK35">
        <v>0</v>
      </c>
      <c r="EL35">
        <v>0</v>
      </c>
      <c r="EM35">
        <v>0</v>
      </c>
      <c r="EN35">
        <v>0</v>
      </c>
      <c r="EO35">
        <v>0</v>
      </c>
      <c r="EP35">
        <v>0</v>
      </c>
      <c r="EQ35" t="s">
        <v>1327</v>
      </c>
      <c r="ER35">
        <v>0</v>
      </c>
      <c r="ES35">
        <v>0</v>
      </c>
      <c r="ET35" t="s">
        <v>1328</v>
      </c>
      <c r="EU35">
        <v>0</v>
      </c>
      <c r="EV35">
        <v>0</v>
      </c>
      <c r="EW35">
        <v>0</v>
      </c>
      <c r="EX35">
        <v>0</v>
      </c>
      <c r="EY35">
        <v>0</v>
      </c>
      <c r="EZ35">
        <v>0</v>
      </c>
      <c r="FA35">
        <v>0</v>
      </c>
      <c r="FB35">
        <v>0</v>
      </c>
      <c r="FC35" t="s">
        <v>1329</v>
      </c>
      <c r="FD35" t="s">
        <v>583</v>
      </c>
      <c r="FE35" t="s">
        <v>583</v>
      </c>
      <c r="FF35" t="s">
        <v>583</v>
      </c>
      <c r="FG35" t="s">
        <v>583</v>
      </c>
      <c r="FH35" t="s">
        <v>583</v>
      </c>
      <c r="FI35" t="s">
        <v>583</v>
      </c>
      <c r="FJ35" t="s">
        <v>583</v>
      </c>
      <c r="FK35" t="s">
        <v>583</v>
      </c>
      <c r="FL35" t="s">
        <v>583</v>
      </c>
      <c r="FM35" t="s">
        <v>583</v>
      </c>
      <c r="FN35" t="s">
        <v>583</v>
      </c>
      <c r="FO35" t="s">
        <v>583</v>
      </c>
      <c r="FP35" t="s">
        <v>583</v>
      </c>
      <c r="FQ35" t="s">
        <v>583</v>
      </c>
      <c r="FR35" t="s">
        <v>583</v>
      </c>
      <c r="FS35" t="s">
        <v>583</v>
      </c>
      <c r="FT35" t="s">
        <v>583</v>
      </c>
      <c r="FU35" t="s">
        <v>583</v>
      </c>
      <c r="FV35" t="s">
        <v>583</v>
      </c>
      <c r="FW35" t="s">
        <v>583</v>
      </c>
      <c r="FX35" t="s">
        <v>583</v>
      </c>
      <c r="FY35" t="s">
        <v>583</v>
      </c>
      <c r="FZ35" t="s">
        <v>583</v>
      </c>
      <c r="GA35" t="s">
        <v>583</v>
      </c>
      <c r="GB35" t="s">
        <v>583</v>
      </c>
      <c r="GC35" t="s">
        <v>583</v>
      </c>
      <c r="GD35" t="s">
        <v>583</v>
      </c>
      <c r="GE35" t="s">
        <v>583</v>
      </c>
      <c r="GF35" t="s">
        <v>583</v>
      </c>
      <c r="GG35" t="s">
        <v>583</v>
      </c>
      <c r="GH35" t="s">
        <v>583</v>
      </c>
      <c r="GI35" t="s">
        <v>583</v>
      </c>
      <c r="GJ35" t="s">
        <v>583</v>
      </c>
      <c r="GK35" t="s">
        <v>583</v>
      </c>
      <c r="GL35" t="s">
        <v>583</v>
      </c>
      <c r="GM35" t="s">
        <v>583</v>
      </c>
      <c r="GN35" t="s">
        <v>583</v>
      </c>
      <c r="GO35" t="s">
        <v>583</v>
      </c>
      <c r="GP35" t="s">
        <v>583</v>
      </c>
      <c r="GQ35" t="s">
        <v>583</v>
      </c>
      <c r="GR35" t="s">
        <v>583</v>
      </c>
      <c r="GS35" t="s">
        <v>583</v>
      </c>
      <c r="GT35" t="s">
        <v>583</v>
      </c>
      <c r="GU35" t="s">
        <v>583</v>
      </c>
      <c r="GV35" t="s">
        <v>583</v>
      </c>
      <c r="GW35" t="s">
        <v>583</v>
      </c>
      <c r="GX35" t="s">
        <v>583</v>
      </c>
      <c r="GY35" t="s">
        <v>583</v>
      </c>
      <c r="GZ35" t="s">
        <v>583</v>
      </c>
      <c r="HA35" t="s">
        <v>583</v>
      </c>
      <c r="HB35" t="s">
        <v>583</v>
      </c>
      <c r="HC35" t="s">
        <v>583</v>
      </c>
      <c r="HD35" t="s">
        <v>583</v>
      </c>
      <c r="HE35" t="s">
        <v>583</v>
      </c>
      <c r="HF35" t="s">
        <v>583</v>
      </c>
      <c r="HG35" t="s">
        <v>583</v>
      </c>
      <c r="HH35" t="s">
        <v>583</v>
      </c>
      <c r="HI35" t="s">
        <v>583</v>
      </c>
      <c r="HJ35" t="s">
        <v>583</v>
      </c>
      <c r="HK35" t="s">
        <v>583</v>
      </c>
      <c r="HL35" t="s">
        <v>583</v>
      </c>
      <c r="HM35" t="s">
        <v>583</v>
      </c>
      <c r="HN35" t="s">
        <v>583</v>
      </c>
      <c r="HO35" t="s">
        <v>583</v>
      </c>
      <c r="HP35" t="s">
        <v>583</v>
      </c>
      <c r="HQ35" t="s">
        <v>583</v>
      </c>
      <c r="HR35" t="s">
        <v>583</v>
      </c>
      <c r="HS35" t="s">
        <v>583</v>
      </c>
      <c r="HT35" t="s">
        <v>583</v>
      </c>
      <c r="HU35" t="s">
        <v>583</v>
      </c>
      <c r="HV35" t="s">
        <v>583</v>
      </c>
      <c r="HW35" t="s">
        <v>583</v>
      </c>
      <c r="HX35" t="s">
        <v>583</v>
      </c>
      <c r="HY35" t="s">
        <v>583</v>
      </c>
      <c r="HZ35" t="s">
        <v>583</v>
      </c>
      <c r="IA35" t="s">
        <v>583</v>
      </c>
      <c r="IB35" t="s">
        <v>583</v>
      </c>
      <c r="IC35" t="s">
        <v>583</v>
      </c>
      <c r="ID35" t="s">
        <v>1330</v>
      </c>
      <c r="IE35" t="s">
        <v>480</v>
      </c>
      <c r="IF35" t="s">
        <v>480</v>
      </c>
      <c r="IG35" t="s">
        <v>480</v>
      </c>
      <c r="IH35" t="s">
        <v>480</v>
      </c>
      <c r="II35" t="s">
        <v>1331</v>
      </c>
      <c r="IJ35" t="s">
        <v>480</v>
      </c>
      <c r="IK35" t="s">
        <v>480</v>
      </c>
      <c r="IL35" t="s">
        <v>480</v>
      </c>
      <c r="IM35" t="s">
        <v>480</v>
      </c>
      <c r="IN35" t="s">
        <v>480</v>
      </c>
      <c r="IO35" t="s">
        <v>480</v>
      </c>
      <c r="IP35" t="s">
        <v>480</v>
      </c>
      <c r="IQ35" t="s">
        <v>480</v>
      </c>
      <c r="IR35" t="s">
        <v>1332</v>
      </c>
      <c r="IS35">
        <v>0</v>
      </c>
      <c r="IT35">
        <v>0</v>
      </c>
      <c r="IU35">
        <v>1</v>
      </c>
      <c r="IV35">
        <v>0</v>
      </c>
      <c r="IW35">
        <v>0</v>
      </c>
      <c r="IX35">
        <v>0</v>
      </c>
      <c r="IY35">
        <v>0</v>
      </c>
      <c r="IZ35">
        <v>0</v>
      </c>
      <c r="JA35">
        <v>0</v>
      </c>
      <c r="JB35">
        <v>0</v>
      </c>
      <c r="JC35">
        <v>0</v>
      </c>
      <c r="JD35">
        <v>1</v>
      </c>
      <c r="JE35">
        <v>1</v>
      </c>
      <c r="JF35">
        <v>0</v>
      </c>
      <c r="JG35">
        <v>0</v>
      </c>
      <c r="JH35">
        <v>50</v>
      </c>
      <c r="JI35">
        <v>0</v>
      </c>
      <c r="JJ35">
        <v>0</v>
      </c>
      <c r="JK35">
        <v>0</v>
      </c>
      <c r="JL35">
        <v>0</v>
      </c>
      <c r="JM35">
        <v>0</v>
      </c>
      <c r="JN35">
        <v>0</v>
      </c>
      <c r="JO35">
        <v>0</v>
      </c>
      <c r="JP35">
        <v>0</v>
      </c>
      <c r="JQ35">
        <v>50</v>
      </c>
      <c r="JR35">
        <v>100</v>
      </c>
      <c r="JS35">
        <v>0</v>
      </c>
      <c r="JT35">
        <v>0</v>
      </c>
      <c r="JU35">
        <v>50</v>
      </c>
      <c r="JV35">
        <v>50</v>
      </c>
      <c r="JW35">
        <v>50</v>
      </c>
      <c r="JX35">
        <v>50</v>
      </c>
      <c r="JY35">
        <v>50</v>
      </c>
      <c r="JZ35">
        <v>50</v>
      </c>
      <c r="KA35">
        <v>50</v>
      </c>
      <c r="KB35">
        <v>50</v>
      </c>
      <c r="KC35">
        <v>50</v>
      </c>
      <c r="KD35">
        <v>100</v>
      </c>
      <c r="KE35" t="s">
        <v>489</v>
      </c>
      <c r="KF35" t="s">
        <v>480</v>
      </c>
      <c r="KG35">
        <v>100</v>
      </c>
      <c r="KH35" t="s">
        <v>480</v>
      </c>
      <c r="KI35" t="s">
        <v>480</v>
      </c>
      <c r="KJ35" t="s">
        <v>480</v>
      </c>
      <c r="KK35" t="s">
        <v>480</v>
      </c>
      <c r="KL35" t="s">
        <v>480</v>
      </c>
      <c r="KM35" t="s">
        <v>480</v>
      </c>
      <c r="KN35" t="s">
        <v>480</v>
      </c>
      <c r="KO35" t="s">
        <v>480</v>
      </c>
      <c r="KP35">
        <v>100</v>
      </c>
      <c r="KQ35" t="s">
        <v>489</v>
      </c>
      <c r="KR35" t="s">
        <v>489</v>
      </c>
      <c r="KS35">
        <v>100</v>
      </c>
      <c r="KT35">
        <v>100</v>
      </c>
      <c r="KU35">
        <v>100</v>
      </c>
      <c r="KV35">
        <v>100</v>
      </c>
      <c r="KW35">
        <v>100</v>
      </c>
      <c r="KX35">
        <v>100</v>
      </c>
      <c r="KY35">
        <v>100</v>
      </c>
      <c r="KZ35">
        <v>100</v>
      </c>
      <c r="LA35">
        <v>100</v>
      </c>
      <c r="LB35">
        <v>100</v>
      </c>
      <c r="LC35">
        <v>100</v>
      </c>
      <c r="LD35" t="s">
        <v>1333</v>
      </c>
      <c r="LE35" t="s">
        <v>583</v>
      </c>
      <c r="LF35" t="s">
        <v>586</v>
      </c>
      <c r="LG35" t="s">
        <v>480</v>
      </c>
      <c r="LH35" t="s">
        <v>480</v>
      </c>
      <c r="LI35" t="s">
        <v>480</v>
      </c>
      <c r="LJ35">
        <v>100</v>
      </c>
      <c r="LK35">
        <v>100</v>
      </c>
      <c r="LL35">
        <v>1569969000</v>
      </c>
      <c r="LM35">
        <v>1569620652</v>
      </c>
      <c r="LN35">
        <v>1515566750</v>
      </c>
      <c r="LO35">
        <v>251781711</v>
      </c>
      <c r="LP35">
        <v>251781711</v>
      </c>
      <c r="LQ35" t="s">
        <v>489</v>
      </c>
      <c r="LR35" t="s">
        <v>489</v>
      </c>
      <c r="LS35">
        <v>0.5</v>
      </c>
      <c r="LT35">
        <v>0</v>
      </c>
      <c r="LU35">
        <v>0</v>
      </c>
      <c r="LV35">
        <v>0</v>
      </c>
      <c r="LW35">
        <v>0</v>
      </c>
      <c r="LX35">
        <v>0</v>
      </c>
      <c r="LY35">
        <v>0</v>
      </c>
      <c r="LZ35">
        <v>0</v>
      </c>
      <c r="MA35">
        <v>0</v>
      </c>
      <c r="MB35">
        <v>0.5</v>
      </c>
      <c r="MC35">
        <v>1</v>
      </c>
      <c r="MD35">
        <v>1</v>
      </c>
      <c r="ME35">
        <v>1</v>
      </c>
      <c r="MF35" t="s">
        <v>491</v>
      </c>
      <c r="MG35" t="s">
        <v>491</v>
      </c>
      <c r="MH35" t="s">
        <v>493</v>
      </c>
      <c r="MI35" t="s">
        <v>493</v>
      </c>
      <c r="MJ35" t="s">
        <v>491</v>
      </c>
      <c r="MK35" t="s">
        <v>491</v>
      </c>
      <c r="ML35" t="s">
        <v>491</v>
      </c>
      <c r="MM35" t="s">
        <v>491</v>
      </c>
      <c r="MN35" t="s">
        <v>491</v>
      </c>
      <c r="MO35" t="s">
        <v>491</v>
      </c>
      <c r="MP35" t="s">
        <v>491</v>
      </c>
      <c r="MQ35">
        <v>0</v>
      </c>
      <c r="MR35" t="s">
        <v>491</v>
      </c>
      <c r="MS35" t="s">
        <v>491</v>
      </c>
      <c r="MT35" t="s">
        <v>497</v>
      </c>
      <c r="MU35" t="s">
        <v>497</v>
      </c>
      <c r="MV35" t="s">
        <v>491</v>
      </c>
      <c r="MW35" t="s">
        <v>491</v>
      </c>
      <c r="MX35" t="s">
        <v>491</v>
      </c>
      <c r="MY35" t="s">
        <v>491</v>
      </c>
      <c r="MZ35" t="s">
        <v>491</v>
      </c>
      <c r="NA35" t="s">
        <v>491</v>
      </c>
      <c r="NB35" t="s">
        <v>491</v>
      </c>
      <c r="NC35">
        <v>0</v>
      </c>
      <c r="ND35" t="s">
        <v>489</v>
      </c>
      <c r="NE35" t="s">
        <v>489</v>
      </c>
      <c r="NF35">
        <v>100</v>
      </c>
      <c r="NG35">
        <v>100</v>
      </c>
      <c r="NH35">
        <v>100</v>
      </c>
      <c r="NI35">
        <v>100</v>
      </c>
      <c r="NJ35">
        <v>100</v>
      </c>
      <c r="NK35">
        <v>100</v>
      </c>
      <c r="NL35">
        <v>100</v>
      </c>
      <c r="NM35">
        <v>100</v>
      </c>
      <c r="NN35">
        <v>100</v>
      </c>
      <c r="NO35">
        <v>100</v>
      </c>
      <c r="NP35" t="s">
        <v>491</v>
      </c>
      <c r="NQ35" t="s">
        <v>491</v>
      </c>
      <c r="NR35" t="s">
        <v>491</v>
      </c>
      <c r="NS35" t="s">
        <v>491</v>
      </c>
      <c r="NT35" t="s">
        <v>491</v>
      </c>
      <c r="NU35" t="s">
        <v>491</v>
      </c>
      <c r="NV35" t="s">
        <v>491</v>
      </c>
      <c r="NW35" t="s">
        <v>491</v>
      </c>
      <c r="NX35" t="s">
        <v>491</v>
      </c>
      <c r="NY35" t="s">
        <v>491</v>
      </c>
      <c r="NZ35" t="s">
        <v>491</v>
      </c>
      <c r="OA35">
        <v>0</v>
      </c>
      <c r="OB35" t="s">
        <v>491</v>
      </c>
      <c r="OC35" t="s">
        <v>491</v>
      </c>
      <c r="OD35" t="s">
        <v>1274</v>
      </c>
      <c r="OE35" t="s">
        <v>1274</v>
      </c>
      <c r="OF35" t="s">
        <v>491</v>
      </c>
      <c r="OG35" t="s">
        <v>491</v>
      </c>
      <c r="OH35" t="s">
        <v>491</v>
      </c>
      <c r="OI35" t="s">
        <v>491</v>
      </c>
      <c r="OJ35" t="s">
        <v>491</v>
      </c>
      <c r="OK35" t="s">
        <v>491</v>
      </c>
      <c r="OL35" t="s">
        <v>491</v>
      </c>
      <c r="OM35">
        <v>0</v>
      </c>
      <c r="OP35" t="s">
        <v>1316</v>
      </c>
      <c r="OQ35">
        <v>1</v>
      </c>
      <c r="OR35" t="s">
        <v>583</v>
      </c>
      <c r="OS35" t="s">
        <v>583</v>
      </c>
      <c r="OT35" t="s">
        <v>583</v>
      </c>
      <c r="OU35" t="s">
        <v>583</v>
      </c>
      <c r="OV35" t="s">
        <v>583</v>
      </c>
      <c r="OW35" t="s">
        <v>583</v>
      </c>
      <c r="OX35" t="s">
        <v>583</v>
      </c>
      <c r="OY35" t="s">
        <v>583</v>
      </c>
      <c r="OZ35" t="s">
        <v>583</v>
      </c>
      <c r="PA35" t="s">
        <v>583</v>
      </c>
      <c r="PB35" t="s">
        <v>583</v>
      </c>
      <c r="PC35" t="s">
        <v>583</v>
      </c>
      <c r="PD35" t="s">
        <v>583</v>
      </c>
      <c r="PE35" t="s">
        <v>583</v>
      </c>
      <c r="PF35" t="s">
        <v>583</v>
      </c>
      <c r="PG35" t="s">
        <v>583</v>
      </c>
      <c r="PH35" t="s">
        <v>583</v>
      </c>
      <c r="PI35" t="s">
        <v>583</v>
      </c>
      <c r="PJ35" t="s">
        <v>583</v>
      </c>
      <c r="PK35" t="s">
        <v>583</v>
      </c>
      <c r="PL35" t="s">
        <v>583</v>
      </c>
      <c r="PM35" t="s">
        <v>583</v>
      </c>
      <c r="PN35" t="s">
        <v>583</v>
      </c>
      <c r="PO35" t="s">
        <v>583</v>
      </c>
      <c r="PP35" t="s">
        <v>583</v>
      </c>
      <c r="PQ35" t="s">
        <v>583</v>
      </c>
      <c r="PR35">
        <v>0</v>
      </c>
      <c r="PS35">
        <v>251781711</v>
      </c>
      <c r="PT35" t="s">
        <v>1089</v>
      </c>
    </row>
    <row r="36" spans="1:436" x14ac:dyDescent="0.35">
      <c r="A36" t="s">
        <v>1334</v>
      </c>
      <c r="B36">
        <v>7869</v>
      </c>
      <c r="D36">
        <v>2020110010187</v>
      </c>
      <c r="E36" t="s">
        <v>437</v>
      </c>
      <c r="F36" t="s">
        <v>438</v>
      </c>
      <c r="G36" t="s">
        <v>1208</v>
      </c>
      <c r="H36" t="s">
        <v>1209</v>
      </c>
      <c r="I36" t="s">
        <v>583</v>
      </c>
      <c r="J36" t="s">
        <v>1211</v>
      </c>
      <c r="K36" t="s">
        <v>1212</v>
      </c>
      <c r="L36" t="s">
        <v>1213</v>
      </c>
      <c r="M36" t="s">
        <v>1214</v>
      </c>
      <c r="N36" t="s">
        <v>1212</v>
      </c>
      <c r="O36" t="s">
        <v>1213</v>
      </c>
      <c r="P36" t="s">
        <v>1214</v>
      </c>
      <c r="Q36" t="s">
        <v>1215</v>
      </c>
      <c r="R36" t="s">
        <v>1216</v>
      </c>
      <c r="S36" t="s">
        <v>1317</v>
      </c>
      <c r="T36" t="s">
        <v>1335</v>
      </c>
      <c r="Z36" t="s">
        <v>1319</v>
      </c>
      <c r="AA36" t="s">
        <v>1335</v>
      </c>
      <c r="AG36" t="s">
        <v>480</v>
      </c>
      <c r="AH36" t="s">
        <v>480</v>
      </c>
      <c r="AI36" t="s">
        <v>1336</v>
      </c>
      <c r="AJ36">
        <v>0</v>
      </c>
      <c r="AK36">
        <v>44055</v>
      </c>
      <c r="AL36">
        <v>1</v>
      </c>
      <c r="AM36">
        <v>2023</v>
      </c>
      <c r="AN36" t="s">
        <v>1337</v>
      </c>
      <c r="AO36" t="s">
        <v>1338</v>
      </c>
      <c r="AP36">
        <v>2021</v>
      </c>
      <c r="AQ36">
        <v>2023</v>
      </c>
      <c r="AR36" t="s">
        <v>469</v>
      </c>
      <c r="AS36" t="s">
        <v>459</v>
      </c>
      <c r="AT36" t="s">
        <v>580</v>
      </c>
      <c r="AU36" t="s">
        <v>461</v>
      </c>
      <c r="AV36" t="s">
        <v>462</v>
      </c>
      <c r="AW36" t="s">
        <v>462</v>
      </c>
      <c r="AX36" t="s">
        <v>462</v>
      </c>
      <c r="AZ36">
        <v>1</v>
      </c>
      <c r="BB36" t="s">
        <v>1339</v>
      </c>
      <c r="BC36" t="s">
        <v>1340</v>
      </c>
      <c r="BD36" t="s">
        <v>1341</v>
      </c>
      <c r="BE36" t="s">
        <v>583</v>
      </c>
      <c r="BF36" t="s">
        <v>532</v>
      </c>
      <c r="BG36">
        <v>2</v>
      </c>
      <c r="BH36">
        <v>45204</v>
      </c>
      <c r="BI36" t="s">
        <v>1229</v>
      </c>
      <c r="BJ36" t="s">
        <v>51</v>
      </c>
      <c r="BK36">
        <v>3</v>
      </c>
      <c r="BL36">
        <v>0</v>
      </c>
      <c r="BM36">
        <v>1</v>
      </c>
      <c r="BN36">
        <v>1</v>
      </c>
      <c r="BO36">
        <v>1</v>
      </c>
      <c r="BP36">
        <v>0</v>
      </c>
      <c r="BW36">
        <v>0</v>
      </c>
      <c r="BX36">
        <v>1</v>
      </c>
      <c r="BY36">
        <v>1</v>
      </c>
      <c r="BZ36">
        <v>1</v>
      </c>
      <c r="CA36">
        <v>1</v>
      </c>
      <c r="CB36">
        <v>1</v>
      </c>
      <c r="CC36">
        <v>1</v>
      </c>
      <c r="CD36">
        <v>0</v>
      </c>
      <c r="CE36" t="s">
        <v>583</v>
      </c>
      <c r="CF36">
        <v>0</v>
      </c>
      <c r="CG36">
        <v>0</v>
      </c>
      <c r="CH36" t="s">
        <v>583</v>
      </c>
      <c r="CI36" t="s">
        <v>583</v>
      </c>
      <c r="CJ36">
        <v>0</v>
      </c>
      <c r="CK36">
        <v>1</v>
      </c>
      <c r="CL36">
        <v>1</v>
      </c>
      <c r="CM36">
        <v>3</v>
      </c>
      <c r="CN36" t="s">
        <v>469</v>
      </c>
      <c r="CO36">
        <v>0</v>
      </c>
      <c r="CP36">
        <v>0</v>
      </c>
      <c r="CQ36">
        <v>0</v>
      </c>
      <c r="CR36">
        <v>0</v>
      </c>
      <c r="CS36">
        <v>0</v>
      </c>
      <c r="CT36">
        <v>0</v>
      </c>
      <c r="CU36">
        <v>0</v>
      </c>
      <c r="CV36">
        <v>0</v>
      </c>
      <c r="CW36">
        <v>0</v>
      </c>
      <c r="CX36">
        <v>0</v>
      </c>
      <c r="CY36">
        <v>1</v>
      </c>
      <c r="CZ36">
        <v>0</v>
      </c>
      <c r="DA36">
        <v>1</v>
      </c>
      <c r="DB36" s="92">
        <v>1</v>
      </c>
      <c r="DC36">
        <v>1</v>
      </c>
      <c r="DD36">
        <v>1</v>
      </c>
      <c r="DE36">
        <v>0</v>
      </c>
      <c r="DF36">
        <v>0</v>
      </c>
      <c r="DG36">
        <v>0</v>
      </c>
      <c r="DH36">
        <v>0</v>
      </c>
      <c r="DI36">
        <v>0</v>
      </c>
      <c r="DJ36">
        <v>0</v>
      </c>
      <c r="DK36">
        <v>0</v>
      </c>
      <c r="DL36">
        <v>0</v>
      </c>
      <c r="DM36">
        <v>0</v>
      </c>
      <c r="DN36">
        <v>0</v>
      </c>
      <c r="DO36">
        <v>0</v>
      </c>
      <c r="DP36">
        <v>0</v>
      </c>
      <c r="DQ36">
        <v>1</v>
      </c>
      <c r="DR36">
        <v>0</v>
      </c>
      <c r="DS36">
        <v>0</v>
      </c>
      <c r="DT36">
        <v>0</v>
      </c>
      <c r="DU36">
        <v>0</v>
      </c>
      <c r="DV36">
        <v>0</v>
      </c>
      <c r="DW36">
        <v>0</v>
      </c>
      <c r="DX36">
        <v>0</v>
      </c>
      <c r="DY36">
        <v>0</v>
      </c>
      <c r="DZ36">
        <v>0</v>
      </c>
      <c r="EA36">
        <v>0</v>
      </c>
      <c r="EB36">
        <v>1</v>
      </c>
      <c r="EC36">
        <v>0</v>
      </c>
      <c r="ED36">
        <v>1</v>
      </c>
      <c r="EE36">
        <v>1</v>
      </c>
      <c r="EF36">
        <v>0</v>
      </c>
      <c r="EG36">
        <v>0</v>
      </c>
      <c r="EH36">
        <v>0</v>
      </c>
      <c r="EI36">
        <v>0</v>
      </c>
      <c r="EJ36">
        <v>0</v>
      </c>
      <c r="EK36">
        <v>0</v>
      </c>
      <c r="EL36">
        <v>0</v>
      </c>
      <c r="EM36">
        <v>0</v>
      </c>
      <c r="EN36">
        <v>0</v>
      </c>
      <c r="EO36">
        <v>0</v>
      </c>
      <c r="EP36" t="s">
        <v>1342</v>
      </c>
      <c r="EQ36">
        <v>0</v>
      </c>
      <c r="ER36">
        <v>0</v>
      </c>
      <c r="ES36">
        <v>0</v>
      </c>
      <c r="ET36">
        <v>0</v>
      </c>
      <c r="EU36">
        <v>0</v>
      </c>
      <c r="EV36">
        <v>0</v>
      </c>
      <c r="EW36">
        <v>0</v>
      </c>
      <c r="EX36">
        <v>0</v>
      </c>
      <c r="EY36">
        <v>0</v>
      </c>
      <c r="EZ36">
        <v>0</v>
      </c>
      <c r="FA36">
        <v>0</v>
      </c>
      <c r="FB36" t="s">
        <v>1343</v>
      </c>
      <c r="FC36">
        <v>0</v>
      </c>
      <c r="FD36" t="s">
        <v>583</v>
      </c>
      <c r="FE36" t="s">
        <v>583</v>
      </c>
      <c r="FF36" t="s">
        <v>583</v>
      </c>
      <c r="FG36" t="s">
        <v>583</v>
      </c>
      <c r="FH36" t="s">
        <v>583</v>
      </c>
      <c r="FI36" t="s">
        <v>583</v>
      </c>
      <c r="FJ36" t="s">
        <v>583</v>
      </c>
      <c r="FK36" t="s">
        <v>583</v>
      </c>
      <c r="FL36" t="s">
        <v>583</v>
      </c>
      <c r="FM36" t="s">
        <v>583</v>
      </c>
      <c r="FN36" t="s">
        <v>583</v>
      </c>
      <c r="FO36" t="s">
        <v>583</v>
      </c>
      <c r="FP36" t="s">
        <v>583</v>
      </c>
      <c r="FQ36" t="s">
        <v>583</v>
      </c>
      <c r="FR36" t="s">
        <v>583</v>
      </c>
      <c r="FS36" t="s">
        <v>583</v>
      </c>
      <c r="FT36" t="s">
        <v>583</v>
      </c>
      <c r="FU36" t="s">
        <v>583</v>
      </c>
      <c r="FV36" t="s">
        <v>583</v>
      </c>
      <c r="FW36" t="s">
        <v>583</v>
      </c>
      <c r="FX36" t="s">
        <v>583</v>
      </c>
      <c r="FY36" t="s">
        <v>583</v>
      </c>
      <c r="FZ36" t="s">
        <v>583</v>
      </c>
      <c r="GA36" t="s">
        <v>583</v>
      </c>
      <c r="GB36" t="s">
        <v>583</v>
      </c>
      <c r="GC36" t="s">
        <v>583</v>
      </c>
      <c r="GD36" t="s">
        <v>583</v>
      </c>
      <c r="GE36" t="s">
        <v>583</v>
      </c>
      <c r="GF36" t="s">
        <v>583</v>
      </c>
      <c r="GG36" t="s">
        <v>583</v>
      </c>
      <c r="GH36" t="s">
        <v>583</v>
      </c>
      <c r="GI36" t="s">
        <v>583</v>
      </c>
      <c r="GJ36" t="s">
        <v>583</v>
      </c>
      <c r="GK36" t="s">
        <v>583</v>
      </c>
      <c r="GL36" t="s">
        <v>583</v>
      </c>
      <c r="GM36" t="s">
        <v>583</v>
      </c>
      <c r="GN36" t="s">
        <v>583</v>
      </c>
      <c r="GO36" t="s">
        <v>583</v>
      </c>
      <c r="GP36" t="s">
        <v>583</v>
      </c>
      <c r="GQ36" t="s">
        <v>583</v>
      </c>
      <c r="GR36" t="s">
        <v>583</v>
      </c>
      <c r="GS36" t="s">
        <v>583</v>
      </c>
      <c r="GT36" t="s">
        <v>583</v>
      </c>
      <c r="GU36" t="s">
        <v>583</v>
      </c>
      <c r="GV36" t="s">
        <v>583</v>
      </c>
      <c r="GW36" t="s">
        <v>583</v>
      </c>
      <c r="GX36" t="s">
        <v>583</v>
      </c>
      <c r="GY36" t="s">
        <v>583</v>
      </c>
      <c r="GZ36" t="s">
        <v>583</v>
      </c>
      <c r="HA36" t="s">
        <v>583</v>
      </c>
      <c r="HB36" t="s">
        <v>583</v>
      </c>
      <c r="HC36" t="s">
        <v>583</v>
      </c>
      <c r="HD36" t="s">
        <v>583</v>
      </c>
      <c r="HE36" t="s">
        <v>583</v>
      </c>
      <c r="HF36" t="s">
        <v>583</v>
      </c>
      <c r="HG36" t="s">
        <v>583</v>
      </c>
      <c r="HH36" t="s">
        <v>583</v>
      </c>
      <c r="HI36" t="s">
        <v>583</v>
      </c>
      <c r="HJ36" t="s">
        <v>583</v>
      </c>
      <c r="HK36" t="s">
        <v>583</v>
      </c>
      <c r="HL36" t="s">
        <v>583</v>
      </c>
      <c r="HM36" t="s">
        <v>583</v>
      </c>
      <c r="HN36" t="s">
        <v>583</v>
      </c>
      <c r="HO36" t="s">
        <v>583</v>
      </c>
      <c r="HP36" t="s">
        <v>583</v>
      </c>
      <c r="HQ36" t="s">
        <v>583</v>
      </c>
      <c r="HR36" t="s">
        <v>583</v>
      </c>
      <c r="HS36" t="s">
        <v>583</v>
      </c>
      <c r="HT36" t="s">
        <v>583</v>
      </c>
      <c r="HU36" t="s">
        <v>583</v>
      </c>
      <c r="HV36" t="s">
        <v>583</v>
      </c>
      <c r="HW36" t="s">
        <v>583</v>
      </c>
      <c r="HX36" t="s">
        <v>583</v>
      </c>
      <c r="HY36" t="s">
        <v>583</v>
      </c>
      <c r="HZ36" t="s">
        <v>583</v>
      </c>
      <c r="IA36" t="s">
        <v>583</v>
      </c>
      <c r="IB36" t="s">
        <v>583</v>
      </c>
      <c r="IC36" t="s">
        <v>583</v>
      </c>
      <c r="ID36" t="s">
        <v>1344</v>
      </c>
      <c r="IE36" t="s">
        <v>480</v>
      </c>
      <c r="IF36" t="s">
        <v>480</v>
      </c>
      <c r="IG36" t="s">
        <v>480</v>
      </c>
      <c r="IH36" t="s">
        <v>480</v>
      </c>
      <c r="II36" t="s">
        <v>480</v>
      </c>
      <c r="IJ36" t="s">
        <v>480</v>
      </c>
      <c r="IK36" t="s">
        <v>480</v>
      </c>
      <c r="IL36" t="s">
        <v>480</v>
      </c>
      <c r="IM36" t="s">
        <v>480</v>
      </c>
      <c r="IN36" t="s">
        <v>480</v>
      </c>
      <c r="IO36" t="s">
        <v>480</v>
      </c>
      <c r="IP36" t="s">
        <v>480</v>
      </c>
      <c r="IQ36" t="s">
        <v>1345</v>
      </c>
      <c r="IR36" t="s">
        <v>480</v>
      </c>
      <c r="IS36">
        <v>0</v>
      </c>
      <c r="IT36">
        <v>0</v>
      </c>
      <c r="IU36">
        <v>0</v>
      </c>
      <c r="IV36">
        <v>0</v>
      </c>
      <c r="IW36">
        <v>0</v>
      </c>
      <c r="IX36">
        <v>0</v>
      </c>
      <c r="IY36">
        <v>0</v>
      </c>
      <c r="IZ36">
        <v>0</v>
      </c>
      <c r="JA36">
        <v>0</v>
      </c>
      <c r="JB36">
        <v>0</v>
      </c>
      <c r="JC36">
        <v>1</v>
      </c>
      <c r="JD36">
        <v>0</v>
      </c>
      <c r="JE36">
        <v>1</v>
      </c>
      <c r="JF36">
        <v>0</v>
      </c>
      <c r="JG36">
        <v>0</v>
      </c>
      <c r="JH36">
        <v>0</v>
      </c>
      <c r="JI36">
        <v>0</v>
      </c>
      <c r="JJ36">
        <v>0</v>
      </c>
      <c r="JK36">
        <v>0</v>
      </c>
      <c r="JL36">
        <v>0</v>
      </c>
      <c r="JM36">
        <v>0</v>
      </c>
      <c r="JN36">
        <v>0</v>
      </c>
      <c r="JO36">
        <v>0</v>
      </c>
      <c r="JP36">
        <v>100</v>
      </c>
      <c r="JQ36">
        <v>0</v>
      </c>
      <c r="JR36">
        <v>100</v>
      </c>
      <c r="JS36">
        <v>0</v>
      </c>
      <c r="JT36">
        <v>0</v>
      </c>
      <c r="JU36">
        <v>0</v>
      </c>
      <c r="JV36">
        <v>0</v>
      </c>
      <c r="JW36">
        <v>0</v>
      </c>
      <c r="JX36">
        <v>0</v>
      </c>
      <c r="JY36">
        <v>0</v>
      </c>
      <c r="JZ36">
        <v>0</v>
      </c>
      <c r="KA36">
        <v>0</v>
      </c>
      <c r="KB36">
        <v>0</v>
      </c>
      <c r="KC36">
        <v>100</v>
      </c>
      <c r="KD36">
        <v>100</v>
      </c>
      <c r="KE36" t="s">
        <v>489</v>
      </c>
      <c r="KF36" t="s">
        <v>480</v>
      </c>
      <c r="KG36" t="s">
        <v>480</v>
      </c>
      <c r="KH36" t="s">
        <v>480</v>
      </c>
      <c r="KI36" t="s">
        <v>480</v>
      </c>
      <c r="KJ36" t="s">
        <v>480</v>
      </c>
      <c r="KK36" t="s">
        <v>480</v>
      </c>
      <c r="KL36" t="s">
        <v>480</v>
      </c>
      <c r="KM36" t="s">
        <v>480</v>
      </c>
      <c r="KN36" t="s">
        <v>480</v>
      </c>
      <c r="KO36">
        <v>100</v>
      </c>
      <c r="KP36" t="s">
        <v>480</v>
      </c>
      <c r="KQ36" t="s">
        <v>489</v>
      </c>
      <c r="KR36" t="s">
        <v>489</v>
      </c>
      <c r="KS36" t="s">
        <v>489</v>
      </c>
      <c r="KT36" t="s">
        <v>489</v>
      </c>
      <c r="KU36" t="s">
        <v>489</v>
      </c>
      <c r="KV36" t="s">
        <v>489</v>
      </c>
      <c r="KW36" t="s">
        <v>489</v>
      </c>
      <c r="KX36" t="s">
        <v>489</v>
      </c>
      <c r="KY36" t="s">
        <v>489</v>
      </c>
      <c r="KZ36" t="s">
        <v>489</v>
      </c>
      <c r="LA36">
        <v>100</v>
      </c>
      <c r="LB36">
        <v>100</v>
      </c>
      <c r="LC36">
        <v>100</v>
      </c>
      <c r="LD36" t="s">
        <v>1333</v>
      </c>
      <c r="LE36" t="s">
        <v>583</v>
      </c>
      <c r="LF36" t="s">
        <v>586</v>
      </c>
      <c r="LG36" t="s">
        <v>480</v>
      </c>
      <c r="LH36" t="s">
        <v>480</v>
      </c>
      <c r="LI36" t="s">
        <v>480</v>
      </c>
      <c r="LJ36">
        <v>100</v>
      </c>
      <c r="LK36">
        <v>100</v>
      </c>
      <c r="LL36">
        <v>1569969000</v>
      </c>
      <c r="LM36">
        <v>1569620652</v>
      </c>
      <c r="LN36">
        <v>1515566750</v>
      </c>
      <c r="LO36">
        <v>251781711</v>
      </c>
      <c r="LP36">
        <v>251781711</v>
      </c>
      <c r="LQ36" t="s">
        <v>489</v>
      </c>
      <c r="LR36" t="s">
        <v>489</v>
      </c>
      <c r="LS36" t="s">
        <v>489</v>
      </c>
      <c r="LT36" t="s">
        <v>489</v>
      </c>
      <c r="LU36" t="s">
        <v>489</v>
      </c>
      <c r="LV36" t="s">
        <v>489</v>
      </c>
      <c r="LW36" t="s">
        <v>489</v>
      </c>
      <c r="LX36" t="s">
        <v>489</v>
      </c>
      <c r="LY36" t="s">
        <v>489</v>
      </c>
      <c r="LZ36" t="s">
        <v>489</v>
      </c>
      <c r="MA36">
        <v>1</v>
      </c>
      <c r="MB36">
        <v>0</v>
      </c>
      <c r="MC36">
        <v>1</v>
      </c>
      <c r="MD36">
        <v>1</v>
      </c>
      <c r="ME36">
        <v>1</v>
      </c>
      <c r="MF36" t="s">
        <v>491</v>
      </c>
      <c r="MG36" t="s">
        <v>491</v>
      </c>
      <c r="MH36" t="s">
        <v>491</v>
      </c>
      <c r="MI36" t="s">
        <v>491</v>
      </c>
      <c r="MJ36" t="s">
        <v>491</v>
      </c>
      <c r="MK36" t="s">
        <v>491</v>
      </c>
      <c r="ML36" t="s">
        <v>491</v>
      </c>
      <c r="MM36" t="s">
        <v>491</v>
      </c>
      <c r="MN36" t="s">
        <v>491</v>
      </c>
      <c r="MO36" t="s">
        <v>491</v>
      </c>
      <c r="MP36" t="s">
        <v>493</v>
      </c>
      <c r="MQ36">
        <v>0</v>
      </c>
      <c r="MR36" t="s">
        <v>491</v>
      </c>
      <c r="MS36" t="s">
        <v>491</v>
      </c>
      <c r="MT36" t="s">
        <v>491</v>
      </c>
      <c r="MU36" t="s">
        <v>491</v>
      </c>
      <c r="MV36" t="s">
        <v>491</v>
      </c>
      <c r="MW36" t="s">
        <v>491</v>
      </c>
      <c r="MX36" t="s">
        <v>491</v>
      </c>
      <c r="MY36" t="s">
        <v>491</v>
      </c>
      <c r="MZ36" t="s">
        <v>491</v>
      </c>
      <c r="NA36" t="s">
        <v>491</v>
      </c>
      <c r="NB36" t="s">
        <v>497</v>
      </c>
      <c r="NC36">
        <v>0</v>
      </c>
      <c r="ND36" t="s">
        <v>489</v>
      </c>
      <c r="NE36" t="s">
        <v>489</v>
      </c>
      <c r="NF36" t="s">
        <v>489</v>
      </c>
      <c r="NG36" t="s">
        <v>489</v>
      </c>
      <c r="NH36" t="s">
        <v>489</v>
      </c>
      <c r="NI36" t="s">
        <v>489</v>
      </c>
      <c r="NJ36" t="s">
        <v>489</v>
      </c>
      <c r="NK36" t="s">
        <v>489</v>
      </c>
      <c r="NL36" t="s">
        <v>489</v>
      </c>
      <c r="NM36" t="s">
        <v>489</v>
      </c>
      <c r="NN36">
        <v>100</v>
      </c>
      <c r="NO36">
        <v>100</v>
      </c>
      <c r="NP36" t="s">
        <v>751</v>
      </c>
      <c r="NQ36" t="s">
        <v>491</v>
      </c>
      <c r="NR36" t="s">
        <v>491</v>
      </c>
      <c r="NS36" t="s">
        <v>491</v>
      </c>
      <c r="NT36" t="s">
        <v>491</v>
      </c>
      <c r="NU36" t="s">
        <v>491</v>
      </c>
      <c r="NV36" t="s">
        <v>491</v>
      </c>
      <c r="NW36" t="s">
        <v>491</v>
      </c>
      <c r="NX36" t="s">
        <v>491</v>
      </c>
      <c r="NY36" t="s">
        <v>491</v>
      </c>
      <c r="NZ36" t="s">
        <v>491</v>
      </c>
      <c r="OA36">
        <v>0</v>
      </c>
      <c r="OB36" t="s">
        <v>491</v>
      </c>
      <c r="OC36" t="s">
        <v>491</v>
      </c>
      <c r="OD36" t="s">
        <v>491</v>
      </c>
      <c r="OE36" t="s">
        <v>491</v>
      </c>
      <c r="OF36" t="s">
        <v>491</v>
      </c>
      <c r="OG36" t="s">
        <v>491</v>
      </c>
      <c r="OH36" t="s">
        <v>491</v>
      </c>
      <c r="OI36" t="s">
        <v>491</v>
      </c>
      <c r="OJ36" t="s">
        <v>491</v>
      </c>
      <c r="OK36" t="s">
        <v>491</v>
      </c>
      <c r="OL36" t="s">
        <v>1274</v>
      </c>
      <c r="OM36">
        <v>0</v>
      </c>
      <c r="OP36" t="s">
        <v>1334</v>
      </c>
      <c r="OQ36">
        <v>1</v>
      </c>
      <c r="OR36" t="s">
        <v>583</v>
      </c>
      <c r="OS36" t="s">
        <v>583</v>
      </c>
      <c r="OT36" t="s">
        <v>583</v>
      </c>
      <c r="OU36" t="s">
        <v>583</v>
      </c>
      <c r="OV36" t="s">
        <v>583</v>
      </c>
      <c r="OW36" t="s">
        <v>583</v>
      </c>
      <c r="OX36" t="s">
        <v>583</v>
      </c>
      <c r="OY36" t="s">
        <v>583</v>
      </c>
      <c r="OZ36" t="s">
        <v>583</v>
      </c>
      <c r="PA36" t="s">
        <v>583</v>
      </c>
      <c r="PB36" t="s">
        <v>583</v>
      </c>
      <c r="PC36" t="s">
        <v>583</v>
      </c>
      <c r="PD36" t="s">
        <v>583</v>
      </c>
      <c r="PE36" t="s">
        <v>583</v>
      </c>
      <c r="PF36" t="s">
        <v>583</v>
      </c>
      <c r="PG36" t="s">
        <v>583</v>
      </c>
      <c r="PH36" t="s">
        <v>583</v>
      </c>
      <c r="PI36" t="s">
        <v>583</v>
      </c>
      <c r="PJ36" t="s">
        <v>583</v>
      </c>
      <c r="PK36" t="s">
        <v>583</v>
      </c>
      <c r="PL36" t="s">
        <v>583</v>
      </c>
      <c r="PM36" t="s">
        <v>583</v>
      </c>
      <c r="PN36" t="s">
        <v>583</v>
      </c>
      <c r="PO36" t="s">
        <v>583</v>
      </c>
      <c r="PP36" t="s">
        <v>583</v>
      </c>
      <c r="PQ36" t="s">
        <v>583</v>
      </c>
      <c r="PR36">
        <v>0</v>
      </c>
      <c r="PS36">
        <v>251781711</v>
      </c>
      <c r="PT36" t="s">
        <v>1089</v>
      </c>
    </row>
    <row r="37" spans="1:436" x14ac:dyDescent="0.35">
      <c r="A37" t="s">
        <v>1346</v>
      </c>
      <c r="B37">
        <v>7869</v>
      </c>
      <c r="D37">
        <v>2020110010187</v>
      </c>
      <c r="E37" t="s">
        <v>437</v>
      </c>
      <c r="F37" t="s">
        <v>438</v>
      </c>
      <c r="G37" t="s">
        <v>1208</v>
      </c>
      <c r="H37" t="s">
        <v>1209</v>
      </c>
      <c r="I37" t="s">
        <v>583</v>
      </c>
      <c r="J37" t="s">
        <v>1211</v>
      </c>
      <c r="K37" t="s">
        <v>1212</v>
      </c>
      <c r="L37" t="s">
        <v>1213</v>
      </c>
      <c r="M37" t="s">
        <v>1214</v>
      </c>
      <c r="N37" t="s">
        <v>1212</v>
      </c>
      <c r="O37" t="s">
        <v>1213</v>
      </c>
      <c r="P37" t="s">
        <v>1214</v>
      </c>
      <c r="Q37" t="s">
        <v>1215</v>
      </c>
      <c r="R37" t="s">
        <v>1216</v>
      </c>
      <c r="S37" t="s">
        <v>1317</v>
      </c>
      <c r="T37" t="s">
        <v>1347</v>
      </c>
      <c r="Z37" t="s">
        <v>1319</v>
      </c>
      <c r="AA37" t="s">
        <v>1347</v>
      </c>
      <c r="AG37" t="s">
        <v>480</v>
      </c>
      <c r="AH37" t="s">
        <v>480</v>
      </c>
      <c r="AI37" t="s">
        <v>1348</v>
      </c>
      <c r="AJ37">
        <v>0</v>
      </c>
      <c r="AK37">
        <v>44055</v>
      </c>
      <c r="AL37">
        <v>1</v>
      </c>
      <c r="AM37">
        <v>2023</v>
      </c>
      <c r="AN37" t="s">
        <v>1349</v>
      </c>
      <c r="AO37" t="s">
        <v>1350</v>
      </c>
      <c r="AP37">
        <v>2021</v>
      </c>
      <c r="AQ37">
        <v>2023</v>
      </c>
      <c r="AR37" t="s">
        <v>469</v>
      </c>
      <c r="AS37" t="s">
        <v>459</v>
      </c>
      <c r="AT37" t="s">
        <v>580</v>
      </c>
      <c r="AU37" t="s">
        <v>461</v>
      </c>
      <c r="AV37" t="s">
        <v>462</v>
      </c>
      <c r="AW37" t="s">
        <v>462</v>
      </c>
      <c r="AX37" t="s">
        <v>462</v>
      </c>
      <c r="AZ37">
        <v>1</v>
      </c>
      <c r="BB37" t="s">
        <v>1351</v>
      </c>
      <c r="BC37" t="s">
        <v>1352</v>
      </c>
      <c r="BD37" t="s">
        <v>1353</v>
      </c>
      <c r="BE37" t="s">
        <v>583</v>
      </c>
      <c r="BF37" t="s">
        <v>532</v>
      </c>
      <c r="BG37">
        <v>2</v>
      </c>
      <c r="BH37">
        <v>45204</v>
      </c>
      <c r="BI37" t="s">
        <v>1229</v>
      </c>
      <c r="BJ37" t="s">
        <v>51</v>
      </c>
      <c r="BK37">
        <v>3</v>
      </c>
      <c r="BL37">
        <v>0</v>
      </c>
      <c r="BM37">
        <v>1</v>
      </c>
      <c r="BN37">
        <v>1</v>
      </c>
      <c r="BO37">
        <v>1</v>
      </c>
      <c r="BP37">
        <v>0</v>
      </c>
      <c r="BW37">
        <v>0</v>
      </c>
      <c r="BX37">
        <v>1</v>
      </c>
      <c r="BY37">
        <v>1</v>
      </c>
      <c r="BZ37">
        <v>1</v>
      </c>
      <c r="CA37">
        <v>1</v>
      </c>
      <c r="CB37">
        <v>1</v>
      </c>
      <c r="CC37">
        <v>1</v>
      </c>
      <c r="CD37">
        <v>0</v>
      </c>
      <c r="CE37" t="s">
        <v>583</v>
      </c>
      <c r="CF37">
        <v>0</v>
      </c>
      <c r="CG37">
        <v>0</v>
      </c>
      <c r="CH37" t="s">
        <v>583</v>
      </c>
      <c r="CI37" t="s">
        <v>583</v>
      </c>
      <c r="CJ37">
        <v>0</v>
      </c>
      <c r="CK37">
        <v>1</v>
      </c>
      <c r="CL37">
        <v>1</v>
      </c>
      <c r="CM37">
        <v>3</v>
      </c>
      <c r="CN37" t="s">
        <v>469</v>
      </c>
      <c r="CO37">
        <v>0</v>
      </c>
      <c r="CP37">
        <v>0</v>
      </c>
      <c r="CQ37">
        <v>0</v>
      </c>
      <c r="CR37">
        <v>0</v>
      </c>
      <c r="CS37">
        <v>0</v>
      </c>
      <c r="CT37">
        <v>0</v>
      </c>
      <c r="CU37">
        <v>0.5</v>
      </c>
      <c r="CV37">
        <v>0</v>
      </c>
      <c r="CW37">
        <v>0</v>
      </c>
      <c r="CX37">
        <v>0</v>
      </c>
      <c r="CY37">
        <v>0</v>
      </c>
      <c r="CZ37">
        <v>0.5</v>
      </c>
      <c r="DA37">
        <v>1</v>
      </c>
      <c r="DB37" s="92">
        <v>1</v>
      </c>
      <c r="DC37">
        <v>1</v>
      </c>
      <c r="DD37">
        <v>1</v>
      </c>
      <c r="DE37">
        <v>0</v>
      </c>
      <c r="DF37">
        <v>0</v>
      </c>
      <c r="DG37">
        <v>0</v>
      </c>
      <c r="DH37">
        <v>0</v>
      </c>
      <c r="DI37">
        <v>0</v>
      </c>
      <c r="DJ37">
        <v>0</v>
      </c>
      <c r="DK37">
        <v>0</v>
      </c>
      <c r="DL37">
        <v>0</v>
      </c>
      <c r="DM37">
        <v>0</v>
      </c>
      <c r="DN37">
        <v>0</v>
      </c>
      <c r="DO37">
        <v>0</v>
      </c>
      <c r="DP37">
        <v>0</v>
      </c>
      <c r="DQ37">
        <v>1</v>
      </c>
      <c r="DR37">
        <v>0</v>
      </c>
      <c r="DS37">
        <v>0</v>
      </c>
      <c r="DT37">
        <v>0</v>
      </c>
      <c r="DU37">
        <v>0</v>
      </c>
      <c r="DV37">
        <v>0</v>
      </c>
      <c r="DW37">
        <v>0</v>
      </c>
      <c r="DX37">
        <v>0.5</v>
      </c>
      <c r="DY37">
        <v>0</v>
      </c>
      <c r="DZ37">
        <v>0</v>
      </c>
      <c r="EA37">
        <v>0</v>
      </c>
      <c r="EB37">
        <v>0</v>
      </c>
      <c r="EC37">
        <v>0.5</v>
      </c>
      <c r="ED37">
        <v>1</v>
      </c>
      <c r="EE37">
        <v>1</v>
      </c>
      <c r="EF37">
        <v>0</v>
      </c>
      <c r="EG37">
        <v>0</v>
      </c>
      <c r="EH37">
        <v>0</v>
      </c>
      <c r="EI37">
        <v>0</v>
      </c>
      <c r="EJ37">
        <v>0</v>
      </c>
      <c r="EK37">
        <v>0</v>
      </c>
      <c r="EL37" t="s">
        <v>1326</v>
      </c>
      <c r="EM37">
        <v>0</v>
      </c>
      <c r="EN37">
        <v>0</v>
      </c>
      <c r="EO37">
        <v>0</v>
      </c>
      <c r="EP37">
        <v>0</v>
      </c>
      <c r="EQ37" t="s">
        <v>1327</v>
      </c>
      <c r="ER37">
        <v>0</v>
      </c>
      <c r="ES37">
        <v>0</v>
      </c>
      <c r="ET37">
        <v>0</v>
      </c>
      <c r="EU37">
        <v>0</v>
      </c>
      <c r="EV37">
        <v>0</v>
      </c>
      <c r="EW37">
        <v>0</v>
      </c>
      <c r="EX37" t="s">
        <v>1354</v>
      </c>
      <c r="EY37">
        <v>0</v>
      </c>
      <c r="EZ37">
        <v>0</v>
      </c>
      <c r="FA37">
        <v>0</v>
      </c>
      <c r="FB37">
        <v>0</v>
      </c>
      <c r="FC37" t="s">
        <v>1355</v>
      </c>
      <c r="FD37" t="s">
        <v>583</v>
      </c>
      <c r="FE37" t="s">
        <v>583</v>
      </c>
      <c r="FF37" t="s">
        <v>583</v>
      </c>
      <c r="FG37" t="s">
        <v>583</v>
      </c>
      <c r="FH37" t="s">
        <v>583</v>
      </c>
      <c r="FI37" t="s">
        <v>583</v>
      </c>
      <c r="FJ37" t="s">
        <v>583</v>
      </c>
      <c r="FK37" t="s">
        <v>583</v>
      </c>
      <c r="FL37" t="s">
        <v>583</v>
      </c>
      <c r="FM37" t="s">
        <v>583</v>
      </c>
      <c r="FN37" t="s">
        <v>583</v>
      </c>
      <c r="FO37" t="s">
        <v>583</v>
      </c>
      <c r="FP37" t="s">
        <v>583</v>
      </c>
      <c r="FQ37" t="s">
        <v>583</v>
      </c>
      <c r="FR37" t="s">
        <v>583</v>
      </c>
      <c r="FS37" t="s">
        <v>583</v>
      </c>
      <c r="FT37" t="s">
        <v>583</v>
      </c>
      <c r="FU37" t="s">
        <v>583</v>
      </c>
      <c r="FV37" t="s">
        <v>583</v>
      </c>
      <c r="FW37" t="s">
        <v>583</v>
      </c>
      <c r="FX37" t="s">
        <v>583</v>
      </c>
      <c r="FY37" t="s">
        <v>583</v>
      </c>
      <c r="FZ37" t="s">
        <v>583</v>
      </c>
      <c r="GA37" t="s">
        <v>583</v>
      </c>
      <c r="GB37" t="s">
        <v>583</v>
      </c>
      <c r="GC37" t="s">
        <v>583</v>
      </c>
      <c r="GD37" t="s">
        <v>583</v>
      </c>
      <c r="GE37" t="s">
        <v>583</v>
      </c>
      <c r="GF37" t="s">
        <v>583</v>
      </c>
      <c r="GG37" t="s">
        <v>583</v>
      </c>
      <c r="GH37" t="s">
        <v>583</v>
      </c>
      <c r="GI37" t="s">
        <v>583</v>
      </c>
      <c r="GJ37" t="s">
        <v>583</v>
      </c>
      <c r="GK37" t="s">
        <v>583</v>
      </c>
      <c r="GL37" t="s">
        <v>583</v>
      </c>
      <c r="GM37" t="s">
        <v>583</v>
      </c>
      <c r="GN37" t="s">
        <v>583</v>
      </c>
      <c r="GO37" t="s">
        <v>583</v>
      </c>
      <c r="GP37" t="s">
        <v>583</v>
      </c>
      <c r="GQ37" t="s">
        <v>583</v>
      </c>
      <c r="GR37" t="s">
        <v>583</v>
      </c>
      <c r="GS37" t="s">
        <v>583</v>
      </c>
      <c r="GT37" t="s">
        <v>583</v>
      </c>
      <c r="GU37" t="s">
        <v>583</v>
      </c>
      <c r="GV37" t="s">
        <v>583</v>
      </c>
      <c r="GW37" t="s">
        <v>583</v>
      </c>
      <c r="GX37" t="s">
        <v>583</v>
      </c>
      <c r="GY37" t="s">
        <v>583</v>
      </c>
      <c r="GZ37" t="s">
        <v>583</v>
      </c>
      <c r="HA37" t="s">
        <v>583</v>
      </c>
      <c r="HB37" t="s">
        <v>583</v>
      </c>
      <c r="HC37" t="s">
        <v>583</v>
      </c>
      <c r="HD37" t="s">
        <v>583</v>
      </c>
      <c r="HE37" t="s">
        <v>583</v>
      </c>
      <c r="HF37" t="s">
        <v>583</v>
      </c>
      <c r="HG37" t="s">
        <v>583</v>
      </c>
      <c r="HH37" t="s">
        <v>583</v>
      </c>
      <c r="HI37" t="s">
        <v>583</v>
      </c>
      <c r="HJ37" t="s">
        <v>583</v>
      </c>
      <c r="HK37" t="s">
        <v>583</v>
      </c>
      <c r="HL37" t="s">
        <v>583</v>
      </c>
      <c r="HM37" t="s">
        <v>583</v>
      </c>
      <c r="HN37" t="s">
        <v>583</v>
      </c>
      <c r="HO37" t="s">
        <v>583</v>
      </c>
      <c r="HP37" t="s">
        <v>583</v>
      </c>
      <c r="HQ37" t="s">
        <v>583</v>
      </c>
      <c r="HR37" t="s">
        <v>583</v>
      </c>
      <c r="HS37" t="s">
        <v>583</v>
      </c>
      <c r="HT37" t="s">
        <v>583</v>
      </c>
      <c r="HU37" t="s">
        <v>583</v>
      </c>
      <c r="HV37" t="s">
        <v>583</v>
      </c>
      <c r="HW37" t="s">
        <v>583</v>
      </c>
      <c r="HX37" t="s">
        <v>583</v>
      </c>
      <c r="HY37" t="s">
        <v>583</v>
      </c>
      <c r="HZ37" t="s">
        <v>583</v>
      </c>
      <c r="IA37" t="s">
        <v>583</v>
      </c>
      <c r="IB37" t="s">
        <v>583</v>
      </c>
      <c r="IC37" t="s">
        <v>583</v>
      </c>
      <c r="ID37" t="s">
        <v>1356</v>
      </c>
      <c r="IE37" t="s">
        <v>480</v>
      </c>
      <c r="IF37" t="s">
        <v>480</v>
      </c>
      <c r="IG37" t="s">
        <v>480</v>
      </c>
      <c r="IH37" t="s">
        <v>480</v>
      </c>
      <c r="II37" t="s">
        <v>480</v>
      </c>
      <c r="IJ37" t="s">
        <v>480</v>
      </c>
      <c r="IK37" t="s">
        <v>480</v>
      </c>
      <c r="IL37" t="s">
        <v>480</v>
      </c>
      <c r="IM37" t="s">
        <v>1357</v>
      </c>
      <c r="IN37" t="s">
        <v>480</v>
      </c>
      <c r="IO37" t="s">
        <v>480</v>
      </c>
      <c r="IP37" t="s">
        <v>480</v>
      </c>
      <c r="IQ37" t="s">
        <v>480</v>
      </c>
      <c r="IR37" t="s">
        <v>1358</v>
      </c>
      <c r="IS37">
        <v>0</v>
      </c>
      <c r="IT37">
        <v>0</v>
      </c>
      <c r="IU37">
        <v>0</v>
      </c>
      <c r="IV37">
        <v>0</v>
      </c>
      <c r="IW37">
        <v>0</v>
      </c>
      <c r="IX37">
        <v>0</v>
      </c>
      <c r="IY37">
        <v>1</v>
      </c>
      <c r="IZ37">
        <v>0</v>
      </c>
      <c r="JA37">
        <v>0</v>
      </c>
      <c r="JB37">
        <v>0</v>
      </c>
      <c r="JC37">
        <v>0</v>
      </c>
      <c r="JD37">
        <v>1</v>
      </c>
      <c r="JE37">
        <v>1</v>
      </c>
      <c r="JF37">
        <v>0</v>
      </c>
      <c r="JG37">
        <v>0</v>
      </c>
      <c r="JH37">
        <v>0</v>
      </c>
      <c r="JI37">
        <v>0</v>
      </c>
      <c r="JJ37">
        <v>0</v>
      </c>
      <c r="JK37">
        <v>0</v>
      </c>
      <c r="JL37">
        <v>50</v>
      </c>
      <c r="JM37">
        <v>0</v>
      </c>
      <c r="JN37">
        <v>0</v>
      </c>
      <c r="JO37">
        <v>0</v>
      </c>
      <c r="JP37">
        <v>0</v>
      </c>
      <c r="JQ37">
        <v>50</v>
      </c>
      <c r="JR37">
        <v>100</v>
      </c>
      <c r="JS37">
        <v>0</v>
      </c>
      <c r="JT37">
        <v>0</v>
      </c>
      <c r="JU37">
        <v>0</v>
      </c>
      <c r="JV37">
        <v>0</v>
      </c>
      <c r="JW37">
        <v>0</v>
      </c>
      <c r="JX37">
        <v>0</v>
      </c>
      <c r="JY37">
        <v>50</v>
      </c>
      <c r="JZ37">
        <v>50</v>
      </c>
      <c r="KA37">
        <v>50</v>
      </c>
      <c r="KB37">
        <v>50</v>
      </c>
      <c r="KC37">
        <v>50</v>
      </c>
      <c r="KD37">
        <v>100</v>
      </c>
      <c r="KE37" t="s">
        <v>489</v>
      </c>
      <c r="KF37" t="s">
        <v>480</v>
      </c>
      <c r="KG37" t="s">
        <v>480</v>
      </c>
      <c r="KH37" t="s">
        <v>480</v>
      </c>
      <c r="KI37" t="s">
        <v>480</v>
      </c>
      <c r="KJ37" t="s">
        <v>480</v>
      </c>
      <c r="KK37">
        <v>100</v>
      </c>
      <c r="KL37" t="s">
        <v>480</v>
      </c>
      <c r="KM37" t="s">
        <v>480</v>
      </c>
      <c r="KN37" t="s">
        <v>480</v>
      </c>
      <c r="KO37" t="s">
        <v>480</v>
      </c>
      <c r="KP37">
        <v>100</v>
      </c>
      <c r="KQ37" t="s">
        <v>489</v>
      </c>
      <c r="KR37" t="s">
        <v>489</v>
      </c>
      <c r="KS37" t="s">
        <v>489</v>
      </c>
      <c r="KT37" t="s">
        <v>489</v>
      </c>
      <c r="KU37" t="s">
        <v>489</v>
      </c>
      <c r="KV37" t="s">
        <v>489</v>
      </c>
      <c r="KW37">
        <v>100</v>
      </c>
      <c r="KX37">
        <v>100</v>
      </c>
      <c r="KY37">
        <v>100</v>
      </c>
      <c r="KZ37">
        <v>100</v>
      </c>
      <c r="LA37">
        <v>100</v>
      </c>
      <c r="LB37">
        <v>100</v>
      </c>
      <c r="LC37">
        <v>100</v>
      </c>
      <c r="LD37" t="s">
        <v>1333</v>
      </c>
      <c r="LE37" t="s">
        <v>583</v>
      </c>
      <c r="LF37" t="s">
        <v>586</v>
      </c>
      <c r="LG37" t="s">
        <v>480</v>
      </c>
      <c r="LH37" t="s">
        <v>480</v>
      </c>
      <c r="LI37" t="s">
        <v>480</v>
      </c>
      <c r="LJ37">
        <v>100</v>
      </c>
      <c r="LK37">
        <v>100</v>
      </c>
      <c r="LL37">
        <v>1569969000</v>
      </c>
      <c r="LM37">
        <v>1569620652</v>
      </c>
      <c r="LN37">
        <v>1515566750</v>
      </c>
      <c r="LO37">
        <v>251781711</v>
      </c>
      <c r="LP37">
        <v>251781711</v>
      </c>
      <c r="LQ37" t="s">
        <v>489</v>
      </c>
      <c r="LR37" t="s">
        <v>489</v>
      </c>
      <c r="LS37" t="s">
        <v>489</v>
      </c>
      <c r="LT37" t="s">
        <v>489</v>
      </c>
      <c r="LU37" t="s">
        <v>489</v>
      </c>
      <c r="LV37" t="s">
        <v>489</v>
      </c>
      <c r="LW37">
        <v>0.5</v>
      </c>
      <c r="LX37">
        <v>0</v>
      </c>
      <c r="LY37">
        <v>0</v>
      </c>
      <c r="LZ37">
        <v>0</v>
      </c>
      <c r="MA37">
        <v>0</v>
      </c>
      <c r="MB37">
        <v>0.5</v>
      </c>
      <c r="MC37">
        <v>1</v>
      </c>
      <c r="MD37">
        <v>1</v>
      </c>
      <c r="ME37">
        <v>1</v>
      </c>
      <c r="MF37" t="s">
        <v>491</v>
      </c>
      <c r="MG37" t="s">
        <v>491</v>
      </c>
      <c r="MH37" t="s">
        <v>491</v>
      </c>
      <c r="MI37" t="s">
        <v>491</v>
      </c>
      <c r="MJ37" t="s">
        <v>491</v>
      </c>
      <c r="MK37" t="s">
        <v>491</v>
      </c>
      <c r="ML37" t="s">
        <v>493</v>
      </c>
      <c r="MM37" t="s">
        <v>493</v>
      </c>
      <c r="MN37" t="s">
        <v>491</v>
      </c>
      <c r="MO37" t="s">
        <v>491</v>
      </c>
      <c r="MP37" t="s">
        <v>491</v>
      </c>
      <c r="MQ37">
        <v>0</v>
      </c>
      <c r="MR37" t="s">
        <v>491</v>
      </c>
      <c r="MS37" t="s">
        <v>491</v>
      </c>
      <c r="MT37" t="s">
        <v>491</v>
      </c>
      <c r="MU37" t="s">
        <v>491</v>
      </c>
      <c r="MV37" t="s">
        <v>491</v>
      </c>
      <c r="MW37" t="s">
        <v>491</v>
      </c>
      <c r="MX37" t="s">
        <v>494</v>
      </c>
      <c r="MY37" t="s">
        <v>494</v>
      </c>
      <c r="MZ37" t="s">
        <v>491</v>
      </c>
      <c r="NA37" t="s">
        <v>491</v>
      </c>
      <c r="NB37" t="s">
        <v>491</v>
      </c>
      <c r="NC37">
        <v>0</v>
      </c>
      <c r="ND37" t="s">
        <v>489</v>
      </c>
      <c r="NE37" t="s">
        <v>489</v>
      </c>
      <c r="NF37" t="s">
        <v>489</v>
      </c>
      <c r="NG37" t="s">
        <v>489</v>
      </c>
      <c r="NH37" t="s">
        <v>489</v>
      </c>
      <c r="NI37" t="s">
        <v>489</v>
      </c>
      <c r="NJ37">
        <v>100</v>
      </c>
      <c r="NK37">
        <v>100</v>
      </c>
      <c r="NL37">
        <v>100</v>
      </c>
      <c r="NM37">
        <v>100</v>
      </c>
      <c r="NN37">
        <v>100</v>
      </c>
      <c r="NO37">
        <v>100</v>
      </c>
      <c r="NP37" t="s">
        <v>751</v>
      </c>
      <c r="NQ37" t="s">
        <v>491</v>
      </c>
      <c r="NR37" t="s">
        <v>491</v>
      </c>
      <c r="NS37" t="s">
        <v>491</v>
      </c>
      <c r="NT37" t="s">
        <v>491</v>
      </c>
      <c r="NU37" t="s">
        <v>491</v>
      </c>
      <c r="NV37" t="s">
        <v>491</v>
      </c>
      <c r="NW37" t="s">
        <v>491</v>
      </c>
      <c r="NX37" t="s">
        <v>491</v>
      </c>
      <c r="NY37" t="s">
        <v>491</v>
      </c>
      <c r="NZ37" t="s">
        <v>491</v>
      </c>
      <c r="OA37">
        <v>0</v>
      </c>
      <c r="OB37" t="s">
        <v>491</v>
      </c>
      <c r="OC37" t="s">
        <v>491</v>
      </c>
      <c r="OD37" t="s">
        <v>491</v>
      </c>
      <c r="OE37" t="s">
        <v>491</v>
      </c>
      <c r="OF37" t="s">
        <v>491</v>
      </c>
      <c r="OG37" t="s">
        <v>491</v>
      </c>
      <c r="OH37" t="s">
        <v>491</v>
      </c>
      <c r="OI37" t="s">
        <v>491</v>
      </c>
      <c r="OJ37" t="s">
        <v>491</v>
      </c>
      <c r="OK37" t="s">
        <v>491</v>
      </c>
      <c r="OL37" t="s">
        <v>491</v>
      </c>
      <c r="OM37">
        <v>0</v>
      </c>
      <c r="OP37" t="s">
        <v>1346</v>
      </c>
      <c r="OQ37">
        <v>1</v>
      </c>
      <c r="OR37" t="s">
        <v>583</v>
      </c>
      <c r="OS37" t="s">
        <v>583</v>
      </c>
      <c r="OT37" t="s">
        <v>583</v>
      </c>
      <c r="OU37" t="s">
        <v>583</v>
      </c>
      <c r="OV37" t="s">
        <v>583</v>
      </c>
      <c r="OW37" t="s">
        <v>583</v>
      </c>
      <c r="OX37" t="s">
        <v>583</v>
      </c>
      <c r="OY37" t="s">
        <v>583</v>
      </c>
      <c r="OZ37" t="s">
        <v>583</v>
      </c>
      <c r="PA37" t="s">
        <v>583</v>
      </c>
      <c r="PB37" t="s">
        <v>583</v>
      </c>
      <c r="PC37" t="s">
        <v>583</v>
      </c>
      <c r="PD37" t="s">
        <v>583</v>
      </c>
      <c r="PE37" t="s">
        <v>583</v>
      </c>
      <c r="PF37" t="s">
        <v>583</v>
      </c>
      <c r="PG37" t="s">
        <v>583</v>
      </c>
      <c r="PH37" t="s">
        <v>583</v>
      </c>
      <c r="PI37" t="s">
        <v>583</v>
      </c>
      <c r="PJ37" t="s">
        <v>583</v>
      </c>
      <c r="PK37" t="s">
        <v>583</v>
      </c>
      <c r="PL37" t="s">
        <v>583</v>
      </c>
      <c r="PM37" t="s">
        <v>583</v>
      </c>
      <c r="PN37" t="s">
        <v>583</v>
      </c>
      <c r="PO37" t="s">
        <v>583</v>
      </c>
      <c r="PP37" t="s">
        <v>583</v>
      </c>
      <c r="PQ37" t="s">
        <v>583</v>
      </c>
      <c r="PR37">
        <v>0</v>
      </c>
      <c r="PS37">
        <v>251781711</v>
      </c>
      <c r="PT37" t="s">
        <v>1089</v>
      </c>
    </row>
    <row r="38" spans="1:436" x14ac:dyDescent="0.35">
      <c r="A38" t="s">
        <v>1359</v>
      </c>
      <c r="B38">
        <v>7869</v>
      </c>
      <c r="D38">
        <v>2020110010187</v>
      </c>
      <c r="E38" t="s">
        <v>437</v>
      </c>
      <c r="F38" t="s">
        <v>438</v>
      </c>
      <c r="G38" t="s">
        <v>1208</v>
      </c>
      <c r="H38" t="s">
        <v>1209</v>
      </c>
      <c r="I38" t="s">
        <v>583</v>
      </c>
      <c r="J38" t="s">
        <v>1211</v>
      </c>
      <c r="K38" t="s">
        <v>1212</v>
      </c>
      <c r="L38" t="s">
        <v>1213</v>
      </c>
      <c r="M38" t="s">
        <v>1214</v>
      </c>
      <c r="N38" t="s">
        <v>1212</v>
      </c>
      <c r="O38" t="s">
        <v>1213</v>
      </c>
      <c r="P38" t="s">
        <v>1214</v>
      </c>
      <c r="Q38" t="s">
        <v>1215</v>
      </c>
      <c r="R38" t="s">
        <v>1216</v>
      </c>
      <c r="S38" t="s">
        <v>1317</v>
      </c>
      <c r="T38" t="s">
        <v>1360</v>
      </c>
      <c r="Z38" t="s">
        <v>1319</v>
      </c>
      <c r="AA38" t="s">
        <v>1360</v>
      </c>
      <c r="AG38" t="s">
        <v>480</v>
      </c>
      <c r="AH38" t="s">
        <v>480</v>
      </c>
      <c r="AI38" t="s">
        <v>1361</v>
      </c>
      <c r="AJ38">
        <v>0</v>
      </c>
      <c r="AK38">
        <v>44055</v>
      </c>
      <c r="AL38">
        <v>1</v>
      </c>
      <c r="AM38">
        <v>2023</v>
      </c>
      <c r="AN38" t="s">
        <v>1362</v>
      </c>
      <c r="AO38" t="s">
        <v>1363</v>
      </c>
      <c r="AP38">
        <v>2020</v>
      </c>
      <c r="AQ38">
        <v>2024</v>
      </c>
      <c r="AR38" t="s">
        <v>469</v>
      </c>
      <c r="AS38" t="s">
        <v>459</v>
      </c>
      <c r="AT38" t="s">
        <v>580</v>
      </c>
      <c r="AU38" t="s">
        <v>706</v>
      </c>
      <c r="AV38" t="s">
        <v>462</v>
      </c>
      <c r="AW38" t="s">
        <v>462</v>
      </c>
      <c r="AX38" t="s">
        <v>462</v>
      </c>
      <c r="AZ38">
        <v>1</v>
      </c>
      <c r="BB38" t="s">
        <v>1364</v>
      </c>
      <c r="BC38" t="s">
        <v>1365</v>
      </c>
      <c r="BD38" t="s">
        <v>1366</v>
      </c>
      <c r="BE38" t="s">
        <v>583</v>
      </c>
      <c r="BF38" t="s">
        <v>532</v>
      </c>
      <c r="BG38">
        <v>2</v>
      </c>
      <c r="BH38">
        <v>45204</v>
      </c>
      <c r="BI38" t="s">
        <v>1229</v>
      </c>
      <c r="BJ38" t="s">
        <v>51</v>
      </c>
      <c r="BK38">
        <v>430</v>
      </c>
      <c r="BL38">
        <v>66</v>
      </c>
      <c r="BM38">
        <v>120</v>
      </c>
      <c r="BN38">
        <v>118</v>
      </c>
      <c r="BO38">
        <v>82</v>
      </c>
      <c r="BP38">
        <v>44</v>
      </c>
      <c r="BW38">
        <v>50</v>
      </c>
      <c r="BX38">
        <v>50</v>
      </c>
      <c r="BY38">
        <v>50</v>
      </c>
      <c r="BZ38">
        <v>50</v>
      </c>
      <c r="CA38">
        <v>120</v>
      </c>
      <c r="CB38">
        <v>118</v>
      </c>
      <c r="CC38">
        <v>82</v>
      </c>
      <c r="CD38">
        <v>0</v>
      </c>
      <c r="CE38" t="s">
        <v>583</v>
      </c>
      <c r="CF38">
        <v>0</v>
      </c>
      <c r="CG38">
        <v>0</v>
      </c>
      <c r="CH38" t="s">
        <v>583</v>
      </c>
      <c r="CI38" t="s">
        <v>583</v>
      </c>
      <c r="CJ38">
        <v>66</v>
      </c>
      <c r="CK38">
        <v>119.99999999999996</v>
      </c>
      <c r="CL38">
        <v>118</v>
      </c>
      <c r="CM38">
        <v>436.99999999999994</v>
      </c>
      <c r="CN38" t="s">
        <v>469</v>
      </c>
      <c r="CO38">
        <v>0</v>
      </c>
      <c r="CP38">
        <v>0</v>
      </c>
      <c r="CQ38">
        <v>0</v>
      </c>
      <c r="CR38">
        <v>0</v>
      </c>
      <c r="CS38">
        <v>0</v>
      </c>
      <c r="CT38">
        <v>0</v>
      </c>
      <c r="CU38">
        <v>40</v>
      </c>
      <c r="CV38">
        <v>0</v>
      </c>
      <c r="CW38">
        <v>0</v>
      </c>
      <c r="CX38">
        <v>0</v>
      </c>
      <c r="CY38">
        <v>42</v>
      </c>
      <c r="CZ38">
        <v>0</v>
      </c>
      <c r="DA38">
        <v>82</v>
      </c>
      <c r="DB38" s="92">
        <v>82</v>
      </c>
      <c r="DC38">
        <v>82</v>
      </c>
      <c r="DD38">
        <v>82</v>
      </c>
      <c r="DE38">
        <v>0</v>
      </c>
      <c r="DF38">
        <v>0</v>
      </c>
      <c r="DG38">
        <v>0</v>
      </c>
      <c r="DH38">
        <v>0</v>
      </c>
      <c r="DI38">
        <v>0</v>
      </c>
      <c r="DJ38">
        <v>0</v>
      </c>
      <c r="DK38">
        <v>0</v>
      </c>
      <c r="DL38">
        <v>0</v>
      </c>
      <c r="DM38">
        <v>0</v>
      </c>
      <c r="DN38">
        <v>0</v>
      </c>
      <c r="DO38">
        <v>0</v>
      </c>
      <c r="DP38">
        <v>0</v>
      </c>
      <c r="DQ38">
        <v>82</v>
      </c>
      <c r="DR38">
        <v>0</v>
      </c>
      <c r="DS38">
        <v>0</v>
      </c>
      <c r="DT38">
        <v>0</v>
      </c>
      <c r="DU38">
        <v>0</v>
      </c>
      <c r="DV38">
        <v>0</v>
      </c>
      <c r="DW38">
        <v>0</v>
      </c>
      <c r="DX38">
        <v>82</v>
      </c>
      <c r="DY38">
        <v>0</v>
      </c>
      <c r="DZ38">
        <v>0</v>
      </c>
      <c r="EA38">
        <v>0</v>
      </c>
      <c r="EB38">
        <v>44</v>
      </c>
      <c r="EC38">
        <v>7</v>
      </c>
      <c r="ED38">
        <v>133</v>
      </c>
      <c r="EE38">
        <v>133</v>
      </c>
      <c r="EF38">
        <v>0</v>
      </c>
      <c r="EG38">
        <v>0</v>
      </c>
      <c r="EH38">
        <v>0</v>
      </c>
      <c r="EI38">
        <v>0</v>
      </c>
      <c r="EJ38">
        <v>0</v>
      </c>
      <c r="EK38">
        <v>0</v>
      </c>
      <c r="EL38" t="s">
        <v>1367</v>
      </c>
      <c r="EM38">
        <v>0</v>
      </c>
      <c r="EN38">
        <v>0</v>
      </c>
      <c r="EO38">
        <v>0</v>
      </c>
      <c r="EP38" t="s">
        <v>1367</v>
      </c>
      <c r="EQ38">
        <v>0</v>
      </c>
      <c r="ER38">
        <v>0</v>
      </c>
      <c r="ES38">
        <v>0</v>
      </c>
      <c r="ET38">
        <v>0</v>
      </c>
      <c r="EU38">
        <v>0</v>
      </c>
      <c r="EV38">
        <v>0</v>
      </c>
      <c r="EW38">
        <v>0</v>
      </c>
      <c r="EX38" t="s">
        <v>1368</v>
      </c>
      <c r="EY38">
        <v>0</v>
      </c>
      <c r="EZ38">
        <v>0</v>
      </c>
      <c r="FA38">
        <v>0</v>
      </c>
      <c r="FB38" t="s">
        <v>1368</v>
      </c>
      <c r="FC38" t="s">
        <v>1368</v>
      </c>
      <c r="FD38" t="s">
        <v>583</v>
      </c>
      <c r="FE38" t="s">
        <v>583</v>
      </c>
      <c r="FF38" t="s">
        <v>583</v>
      </c>
      <c r="FG38" t="s">
        <v>583</v>
      </c>
      <c r="FH38" t="s">
        <v>583</v>
      </c>
      <c r="FI38" t="s">
        <v>583</v>
      </c>
      <c r="FJ38" t="s">
        <v>583</v>
      </c>
      <c r="FK38" t="s">
        <v>583</v>
      </c>
      <c r="FL38" t="s">
        <v>583</v>
      </c>
      <c r="FM38" t="s">
        <v>583</v>
      </c>
      <c r="FN38" t="s">
        <v>583</v>
      </c>
      <c r="FO38" t="s">
        <v>583</v>
      </c>
      <c r="FP38" t="s">
        <v>583</v>
      </c>
      <c r="FQ38" t="s">
        <v>583</v>
      </c>
      <c r="FR38" t="s">
        <v>583</v>
      </c>
      <c r="FS38" t="s">
        <v>583</v>
      </c>
      <c r="FT38" t="s">
        <v>583</v>
      </c>
      <c r="FU38" t="s">
        <v>583</v>
      </c>
      <c r="FV38" t="s">
        <v>583</v>
      </c>
      <c r="FW38" t="s">
        <v>583</v>
      </c>
      <c r="FX38" t="s">
        <v>583</v>
      </c>
      <c r="FY38" t="s">
        <v>583</v>
      </c>
      <c r="FZ38" t="s">
        <v>583</v>
      </c>
      <c r="GA38" t="s">
        <v>583</v>
      </c>
      <c r="GB38" t="s">
        <v>583</v>
      </c>
      <c r="GC38" t="s">
        <v>583</v>
      </c>
      <c r="GD38" t="s">
        <v>583</v>
      </c>
      <c r="GE38" t="s">
        <v>583</v>
      </c>
      <c r="GF38" t="s">
        <v>583</v>
      </c>
      <c r="GG38" t="s">
        <v>583</v>
      </c>
      <c r="GH38" t="s">
        <v>583</v>
      </c>
      <c r="GI38" t="s">
        <v>583</v>
      </c>
      <c r="GJ38" t="s">
        <v>583</v>
      </c>
      <c r="GK38" t="s">
        <v>583</v>
      </c>
      <c r="GL38" t="s">
        <v>583</v>
      </c>
      <c r="GM38" t="s">
        <v>583</v>
      </c>
      <c r="GN38" t="s">
        <v>583</v>
      </c>
      <c r="GO38" t="s">
        <v>583</v>
      </c>
      <c r="GP38" t="s">
        <v>583</v>
      </c>
      <c r="GQ38" t="s">
        <v>583</v>
      </c>
      <c r="GR38" t="s">
        <v>583</v>
      </c>
      <c r="GS38" t="s">
        <v>583</v>
      </c>
      <c r="GT38" t="s">
        <v>583</v>
      </c>
      <c r="GU38" t="s">
        <v>583</v>
      </c>
      <c r="GV38" t="s">
        <v>583</v>
      </c>
      <c r="GW38" t="s">
        <v>583</v>
      </c>
      <c r="GX38" t="s">
        <v>583</v>
      </c>
      <c r="GY38" t="s">
        <v>583</v>
      </c>
      <c r="GZ38" t="s">
        <v>583</v>
      </c>
      <c r="HA38" t="s">
        <v>583</v>
      </c>
      <c r="HB38" t="s">
        <v>583</v>
      </c>
      <c r="HC38" t="s">
        <v>583</v>
      </c>
      <c r="HD38" t="s">
        <v>583</v>
      </c>
      <c r="HE38" t="s">
        <v>583</v>
      </c>
      <c r="HF38" t="s">
        <v>583</v>
      </c>
      <c r="HG38" t="s">
        <v>583</v>
      </c>
      <c r="HH38" t="s">
        <v>583</v>
      </c>
      <c r="HI38" t="s">
        <v>583</v>
      </c>
      <c r="HJ38" t="s">
        <v>583</v>
      </c>
      <c r="HK38" t="s">
        <v>583</v>
      </c>
      <c r="HL38" t="s">
        <v>583</v>
      </c>
      <c r="HM38" t="s">
        <v>583</v>
      </c>
      <c r="HN38" t="s">
        <v>583</v>
      </c>
      <c r="HO38" t="s">
        <v>583</v>
      </c>
      <c r="HP38" t="s">
        <v>583</v>
      </c>
      <c r="HQ38" t="s">
        <v>583</v>
      </c>
      <c r="HR38" t="s">
        <v>583</v>
      </c>
      <c r="HS38" t="s">
        <v>583</v>
      </c>
      <c r="HT38" t="s">
        <v>583</v>
      </c>
      <c r="HU38" t="s">
        <v>583</v>
      </c>
      <c r="HV38" t="s">
        <v>583</v>
      </c>
      <c r="HW38" t="s">
        <v>583</v>
      </c>
      <c r="HX38" t="s">
        <v>583</v>
      </c>
      <c r="HY38" t="s">
        <v>583</v>
      </c>
      <c r="HZ38" t="s">
        <v>583</v>
      </c>
      <c r="IA38" t="s">
        <v>583</v>
      </c>
      <c r="IB38" t="s">
        <v>583</v>
      </c>
      <c r="IC38" t="s">
        <v>583</v>
      </c>
      <c r="ID38" t="s">
        <v>1369</v>
      </c>
      <c r="IE38" t="s">
        <v>480</v>
      </c>
      <c r="IF38" t="s">
        <v>480</v>
      </c>
      <c r="IG38" t="s">
        <v>480</v>
      </c>
      <c r="IH38" t="s">
        <v>480</v>
      </c>
      <c r="II38" t="s">
        <v>480</v>
      </c>
      <c r="IJ38" t="s">
        <v>480</v>
      </c>
      <c r="IK38" t="s">
        <v>480</v>
      </c>
      <c r="IL38" t="s">
        <v>480</v>
      </c>
      <c r="IM38" t="s">
        <v>1370</v>
      </c>
      <c r="IN38" t="s">
        <v>480</v>
      </c>
      <c r="IO38" t="s">
        <v>480</v>
      </c>
      <c r="IP38" t="s">
        <v>480</v>
      </c>
      <c r="IQ38" t="s">
        <v>1371</v>
      </c>
      <c r="IR38" t="s">
        <v>1372</v>
      </c>
      <c r="IS38">
        <v>0</v>
      </c>
      <c r="IT38">
        <v>0</v>
      </c>
      <c r="IU38">
        <v>0</v>
      </c>
      <c r="IV38">
        <v>0</v>
      </c>
      <c r="IW38">
        <v>0</v>
      </c>
      <c r="IX38">
        <v>0</v>
      </c>
      <c r="IY38">
        <v>2.0499999999999998</v>
      </c>
      <c r="IZ38">
        <v>0</v>
      </c>
      <c r="JA38">
        <v>0</v>
      </c>
      <c r="JB38">
        <v>0</v>
      </c>
      <c r="JC38">
        <v>1.0476190476190477</v>
      </c>
      <c r="JD38">
        <v>7</v>
      </c>
      <c r="JE38">
        <v>1.6219512195121952</v>
      </c>
      <c r="JF38">
        <v>0</v>
      </c>
      <c r="JG38">
        <v>0</v>
      </c>
      <c r="JH38">
        <v>0</v>
      </c>
      <c r="JI38">
        <v>0</v>
      </c>
      <c r="JJ38">
        <v>0</v>
      </c>
      <c r="JK38">
        <v>0</v>
      </c>
      <c r="JL38">
        <v>100</v>
      </c>
      <c r="JM38">
        <v>0</v>
      </c>
      <c r="JN38">
        <v>0</v>
      </c>
      <c r="JO38">
        <v>0</v>
      </c>
      <c r="JP38">
        <v>53.658536585365859</v>
      </c>
      <c r="JQ38">
        <v>8.536585365853659</v>
      </c>
      <c r="JR38">
        <v>162.19512195121951</v>
      </c>
      <c r="JS38">
        <v>0</v>
      </c>
      <c r="JT38">
        <v>0</v>
      </c>
      <c r="JU38">
        <v>0</v>
      </c>
      <c r="JV38">
        <v>0</v>
      </c>
      <c r="JW38">
        <v>0</v>
      </c>
      <c r="JX38">
        <v>0</v>
      </c>
      <c r="JY38">
        <v>100</v>
      </c>
      <c r="JZ38">
        <v>100</v>
      </c>
      <c r="KA38">
        <v>100</v>
      </c>
      <c r="KB38">
        <v>100</v>
      </c>
      <c r="KC38">
        <v>153.65853658536585</v>
      </c>
      <c r="KD38">
        <v>162.19512195121951</v>
      </c>
      <c r="KE38" t="s">
        <v>489</v>
      </c>
      <c r="KF38" t="s">
        <v>480</v>
      </c>
      <c r="KG38" t="s">
        <v>480</v>
      </c>
      <c r="KH38" t="s">
        <v>480</v>
      </c>
      <c r="KI38" t="s">
        <v>480</v>
      </c>
      <c r="KJ38" t="s">
        <v>480</v>
      </c>
      <c r="KK38">
        <v>205</v>
      </c>
      <c r="KL38" t="s">
        <v>480</v>
      </c>
      <c r="KM38" t="s">
        <v>480</v>
      </c>
      <c r="KN38" t="s">
        <v>480</v>
      </c>
      <c r="KO38">
        <v>104.76190476190477</v>
      </c>
      <c r="KP38" t="s">
        <v>480</v>
      </c>
      <c r="KQ38" t="s">
        <v>489</v>
      </c>
      <c r="KR38" t="s">
        <v>489</v>
      </c>
      <c r="KS38" t="s">
        <v>489</v>
      </c>
      <c r="KT38" t="s">
        <v>489</v>
      </c>
      <c r="KU38" t="s">
        <v>489</v>
      </c>
      <c r="KV38" t="s">
        <v>489</v>
      </c>
      <c r="KW38">
        <v>205</v>
      </c>
      <c r="KX38">
        <v>205</v>
      </c>
      <c r="KY38">
        <v>205</v>
      </c>
      <c r="KZ38">
        <v>205</v>
      </c>
      <c r="LA38">
        <v>153.65853658536585</v>
      </c>
      <c r="LB38">
        <v>162.19512195121951</v>
      </c>
      <c r="LC38">
        <v>162.19512195121951</v>
      </c>
      <c r="LD38" t="s">
        <v>1333</v>
      </c>
      <c r="LE38" t="s">
        <v>583</v>
      </c>
      <c r="LF38" t="s">
        <v>586</v>
      </c>
      <c r="LG38" t="s">
        <v>480</v>
      </c>
      <c r="LH38" t="s">
        <v>480</v>
      </c>
      <c r="LI38" t="s">
        <v>480</v>
      </c>
      <c r="LJ38">
        <v>100</v>
      </c>
      <c r="LK38">
        <v>100</v>
      </c>
      <c r="LL38">
        <v>1569969000</v>
      </c>
      <c r="LM38">
        <v>1569620652</v>
      </c>
      <c r="LN38">
        <v>1515566750</v>
      </c>
      <c r="LO38">
        <v>251781711</v>
      </c>
      <c r="LP38">
        <v>251781711</v>
      </c>
      <c r="LQ38" t="s">
        <v>489</v>
      </c>
      <c r="LR38" t="s">
        <v>489</v>
      </c>
      <c r="LS38" t="s">
        <v>489</v>
      </c>
      <c r="LT38" t="s">
        <v>489</v>
      </c>
      <c r="LU38" t="s">
        <v>489</v>
      </c>
      <c r="LV38" t="s">
        <v>489</v>
      </c>
      <c r="LW38">
        <v>82</v>
      </c>
      <c r="LX38">
        <v>0</v>
      </c>
      <c r="LY38">
        <v>0</v>
      </c>
      <c r="LZ38">
        <v>0</v>
      </c>
      <c r="MA38">
        <v>44</v>
      </c>
      <c r="MB38">
        <v>7</v>
      </c>
      <c r="MC38">
        <v>133</v>
      </c>
      <c r="MD38">
        <v>133</v>
      </c>
      <c r="ME38">
        <v>133</v>
      </c>
      <c r="MF38" t="s">
        <v>491</v>
      </c>
      <c r="MG38" t="s">
        <v>491</v>
      </c>
      <c r="MH38" t="s">
        <v>491</v>
      </c>
      <c r="MI38" t="s">
        <v>491</v>
      </c>
      <c r="MJ38" t="s">
        <v>491</v>
      </c>
      <c r="MK38" t="s">
        <v>491</v>
      </c>
      <c r="ML38" t="s">
        <v>493</v>
      </c>
      <c r="MM38" t="s">
        <v>491</v>
      </c>
      <c r="MN38" t="s">
        <v>491</v>
      </c>
      <c r="MO38" t="s">
        <v>491</v>
      </c>
      <c r="MP38" t="s">
        <v>491</v>
      </c>
      <c r="MQ38">
        <v>0</v>
      </c>
      <c r="MR38" t="s">
        <v>491</v>
      </c>
      <c r="MS38" t="s">
        <v>491</v>
      </c>
      <c r="MT38" t="s">
        <v>491</v>
      </c>
      <c r="MU38" t="s">
        <v>491</v>
      </c>
      <c r="MV38" t="s">
        <v>491</v>
      </c>
      <c r="MW38" t="s">
        <v>491</v>
      </c>
      <c r="MX38" t="s">
        <v>494</v>
      </c>
      <c r="MY38" t="s">
        <v>491</v>
      </c>
      <c r="MZ38" t="s">
        <v>491</v>
      </c>
      <c r="NA38" t="s">
        <v>491</v>
      </c>
      <c r="NB38" t="s">
        <v>491</v>
      </c>
      <c r="NC38">
        <v>0</v>
      </c>
      <c r="ND38" t="s">
        <v>489</v>
      </c>
      <c r="NE38" t="s">
        <v>489</v>
      </c>
      <c r="NF38" t="s">
        <v>489</v>
      </c>
      <c r="NG38" t="s">
        <v>489</v>
      </c>
      <c r="NH38" t="s">
        <v>489</v>
      </c>
      <c r="NI38" t="s">
        <v>489</v>
      </c>
      <c r="NJ38">
        <v>205</v>
      </c>
      <c r="NK38">
        <v>205</v>
      </c>
      <c r="NL38">
        <v>205</v>
      </c>
      <c r="NM38">
        <v>205</v>
      </c>
      <c r="NN38">
        <v>153.65853658536585</v>
      </c>
      <c r="NO38">
        <v>162.19512195121951</v>
      </c>
      <c r="NP38" t="s">
        <v>751</v>
      </c>
      <c r="NQ38" t="s">
        <v>491</v>
      </c>
      <c r="NR38" t="s">
        <v>491</v>
      </c>
      <c r="NS38" t="s">
        <v>491</v>
      </c>
      <c r="NT38" t="s">
        <v>491</v>
      </c>
      <c r="NU38" t="s">
        <v>491</v>
      </c>
      <c r="NV38" t="s">
        <v>491</v>
      </c>
      <c r="NW38" t="s">
        <v>491</v>
      </c>
      <c r="NX38" t="s">
        <v>491</v>
      </c>
      <c r="NY38" t="s">
        <v>491</v>
      </c>
      <c r="NZ38" t="s">
        <v>491</v>
      </c>
      <c r="OA38">
        <v>0</v>
      </c>
      <c r="OB38" t="s">
        <v>491</v>
      </c>
      <c r="OC38" t="s">
        <v>491</v>
      </c>
      <c r="OD38" t="s">
        <v>491</v>
      </c>
      <c r="OE38" t="s">
        <v>491</v>
      </c>
      <c r="OF38" t="s">
        <v>491</v>
      </c>
      <c r="OG38" t="s">
        <v>491</v>
      </c>
      <c r="OH38" t="s">
        <v>1373</v>
      </c>
      <c r="OI38" t="s">
        <v>1373</v>
      </c>
      <c r="OJ38" t="s">
        <v>1374</v>
      </c>
      <c r="OK38" t="s">
        <v>1375</v>
      </c>
      <c r="OL38" t="s">
        <v>1376</v>
      </c>
      <c r="OM38">
        <v>0</v>
      </c>
      <c r="OP38" t="s">
        <v>1359</v>
      </c>
      <c r="OQ38">
        <v>82</v>
      </c>
      <c r="OR38" t="s">
        <v>583</v>
      </c>
      <c r="OS38" t="s">
        <v>583</v>
      </c>
      <c r="OT38" t="s">
        <v>583</v>
      </c>
      <c r="OU38" t="s">
        <v>583</v>
      </c>
      <c r="OV38" t="s">
        <v>583</v>
      </c>
      <c r="OW38" t="s">
        <v>583</v>
      </c>
      <c r="OX38" t="s">
        <v>583</v>
      </c>
      <c r="OY38" t="s">
        <v>583</v>
      </c>
      <c r="OZ38" t="s">
        <v>583</v>
      </c>
      <c r="PA38" t="s">
        <v>583</v>
      </c>
      <c r="PB38" t="s">
        <v>583</v>
      </c>
      <c r="PC38" t="s">
        <v>583</v>
      </c>
      <c r="PD38" t="s">
        <v>583</v>
      </c>
      <c r="PE38" t="s">
        <v>583</v>
      </c>
      <c r="PF38" t="s">
        <v>583</v>
      </c>
      <c r="PG38" t="s">
        <v>583</v>
      </c>
      <c r="PH38" t="s">
        <v>583</v>
      </c>
      <c r="PI38" t="s">
        <v>583</v>
      </c>
      <c r="PJ38" t="s">
        <v>583</v>
      </c>
      <c r="PK38" t="s">
        <v>583</v>
      </c>
      <c r="PL38" t="s">
        <v>583</v>
      </c>
      <c r="PM38" t="s">
        <v>583</v>
      </c>
      <c r="PN38" t="s">
        <v>583</v>
      </c>
      <c r="PO38" t="s">
        <v>583</v>
      </c>
      <c r="PP38" t="s">
        <v>583</v>
      </c>
      <c r="PQ38" t="s">
        <v>583</v>
      </c>
      <c r="PR38">
        <v>0</v>
      </c>
      <c r="PS38">
        <v>251781711</v>
      </c>
      <c r="PT38" t="s">
        <v>1089</v>
      </c>
    </row>
    <row r="39" spans="1:436" x14ac:dyDescent="0.35">
      <c r="A39" t="s">
        <v>1377</v>
      </c>
      <c r="B39">
        <v>7869</v>
      </c>
      <c r="C39" t="s">
        <v>1378</v>
      </c>
      <c r="D39">
        <v>2020110010187</v>
      </c>
      <c r="E39" t="s">
        <v>437</v>
      </c>
      <c r="F39" t="s">
        <v>438</v>
      </c>
      <c r="G39" t="s">
        <v>1208</v>
      </c>
      <c r="H39" t="s">
        <v>1209</v>
      </c>
      <c r="I39" t="s">
        <v>1210</v>
      </c>
      <c r="J39" t="s">
        <v>1211</v>
      </c>
      <c r="K39" t="s">
        <v>1212</v>
      </c>
      <c r="L39" t="s">
        <v>1213</v>
      </c>
      <c r="M39" t="s">
        <v>1214</v>
      </c>
      <c r="N39" t="s">
        <v>1212</v>
      </c>
      <c r="O39" t="s">
        <v>1213</v>
      </c>
      <c r="P39" t="s">
        <v>1214</v>
      </c>
      <c r="Q39" t="s">
        <v>1215</v>
      </c>
      <c r="R39" t="s">
        <v>1216</v>
      </c>
      <c r="S39" t="s">
        <v>1379</v>
      </c>
      <c r="T39" t="s">
        <v>1380</v>
      </c>
      <c r="AD39" t="s">
        <v>1381</v>
      </c>
      <c r="AE39" t="s">
        <v>1382</v>
      </c>
      <c r="AG39" t="s">
        <v>480</v>
      </c>
      <c r="AH39" t="s">
        <v>480</v>
      </c>
      <c r="AI39" t="s">
        <v>1383</v>
      </c>
      <c r="AJ39">
        <v>0</v>
      </c>
      <c r="AK39">
        <v>44055</v>
      </c>
      <c r="AL39">
        <v>1</v>
      </c>
      <c r="AM39">
        <v>2023</v>
      </c>
      <c r="AN39" t="s">
        <v>1384</v>
      </c>
      <c r="AO39" t="s">
        <v>1385</v>
      </c>
      <c r="AP39">
        <v>2020</v>
      </c>
      <c r="AQ39">
        <v>2024</v>
      </c>
      <c r="AR39" t="s">
        <v>469</v>
      </c>
      <c r="AS39" t="s">
        <v>459</v>
      </c>
      <c r="AT39" t="s">
        <v>580</v>
      </c>
      <c r="AU39" t="s">
        <v>461</v>
      </c>
      <c r="AV39" t="s">
        <v>462</v>
      </c>
      <c r="AW39" t="s">
        <v>462</v>
      </c>
      <c r="AX39" t="s">
        <v>462</v>
      </c>
      <c r="AZ39">
        <v>1</v>
      </c>
      <c r="BB39" t="s">
        <v>1386</v>
      </c>
      <c r="BC39" t="s">
        <v>1387</v>
      </c>
      <c r="BD39" t="s">
        <v>1388</v>
      </c>
      <c r="BE39" t="s">
        <v>583</v>
      </c>
      <c r="BF39" t="s">
        <v>532</v>
      </c>
      <c r="BG39">
        <v>2</v>
      </c>
      <c r="BH39">
        <v>45204</v>
      </c>
      <c r="BI39" t="s">
        <v>1229</v>
      </c>
      <c r="BJ39" t="s">
        <v>51</v>
      </c>
      <c r="BK39">
        <v>8</v>
      </c>
      <c r="BL39">
        <v>1</v>
      </c>
      <c r="BM39">
        <v>2</v>
      </c>
      <c r="BN39">
        <v>2</v>
      </c>
      <c r="BO39">
        <v>2</v>
      </c>
      <c r="BP39">
        <v>1</v>
      </c>
      <c r="BW39">
        <v>1</v>
      </c>
      <c r="BX39">
        <v>2</v>
      </c>
      <c r="BY39">
        <v>2</v>
      </c>
      <c r="BZ39">
        <v>2</v>
      </c>
      <c r="CA39">
        <v>2</v>
      </c>
      <c r="CB39">
        <v>2</v>
      </c>
      <c r="CC39">
        <v>2</v>
      </c>
      <c r="CD39">
        <v>0</v>
      </c>
      <c r="CE39" t="s">
        <v>583</v>
      </c>
      <c r="CF39">
        <v>0</v>
      </c>
      <c r="CG39">
        <v>0</v>
      </c>
      <c r="CH39" t="s">
        <v>583</v>
      </c>
      <c r="CI39" t="s">
        <v>583</v>
      </c>
      <c r="CJ39">
        <v>1</v>
      </c>
      <c r="CK39">
        <v>2</v>
      </c>
      <c r="CL39">
        <v>2</v>
      </c>
      <c r="CM39">
        <v>7</v>
      </c>
      <c r="CN39" t="s">
        <v>469</v>
      </c>
      <c r="CO39">
        <v>0</v>
      </c>
      <c r="CP39">
        <v>0</v>
      </c>
      <c r="CQ39">
        <v>0</v>
      </c>
      <c r="CR39">
        <v>0</v>
      </c>
      <c r="CS39">
        <v>0</v>
      </c>
      <c r="CT39">
        <v>0</v>
      </c>
      <c r="CU39">
        <v>1</v>
      </c>
      <c r="CV39">
        <v>0</v>
      </c>
      <c r="CW39">
        <v>0</v>
      </c>
      <c r="CX39">
        <v>0</v>
      </c>
      <c r="CY39">
        <v>0</v>
      </c>
      <c r="CZ39">
        <v>1</v>
      </c>
      <c r="DA39">
        <v>2</v>
      </c>
      <c r="DB39" s="92">
        <v>2</v>
      </c>
      <c r="DC39">
        <v>2</v>
      </c>
      <c r="DD39">
        <v>2</v>
      </c>
      <c r="DE39">
        <v>0</v>
      </c>
      <c r="DF39">
        <v>0</v>
      </c>
      <c r="DG39">
        <v>0</v>
      </c>
      <c r="DH39">
        <v>0</v>
      </c>
      <c r="DI39">
        <v>0</v>
      </c>
      <c r="DJ39">
        <v>0</v>
      </c>
      <c r="DK39">
        <v>0</v>
      </c>
      <c r="DL39">
        <v>0</v>
      </c>
      <c r="DM39">
        <v>0</v>
      </c>
      <c r="DN39">
        <v>0</v>
      </c>
      <c r="DO39">
        <v>0</v>
      </c>
      <c r="DP39">
        <v>0</v>
      </c>
      <c r="DQ39">
        <v>2</v>
      </c>
      <c r="DR39">
        <v>0</v>
      </c>
      <c r="DS39">
        <v>0</v>
      </c>
      <c r="DT39">
        <v>0</v>
      </c>
      <c r="DU39">
        <v>0</v>
      </c>
      <c r="DV39">
        <v>0</v>
      </c>
      <c r="DW39">
        <v>0</v>
      </c>
      <c r="DX39">
        <v>1</v>
      </c>
      <c r="DY39">
        <v>0</v>
      </c>
      <c r="DZ39">
        <v>0</v>
      </c>
      <c r="EA39">
        <v>0</v>
      </c>
      <c r="EB39">
        <v>0</v>
      </c>
      <c r="EC39">
        <v>1</v>
      </c>
      <c r="ED39">
        <v>2</v>
      </c>
      <c r="EE39">
        <v>2</v>
      </c>
      <c r="EF39">
        <v>0</v>
      </c>
      <c r="EG39">
        <v>0</v>
      </c>
      <c r="EH39">
        <v>0</v>
      </c>
      <c r="EI39">
        <v>0</v>
      </c>
      <c r="EJ39">
        <v>0</v>
      </c>
      <c r="EK39">
        <v>0</v>
      </c>
      <c r="EL39" t="s">
        <v>1389</v>
      </c>
      <c r="EM39">
        <v>0</v>
      </c>
      <c r="EN39">
        <v>0</v>
      </c>
      <c r="EO39">
        <v>0</v>
      </c>
      <c r="EP39">
        <v>0</v>
      </c>
      <c r="EQ39" t="s">
        <v>1389</v>
      </c>
      <c r="ER39">
        <v>0</v>
      </c>
      <c r="ES39">
        <v>0</v>
      </c>
      <c r="ET39">
        <v>0</v>
      </c>
      <c r="EU39">
        <v>0</v>
      </c>
      <c r="EV39">
        <v>0</v>
      </c>
      <c r="EW39">
        <v>0</v>
      </c>
      <c r="EX39" t="s">
        <v>1390</v>
      </c>
      <c r="EY39">
        <v>0</v>
      </c>
      <c r="EZ39">
        <v>0</v>
      </c>
      <c r="FA39">
        <v>0</v>
      </c>
      <c r="FB39">
        <v>0</v>
      </c>
      <c r="FC39" t="s">
        <v>1391</v>
      </c>
      <c r="FD39" t="s">
        <v>583</v>
      </c>
      <c r="FE39" t="s">
        <v>583</v>
      </c>
      <c r="FF39" t="s">
        <v>583</v>
      </c>
      <c r="FG39" t="s">
        <v>583</v>
      </c>
      <c r="FH39" t="s">
        <v>583</v>
      </c>
      <c r="FI39" t="s">
        <v>583</v>
      </c>
      <c r="FJ39" t="s">
        <v>583</v>
      </c>
      <c r="FK39" t="s">
        <v>583</v>
      </c>
      <c r="FL39" t="s">
        <v>583</v>
      </c>
      <c r="FM39" t="s">
        <v>583</v>
      </c>
      <c r="FN39" t="s">
        <v>583</v>
      </c>
      <c r="FO39" t="s">
        <v>583</v>
      </c>
      <c r="FP39" t="s">
        <v>583</v>
      </c>
      <c r="FQ39" t="s">
        <v>583</v>
      </c>
      <c r="FR39" t="s">
        <v>583</v>
      </c>
      <c r="FS39" t="s">
        <v>583</v>
      </c>
      <c r="FT39" t="s">
        <v>583</v>
      </c>
      <c r="FU39" t="s">
        <v>583</v>
      </c>
      <c r="FV39" t="s">
        <v>583</v>
      </c>
      <c r="FW39" t="s">
        <v>583</v>
      </c>
      <c r="FX39" t="s">
        <v>583</v>
      </c>
      <c r="FY39" t="s">
        <v>583</v>
      </c>
      <c r="FZ39" t="s">
        <v>583</v>
      </c>
      <c r="GA39" t="s">
        <v>583</v>
      </c>
      <c r="GB39" t="s">
        <v>583</v>
      </c>
      <c r="GC39" t="s">
        <v>583</v>
      </c>
      <c r="GD39" t="s">
        <v>583</v>
      </c>
      <c r="GE39" t="s">
        <v>583</v>
      </c>
      <c r="GF39" t="s">
        <v>583</v>
      </c>
      <c r="GG39" t="s">
        <v>583</v>
      </c>
      <c r="GH39" t="s">
        <v>583</v>
      </c>
      <c r="GI39" t="s">
        <v>583</v>
      </c>
      <c r="GJ39" t="s">
        <v>583</v>
      </c>
      <c r="GK39" t="s">
        <v>583</v>
      </c>
      <c r="GL39" t="s">
        <v>583</v>
      </c>
      <c r="GM39" t="s">
        <v>583</v>
      </c>
      <c r="GN39" t="s">
        <v>583</v>
      </c>
      <c r="GO39" t="s">
        <v>583</v>
      </c>
      <c r="GP39" t="s">
        <v>583</v>
      </c>
      <c r="GQ39" t="s">
        <v>583</v>
      </c>
      <c r="GR39" t="s">
        <v>583</v>
      </c>
      <c r="GS39" t="s">
        <v>583</v>
      </c>
      <c r="GT39" t="s">
        <v>583</v>
      </c>
      <c r="GU39" t="s">
        <v>583</v>
      </c>
      <c r="GV39" t="s">
        <v>583</v>
      </c>
      <c r="GW39" t="s">
        <v>583</v>
      </c>
      <c r="GX39" t="s">
        <v>583</v>
      </c>
      <c r="GY39" t="s">
        <v>583</v>
      </c>
      <c r="GZ39" t="s">
        <v>583</v>
      </c>
      <c r="HA39" t="s">
        <v>583</v>
      </c>
      <c r="HB39" t="s">
        <v>583</v>
      </c>
      <c r="HC39" t="s">
        <v>583</v>
      </c>
      <c r="HD39" t="s">
        <v>583</v>
      </c>
      <c r="HE39" t="s">
        <v>583</v>
      </c>
      <c r="HF39" t="s">
        <v>583</v>
      </c>
      <c r="HG39" t="s">
        <v>583</v>
      </c>
      <c r="HH39" t="s">
        <v>583</v>
      </c>
      <c r="HI39" t="s">
        <v>583</v>
      </c>
      <c r="HJ39" t="s">
        <v>583</v>
      </c>
      <c r="HK39" t="s">
        <v>583</v>
      </c>
      <c r="HL39" t="s">
        <v>583</v>
      </c>
      <c r="HM39" t="s">
        <v>583</v>
      </c>
      <c r="HN39" t="s">
        <v>583</v>
      </c>
      <c r="HO39" t="s">
        <v>583</v>
      </c>
      <c r="HP39" t="s">
        <v>583</v>
      </c>
      <c r="HQ39" t="s">
        <v>583</v>
      </c>
      <c r="HR39" t="s">
        <v>583</v>
      </c>
      <c r="HS39" t="s">
        <v>583</v>
      </c>
      <c r="HT39" t="s">
        <v>583</v>
      </c>
      <c r="HU39" t="s">
        <v>583</v>
      </c>
      <c r="HV39" t="s">
        <v>583</v>
      </c>
      <c r="HW39" t="s">
        <v>583</v>
      </c>
      <c r="HX39" t="s">
        <v>583</v>
      </c>
      <c r="HY39" t="s">
        <v>583</v>
      </c>
      <c r="HZ39" t="s">
        <v>583</v>
      </c>
      <c r="IA39" t="s">
        <v>583</v>
      </c>
      <c r="IB39" t="s">
        <v>583</v>
      </c>
      <c r="IC39" t="s">
        <v>583</v>
      </c>
      <c r="ID39" t="s">
        <v>1392</v>
      </c>
      <c r="IE39" t="s">
        <v>480</v>
      </c>
      <c r="IF39" t="s">
        <v>480</v>
      </c>
      <c r="IG39" t="s">
        <v>480</v>
      </c>
      <c r="IH39" t="s">
        <v>480</v>
      </c>
      <c r="II39" t="s">
        <v>480</v>
      </c>
      <c r="IJ39" t="s">
        <v>480</v>
      </c>
      <c r="IK39" t="s">
        <v>480</v>
      </c>
      <c r="IL39" t="s">
        <v>480</v>
      </c>
      <c r="IM39" t="s">
        <v>1393</v>
      </c>
      <c r="IN39" t="s">
        <v>480</v>
      </c>
      <c r="IO39" t="s">
        <v>480</v>
      </c>
      <c r="IP39" t="s">
        <v>480</v>
      </c>
      <c r="IQ39" t="s">
        <v>480</v>
      </c>
      <c r="IR39" t="s">
        <v>1394</v>
      </c>
      <c r="IS39">
        <v>0</v>
      </c>
      <c r="IT39">
        <v>0</v>
      </c>
      <c r="IU39">
        <v>0</v>
      </c>
      <c r="IV39">
        <v>0</v>
      </c>
      <c r="IW39">
        <v>0</v>
      </c>
      <c r="IX39">
        <v>0</v>
      </c>
      <c r="IY39">
        <v>1</v>
      </c>
      <c r="IZ39">
        <v>0</v>
      </c>
      <c r="JA39">
        <v>0</v>
      </c>
      <c r="JB39">
        <v>0</v>
      </c>
      <c r="JC39">
        <v>0</v>
      </c>
      <c r="JD39">
        <v>1</v>
      </c>
      <c r="JE39">
        <v>1</v>
      </c>
      <c r="JF39">
        <v>0</v>
      </c>
      <c r="JG39">
        <v>0</v>
      </c>
      <c r="JH39">
        <v>0</v>
      </c>
      <c r="JI39">
        <v>0</v>
      </c>
      <c r="JJ39">
        <v>0</v>
      </c>
      <c r="JK39">
        <v>0</v>
      </c>
      <c r="JL39">
        <v>50</v>
      </c>
      <c r="JM39">
        <v>0</v>
      </c>
      <c r="JN39">
        <v>0</v>
      </c>
      <c r="JO39">
        <v>0</v>
      </c>
      <c r="JP39">
        <v>0</v>
      </c>
      <c r="JQ39">
        <v>50</v>
      </c>
      <c r="JR39">
        <v>100</v>
      </c>
      <c r="JS39">
        <v>0</v>
      </c>
      <c r="JT39">
        <v>0</v>
      </c>
      <c r="JU39">
        <v>0</v>
      </c>
      <c r="JV39">
        <v>0</v>
      </c>
      <c r="JW39">
        <v>0</v>
      </c>
      <c r="JX39">
        <v>0</v>
      </c>
      <c r="JY39">
        <v>50</v>
      </c>
      <c r="JZ39">
        <v>50</v>
      </c>
      <c r="KA39">
        <v>50</v>
      </c>
      <c r="KB39">
        <v>50</v>
      </c>
      <c r="KC39">
        <v>50</v>
      </c>
      <c r="KD39">
        <v>100</v>
      </c>
      <c r="KE39" t="s">
        <v>489</v>
      </c>
      <c r="KF39" t="s">
        <v>480</v>
      </c>
      <c r="KG39" t="s">
        <v>480</v>
      </c>
      <c r="KH39" t="s">
        <v>480</v>
      </c>
      <c r="KI39" t="s">
        <v>480</v>
      </c>
      <c r="KJ39" t="s">
        <v>480</v>
      </c>
      <c r="KK39">
        <v>100</v>
      </c>
      <c r="KL39" t="s">
        <v>480</v>
      </c>
      <c r="KM39" t="s">
        <v>480</v>
      </c>
      <c r="KN39" t="s">
        <v>480</v>
      </c>
      <c r="KO39" t="s">
        <v>480</v>
      </c>
      <c r="KP39">
        <v>100</v>
      </c>
      <c r="KQ39" t="s">
        <v>489</v>
      </c>
      <c r="KR39" t="s">
        <v>489</v>
      </c>
      <c r="KS39" t="s">
        <v>489</v>
      </c>
      <c r="KT39" t="s">
        <v>489</v>
      </c>
      <c r="KU39" t="s">
        <v>489</v>
      </c>
      <c r="KV39" t="s">
        <v>489</v>
      </c>
      <c r="KW39">
        <v>100</v>
      </c>
      <c r="KX39">
        <v>100</v>
      </c>
      <c r="KY39">
        <v>100</v>
      </c>
      <c r="KZ39">
        <v>100</v>
      </c>
      <c r="LA39">
        <v>100</v>
      </c>
      <c r="LB39">
        <v>100</v>
      </c>
      <c r="LC39">
        <v>100</v>
      </c>
      <c r="LD39" t="s">
        <v>1207</v>
      </c>
      <c r="LE39" t="s">
        <v>1239</v>
      </c>
      <c r="LF39">
        <v>100</v>
      </c>
      <c r="LG39">
        <v>100</v>
      </c>
      <c r="LH39" t="s">
        <v>480</v>
      </c>
      <c r="LI39" t="s">
        <v>480</v>
      </c>
      <c r="LJ39">
        <v>100</v>
      </c>
      <c r="LK39">
        <v>100</v>
      </c>
      <c r="LL39">
        <v>1569969000</v>
      </c>
      <c r="LM39">
        <v>1569620652</v>
      </c>
      <c r="LN39">
        <v>1515566750</v>
      </c>
      <c r="LO39">
        <v>251781711</v>
      </c>
      <c r="LP39">
        <v>251781711</v>
      </c>
      <c r="LQ39" t="s">
        <v>489</v>
      </c>
      <c r="LR39" t="s">
        <v>489</v>
      </c>
      <c r="LS39" t="s">
        <v>489</v>
      </c>
      <c r="LT39" t="s">
        <v>489</v>
      </c>
      <c r="LU39" t="s">
        <v>489</v>
      </c>
      <c r="LV39" t="s">
        <v>489</v>
      </c>
      <c r="LW39">
        <v>1</v>
      </c>
      <c r="LX39">
        <v>0</v>
      </c>
      <c r="LY39">
        <v>0</v>
      </c>
      <c r="LZ39">
        <v>0</v>
      </c>
      <c r="MA39">
        <v>0</v>
      </c>
      <c r="MB39">
        <v>1</v>
      </c>
      <c r="MC39">
        <v>2</v>
      </c>
      <c r="MD39">
        <v>2</v>
      </c>
      <c r="ME39">
        <v>2</v>
      </c>
      <c r="MF39" t="s">
        <v>491</v>
      </c>
      <c r="MG39" t="s">
        <v>491</v>
      </c>
      <c r="MH39" t="s">
        <v>491</v>
      </c>
      <c r="MI39" t="s">
        <v>491</v>
      </c>
      <c r="MJ39" t="s">
        <v>491</v>
      </c>
      <c r="MK39" t="s">
        <v>491</v>
      </c>
      <c r="ML39" t="s">
        <v>493</v>
      </c>
      <c r="MM39" t="s">
        <v>491</v>
      </c>
      <c r="MN39" t="s">
        <v>491</v>
      </c>
      <c r="MO39" t="s">
        <v>491</v>
      </c>
      <c r="MP39" t="s">
        <v>491</v>
      </c>
      <c r="MQ39">
        <v>0</v>
      </c>
      <c r="MR39" t="s">
        <v>491</v>
      </c>
      <c r="MS39" t="s">
        <v>491</v>
      </c>
      <c r="MT39" t="s">
        <v>491</v>
      </c>
      <c r="MU39" t="s">
        <v>491</v>
      </c>
      <c r="MV39" t="s">
        <v>491</v>
      </c>
      <c r="MW39" t="s">
        <v>491</v>
      </c>
      <c r="MX39" t="s">
        <v>494</v>
      </c>
      <c r="MY39" t="s">
        <v>491</v>
      </c>
      <c r="MZ39" t="s">
        <v>491</v>
      </c>
      <c r="NA39" t="s">
        <v>491</v>
      </c>
      <c r="NB39" t="s">
        <v>491</v>
      </c>
      <c r="NC39">
        <v>0</v>
      </c>
      <c r="ND39" t="s">
        <v>489</v>
      </c>
      <c r="NE39" t="s">
        <v>489</v>
      </c>
      <c r="NF39" t="s">
        <v>489</v>
      </c>
      <c r="NG39" t="s">
        <v>489</v>
      </c>
      <c r="NH39" t="s">
        <v>489</v>
      </c>
      <c r="NI39" t="s">
        <v>489</v>
      </c>
      <c r="NJ39">
        <v>100</v>
      </c>
      <c r="NK39">
        <v>100</v>
      </c>
      <c r="NL39">
        <v>100</v>
      </c>
      <c r="NM39">
        <v>100</v>
      </c>
      <c r="NN39">
        <v>100</v>
      </c>
      <c r="NO39">
        <v>100</v>
      </c>
      <c r="NP39" t="s">
        <v>751</v>
      </c>
      <c r="NQ39" t="s">
        <v>491</v>
      </c>
      <c r="NR39" t="s">
        <v>491</v>
      </c>
      <c r="NS39" t="s">
        <v>491</v>
      </c>
      <c r="NT39" t="s">
        <v>491</v>
      </c>
      <c r="NU39" t="s">
        <v>491</v>
      </c>
      <c r="NV39" t="s">
        <v>491</v>
      </c>
      <c r="NW39" t="s">
        <v>491</v>
      </c>
      <c r="NX39" t="s">
        <v>491</v>
      </c>
      <c r="NY39" t="s">
        <v>491</v>
      </c>
      <c r="NZ39" t="s">
        <v>491</v>
      </c>
      <c r="OA39">
        <v>0</v>
      </c>
      <c r="OB39" t="s">
        <v>491</v>
      </c>
      <c r="OC39" t="s">
        <v>491</v>
      </c>
      <c r="OD39" t="s">
        <v>491</v>
      </c>
      <c r="OE39" t="s">
        <v>491</v>
      </c>
      <c r="OF39" t="s">
        <v>491</v>
      </c>
      <c r="OG39" t="s">
        <v>491</v>
      </c>
      <c r="OH39" t="s">
        <v>491</v>
      </c>
      <c r="OI39" t="s">
        <v>491</v>
      </c>
      <c r="OJ39" t="s">
        <v>491</v>
      </c>
      <c r="OK39" t="s">
        <v>491</v>
      </c>
      <c r="OL39" t="s">
        <v>491</v>
      </c>
      <c r="OM39">
        <v>0</v>
      </c>
      <c r="OP39" t="s">
        <v>1377</v>
      </c>
      <c r="OQ39">
        <v>2</v>
      </c>
      <c r="OR39" t="s">
        <v>583</v>
      </c>
      <c r="OS39" t="s">
        <v>583</v>
      </c>
      <c r="OT39" t="s">
        <v>583</v>
      </c>
      <c r="OU39" t="s">
        <v>583</v>
      </c>
      <c r="OV39" t="s">
        <v>583</v>
      </c>
      <c r="OW39" t="s">
        <v>583</v>
      </c>
      <c r="OX39" t="s">
        <v>583</v>
      </c>
      <c r="OY39" t="s">
        <v>583</v>
      </c>
      <c r="OZ39" t="s">
        <v>583</v>
      </c>
      <c r="PA39" t="s">
        <v>583</v>
      </c>
      <c r="PB39" t="s">
        <v>583</v>
      </c>
      <c r="PC39" t="s">
        <v>583</v>
      </c>
      <c r="PD39" t="s">
        <v>583</v>
      </c>
      <c r="PE39" t="s">
        <v>583</v>
      </c>
      <c r="PF39" t="s">
        <v>583</v>
      </c>
      <c r="PG39" t="s">
        <v>583</v>
      </c>
      <c r="PH39" t="s">
        <v>583</v>
      </c>
      <c r="PI39" t="s">
        <v>583</v>
      </c>
      <c r="PJ39" t="s">
        <v>583</v>
      </c>
      <c r="PK39" t="s">
        <v>583</v>
      </c>
      <c r="PL39" t="s">
        <v>583</v>
      </c>
      <c r="PM39" t="s">
        <v>583</v>
      </c>
      <c r="PN39" t="s">
        <v>583</v>
      </c>
      <c r="PO39" t="s">
        <v>583</v>
      </c>
      <c r="PP39" t="s">
        <v>583</v>
      </c>
      <c r="PQ39" t="s">
        <v>583</v>
      </c>
      <c r="PR39">
        <v>0</v>
      </c>
      <c r="PS39">
        <v>251781711</v>
      </c>
      <c r="PT39" t="s">
        <v>617</v>
      </c>
    </row>
    <row r="40" spans="1:436" x14ac:dyDescent="0.35">
      <c r="A40" t="s">
        <v>1395</v>
      </c>
      <c r="B40">
        <v>7869</v>
      </c>
      <c r="C40" t="s">
        <v>1396</v>
      </c>
      <c r="D40">
        <v>2020110010187</v>
      </c>
      <c r="E40" t="s">
        <v>437</v>
      </c>
      <c r="F40" t="s">
        <v>438</v>
      </c>
      <c r="G40" t="s">
        <v>1208</v>
      </c>
      <c r="H40" t="s">
        <v>1209</v>
      </c>
      <c r="I40" t="s">
        <v>1278</v>
      </c>
      <c r="J40" t="s">
        <v>1211</v>
      </c>
      <c r="K40" t="s">
        <v>1212</v>
      </c>
      <c r="L40" t="s">
        <v>1213</v>
      </c>
      <c r="M40" t="s">
        <v>1214</v>
      </c>
      <c r="N40" t="s">
        <v>1212</v>
      </c>
      <c r="O40" t="s">
        <v>1213</v>
      </c>
      <c r="P40" t="s">
        <v>1214</v>
      </c>
      <c r="Q40" t="s">
        <v>1215</v>
      </c>
      <c r="R40" t="s">
        <v>1216</v>
      </c>
      <c r="S40" t="s">
        <v>1397</v>
      </c>
      <c r="T40" t="s">
        <v>611</v>
      </c>
      <c r="AD40" t="s">
        <v>1398</v>
      </c>
      <c r="AE40" t="s">
        <v>1399</v>
      </c>
      <c r="AG40" t="s">
        <v>480</v>
      </c>
      <c r="AH40" t="s">
        <v>480</v>
      </c>
      <c r="AI40" t="s">
        <v>1400</v>
      </c>
      <c r="AJ40">
        <v>0</v>
      </c>
      <c r="AK40">
        <v>44055</v>
      </c>
      <c r="AL40">
        <v>1</v>
      </c>
      <c r="AM40">
        <v>2023</v>
      </c>
      <c r="AN40" t="s">
        <v>1401</v>
      </c>
      <c r="AO40" t="s">
        <v>1402</v>
      </c>
      <c r="AP40">
        <v>2020</v>
      </c>
      <c r="AQ40">
        <v>2024</v>
      </c>
      <c r="AR40" t="s">
        <v>469</v>
      </c>
      <c r="AS40" t="s">
        <v>459</v>
      </c>
      <c r="AT40" t="s">
        <v>580</v>
      </c>
      <c r="AU40" t="s">
        <v>461</v>
      </c>
      <c r="AV40" t="s">
        <v>462</v>
      </c>
      <c r="AW40" t="s">
        <v>462</v>
      </c>
      <c r="AX40" t="s">
        <v>462</v>
      </c>
      <c r="AZ40">
        <v>1</v>
      </c>
      <c r="BB40" t="s">
        <v>1403</v>
      </c>
      <c r="BC40" t="s">
        <v>1404</v>
      </c>
      <c r="BD40" t="s">
        <v>1148</v>
      </c>
      <c r="BE40" t="s">
        <v>583</v>
      </c>
      <c r="BF40" t="s">
        <v>532</v>
      </c>
      <c r="BG40">
        <v>2</v>
      </c>
      <c r="BH40">
        <v>45204</v>
      </c>
      <c r="BI40" t="s">
        <v>1229</v>
      </c>
      <c r="BJ40" t="s">
        <v>51</v>
      </c>
      <c r="BK40">
        <v>8</v>
      </c>
      <c r="BL40">
        <v>1</v>
      </c>
      <c r="BM40">
        <v>2</v>
      </c>
      <c r="BN40">
        <v>2</v>
      </c>
      <c r="BO40">
        <v>2</v>
      </c>
      <c r="BP40">
        <v>1</v>
      </c>
      <c r="BW40">
        <v>1</v>
      </c>
      <c r="BX40">
        <v>2</v>
      </c>
      <c r="BY40">
        <v>2</v>
      </c>
      <c r="BZ40">
        <v>2</v>
      </c>
      <c r="CA40">
        <v>2</v>
      </c>
      <c r="CB40">
        <v>2</v>
      </c>
      <c r="CC40">
        <v>2</v>
      </c>
      <c r="CD40">
        <v>0</v>
      </c>
      <c r="CE40" t="s">
        <v>583</v>
      </c>
      <c r="CF40">
        <v>0</v>
      </c>
      <c r="CG40">
        <v>0</v>
      </c>
      <c r="CH40" t="s">
        <v>583</v>
      </c>
      <c r="CI40" t="s">
        <v>583</v>
      </c>
      <c r="CJ40">
        <v>1</v>
      </c>
      <c r="CK40">
        <v>2</v>
      </c>
      <c r="CL40">
        <v>2</v>
      </c>
      <c r="CM40">
        <v>7</v>
      </c>
      <c r="CN40" t="s">
        <v>469</v>
      </c>
      <c r="CO40">
        <v>0</v>
      </c>
      <c r="CP40">
        <v>0</v>
      </c>
      <c r="CQ40">
        <v>0</v>
      </c>
      <c r="CR40">
        <v>1</v>
      </c>
      <c r="CS40">
        <v>0</v>
      </c>
      <c r="CT40">
        <v>0</v>
      </c>
      <c r="CU40">
        <v>0</v>
      </c>
      <c r="CV40">
        <v>0</v>
      </c>
      <c r="CW40">
        <v>0</v>
      </c>
      <c r="CX40">
        <v>0</v>
      </c>
      <c r="CY40">
        <v>1</v>
      </c>
      <c r="CZ40">
        <v>0</v>
      </c>
      <c r="DA40">
        <v>2</v>
      </c>
      <c r="DB40" s="92">
        <v>2</v>
      </c>
      <c r="DC40">
        <v>2</v>
      </c>
      <c r="DD40">
        <v>2</v>
      </c>
      <c r="DE40">
        <v>0</v>
      </c>
      <c r="DF40">
        <v>0</v>
      </c>
      <c r="DG40">
        <v>0</v>
      </c>
      <c r="DH40">
        <v>0</v>
      </c>
      <c r="DI40">
        <v>0</v>
      </c>
      <c r="DJ40">
        <v>0</v>
      </c>
      <c r="DK40">
        <v>0</v>
      </c>
      <c r="DL40">
        <v>0</v>
      </c>
      <c r="DM40">
        <v>0</v>
      </c>
      <c r="DN40">
        <v>0</v>
      </c>
      <c r="DO40">
        <v>0</v>
      </c>
      <c r="DP40">
        <v>0</v>
      </c>
      <c r="DQ40">
        <v>2</v>
      </c>
      <c r="DR40">
        <v>0</v>
      </c>
      <c r="DS40">
        <v>0</v>
      </c>
      <c r="DT40">
        <v>0</v>
      </c>
      <c r="DU40">
        <v>1</v>
      </c>
      <c r="DV40">
        <v>0</v>
      </c>
      <c r="DW40">
        <v>0</v>
      </c>
      <c r="DX40">
        <v>0</v>
      </c>
      <c r="DY40">
        <v>0</v>
      </c>
      <c r="DZ40">
        <v>0</v>
      </c>
      <c r="EA40">
        <v>0</v>
      </c>
      <c r="EB40">
        <v>1</v>
      </c>
      <c r="EC40">
        <v>0</v>
      </c>
      <c r="ED40">
        <v>2</v>
      </c>
      <c r="EE40">
        <v>2</v>
      </c>
      <c r="EF40">
        <v>0</v>
      </c>
      <c r="EG40">
        <v>0</v>
      </c>
      <c r="EH40">
        <v>0</v>
      </c>
      <c r="EI40" t="s">
        <v>1405</v>
      </c>
      <c r="EJ40">
        <v>0</v>
      </c>
      <c r="EK40">
        <v>0</v>
      </c>
      <c r="EL40">
        <v>0</v>
      </c>
      <c r="EM40">
        <v>0</v>
      </c>
      <c r="EN40">
        <v>0</v>
      </c>
      <c r="EO40">
        <v>0</v>
      </c>
      <c r="EP40" t="s">
        <v>1405</v>
      </c>
      <c r="EQ40">
        <v>0</v>
      </c>
      <c r="ER40">
        <v>0</v>
      </c>
      <c r="ES40">
        <v>0</v>
      </c>
      <c r="ET40">
        <v>0</v>
      </c>
      <c r="EU40" t="s">
        <v>1406</v>
      </c>
      <c r="EV40">
        <v>0</v>
      </c>
      <c r="EW40">
        <v>0</v>
      </c>
      <c r="EX40">
        <v>0</v>
      </c>
      <c r="EY40">
        <v>0</v>
      </c>
      <c r="EZ40">
        <v>0</v>
      </c>
      <c r="FA40">
        <v>0</v>
      </c>
      <c r="FB40" t="s">
        <v>1407</v>
      </c>
      <c r="FC40">
        <v>0</v>
      </c>
      <c r="FD40" t="s">
        <v>583</v>
      </c>
      <c r="FE40" t="s">
        <v>583</v>
      </c>
      <c r="FF40" t="s">
        <v>583</v>
      </c>
      <c r="FG40" t="s">
        <v>583</v>
      </c>
      <c r="FH40" t="s">
        <v>583</v>
      </c>
      <c r="FI40" t="s">
        <v>583</v>
      </c>
      <c r="FJ40" t="s">
        <v>583</v>
      </c>
      <c r="FK40" t="s">
        <v>583</v>
      </c>
      <c r="FL40" t="s">
        <v>583</v>
      </c>
      <c r="FM40" t="s">
        <v>583</v>
      </c>
      <c r="FN40" t="s">
        <v>583</v>
      </c>
      <c r="FO40" t="s">
        <v>583</v>
      </c>
      <c r="FP40" t="s">
        <v>583</v>
      </c>
      <c r="FQ40" t="s">
        <v>583</v>
      </c>
      <c r="FR40" t="s">
        <v>583</v>
      </c>
      <c r="FS40" t="s">
        <v>583</v>
      </c>
      <c r="FT40" t="s">
        <v>583</v>
      </c>
      <c r="FU40" t="s">
        <v>583</v>
      </c>
      <c r="FV40" t="s">
        <v>583</v>
      </c>
      <c r="FW40" t="s">
        <v>583</v>
      </c>
      <c r="FX40" t="s">
        <v>583</v>
      </c>
      <c r="FY40" t="s">
        <v>583</v>
      </c>
      <c r="FZ40" t="s">
        <v>583</v>
      </c>
      <c r="GA40" t="s">
        <v>583</v>
      </c>
      <c r="GB40" t="s">
        <v>583</v>
      </c>
      <c r="GC40" t="s">
        <v>583</v>
      </c>
      <c r="GD40" t="s">
        <v>583</v>
      </c>
      <c r="GE40" t="s">
        <v>583</v>
      </c>
      <c r="GF40" t="s">
        <v>583</v>
      </c>
      <c r="GG40" t="s">
        <v>583</v>
      </c>
      <c r="GH40" t="s">
        <v>583</v>
      </c>
      <c r="GI40" t="s">
        <v>583</v>
      </c>
      <c r="GJ40" t="s">
        <v>583</v>
      </c>
      <c r="GK40" t="s">
        <v>583</v>
      </c>
      <c r="GL40" t="s">
        <v>583</v>
      </c>
      <c r="GM40" t="s">
        <v>583</v>
      </c>
      <c r="GN40" t="s">
        <v>583</v>
      </c>
      <c r="GO40" t="s">
        <v>583</v>
      </c>
      <c r="GP40" t="s">
        <v>583</v>
      </c>
      <c r="GQ40" t="s">
        <v>583</v>
      </c>
      <c r="GR40" t="s">
        <v>583</v>
      </c>
      <c r="GS40" t="s">
        <v>583</v>
      </c>
      <c r="GT40" t="s">
        <v>583</v>
      </c>
      <c r="GU40" t="s">
        <v>583</v>
      </c>
      <c r="GV40" t="s">
        <v>583</v>
      </c>
      <c r="GW40" t="s">
        <v>583</v>
      </c>
      <c r="GX40" t="s">
        <v>583</v>
      </c>
      <c r="GY40" t="s">
        <v>583</v>
      </c>
      <c r="GZ40" t="s">
        <v>583</v>
      </c>
      <c r="HA40" t="s">
        <v>583</v>
      </c>
      <c r="HB40" t="s">
        <v>583</v>
      </c>
      <c r="HC40" t="s">
        <v>583</v>
      </c>
      <c r="HD40" t="s">
        <v>583</v>
      </c>
      <c r="HE40" t="s">
        <v>583</v>
      </c>
      <c r="HF40" t="s">
        <v>583</v>
      </c>
      <c r="HG40" t="s">
        <v>583</v>
      </c>
      <c r="HH40" t="s">
        <v>583</v>
      </c>
      <c r="HI40" t="s">
        <v>583</v>
      </c>
      <c r="HJ40" t="s">
        <v>583</v>
      </c>
      <c r="HK40" t="s">
        <v>583</v>
      </c>
      <c r="HL40" t="s">
        <v>583</v>
      </c>
      <c r="HM40" t="s">
        <v>583</v>
      </c>
      <c r="HN40" t="s">
        <v>583</v>
      </c>
      <c r="HO40" t="s">
        <v>583</v>
      </c>
      <c r="HP40" t="s">
        <v>583</v>
      </c>
      <c r="HQ40" t="s">
        <v>583</v>
      </c>
      <c r="HR40" t="s">
        <v>583</v>
      </c>
      <c r="HS40" t="s">
        <v>583</v>
      </c>
      <c r="HT40" t="s">
        <v>583</v>
      </c>
      <c r="HU40" t="s">
        <v>583</v>
      </c>
      <c r="HV40" t="s">
        <v>583</v>
      </c>
      <c r="HW40" t="s">
        <v>583</v>
      </c>
      <c r="HX40" t="s">
        <v>583</v>
      </c>
      <c r="HY40" t="s">
        <v>583</v>
      </c>
      <c r="HZ40" t="s">
        <v>583</v>
      </c>
      <c r="IA40" t="s">
        <v>583</v>
      </c>
      <c r="IB40" t="s">
        <v>583</v>
      </c>
      <c r="IC40" t="s">
        <v>583</v>
      </c>
      <c r="ID40" t="s">
        <v>1408</v>
      </c>
      <c r="IE40" t="s">
        <v>480</v>
      </c>
      <c r="IF40" t="s">
        <v>480</v>
      </c>
      <c r="IG40" t="s">
        <v>480</v>
      </c>
      <c r="IH40" t="s">
        <v>480</v>
      </c>
      <c r="II40" t="s">
        <v>480</v>
      </c>
      <c r="IJ40" t="s">
        <v>1409</v>
      </c>
      <c r="IK40" t="s">
        <v>480</v>
      </c>
      <c r="IL40" t="s">
        <v>480</v>
      </c>
      <c r="IM40" t="s">
        <v>480</v>
      </c>
      <c r="IN40" t="s">
        <v>480</v>
      </c>
      <c r="IO40" t="s">
        <v>480</v>
      </c>
      <c r="IP40" t="s">
        <v>480</v>
      </c>
      <c r="IQ40" t="s">
        <v>1410</v>
      </c>
      <c r="IR40" t="s">
        <v>480</v>
      </c>
      <c r="IS40">
        <v>0</v>
      </c>
      <c r="IT40">
        <v>0</v>
      </c>
      <c r="IU40">
        <v>0</v>
      </c>
      <c r="IV40">
        <v>1</v>
      </c>
      <c r="IW40">
        <v>0</v>
      </c>
      <c r="IX40">
        <v>0</v>
      </c>
      <c r="IY40">
        <v>0</v>
      </c>
      <c r="IZ40">
        <v>0</v>
      </c>
      <c r="JA40">
        <v>0</v>
      </c>
      <c r="JB40">
        <v>0</v>
      </c>
      <c r="JC40">
        <v>1</v>
      </c>
      <c r="JD40">
        <v>0</v>
      </c>
      <c r="JE40">
        <v>1</v>
      </c>
      <c r="JF40">
        <v>0</v>
      </c>
      <c r="JG40">
        <v>0</v>
      </c>
      <c r="JH40">
        <v>0</v>
      </c>
      <c r="JI40">
        <v>50</v>
      </c>
      <c r="JJ40">
        <v>0</v>
      </c>
      <c r="JK40">
        <v>0</v>
      </c>
      <c r="JL40">
        <v>0</v>
      </c>
      <c r="JM40">
        <v>0</v>
      </c>
      <c r="JN40">
        <v>0</v>
      </c>
      <c r="JO40">
        <v>0</v>
      </c>
      <c r="JP40">
        <v>50</v>
      </c>
      <c r="JQ40">
        <v>0</v>
      </c>
      <c r="JR40">
        <v>100</v>
      </c>
      <c r="JS40">
        <v>0</v>
      </c>
      <c r="JT40">
        <v>0</v>
      </c>
      <c r="JU40">
        <v>0</v>
      </c>
      <c r="JV40">
        <v>50</v>
      </c>
      <c r="JW40">
        <v>50</v>
      </c>
      <c r="JX40">
        <v>50</v>
      </c>
      <c r="JY40">
        <v>50</v>
      </c>
      <c r="JZ40">
        <v>50</v>
      </c>
      <c r="KA40">
        <v>50</v>
      </c>
      <c r="KB40">
        <v>50</v>
      </c>
      <c r="KC40">
        <v>100</v>
      </c>
      <c r="KD40">
        <v>100</v>
      </c>
      <c r="KE40" t="s">
        <v>489</v>
      </c>
      <c r="KF40" t="s">
        <v>480</v>
      </c>
      <c r="KG40" t="s">
        <v>480</v>
      </c>
      <c r="KH40">
        <v>100</v>
      </c>
      <c r="KI40" t="s">
        <v>480</v>
      </c>
      <c r="KJ40" t="s">
        <v>480</v>
      </c>
      <c r="KK40" t="s">
        <v>480</v>
      </c>
      <c r="KL40" t="s">
        <v>480</v>
      </c>
      <c r="KM40" t="s">
        <v>480</v>
      </c>
      <c r="KN40" t="s">
        <v>480</v>
      </c>
      <c r="KO40">
        <v>100</v>
      </c>
      <c r="KP40" t="s">
        <v>480</v>
      </c>
      <c r="KQ40" t="s">
        <v>489</v>
      </c>
      <c r="KR40" t="s">
        <v>489</v>
      </c>
      <c r="KS40" t="s">
        <v>489</v>
      </c>
      <c r="KT40">
        <v>100</v>
      </c>
      <c r="KU40">
        <v>100</v>
      </c>
      <c r="KV40">
        <v>100</v>
      </c>
      <c r="KW40">
        <v>100</v>
      </c>
      <c r="KX40">
        <v>100</v>
      </c>
      <c r="KY40">
        <v>100</v>
      </c>
      <c r="KZ40">
        <v>100</v>
      </c>
      <c r="LA40">
        <v>100</v>
      </c>
      <c r="LB40">
        <v>100</v>
      </c>
      <c r="LC40">
        <v>100</v>
      </c>
      <c r="LD40" t="s">
        <v>1244</v>
      </c>
      <c r="LE40" t="s">
        <v>1315</v>
      </c>
      <c r="LF40">
        <v>100</v>
      </c>
      <c r="LG40">
        <v>100</v>
      </c>
      <c r="LH40" t="s">
        <v>480</v>
      </c>
      <c r="LI40" t="s">
        <v>480</v>
      </c>
      <c r="LJ40">
        <v>100</v>
      </c>
      <c r="LK40">
        <v>100</v>
      </c>
      <c r="LL40">
        <v>1569969000</v>
      </c>
      <c r="LM40">
        <v>1569620652</v>
      </c>
      <c r="LN40">
        <v>1515566750</v>
      </c>
      <c r="LO40">
        <v>251781711</v>
      </c>
      <c r="LP40">
        <v>251781711</v>
      </c>
      <c r="LQ40" t="s">
        <v>489</v>
      </c>
      <c r="LR40" t="s">
        <v>489</v>
      </c>
      <c r="LS40" t="s">
        <v>489</v>
      </c>
      <c r="LT40">
        <v>1</v>
      </c>
      <c r="LU40">
        <v>0</v>
      </c>
      <c r="LV40">
        <v>0</v>
      </c>
      <c r="LW40">
        <v>0</v>
      </c>
      <c r="LX40">
        <v>0</v>
      </c>
      <c r="LY40">
        <v>0</v>
      </c>
      <c r="LZ40">
        <v>0</v>
      </c>
      <c r="MA40">
        <v>1</v>
      </c>
      <c r="MB40">
        <v>0</v>
      </c>
      <c r="MC40">
        <v>2</v>
      </c>
      <c r="MD40">
        <v>2</v>
      </c>
      <c r="ME40">
        <v>2</v>
      </c>
      <c r="MF40" t="s">
        <v>491</v>
      </c>
      <c r="MG40" t="s">
        <v>491</v>
      </c>
      <c r="MH40" t="s">
        <v>491</v>
      </c>
      <c r="MI40" t="s">
        <v>493</v>
      </c>
      <c r="MJ40" t="s">
        <v>491</v>
      </c>
      <c r="MK40" t="s">
        <v>491</v>
      </c>
      <c r="ML40" t="s">
        <v>491</v>
      </c>
      <c r="MM40" t="s">
        <v>491</v>
      </c>
      <c r="MN40" t="s">
        <v>491</v>
      </c>
      <c r="MO40" t="s">
        <v>491</v>
      </c>
      <c r="MP40" t="s">
        <v>493</v>
      </c>
      <c r="MQ40">
        <v>0</v>
      </c>
      <c r="MR40" t="s">
        <v>491</v>
      </c>
      <c r="MS40" t="s">
        <v>491</v>
      </c>
      <c r="MT40" t="s">
        <v>491</v>
      </c>
      <c r="MU40" t="s">
        <v>496</v>
      </c>
      <c r="MV40" t="s">
        <v>491</v>
      </c>
      <c r="MW40" t="s">
        <v>491</v>
      </c>
      <c r="MX40" t="s">
        <v>491</v>
      </c>
      <c r="MY40" t="s">
        <v>491</v>
      </c>
      <c r="MZ40" t="s">
        <v>491</v>
      </c>
      <c r="NA40" t="s">
        <v>491</v>
      </c>
      <c r="NB40" t="s">
        <v>497</v>
      </c>
      <c r="NC40">
        <v>0</v>
      </c>
      <c r="ND40" t="s">
        <v>489</v>
      </c>
      <c r="NE40" t="s">
        <v>489</v>
      </c>
      <c r="NF40" t="s">
        <v>489</v>
      </c>
      <c r="NG40">
        <v>100</v>
      </c>
      <c r="NH40">
        <v>100</v>
      </c>
      <c r="NI40">
        <v>100</v>
      </c>
      <c r="NJ40">
        <v>100</v>
      </c>
      <c r="NK40">
        <v>100</v>
      </c>
      <c r="NL40">
        <v>100</v>
      </c>
      <c r="NM40">
        <v>100</v>
      </c>
      <c r="NN40">
        <v>100</v>
      </c>
      <c r="NO40">
        <v>100</v>
      </c>
      <c r="NP40" t="s">
        <v>751</v>
      </c>
      <c r="NQ40" t="s">
        <v>491</v>
      </c>
      <c r="NR40" t="s">
        <v>491</v>
      </c>
      <c r="NS40" t="s">
        <v>751</v>
      </c>
      <c r="NT40" t="s">
        <v>491</v>
      </c>
      <c r="NU40" t="s">
        <v>491</v>
      </c>
      <c r="NV40" t="s">
        <v>491</v>
      </c>
      <c r="NW40" t="s">
        <v>491</v>
      </c>
      <c r="NX40" t="s">
        <v>491</v>
      </c>
      <c r="NY40" t="s">
        <v>491</v>
      </c>
      <c r="NZ40" t="s">
        <v>491</v>
      </c>
      <c r="OA40">
        <v>0</v>
      </c>
      <c r="OB40" t="s">
        <v>491</v>
      </c>
      <c r="OC40" t="s">
        <v>491</v>
      </c>
      <c r="OD40" t="s">
        <v>491</v>
      </c>
      <c r="OE40" t="s">
        <v>1274</v>
      </c>
      <c r="OF40" t="s">
        <v>491</v>
      </c>
      <c r="OG40" t="s">
        <v>491</v>
      </c>
      <c r="OH40" t="s">
        <v>491</v>
      </c>
      <c r="OI40" t="s">
        <v>491</v>
      </c>
      <c r="OJ40" t="s">
        <v>491</v>
      </c>
      <c r="OK40" t="s">
        <v>491</v>
      </c>
      <c r="OL40" t="s">
        <v>1274</v>
      </c>
      <c r="OM40">
        <v>0</v>
      </c>
      <c r="OP40" t="s">
        <v>1395</v>
      </c>
      <c r="OQ40">
        <v>2</v>
      </c>
      <c r="OR40" t="s">
        <v>583</v>
      </c>
      <c r="OS40" t="s">
        <v>583</v>
      </c>
      <c r="OT40" t="s">
        <v>583</v>
      </c>
      <c r="OU40" t="s">
        <v>583</v>
      </c>
      <c r="OV40" t="s">
        <v>583</v>
      </c>
      <c r="OW40" t="s">
        <v>583</v>
      </c>
      <c r="OX40" t="s">
        <v>583</v>
      </c>
      <c r="OY40" t="s">
        <v>583</v>
      </c>
      <c r="OZ40" t="s">
        <v>583</v>
      </c>
      <c r="PA40" t="s">
        <v>583</v>
      </c>
      <c r="PB40" t="s">
        <v>583</v>
      </c>
      <c r="PC40" t="s">
        <v>583</v>
      </c>
      <c r="PD40" t="s">
        <v>583</v>
      </c>
      <c r="PE40" t="s">
        <v>583</v>
      </c>
      <c r="PF40" t="s">
        <v>583</v>
      </c>
      <c r="PG40" t="s">
        <v>583</v>
      </c>
      <c r="PH40" t="s">
        <v>583</v>
      </c>
      <c r="PI40" t="s">
        <v>583</v>
      </c>
      <c r="PJ40" t="s">
        <v>583</v>
      </c>
      <c r="PK40" t="s">
        <v>583</v>
      </c>
      <c r="PL40" t="s">
        <v>583</v>
      </c>
      <c r="PM40" t="s">
        <v>583</v>
      </c>
      <c r="PN40" t="s">
        <v>583</v>
      </c>
      <c r="PO40" t="s">
        <v>583</v>
      </c>
      <c r="PP40" t="s">
        <v>583</v>
      </c>
      <c r="PQ40" t="s">
        <v>583</v>
      </c>
      <c r="PR40">
        <v>0</v>
      </c>
      <c r="PS40">
        <v>251781711</v>
      </c>
      <c r="PT40" t="s">
        <v>617</v>
      </c>
    </row>
    <row r="41" spans="1:436" x14ac:dyDescent="0.35">
      <c r="A41" t="s">
        <v>1411</v>
      </c>
      <c r="B41">
        <v>7869</v>
      </c>
      <c r="C41" t="s">
        <v>1412</v>
      </c>
      <c r="D41">
        <v>2020110010187</v>
      </c>
      <c r="E41" t="s">
        <v>437</v>
      </c>
      <c r="F41" t="s">
        <v>438</v>
      </c>
      <c r="G41" t="s">
        <v>1208</v>
      </c>
      <c r="H41" t="s">
        <v>1209</v>
      </c>
      <c r="I41" t="s">
        <v>583</v>
      </c>
      <c r="J41" t="s">
        <v>1211</v>
      </c>
      <c r="K41" t="s">
        <v>1212</v>
      </c>
      <c r="L41" t="s">
        <v>1213</v>
      </c>
      <c r="M41" t="s">
        <v>1214</v>
      </c>
      <c r="N41" t="s">
        <v>1212</v>
      </c>
      <c r="O41" t="s">
        <v>1213</v>
      </c>
      <c r="P41" t="s">
        <v>1214</v>
      </c>
      <c r="Q41" t="s">
        <v>1215</v>
      </c>
      <c r="R41" t="s">
        <v>1216</v>
      </c>
      <c r="S41" t="s">
        <v>1413</v>
      </c>
      <c r="T41" t="s">
        <v>1414</v>
      </c>
      <c r="AF41" t="s">
        <v>1414</v>
      </c>
      <c r="AG41" t="s">
        <v>480</v>
      </c>
      <c r="AH41" t="s">
        <v>480</v>
      </c>
      <c r="AI41" t="s">
        <v>1415</v>
      </c>
      <c r="AJ41">
        <v>0</v>
      </c>
      <c r="AK41">
        <v>44055</v>
      </c>
      <c r="AL41">
        <v>1</v>
      </c>
      <c r="AM41">
        <v>2023</v>
      </c>
      <c r="AN41" t="s">
        <v>1416</v>
      </c>
      <c r="AO41" t="s">
        <v>1417</v>
      </c>
      <c r="AP41">
        <v>2020</v>
      </c>
      <c r="AQ41">
        <v>2024</v>
      </c>
      <c r="AR41" t="s">
        <v>469</v>
      </c>
      <c r="AS41" t="s">
        <v>459</v>
      </c>
      <c r="AT41" t="s">
        <v>580</v>
      </c>
      <c r="AU41" t="s">
        <v>461</v>
      </c>
      <c r="AV41" t="s">
        <v>462</v>
      </c>
      <c r="AW41" t="s">
        <v>462</v>
      </c>
      <c r="AX41" t="s">
        <v>462</v>
      </c>
      <c r="AZ41">
        <v>1</v>
      </c>
      <c r="BB41" t="s">
        <v>1418</v>
      </c>
      <c r="BC41" t="s">
        <v>1419</v>
      </c>
      <c r="BD41" t="s">
        <v>1420</v>
      </c>
      <c r="BE41" t="s">
        <v>583</v>
      </c>
      <c r="BF41" t="s">
        <v>532</v>
      </c>
      <c r="BG41">
        <v>2</v>
      </c>
      <c r="BH41">
        <v>45204</v>
      </c>
      <c r="BI41" t="s">
        <v>1229</v>
      </c>
      <c r="BJ41" t="s">
        <v>51</v>
      </c>
      <c r="BK41">
        <v>8</v>
      </c>
      <c r="BL41">
        <v>1</v>
      </c>
      <c r="BM41">
        <v>2</v>
      </c>
      <c r="BN41">
        <v>2</v>
      </c>
      <c r="BO41">
        <v>2</v>
      </c>
      <c r="BP41">
        <v>1</v>
      </c>
      <c r="BW41">
        <v>1</v>
      </c>
      <c r="BX41">
        <v>2</v>
      </c>
      <c r="BY41">
        <v>2</v>
      </c>
      <c r="BZ41">
        <v>2</v>
      </c>
      <c r="CA41">
        <v>2</v>
      </c>
      <c r="CB41">
        <v>2</v>
      </c>
      <c r="CC41">
        <v>2</v>
      </c>
      <c r="CD41">
        <v>0</v>
      </c>
      <c r="CE41" t="s">
        <v>583</v>
      </c>
      <c r="CF41">
        <v>0</v>
      </c>
      <c r="CG41">
        <v>0</v>
      </c>
      <c r="CH41" t="s">
        <v>583</v>
      </c>
      <c r="CI41" t="s">
        <v>583</v>
      </c>
      <c r="CJ41">
        <v>1</v>
      </c>
      <c r="CK41">
        <v>2</v>
      </c>
      <c r="CL41">
        <v>2</v>
      </c>
      <c r="CM41">
        <v>7</v>
      </c>
      <c r="CN41" t="s">
        <v>469</v>
      </c>
      <c r="CO41">
        <v>0</v>
      </c>
      <c r="CP41">
        <v>0</v>
      </c>
      <c r="CQ41">
        <v>0</v>
      </c>
      <c r="CR41">
        <v>0</v>
      </c>
      <c r="CS41">
        <v>0</v>
      </c>
      <c r="CT41">
        <v>1</v>
      </c>
      <c r="CU41">
        <v>0</v>
      </c>
      <c r="CV41">
        <v>0</v>
      </c>
      <c r="CW41">
        <v>0</v>
      </c>
      <c r="CX41">
        <v>0</v>
      </c>
      <c r="CY41">
        <v>0</v>
      </c>
      <c r="CZ41">
        <v>1</v>
      </c>
      <c r="DA41">
        <v>2</v>
      </c>
      <c r="DB41" s="92">
        <v>2</v>
      </c>
      <c r="DC41">
        <v>2</v>
      </c>
      <c r="DD41">
        <v>2</v>
      </c>
      <c r="DE41">
        <v>0</v>
      </c>
      <c r="DF41">
        <v>0</v>
      </c>
      <c r="DG41">
        <v>0</v>
      </c>
      <c r="DH41">
        <v>0</v>
      </c>
      <c r="DI41">
        <v>0</v>
      </c>
      <c r="DJ41">
        <v>0</v>
      </c>
      <c r="DK41">
        <v>0</v>
      </c>
      <c r="DL41">
        <v>0</v>
      </c>
      <c r="DM41">
        <v>0</v>
      </c>
      <c r="DN41">
        <v>0</v>
      </c>
      <c r="DO41">
        <v>0</v>
      </c>
      <c r="DP41">
        <v>0</v>
      </c>
      <c r="DQ41">
        <v>2</v>
      </c>
      <c r="DR41">
        <v>0</v>
      </c>
      <c r="DS41">
        <v>0</v>
      </c>
      <c r="DT41">
        <v>0</v>
      </c>
      <c r="DU41">
        <v>0</v>
      </c>
      <c r="DV41">
        <v>0</v>
      </c>
      <c r="DW41">
        <v>1</v>
      </c>
      <c r="DX41">
        <v>0</v>
      </c>
      <c r="DY41">
        <v>0</v>
      </c>
      <c r="DZ41">
        <v>0</v>
      </c>
      <c r="EA41">
        <v>0</v>
      </c>
      <c r="EB41">
        <v>0</v>
      </c>
      <c r="EC41">
        <v>1</v>
      </c>
      <c r="ED41">
        <v>2</v>
      </c>
      <c r="EE41">
        <v>2</v>
      </c>
      <c r="EF41">
        <v>0</v>
      </c>
      <c r="EG41">
        <v>0</v>
      </c>
      <c r="EH41">
        <v>0</v>
      </c>
      <c r="EI41">
        <v>0</v>
      </c>
      <c r="EJ41">
        <v>0</v>
      </c>
      <c r="EK41" t="s">
        <v>1421</v>
      </c>
      <c r="EL41">
        <v>0</v>
      </c>
      <c r="EM41">
        <v>0</v>
      </c>
      <c r="EN41">
        <v>0</v>
      </c>
      <c r="EO41">
        <v>0</v>
      </c>
      <c r="EP41">
        <v>0</v>
      </c>
      <c r="EQ41" t="s">
        <v>1421</v>
      </c>
      <c r="ER41">
        <v>0</v>
      </c>
      <c r="ES41">
        <v>0</v>
      </c>
      <c r="ET41">
        <v>0</v>
      </c>
      <c r="EU41">
        <v>0</v>
      </c>
      <c r="EV41">
        <v>0</v>
      </c>
      <c r="EW41" t="s">
        <v>1422</v>
      </c>
      <c r="EX41">
        <v>0</v>
      </c>
      <c r="EY41">
        <v>0</v>
      </c>
      <c r="EZ41">
        <v>0</v>
      </c>
      <c r="FA41">
        <v>0</v>
      </c>
      <c r="FB41">
        <v>0</v>
      </c>
      <c r="FC41" t="s">
        <v>1423</v>
      </c>
      <c r="FD41" t="s">
        <v>583</v>
      </c>
      <c r="FE41" t="s">
        <v>583</v>
      </c>
      <c r="FF41" t="s">
        <v>583</v>
      </c>
      <c r="FG41" t="s">
        <v>583</v>
      </c>
      <c r="FH41" t="s">
        <v>583</v>
      </c>
      <c r="FI41" t="s">
        <v>583</v>
      </c>
      <c r="FJ41" t="s">
        <v>583</v>
      </c>
      <c r="FK41" t="s">
        <v>583</v>
      </c>
      <c r="FL41" t="s">
        <v>583</v>
      </c>
      <c r="FM41" t="s">
        <v>583</v>
      </c>
      <c r="FN41" t="s">
        <v>583</v>
      </c>
      <c r="FO41" t="s">
        <v>583</v>
      </c>
      <c r="FP41" t="s">
        <v>583</v>
      </c>
      <c r="FQ41" t="s">
        <v>583</v>
      </c>
      <c r="FR41" t="s">
        <v>583</v>
      </c>
      <c r="FS41" t="s">
        <v>583</v>
      </c>
      <c r="FT41" t="s">
        <v>583</v>
      </c>
      <c r="FU41" t="s">
        <v>583</v>
      </c>
      <c r="FV41" t="s">
        <v>583</v>
      </c>
      <c r="FW41" t="s">
        <v>583</v>
      </c>
      <c r="FX41" t="s">
        <v>583</v>
      </c>
      <c r="FY41" t="s">
        <v>583</v>
      </c>
      <c r="FZ41" t="s">
        <v>583</v>
      </c>
      <c r="GA41" t="s">
        <v>583</v>
      </c>
      <c r="GB41" t="s">
        <v>583</v>
      </c>
      <c r="GC41" t="s">
        <v>583</v>
      </c>
      <c r="GD41" t="s">
        <v>583</v>
      </c>
      <c r="GE41" t="s">
        <v>583</v>
      </c>
      <c r="GF41" t="s">
        <v>583</v>
      </c>
      <c r="GG41" t="s">
        <v>583</v>
      </c>
      <c r="GH41" t="s">
        <v>583</v>
      </c>
      <c r="GI41" t="s">
        <v>583</v>
      </c>
      <c r="GJ41" t="s">
        <v>583</v>
      </c>
      <c r="GK41" t="s">
        <v>583</v>
      </c>
      <c r="GL41" t="s">
        <v>583</v>
      </c>
      <c r="GM41" t="s">
        <v>583</v>
      </c>
      <c r="GN41" t="s">
        <v>583</v>
      </c>
      <c r="GO41" t="s">
        <v>583</v>
      </c>
      <c r="GP41" t="s">
        <v>583</v>
      </c>
      <c r="GQ41" t="s">
        <v>583</v>
      </c>
      <c r="GR41" t="s">
        <v>583</v>
      </c>
      <c r="GS41" t="s">
        <v>583</v>
      </c>
      <c r="GT41" t="s">
        <v>583</v>
      </c>
      <c r="GU41" t="s">
        <v>583</v>
      </c>
      <c r="GV41" t="s">
        <v>583</v>
      </c>
      <c r="GW41" t="s">
        <v>583</v>
      </c>
      <c r="GX41" t="s">
        <v>583</v>
      </c>
      <c r="GY41" t="s">
        <v>583</v>
      </c>
      <c r="GZ41" t="s">
        <v>583</v>
      </c>
      <c r="HA41" t="s">
        <v>583</v>
      </c>
      <c r="HB41" t="s">
        <v>583</v>
      </c>
      <c r="HC41" t="s">
        <v>583</v>
      </c>
      <c r="HD41" t="s">
        <v>583</v>
      </c>
      <c r="HE41" t="s">
        <v>583</v>
      </c>
      <c r="HF41" t="s">
        <v>583</v>
      </c>
      <c r="HG41" t="s">
        <v>583</v>
      </c>
      <c r="HH41" t="s">
        <v>583</v>
      </c>
      <c r="HI41" t="s">
        <v>583</v>
      </c>
      <c r="HJ41" t="s">
        <v>583</v>
      </c>
      <c r="HK41" t="s">
        <v>583</v>
      </c>
      <c r="HL41" t="s">
        <v>583</v>
      </c>
      <c r="HM41" t="s">
        <v>583</v>
      </c>
      <c r="HN41" t="s">
        <v>583</v>
      </c>
      <c r="HO41" t="s">
        <v>583</v>
      </c>
      <c r="HP41" t="s">
        <v>583</v>
      </c>
      <c r="HQ41" t="s">
        <v>583</v>
      </c>
      <c r="HR41" t="s">
        <v>583</v>
      </c>
      <c r="HS41" t="s">
        <v>583</v>
      </c>
      <c r="HT41" t="s">
        <v>583</v>
      </c>
      <c r="HU41" t="s">
        <v>583</v>
      </c>
      <c r="HV41" t="s">
        <v>583</v>
      </c>
      <c r="HW41" t="s">
        <v>583</v>
      </c>
      <c r="HX41" t="s">
        <v>583</v>
      </c>
      <c r="HY41" t="s">
        <v>1424</v>
      </c>
      <c r="HZ41" t="s">
        <v>583</v>
      </c>
      <c r="IA41" t="s">
        <v>583</v>
      </c>
      <c r="IB41" t="s">
        <v>583</v>
      </c>
      <c r="IC41" t="s">
        <v>583</v>
      </c>
      <c r="ID41" t="s">
        <v>1425</v>
      </c>
      <c r="IE41" t="s">
        <v>480</v>
      </c>
      <c r="IF41" t="s">
        <v>480</v>
      </c>
      <c r="IG41" t="s">
        <v>480</v>
      </c>
      <c r="IH41" t="s">
        <v>480</v>
      </c>
      <c r="II41" t="s">
        <v>480</v>
      </c>
      <c r="IJ41" t="s">
        <v>480</v>
      </c>
      <c r="IK41" t="s">
        <v>480</v>
      </c>
      <c r="IL41" t="s">
        <v>1426</v>
      </c>
      <c r="IM41" t="s">
        <v>480</v>
      </c>
      <c r="IN41" t="s">
        <v>480</v>
      </c>
      <c r="IO41" t="s">
        <v>480</v>
      </c>
      <c r="IP41" t="s">
        <v>480</v>
      </c>
      <c r="IQ41" t="s">
        <v>480</v>
      </c>
      <c r="IR41" t="s">
        <v>1427</v>
      </c>
      <c r="IS41">
        <v>0</v>
      </c>
      <c r="IT41">
        <v>0</v>
      </c>
      <c r="IU41">
        <v>0</v>
      </c>
      <c r="IV41">
        <v>0</v>
      </c>
      <c r="IW41">
        <v>0</v>
      </c>
      <c r="IX41">
        <v>1</v>
      </c>
      <c r="IY41">
        <v>0</v>
      </c>
      <c r="IZ41">
        <v>0</v>
      </c>
      <c r="JA41">
        <v>0</v>
      </c>
      <c r="JB41">
        <v>0</v>
      </c>
      <c r="JC41">
        <v>0</v>
      </c>
      <c r="JD41">
        <v>1</v>
      </c>
      <c r="JE41">
        <v>1</v>
      </c>
      <c r="JF41">
        <v>0</v>
      </c>
      <c r="JG41">
        <v>0</v>
      </c>
      <c r="JH41">
        <v>0</v>
      </c>
      <c r="JI41">
        <v>0</v>
      </c>
      <c r="JJ41">
        <v>0</v>
      </c>
      <c r="JK41">
        <v>50</v>
      </c>
      <c r="JL41">
        <v>0</v>
      </c>
      <c r="JM41">
        <v>0</v>
      </c>
      <c r="JN41">
        <v>0</v>
      </c>
      <c r="JO41">
        <v>0</v>
      </c>
      <c r="JP41">
        <v>0</v>
      </c>
      <c r="JQ41">
        <v>50</v>
      </c>
      <c r="JR41">
        <v>100</v>
      </c>
      <c r="JS41">
        <v>0</v>
      </c>
      <c r="JT41">
        <v>0</v>
      </c>
      <c r="JU41">
        <v>0</v>
      </c>
      <c r="JV41">
        <v>0</v>
      </c>
      <c r="JW41">
        <v>0</v>
      </c>
      <c r="JX41">
        <v>50</v>
      </c>
      <c r="JY41">
        <v>50</v>
      </c>
      <c r="JZ41">
        <v>50</v>
      </c>
      <c r="KA41">
        <v>50</v>
      </c>
      <c r="KB41">
        <v>50</v>
      </c>
      <c r="KC41">
        <v>50</v>
      </c>
      <c r="KD41">
        <v>100</v>
      </c>
      <c r="KE41" t="s">
        <v>489</v>
      </c>
      <c r="KF41" t="s">
        <v>480</v>
      </c>
      <c r="KG41" t="s">
        <v>480</v>
      </c>
      <c r="KH41" t="s">
        <v>480</v>
      </c>
      <c r="KI41" t="s">
        <v>480</v>
      </c>
      <c r="KJ41">
        <v>100</v>
      </c>
      <c r="KK41" t="s">
        <v>480</v>
      </c>
      <c r="KL41" t="s">
        <v>480</v>
      </c>
      <c r="KM41" t="s">
        <v>480</v>
      </c>
      <c r="KN41" t="s">
        <v>480</v>
      </c>
      <c r="KO41" t="s">
        <v>480</v>
      </c>
      <c r="KP41">
        <v>100</v>
      </c>
      <c r="KQ41" t="s">
        <v>489</v>
      </c>
      <c r="KR41" t="s">
        <v>489</v>
      </c>
      <c r="KS41" t="s">
        <v>489</v>
      </c>
      <c r="KT41" t="s">
        <v>489</v>
      </c>
      <c r="KU41" t="s">
        <v>489</v>
      </c>
      <c r="KV41">
        <v>100</v>
      </c>
      <c r="KW41">
        <v>100</v>
      </c>
      <c r="KX41">
        <v>100</v>
      </c>
      <c r="KY41">
        <v>100</v>
      </c>
      <c r="KZ41">
        <v>100</v>
      </c>
      <c r="LA41">
        <v>100</v>
      </c>
      <c r="LB41">
        <v>100</v>
      </c>
      <c r="LC41">
        <v>100</v>
      </c>
      <c r="LD41" t="s">
        <v>1333</v>
      </c>
      <c r="LE41" t="s">
        <v>583</v>
      </c>
      <c r="LF41" t="s">
        <v>586</v>
      </c>
      <c r="LG41" t="s">
        <v>480</v>
      </c>
      <c r="LH41" t="s">
        <v>480</v>
      </c>
      <c r="LI41" t="s">
        <v>480</v>
      </c>
      <c r="LJ41">
        <v>100</v>
      </c>
      <c r="LK41">
        <v>100</v>
      </c>
      <c r="LL41">
        <v>1569969000</v>
      </c>
      <c r="LM41">
        <v>1569620652</v>
      </c>
      <c r="LN41">
        <v>1515566750</v>
      </c>
      <c r="LO41">
        <v>251781711</v>
      </c>
      <c r="LP41">
        <v>251781711</v>
      </c>
      <c r="LQ41" t="s">
        <v>489</v>
      </c>
      <c r="LR41" t="s">
        <v>489</v>
      </c>
      <c r="LS41" t="s">
        <v>489</v>
      </c>
      <c r="LT41" t="s">
        <v>489</v>
      </c>
      <c r="LU41" t="s">
        <v>489</v>
      </c>
      <c r="LV41">
        <v>1</v>
      </c>
      <c r="LW41">
        <v>0</v>
      </c>
      <c r="LX41">
        <v>0</v>
      </c>
      <c r="LY41">
        <v>0</v>
      </c>
      <c r="LZ41">
        <v>0</v>
      </c>
      <c r="MA41">
        <v>0</v>
      </c>
      <c r="MB41">
        <v>1</v>
      </c>
      <c r="MC41">
        <v>2</v>
      </c>
      <c r="MD41">
        <v>2</v>
      </c>
      <c r="ME41">
        <v>2</v>
      </c>
      <c r="MF41" t="s">
        <v>491</v>
      </c>
      <c r="MG41" t="s">
        <v>491</v>
      </c>
      <c r="MH41" t="s">
        <v>491</v>
      </c>
      <c r="MI41" t="s">
        <v>491</v>
      </c>
      <c r="MJ41" t="s">
        <v>491</v>
      </c>
      <c r="MK41" t="s">
        <v>493</v>
      </c>
      <c r="ML41" t="s">
        <v>491</v>
      </c>
      <c r="MM41" t="s">
        <v>491</v>
      </c>
      <c r="MN41" t="s">
        <v>491</v>
      </c>
      <c r="MO41" t="s">
        <v>491</v>
      </c>
      <c r="MP41" t="s">
        <v>491</v>
      </c>
      <c r="MQ41">
        <v>0</v>
      </c>
      <c r="MR41" t="s">
        <v>491</v>
      </c>
      <c r="MS41" t="s">
        <v>491</v>
      </c>
      <c r="MT41" t="s">
        <v>491</v>
      </c>
      <c r="MU41" t="s">
        <v>491</v>
      </c>
      <c r="MV41" t="s">
        <v>491</v>
      </c>
      <c r="MW41" t="s">
        <v>496</v>
      </c>
      <c r="MX41" t="s">
        <v>491</v>
      </c>
      <c r="MY41" t="s">
        <v>491</v>
      </c>
      <c r="MZ41" t="s">
        <v>491</v>
      </c>
      <c r="NA41" t="s">
        <v>491</v>
      </c>
      <c r="NB41" t="s">
        <v>491</v>
      </c>
      <c r="NC41">
        <v>0</v>
      </c>
      <c r="ND41" t="s">
        <v>489</v>
      </c>
      <c r="NE41" t="s">
        <v>489</v>
      </c>
      <c r="NF41" t="s">
        <v>489</v>
      </c>
      <c r="NG41" t="s">
        <v>489</v>
      </c>
      <c r="NH41" t="s">
        <v>489</v>
      </c>
      <c r="NI41">
        <v>100</v>
      </c>
      <c r="NJ41">
        <v>100</v>
      </c>
      <c r="NK41">
        <v>100</v>
      </c>
      <c r="NL41">
        <v>100</v>
      </c>
      <c r="NM41">
        <v>100</v>
      </c>
      <c r="NN41">
        <v>100</v>
      </c>
      <c r="NO41">
        <v>100</v>
      </c>
      <c r="NP41" t="s">
        <v>751</v>
      </c>
      <c r="NQ41" t="s">
        <v>491</v>
      </c>
      <c r="NR41" t="s">
        <v>491</v>
      </c>
      <c r="NS41" t="s">
        <v>491</v>
      </c>
      <c r="NT41" t="s">
        <v>491</v>
      </c>
      <c r="NU41" t="s">
        <v>491</v>
      </c>
      <c r="NV41" t="s">
        <v>491</v>
      </c>
      <c r="NW41" t="s">
        <v>491</v>
      </c>
      <c r="NX41" t="s">
        <v>491</v>
      </c>
      <c r="NY41" t="s">
        <v>491</v>
      </c>
      <c r="NZ41" t="s">
        <v>491</v>
      </c>
      <c r="OA41">
        <v>0</v>
      </c>
      <c r="OB41" t="s">
        <v>491</v>
      </c>
      <c r="OC41" t="s">
        <v>491</v>
      </c>
      <c r="OD41" t="s">
        <v>491</v>
      </c>
      <c r="OE41" t="s">
        <v>491</v>
      </c>
      <c r="OF41" t="s">
        <v>491</v>
      </c>
      <c r="OG41" t="s">
        <v>1274</v>
      </c>
      <c r="OH41" t="s">
        <v>491</v>
      </c>
      <c r="OI41" t="s">
        <v>491</v>
      </c>
      <c r="OJ41" t="s">
        <v>491</v>
      </c>
      <c r="OK41" t="s">
        <v>491</v>
      </c>
      <c r="OL41" t="s">
        <v>491</v>
      </c>
      <c r="OM41">
        <v>0</v>
      </c>
      <c r="OP41" t="s">
        <v>1411</v>
      </c>
      <c r="OQ41">
        <v>2</v>
      </c>
      <c r="OR41" t="s">
        <v>583</v>
      </c>
      <c r="OS41" t="s">
        <v>583</v>
      </c>
      <c r="OT41" t="s">
        <v>583</v>
      </c>
      <c r="OU41" t="s">
        <v>583</v>
      </c>
      <c r="OV41" t="s">
        <v>583</v>
      </c>
      <c r="OW41" t="s">
        <v>583</v>
      </c>
      <c r="OX41" t="s">
        <v>583</v>
      </c>
      <c r="OY41" t="s">
        <v>583</v>
      </c>
      <c r="OZ41" t="s">
        <v>583</v>
      </c>
      <c r="PA41" t="s">
        <v>583</v>
      </c>
      <c r="PB41" t="s">
        <v>583</v>
      </c>
      <c r="PC41" t="s">
        <v>583</v>
      </c>
      <c r="PD41" t="s">
        <v>583</v>
      </c>
      <c r="PE41" t="s">
        <v>583</v>
      </c>
      <c r="PF41" t="s">
        <v>583</v>
      </c>
      <c r="PG41" t="s">
        <v>583</v>
      </c>
      <c r="PH41" t="s">
        <v>583</v>
      </c>
      <c r="PI41" t="s">
        <v>583</v>
      </c>
      <c r="PJ41" t="s">
        <v>583</v>
      </c>
      <c r="PK41" t="s">
        <v>583</v>
      </c>
      <c r="PL41" t="s">
        <v>583</v>
      </c>
      <c r="PM41" t="s">
        <v>583</v>
      </c>
      <c r="PN41" t="s">
        <v>583</v>
      </c>
      <c r="PO41" t="s">
        <v>583</v>
      </c>
      <c r="PP41" t="s">
        <v>583</v>
      </c>
      <c r="PQ41" t="s">
        <v>583</v>
      </c>
      <c r="PR41">
        <v>0</v>
      </c>
      <c r="PS41">
        <v>251781711</v>
      </c>
      <c r="PT41" t="s">
        <v>648</v>
      </c>
    </row>
    <row r="42" spans="1:436" x14ac:dyDescent="0.35">
      <c r="A42" t="s">
        <v>1428</v>
      </c>
      <c r="B42">
        <v>7870</v>
      </c>
      <c r="D42">
        <v>2020110010186</v>
      </c>
      <c r="E42" t="s">
        <v>437</v>
      </c>
      <c r="F42" t="s">
        <v>438</v>
      </c>
      <c r="G42" t="s">
        <v>439</v>
      </c>
      <c r="H42" t="s">
        <v>1429</v>
      </c>
      <c r="I42" t="s">
        <v>1430</v>
      </c>
      <c r="J42" t="s">
        <v>1431</v>
      </c>
      <c r="K42" t="s">
        <v>1432</v>
      </c>
      <c r="L42" t="s">
        <v>1433</v>
      </c>
      <c r="M42" t="s">
        <v>1434</v>
      </c>
      <c r="N42" t="s">
        <v>1432</v>
      </c>
      <c r="O42" t="s">
        <v>1433</v>
      </c>
      <c r="P42" t="s">
        <v>1432</v>
      </c>
      <c r="Q42" t="s">
        <v>1435</v>
      </c>
      <c r="R42" t="s">
        <v>1436</v>
      </c>
      <c r="S42" t="s">
        <v>1437</v>
      </c>
      <c r="T42" t="s">
        <v>1438</v>
      </c>
      <c r="AG42" t="s">
        <v>480</v>
      </c>
      <c r="AH42" t="s">
        <v>480</v>
      </c>
      <c r="AI42" t="s">
        <v>480</v>
      </c>
      <c r="AJ42">
        <v>0</v>
      </c>
      <c r="AK42">
        <v>44055</v>
      </c>
      <c r="AL42">
        <v>1</v>
      </c>
      <c r="AM42">
        <v>2023</v>
      </c>
      <c r="AN42" t="s">
        <v>1439</v>
      </c>
      <c r="AO42" t="s">
        <v>1440</v>
      </c>
      <c r="AP42">
        <v>2020</v>
      </c>
      <c r="AQ42">
        <v>2024</v>
      </c>
      <c r="AR42" t="s">
        <v>458</v>
      </c>
      <c r="AS42" t="s">
        <v>705</v>
      </c>
      <c r="AT42" t="s">
        <v>580</v>
      </c>
      <c r="AU42" t="s">
        <v>461</v>
      </c>
      <c r="AV42" t="s">
        <v>462</v>
      </c>
      <c r="AW42">
        <v>0</v>
      </c>
      <c r="AX42" t="s">
        <v>462</v>
      </c>
      <c r="AZ42">
        <v>1</v>
      </c>
      <c r="BB42" t="s">
        <v>1441</v>
      </c>
      <c r="BC42" t="s">
        <v>1442</v>
      </c>
      <c r="BD42" t="s">
        <v>1442</v>
      </c>
      <c r="BE42" t="s">
        <v>583</v>
      </c>
      <c r="BF42" t="s">
        <v>1443</v>
      </c>
      <c r="BG42">
        <v>1</v>
      </c>
      <c r="BH42">
        <v>44055</v>
      </c>
      <c r="BI42" t="s">
        <v>1444</v>
      </c>
      <c r="BJ42" t="s">
        <v>51</v>
      </c>
      <c r="BK42">
        <v>1</v>
      </c>
      <c r="BL42">
        <v>1</v>
      </c>
      <c r="BM42">
        <v>0</v>
      </c>
      <c r="BN42">
        <v>0</v>
      </c>
      <c r="BO42">
        <v>0</v>
      </c>
      <c r="BP42">
        <v>0</v>
      </c>
      <c r="BW42">
        <v>1</v>
      </c>
      <c r="BX42">
        <v>0</v>
      </c>
      <c r="BY42">
        <v>0</v>
      </c>
      <c r="BZ42">
        <v>0</v>
      </c>
      <c r="CA42">
        <v>0</v>
      </c>
      <c r="CB42">
        <v>0</v>
      </c>
      <c r="CC42" t="s">
        <v>480</v>
      </c>
      <c r="CD42">
        <v>0</v>
      </c>
      <c r="CE42" t="s">
        <v>583</v>
      </c>
      <c r="CF42" t="s">
        <v>583</v>
      </c>
      <c r="CG42" t="s">
        <v>583</v>
      </c>
      <c r="CH42" t="s">
        <v>480</v>
      </c>
      <c r="CI42" t="s">
        <v>480</v>
      </c>
      <c r="CJ42">
        <v>1</v>
      </c>
      <c r="CK42">
        <v>1</v>
      </c>
      <c r="CL42">
        <v>1</v>
      </c>
      <c r="CM42">
        <v>1</v>
      </c>
      <c r="CN42" t="s">
        <v>469</v>
      </c>
      <c r="CO42" t="s">
        <v>480</v>
      </c>
      <c r="CP42" t="s">
        <v>480</v>
      </c>
      <c r="CQ42" t="s">
        <v>480</v>
      </c>
      <c r="CR42" t="s">
        <v>480</v>
      </c>
      <c r="CS42" t="s">
        <v>480</v>
      </c>
      <c r="CT42" t="s">
        <v>480</v>
      </c>
      <c r="CU42" t="s">
        <v>480</v>
      </c>
      <c r="CV42" t="s">
        <v>480</v>
      </c>
      <c r="CW42" t="s">
        <v>480</v>
      </c>
      <c r="CX42" t="s">
        <v>480</v>
      </c>
      <c r="CY42" t="s">
        <v>480</v>
      </c>
      <c r="CZ42" t="s">
        <v>480</v>
      </c>
      <c r="DA42" t="s">
        <v>480</v>
      </c>
      <c r="DB42" s="92">
        <v>1</v>
      </c>
      <c r="DC42">
        <v>0</v>
      </c>
      <c r="DD42">
        <v>0</v>
      </c>
      <c r="DE42" t="s">
        <v>480</v>
      </c>
      <c r="DF42" t="s">
        <v>480</v>
      </c>
      <c r="DG42" t="s">
        <v>480</v>
      </c>
      <c r="DH42" t="s">
        <v>480</v>
      </c>
      <c r="DI42" t="s">
        <v>480</v>
      </c>
      <c r="DJ42" t="s">
        <v>480</v>
      </c>
      <c r="DK42" t="s">
        <v>480</v>
      </c>
      <c r="DL42" t="s">
        <v>480</v>
      </c>
      <c r="DM42" t="s">
        <v>480</v>
      </c>
      <c r="DN42" t="s">
        <v>480</v>
      </c>
      <c r="DO42" t="s">
        <v>480</v>
      </c>
      <c r="DP42" t="s">
        <v>480</v>
      </c>
      <c r="DQ42" t="s">
        <v>480</v>
      </c>
      <c r="DR42" t="s">
        <v>480</v>
      </c>
      <c r="DS42" t="s">
        <v>480</v>
      </c>
      <c r="DT42" t="s">
        <v>480</v>
      </c>
      <c r="DU42" t="s">
        <v>480</v>
      </c>
      <c r="DV42" t="s">
        <v>480</v>
      </c>
      <c r="DW42" t="s">
        <v>480</v>
      </c>
      <c r="DX42" t="s">
        <v>480</v>
      </c>
      <c r="DY42" t="s">
        <v>480</v>
      </c>
      <c r="DZ42" t="s">
        <v>480</v>
      </c>
      <c r="EA42" t="s">
        <v>480</v>
      </c>
      <c r="EB42" t="s">
        <v>480</v>
      </c>
      <c r="EC42" t="s">
        <v>480</v>
      </c>
      <c r="ED42">
        <v>0</v>
      </c>
      <c r="EE42" t="s">
        <v>480</v>
      </c>
      <c r="EF42" t="s">
        <v>480</v>
      </c>
      <c r="EG42" t="s">
        <v>480</v>
      </c>
      <c r="EH42" t="s">
        <v>480</v>
      </c>
      <c r="EI42" t="s">
        <v>480</v>
      </c>
      <c r="EJ42" t="s">
        <v>480</v>
      </c>
      <c r="EK42" t="s">
        <v>480</v>
      </c>
      <c r="EL42" t="s">
        <v>480</v>
      </c>
      <c r="EM42" t="s">
        <v>480</v>
      </c>
      <c r="EN42" t="s">
        <v>480</v>
      </c>
      <c r="EO42" t="s">
        <v>480</v>
      </c>
      <c r="EP42" t="s">
        <v>480</v>
      </c>
      <c r="EQ42" t="s">
        <v>480</v>
      </c>
      <c r="ER42" t="s">
        <v>480</v>
      </c>
      <c r="ES42" t="s">
        <v>480</v>
      </c>
      <c r="ET42" t="s">
        <v>480</v>
      </c>
      <c r="EU42" t="s">
        <v>480</v>
      </c>
      <c r="EV42" t="s">
        <v>480</v>
      </c>
      <c r="EW42" t="s">
        <v>480</v>
      </c>
      <c r="EX42" t="s">
        <v>480</v>
      </c>
      <c r="EY42" t="s">
        <v>480</v>
      </c>
      <c r="EZ42" t="s">
        <v>480</v>
      </c>
      <c r="FA42" t="s">
        <v>480</v>
      </c>
      <c r="FB42" t="s">
        <v>480</v>
      </c>
      <c r="FC42" t="s">
        <v>480</v>
      </c>
      <c r="FD42" t="s">
        <v>480</v>
      </c>
      <c r="FE42" t="s">
        <v>480</v>
      </c>
      <c r="FF42" t="s">
        <v>480</v>
      </c>
      <c r="FG42" t="s">
        <v>480</v>
      </c>
      <c r="FH42" t="s">
        <v>480</v>
      </c>
      <c r="FI42" t="s">
        <v>480</v>
      </c>
      <c r="FJ42" t="s">
        <v>480</v>
      </c>
      <c r="FK42" t="s">
        <v>480</v>
      </c>
      <c r="FL42" t="s">
        <v>480</v>
      </c>
      <c r="FM42" t="s">
        <v>480</v>
      </c>
      <c r="FN42" t="s">
        <v>480</v>
      </c>
      <c r="FO42" t="s">
        <v>480</v>
      </c>
      <c r="FP42" t="s">
        <v>480</v>
      </c>
      <c r="FQ42" t="s">
        <v>480</v>
      </c>
      <c r="FR42" t="s">
        <v>480</v>
      </c>
      <c r="FS42" t="s">
        <v>480</v>
      </c>
      <c r="FT42" t="s">
        <v>480</v>
      </c>
      <c r="FU42" t="s">
        <v>480</v>
      </c>
      <c r="FV42" t="s">
        <v>480</v>
      </c>
      <c r="FW42" t="s">
        <v>480</v>
      </c>
      <c r="FX42" t="s">
        <v>480</v>
      </c>
      <c r="FY42" t="s">
        <v>480</v>
      </c>
      <c r="FZ42" t="s">
        <v>480</v>
      </c>
      <c r="GA42" t="s">
        <v>480</v>
      </c>
      <c r="GB42" t="s">
        <v>480</v>
      </c>
      <c r="GC42" t="s">
        <v>480</v>
      </c>
      <c r="GD42" t="s">
        <v>480</v>
      </c>
      <c r="GE42" t="s">
        <v>480</v>
      </c>
      <c r="GF42" t="s">
        <v>480</v>
      </c>
      <c r="GG42" t="s">
        <v>480</v>
      </c>
      <c r="GH42" t="s">
        <v>480</v>
      </c>
      <c r="GI42" t="s">
        <v>480</v>
      </c>
      <c r="GJ42" t="s">
        <v>480</v>
      </c>
      <c r="GK42" t="s">
        <v>480</v>
      </c>
      <c r="GL42" t="s">
        <v>480</v>
      </c>
      <c r="GM42" t="s">
        <v>480</v>
      </c>
      <c r="GN42" t="s">
        <v>480</v>
      </c>
      <c r="GO42" t="s">
        <v>480</v>
      </c>
      <c r="GP42" t="s">
        <v>480</v>
      </c>
      <c r="GQ42" t="s">
        <v>480</v>
      </c>
      <c r="GR42" t="s">
        <v>480</v>
      </c>
      <c r="GS42" t="s">
        <v>480</v>
      </c>
      <c r="GT42" t="s">
        <v>480</v>
      </c>
      <c r="GU42" t="s">
        <v>480</v>
      </c>
      <c r="GV42" t="s">
        <v>480</v>
      </c>
      <c r="GW42" t="s">
        <v>480</v>
      </c>
      <c r="GX42" t="s">
        <v>480</v>
      </c>
      <c r="GY42" t="s">
        <v>480</v>
      </c>
      <c r="GZ42" t="s">
        <v>480</v>
      </c>
      <c r="HA42" t="s">
        <v>480</v>
      </c>
      <c r="HB42" t="s">
        <v>480</v>
      </c>
      <c r="HC42" t="s">
        <v>480</v>
      </c>
      <c r="HD42" t="s">
        <v>480</v>
      </c>
      <c r="HE42" t="s">
        <v>480</v>
      </c>
      <c r="HF42" t="s">
        <v>480</v>
      </c>
      <c r="HG42" t="s">
        <v>480</v>
      </c>
      <c r="HH42" t="s">
        <v>480</v>
      </c>
      <c r="HI42" t="s">
        <v>480</v>
      </c>
      <c r="HJ42" t="s">
        <v>480</v>
      </c>
      <c r="HK42" t="s">
        <v>480</v>
      </c>
      <c r="HL42" t="s">
        <v>480</v>
      </c>
      <c r="HM42" t="s">
        <v>480</v>
      </c>
      <c r="HN42" t="s">
        <v>480</v>
      </c>
      <c r="HO42" t="s">
        <v>480</v>
      </c>
      <c r="HP42" t="s">
        <v>480</v>
      </c>
      <c r="HQ42" t="s">
        <v>480</v>
      </c>
      <c r="HR42" t="s">
        <v>480</v>
      </c>
      <c r="HS42" t="s">
        <v>480</v>
      </c>
      <c r="HT42" t="s">
        <v>480</v>
      </c>
      <c r="HU42" t="s">
        <v>480</v>
      </c>
      <c r="HV42" t="s">
        <v>480</v>
      </c>
      <c r="HW42" t="s">
        <v>480</v>
      </c>
      <c r="HX42" t="s">
        <v>480</v>
      </c>
      <c r="HY42" t="s">
        <v>480</v>
      </c>
      <c r="HZ42" t="s">
        <v>480</v>
      </c>
      <c r="IA42" t="s">
        <v>480</v>
      </c>
      <c r="IB42" t="s">
        <v>480</v>
      </c>
      <c r="IC42" t="s">
        <v>480</v>
      </c>
      <c r="ID42" t="s">
        <v>480</v>
      </c>
      <c r="IE42" t="s">
        <v>480</v>
      </c>
      <c r="IF42" t="s">
        <v>480</v>
      </c>
      <c r="IG42" t="s">
        <v>480</v>
      </c>
      <c r="IH42" t="s">
        <v>480</v>
      </c>
      <c r="II42" t="s">
        <v>480</v>
      </c>
      <c r="IJ42" t="s">
        <v>480</v>
      </c>
      <c r="IK42" t="s">
        <v>480</v>
      </c>
      <c r="IL42" t="s">
        <v>480</v>
      </c>
      <c r="IM42" t="s">
        <v>480</v>
      </c>
      <c r="IN42" t="s">
        <v>480</v>
      </c>
      <c r="IO42" t="s">
        <v>480</v>
      </c>
      <c r="IP42" t="s">
        <v>480</v>
      </c>
      <c r="IQ42" t="s">
        <v>480</v>
      </c>
      <c r="IR42" t="s">
        <v>480</v>
      </c>
      <c r="IS42" t="s">
        <v>480</v>
      </c>
      <c r="IT42" t="s">
        <v>480</v>
      </c>
      <c r="IU42" t="s">
        <v>480</v>
      </c>
      <c r="IV42" t="s">
        <v>480</v>
      </c>
      <c r="IW42" t="s">
        <v>480</v>
      </c>
      <c r="IX42" t="s">
        <v>480</v>
      </c>
      <c r="IY42" t="s">
        <v>480</v>
      </c>
      <c r="IZ42" t="s">
        <v>480</v>
      </c>
      <c r="JA42" t="s">
        <v>480</v>
      </c>
      <c r="JB42" t="s">
        <v>480</v>
      </c>
      <c r="JC42" t="s">
        <v>480</v>
      </c>
      <c r="JD42" t="s">
        <v>480</v>
      </c>
      <c r="JE42">
        <v>0</v>
      </c>
      <c r="JF42" t="s">
        <v>586</v>
      </c>
      <c r="JG42" t="s">
        <v>586</v>
      </c>
      <c r="JH42" t="s">
        <v>586</v>
      </c>
      <c r="JI42" t="s">
        <v>586</v>
      </c>
      <c r="JJ42" t="s">
        <v>586</v>
      </c>
      <c r="JK42" t="s">
        <v>586</v>
      </c>
      <c r="JL42" t="s">
        <v>586</v>
      </c>
      <c r="JM42" t="s">
        <v>586</v>
      </c>
      <c r="JN42" t="s">
        <v>586</v>
      </c>
      <c r="JO42" t="s">
        <v>586</v>
      </c>
      <c r="JP42" t="s">
        <v>586</v>
      </c>
      <c r="JQ42" t="s">
        <v>586</v>
      </c>
      <c r="JR42">
        <v>0</v>
      </c>
      <c r="JS42">
        <v>0</v>
      </c>
      <c r="JT42">
        <v>0</v>
      </c>
      <c r="JU42">
        <v>0</v>
      </c>
      <c r="JV42">
        <v>0</v>
      </c>
      <c r="JW42">
        <v>0</v>
      </c>
      <c r="JX42">
        <v>0</v>
      </c>
      <c r="JY42">
        <v>0</v>
      </c>
      <c r="JZ42">
        <v>0</v>
      </c>
      <c r="KA42">
        <v>0</v>
      </c>
      <c r="KB42">
        <v>0</v>
      </c>
      <c r="KC42">
        <v>0</v>
      </c>
      <c r="KD42">
        <v>0</v>
      </c>
      <c r="KE42" t="s">
        <v>489</v>
      </c>
      <c r="KF42" t="s">
        <v>480</v>
      </c>
      <c r="KG42" t="s">
        <v>480</v>
      </c>
      <c r="KH42" t="s">
        <v>480</v>
      </c>
      <c r="KI42" t="s">
        <v>480</v>
      </c>
      <c r="KJ42" t="s">
        <v>480</v>
      </c>
      <c r="KK42" t="s">
        <v>480</v>
      </c>
      <c r="KL42" t="s">
        <v>480</v>
      </c>
      <c r="KM42" t="s">
        <v>480</v>
      </c>
      <c r="KN42" t="s">
        <v>480</v>
      </c>
      <c r="KO42" t="s">
        <v>480</v>
      </c>
      <c r="KP42" t="s">
        <v>480</v>
      </c>
      <c r="KQ42" t="s">
        <v>489</v>
      </c>
      <c r="KR42" t="s">
        <v>489</v>
      </c>
      <c r="KS42" t="s">
        <v>489</v>
      </c>
      <c r="KT42" t="s">
        <v>489</v>
      </c>
      <c r="KU42" t="s">
        <v>489</v>
      </c>
      <c r="KV42" t="s">
        <v>489</v>
      </c>
      <c r="KW42" t="s">
        <v>489</v>
      </c>
      <c r="KX42" t="s">
        <v>489</v>
      </c>
      <c r="KY42" t="s">
        <v>489</v>
      </c>
      <c r="KZ42" t="s">
        <v>489</v>
      </c>
      <c r="LA42" t="s">
        <v>489</v>
      </c>
      <c r="LB42" t="s">
        <v>489</v>
      </c>
      <c r="LC42" t="s">
        <v>489</v>
      </c>
      <c r="LD42" t="s">
        <v>1445</v>
      </c>
      <c r="LE42" t="s">
        <v>1446</v>
      </c>
      <c r="LF42">
        <v>100</v>
      </c>
      <c r="LG42">
        <v>100</v>
      </c>
      <c r="LH42">
        <v>100</v>
      </c>
      <c r="LI42">
        <v>100</v>
      </c>
      <c r="LJ42">
        <v>100</v>
      </c>
      <c r="LK42">
        <v>100</v>
      </c>
      <c r="LL42">
        <v>3614547720</v>
      </c>
      <c r="LM42">
        <v>3604601051</v>
      </c>
      <c r="LN42">
        <v>3431155353</v>
      </c>
      <c r="LO42">
        <v>756106375</v>
      </c>
      <c r="LP42">
        <v>756106375</v>
      </c>
      <c r="LQ42" t="s">
        <v>489</v>
      </c>
      <c r="LR42" t="s">
        <v>489</v>
      </c>
      <c r="LS42" t="s">
        <v>489</v>
      </c>
      <c r="LT42" t="s">
        <v>489</v>
      </c>
      <c r="LU42" t="s">
        <v>489</v>
      </c>
      <c r="LV42" t="s">
        <v>489</v>
      </c>
      <c r="LW42" t="s">
        <v>489</v>
      </c>
      <c r="LX42" t="s">
        <v>489</v>
      </c>
      <c r="LY42" t="s">
        <v>489</v>
      </c>
      <c r="LZ42" t="s">
        <v>489</v>
      </c>
      <c r="MA42" t="s">
        <v>489</v>
      </c>
      <c r="MB42" t="s">
        <v>489</v>
      </c>
      <c r="MC42">
        <v>0</v>
      </c>
      <c r="MD42">
        <v>0</v>
      </c>
      <c r="ME42">
        <v>1</v>
      </c>
      <c r="MF42" t="s">
        <v>491</v>
      </c>
      <c r="MG42" t="s">
        <v>491</v>
      </c>
      <c r="MH42" t="s">
        <v>491</v>
      </c>
      <c r="MI42" t="s">
        <v>491</v>
      </c>
      <c r="MJ42" t="s">
        <v>491</v>
      </c>
      <c r="MK42" t="s">
        <v>491</v>
      </c>
      <c r="ML42" t="s">
        <v>491</v>
      </c>
      <c r="MM42" t="s">
        <v>491</v>
      </c>
      <c r="MN42" t="s">
        <v>491</v>
      </c>
      <c r="MO42" t="s">
        <v>491</v>
      </c>
      <c r="MP42" t="s">
        <v>1447</v>
      </c>
      <c r="MQ42">
        <v>0</v>
      </c>
      <c r="MR42" t="s">
        <v>491</v>
      </c>
      <c r="MS42" t="s">
        <v>491</v>
      </c>
      <c r="MT42" t="s">
        <v>491</v>
      </c>
      <c r="MU42" t="s">
        <v>491</v>
      </c>
      <c r="MV42" t="s">
        <v>491</v>
      </c>
      <c r="MW42" t="s">
        <v>491</v>
      </c>
      <c r="MX42" t="s">
        <v>491</v>
      </c>
      <c r="MY42" t="s">
        <v>491</v>
      </c>
      <c r="MZ42" t="s">
        <v>491</v>
      </c>
      <c r="NA42" t="s">
        <v>491</v>
      </c>
      <c r="NB42" t="s">
        <v>1447</v>
      </c>
      <c r="NC42">
        <v>0</v>
      </c>
      <c r="ND42" t="s">
        <v>489</v>
      </c>
      <c r="NE42" t="s">
        <v>489</v>
      </c>
      <c r="NF42" t="s">
        <v>489</v>
      </c>
      <c r="NG42" t="s">
        <v>489</v>
      </c>
      <c r="NH42" t="s">
        <v>489</v>
      </c>
      <c r="NI42" t="s">
        <v>489</v>
      </c>
      <c r="NJ42" t="s">
        <v>489</v>
      </c>
      <c r="NK42" t="s">
        <v>489</v>
      </c>
      <c r="NL42" t="s">
        <v>489</v>
      </c>
      <c r="NM42" t="s">
        <v>489</v>
      </c>
      <c r="NN42" t="s">
        <v>489</v>
      </c>
      <c r="NO42" t="s">
        <v>489</v>
      </c>
      <c r="NP42" t="s">
        <v>491</v>
      </c>
      <c r="NQ42" t="s">
        <v>491</v>
      </c>
      <c r="NR42" t="s">
        <v>491</v>
      </c>
      <c r="NS42" t="s">
        <v>491</v>
      </c>
      <c r="NT42" t="s">
        <v>491</v>
      </c>
      <c r="NU42" t="s">
        <v>491</v>
      </c>
      <c r="NV42" t="s">
        <v>491</v>
      </c>
      <c r="NW42" t="s">
        <v>491</v>
      </c>
      <c r="NX42" t="s">
        <v>491</v>
      </c>
      <c r="NY42" t="s">
        <v>491</v>
      </c>
      <c r="NZ42" t="s">
        <v>1447</v>
      </c>
      <c r="OA42">
        <v>0</v>
      </c>
      <c r="OB42" t="s">
        <v>1448</v>
      </c>
      <c r="OC42" t="s">
        <v>1448</v>
      </c>
      <c r="OD42" t="s">
        <v>1448</v>
      </c>
      <c r="OE42" t="s">
        <v>1448</v>
      </c>
      <c r="OF42" t="s">
        <v>1448</v>
      </c>
      <c r="OG42" t="s">
        <v>1448</v>
      </c>
      <c r="OH42" t="s">
        <v>1448</v>
      </c>
      <c r="OI42" t="s">
        <v>1448</v>
      </c>
      <c r="OJ42" t="s">
        <v>1448</v>
      </c>
      <c r="OK42" t="s">
        <v>1448</v>
      </c>
      <c r="OL42" t="s">
        <v>1447</v>
      </c>
      <c r="OM42">
        <v>0</v>
      </c>
      <c r="ON42" t="s">
        <v>1449</v>
      </c>
      <c r="OO42" t="s">
        <v>1450</v>
      </c>
      <c r="OP42" t="s">
        <v>1428</v>
      </c>
      <c r="OQ42">
        <v>0</v>
      </c>
      <c r="OR42" t="s">
        <v>480</v>
      </c>
      <c r="OS42" t="s">
        <v>480</v>
      </c>
      <c r="OT42" t="s">
        <v>480</v>
      </c>
      <c r="OU42" t="s">
        <v>480</v>
      </c>
      <c r="OV42" t="s">
        <v>480</v>
      </c>
      <c r="OW42" t="s">
        <v>480</v>
      </c>
      <c r="OX42" t="s">
        <v>480</v>
      </c>
      <c r="OY42" t="s">
        <v>480</v>
      </c>
      <c r="OZ42" t="s">
        <v>480</v>
      </c>
      <c r="PA42" t="s">
        <v>480</v>
      </c>
      <c r="PB42" t="s">
        <v>480</v>
      </c>
      <c r="PC42" t="s">
        <v>480</v>
      </c>
      <c r="PD42" t="s">
        <v>480</v>
      </c>
      <c r="PE42" t="s">
        <v>480</v>
      </c>
      <c r="PF42" t="s">
        <v>480</v>
      </c>
      <c r="PG42" t="s">
        <v>480</v>
      </c>
      <c r="PH42" t="s">
        <v>480</v>
      </c>
      <c r="PI42" t="s">
        <v>480</v>
      </c>
      <c r="PJ42" t="s">
        <v>480</v>
      </c>
      <c r="PK42" t="s">
        <v>480</v>
      </c>
      <c r="PL42" t="s">
        <v>480</v>
      </c>
      <c r="PM42" t="s">
        <v>480</v>
      </c>
      <c r="PN42" t="s">
        <v>480</v>
      </c>
      <c r="PO42" t="s">
        <v>480</v>
      </c>
      <c r="PP42" t="s">
        <v>480</v>
      </c>
      <c r="PQ42" t="s">
        <v>480</v>
      </c>
      <c r="PR42">
        <v>5804193</v>
      </c>
      <c r="PS42">
        <v>750302182</v>
      </c>
      <c r="PT42" t="s">
        <v>1451</v>
      </c>
    </row>
    <row r="43" spans="1:436" x14ac:dyDescent="0.35">
      <c r="A43" t="s">
        <v>1452</v>
      </c>
      <c r="B43">
        <v>7870</v>
      </c>
      <c r="D43">
        <v>2020110010186</v>
      </c>
      <c r="E43" t="s">
        <v>437</v>
      </c>
      <c r="F43" t="s">
        <v>438</v>
      </c>
      <c r="G43" t="s">
        <v>439</v>
      </c>
      <c r="H43" t="s">
        <v>1429</v>
      </c>
      <c r="I43" t="s">
        <v>1430</v>
      </c>
      <c r="J43" t="s">
        <v>1431</v>
      </c>
      <c r="K43" t="s">
        <v>1432</v>
      </c>
      <c r="L43" t="s">
        <v>1433</v>
      </c>
      <c r="M43" t="s">
        <v>1434</v>
      </c>
      <c r="N43" t="s">
        <v>1432</v>
      </c>
      <c r="O43" t="s">
        <v>1433</v>
      </c>
      <c r="P43" t="s">
        <v>1432</v>
      </c>
      <c r="Q43" t="s">
        <v>1435</v>
      </c>
      <c r="R43" t="s">
        <v>1436</v>
      </c>
      <c r="S43" t="s">
        <v>1453</v>
      </c>
      <c r="T43" t="s">
        <v>1454</v>
      </c>
      <c r="Z43" t="s">
        <v>1453</v>
      </c>
      <c r="AA43" t="s">
        <v>1454</v>
      </c>
      <c r="AG43" t="s">
        <v>480</v>
      </c>
      <c r="AH43" t="s">
        <v>480</v>
      </c>
      <c r="AI43" t="s">
        <v>1455</v>
      </c>
      <c r="AJ43">
        <v>0</v>
      </c>
      <c r="AK43">
        <v>44055</v>
      </c>
      <c r="AL43">
        <v>1</v>
      </c>
      <c r="AM43">
        <v>2023</v>
      </c>
      <c r="AN43" t="s">
        <v>1456</v>
      </c>
      <c r="AO43" t="s">
        <v>1457</v>
      </c>
      <c r="AP43">
        <v>2020</v>
      </c>
      <c r="AQ43">
        <v>2024</v>
      </c>
      <c r="AR43" t="s">
        <v>458</v>
      </c>
      <c r="AS43" t="s">
        <v>705</v>
      </c>
      <c r="AT43" t="s">
        <v>460</v>
      </c>
      <c r="AU43" t="s">
        <v>461</v>
      </c>
      <c r="AV43" t="s">
        <v>462</v>
      </c>
      <c r="AW43">
        <v>0</v>
      </c>
      <c r="AX43" t="s">
        <v>462</v>
      </c>
      <c r="AZ43">
        <v>1</v>
      </c>
      <c r="BB43" t="s">
        <v>1458</v>
      </c>
      <c r="BC43" t="s">
        <v>1459</v>
      </c>
      <c r="BD43" t="s">
        <v>1459</v>
      </c>
      <c r="BF43" t="s">
        <v>1460</v>
      </c>
      <c r="BG43">
        <v>3</v>
      </c>
      <c r="BH43">
        <v>45204</v>
      </c>
      <c r="BI43" t="s">
        <v>1461</v>
      </c>
      <c r="BJ43" t="s">
        <v>51</v>
      </c>
      <c r="BK43">
        <v>9.6</v>
      </c>
      <c r="BL43">
        <v>0</v>
      </c>
      <c r="BM43">
        <v>6.8</v>
      </c>
      <c r="BN43">
        <v>7.4</v>
      </c>
      <c r="BO43">
        <v>9.6</v>
      </c>
      <c r="BP43">
        <v>9.6</v>
      </c>
      <c r="BW43">
        <v>0</v>
      </c>
      <c r="BX43">
        <v>6.8</v>
      </c>
      <c r="BY43">
        <v>7.4</v>
      </c>
      <c r="BZ43">
        <v>8</v>
      </c>
      <c r="CA43">
        <v>6.8</v>
      </c>
      <c r="CB43">
        <v>9.3800000000000008</v>
      </c>
      <c r="CC43">
        <v>9.6</v>
      </c>
      <c r="CD43">
        <v>0</v>
      </c>
      <c r="CE43" t="s">
        <v>583</v>
      </c>
      <c r="CF43" t="s">
        <v>583</v>
      </c>
      <c r="CG43" t="s">
        <v>583</v>
      </c>
      <c r="CH43" t="s">
        <v>583</v>
      </c>
      <c r="CI43" t="s">
        <v>583</v>
      </c>
      <c r="CJ43">
        <v>0</v>
      </c>
      <c r="CK43">
        <v>9.5</v>
      </c>
      <c r="CL43">
        <v>9.3800000000000008</v>
      </c>
      <c r="CM43">
        <v>9.6</v>
      </c>
      <c r="CN43" t="s">
        <v>469</v>
      </c>
      <c r="CO43">
        <v>0</v>
      </c>
      <c r="CP43">
        <v>0</v>
      </c>
      <c r="CQ43">
        <v>0</v>
      </c>
      <c r="CR43">
        <v>0</v>
      </c>
      <c r="CS43">
        <v>0</v>
      </c>
      <c r="CT43">
        <v>0</v>
      </c>
      <c r="CU43">
        <v>0</v>
      </c>
      <c r="CV43">
        <v>0</v>
      </c>
      <c r="CW43">
        <v>0</v>
      </c>
      <c r="CX43">
        <v>0</v>
      </c>
      <c r="CY43">
        <v>0</v>
      </c>
      <c r="CZ43">
        <v>9.6</v>
      </c>
      <c r="DA43">
        <v>9.6</v>
      </c>
      <c r="DB43" s="92">
        <v>18.98</v>
      </c>
      <c r="DC43">
        <v>9.6</v>
      </c>
      <c r="DD43">
        <v>9.6</v>
      </c>
      <c r="DE43">
        <v>0</v>
      </c>
      <c r="DF43">
        <v>0</v>
      </c>
      <c r="DG43">
        <v>0</v>
      </c>
      <c r="DH43">
        <v>0</v>
      </c>
      <c r="DI43">
        <v>0</v>
      </c>
      <c r="DJ43">
        <v>0</v>
      </c>
      <c r="DK43">
        <v>0</v>
      </c>
      <c r="DL43">
        <v>0</v>
      </c>
      <c r="DM43">
        <v>0</v>
      </c>
      <c r="DN43">
        <v>0</v>
      </c>
      <c r="DO43">
        <v>0</v>
      </c>
      <c r="DP43">
        <v>9.6</v>
      </c>
      <c r="DQ43">
        <v>9.6</v>
      </c>
      <c r="DR43">
        <v>0</v>
      </c>
      <c r="DS43">
        <v>0</v>
      </c>
      <c r="DT43">
        <v>0</v>
      </c>
      <c r="DU43">
        <v>0</v>
      </c>
      <c r="DV43">
        <v>0</v>
      </c>
      <c r="DW43">
        <v>0</v>
      </c>
      <c r="DX43">
        <v>0</v>
      </c>
      <c r="DY43">
        <v>0</v>
      </c>
      <c r="DZ43">
        <v>0</v>
      </c>
      <c r="EA43">
        <v>0</v>
      </c>
      <c r="EB43">
        <v>0</v>
      </c>
      <c r="EC43">
        <v>9.6</v>
      </c>
      <c r="ED43">
        <v>9.6</v>
      </c>
      <c r="EE43">
        <v>9.6</v>
      </c>
      <c r="EF43">
        <v>0</v>
      </c>
      <c r="EG43">
        <v>0</v>
      </c>
      <c r="EH43" t="s">
        <v>1462</v>
      </c>
      <c r="EI43">
        <v>0</v>
      </c>
      <c r="EJ43">
        <v>0</v>
      </c>
      <c r="EK43" t="s">
        <v>1462</v>
      </c>
      <c r="EL43">
        <v>0</v>
      </c>
      <c r="EM43">
        <v>0</v>
      </c>
      <c r="EN43" t="s">
        <v>1462</v>
      </c>
      <c r="EO43">
        <v>0</v>
      </c>
      <c r="EP43">
        <v>0</v>
      </c>
      <c r="EQ43" t="s">
        <v>1463</v>
      </c>
      <c r="ER43">
        <v>0</v>
      </c>
      <c r="ES43">
        <v>0</v>
      </c>
      <c r="ET43" t="s">
        <v>1464</v>
      </c>
      <c r="EU43">
        <v>0</v>
      </c>
      <c r="EV43">
        <v>0</v>
      </c>
      <c r="EW43" t="s">
        <v>1462</v>
      </c>
      <c r="EX43">
        <v>0</v>
      </c>
      <c r="EY43">
        <v>0</v>
      </c>
      <c r="EZ43" t="s">
        <v>1462</v>
      </c>
      <c r="FA43">
        <v>0</v>
      </c>
      <c r="FB43">
        <v>0</v>
      </c>
      <c r="FC43" t="s">
        <v>1463</v>
      </c>
      <c r="FD43" t="s">
        <v>583</v>
      </c>
      <c r="FE43" t="s">
        <v>583</v>
      </c>
      <c r="FF43" t="s">
        <v>583</v>
      </c>
      <c r="FG43" t="s">
        <v>583</v>
      </c>
      <c r="FH43" t="s">
        <v>583</v>
      </c>
      <c r="FI43" t="s">
        <v>583</v>
      </c>
      <c r="FJ43" t="s">
        <v>583</v>
      </c>
      <c r="FK43" t="s">
        <v>583</v>
      </c>
      <c r="FL43" t="s">
        <v>583</v>
      </c>
      <c r="FM43" t="s">
        <v>583</v>
      </c>
      <c r="FN43" t="s">
        <v>583</v>
      </c>
      <c r="FO43" t="s">
        <v>583</v>
      </c>
      <c r="FP43" t="s">
        <v>583</v>
      </c>
      <c r="FQ43" t="s">
        <v>583</v>
      </c>
      <c r="FR43" t="s">
        <v>583</v>
      </c>
      <c r="FS43" t="s">
        <v>583</v>
      </c>
      <c r="FT43" t="s">
        <v>583</v>
      </c>
      <c r="FU43" t="s">
        <v>583</v>
      </c>
      <c r="FV43" t="s">
        <v>583</v>
      </c>
      <c r="FW43" t="s">
        <v>583</v>
      </c>
      <c r="FX43" t="s">
        <v>583</v>
      </c>
      <c r="FY43" t="s">
        <v>583</v>
      </c>
      <c r="FZ43" t="s">
        <v>583</v>
      </c>
      <c r="GA43" t="s">
        <v>583</v>
      </c>
      <c r="GB43" t="s">
        <v>583</v>
      </c>
      <c r="GC43" t="s">
        <v>583</v>
      </c>
      <c r="GD43" t="s">
        <v>583</v>
      </c>
      <c r="GE43" t="s">
        <v>583</v>
      </c>
      <c r="GF43" t="s">
        <v>583</v>
      </c>
      <c r="GG43" t="s">
        <v>583</v>
      </c>
      <c r="GH43" t="s">
        <v>583</v>
      </c>
      <c r="GI43" t="s">
        <v>583</v>
      </c>
      <c r="GJ43" t="s">
        <v>583</v>
      </c>
      <c r="GK43" t="s">
        <v>583</v>
      </c>
      <c r="GL43" t="s">
        <v>583</v>
      </c>
      <c r="GM43" t="s">
        <v>583</v>
      </c>
      <c r="GN43" t="s">
        <v>583</v>
      </c>
      <c r="GO43" t="s">
        <v>583</v>
      </c>
      <c r="GP43" t="s">
        <v>583</v>
      </c>
      <c r="GQ43" t="s">
        <v>583</v>
      </c>
      <c r="GR43" t="s">
        <v>583</v>
      </c>
      <c r="GS43" t="s">
        <v>583</v>
      </c>
      <c r="GT43" t="s">
        <v>583</v>
      </c>
      <c r="GU43" t="s">
        <v>583</v>
      </c>
      <c r="GV43" t="s">
        <v>583</v>
      </c>
      <c r="GW43" t="s">
        <v>583</v>
      </c>
      <c r="GX43" t="s">
        <v>583</v>
      </c>
      <c r="GY43" t="s">
        <v>583</v>
      </c>
      <c r="GZ43" t="s">
        <v>583</v>
      </c>
      <c r="HA43" t="s">
        <v>583</v>
      </c>
      <c r="HB43" t="s">
        <v>583</v>
      </c>
      <c r="HC43" t="s">
        <v>583</v>
      </c>
      <c r="HD43" t="s">
        <v>583</v>
      </c>
      <c r="HE43" t="s">
        <v>583</v>
      </c>
      <c r="HF43" t="s">
        <v>583</v>
      </c>
      <c r="HG43" t="s">
        <v>583</v>
      </c>
      <c r="HH43" t="s">
        <v>583</v>
      </c>
      <c r="HI43" t="s">
        <v>583</v>
      </c>
      <c r="HJ43" t="s">
        <v>583</v>
      </c>
      <c r="HK43" t="s">
        <v>583</v>
      </c>
      <c r="HL43" t="s">
        <v>583</v>
      </c>
      <c r="HM43" t="s">
        <v>583</v>
      </c>
      <c r="HN43" t="s">
        <v>583</v>
      </c>
      <c r="HO43" t="s">
        <v>583</v>
      </c>
      <c r="HP43" t="s">
        <v>583</v>
      </c>
      <c r="HQ43" t="s">
        <v>583</v>
      </c>
      <c r="HR43" t="s">
        <v>583</v>
      </c>
      <c r="HS43" t="s">
        <v>583</v>
      </c>
      <c r="HT43" t="s">
        <v>583</v>
      </c>
      <c r="HU43" t="s">
        <v>583</v>
      </c>
      <c r="HV43" t="s">
        <v>583</v>
      </c>
      <c r="HW43" t="s">
        <v>583</v>
      </c>
      <c r="HX43" t="s">
        <v>583</v>
      </c>
      <c r="HY43" t="s">
        <v>583</v>
      </c>
      <c r="HZ43" t="s">
        <v>583</v>
      </c>
      <c r="IA43" t="s">
        <v>583</v>
      </c>
      <c r="IB43" t="s">
        <v>583</v>
      </c>
      <c r="IC43" t="s">
        <v>583</v>
      </c>
      <c r="ID43" t="s">
        <v>1465</v>
      </c>
      <c r="IE43" t="s">
        <v>1466</v>
      </c>
      <c r="IF43" t="s">
        <v>480</v>
      </c>
      <c r="IG43" t="s">
        <v>480</v>
      </c>
      <c r="IH43" t="s">
        <v>480</v>
      </c>
      <c r="II43" t="s">
        <v>1467</v>
      </c>
      <c r="IJ43" t="s">
        <v>480</v>
      </c>
      <c r="IK43" t="s">
        <v>480</v>
      </c>
      <c r="IL43" t="s">
        <v>1468</v>
      </c>
      <c r="IM43" t="s">
        <v>480</v>
      </c>
      <c r="IN43" t="s">
        <v>480</v>
      </c>
      <c r="IO43" t="s">
        <v>1469</v>
      </c>
      <c r="IP43" t="s">
        <v>480</v>
      </c>
      <c r="IQ43" t="s">
        <v>480</v>
      </c>
      <c r="IR43" t="s">
        <v>1470</v>
      </c>
      <c r="IS43">
        <v>0</v>
      </c>
      <c r="IT43">
        <v>0</v>
      </c>
      <c r="IU43">
        <v>0</v>
      </c>
      <c r="IV43">
        <v>0</v>
      </c>
      <c r="IW43">
        <v>0</v>
      </c>
      <c r="IX43">
        <v>0</v>
      </c>
      <c r="IY43">
        <v>0</v>
      </c>
      <c r="IZ43">
        <v>0</v>
      </c>
      <c r="JA43">
        <v>0</v>
      </c>
      <c r="JB43">
        <v>0</v>
      </c>
      <c r="JC43">
        <v>0</v>
      </c>
      <c r="JD43">
        <v>1</v>
      </c>
      <c r="JE43">
        <v>1</v>
      </c>
      <c r="JF43">
        <v>0</v>
      </c>
      <c r="JG43">
        <v>0</v>
      </c>
      <c r="JH43">
        <v>0</v>
      </c>
      <c r="JI43">
        <v>0</v>
      </c>
      <c r="JJ43">
        <v>0</v>
      </c>
      <c r="JK43">
        <v>0</v>
      </c>
      <c r="JL43">
        <v>0</v>
      </c>
      <c r="JM43">
        <v>0</v>
      </c>
      <c r="JN43">
        <v>0</v>
      </c>
      <c r="JO43">
        <v>0</v>
      </c>
      <c r="JP43">
        <v>0</v>
      </c>
      <c r="JQ43">
        <v>100</v>
      </c>
      <c r="JR43">
        <v>100</v>
      </c>
      <c r="JS43">
        <v>0</v>
      </c>
      <c r="JT43">
        <v>0</v>
      </c>
      <c r="JU43">
        <v>0</v>
      </c>
      <c r="JV43">
        <v>0</v>
      </c>
      <c r="JW43">
        <v>0</v>
      </c>
      <c r="JX43">
        <v>0</v>
      </c>
      <c r="JY43">
        <v>0</v>
      </c>
      <c r="JZ43">
        <v>0</v>
      </c>
      <c r="KA43">
        <v>0</v>
      </c>
      <c r="KB43">
        <v>0</v>
      </c>
      <c r="KC43">
        <v>0</v>
      </c>
      <c r="KD43">
        <v>100</v>
      </c>
      <c r="KE43" t="s">
        <v>489</v>
      </c>
      <c r="KF43" t="s">
        <v>480</v>
      </c>
      <c r="KG43" t="s">
        <v>480</v>
      </c>
      <c r="KH43" t="s">
        <v>480</v>
      </c>
      <c r="KI43" t="s">
        <v>480</v>
      </c>
      <c r="KJ43" t="s">
        <v>480</v>
      </c>
      <c r="KK43" t="s">
        <v>480</v>
      </c>
      <c r="KL43" t="s">
        <v>480</v>
      </c>
      <c r="KM43" t="s">
        <v>480</v>
      </c>
      <c r="KN43" t="s">
        <v>480</v>
      </c>
      <c r="KO43" t="s">
        <v>480</v>
      </c>
      <c r="KP43">
        <v>100</v>
      </c>
      <c r="KQ43" t="s">
        <v>489</v>
      </c>
      <c r="KR43" t="s">
        <v>489</v>
      </c>
      <c r="KS43" t="s">
        <v>489</v>
      </c>
      <c r="KT43" t="s">
        <v>489</v>
      </c>
      <c r="KU43" t="s">
        <v>489</v>
      </c>
      <c r="KV43" t="s">
        <v>489</v>
      </c>
      <c r="KW43" t="s">
        <v>489</v>
      </c>
      <c r="KX43" t="s">
        <v>489</v>
      </c>
      <c r="KY43" t="s">
        <v>489</v>
      </c>
      <c r="KZ43" t="s">
        <v>489</v>
      </c>
      <c r="LA43" t="s">
        <v>489</v>
      </c>
      <c r="LB43">
        <v>100</v>
      </c>
      <c r="LC43">
        <v>100</v>
      </c>
      <c r="LD43" t="s">
        <v>1445</v>
      </c>
      <c r="LE43" t="s">
        <v>1446</v>
      </c>
      <c r="LF43">
        <v>100</v>
      </c>
      <c r="LG43">
        <v>100</v>
      </c>
      <c r="LH43" t="s">
        <v>480</v>
      </c>
      <c r="LI43" t="s">
        <v>480</v>
      </c>
      <c r="LJ43">
        <v>100</v>
      </c>
      <c r="LK43">
        <v>100</v>
      </c>
      <c r="LL43">
        <v>3614547720</v>
      </c>
      <c r="LM43">
        <v>3604601051</v>
      </c>
      <c r="LN43">
        <v>3431155353</v>
      </c>
      <c r="LO43">
        <v>756106375</v>
      </c>
      <c r="LP43">
        <v>756106375</v>
      </c>
      <c r="LQ43" t="s">
        <v>489</v>
      </c>
      <c r="LR43" t="s">
        <v>489</v>
      </c>
      <c r="LS43" t="s">
        <v>489</v>
      </c>
      <c r="LT43" t="s">
        <v>489</v>
      </c>
      <c r="LU43" t="s">
        <v>489</v>
      </c>
      <c r="LV43" t="s">
        <v>489</v>
      </c>
      <c r="LW43" t="s">
        <v>489</v>
      </c>
      <c r="LX43" t="s">
        <v>489</v>
      </c>
      <c r="LY43" t="s">
        <v>489</v>
      </c>
      <c r="LZ43" t="s">
        <v>489</v>
      </c>
      <c r="MA43" t="s">
        <v>489</v>
      </c>
      <c r="MB43">
        <v>9.6</v>
      </c>
      <c r="MC43">
        <v>9.6</v>
      </c>
      <c r="MD43">
        <v>9.6</v>
      </c>
      <c r="ME43">
        <v>9.6</v>
      </c>
      <c r="MF43" t="s">
        <v>491</v>
      </c>
      <c r="MG43" t="s">
        <v>491</v>
      </c>
      <c r="MH43" t="s">
        <v>493</v>
      </c>
      <c r="MI43" t="s">
        <v>491</v>
      </c>
      <c r="MJ43" t="s">
        <v>491</v>
      </c>
      <c r="MK43" t="s">
        <v>493</v>
      </c>
      <c r="ML43" t="s">
        <v>491</v>
      </c>
      <c r="MM43" t="s">
        <v>491</v>
      </c>
      <c r="MN43" t="s">
        <v>491</v>
      </c>
      <c r="MO43" t="s">
        <v>491</v>
      </c>
      <c r="MP43" t="s">
        <v>1447</v>
      </c>
      <c r="MQ43">
        <v>0</v>
      </c>
      <c r="MR43" t="s">
        <v>491</v>
      </c>
      <c r="MS43" t="s">
        <v>491</v>
      </c>
      <c r="MT43" t="s">
        <v>496</v>
      </c>
      <c r="MU43" t="s">
        <v>491</v>
      </c>
      <c r="MV43" t="s">
        <v>491</v>
      </c>
      <c r="MW43" t="s">
        <v>497</v>
      </c>
      <c r="MX43" t="s">
        <v>491</v>
      </c>
      <c r="MY43" t="s">
        <v>491</v>
      </c>
      <c r="MZ43" t="s">
        <v>491</v>
      </c>
      <c r="NA43" t="s">
        <v>491</v>
      </c>
      <c r="NB43" t="s">
        <v>1447</v>
      </c>
      <c r="NC43">
        <v>0</v>
      </c>
      <c r="ND43" t="s">
        <v>489</v>
      </c>
      <c r="NE43" t="s">
        <v>489</v>
      </c>
      <c r="NF43" t="s">
        <v>489</v>
      </c>
      <c r="NG43" t="s">
        <v>489</v>
      </c>
      <c r="NH43" t="s">
        <v>489</v>
      </c>
      <c r="NI43" t="s">
        <v>489</v>
      </c>
      <c r="NJ43" t="s">
        <v>489</v>
      </c>
      <c r="NK43" t="s">
        <v>489</v>
      </c>
      <c r="NL43" t="s">
        <v>489</v>
      </c>
      <c r="NM43" t="s">
        <v>489</v>
      </c>
      <c r="NN43" t="s">
        <v>489</v>
      </c>
      <c r="NO43">
        <v>100</v>
      </c>
      <c r="NP43" t="s">
        <v>491</v>
      </c>
      <c r="NQ43" t="s">
        <v>491</v>
      </c>
      <c r="NR43" t="s">
        <v>491</v>
      </c>
      <c r="NS43" t="s">
        <v>491</v>
      </c>
      <c r="NT43" t="s">
        <v>491</v>
      </c>
      <c r="NU43" t="s">
        <v>491</v>
      </c>
      <c r="NV43" t="s">
        <v>491</v>
      </c>
      <c r="NW43" t="s">
        <v>491</v>
      </c>
      <c r="NX43" t="s">
        <v>491</v>
      </c>
      <c r="NY43" t="s">
        <v>491</v>
      </c>
      <c r="NZ43" t="s">
        <v>1447</v>
      </c>
      <c r="OA43">
        <v>0</v>
      </c>
      <c r="OB43" t="s">
        <v>1448</v>
      </c>
      <c r="OC43" t="s">
        <v>1448</v>
      </c>
      <c r="OD43" t="s">
        <v>1471</v>
      </c>
      <c r="OE43" t="s">
        <v>1448</v>
      </c>
      <c r="OF43" t="s">
        <v>1448</v>
      </c>
      <c r="OG43" t="s">
        <v>1471</v>
      </c>
      <c r="OH43" t="s">
        <v>1472</v>
      </c>
      <c r="OI43" t="s">
        <v>1448</v>
      </c>
      <c r="OJ43" t="s">
        <v>1471</v>
      </c>
      <c r="OK43" t="s">
        <v>1448</v>
      </c>
      <c r="OL43" t="s">
        <v>1447</v>
      </c>
      <c r="OM43">
        <v>0</v>
      </c>
      <c r="OP43" t="s">
        <v>1452</v>
      </c>
      <c r="OQ43">
        <v>16.399999999999999</v>
      </c>
      <c r="OR43" t="s">
        <v>583</v>
      </c>
      <c r="OS43" t="s">
        <v>583</v>
      </c>
      <c r="OT43" t="s">
        <v>583</v>
      </c>
      <c r="OU43" t="s">
        <v>583</v>
      </c>
      <c r="OV43" t="s">
        <v>583</v>
      </c>
      <c r="OW43" t="s">
        <v>583</v>
      </c>
      <c r="OX43" t="s">
        <v>583</v>
      </c>
      <c r="OY43" t="s">
        <v>583</v>
      </c>
      <c r="OZ43" t="s">
        <v>583</v>
      </c>
      <c r="PA43" t="s">
        <v>583</v>
      </c>
      <c r="PB43" t="s">
        <v>583</v>
      </c>
      <c r="PC43" t="s">
        <v>583</v>
      </c>
      <c r="PD43" t="s">
        <v>583</v>
      </c>
      <c r="PE43" t="s">
        <v>583</v>
      </c>
      <c r="PF43" t="s">
        <v>583</v>
      </c>
      <c r="PG43" t="s">
        <v>583</v>
      </c>
      <c r="PH43" t="s">
        <v>583</v>
      </c>
      <c r="PI43" t="s">
        <v>583</v>
      </c>
      <c r="PJ43" t="s">
        <v>583</v>
      </c>
      <c r="PK43" t="s">
        <v>583</v>
      </c>
      <c r="PL43" t="s">
        <v>583</v>
      </c>
      <c r="PM43" t="s">
        <v>583</v>
      </c>
      <c r="PN43" t="s">
        <v>583</v>
      </c>
      <c r="PO43" t="s">
        <v>583</v>
      </c>
      <c r="PP43" t="s">
        <v>583</v>
      </c>
      <c r="PQ43" t="s">
        <v>583</v>
      </c>
      <c r="PR43">
        <v>5804193</v>
      </c>
      <c r="PS43">
        <v>750302182</v>
      </c>
      <c r="PT43" t="s">
        <v>1089</v>
      </c>
    </row>
    <row r="44" spans="1:436" x14ac:dyDescent="0.35">
      <c r="A44" t="s">
        <v>1473</v>
      </c>
      <c r="B44">
        <v>7870</v>
      </c>
      <c r="D44">
        <v>2020110010186</v>
      </c>
      <c r="E44" t="s">
        <v>437</v>
      </c>
      <c r="F44" t="s">
        <v>438</v>
      </c>
      <c r="G44" t="s">
        <v>439</v>
      </c>
      <c r="H44" t="s">
        <v>1429</v>
      </c>
      <c r="I44" t="s">
        <v>1430</v>
      </c>
      <c r="J44" t="s">
        <v>1431</v>
      </c>
      <c r="K44" t="s">
        <v>1432</v>
      </c>
      <c r="L44" t="s">
        <v>1433</v>
      </c>
      <c r="M44" t="s">
        <v>1434</v>
      </c>
      <c r="N44" t="s">
        <v>1474</v>
      </c>
      <c r="O44" t="s">
        <v>1433</v>
      </c>
      <c r="P44" t="s">
        <v>1475</v>
      </c>
      <c r="Q44" t="s">
        <v>1435</v>
      </c>
      <c r="R44" t="s">
        <v>1436</v>
      </c>
      <c r="S44" t="s">
        <v>1476</v>
      </c>
      <c r="T44" t="s">
        <v>1477</v>
      </c>
      <c r="Z44" t="s">
        <v>1476</v>
      </c>
      <c r="AA44" t="s">
        <v>1477</v>
      </c>
      <c r="AG44" t="s">
        <v>480</v>
      </c>
      <c r="AH44" t="s">
        <v>480</v>
      </c>
      <c r="AI44" t="s">
        <v>1478</v>
      </c>
      <c r="AJ44">
        <v>0</v>
      </c>
      <c r="AK44">
        <v>44055</v>
      </c>
      <c r="AL44">
        <v>1</v>
      </c>
      <c r="AM44">
        <v>2023</v>
      </c>
      <c r="AN44" t="s">
        <v>1479</v>
      </c>
      <c r="AO44" t="s">
        <v>1480</v>
      </c>
      <c r="AP44">
        <v>2020</v>
      </c>
      <c r="AQ44">
        <v>2024</v>
      </c>
      <c r="AR44" t="s">
        <v>469</v>
      </c>
      <c r="AS44" t="s">
        <v>705</v>
      </c>
      <c r="AT44" t="s">
        <v>580</v>
      </c>
      <c r="AU44" t="s">
        <v>461</v>
      </c>
      <c r="AV44" t="s">
        <v>462</v>
      </c>
      <c r="AW44" t="s">
        <v>1481</v>
      </c>
      <c r="AX44" t="s">
        <v>462</v>
      </c>
      <c r="AZ44">
        <v>1</v>
      </c>
      <c r="BB44" t="s">
        <v>1482</v>
      </c>
      <c r="BC44" t="s">
        <v>1483</v>
      </c>
      <c r="BD44" t="s">
        <v>1484</v>
      </c>
      <c r="BE44" t="s">
        <v>583</v>
      </c>
      <c r="BF44" t="s">
        <v>1485</v>
      </c>
      <c r="BG44">
        <v>3</v>
      </c>
      <c r="BH44">
        <v>45204</v>
      </c>
      <c r="BI44" t="s">
        <v>1461</v>
      </c>
      <c r="BJ44" t="s">
        <v>51</v>
      </c>
      <c r="BK44">
        <v>7</v>
      </c>
      <c r="BL44">
        <v>4</v>
      </c>
      <c r="BM44">
        <v>2</v>
      </c>
      <c r="BN44">
        <v>1</v>
      </c>
      <c r="BO44">
        <v>0</v>
      </c>
      <c r="BP44">
        <v>0</v>
      </c>
      <c r="BW44">
        <v>0</v>
      </c>
      <c r="BX44">
        <v>2</v>
      </c>
      <c r="BY44">
        <v>1</v>
      </c>
      <c r="BZ44">
        <v>0</v>
      </c>
      <c r="CA44">
        <v>2</v>
      </c>
      <c r="CB44">
        <v>1</v>
      </c>
      <c r="CC44">
        <v>0</v>
      </c>
      <c r="CD44">
        <v>0</v>
      </c>
      <c r="CE44" t="s">
        <v>583</v>
      </c>
      <c r="CF44" t="s">
        <v>583</v>
      </c>
      <c r="CG44" t="s">
        <v>583</v>
      </c>
      <c r="CH44" t="s">
        <v>583</v>
      </c>
      <c r="CI44" t="s">
        <v>583</v>
      </c>
      <c r="CJ44">
        <v>4</v>
      </c>
      <c r="CK44">
        <v>2</v>
      </c>
      <c r="CL44">
        <v>1</v>
      </c>
      <c r="CM44">
        <v>7</v>
      </c>
      <c r="CN44" t="s">
        <v>469</v>
      </c>
      <c r="CO44">
        <v>0</v>
      </c>
      <c r="CP44">
        <v>0</v>
      </c>
      <c r="CQ44">
        <v>0</v>
      </c>
      <c r="CR44">
        <v>0</v>
      </c>
      <c r="CS44">
        <v>0</v>
      </c>
      <c r="CT44">
        <v>0</v>
      </c>
      <c r="CU44">
        <v>0</v>
      </c>
      <c r="CV44">
        <v>0</v>
      </c>
      <c r="CW44">
        <v>0</v>
      </c>
      <c r="CX44">
        <v>0</v>
      </c>
      <c r="CY44">
        <v>0</v>
      </c>
      <c r="CZ44">
        <v>0</v>
      </c>
      <c r="DA44">
        <v>0</v>
      </c>
      <c r="DB44" s="92">
        <v>0</v>
      </c>
      <c r="DC44">
        <v>0</v>
      </c>
      <c r="DD44">
        <v>0</v>
      </c>
      <c r="DE44">
        <v>0</v>
      </c>
      <c r="DF44">
        <v>0</v>
      </c>
      <c r="DG44">
        <v>0</v>
      </c>
      <c r="DH44">
        <v>0</v>
      </c>
      <c r="DI44">
        <v>0</v>
      </c>
      <c r="DJ44">
        <v>0</v>
      </c>
      <c r="DK44">
        <v>0</v>
      </c>
      <c r="DL44">
        <v>0</v>
      </c>
      <c r="DM44">
        <v>0</v>
      </c>
      <c r="DN44">
        <v>0</v>
      </c>
      <c r="DO44">
        <v>0</v>
      </c>
      <c r="DP44">
        <v>0</v>
      </c>
      <c r="DQ44">
        <v>0</v>
      </c>
      <c r="DR44">
        <v>0</v>
      </c>
      <c r="DS44">
        <v>0</v>
      </c>
      <c r="DT44">
        <v>0</v>
      </c>
      <c r="DU44">
        <v>0</v>
      </c>
      <c r="DV44">
        <v>0</v>
      </c>
      <c r="DW44">
        <v>0</v>
      </c>
      <c r="DX44">
        <v>0</v>
      </c>
      <c r="DY44">
        <v>0</v>
      </c>
      <c r="DZ44">
        <v>0</v>
      </c>
      <c r="EA44">
        <v>0</v>
      </c>
      <c r="EB44">
        <v>0</v>
      </c>
      <c r="EC44">
        <v>0</v>
      </c>
      <c r="ED44">
        <v>0</v>
      </c>
      <c r="EE44">
        <v>0</v>
      </c>
      <c r="EF44">
        <v>0</v>
      </c>
      <c r="EG44">
        <v>0</v>
      </c>
      <c r="EH44">
        <v>0</v>
      </c>
      <c r="EI44">
        <v>0</v>
      </c>
      <c r="EJ44">
        <v>0</v>
      </c>
      <c r="EK44">
        <v>0</v>
      </c>
      <c r="EL44">
        <v>0</v>
      </c>
      <c r="EM44">
        <v>0</v>
      </c>
      <c r="EN44">
        <v>0</v>
      </c>
      <c r="EO44">
        <v>0</v>
      </c>
      <c r="EP44">
        <v>0</v>
      </c>
      <c r="EQ44">
        <v>0</v>
      </c>
      <c r="ER44">
        <v>0</v>
      </c>
      <c r="ES44">
        <v>0</v>
      </c>
      <c r="ET44">
        <v>0</v>
      </c>
      <c r="EU44">
        <v>0</v>
      </c>
      <c r="EV44">
        <v>0</v>
      </c>
      <c r="EW44">
        <v>0</v>
      </c>
      <c r="EX44">
        <v>0</v>
      </c>
      <c r="EY44">
        <v>0</v>
      </c>
      <c r="EZ44">
        <v>0</v>
      </c>
      <c r="FA44">
        <v>0</v>
      </c>
      <c r="FB44">
        <v>0</v>
      </c>
      <c r="FC44">
        <v>0</v>
      </c>
      <c r="FD44" t="s">
        <v>583</v>
      </c>
      <c r="FE44" t="s">
        <v>583</v>
      </c>
      <c r="FF44" t="s">
        <v>583</v>
      </c>
      <c r="FG44" t="s">
        <v>583</v>
      </c>
      <c r="FH44" t="s">
        <v>583</v>
      </c>
      <c r="FI44" t="s">
        <v>583</v>
      </c>
      <c r="FJ44" t="s">
        <v>583</v>
      </c>
      <c r="FK44" t="s">
        <v>583</v>
      </c>
      <c r="FL44" t="s">
        <v>583</v>
      </c>
      <c r="FM44" t="s">
        <v>583</v>
      </c>
      <c r="FN44" t="s">
        <v>583</v>
      </c>
      <c r="FO44" t="s">
        <v>583</v>
      </c>
      <c r="FP44" t="s">
        <v>583</v>
      </c>
      <c r="FQ44" t="s">
        <v>583</v>
      </c>
      <c r="FR44" t="s">
        <v>583</v>
      </c>
      <c r="FS44" t="s">
        <v>583</v>
      </c>
      <c r="FT44" t="s">
        <v>583</v>
      </c>
      <c r="FU44" t="s">
        <v>583</v>
      </c>
      <c r="FV44" t="s">
        <v>583</v>
      </c>
      <c r="FW44" t="s">
        <v>583</v>
      </c>
      <c r="FX44" t="s">
        <v>583</v>
      </c>
      <c r="FY44" t="s">
        <v>583</v>
      </c>
      <c r="FZ44" t="s">
        <v>583</v>
      </c>
      <c r="GA44" t="s">
        <v>583</v>
      </c>
      <c r="GB44" t="s">
        <v>583</v>
      </c>
      <c r="GC44" t="s">
        <v>583</v>
      </c>
      <c r="GD44" t="s">
        <v>583</v>
      </c>
      <c r="GE44" t="s">
        <v>583</v>
      </c>
      <c r="GF44" t="s">
        <v>583</v>
      </c>
      <c r="GG44" t="s">
        <v>583</v>
      </c>
      <c r="GH44" t="s">
        <v>583</v>
      </c>
      <c r="GI44" t="s">
        <v>583</v>
      </c>
      <c r="GJ44" t="s">
        <v>583</v>
      </c>
      <c r="GK44" t="s">
        <v>583</v>
      </c>
      <c r="GL44" t="s">
        <v>583</v>
      </c>
      <c r="GM44" t="s">
        <v>583</v>
      </c>
      <c r="GN44" t="s">
        <v>583</v>
      </c>
      <c r="GO44" t="s">
        <v>583</v>
      </c>
      <c r="GP44" t="s">
        <v>583</v>
      </c>
      <c r="GQ44" t="s">
        <v>583</v>
      </c>
      <c r="GR44" t="s">
        <v>583</v>
      </c>
      <c r="GS44" t="s">
        <v>583</v>
      </c>
      <c r="GT44" t="s">
        <v>583</v>
      </c>
      <c r="GU44" t="s">
        <v>583</v>
      </c>
      <c r="GV44" t="s">
        <v>583</v>
      </c>
      <c r="GW44" t="s">
        <v>583</v>
      </c>
      <c r="GX44" t="s">
        <v>583</v>
      </c>
      <c r="GY44" t="s">
        <v>583</v>
      </c>
      <c r="GZ44" t="s">
        <v>583</v>
      </c>
      <c r="HA44" t="s">
        <v>583</v>
      </c>
      <c r="HB44" t="s">
        <v>583</v>
      </c>
      <c r="HC44" t="s">
        <v>583</v>
      </c>
      <c r="HD44" t="s">
        <v>583</v>
      </c>
      <c r="HE44" t="s">
        <v>583</v>
      </c>
      <c r="HF44" t="s">
        <v>583</v>
      </c>
      <c r="HG44" t="s">
        <v>583</v>
      </c>
      <c r="HH44" t="s">
        <v>583</v>
      </c>
      <c r="HI44" t="s">
        <v>583</v>
      </c>
      <c r="HJ44" t="s">
        <v>583</v>
      </c>
      <c r="HK44" t="s">
        <v>583</v>
      </c>
      <c r="HL44" t="s">
        <v>583</v>
      </c>
      <c r="HM44" t="s">
        <v>583</v>
      </c>
      <c r="HN44" t="s">
        <v>583</v>
      </c>
      <c r="HO44" t="s">
        <v>583</v>
      </c>
      <c r="HP44" t="s">
        <v>583</v>
      </c>
      <c r="HQ44" t="s">
        <v>583</v>
      </c>
      <c r="HR44" t="s">
        <v>583</v>
      </c>
      <c r="HS44" t="s">
        <v>583</v>
      </c>
      <c r="HT44" t="s">
        <v>583</v>
      </c>
      <c r="HU44" t="s">
        <v>583</v>
      </c>
      <c r="HV44" t="s">
        <v>583</v>
      </c>
      <c r="HW44" t="s">
        <v>583</v>
      </c>
      <c r="HX44" t="s">
        <v>583</v>
      </c>
      <c r="HY44" t="s">
        <v>583</v>
      </c>
      <c r="HZ44" t="s">
        <v>583</v>
      </c>
      <c r="IA44" t="s">
        <v>583</v>
      </c>
      <c r="IB44" t="s">
        <v>583</v>
      </c>
      <c r="IC44" t="s">
        <v>583</v>
      </c>
      <c r="ID44" t="s">
        <v>480</v>
      </c>
      <c r="IE44" t="s">
        <v>480</v>
      </c>
      <c r="IF44" t="s">
        <v>480</v>
      </c>
      <c r="IG44" t="s">
        <v>480</v>
      </c>
      <c r="IH44" t="s">
        <v>480</v>
      </c>
      <c r="II44" t="s">
        <v>480</v>
      </c>
      <c r="IJ44" t="s">
        <v>480</v>
      </c>
      <c r="IK44" t="s">
        <v>480</v>
      </c>
      <c r="IL44" t="s">
        <v>480</v>
      </c>
      <c r="IM44" t="s">
        <v>480</v>
      </c>
      <c r="IN44" t="s">
        <v>480</v>
      </c>
      <c r="IO44" t="s">
        <v>480</v>
      </c>
      <c r="IP44" t="s">
        <v>480</v>
      </c>
      <c r="IQ44" t="s">
        <v>480</v>
      </c>
      <c r="IR44" t="s">
        <v>480</v>
      </c>
      <c r="IS44">
        <v>0</v>
      </c>
      <c r="IT44">
        <v>0</v>
      </c>
      <c r="IU44">
        <v>0</v>
      </c>
      <c r="IV44">
        <v>0</v>
      </c>
      <c r="IW44">
        <v>0</v>
      </c>
      <c r="IX44">
        <v>0</v>
      </c>
      <c r="IY44">
        <v>0</v>
      </c>
      <c r="IZ44">
        <v>0</v>
      </c>
      <c r="JA44">
        <v>0</v>
      </c>
      <c r="JB44">
        <v>0</v>
      </c>
      <c r="JC44">
        <v>0</v>
      </c>
      <c r="JD44">
        <v>0</v>
      </c>
      <c r="JE44">
        <v>0</v>
      </c>
      <c r="JF44" t="s">
        <v>586</v>
      </c>
      <c r="JG44" t="s">
        <v>586</v>
      </c>
      <c r="JH44" t="s">
        <v>586</v>
      </c>
      <c r="JI44" t="s">
        <v>586</v>
      </c>
      <c r="JJ44" t="s">
        <v>586</v>
      </c>
      <c r="JK44" t="s">
        <v>586</v>
      </c>
      <c r="JL44" t="s">
        <v>586</v>
      </c>
      <c r="JM44" t="s">
        <v>586</v>
      </c>
      <c r="JN44" t="s">
        <v>586</v>
      </c>
      <c r="JO44" t="s">
        <v>586</v>
      </c>
      <c r="JP44" t="s">
        <v>586</v>
      </c>
      <c r="JQ44" t="s">
        <v>586</v>
      </c>
      <c r="JR44">
        <v>0</v>
      </c>
      <c r="JS44">
        <v>0</v>
      </c>
      <c r="JT44">
        <v>0</v>
      </c>
      <c r="JU44">
        <v>0</v>
      </c>
      <c r="JV44">
        <v>0</v>
      </c>
      <c r="JW44">
        <v>0</v>
      </c>
      <c r="JX44">
        <v>0</v>
      </c>
      <c r="JY44">
        <v>0</v>
      </c>
      <c r="JZ44">
        <v>0</v>
      </c>
      <c r="KA44">
        <v>0</v>
      </c>
      <c r="KB44">
        <v>0</v>
      </c>
      <c r="KC44">
        <v>0</v>
      </c>
      <c r="KD44">
        <v>0</v>
      </c>
      <c r="KE44" t="s">
        <v>489</v>
      </c>
      <c r="KF44" t="s">
        <v>480</v>
      </c>
      <c r="KG44" t="s">
        <v>480</v>
      </c>
      <c r="KH44" t="s">
        <v>480</v>
      </c>
      <c r="KI44" t="s">
        <v>480</v>
      </c>
      <c r="KJ44" t="s">
        <v>480</v>
      </c>
      <c r="KK44" t="s">
        <v>480</v>
      </c>
      <c r="KL44" t="s">
        <v>480</v>
      </c>
      <c r="KM44" t="s">
        <v>480</v>
      </c>
      <c r="KN44" t="s">
        <v>480</v>
      </c>
      <c r="KO44" t="s">
        <v>480</v>
      </c>
      <c r="KP44" t="s">
        <v>480</v>
      </c>
      <c r="KQ44" t="s">
        <v>489</v>
      </c>
      <c r="KR44" t="s">
        <v>489</v>
      </c>
      <c r="KS44" t="s">
        <v>489</v>
      </c>
      <c r="KT44" t="s">
        <v>489</v>
      </c>
      <c r="KU44" t="s">
        <v>489</v>
      </c>
      <c r="KV44" t="s">
        <v>489</v>
      </c>
      <c r="KW44" t="s">
        <v>489</v>
      </c>
      <c r="KX44" t="s">
        <v>489</v>
      </c>
      <c r="KY44" t="s">
        <v>489</v>
      </c>
      <c r="KZ44" t="s">
        <v>489</v>
      </c>
      <c r="LA44" t="s">
        <v>489</v>
      </c>
      <c r="LB44" t="s">
        <v>489</v>
      </c>
      <c r="LC44" t="s">
        <v>489</v>
      </c>
      <c r="LD44" t="s">
        <v>1445</v>
      </c>
      <c r="LE44" t="s">
        <v>1446</v>
      </c>
      <c r="LF44">
        <v>100</v>
      </c>
      <c r="LG44">
        <v>100</v>
      </c>
      <c r="LH44" t="s">
        <v>480</v>
      </c>
      <c r="LI44" t="s">
        <v>480</v>
      </c>
      <c r="LJ44">
        <v>100</v>
      </c>
      <c r="LK44">
        <v>100</v>
      </c>
      <c r="LL44">
        <v>3614547720</v>
      </c>
      <c r="LM44">
        <v>3604601051</v>
      </c>
      <c r="LN44">
        <v>3431155353</v>
      </c>
      <c r="LO44">
        <v>756106375</v>
      </c>
      <c r="LP44">
        <v>756106375</v>
      </c>
      <c r="LQ44" t="s">
        <v>489</v>
      </c>
      <c r="LR44" t="s">
        <v>489</v>
      </c>
      <c r="LS44" t="s">
        <v>489</v>
      </c>
      <c r="LT44" t="s">
        <v>489</v>
      </c>
      <c r="LU44" t="s">
        <v>489</v>
      </c>
      <c r="LV44" t="s">
        <v>489</v>
      </c>
      <c r="LW44" t="s">
        <v>489</v>
      </c>
      <c r="LX44" t="s">
        <v>489</v>
      </c>
      <c r="LY44" t="s">
        <v>489</v>
      </c>
      <c r="LZ44" t="s">
        <v>489</v>
      </c>
      <c r="MA44" t="s">
        <v>489</v>
      </c>
      <c r="MB44" t="s">
        <v>489</v>
      </c>
      <c r="MC44">
        <v>0</v>
      </c>
      <c r="MD44">
        <v>0</v>
      </c>
      <c r="ME44">
        <v>0</v>
      </c>
      <c r="MF44" t="s">
        <v>491</v>
      </c>
      <c r="MG44" t="s">
        <v>491</v>
      </c>
      <c r="MH44" t="s">
        <v>491</v>
      </c>
      <c r="MI44" t="s">
        <v>491</v>
      </c>
      <c r="MJ44" t="s">
        <v>491</v>
      </c>
      <c r="MK44" t="s">
        <v>491</v>
      </c>
      <c r="ML44" t="s">
        <v>491</v>
      </c>
      <c r="MM44" t="s">
        <v>491</v>
      </c>
      <c r="MN44" t="s">
        <v>491</v>
      </c>
      <c r="MO44" t="s">
        <v>491</v>
      </c>
      <c r="MP44" t="s">
        <v>1447</v>
      </c>
      <c r="MQ44">
        <v>0</v>
      </c>
      <c r="MR44" t="s">
        <v>491</v>
      </c>
      <c r="MS44" t="s">
        <v>491</v>
      </c>
      <c r="MT44" t="s">
        <v>491</v>
      </c>
      <c r="MU44" t="s">
        <v>491</v>
      </c>
      <c r="MV44" t="s">
        <v>491</v>
      </c>
      <c r="MW44" t="s">
        <v>491</v>
      </c>
      <c r="MX44" t="s">
        <v>491</v>
      </c>
      <c r="MY44" t="s">
        <v>491</v>
      </c>
      <c r="MZ44" t="s">
        <v>491</v>
      </c>
      <c r="NA44" t="s">
        <v>491</v>
      </c>
      <c r="NB44" t="s">
        <v>1447</v>
      </c>
      <c r="NC44">
        <v>0</v>
      </c>
      <c r="ND44" t="s">
        <v>489</v>
      </c>
      <c r="NE44" t="s">
        <v>489</v>
      </c>
      <c r="NF44" t="s">
        <v>489</v>
      </c>
      <c r="NG44" t="s">
        <v>489</v>
      </c>
      <c r="NH44" t="s">
        <v>489</v>
      </c>
      <c r="NI44" t="s">
        <v>489</v>
      </c>
      <c r="NJ44" t="s">
        <v>489</v>
      </c>
      <c r="NK44" t="s">
        <v>489</v>
      </c>
      <c r="NL44" t="s">
        <v>489</v>
      </c>
      <c r="NM44" t="s">
        <v>489</v>
      </c>
      <c r="NN44" t="s">
        <v>489</v>
      </c>
      <c r="NO44" t="s">
        <v>489</v>
      </c>
      <c r="NP44" t="s">
        <v>491</v>
      </c>
      <c r="NQ44" t="s">
        <v>491</v>
      </c>
      <c r="NR44" t="s">
        <v>491</v>
      </c>
      <c r="NS44" t="s">
        <v>491</v>
      </c>
      <c r="NT44" t="s">
        <v>491</v>
      </c>
      <c r="NU44" t="s">
        <v>491</v>
      </c>
      <c r="NV44" t="s">
        <v>491</v>
      </c>
      <c r="NW44" t="s">
        <v>491</v>
      </c>
      <c r="NX44" t="s">
        <v>491</v>
      </c>
      <c r="NY44" t="s">
        <v>491</v>
      </c>
      <c r="NZ44" t="s">
        <v>1447</v>
      </c>
      <c r="OA44">
        <v>0</v>
      </c>
      <c r="OB44" t="s">
        <v>1448</v>
      </c>
      <c r="OC44" t="s">
        <v>1448</v>
      </c>
      <c r="OD44" t="s">
        <v>1448</v>
      </c>
      <c r="OE44" t="s">
        <v>1448</v>
      </c>
      <c r="OF44" t="s">
        <v>1448</v>
      </c>
      <c r="OG44" t="s">
        <v>1448</v>
      </c>
      <c r="OH44" t="s">
        <v>1448</v>
      </c>
      <c r="OI44" t="s">
        <v>1448</v>
      </c>
      <c r="OJ44" t="s">
        <v>1448</v>
      </c>
      <c r="OK44" t="s">
        <v>1448</v>
      </c>
      <c r="OL44" t="s">
        <v>1447</v>
      </c>
      <c r="OM44">
        <v>0</v>
      </c>
      <c r="OP44" t="s">
        <v>1473</v>
      </c>
      <c r="OQ44">
        <v>0</v>
      </c>
      <c r="OR44" t="s">
        <v>583</v>
      </c>
      <c r="OS44" t="s">
        <v>583</v>
      </c>
      <c r="OT44" t="s">
        <v>583</v>
      </c>
      <c r="OU44" t="s">
        <v>583</v>
      </c>
      <c r="OV44" t="s">
        <v>583</v>
      </c>
      <c r="OW44" t="s">
        <v>583</v>
      </c>
      <c r="OX44" t="s">
        <v>583</v>
      </c>
      <c r="OY44" t="s">
        <v>583</v>
      </c>
      <c r="OZ44" t="s">
        <v>583</v>
      </c>
      <c r="PA44" t="s">
        <v>583</v>
      </c>
      <c r="PB44" t="s">
        <v>583</v>
      </c>
      <c r="PC44" t="s">
        <v>583</v>
      </c>
      <c r="PD44" t="s">
        <v>583</v>
      </c>
      <c r="PE44" t="s">
        <v>583</v>
      </c>
      <c r="PF44" t="s">
        <v>583</v>
      </c>
      <c r="PG44" t="s">
        <v>583</v>
      </c>
      <c r="PH44" t="s">
        <v>583</v>
      </c>
      <c r="PI44" t="s">
        <v>583</v>
      </c>
      <c r="PJ44" t="s">
        <v>583</v>
      </c>
      <c r="PK44" t="s">
        <v>583</v>
      </c>
      <c r="PL44" t="s">
        <v>583</v>
      </c>
      <c r="PM44" t="s">
        <v>583</v>
      </c>
      <c r="PN44" t="s">
        <v>583</v>
      </c>
      <c r="PO44" t="s">
        <v>583</v>
      </c>
      <c r="PP44" t="s">
        <v>583</v>
      </c>
      <c r="PQ44" t="s">
        <v>583</v>
      </c>
      <c r="PR44">
        <v>5804193</v>
      </c>
      <c r="PS44">
        <v>750302182</v>
      </c>
      <c r="PT44" t="s">
        <v>1089</v>
      </c>
    </row>
    <row r="45" spans="1:436" x14ac:dyDescent="0.35">
      <c r="A45" t="s">
        <v>1486</v>
      </c>
      <c r="B45">
        <v>7870</v>
      </c>
      <c r="D45">
        <v>2020110010186</v>
      </c>
      <c r="E45" t="s">
        <v>437</v>
      </c>
      <c r="F45" t="s">
        <v>438</v>
      </c>
      <c r="G45" t="s">
        <v>439</v>
      </c>
      <c r="H45" t="s">
        <v>1429</v>
      </c>
      <c r="I45" t="s">
        <v>1430</v>
      </c>
      <c r="J45" t="s">
        <v>1431</v>
      </c>
      <c r="K45" t="s">
        <v>1432</v>
      </c>
      <c r="L45" t="s">
        <v>1433</v>
      </c>
      <c r="M45" t="s">
        <v>1434</v>
      </c>
      <c r="N45" t="s">
        <v>1474</v>
      </c>
      <c r="O45" t="s">
        <v>1433</v>
      </c>
      <c r="P45" t="s">
        <v>1475</v>
      </c>
      <c r="Q45" t="s">
        <v>1435</v>
      </c>
      <c r="R45" t="s">
        <v>1436</v>
      </c>
      <c r="S45" t="s">
        <v>1476</v>
      </c>
      <c r="T45" t="s">
        <v>1487</v>
      </c>
      <c r="Z45" t="s">
        <v>1476</v>
      </c>
      <c r="AA45" t="s">
        <v>1487</v>
      </c>
      <c r="AG45" t="s">
        <v>480</v>
      </c>
      <c r="AH45" t="s">
        <v>480</v>
      </c>
      <c r="AI45" t="s">
        <v>1488</v>
      </c>
      <c r="AJ45">
        <v>0</v>
      </c>
      <c r="AK45">
        <v>44055</v>
      </c>
      <c r="AL45">
        <v>1</v>
      </c>
      <c r="AM45">
        <v>2023</v>
      </c>
      <c r="AN45" t="s">
        <v>1489</v>
      </c>
      <c r="AO45" t="s">
        <v>1490</v>
      </c>
      <c r="AP45">
        <v>2020</v>
      </c>
      <c r="AQ45">
        <v>2024</v>
      </c>
      <c r="AR45" t="s">
        <v>469</v>
      </c>
      <c r="AS45" t="s">
        <v>762</v>
      </c>
      <c r="AT45" t="s">
        <v>580</v>
      </c>
      <c r="AU45" t="s">
        <v>461</v>
      </c>
      <c r="AV45">
        <v>2019</v>
      </c>
      <c r="AW45">
        <v>3263621</v>
      </c>
      <c r="AX45" t="s">
        <v>1491</v>
      </c>
      <c r="AZ45">
        <v>1</v>
      </c>
      <c r="BB45" t="s">
        <v>1492</v>
      </c>
      <c r="BC45" t="s">
        <v>1493</v>
      </c>
      <c r="BD45" t="s">
        <v>1494</v>
      </c>
      <c r="BE45" t="s">
        <v>583</v>
      </c>
      <c r="BF45" t="s">
        <v>1491</v>
      </c>
      <c r="BG45">
        <v>3</v>
      </c>
      <c r="BH45">
        <v>45204</v>
      </c>
      <c r="BI45" t="s">
        <v>1461</v>
      </c>
      <c r="BJ45" t="s">
        <v>51</v>
      </c>
      <c r="BK45">
        <v>23669955</v>
      </c>
      <c r="BL45">
        <v>4069955</v>
      </c>
      <c r="BM45">
        <v>5839412</v>
      </c>
      <c r="BN45">
        <v>4118689</v>
      </c>
      <c r="BO45">
        <v>5486863</v>
      </c>
      <c r="BP45">
        <v>4155036</v>
      </c>
      <c r="BW45">
        <v>4777734</v>
      </c>
      <c r="BX45">
        <v>3500000</v>
      </c>
      <c r="BY45">
        <v>1250000</v>
      </c>
      <c r="BZ45">
        <v>5486863</v>
      </c>
      <c r="CA45">
        <v>6100000</v>
      </c>
      <c r="CB45">
        <v>4118689</v>
      </c>
      <c r="CC45">
        <v>5486863</v>
      </c>
      <c r="CD45">
        <v>0</v>
      </c>
      <c r="CE45" t="s">
        <v>583</v>
      </c>
      <c r="CF45" t="s">
        <v>583</v>
      </c>
      <c r="CG45" t="s">
        <v>583</v>
      </c>
      <c r="CH45" t="s">
        <v>583</v>
      </c>
      <c r="CI45" t="s">
        <v>583</v>
      </c>
      <c r="CJ45">
        <v>4069955</v>
      </c>
      <c r="CK45">
        <v>5839412</v>
      </c>
      <c r="CL45">
        <v>4118689</v>
      </c>
      <c r="CM45">
        <v>16567944</v>
      </c>
      <c r="CN45" t="s">
        <v>469</v>
      </c>
      <c r="CO45">
        <v>457239</v>
      </c>
      <c r="CP45">
        <v>457239</v>
      </c>
      <c r="CQ45">
        <v>457239</v>
      </c>
      <c r="CR45">
        <v>457239</v>
      </c>
      <c r="CS45">
        <v>457239</v>
      </c>
      <c r="CT45">
        <v>457239</v>
      </c>
      <c r="CU45">
        <v>457239</v>
      </c>
      <c r="CV45">
        <v>457238</v>
      </c>
      <c r="CW45">
        <v>457238</v>
      </c>
      <c r="CX45">
        <v>457238</v>
      </c>
      <c r="CY45">
        <v>457238</v>
      </c>
      <c r="CZ45">
        <v>457238</v>
      </c>
      <c r="DA45">
        <v>5486863</v>
      </c>
      <c r="DB45" s="92">
        <v>5486863</v>
      </c>
      <c r="DC45">
        <v>5486863</v>
      </c>
      <c r="DD45">
        <v>5486863</v>
      </c>
      <c r="DE45">
        <v>0</v>
      </c>
      <c r="DF45">
        <v>0</v>
      </c>
      <c r="DG45">
        <v>0</v>
      </c>
      <c r="DH45">
        <v>0</v>
      </c>
      <c r="DI45">
        <v>0</v>
      </c>
      <c r="DJ45">
        <v>0</v>
      </c>
      <c r="DK45">
        <v>0</v>
      </c>
      <c r="DL45">
        <v>0</v>
      </c>
      <c r="DM45">
        <v>0</v>
      </c>
      <c r="DN45">
        <v>0</v>
      </c>
      <c r="DO45">
        <v>0</v>
      </c>
      <c r="DP45">
        <v>0</v>
      </c>
      <c r="DQ45">
        <v>5486863</v>
      </c>
      <c r="DR45">
        <v>291750</v>
      </c>
      <c r="DS45">
        <v>247416</v>
      </c>
      <c r="DT45">
        <v>238120</v>
      </c>
      <c r="DU45">
        <v>221692</v>
      </c>
      <c r="DV45">
        <v>292031</v>
      </c>
      <c r="DW45">
        <v>183047</v>
      </c>
      <c r="DX45">
        <v>213656</v>
      </c>
      <c r="DY45">
        <v>187118</v>
      </c>
      <c r="DZ45">
        <v>199112</v>
      </c>
      <c r="EA45">
        <v>172472</v>
      </c>
      <c r="EB45">
        <v>154096</v>
      </c>
      <c r="EC45">
        <v>139378</v>
      </c>
      <c r="ED45">
        <v>2539888</v>
      </c>
      <c r="EE45">
        <v>2539888</v>
      </c>
      <c r="EF45" t="s">
        <v>1495</v>
      </c>
      <c r="EG45" t="s">
        <v>1495</v>
      </c>
      <c r="EH45" t="s">
        <v>1495</v>
      </c>
      <c r="EI45" t="s">
        <v>1495</v>
      </c>
      <c r="EJ45" t="s">
        <v>1495</v>
      </c>
      <c r="EK45" t="s">
        <v>1495</v>
      </c>
      <c r="EL45" t="s">
        <v>1495</v>
      </c>
      <c r="EM45" t="s">
        <v>1495</v>
      </c>
      <c r="EN45" t="s">
        <v>1495</v>
      </c>
      <c r="EO45" t="s">
        <v>1495</v>
      </c>
      <c r="EP45" t="s">
        <v>1495</v>
      </c>
      <c r="EQ45" t="s">
        <v>1495</v>
      </c>
      <c r="ER45" t="s">
        <v>1495</v>
      </c>
      <c r="ES45" t="s">
        <v>1495</v>
      </c>
      <c r="ET45" t="s">
        <v>1495</v>
      </c>
      <c r="EU45" t="s">
        <v>1495</v>
      </c>
      <c r="EV45" t="s">
        <v>1495</v>
      </c>
      <c r="EW45" t="s">
        <v>1495</v>
      </c>
      <c r="EX45" t="s">
        <v>1495</v>
      </c>
      <c r="EY45" t="s">
        <v>1495</v>
      </c>
      <c r="EZ45" t="s">
        <v>1495</v>
      </c>
      <c r="FA45" t="s">
        <v>1495</v>
      </c>
      <c r="FB45" t="s">
        <v>1495</v>
      </c>
      <c r="FC45" t="s">
        <v>1495</v>
      </c>
      <c r="FD45" t="s">
        <v>583</v>
      </c>
      <c r="FE45" t="s">
        <v>583</v>
      </c>
      <c r="FF45" t="s">
        <v>583</v>
      </c>
      <c r="FG45" t="s">
        <v>583</v>
      </c>
      <c r="FH45" t="s">
        <v>583</v>
      </c>
      <c r="FI45" t="s">
        <v>583</v>
      </c>
      <c r="FJ45" t="s">
        <v>583</v>
      </c>
      <c r="FK45" t="s">
        <v>583</v>
      </c>
      <c r="FL45" t="s">
        <v>583</v>
      </c>
      <c r="FM45" t="s">
        <v>583</v>
      </c>
      <c r="FN45" t="s">
        <v>583</v>
      </c>
      <c r="FO45" t="s">
        <v>583</v>
      </c>
      <c r="FP45" t="s">
        <v>583</v>
      </c>
      <c r="FQ45" t="s">
        <v>583</v>
      </c>
      <c r="FR45" t="s">
        <v>583</v>
      </c>
      <c r="FS45" t="s">
        <v>583</v>
      </c>
      <c r="FT45" t="s">
        <v>583</v>
      </c>
      <c r="FU45" t="s">
        <v>583</v>
      </c>
      <c r="FV45" t="s">
        <v>583</v>
      </c>
      <c r="FW45" t="s">
        <v>583</v>
      </c>
      <c r="FX45" t="s">
        <v>583</v>
      </c>
      <c r="FY45" t="s">
        <v>583</v>
      </c>
      <c r="FZ45" t="s">
        <v>583</v>
      </c>
      <c r="GA45" t="s">
        <v>583</v>
      </c>
      <c r="GB45" t="s">
        <v>583</v>
      </c>
      <c r="GC45" t="s">
        <v>583</v>
      </c>
      <c r="GD45" t="s">
        <v>583</v>
      </c>
      <c r="GE45" t="s">
        <v>583</v>
      </c>
      <c r="GF45" t="s">
        <v>583</v>
      </c>
      <c r="GG45" t="s">
        <v>583</v>
      </c>
      <c r="GH45" t="s">
        <v>583</v>
      </c>
      <c r="GI45" t="s">
        <v>583</v>
      </c>
      <c r="GJ45" t="s">
        <v>583</v>
      </c>
      <c r="GK45" t="s">
        <v>583</v>
      </c>
      <c r="GL45" t="s">
        <v>583</v>
      </c>
      <c r="GM45" t="s">
        <v>583</v>
      </c>
      <c r="GN45" t="s">
        <v>583</v>
      </c>
      <c r="GO45" t="s">
        <v>583</v>
      </c>
      <c r="GP45" t="s">
        <v>583</v>
      </c>
      <c r="GQ45" t="s">
        <v>583</v>
      </c>
      <c r="GR45" t="s">
        <v>583</v>
      </c>
      <c r="GS45" t="s">
        <v>583</v>
      </c>
      <c r="GT45" t="s">
        <v>583</v>
      </c>
      <c r="GU45" t="s">
        <v>583</v>
      </c>
      <c r="GV45" t="s">
        <v>583</v>
      </c>
      <c r="GW45" t="s">
        <v>583</v>
      </c>
      <c r="GX45" t="s">
        <v>583</v>
      </c>
      <c r="GY45" t="s">
        <v>583</v>
      </c>
      <c r="GZ45" t="s">
        <v>583</v>
      </c>
      <c r="HA45" t="s">
        <v>583</v>
      </c>
      <c r="HB45" t="s">
        <v>583</v>
      </c>
      <c r="HC45" t="s">
        <v>583</v>
      </c>
      <c r="HD45" t="s">
        <v>583</v>
      </c>
      <c r="HE45" t="s">
        <v>583</v>
      </c>
      <c r="HF45" t="s">
        <v>583</v>
      </c>
      <c r="HG45" t="s">
        <v>583</v>
      </c>
      <c r="HH45" t="s">
        <v>583</v>
      </c>
      <c r="HI45" t="s">
        <v>583</v>
      </c>
      <c r="HJ45" t="s">
        <v>583</v>
      </c>
      <c r="HK45" t="s">
        <v>583</v>
      </c>
      <c r="HL45" t="s">
        <v>583</v>
      </c>
      <c r="HM45" t="s">
        <v>583</v>
      </c>
      <c r="HN45" t="s">
        <v>583</v>
      </c>
      <c r="HO45" t="s">
        <v>583</v>
      </c>
      <c r="HP45" t="s">
        <v>583</v>
      </c>
      <c r="HQ45" t="s">
        <v>583</v>
      </c>
      <c r="HR45" t="s">
        <v>583</v>
      </c>
      <c r="HS45" t="s">
        <v>583</v>
      </c>
      <c r="HT45" t="s">
        <v>583</v>
      </c>
      <c r="HU45" t="s">
        <v>583</v>
      </c>
      <c r="HV45" t="s">
        <v>583</v>
      </c>
      <c r="HW45" t="s">
        <v>583</v>
      </c>
      <c r="HX45" t="s">
        <v>583</v>
      </c>
      <c r="HY45" t="s">
        <v>583</v>
      </c>
      <c r="HZ45" t="s">
        <v>583</v>
      </c>
      <c r="IA45" t="s">
        <v>583</v>
      </c>
      <c r="IB45" t="s">
        <v>583</v>
      </c>
      <c r="IC45" t="s">
        <v>583</v>
      </c>
      <c r="ID45" t="s">
        <v>1496</v>
      </c>
      <c r="IE45" t="s">
        <v>1497</v>
      </c>
      <c r="IF45" t="s">
        <v>480</v>
      </c>
      <c r="IG45" t="s">
        <v>1498</v>
      </c>
      <c r="IH45" t="s">
        <v>1499</v>
      </c>
      <c r="II45" t="s">
        <v>1500</v>
      </c>
      <c r="IJ45" t="s">
        <v>1501</v>
      </c>
      <c r="IK45" t="s">
        <v>1502</v>
      </c>
      <c r="IL45" t="s">
        <v>1503</v>
      </c>
      <c r="IM45" t="s">
        <v>1504</v>
      </c>
      <c r="IN45" t="s">
        <v>1505</v>
      </c>
      <c r="IO45" t="s">
        <v>1506</v>
      </c>
      <c r="IP45" t="s">
        <v>1507</v>
      </c>
      <c r="IQ45" t="s">
        <v>1508</v>
      </c>
      <c r="IR45" t="s">
        <v>1509</v>
      </c>
      <c r="IS45">
        <v>0.63806893112792218</v>
      </c>
      <c r="IT45">
        <v>0.54110869807693573</v>
      </c>
      <c r="IU45">
        <v>0.52077797388236791</v>
      </c>
      <c r="IV45">
        <v>0.48484928013577144</v>
      </c>
      <c r="IW45">
        <v>0.63868348937864006</v>
      </c>
      <c r="IX45">
        <v>0.40033111786177472</v>
      </c>
      <c r="IY45">
        <v>0.46727422638926253</v>
      </c>
      <c r="IZ45">
        <v>0.40923545287137114</v>
      </c>
      <c r="JA45">
        <v>0.4354668684580022</v>
      </c>
      <c r="JB45">
        <v>0.37720399441866159</v>
      </c>
      <c r="JC45">
        <v>0.33701485878251591</v>
      </c>
      <c r="JD45">
        <v>0.30482593310267303</v>
      </c>
      <c r="JE45">
        <v>0.46290348419488514</v>
      </c>
      <c r="JF45">
        <v>5.3172459381617516</v>
      </c>
      <c r="JG45">
        <v>4.5092432597642773</v>
      </c>
      <c r="JH45">
        <v>4.3398204037534738</v>
      </c>
      <c r="JI45">
        <v>4.0404143496930756</v>
      </c>
      <c r="JJ45">
        <v>5.3223672615846249</v>
      </c>
      <c r="JK45">
        <v>3.3360956889209739</v>
      </c>
      <c r="JL45">
        <v>3.8939554350090386</v>
      </c>
      <c r="JM45">
        <v>3.4102910898267371</v>
      </c>
      <c r="JN45">
        <v>3.628885940837232</v>
      </c>
      <c r="JO45">
        <v>3.1433626099284782</v>
      </c>
      <c r="JP45">
        <v>2.8084535735628902</v>
      </c>
      <c r="JQ45">
        <v>2.5402128684459591</v>
      </c>
      <c r="JR45">
        <v>46.29034841948851</v>
      </c>
      <c r="JS45">
        <v>5.3172459381617516</v>
      </c>
      <c r="JT45">
        <v>9.8264891979260298</v>
      </c>
      <c r="JU45">
        <v>14.166309601679504</v>
      </c>
      <c r="JV45">
        <v>18.206723951372581</v>
      </c>
      <c r="JW45">
        <v>23.529091212957205</v>
      </c>
      <c r="JX45">
        <v>26.865186901878179</v>
      </c>
      <c r="JY45">
        <v>30.759142336887216</v>
      </c>
      <c r="JZ45">
        <v>34.169433426713951</v>
      </c>
      <c r="KA45">
        <v>37.79831936755118</v>
      </c>
      <c r="KB45">
        <v>40.941681977479661</v>
      </c>
      <c r="KC45">
        <v>43.750135551042554</v>
      </c>
      <c r="KD45">
        <v>46.29034841948851</v>
      </c>
      <c r="KE45">
        <v>63.806893112792217</v>
      </c>
      <c r="KF45">
        <v>54.110869807693568</v>
      </c>
      <c r="KG45">
        <v>52.077797388236782</v>
      </c>
      <c r="KH45">
        <v>48.484928013577139</v>
      </c>
      <c r="KI45">
        <v>63.868348937864006</v>
      </c>
      <c r="KJ45">
        <v>40.033111786177471</v>
      </c>
      <c r="KK45">
        <v>46.727422638926249</v>
      </c>
      <c r="KL45">
        <v>40.923545287137117</v>
      </c>
      <c r="KM45">
        <v>43.546686845800217</v>
      </c>
      <c r="KN45">
        <v>37.720399441866164</v>
      </c>
      <c r="KO45">
        <v>33.701485878251589</v>
      </c>
      <c r="KP45">
        <v>30.482593310267301</v>
      </c>
      <c r="KQ45">
        <v>63.806893112792217</v>
      </c>
      <c r="KR45">
        <v>58.9588814602429</v>
      </c>
      <c r="KS45">
        <v>56.665186769574198</v>
      </c>
      <c r="KT45">
        <v>54.620122080574937</v>
      </c>
      <c r="KU45">
        <v>56.469767452032748</v>
      </c>
      <c r="KV45">
        <v>53.73032484105687</v>
      </c>
      <c r="KW45">
        <v>52.729910240752496</v>
      </c>
      <c r="KX45">
        <v>51.254117445722429</v>
      </c>
      <c r="KY45">
        <v>50.397737724685051</v>
      </c>
      <c r="KZ45">
        <v>49.130005837213695</v>
      </c>
      <c r="LA45">
        <v>47.727415065735514</v>
      </c>
      <c r="LB45">
        <v>46.29034841948851</v>
      </c>
      <c r="LC45">
        <v>46.29034841948851</v>
      </c>
      <c r="LD45" t="s">
        <v>1445</v>
      </c>
      <c r="LE45" t="s">
        <v>1446</v>
      </c>
      <c r="LF45">
        <v>100</v>
      </c>
      <c r="LG45">
        <v>100</v>
      </c>
      <c r="LH45" t="s">
        <v>480</v>
      </c>
      <c r="LI45" t="s">
        <v>480</v>
      </c>
      <c r="LJ45">
        <v>100</v>
      </c>
      <c r="LK45">
        <v>100</v>
      </c>
      <c r="LL45">
        <v>3614547720</v>
      </c>
      <c r="LM45">
        <v>3604601051</v>
      </c>
      <c r="LN45">
        <v>3431155353</v>
      </c>
      <c r="LO45">
        <v>756106375</v>
      </c>
      <c r="LP45">
        <v>756106375</v>
      </c>
      <c r="LQ45">
        <v>291750</v>
      </c>
      <c r="LR45">
        <v>247416.00000000012</v>
      </c>
      <c r="LS45">
        <v>238120</v>
      </c>
      <c r="LT45">
        <v>221692</v>
      </c>
      <c r="LU45">
        <v>292031.00000000012</v>
      </c>
      <c r="LV45">
        <v>183046.99999999977</v>
      </c>
      <c r="LW45">
        <v>213656</v>
      </c>
      <c r="LX45">
        <v>187117.99999999977</v>
      </c>
      <c r="LY45">
        <v>199112</v>
      </c>
      <c r="LZ45">
        <v>172472.00000000023</v>
      </c>
      <c r="MA45">
        <v>154095.99999999953</v>
      </c>
      <c r="MB45">
        <v>139378</v>
      </c>
      <c r="MC45">
        <v>2539887.9999999995</v>
      </c>
      <c r="MD45">
        <v>2539887.9999999995</v>
      </c>
      <c r="ME45">
        <v>2539887.9999999995</v>
      </c>
      <c r="MF45" t="s">
        <v>493</v>
      </c>
      <c r="MG45" t="s">
        <v>493</v>
      </c>
      <c r="MH45" t="s">
        <v>493</v>
      </c>
      <c r="MI45" t="s">
        <v>493</v>
      </c>
      <c r="MJ45" t="s">
        <v>493</v>
      </c>
      <c r="MK45" t="s">
        <v>493</v>
      </c>
      <c r="ML45" t="s">
        <v>493</v>
      </c>
      <c r="MM45" t="s">
        <v>492</v>
      </c>
      <c r="MN45" t="s">
        <v>493</v>
      </c>
      <c r="MO45" t="s">
        <v>492</v>
      </c>
      <c r="MP45" t="s">
        <v>493</v>
      </c>
      <c r="MQ45">
        <v>0</v>
      </c>
      <c r="MR45" t="s">
        <v>496</v>
      </c>
      <c r="MS45" t="s">
        <v>496</v>
      </c>
      <c r="MT45" t="s">
        <v>494</v>
      </c>
      <c r="MU45" t="s">
        <v>495</v>
      </c>
      <c r="MV45" t="s">
        <v>495</v>
      </c>
      <c r="MW45" t="s">
        <v>495</v>
      </c>
      <c r="MX45" t="s">
        <v>494</v>
      </c>
      <c r="MY45" t="s">
        <v>495</v>
      </c>
      <c r="MZ45" t="s">
        <v>495</v>
      </c>
      <c r="NA45" t="s">
        <v>495</v>
      </c>
      <c r="NB45" t="s">
        <v>497</v>
      </c>
      <c r="NC45">
        <v>0</v>
      </c>
      <c r="ND45">
        <v>63.806893112792217</v>
      </c>
      <c r="NE45">
        <v>58.9588814602429</v>
      </c>
      <c r="NF45">
        <v>56.665186769574198</v>
      </c>
      <c r="NG45">
        <v>54.620122080574937</v>
      </c>
      <c r="NH45">
        <v>56.469767452032748</v>
      </c>
      <c r="NI45">
        <v>53.73032484105687</v>
      </c>
      <c r="NJ45">
        <v>52.729910240752496</v>
      </c>
      <c r="NK45">
        <v>51.254117445722429</v>
      </c>
      <c r="NL45">
        <v>50.397737724685051</v>
      </c>
      <c r="NM45">
        <v>49.130005837213695</v>
      </c>
      <c r="NN45">
        <v>47.727415065735514</v>
      </c>
      <c r="NO45">
        <v>46.29034841948851</v>
      </c>
      <c r="NP45" t="s">
        <v>491</v>
      </c>
      <c r="NQ45" t="s">
        <v>491</v>
      </c>
      <c r="NR45" t="s">
        <v>491</v>
      </c>
      <c r="NS45" t="s">
        <v>491</v>
      </c>
      <c r="NT45" t="s">
        <v>491</v>
      </c>
      <c r="NU45" t="s">
        <v>491</v>
      </c>
      <c r="NV45" t="s">
        <v>491</v>
      </c>
      <c r="NW45" t="s">
        <v>491</v>
      </c>
      <c r="NX45" t="s">
        <v>491</v>
      </c>
      <c r="NY45" t="s">
        <v>491</v>
      </c>
      <c r="NZ45" t="s">
        <v>1447</v>
      </c>
      <c r="OA45">
        <v>0</v>
      </c>
      <c r="OB45" t="s">
        <v>1510</v>
      </c>
      <c r="OC45" t="s">
        <v>1511</v>
      </c>
      <c r="OD45" t="s">
        <v>1512</v>
      </c>
      <c r="OE45" t="s">
        <v>1513</v>
      </c>
      <c r="OF45" t="s">
        <v>1514</v>
      </c>
      <c r="OG45" t="s">
        <v>1515</v>
      </c>
      <c r="OH45" t="s">
        <v>1516</v>
      </c>
      <c r="OI45" t="s">
        <v>1517</v>
      </c>
      <c r="OJ45" t="s">
        <v>1518</v>
      </c>
      <c r="OK45" t="s">
        <v>1519</v>
      </c>
      <c r="OL45" t="s">
        <v>1520</v>
      </c>
      <c r="OM45">
        <v>0</v>
      </c>
      <c r="OP45" t="s">
        <v>1486</v>
      </c>
      <c r="OQ45">
        <v>5486863</v>
      </c>
      <c r="OR45" t="s">
        <v>583</v>
      </c>
      <c r="OS45" t="s">
        <v>583</v>
      </c>
      <c r="OT45" t="s">
        <v>583</v>
      </c>
      <c r="OU45" t="s">
        <v>583</v>
      </c>
      <c r="OV45" t="s">
        <v>583</v>
      </c>
      <c r="OW45" t="s">
        <v>583</v>
      </c>
      <c r="OX45" t="s">
        <v>583</v>
      </c>
      <c r="OY45" t="s">
        <v>583</v>
      </c>
      <c r="OZ45" t="s">
        <v>583</v>
      </c>
      <c r="PA45" t="s">
        <v>583</v>
      </c>
      <c r="PB45" t="s">
        <v>583</v>
      </c>
      <c r="PC45" t="s">
        <v>583</v>
      </c>
      <c r="PD45" t="s">
        <v>583</v>
      </c>
      <c r="PE45" t="s">
        <v>583</v>
      </c>
      <c r="PF45" t="s">
        <v>583</v>
      </c>
      <c r="PG45" t="s">
        <v>583</v>
      </c>
      <c r="PH45" t="s">
        <v>583</v>
      </c>
      <c r="PI45" t="s">
        <v>583</v>
      </c>
      <c r="PJ45" t="s">
        <v>583</v>
      </c>
      <c r="PK45" t="s">
        <v>583</v>
      </c>
      <c r="PL45" t="s">
        <v>583</v>
      </c>
      <c r="PM45" t="s">
        <v>583</v>
      </c>
      <c r="PN45" t="s">
        <v>583</v>
      </c>
      <c r="PO45" t="s">
        <v>583</v>
      </c>
      <c r="PP45" t="s">
        <v>583</v>
      </c>
      <c r="PQ45" t="s">
        <v>583</v>
      </c>
      <c r="PR45">
        <v>5804193</v>
      </c>
      <c r="PS45">
        <v>750302182</v>
      </c>
      <c r="PT45" t="s">
        <v>1089</v>
      </c>
    </row>
    <row r="46" spans="1:436" x14ac:dyDescent="0.35">
      <c r="A46" t="s">
        <v>1521</v>
      </c>
      <c r="B46">
        <v>7870</v>
      </c>
      <c r="D46">
        <v>2020110010186</v>
      </c>
      <c r="E46" t="s">
        <v>437</v>
      </c>
      <c r="F46" t="s">
        <v>438</v>
      </c>
      <c r="G46" t="s">
        <v>439</v>
      </c>
      <c r="H46" t="s">
        <v>1429</v>
      </c>
      <c r="I46" t="s">
        <v>1522</v>
      </c>
      <c r="J46" t="s">
        <v>1431</v>
      </c>
      <c r="K46" t="s">
        <v>1432</v>
      </c>
      <c r="L46" t="s">
        <v>1433</v>
      </c>
      <c r="M46" t="s">
        <v>1434</v>
      </c>
      <c r="N46" t="s">
        <v>1523</v>
      </c>
      <c r="O46" t="s">
        <v>1524</v>
      </c>
      <c r="P46" t="s">
        <v>1525</v>
      </c>
      <c r="Q46" t="s">
        <v>1435</v>
      </c>
      <c r="R46" t="s">
        <v>1436</v>
      </c>
      <c r="S46" t="s">
        <v>1476</v>
      </c>
      <c r="T46" t="s">
        <v>1526</v>
      </c>
      <c r="Z46" t="s">
        <v>1476</v>
      </c>
      <c r="AA46" t="s">
        <v>1526</v>
      </c>
      <c r="AG46" t="s">
        <v>480</v>
      </c>
      <c r="AH46" t="s">
        <v>480</v>
      </c>
      <c r="AI46" t="s">
        <v>1527</v>
      </c>
      <c r="AJ46">
        <v>0</v>
      </c>
      <c r="AK46">
        <v>44055</v>
      </c>
      <c r="AL46">
        <v>1</v>
      </c>
      <c r="AM46">
        <v>2023</v>
      </c>
      <c r="AN46" t="s">
        <v>1528</v>
      </c>
      <c r="AO46" t="s">
        <v>1529</v>
      </c>
      <c r="AP46">
        <v>2020</v>
      </c>
      <c r="AQ46">
        <v>2024</v>
      </c>
      <c r="AR46" t="s">
        <v>469</v>
      </c>
      <c r="AS46" t="s">
        <v>705</v>
      </c>
      <c r="AT46" t="s">
        <v>580</v>
      </c>
      <c r="AU46" t="s">
        <v>461</v>
      </c>
      <c r="AV46">
        <v>2019</v>
      </c>
      <c r="AW46">
        <v>146645</v>
      </c>
      <c r="AX46" t="s">
        <v>1530</v>
      </c>
      <c r="AZ46">
        <v>1</v>
      </c>
      <c r="BB46" t="s">
        <v>1531</v>
      </c>
      <c r="BC46" t="s">
        <v>1532</v>
      </c>
      <c r="BD46" t="s">
        <v>1533</v>
      </c>
      <c r="BE46" t="s">
        <v>583</v>
      </c>
      <c r="BF46" t="s">
        <v>1534</v>
      </c>
      <c r="BG46">
        <v>3</v>
      </c>
      <c r="BH46">
        <v>45204</v>
      </c>
      <c r="BI46" t="s">
        <v>1461</v>
      </c>
      <c r="BJ46" t="s">
        <v>51</v>
      </c>
      <c r="BK46">
        <v>1038131</v>
      </c>
      <c r="BL46">
        <v>156225</v>
      </c>
      <c r="BM46">
        <v>275620</v>
      </c>
      <c r="BN46">
        <v>284902</v>
      </c>
      <c r="BO46">
        <v>208446</v>
      </c>
      <c r="BP46">
        <v>112938</v>
      </c>
      <c r="BW46">
        <v>171420</v>
      </c>
      <c r="BX46">
        <v>150000</v>
      </c>
      <c r="BY46">
        <v>67500</v>
      </c>
      <c r="BZ46">
        <v>208446</v>
      </c>
      <c r="CA46">
        <v>278000</v>
      </c>
      <c r="CB46">
        <v>284902.00000000006</v>
      </c>
      <c r="CC46">
        <v>208446</v>
      </c>
      <c r="CD46">
        <v>0</v>
      </c>
      <c r="CE46" t="s">
        <v>583</v>
      </c>
      <c r="CF46" t="s">
        <v>583</v>
      </c>
      <c r="CG46" t="s">
        <v>583</v>
      </c>
      <c r="CH46" t="s">
        <v>583</v>
      </c>
      <c r="CI46" t="s">
        <v>583</v>
      </c>
      <c r="CJ46">
        <v>156225</v>
      </c>
      <c r="CK46">
        <v>275620</v>
      </c>
      <c r="CL46">
        <v>284902.00000000006</v>
      </c>
      <c r="CM46">
        <v>1037393</v>
      </c>
      <c r="CN46" t="s">
        <v>469</v>
      </c>
      <c r="CO46">
        <v>17370</v>
      </c>
      <c r="CP46">
        <v>17370</v>
      </c>
      <c r="CQ46">
        <v>17370</v>
      </c>
      <c r="CR46">
        <v>17370</v>
      </c>
      <c r="CS46">
        <v>17370</v>
      </c>
      <c r="CT46">
        <v>17370</v>
      </c>
      <c r="CU46">
        <v>17370</v>
      </c>
      <c r="CV46">
        <v>17370</v>
      </c>
      <c r="CW46">
        <v>17370</v>
      </c>
      <c r="CX46">
        <v>17370</v>
      </c>
      <c r="CY46">
        <v>17370</v>
      </c>
      <c r="CZ46">
        <v>17376</v>
      </c>
      <c r="DA46">
        <v>208446</v>
      </c>
      <c r="DB46" s="92">
        <v>208446</v>
      </c>
      <c r="DC46">
        <v>208446</v>
      </c>
      <c r="DD46">
        <v>208446</v>
      </c>
      <c r="DE46">
        <v>0</v>
      </c>
      <c r="DF46">
        <v>0</v>
      </c>
      <c r="DG46">
        <v>0</v>
      </c>
      <c r="DH46">
        <v>0</v>
      </c>
      <c r="DI46">
        <v>0</v>
      </c>
      <c r="DJ46">
        <v>0</v>
      </c>
      <c r="DK46">
        <v>0</v>
      </c>
      <c r="DL46">
        <v>0</v>
      </c>
      <c r="DM46">
        <v>0</v>
      </c>
      <c r="DN46">
        <v>0</v>
      </c>
      <c r="DO46">
        <v>0</v>
      </c>
      <c r="DP46">
        <v>0</v>
      </c>
      <c r="DQ46">
        <v>208446</v>
      </c>
      <c r="DR46">
        <v>23289</v>
      </c>
      <c r="DS46">
        <v>26207</v>
      </c>
      <c r="DT46">
        <v>28154</v>
      </c>
      <c r="DU46">
        <v>22285</v>
      </c>
      <c r="DV46">
        <v>27361</v>
      </c>
      <c r="DW46">
        <v>23327</v>
      </c>
      <c r="DX46">
        <v>23042</v>
      </c>
      <c r="DY46">
        <v>24398</v>
      </c>
      <c r="DZ46">
        <v>23355</v>
      </c>
      <c r="EA46">
        <v>28037</v>
      </c>
      <c r="EB46">
        <v>43314</v>
      </c>
      <c r="EC46">
        <v>27877</v>
      </c>
      <c r="ED46">
        <v>320646</v>
      </c>
      <c r="EE46">
        <v>320646</v>
      </c>
      <c r="EF46" t="s">
        <v>1535</v>
      </c>
      <c r="EG46" t="s">
        <v>1535</v>
      </c>
      <c r="EH46" t="s">
        <v>1535</v>
      </c>
      <c r="EI46" t="s">
        <v>1535</v>
      </c>
      <c r="EJ46" t="s">
        <v>1535</v>
      </c>
      <c r="EK46" t="s">
        <v>1535</v>
      </c>
      <c r="EL46" t="s">
        <v>1535</v>
      </c>
      <c r="EM46" t="s">
        <v>1535</v>
      </c>
      <c r="EN46" t="s">
        <v>1535</v>
      </c>
      <c r="EO46" t="s">
        <v>1535</v>
      </c>
      <c r="EP46" t="s">
        <v>1535</v>
      </c>
      <c r="EQ46" t="s">
        <v>1535</v>
      </c>
      <c r="ER46" t="s">
        <v>1536</v>
      </c>
      <c r="ES46" t="s">
        <v>1535</v>
      </c>
      <c r="ET46" t="s">
        <v>1537</v>
      </c>
      <c r="EU46" t="s">
        <v>1538</v>
      </c>
      <c r="EV46" t="s">
        <v>1535</v>
      </c>
      <c r="EW46" t="s">
        <v>1535</v>
      </c>
      <c r="EX46" t="s">
        <v>1535</v>
      </c>
      <c r="EY46" t="s">
        <v>1535</v>
      </c>
      <c r="EZ46" t="s">
        <v>1535</v>
      </c>
      <c r="FA46" t="s">
        <v>1535</v>
      </c>
      <c r="FB46" t="s">
        <v>1535</v>
      </c>
      <c r="FC46" t="s">
        <v>1535</v>
      </c>
      <c r="FD46" t="s">
        <v>583</v>
      </c>
      <c r="FE46" t="s">
        <v>583</v>
      </c>
      <c r="FF46" t="s">
        <v>583</v>
      </c>
      <c r="FG46" t="s">
        <v>583</v>
      </c>
      <c r="FH46" t="s">
        <v>583</v>
      </c>
      <c r="FI46" t="s">
        <v>583</v>
      </c>
      <c r="FJ46" t="s">
        <v>583</v>
      </c>
      <c r="FK46" t="s">
        <v>583</v>
      </c>
      <c r="FL46" t="s">
        <v>583</v>
      </c>
      <c r="FM46" t="s">
        <v>583</v>
      </c>
      <c r="FN46" t="s">
        <v>583</v>
      </c>
      <c r="FO46" t="s">
        <v>583</v>
      </c>
      <c r="FP46" t="s">
        <v>583</v>
      </c>
      <c r="FQ46" t="s">
        <v>583</v>
      </c>
      <c r="FR46" t="s">
        <v>583</v>
      </c>
      <c r="FS46" t="s">
        <v>583</v>
      </c>
      <c r="FT46" t="s">
        <v>583</v>
      </c>
      <c r="FU46" t="s">
        <v>583</v>
      </c>
      <c r="FV46" t="s">
        <v>583</v>
      </c>
      <c r="FW46" t="s">
        <v>583</v>
      </c>
      <c r="FX46" t="s">
        <v>583</v>
      </c>
      <c r="FY46" t="s">
        <v>583</v>
      </c>
      <c r="FZ46" t="s">
        <v>583</v>
      </c>
      <c r="GA46" t="s">
        <v>583</v>
      </c>
      <c r="GB46" t="s">
        <v>583</v>
      </c>
      <c r="GC46" t="s">
        <v>583</v>
      </c>
      <c r="GD46" t="s">
        <v>583</v>
      </c>
      <c r="GE46" t="s">
        <v>583</v>
      </c>
      <c r="GF46" t="s">
        <v>583</v>
      </c>
      <c r="GG46" t="s">
        <v>583</v>
      </c>
      <c r="GH46" t="s">
        <v>583</v>
      </c>
      <c r="GI46" t="s">
        <v>583</v>
      </c>
      <c r="GJ46" t="s">
        <v>583</v>
      </c>
      <c r="GK46" t="s">
        <v>583</v>
      </c>
      <c r="GL46" t="s">
        <v>583</v>
      </c>
      <c r="GM46" t="s">
        <v>583</v>
      </c>
      <c r="GN46" t="s">
        <v>583</v>
      </c>
      <c r="GO46" t="s">
        <v>583</v>
      </c>
      <c r="GP46" t="s">
        <v>583</v>
      </c>
      <c r="GQ46" t="s">
        <v>583</v>
      </c>
      <c r="GR46" t="s">
        <v>583</v>
      </c>
      <c r="GS46" t="s">
        <v>583</v>
      </c>
      <c r="GT46" t="s">
        <v>583</v>
      </c>
      <c r="GU46" t="s">
        <v>583</v>
      </c>
      <c r="GV46" t="s">
        <v>583</v>
      </c>
      <c r="GW46" t="s">
        <v>583</v>
      </c>
      <c r="GX46" t="s">
        <v>583</v>
      </c>
      <c r="GY46" t="s">
        <v>583</v>
      </c>
      <c r="GZ46" t="s">
        <v>583</v>
      </c>
      <c r="HA46" t="s">
        <v>583</v>
      </c>
      <c r="HB46" t="s">
        <v>583</v>
      </c>
      <c r="HC46" t="s">
        <v>583</v>
      </c>
      <c r="HD46" t="s">
        <v>583</v>
      </c>
      <c r="HE46" t="s">
        <v>583</v>
      </c>
      <c r="HF46" t="s">
        <v>583</v>
      </c>
      <c r="HG46" t="s">
        <v>583</v>
      </c>
      <c r="HH46" t="s">
        <v>583</v>
      </c>
      <c r="HI46" t="s">
        <v>583</v>
      </c>
      <c r="HJ46" t="s">
        <v>583</v>
      </c>
      <c r="HK46" t="s">
        <v>583</v>
      </c>
      <c r="HL46" t="s">
        <v>583</v>
      </c>
      <c r="HM46" t="s">
        <v>583</v>
      </c>
      <c r="HN46" t="s">
        <v>583</v>
      </c>
      <c r="HO46" t="s">
        <v>583</v>
      </c>
      <c r="HP46" t="s">
        <v>583</v>
      </c>
      <c r="HQ46" t="s">
        <v>583</v>
      </c>
      <c r="HR46" t="s">
        <v>583</v>
      </c>
      <c r="HS46" t="s">
        <v>583</v>
      </c>
      <c r="HT46" t="s">
        <v>583</v>
      </c>
      <c r="HU46" t="s">
        <v>583</v>
      </c>
      <c r="HV46" t="s">
        <v>583</v>
      </c>
      <c r="HW46" t="s">
        <v>583</v>
      </c>
      <c r="HX46" t="s">
        <v>583</v>
      </c>
      <c r="HY46" t="s">
        <v>583</v>
      </c>
      <c r="HZ46" t="s">
        <v>583</v>
      </c>
      <c r="IA46" t="s">
        <v>583</v>
      </c>
      <c r="IB46" t="s">
        <v>583</v>
      </c>
      <c r="IC46" t="s">
        <v>583</v>
      </c>
      <c r="ID46" t="s">
        <v>1539</v>
      </c>
      <c r="IE46" t="s">
        <v>1466</v>
      </c>
      <c r="IF46" t="s">
        <v>480</v>
      </c>
      <c r="IG46" t="s">
        <v>1540</v>
      </c>
      <c r="IH46" t="s">
        <v>1541</v>
      </c>
      <c r="II46" t="s">
        <v>1542</v>
      </c>
      <c r="IJ46" t="s">
        <v>1543</v>
      </c>
      <c r="IK46" t="s">
        <v>1544</v>
      </c>
      <c r="IL46" t="s">
        <v>1545</v>
      </c>
      <c r="IM46" t="s">
        <v>1546</v>
      </c>
      <c r="IN46" t="s">
        <v>1547</v>
      </c>
      <c r="IO46" t="s">
        <v>1548</v>
      </c>
      <c r="IP46" t="s">
        <v>1549</v>
      </c>
      <c r="IQ46" t="s">
        <v>1550</v>
      </c>
      <c r="IR46" t="s">
        <v>1551</v>
      </c>
      <c r="IS46">
        <v>1.3407599309153713</v>
      </c>
      <c r="IT46">
        <v>1.5087507196315486</v>
      </c>
      <c r="IU46">
        <v>1.6208405296488198</v>
      </c>
      <c r="IV46">
        <v>1.2829591249280368</v>
      </c>
      <c r="IW46">
        <v>1.5751871042026482</v>
      </c>
      <c r="IX46">
        <v>1.3429476108232585</v>
      </c>
      <c r="IY46">
        <v>1.3265400115141048</v>
      </c>
      <c r="IZ46">
        <v>1.4046056419113413</v>
      </c>
      <c r="JA46">
        <v>1.3445595854922279</v>
      </c>
      <c r="JB46">
        <v>1.614104778353483</v>
      </c>
      <c r="JC46">
        <v>2.4936096718480139</v>
      </c>
      <c r="JD46">
        <v>1.6043393186003683</v>
      </c>
      <c r="JE46">
        <v>1.5382689041766213</v>
      </c>
      <c r="JF46">
        <v>11.172677815837195</v>
      </c>
      <c r="JG46">
        <v>12.572560759141457</v>
      </c>
      <c r="JH46">
        <v>13.506615622271475</v>
      </c>
      <c r="JI46">
        <v>10.691018297304817</v>
      </c>
      <c r="JJ46">
        <v>13.126181361119906</v>
      </c>
      <c r="JK46">
        <v>11.190907956976867</v>
      </c>
      <c r="JL46">
        <v>11.054181898429331</v>
      </c>
      <c r="JM46">
        <v>11.704710092781824</v>
      </c>
      <c r="JN46">
        <v>11.204340692553467</v>
      </c>
      <c r="JO46">
        <v>13.450485977183538</v>
      </c>
      <c r="JP46">
        <v>20.779482455887859</v>
      </c>
      <c r="JQ46">
        <v>13.373727488174394</v>
      </c>
      <c r="JR46">
        <v>153.82689041766213</v>
      </c>
      <c r="JS46">
        <v>11.172677815837195</v>
      </c>
      <c r="JT46">
        <v>23.74523857497865</v>
      </c>
      <c r="JU46">
        <v>37.251854197250125</v>
      </c>
      <c r="JV46">
        <v>47.94287249455494</v>
      </c>
      <c r="JW46">
        <v>61.069053855674845</v>
      </c>
      <c r="JX46">
        <v>72.25996181265171</v>
      </c>
      <c r="JY46">
        <v>83.314143711081044</v>
      </c>
      <c r="JZ46">
        <v>95.018853803862868</v>
      </c>
      <c r="KA46">
        <v>106.22319449641634</v>
      </c>
      <c r="KB46">
        <v>119.67368047359987</v>
      </c>
      <c r="KC46">
        <v>140.45316292948775</v>
      </c>
      <c r="KD46">
        <v>153.82689041766213</v>
      </c>
      <c r="KE46">
        <v>134.07599309153713</v>
      </c>
      <c r="KF46">
        <v>150.87507196315485</v>
      </c>
      <c r="KG46">
        <v>162.08405296488198</v>
      </c>
      <c r="KH46">
        <v>128.29591249280367</v>
      </c>
      <c r="KI46">
        <v>157.51871042026482</v>
      </c>
      <c r="KJ46">
        <v>134.29476108232583</v>
      </c>
      <c r="KK46">
        <v>132.65400115141051</v>
      </c>
      <c r="KL46">
        <v>140.46056419113413</v>
      </c>
      <c r="KM46">
        <v>134.4559585492228</v>
      </c>
      <c r="KN46">
        <v>161.4104778353483</v>
      </c>
      <c r="KO46">
        <v>249.36096718480141</v>
      </c>
      <c r="KP46">
        <v>160.43393186003681</v>
      </c>
      <c r="KQ46">
        <v>134.07599309153713</v>
      </c>
      <c r="KR46">
        <v>142.47553252734599</v>
      </c>
      <c r="KS46">
        <v>149.01170600652463</v>
      </c>
      <c r="KT46">
        <v>143.83275762809438</v>
      </c>
      <c r="KU46">
        <v>146.56994818652848</v>
      </c>
      <c r="KV46">
        <v>144.52408366916137</v>
      </c>
      <c r="KW46">
        <v>142.82835759519699</v>
      </c>
      <c r="KX46">
        <v>142.5323834196891</v>
      </c>
      <c r="KY46">
        <v>141.63500287852619</v>
      </c>
      <c r="KZ46">
        <v>143.61255037420838</v>
      </c>
      <c r="LA46">
        <v>153.22604281153505</v>
      </c>
      <c r="LB46">
        <v>153.82689041766213</v>
      </c>
      <c r="LC46">
        <v>153.82689041766213</v>
      </c>
      <c r="LD46" t="s">
        <v>1552</v>
      </c>
      <c r="LE46" t="s">
        <v>1553</v>
      </c>
      <c r="LF46">
        <v>100</v>
      </c>
      <c r="LG46">
        <v>100</v>
      </c>
      <c r="LH46">
        <v>100</v>
      </c>
      <c r="LI46">
        <v>100</v>
      </c>
      <c r="LJ46">
        <v>100</v>
      </c>
      <c r="LK46">
        <v>100</v>
      </c>
      <c r="LL46">
        <v>3614547720</v>
      </c>
      <c r="LM46">
        <v>3604601051</v>
      </c>
      <c r="LN46">
        <v>3431155353</v>
      </c>
      <c r="LO46">
        <v>756106375</v>
      </c>
      <c r="LP46">
        <v>756106375</v>
      </c>
      <c r="LQ46">
        <v>23289</v>
      </c>
      <c r="LR46">
        <v>26207</v>
      </c>
      <c r="LS46">
        <v>28153.999999999985</v>
      </c>
      <c r="LT46">
        <v>22285</v>
      </c>
      <c r="LU46">
        <v>27361</v>
      </c>
      <c r="LV46">
        <v>23326.999999999985</v>
      </c>
      <c r="LW46">
        <v>23042.000000000058</v>
      </c>
      <c r="LX46">
        <v>24397.999999999942</v>
      </c>
      <c r="LY46">
        <v>23355.000000000029</v>
      </c>
      <c r="LZ46">
        <v>28036.999999999971</v>
      </c>
      <c r="MA46">
        <v>43314.000000000087</v>
      </c>
      <c r="MB46">
        <v>27876.999999999942</v>
      </c>
      <c r="MC46">
        <v>320646</v>
      </c>
      <c r="MD46">
        <v>320646</v>
      </c>
      <c r="ME46">
        <v>320646</v>
      </c>
      <c r="MF46" t="s">
        <v>493</v>
      </c>
      <c r="MG46" t="s">
        <v>493</v>
      </c>
      <c r="MH46" t="s">
        <v>493</v>
      </c>
      <c r="MI46" t="s">
        <v>493</v>
      </c>
      <c r="MJ46" t="s">
        <v>493</v>
      </c>
      <c r="MK46" t="s">
        <v>493</v>
      </c>
      <c r="ML46" t="s">
        <v>493</v>
      </c>
      <c r="MM46" t="s">
        <v>492</v>
      </c>
      <c r="MN46" t="s">
        <v>493</v>
      </c>
      <c r="MO46" t="s">
        <v>492</v>
      </c>
      <c r="MP46" t="s">
        <v>493</v>
      </c>
      <c r="MQ46">
        <v>0</v>
      </c>
      <c r="MR46" t="s">
        <v>496</v>
      </c>
      <c r="MS46" t="s">
        <v>496</v>
      </c>
      <c r="MT46" t="s">
        <v>496</v>
      </c>
      <c r="MU46" t="s">
        <v>495</v>
      </c>
      <c r="MV46" t="s">
        <v>494</v>
      </c>
      <c r="MW46" t="s">
        <v>495</v>
      </c>
      <c r="MX46" t="s">
        <v>494</v>
      </c>
      <c r="MY46" t="s">
        <v>495</v>
      </c>
      <c r="MZ46" t="s">
        <v>495</v>
      </c>
      <c r="NA46" t="s">
        <v>495</v>
      </c>
      <c r="NB46" t="s">
        <v>497</v>
      </c>
      <c r="NC46">
        <v>0</v>
      </c>
      <c r="ND46">
        <v>134.07599309153713</v>
      </c>
      <c r="NE46">
        <v>142.47553252734599</v>
      </c>
      <c r="NF46">
        <v>149.01170600652463</v>
      </c>
      <c r="NG46">
        <v>143.83275762809438</v>
      </c>
      <c r="NH46">
        <v>146.56994818652848</v>
      </c>
      <c r="NI46">
        <v>144.52408366916137</v>
      </c>
      <c r="NJ46">
        <v>142.82835759519699</v>
      </c>
      <c r="NK46">
        <v>142.5323834196891</v>
      </c>
      <c r="NL46">
        <v>141.63500287852619</v>
      </c>
      <c r="NM46">
        <v>143.61255037420838</v>
      </c>
      <c r="NN46">
        <v>153.22604281153505</v>
      </c>
      <c r="NO46">
        <v>153.82689041766213</v>
      </c>
      <c r="NP46" t="s">
        <v>491</v>
      </c>
      <c r="NQ46" t="s">
        <v>491</v>
      </c>
      <c r="NR46" t="s">
        <v>491</v>
      </c>
      <c r="NS46" t="s">
        <v>491</v>
      </c>
      <c r="NT46" t="s">
        <v>491</v>
      </c>
      <c r="NU46" t="s">
        <v>491</v>
      </c>
      <c r="NV46" t="s">
        <v>491</v>
      </c>
      <c r="NW46" t="s">
        <v>491</v>
      </c>
      <c r="NX46" t="s">
        <v>491</v>
      </c>
      <c r="NY46" t="s">
        <v>491</v>
      </c>
      <c r="NZ46" t="s">
        <v>491</v>
      </c>
      <c r="OA46">
        <v>0</v>
      </c>
      <c r="OB46" t="s">
        <v>1554</v>
      </c>
      <c r="OC46" t="s">
        <v>1555</v>
      </c>
      <c r="OD46" t="s">
        <v>1556</v>
      </c>
      <c r="OE46" t="s">
        <v>1557</v>
      </c>
      <c r="OF46" t="s">
        <v>1558</v>
      </c>
      <c r="OG46" t="s">
        <v>1559</v>
      </c>
      <c r="OH46" t="s">
        <v>1560</v>
      </c>
      <c r="OI46" t="s">
        <v>1561</v>
      </c>
      <c r="OJ46" t="s">
        <v>1562</v>
      </c>
      <c r="OK46" t="s">
        <v>1563</v>
      </c>
      <c r="OL46" t="s">
        <v>1564</v>
      </c>
      <c r="OM46">
        <v>0</v>
      </c>
      <c r="OP46" t="s">
        <v>1521</v>
      </c>
      <c r="OQ46">
        <v>208446</v>
      </c>
      <c r="OR46" t="s">
        <v>583</v>
      </c>
      <c r="OS46" t="s">
        <v>583</v>
      </c>
      <c r="OT46" t="s">
        <v>583</v>
      </c>
      <c r="OU46" t="s">
        <v>583</v>
      </c>
      <c r="OV46" t="s">
        <v>583</v>
      </c>
      <c r="OW46" t="s">
        <v>583</v>
      </c>
      <c r="OX46" t="s">
        <v>583</v>
      </c>
      <c r="OY46" t="s">
        <v>583</v>
      </c>
      <c r="OZ46" t="s">
        <v>583</v>
      </c>
      <c r="PA46" t="s">
        <v>583</v>
      </c>
      <c r="PB46" t="s">
        <v>583</v>
      </c>
      <c r="PC46" t="s">
        <v>583</v>
      </c>
      <c r="PD46" t="s">
        <v>583</v>
      </c>
      <c r="PE46" t="s">
        <v>583</v>
      </c>
      <c r="PF46" t="s">
        <v>583</v>
      </c>
      <c r="PG46" t="s">
        <v>583</v>
      </c>
      <c r="PH46" t="s">
        <v>583</v>
      </c>
      <c r="PI46" t="s">
        <v>583</v>
      </c>
      <c r="PJ46" t="s">
        <v>583</v>
      </c>
      <c r="PK46" t="s">
        <v>583</v>
      </c>
      <c r="PL46" t="s">
        <v>583</v>
      </c>
      <c r="PM46" t="s">
        <v>583</v>
      </c>
      <c r="PN46" t="s">
        <v>583</v>
      </c>
      <c r="PO46" t="s">
        <v>583</v>
      </c>
      <c r="PP46" t="s">
        <v>583</v>
      </c>
      <c r="PQ46" t="s">
        <v>583</v>
      </c>
      <c r="PR46">
        <v>5804193</v>
      </c>
      <c r="PS46">
        <v>750302182</v>
      </c>
      <c r="PT46" t="s">
        <v>1089</v>
      </c>
    </row>
    <row r="47" spans="1:436" x14ac:dyDescent="0.35">
      <c r="A47" t="s">
        <v>1565</v>
      </c>
      <c r="B47">
        <v>7870</v>
      </c>
      <c r="C47" t="s">
        <v>1566</v>
      </c>
      <c r="D47">
        <v>2020110010186</v>
      </c>
      <c r="E47" t="s">
        <v>437</v>
      </c>
      <c r="F47" t="s">
        <v>438</v>
      </c>
      <c r="G47" t="s">
        <v>439</v>
      </c>
      <c r="H47" t="s">
        <v>1429</v>
      </c>
      <c r="I47" t="s">
        <v>1430</v>
      </c>
      <c r="J47" t="s">
        <v>1431</v>
      </c>
      <c r="K47" t="s">
        <v>1432</v>
      </c>
      <c r="L47" t="s">
        <v>1433</v>
      </c>
      <c r="M47" t="s">
        <v>1434</v>
      </c>
      <c r="N47" t="s">
        <v>1432</v>
      </c>
      <c r="O47" t="s">
        <v>1433</v>
      </c>
      <c r="P47" t="s">
        <v>1432</v>
      </c>
      <c r="Q47" t="s">
        <v>1435</v>
      </c>
      <c r="R47" t="s">
        <v>1436</v>
      </c>
      <c r="S47" t="s">
        <v>1567</v>
      </c>
      <c r="T47" t="s">
        <v>1568</v>
      </c>
      <c r="AD47" t="s">
        <v>1569</v>
      </c>
      <c r="AE47" t="s">
        <v>1570</v>
      </c>
      <c r="AG47" t="s">
        <v>480</v>
      </c>
      <c r="AH47" t="s">
        <v>480</v>
      </c>
      <c r="AI47" t="s">
        <v>1571</v>
      </c>
      <c r="AJ47">
        <v>0</v>
      </c>
      <c r="AK47">
        <v>44055</v>
      </c>
      <c r="AL47">
        <v>1</v>
      </c>
      <c r="AM47">
        <v>2023</v>
      </c>
      <c r="AN47" t="s">
        <v>1572</v>
      </c>
      <c r="AO47" t="s">
        <v>1573</v>
      </c>
      <c r="AP47">
        <v>2020</v>
      </c>
      <c r="AQ47">
        <v>2024</v>
      </c>
      <c r="AR47" t="s">
        <v>469</v>
      </c>
      <c r="AS47" t="s">
        <v>705</v>
      </c>
      <c r="AT47" t="s">
        <v>580</v>
      </c>
      <c r="AU47" t="s">
        <v>461</v>
      </c>
      <c r="AV47" t="s">
        <v>462</v>
      </c>
      <c r="AW47">
        <v>0</v>
      </c>
      <c r="AX47" t="s">
        <v>462</v>
      </c>
      <c r="AZ47">
        <v>1</v>
      </c>
      <c r="BB47" t="s">
        <v>1574</v>
      </c>
      <c r="BC47" t="s">
        <v>1575</v>
      </c>
      <c r="BD47" t="s">
        <v>1576</v>
      </c>
      <c r="BE47" t="s">
        <v>583</v>
      </c>
      <c r="BF47" t="s">
        <v>532</v>
      </c>
      <c r="BG47">
        <v>3</v>
      </c>
      <c r="BH47">
        <v>45204</v>
      </c>
      <c r="BI47" t="s">
        <v>1461</v>
      </c>
      <c r="BJ47" t="s">
        <v>51</v>
      </c>
      <c r="BK47">
        <v>32</v>
      </c>
      <c r="BL47">
        <v>4</v>
      </c>
      <c r="BM47">
        <v>8</v>
      </c>
      <c r="BN47">
        <v>8</v>
      </c>
      <c r="BO47">
        <v>8</v>
      </c>
      <c r="BP47">
        <v>4</v>
      </c>
      <c r="BW47">
        <v>4</v>
      </c>
      <c r="BX47">
        <v>8</v>
      </c>
      <c r="BY47">
        <v>8</v>
      </c>
      <c r="BZ47">
        <v>8</v>
      </c>
      <c r="CA47">
        <v>8</v>
      </c>
      <c r="CB47">
        <v>8</v>
      </c>
      <c r="CC47">
        <v>8</v>
      </c>
      <c r="CD47">
        <v>0</v>
      </c>
      <c r="CE47" t="s">
        <v>583</v>
      </c>
      <c r="CF47" t="s">
        <v>583</v>
      </c>
      <c r="CG47" t="s">
        <v>583</v>
      </c>
      <c r="CH47" t="s">
        <v>583</v>
      </c>
      <c r="CI47" t="s">
        <v>583</v>
      </c>
      <c r="CJ47">
        <v>4</v>
      </c>
      <c r="CK47">
        <v>8</v>
      </c>
      <c r="CL47">
        <v>8</v>
      </c>
      <c r="CM47">
        <v>28</v>
      </c>
      <c r="CN47" t="s">
        <v>469</v>
      </c>
      <c r="CO47">
        <v>0</v>
      </c>
      <c r="CP47">
        <v>0</v>
      </c>
      <c r="CQ47">
        <v>2</v>
      </c>
      <c r="CR47">
        <v>0</v>
      </c>
      <c r="CS47">
        <v>0</v>
      </c>
      <c r="CT47">
        <v>2</v>
      </c>
      <c r="CU47">
        <v>0</v>
      </c>
      <c r="CV47">
        <v>0</v>
      </c>
      <c r="CW47">
        <v>2</v>
      </c>
      <c r="CX47">
        <v>0</v>
      </c>
      <c r="CY47">
        <v>0</v>
      </c>
      <c r="CZ47">
        <v>2</v>
      </c>
      <c r="DA47">
        <v>8</v>
      </c>
      <c r="DB47" s="92">
        <v>8</v>
      </c>
      <c r="DC47">
        <v>8</v>
      </c>
      <c r="DD47">
        <v>8</v>
      </c>
      <c r="DE47">
        <v>0</v>
      </c>
      <c r="DF47">
        <v>0</v>
      </c>
      <c r="DG47">
        <v>0</v>
      </c>
      <c r="DH47">
        <v>0</v>
      </c>
      <c r="DI47">
        <v>0</v>
      </c>
      <c r="DJ47">
        <v>0</v>
      </c>
      <c r="DK47">
        <v>0</v>
      </c>
      <c r="DL47">
        <v>0</v>
      </c>
      <c r="DM47">
        <v>0</v>
      </c>
      <c r="DN47">
        <v>0</v>
      </c>
      <c r="DO47">
        <v>0</v>
      </c>
      <c r="DP47">
        <v>0</v>
      </c>
      <c r="DQ47">
        <v>8</v>
      </c>
      <c r="DR47">
        <v>0</v>
      </c>
      <c r="DS47">
        <v>0</v>
      </c>
      <c r="DT47">
        <v>2</v>
      </c>
      <c r="DU47">
        <v>0</v>
      </c>
      <c r="DV47">
        <v>0</v>
      </c>
      <c r="DW47">
        <v>2</v>
      </c>
      <c r="DX47">
        <v>0</v>
      </c>
      <c r="DY47">
        <v>0</v>
      </c>
      <c r="DZ47">
        <v>2</v>
      </c>
      <c r="EA47">
        <v>0</v>
      </c>
      <c r="EB47">
        <v>0</v>
      </c>
      <c r="EC47">
        <v>2</v>
      </c>
      <c r="ED47">
        <v>8</v>
      </c>
      <c r="EE47">
        <v>8</v>
      </c>
      <c r="EF47">
        <v>0</v>
      </c>
      <c r="EG47">
        <v>0</v>
      </c>
      <c r="EH47" t="s">
        <v>1577</v>
      </c>
      <c r="EI47">
        <v>0</v>
      </c>
      <c r="EJ47">
        <v>0</v>
      </c>
      <c r="EK47" t="s">
        <v>1577</v>
      </c>
      <c r="EL47">
        <v>0</v>
      </c>
      <c r="EM47">
        <v>0</v>
      </c>
      <c r="EN47" t="s">
        <v>1577</v>
      </c>
      <c r="EO47">
        <v>0</v>
      </c>
      <c r="EP47">
        <v>0</v>
      </c>
      <c r="EQ47" t="s">
        <v>1577</v>
      </c>
      <c r="ER47">
        <v>0</v>
      </c>
      <c r="ES47">
        <v>0</v>
      </c>
      <c r="ET47" t="s">
        <v>1578</v>
      </c>
      <c r="EU47">
        <v>0</v>
      </c>
      <c r="EV47">
        <v>0</v>
      </c>
      <c r="EW47" t="s">
        <v>1577</v>
      </c>
      <c r="EX47">
        <v>0</v>
      </c>
      <c r="EY47">
        <v>0</v>
      </c>
      <c r="EZ47" t="s">
        <v>1577</v>
      </c>
      <c r="FA47">
        <v>0</v>
      </c>
      <c r="FB47">
        <v>0</v>
      </c>
      <c r="FC47" t="s">
        <v>1577</v>
      </c>
      <c r="FD47" t="s">
        <v>583</v>
      </c>
      <c r="FE47" t="s">
        <v>583</v>
      </c>
      <c r="FF47" t="s">
        <v>583</v>
      </c>
      <c r="FG47" t="s">
        <v>583</v>
      </c>
      <c r="FH47" t="s">
        <v>583</v>
      </c>
      <c r="FI47" t="s">
        <v>583</v>
      </c>
      <c r="FJ47" t="s">
        <v>583</v>
      </c>
      <c r="FK47" t="s">
        <v>583</v>
      </c>
      <c r="FL47" t="s">
        <v>583</v>
      </c>
      <c r="FM47" t="s">
        <v>583</v>
      </c>
      <c r="FN47" t="s">
        <v>583</v>
      </c>
      <c r="FO47" t="s">
        <v>583</v>
      </c>
      <c r="FP47" t="s">
        <v>583</v>
      </c>
      <c r="FQ47" t="s">
        <v>583</v>
      </c>
      <c r="FR47" t="s">
        <v>583</v>
      </c>
      <c r="FS47" t="s">
        <v>583</v>
      </c>
      <c r="FT47" t="s">
        <v>583</v>
      </c>
      <c r="FU47" t="s">
        <v>583</v>
      </c>
      <c r="FV47" t="s">
        <v>583</v>
      </c>
      <c r="FW47" t="s">
        <v>583</v>
      </c>
      <c r="FX47" t="s">
        <v>583</v>
      </c>
      <c r="FY47" t="s">
        <v>583</v>
      </c>
      <c r="FZ47" t="s">
        <v>583</v>
      </c>
      <c r="GA47" t="s">
        <v>583</v>
      </c>
      <c r="GB47" t="s">
        <v>583</v>
      </c>
      <c r="GC47" t="s">
        <v>583</v>
      </c>
      <c r="GD47" t="s">
        <v>583</v>
      </c>
      <c r="GE47" t="s">
        <v>583</v>
      </c>
      <c r="GF47" t="s">
        <v>583</v>
      </c>
      <c r="GG47" t="s">
        <v>583</v>
      </c>
      <c r="GH47" t="s">
        <v>583</v>
      </c>
      <c r="GI47" t="s">
        <v>583</v>
      </c>
      <c r="GJ47" t="s">
        <v>583</v>
      </c>
      <c r="GK47" t="s">
        <v>583</v>
      </c>
      <c r="GL47" t="s">
        <v>583</v>
      </c>
      <c r="GM47" t="s">
        <v>583</v>
      </c>
      <c r="GN47" t="s">
        <v>583</v>
      </c>
      <c r="GO47" t="s">
        <v>583</v>
      </c>
      <c r="GP47" t="s">
        <v>583</v>
      </c>
      <c r="GQ47" t="s">
        <v>583</v>
      </c>
      <c r="GR47" t="s">
        <v>583</v>
      </c>
      <c r="GS47" t="s">
        <v>583</v>
      </c>
      <c r="GT47" t="s">
        <v>583</v>
      </c>
      <c r="GU47" t="s">
        <v>583</v>
      </c>
      <c r="GV47" t="s">
        <v>583</v>
      </c>
      <c r="GW47" t="s">
        <v>583</v>
      </c>
      <c r="GX47" t="s">
        <v>583</v>
      </c>
      <c r="GY47" t="s">
        <v>583</v>
      </c>
      <c r="GZ47" t="s">
        <v>583</v>
      </c>
      <c r="HA47" t="s">
        <v>583</v>
      </c>
      <c r="HB47" t="s">
        <v>583</v>
      </c>
      <c r="HC47" t="s">
        <v>583</v>
      </c>
      <c r="HD47" t="s">
        <v>583</v>
      </c>
      <c r="HE47" t="s">
        <v>583</v>
      </c>
      <c r="HF47" t="s">
        <v>583</v>
      </c>
      <c r="HG47" t="s">
        <v>583</v>
      </c>
      <c r="HH47" t="s">
        <v>583</v>
      </c>
      <c r="HI47" t="s">
        <v>583</v>
      </c>
      <c r="HJ47" t="s">
        <v>583</v>
      </c>
      <c r="HK47" t="s">
        <v>583</v>
      </c>
      <c r="HL47" t="s">
        <v>583</v>
      </c>
      <c r="HM47" t="s">
        <v>583</v>
      </c>
      <c r="HN47" t="s">
        <v>583</v>
      </c>
      <c r="HO47" t="s">
        <v>583</v>
      </c>
      <c r="HP47" t="s">
        <v>583</v>
      </c>
      <c r="HQ47" t="s">
        <v>583</v>
      </c>
      <c r="HR47" t="s">
        <v>583</v>
      </c>
      <c r="HS47" t="s">
        <v>583</v>
      </c>
      <c r="HT47" t="s">
        <v>583</v>
      </c>
      <c r="HU47" t="s">
        <v>583</v>
      </c>
      <c r="HV47" t="s">
        <v>583</v>
      </c>
      <c r="HW47" t="s">
        <v>583</v>
      </c>
      <c r="HX47" t="s">
        <v>583</v>
      </c>
      <c r="HY47" t="s">
        <v>583</v>
      </c>
      <c r="HZ47" t="s">
        <v>583</v>
      </c>
      <c r="IA47" t="s">
        <v>583</v>
      </c>
      <c r="IB47" t="s">
        <v>583</v>
      </c>
      <c r="IC47" t="s">
        <v>583</v>
      </c>
      <c r="ID47" t="s">
        <v>1579</v>
      </c>
      <c r="IE47" t="s">
        <v>1466</v>
      </c>
      <c r="IF47" t="s">
        <v>480</v>
      </c>
      <c r="IG47" t="s">
        <v>480</v>
      </c>
      <c r="IH47" t="s">
        <v>480</v>
      </c>
      <c r="II47" t="s">
        <v>1580</v>
      </c>
      <c r="IJ47" t="s">
        <v>480</v>
      </c>
      <c r="IK47" t="s">
        <v>480</v>
      </c>
      <c r="IL47" t="s">
        <v>1581</v>
      </c>
      <c r="IM47" t="s">
        <v>480</v>
      </c>
      <c r="IN47" t="s">
        <v>480</v>
      </c>
      <c r="IO47" t="s">
        <v>1582</v>
      </c>
      <c r="IP47" t="s">
        <v>480</v>
      </c>
      <c r="IQ47" t="s">
        <v>480</v>
      </c>
      <c r="IR47" t="s">
        <v>1583</v>
      </c>
      <c r="IS47">
        <v>0</v>
      </c>
      <c r="IT47">
        <v>0</v>
      </c>
      <c r="IU47">
        <v>1</v>
      </c>
      <c r="IV47">
        <v>0</v>
      </c>
      <c r="IW47">
        <v>0</v>
      </c>
      <c r="IX47">
        <v>1</v>
      </c>
      <c r="IY47">
        <v>0</v>
      </c>
      <c r="IZ47">
        <v>0</v>
      </c>
      <c r="JA47">
        <v>1</v>
      </c>
      <c r="JB47">
        <v>0</v>
      </c>
      <c r="JC47">
        <v>0</v>
      </c>
      <c r="JD47">
        <v>1</v>
      </c>
      <c r="JE47">
        <v>1</v>
      </c>
      <c r="JF47">
        <v>0</v>
      </c>
      <c r="JG47">
        <v>0</v>
      </c>
      <c r="JH47">
        <v>25</v>
      </c>
      <c r="JI47">
        <v>0</v>
      </c>
      <c r="JJ47">
        <v>0</v>
      </c>
      <c r="JK47">
        <v>25</v>
      </c>
      <c r="JL47">
        <v>0</v>
      </c>
      <c r="JM47">
        <v>0</v>
      </c>
      <c r="JN47">
        <v>25</v>
      </c>
      <c r="JO47">
        <v>0</v>
      </c>
      <c r="JP47">
        <v>0</v>
      </c>
      <c r="JQ47">
        <v>25</v>
      </c>
      <c r="JR47">
        <v>100</v>
      </c>
      <c r="JS47">
        <v>0</v>
      </c>
      <c r="JT47">
        <v>0</v>
      </c>
      <c r="JU47">
        <v>25</v>
      </c>
      <c r="JV47">
        <v>25</v>
      </c>
      <c r="JW47">
        <v>25</v>
      </c>
      <c r="JX47">
        <v>50</v>
      </c>
      <c r="JY47">
        <v>50</v>
      </c>
      <c r="JZ47">
        <v>50</v>
      </c>
      <c r="KA47">
        <v>75</v>
      </c>
      <c r="KB47">
        <v>75</v>
      </c>
      <c r="KC47">
        <v>75</v>
      </c>
      <c r="KD47">
        <v>100</v>
      </c>
      <c r="KE47" t="s">
        <v>489</v>
      </c>
      <c r="KF47" t="s">
        <v>480</v>
      </c>
      <c r="KG47">
        <v>100</v>
      </c>
      <c r="KH47" t="s">
        <v>480</v>
      </c>
      <c r="KI47" t="s">
        <v>480</v>
      </c>
      <c r="KJ47">
        <v>100</v>
      </c>
      <c r="KK47" t="s">
        <v>480</v>
      </c>
      <c r="KL47" t="s">
        <v>480</v>
      </c>
      <c r="KM47">
        <v>100</v>
      </c>
      <c r="KN47" t="s">
        <v>480</v>
      </c>
      <c r="KO47" t="s">
        <v>480</v>
      </c>
      <c r="KP47">
        <v>100</v>
      </c>
      <c r="KQ47" t="s">
        <v>489</v>
      </c>
      <c r="KR47" t="s">
        <v>489</v>
      </c>
      <c r="KS47">
        <v>100</v>
      </c>
      <c r="KT47">
        <v>100</v>
      </c>
      <c r="KU47">
        <v>100</v>
      </c>
      <c r="KV47">
        <v>100</v>
      </c>
      <c r="KW47">
        <v>100</v>
      </c>
      <c r="KX47">
        <v>100</v>
      </c>
      <c r="KY47">
        <v>100</v>
      </c>
      <c r="KZ47">
        <v>100</v>
      </c>
      <c r="LA47">
        <v>100</v>
      </c>
      <c r="LB47">
        <v>100</v>
      </c>
      <c r="LC47">
        <v>100</v>
      </c>
      <c r="LD47" t="s">
        <v>1445</v>
      </c>
      <c r="LE47" t="s">
        <v>1446</v>
      </c>
      <c r="LF47">
        <v>100</v>
      </c>
      <c r="LG47">
        <v>100</v>
      </c>
      <c r="LH47" t="s">
        <v>480</v>
      </c>
      <c r="LI47" t="s">
        <v>480</v>
      </c>
      <c r="LJ47">
        <v>100</v>
      </c>
      <c r="LK47">
        <v>100</v>
      </c>
      <c r="LL47">
        <v>3614547720</v>
      </c>
      <c r="LM47">
        <v>3604601051</v>
      </c>
      <c r="LN47">
        <v>3431155353</v>
      </c>
      <c r="LO47">
        <v>756106375</v>
      </c>
      <c r="LP47">
        <v>756106375</v>
      </c>
      <c r="LQ47" t="s">
        <v>489</v>
      </c>
      <c r="LR47" t="s">
        <v>489</v>
      </c>
      <c r="LS47">
        <v>2</v>
      </c>
      <c r="LT47">
        <v>0</v>
      </c>
      <c r="LU47">
        <v>0</v>
      </c>
      <c r="LV47">
        <v>2</v>
      </c>
      <c r="LW47">
        <v>0</v>
      </c>
      <c r="LX47">
        <v>0</v>
      </c>
      <c r="LY47">
        <v>2</v>
      </c>
      <c r="LZ47">
        <v>0</v>
      </c>
      <c r="MA47">
        <v>0</v>
      </c>
      <c r="MB47">
        <v>2</v>
      </c>
      <c r="MC47">
        <v>8</v>
      </c>
      <c r="MD47">
        <v>8</v>
      </c>
      <c r="ME47">
        <v>8</v>
      </c>
      <c r="MF47" t="s">
        <v>491</v>
      </c>
      <c r="MG47" t="s">
        <v>491</v>
      </c>
      <c r="MH47" t="s">
        <v>493</v>
      </c>
      <c r="MI47" t="s">
        <v>491</v>
      </c>
      <c r="MJ47" t="s">
        <v>491</v>
      </c>
      <c r="MK47" t="s">
        <v>493</v>
      </c>
      <c r="ML47" t="s">
        <v>491</v>
      </c>
      <c r="MM47" t="s">
        <v>491</v>
      </c>
      <c r="MN47" t="s">
        <v>493</v>
      </c>
      <c r="MO47" t="s">
        <v>491</v>
      </c>
      <c r="MP47" t="s">
        <v>493</v>
      </c>
      <c r="MQ47">
        <v>0</v>
      </c>
      <c r="MR47" t="s">
        <v>491</v>
      </c>
      <c r="MS47" t="s">
        <v>491</v>
      </c>
      <c r="MT47" t="s">
        <v>494</v>
      </c>
      <c r="MU47" t="s">
        <v>491</v>
      </c>
      <c r="MV47" t="s">
        <v>491</v>
      </c>
      <c r="MW47" t="s">
        <v>495</v>
      </c>
      <c r="MX47" t="s">
        <v>491</v>
      </c>
      <c r="MY47" t="s">
        <v>491</v>
      </c>
      <c r="MZ47" t="s">
        <v>495</v>
      </c>
      <c r="NA47" t="s">
        <v>491</v>
      </c>
      <c r="NB47" t="s">
        <v>497</v>
      </c>
      <c r="NC47">
        <v>0</v>
      </c>
      <c r="ND47" t="s">
        <v>489</v>
      </c>
      <c r="NE47" t="s">
        <v>489</v>
      </c>
      <c r="NF47">
        <v>100</v>
      </c>
      <c r="NG47">
        <v>100</v>
      </c>
      <c r="NH47">
        <v>100</v>
      </c>
      <c r="NI47">
        <v>100</v>
      </c>
      <c r="NJ47">
        <v>100</v>
      </c>
      <c r="NK47">
        <v>100</v>
      </c>
      <c r="NL47">
        <v>100</v>
      </c>
      <c r="NM47">
        <v>100</v>
      </c>
      <c r="NN47">
        <v>100</v>
      </c>
      <c r="NO47">
        <v>100</v>
      </c>
      <c r="NP47" t="s">
        <v>491</v>
      </c>
      <c r="NQ47" t="s">
        <v>491</v>
      </c>
      <c r="NR47" t="s">
        <v>491</v>
      </c>
      <c r="NS47" t="s">
        <v>491</v>
      </c>
      <c r="NT47" t="s">
        <v>491</v>
      </c>
      <c r="NU47" t="s">
        <v>491</v>
      </c>
      <c r="NV47" t="s">
        <v>491</v>
      </c>
      <c r="NW47" t="s">
        <v>491</v>
      </c>
      <c r="NX47" t="s">
        <v>491</v>
      </c>
      <c r="NY47" t="s">
        <v>491</v>
      </c>
      <c r="NZ47" t="s">
        <v>1447</v>
      </c>
      <c r="OA47">
        <v>0</v>
      </c>
      <c r="OB47" t="s">
        <v>1448</v>
      </c>
      <c r="OC47" t="s">
        <v>1448</v>
      </c>
      <c r="OD47" t="s">
        <v>1584</v>
      </c>
      <c r="OE47" t="s">
        <v>1448</v>
      </c>
      <c r="OF47" t="s">
        <v>1448</v>
      </c>
      <c r="OG47" t="s">
        <v>1585</v>
      </c>
      <c r="OH47" t="s">
        <v>1448</v>
      </c>
      <c r="OI47" t="s">
        <v>1448</v>
      </c>
      <c r="OJ47" t="s">
        <v>1585</v>
      </c>
      <c r="OK47" t="s">
        <v>1448</v>
      </c>
      <c r="OL47" t="s">
        <v>1447</v>
      </c>
      <c r="OM47">
        <v>0</v>
      </c>
      <c r="OP47" t="s">
        <v>1565</v>
      </c>
      <c r="OQ47">
        <v>8</v>
      </c>
      <c r="OR47" t="s">
        <v>583</v>
      </c>
      <c r="OS47" t="s">
        <v>583</v>
      </c>
      <c r="OT47" t="s">
        <v>583</v>
      </c>
      <c r="OU47" t="s">
        <v>583</v>
      </c>
      <c r="OV47" t="s">
        <v>583</v>
      </c>
      <c r="OW47" t="s">
        <v>583</v>
      </c>
      <c r="OX47" t="s">
        <v>583</v>
      </c>
      <c r="OY47" t="s">
        <v>583</v>
      </c>
      <c r="OZ47" t="s">
        <v>583</v>
      </c>
      <c r="PA47" t="s">
        <v>583</v>
      </c>
      <c r="PB47" t="s">
        <v>583</v>
      </c>
      <c r="PC47" t="s">
        <v>583</v>
      </c>
      <c r="PD47" t="s">
        <v>583</v>
      </c>
      <c r="PE47" t="s">
        <v>583</v>
      </c>
      <c r="PF47" t="s">
        <v>583</v>
      </c>
      <c r="PG47" t="s">
        <v>583</v>
      </c>
      <c r="PH47" t="s">
        <v>583</v>
      </c>
      <c r="PI47" t="s">
        <v>583</v>
      </c>
      <c r="PJ47" t="s">
        <v>583</v>
      </c>
      <c r="PK47" t="s">
        <v>583</v>
      </c>
      <c r="PL47" t="s">
        <v>583</v>
      </c>
      <c r="PM47" t="s">
        <v>583</v>
      </c>
      <c r="PN47" t="s">
        <v>583</v>
      </c>
      <c r="PO47" t="s">
        <v>583</v>
      </c>
      <c r="PP47" t="s">
        <v>583</v>
      </c>
      <c r="PQ47" t="s">
        <v>583</v>
      </c>
      <c r="PR47">
        <v>5804193</v>
      </c>
      <c r="PS47">
        <v>750302182</v>
      </c>
      <c r="PT47" t="s">
        <v>617</v>
      </c>
    </row>
    <row r="48" spans="1:436" x14ac:dyDescent="0.35">
      <c r="A48" t="s">
        <v>1586</v>
      </c>
      <c r="B48">
        <v>7870</v>
      </c>
      <c r="C48" t="s">
        <v>1587</v>
      </c>
      <c r="D48">
        <v>2020110010186</v>
      </c>
      <c r="E48" t="s">
        <v>437</v>
      </c>
      <c r="F48" t="s">
        <v>438</v>
      </c>
      <c r="G48" t="s">
        <v>439</v>
      </c>
      <c r="H48" t="s">
        <v>1429</v>
      </c>
      <c r="I48" t="s">
        <v>1522</v>
      </c>
      <c r="J48" t="s">
        <v>1431</v>
      </c>
      <c r="K48" t="s">
        <v>1432</v>
      </c>
      <c r="L48" t="s">
        <v>1433</v>
      </c>
      <c r="M48" t="s">
        <v>1434</v>
      </c>
      <c r="N48" t="s">
        <v>1432</v>
      </c>
      <c r="O48" t="s">
        <v>1433</v>
      </c>
      <c r="P48" t="s">
        <v>1432</v>
      </c>
      <c r="Q48" t="s">
        <v>1435</v>
      </c>
      <c r="R48" t="s">
        <v>1436</v>
      </c>
      <c r="S48" t="s">
        <v>603</v>
      </c>
      <c r="T48" t="s">
        <v>603</v>
      </c>
      <c r="AD48" t="s">
        <v>1398</v>
      </c>
      <c r="AE48" t="s">
        <v>1588</v>
      </c>
      <c r="AG48" t="s">
        <v>480</v>
      </c>
      <c r="AH48" t="s">
        <v>480</v>
      </c>
      <c r="AI48" t="s">
        <v>1589</v>
      </c>
      <c r="AJ48">
        <v>0</v>
      </c>
      <c r="AK48">
        <v>44055</v>
      </c>
      <c r="AL48">
        <v>1</v>
      </c>
      <c r="AM48">
        <v>2023</v>
      </c>
      <c r="AN48" t="s">
        <v>1590</v>
      </c>
      <c r="AO48" t="s">
        <v>1591</v>
      </c>
      <c r="AP48">
        <v>2020</v>
      </c>
      <c r="AQ48">
        <v>2024</v>
      </c>
      <c r="AR48" t="s">
        <v>469</v>
      </c>
      <c r="AS48" t="s">
        <v>705</v>
      </c>
      <c r="AT48" t="s">
        <v>580</v>
      </c>
      <c r="AU48" t="s">
        <v>461</v>
      </c>
      <c r="AV48" t="s">
        <v>462</v>
      </c>
      <c r="AW48">
        <v>0</v>
      </c>
      <c r="AX48" t="s">
        <v>462</v>
      </c>
      <c r="AZ48">
        <v>1</v>
      </c>
      <c r="BB48" t="s">
        <v>1592</v>
      </c>
      <c r="BC48" t="s">
        <v>1593</v>
      </c>
      <c r="BD48" t="s">
        <v>1594</v>
      </c>
      <c r="BE48" t="s">
        <v>583</v>
      </c>
      <c r="BF48" t="s">
        <v>532</v>
      </c>
      <c r="BG48">
        <v>3</v>
      </c>
      <c r="BH48">
        <v>45204</v>
      </c>
      <c r="BI48" t="s">
        <v>1461</v>
      </c>
      <c r="BJ48" t="s">
        <v>51</v>
      </c>
      <c r="BK48">
        <v>16</v>
      </c>
      <c r="BL48">
        <v>2</v>
      </c>
      <c r="BM48">
        <v>4</v>
      </c>
      <c r="BN48">
        <v>4</v>
      </c>
      <c r="BO48">
        <v>4</v>
      </c>
      <c r="BP48">
        <v>2</v>
      </c>
      <c r="BW48">
        <v>2</v>
      </c>
      <c r="BX48">
        <v>4</v>
      </c>
      <c r="BY48">
        <v>4</v>
      </c>
      <c r="BZ48">
        <v>4</v>
      </c>
      <c r="CA48">
        <v>4</v>
      </c>
      <c r="CB48">
        <v>4</v>
      </c>
      <c r="CC48">
        <v>4</v>
      </c>
      <c r="CD48">
        <v>0</v>
      </c>
      <c r="CE48" t="s">
        <v>583</v>
      </c>
      <c r="CF48" t="s">
        <v>583</v>
      </c>
      <c r="CG48" t="s">
        <v>583</v>
      </c>
      <c r="CH48" t="s">
        <v>583</v>
      </c>
      <c r="CI48" t="s">
        <v>583</v>
      </c>
      <c r="CJ48">
        <v>2</v>
      </c>
      <c r="CK48">
        <v>4</v>
      </c>
      <c r="CL48">
        <v>4</v>
      </c>
      <c r="CM48">
        <v>14</v>
      </c>
      <c r="CN48" t="s">
        <v>469</v>
      </c>
      <c r="CO48">
        <v>0</v>
      </c>
      <c r="CP48">
        <v>0</v>
      </c>
      <c r="CQ48">
        <v>1</v>
      </c>
      <c r="CR48">
        <v>0</v>
      </c>
      <c r="CS48">
        <v>0</v>
      </c>
      <c r="CT48">
        <v>1</v>
      </c>
      <c r="CU48">
        <v>0</v>
      </c>
      <c r="CV48">
        <v>0</v>
      </c>
      <c r="CW48">
        <v>1</v>
      </c>
      <c r="CX48">
        <v>0</v>
      </c>
      <c r="CY48">
        <v>0</v>
      </c>
      <c r="CZ48">
        <v>1</v>
      </c>
      <c r="DA48">
        <v>4</v>
      </c>
      <c r="DB48" s="92">
        <v>4</v>
      </c>
      <c r="DC48">
        <v>4</v>
      </c>
      <c r="DD48">
        <v>4</v>
      </c>
      <c r="DE48">
        <v>0</v>
      </c>
      <c r="DF48">
        <v>0</v>
      </c>
      <c r="DG48">
        <v>0</v>
      </c>
      <c r="DH48">
        <v>0</v>
      </c>
      <c r="DI48">
        <v>0</v>
      </c>
      <c r="DJ48">
        <v>0</v>
      </c>
      <c r="DK48">
        <v>0</v>
      </c>
      <c r="DL48">
        <v>0</v>
      </c>
      <c r="DM48">
        <v>0</v>
      </c>
      <c r="DN48">
        <v>0</v>
      </c>
      <c r="DO48">
        <v>0</v>
      </c>
      <c r="DP48">
        <v>0</v>
      </c>
      <c r="DQ48">
        <v>4</v>
      </c>
      <c r="DR48">
        <v>0</v>
      </c>
      <c r="DS48">
        <v>0</v>
      </c>
      <c r="DT48">
        <v>1</v>
      </c>
      <c r="DU48">
        <v>0</v>
      </c>
      <c r="DV48">
        <v>0</v>
      </c>
      <c r="DW48">
        <v>1</v>
      </c>
      <c r="DX48">
        <v>0</v>
      </c>
      <c r="DY48">
        <v>0</v>
      </c>
      <c r="DZ48">
        <v>1</v>
      </c>
      <c r="EA48">
        <v>0</v>
      </c>
      <c r="EB48">
        <v>0</v>
      </c>
      <c r="EC48">
        <v>1</v>
      </c>
      <c r="ED48">
        <v>4</v>
      </c>
      <c r="EE48">
        <v>4</v>
      </c>
      <c r="EF48">
        <v>0</v>
      </c>
      <c r="EG48">
        <v>0</v>
      </c>
      <c r="EH48" t="s">
        <v>1595</v>
      </c>
      <c r="EI48">
        <v>0</v>
      </c>
      <c r="EJ48">
        <v>0</v>
      </c>
      <c r="EK48" t="s">
        <v>1595</v>
      </c>
      <c r="EL48">
        <v>0</v>
      </c>
      <c r="EM48">
        <v>0</v>
      </c>
      <c r="EN48" t="s">
        <v>1595</v>
      </c>
      <c r="EO48">
        <v>0</v>
      </c>
      <c r="EP48">
        <v>0</v>
      </c>
      <c r="EQ48" t="s">
        <v>1595</v>
      </c>
      <c r="ER48">
        <v>0</v>
      </c>
      <c r="ES48">
        <v>0</v>
      </c>
      <c r="ET48" t="s">
        <v>1596</v>
      </c>
      <c r="EU48">
        <v>0</v>
      </c>
      <c r="EV48">
        <v>0</v>
      </c>
      <c r="EW48" t="s">
        <v>1595</v>
      </c>
      <c r="EX48">
        <v>0</v>
      </c>
      <c r="EY48">
        <v>0</v>
      </c>
      <c r="EZ48" t="s">
        <v>1595</v>
      </c>
      <c r="FA48">
        <v>0</v>
      </c>
      <c r="FB48">
        <v>0</v>
      </c>
      <c r="FC48" t="s">
        <v>1595</v>
      </c>
      <c r="FD48" t="s">
        <v>583</v>
      </c>
      <c r="FE48" t="s">
        <v>583</v>
      </c>
      <c r="FF48" t="s">
        <v>583</v>
      </c>
      <c r="FG48" t="s">
        <v>583</v>
      </c>
      <c r="FH48" t="s">
        <v>583</v>
      </c>
      <c r="FI48" t="s">
        <v>583</v>
      </c>
      <c r="FJ48" t="s">
        <v>583</v>
      </c>
      <c r="FK48" t="s">
        <v>583</v>
      </c>
      <c r="FL48" t="s">
        <v>583</v>
      </c>
      <c r="FM48" t="s">
        <v>583</v>
      </c>
      <c r="FN48" t="s">
        <v>583</v>
      </c>
      <c r="FO48" t="s">
        <v>583</v>
      </c>
      <c r="FP48" t="s">
        <v>583</v>
      </c>
      <c r="FQ48" t="s">
        <v>583</v>
      </c>
      <c r="FR48" t="s">
        <v>583</v>
      </c>
      <c r="FS48" t="s">
        <v>583</v>
      </c>
      <c r="FT48" t="s">
        <v>583</v>
      </c>
      <c r="FU48" t="s">
        <v>583</v>
      </c>
      <c r="FV48" t="s">
        <v>583</v>
      </c>
      <c r="FW48" t="s">
        <v>583</v>
      </c>
      <c r="FX48" t="s">
        <v>583</v>
      </c>
      <c r="FY48" t="s">
        <v>583</v>
      </c>
      <c r="FZ48" t="s">
        <v>583</v>
      </c>
      <c r="GA48" t="s">
        <v>583</v>
      </c>
      <c r="GB48" t="s">
        <v>583</v>
      </c>
      <c r="GC48" t="s">
        <v>583</v>
      </c>
      <c r="GD48" t="s">
        <v>583</v>
      </c>
      <c r="GE48" t="s">
        <v>583</v>
      </c>
      <c r="GF48" t="s">
        <v>583</v>
      </c>
      <c r="GG48" t="s">
        <v>583</v>
      </c>
      <c r="GH48" t="s">
        <v>583</v>
      </c>
      <c r="GI48" t="s">
        <v>583</v>
      </c>
      <c r="GJ48" t="s">
        <v>583</v>
      </c>
      <c r="GK48" t="s">
        <v>583</v>
      </c>
      <c r="GL48" t="s">
        <v>583</v>
      </c>
      <c r="GM48" t="s">
        <v>583</v>
      </c>
      <c r="GN48" t="s">
        <v>583</v>
      </c>
      <c r="GO48" t="s">
        <v>583</v>
      </c>
      <c r="GP48" t="s">
        <v>583</v>
      </c>
      <c r="GQ48" t="s">
        <v>583</v>
      </c>
      <c r="GR48" t="s">
        <v>583</v>
      </c>
      <c r="GS48" t="s">
        <v>583</v>
      </c>
      <c r="GT48" t="s">
        <v>583</v>
      </c>
      <c r="GU48" t="s">
        <v>583</v>
      </c>
      <c r="GV48" t="s">
        <v>583</v>
      </c>
      <c r="GW48" t="s">
        <v>583</v>
      </c>
      <c r="GX48" t="s">
        <v>583</v>
      </c>
      <c r="GY48" t="s">
        <v>583</v>
      </c>
      <c r="GZ48" t="s">
        <v>583</v>
      </c>
      <c r="HA48" t="s">
        <v>583</v>
      </c>
      <c r="HB48" t="s">
        <v>583</v>
      </c>
      <c r="HC48" t="s">
        <v>583</v>
      </c>
      <c r="HD48" t="s">
        <v>583</v>
      </c>
      <c r="HE48" t="s">
        <v>583</v>
      </c>
      <c r="HF48" t="s">
        <v>583</v>
      </c>
      <c r="HG48" t="s">
        <v>583</v>
      </c>
      <c r="HH48" t="s">
        <v>583</v>
      </c>
      <c r="HI48" t="s">
        <v>583</v>
      </c>
      <c r="HJ48" t="s">
        <v>583</v>
      </c>
      <c r="HK48" t="s">
        <v>583</v>
      </c>
      <c r="HL48" t="s">
        <v>583</v>
      </c>
      <c r="HM48" t="s">
        <v>583</v>
      </c>
      <c r="HN48" t="s">
        <v>583</v>
      </c>
      <c r="HO48" t="s">
        <v>583</v>
      </c>
      <c r="HP48" t="s">
        <v>583</v>
      </c>
      <c r="HQ48" t="s">
        <v>583</v>
      </c>
      <c r="HR48" t="s">
        <v>583</v>
      </c>
      <c r="HS48" t="s">
        <v>583</v>
      </c>
      <c r="HT48" t="s">
        <v>583</v>
      </c>
      <c r="HU48" t="s">
        <v>583</v>
      </c>
      <c r="HV48" t="s">
        <v>583</v>
      </c>
      <c r="HW48" t="s">
        <v>583</v>
      </c>
      <c r="HX48" t="s">
        <v>583</v>
      </c>
      <c r="HY48" t="s">
        <v>583</v>
      </c>
      <c r="HZ48" t="s">
        <v>583</v>
      </c>
      <c r="IA48" t="s">
        <v>583</v>
      </c>
      <c r="IB48" t="s">
        <v>583</v>
      </c>
      <c r="IC48" t="s">
        <v>583</v>
      </c>
      <c r="ID48" t="s">
        <v>1597</v>
      </c>
      <c r="IE48" t="s">
        <v>1466</v>
      </c>
      <c r="IF48" t="s">
        <v>480</v>
      </c>
      <c r="IG48" t="s">
        <v>480</v>
      </c>
      <c r="IH48" t="s">
        <v>480</v>
      </c>
      <c r="II48" t="s">
        <v>1598</v>
      </c>
      <c r="IJ48" t="s">
        <v>480</v>
      </c>
      <c r="IK48" t="s">
        <v>480</v>
      </c>
      <c r="IL48" t="s">
        <v>1599</v>
      </c>
      <c r="IM48" t="s">
        <v>480</v>
      </c>
      <c r="IN48" t="s">
        <v>480</v>
      </c>
      <c r="IO48" t="s">
        <v>1600</v>
      </c>
      <c r="IP48" t="s">
        <v>480</v>
      </c>
      <c r="IQ48" t="s">
        <v>480</v>
      </c>
      <c r="IR48" t="s">
        <v>1601</v>
      </c>
      <c r="IS48">
        <v>0</v>
      </c>
      <c r="IT48">
        <v>0</v>
      </c>
      <c r="IU48">
        <v>1</v>
      </c>
      <c r="IV48">
        <v>0</v>
      </c>
      <c r="IW48">
        <v>0</v>
      </c>
      <c r="IX48">
        <v>1</v>
      </c>
      <c r="IY48">
        <v>0</v>
      </c>
      <c r="IZ48">
        <v>0</v>
      </c>
      <c r="JA48">
        <v>1</v>
      </c>
      <c r="JB48">
        <v>0</v>
      </c>
      <c r="JC48">
        <v>0</v>
      </c>
      <c r="JD48">
        <v>1</v>
      </c>
      <c r="JE48">
        <v>1</v>
      </c>
      <c r="JF48">
        <v>0</v>
      </c>
      <c r="JG48">
        <v>0</v>
      </c>
      <c r="JH48">
        <v>25</v>
      </c>
      <c r="JI48">
        <v>0</v>
      </c>
      <c r="JJ48">
        <v>0</v>
      </c>
      <c r="JK48">
        <v>25</v>
      </c>
      <c r="JL48">
        <v>0</v>
      </c>
      <c r="JM48">
        <v>0</v>
      </c>
      <c r="JN48">
        <v>25</v>
      </c>
      <c r="JO48">
        <v>0</v>
      </c>
      <c r="JP48">
        <v>0</v>
      </c>
      <c r="JQ48">
        <v>25</v>
      </c>
      <c r="JR48">
        <v>100</v>
      </c>
      <c r="JS48">
        <v>0</v>
      </c>
      <c r="JT48">
        <v>0</v>
      </c>
      <c r="JU48">
        <v>25</v>
      </c>
      <c r="JV48">
        <v>25</v>
      </c>
      <c r="JW48">
        <v>25</v>
      </c>
      <c r="JX48">
        <v>50</v>
      </c>
      <c r="JY48">
        <v>50</v>
      </c>
      <c r="JZ48">
        <v>50</v>
      </c>
      <c r="KA48">
        <v>75</v>
      </c>
      <c r="KB48">
        <v>75</v>
      </c>
      <c r="KC48">
        <v>75</v>
      </c>
      <c r="KD48">
        <v>100</v>
      </c>
      <c r="KE48" t="s">
        <v>489</v>
      </c>
      <c r="KF48" t="s">
        <v>480</v>
      </c>
      <c r="KG48">
        <v>100</v>
      </c>
      <c r="KH48" t="s">
        <v>480</v>
      </c>
      <c r="KI48" t="s">
        <v>480</v>
      </c>
      <c r="KJ48">
        <v>100</v>
      </c>
      <c r="KK48" t="s">
        <v>480</v>
      </c>
      <c r="KL48" t="s">
        <v>480</v>
      </c>
      <c r="KM48">
        <v>100</v>
      </c>
      <c r="KN48" t="s">
        <v>480</v>
      </c>
      <c r="KO48" t="s">
        <v>480</v>
      </c>
      <c r="KP48">
        <v>100</v>
      </c>
      <c r="KQ48" t="s">
        <v>489</v>
      </c>
      <c r="KR48" t="s">
        <v>489</v>
      </c>
      <c r="KS48">
        <v>100</v>
      </c>
      <c r="KT48">
        <v>100</v>
      </c>
      <c r="KU48">
        <v>100</v>
      </c>
      <c r="KV48">
        <v>100</v>
      </c>
      <c r="KW48">
        <v>100</v>
      </c>
      <c r="KX48">
        <v>100</v>
      </c>
      <c r="KY48">
        <v>100</v>
      </c>
      <c r="KZ48">
        <v>100</v>
      </c>
      <c r="LA48">
        <v>100</v>
      </c>
      <c r="LB48">
        <v>100</v>
      </c>
      <c r="LC48">
        <v>100</v>
      </c>
      <c r="LD48" t="s">
        <v>1552</v>
      </c>
      <c r="LE48" t="s">
        <v>1553</v>
      </c>
      <c r="LF48">
        <v>100</v>
      </c>
      <c r="LG48">
        <v>100</v>
      </c>
      <c r="LH48" t="s">
        <v>480</v>
      </c>
      <c r="LI48" t="s">
        <v>480</v>
      </c>
      <c r="LJ48">
        <v>100</v>
      </c>
      <c r="LK48">
        <v>100</v>
      </c>
      <c r="LL48">
        <v>3614547720</v>
      </c>
      <c r="LM48">
        <v>3604601051</v>
      </c>
      <c r="LN48">
        <v>3431155353</v>
      </c>
      <c r="LO48">
        <v>756106375</v>
      </c>
      <c r="LP48">
        <v>756106375</v>
      </c>
      <c r="LQ48" t="s">
        <v>489</v>
      </c>
      <c r="LR48" t="s">
        <v>489</v>
      </c>
      <c r="LS48">
        <v>1</v>
      </c>
      <c r="LT48">
        <v>0</v>
      </c>
      <c r="LU48">
        <v>0</v>
      </c>
      <c r="LV48">
        <v>1</v>
      </c>
      <c r="LW48">
        <v>0</v>
      </c>
      <c r="LX48">
        <v>0</v>
      </c>
      <c r="LY48">
        <v>1</v>
      </c>
      <c r="LZ48">
        <v>0</v>
      </c>
      <c r="MA48">
        <v>0</v>
      </c>
      <c r="MB48">
        <v>1</v>
      </c>
      <c r="MC48">
        <v>4</v>
      </c>
      <c r="MD48">
        <v>4</v>
      </c>
      <c r="ME48">
        <v>4</v>
      </c>
      <c r="MF48" t="s">
        <v>491</v>
      </c>
      <c r="MG48" t="s">
        <v>491</v>
      </c>
      <c r="MH48" t="s">
        <v>493</v>
      </c>
      <c r="MI48" t="s">
        <v>491</v>
      </c>
      <c r="MJ48" t="s">
        <v>491</v>
      </c>
      <c r="MK48" t="s">
        <v>493</v>
      </c>
      <c r="ML48" t="s">
        <v>491</v>
      </c>
      <c r="MM48" t="s">
        <v>491</v>
      </c>
      <c r="MN48" t="s">
        <v>493</v>
      </c>
      <c r="MO48" t="s">
        <v>491</v>
      </c>
      <c r="MP48" t="s">
        <v>493</v>
      </c>
      <c r="MQ48">
        <v>0</v>
      </c>
      <c r="MR48" t="s">
        <v>491</v>
      </c>
      <c r="MS48" t="s">
        <v>491</v>
      </c>
      <c r="MT48" t="s">
        <v>494</v>
      </c>
      <c r="MU48" t="s">
        <v>491</v>
      </c>
      <c r="MV48" t="s">
        <v>491</v>
      </c>
      <c r="MW48" t="s">
        <v>495</v>
      </c>
      <c r="MX48" t="s">
        <v>491</v>
      </c>
      <c r="MY48" t="s">
        <v>491</v>
      </c>
      <c r="MZ48" t="s">
        <v>495</v>
      </c>
      <c r="NA48" t="s">
        <v>491</v>
      </c>
      <c r="NB48" t="s">
        <v>497</v>
      </c>
      <c r="NC48">
        <v>0</v>
      </c>
      <c r="ND48" t="s">
        <v>489</v>
      </c>
      <c r="NE48" t="s">
        <v>489</v>
      </c>
      <c r="NF48">
        <v>100</v>
      </c>
      <c r="NG48">
        <v>100</v>
      </c>
      <c r="NH48">
        <v>100</v>
      </c>
      <c r="NI48">
        <v>100</v>
      </c>
      <c r="NJ48">
        <v>100</v>
      </c>
      <c r="NK48">
        <v>100</v>
      </c>
      <c r="NL48">
        <v>100</v>
      </c>
      <c r="NM48">
        <v>100</v>
      </c>
      <c r="NN48">
        <v>100</v>
      </c>
      <c r="NO48">
        <v>100</v>
      </c>
      <c r="NP48" t="s">
        <v>491</v>
      </c>
      <c r="NQ48" t="s">
        <v>491</v>
      </c>
      <c r="NR48" t="s">
        <v>491</v>
      </c>
      <c r="NS48" t="s">
        <v>491</v>
      </c>
      <c r="NT48" t="s">
        <v>491</v>
      </c>
      <c r="NU48" t="s">
        <v>491</v>
      </c>
      <c r="NV48" t="s">
        <v>491</v>
      </c>
      <c r="NW48" t="s">
        <v>491</v>
      </c>
      <c r="NX48" t="s">
        <v>491</v>
      </c>
      <c r="NY48" t="s">
        <v>491</v>
      </c>
      <c r="NZ48">
        <v>0</v>
      </c>
      <c r="OA48">
        <v>0</v>
      </c>
      <c r="OB48" t="s">
        <v>1448</v>
      </c>
      <c r="OC48" t="s">
        <v>1448</v>
      </c>
      <c r="OD48" t="s">
        <v>1584</v>
      </c>
      <c r="OE48" t="s">
        <v>1448</v>
      </c>
      <c r="OF48" t="s">
        <v>1448</v>
      </c>
      <c r="OG48" t="s">
        <v>1585</v>
      </c>
      <c r="OH48" t="s">
        <v>1448</v>
      </c>
      <c r="OI48" t="s">
        <v>1448</v>
      </c>
      <c r="OJ48" t="s">
        <v>1585</v>
      </c>
      <c r="OK48" t="s">
        <v>1448</v>
      </c>
      <c r="OL48">
        <v>0</v>
      </c>
      <c r="OM48">
        <v>0</v>
      </c>
      <c r="OP48" t="s">
        <v>1586</v>
      </c>
      <c r="OQ48">
        <v>4</v>
      </c>
      <c r="OR48" t="s">
        <v>583</v>
      </c>
      <c r="OS48" t="s">
        <v>583</v>
      </c>
      <c r="OT48" t="s">
        <v>583</v>
      </c>
      <c r="OU48" t="s">
        <v>583</v>
      </c>
      <c r="OV48" t="s">
        <v>583</v>
      </c>
      <c r="OW48" t="s">
        <v>583</v>
      </c>
      <c r="OX48" t="s">
        <v>583</v>
      </c>
      <c r="OY48" t="s">
        <v>583</v>
      </c>
      <c r="OZ48" t="s">
        <v>583</v>
      </c>
      <c r="PA48" t="s">
        <v>583</v>
      </c>
      <c r="PB48" t="s">
        <v>583</v>
      </c>
      <c r="PC48" t="s">
        <v>583</v>
      </c>
      <c r="PD48" t="s">
        <v>583</v>
      </c>
      <c r="PE48" t="s">
        <v>583</v>
      </c>
      <c r="PF48" t="s">
        <v>583</v>
      </c>
      <c r="PG48" t="s">
        <v>583</v>
      </c>
      <c r="PH48" t="s">
        <v>583</v>
      </c>
      <c r="PI48" t="s">
        <v>583</v>
      </c>
      <c r="PJ48" t="s">
        <v>583</v>
      </c>
      <c r="PK48" t="s">
        <v>583</v>
      </c>
      <c r="PL48" t="s">
        <v>583</v>
      </c>
      <c r="PM48" t="s">
        <v>583</v>
      </c>
      <c r="PN48" t="s">
        <v>583</v>
      </c>
      <c r="PO48" t="s">
        <v>583</v>
      </c>
      <c r="PP48" t="s">
        <v>583</v>
      </c>
      <c r="PQ48" t="s">
        <v>583</v>
      </c>
      <c r="PR48">
        <v>5804193</v>
      </c>
      <c r="PS48">
        <v>750302182</v>
      </c>
      <c r="PT48" t="s">
        <v>617</v>
      </c>
    </row>
    <row r="49" spans="1:436" x14ac:dyDescent="0.35">
      <c r="A49" t="s">
        <v>1602</v>
      </c>
      <c r="B49">
        <v>7870</v>
      </c>
      <c r="C49" t="s">
        <v>1445</v>
      </c>
      <c r="D49">
        <v>2020110010186</v>
      </c>
      <c r="E49" t="s">
        <v>437</v>
      </c>
      <c r="F49" t="s">
        <v>438</v>
      </c>
      <c r="G49" t="s">
        <v>439</v>
      </c>
      <c r="H49" t="s">
        <v>1429</v>
      </c>
      <c r="I49" t="s">
        <v>1430</v>
      </c>
      <c r="J49" t="s">
        <v>1431</v>
      </c>
      <c r="K49" t="s">
        <v>1432</v>
      </c>
      <c r="L49" t="s">
        <v>1433</v>
      </c>
      <c r="M49" t="s">
        <v>1434</v>
      </c>
      <c r="N49" t="s">
        <v>1432</v>
      </c>
      <c r="O49" t="s">
        <v>1433</v>
      </c>
      <c r="P49" t="s">
        <v>1432</v>
      </c>
      <c r="Q49" t="s">
        <v>1435</v>
      </c>
      <c r="R49" t="s">
        <v>1436</v>
      </c>
      <c r="S49" t="s">
        <v>1603</v>
      </c>
      <c r="T49" t="s">
        <v>1604</v>
      </c>
      <c r="AB49" t="s">
        <v>1605</v>
      </c>
      <c r="AC49" t="s">
        <v>1603</v>
      </c>
      <c r="AG49" t="s">
        <v>452</v>
      </c>
      <c r="AH49" t="s">
        <v>453</v>
      </c>
      <c r="AI49" t="s">
        <v>1606</v>
      </c>
      <c r="AJ49">
        <v>0</v>
      </c>
      <c r="AK49">
        <v>44055</v>
      </c>
      <c r="AL49">
        <v>1</v>
      </c>
      <c r="AM49">
        <v>2023</v>
      </c>
      <c r="AN49" t="s">
        <v>1607</v>
      </c>
      <c r="AO49" t="s">
        <v>1608</v>
      </c>
      <c r="AP49">
        <v>2020</v>
      </c>
      <c r="AQ49">
        <v>2024</v>
      </c>
      <c r="AR49" t="s">
        <v>527</v>
      </c>
      <c r="AS49" t="s">
        <v>705</v>
      </c>
      <c r="AT49" t="s">
        <v>460</v>
      </c>
      <c r="AU49" t="s">
        <v>461</v>
      </c>
      <c r="AV49" t="s">
        <v>462</v>
      </c>
      <c r="AW49">
        <v>0</v>
      </c>
      <c r="AX49" t="s">
        <v>462</v>
      </c>
      <c r="AY49">
        <v>1</v>
      </c>
      <c r="BB49" t="s">
        <v>1609</v>
      </c>
      <c r="BC49" t="s">
        <v>1610</v>
      </c>
      <c r="BD49" t="s">
        <v>1611</v>
      </c>
      <c r="BE49" t="s">
        <v>1612</v>
      </c>
      <c r="BF49" t="s">
        <v>532</v>
      </c>
      <c r="BG49">
        <v>3</v>
      </c>
      <c r="BH49">
        <v>45204</v>
      </c>
      <c r="BI49" t="s">
        <v>1461</v>
      </c>
      <c r="BJ49" t="s">
        <v>50</v>
      </c>
      <c r="BK49">
        <v>100</v>
      </c>
      <c r="BL49">
        <v>100</v>
      </c>
      <c r="BM49">
        <v>100</v>
      </c>
      <c r="BN49">
        <v>100</v>
      </c>
      <c r="BO49">
        <v>100</v>
      </c>
      <c r="BP49">
        <v>100</v>
      </c>
      <c r="BQ49">
        <v>2067193814</v>
      </c>
      <c r="BR49">
        <v>38722250</v>
      </c>
      <c r="BS49">
        <v>763848094</v>
      </c>
      <c r="BT49">
        <v>686169319</v>
      </c>
      <c r="BU49">
        <v>386822151</v>
      </c>
      <c r="BV49">
        <v>191632000</v>
      </c>
      <c r="BW49">
        <v>100</v>
      </c>
      <c r="BX49">
        <v>100</v>
      </c>
      <c r="BY49">
        <v>100</v>
      </c>
      <c r="BZ49">
        <v>100</v>
      </c>
      <c r="CA49">
        <v>100</v>
      </c>
      <c r="CB49">
        <v>100</v>
      </c>
      <c r="CC49">
        <v>100</v>
      </c>
      <c r="CD49">
        <v>38722250</v>
      </c>
      <c r="CE49">
        <v>33042987</v>
      </c>
      <c r="CF49">
        <v>763848094</v>
      </c>
      <c r="CG49">
        <v>743625785</v>
      </c>
      <c r="CH49">
        <v>686169319</v>
      </c>
      <c r="CI49">
        <v>589779229</v>
      </c>
      <c r="CJ49">
        <v>100</v>
      </c>
      <c r="CK49">
        <v>100</v>
      </c>
      <c r="CL49">
        <v>100</v>
      </c>
      <c r="CM49" t="s">
        <v>491</v>
      </c>
      <c r="CN49" t="s">
        <v>469</v>
      </c>
      <c r="CO49">
        <v>0</v>
      </c>
      <c r="CP49">
        <v>0</v>
      </c>
      <c r="CQ49">
        <v>10</v>
      </c>
      <c r="CR49">
        <v>10</v>
      </c>
      <c r="CS49">
        <v>0</v>
      </c>
      <c r="CT49">
        <v>12.5</v>
      </c>
      <c r="CU49">
        <v>0</v>
      </c>
      <c r="CV49">
        <v>10</v>
      </c>
      <c r="CW49">
        <v>20</v>
      </c>
      <c r="CX49">
        <v>0</v>
      </c>
      <c r="CY49">
        <v>10</v>
      </c>
      <c r="CZ49">
        <v>27.500000000000004</v>
      </c>
      <c r="DA49">
        <v>100</v>
      </c>
      <c r="DB49" s="92">
        <v>100</v>
      </c>
      <c r="DC49">
        <v>100</v>
      </c>
      <c r="DD49">
        <v>100</v>
      </c>
      <c r="DE49">
        <v>0</v>
      </c>
      <c r="DF49">
        <v>0</v>
      </c>
      <c r="DG49">
        <v>20</v>
      </c>
      <c r="DH49">
        <v>20</v>
      </c>
      <c r="DI49">
        <v>0</v>
      </c>
      <c r="DJ49">
        <v>25</v>
      </c>
      <c r="DK49">
        <v>0</v>
      </c>
      <c r="DL49">
        <v>20</v>
      </c>
      <c r="DM49">
        <v>40</v>
      </c>
      <c r="DN49">
        <v>0</v>
      </c>
      <c r="DO49">
        <v>20</v>
      </c>
      <c r="DP49">
        <v>55</v>
      </c>
      <c r="DQ49">
        <v>200</v>
      </c>
      <c r="DR49">
        <v>0</v>
      </c>
      <c r="DS49">
        <v>0</v>
      </c>
      <c r="DT49">
        <v>20</v>
      </c>
      <c r="DU49">
        <v>20</v>
      </c>
      <c r="DV49">
        <v>0</v>
      </c>
      <c r="DW49">
        <v>25</v>
      </c>
      <c r="DX49">
        <v>0</v>
      </c>
      <c r="DY49">
        <v>20</v>
      </c>
      <c r="DZ49">
        <v>40</v>
      </c>
      <c r="EA49">
        <v>0</v>
      </c>
      <c r="EB49">
        <v>20</v>
      </c>
      <c r="EC49">
        <v>55</v>
      </c>
      <c r="ED49">
        <v>200</v>
      </c>
      <c r="EE49">
        <v>200</v>
      </c>
      <c r="EF49">
        <v>0</v>
      </c>
      <c r="EG49">
        <v>0</v>
      </c>
      <c r="EH49" t="s">
        <v>1462</v>
      </c>
      <c r="EI49" t="s">
        <v>1613</v>
      </c>
      <c r="EJ49">
        <v>0</v>
      </c>
      <c r="EK49" t="s">
        <v>1614</v>
      </c>
      <c r="EL49">
        <v>0</v>
      </c>
      <c r="EM49" t="s">
        <v>1615</v>
      </c>
      <c r="EN49" t="s">
        <v>1616</v>
      </c>
      <c r="EO49">
        <v>0</v>
      </c>
      <c r="EP49" t="s">
        <v>1617</v>
      </c>
      <c r="EQ49" t="s">
        <v>1618</v>
      </c>
      <c r="ER49">
        <v>0</v>
      </c>
      <c r="ES49">
        <v>0</v>
      </c>
      <c r="ET49" t="s">
        <v>1462</v>
      </c>
      <c r="EU49" t="s">
        <v>1619</v>
      </c>
      <c r="EV49">
        <v>0</v>
      </c>
      <c r="EW49" t="s">
        <v>1614</v>
      </c>
      <c r="EX49">
        <v>0</v>
      </c>
      <c r="EY49" t="s">
        <v>1620</v>
      </c>
      <c r="EZ49" t="s">
        <v>1616</v>
      </c>
      <c r="FA49">
        <v>0</v>
      </c>
      <c r="FB49" t="s">
        <v>1617</v>
      </c>
      <c r="FC49" t="s">
        <v>1618</v>
      </c>
      <c r="FD49">
        <v>439626000</v>
      </c>
      <c r="FE49">
        <v>439626000</v>
      </c>
      <c r="FF49">
        <v>439626000</v>
      </c>
      <c r="FG49">
        <v>439626000</v>
      </c>
      <c r="FH49">
        <v>439626000</v>
      </c>
      <c r="FI49">
        <v>439626000</v>
      </c>
      <c r="FJ49">
        <v>439626000</v>
      </c>
      <c r="FK49">
        <v>439626000</v>
      </c>
      <c r="FL49">
        <v>439626000</v>
      </c>
      <c r="FM49">
        <v>439626000</v>
      </c>
      <c r="FN49">
        <v>439626000</v>
      </c>
      <c r="FO49">
        <v>439626000</v>
      </c>
      <c r="FP49">
        <v>439626000</v>
      </c>
      <c r="FQ49">
        <v>439626000</v>
      </c>
      <c r="FR49">
        <v>439626000</v>
      </c>
      <c r="FS49">
        <v>439626000</v>
      </c>
      <c r="FT49">
        <v>439626000</v>
      </c>
      <c r="FU49">
        <v>438747797</v>
      </c>
      <c r="FV49">
        <v>438747797</v>
      </c>
      <c r="FW49">
        <v>438747797</v>
      </c>
      <c r="FX49">
        <v>438747797</v>
      </c>
      <c r="FY49">
        <v>438747797</v>
      </c>
      <c r="FZ49">
        <v>437224264</v>
      </c>
      <c r="GA49">
        <v>395148984</v>
      </c>
      <c r="GB49">
        <v>386822151</v>
      </c>
      <c r="GC49">
        <v>386822151</v>
      </c>
      <c r="GD49">
        <v>287656372</v>
      </c>
      <c r="GE49">
        <v>287656372</v>
      </c>
      <c r="GF49">
        <v>387656372</v>
      </c>
      <c r="GG49">
        <v>313732602</v>
      </c>
      <c r="GH49">
        <v>313732602</v>
      </c>
      <c r="GI49">
        <v>339268222</v>
      </c>
      <c r="GJ49">
        <v>339268222</v>
      </c>
      <c r="GK49">
        <v>339268222</v>
      </c>
      <c r="GL49">
        <v>339268222</v>
      </c>
      <c r="GM49">
        <v>339268222</v>
      </c>
      <c r="GN49">
        <v>395148984</v>
      </c>
      <c r="GO49">
        <v>385844079</v>
      </c>
      <c r="GP49">
        <v>385844079</v>
      </c>
      <c r="GQ49">
        <v>0</v>
      </c>
      <c r="GR49">
        <v>2484833</v>
      </c>
      <c r="GS49">
        <v>29368606</v>
      </c>
      <c r="GT49">
        <v>56252379</v>
      </c>
      <c r="GU49">
        <v>73699075</v>
      </c>
      <c r="GV49">
        <v>118648243</v>
      </c>
      <c r="GW49">
        <v>136253545</v>
      </c>
      <c r="GX49">
        <v>158458431</v>
      </c>
      <c r="GY49">
        <v>209648825</v>
      </c>
      <c r="GZ49">
        <v>246346465</v>
      </c>
      <c r="HA49">
        <v>305881588</v>
      </c>
      <c r="HB49">
        <v>383227074</v>
      </c>
      <c r="HC49">
        <v>383227074</v>
      </c>
      <c r="HD49">
        <v>96390090</v>
      </c>
      <c r="HE49">
        <v>96390090</v>
      </c>
      <c r="HF49">
        <v>96390090</v>
      </c>
      <c r="HG49">
        <v>96390090</v>
      </c>
      <c r="HH49">
        <v>96390090</v>
      </c>
      <c r="HI49">
        <v>96390090</v>
      </c>
      <c r="HJ49">
        <v>96390090</v>
      </c>
      <c r="HK49">
        <v>96390090</v>
      </c>
      <c r="HL49">
        <v>96390090</v>
      </c>
      <c r="HM49">
        <v>96390090</v>
      </c>
      <c r="HN49">
        <v>96390090</v>
      </c>
      <c r="HO49">
        <v>96390090</v>
      </c>
      <c r="HP49">
        <v>96390090</v>
      </c>
      <c r="HQ49">
        <v>0</v>
      </c>
      <c r="HR49">
        <v>26822975</v>
      </c>
      <c r="HS49">
        <v>46460289</v>
      </c>
      <c r="HT49">
        <v>61599263</v>
      </c>
      <c r="HU49">
        <v>76738237</v>
      </c>
      <c r="HV49">
        <v>91877211</v>
      </c>
      <c r="HW49">
        <v>96390090</v>
      </c>
      <c r="HX49">
        <v>96390090</v>
      </c>
      <c r="HY49">
        <v>96390090</v>
      </c>
      <c r="HZ49">
        <v>96390090</v>
      </c>
      <c r="IA49">
        <v>96390090</v>
      </c>
      <c r="IB49">
        <v>96390090</v>
      </c>
      <c r="IC49">
        <v>96390090</v>
      </c>
      <c r="ID49" t="s">
        <v>1621</v>
      </c>
      <c r="IE49" t="s">
        <v>1466</v>
      </c>
      <c r="IF49" t="s">
        <v>480</v>
      </c>
      <c r="IG49" t="s">
        <v>480</v>
      </c>
      <c r="IH49" t="s">
        <v>480</v>
      </c>
      <c r="II49" t="s">
        <v>1622</v>
      </c>
      <c r="IJ49" t="s">
        <v>1623</v>
      </c>
      <c r="IK49" t="s">
        <v>480</v>
      </c>
      <c r="IL49" t="s">
        <v>1624</v>
      </c>
      <c r="IM49" t="s">
        <v>480</v>
      </c>
      <c r="IN49" t="s">
        <v>1625</v>
      </c>
      <c r="IO49" t="s">
        <v>1626</v>
      </c>
      <c r="IP49" t="s">
        <v>480</v>
      </c>
      <c r="IQ49" t="s">
        <v>1627</v>
      </c>
      <c r="IR49" t="s">
        <v>1628</v>
      </c>
      <c r="IS49">
        <v>0</v>
      </c>
      <c r="IT49">
        <v>0</v>
      </c>
      <c r="IU49">
        <v>1</v>
      </c>
      <c r="IV49">
        <v>1</v>
      </c>
      <c r="IW49">
        <v>0</v>
      </c>
      <c r="IX49">
        <v>1</v>
      </c>
      <c r="IY49">
        <v>0</v>
      </c>
      <c r="IZ49">
        <v>1</v>
      </c>
      <c r="JA49">
        <v>1</v>
      </c>
      <c r="JB49">
        <v>0</v>
      </c>
      <c r="JC49">
        <v>1</v>
      </c>
      <c r="JD49">
        <v>1</v>
      </c>
      <c r="JE49">
        <v>1</v>
      </c>
      <c r="JF49">
        <v>0</v>
      </c>
      <c r="JG49">
        <v>0</v>
      </c>
      <c r="JH49">
        <v>10</v>
      </c>
      <c r="JI49">
        <v>10</v>
      </c>
      <c r="JJ49">
        <v>0</v>
      </c>
      <c r="JK49">
        <v>12.5</v>
      </c>
      <c r="JL49">
        <v>0</v>
      </c>
      <c r="JM49">
        <v>10</v>
      </c>
      <c r="JN49">
        <v>20</v>
      </c>
      <c r="JO49">
        <v>0</v>
      </c>
      <c r="JP49">
        <v>10</v>
      </c>
      <c r="JQ49">
        <v>27.500000000000004</v>
      </c>
      <c r="JR49">
        <v>100</v>
      </c>
      <c r="JS49">
        <v>0</v>
      </c>
      <c r="JT49">
        <v>0</v>
      </c>
      <c r="JU49">
        <v>10</v>
      </c>
      <c r="JV49">
        <v>20</v>
      </c>
      <c r="JW49">
        <v>20</v>
      </c>
      <c r="JX49">
        <v>32.5</v>
      </c>
      <c r="JY49">
        <v>32.5</v>
      </c>
      <c r="JZ49">
        <v>42.5</v>
      </c>
      <c r="KA49">
        <v>62.5</v>
      </c>
      <c r="KB49">
        <v>62.5</v>
      </c>
      <c r="KC49">
        <v>72.5</v>
      </c>
      <c r="KD49">
        <v>100</v>
      </c>
      <c r="KE49" t="s">
        <v>489</v>
      </c>
      <c r="KF49" t="s">
        <v>480</v>
      </c>
      <c r="KG49">
        <v>100</v>
      </c>
      <c r="KH49">
        <v>100</v>
      </c>
      <c r="KI49" t="s">
        <v>480</v>
      </c>
      <c r="KJ49">
        <v>100</v>
      </c>
      <c r="KK49" t="s">
        <v>480</v>
      </c>
      <c r="KL49">
        <v>100</v>
      </c>
      <c r="KM49">
        <v>100</v>
      </c>
      <c r="KN49" t="s">
        <v>480</v>
      </c>
      <c r="KO49">
        <v>100</v>
      </c>
      <c r="KP49">
        <v>100</v>
      </c>
      <c r="KQ49" t="s">
        <v>489</v>
      </c>
      <c r="KR49" t="s">
        <v>489</v>
      </c>
      <c r="KS49">
        <v>100</v>
      </c>
      <c r="KT49">
        <v>100</v>
      </c>
      <c r="KU49">
        <v>100</v>
      </c>
      <c r="KV49">
        <v>100</v>
      </c>
      <c r="KW49">
        <v>100</v>
      </c>
      <c r="KX49">
        <v>100</v>
      </c>
      <c r="KY49">
        <v>100</v>
      </c>
      <c r="KZ49">
        <v>100</v>
      </c>
      <c r="LA49">
        <v>100</v>
      </c>
      <c r="LB49">
        <v>100</v>
      </c>
      <c r="LC49">
        <v>100</v>
      </c>
      <c r="LD49" t="s">
        <v>1445</v>
      </c>
      <c r="LE49" t="s">
        <v>1446</v>
      </c>
      <c r="LF49">
        <v>100</v>
      </c>
      <c r="LG49">
        <v>100</v>
      </c>
      <c r="LH49" t="s">
        <v>480</v>
      </c>
      <c r="LI49" t="s">
        <v>480</v>
      </c>
      <c r="LJ49">
        <v>100</v>
      </c>
      <c r="LK49">
        <v>100</v>
      </c>
      <c r="LL49">
        <v>3614547720</v>
      </c>
      <c r="LM49">
        <v>3604601051</v>
      </c>
      <c r="LN49">
        <v>3431155353</v>
      </c>
      <c r="LO49">
        <v>756106375</v>
      </c>
      <c r="LP49">
        <v>756106375</v>
      </c>
      <c r="LQ49" t="s">
        <v>489</v>
      </c>
      <c r="LR49" t="s">
        <v>489</v>
      </c>
      <c r="LS49">
        <v>10</v>
      </c>
      <c r="LT49">
        <v>10</v>
      </c>
      <c r="LU49">
        <v>0</v>
      </c>
      <c r="LV49">
        <v>12.5</v>
      </c>
      <c r="LW49">
        <v>0</v>
      </c>
      <c r="LX49">
        <v>10</v>
      </c>
      <c r="LY49">
        <v>20</v>
      </c>
      <c r="LZ49">
        <v>0</v>
      </c>
      <c r="MA49">
        <v>10</v>
      </c>
      <c r="MB49">
        <v>27.5</v>
      </c>
      <c r="MC49">
        <v>100</v>
      </c>
      <c r="MD49">
        <v>100</v>
      </c>
      <c r="ME49">
        <v>100</v>
      </c>
      <c r="MF49" t="s">
        <v>491</v>
      </c>
      <c r="MG49" t="s">
        <v>491</v>
      </c>
      <c r="MH49" t="s">
        <v>493</v>
      </c>
      <c r="MI49" t="s">
        <v>493</v>
      </c>
      <c r="MJ49" t="s">
        <v>491</v>
      </c>
      <c r="MK49" t="s">
        <v>493</v>
      </c>
      <c r="ML49" t="s">
        <v>491</v>
      </c>
      <c r="MM49" t="s">
        <v>492</v>
      </c>
      <c r="MN49" t="s">
        <v>493</v>
      </c>
      <c r="MO49" t="s">
        <v>491</v>
      </c>
      <c r="MP49" t="s">
        <v>493</v>
      </c>
      <c r="MQ49">
        <v>0</v>
      </c>
      <c r="MR49" t="s">
        <v>491</v>
      </c>
      <c r="MS49" t="s">
        <v>491</v>
      </c>
      <c r="MT49" t="s">
        <v>496</v>
      </c>
      <c r="MU49" t="s">
        <v>495</v>
      </c>
      <c r="MV49" t="s">
        <v>491</v>
      </c>
      <c r="MW49" t="s">
        <v>497</v>
      </c>
      <c r="MX49" t="s">
        <v>491</v>
      </c>
      <c r="MY49" t="s">
        <v>497</v>
      </c>
      <c r="MZ49" t="s">
        <v>497</v>
      </c>
      <c r="NA49" t="s">
        <v>491</v>
      </c>
      <c r="NB49" t="s">
        <v>497</v>
      </c>
      <c r="NC49">
        <v>0</v>
      </c>
      <c r="ND49" t="s">
        <v>489</v>
      </c>
      <c r="NE49" t="s">
        <v>489</v>
      </c>
      <c r="NF49">
        <v>100</v>
      </c>
      <c r="NG49">
        <v>100</v>
      </c>
      <c r="NH49">
        <v>100</v>
      </c>
      <c r="NI49">
        <v>100</v>
      </c>
      <c r="NJ49">
        <v>100</v>
      </c>
      <c r="NK49">
        <v>100</v>
      </c>
      <c r="NL49">
        <v>100</v>
      </c>
      <c r="NM49">
        <v>100</v>
      </c>
      <c r="NN49">
        <v>100</v>
      </c>
      <c r="NO49">
        <v>100</v>
      </c>
      <c r="NP49" t="s">
        <v>1629</v>
      </c>
      <c r="NQ49" t="s">
        <v>1629</v>
      </c>
      <c r="NR49" t="s">
        <v>1629</v>
      </c>
      <c r="NS49" t="s">
        <v>1629</v>
      </c>
      <c r="NT49" t="s">
        <v>1629</v>
      </c>
      <c r="NU49" t="s">
        <v>1629</v>
      </c>
      <c r="NV49" t="s">
        <v>1629</v>
      </c>
      <c r="NW49" t="s">
        <v>1629</v>
      </c>
      <c r="NX49" t="s">
        <v>1629</v>
      </c>
      <c r="NY49" t="s">
        <v>1629</v>
      </c>
      <c r="NZ49">
        <v>0</v>
      </c>
      <c r="OA49">
        <v>0</v>
      </c>
      <c r="OB49" t="s">
        <v>1448</v>
      </c>
      <c r="OC49" t="s">
        <v>1448</v>
      </c>
      <c r="OD49" t="s">
        <v>1471</v>
      </c>
      <c r="OE49" t="s">
        <v>1630</v>
      </c>
      <c r="OF49" t="s">
        <v>1448</v>
      </c>
      <c r="OG49" t="s">
        <v>1471</v>
      </c>
      <c r="OH49" t="s">
        <v>1448</v>
      </c>
      <c r="OI49" t="s">
        <v>1471</v>
      </c>
      <c r="OJ49" t="s">
        <v>1471</v>
      </c>
      <c r="OK49" t="s">
        <v>1448</v>
      </c>
      <c r="OL49">
        <v>0</v>
      </c>
      <c r="OM49">
        <v>0</v>
      </c>
      <c r="OP49" t="s">
        <v>1602</v>
      </c>
      <c r="OQ49">
        <v>100</v>
      </c>
      <c r="OR49">
        <v>0</v>
      </c>
      <c r="OS49">
        <v>0</v>
      </c>
      <c r="OT49">
        <v>0</v>
      </c>
      <c r="OU49">
        <v>0</v>
      </c>
      <c r="OV49">
        <v>0</v>
      </c>
      <c r="OW49">
        <v>0</v>
      </c>
      <c r="OX49">
        <v>0</v>
      </c>
      <c r="OY49">
        <v>0</v>
      </c>
      <c r="OZ49">
        <v>0</v>
      </c>
      <c r="PA49">
        <v>0</v>
      </c>
      <c r="PB49">
        <v>0</v>
      </c>
      <c r="PC49">
        <v>0</v>
      </c>
      <c r="PD49">
        <v>0</v>
      </c>
      <c r="PE49">
        <v>96390090</v>
      </c>
      <c r="PF49">
        <v>96390090</v>
      </c>
      <c r="PG49">
        <v>96390090</v>
      </c>
      <c r="PH49">
        <v>96390090</v>
      </c>
      <c r="PI49">
        <v>96390090</v>
      </c>
      <c r="PJ49">
        <v>96390090</v>
      </c>
      <c r="PK49">
        <v>96390090</v>
      </c>
      <c r="PL49">
        <v>96390090</v>
      </c>
      <c r="PM49">
        <v>96390090</v>
      </c>
      <c r="PN49">
        <v>96390090</v>
      </c>
      <c r="PO49">
        <v>96390090</v>
      </c>
      <c r="PP49">
        <v>96390090</v>
      </c>
      <c r="PQ49">
        <v>96390090</v>
      </c>
      <c r="PR49">
        <v>5804193</v>
      </c>
      <c r="PS49">
        <v>750302182</v>
      </c>
      <c r="PT49" t="s">
        <v>517</v>
      </c>
    </row>
    <row r="50" spans="1:436" x14ac:dyDescent="0.35">
      <c r="A50" t="s">
        <v>1631</v>
      </c>
      <c r="B50">
        <v>7870</v>
      </c>
      <c r="C50" t="s">
        <v>1552</v>
      </c>
      <c r="D50">
        <v>2020110010186</v>
      </c>
      <c r="E50" t="s">
        <v>437</v>
      </c>
      <c r="F50" t="s">
        <v>438</v>
      </c>
      <c r="G50" t="s">
        <v>439</v>
      </c>
      <c r="H50" t="s">
        <v>1429</v>
      </c>
      <c r="I50" t="s">
        <v>1430</v>
      </c>
      <c r="J50" t="s">
        <v>1431</v>
      </c>
      <c r="K50" t="s">
        <v>1432</v>
      </c>
      <c r="L50" t="s">
        <v>1433</v>
      </c>
      <c r="M50" t="s">
        <v>1434</v>
      </c>
      <c r="N50" t="s">
        <v>1432</v>
      </c>
      <c r="O50" t="s">
        <v>1433</v>
      </c>
      <c r="P50" t="s">
        <v>1432</v>
      </c>
      <c r="Q50" t="s">
        <v>1435</v>
      </c>
      <c r="R50" t="s">
        <v>1436</v>
      </c>
      <c r="S50" t="s">
        <v>1632</v>
      </c>
      <c r="T50" t="s">
        <v>1633</v>
      </c>
      <c r="AC50" t="s">
        <v>1632</v>
      </c>
      <c r="AG50" t="s">
        <v>452</v>
      </c>
      <c r="AH50" t="s">
        <v>453</v>
      </c>
      <c r="AI50" t="s">
        <v>1634</v>
      </c>
      <c r="AJ50">
        <v>0</v>
      </c>
      <c r="AK50">
        <v>44055</v>
      </c>
      <c r="AL50">
        <v>1</v>
      </c>
      <c r="AM50">
        <v>2023</v>
      </c>
      <c r="AN50" t="s">
        <v>1635</v>
      </c>
      <c r="AO50" t="s">
        <v>1636</v>
      </c>
      <c r="AP50">
        <v>2020</v>
      </c>
      <c r="AQ50">
        <v>2024</v>
      </c>
      <c r="AR50" t="s">
        <v>527</v>
      </c>
      <c r="AS50" t="s">
        <v>705</v>
      </c>
      <c r="AT50" t="s">
        <v>460</v>
      </c>
      <c r="AU50" t="s">
        <v>461</v>
      </c>
      <c r="AV50" t="s">
        <v>462</v>
      </c>
      <c r="AW50">
        <v>0</v>
      </c>
      <c r="AX50" t="s">
        <v>462</v>
      </c>
      <c r="AY50">
        <v>1</v>
      </c>
      <c r="BB50" t="s">
        <v>1637</v>
      </c>
      <c r="BC50" t="s">
        <v>1638</v>
      </c>
      <c r="BD50" t="s">
        <v>1639</v>
      </c>
      <c r="BE50" t="s">
        <v>1640</v>
      </c>
      <c r="BF50" t="s">
        <v>532</v>
      </c>
      <c r="BG50">
        <v>3</v>
      </c>
      <c r="BH50">
        <v>45204</v>
      </c>
      <c r="BI50" t="s">
        <v>1461</v>
      </c>
      <c r="BJ50" t="s">
        <v>50</v>
      </c>
      <c r="BK50">
        <v>100</v>
      </c>
      <c r="BL50">
        <v>100</v>
      </c>
      <c r="BM50">
        <v>100</v>
      </c>
      <c r="BN50">
        <v>100</v>
      </c>
      <c r="BO50">
        <v>100</v>
      </c>
      <c r="BP50">
        <v>100</v>
      </c>
      <c r="BQ50">
        <v>3292371848</v>
      </c>
      <c r="BR50">
        <v>128508825</v>
      </c>
      <c r="BS50">
        <v>739673866</v>
      </c>
      <c r="BT50">
        <v>1062074026</v>
      </c>
      <c r="BU50">
        <v>677327131</v>
      </c>
      <c r="BV50">
        <v>684788000</v>
      </c>
      <c r="BW50">
        <v>100</v>
      </c>
      <c r="BX50">
        <v>100</v>
      </c>
      <c r="BY50">
        <v>100</v>
      </c>
      <c r="BZ50">
        <v>100</v>
      </c>
      <c r="CA50">
        <v>100</v>
      </c>
      <c r="CB50">
        <v>100.00000000000001</v>
      </c>
      <c r="CC50">
        <v>100</v>
      </c>
      <c r="CD50">
        <v>128508825</v>
      </c>
      <c r="CE50">
        <v>109844699</v>
      </c>
      <c r="CF50">
        <v>739673866</v>
      </c>
      <c r="CG50">
        <v>711124725</v>
      </c>
      <c r="CH50">
        <v>1062074026</v>
      </c>
      <c r="CI50">
        <v>875926225</v>
      </c>
      <c r="CJ50">
        <v>100</v>
      </c>
      <c r="CK50">
        <v>100.00000000000001</v>
      </c>
      <c r="CL50">
        <v>100.00000000000001</v>
      </c>
      <c r="CM50" t="s">
        <v>491</v>
      </c>
      <c r="CN50" t="s">
        <v>469</v>
      </c>
      <c r="CO50">
        <v>0</v>
      </c>
      <c r="CP50">
        <v>8.3333333333333321</v>
      </c>
      <c r="CQ50">
        <v>5</v>
      </c>
      <c r="CR50">
        <v>10</v>
      </c>
      <c r="CS50">
        <v>8.3333333333333321</v>
      </c>
      <c r="CT50">
        <v>8.3333333333333321</v>
      </c>
      <c r="CU50">
        <v>0</v>
      </c>
      <c r="CV50">
        <v>20</v>
      </c>
      <c r="CW50">
        <v>10</v>
      </c>
      <c r="CX50">
        <v>0</v>
      </c>
      <c r="CY50">
        <v>8.3333333333333321</v>
      </c>
      <c r="CZ50">
        <v>21.666666666666668</v>
      </c>
      <c r="DA50">
        <v>100</v>
      </c>
      <c r="DB50" s="92">
        <v>100</v>
      </c>
      <c r="DC50">
        <v>100</v>
      </c>
      <c r="DD50">
        <v>100</v>
      </c>
      <c r="DE50">
        <v>0</v>
      </c>
      <c r="DF50">
        <v>25</v>
      </c>
      <c r="DG50">
        <v>15</v>
      </c>
      <c r="DH50">
        <v>30</v>
      </c>
      <c r="DI50">
        <v>25</v>
      </c>
      <c r="DJ50">
        <v>25</v>
      </c>
      <c r="DK50">
        <v>0</v>
      </c>
      <c r="DL50">
        <v>60</v>
      </c>
      <c r="DM50">
        <v>30</v>
      </c>
      <c r="DN50">
        <v>0</v>
      </c>
      <c r="DO50">
        <v>25</v>
      </c>
      <c r="DP50">
        <v>65</v>
      </c>
      <c r="DQ50">
        <v>300</v>
      </c>
      <c r="DR50">
        <v>0</v>
      </c>
      <c r="DS50">
        <v>25</v>
      </c>
      <c r="DT50">
        <v>15</v>
      </c>
      <c r="DU50">
        <v>30</v>
      </c>
      <c r="DV50">
        <v>25</v>
      </c>
      <c r="DW50">
        <v>25</v>
      </c>
      <c r="DX50">
        <v>0</v>
      </c>
      <c r="DY50">
        <v>60</v>
      </c>
      <c r="DZ50">
        <v>30</v>
      </c>
      <c r="EA50">
        <v>0</v>
      </c>
      <c r="EB50">
        <v>25</v>
      </c>
      <c r="EC50">
        <v>65</v>
      </c>
      <c r="ED50">
        <v>300</v>
      </c>
      <c r="EE50">
        <v>300</v>
      </c>
      <c r="EF50">
        <v>0</v>
      </c>
      <c r="EG50" t="s">
        <v>1641</v>
      </c>
      <c r="EH50" t="s">
        <v>1642</v>
      </c>
      <c r="EI50" t="s">
        <v>1643</v>
      </c>
      <c r="EJ50" t="s">
        <v>1644</v>
      </c>
      <c r="EK50" t="s">
        <v>1642</v>
      </c>
      <c r="EL50">
        <v>0</v>
      </c>
      <c r="EM50" t="s">
        <v>1645</v>
      </c>
      <c r="EN50" t="s">
        <v>1642</v>
      </c>
      <c r="EO50">
        <v>0</v>
      </c>
      <c r="EP50" t="s">
        <v>1644</v>
      </c>
      <c r="EQ50" t="s">
        <v>1646</v>
      </c>
      <c r="ER50">
        <v>0</v>
      </c>
      <c r="ES50" t="s">
        <v>1641</v>
      </c>
      <c r="ET50" t="s">
        <v>1647</v>
      </c>
      <c r="EU50" t="s">
        <v>1643</v>
      </c>
      <c r="EV50" t="s">
        <v>1644</v>
      </c>
      <c r="EW50" t="s">
        <v>1642</v>
      </c>
      <c r="EX50">
        <v>0</v>
      </c>
      <c r="EY50" t="s">
        <v>1645</v>
      </c>
      <c r="EZ50" t="s">
        <v>1642</v>
      </c>
      <c r="FA50">
        <v>0</v>
      </c>
      <c r="FB50" t="s">
        <v>1644</v>
      </c>
      <c r="FC50" t="s">
        <v>1646</v>
      </c>
      <c r="FD50">
        <v>911543000</v>
      </c>
      <c r="FE50">
        <v>911543000</v>
      </c>
      <c r="FF50">
        <v>911543000</v>
      </c>
      <c r="FG50">
        <v>911543000</v>
      </c>
      <c r="FH50">
        <v>911543000</v>
      </c>
      <c r="FI50">
        <v>911543000</v>
      </c>
      <c r="FJ50">
        <v>911543000</v>
      </c>
      <c r="FK50">
        <v>911543000</v>
      </c>
      <c r="FL50">
        <v>911543000</v>
      </c>
      <c r="FM50">
        <v>911543000</v>
      </c>
      <c r="FN50">
        <v>911543000</v>
      </c>
      <c r="FO50">
        <v>911543000</v>
      </c>
      <c r="FP50">
        <v>911543000</v>
      </c>
      <c r="FQ50">
        <v>911543000</v>
      </c>
      <c r="FR50">
        <v>911543000</v>
      </c>
      <c r="FS50">
        <v>911543000</v>
      </c>
      <c r="FT50">
        <v>911543000</v>
      </c>
      <c r="FU50">
        <v>742384940</v>
      </c>
      <c r="FV50">
        <v>742384940</v>
      </c>
      <c r="FW50">
        <v>742384940</v>
      </c>
      <c r="FX50">
        <v>742384940</v>
      </c>
      <c r="FY50">
        <v>742384940</v>
      </c>
      <c r="FZ50">
        <v>677723640</v>
      </c>
      <c r="GA50">
        <v>677723640</v>
      </c>
      <c r="GB50">
        <v>677327131</v>
      </c>
      <c r="GC50">
        <v>677327131</v>
      </c>
      <c r="GD50">
        <v>203650532</v>
      </c>
      <c r="GE50">
        <v>374122996</v>
      </c>
      <c r="GF50">
        <v>488185802</v>
      </c>
      <c r="GG50">
        <v>366955578</v>
      </c>
      <c r="GH50">
        <v>537931361</v>
      </c>
      <c r="GI50">
        <v>636108678</v>
      </c>
      <c r="GJ50">
        <v>636108678</v>
      </c>
      <c r="GK50">
        <v>636108678</v>
      </c>
      <c r="GL50">
        <v>636108678</v>
      </c>
      <c r="GM50">
        <v>644266858</v>
      </c>
      <c r="GN50">
        <v>669062316</v>
      </c>
      <c r="GO50">
        <v>677241116</v>
      </c>
      <c r="GP50">
        <v>677241116</v>
      </c>
      <c r="GQ50">
        <v>0</v>
      </c>
      <c r="GR50">
        <v>0</v>
      </c>
      <c r="GS50">
        <v>33049594</v>
      </c>
      <c r="GT50">
        <v>57704948</v>
      </c>
      <c r="GU50">
        <v>92669714</v>
      </c>
      <c r="GV50">
        <v>146228430</v>
      </c>
      <c r="GW50">
        <v>219574873</v>
      </c>
      <c r="GX50">
        <v>290678093</v>
      </c>
      <c r="GY50">
        <v>378355674</v>
      </c>
      <c r="GZ50">
        <v>446929123</v>
      </c>
      <c r="HA50">
        <v>515502572</v>
      </c>
      <c r="HB50">
        <v>670229923</v>
      </c>
      <c r="HC50">
        <v>670229923</v>
      </c>
      <c r="HD50">
        <v>186147801</v>
      </c>
      <c r="HE50">
        <v>186147801</v>
      </c>
      <c r="HF50">
        <v>186147801</v>
      </c>
      <c r="HG50">
        <v>186147801</v>
      </c>
      <c r="HH50">
        <v>186147801</v>
      </c>
      <c r="HI50">
        <v>186147801</v>
      </c>
      <c r="HJ50">
        <v>186147801</v>
      </c>
      <c r="HK50">
        <v>186147801</v>
      </c>
      <c r="HL50">
        <v>186147801</v>
      </c>
      <c r="HM50">
        <v>186147801</v>
      </c>
      <c r="HN50">
        <v>186147801</v>
      </c>
      <c r="HO50">
        <v>186147801</v>
      </c>
      <c r="HP50">
        <v>186147801</v>
      </c>
      <c r="HQ50">
        <v>0</v>
      </c>
      <c r="HR50">
        <v>57296539</v>
      </c>
      <c r="HS50">
        <v>99850619</v>
      </c>
      <c r="HT50">
        <v>134917951</v>
      </c>
      <c r="HU50">
        <v>164260123</v>
      </c>
      <c r="HV50">
        <v>182499851</v>
      </c>
      <c r="HW50">
        <v>186147797</v>
      </c>
      <c r="HX50">
        <v>186147797</v>
      </c>
      <c r="HY50">
        <v>186147797</v>
      </c>
      <c r="HZ50">
        <v>186147797</v>
      </c>
      <c r="IA50">
        <v>186147797</v>
      </c>
      <c r="IB50">
        <v>186147797</v>
      </c>
      <c r="IC50">
        <v>186147797</v>
      </c>
      <c r="ID50" t="s">
        <v>1648</v>
      </c>
      <c r="IE50" t="s">
        <v>1466</v>
      </c>
      <c r="IF50" t="s">
        <v>480</v>
      </c>
      <c r="IG50" t="s">
        <v>480</v>
      </c>
      <c r="IH50" t="s">
        <v>1649</v>
      </c>
      <c r="II50" t="s">
        <v>1650</v>
      </c>
      <c r="IJ50" t="s">
        <v>1651</v>
      </c>
      <c r="IK50" t="s">
        <v>1652</v>
      </c>
      <c r="IL50" t="s">
        <v>1653</v>
      </c>
      <c r="IM50" t="s">
        <v>480</v>
      </c>
      <c r="IN50" t="s">
        <v>1654</v>
      </c>
      <c r="IO50" t="s">
        <v>1655</v>
      </c>
      <c r="IP50" t="s">
        <v>480</v>
      </c>
      <c r="IQ50" t="s">
        <v>1656</v>
      </c>
      <c r="IR50" t="s">
        <v>1657</v>
      </c>
      <c r="IS50">
        <v>0</v>
      </c>
      <c r="IT50">
        <v>1</v>
      </c>
      <c r="IU50">
        <v>1</v>
      </c>
      <c r="IV50">
        <v>1</v>
      </c>
      <c r="IW50">
        <v>1</v>
      </c>
      <c r="IX50">
        <v>1</v>
      </c>
      <c r="IY50">
        <v>0</v>
      </c>
      <c r="IZ50">
        <v>1</v>
      </c>
      <c r="JA50">
        <v>1</v>
      </c>
      <c r="JB50">
        <v>0</v>
      </c>
      <c r="JC50">
        <v>1</v>
      </c>
      <c r="JD50">
        <v>1</v>
      </c>
      <c r="JE50">
        <v>1</v>
      </c>
      <c r="JF50">
        <v>0</v>
      </c>
      <c r="JG50">
        <v>8.3333333333333321</v>
      </c>
      <c r="JH50">
        <v>5</v>
      </c>
      <c r="JI50">
        <v>10</v>
      </c>
      <c r="JJ50">
        <v>8.3333333333333321</v>
      </c>
      <c r="JK50">
        <v>8.3333333333333321</v>
      </c>
      <c r="JL50">
        <v>0</v>
      </c>
      <c r="JM50">
        <v>20</v>
      </c>
      <c r="JN50">
        <v>10</v>
      </c>
      <c r="JO50">
        <v>0</v>
      </c>
      <c r="JP50">
        <v>8.3333333333333321</v>
      </c>
      <c r="JQ50">
        <v>21.666666666666668</v>
      </c>
      <c r="JR50">
        <v>100</v>
      </c>
      <c r="JS50">
        <v>0</v>
      </c>
      <c r="JT50">
        <v>8.3333333333333321</v>
      </c>
      <c r="JU50">
        <v>13.333333333333332</v>
      </c>
      <c r="JV50">
        <v>23.333333333333332</v>
      </c>
      <c r="JW50">
        <v>31.666666666666664</v>
      </c>
      <c r="JX50">
        <v>40</v>
      </c>
      <c r="JY50">
        <v>40</v>
      </c>
      <c r="JZ50">
        <v>60</v>
      </c>
      <c r="KA50">
        <v>70</v>
      </c>
      <c r="KB50">
        <v>70</v>
      </c>
      <c r="KC50">
        <v>78.333333333333329</v>
      </c>
      <c r="KD50">
        <v>100</v>
      </c>
      <c r="KE50" t="s">
        <v>489</v>
      </c>
      <c r="KF50">
        <v>100</v>
      </c>
      <c r="KG50">
        <v>100</v>
      </c>
      <c r="KH50">
        <v>100</v>
      </c>
      <c r="KI50">
        <v>100</v>
      </c>
      <c r="KJ50">
        <v>100</v>
      </c>
      <c r="KK50" t="s">
        <v>480</v>
      </c>
      <c r="KL50">
        <v>100</v>
      </c>
      <c r="KM50">
        <v>100</v>
      </c>
      <c r="KN50" t="s">
        <v>480</v>
      </c>
      <c r="KO50">
        <v>100</v>
      </c>
      <c r="KP50">
        <v>100</v>
      </c>
      <c r="KQ50" t="s">
        <v>489</v>
      </c>
      <c r="KR50">
        <v>100</v>
      </c>
      <c r="KS50">
        <v>100</v>
      </c>
      <c r="KT50">
        <v>100</v>
      </c>
      <c r="KU50">
        <v>100</v>
      </c>
      <c r="KV50">
        <v>100</v>
      </c>
      <c r="KW50">
        <v>100</v>
      </c>
      <c r="KX50">
        <v>100</v>
      </c>
      <c r="KY50">
        <v>100</v>
      </c>
      <c r="KZ50">
        <v>100</v>
      </c>
      <c r="LA50">
        <v>100</v>
      </c>
      <c r="LB50">
        <v>100</v>
      </c>
      <c r="LC50">
        <v>100</v>
      </c>
      <c r="LD50" t="s">
        <v>1445</v>
      </c>
      <c r="LE50" t="s">
        <v>1446</v>
      </c>
      <c r="LF50">
        <v>100</v>
      </c>
      <c r="LG50">
        <v>100</v>
      </c>
      <c r="LH50" t="s">
        <v>480</v>
      </c>
      <c r="LI50" t="s">
        <v>480</v>
      </c>
      <c r="LJ50">
        <v>100</v>
      </c>
      <c r="LK50">
        <v>100</v>
      </c>
      <c r="LL50">
        <v>3614547720</v>
      </c>
      <c r="LM50">
        <v>3604601051</v>
      </c>
      <c r="LN50">
        <v>3431155353</v>
      </c>
      <c r="LO50">
        <v>756106375</v>
      </c>
      <c r="LP50">
        <v>756106375</v>
      </c>
      <c r="LQ50" t="s">
        <v>489</v>
      </c>
      <c r="LR50">
        <v>8.3333333333333321</v>
      </c>
      <c r="LS50">
        <v>5</v>
      </c>
      <c r="LT50">
        <v>9.9999999999999964</v>
      </c>
      <c r="LU50">
        <v>8.3333333333333357</v>
      </c>
      <c r="LV50">
        <v>8.3333333333333357</v>
      </c>
      <c r="LW50">
        <v>0</v>
      </c>
      <c r="LX50">
        <v>20</v>
      </c>
      <c r="LY50">
        <v>10</v>
      </c>
      <c r="LZ50">
        <v>0</v>
      </c>
      <c r="MA50">
        <v>8.3333333333333286</v>
      </c>
      <c r="MB50">
        <v>21.666666666666671</v>
      </c>
      <c r="MC50">
        <v>100</v>
      </c>
      <c r="MD50">
        <v>100</v>
      </c>
      <c r="ME50">
        <v>100</v>
      </c>
      <c r="MF50" t="s">
        <v>491</v>
      </c>
      <c r="MG50" t="s">
        <v>493</v>
      </c>
      <c r="MH50" t="s">
        <v>493</v>
      </c>
      <c r="MI50" t="s">
        <v>493</v>
      </c>
      <c r="MJ50" t="s">
        <v>493</v>
      </c>
      <c r="MK50" t="s">
        <v>493</v>
      </c>
      <c r="ML50" t="s">
        <v>491</v>
      </c>
      <c r="MM50" t="s">
        <v>492</v>
      </c>
      <c r="MN50" t="s">
        <v>493</v>
      </c>
      <c r="MO50" t="s">
        <v>491</v>
      </c>
      <c r="MP50" t="s">
        <v>493</v>
      </c>
      <c r="MQ50">
        <v>0</v>
      </c>
      <c r="MR50" t="s">
        <v>491</v>
      </c>
      <c r="MS50" t="s">
        <v>496</v>
      </c>
      <c r="MT50" t="s">
        <v>496</v>
      </c>
      <c r="MU50" t="s">
        <v>495</v>
      </c>
      <c r="MV50" t="s">
        <v>496</v>
      </c>
      <c r="MW50" t="s">
        <v>497</v>
      </c>
      <c r="MX50" t="s">
        <v>491</v>
      </c>
      <c r="MY50" t="s">
        <v>497</v>
      </c>
      <c r="MZ50" t="s">
        <v>497</v>
      </c>
      <c r="NA50" t="s">
        <v>491</v>
      </c>
      <c r="NB50" t="s">
        <v>497</v>
      </c>
      <c r="NC50">
        <v>0</v>
      </c>
      <c r="ND50" t="s">
        <v>489</v>
      </c>
      <c r="NE50">
        <v>100</v>
      </c>
      <c r="NF50">
        <v>100</v>
      </c>
      <c r="NG50">
        <v>100</v>
      </c>
      <c r="NH50">
        <v>100</v>
      </c>
      <c r="NI50">
        <v>100</v>
      </c>
      <c r="NJ50">
        <v>100</v>
      </c>
      <c r="NK50">
        <v>100</v>
      </c>
      <c r="NL50">
        <v>100</v>
      </c>
      <c r="NM50">
        <v>100</v>
      </c>
      <c r="NN50">
        <v>100</v>
      </c>
      <c r="NO50">
        <v>100</v>
      </c>
      <c r="NP50" t="s">
        <v>1629</v>
      </c>
      <c r="NQ50" t="s">
        <v>1629</v>
      </c>
      <c r="NR50" t="s">
        <v>1629</v>
      </c>
      <c r="NS50" t="s">
        <v>1629</v>
      </c>
      <c r="NT50" t="s">
        <v>1629</v>
      </c>
      <c r="NU50" t="s">
        <v>1629</v>
      </c>
      <c r="NV50" t="s">
        <v>1629</v>
      </c>
      <c r="NW50" t="s">
        <v>1629</v>
      </c>
      <c r="NX50" t="s">
        <v>1629</v>
      </c>
      <c r="NY50" t="s">
        <v>1629</v>
      </c>
      <c r="NZ50">
        <v>0</v>
      </c>
      <c r="OA50">
        <v>0</v>
      </c>
      <c r="OB50" t="s">
        <v>1448</v>
      </c>
      <c r="OC50" t="s">
        <v>1471</v>
      </c>
      <c r="OD50" t="s">
        <v>1471</v>
      </c>
      <c r="OE50" t="s">
        <v>1658</v>
      </c>
      <c r="OF50" t="s">
        <v>1471</v>
      </c>
      <c r="OG50" t="s">
        <v>1471</v>
      </c>
      <c r="OH50" t="s">
        <v>1448</v>
      </c>
      <c r="OI50" t="s">
        <v>1471</v>
      </c>
      <c r="OJ50" t="s">
        <v>1471</v>
      </c>
      <c r="OK50" t="s">
        <v>1448</v>
      </c>
      <c r="OL50">
        <v>0</v>
      </c>
      <c r="OM50">
        <v>0</v>
      </c>
      <c r="OP50" t="s">
        <v>1631</v>
      </c>
      <c r="OQ50">
        <v>100</v>
      </c>
      <c r="OR50">
        <v>0</v>
      </c>
      <c r="OS50">
        <v>0</v>
      </c>
      <c r="OT50">
        <v>0</v>
      </c>
      <c r="OU50">
        <v>0</v>
      </c>
      <c r="OV50">
        <v>0</v>
      </c>
      <c r="OW50">
        <v>4</v>
      </c>
      <c r="OX50">
        <v>4</v>
      </c>
      <c r="OY50">
        <v>4</v>
      </c>
      <c r="OZ50">
        <v>4</v>
      </c>
      <c r="PA50">
        <v>4</v>
      </c>
      <c r="PB50">
        <v>4</v>
      </c>
      <c r="PC50">
        <v>4</v>
      </c>
      <c r="PD50">
        <v>4</v>
      </c>
      <c r="PE50">
        <v>186147801</v>
      </c>
      <c r="PF50">
        <v>186147801</v>
      </c>
      <c r="PG50">
        <v>186147801</v>
      </c>
      <c r="PH50">
        <v>186147801</v>
      </c>
      <c r="PI50">
        <v>186147801</v>
      </c>
      <c r="PJ50">
        <v>186147797</v>
      </c>
      <c r="PK50">
        <v>186147797</v>
      </c>
      <c r="PL50">
        <v>186147797</v>
      </c>
      <c r="PM50">
        <v>186147797</v>
      </c>
      <c r="PN50">
        <v>186147797</v>
      </c>
      <c r="PO50">
        <v>186147797</v>
      </c>
      <c r="PP50">
        <v>186147797</v>
      </c>
      <c r="PQ50">
        <v>186147797</v>
      </c>
      <c r="PR50">
        <v>5804193</v>
      </c>
      <c r="PS50">
        <v>750302182</v>
      </c>
      <c r="PT50" t="s">
        <v>517</v>
      </c>
    </row>
    <row r="51" spans="1:436" x14ac:dyDescent="0.35">
      <c r="A51" t="s">
        <v>1659</v>
      </c>
      <c r="B51">
        <v>7870</v>
      </c>
      <c r="C51" t="s">
        <v>1660</v>
      </c>
      <c r="D51">
        <v>2020110010186</v>
      </c>
      <c r="E51" t="s">
        <v>437</v>
      </c>
      <c r="F51" t="s">
        <v>438</v>
      </c>
      <c r="G51" t="s">
        <v>439</v>
      </c>
      <c r="H51" t="s">
        <v>1429</v>
      </c>
      <c r="I51" t="s">
        <v>1522</v>
      </c>
      <c r="J51" t="s">
        <v>1431</v>
      </c>
      <c r="K51" t="s">
        <v>1432</v>
      </c>
      <c r="L51" t="s">
        <v>1433</v>
      </c>
      <c r="M51" t="s">
        <v>1434</v>
      </c>
      <c r="N51" t="s">
        <v>1474</v>
      </c>
      <c r="O51" t="s">
        <v>1433</v>
      </c>
      <c r="P51" t="s">
        <v>1475</v>
      </c>
      <c r="Q51" t="s">
        <v>1435</v>
      </c>
      <c r="R51" t="s">
        <v>1436</v>
      </c>
      <c r="S51" t="s">
        <v>1661</v>
      </c>
      <c r="T51" t="s">
        <v>1662</v>
      </c>
      <c r="AC51" t="s">
        <v>1661</v>
      </c>
      <c r="AG51" t="s">
        <v>452</v>
      </c>
      <c r="AH51" t="s">
        <v>453</v>
      </c>
      <c r="AI51" t="s">
        <v>1663</v>
      </c>
      <c r="AJ51">
        <v>0</v>
      </c>
      <c r="AK51">
        <v>44055</v>
      </c>
      <c r="AL51">
        <v>1</v>
      </c>
      <c r="AM51">
        <v>2023</v>
      </c>
      <c r="AN51" t="s">
        <v>1664</v>
      </c>
      <c r="AO51" t="s">
        <v>1665</v>
      </c>
      <c r="AP51">
        <v>2020</v>
      </c>
      <c r="AQ51">
        <v>2024</v>
      </c>
      <c r="AR51" t="s">
        <v>527</v>
      </c>
      <c r="AS51" t="s">
        <v>705</v>
      </c>
      <c r="AT51" t="s">
        <v>460</v>
      </c>
      <c r="AU51" t="s">
        <v>461</v>
      </c>
      <c r="AV51" t="s">
        <v>462</v>
      </c>
      <c r="AW51">
        <v>0</v>
      </c>
      <c r="AX51" t="s">
        <v>462</v>
      </c>
      <c r="AY51">
        <v>1</v>
      </c>
      <c r="BB51" t="s">
        <v>1666</v>
      </c>
      <c r="BC51" t="s">
        <v>1667</v>
      </c>
      <c r="BD51" t="s">
        <v>1668</v>
      </c>
      <c r="BE51" t="s">
        <v>1669</v>
      </c>
      <c r="BF51" t="s">
        <v>532</v>
      </c>
      <c r="BG51">
        <v>3</v>
      </c>
      <c r="BH51">
        <v>45204</v>
      </c>
      <c r="BI51" t="s">
        <v>1461</v>
      </c>
      <c r="BJ51" t="s">
        <v>50</v>
      </c>
      <c r="BK51">
        <v>100</v>
      </c>
      <c r="BL51">
        <v>100</v>
      </c>
      <c r="BM51">
        <v>100</v>
      </c>
      <c r="BN51">
        <v>100</v>
      </c>
      <c r="BO51">
        <v>100</v>
      </c>
      <c r="BP51">
        <v>100</v>
      </c>
      <c r="BQ51">
        <v>23728207555</v>
      </c>
      <c r="BR51">
        <v>2318165731</v>
      </c>
      <c r="BS51">
        <v>3032260040</v>
      </c>
      <c r="BT51">
        <v>3598837655</v>
      </c>
      <c r="BU51">
        <v>2550398438</v>
      </c>
      <c r="BV51">
        <v>12228545691</v>
      </c>
      <c r="BW51">
        <v>100</v>
      </c>
      <c r="BX51">
        <v>100</v>
      </c>
      <c r="BY51">
        <v>100</v>
      </c>
      <c r="BZ51">
        <v>100</v>
      </c>
      <c r="CA51">
        <v>100</v>
      </c>
      <c r="CB51">
        <v>100</v>
      </c>
      <c r="CC51">
        <v>100</v>
      </c>
      <c r="CD51">
        <v>2187373586</v>
      </c>
      <c r="CE51">
        <v>1798847347</v>
      </c>
      <c r="CF51">
        <v>3031515978</v>
      </c>
      <c r="CG51">
        <v>2775134328</v>
      </c>
      <c r="CH51">
        <v>3598812410</v>
      </c>
      <c r="CI51">
        <v>3125243926</v>
      </c>
      <c r="CJ51">
        <v>100</v>
      </c>
      <c r="CK51">
        <v>100</v>
      </c>
      <c r="CL51">
        <v>100</v>
      </c>
      <c r="CM51" t="s">
        <v>491</v>
      </c>
      <c r="CN51" t="s">
        <v>469</v>
      </c>
      <c r="CO51">
        <v>0</v>
      </c>
      <c r="CP51">
        <v>0</v>
      </c>
      <c r="CQ51">
        <v>15</v>
      </c>
      <c r="CR51">
        <v>0</v>
      </c>
      <c r="CS51">
        <v>0</v>
      </c>
      <c r="CT51">
        <v>25</v>
      </c>
      <c r="CU51">
        <v>0</v>
      </c>
      <c r="CV51">
        <v>0</v>
      </c>
      <c r="CW51">
        <v>30</v>
      </c>
      <c r="CX51">
        <v>0</v>
      </c>
      <c r="CY51">
        <v>0</v>
      </c>
      <c r="CZ51">
        <v>30</v>
      </c>
      <c r="DA51">
        <v>100</v>
      </c>
      <c r="DB51" s="92">
        <v>100</v>
      </c>
      <c r="DC51">
        <v>100</v>
      </c>
      <c r="DD51">
        <v>100</v>
      </c>
      <c r="DE51">
        <v>0</v>
      </c>
      <c r="DF51">
        <v>0</v>
      </c>
      <c r="DG51">
        <v>30</v>
      </c>
      <c r="DH51">
        <v>0</v>
      </c>
      <c r="DI51">
        <v>0</v>
      </c>
      <c r="DJ51">
        <v>50</v>
      </c>
      <c r="DK51">
        <v>0</v>
      </c>
      <c r="DL51">
        <v>0</v>
      </c>
      <c r="DM51">
        <v>60</v>
      </c>
      <c r="DN51">
        <v>0</v>
      </c>
      <c r="DO51">
        <v>0</v>
      </c>
      <c r="DP51">
        <v>60</v>
      </c>
      <c r="DQ51">
        <v>200</v>
      </c>
      <c r="DR51">
        <v>0</v>
      </c>
      <c r="DS51">
        <v>0</v>
      </c>
      <c r="DT51">
        <v>30</v>
      </c>
      <c r="DU51">
        <v>0</v>
      </c>
      <c r="DV51">
        <v>0</v>
      </c>
      <c r="DW51">
        <v>50</v>
      </c>
      <c r="DX51">
        <v>0</v>
      </c>
      <c r="DY51">
        <v>0</v>
      </c>
      <c r="DZ51">
        <v>60</v>
      </c>
      <c r="EA51">
        <v>0</v>
      </c>
      <c r="EB51">
        <v>0</v>
      </c>
      <c r="EC51">
        <v>60</v>
      </c>
      <c r="ED51">
        <v>200</v>
      </c>
      <c r="EE51">
        <v>200</v>
      </c>
      <c r="EF51">
        <v>0</v>
      </c>
      <c r="EG51">
        <v>0</v>
      </c>
      <c r="EH51" t="s">
        <v>1670</v>
      </c>
      <c r="EI51">
        <v>0</v>
      </c>
      <c r="EJ51">
        <v>0</v>
      </c>
      <c r="EK51" t="s">
        <v>1670</v>
      </c>
      <c r="EL51">
        <v>0</v>
      </c>
      <c r="EM51">
        <v>0</v>
      </c>
      <c r="EN51" t="s">
        <v>1670</v>
      </c>
      <c r="EO51">
        <v>0</v>
      </c>
      <c r="EP51">
        <v>0</v>
      </c>
      <c r="EQ51" t="s">
        <v>1671</v>
      </c>
      <c r="ER51">
        <v>0</v>
      </c>
      <c r="ES51">
        <v>0</v>
      </c>
      <c r="ET51" t="s">
        <v>1672</v>
      </c>
      <c r="EU51">
        <v>0</v>
      </c>
      <c r="EV51">
        <v>0</v>
      </c>
      <c r="EW51" t="s">
        <v>1672</v>
      </c>
      <c r="EX51">
        <v>0</v>
      </c>
      <c r="EY51">
        <v>0</v>
      </c>
      <c r="EZ51" t="s">
        <v>1670</v>
      </c>
      <c r="FA51">
        <v>0</v>
      </c>
      <c r="FB51">
        <v>0</v>
      </c>
      <c r="FC51" t="s">
        <v>1671</v>
      </c>
      <c r="FD51">
        <v>2305454000</v>
      </c>
      <c r="FE51">
        <v>2305454000</v>
      </c>
      <c r="FF51">
        <v>2305454000</v>
      </c>
      <c r="FG51">
        <v>2305454000</v>
      </c>
      <c r="FH51">
        <v>2305454000</v>
      </c>
      <c r="FI51">
        <v>2305454000</v>
      </c>
      <c r="FJ51">
        <v>2305454000</v>
      </c>
      <c r="FK51">
        <v>2305454000</v>
      </c>
      <c r="FL51">
        <v>2305454000</v>
      </c>
      <c r="FM51">
        <v>2305454000</v>
      </c>
      <c r="FN51">
        <v>2305454000</v>
      </c>
      <c r="FO51">
        <v>2305454000</v>
      </c>
      <c r="FP51">
        <v>2305454000</v>
      </c>
      <c r="FQ51">
        <v>2305454000</v>
      </c>
      <c r="FR51">
        <v>2305454000</v>
      </c>
      <c r="FS51">
        <v>2305454000</v>
      </c>
      <c r="FT51">
        <v>2305454000</v>
      </c>
      <c r="FU51">
        <v>2475490263</v>
      </c>
      <c r="FV51">
        <v>2475490263</v>
      </c>
      <c r="FW51">
        <v>2475490263</v>
      </c>
      <c r="FX51">
        <v>2475490263</v>
      </c>
      <c r="FY51">
        <v>2475490263</v>
      </c>
      <c r="FZ51">
        <v>2541675096</v>
      </c>
      <c r="GA51">
        <v>2541675096</v>
      </c>
      <c r="GB51">
        <v>2550398438</v>
      </c>
      <c r="GC51">
        <v>2550398438</v>
      </c>
      <c r="GD51">
        <v>1236812203</v>
      </c>
      <c r="GE51">
        <v>1436735487</v>
      </c>
      <c r="GF51">
        <v>1614533190</v>
      </c>
      <c r="GG51">
        <v>1864533190</v>
      </c>
      <c r="GH51">
        <v>1893399544</v>
      </c>
      <c r="GI51">
        <v>2408165763</v>
      </c>
      <c r="GJ51">
        <v>2408165763</v>
      </c>
      <c r="GK51">
        <v>2408165763</v>
      </c>
      <c r="GL51">
        <v>2408165763</v>
      </c>
      <c r="GM51">
        <v>2434268207</v>
      </c>
      <c r="GN51">
        <v>2515240706</v>
      </c>
      <c r="GO51">
        <v>2541515856</v>
      </c>
      <c r="GP51">
        <v>2541515856</v>
      </c>
      <c r="GQ51">
        <v>0</v>
      </c>
      <c r="GR51">
        <v>16310019</v>
      </c>
      <c r="GS51">
        <v>145309839</v>
      </c>
      <c r="GT51">
        <v>286415974</v>
      </c>
      <c r="GU51">
        <v>441057151</v>
      </c>
      <c r="GV51">
        <v>936818368</v>
      </c>
      <c r="GW51">
        <v>1104272822</v>
      </c>
      <c r="GX51">
        <v>1336034042</v>
      </c>
      <c r="GY51">
        <v>1525877895</v>
      </c>
      <c r="GZ51">
        <v>1780041572</v>
      </c>
      <c r="HA51">
        <v>1981182688</v>
      </c>
      <c r="HB51">
        <v>2377698356</v>
      </c>
      <c r="HC51">
        <v>2377698356</v>
      </c>
      <c r="HD51">
        <v>473568484</v>
      </c>
      <c r="HE51">
        <v>473568484</v>
      </c>
      <c r="HF51">
        <v>473568484</v>
      </c>
      <c r="HG51">
        <v>473568484</v>
      </c>
      <c r="HH51">
        <v>473568484</v>
      </c>
      <c r="HI51">
        <v>473568484</v>
      </c>
      <c r="HJ51">
        <v>473568484</v>
      </c>
      <c r="HK51">
        <v>473568484</v>
      </c>
      <c r="HL51">
        <v>473568484</v>
      </c>
      <c r="HM51">
        <v>473568484</v>
      </c>
      <c r="HN51">
        <v>473568484</v>
      </c>
      <c r="HO51">
        <v>473568484</v>
      </c>
      <c r="HP51">
        <v>473568484</v>
      </c>
      <c r="HQ51">
        <v>0</v>
      </c>
      <c r="HR51">
        <v>118427791</v>
      </c>
      <c r="HS51">
        <v>205459795</v>
      </c>
      <c r="HT51">
        <v>234431885</v>
      </c>
      <c r="HU51">
        <v>444158384</v>
      </c>
      <c r="HV51">
        <v>462398113</v>
      </c>
      <c r="HW51">
        <v>467764295</v>
      </c>
      <c r="HX51">
        <v>467764295</v>
      </c>
      <c r="HY51">
        <v>467764295</v>
      </c>
      <c r="HZ51">
        <v>467764295</v>
      </c>
      <c r="IA51">
        <v>467764295</v>
      </c>
      <c r="IB51">
        <v>467764295</v>
      </c>
      <c r="IC51">
        <v>467764295</v>
      </c>
      <c r="ID51" t="s">
        <v>1673</v>
      </c>
      <c r="IE51" t="s">
        <v>1466</v>
      </c>
      <c r="IF51" t="s">
        <v>480</v>
      </c>
      <c r="IG51" t="s">
        <v>480</v>
      </c>
      <c r="IH51" t="s">
        <v>480</v>
      </c>
      <c r="II51" t="s">
        <v>1674</v>
      </c>
      <c r="IJ51" t="s">
        <v>480</v>
      </c>
      <c r="IK51" t="s">
        <v>480</v>
      </c>
      <c r="IL51" t="s">
        <v>1675</v>
      </c>
      <c r="IM51" t="s">
        <v>480</v>
      </c>
      <c r="IN51" t="s">
        <v>480</v>
      </c>
      <c r="IO51" t="s">
        <v>1676</v>
      </c>
      <c r="IP51" t="s">
        <v>480</v>
      </c>
      <c r="IQ51" t="s">
        <v>480</v>
      </c>
      <c r="IR51" t="s">
        <v>1677</v>
      </c>
      <c r="IS51">
        <v>0</v>
      </c>
      <c r="IT51">
        <v>0</v>
      </c>
      <c r="IU51">
        <v>1</v>
      </c>
      <c r="IV51">
        <v>0</v>
      </c>
      <c r="IW51">
        <v>0</v>
      </c>
      <c r="IX51">
        <v>1</v>
      </c>
      <c r="IY51">
        <v>0</v>
      </c>
      <c r="IZ51">
        <v>0</v>
      </c>
      <c r="JA51">
        <v>1</v>
      </c>
      <c r="JB51">
        <v>0</v>
      </c>
      <c r="JC51">
        <v>0</v>
      </c>
      <c r="JD51">
        <v>1</v>
      </c>
      <c r="JE51">
        <v>1</v>
      </c>
      <c r="JF51">
        <v>0</v>
      </c>
      <c r="JG51">
        <v>0</v>
      </c>
      <c r="JH51">
        <v>15</v>
      </c>
      <c r="JI51">
        <v>0</v>
      </c>
      <c r="JJ51">
        <v>0</v>
      </c>
      <c r="JK51">
        <v>25</v>
      </c>
      <c r="JL51">
        <v>0</v>
      </c>
      <c r="JM51">
        <v>0</v>
      </c>
      <c r="JN51">
        <v>30</v>
      </c>
      <c r="JO51">
        <v>0</v>
      </c>
      <c r="JP51">
        <v>0</v>
      </c>
      <c r="JQ51">
        <v>30</v>
      </c>
      <c r="JR51">
        <v>100</v>
      </c>
      <c r="JS51">
        <v>0</v>
      </c>
      <c r="JT51">
        <v>0</v>
      </c>
      <c r="JU51">
        <v>15</v>
      </c>
      <c r="JV51">
        <v>15</v>
      </c>
      <c r="JW51">
        <v>15</v>
      </c>
      <c r="JX51">
        <v>40</v>
      </c>
      <c r="JY51">
        <v>40</v>
      </c>
      <c r="JZ51">
        <v>40</v>
      </c>
      <c r="KA51">
        <v>70</v>
      </c>
      <c r="KB51">
        <v>70</v>
      </c>
      <c r="KC51">
        <v>70</v>
      </c>
      <c r="KD51">
        <v>100</v>
      </c>
      <c r="KE51" t="s">
        <v>489</v>
      </c>
      <c r="KF51" t="s">
        <v>480</v>
      </c>
      <c r="KG51">
        <v>100</v>
      </c>
      <c r="KH51" t="s">
        <v>480</v>
      </c>
      <c r="KI51" t="s">
        <v>480</v>
      </c>
      <c r="KJ51">
        <v>100</v>
      </c>
      <c r="KK51" t="s">
        <v>480</v>
      </c>
      <c r="KL51" t="s">
        <v>480</v>
      </c>
      <c r="KM51">
        <v>100</v>
      </c>
      <c r="KN51" t="s">
        <v>480</v>
      </c>
      <c r="KO51" t="s">
        <v>480</v>
      </c>
      <c r="KP51">
        <v>100</v>
      </c>
      <c r="KQ51" t="s">
        <v>489</v>
      </c>
      <c r="KR51" t="s">
        <v>489</v>
      </c>
      <c r="KS51">
        <v>100</v>
      </c>
      <c r="KT51">
        <v>100</v>
      </c>
      <c r="KU51">
        <v>100</v>
      </c>
      <c r="KV51">
        <v>100</v>
      </c>
      <c r="KW51">
        <v>100</v>
      </c>
      <c r="KX51">
        <v>100</v>
      </c>
      <c r="KY51">
        <v>100</v>
      </c>
      <c r="KZ51">
        <v>100</v>
      </c>
      <c r="LA51">
        <v>100</v>
      </c>
      <c r="LB51">
        <v>100</v>
      </c>
      <c r="LC51">
        <v>100</v>
      </c>
      <c r="LD51" t="s">
        <v>1552</v>
      </c>
      <c r="LE51" t="s">
        <v>1553</v>
      </c>
      <c r="LF51">
        <v>100</v>
      </c>
      <c r="LG51">
        <v>100</v>
      </c>
      <c r="LH51" t="s">
        <v>480</v>
      </c>
      <c r="LI51" t="s">
        <v>480</v>
      </c>
      <c r="LJ51">
        <v>100</v>
      </c>
      <c r="LK51">
        <v>100</v>
      </c>
      <c r="LL51">
        <v>3614547720</v>
      </c>
      <c r="LM51">
        <v>3604601051</v>
      </c>
      <c r="LN51">
        <v>3431155353</v>
      </c>
      <c r="LO51">
        <v>756106375</v>
      </c>
      <c r="LP51">
        <v>756106375</v>
      </c>
      <c r="LQ51" t="s">
        <v>489</v>
      </c>
      <c r="LR51" t="s">
        <v>489</v>
      </c>
      <c r="LS51">
        <v>15</v>
      </c>
      <c r="LT51">
        <v>0</v>
      </c>
      <c r="LU51">
        <v>0</v>
      </c>
      <c r="LV51">
        <v>25</v>
      </c>
      <c r="LW51">
        <v>0</v>
      </c>
      <c r="LX51">
        <v>0</v>
      </c>
      <c r="LY51">
        <v>30</v>
      </c>
      <c r="LZ51">
        <v>0</v>
      </c>
      <c r="MA51">
        <v>0</v>
      </c>
      <c r="MB51">
        <v>30</v>
      </c>
      <c r="MC51">
        <v>100</v>
      </c>
      <c r="MD51">
        <v>100</v>
      </c>
      <c r="ME51">
        <v>100</v>
      </c>
      <c r="MF51" t="s">
        <v>491</v>
      </c>
      <c r="MG51" t="s">
        <v>491</v>
      </c>
      <c r="MH51" t="s">
        <v>493</v>
      </c>
      <c r="MI51" t="s">
        <v>491</v>
      </c>
      <c r="MJ51" t="s">
        <v>491</v>
      </c>
      <c r="MK51" t="s">
        <v>493</v>
      </c>
      <c r="ML51" t="s">
        <v>491</v>
      </c>
      <c r="MM51" t="s">
        <v>491</v>
      </c>
      <c r="MN51" t="s">
        <v>493</v>
      </c>
      <c r="MO51" t="s">
        <v>491</v>
      </c>
      <c r="MP51" t="s">
        <v>493</v>
      </c>
      <c r="MQ51">
        <v>0</v>
      </c>
      <c r="MR51" t="s">
        <v>491</v>
      </c>
      <c r="MS51" t="s">
        <v>491</v>
      </c>
      <c r="MT51" t="s">
        <v>496</v>
      </c>
      <c r="MU51" t="s">
        <v>491</v>
      </c>
      <c r="MV51" t="s">
        <v>491</v>
      </c>
      <c r="MW51" t="s">
        <v>497</v>
      </c>
      <c r="MX51" t="s">
        <v>491</v>
      </c>
      <c r="MY51" t="s">
        <v>491</v>
      </c>
      <c r="MZ51" t="s">
        <v>497</v>
      </c>
      <c r="NA51" t="s">
        <v>491</v>
      </c>
      <c r="NB51" t="s">
        <v>497</v>
      </c>
      <c r="NC51">
        <v>0</v>
      </c>
      <c r="ND51" t="s">
        <v>489</v>
      </c>
      <c r="NE51" t="s">
        <v>489</v>
      </c>
      <c r="NF51">
        <v>100</v>
      </c>
      <c r="NG51">
        <v>100</v>
      </c>
      <c r="NH51">
        <v>100</v>
      </c>
      <c r="NI51">
        <v>100</v>
      </c>
      <c r="NJ51">
        <v>100</v>
      </c>
      <c r="NK51">
        <v>100</v>
      </c>
      <c r="NL51">
        <v>100</v>
      </c>
      <c r="NM51">
        <v>100</v>
      </c>
      <c r="NN51">
        <v>100</v>
      </c>
      <c r="NO51">
        <v>100</v>
      </c>
      <c r="NP51" t="s">
        <v>1629</v>
      </c>
      <c r="NQ51" t="s">
        <v>1629</v>
      </c>
      <c r="NR51" t="s">
        <v>1629</v>
      </c>
      <c r="NS51" t="s">
        <v>1629</v>
      </c>
      <c r="NT51" t="s">
        <v>1629</v>
      </c>
      <c r="NU51" t="s">
        <v>1629</v>
      </c>
      <c r="NV51" t="s">
        <v>1629</v>
      </c>
      <c r="NW51" t="s">
        <v>1629</v>
      </c>
      <c r="NX51" t="s">
        <v>1629</v>
      </c>
      <c r="NY51" t="s">
        <v>1629</v>
      </c>
      <c r="NZ51">
        <v>0</v>
      </c>
      <c r="OA51">
        <v>0</v>
      </c>
      <c r="OB51" t="s">
        <v>1448</v>
      </c>
      <c r="OC51" t="s">
        <v>1448</v>
      </c>
      <c r="OD51" t="s">
        <v>1471</v>
      </c>
      <c r="OE51" t="s">
        <v>1448</v>
      </c>
      <c r="OF51" t="s">
        <v>1448</v>
      </c>
      <c r="OG51" t="s">
        <v>1471</v>
      </c>
      <c r="OH51" t="s">
        <v>1448</v>
      </c>
      <c r="OI51" t="s">
        <v>1448</v>
      </c>
      <c r="OJ51" t="s">
        <v>1678</v>
      </c>
      <c r="OK51" t="s">
        <v>1448</v>
      </c>
      <c r="OL51">
        <v>0</v>
      </c>
      <c r="OM51">
        <v>0</v>
      </c>
      <c r="OP51" t="s">
        <v>1659</v>
      </c>
      <c r="OQ51">
        <v>100</v>
      </c>
      <c r="OR51">
        <v>0</v>
      </c>
      <c r="OS51">
        <v>0</v>
      </c>
      <c r="OT51">
        <v>0</v>
      </c>
      <c r="OU51">
        <v>0</v>
      </c>
      <c r="OV51">
        <v>0</v>
      </c>
      <c r="OW51">
        <v>0</v>
      </c>
      <c r="OX51">
        <v>0</v>
      </c>
      <c r="OY51">
        <v>5804189</v>
      </c>
      <c r="OZ51">
        <v>5804189</v>
      </c>
      <c r="PA51">
        <v>5804189</v>
      </c>
      <c r="PB51">
        <v>5804189</v>
      </c>
      <c r="PC51">
        <v>5804189</v>
      </c>
      <c r="PD51">
        <v>5804189</v>
      </c>
      <c r="PE51">
        <v>473568484</v>
      </c>
      <c r="PF51">
        <v>473568484</v>
      </c>
      <c r="PG51">
        <v>473568484</v>
      </c>
      <c r="PH51">
        <v>473568484</v>
      </c>
      <c r="PI51">
        <v>473568484</v>
      </c>
      <c r="PJ51">
        <v>473568484</v>
      </c>
      <c r="PK51">
        <v>473568484</v>
      </c>
      <c r="PL51">
        <v>467764295</v>
      </c>
      <c r="PM51">
        <v>467764295</v>
      </c>
      <c r="PN51">
        <v>467764295</v>
      </c>
      <c r="PO51">
        <v>467764295</v>
      </c>
      <c r="PP51">
        <v>467764295</v>
      </c>
      <c r="PQ51">
        <v>467764295</v>
      </c>
      <c r="PR51">
        <v>5804193</v>
      </c>
      <c r="PS51">
        <v>750302182</v>
      </c>
      <c r="PT51" t="s">
        <v>517</v>
      </c>
    </row>
    <row r="52" spans="1:436" x14ac:dyDescent="0.35">
      <c r="A52" t="s">
        <v>1679</v>
      </c>
      <c r="B52">
        <v>7870</v>
      </c>
      <c r="C52" t="s">
        <v>1680</v>
      </c>
      <c r="D52">
        <v>2020110010186</v>
      </c>
      <c r="E52" t="s">
        <v>437</v>
      </c>
      <c r="F52" t="s">
        <v>438</v>
      </c>
      <c r="G52" t="s">
        <v>439</v>
      </c>
      <c r="H52" t="s">
        <v>1429</v>
      </c>
      <c r="I52" t="s">
        <v>583</v>
      </c>
      <c r="J52" t="s">
        <v>1431</v>
      </c>
      <c r="K52" t="s">
        <v>1432</v>
      </c>
      <c r="L52" t="s">
        <v>1433</v>
      </c>
      <c r="M52" t="s">
        <v>1434</v>
      </c>
      <c r="N52" t="s">
        <v>1523</v>
      </c>
      <c r="O52" t="s">
        <v>1524</v>
      </c>
      <c r="P52" t="s">
        <v>1525</v>
      </c>
      <c r="Q52" t="s">
        <v>1435</v>
      </c>
      <c r="R52" t="s">
        <v>1436</v>
      </c>
      <c r="S52" t="s">
        <v>1681</v>
      </c>
      <c r="T52" t="s">
        <v>1681</v>
      </c>
      <c r="AF52" t="s">
        <v>1681</v>
      </c>
      <c r="AG52" t="s">
        <v>480</v>
      </c>
      <c r="AH52" t="s">
        <v>480</v>
      </c>
      <c r="AI52" t="s">
        <v>1682</v>
      </c>
      <c r="AJ52">
        <v>0</v>
      </c>
      <c r="AK52">
        <v>44055</v>
      </c>
      <c r="AL52">
        <v>1</v>
      </c>
      <c r="AM52">
        <v>2023</v>
      </c>
      <c r="AN52" t="s">
        <v>1683</v>
      </c>
      <c r="AO52" t="s">
        <v>1684</v>
      </c>
      <c r="AP52">
        <v>2020</v>
      </c>
      <c r="AQ52">
        <v>2024</v>
      </c>
      <c r="AR52" t="s">
        <v>527</v>
      </c>
      <c r="AS52" t="s">
        <v>762</v>
      </c>
      <c r="AT52" t="s">
        <v>460</v>
      </c>
      <c r="AU52" t="s">
        <v>670</v>
      </c>
      <c r="AV52" t="s">
        <v>462</v>
      </c>
      <c r="AW52">
        <v>0</v>
      </c>
      <c r="AX52" t="s">
        <v>462</v>
      </c>
      <c r="AZ52">
        <v>1</v>
      </c>
      <c r="BB52" t="s">
        <v>1685</v>
      </c>
      <c r="BC52" t="s">
        <v>1686</v>
      </c>
      <c r="BD52" t="s">
        <v>1687</v>
      </c>
      <c r="BE52" t="s">
        <v>1688</v>
      </c>
      <c r="BF52" t="s">
        <v>1689</v>
      </c>
      <c r="BG52">
        <v>4</v>
      </c>
      <c r="BH52">
        <v>45204</v>
      </c>
      <c r="BI52" t="s">
        <v>1461</v>
      </c>
      <c r="BJ52" t="s">
        <v>51</v>
      </c>
      <c r="BK52">
        <v>100</v>
      </c>
      <c r="BL52">
        <v>100</v>
      </c>
      <c r="BM52">
        <v>100</v>
      </c>
      <c r="BN52">
        <v>100</v>
      </c>
      <c r="BO52">
        <v>100</v>
      </c>
      <c r="BP52">
        <v>100</v>
      </c>
      <c r="BW52">
        <v>100</v>
      </c>
      <c r="BX52">
        <v>100</v>
      </c>
      <c r="BY52">
        <v>100</v>
      </c>
      <c r="BZ52">
        <v>100</v>
      </c>
      <c r="CA52">
        <v>100</v>
      </c>
      <c r="CB52">
        <v>99.38833333333335</v>
      </c>
      <c r="CC52">
        <v>100</v>
      </c>
      <c r="CD52">
        <v>0</v>
      </c>
      <c r="CE52" t="s">
        <v>583</v>
      </c>
      <c r="CF52" t="s">
        <v>583</v>
      </c>
      <c r="CG52" t="s">
        <v>583</v>
      </c>
      <c r="CH52" t="s">
        <v>583</v>
      </c>
      <c r="CI52" t="s">
        <v>583</v>
      </c>
      <c r="CJ52">
        <v>87.636666666666656</v>
      </c>
      <c r="CK52">
        <v>99.626666666666665</v>
      </c>
      <c r="CL52">
        <v>99.38833333333335</v>
      </c>
      <c r="CM52" t="s">
        <v>491</v>
      </c>
      <c r="CN52" t="s">
        <v>527</v>
      </c>
      <c r="CO52">
        <v>100</v>
      </c>
      <c r="CP52">
        <v>100</v>
      </c>
      <c r="CQ52">
        <v>100</v>
      </c>
      <c r="CR52">
        <v>100</v>
      </c>
      <c r="CS52">
        <v>100</v>
      </c>
      <c r="CT52">
        <v>100</v>
      </c>
      <c r="CU52">
        <v>100</v>
      </c>
      <c r="CV52">
        <v>100</v>
      </c>
      <c r="CW52">
        <v>100</v>
      </c>
      <c r="CX52">
        <v>100</v>
      </c>
      <c r="CY52">
        <v>100</v>
      </c>
      <c r="CZ52">
        <v>100</v>
      </c>
      <c r="DA52">
        <v>100</v>
      </c>
      <c r="DB52" s="92">
        <v>100</v>
      </c>
      <c r="DC52">
        <v>100</v>
      </c>
      <c r="DD52">
        <v>100</v>
      </c>
      <c r="DE52">
        <v>100</v>
      </c>
      <c r="DF52">
        <v>100</v>
      </c>
      <c r="DG52">
        <v>100</v>
      </c>
      <c r="DH52">
        <v>100</v>
      </c>
      <c r="DI52">
        <v>100</v>
      </c>
      <c r="DJ52">
        <v>100</v>
      </c>
      <c r="DK52">
        <v>100</v>
      </c>
      <c r="DL52">
        <v>100</v>
      </c>
      <c r="DM52">
        <v>100</v>
      </c>
      <c r="DN52">
        <v>100</v>
      </c>
      <c r="DO52">
        <v>100</v>
      </c>
      <c r="DP52">
        <v>100</v>
      </c>
      <c r="DQ52" t="s">
        <v>480</v>
      </c>
      <c r="DR52">
        <v>99.83</v>
      </c>
      <c r="DS52">
        <v>99.92</v>
      </c>
      <c r="DT52">
        <v>99.97</v>
      </c>
      <c r="DU52">
        <v>99.98</v>
      </c>
      <c r="DV52">
        <v>99.69</v>
      </c>
      <c r="DW52">
        <v>99.86</v>
      </c>
      <c r="DX52">
        <v>99.91</v>
      </c>
      <c r="DY52">
        <v>99.98</v>
      </c>
      <c r="DZ52">
        <v>99.97</v>
      </c>
      <c r="EA52">
        <v>99.98</v>
      </c>
      <c r="EB52">
        <v>99.99</v>
      </c>
      <c r="EC52">
        <v>100</v>
      </c>
      <c r="ED52">
        <v>1199.08</v>
      </c>
      <c r="EE52" t="s">
        <v>480</v>
      </c>
      <c r="EF52" t="s">
        <v>1690</v>
      </c>
      <c r="EG52" t="s">
        <v>1691</v>
      </c>
      <c r="EH52" t="s">
        <v>1692</v>
      </c>
      <c r="EI52" t="s">
        <v>1693</v>
      </c>
      <c r="EJ52" t="s">
        <v>1694</v>
      </c>
      <c r="EK52" t="s">
        <v>1695</v>
      </c>
      <c r="EL52" t="s">
        <v>1696</v>
      </c>
      <c r="EM52" t="s">
        <v>1697</v>
      </c>
      <c r="EN52" t="s">
        <v>1698</v>
      </c>
      <c r="EO52" t="s">
        <v>1699</v>
      </c>
      <c r="EP52" t="s">
        <v>1700</v>
      </c>
      <c r="EQ52" t="s">
        <v>1701</v>
      </c>
      <c r="ER52" t="s">
        <v>1690</v>
      </c>
      <c r="ES52" t="s">
        <v>1691</v>
      </c>
      <c r="ET52" t="s">
        <v>1702</v>
      </c>
      <c r="EU52" t="s">
        <v>1703</v>
      </c>
      <c r="EV52" t="s">
        <v>1694</v>
      </c>
      <c r="EW52" t="s">
        <v>1695</v>
      </c>
      <c r="EX52" t="s">
        <v>1696</v>
      </c>
      <c r="EY52" t="s">
        <v>1697</v>
      </c>
      <c r="EZ52" t="s">
        <v>1698</v>
      </c>
      <c r="FA52" t="s">
        <v>1704</v>
      </c>
      <c r="FB52" t="s">
        <v>1700</v>
      </c>
      <c r="FC52" t="s">
        <v>1701</v>
      </c>
      <c r="FD52" t="s">
        <v>583</v>
      </c>
      <c r="FE52" t="s">
        <v>583</v>
      </c>
      <c r="FF52" t="s">
        <v>583</v>
      </c>
      <c r="FG52" t="s">
        <v>583</v>
      </c>
      <c r="FH52" t="s">
        <v>583</v>
      </c>
      <c r="FI52" t="s">
        <v>583</v>
      </c>
      <c r="FJ52" t="s">
        <v>583</v>
      </c>
      <c r="FK52" t="s">
        <v>583</v>
      </c>
      <c r="FL52" t="s">
        <v>583</v>
      </c>
      <c r="FM52" t="s">
        <v>583</v>
      </c>
      <c r="FN52" t="s">
        <v>583</v>
      </c>
      <c r="FO52" t="s">
        <v>583</v>
      </c>
      <c r="FP52" t="s">
        <v>583</v>
      </c>
      <c r="FQ52" t="s">
        <v>583</v>
      </c>
      <c r="FR52" t="s">
        <v>583</v>
      </c>
      <c r="FS52" t="s">
        <v>583</v>
      </c>
      <c r="FT52" t="s">
        <v>583</v>
      </c>
      <c r="FU52" t="s">
        <v>583</v>
      </c>
      <c r="FV52" t="s">
        <v>583</v>
      </c>
      <c r="FW52" t="s">
        <v>583</v>
      </c>
      <c r="FX52" t="s">
        <v>583</v>
      </c>
      <c r="FY52" t="s">
        <v>583</v>
      </c>
      <c r="FZ52" t="s">
        <v>583</v>
      </c>
      <c r="GA52" t="s">
        <v>583</v>
      </c>
      <c r="GB52" t="s">
        <v>583</v>
      </c>
      <c r="GC52" t="s">
        <v>583</v>
      </c>
      <c r="GD52" t="s">
        <v>583</v>
      </c>
      <c r="GE52" t="s">
        <v>583</v>
      </c>
      <c r="GF52" t="s">
        <v>583</v>
      </c>
      <c r="GG52" t="s">
        <v>583</v>
      </c>
      <c r="GH52" t="s">
        <v>583</v>
      </c>
      <c r="GI52" t="s">
        <v>583</v>
      </c>
      <c r="GJ52" t="s">
        <v>583</v>
      </c>
      <c r="GK52" t="s">
        <v>583</v>
      </c>
      <c r="GL52" t="s">
        <v>583</v>
      </c>
      <c r="GM52" t="s">
        <v>583</v>
      </c>
      <c r="GN52" t="s">
        <v>583</v>
      </c>
      <c r="GO52" t="s">
        <v>583</v>
      </c>
      <c r="GP52" t="s">
        <v>583</v>
      </c>
      <c r="GQ52" t="s">
        <v>583</v>
      </c>
      <c r="GR52" t="s">
        <v>583</v>
      </c>
      <c r="GS52" t="s">
        <v>583</v>
      </c>
      <c r="GT52" t="s">
        <v>583</v>
      </c>
      <c r="GU52" t="s">
        <v>583</v>
      </c>
      <c r="GV52" t="s">
        <v>583</v>
      </c>
      <c r="GW52" t="s">
        <v>583</v>
      </c>
      <c r="GX52" t="s">
        <v>583</v>
      </c>
      <c r="GY52" t="s">
        <v>583</v>
      </c>
      <c r="GZ52" t="s">
        <v>583</v>
      </c>
      <c r="HA52" t="s">
        <v>583</v>
      </c>
      <c r="HB52" t="s">
        <v>583</v>
      </c>
      <c r="HC52" t="s">
        <v>583</v>
      </c>
      <c r="HD52" t="s">
        <v>583</v>
      </c>
      <c r="HE52" t="s">
        <v>583</v>
      </c>
      <c r="HF52" t="s">
        <v>583</v>
      </c>
      <c r="HG52" t="s">
        <v>583</v>
      </c>
      <c r="HH52" t="s">
        <v>583</v>
      </c>
      <c r="HI52" t="s">
        <v>583</v>
      </c>
      <c r="HJ52" t="s">
        <v>583</v>
      </c>
      <c r="HK52" t="s">
        <v>583</v>
      </c>
      <c r="HL52" t="s">
        <v>583</v>
      </c>
      <c r="HM52" t="s">
        <v>583</v>
      </c>
      <c r="HN52" t="s">
        <v>583</v>
      </c>
      <c r="HO52" t="s">
        <v>583</v>
      </c>
      <c r="HP52" t="s">
        <v>583</v>
      </c>
      <c r="HQ52" t="s">
        <v>583</v>
      </c>
      <c r="HR52" t="s">
        <v>583</v>
      </c>
      <c r="HS52" t="s">
        <v>583</v>
      </c>
      <c r="HT52" t="s">
        <v>583</v>
      </c>
      <c r="HU52" t="s">
        <v>583</v>
      </c>
      <c r="HV52" t="s">
        <v>583</v>
      </c>
      <c r="HW52" t="s">
        <v>583</v>
      </c>
      <c r="HX52" t="s">
        <v>583</v>
      </c>
      <c r="HY52" t="s">
        <v>583</v>
      </c>
      <c r="HZ52" t="s">
        <v>583</v>
      </c>
      <c r="IA52" t="s">
        <v>583</v>
      </c>
      <c r="IB52" t="s">
        <v>583</v>
      </c>
      <c r="IC52" t="s">
        <v>583</v>
      </c>
      <c r="ID52" t="s">
        <v>1705</v>
      </c>
      <c r="IE52" t="s">
        <v>1706</v>
      </c>
      <c r="IF52" t="s">
        <v>480</v>
      </c>
      <c r="IG52" t="s">
        <v>1707</v>
      </c>
      <c r="IH52" t="s">
        <v>1708</v>
      </c>
      <c r="II52" t="s">
        <v>1709</v>
      </c>
      <c r="IJ52" t="s">
        <v>1710</v>
      </c>
      <c r="IK52" t="s">
        <v>1711</v>
      </c>
      <c r="IL52" t="s">
        <v>1712</v>
      </c>
      <c r="IM52" t="s">
        <v>1713</v>
      </c>
      <c r="IN52" t="s">
        <v>1714</v>
      </c>
      <c r="IO52" t="s">
        <v>1715</v>
      </c>
      <c r="IP52" t="s">
        <v>1716</v>
      </c>
      <c r="IQ52" t="s">
        <v>1717</v>
      </c>
      <c r="IR52" t="s">
        <v>1718</v>
      </c>
      <c r="IS52">
        <v>0.99829999999999997</v>
      </c>
      <c r="IT52">
        <v>0.99919999999999998</v>
      </c>
      <c r="IU52">
        <v>0.99970000000000003</v>
      </c>
      <c r="IV52">
        <v>0.99980000000000002</v>
      </c>
      <c r="IW52">
        <v>0.99690000000000001</v>
      </c>
      <c r="IX52">
        <v>0.99860000000000004</v>
      </c>
      <c r="IY52">
        <v>0.99909999999999999</v>
      </c>
      <c r="IZ52">
        <v>0.99980000000000002</v>
      </c>
      <c r="JA52">
        <v>0.99970000000000003</v>
      </c>
      <c r="JB52">
        <v>0.99980000000000002</v>
      </c>
      <c r="JC52">
        <v>0.9998999999999999</v>
      </c>
      <c r="JD52">
        <v>1</v>
      </c>
      <c r="JE52">
        <v>1199.08</v>
      </c>
      <c r="JF52">
        <v>99.83</v>
      </c>
      <c r="JG52">
        <v>99.92</v>
      </c>
      <c r="JH52">
        <v>99.97</v>
      </c>
      <c r="JI52">
        <v>99.98</v>
      </c>
      <c r="JJ52">
        <v>99.69</v>
      </c>
      <c r="JK52">
        <v>99.86</v>
      </c>
      <c r="JL52">
        <v>99.91</v>
      </c>
      <c r="JM52">
        <v>99.98</v>
      </c>
      <c r="JN52">
        <v>99.97</v>
      </c>
      <c r="JO52">
        <v>99.98</v>
      </c>
      <c r="JP52">
        <v>99.99</v>
      </c>
      <c r="JQ52">
        <v>100</v>
      </c>
      <c r="JR52">
        <v>99.923333333333332</v>
      </c>
      <c r="JS52">
        <v>99.83</v>
      </c>
      <c r="JT52">
        <v>99.875</v>
      </c>
      <c r="JU52">
        <v>99.90666666666668</v>
      </c>
      <c r="JV52">
        <v>99.925000000000011</v>
      </c>
      <c r="JW52">
        <v>99.878000000000014</v>
      </c>
      <c r="JX52">
        <v>99.875</v>
      </c>
      <c r="JY52">
        <v>99.88</v>
      </c>
      <c r="JZ52">
        <v>99.892499999999998</v>
      </c>
      <c r="KA52">
        <v>99.901111111111106</v>
      </c>
      <c r="KB52">
        <v>99.909000000000006</v>
      </c>
      <c r="KC52">
        <v>99.916363636363627</v>
      </c>
      <c r="KD52">
        <v>99.923333333333332</v>
      </c>
      <c r="KE52">
        <v>99.83</v>
      </c>
      <c r="KF52">
        <v>99.92</v>
      </c>
      <c r="KG52">
        <v>99.97</v>
      </c>
      <c r="KH52">
        <v>99.98</v>
      </c>
      <c r="KI52">
        <v>99.69</v>
      </c>
      <c r="KJ52">
        <v>99.86</v>
      </c>
      <c r="KK52">
        <v>99.91</v>
      </c>
      <c r="KL52">
        <v>99.98</v>
      </c>
      <c r="KM52">
        <v>99.97</v>
      </c>
      <c r="KN52">
        <v>99.98</v>
      </c>
      <c r="KO52">
        <v>99.99</v>
      </c>
      <c r="KP52">
        <v>100</v>
      </c>
      <c r="KQ52">
        <v>99.83</v>
      </c>
      <c r="KR52">
        <v>99.875</v>
      </c>
      <c r="KS52">
        <v>99.90666666666668</v>
      </c>
      <c r="KT52">
        <v>99.925000000000011</v>
      </c>
      <c r="KU52">
        <v>99.878000000000014</v>
      </c>
      <c r="KV52">
        <v>99.875</v>
      </c>
      <c r="KW52">
        <v>99.88</v>
      </c>
      <c r="KX52">
        <v>99.892499999999998</v>
      </c>
      <c r="KY52">
        <v>99.901111111111106</v>
      </c>
      <c r="KZ52">
        <v>99.909000000000006</v>
      </c>
      <c r="LA52">
        <v>99.916363636363627</v>
      </c>
      <c r="LB52">
        <v>99.923333333333332</v>
      </c>
      <c r="LC52">
        <v>99.923333333333332</v>
      </c>
      <c r="LD52" t="s">
        <v>1719</v>
      </c>
      <c r="LE52" t="s">
        <v>583</v>
      </c>
      <c r="LF52" t="s">
        <v>586</v>
      </c>
      <c r="LG52" t="s">
        <v>480</v>
      </c>
      <c r="LH52" t="s">
        <v>480</v>
      </c>
      <c r="LI52" t="s">
        <v>480</v>
      </c>
      <c r="LJ52">
        <v>100</v>
      </c>
      <c r="LK52">
        <v>100</v>
      </c>
      <c r="LL52">
        <v>3614547720</v>
      </c>
      <c r="LM52">
        <v>3604601051</v>
      </c>
      <c r="LN52">
        <v>3431155353</v>
      </c>
      <c r="LO52">
        <v>756106375</v>
      </c>
      <c r="LP52">
        <v>756106375</v>
      </c>
      <c r="LQ52">
        <v>99.83</v>
      </c>
      <c r="LR52">
        <v>99.875</v>
      </c>
      <c r="LS52">
        <v>99.90666666666668</v>
      </c>
      <c r="LT52">
        <v>99.925000000000011</v>
      </c>
      <c r="LU52">
        <v>99.878000000000014</v>
      </c>
      <c r="LV52">
        <v>99.875</v>
      </c>
      <c r="LW52">
        <v>99.88</v>
      </c>
      <c r="LX52">
        <v>99.892499999999998</v>
      </c>
      <c r="LY52">
        <v>99.901111111111106</v>
      </c>
      <c r="LZ52">
        <v>99.909000000000006</v>
      </c>
      <c r="MA52">
        <v>99.916363636363627</v>
      </c>
      <c r="MB52">
        <v>99.923333333333332</v>
      </c>
      <c r="MC52">
        <v>99.923333333333332</v>
      </c>
      <c r="MD52">
        <v>99.923333333333332</v>
      </c>
      <c r="ME52">
        <v>99.923333333333332</v>
      </c>
      <c r="MF52" t="s">
        <v>493</v>
      </c>
      <c r="MG52" t="s">
        <v>493</v>
      </c>
      <c r="MH52" t="s">
        <v>493</v>
      </c>
      <c r="MI52" t="s">
        <v>493</v>
      </c>
      <c r="MJ52" t="s">
        <v>493</v>
      </c>
      <c r="MK52" t="s">
        <v>493</v>
      </c>
      <c r="ML52" t="s">
        <v>493</v>
      </c>
      <c r="MM52" t="s">
        <v>492</v>
      </c>
      <c r="MN52" t="s">
        <v>493</v>
      </c>
      <c r="MO52" t="s">
        <v>492</v>
      </c>
      <c r="MP52" t="s">
        <v>493</v>
      </c>
      <c r="MQ52">
        <v>0</v>
      </c>
      <c r="MR52" t="s">
        <v>496</v>
      </c>
      <c r="MS52" t="s">
        <v>496</v>
      </c>
      <c r="MT52" t="s">
        <v>496</v>
      </c>
      <c r="MU52" t="s">
        <v>497</v>
      </c>
      <c r="MV52" t="s">
        <v>496</v>
      </c>
      <c r="MW52" t="s">
        <v>497</v>
      </c>
      <c r="MX52" t="s">
        <v>496</v>
      </c>
      <c r="MY52" t="s">
        <v>497</v>
      </c>
      <c r="MZ52" t="s">
        <v>497</v>
      </c>
      <c r="NA52" t="s">
        <v>497</v>
      </c>
      <c r="NB52" t="s">
        <v>497</v>
      </c>
      <c r="NC52">
        <v>0</v>
      </c>
      <c r="ND52">
        <v>99.83</v>
      </c>
      <c r="NE52">
        <v>99.875</v>
      </c>
      <c r="NF52">
        <v>99.90666666666668</v>
      </c>
      <c r="NG52">
        <v>99.925000000000011</v>
      </c>
      <c r="NH52">
        <v>99.878000000000014</v>
      </c>
      <c r="NI52">
        <v>99.875</v>
      </c>
      <c r="NJ52">
        <v>99.88</v>
      </c>
      <c r="NK52">
        <v>99.892499999999998</v>
      </c>
      <c r="NL52">
        <v>99.901111111111106</v>
      </c>
      <c r="NM52">
        <v>99.909000000000006</v>
      </c>
      <c r="NN52">
        <v>99.916363636363627</v>
      </c>
      <c r="NO52">
        <v>99.923333333333332</v>
      </c>
      <c r="NP52" t="s">
        <v>491</v>
      </c>
      <c r="NQ52" t="s">
        <v>491</v>
      </c>
      <c r="NR52" t="s">
        <v>491</v>
      </c>
      <c r="NS52" t="s">
        <v>491</v>
      </c>
      <c r="NT52" t="s">
        <v>491</v>
      </c>
      <c r="NU52" t="s">
        <v>491</v>
      </c>
      <c r="NV52" t="s">
        <v>491</v>
      </c>
      <c r="NW52" t="s">
        <v>491</v>
      </c>
      <c r="NX52" t="s">
        <v>491</v>
      </c>
      <c r="NY52" t="s">
        <v>491</v>
      </c>
      <c r="NZ52" t="s">
        <v>1447</v>
      </c>
      <c r="OA52">
        <v>0</v>
      </c>
      <c r="OB52" t="s">
        <v>1720</v>
      </c>
      <c r="OC52" t="s">
        <v>1721</v>
      </c>
      <c r="OD52" t="s">
        <v>1722</v>
      </c>
      <c r="OE52" t="s">
        <v>1723</v>
      </c>
      <c r="OF52" t="s">
        <v>1724</v>
      </c>
      <c r="OG52" t="s">
        <v>1725</v>
      </c>
      <c r="OH52" t="s">
        <v>1726</v>
      </c>
      <c r="OI52" t="s">
        <v>1727</v>
      </c>
      <c r="OJ52" t="s">
        <v>1728</v>
      </c>
      <c r="OK52" t="s">
        <v>1729</v>
      </c>
      <c r="OL52" t="s">
        <v>1730</v>
      </c>
      <c r="OM52">
        <v>0</v>
      </c>
      <c r="OP52" t="s">
        <v>1679</v>
      </c>
      <c r="OQ52">
        <v>100</v>
      </c>
      <c r="OR52" t="s">
        <v>583</v>
      </c>
      <c r="OS52" t="s">
        <v>583</v>
      </c>
      <c r="OT52" t="s">
        <v>583</v>
      </c>
      <c r="OU52" t="s">
        <v>583</v>
      </c>
      <c r="OV52" t="s">
        <v>583</v>
      </c>
      <c r="OW52" t="s">
        <v>583</v>
      </c>
      <c r="OX52" t="s">
        <v>583</v>
      </c>
      <c r="OY52" t="s">
        <v>583</v>
      </c>
      <c r="OZ52" t="s">
        <v>583</v>
      </c>
      <c r="PA52" t="s">
        <v>583</v>
      </c>
      <c r="PB52" t="s">
        <v>583</v>
      </c>
      <c r="PC52" t="s">
        <v>583</v>
      </c>
      <c r="PD52" t="s">
        <v>583</v>
      </c>
      <c r="PE52" t="s">
        <v>583</v>
      </c>
      <c r="PF52" t="s">
        <v>583</v>
      </c>
      <c r="PG52" t="s">
        <v>583</v>
      </c>
      <c r="PH52" t="s">
        <v>583</v>
      </c>
      <c r="PI52" t="s">
        <v>583</v>
      </c>
      <c r="PJ52" t="s">
        <v>583</v>
      </c>
      <c r="PK52" t="s">
        <v>583</v>
      </c>
      <c r="PL52" t="s">
        <v>583</v>
      </c>
      <c r="PM52" t="s">
        <v>583</v>
      </c>
      <c r="PN52" t="s">
        <v>583</v>
      </c>
      <c r="PO52" t="s">
        <v>583</v>
      </c>
      <c r="PP52" t="s">
        <v>583</v>
      </c>
      <c r="PQ52" t="s">
        <v>583</v>
      </c>
      <c r="PR52">
        <v>5804193</v>
      </c>
      <c r="PS52">
        <v>750302182</v>
      </c>
      <c r="PT52" t="s">
        <v>648</v>
      </c>
    </row>
    <row r="53" spans="1:436" x14ac:dyDescent="0.35">
      <c r="A53" t="s">
        <v>1731</v>
      </c>
      <c r="B53">
        <v>7870</v>
      </c>
      <c r="D53">
        <v>2020110010186</v>
      </c>
      <c r="E53" t="s">
        <v>437</v>
      </c>
      <c r="F53" t="s">
        <v>438</v>
      </c>
      <c r="G53" t="s">
        <v>439</v>
      </c>
      <c r="H53" t="s">
        <v>1429</v>
      </c>
      <c r="I53" t="s">
        <v>583</v>
      </c>
      <c r="J53" t="s">
        <v>1431</v>
      </c>
      <c r="K53" t="s">
        <v>1432</v>
      </c>
      <c r="L53" t="s">
        <v>1433</v>
      </c>
      <c r="M53" t="s">
        <v>1434</v>
      </c>
      <c r="N53" t="s">
        <v>1432</v>
      </c>
      <c r="O53" t="s">
        <v>1732</v>
      </c>
      <c r="P53" t="s">
        <v>1432</v>
      </c>
      <c r="Q53" t="s">
        <v>1435</v>
      </c>
      <c r="R53" t="s">
        <v>1436</v>
      </c>
      <c r="S53" t="s">
        <v>1733</v>
      </c>
      <c r="T53" t="s">
        <v>1734</v>
      </c>
      <c r="AB53" t="s">
        <v>1733</v>
      </c>
      <c r="AG53" t="s">
        <v>480</v>
      </c>
      <c r="AH53" t="s">
        <v>480</v>
      </c>
      <c r="AI53" t="s">
        <v>1735</v>
      </c>
      <c r="AJ53">
        <v>0</v>
      </c>
      <c r="AK53">
        <v>44245</v>
      </c>
      <c r="AL53">
        <v>1</v>
      </c>
      <c r="AM53">
        <v>2023</v>
      </c>
      <c r="AN53" t="s">
        <v>1736</v>
      </c>
      <c r="AO53" t="s">
        <v>1737</v>
      </c>
      <c r="AP53">
        <v>2021</v>
      </c>
      <c r="AQ53">
        <v>2024</v>
      </c>
      <c r="AR53" t="s">
        <v>527</v>
      </c>
      <c r="AS53" t="s">
        <v>762</v>
      </c>
      <c r="AT53" t="s">
        <v>460</v>
      </c>
      <c r="AU53" t="s">
        <v>706</v>
      </c>
      <c r="AV53">
        <v>2019</v>
      </c>
      <c r="AW53">
        <v>94.93</v>
      </c>
      <c r="AX53" t="s">
        <v>1738</v>
      </c>
      <c r="AZ53">
        <v>1</v>
      </c>
      <c r="BB53" t="s">
        <v>1739</v>
      </c>
      <c r="BC53" t="s">
        <v>1740</v>
      </c>
      <c r="BD53" t="s">
        <v>1740</v>
      </c>
      <c r="BE53" t="s">
        <v>583</v>
      </c>
      <c r="BF53" t="s">
        <v>1738</v>
      </c>
      <c r="BG53">
        <v>3</v>
      </c>
      <c r="BH53">
        <v>45204</v>
      </c>
      <c r="BI53" t="s">
        <v>1461</v>
      </c>
      <c r="BJ53" t="s">
        <v>51</v>
      </c>
      <c r="BK53">
        <v>90</v>
      </c>
      <c r="BL53">
        <v>0</v>
      </c>
      <c r="BM53">
        <v>90</v>
      </c>
      <c r="BN53">
        <v>90</v>
      </c>
      <c r="BO53">
        <v>90</v>
      </c>
      <c r="BP53">
        <v>90</v>
      </c>
      <c r="BW53">
        <v>0</v>
      </c>
      <c r="BX53">
        <v>90</v>
      </c>
      <c r="BY53">
        <v>90</v>
      </c>
      <c r="BZ53">
        <v>90</v>
      </c>
      <c r="CA53">
        <v>90</v>
      </c>
      <c r="CB53">
        <v>96.269999999999982</v>
      </c>
      <c r="CC53">
        <v>90</v>
      </c>
      <c r="CD53">
        <v>0</v>
      </c>
      <c r="CE53" t="s">
        <v>583</v>
      </c>
      <c r="CF53" t="s">
        <v>583</v>
      </c>
      <c r="CG53" t="s">
        <v>583</v>
      </c>
      <c r="CH53" t="s">
        <v>583</v>
      </c>
      <c r="CI53" t="s">
        <v>583</v>
      </c>
      <c r="CJ53">
        <v>0</v>
      </c>
      <c r="CK53">
        <v>96.54</v>
      </c>
      <c r="CL53">
        <v>96.269999999999982</v>
      </c>
      <c r="CM53" t="s">
        <v>491</v>
      </c>
      <c r="CN53" t="s">
        <v>469</v>
      </c>
      <c r="CO53">
        <v>0</v>
      </c>
      <c r="CP53">
        <v>0</v>
      </c>
      <c r="CQ53">
        <v>0</v>
      </c>
      <c r="CR53">
        <v>0</v>
      </c>
      <c r="CS53">
        <v>0</v>
      </c>
      <c r="CT53">
        <v>0</v>
      </c>
      <c r="CU53">
        <v>0</v>
      </c>
      <c r="CV53">
        <v>0</v>
      </c>
      <c r="CW53">
        <v>0</v>
      </c>
      <c r="CX53">
        <v>0</v>
      </c>
      <c r="CY53">
        <v>0</v>
      </c>
      <c r="CZ53">
        <v>90</v>
      </c>
      <c r="DA53">
        <v>90</v>
      </c>
      <c r="DB53" s="92">
        <v>90</v>
      </c>
      <c r="DC53">
        <v>90</v>
      </c>
      <c r="DD53">
        <v>90</v>
      </c>
      <c r="DE53">
        <v>0</v>
      </c>
      <c r="DF53">
        <v>0</v>
      </c>
      <c r="DG53">
        <v>0</v>
      </c>
      <c r="DH53">
        <v>0</v>
      </c>
      <c r="DI53">
        <v>0</v>
      </c>
      <c r="DJ53">
        <v>0</v>
      </c>
      <c r="DK53">
        <v>0</v>
      </c>
      <c r="DL53">
        <v>0</v>
      </c>
      <c r="DM53">
        <v>0</v>
      </c>
      <c r="DN53">
        <v>0</v>
      </c>
      <c r="DO53">
        <v>0</v>
      </c>
      <c r="DP53">
        <v>90</v>
      </c>
      <c r="DQ53">
        <v>90</v>
      </c>
      <c r="DR53">
        <v>0</v>
      </c>
      <c r="DS53">
        <v>0</v>
      </c>
      <c r="DT53">
        <v>0</v>
      </c>
      <c r="DU53">
        <v>0</v>
      </c>
      <c r="DV53">
        <v>0</v>
      </c>
      <c r="DW53">
        <v>0</v>
      </c>
      <c r="DX53">
        <v>0</v>
      </c>
      <c r="DY53">
        <v>0</v>
      </c>
      <c r="DZ53">
        <v>0</v>
      </c>
      <c r="EA53">
        <v>0</v>
      </c>
      <c r="EB53">
        <v>0</v>
      </c>
      <c r="EC53">
        <v>91.94</v>
      </c>
      <c r="ED53">
        <v>91.94</v>
      </c>
      <c r="EE53">
        <v>91.94</v>
      </c>
      <c r="EF53">
        <v>0</v>
      </c>
      <c r="EG53">
        <v>0</v>
      </c>
      <c r="EH53">
        <v>0</v>
      </c>
      <c r="EI53">
        <v>0</v>
      </c>
      <c r="EJ53">
        <v>0</v>
      </c>
      <c r="EK53">
        <v>0</v>
      </c>
      <c r="EL53">
        <v>0</v>
      </c>
      <c r="EM53">
        <v>0</v>
      </c>
      <c r="EN53">
        <v>0</v>
      </c>
      <c r="EO53">
        <v>0</v>
      </c>
      <c r="EP53">
        <v>0</v>
      </c>
      <c r="EQ53" t="s">
        <v>1741</v>
      </c>
      <c r="ER53">
        <v>0</v>
      </c>
      <c r="ES53">
        <v>0</v>
      </c>
      <c r="ET53">
        <v>0</v>
      </c>
      <c r="EU53">
        <v>0</v>
      </c>
      <c r="EV53">
        <v>0</v>
      </c>
      <c r="EW53">
        <v>0</v>
      </c>
      <c r="EX53">
        <v>0</v>
      </c>
      <c r="EY53">
        <v>0</v>
      </c>
      <c r="EZ53">
        <v>0</v>
      </c>
      <c r="FA53">
        <v>0</v>
      </c>
      <c r="FB53">
        <v>0</v>
      </c>
      <c r="FC53" t="s">
        <v>1741</v>
      </c>
      <c r="FD53" t="s">
        <v>583</v>
      </c>
      <c r="FE53" t="s">
        <v>583</v>
      </c>
      <c r="FF53" t="s">
        <v>583</v>
      </c>
      <c r="FG53" t="s">
        <v>583</v>
      </c>
      <c r="FH53" t="s">
        <v>583</v>
      </c>
      <c r="FI53" t="s">
        <v>583</v>
      </c>
      <c r="FJ53" t="s">
        <v>583</v>
      </c>
      <c r="FK53" t="s">
        <v>583</v>
      </c>
      <c r="FL53" t="s">
        <v>583</v>
      </c>
      <c r="FM53" t="s">
        <v>583</v>
      </c>
      <c r="FN53" t="s">
        <v>583</v>
      </c>
      <c r="FO53" t="s">
        <v>583</v>
      </c>
      <c r="FP53" t="s">
        <v>583</v>
      </c>
      <c r="FQ53" t="s">
        <v>583</v>
      </c>
      <c r="FR53" t="s">
        <v>583</v>
      </c>
      <c r="FS53" t="s">
        <v>583</v>
      </c>
      <c r="FT53" t="s">
        <v>583</v>
      </c>
      <c r="FU53" t="s">
        <v>583</v>
      </c>
      <c r="FV53" t="s">
        <v>583</v>
      </c>
      <c r="FW53" t="s">
        <v>583</v>
      </c>
      <c r="FX53" t="s">
        <v>583</v>
      </c>
      <c r="FY53" t="s">
        <v>583</v>
      </c>
      <c r="FZ53" t="s">
        <v>583</v>
      </c>
      <c r="GA53" t="s">
        <v>583</v>
      </c>
      <c r="GB53" t="s">
        <v>583</v>
      </c>
      <c r="GC53" t="s">
        <v>583</v>
      </c>
      <c r="GD53" t="s">
        <v>583</v>
      </c>
      <c r="GE53" t="s">
        <v>583</v>
      </c>
      <c r="GF53" t="s">
        <v>583</v>
      </c>
      <c r="GG53" t="s">
        <v>583</v>
      </c>
      <c r="GH53" t="s">
        <v>583</v>
      </c>
      <c r="GI53" t="s">
        <v>583</v>
      </c>
      <c r="GJ53" t="s">
        <v>583</v>
      </c>
      <c r="GK53" t="s">
        <v>583</v>
      </c>
      <c r="GL53" t="s">
        <v>583</v>
      </c>
      <c r="GM53" t="s">
        <v>583</v>
      </c>
      <c r="GN53" t="s">
        <v>583</v>
      </c>
      <c r="GO53" t="s">
        <v>583</v>
      </c>
      <c r="GP53" t="s">
        <v>583</v>
      </c>
      <c r="GQ53" t="s">
        <v>583</v>
      </c>
      <c r="GR53" t="s">
        <v>583</v>
      </c>
      <c r="GS53" t="s">
        <v>583</v>
      </c>
      <c r="GT53" t="s">
        <v>583</v>
      </c>
      <c r="GU53" t="s">
        <v>583</v>
      </c>
      <c r="GV53" t="s">
        <v>583</v>
      </c>
      <c r="GW53" t="s">
        <v>583</v>
      </c>
      <c r="GX53" t="s">
        <v>583</v>
      </c>
      <c r="GY53" t="s">
        <v>583</v>
      </c>
      <c r="GZ53" t="s">
        <v>583</v>
      </c>
      <c r="HA53" t="s">
        <v>583</v>
      </c>
      <c r="HB53" t="s">
        <v>583</v>
      </c>
      <c r="HC53" t="s">
        <v>583</v>
      </c>
      <c r="HD53" t="s">
        <v>583</v>
      </c>
      <c r="HE53" t="s">
        <v>583</v>
      </c>
      <c r="HF53" t="s">
        <v>583</v>
      </c>
      <c r="HG53" t="s">
        <v>583</v>
      </c>
      <c r="HH53" t="s">
        <v>583</v>
      </c>
      <c r="HI53" t="s">
        <v>583</v>
      </c>
      <c r="HJ53" t="s">
        <v>583</v>
      </c>
      <c r="HK53" t="s">
        <v>583</v>
      </c>
      <c r="HL53" t="s">
        <v>583</v>
      </c>
      <c r="HM53" t="s">
        <v>583</v>
      </c>
      <c r="HN53" t="s">
        <v>583</v>
      </c>
      <c r="HO53" t="s">
        <v>583</v>
      </c>
      <c r="HP53" t="s">
        <v>583</v>
      </c>
      <c r="HQ53" t="s">
        <v>583</v>
      </c>
      <c r="HR53" t="s">
        <v>583</v>
      </c>
      <c r="HS53" t="s">
        <v>583</v>
      </c>
      <c r="HT53" t="s">
        <v>583</v>
      </c>
      <c r="HU53" t="s">
        <v>583</v>
      </c>
      <c r="HV53" t="s">
        <v>583</v>
      </c>
      <c r="HW53" t="s">
        <v>583</v>
      </c>
      <c r="HX53" t="s">
        <v>583</v>
      </c>
      <c r="HY53" t="s">
        <v>583</v>
      </c>
      <c r="HZ53" t="s">
        <v>583</v>
      </c>
      <c r="IA53" t="s">
        <v>583</v>
      </c>
      <c r="IB53" t="s">
        <v>583</v>
      </c>
      <c r="IC53" t="s">
        <v>583</v>
      </c>
      <c r="ID53" t="s">
        <v>1742</v>
      </c>
      <c r="IE53" t="s">
        <v>1743</v>
      </c>
      <c r="IF53" t="s">
        <v>480</v>
      </c>
      <c r="IG53" t="s">
        <v>480</v>
      </c>
      <c r="IH53">
        <v>0</v>
      </c>
      <c r="II53">
        <v>0</v>
      </c>
      <c r="IJ53">
        <v>0</v>
      </c>
      <c r="IK53">
        <v>0</v>
      </c>
      <c r="IL53">
        <v>0</v>
      </c>
      <c r="IM53">
        <v>0</v>
      </c>
      <c r="IN53">
        <v>0</v>
      </c>
      <c r="IO53">
        <v>0</v>
      </c>
      <c r="IP53">
        <v>0</v>
      </c>
      <c r="IQ53">
        <v>0</v>
      </c>
      <c r="IR53">
        <v>0</v>
      </c>
      <c r="IS53">
        <v>0</v>
      </c>
      <c r="IT53">
        <v>0</v>
      </c>
      <c r="IU53">
        <v>0</v>
      </c>
      <c r="IV53">
        <v>0</v>
      </c>
      <c r="IW53">
        <v>0</v>
      </c>
      <c r="IX53">
        <v>0</v>
      </c>
      <c r="IY53">
        <v>0</v>
      </c>
      <c r="IZ53">
        <v>0</v>
      </c>
      <c r="JA53">
        <v>0</v>
      </c>
      <c r="JB53">
        <v>0</v>
      </c>
      <c r="JC53">
        <v>0</v>
      </c>
      <c r="JD53">
        <v>1.0215555555555556</v>
      </c>
      <c r="JE53">
        <v>1.0215555555555556</v>
      </c>
      <c r="JF53">
        <v>0</v>
      </c>
      <c r="JG53">
        <v>0</v>
      </c>
      <c r="JH53">
        <v>0</v>
      </c>
      <c r="JI53">
        <v>0</v>
      </c>
      <c r="JJ53">
        <v>0</v>
      </c>
      <c r="JK53">
        <v>0</v>
      </c>
      <c r="JL53">
        <v>0</v>
      </c>
      <c r="JM53">
        <v>0</v>
      </c>
      <c r="JN53">
        <v>0</v>
      </c>
      <c r="JO53">
        <v>0</v>
      </c>
      <c r="JP53">
        <v>0</v>
      </c>
      <c r="JQ53">
        <v>102.15555555555555</v>
      </c>
      <c r="JR53">
        <v>102.15555555555555</v>
      </c>
      <c r="JS53">
        <v>0</v>
      </c>
      <c r="JT53">
        <v>0</v>
      </c>
      <c r="JU53">
        <v>0</v>
      </c>
      <c r="JV53">
        <v>0</v>
      </c>
      <c r="JW53">
        <v>0</v>
      </c>
      <c r="JX53">
        <v>0</v>
      </c>
      <c r="JY53">
        <v>0</v>
      </c>
      <c r="JZ53">
        <v>0</v>
      </c>
      <c r="KA53">
        <v>0</v>
      </c>
      <c r="KB53">
        <v>0</v>
      </c>
      <c r="KC53">
        <v>0</v>
      </c>
      <c r="KD53">
        <v>102.15555555555555</v>
      </c>
      <c r="KE53" t="s">
        <v>489</v>
      </c>
      <c r="KF53" t="s">
        <v>480</v>
      </c>
      <c r="KG53" t="s">
        <v>480</v>
      </c>
      <c r="KH53" t="s">
        <v>480</v>
      </c>
      <c r="KI53" t="s">
        <v>480</v>
      </c>
      <c r="KJ53" t="s">
        <v>480</v>
      </c>
      <c r="KK53" t="s">
        <v>480</v>
      </c>
      <c r="KL53" t="s">
        <v>480</v>
      </c>
      <c r="KM53" t="s">
        <v>480</v>
      </c>
      <c r="KN53" t="s">
        <v>480</v>
      </c>
      <c r="KO53" t="s">
        <v>480</v>
      </c>
      <c r="KP53">
        <v>102.15555555555555</v>
      </c>
      <c r="KQ53" t="s">
        <v>489</v>
      </c>
      <c r="KR53" t="s">
        <v>489</v>
      </c>
      <c r="KS53" t="s">
        <v>489</v>
      </c>
      <c r="KT53" t="s">
        <v>489</v>
      </c>
      <c r="KU53" t="s">
        <v>489</v>
      </c>
      <c r="KV53" t="s">
        <v>489</v>
      </c>
      <c r="KW53" t="s">
        <v>489</v>
      </c>
      <c r="KX53" t="s">
        <v>489</v>
      </c>
      <c r="KY53" t="s">
        <v>489</v>
      </c>
      <c r="KZ53" t="s">
        <v>489</v>
      </c>
      <c r="LA53" t="s">
        <v>489</v>
      </c>
      <c r="LB53">
        <v>102.15555555555555</v>
      </c>
      <c r="LC53">
        <v>102.15555555555555</v>
      </c>
      <c r="LD53" t="s">
        <v>1719</v>
      </c>
      <c r="LE53" t="s">
        <v>583</v>
      </c>
      <c r="LF53" t="s">
        <v>586</v>
      </c>
      <c r="LG53" t="s">
        <v>480</v>
      </c>
      <c r="LH53" t="s">
        <v>480</v>
      </c>
      <c r="LI53" t="s">
        <v>480</v>
      </c>
      <c r="LJ53">
        <v>100</v>
      </c>
      <c r="LK53">
        <v>100</v>
      </c>
      <c r="LL53">
        <v>3614547720</v>
      </c>
      <c r="LM53">
        <v>3604601051</v>
      </c>
      <c r="LN53">
        <v>3431155353</v>
      </c>
      <c r="LO53">
        <v>756106375</v>
      </c>
      <c r="LP53">
        <v>756106375</v>
      </c>
      <c r="LQ53" t="s">
        <v>489</v>
      </c>
      <c r="LR53" t="s">
        <v>489</v>
      </c>
      <c r="LS53" t="s">
        <v>489</v>
      </c>
      <c r="LT53" t="s">
        <v>489</v>
      </c>
      <c r="LU53" t="s">
        <v>489</v>
      </c>
      <c r="LV53" t="s">
        <v>489</v>
      </c>
      <c r="LW53" t="s">
        <v>489</v>
      </c>
      <c r="LX53" t="s">
        <v>489</v>
      </c>
      <c r="LY53" t="s">
        <v>489</v>
      </c>
      <c r="LZ53" t="s">
        <v>489</v>
      </c>
      <c r="MA53" t="s">
        <v>489</v>
      </c>
      <c r="MB53">
        <v>91.94</v>
      </c>
      <c r="MC53">
        <v>91.94</v>
      </c>
      <c r="MD53">
        <v>91.94</v>
      </c>
      <c r="ME53">
        <v>91.94</v>
      </c>
      <c r="MF53" t="s">
        <v>491</v>
      </c>
      <c r="MG53" t="s">
        <v>491</v>
      </c>
      <c r="MH53" t="s">
        <v>491</v>
      </c>
      <c r="MI53" t="s">
        <v>491</v>
      </c>
      <c r="MJ53" t="s">
        <v>491</v>
      </c>
      <c r="MK53" t="s">
        <v>491</v>
      </c>
      <c r="ML53" t="s">
        <v>491</v>
      </c>
      <c r="MM53" t="s">
        <v>491</v>
      </c>
      <c r="MN53" t="s">
        <v>491</v>
      </c>
      <c r="MO53" t="s">
        <v>491</v>
      </c>
      <c r="MP53" t="s">
        <v>1240</v>
      </c>
      <c r="MQ53">
        <v>0</v>
      </c>
      <c r="MR53" t="s">
        <v>491</v>
      </c>
      <c r="MS53" t="s">
        <v>491</v>
      </c>
      <c r="MT53" t="s">
        <v>491</v>
      </c>
      <c r="MU53" t="s">
        <v>491</v>
      </c>
      <c r="MV53" t="s">
        <v>491</v>
      </c>
      <c r="MW53" t="s">
        <v>491</v>
      </c>
      <c r="MX53" t="s">
        <v>491</v>
      </c>
      <c r="MY53" t="s">
        <v>491</v>
      </c>
      <c r="MZ53" t="s">
        <v>491</v>
      </c>
      <c r="NA53" t="s">
        <v>491</v>
      </c>
      <c r="NB53" t="s">
        <v>1240</v>
      </c>
      <c r="NC53">
        <v>0</v>
      </c>
      <c r="ND53" t="s">
        <v>489</v>
      </c>
      <c r="NE53" t="s">
        <v>489</v>
      </c>
      <c r="NF53" t="s">
        <v>489</v>
      </c>
      <c r="NG53" t="s">
        <v>489</v>
      </c>
      <c r="NH53" t="s">
        <v>489</v>
      </c>
      <c r="NI53" t="s">
        <v>489</v>
      </c>
      <c r="NJ53" t="s">
        <v>489</v>
      </c>
      <c r="NK53" t="s">
        <v>489</v>
      </c>
      <c r="NL53" t="s">
        <v>489</v>
      </c>
      <c r="NM53" t="s">
        <v>489</v>
      </c>
      <c r="NN53" t="s">
        <v>489</v>
      </c>
      <c r="NO53">
        <v>102.15555555555555</v>
      </c>
      <c r="NP53" t="s">
        <v>491</v>
      </c>
      <c r="NQ53" t="s">
        <v>491</v>
      </c>
      <c r="NR53" t="s">
        <v>491</v>
      </c>
      <c r="NS53" t="s">
        <v>491</v>
      </c>
      <c r="NT53" t="s">
        <v>491</v>
      </c>
      <c r="NU53" t="s">
        <v>491</v>
      </c>
      <c r="NV53" t="s">
        <v>491</v>
      </c>
      <c r="NW53" t="s">
        <v>491</v>
      </c>
      <c r="NX53" t="s">
        <v>491</v>
      </c>
      <c r="NY53" t="s">
        <v>491</v>
      </c>
      <c r="NZ53" t="s">
        <v>1240</v>
      </c>
      <c r="OA53">
        <v>0</v>
      </c>
      <c r="OB53" t="s">
        <v>1448</v>
      </c>
      <c r="OC53" t="s">
        <v>1448</v>
      </c>
      <c r="OD53" t="s">
        <v>1448</v>
      </c>
      <c r="OE53" t="s">
        <v>1448</v>
      </c>
      <c r="OF53" t="s">
        <v>1448</v>
      </c>
      <c r="OG53" t="s">
        <v>1448</v>
      </c>
      <c r="OH53" t="s">
        <v>1448</v>
      </c>
      <c r="OI53" t="s">
        <v>1448</v>
      </c>
      <c r="OJ53" t="s">
        <v>1448</v>
      </c>
      <c r="OK53" t="s">
        <v>1448</v>
      </c>
      <c r="OL53" t="s">
        <v>1240</v>
      </c>
      <c r="OM53">
        <v>0</v>
      </c>
      <c r="OP53" t="s">
        <v>1731</v>
      </c>
      <c r="OQ53">
        <v>90</v>
      </c>
      <c r="OR53" t="s">
        <v>583</v>
      </c>
      <c r="OS53" t="s">
        <v>583</v>
      </c>
      <c r="OT53" t="s">
        <v>583</v>
      </c>
      <c r="OU53" t="s">
        <v>583</v>
      </c>
      <c r="OV53" t="s">
        <v>583</v>
      </c>
      <c r="OW53" t="s">
        <v>583</v>
      </c>
      <c r="OX53" t="s">
        <v>583</v>
      </c>
      <c r="OY53" t="s">
        <v>583</v>
      </c>
      <c r="OZ53" t="s">
        <v>583</v>
      </c>
      <c r="PA53" t="s">
        <v>583</v>
      </c>
      <c r="PB53" t="s">
        <v>583</v>
      </c>
      <c r="PC53" t="s">
        <v>583</v>
      </c>
      <c r="PD53" t="s">
        <v>583</v>
      </c>
      <c r="PE53" t="s">
        <v>583</v>
      </c>
      <c r="PF53" t="s">
        <v>583</v>
      </c>
      <c r="PG53" t="s">
        <v>583</v>
      </c>
      <c r="PH53" t="s">
        <v>583</v>
      </c>
      <c r="PI53" t="s">
        <v>583</v>
      </c>
      <c r="PJ53" t="s">
        <v>583</v>
      </c>
      <c r="PK53" t="s">
        <v>583</v>
      </c>
      <c r="PL53" t="s">
        <v>583</v>
      </c>
      <c r="PM53" t="s">
        <v>583</v>
      </c>
      <c r="PN53" t="s">
        <v>583</v>
      </c>
      <c r="PO53" t="s">
        <v>583</v>
      </c>
      <c r="PP53" t="s">
        <v>583</v>
      </c>
      <c r="PQ53" t="s">
        <v>583</v>
      </c>
      <c r="PR53">
        <v>5804193</v>
      </c>
      <c r="PS53">
        <v>750302182</v>
      </c>
      <c r="PT53" t="s">
        <v>1744</v>
      </c>
    </row>
    <row r="54" spans="1:436" x14ac:dyDescent="0.35">
      <c r="A54" t="s">
        <v>1745</v>
      </c>
      <c r="B54">
        <v>7871</v>
      </c>
      <c r="C54" t="s">
        <v>1746</v>
      </c>
      <c r="D54">
        <v>2020110010188</v>
      </c>
      <c r="E54" t="s">
        <v>437</v>
      </c>
      <c r="F54" t="s">
        <v>1747</v>
      </c>
      <c r="G54" t="s">
        <v>1748</v>
      </c>
      <c r="H54" t="s">
        <v>1749</v>
      </c>
      <c r="I54" t="s">
        <v>1750</v>
      </c>
      <c r="J54" t="s">
        <v>1751</v>
      </c>
      <c r="K54" t="s">
        <v>1752</v>
      </c>
      <c r="L54" t="s">
        <v>1753</v>
      </c>
      <c r="M54" t="s">
        <v>1754</v>
      </c>
      <c r="N54" t="s">
        <v>1752</v>
      </c>
      <c r="O54" t="s">
        <v>1753</v>
      </c>
      <c r="P54" t="s">
        <v>1754</v>
      </c>
      <c r="Q54" t="s">
        <v>1755</v>
      </c>
      <c r="R54" t="s">
        <v>1756</v>
      </c>
      <c r="S54" t="s">
        <v>1757</v>
      </c>
      <c r="T54" t="s">
        <v>1758</v>
      </c>
      <c r="AB54" t="s">
        <v>1759</v>
      </c>
      <c r="AC54" t="s">
        <v>1757</v>
      </c>
      <c r="AG54" t="s">
        <v>452</v>
      </c>
      <c r="AH54" t="s">
        <v>1760</v>
      </c>
      <c r="AI54" t="s">
        <v>1761</v>
      </c>
      <c r="AJ54">
        <v>0</v>
      </c>
      <c r="AK54">
        <v>44466</v>
      </c>
      <c r="AL54">
        <v>2</v>
      </c>
      <c r="AM54">
        <v>2023</v>
      </c>
      <c r="AN54" t="s">
        <v>1762</v>
      </c>
      <c r="AO54" t="s">
        <v>1763</v>
      </c>
      <c r="AP54">
        <v>2020</v>
      </c>
      <c r="AQ54">
        <v>2024</v>
      </c>
      <c r="AR54" t="s">
        <v>458</v>
      </c>
      <c r="AS54" t="s">
        <v>459</v>
      </c>
      <c r="AT54" t="s">
        <v>460</v>
      </c>
      <c r="AU54" t="s">
        <v>461</v>
      </c>
      <c r="AW54" t="s">
        <v>462</v>
      </c>
      <c r="AX54" t="s">
        <v>462</v>
      </c>
      <c r="AY54">
        <v>1</v>
      </c>
      <c r="BB54" t="s">
        <v>1764</v>
      </c>
      <c r="BC54" t="s">
        <v>1765</v>
      </c>
      <c r="BD54" t="s">
        <v>1766</v>
      </c>
      <c r="BE54" t="s">
        <v>1767</v>
      </c>
      <c r="BF54" t="s">
        <v>532</v>
      </c>
      <c r="BG54">
        <v>4</v>
      </c>
      <c r="BH54">
        <v>45204</v>
      </c>
      <c r="BI54" t="s">
        <v>1768</v>
      </c>
      <c r="BJ54" t="s">
        <v>50</v>
      </c>
      <c r="BK54">
        <v>100</v>
      </c>
      <c r="BL54">
        <v>5</v>
      </c>
      <c r="BM54">
        <v>20</v>
      </c>
      <c r="BN54">
        <v>55</v>
      </c>
      <c r="BO54">
        <v>90</v>
      </c>
      <c r="BP54">
        <v>100</v>
      </c>
      <c r="BQ54">
        <v>1692063231</v>
      </c>
      <c r="BR54">
        <v>180922950</v>
      </c>
      <c r="BS54">
        <v>495099654</v>
      </c>
      <c r="BT54">
        <v>465276844</v>
      </c>
      <c r="BU54">
        <v>408085783</v>
      </c>
      <c r="BV54">
        <v>142678000</v>
      </c>
      <c r="BW54">
        <v>5</v>
      </c>
      <c r="BX54">
        <v>20</v>
      </c>
      <c r="BY54">
        <v>55</v>
      </c>
      <c r="BZ54">
        <v>90</v>
      </c>
      <c r="CA54">
        <v>15</v>
      </c>
      <c r="CB54">
        <v>35</v>
      </c>
      <c r="CC54">
        <v>35</v>
      </c>
      <c r="CD54">
        <v>175113988</v>
      </c>
      <c r="CE54">
        <v>152400934</v>
      </c>
      <c r="CF54">
        <v>495099654</v>
      </c>
      <c r="CG54" t="s">
        <v>1769</v>
      </c>
      <c r="CH54">
        <v>465276024</v>
      </c>
      <c r="CI54">
        <v>456869889</v>
      </c>
      <c r="CJ54">
        <v>5</v>
      </c>
      <c r="CK54">
        <v>20</v>
      </c>
      <c r="CL54">
        <v>55</v>
      </c>
      <c r="CM54">
        <v>90</v>
      </c>
      <c r="CN54" t="s">
        <v>469</v>
      </c>
      <c r="CO54">
        <v>0</v>
      </c>
      <c r="CP54">
        <v>0</v>
      </c>
      <c r="CQ54">
        <v>3.8884999999999996</v>
      </c>
      <c r="CR54">
        <v>3.5</v>
      </c>
      <c r="CS54">
        <v>0</v>
      </c>
      <c r="CT54">
        <v>7.3884999999999996</v>
      </c>
      <c r="CU54">
        <v>3.5</v>
      </c>
      <c r="CV54">
        <v>0</v>
      </c>
      <c r="CW54">
        <v>3.8884999999999996</v>
      </c>
      <c r="CX54">
        <v>3.5</v>
      </c>
      <c r="CY54">
        <v>0</v>
      </c>
      <c r="CZ54">
        <v>9.3345000000000002</v>
      </c>
      <c r="DA54">
        <v>90</v>
      </c>
      <c r="DB54" s="92">
        <v>90</v>
      </c>
      <c r="DC54">
        <v>35</v>
      </c>
      <c r="DD54">
        <v>35</v>
      </c>
      <c r="DE54">
        <v>0</v>
      </c>
      <c r="DF54">
        <v>0</v>
      </c>
      <c r="DG54">
        <v>22.22</v>
      </c>
      <c r="DH54">
        <v>20</v>
      </c>
      <c r="DI54">
        <v>0</v>
      </c>
      <c r="DJ54">
        <v>42.22</v>
      </c>
      <c r="DK54">
        <v>20</v>
      </c>
      <c r="DL54">
        <v>0</v>
      </c>
      <c r="DM54">
        <v>22.22</v>
      </c>
      <c r="DN54">
        <v>20</v>
      </c>
      <c r="DO54">
        <v>0</v>
      </c>
      <c r="DP54">
        <v>53.34</v>
      </c>
      <c r="DQ54">
        <v>200</v>
      </c>
      <c r="DR54">
        <v>0</v>
      </c>
      <c r="DS54">
        <v>0</v>
      </c>
      <c r="DT54">
        <v>22.22</v>
      </c>
      <c r="DU54">
        <v>20</v>
      </c>
      <c r="DV54">
        <v>0</v>
      </c>
      <c r="DW54">
        <v>42.22</v>
      </c>
      <c r="DX54">
        <v>20</v>
      </c>
      <c r="DY54">
        <v>0</v>
      </c>
      <c r="DZ54">
        <v>22.22</v>
      </c>
      <c r="EA54">
        <v>20</v>
      </c>
      <c r="EB54">
        <v>33.340000000000003</v>
      </c>
      <c r="EC54">
        <v>20</v>
      </c>
      <c r="ED54">
        <v>200</v>
      </c>
      <c r="EE54">
        <v>200</v>
      </c>
      <c r="EF54" t="s">
        <v>489</v>
      </c>
      <c r="EG54" t="s">
        <v>489</v>
      </c>
      <c r="EH54" t="s">
        <v>1770</v>
      </c>
      <c r="EI54" t="s">
        <v>1771</v>
      </c>
      <c r="EJ54" t="s">
        <v>489</v>
      </c>
      <c r="EK54" t="s">
        <v>1772</v>
      </c>
      <c r="EL54" t="s">
        <v>1771</v>
      </c>
      <c r="EM54" t="s">
        <v>586</v>
      </c>
      <c r="EN54" t="s">
        <v>1770</v>
      </c>
      <c r="EO54" t="s">
        <v>1771</v>
      </c>
      <c r="EP54" t="s">
        <v>586</v>
      </c>
      <c r="EQ54" t="s">
        <v>1772</v>
      </c>
      <c r="ER54" t="s">
        <v>489</v>
      </c>
      <c r="ES54" t="s">
        <v>489</v>
      </c>
      <c r="ET54" t="s">
        <v>1773</v>
      </c>
      <c r="EU54" t="s">
        <v>1774</v>
      </c>
      <c r="EV54" t="s">
        <v>489</v>
      </c>
      <c r="EW54" t="s">
        <v>1775</v>
      </c>
      <c r="EX54" t="s">
        <v>1776</v>
      </c>
      <c r="EY54" t="s">
        <v>586</v>
      </c>
      <c r="EZ54" t="s">
        <v>1777</v>
      </c>
      <c r="FA54" t="s">
        <v>1774</v>
      </c>
      <c r="FB54" t="s">
        <v>1778</v>
      </c>
      <c r="FC54" t="s">
        <v>1779</v>
      </c>
      <c r="FD54">
        <v>401742000</v>
      </c>
      <c r="FE54">
        <v>401742000</v>
      </c>
      <c r="FF54">
        <v>401742000</v>
      </c>
      <c r="FG54">
        <v>401742000</v>
      </c>
      <c r="FH54">
        <v>401742000</v>
      </c>
      <c r="FI54">
        <v>401742000</v>
      </c>
      <c r="FJ54">
        <v>401742000</v>
      </c>
      <c r="FK54">
        <v>401742000</v>
      </c>
      <c r="FL54">
        <v>401742000</v>
      </c>
      <c r="FM54">
        <v>401742000</v>
      </c>
      <c r="FN54">
        <v>401742000</v>
      </c>
      <c r="FO54">
        <v>401742000</v>
      </c>
      <c r="FP54">
        <v>401742000</v>
      </c>
      <c r="FQ54">
        <v>401742000</v>
      </c>
      <c r="FR54">
        <v>401742000</v>
      </c>
      <c r="FS54">
        <v>401742000</v>
      </c>
      <c r="FT54">
        <v>401742000</v>
      </c>
      <c r="FU54">
        <v>401742000</v>
      </c>
      <c r="FV54">
        <v>401742000</v>
      </c>
      <c r="FW54">
        <v>401742000</v>
      </c>
      <c r="FX54">
        <v>401742000</v>
      </c>
      <c r="FY54">
        <v>401742000</v>
      </c>
      <c r="FZ54">
        <v>401742000</v>
      </c>
      <c r="GA54">
        <v>408085783</v>
      </c>
      <c r="GB54">
        <v>408085783</v>
      </c>
      <c r="GC54">
        <v>408085783</v>
      </c>
      <c r="GD54">
        <v>261700450</v>
      </c>
      <c r="GE54">
        <v>261700450</v>
      </c>
      <c r="GF54">
        <v>261700450</v>
      </c>
      <c r="GG54">
        <v>401740450</v>
      </c>
      <c r="GH54">
        <v>401740450</v>
      </c>
      <c r="GI54">
        <v>401740450</v>
      </c>
      <c r="GJ54">
        <v>401740450</v>
      </c>
      <c r="GK54">
        <v>401740450</v>
      </c>
      <c r="GL54">
        <v>401740450</v>
      </c>
      <c r="GM54">
        <v>401740450</v>
      </c>
      <c r="GN54">
        <v>408084703</v>
      </c>
      <c r="GO54">
        <v>408084703</v>
      </c>
      <c r="GP54">
        <v>408084703</v>
      </c>
      <c r="GQ54">
        <v>0</v>
      </c>
      <c r="GR54">
        <v>4705321</v>
      </c>
      <c r="GS54">
        <v>30875366</v>
      </c>
      <c r="GT54">
        <v>57045411</v>
      </c>
      <c r="GU54">
        <v>83215456</v>
      </c>
      <c r="GV54">
        <v>109385501</v>
      </c>
      <c r="GW54">
        <v>169028519</v>
      </c>
      <c r="GX54">
        <v>207505616</v>
      </c>
      <c r="GY54">
        <v>251515947</v>
      </c>
      <c r="GZ54">
        <v>316312123</v>
      </c>
      <c r="HA54">
        <v>350619200</v>
      </c>
      <c r="HB54">
        <v>399434881</v>
      </c>
      <c r="HC54">
        <v>399434881</v>
      </c>
      <c r="HD54">
        <v>8406135</v>
      </c>
      <c r="HE54">
        <v>8406135</v>
      </c>
      <c r="HF54">
        <v>8406135</v>
      </c>
      <c r="HG54">
        <v>8406135</v>
      </c>
      <c r="HH54">
        <v>8406135</v>
      </c>
      <c r="HI54">
        <v>8406135</v>
      </c>
      <c r="HJ54">
        <v>8406135</v>
      </c>
      <c r="HK54">
        <v>8406135</v>
      </c>
      <c r="HL54">
        <v>8406135</v>
      </c>
      <c r="HM54">
        <v>8406135</v>
      </c>
      <c r="HN54">
        <v>8406135</v>
      </c>
      <c r="HO54">
        <v>8406135</v>
      </c>
      <c r="HP54">
        <v>8406135</v>
      </c>
      <c r="HQ54">
        <v>0</v>
      </c>
      <c r="HR54">
        <v>8406135</v>
      </c>
      <c r="HS54">
        <v>8406135</v>
      </c>
      <c r="HT54">
        <v>8406135</v>
      </c>
      <c r="HU54">
        <v>8406135</v>
      </c>
      <c r="HV54">
        <v>8406135</v>
      </c>
      <c r="HW54">
        <v>8406135</v>
      </c>
      <c r="HX54">
        <v>8406135</v>
      </c>
      <c r="HY54">
        <v>8406135</v>
      </c>
      <c r="HZ54">
        <v>8406135</v>
      </c>
      <c r="IA54">
        <v>8406135</v>
      </c>
      <c r="IB54">
        <v>8406135</v>
      </c>
      <c r="IC54">
        <v>8406135</v>
      </c>
      <c r="ID54" t="s">
        <v>1780</v>
      </c>
      <c r="IE54" t="s">
        <v>480</v>
      </c>
      <c r="IF54" t="s">
        <v>480</v>
      </c>
      <c r="IG54" t="s">
        <v>489</v>
      </c>
      <c r="IH54" t="s">
        <v>489</v>
      </c>
      <c r="II54" t="s">
        <v>1781</v>
      </c>
      <c r="IJ54" t="s">
        <v>1782</v>
      </c>
      <c r="IK54" t="s">
        <v>489</v>
      </c>
      <c r="IL54" t="s">
        <v>1783</v>
      </c>
      <c r="IM54" t="s">
        <v>1784</v>
      </c>
      <c r="IN54" t="s">
        <v>586</v>
      </c>
      <c r="IO54" t="s">
        <v>1785</v>
      </c>
      <c r="IP54" t="s">
        <v>1786</v>
      </c>
      <c r="IQ54" t="s">
        <v>1787</v>
      </c>
      <c r="IR54" t="s">
        <v>1788</v>
      </c>
      <c r="IS54">
        <v>0</v>
      </c>
      <c r="IT54">
        <v>0</v>
      </c>
      <c r="IU54">
        <v>1</v>
      </c>
      <c r="IV54">
        <v>1</v>
      </c>
      <c r="IW54">
        <v>0</v>
      </c>
      <c r="IX54">
        <v>1</v>
      </c>
      <c r="IY54">
        <v>1</v>
      </c>
      <c r="IZ54">
        <v>0</v>
      </c>
      <c r="JA54">
        <v>1</v>
      </c>
      <c r="JB54">
        <v>1</v>
      </c>
      <c r="JC54">
        <v>33.340000000000003</v>
      </c>
      <c r="JD54">
        <v>0.37495313085864262</v>
      </c>
      <c r="JE54">
        <v>1</v>
      </c>
      <c r="JF54">
        <v>0</v>
      </c>
      <c r="JG54">
        <v>0</v>
      </c>
      <c r="JH54">
        <v>11.11</v>
      </c>
      <c r="JI54">
        <v>10</v>
      </c>
      <c r="JJ54">
        <v>0</v>
      </c>
      <c r="JK54">
        <v>21.11</v>
      </c>
      <c r="JL54">
        <v>10</v>
      </c>
      <c r="JM54">
        <v>0</v>
      </c>
      <c r="JN54">
        <v>11.11</v>
      </c>
      <c r="JO54">
        <v>10</v>
      </c>
      <c r="JP54">
        <v>16.670000000000002</v>
      </c>
      <c r="JQ54">
        <v>10</v>
      </c>
      <c r="JR54">
        <v>100</v>
      </c>
      <c r="JS54">
        <v>0</v>
      </c>
      <c r="JT54">
        <v>0</v>
      </c>
      <c r="JU54">
        <v>11.11</v>
      </c>
      <c r="JV54">
        <v>21.11</v>
      </c>
      <c r="JW54">
        <v>21.11</v>
      </c>
      <c r="JX54">
        <v>42.22</v>
      </c>
      <c r="JY54">
        <v>52.22</v>
      </c>
      <c r="JZ54">
        <v>52.22</v>
      </c>
      <c r="KA54">
        <v>63.33</v>
      </c>
      <c r="KB54">
        <v>73.33</v>
      </c>
      <c r="KC54">
        <v>90</v>
      </c>
      <c r="KD54">
        <v>100</v>
      </c>
      <c r="KE54" t="s">
        <v>489</v>
      </c>
      <c r="KF54" t="s">
        <v>480</v>
      </c>
      <c r="KG54">
        <v>100</v>
      </c>
      <c r="KH54">
        <v>100</v>
      </c>
      <c r="KI54" t="s">
        <v>480</v>
      </c>
      <c r="KJ54">
        <v>100</v>
      </c>
      <c r="KK54">
        <v>100</v>
      </c>
      <c r="KL54" t="s">
        <v>480</v>
      </c>
      <c r="KM54">
        <v>100</v>
      </c>
      <c r="KN54">
        <v>100</v>
      </c>
      <c r="KO54" t="s">
        <v>480</v>
      </c>
      <c r="KP54">
        <v>37.495313085864261</v>
      </c>
      <c r="KQ54" t="s">
        <v>489</v>
      </c>
      <c r="KR54" t="s">
        <v>489</v>
      </c>
      <c r="KS54">
        <v>100</v>
      </c>
      <c r="KT54">
        <v>100</v>
      </c>
      <c r="KU54">
        <v>100</v>
      </c>
      <c r="KV54">
        <v>100</v>
      </c>
      <c r="KW54">
        <v>100</v>
      </c>
      <c r="KX54">
        <v>100</v>
      </c>
      <c r="KY54">
        <v>100</v>
      </c>
      <c r="KZ54">
        <v>100</v>
      </c>
      <c r="LA54">
        <v>122.73285149324971</v>
      </c>
      <c r="LB54">
        <v>100</v>
      </c>
      <c r="LC54">
        <v>100</v>
      </c>
      <c r="LD54" t="s">
        <v>1746</v>
      </c>
      <c r="LE54" t="s">
        <v>1789</v>
      </c>
      <c r="LF54">
        <v>100</v>
      </c>
      <c r="LG54">
        <v>100</v>
      </c>
      <c r="LH54">
        <v>100</v>
      </c>
      <c r="LI54">
        <v>100</v>
      </c>
      <c r="LJ54">
        <v>100</v>
      </c>
      <c r="LK54">
        <v>100</v>
      </c>
      <c r="LL54">
        <v>25737997052</v>
      </c>
      <c r="LM54">
        <v>25725304426</v>
      </c>
      <c r="LN54">
        <v>22152141825</v>
      </c>
      <c r="LO54">
        <v>3250406264</v>
      </c>
      <c r="LP54">
        <v>3250406264</v>
      </c>
      <c r="LQ54" t="s">
        <v>489</v>
      </c>
      <c r="LR54" t="s">
        <v>489</v>
      </c>
      <c r="LS54">
        <v>3.8884999999999996</v>
      </c>
      <c r="LT54">
        <v>3.4999999999999991</v>
      </c>
      <c r="LU54">
        <v>0</v>
      </c>
      <c r="LV54">
        <v>7.3884999999999987</v>
      </c>
      <c r="LW54">
        <v>3.5000000000000036</v>
      </c>
      <c r="LX54">
        <v>0</v>
      </c>
      <c r="LY54">
        <v>3.8885000000000005</v>
      </c>
      <c r="LZ54">
        <v>3.5</v>
      </c>
      <c r="MA54">
        <v>5.834500000000002</v>
      </c>
      <c r="MB54">
        <v>3.4999999999999964</v>
      </c>
      <c r="MC54">
        <v>35</v>
      </c>
      <c r="MD54">
        <v>35</v>
      </c>
      <c r="ME54">
        <v>90</v>
      </c>
      <c r="MF54">
        <v>0</v>
      </c>
      <c r="MG54" t="s">
        <v>491</v>
      </c>
      <c r="MH54" t="s">
        <v>493</v>
      </c>
      <c r="MI54" t="s">
        <v>493</v>
      </c>
      <c r="MJ54" t="s">
        <v>493</v>
      </c>
      <c r="MK54" t="s">
        <v>493</v>
      </c>
      <c r="ML54" t="s">
        <v>493</v>
      </c>
      <c r="MM54" t="s">
        <v>493</v>
      </c>
      <c r="MN54" t="s">
        <v>493</v>
      </c>
      <c r="MO54" t="s">
        <v>493</v>
      </c>
      <c r="MP54" t="s">
        <v>492</v>
      </c>
      <c r="MQ54">
        <v>0</v>
      </c>
      <c r="MR54">
        <v>0</v>
      </c>
      <c r="MS54" t="s">
        <v>491</v>
      </c>
      <c r="MT54" t="s">
        <v>496</v>
      </c>
      <c r="MU54" t="s">
        <v>496</v>
      </c>
      <c r="MV54" t="s">
        <v>496</v>
      </c>
      <c r="MW54" t="s">
        <v>496</v>
      </c>
      <c r="MX54" t="s">
        <v>496</v>
      </c>
      <c r="MY54" t="s">
        <v>496</v>
      </c>
      <c r="MZ54" t="s">
        <v>496</v>
      </c>
      <c r="NA54" t="s">
        <v>496</v>
      </c>
      <c r="NB54" t="s">
        <v>496</v>
      </c>
      <c r="NC54">
        <v>0</v>
      </c>
      <c r="ND54" t="s">
        <v>489</v>
      </c>
      <c r="NE54" t="s">
        <v>489</v>
      </c>
      <c r="NF54">
        <v>100</v>
      </c>
      <c r="NG54">
        <v>100</v>
      </c>
      <c r="NH54">
        <v>100</v>
      </c>
      <c r="NI54">
        <v>100</v>
      </c>
      <c r="NJ54">
        <v>100</v>
      </c>
      <c r="NK54">
        <v>100</v>
      </c>
      <c r="NL54">
        <v>100</v>
      </c>
      <c r="NM54">
        <v>100</v>
      </c>
      <c r="NN54">
        <v>122.73285149324971</v>
      </c>
      <c r="NO54">
        <v>100</v>
      </c>
      <c r="NP54">
        <v>0</v>
      </c>
      <c r="NQ54" t="s">
        <v>1240</v>
      </c>
      <c r="NR54" t="s">
        <v>1240</v>
      </c>
      <c r="NS54" t="s">
        <v>1240</v>
      </c>
      <c r="NT54" t="s">
        <v>1240</v>
      </c>
      <c r="NU54" t="s">
        <v>1240</v>
      </c>
      <c r="NV54" t="s">
        <v>1240</v>
      </c>
      <c r="NW54" t="s">
        <v>1240</v>
      </c>
      <c r="NX54" t="s">
        <v>1240</v>
      </c>
      <c r="NY54" t="s">
        <v>1240</v>
      </c>
      <c r="NZ54" t="s">
        <v>1240</v>
      </c>
      <c r="OA54">
        <v>0</v>
      </c>
      <c r="OB54">
        <v>0</v>
      </c>
      <c r="OC54" t="s">
        <v>1240</v>
      </c>
      <c r="OD54" t="s">
        <v>1240</v>
      </c>
      <c r="OE54" t="s">
        <v>1240</v>
      </c>
      <c r="OF54" t="s">
        <v>1240</v>
      </c>
      <c r="OG54" t="s">
        <v>1240</v>
      </c>
      <c r="OH54" t="s">
        <v>1240</v>
      </c>
      <c r="OI54" t="s">
        <v>1240</v>
      </c>
      <c r="OJ54" t="s">
        <v>1240</v>
      </c>
      <c r="OK54" t="s">
        <v>1240</v>
      </c>
      <c r="OL54" t="s">
        <v>1790</v>
      </c>
      <c r="OM54">
        <v>0</v>
      </c>
      <c r="ON54" t="s">
        <v>1791</v>
      </c>
      <c r="OO54" t="s">
        <v>1752</v>
      </c>
      <c r="OP54" t="s">
        <v>1745</v>
      </c>
      <c r="OQ54">
        <v>55</v>
      </c>
      <c r="OR54">
        <v>0</v>
      </c>
      <c r="OS54">
        <v>0</v>
      </c>
      <c r="OT54">
        <v>0</v>
      </c>
      <c r="OU54">
        <v>0</v>
      </c>
      <c r="OV54">
        <v>0</v>
      </c>
      <c r="OW54">
        <v>0</v>
      </c>
      <c r="OX54">
        <v>0</v>
      </c>
      <c r="OY54">
        <v>0</v>
      </c>
      <c r="OZ54">
        <v>0</v>
      </c>
      <c r="PA54">
        <v>0</v>
      </c>
      <c r="PB54">
        <v>0</v>
      </c>
      <c r="PC54">
        <v>0</v>
      </c>
      <c r="PD54">
        <v>0</v>
      </c>
      <c r="PE54">
        <v>8406135</v>
      </c>
      <c r="PF54">
        <v>8406135</v>
      </c>
      <c r="PG54">
        <v>8406135</v>
      </c>
      <c r="PH54">
        <v>8406135</v>
      </c>
      <c r="PI54">
        <v>8406135</v>
      </c>
      <c r="PJ54">
        <v>8406135</v>
      </c>
      <c r="PK54">
        <v>8406135</v>
      </c>
      <c r="PL54">
        <v>8406135</v>
      </c>
      <c r="PM54">
        <v>8406135</v>
      </c>
      <c r="PN54">
        <v>8406135</v>
      </c>
      <c r="PO54">
        <v>8406135</v>
      </c>
      <c r="PP54">
        <v>8406135</v>
      </c>
      <c r="PQ54">
        <v>8406135</v>
      </c>
      <c r="PR54">
        <v>55732342</v>
      </c>
      <c r="PS54">
        <v>3194673922</v>
      </c>
      <c r="PT54" t="s">
        <v>517</v>
      </c>
    </row>
    <row r="55" spans="1:436" x14ac:dyDescent="0.35">
      <c r="A55" t="s">
        <v>1792</v>
      </c>
      <c r="B55">
        <v>7871</v>
      </c>
      <c r="C55" t="s">
        <v>1793</v>
      </c>
      <c r="D55">
        <v>2020110010188</v>
      </c>
      <c r="E55" t="s">
        <v>437</v>
      </c>
      <c r="F55" t="s">
        <v>1747</v>
      </c>
      <c r="G55" t="s">
        <v>1748</v>
      </c>
      <c r="H55" t="s">
        <v>1749</v>
      </c>
      <c r="I55" t="s">
        <v>1750</v>
      </c>
      <c r="J55" t="s">
        <v>1751</v>
      </c>
      <c r="K55" t="s">
        <v>1752</v>
      </c>
      <c r="L55" t="s">
        <v>1753</v>
      </c>
      <c r="M55" t="s">
        <v>1754</v>
      </c>
      <c r="N55" t="s">
        <v>1752</v>
      </c>
      <c r="O55" t="s">
        <v>1753</v>
      </c>
      <c r="P55" t="s">
        <v>1754</v>
      </c>
      <c r="Q55" t="s">
        <v>1755</v>
      </c>
      <c r="R55" t="s">
        <v>1756</v>
      </c>
      <c r="S55" t="s">
        <v>1794</v>
      </c>
      <c r="T55" t="s">
        <v>1795</v>
      </c>
      <c r="AC55" t="s">
        <v>1794</v>
      </c>
      <c r="AG55" t="s">
        <v>452</v>
      </c>
      <c r="AH55" t="s">
        <v>1760</v>
      </c>
      <c r="AI55" t="s">
        <v>1796</v>
      </c>
      <c r="AJ55">
        <v>0</v>
      </c>
      <c r="AK55">
        <v>44466</v>
      </c>
      <c r="AL55">
        <v>2</v>
      </c>
      <c r="AM55">
        <v>2023</v>
      </c>
      <c r="AN55" t="s">
        <v>1797</v>
      </c>
      <c r="AO55" t="s">
        <v>1798</v>
      </c>
      <c r="AP55">
        <v>2020</v>
      </c>
      <c r="AQ55">
        <v>2024</v>
      </c>
      <c r="AR55" t="s">
        <v>469</v>
      </c>
      <c r="AS55" t="s">
        <v>459</v>
      </c>
      <c r="AT55" t="s">
        <v>580</v>
      </c>
      <c r="AU55" t="s">
        <v>461</v>
      </c>
      <c r="AV55" t="s">
        <v>462</v>
      </c>
      <c r="AW55" t="s">
        <v>462</v>
      </c>
      <c r="AX55" t="s">
        <v>462</v>
      </c>
      <c r="AZ55">
        <v>1</v>
      </c>
      <c r="BB55" t="s">
        <v>1799</v>
      </c>
      <c r="BC55" t="s">
        <v>1800</v>
      </c>
      <c r="BD55" t="s">
        <v>1801</v>
      </c>
      <c r="BE55" t="s">
        <v>583</v>
      </c>
      <c r="BF55" t="s">
        <v>532</v>
      </c>
      <c r="BG55">
        <v>4</v>
      </c>
      <c r="BH55">
        <v>45204</v>
      </c>
      <c r="BI55" t="s">
        <v>1768</v>
      </c>
      <c r="BJ55" t="s">
        <v>51</v>
      </c>
      <c r="BK55">
        <v>1039</v>
      </c>
      <c r="BL55">
        <v>104</v>
      </c>
      <c r="BM55">
        <v>310</v>
      </c>
      <c r="BN55">
        <v>258</v>
      </c>
      <c r="BO55">
        <v>287</v>
      </c>
      <c r="BP55">
        <v>80</v>
      </c>
      <c r="BQ55">
        <v>1948840019</v>
      </c>
      <c r="BR55">
        <v>125460615</v>
      </c>
      <c r="BS55">
        <v>720347527</v>
      </c>
      <c r="BT55">
        <v>619022000</v>
      </c>
      <c r="BU55">
        <v>288663877</v>
      </c>
      <c r="BV55">
        <v>195346000</v>
      </c>
      <c r="BW55">
        <v>30</v>
      </c>
      <c r="BX55">
        <v>95</v>
      </c>
      <c r="BY55">
        <v>258</v>
      </c>
      <c r="BZ55">
        <v>258</v>
      </c>
      <c r="CA55">
        <v>310</v>
      </c>
      <c r="CB55">
        <v>258</v>
      </c>
      <c r="CC55">
        <v>287</v>
      </c>
      <c r="CD55">
        <v>125460090</v>
      </c>
      <c r="CE55">
        <v>125460090</v>
      </c>
      <c r="CF55">
        <v>705347527</v>
      </c>
      <c r="CG55">
        <v>664347527</v>
      </c>
      <c r="CH55">
        <v>619020540</v>
      </c>
      <c r="CI55">
        <v>619020540</v>
      </c>
      <c r="CJ55">
        <v>103.99999999999999</v>
      </c>
      <c r="CK55">
        <v>310</v>
      </c>
      <c r="CL55">
        <v>258</v>
      </c>
      <c r="CM55">
        <v>959</v>
      </c>
      <c r="CN55" t="s">
        <v>469</v>
      </c>
      <c r="CO55">
        <v>0</v>
      </c>
      <c r="CP55">
        <v>10</v>
      </c>
      <c r="CQ55">
        <v>30</v>
      </c>
      <c r="CR55">
        <v>30</v>
      </c>
      <c r="CS55">
        <v>30</v>
      </c>
      <c r="CT55">
        <v>15</v>
      </c>
      <c r="CU55">
        <v>15</v>
      </c>
      <c r="CV55">
        <v>30</v>
      </c>
      <c r="CW55">
        <v>30</v>
      </c>
      <c r="CX55">
        <v>30</v>
      </c>
      <c r="CY55">
        <v>50</v>
      </c>
      <c r="CZ55">
        <v>17</v>
      </c>
      <c r="DA55">
        <v>287</v>
      </c>
      <c r="DB55" s="92">
        <v>287</v>
      </c>
      <c r="DC55">
        <v>287</v>
      </c>
      <c r="DD55">
        <v>287</v>
      </c>
      <c r="DE55">
        <v>0</v>
      </c>
      <c r="DF55">
        <v>10</v>
      </c>
      <c r="DG55">
        <v>30</v>
      </c>
      <c r="DH55">
        <v>30</v>
      </c>
      <c r="DI55">
        <v>30</v>
      </c>
      <c r="DJ55">
        <v>15</v>
      </c>
      <c r="DK55">
        <v>15</v>
      </c>
      <c r="DL55">
        <v>30</v>
      </c>
      <c r="DM55">
        <v>30</v>
      </c>
      <c r="DN55">
        <v>30</v>
      </c>
      <c r="DO55">
        <v>50</v>
      </c>
      <c r="DP55">
        <v>17</v>
      </c>
      <c r="DQ55">
        <v>287</v>
      </c>
      <c r="DR55">
        <v>0</v>
      </c>
      <c r="DS55">
        <v>10</v>
      </c>
      <c r="DT55">
        <v>30</v>
      </c>
      <c r="DU55">
        <v>30</v>
      </c>
      <c r="DV55">
        <v>30</v>
      </c>
      <c r="DW55">
        <v>15</v>
      </c>
      <c r="DX55">
        <v>23</v>
      </c>
      <c r="DY55">
        <v>39</v>
      </c>
      <c r="DZ55">
        <v>41</v>
      </c>
      <c r="EA55">
        <v>43</v>
      </c>
      <c r="EB55">
        <v>26</v>
      </c>
      <c r="EC55">
        <v>0</v>
      </c>
      <c r="ED55">
        <v>287</v>
      </c>
      <c r="EE55">
        <v>287</v>
      </c>
      <c r="EF55" t="s">
        <v>586</v>
      </c>
      <c r="EG55" t="s">
        <v>1802</v>
      </c>
      <c r="EH55" t="s">
        <v>1802</v>
      </c>
      <c r="EI55" t="s">
        <v>1802</v>
      </c>
      <c r="EJ55" t="s">
        <v>1802</v>
      </c>
      <c r="EK55" t="s">
        <v>1802</v>
      </c>
      <c r="EL55" t="s">
        <v>1802</v>
      </c>
      <c r="EM55" t="s">
        <v>1802</v>
      </c>
      <c r="EN55" t="s">
        <v>1802</v>
      </c>
      <c r="EO55" t="s">
        <v>1802</v>
      </c>
      <c r="EP55" t="s">
        <v>1802</v>
      </c>
      <c r="EQ55" t="s">
        <v>1802</v>
      </c>
      <c r="ER55" t="s">
        <v>489</v>
      </c>
      <c r="ES55" t="s">
        <v>1803</v>
      </c>
      <c r="ET55" t="s">
        <v>1803</v>
      </c>
      <c r="EU55" t="s">
        <v>1803</v>
      </c>
      <c r="EV55" t="s">
        <v>1803</v>
      </c>
      <c r="EW55" t="s">
        <v>1803</v>
      </c>
      <c r="EX55" t="s">
        <v>1803</v>
      </c>
      <c r="EY55" t="s">
        <v>1804</v>
      </c>
      <c r="EZ55" t="s">
        <v>1805</v>
      </c>
      <c r="FA55" t="s">
        <v>1806</v>
      </c>
      <c r="FB55" t="s">
        <v>1806</v>
      </c>
      <c r="FC55" t="s">
        <v>1807</v>
      </c>
      <c r="FD55">
        <v>285492000</v>
      </c>
      <c r="FE55">
        <v>285492000</v>
      </c>
      <c r="FF55">
        <v>285492000</v>
      </c>
      <c r="FG55">
        <v>285492000</v>
      </c>
      <c r="FH55">
        <v>285492000</v>
      </c>
      <c r="FI55">
        <v>285492000</v>
      </c>
      <c r="FJ55">
        <v>285492000</v>
      </c>
      <c r="FK55">
        <v>285492000</v>
      </c>
      <c r="FL55">
        <v>285492000</v>
      </c>
      <c r="FM55">
        <v>285492000</v>
      </c>
      <c r="FN55">
        <v>285492000</v>
      </c>
      <c r="FO55">
        <v>285492000</v>
      </c>
      <c r="FP55">
        <v>285492000</v>
      </c>
      <c r="FQ55">
        <v>285492000</v>
      </c>
      <c r="FR55">
        <v>285492000</v>
      </c>
      <c r="FS55">
        <v>285492000</v>
      </c>
      <c r="FT55">
        <v>285492000</v>
      </c>
      <c r="FU55">
        <v>285492000</v>
      </c>
      <c r="FV55">
        <v>285492000</v>
      </c>
      <c r="FW55">
        <v>285492000</v>
      </c>
      <c r="FX55">
        <v>285492000</v>
      </c>
      <c r="FY55">
        <v>285492000</v>
      </c>
      <c r="FZ55">
        <v>293316329</v>
      </c>
      <c r="GA55">
        <v>288663877</v>
      </c>
      <c r="GB55">
        <v>288663877</v>
      </c>
      <c r="GC55">
        <v>288663877</v>
      </c>
      <c r="GD55">
        <v>285491400</v>
      </c>
      <c r="GE55">
        <v>285491400</v>
      </c>
      <c r="GF55">
        <v>285491400</v>
      </c>
      <c r="GG55">
        <v>285491400</v>
      </c>
      <c r="GH55">
        <v>285491400</v>
      </c>
      <c r="GI55">
        <v>285491400</v>
      </c>
      <c r="GJ55">
        <v>285491400</v>
      </c>
      <c r="GK55">
        <v>285491400</v>
      </c>
      <c r="GL55">
        <v>285491400</v>
      </c>
      <c r="GM55">
        <v>280838948</v>
      </c>
      <c r="GN55">
        <v>288663527</v>
      </c>
      <c r="GO55">
        <v>288663527</v>
      </c>
      <c r="GP55">
        <v>288663527</v>
      </c>
      <c r="GQ55">
        <v>0</v>
      </c>
      <c r="GR55">
        <v>7137285</v>
      </c>
      <c r="GS55">
        <v>35686425</v>
      </c>
      <c r="GT55">
        <v>64235565</v>
      </c>
      <c r="GU55">
        <v>92784705</v>
      </c>
      <c r="GV55">
        <v>121333845</v>
      </c>
      <c r="GW55">
        <v>149882985</v>
      </c>
      <c r="GX55">
        <v>178432125</v>
      </c>
      <c r="GY55">
        <v>206981265</v>
      </c>
      <c r="GZ55">
        <v>235530405</v>
      </c>
      <c r="HA55">
        <v>264079545</v>
      </c>
      <c r="HB55">
        <v>288663527</v>
      </c>
      <c r="HC55">
        <v>288663527</v>
      </c>
      <c r="HD55">
        <v>0</v>
      </c>
      <c r="HE55">
        <v>0</v>
      </c>
      <c r="HF55">
        <v>0</v>
      </c>
      <c r="HG55">
        <v>0</v>
      </c>
      <c r="HH55">
        <v>0</v>
      </c>
      <c r="HI55">
        <v>0</v>
      </c>
      <c r="HJ55">
        <v>0</v>
      </c>
      <c r="HK55">
        <v>0</v>
      </c>
      <c r="HL55">
        <v>0</v>
      </c>
      <c r="HM55">
        <v>0</v>
      </c>
      <c r="HN55">
        <v>0</v>
      </c>
      <c r="HO55">
        <v>0</v>
      </c>
      <c r="HP55">
        <v>0</v>
      </c>
      <c r="HQ55">
        <v>0</v>
      </c>
      <c r="HR55">
        <v>0</v>
      </c>
      <c r="HS55">
        <v>0</v>
      </c>
      <c r="HT55">
        <v>0</v>
      </c>
      <c r="HU55">
        <v>0</v>
      </c>
      <c r="HV55">
        <v>0</v>
      </c>
      <c r="HW55">
        <v>0</v>
      </c>
      <c r="HX55">
        <v>0</v>
      </c>
      <c r="HY55">
        <v>0</v>
      </c>
      <c r="HZ55">
        <v>0</v>
      </c>
      <c r="IA55">
        <v>0</v>
      </c>
      <c r="IB55">
        <v>0</v>
      </c>
      <c r="IC55">
        <v>0</v>
      </c>
      <c r="ID55" t="s">
        <v>1808</v>
      </c>
      <c r="IE55" t="s">
        <v>480</v>
      </c>
      <c r="IF55" t="s">
        <v>480</v>
      </c>
      <c r="IG55" t="s">
        <v>489</v>
      </c>
      <c r="IH55" t="s">
        <v>1809</v>
      </c>
      <c r="II55" t="s">
        <v>1810</v>
      </c>
      <c r="IJ55" t="s">
        <v>1811</v>
      </c>
      <c r="IK55" t="s">
        <v>1812</v>
      </c>
      <c r="IL55" t="s">
        <v>1813</v>
      </c>
      <c r="IM55" t="s">
        <v>1814</v>
      </c>
      <c r="IN55" t="s">
        <v>1815</v>
      </c>
      <c r="IO55" t="s">
        <v>1816</v>
      </c>
      <c r="IP55" t="s">
        <v>1817</v>
      </c>
      <c r="IQ55" t="s">
        <v>1818</v>
      </c>
      <c r="IR55" t="s">
        <v>1807</v>
      </c>
      <c r="IS55">
        <v>0</v>
      </c>
      <c r="IT55">
        <v>1</v>
      </c>
      <c r="IU55">
        <v>1</v>
      </c>
      <c r="IV55">
        <v>1</v>
      </c>
      <c r="IW55">
        <v>1</v>
      </c>
      <c r="IX55">
        <v>1</v>
      </c>
      <c r="IY55">
        <v>1.5333333333333334</v>
      </c>
      <c r="IZ55">
        <v>1.3</v>
      </c>
      <c r="JA55">
        <v>1.3666666666666667</v>
      </c>
      <c r="JB55">
        <v>1.4333333333333333</v>
      </c>
      <c r="JC55">
        <v>0.52</v>
      </c>
      <c r="JD55">
        <v>0</v>
      </c>
      <c r="JE55">
        <v>1</v>
      </c>
      <c r="JF55">
        <v>0</v>
      </c>
      <c r="JG55">
        <v>3.484320557491289</v>
      </c>
      <c r="JH55">
        <v>10.452961672473867</v>
      </c>
      <c r="JI55">
        <v>10.452961672473867</v>
      </c>
      <c r="JJ55">
        <v>10.452961672473867</v>
      </c>
      <c r="JK55">
        <v>5.2264808362369335</v>
      </c>
      <c r="JL55">
        <v>8.0139372822299642</v>
      </c>
      <c r="JM55">
        <v>13.588850174216027</v>
      </c>
      <c r="JN55">
        <v>14.285714285714285</v>
      </c>
      <c r="JO55">
        <v>14.982578397212542</v>
      </c>
      <c r="JP55">
        <v>9.0592334494773521</v>
      </c>
      <c r="JQ55">
        <v>0</v>
      </c>
      <c r="JR55">
        <v>100</v>
      </c>
      <c r="JS55">
        <v>0</v>
      </c>
      <c r="JT55">
        <v>3.484320557491289</v>
      </c>
      <c r="JU55">
        <v>13.937282229965156</v>
      </c>
      <c r="JV55">
        <v>24.390243902439025</v>
      </c>
      <c r="JW55">
        <v>34.843205574912893</v>
      </c>
      <c r="JX55">
        <v>40.069686411149824</v>
      </c>
      <c r="JY55">
        <v>48.083623693379792</v>
      </c>
      <c r="JZ55">
        <v>61.672473867595819</v>
      </c>
      <c r="KA55">
        <v>75.958188153310104</v>
      </c>
      <c r="KB55">
        <v>90.940766550522653</v>
      </c>
      <c r="KC55">
        <v>100</v>
      </c>
      <c r="KD55">
        <v>100</v>
      </c>
      <c r="KE55" t="s">
        <v>489</v>
      </c>
      <c r="KF55">
        <v>99.999999999999986</v>
      </c>
      <c r="KG55">
        <v>99.999999999999986</v>
      </c>
      <c r="KH55">
        <v>99.999999999999986</v>
      </c>
      <c r="KI55">
        <v>99.999999999999986</v>
      </c>
      <c r="KJ55">
        <v>99.999999999999986</v>
      </c>
      <c r="KK55">
        <v>153.33333333333331</v>
      </c>
      <c r="KL55">
        <v>130</v>
      </c>
      <c r="KM55">
        <v>136.66666666666666</v>
      </c>
      <c r="KN55">
        <v>143.33333333333331</v>
      </c>
      <c r="KO55">
        <v>52</v>
      </c>
      <c r="KP55">
        <v>0</v>
      </c>
      <c r="KQ55" t="s">
        <v>489</v>
      </c>
      <c r="KR55">
        <v>99.999999999999986</v>
      </c>
      <c r="KS55">
        <v>99.999999999999986</v>
      </c>
      <c r="KT55">
        <v>100</v>
      </c>
      <c r="KU55">
        <v>100</v>
      </c>
      <c r="KV55">
        <v>99.999999999999986</v>
      </c>
      <c r="KW55">
        <v>106.15384615384616</v>
      </c>
      <c r="KX55">
        <v>110.62500000000001</v>
      </c>
      <c r="KY55">
        <v>114.73684210526316</v>
      </c>
      <c r="KZ55">
        <v>118.63636363636365</v>
      </c>
      <c r="LA55">
        <v>106.29629629629629</v>
      </c>
      <c r="LB55">
        <v>100</v>
      </c>
      <c r="LC55">
        <v>100</v>
      </c>
      <c r="LD55" t="s">
        <v>1746</v>
      </c>
      <c r="LE55" t="s">
        <v>1789</v>
      </c>
      <c r="LF55">
        <v>100</v>
      </c>
      <c r="LG55">
        <v>100</v>
      </c>
      <c r="LH55" t="s">
        <v>480</v>
      </c>
      <c r="LI55" t="s">
        <v>480</v>
      </c>
      <c r="LJ55">
        <v>100</v>
      </c>
      <c r="LK55">
        <v>100</v>
      </c>
      <c r="LL55">
        <v>25737997052</v>
      </c>
      <c r="LM55">
        <v>25725304426</v>
      </c>
      <c r="LN55">
        <v>22152141825</v>
      </c>
      <c r="LO55">
        <v>3250406264</v>
      </c>
      <c r="LP55">
        <v>3250406264</v>
      </c>
      <c r="LQ55" t="s">
        <v>489</v>
      </c>
      <c r="LR55">
        <v>9.9999999999999982</v>
      </c>
      <c r="LS55">
        <v>29.999999999999993</v>
      </c>
      <c r="LT55">
        <v>30.000000000000007</v>
      </c>
      <c r="LU55">
        <v>30</v>
      </c>
      <c r="LV55">
        <v>14.999999999999986</v>
      </c>
      <c r="LW55">
        <v>23.000000000000014</v>
      </c>
      <c r="LX55">
        <v>39.000000000000028</v>
      </c>
      <c r="LY55">
        <v>40.999999999999972</v>
      </c>
      <c r="LZ55">
        <v>43.000000000000057</v>
      </c>
      <c r="MA55">
        <v>25.999999999999943</v>
      </c>
      <c r="MB55">
        <v>0</v>
      </c>
      <c r="MC55">
        <v>287</v>
      </c>
      <c r="MD55">
        <v>287</v>
      </c>
      <c r="ME55">
        <v>287</v>
      </c>
      <c r="MF55">
        <v>0</v>
      </c>
      <c r="MG55" t="s">
        <v>493</v>
      </c>
      <c r="MH55" t="s">
        <v>493</v>
      </c>
      <c r="MI55" t="s">
        <v>493</v>
      </c>
      <c r="MJ55" t="s">
        <v>493</v>
      </c>
      <c r="MK55" t="s">
        <v>493</v>
      </c>
      <c r="ML55" t="s">
        <v>493</v>
      </c>
      <c r="MM55" t="s">
        <v>493</v>
      </c>
      <c r="MN55" t="s">
        <v>493</v>
      </c>
      <c r="MO55" t="s">
        <v>493</v>
      </c>
      <c r="MP55" t="s">
        <v>492</v>
      </c>
      <c r="MQ55">
        <v>0</v>
      </c>
      <c r="MR55">
        <v>0</v>
      </c>
      <c r="MS55" t="s">
        <v>496</v>
      </c>
      <c r="MT55" t="s">
        <v>496</v>
      </c>
      <c r="MU55" t="s">
        <v>496</v>
      </c>
      <c r="MV55" t="s">
        <v>496</v>
      </c>
      <c r="MW55" t="s">
        <v>496</v>
      </c>
      <c r="MX55" t="s">
        <v>496</v>
      </c>
      <c r="MY55" t="s">
        <v>496</v>
      </c>
      <c r="MZ55" t="s">
        <v>496</v>
      </c>
      <c r="NA55" t="s">
        <v>496</v>
      </c>
      <c r="NB55" t="s">
        <v>496</v>
      </c>
      <c r="NC55">
        <v>0</v>
      </c>
      <c r="ND55" t="s">
        <v>489</v>
      </c>
      <c r="NE55">
        <v>99.999999999999986</v>
      </c>
      <c r="NF55">
        <v>99.999999999999986</v>
      </c>
      <c r="NG55">
        <v>100</v>
      </c>
      <c r="NH55">
        <v>100</v>
      </c>
      <c r="NI55">
        <v>99.999999999999986</v>
      </c>
      <c r="NJ55">
        <v>106.15384615384616</v>
      </c>
      <c r="NK55">
        <v>110.62500000000001</v>
      </c>
      <c r="NL55">
        <v>114.73684210526316</v>
      </c>
      <c r="NM55">
        <v>118.63636363636365</v>
      </c>
      <c r="NN55">
        <v>106.29629629629629</v>
      </c>
      <c r="NO55">
        <v>100</v>
      </c>
      <c r="NP55">
        <v>0</v>
      </c>
      <c r="NQ55" t="s">
        <v>1819</v>
      </c>
      <c r="NR55" t="s">
        <v>1819</v>
      </c>
      <c r="NS55" t="s">
        <v>1819</v>
      </c>
      <c r="NT55" t="s">
        <v>1819</v>
      </c>
      <c r="NU55" t="s">
        <v>1819</v>
      </c>
      <c r="NV55" t="s">
        <v>1819</v>
      </c>
      <c r="NW55" t="s">
        <v>1819</v>
      </c>
      <c r="NX55" t="s">
        <v>1819</v>
      </c>
      <c r="NY55" t="s">
        <v>1819</v>
      </c>
      <c r="NZ55" t="s">
        <v>1819</v>
      </c>
      <c r="OA55">
        <v>0</v>
      </c>
      <c r="OB55">
        <v>0</v>
      </c>
      <c r="OC55" t="s">
        <v>1819</v>
      </c>
      <c r="OD55" t="s">
        <v>1819</v>
      </c>
      <c r="OE55" t="s">
        <v>1819</v>
      </c>
      <c r="OF55" t="s">
        <v>1819</v>
      </c>
      <c r="OG55" t="s">
        <v>1819</v>
      </c>
      <c r="OH55" t="s">
        <v>1820</v>
      </c>
      <c r="OI55" t="s">
        <v>1821</v>
      </c>
      <c r="OJ55" t="s">
        <v>1822</v>
      </c>
      <c r="OK55" t="s">
        <v>1823</v>
      </c>
      <c r="OL55" t="s">
        <v>1824</v>
      </c>
      <c r="OM55">
        <v>0</v>
      </c>
      <c r="OP55" t="s">
        <v>1792</v>
      </c>
      <c r="OQ55">
        <v>287</v>
      </c>
      <c r="OR55">
        <v>0</v>
      </c>
      <c r="OS55">
        <v>0</v>
      </c>
      <c r="OT55">
        <v>0</v>
      </c>
      <c r="OU55">
        <v>0</v>
      </c>
      <c r="OV55">
        <v>0</v>
      </c>
      <c r="OW55">
        <v>0</v>
      </c>
      <c r="OX55">
        <v>0</v>
      </c>
      <c r="OY55">
        <v>0</v>
      </c>
      <c r="OZ55">
        <v>0</v>
      </c>
      <c r="PA55">
        <v>0</v>
      </c>
      <c r="PB55">
        <v>0</v>
      </c>
      <c r="PC55">
        <v>0</v>
      </c>
      <c r="PD55">
        <v>0</v>
      </c>
      <c r="PE55">
        <v>0</v>
      </c>
      <c r="PF55">
        <v>0</v>
      </c>
      <c r="PG55">
        <v>0</v>
      </c>
      <c r="PH55">
        <v>0</v>
      </c>
      <c r="PI55">
        <v>0</v>
      </c>
      <c r="PJ55">
        <v>0</v>
      </c>
      <c r="PK55">
        <v>0</v>
      </c>
      <c r="PL55">
        <v>0</v>
      </c>
      <c r="PM55">
        <v>0</v>
      </c>
      <c r="PN55">
        <v>0</v>
      </c>
      <c r="PO55">
        <v>0</v>
      </c>
      <c r="PP55">
        <v>0</v>
      </c>
      <c r="PQ55">
        <v>0</v>
      </c>
      <c r="PR55">
        <v>55732342</v>
      </c>
      <c r="PS55">
        <v>3194673922</v>
      </c>
      <c r="PT55" t="s">
        <v>517</v>
      </c>
    </row>
    <row r="56" spans="1:436" x14ac:dyDescent="0.35">
      <c r="A56" t="s">
        <v>1825</v>
      </c>
      <c r="B56">
        <v>7871</v>
      </c>
      <c r="C56" t="s">
        <v>1826</v>
      </c>
      <c r="D56">
        <v>2020110010188</v>
      </c>
      <c r="E56" t="s">
        <v>437</v>
      </c>
      <c r="F56" t="s">
        <v>1747</v>
      </c>
      <c r="G56" t="s">
        <v>1748</v>
      </c>
      <c r="H56" t="s">
        <v>1749</v>
      </c>
      <c r="I56" t="s">
        <v>1750</v>
      </c>
      <c r="J56" t="s">
        <v>1751</v>
      </c>
      <c r="K56" t="s">
        <v>1752</v>
      </c>
      <c r="L56" t="s">
        <v>1753</v>
      </c>
      <c r="M56" t="s">
        <v>1754</v>
      </c>
      <c r="N56" t="s">
        <v>1752</v>
      </c>
      <c r="O56" t="s">
        <v>1753</v>
      </c>
      <c r="P56" t="s">
        <v>1754</v>
      </c>
      <c r="Q56" t="s">
        <v>1755</v>
      </c>
      <c r="R56" t="s">
        <v>1756</v>
      </c>
      <c r="S56" t="s">
        <v>1827</v>
      </c>
      <c r="T56" t="s">
        <v>1828</v>
      </c>
      <c r="AB56" t="s">
        <v>1829</v>
      </c>
      <c r="AC56" t="s">
        <v>1827</v>
      </c>
      <c r="AG56" t="s">
        <v>452</v>
      </c>
      <c r="AH56" t="s">
        <v>1760</v>
      </c>
      <c r="AI56" t="s">
        <v>1830</v>
      </c>
      <c r="AJ56">
        <v>0</v>
      </c>
      <c r="AK56">
        <v>44466</v>
      </c>
      <c r="AL56">
        <v>2</v>
      </c>
      <c r="AM56">
        <v>2023</v>
      </c>
      <c r="AN56" t="s">
        <v>1831</v>
      </c>
      <c r="AO56" t="s">
        <v>1832</v>
      </c>
      <c r="AP56">
        <v>2020</v>
      </c>
      <c r="AQ56">
        <v>2024</v>
      </c>
      <c r="AR56" t="s">
        <v>469</v>
      </c>
      <c r="AS56" t="s">
        <v>459</v>
      </c>
      <c r="AT56" t="s">
        <v>580</v>
      </c>
      <c r="AU56" t="s">
        <v>461</v>
      </c>
      <c r="AW56" t="s">
        <v>462</v>
      </c>
      <c r="AX56" t="s">
        <v>462</v>
      </c>
      <c r="AZ56">
        <v>1</v>
      </c>
      <c r="BB56" t="s">
        <v>1833</v>
      </c>
      <c r="BC56" t="s">
        <v>1834</v>
      </c>
      <c r="BD56" t="s">
        <v>1835</v>
      </c>
      <c r="BE56" t="s">
        <v>583</v>
      </c>
      <c r="BF56" t="s">
        <v>532</v>
      </c>
      <c r="BG56">
        <v>4</v>
      </c>
      <c r="BH56">
        <v>45204</v>
      </c>
      <c r="BI56" t="s">
        <v>1768</v>
      </c>
      <c r="BJ56" t="s">
        <v>51</v>
      </c>
      <c r="BK56">
        <v>300</v>
      </c>
      <c r="BL56">
        <v>75</v>
      </c>
      <c r="BM56">
        <v>73</v>
      </c>
      <c r="BN56">
        <v>70</v>
      </c>
      <c r="BO56">
        <v>65</v>
      </c>
      <c r="BP56">
        <v>17</v>
      </c>
      <c r="BQ56">
        <v>3831551900</v>
      </c>
      <c r="BR56">
        <v>343596383</v>
      </c>
      <c r="BS56">
        <v>1162264350</v>
      </c>
      <c r="BT56">
        <v>972259824</v>
      </c>
      <c r="BU56">
        <v>767392343</v>
      </c>
      <c r="BV56">
        <v>586039000</v>
      </c>
      <c r="BW56">
        <v>32</v>
      </c>
      <c r="BX56">
        <v>34</v>
      </c>
      <c r="BY56">
        <v>70</v>
      </c>
      <c r="BZ56">
        <v>65</v>
      </c>
      <c r="CA56">
        <v>73</v>
      </c>
      <c r="CB56">
        <v>70</v>
      </c>
      <c r="CC56">
        <v>65</v>
      </c>
      <c r="CD56">
        <v>343595433</v>
      </c>
      <c r="CE56">
        <v>343595433</v>
      </c>
      <c r="CF56">
        <v>1162264350</v>
      </c>
      <c r="CG56">
        <v>1077880574</v>
      </c>
      <c r="CH56">
        <v>972256822</v>
      </c>
      <c r="CI56">
        <v>967895148</v>
      </c>
      <c r="CJ56">
        <v>74.999999999999986</v>
      </c>
      <c r="CK56">
        <v>73</v>
      </c>
      <c r="CL56">
        <v>70</v>
      </c>
      <c r="CM56">
        <v>283</v>
      </c>
      <c r="CN56" t="s">
        <v>469</v>
      </c>
      <c r="CO56">
        <v>0</v>
      </c>
      <c r="CP56">
        <v>4</v>
      </c>
      <c r="CQ56">
        <v>6</v>
      </c>
      <c r="CR56">
        <v>7</v>
      </c>
      <c r="CS56">
        <v>6</v>
      </c>
      <c r="CT56">
        <v>7</v>
      </c>
      <c r="CU56">
        <v>6</v>
      </c>
      <c r="CV56">
        <v>7</v>
      </c>
      <c r="CW56">
        <v>6</v>
      </c>
      <c r="CX56">
        <v>7</v>
      </c>
      <c r="CY56">
        <v>6</v>
      </c>
      <c r="CZ56">
        <v>3</v>
      </c>
      <c r="DA56">
        <v>65</v>
      </c>
      <c r="DB56" s="92">
        <v>65</v>
      </c>
      <c r="DC56">
        <v>65</v>
      </c>
      <c r="DD56">
        <v>65</v>
      </c>
      <c r="DE56">
        <v>0</v>
      </c>
      <c r="DF56">
        <v>4</v>
      </c>
      <c r="DG56">
        <v>6</v>
      </c>
      <c r="DH56">
        <v>7</v>
      </c>
      <c r="DI56">
        <v>6</v>
      </c>
      <c r="DJ56">
        <v>7</v>
      </c>
      <c r="DK56">
        <v>6</v>
      </c>
      <c r="DL56">
        <v>7</v>
      </c>
      <c r="DM56">
        <v>6</v>
      </c>
      <c r="DN56">
        <v>7</v>
      </c>
      <c r="DO56">
        <v>6</v>
      </c>
      <c r="DP56">
        <v>3</v>
      </c>
      <c r="DQ56">
        <v>65</v>
      </c>
      <c r="DR56">
        <v>0</v>
      </c>
      <c r="DS56">
        <v>4</v>
      </c>
      <c r="DT56">
        <v>6</v>
      </c>
      <c r="DU56">
        <v>7</v>
      </c>
      <c r="DV56">
        <v>6</v>
      </c>
      <c r="DW56">
        <v>7</v>
      </c>
      <c r="DX56">
        <v>7</v>
      </c>
      <c r="DY56">
        <v>8</v>
      </c>
      <c r="DZ56">
        <v>9</v>
      </c>
      <c r="EA56">
        <v>5</v>
      </c>
      <c r="EB56">
        <v>5</v>
      </c>
      <c r="EC56">
        <v>1</v>
      </c>
      <c r="ED56">
        <v>65</v>
      </c>
      <c r="EE56">
        <v>65</v>
      </c>
      <c r="EF56" t="s">
        <v>586</v>
      </c>
      <c r="EG56" t="s">
        <v>1836</v>
      </c>
      <c r="EH56" t="s">
        <v>1836</v>
      </c>
      <c r="EI56" t="s">
        <v>1836</v>
      </c>
      <c r="EJ56" t="s">
        <v>1836</v>
      </c>
      <c r="EK56" t="s">
        <v>1836</v>
      </c>
      <c r="EL56" t="s">
        <v>1836</v>
      </c>
      <c r="EM56" t="s">
        <v>1836</v>
      </c>
      <c r="EN56" t="s">
        <v>1836</v>
      </c>
      <c r="EO56" t="s">
        <v>1836</v>
      </c>
      <c r="EP56" t="s">
        <v>1836</v>
      </c>
      <c r="EQ56" t="s">
        <v>1836</v>
      </c>
      <c r="ER56" t="s">
        <v>489</v>
      </c>
      <c r="ES56" t="s">
        <v>1837</v>
      </c>
      <c r="ET56" t="s">
        <v>1838</v>
      </c>
      <c r="EU56" t="s">
        <v>1838</v>
      </c>
      <c r="EV56" t="s">
        <v>1839</v>
      </c>
      <c r="EW56" t="s">
        <v>1840</v>
      </c>
      <c r="EX56" t="s">
        <v>1841</v>
      </c>
      <c r="EY56" t="s">
        <v>1842</v>
      </c>
      <c r="EZ56" t="s">
        <v>1843</v>
      </c>
      <c r="FA56" t="s">
        <v>1844</v>
      </c>
      <c r="FB56" t="s">
        <v>1845</v>
      </c>
      <c r="FC56" t="s">
        <v>1846</v>
      </c>
      <c r="FD56">
        <v>769243000</v>
      </c>
      <c r="FE56">
        <v>769243000</v>
      </c>
      <c r="FF56">
        <v>769243000</v>
      </c>
      <c r="FG56">
        <v>769243000</v>
      </c>
      <c r="FH56">
        <v>769243000</v>
      </c>
      <c r="FI56">
        <v>769243000</v>
      </c>
      <c r="FJ56">
        <v>769243000</v>
      </c>
      <c r="FK56">
        <v>769243000</v>
      </c>
      <c r="FL56">
        <v>769243000</v>
      </c>
      <c r="FM56">
        <v>769243000</v>
      </c>
      <c r="FN56">
        <v>769243000</v>
      </c>
      <c r="FO56">
        <v>769243000</v>
      </c>
      <c r="FP56">
        <v>769243000</v>
      </c>
      <c r="FQ56">
        <v>769243000</v>
      </c>
      <c r="FR56">
        <v>769243000</v>
      </c>
      <c r="FS56">
        <v>769243000</v>
      </c>
      <c r="FT56">
        <v>769243000</v>
      </c>
      <c r="FU56">
        <v>769243000</v>
      </c>
      <c r="FV56">
        <v>769243000</v>
      </c>
      <c r="FW56">
        <v>769243000</v>
      </c>
      <c r="FX56">
        <v>769243000</v>
      </c>
      <c r="FY56">
        <v>769243000</v>
      </c>
      <c r="FZ56">
        <v>773683727</v>
      </c>
      <c r="GA56">
        <v>770564469</v>
      </c>
      <c r="GB56">
        <v>767392343</v>
      </c>
      <c r="GC56">
        <v>767392343</v>
      </c>
      <c r="GD56">
        <v>547191840</v>
      </c>
      <c r="GE56">
        <v>769240710</v>
      </c>
      <c r="GF56">
        <v>769240710</v>
      </c>
      <c r="GG56">
        <v>769240710</v>
      </c>
      <c r="GH56">
        <v>769240710</v>
      </c>
      <c r="GI56">
        <v>769240710</v>
      </c>
      <c r="GJ56">
        <v>769240710</v>
      </c>
      <c r="GK56">
        <v>769240710</v>
      </c>
      <c r="GL56">
        <v>769240710</v>
      </c>
      <c r="GM56">
        <v>769240710</v>
      </c>
      <c r="GN56">
        <v>767390303</v>
      </c>
      <c r="GO56">
        <v>767390303</v>
      </c>
      <c r="GP56">
        <v>767390303</v>
      </c>
      <c r="GQ56">
        <v>0</v>
      </c>
      <c r="GR56">
        <v>16653665</v>
      </c>
      <c r="GS56">
        <v>83030415</v>
      </c>
      <c r="GT56">
        <v>159954486</v>
      </c>
      <c r="GU56">
        <v>236878557</v>
      </c>
      <c r="GV56">
        <v>313802628</v>
      </c>
      <c r="GW56">
        <v>390726699</v>
      </c>
      <c r="GX56">
        <v>467650770</v>
      </c>
      <c r="GY56">
        <v>541402715</v>
      </c>
      <c r="GZ56">
        <v>618326786</v>
      </c>
      <c r="HA56">
        <v>696043889</v>
      </c>
      <c r="HB56">
        <v>767390303</v>
      </c>
      <c r="HC56">
        <v>767390303</v>
      </c>
      <c r="HD56">
        <v>4361674</v>
      </c>
      <c r="HE56">
        <v>4361674</v>
      </c>
      <c r="HF56">
        <v>4361674</v>
      </c>
      <c r="HG56">
        <v>4361674</v>
      </c>
      <c r="HH56">
        <v>4361674</v>
      </c>
      <c r="HI56">
        <v>4361674</v>
      </c>
      <c r="HJ56">
        <v>4361674</v>
      </c>
      <c r="HK56">
        <v>4361674</v>
      </c>
      <c r="HL56">
        <v>4361674</v>
      </c>
      <c r="HM56">
        <v>4361674</v>
      </c>
      <c r="HN56">
        <v>4361674</v>
      </c>
      <c r="HO56">
        <v>4361674</v>
      </c>
      <c r="HP56">
        <v>4361674</v>
      </c>
      <c r="HQ56">
        <v>0</v>
      </c>
      <c r="HR56">
        <v>4361674</v>
      </c>
      <c r="HS56">
        <v>4361674</v>
      </c>
      <c r="HT56">
        <v>4361674</v>
      </c>
      <c r="HU56">
        <v>4361674</v>
      </c>
      <c r="HV56">
        <v>4361674</v>
      </c>
      <c r="HW56">
        <v>4361674</v>
      </c>
      <c r="HX56">
        <v>4361674</v>
      </c>
      <c r="HY56">
        <v>4361674</v>
      </c>
      <c r="HZ56">
        <v>4361674</v>
      </c>
      <c r="IA56">
        <v>4361674</v>
      </c>
      <c r="IB56">
        <v>4361674</v>
      </c>
      <c r="IC56">
        <v>4361674</v>
      </c>
      <c r="ID56" t="s">
        <v>1847</v>
      </c>
      <c r="IE56" t="s">
        <v>480</v>
      </c>
      <c r="IF56" t="s">
        <v>480</v>
      </c>
      <c r="IG56" t="s">
        <v>489</v>
      </c>
      <c r="IH56" t="s">
        <v>1848</v>
      </c>
      <c r="II56" t="s">
        <v>1849</v>
      </c>
      <c r="IJ56" t="s">
        <v>1850</v>
      </c>
      <c r="IK56" t="s">
        <v>1851</v>
      </c>
      <c r="IL56" t="s">
        <v>1852</v>
      </c>
      <c r="IM56" t="s">
        <v>1853</v>
      </c>
      <c r="IN56" t="s">
        <v>1854</v>
      </c>
      <c r="IO56" t="s">
        <v>1855</v>
      </c>
      <c r="IP56" t="s">
        <v>1856</v>
      </c>
      <c r="IQ56" t="s">
        <v>1857</v>
      </c>
      <c r="IR56" t="s">
        <v>1858</v>
      </c>
      <c r="IS56">
        <v>0</v>
      </c>
      <c r="IT56">
        <v>1</v>
      </c>
      <c r="IU56">
        <v>1</v>
      </c>
      <c r="IV56">
        <v>1</v>
      </c>
      <c r="IW56">
        <v>1</v>
      </c>
      <c r="IX56">
        <v>1</v>
      </c>
      <c r="IY56">
        <v>1.1666666666666667</v>
      </c>
      <c r="IZ56">
        <v>1.1428571428571428</v>
      </c>
      <c r="JA56">
        <v>1.5</v>
      </c>
      <c r="JB56">
        <v>0.7142857142857143</v>
      </c>
      <c r="JC56">
        <v>0.83333333333333337</v>
      </c>
      <c r="JD56">
        <v>0.33333333333333331</v>
      </c>
      <c r="JE56">
        <v>1</v>
      </c>
      <c r="JF56">
        <v>0</v>
      </c>
      <c r="JG56">
        <v>6.1538461538461542</v>
      </c>
      <c r="JH56">
        <v>9.2307692307692317</v>
      </c>
      <c r="JI56">
        <v>10.76923076923077</v>
      </c>
      <c r="JJ56">
        <v>9.2307692307692317</v>
      </c>
      <c r="JK56">
        <v>10.76923076923077</v>
      </c>
      <c r="JL56">
        <v>10.76923076923077</v>
      </c>
      <c r="JM56">
        <v>12.307692307692308</v>
      </c>
      <c r="JN56">
        <v>13.846153846153847</v>
      </c>
      <c r="JO56">
        <v>7.6923076923076925</v>
      </c>
      <c r="JP56">
        <v>7.6923076923076925</v>
      </c>
      <c r="JQ56">
        <v>1.5384615384615385</v>
      </c>
      <c r="JR56">
        <v>100.00000000000001</v>
      </c>
      <c r="JS56">
        <v>0</v>
      </c>
      <c r="JT56">
        <v>6.1538461538461542</v>
      </c>
      <c r="JU56">
        <v>15.384615384615387</v>
      </c>
      <c r="JV56">
        <v>26.153846153846157</v>
      </c>
      <c r="JW56">
        <v>35.384615384615387</v>
      </c>
      <c r="JX56">
        <v>46.15384615384616</v>
      </c>
      <c r="JY56">
        <v>56.923076923076934</v>
      </c>
      <c r="JZ56">
        <v>69.230769230769241</v>
      </c>
      <c r="KA56">
        <v>83.076923076923094</v>
      </c>
      <c r="KB56">
        <v>90.769230769230788</v>
      </c>
      <c r="KC56">
        <v>98.461538461538481</v>
      </c>
      <c r="KD56">
        <v>100.00000000000001</v>
      </c>
      <c r="KE56" t="s">
        <v>489</v>
      </c>
      <c r="KF56">
        <v>100</v>
      </c>
      <c r="KG56">
        <v>100</v>
      </c>
      <c r="KH56">
        <v>100</v>
      </c>
      <c r="KI56">
        <v>100</v>
      </c>
      <c r="KJ56">
        <v>100</v>
      </c>
      <c r="KK56">
        <v>116.66666666666667</v>
      </c>
      <c r="KL56">
        <v>114.28571428571429</v>
      </c>
      <c r="KM56">
        <v>150.00000000000003</v>
      </c>
      <c r="KN56">
        <v>71.428571428571431</v>
      </c>
      <c r="KO56">
        <v>83.333333333333343</v>
      </c>
      <c r="KP56">
        <v>33.333333333333336</v>
      </c>
      <c r="KQ56" t="s">
        <v>489</v>
      </c>
      <c r="KR56">
        <v>100</v>
      </c>
      <c r="KS56">
        <v>100.00000000000001</v>
      </c>
      <c r="KT56">
        <v>100</v>
      </c>
      <c r="KU56">
        <v>100</v>
      </c>
      <c r="KV56">
        <v>100.00000000000001</v>
      </c>
      <c r="KW56">
        <v>102.7777777777778</v>
      </c>
      <c r="KX56">
        <v>104.6511627906977</v>
      </c>
      <c r="KY56">
        <v>110.20408163265309</v>
      </c>
      <c r="KZ56">
        <v>105.35714285714288</v>
      </c>
      <c r="LA56">
        <v>103.22580645161293</v>
      </c>
      <c r="LB56">
        <v>100.00000000000001</v>
      </c>
      <c r="LC56">
        <v>100.00000000000001</v>
      </c>
      <c r="LD56" t="s">
        <v>1746</v>
      </c>
      <c r="LE56" t="s">
        <v>1789</v>
      </c>
      <c r="LF56">
        <v>100</v>
      </c>
      <c r="LG56">
        <v>100</v>
      </c>
      <c r="LH56" t="s">
        <v>480</v>
      </c>
      <c r="LI56" t="s">
        <v>480</v>
      </c>
      <c r="LJ56">
        <v>100</v>
      </c>
      <c r="LK56">
        <v>100</v>
      </c>
      <c r="LL56">
        <v>25737997052</v>
      </c>
      <c r="LM56">
        <v>25725304426</v>
      </c>
      <c r="LN56">
        <v>22152141825</v>
      </c>
      <c r="LO56">
        <v>3250406264</v>
      </c>
      <c r="LP56">
        <v>3250406264</v>
      </c>
      <c r="LQ56" t="s">
        <v>489</v>
      </c>
      <c r="LR56">
        <v>4</v>
      </c>
      <c r="LS56">
        <v>6.0000000000000018</v>
      </c>
      <c r="LT56">
        <v>6.9999999999999982</v>
      </c>
      <c r="LU56">
        <v>6</v>
      </c>
      <c r="LV56">
        <v>7.0000000000000036</v>
      </c>
      <c r="LW56">
        <v>7.0000000000000036</v>
      </c>
      <c r="LX56">
        <v>8</v>
      </c>
      <c r="LY56">
        <v>9</v>
      </c>
      <c r="LZ56">
        <v>5</v>
      </c>
      <c r="MA56">
        <v>5.0000000000000071</v>
      </c>
      <c r="MB56">
        <v>1</v>
      </c>
      <c r="MC56">
        <v>65.000000000000014</v>
      </c>
      <c r="MD56">
        <v>65.000000000000014</v>
      </c>
      <c r="ME56">
        <v>65.000000000000014</v>
      </c>
      <c r="MF56">
        <v>0</v>
      </c>
      <c r="MG56" t="s">
        <v>493</v>
      </c>
      <c r="MH56" t="s">
        <v>493</v>
      </c>
      <c r="MI56" t="s">
        <v>493</v>
      </c>
      <c r="MJ56" t="s">
        <v>493</v>
      </c>
      <c r="MK56" t="s">
        <v>493</v>
      </c>
      <c r="ML56" t="s">
        <v>493</v>
      </c>
      <c r="MM56" t="s">
        <v>493</v>
      </c>
      <c r="MN56" t="s">
        <v>493</v>
      </c>
      <c r="MO56" t="s">
        <v>493</v>
      </c>
      <c r="MP56" t="s">
        <v>492</v>
      </c>
      <c r="MQ56">
        <v>0</v>
      </c>
      <c r="MR56">
        <v>0</v>
      </c>
      <c r="MS56" t="s">
        <v>496</v>
      </c>
      <c r="MT56" t="s">
        <v>496</v>
      </c>
      <c r="MU56" t="s">
        <v>496</v>
      </c>
      <c r="MV56" t="s">
        <v>496</v>
      </c>
      <c r="MW56" t="s">
        <v>496</v>
      </c>
      <c r="MX56" t="s">
        <v>496</v>
      </c>
      <c r="MY56" t="s">
        <v>496</v>
      </c>
      <c r="MZ56" t="s">
        <v>496</v>
      </c>
      <c r="NA56" t="s">
        <v>496</v>
      </c>
      <c r="NB56" t="s">
        <v>496</v>
      </c>
      <c r="NC56">
        <v>0</v>
      </c>
      <c r="ND56" t="s">
        <v>489</v>
      </c>
      <c r="NE56">
        <v>100</v>
      </c>
      <c r="NF56">
        <v>100.00000000000001</v>
      </c>
      <c r="NG56">
        <v>100</v>
      </c>
      <c r="NH56">
        <v>100</v>
      </c>
      <c r="NI56">
        <v>100.00000000000001</v>
      </c>
      <c r="NJ56">
        <v>102.7777777777778</v>
      </c>
      <c r="NK56">
        <v>104.6511627906977</v>
      </c>
      <c r="NL56">
        <v>110.20408163265309</v>
      </c>
      <c r="NM56">
        <v>105.35714285714288</v>
      </c>
      <c r="NN56">
        <v>103.22580645161293</v>
      </c>
      <c r="NO56">
        <v>100.00000000000001</v>
      </c>
      <c r="NP56">
        <v>0</v>
      </c>
      <c r="NQ56" t="s">
        <v>1240</v>
      </c>
      <c r="NR56" t="s">
        <v>1240</v>
      </c>
      <c r="NS56" t="s">
        <v>1240</v>
      </c>
      <c r="NT56" t="s">
        <v>1240</v>
      </c>
      <c r="NU56" t="s">
        <v>1240</v>
      </c>
      <c r="NV56" t="s">
        <v>1240</v>
      </c>
      <c r="NW56" t="s">
        <v>1240</v>
      </c>
      <c r="NX56" t="s">
        <v>1240</v>
      </c>
      <c r="NY56" t="s">
        <v>1240</v>
      </c>
      <c r="NZ56" t="s">
        <v>1240</v>
      </c>
      <c r="OA56">
        <v>0</v>
      </c>
      <c r="OB56">
        <v>0</v>
      </c>
      <c r="OC56" t="s">
        <v>1240</v>
      </c>
      <c r="OD56" t="s">
        <v>1240</v>
      </c>
      <c r="OE56" t="s">
        <v>1240</v>
      </c>
      <c r="OF56" t="s">
        <v>1240</v>
      </c>
      <c r="OG56" t="s">
        <v>1240</v>
      </c>
      <c r="OH56" t="s">
        <v>1859</v>
      </c>
      <c r="OI56" t="s">
        <v>1860</v>
      </c>
      <c r="OJ56" t="s">
        <v>1861</v>
      </c>
      <c r="OK56" t="s">
        <v>1862</v>
      </c>
      <c r="OL56" t="s">
        <v>1863</v>
      </c>
      <c r="OM56">
        <v>0</v>
      </c>
      <c r="OP56" t="s">
        <v>1825</v>
      </c>
      <c r="OQ56">
        <v>65</v>
      </c>
      <c r="OR56">
        <v>0</v>
      </c>
      <c r="OS56">
        <v>0</v>
      </c>
      <c r="OT56">
        <v>0</v>
      </c>
      <c r="OU56">
        <v>0</v>
      </c>
      <c r="OV56">
        <v>0</v>
      </c>
      <c r="OW56">
        <v>0</v>
      </c>
      <c r="OX56">
        <v>0</v>
      </c>
      <c r="OY56">
        <v>0</v>
      </c>
      <c r="OZ56">
        <v>0</v>
      </c>
      <c r="PA56">
        <v>0</v>
      </c>
      <c r="PB56">
        <v>0</v>
      </c>
      <c r="PC56">
        <v>0</v>
      </c>
      <c r="PD56">
        <v>0</v>
      </c>
      <c r="PE56">
        <v>4361674</v>
      </c>
      <c r="PF56">
        <v>4361674</v>
      </c>
      <c r="PG56">
        <v>4361674</v>
      </c>
      <c r="PH56">
        <v>4361674</v>
      </c>
      <c r="PI56">
        <v>4361674</v>
      </c>
      <c r="PJ56">
        <v>4361674</v>
      </c>
      <c r="PK56">
        <v>4361674</v>
      </c>
      <c r="PL56">
        <v>4361674</v>
      </c>
      <c r="PM56">
        <v>4361674</v>
      </c>
      <c r="PN56">
        <v>4361674</v>
      </c>
      <c r="PO56">
        <v>4361674</v>
      </c>
      <c r="PP56">
        <v>4361674</v>
      </c>
      <c r="PQ56">
        <v>4361674</v>
      </c>
      <c r="PR56">
        <v>55732342</v>
      </c>
      <c r="PS56">
        <v>3194673922</v>
      </c>
      <c r="PT56" t="s">
        <v>517</v>
      </c>
    </row>
    <row r="57" spans="1:436" x14ac:dyDescent="0.35">
      <c r="A57" t="s">
        <v>1864</v>
      </c>
      <c r="B57">
        <v>7871</v>
      </c>
      <c r="C57" t="s">
        <v>1865</v>
      </c>
      <c r="D57">
        <v>2020110010188</v>
      </c>
      <c r="E57" t="s">
        <v>437</v>
      </c>
      <c r="F57" t="s">
        <v>1747</v>
      </c>
      <c r="G57" t="s">
        <v>1748</v>
      </c>
      <c r="H57" t="s">
        <v>1749</v>
      </c>
      <c r="I57" t="s">
        <v>1750</v>
      </c>
      <c r="J57" t="s">
        <v>1751</v>
      </c>
      <c r="K57" t="s">
        <v>1752</v>
      </c>
      <c r="L57" t="s">
        <v>1753</v>
      </c>
      <c r="M57" t="s">
        <v>1754</v>
      </c>
      <c r="N57" t="s">
        <v>1752</v>
      </c>
      <c r="O57" t="s">
        <v>1753</v>
      </c>
      <c r="P57" t="s">
        <v>1754</v>
      </c>
      <c r="Q57" t="s">
        <v>1755</v>
      </c>
      <c r="R57" t="s">
        <v>1756</v>
      </c>
      <c r="S57" t="s">
        <v>1866</v>
      </c>
      <c r="T57" t="s">
        <v>1867</v>
      </c>
      <c r="AC57" t="s">
        <v>1866</v>
      </c>
      <c r="AG57" t="s">
        <v>452</v>
      </c>
      <c r="AH57" t="s">
        <v>1760</v>
      </c>
      <c r="AI57" t="s">
        <v>1868</v>
      </c>
      <c r="AJ57">
        <v>0</v>
      </c>
      <c r="AK57">
        <v>44466</v>
      </c>
      <c r="AL57">
        <v>2</v>
      </c>
      <c r="AM57">
        <v>2023</v>
      </c>
      <c r="AN57" t="s">
        <v>1869</v>
      </c>
      <c r="AO57" t="s">
        <v>1870</v>
      </c>
      <c r="AP57">
        <v>2020</v>
      </c>
      <c r="AQ57">
        <v>2024</v>
      </c>
      <c r="AR57" t="s">
        <v>458</v>
      </c>
      <c r="AS57" t="s">
        <v>459</v>
      </c>
      <c r="AT57" t="s">
        <v>460</v>
      </c>
      <c r="AU57" t="s">
        <v>461</v>
      </c>
      <c r="AV57" t="s">
        <v>462</v>
      </c>
      <c r="AW57" t="s">
        <v>462</v>
      </c>
      <c r="AX57" t="s">
        <v>462</v>
      </c>
      <c r="AY57">
        <v>1</v>
      </c>
      <c r="BB57" t="s">
        <v>1871</v>
      </c>
      <c r="BC57" t="s">
        <v>1872</v>
      </c>
      <c r="BD57" t="s">
        <v>1873</v>
      </c>
      <c r="BE57" t="s">
        <v>1874</v>
      </c>
      <c r="BF57" t="s">
        <v>532</v>
      </c>
      <c r="BG57">
        <v>4</v>
      </c>
      <c r="BH57">
        <v>45204</v>
      </c>
      <c r="BI57" t="s">
        <v>1768</v>
      </c>
      <c r="BJ57" t="s">
        <v>50</v>
      </c>
      <c r="BK57">
        <v>100</v>
      </c>
      <c r="BL57">
        <v>5</v>
      </c>
      <c r="BM57">
        <v>20</v>
      </c>
      <c r="BN57">
        <v>55</v>
      </c>
      <c r="BO57">
        <v>90</v>
      </c>
      <c r="BP57">
        <v>100</v>
      </c>
      <c r="BQ57">
        <v>880239636</v>
      </c>
      <c r="BR57">
        <v>85190000</v>
      </c>
      <c r="BS57">
        <v>194239893</v>
      </c>
      <c r="BT57">
        <v>95957000</v>
      </c>
      <c r="BU57">
        <v>133811743</v>
      </c>
      <c r="BV57">
        <v>371041000</v>
      </c>
      <c r="BW57">
        <v>5</v>
      </c>
      <c r="BX57">
        <v>20</v>
      </c>
      <c r="BY57">
        <v>55</v>
      </c>
      <c r="BZ57">
        <v>90</v>
      </c>
      <c r="CA57">
        <v>15</v>
      </c>
      <c r="CB57">
        <v>35</v>
      </c>
      <c r="CC57">
        <v>35</v>
      </c>
      <c r="CD57">
        <v>85188950</v>
      </c>
      <c r="CE57">
        <v>85188950</v>
      </c>
      <c r="CF57">
        <v>194239893</v>
      </c>
      <c r="CG57">
        <v>189798916</v>
      </c>
      <c r="CH57">
        <v>95956828</v>
      </c>
      <c r="CI57">
        <v>95956828</v>
      </c>
      <c r="CJ57">
        <v>5</v>
      </c>
      <c r="CK57">
        <v>20</v>
      </c>
      <c r="CL57">
        <v>55</v>
      </c>
      <c r="CM57">
        <v>90</v>
      </c>
      <c r="CN57" t="s">
        <v>469</v>
      </c>
      <c r="CO57">
        <v>0</v>
      </c>
      <c r="CP57">
        <v>0</v>
      </c>
      <c r="CQ57">
        <v>0</v>
      </c>
      <c r="CR57">
        <v>11.6655</v>
      </c>
      <c r="CS57">
        <v>0</v>
      </c>
      <c r="CT57">
        <v>0</v>
      </c>
      <c r="CU57">
        <v>0</v>
      </c>
      <c r="CV57">
        <v>11.6655</v>
      </c>
      <c r="CW57">
        <v>0</v>
      </c>
      <c r="CX57">
        <v>0</v>
      </c>
      <c r="CY57">
        <v>0</v>
      </c>
      <c r="CZ57">
        <v>11.669</v>
      </c>
      <c r="DA57">
        <v>90</v>
      </c>
      <c r="DB57" s="92">
        <v>90</v>
      </c>
      <c r="DC57">
        <v>35</v>
      </c>
      <c r="DD57">
        <v>35</v>
      </c>
      <c r="DE57">
        <v>0</v>
      </c>
      <c r="DF57">
        <v>0</v>
      </c>
      <c r="DG57">
        <v>0</v>
      </c>
      <c r="DH57">
        <v>33.33</v>
      </c>
      <c r="DI57">
        <v>0</v>
      </c>
      <c r="DJ57">
        <v>0</v>
      </c>
      <c r="DK57">
        <v>0</v>
      </c>
      <c r="DL57">
        <v>33.33</v>
      </c>
      <c r="DM57">
        <v>0</v>
      </c>
      <c r="DN57">
        <v>0</v>
      </c>
      <c r="DO57">
        <v>0</v>
      </c>
      <c r="DP57">
        <v>33.340000000000003</v>
      </c>
      <c r="DQ57">
        <v>100</v>
      </c>
      <c r="DR57">
        <v>0</v>
      </c>
      <c r="DS57">
        <v>0</v>
      </c>
      <c r="DT57">
        <v>0</v>
      </c>
      <c r="DU57">
        <v>33.33</v>
      </c>
      <c r="DV57">
        <v>0</v>
      </c>
      <c r="DW57">
        <v>0</v>
      </c>
      <c r="DX57">
        <v>0</v>
      </c>
      <c r="DY57">
        <v>33.33</v>
      </c>
      <c r="DZ57">
        <v>0</v>
      </c>
      <c r="EA57">
        <v>0</v>
      </c>
      <c r="EB57">
        <v>0</v>
      </c>
      <c r="EC57">
        <v>33.340000000000003</v>
      </c>
      <c r="ED57">
        <v>100</v>
      </c>
      <c r="EE57">
        <v>100</v>
      </c>
      <c r="EF57" t="s">
        <v>586</v>
      </c>
      <c r="EG57" t="s">
        <v>586</v>
      </c>
      <c r="EH57" t="s">
        <v>586</v>
      </c>
      <c r="EI57" t="s">
        <v>1875</v>
      </c>
      <c r="EJ57" t="s">
        <v>586</v>
      </c>
      <c r="EK57" t="s">
        <v>586</v>
      </c>
      <c r="EL57" t="s">
        <v>586</v>
      </c>
      <c r="EM57" t="s">
        <v>1876</v>
      </c>
      <c r="EN57" t="s">
        <v>586</v>
      </c>
      <c r="EO57" t="s">
        <v>586</v>
      </c>
      <c r="EP57" t="s">
        <v>586</v>
      </c>
      <c r="EQ57" t="s">
        <v>1877</v>
      </c>
      <c r="ER57" t="s">
        <v>489</v>
      </c>
      <c r="ES57" t="s">
        <v>489</v>
      </c>
      <c r="ET57" t="s">
        <v>1878</v>
      </c>
      <c r="EU57" t="s">
        <v>1879</v>
      </c>
      <c r="EV57" t="s">
        <v>1880</v>
      </c>
      <c r="EW57" t="s">
        <v>586</v>
      </c>
      <c r="EX57" t="s">
        <v>586</v>
      </c>
      <c r="EY57" t="s">
        <v>1881</v>
      </c>
      <c r="EZ57" t="s">
        <v>586</v>
      </c>
      <c r="FA57" t="s">
        <v>586</v>
      </c>
      <c r="FB57" t="s">
        <v>586</v>
      </c>
      <c r="FC57" t="s">
        <v>1882</v>
      </c>
      <c r="FD57">
        <v>196779000</v>
      </c>
      <c r="FE57">
        <v>196779000</v>
      </c>
      <c r="FF57">
        <v>196779000</v>
      </c>
      <c r="FG57">
        <v>196779000</v>
      </c>
      <c r="FH57">
        <v>196779000</v>
      </c>
      <c r="FI57">
        <v>196779000</v>
      </c>
      <c r="FJ57">
        <v>196779000</v>
      </c>
      <c r="FK57">
        <v>196779000</v>
      </c>
      <c r="FL57">
        <v>196779000</v>
      </c>
      <c r="FM57">
        <v>196779000</v>
      </c>
      <c r="FN57">
        <v>196779000</v>
      </c>
      <c r="FO57">
        <v>196779000</v>
      </c>
      <c r="FP57">
        <v>196779000</v>
      </c>
      <c r="FQ57">
        <v>184883044</v>
      </c>
      <c r="FR57">
        <v>184883044</v>
      </c>
      <c r="FS57">
        <v>184883044</v>
      </c>
      <c r="FT57">
        <v>184883044</v>
      </c>
      <c r="FU57">
        <v>184883044</v>
      </c>
      <c r="FV57">
        <v>184883044</v>
      </c>
      <c r="FW57">
        <v>184883044</v>
      </c>
      <c r="FX57">
        <v>184883044</v>
      </c>
      <c r="FY57">
        <v>184883044</v>
      </c>
      <c r="FZ57">
        <v>184883044</v>
      </c>
      <c r="GA57">
        <v>133811743</v>
      </c>
      <c r="GB57">
        <v>133811743</v>
      </c>
      <c r="GC57">
        <v>133811743</v>
      </c>
      <c r="GD57">
        <v>72641699</v>
      </c>
      <c r="GE57">
        <v>98811743</v>
      </c>
      <c r="GF57">
        <v>98811743</v>
      </c>
      <c r="GG57">
        <v>133811743</v>
      </c>
      <c r="GH57">
        <v>133811743</v>
      </c>
      <c r="GI57">
        <v>133811743</v>
      </c>
      <c r="GJ57">
        <v>133811743</v>
      </c>
      <c r="GK57">
        <v>133811743</v>
      </c>
      <c r="GL57">
        <v>133811743</v>
      </c>
      <c r="GM57">
        <v>133811743</v>
      </c>
      <c r="GN57">
        <v>133811743</v>
      </c>
      <c r="GO57">
        <v>133811743</v>
      </c>
      <c r="GP57">
        <v>133811743</v>
      </c>
      <c r="GQ57">
        <v>0</v>
      </c>
      <c r="GR57">
        <v>5048968</v>
      </c>
      <c r="GS57">
        <v>27650370</v>
      </c>
      <c r="GT57">
        <v>54613446</v>
      </c>
      <c r="GU57">
        <v>81576522</v>
      </c>
      <c r="GV57">
        <v>98811743</v>
      </c>
      <c r="GW57">
        <v>98811743</v>
      </c>
      <c r="GX57">
        <v>107179444</v>
      </c>
      <c r="GY57">
        <v>108007498</v>
      </c>
      <c r="GZ57">
        <v>127328983</v>
      </c>
      <c r="HA57">
        <v>133776607</v>
      </c>
      <c r="HB57">
        <v>133776607</v>
      </c>
      <c r="HC57">
        <v>133776607</v>
      </c>
      <c r="HD57">
        <v>0</v>
      </c>
      <c r="HE57">
        <v>0</v>
      </c>
      <c r="HF57">
        <v>0</v>
      </c>
      <c r="HG57">
        <v>0</v>
      </c>
      <c r="HH57">
        <v>0</v>
      </c>
      <c r="HI57">
        <v>0</v>
      </c>
      <c r="HJ57">
        <v>0</v>
      </c>
      <c r="HK57">
        <v>0</v>
      </c>
      <c r="HL57">
        <v>0</v>
      </c>
      <c r="HM57">
        <v>0</v>
      </c>
      <c r="HN57">
        <v>0</v>
      </c>
      <c r="HO57">
        <v>0</v>
      </c>
      <c r="HP57">
        <v>0</v>
      </c>
      <c r="HQ57">
        <v>0</v>
      </c>
      <c r="HR57">
        <v>0</v>
      </c>
      <c r="HS57">
        <v>0</v>
      </c>
      <c r="HT57">
        <v>0</v>
      </c>
      <c r="HU57">
        <v>0</v>
      </c>
      <c r="HV57">
        <v>0</v>
      </c>
      <c r="HW57">
        <v>0</v>
      </c>
      <c r="HX57">
        <v>0</v>
      </c>
      <c r="HY57">
        <v>0</v>
      </c>
      <c r="HZ57">
        <v>0</v>
      </c>
      <c r="IA57">
        <v>0</v>
      </c>
      <c r="IB57">
        <v>0</v>
      </c>
      <c r="IC57">
        <v>0</v>
      </c>
      <c r="ID57" t="s">
        <v>1883</v>
      </c>
      <c r="IE57" t="s">
        <v>480</v>
      </c>
      <c r="IF57" t="s">
        <v>480</v>
      </c>
      <c r="IG57" t="s">
        <v>489</v>
      </c>
      <c r="IH57" t="s">
        <v>1884</v>
      </c>
      <c r="II57" t="s">
        <v>1885</v>
      </c>
      <c r="IJ57" t="s">
        <v>1886</v>
      </c>
      <c r="IK57" t="s">
        <v>1887</v>
      </c>
      <c r="IL57" t="s">
        <v>586</v>
      </c>
      <c r="IM57" t="s">
        <v>586</v>
      </c>
      <c r="IN57" t="s">
        <v>1888</v>
      </c>
      <c r="IO57" t="s">
        <v>586</v>
      </c>
      <c r="IP57" t="s">
        <v>586</v>
      </c>
      <c r="IQ57" t="s">
        <v>586</v>
      </c>
      <c r="IR57" t="s">
        <v>1889</v>
      </c>
      <c r="IS57">
        <v>0</v>
      </c>
      <c r="IT57">
        <v>0</v>
      </c>
      <c r="IU57">
        <v>0</v>
      </c>
      <c r="IV57">
        <v>1</v>
      </c>
      <c r="IW57">
        <v>0</v>
      </c>
      <c r="IX57">
        <v>0</v>
      </c>
      <c r="IY57">
        <v>0</v>
      </c>
      <c r="IZ57">
        <v>1</v>
      </c>
      <c r="JA57">
        <v>0</v>
      </c>
      <c r="JB57">
        <v>0</v>
      </c>
      <c r="JC57">
        <v>0</v>
      </c>
      <c r="JD57">
        <v>1</v>
      </c>
      <c r="JE57">
        <v>1</v>
      </c>
      <c r="JF57">
        <v>0</v>
      </c>
      <c r="JG57">
        <v>0</v>
      </c>
      <c r="JH57">
        <v>0</v>
      </c>
      <c r="JI57">
        <v>33.33</v>
      </c>
      <c r="JJ57">
        <v>0</v>
      </c>
      <c r="JK57">
        <v>0</v>
      </c>
      <c r="JL57">
        <v>0</v>
      </c>
      <c r="JM57">
        <v>33.33</v>
      </c>
      <c r="JN57">
        <v>0</v>
      </c>
      <c r="JO57">
        <v>0</v>
      </c>
      <c r="JP57">
        <v>0</v>
      </c>
      <c r="JQ57">
        <v>33.340000000000003</v>
      </c>
      <c r="JR57">
        <v>100</v>
      </c>
      <c r="JS57">
        <v>0</v>
      </c>
      <c r="JT57">
        <v>0</v>
      </c>
      <c r="JU57">
        <v>0</v>
      </c>
      <c r="JV57">
        <v>33.33</v>
      </c>
      <c r="JW57">
        <v>33.33</v>
      </c>
      <c r="JX57">
        <v>33.33</v>
      </c>
      <c r="JY57">
        <v>33.33</v>
      </c>
      <c r="JZ57">
        <v>66.66</v>
      </c>
      <c r="KA57">
        <v>66.66</v>
      </c>
      <c r="KB57">
        <v>66.66</v>
      </c>
      <c r="KC57">
        <v>66.66</v>
      </c>
      <c r="KD57">
        <v>100</v>
      </c>
      <c r="KE57" t="s">
        <v>489</v>
      </c>
      <c r="KF57" t="s">
        <v>480</v>
      </c>
      <c r="KG57" t="s">
        <v>480</v>
      </c>
      <c r="KH57">
        <v>100</v>
      </c>
      <c r="KI57" t="s">
        <v>480</v>
      </c>
      <c r="KJ57" t="s">
        <v>480</v>
      </c>
      <c r="KK57" t="s">
        <v>480</v>
      </c>
      <c r="KL57">
        <v>100</v>
      </c>
      <c r="KM57" t="s">
        <v>480</v>
      </c>
      <c r="KN57" t="s">
        <v>480</v>
      </c>
      <c r="KO57" t="s">
        <v>480</v>
      </c>
      <c r="KP57">
        <v>100</v>
      </c>
      <c r="KQ57" t="s">
        <v>489</v>
      </c>
      <c r="KR57" t="s">
        <v>489</v>
      </c>
      <c r="KS57" t="s">
        <v>489</v>
      </c>
      <c r="KT57">
        <v>100</v>
      </c>
      <c r="KU57">
        <v>100</v>
      </c>
      <c r="KV57">
        <v>100</v>
      </c>
      <c r="KW57">
        <v>100</v>
      </c>
      <c r="KX57">
        <v>100</v>
      </c>
      <c r="KY57">
        <v>100</v>
      </c>
      <c r="KZ57">
        <v>100</v>
      </c>
      <c r="LA57">
        <v>100</v>
      </c>
      <c r="LB57">
        <v>100</v>
      </c>
      <c r="LC57">
        <v>100</v>
      </c>
      <c r="LD57" t="s">
        <v>1746</v>
      </c>
      <c r="LE57" t="s">
        <v>1789</v>
      </c>
      <c r="LF57">
        <v>100</v>
      </c>
      <c r="LG57">
        <v>100</v>
      </c>
      <c r="LH57" t="s">
        <v>480</v>
      </c>
      <c r="LI57" t="s">
        <v>480</v>
      </c>
      <c r="LJ57">
        <v>100</v>
      </c>
      <c r="LK57">
        <v>100</v>
      </c>
      <c r="LL57">
        <v>25737997052</v>
      </c>
      <c r="LM57">
        <v>25725304426</v>
      </c>
      <c r="LN57">
        <v>22152141825</v>
      </c>
      <c r="LO57">
        <v>3250406264</v>
      </c>
      <c r="LP57">
        <v>3250406264</v>
      </c>
      <c r="LQ57" t="s">
        <v>489</v>
      </c>
      <c r="LR57" t="s">
        <v>489</v>
      </c>
      <c r="LS57" t="s">
        <v>489</v>
      </c>
      <c r="LT57">
        <v>11.6655</v>
      </c>
      <c r="LU57">
        <v>0</v>
      </c>
      <c r="LV57">
        <v>0</v>
      </c>
      <c r="LW57">
        <v>0</v>
      </c>
      <c r="LX57">
        <v>11.6655</v>
      </c>
      <c r="LY57">
        <v>0</v>
      </c>
      <c r="LZ57">
        <v>0</v>
      </c>
      <c r="MA57">
        <v>0</v>
      </c>
      <c r="MB57">
        <v>11.669</v>
      </c>
      <c r="MC57">
        <v>35</v>
      </c>
      <c r="MD57">
        <v>35</v>
      </c>
      <c r="ME57">
        <v>90</v>
      </c>
      <c r="MF57">
        <v>0</v>
      </c>
      <c r="MG57" t="s">
        <v>491</v>
      </c>
      <c r="MH57" t="s">
        <v>491</v>
      </c>
      <c r="MI57" t="s">
        <v>493</v>
      </c>
      <c r="MJ57" t="s">
        <v>493</v>
      </c>
      <c r="MK57" t="s">
        <v>493</v>
      </c>
      <c r="ML57" t="s">
        <v>493</v>
      </c>
      <c r="MM57" t="s">
        <v>493</v>
      </c>
      <c r="MN57" t="s">
        <v>493</v>
      </c>
      <c r="MO57" t="s">
        <v>493</v>
      </c>
      <c r="MP57" t="s">
        <v>492</v>
      </c>
      <c r="MQ57">
        <v>0</v>
      </c>
      <c r="MR57">
        <v>0</v>
      </c>
      <c r="MS57" t="s">
        <v>491</v>
      </c>
      <c r="MT57" t="s">
        <v>491</v>
      </c>
      <c r="MU57" t="s">
        <v>494</v>
      </c>
      <c r="MV57" t="s">
        <v>494</v>
      </c>
      <c r="MW57" t="s">
        <v>494</v>
      </c>
      <c r="MX57" t="s">
        <v>494</v>
      </c>
      <c r="MY57" t="s">
        <v>494</v>
      </c>
      <c r="MZ57" t="s">
        <v>494</v>
      </c>
      <c r="NA57" t="s">
        <v>494</v>
      </c>
      <c r="NB57" t="s">
        <v>496</v>
      </c>
      <c r="NC57">
        <v>0</v>
      </c>
      <c r="ND57" t="s">
        <v>489</v>
      </c>
      <c r="NE57" t="s">
        <v>489</v>
      </c>
      <c r="NF57" t="s">
        <v>489</v>
      </c>
      <c r="NG57">
        <v>100</v>
      </c>
      <c r="NH57">
        <v>100</v>
      </c>
      <c r="NI57">
        <v>100</v>
      </c>
      <c r="NJ57">
        <v>100</v>
      </c>
      <c r="NK57">
        <v>100</v>
      </c>
      <c r="NL57">
        <v>100</v>
      </c>
      <c r="NM57">
        <v>100</v>
      </c>
      <c r="NN57">
        <v>100</v>
      </c>
      <c r="NO57">
        <v>100</v>
      </c>
      <c r="NP57">
        <v>0</v>
      </c>
      <c r="NQ57" t="s">
        <v>1240</v>
      </c>
      <c r="NR57" t="s">
        <v>1240</v>
      </c>
      <c r="NS57" t="s">
        <v>1240</v>
      </c>
      <c r="NT57" t="s">
        <v>1240</v>
      </c>
      <c r="NU57" t="s">
        <v>1240</v>
      </c>
      <c r="NV57" t="s">
        <v>1240</v>
      </c>
      <c r="NW57" t="s">
        <v>1240</v>
      </c>
      <c r="NX57" t="s">
        <v>1240</v>
      </c>
      <c r="NY57" t="s">
        <v>1240</v>
      </c>
      <c r="NZ57" t="s">
        <v>1240</v>
      </c>
      <c r="OA57">
        <v>0</v>
      </c>
      <c r="OB57">
        <v>0</v>
      </c>
      <c r="OC57" t="s">
        <v>1240</v>
      </c>
      <c r="OD57" t="s">
        <v>1240</v>
      </c>
      <c r="OE57" t="s">
        <v>1240</v>
      </c>
      <c r="OF57" t="s">
        <v>1240</v>
      </c>
      <c r="OG57" t="s">
        <v>1240</v>
      </c>
      <c r="OH57" t="s">
        <v>1240</v>
      </c>
      <c r="OI57" t="s">
        <v>1240</v>
      </c>
      <c r="OJ57" t="s">
        <v>1240</v>
      </c>
      <c r="OK57" t="s">
        <v>1240</v>
      </c>
      <c r="OL57" t="s">
        <v>1240</v>
      </c>
      <c r="OM57">
        <v>0</v>
      </c>
      <c r="OP57" t="s">
        <v>1864</v>
      </c>
      <c r="OQ57">
        <v>55</v>
      </c>
      <c r="OR57">
        <v>0</v>
      </c>
      <c r="OS57">
        <v>0</v>
      </c>
      <c r="OT57">
        <v>0</v>
      </c>
      <c r="OU57">
        <v>0</v>
      </c>
      <c r="OV57">
        <v>0</v>
      </c>
      <c r="OW57">
        <v>0</v>
      </c>
      <c r="OX57">
        <v>0</v>
      </c>
      <c r="OY57">
        <v>0</v>
      </c>
      <c r="OZ57">
        <v>0</v>
      </c>
      <c r="PA57">
        <v>0</v>
      </c>
      <c r="PB57">
        <v>0</v>
      </c>
      <c r="PC57">
        <v>0</v>
      </c>
      <c r="PD57">
        <v>0</v>
      </c>
      <c r="PE57">
        <v>0</v>
      </c>
      <c r="PF57">
        <v>0</v>
      </c>
      <c r="PG57">
        <v>0</v>
      </c>
      <c r="PH57">
        <v>0</v>
      </c>
      <c r="PI57">
        <v>0</v>
      </c>
      <c r="PJ57">
        <v>0</v>
      </c>
      <c r="PK57">
        <v>0</v>
      </c>
      <c r="PL57">
        <v>0</v>
      </c>
      <c r="PM57">
        <v>0</v>
      </c>
      <c r="PN57">
        <v>0</v>
      </c>
      <c r="PO57">
        <v>0</v>
      </c>
      <c r="PP57">
        <v>0</v>
      </c>
      <c r="PQ57">
        <v>0</v>
      </c>
      <c r="PR57">
        <v>55732342</v>
      </c>
      <c r="PS57">
        <v>3194673922</v>
      </c>
      <c r="PT57" t="s">
        <v>517</v>
      </c>
    </row>
    <row r="58" spans="1:436" x14ac:dyDescent="0.35">
      <c r="A58" t="s">
        <v>1890</v>
      </c>
      <c r="B58">
        <v>7871</v>
      </c>
      <c r="C58" t="s">
        <v>1891</v>
      </c>
      <c r="D58">
        <v>2020110010188</v>
      </c>
      <c r="E58" t="s">
        <v>437</v>
      </c>
      <c r="F58" t="s">
        <v>1747</v>
      </c>
      <c r="G58" t="s">
        <v>1748</v>
      </c>
      <c r="H58" t="s">
        <v>1749</v>
      </c>
      <c r="I58" t="s">
        <v>1892</v>
      </c>
      <c r="J58" t="s">
        <v>1751</v>
      </c>
      <c r="K58" t="s">
        <v>1752</v>
      </c>
      <c r="L58" t="s">
        <v>1753</v>
      </c>
      <c r="M58" t="s">
        <v>1754</v>
      </c>
      <c r="N58" t="s">
        <v>1752</v>
      </c>
      <c r="O58" t="s">
        <v>1753</v>
      </c>
      <c r="P58" t="s">
        <v>1754</v>
      </c>
      <c r="Q58" t="s">
        <v>1755</v>
      </c>
      <c r="R58" t="s">
        <v>1756</v>
      </c>
      <c r="S58" t="s">
        <v>1893</v>
      </c>
      <c r="T58" t="s">
        <v>1894</v>
      </c>
      <c r="AB58" t="s">
        <v>1895</v>
      </c>
      <c r="AC58" t="s">
        <v>1893</v>
      </c>
      <c r="AG58" t="s">
        <v>452</v>
      </c>
      <c r="AH58" t="s">
        <v>1760</v>
      </c>
      <c r="AI58" t="s">
        <v>1896</v>
      </c>
      <c r="AJ58">
        <v>0</v>
      </c>
      <c r="AK58">
        <v>44466</v>
      </c>
      <c r="AL58">
        <v>2</v>
      </c>
      <c r="AM58">
        <v>2023</v>
      </c>
      <c r="AN58" t="s">
        <v>1897</v>
      </c>
      <c r="AO58" t="s">
        <v>1898</v>
      </c>
      <c r="AP58">
        <v>2020</v>
      </c>
      <c r="AQ58">
        <v>2024</v>
      </c>
      <c r="AR58" t="s">
        <v>527</v>
      </c>
      <c r="AS58" t="s">
        <v>459</v>
      </c>
      <c r="AT58" t="s">
        <v>460</v>
      </c>
      <c r="AU58" t="s">
        <v>461</v>
      </c>
      <c r="AV58">
        <v>2019</v>
      </c>
      <c r="AW58">
        <v>99.73</v>
      </c>
      <c r="AX58" t="s">
        <v>1899</v>
      </c>
      <c r="AZ58">
        <v>1</v>
      </c>
      <c r="BB58" t="s">
        <v>1900</v>
      </c>
      <c r="BC58" t="s">
        <v>1901</v>
      </c>
      <c r="BD58" t="s">
        <v>1902</v>
      </c>
      <c r="BE58" t="s">
        <v>1903</v>
      </c>
      <c r="BF58" t="s">
        <v>532</v>
      </c>
      <c r="BG58">
        <v>4</v>
      </c>
      <c r="BH58">
        <v>45204</v>
      </c>
      <c r="BI58" t="s">
        <v>1768</v>
      </c>
      <c r="BJ58" t="s">
        <v>51</v>
      </c>
      <c r="BK58">
        <v>100</v>
      </c>
      <c r="BL58">
        <v>100</v>
      </c>
      <c r="BM58">
        <v>100</v>
      </c>
      <c r="BN58">
        <v>100</v>
      </c>
      <c r="BO58">
        <v>100</v>
      </c>
      <c r="BP58">
        <v>100</v>
      </c>
      <c r="BQ58">
        <v>12613944888</v>
      </c>
      <c r="BR58">
        <v>3467954773</v>
      </c>
      <c r="BS58">
        <v>3546876294</v>
      </c>
      <c r="BT58">
        <v>2550705721</v>
      </c>
      <c r="BU58">
        <v>1418031100</v>
      </c>
      <c r="BV58">
        <v>1630377000</v>
      </c>
      <c r="BW58">
        <v>100</v>
      </c>
      <c r="BX58">
        <v>100</v>
      </c>
      <c r="BY58">
        <v>100</v>
      </c>
      <c r="BZ58">
        <v>100</v>
      </c>
      <c r="CA58">
        <v>100</v>
      </c>
      <c r="CB58">
        <v>100</v>
      </c>
      <c r="CC58">
        <v>100</v>
      </c>
      <c r="CD58">
        <v>3462596902</v>
      </c>
      <c r="CE58">
        <v>2937564744</v>
      </c>
      <c r="CF58">
        <v>3538001100</v>
      </c>
      <c r="CG58" t="s">
        <v>1904</v>
      </c>
      <c r="CH58">
        <v>2550704181</v>
      </c>
      <c r="CI58">
        <v>2370577784</v>
      </c>
      <c r="CJ58">
        <v>100</v>
      </c>
      <c r="CK58">
        <v>97.916666666666657</v>
      </c>
      <c r="CL58">
        <v>100</v>
      </c>
      <c r="CM58" t="s">
        <v>491</v>
      </c>
      <c r="CN58" t="s">
        <v>527</v>
      </c>
      <c r="CO58">
        <v>100</v>
      </c>
      <c r="CP58">
        <v>100</v>
      </c>
      <c r="CQ58">
        <v>100</v>
      </c>
      <c r="CR58">
        <v>100</v>
      </c>
      <c r="CS58">
        <v>100</v>
      </c>
      <c r="CT58">
        <v>100</v>
      </c>
      <c r="CU58">
        <v>100</v>
      </c>
      <c r="CV58">
        <v>100</v>
      </c>
      <c r="CW58">
        <v>100</v>
      </c>
      <c r="CX58">
        <v>100</v>
      </c>
      <c r="CY58">
        <v>100</v>
      </c>
      <c r="CZ58">
        <v>100</v>
      </c>
      <c r="DA58">
        <v>100</v>
      </c>
      <c r="DB58" s="92">
        <v>100</v>
      </c>
      <c r="DC58">
        <v>100</v>
      </c>
      <c r="DD58">
        <v>100</v>
      </c>
      <c r="DE58">
        <v>4.17</v>
      </c>
      <c r="DF58">
        <v>4.17</v>
      </c>
      <c r="DG58">
        <v>8.32</v>
      </c>
      <c r="DH58">
        <v>10.41</v>
      </c>
      <c r="DI58">
        <v>4.17</v>
      </c>
      <c r="DJ58">
        <v>14.58</v>
      </c>
      <c r="DK58">
        <v>4.17</v>
      </c>
      <c r="DL58">
        <v>10.42</v>
      </c>
      <c r="DM58">
        <v>10.42</v>
      </c>
      <c r="DN58">
        <v>4.17</v>
      </c>
      <c r="DO58">
        <v>4.17</v>
      </c>
      <c r="DP58">
        <v>20.83</v>
      </c>
      <c r="DQ58" t="s">
        <v>480</v>
      </c>
      <c r="DR58">
        <v>4.17</v>
      </c>
      <c r="DS58">
        <v>4.17</v>
      </c>
      <c r="DT58">
        <v>8.32</v>
      </c>
      <c r="DU58">
        <v>10.41</v>
      </c>
      <c r="DV58">
        <v>4.17</v>
      </c>
      <c r="DW58">
        <v>14.58</v>
      </c>
      <c r="DX58">
        <v>4.17</v>
      </c>
      <c r="DY58">
        <v>10.42</v>
      </c>
      <c r="DZ58">
        <v>10.42</v>
      </c>
      <c r="EA58">
        <v>4.17</v>
      </c>
      <c r="EB58">
        <v>4.17</v>
      </c>
      <c r="EC58">
        <v>20.83</v>
      </c>
      <c r="ED58">
        <v>100</v>
      </c>
      <c r="EE58" t="s">
        <v>480</v>
      </c>
      <c r="EF58" t="s">
        <v>1905</v>
      </c>
      <c r="EG58" t="s">
        <v>1905</v>
      </c>
      <c r="EH58" t="s">
        <v>1906</v>
      </c>
      <c r="EI58" t="s">
        <v>1907</v>
      </c>
      <c r="EJ58" t="s">
        <v>1905</v>
      </c>
      <c r="EK58" t="s">
        <v>1908</v>
      </c>
      <c r="EL58" t="s">
        <v>1905</v>
      </c>
      <c r="EM58" t="s">
        <v>1907</v>
      </c>
      <c r="EN58" t="s">
        <v>1906</v>
      </c>
      <c r="EO58" t="s">
        <v>1905</v>
      </c>
      <c r="EP58" t="s">
        <v>1905</v>
      </c>
      <c r="EQ58" t="s">
        <v>1909</v>
      </c>
      <c r="ER58" t="s">
        <v>1910</v>
      </c>
      <c r="ES58" t="s">
        <v>1911</v>
      </c>
      <c r="ET58" t="s">
        <v>1912</v>
      </c>
      <c r="EU58" t="s">
        <v>1913</v>
      </c>
      <c r="EV58" t="s">
        <v>1914</v>
      </c>
      <c r="EW58" t="s">
        <v>1915</v>
      </c>
      <c r="EX58" t="s">
        <v>1916</v>
      </c>
      <c r="EY58" t="s">
        <v>1917</v>
      </c>
      <c r="EZ58" t="s">
        <v>1918</v>
      </c>
      <c r="FA58" t="s">
        <v>1919</v>
      </c>
      <c r="FB58" t="s">
        <v>1920</v>
      </c>
      <c r="FC58" t="s">
        <v>1921</v>
      </c>
      <c r="FD58">
        <v>1558793000</v>
      </c>
      <c r="FE58">
        <v>1558793000</v>
      </c>
      <c r="FF58">
        <v>1558793000</v>
      </c>
      <c r="FG58">
        <v>1558793000</v>
      </c>
      <c r="FH58">
        <v>1558793000</v>
      </c>
      <c r="FI58">
        <v>1558793000</v>
      </c>
      <c r="FJ58">
        <v>1558793000</v>
      </c>
      <c r="FK58">
        <v>1558793000</v>
      </c>
      <c r="FL58">
        <v>1558793000</v>
      </c>
      <c r="FM58">
        <v>1558793000</v>
      </c>
      <c r="FN58">
        <v>1558793000</v>
      </c>
      <c r="FO58">
        <v>1558793000</v>
      </c>
      <c r="FP58">
        <v>1558793000</v>
      </c>
      <c r="FQ58">
        <v>1598444380</v>
      </c>
      <c r="FR58">
        <v>1550862480</v>
      </c>
      <c r="FS58">
        <v>1532583750</v>
      </c>
      <c r="FT58">
        <v>1532583750</v>
      </c>
      <c r="FU58">
        <v>1532583750</v>
      </c>
      <c r="FV58">
        <v>1532583750</v>
      </c>
      <c r="FW58">
        <v>1532583750</v>
      </c>
      <c r="FX58">
        <v>2379067802</v>
      </c>
      <c r="FY58">
        <v>2379067802</v>
      </c>
      <c r="FZ58">
        <v>2264548527</v>
      </c>
      <c r="GA58">
        <v>2249604328</v>
      </c>
      <c r="GB58">
        <v>1418031100</v>
      </c>
      <c r="GC58">
        <v>1418031100</v>
      </c>
      <c r="GD58">
        <v>420216790</v>
      </c>
      <c r="GE58">
        <v>444007740</v>
      </c>
      <c r="GF58">
        <v>444007740</v>
      </c>
      <c r="GG58">
        <v>714893328</v>
      </c>
      <c r="GH58">
        <v>714893328</v>
      </c>
      <c r="GI58">
        <v>1214893328</v>
      </c>
      <c r="GJ58">
        <v>1214893328</v>
      </c>
      <c r="GK58">
        <v>1322126584</v>
      </c>
      <c r="GL58">
        <v>2163535234</v>
      </c>
      <c r="GM58">
        <v>2163535234</v>
      </c>
      <c r="GN58">
        <v>2245718464</v>
      </c>
      <c r="GO58">
        <v>1408594015</v>
      </c>
      <c r="GP58">
        <v>1408594015</v>
      </c>
      <c r="GQ58">
        <v>0</v>
      </c>
      <c r="GR58">
        <v>10468019</v>
      </c>
      <c r="GS58">
        <v>49643784</v>
      </c>
      <c r="GT58">
        <v>100715024</v>
      </c>
      <c r="GU58">
        <v>145124798</v>
      </c>
      <c r="GV58">
        <v>394861339</v>
      </c>
      <c r="GW58">
        <v>494122623</v>
      </c>
      <c r="GX58">
        <v>570482088</v>
      </c>
      <c r="GY58">
        <v>946857775</v>
      </c>
      <c r="GZ58">
        <v>1092072847</v>
      </c>
      <c r="HA58">
        <v>1243502922</v>
      </c>
      <c r="HB58">
        <v>1301631898</v>
      </c>
      <c r="HC58">
        <v>1301631898</v>
      </c>
      <c r="HD58">
        <v>180126397</v>
      </c>
      <c r="HE58">
        <v>180126397</v>
      </c>
      <c r="HF58">
        <v>180126397</v>
      </c>
      <c r="HG58">
        <v>180126397</v>
      </c>
      <c r="HH58">
        <v>180126397</v>
      </c>
      <c r="HI58">
        <v>180126397</v>
      </c>
      <c r="HJ58">
        <v>180126397</v>
      </c>
      <c r="HK58">
        <v>180126397</v>
      </c>
      <c r="HL58">
        <v>180126397</v>
      </c>
      <c r="HM58">
        <v>180126397</v>
      </c>
      <c r="HN58">
        <v>180126397</v>
      </c>
      <c r="HO58">
        <v>180126397</v>
      </c>
      <c r="HP58">
        <v>180126397</v>
      </c>
      <c r="HQ58">
        <v>0</v>
      </c>
      <c r="HR58">
        <v>12815393</v>
      </c>
      <c r="HS58">
        <v>13783596</v>
      </c>
      <c r="HT58">
        <v>16289388</v>
      </c>
      <c r="HU58">
        <v>19013692</v>
      </c>
      <c r="HV58">
        <v>104475096</v>
      </c>
      <c r="HW58">
        <v>104475096</v>
      </c>
      <c r="HX58">
        <v>104475096</v>
      </c>
      <c r="HY58">
        <v>139548362</v>
      </c>
      <c r="HZ58">
        <v>139548362</v>
      </c>
      <c r="IA58">
        <v>139548362</v>
      </c>
      <c r="IB58">
        <v>139548362</v>
      </c>
      <c r="IC58">
        <v>139548362</v>
      </c>
      <c r="ID58" t="s">
        <v>1922</v>
      </c>
      <c r="IE58" t="s">
        <v>480</v>
      </c>
      <c r="IF58" t="s">
        <v>480</v>
      </c>
      <c r="IG58" t="s">
        <v>1923</v>
      </c>
      <c r="IH58" t="s">
        <v>1924</v>
      </c>
      <c r="II58" t="s">
        <v>1925</v>
      </c>
      <c r="IJ58" t="s">
        <v>1926</v>
      </c>
      <c r="IK58" t="s">
        <v>1927</v>
      </c>
      <c r="IL58" t="s">
        <v>1928</v>
      </c>
      <c r="IM58" t="s">
        <v>1929</v>
      </c>
      <c r="IN58" t="s">
        <v>1930</v>
      </c>
      <c r="IO58" t="s">
        <v>1931</v>
      </c>
      <c r="IP58" t="s">
        <v>1932</v>
      </c>
      <c r="IQ58" t="s">
        <v>1933</v>
      </c>
      <c r="IR58" t="s">
        <v>1934</v>
      </c>
      <c r="IS58">
        <v>1</v>
      </c>
      <c r="IT58">
        <v>1</v>
      </c>
      <c r="IU58">
        <v>1</v>
      </c>
      <c r="IV58">
        <v>1</v>
      </c>
      <c r="IW58">
        <v>1</v>
      </c>
      <c r="IX58">
        <v>1</v>
      </c>
      <c r="IY58">
        <v>1</v>
      </c>
      <c r="IZ58">
        <v>1</v>
      </c>
      <c r="JA58">
        <v>1</v>
      </c>
      <c r="JB58">
        <v>1</v>
      </c>
      <c r="JC58">
        <v>1</v>
      </c>
      <c r="JD58">
        <v>1</v>
      </c>
      <c r="JE58">
        <v>100</v>
      </c>
      <c r="JF58">
        <v>100</v>
      </c>
      <c r="JG58">
        <v>100</v>
      </c>
      <c r="JH58">
        <v>100</v>
      </c>
      <c r="JI58">
        <v>100</v>
      </c>
      <c r="JJ58">
        <v>100</v>
      </c>
      <c r="JK58">
        <v>100</v>
      </c>
      <c r="JL58">
        <v>100</v>
      </c>
      <c r="JM58">
        <v>100</v>
      </c>
      <c r="JN58">
        <v>100</v>
      </c>
      <c r="JO58">
        <v>100</v>
      </c>
      <c r="JP58">
        <v>100</v>
      </c>
      <c r="JQ58">
        <v>100</v>
      </c>
      <c r="JR58">
        <v>100</v>
      </c>
      <c r="JS58">
        <v>100</v>
      </c>
      <c r="JT58">
        <v>100</v>
      </c>
      <c r="JU58">
        <v>100</v>
      </c>
      <c r="JV58">
        <v>100</v>
      </c>
      <c r="JW58">
        <v>100</v>
      </c>
      <c r="JX58">
        <v>100</v>
      </c>
      <c r="JY58">
        <v>100</v>
      </c>
      <c r="JZ58">
        <v>100</v>
      </c>
      <c r="KA58">
        <v>100</v>
      </c>
      <c r="KB58">
        <v>100</v>
      </c>
      <c r="KC58">
        <v>100</v>
      </c>
      <c r="KD58">
        <v>100</v>
      </c>
      <c r="KE58">
        <v>100</v>
      </c>
      <c r="KF58">
        <v>100</v>
      </c>
      <c r="KG58">
        <v>100</v>
      </c>
      <c r="KH58">
        <v>100</v>
      </c>
      <c r="KI58">
        <v>100</v>
      </c>
      <c r="KJ58">
        <v>100</v>
      </c>
      <c r="KK58">
        <v>100</v>
      </c>
      <c r="KL58">
        <v>100</v>
      </c>
      <c r="KM58">
        <v>100</v>
      </c>
      <c r="KN58">
        <v>100</v>
      </c>
      <c r="KO58">
        <v>100</v>
      </c>
      <c r="KP58">
        <v>100</v>
      </c>
      <c r="KQ58">
        <v>100</v>
      </c>
      <c r="KR58">
        <v>100</v>
      </c>
      <c r="KS58">
        <v>100</v>
      </c>
      <c r="KT58">
        <v>100</v>
      </c>
      <c r="KU58">
        <v>100</v>
      </c>
      <c r="KV58">
        <v>100</v>
      </c>
      <c r="KW58">
        <v>100</v>
      </c>
      <c r="KX58">
        <v>100</v>
      </c>
      <c r="KY58">
        <v>100</v>
      </c>
      <c r="KZ58">
        <v>100</v>
      </c>
      <c r="LA58">
        <v>100</v>
      </c>
      <c r="LB58">
        <v>100</v>
      </c>
      <c r="LC58">
        <v>100</v>
      </c>
      <c r="LD58" t="s">
        <v>1793</v>
      </c>
      <c r="LE58" t="s">
        <v>1935</v>
      </c>
      <c r="LF58">
        <v>100</v>
      </c>
      <c r="LG58">
        <v>100</v>
      </c>
      <c r="LH58">
        <v>100</v>
      </c>
      <c r="LI58">
        <v>100</v>
      </c>
      <c r="LJ58">
        <v>100</v>
      </c>
      <c r="LK58">
        <v>100</v>
      </c>
      <c r="LL58">
        <v>25737997052</v>
      </c>
      <c r="LM58">
        <v>25725304426</v>
      </c>
      <c r="LN58">
        <v>22152141825</v>
      </c>
      <c r="LO58">
        <v>3250406264</v>
      </c>
      <c r="LP58">
        <v>3250406264</v>
      </c>
      <c r="LQ58">
        <v>100</v>
      </c>
      <c r="LR58">
        <v>100</v>
      </c>
      <c r="LS58">
        <v>100</v>
      </c>
      <c r="LT58">
        <v>100</v>
      </c>
      <c r="LU58">
        <v>100</v>
      </c>
      <c r="LV58">
        <v>100</v>
      </c>
      <c r="LW58">
        <v>100</v>
      </c>
      <c r="LX58">
        <v>100</v>
      </c>
      <c r="LY58">
        <v>100</v>
      </c>
      <c r="LZ58">
        <v>100</v>
      </c>
      <c r="MA58">
        <v>100</v>
      </c>
      <c r="MB58">
        <v>100</v>
      </c>
      <c r="MC58">
        <v>100</v>
      </c>
      <c r="MD58">
        <v>100</v>
      </c>
      <c r="ME58">
        <v>100</v>
      </c>
      <c r="MF58" t="s">
        <v>493</v>
      </c>
      <c r="MG58" t="s">
        <v>493</v>
      </c>
      <c r="MH58" t="s">
        <v>493</v>
      </c>
      <c r="MI58" t="s">
        <v>493</v>
      </c>
      <c r="MJ58" t="s">
        <v>493</v>
      </c>
      <c r="MK58" t="s">
        <v>493</v>
      </c>
      <c r="ML58" t="s">
        <v>493</v>
      </c>
      <c r="MM58" t="s">
        <v>493</v>
      </c>
      <c r="MN58" t="s">
        <v>493</v>
      </c>
      <c r="MO58" t="s">
        <v>493</v>
      </c>
      <c r="MP58" t="s">
        <v>492</v>
      </c>
      <c r="MQ58">
        <v>0</v>
      </c>
      <c r="MR58" t="s">
        <v>496</v>
      </c>
      <c r="MS58" t="s">
        <v>496</v>
      </c>
      <c r="MT58">
        <v>0</v>
      </c>
      <c r="MU58" t="s">
        <v>496</v>
      </c>
      <c r="MV58" t="s">
        <v>496</v>
      </c>
      <c r="MW58" t="s">
        <v>496</v>
      </c>
      <c r="MX58" t="s">
        <v>496</v>
      </c>
      <c r="MY58" t="s">
        <v>496</v>
      </c>
      <c r="MZ58" t="s">
        <v>496</v>
      </c>
      <c r="NA58" t="s">
        <v>496</v>
      </c>
      <c r="NB58" t="s">
        <v>496</v>
      </c>
      <c r="NC58">
        <v>0</v>
      </c>
      <c r="ND58">
        <v>100</v>
      </c>
      <c r="NE58">
        <v>100</v>
      </c>
      <c r="NF58">
        <v>100</v>
      </c>
      <c r="NG58">
        <v>100</v>
      </c>
      <c r="NH58">
        <v>100</v>
      </c>
      <c r="NI58">
        <v>100</v>
      </c>
      <c r="NJ58">
        <v>100</v>
      </c>
      <c r="NK58">
        <v>100</v>
      </c>
      <c r="NL58">
        <v>100</v>
      </c>
      <c r="NM58">
        <v>100</v>
      </c>
      <c r="NN58">
        <v>100</v>
      </c>
      <c r="NO58">
        <v>100</v>
      </c>
      <c r="NP58" t="s">
        <v>1936</v>
      </c>
      <c r="NQ58" t="s">
        <v>1240</v>
      </c>
      <c r="NR58" t="s">
        <v>1240</v>
      </c>
      <c r="NS58" t="s">
        <v>1240</v>
      </c>
      <c r="NT58" t="s">
        <v>1240</v>
      </c>
      <c r="NU58" t="s">
        <v>1240</v>
      </c>
      <c r="NV58" t="s">
        <v>1240</v>
      </c>
      <c r="NW58" t="s">
        <v>1240</v>
      </c>
      <c r="NX58" t="s">
        <v>1240</v>
      </c>
      <c r="NY58" t="s">
        <v>1240</v>
      </c>
      <c r="NZ58" t="s">
        <v>1240</v>
      </c>
      <c r="OA58">
        <v>0</v>
      </c>
      <c r="OB58" t="s">
        <v>1936</v>
      </c>
      <c r="OC58" t="s">
        <v>1240</v>
      </c>
      <c r="OD58" t="s">
        <v>1240</v>
      </c>
      <c r="OE58" t="s">
        <v>1240</v>
      </c>
      <c r="OF58" t="s">
        <v>1240</v>
      </c>
      <c r="OG58" t="s">
        <v>1240</v>
      </c>
      <c r="OH58" t="s">
        <v>1240</v>
      </c>
      <c r="OI58" t="s">
        <v>1240</v>
      </c>
      <c r="OJ58" t="s">
        <v>1240</v>
      </c>
      <c r="OK58" t="s">
        <v>1240</v>
      </c>
      <c r="OL58" t="s">
        <v>1240</v>
      </c>
      <c r="OM58">
        <v>0</v>
      </c>
      <c r="OP58" t="s">
        <v>1890</v>
      </c>
      <c r="OQ58">
        <v>100</v>
      </c>
      <c r="OR58">
        <v>0</v>
      </c>
      <c r="OS58">
        <v>0</v>
      </c>
      <c r="OT58">
        <v>0</v>
      </c>
      <c r="OU58">
        <v>0</v>
      </c>
      <c r="OV58">
        <v>0</v>
      </c>
      <c r="OW58">
        <v>0</v>
      </c>
      <c r="OX58">
        <v>0</v>
      </c>
      <c r="OY58">
        <v>40171395</v>
      </c>
      <c r="OZ58">
        <v>40171395</v>
      </c>
      <c r="PA58">
        <v>40171395</v>
      </c>
      <c r="PB58">
        <v>40578035</v>
      </c>
      <c r="PC58">
        <v>40578035</v>
      </c>
      <c r="PD58">
        <v>40578035</v>
      </c>
      <c r="PE58">
        <v>180126397</v>
      </c>
      <c r="PF58">
        <v>180126397</v>
      </c>
      <c r="PG58">
        <v>180126397</v>
      </c>
      <c r="PH58">
        <v>180126397</v>
      </c>
      <c r="PI58">
        <v>180126397</v>
      </c>
      <c r="PJ58">
        <v>180126397</v>
      </c>
      <c r="PK58">
        <v>180126397</v>
      </c>
      <c r="PL58">
        <v>139955002</v>
      </c>
      <c r="PM58">
        <v>139955002</v>
      </c>
      <c r="PN58">
        <v>139955002</v>
      </c>
      <c r="PO58">
        <v>139548362</v>
      </c>
      <c r="PP58">
        <v>139548362</v>
      </c>
      <c r="PQ58">
        <v>139548362</v>
      </c>
      <c r="PR58">
        <v>55732342</v>
      </c>
      <c r="PS58">
        <v>3194673922</v>
      </c>
      <c r="PT58" t="s">
        <v>517</v>
      </c>
    </row>
    <row r="59" spans="1:436" x14ac:dyDescent="0.35">
      <c r="A59" t="s">
        <v>1937</v>
      </c>
      <c r="B59">
        <v>7871</v>
      </c>
      <c r="C59" t="s">
        <v>1938</v>
      </c>
      <c r="D59">
        <v>2020110010188</v>
      </c>
      <c r="E59" t="s">
        <v>437</v>
      </c>
      <c r="F59" t="s">
        <v>1747</v>
      </c>
      <c r="G59" t="s">
        <v>1748</v>
      </c>
      <c r="H59" t="s">
        <v>1749</v>
      </c>
      <c r="I59" t="s">
        <v>1892</v>
      </c>
      <c r="J59" t="s">
        <v>1751</v>
      </c>
      <c r="K59" t="s">
        <v>1752</v>
      </c>
      <c r="L59" t="s">
        <v>1753</v>
      </c>
      <c r="M59" t="s">
        <v>1754</v>
      </c>
      <c r="N59" t="s">
        <v>1752</v>
      </c>
      <c r="O59" t="s">
        <v>1753</v>
      </c>
      <c r="P59" t="s">
        <v>1754</v>
      </c>
      <c r="Q59" t="s">
        <v>1755</v>
      </c>
      <c r="R59" t="s">
        <v>1756</v>
      </c>
      <c r="S59" t="s">
        <v>1939</v>
      </c>
      <c r="T59" t="s">
        <v>1940</v>
      </c>
      <c r="AB59" t="s">
        <v>1941</v>
      </c>
      <c r="AC59" t="s">
        <v>1939</v>
      </c>
      <c r="AG59" t="s">
        <v>452</v>
      </c>
      <c r="AH59" t="s">
        <v>1760</v>
      </c>
      <c r="AI59" t="s">
        <v>1942</v>
      </c>
      <c r="AJ59">
        <v>0</v>
      </c>
      <c r="AK59">
        <v>44466</v>
      </c>
      <c r="AL59">
        <v>2</v>
      </c>
      <c r="AM59">
        <v>2023</v>
      </c>
      <c r="AN59" t="s">
        <v>1943</v>
      </c>
      <c r="AO59" t="s">
        <v>1944</v>
      </c>
      <c r="AP59">
        <v>2020</v>
      </c>
      <c r="AQ59">
        <v>2024</v>
      </c>
      <c r="AR59" t="s">
        <v>527</v>
      </c>
      <c r="AS59" t="s">
        <v>705</v>
      </c>
      <c r="AT59" t="s">
        <v>460</v>
      </c>
      <c r="AU59" t="s">
        <v>461</v>
      </c>
      <c r="AW59" t="s">
        <v>462</v>
      </c>
      <c r="AX59" t="s">
        <v>1945</v>
      </c>
      <c r="AZ59">
        <v>1</v>
      </c>
      <c r="BB59" t="s">
        <v>1946</v>
      </c>
      <c r="BC59" t="s">
        <v>1947</v>
      </c>
      <c r="BD59" t="s">
        <v>1948</v>
      </c>
      <c r="BE59" t="s">
        <v>1949</v>
      </c>
      <c r="BF59" t="s">
        <v>532</v>
      </c>
      <c r="BG59">
        <v>4</v>
      </c>
      <c r="BH59">
        <v>45204</v>
      </c>
      <c r="BI59" t="s">
        <v>1768</v>
      </c>
      <c r="BJ59" t="s">
        <v>51</v>
      </c>
      <c r="BK59">
        <v>100</v>
      </c>
      <c r="BL59">
        <v>100</v>
      </c>
      <c r="BM59">
        <v>100</v>
      </c>
      <c r="BN59">
        <v>100</v>
      </c>
      <c r="BO59">
        <v>100</v>
      </c>
      <c r="BP59">
        <v>100</v>
      </c>
      <c r="BQ59">
        <v>51464653534</v>
      </c>
      <c r="BR59">
        <v>6063449331</v>
      </c>
      <c r="BS59">
        <v>9394898913</v>
      </c>
      <c r="BT59">
        <v>16428215641</v>
      </c>
      <c r="BU59">
        <v>15497824649</v>
      </c>
      <c r="BV59">
        <v>4080265000</v>
      </c>
      <c r="BW59">
        <v>100</v>
      </c>
      <c r="BX59">
        <v>100</v>
      </c>
      <c r="BY59">
        <v>100</v>
      </c>
      <c r="BZ59">
        <v>100</v>
      </c>
      <c r="CA59">
        <v>100</v>
      </c>
      <c r="CB59">
        <v>100</v>
      </c>
      <c r="CC59">
        <v>100</v>
      </c>
      <c r="CD59">
        <v>5983011963</v>
      </c>
      <c r="CE59">
        <v>4429568836</v>
      </c>
      <c r="CF59">
        <v>9388090217</v>
      </c>
      <c r="CG59">
        <v>7664010308</v>
      </c>
      <c r="CH59">
        <v>16420566205</v>
      </c>
      <c r="CI59">
        <v>13790742445</v>
      </c>
      <c r="CJ59">
        <v>100</v>
      </c>
      <c r="CK59">
        <v>100</v>
      </c>
      <c r="CL59">
        <v>100</v>
      </c>
      <c r="CM59" t="s">
        <v>491</v>
      </c>
      <c r="CN59" t="s">
        <v>527</v>
      </c>
      <c r="CO59">
        <v>100</v>
      </c>
      <c r="CP59">
        <v>100</v>
      </c>
      <c r="CQ59">
        <v>100</v>
      </c>
      <c r="CR59">
        <v>100</v>
      </c>
      <c r="CS59">
        <v>100</v>
      </c>
      <c r="CT59">
        <v>100</v>
      </c>
      <c r="CU59">
        <v>100</v>
      </c>
      <c r="CV59">
        <v>100</v>
      </c>
      <c r="CW59">
        <v>100</v>
      </c>
      <c r="CX59">
        <v>100</v>
      </c>
      <c r="CY59">
        <v>100</v>
      </c>
      <c r="CZ59">
        <v>100</v>
      </c>
      <c r="DA59">
        <v>100</v>
      </c>
      <c r="DB59" s="92">
        <v>100</v>
      </c>
      <c r="DC59">
        <v>100</v>
      </c>
      <c r="DD59">
        <v>100</v>
      </c>
      <c r="DE59">
        <v>2019</v>
      </c>
      <c r="DF59">
        <v>2480</v>
      </c>
      <c r="DG59">
        <v>2435</v>
      </c>
      <c r="DH59">
        <v>2113</v>
      </c>
      <c r="DI59">
        <v>2795</v>
      </c>
      <c r="DJ59">
        <v>2707</v>
      </c>
      <c r="DK59">
        <v>2774</v>
      </c>
      <c r="DL59">
        <v>2436</v>
      </c>
      <c r="DM59">
        <v>2210</v>
      </c>
      <c r="DN59">
        <v>2126</v>
      </c>
      <c r="DO59">
        <v>1456</v>
      </c>
      <c r="DP59">
        <v>1614</v>
      </c>
      <c r="DQ59" t="s">
        <v>480</v>
      </c>
      <c r="DR59">
        <v>2019</v>
      </c>
      <c r="DS59">
        <v>2480</v>
      </c>
      <c r="DT59">
        <v>2435</v>
      </c>
      <c r="DU59">
        <v>2113</v>
      </c>
      <c r="DV59">
        <v>2795</v>
      </c>
      <c r="DW59">
        <v>2707</v>
      </c>
      <c r="DX59">
        <v>2774</v>
      </c>
      <c r="DY59">
        <v>2436</v>
      </c>
      <c r="DZ59">
        <v>2210</v>
      </c>
      <c r="EA59">
        <v>2126</v>
      </c>
      <c r="EB59">
        <v>1456</v>
      </c>
      <c r="EC59">
        <v>1614</v>
      </c>
      <c r="ED59">
        <v>27165</v>
      </c>
      <c r="EE59" t="s">
        <v>480</v>
      </c>
      <c r="EF59" t="s">
        <v>1950</v>
      </c>
      <c r="EG59" t="s">
        <v>1950</v>
      </c>
      <c r="EH59" t="s">
        <v>1950</v>
      </c>
      <c r="EI59" t="s">
        <v>1951</v>
      </c>
      <c r="EJ59" t="s">
        <v>1950</v>
      </c>
      <c r="EK59" t="s">
        <v>1950</v>
      </c>
      <c r="EL59" t="s">
        <v>1951</v>
      </c>
      <c r="EM59" t="s">
        <v>1950</v>
      </c>
      <c r="EN59" t="s">
        <v>1950</v>
      </c>
      <c r="EO59" t="s">
        <v>1951</v>
      </c>
      <c r="EP59" t="s">
        <v>1950</v>
      </c>
      <c r="EQ59" t="s">
        <v>1951</v>
      </c>
      <c r="ER59" t="s">
        <v>1952</v>
      </c>
      <c r="ES59" t="s">
        <v>1953</v>
      </c>
      <c r="ET59" t="s">
        <v>1954</v>
      </c>
      <c r="EU59" t="s">
        <v>1955</v>
      </c>
      <c r="EV59" t="s">
        <v>1956</v>
      </c>
      <c r="EW59" t="s">
        <v>1950</v>
      </c>
      <c r="EX59" t="s">
        <v>1957</v>
      </c>
      <c r="EY59" t="s">
        <v>1958</v>
      </c>
      <c r="EZ59" t="s">
        <v>1959</v>
      </c>
      <c r="FA59" t="s">
        <v>1960</v>
      </c>
      <c r="FB59" t="s">
        <v>1961</v>
      </c>
      <c r="FC59" t="s">
        <v>1962</v>
      </c>
      <c r="FD59">
        <v>13873833000</v>
      </c>
      <c r="FE59">
        <v>13873833000</v>
      </c>
      <c r="FF59">
        <v>13873833000</v>
      </c>
      <c r="FG59">
        <v>13873833000</v>
      </c>
      <c r="FH59">
        <v>13873833000</v>
      </c>
      <c r="FI59">
        <v>13873833000</v>
      </c>
      <c r="FJ59">
        <v>13873833000</v>
      </c>
      <c r="FK59">
        <v>13873833000</v>
      </c>
      <c r="FL59">
        <v>13873833000</v>
      </c>
      <c r="FM59">
        <v>13873833000</v>
      </c>
      <c r="FN59">
        <v>13873833000</v>
      </c>
      <c r="FO59">
        <v>13873833000</v>
      </c>
      <c r="FP59">
        <v>13873833000</v>
      </c>
      <c r="FQ59">
        <v>13832864227</v>
      </c>
      <c r="FR59">
        <v>13880446127</v>
      </c>
      <c r="FS59">
        <v>13945943500</v>
      </c>
      <c r="FT59">
        <v>13945943500</v>
      </c>
      <c r="FU59">
        <v>13945943500</v>
      </c>
      <c r="FV59">
        <v>13945943500</v>
      </c>
      <c r="FW59">
        <v>13945943500</v>
      </c>
      <c r="FX59">
        <v>14345943500</v>
      </c>
      <c r="FY59">
        <v>14345943500</v>
      </c>
      <c r="FZ59">
        <v>14410384622</v>
      </c>
      <c r="GA59">
        <v>14660700200</v>
      </c>
      <c r="GB59">
        <v>15497824649</v>
      </c>
      <c r="GC59">
        <v>15497824649</v>
      </c>
      <c r="GD59">
        <v>3406774735</v>
      </c>
      <c r="GE59">
        <v>3704528048</v>
      </c>
      <c r="GF59">
        <v>9560867748</v>
      </c>
      <c r="GG59">
        <v>9627482408</v>
      </c>
      <c r="GH59">
        <v>13909946937</v>
      </c>
      <c r="GI59">
        <v>13924221507</v>
      </c>
      <c r="GJ59">
        <v>13906457597</v>
      </c>
      <c r="GK59">
        <v>13882402302</v>
      </c>
      <c r="GL59">
        <v>14275410198</v>
      </c>
      <c r="GM59">
        <v>14229388350</v>
      </c>
      <c r="GN59">
        <v>14624115337</v>
      </c>
      <c r="GO59">
        <v>15497824649</v>
      </c>
      <c r="GP59">
        <v>15497824649</v>
      </c>
      <c r="GQ59">
        <v>0</v>
      </c>
      <c r="GR59">
        <v>98626042</v>
      </c>
      <c r="GS59">
        <v>653290053</v>
      </c>
      <c r="GT59">
        <v>1818501827</v>
      </c>
      <c r="GU59">
        <v>3025874715</v>
      </c>
      <c r="GV59">
        <v>4383684153</v>
      </c>
      <c r="GW59">
        <v>5294863972</v>
      </c>
      <c r="GX59">
        <v>6866151422</v>
      </c>
      <c r="GY59">
        <v>8369270814</v>
      </c>
      <c r="GZ59">
        <v>9644392965</v>
      </c>
      <c r="HA59">
        <v>10867153479</v>
      </c>
      <c r="HB59">
        <v>12347732503</v>
      </c>
      <c r="HC59">
        <v>12347732503</v>
      </c>
      <c r="HD59">
        <v>2629823760</v>
      </c>
      <c r="HE59">
        <v>2629823760</v>
      </c>
      <c r="HF59">
        <v>2629823760</v>
      </c>
      <c r="HG59">
        <v>2629823760</v>
      </c>
      <c r="HH59">
        <v>2629823760</v>
      </c>
      <c r="HI59">
        <v>2629823760</v>
      </c>
      <c r="HJ59">
        <v>2629823760</v>
      </c>
      <c r="HK59">
        <v>2629823760</v>
      </c>
      <c r="HL59">
        <v>2629823760</v>
      </c>
      <c r="HM59">
        <v>2629823760</v>
      </c>
      <c r="HN59">
        <v>2629823760</v>
      </c>
      <c r="HO59">
        <v>2629823760</v>
      </c>
      <c r="HP59">
        <v>2629823760</v>
      </c>
      <c r="HQ59">
        <v>408664051</v>
      </c>
      <c r="HR59">
        <v>1134790185</v>
      </c>
      <c r="HS59">
        <v>2409186932</v>
      </c>
      <c r="HT59">
        <v>2616662505</v>
      </c>
      <c r="HU59">
        <v>2616662505</v>
      </c>
      <c r="HV59">
        <v>2616662505</v>
      </c>
      <c r="HW59">
        <v>2616662505</v>
      </c>
      <c r="HX59">
        <v>2616662505</v>
      </c>
      <c r="HY59">
        <v>2616662505</v>
      </c>
      <c r="HZ59">
        <v>2617957655</v>
      </c>
      <c r="IA59">
        <v>2617957655</v>
      </c>
      <c r="IB59">
        <v>2617957655</v>
      </c>
      <c r="IC59">
        <v>2617957655</v>
      </c>
      <c r="ID59" t="s">
        <v>1963</v>
      </c>
      <c r="IE59" t="s">
        <v>480</v>
      </c>
      <c r="IF59" t="s">
        <v>480</v>
      </c>
      <c r="IG59" t="s">
        <v>1964</v>
      </c>
      <c r="IH59" t="s">
        <v>1965</v>
      </c>
      <c r="II59" t="s">
        <v>1966</v>
      </c>
      <c r="IJ59" t="s">
        <v>1967</v>
      </c>
      <c r="IK59" t="s">
        <v>1968</v>
      </c>
      <c r="IL59" t="s">
        <v>1969</v>
      </c>
      <c r="IM59" t="s">
        <v>1970</v>
      </c>
      <c r="IN59" t="s">
        <v>1971</v>
      </c>
      <c r="IO59" t="s">
        <v>1972</v>
      </c>
      <c r="IP59" t="s">
        <v>1973</v>
      </c>
      <c r="IQ59" t="s">
        <v>1974</v>
      </c>
      <c r="IR59" t="s">
        <v>1975</v>
      </c>
      <c r="IS59">
        <v>1</v>
      </c>
      <c r="IT59">
        <v>1</v>
      </c>
      <c r="IU59">
        <v>1</v>
      </c>
      <c r="IV59">
        <v>1</v>
      </c>
      <c r="IW59">
        <v>1</v>
      </c>
      <c r="IX59">
        <v>1</v>
      </c>
      <c r="IY59">
        <v>1</v>
      </c>
      <c r="IZ59">
        <v>1</v>
      </c>
      <c r="JA59">
        <v>1</v>
      </c>
      <c r="JB59">
        <v>1</v>
      </c>
      <c r="JC59">
        <v>1</v>
      </c>
      <c r="JD59">
        <v>1</v>
      </c>
      <c r="JE59">
        <v>27165</v>
      </c>
      <c r="JF59">
        <v>100</v>
      </c>
      <c r="JG59">
        <v>100</v>
      </c>
      <c r="JH59">
        <v>100</v>
      </c>
      <c r="JI59">
        <v>100</v>
      </c>
      <c r="JJ59">
        <v>100</v>
      </c>
      <c r="JK59">
        <v>100</v>
      </c>
      <c r="JL59">
        <v>100</v>
      </c>
      <c r="JM59">
        <v>100</v>
      </c>
      <c r="JN59">
        <v>100</v>
      </c>
      <c r="JO59">
        <v>100</v>
      </c>
      <c r="JP59">
        <v>100</v>
      </c>
      <c r="JQ59">
        <v>100</v>
      </c>
      <c r="JR59">
        <v>100</v>
      </c>
      <c r="JS59">
        <v>100</v>
      </c>
      <c r="JT59">
        <v>100</v>
      </c>
      <c r="JU59">
        <v>100</v>
      </c>
      <c r="JV59">
        <v>100</v>
      </c>
      <c r="JW59">
        <v>100</v>
      </c>
      <c r="JX59">
        <v>100</v>
      </c>
      <c r="JY59">
        <v>100</v>
      </c>
      <c r="JZ59">
        <v>100</v>
      </c>
      <c r="KA59">
        <v>100</v>
      </c>
      <c r="KB59">
        <v>100</v>
      </c>
      <c r="KC59">
        <v>100</v>
      </c>
      <c r="KD59">
        <v>100</v>
      </c>
      <c r="KE59">
        <v>100</v>
      </c>
      <c r="KF59">
        <v>100</v>
      </c>
      <c r="KG59">
        <v>100</v>
      </c>
      <c r="KH59">
        <v>100</v>
      </c>
      <c r="KI59">
        <v>100</v>
      </c>
      <c r="KJ59">
        <v>100</v>
      </c>
      <c r="KK59">
        <v>100</v>
      </c>
      <c r="KL59">
        <v>100</v>
      </c>
      <c r="KM59">
        <v>100</v>
      </c>
      <c r="KN59">
        <v>100</v>
      </c>
      <c r="KO59">
        <v>100</v>
      </c>
      <c r="KP59">
        <v>100</v>
      </c>
      <c r="KQ59">
        <v>100</v>
      </c>
      <c r="KR59">
        <v>100</v>
      </c>
      <c r="KS59">
        <v>100</v>
      </c>
      <c r="KT59">
        <v>100</v>
      </c>
      <c r="KU59">
        <v>100</v>
      </c>
      <c r="KV59">
        <v>100</v>
      </c>
      <c r="KW59">
        <v>100</v>
      </c>
      <c r="KX59">
        <v>100</v>
      </c>
      <c r="KY59">
        <v>100</v>
      </c>
      <c r="KZ59">
        <v>100</v>
      </c>
      <c r="LA59">
        <v>100</v>
      </c>
      <c r="LB59">
        <v>100</v>
      </c>
      <c r="LC59">
        <v>100</v>
      </c>
      <c r="LD59" t="s">
        <v>1793</v>
      </c>
      <c r="LE59" t="s">
        <v>1935</v>
      </c>
      <c r="LF59">
        <v>100</v>
      </c>
      <c r="LG59">
        <v>100</v>
      </c>
      <c r="LH59" t="s">
        <v>480</v>
      </c>
      <c r="LI59" t="s">
        <v>480</v>
      </c>
      <c r="LJ59">
        <v>100</v>
      </c>
      <c r="LK59">
        <v>100</v>
      </c>
      <c r="LL59">
        <v>25737997052</v>
      </c>
      <c r="LM59">
        <v>25725304426</v>
      </c>
      <c r="LN59">
        <v>22152141825</v>
      </c>
      <c r="LO59">
        <v>3250406264</v>
      </c>
      <c r="LP59">
        <v>3250406264</v>
      </c>
      <c r="LQ59">
        <v>100</v>
      </c>
      <c r="LR59">
        <v>100</v>
      </c>
      <c r="LS59">
        <v>100</v>
      </c>
      <c r="LT59">
        <v>100</v>
      </c>
      <c r="LU59">
        <v>100</v>
      </c>
      <c r="LV59">
        <v>100</v>
      </c>
      <c r="LW59">
        <v>100</v>
      </c>
      <c r="LX59">
        <v>100</v>
      </c>
      <c r="LY59">
        <v>100</v>
      </c>
      <c r="LZ59">
        <v>100</v>
      </c>
      <c r="MA59">
        <v>100</v>
      </c>
      <c r="MB59">
        <v>100</v>
      </c>
      <c r="MC59">
        <v>100</v>
      </c>
      <c r="MD59">
        <v>100</v>
      </c>
      <c r="ME59">
        <v>100</v>
      </c>
      <c r="MF59" t="s">
        <v>493</v>
      </c>
      <c r="MG59" t="s">
        <v>493</v>
      </c>
      <c r="MH59" t="s">
        <v>493</v>
      </c>
      <c r="MI59" t="s">
        <v>493</v>
      </c>
      <c r="MJ59" t="s">
        <v>493</v>
      </c>
      <c r="MK59" t="s">
        <v>493</v>
      </c>
      <c r="ML59" t="s">
        <v>493</v>
      </c>
      <c r="MM59" t="s">
        <v>493</v>
      </c>
      <c r="MN59" t="s">
        <v>493</v>
      </c>
      <c r="MO59" t="s">
        <v>493</v>
      </c>
      <c r="MP59" t="s">
        <v>492</v>
      </c>
      <c r="MQ59">
        <v>0</v>
      </c>
      <c r="MR59" t="s">
        <v>496</v>
      </c>
      <c r="MS59" t="s">
        <v>496</v>
      </c>
      <c r="MT59" t="s">
        <v>496</v>
      </c>
      <c r="MU59" t="s">
        <v>496</v>
      </c>
      <c r="MV59" t="s">
        <v>496</v>
      </c>
      <c r="MW59" t="s">
        <v>496</v>
      </c>
      <c r="MX59" t="s">
        <v>496</v>
      </c>
      <c r="MY59" t="s">
        <v>496</v>
      </c>
      <c r="MZ59" t="s">
        <v>496</v>
      </c>
      <c r="NA59" t="s">
        <v>496</v>
      </c>
      <c r="NB59" t="s">
        <v>496</v>
      </c>
      <c r="NC59">
        <v>0</v>
      </c>
      <c r="ND59">
        <v>100</v>
      </c>
      <c r="NE59">
        <v>100</v>
      </c>
      <c r="NF59">
        <v>100</v>
      </c>
      <c r="NG59">
        <v>100</v>
      </c>
      <c r="NH59">
        <v>100</v>
      </c>
      <c r="NI59">
        <v>100</v>
      </c>
      <c r="NJ59">
        <v>100</v>
      </c>
      <c r="NK59">
        <v>100</v>
      </c>
      <c r="NL59">
        <v>100</v>
      </c>
      <c r="NM59">
        <v>100</v>
      </c>
      <c r="NN59">
        <v>100</v>
      </c>
      <c r="NO59">
        <v>100</v>
      </c>
      <c r="NP59" t="s">
        <v>1936</v>
      </c>
      <c r="NQ59" t="s">
        <v>1240</v>
      </c>
      <c r="NR59" t="s">
        <v>1240</v>
      </c>
      <c r="NS59" t="s">
        <v>1240</v>
      </c>
      <c r="NT59" t="s">
        <v>1240</v>
      </c>
      <c r="NU59" t="s">
        <v>1240</v>
      </c>
      <c r="NV59" t="s">
        <v>1240</v>
      </c>
      <c r="NW59" t="s">
        <v>1240</v>
      </c>
      <c r="NX59" t="s">
        <v>1240</v>
      </c>
      <c r="NY59" t="s">
        <v>1240</v>
      </c>
      <c r="NZ59" t="s">
        <v>1240</v>
      </c>
      <c r="OA59">
        <v>0</v>
      </c>
      <c r="OB59" t="s">
        <v>1936</v>
      </c>
      <c r="OC59" t="s">
        <v>1240</v>
      </c>
      <c r="OD59" t="s">
        <v>1240</v>
      </c>
      <c r="OE59" t="s">
        <v>1240</v>
      </c>
      <c r="OF59" t="s">
        <v>1240</v>
      </c>
      <c r="OG59" t="s">
        <v>1240</v>
      </c>
      <c r="OH59" t="s">
        <v>1240</v>
      </c>
      <c r="OI59" t="s">
        <v>1240</v>
      </c>
      <c r="OJ59" t="s">
        <v>1240</v>
      </c>
      <c r="OK59" t="s">
        <v>1240</v>
      </c>
      <c r="OL59" t="s">
        <v>1240</v>
      </c>
      <c r="OM59">
        <v>0</v>
      </c>
      <c r="OP59" t="s">
        <v>1937</v>
      </c>
      <c r="OQ59">
        <v>100</v>
      </c>
      <c r="OR59">
        <v>0</v>
      </c>
      <c r="OS59">
        <v>0</v>
      </c>
      <c r="OT59">
        <v>0</v>
      </c>
      <c r="OU59">
        <v>5175643</v>
      </c>
      <c r="OV59">
        <v>10092439</v>
      </c>
      <c r="OW59">
        <v>11367536</v>
      </c>
      <c r="OX59">
        <v>11367536</v>
      </c>
      <c r="OY59">
        <v>11367536</v>
      </c>
      <c r="OZ59">
        <v>11367536</v>
      </c>
      <c r="PA59">
        <v>11367536</v>
      </c>
      <c r="PB59">
        <v>11866105</v>
      </c>
      <c r="PC59">
        <v>11866105</v>
      </c>
      <c r="PD59">
        <v>11866105</v>
      </c>
      <c r="PE59">
        <v>2629823760</v>
      </c>
      <c r="PF59">
        <v>2629823760</v>
      </c>
      <c r="PG59">
        <v>2629823760</v>
      </c>
      <c r="PH59">
        <v>2624648117</v>
      </c>
      <c r="PI59">
        <v>2619731321</v>
      </c>
      <c r="PJ59">
        <v>2618456224</v>
      </c>
      <c r="PK59">
        <v>2618456224</v>
      </c>
      <c r="PL59">
        <v>2618456224</v>
      </c>
      <c r="PM59">
        <v>2618456224</v>
      </c>
      <c r="PN59">
        <v>2618456224</v>
      </c>
      <c r="PO59">
        <v>2617957655</v>
      </c>
      <c r="PP59">
        <v>2617957655</v>
      </c>
      <c r="PQ59">
        <v>2617957655</v>
      </c>
      <c r="PR59">
        <v>55732342</v>
      </c>
      <c r="PS59">
        <v>3194673922</v>
      </c>
      <c r="PT59" t="s">
        <v>517</v>
      </c>
    </row>
    <row r="60" spans="1:436" x14ac:dyDescent="0.35">
      <c r="A60" t="s">
        <v>1976</v>
      </c>
      <c r="B60">
        <v>7871</v>
      </c>
      <c r="C60" t="s">
        <v>1977</v>
      </c>
      <c r="D60">
        <v>2020110010188</v>
      </c>
      <c r="E60" t="s">
        <v>437</v>
      </c>
      <c r="F60" t="s">
        <v>1747</v>
      </c>
      <c r="G60" t="s">
        <v>1748</v>
      </c>
      <c r="H60" t="s">
        <v>1749</v>
      </c>
      <c r="I60" t="s">
        <v>1892</v>
      </c>
      <c r="J60" t="s">
        <v>1751</v>
      </c>
      <c r="K60" t="s">
        <v>1752</v>
      </c>
      <c r="L60" t="s">
        <v>1753</v>
      </c>
      <c r="M60" t="s">
        <v>1754</v>
      </c>
      <c r="N60" t="s">
        <v>1752</v>
      </c>
      <c r="O60" t="s">
        <v>1753</v>
      </c>
      <c r="P60" t="s">
        <v>1754</v>
      </c>
      <c r="Q60" t="s">
        <v>1755</v>
      </c>
      <c r="R60" t="s">
        <v>1756</v>
      </c>
      <c r="S60" t="s">
        <v>1978</v>
      </c>
      <c r="T60" t="s">
        <v>1979</v>
      </c>
      <c r="AC60" t="s">
        <v>1978</v>
      </c>
      <c r="AG60" t="s">
        <v>452</v>
      </c>
      <c r="AH60" t="s">
        <v>1760</v>
      </c>
      <c r="AI60" t="s">
        <v>1980</v>
      </c>
      <c r="AJ60">
        <v>0</v>
      </c>
      <c r="AK60">
        <v>44466</v>
      </c>
      <c r="AL60">
        <v>2</v>
      </c>
      <c r="AM60">
        <v>2023</v>
      </c>
      <c r="AN60" t="s">
        <v>1981</v>
      </c>
      <c r="AO60" t="s">
        <v>1982</v>
      </c>
      <c r="AP60">
        <v>2020</v>
      </c>
      <c r="AQ60">
        <v>2024</v>
      </c>
      <c r="AR60" t="s">
        <v>527</v>
      </c>
      <c r="AS60" t="s">
        <v>459</v>
      </c>
      <c r="AT60" t="s">
        <v>460</v>
      </c>
      <c r="AU60" t="s">
        <v>461</v>
      </c>
      <c r="AW60" t="s">
        <v>462</v>
      </c>
      <c r="AX60" t="s">
        <v>1945</v>
      </c>
      <c r="AZ60">
        <v>1</v>
      </c>
      <c r="BB60" t="s">
        <v>1983</v>
      </c>
      <c r="BC60" t="s">
        <v>1984</v>
      </c>
      <c r="BD60" t="s">
        <v>1985</v>
      </c>
      <c r="BE60" t="s">
        <v>1986</v>
      </c>
      <c r="BF60" t="s">
        <v>532</v>
      </c>
      <c r="BG60">
        <v>4</v>
      </c>
      <c r="BH60">
        <v>45204</v>
      </c>
      <c r="BI60" t="s">
        <v>1768</v>
      </c>
      <c r="BJ60" t="s">
        <v>51</v>
      </c>
      <c r="BK60">
        <v>100</v>
      </c>
      <c r="BL60">
        <v>100</v>
      </c>
      <c r="BM60">
        <v>100</v>
      </c>
      <c r="BN60">
        <v>100</v>
      </c>
      <c r="BO60">
        <v>100</v>
      </c>
      <c r="BP60">
        <v>100</v>
      </c>
      <c r="BQ60">
        <v>2791666665</v>
      </c>
      <c r="BR60">
        <v>334173018</v>
      </c>
      <c r="BS60">
        <v>795622254</v>
      </c>
      <c r="BT60">
        <v>810056643</v>
      </c>
      <c r="BU60">
        <v>449331750</v>
      </c>
      <c r="BV60">
        <v>402483000</v>
      </c>
      <c r="BW60">
        <v>100</v>
      </c>
      <c r="BX60">
        <v>100</v>
      </c>
      <c r="BY60">
        <v>100</v>
      </c>
      <c r="BZ60">
        <v>100</v>
      </c>
      <c r="CA60">
        <v>100</v>
      </c>
      <c r="CB60">
        <v>99.999999999999986</v>
      </c>
      <c r="CC60">
        <v>100</v>
      </c>
      <c r="CD60">
        <v>334173018</v>
      </c>
      <c r="CE60">
        <v>281510760</v>
      </c>
      <c r="CF60">
        <v>791181274</v>
      </c>
      <c r="CG60">
        <v>773787446</v>
      </c>
      <c r="CH60">
        <v>810055434</v>
      </c>
      <c r="CI60">
        <v>788828616</v>
      </c>
      <c r="CJ60">
        <v>100</v>
      </c>
      <c r="CK60">
        <v>100</v>
      </c>
      <c r="CL60">
        <v>99.999999999999986</v>
      </c>
      <c r="CM60" t="s">
        <v>491</v>
      </c>
      <c r="CN60" t="s">
        <v>527</v>
      </c>
      <c r="CO60">
        <v>100</v>
      </c>
      <c r="CP60">
        <v>100</v>
      </c>
      <c r="CQ60">
        <v>100</v>
      </c>
      <c r="CR60">
        <v>100</v>
      </c>
      <c r="CS60">
        <v>100</v>
      </c>
      <c r="CT60">
        <v>100</v>
      </c>
      <c r="CU60">
        <v>100</v>
      </c>
      <c r="CV60">
        <v>100</v>
      </c>
      <c r="CW60">
        <v>100</v>
      </c>
      <c r="CX60">
        <v>100</v>
      </c>
      <c r="CY60">
        <v>100</v>
      </c>
      <c r="CZ60">
        <v>100</v>
      </c>
      <c r="DA60">
        <v>100</v>
      </c>
      <c r="DB60" s="92">
        <v>100</v>
      </c>
      <c r="DC60">
        <v>100</v>
      </c>
      <c r="DD60">
        <v>100</v>
      </c>
      <c r="DE60">
        <v>6.45</v>
      </c>
      <c r="DF60">
        <v>6.45</v>
      </c>
      <c r="DG60">
        <v>9.69</v>
      </c>
      <c r="DH60">
        <v>6.45</v>
      </c>
      <c r="DI60">
        <v>6.45</v>
      </c>
      <c r="DJ60">
        <v>16.13</v>
      </c>
      <c r="DK60">
        <v>6.45</v>
      </c>
      <c r="DL60">
        <v>6.45</v>
      </c>
      <c r="DM60">
        <v>9.68</v>
      </c>
      <c r="DN60">
        <v>6.45</v>
      </c>
      <c r="DO60">
        <v>6.45</v>
      </c>
      <c r="DP60">
        <v>12.9</v>
      </c>
      <c r="DQ60" t="s">
        <v>480</v>
      </c>
      <c r="DR60">
        <v>6.45</v>
      </c>
      <c r="DS60">
        <v>6.45</v>
      </c>
      <c r="DT60">
        <v>9.69</v>
      </c>
      <c r="DU60">
        <v>6.45</v>
      </c>
      <c r="DV60">
        <v>6.45</v>
      </c>
      <c r="DW60">
        <v>16.13</v>
      </c>
      <c r="DX60">
        <v>6.45</v>
      </c>
      <c r="DY60">
        <v>6.45</v>
      </c>
      <c r="DZ60">
        <v>9.68</v>
      </c>
      <c r="EA60">
        <v>6.45</v>
      </c>
      <c r="EB60">
        <v>6.45</v>
      </c>
      <c r="EC60">
        <v>12.9</v>
      </c>
      <c r="ED60">
        <v>100.00000000000003</v>
      </c>
      <c r="EE60" t="s">
        <v>480</v>
      </c>
      <c r="EF60" t="s">
        <v>1987</v>
      </c>
      <c r="EG60" t="s">
        <v>1987</v>
      </c>
      <c r="EH60" t="s">
        <v>1988</v>
      </c>
      <c r="EI60" t="s">
        <v>1987</v>
      </c>
      <c r="EJ60" t="s">
        <v>1989</v>
      </c>
      <c r="EK60" t="s">
        <v>1990</v>
      </c>
      <c r="EL60" t="s">
        <v>1987</v>
      </c>
      <c r="EM60" t="s">
        <v>1987</v>
      </c>
      <c r="EN60" t="s">
        <v>1988</v>
      </c>
      <c r="EO60" t="s">
        <v>1987</v>
      </c>
      <c r="EP60" t="s">
        <v>1987</v>
      </c>
      <c r="EQ60" t="s">
        <v>1991</v>
      </c>
      <c r="ER60" t="s">
        <v>1992</v>
      </c>
      <c r="ES60" t="s">
        <v>1993</v>
      </c>
      <c r="ET60" t="s">
        <v>1994</v>
      </c>
      <c r="EU60" t="s">
        <v>1995</v>
      </c>
      <c r="EV60" t="s">
        <v>1996</v>
      </c>
      <c r="EW60" t="s">
        <v>1997</v>
      </c>
      <c r="EX60" t="s">
        <v>1996</v>
      </c>
      <c r="EY60" t="s">
        <v>1996</v>
      </c>
      <c r="EZ60" t="s">
        <v>1998</v>
      </c>
      <c r="FA60" t="s">
        <v>1999</v>
      </c>
      <c r="FB60" t="s">
        <v>2000</v>
      </c>
      <c r="FC60">
        <v>0</v>
      </c>
      <c r="FD60">
        <v>420308000</v>
      </c>
      <c r="FE60">
        <v>420308000</v>
      </c>
      <c r="FF60">
        <v>420308000</v>
      </c>
      <c r="FG60">
        <v>420308000</v>
      </c>
      <c r="FH60">
        <v>420308000</v>
      </c>
      <c r="FI60">
        <v>420308000</v>
      </c>
      <c r="FJ60">
        <v>420308000</v>
      </c>
      <c r="FK60">
        <v>420308000</v>
      </c>
      <c r="FL60">
        <v>420308000</v>
      </c>
      <c r="FM60">
        <v>420308000</v>
      </c>
      <c r="FN60">
        <v>420308000</v>
      </c>
      <c r="FO60">
        <v>420308000</v>
      </c>
      <c r="FP60">
        <v>420308000</v>
      </c>
      <c r="FQ60">
        <v>420308000</v>
      </c>
      <c r="FR60">
        <v>420308000</v>
      </c>
      <c r="FS60">
        <v>420308000</v>
      </c>
      <c r="FT60">
        <v>420308000</v>
      </c>
      <c r="FU60">
        <v>420308000</v>
      </c>
      <c r="FV60">
        <v>420308000</v>
      </c>
      <c r="FW60">
        <v>420308000</v>
      </c>
      <c r="FX60">
        <v>420308000</v>
      </c>
      <c r="FY60">
        <v>420308000</v>
      </c>
      <c r="FZ60">
        <v>440820115</v>
      </c>
      <c r="GA60">
        <v>449331750</v>
      </c>
      <c r="GB60">
        <v>449331750</v>
      </c>
      <c r="GC60">
        <v>449331750</v>
      </c>
      <c r="GD60">
        <v>364794570</v>
      </c>
      <c r="GE60">
        <v>420306790</v>
      </c>
      <c r="GF60">
        <v>420306790</v>
      </c>
      <c r="GG60">
        <v>420306790</v>
      </c>
      <c r="GH60">
        <v>399476490</v>
      </c>
      <c r="GI60">
        <v>420095316</v>
      </c>
      <c r="GJ60">
        <v>420095316</v>
      </c>
      <c r="GK60">
        <v>420095316</v>
      </c>
      <c r="GL60">
        <v>420095316</v>
      </c>
      <c r="GM60">
        <v>420095316</v>
      </c>
      <c r="GN60">
        <v>449331750</v>
      </c>
      <c r="GO60">
        <v>449331750</v>
      </c>
      <c r="GP60">
        <v>449331750</v>
      </c>
      <c r="GQ60">
        <v>0</v>
      </c>
      <c r="GR60">
        <v>2326226</v>
      </c>
      <c r="GS60">
        <v>47978416</v>
      </c>
      <c r="GT60">
        <v>90009095</v>
      </c>
      <c r="GU60">
        <v>132039774</v>
      </c>
      <c r="GV60">
        <v>172167177</v>
      </c>
      <c r="GW60">
        <v>213457693</v>
      </c>
      <c r="GX60">
        <v>252316245</v>
      </c>
      <c r="GY60">
        <v>297519051</v>
      </c>
      <c r="GZ60">
        <v>339549730</v>
      </c>
      <c r="HA60">
        <v>381580409</v>
      </c>
      <c r="HB60">
        <v>436326030</v>
      </c>
      <c r="HC60">
        <v>436326030</v>
      </c>
      <c r="HD60">
        <v>21226818</v>
      </c>
      <c r="HE60">
        <v>21226818</v>
      </c>
      <c r="HF60">
        <v>21226818</v>
      </c>
      <c r="HG60">
        <v>21226818</v>
      </c>
      <c r="HH60">
        <v>21226818</v>
      </c>
      <c r="HI60">
        <v>21226818</v>
      </c>
      <c r="HJ60">
        <v>21226818</v>
      </c>
      <c r="HK60">
        <v>21226818</v>
      </c>
      <c r="HL60">
        <v>21226818</v>
      </c>
      <c r="HM60">
        <v>21226818</v>
      </c>
      <c r="HN60">
        <v>21226818</v>
      </c>
      <c r="HO60">
        <v>21226818</v>
      </c>
      <c r="HP60">
        <v>21226818</v>
      </c>
      <c r="HQ60">
        <v>0</v>
      </c>
      <c r="HR60">
        <v>18424772</v>
      </c>
      <c r="HS60">
        <v>20486655</v>
      </c>
      <c r="HT60">
        <v>20486655</v>
      </c>
      <c r="HU60">
        <v>20486655</v>
      </c>
      <c r="HV60">
        <v>20486655</v>
      </c>
      <c r="HW60">
        <v>20486655</v>
      </c>
      <c r="HX60">
        <v>20486655</v>
      </c>
      <c r="HY60">
        <v>20486655</v>
      </c>
      <c r="HZ60">
        <v>20486655</v>
      </c>
      <c r="IA60">
        <v>20486655</v>
      </c>
      <c r="IB60">
        <v>20486655</v>
      </c>
      <c r="IC60">
        <v>20486655</v>
      </c>
      <c r="ID60" t="s">
        <v>2001</v>
      </c>
      <c r="IE60" t="s">
        <v>480</v>
      </c>
      <c r="IF60" t="s">
        <v>480</v>
      </c>
      <c r="IG60" t="s">
        <v>2002</v>
      </c>
      <c r="IH60" t="s">
        <v>2003</v>
      </c>
      <c r="II60" t="s">
        <v>2004</v>
      </c>
      <c r="IJ60" t="s">
        <v>2005</v>
      </c>
      <c r="IK60" t="s">
        <v>2006</v>
      </c>
      <c r="IL60" t="s">
        <v>2007</v>
      </c>
      <c r="IM60" t="s">
        <v>2008</v>
      </c>
      <c r="IN60" t="s">
        <v>2009</v>
      </c>
      <c r="IO60" t="s">
        <v>2010</v>
      </c>
      <c r="IP60" t="s">
        <v>2011</v>
      </c>
      <c r="IQ60" t="s">
        <v>2012</v>
      </c>
      <c r="IR60" t="s">
        <v>2013</v>
      </c>
      <c r="IS60">
        <v>1</v>
      </c>
      <c r="IT60">
        <v>1</v>
      </c>
      <c r="IU60">
        <v>1</v>
      </c>
      <c r="IV60">
        <v>1</v>
      </c>
      <c r="IW60">
        <v>1</v>
      </c>
      <c r="IX60">
        <v>1</v>
      </c>
      <c r="IY60">
        <v>1</v>
      </c>
      <c r="IZ60">
        <v>1</v>
      </c>
      <c r="JA60">
        <v>1</v>
      </c>
      <c r="JB60">
        <v>1</v>
      </c>
      <c r="JC60">
        <v>1</v>
      </c>
      <c r="JD60">
        <v>1</v>
      </c>
      <c r="JE60">
        <v>100.00000000000003</v>
      </c>
      <c r="JF60">
        <v>100</v>
      </c>
      <c r="JG60">
        <v>100</v>
      </c>
      <c r="JH60">
        <v>100</v>
      </c>
      <c r="JI60">
        <v>100</v>
      </c>
      <c r="JJ60">
        <v>100</v>
      </c>
      <c r="JK60">
        <v>100</v>
      </c>
      <c r="JL60">
        <v>100</v>
      </c>
      <c r="JM60">
        <v>100</v>
      </c>
      <c r="JN60">
        <v>100</v>
      </c>
      <c r="JO60">
        <v>100</v>
      </c>
      <c r="JP60">
        <v>100</v>
      </c>
      <c r="JQ60">
        <v>100</v>
      </c>
      <c r="JR60">
        <v>100</v>
      </c>
      <c r="JS60">
        <v>100</v>
      </c>
      <c r="JT60">
        <v>100</v>
      </c>
      <c r="JU60">
        <v>100</v>
      </c>
      <c r="JV60">
        <v>100</v>
      </c>
      <c r="JW60">
        <v>100</v>
      </c>
      <c r="JX60">
        <v>100</v>
      </c>
      <c r="JY60">
        <v>100</v>
      </c>
      <c r="JZ60">
        <v>100</v>
      </c>
      <c r="KA60">
        <v>100</v>
      </c>
      <c r="KB60">
        <v>100</v>
      </c>
      <c r="KC60">
        <v>100</v>
      </c>
      <c r="KD60">
        <v>100</v>
      </c>
      <c r="KE60">
        <v>100</v>
      </c>
      <c r="KF60">
        <v>100</v>
      </c>
      <c r="KG60">
        <v>100</v>
      </c>
      <c r="KH60">
        <v>100</v>
      </c>
      <c r="KI60">
        <v>100</v>
      </c>
      <c r="KJ60">
        <v>100</v>
      </c>
      <c r="KK60">
        <v>100</v>
      </c>
      <c r="KL60">
        <v>100</v>
      </c>
      <c r="KM60">
        <v>100</v>
      </c>
      <c r="KN60">
        <v>100</v>
      </c>
      <c r="KO60">
        <v>100</v>
      </c>
      <c r="KP60">
        <v>100</v>
      </c>
      <c r="KQ60">
        <v>100</v>
      </c>
      <c r="KR60">
        <v>100</v>
      </c>
      <c r="KS60">
        <v>100</v>
      </c>
      <c r="KT60">
        <v>100</v>
      </c>
      <c r="KU60">
        <v>100</v>
      </c>
      <c r="KV60">
        <v>100</v>
      </c>
      <c r="KW60">
        <v>100</v>
      </c>
      <c r="KX60">
        <v>100</v>
      </c>
      <c r="KY60">
        <v>100</v>
      </c>
      <c r="KZ60">
        <v>100</v>
      </c>
      <c r="LA60">
        <v>100</v>
      </c>
      <c r="LB60">
        <v>100</v>
      </c>
      <c r="LC60">
        <v>100</v>
      </c>
      <c r="LD60" t="s">
        <v>1793</v>
      </c>
      <c r="LE60" t="s">
        <v>1935</v>
      </c>
      <c r="LF60">
        <v>100</v>
      </c>
      <c r="LG60">
        <v>100</v>
      </c>
      <c r="LH60" t="s">
        <v>480</v>
      </c>
      <c r="LI60" t="s">
        <v>480</v>
      </c>
      <c r="LJ60">
        <v>100</v>
      </c>
      <c r="LK60">
        <v>100</v>
      </c>
      <c r="LL60">
        <v>25737997052</v>
      </c>
      <c r="LM60">
        <v>25725304426</v>
      </c>
      <c r="LN60">
        <v>22152141825</v>
      </c>
      <c r="LO60">
        <v>3250406264</v>
      </c>
      <c r="LP60">
        <v>3250406264</v>
      </c>
      <c r="LQ60">
        <v>100</v>
      </c>
      <c r="LR60">
        <v>100</v>
      </c>
      <c r="LS60">
        <v>100</v>
      </c>
      <c r="LT60">
        <v>100</v>
      </c>
      <c r="LU60">
        <v>100</v>
      </c>
      <c r="LV60">
        <v>100</v>
      </c>
      <c r="LW60">
        <v>100</v>
      </c>
      <c r="LX60">
        <v>100</v>
      </c>
      <c r="LY60">
        <v>100</v>
      </c>
      <c r="LZ60">
        <v>100</v>
      </c>
      <c r="MA60">
        <v>100</v>
      </c>
      <c r="MB60">
        <v>100</v>
      </c>
      <c r="MC60">
        <v>100</v>
      </c>
      <c r="MD60">
        <v>100</v>
      </c>
      <c r="ME60">
        <v>100</v>
      </c>
      <c r="MF60" t="s">
        <v>493</v>
      </c>
      <c r="MG60" t="s">
        <v>493</v>
      </c>
      <c r="MH60" t="s">
        <v>493</v>
      </c>
      <c r="MI60" t="s">
        <v>493</v>
      </c>
      <c r="MJ60" t="s">
        <v>493</v>
      </c>
      <c r="MK60" t="s">
        <v>493</v>
      </c>
      <c r="ML60" t="s">
        <v>493</v>
      </c>
      <c r="MM60" t="s">
        <v>493</v>
      </c>
      <c r="MN60" t="s">
        <v>493</v>
      </c>
      <c r="MO60" t="s">
        <v>493</v>
      </c>
      <c r="MP60" t="s">
        <v>492</v>
      </c>
      <c r="MQ60">
        <v>0</v>
      </c>
      <c r="MR60" t="s">
        <v>496</v>
      </c>
      <c r="MS60" t="s">
        <v>496</v>
      </c>
      <c r="MT60" t="s">
        <v>496</v>
      </c>
      <c r="MU60" t="s">
        <v>496</v>
      </c>
      <c r="MV60" t="s">
        <v>496</v>
      </c>
      <c r="MW60" t="s">
        <v>496</v>
      </c>
      <c r="MX60" t="s">
        <v>496</v>
      </c>
      <c r="MY60" t="s">
        <v>496</v>
      </c>
      <c r="MZ60" t="s">
        <v>496</v>
      </c>
      <c r="NA60" t="s">
        <v>496</v>
      </c>
      <c r="NB60" t="s">
        <v>496</v>
      </c>
      <c r="NC60">
        <v>0</v>
      </c>
      <c r="ND60">
        <v>100</v>
      </c>
      <c r="NE60">
        <v>100</v>
      </c>
      <c r="NF60">
        <v>100</v>
      </c>
      <c r="NG60">
        <v>100</v>
      </c>
      <c r="NH60">
        <v>100</v>
      </c>
      <c r="NI60">
        <v>100</v>
      </c>
      <c r="NJ60">
        <v>100</v>
      </c>
      <c r="NK60">
        <v>100</v>
      </c>
      <c r="NL60">
        <v>100</v>
      </c>
      <c r="NM60">
        <v>100</v>
      </c>
      <c r="NN60">
        <v>100</v>
      </c>
      <c r="NO60">
        <v>100</v>
      </c>
      <c r="NP60" t="s">
        <v>1936</v>
      </c>
      <c r="NQ60" t="s">
        <v>1240</v>
      </c>
      <c r="NR60" t="s">
        <v>1240</v>
      </c>
      <c r="NS60" t="s">
        <v>1240</v>
      </c>
      <c r="NT60" t="s">
        <v>1240</v>
      </c>
      <c r="NU60" t="s">
        <v>1240</v>
      </c>
      <c r="NV60" t="s">
        <v>1240</v>
      </c>
      <c r="NW60" t="s">
        <v>1240</v>
      </c>
      <c r="NX60" t="s">
        <v>1240</v>
      </c>
      <c r="NY60" t="s">
        <v>1240</v>
      </c>
      <c r="NZ60" t="s">
        <v>1240</v>
      </c>
      <c r="OA60">
        <v>0</v>
      </c>
      <c r="OB60" t="s">
        <v>1936</v>
      </c>
      <c r="OC60" t="s">
        <v>1240</v>
      </c>
      <c r="OD60" t="s">
        <v>1240</v>
      </c>
      <c r="OE60" t="s">
        <v>1240</v>
      </c>
      <c r="OF60" t="s">
        <v>1240</v>
      </c>
      <c r="OG60" t="s">
        <v>1240</v>
      </c>
      <c r="OH60" t="s">
        <v>1240</v>
      </c>
      <c r="OI60" t="s">
        <v>1240</v>
      </c>
      <c r="OJ60" t="s">
        <v>1240</v>
      </c>
      <c r="OK60" t="s">
        <v>1240</v>
      </c>
      <c r="OL60" t="s">
        <v>1240</v>
      </c>
      <c r="OM60">
        <v>0</v>
      </c>
      <c r="OP60" t="s">
        <v>1976</v>
      </c>
      <c r="OQ60">
        <v>100</v>
      </c>
      <c r="OR60">
        <v>0</v>
      </c>
      <c r="OS60">
        <v>0</v>
      </c>
      <c r="OT60">
        <v>0</v>
      </c>
      <c r="OU60">
        <v>0</v>
      </c>
      <c r="OV60">
        <v>0</v>
      </c>
      <c r="OW60">
        <v>0</v>
      </c>
      <c r="OX60">
        <v>0</v>
      </c>
      <c r="OY60">
        <v>740163</v>
      </c>
      <c r="OZ60">
        <v>740163</v>
      </c>
      <c r="PA60">
        <v>740163</v>
      </c>
      <c r="PB60">
        <v>740163</v>
      </c>
      <c r="PC60">
        <v>740163</v>
      </c>
      <c r="PD60">
        <v>740163</v>
      </c>
      <c r="PE60">
        <v>21226818</v>
      </c>
      <c r="PF60">
        <v>21226818</v>
      </c>
      <c r="PG60">
        <v>21226818</v>
      </c>
      <c r="PH60">
        <v>21226818</v>
      </c>
      <c r="PI60">
        <v>21226818</v>
      </c>
      <c r="PJ60">
        <v>21226818</v>
      </c>
      <c r="PK60">
        <v>21226818</v>
      </c>
      <c r="PL60">
        <v>20486655</v>
      </c>
      <c r="PM60">
        <v>20486655</v>
      </c>
      <c r="PN60">
        <v>20486655</v>
      </c>
      <c r="PO60">
        <v>20486655</v>
      </c>
      <c r="PP60">
        <v>20486655</v>
      </c>
      <c r="PQ60">
        <v>20486655</v>
      </c>
      <c r="PR60">
        <v>55732342</v>
      </c>
      <c r="PS60">
        <v>3194673922</v>
      </c>
      <c r="PT60" t="s">
        <v>517</v>
      </c>
    </row>
    <row r="61" spans="1:436" x14ac:dyDescent="0.35">
      <c r="A61" t="s">
        <v>2014</v>
      </c>
      <c r="B61">
        <v>7871</v>
      </c>
      <c r="C61" t="s">
        <v>2015</v>
      </c>
      <c r="D61">
        <v>2020110010188</v>
      </c>
      <c r="E61" t="s">
        <v>437</v>
      </c>
      <c r="F61" t="s">
        <v>1747</v>
      </c>
      <c r="G61" t="s">
        <v>1748</v>
      </c>
      <c r="H61" t="s">
        <v>1749</v>
      </c>
      <c r="I61" t="s">
        <v>1892</v>
      </c>
      <c r="J61" t="s">
        <v>1751</v>
      </c>
      <c r="K61" t="s">
        <v>1752</v>
      </c>
      <c r="L61" t="s">
        <v>1753</v>
      </c>
      <c r="M61" t="s">
        <v>1754</v>
      </c>
      <c r="N61" t="s">
        <v>1752</v>
      </c>
      <c r="O61" t="s">
        <v>1753</v>
      </c>
      <c r="P61" t="s">
        <v>1754</v>
      </c>
      <c r="Q61" t="s">
        <v>1755</v>
      </c>
      <c r="R61" t="s">
        <v>1756</v>
      </c>
      <c r="S61" t="s">
        <v>2016</v>
      </c>
      <c r="T61" t="s">
        <v>2017</v>
      </c>
      <c r="AC61" t="s">
        <v>2016</v>
      </c>
      <c r="AG61" t="s">
        <v>452</v>
      </c>
      <c r="AH61" t="s">
        <v>1760</v>
      </c>
      <c r="AI61" t="s">
        <v>2018</v>
      </c>
      <c r="AJ61">
        <v>0</v>
      </c>
      <c r="AK61">
        <v>44466</v>
      </c>
      <c r="AL61">
        <v>2</v>
      </c>
      <c r="AM61">
        <v>2023</v>
      </c>
      <c r="AN61" t="s">
        <v>2019</v>
      </c>
      <c r="AO61" t="s">
        <v>1898</v>
      </c>
      <c r="AP61">
        <v>2020</v>
      </c>
      <c r="AQ61">
        <v>2024</v>
      </c>
      <c r="AR61" t="s">
        <v>527</v>
      </c>
      <c r="AS61" t="s">
        <v>459</v>
      </c>
      <c r="AT61" t="s">
        <v>460</v>
      </c>
      <c r="AU61" t="s">
        <v>461</v>
      </c>
      <c r="AW61" t="s">
        <v>462</v>
      </c>
      <c r="AX61" t="s">
        <v>1945</v>
      </c>
      <c r="AZ61">
        <v>1</v>
      </c>
      <c r="BB61" t="s">
        <v>2020</v>
      </c>
      <c r="BC61" t="s">
        <v>2021</v>
      </c>
      <c r="BD61" t="s">
        <v>2022</v>
      </c>
      <c r="BE61" t="s">
        <v>2023</v>
      </c>
      <c r="BF61" t="s">
        <v>532</v>
      </c>
      <c r="BG61">
        <v>4</v>
      </c>
      <c r="BH61">
        <v>45204</v>
      </c>
      <c r="BI61" t="s">
        <v>1768</v>
      </c>
      <c r="BJ61" t="s">
        <v>51</v>
      </c>
      <c r="BK61">
        <v>100</v>
      </c>
      <c r="BL61">
        <v>100</v>
      </c>
      <c r="BM61">
        <v>100</v>
      </c>
      <c r="BN61">
        <v>100</v>
      </c>
      <c r="BO61">
        <v>100</v>
      </c>
      <c r="BP61">
        <v>100</v>
      </c>
      <c r="BQ61">
        <v>5125102456</v>
      </c>
      <c r="BR61">
        <v>480155901</v>
      </c>
      <c r="BS61">
        <v>1560884515</v>
      </c>
      <c r="BT61">
        <v>1726129286</v>
      </c>
      <c r="BU61">
        <v>653193754</v>
      </c>
      <c r="BV61">
        <v>704739000</v>
      </c>
      <c r="BW61">
        <v>100</v>
      </c>
      <c r="BX61">
        <v>100</v>
      </c>
      <c r="BY61">
        <v>100</v>
      </c>
      <c r="BZ61">
        <v>100</v>
      </c>
      <c r="CA61">
        <v>100</v>
      </c>
      <c r="CB61">
        <v>100</v>
      </c>
      <c r="CC61">
        <v>100</v>
      </c>
      <c r="CD61">
        <v>480155901</v>
      </c>
      <c r="CE61">
        <v>458858665</v>
      </c>
      <c r="CF61">
        <v>1560884515</v>
      </c>
      <c r="CG61">
        <v>1530273493</v>
      </c>
      <c r="CH61">
        <v>1725834535</v>
      </c>
      <c r="CI61">
        <v>1709683123</v>
      </c>
      <c r="CJ61">
        <v>100</v>
      </c>
      <c r="CK61">
        <v>98.5</v>
      </c>
      <c r="CL61">
        <v>100</v>
      </c>
      <c r="CM61" t="s">
        <v>491</v>
      </c>
      <c r="CN61" t="s">
        <v>527</v>
      </c>
      <c r="CO61">
        <v>100</v>
      </c>
      <c r="CP61">
        <v>100</v>
      </c>
      <c r="CQ61">
        <v>100</v>
      </c>
      <c r="CR61">
        <v>100</v>
      </c>
      <c r="CS61">
        <v>100</v>
      </c>
      <c r="CT61">
        <v>100</v>
      </c>
      <c r="CU61">
        <v>100</v>
      </c>
      <c r="CV61">
        <v>100</v>
      </c>
      <c r="CW61">
        <v>100</v>
      </c>
      <c r="CX61">
        <v>100</v>
      </c>
      <c r="CY61">
        <v>100</v>
      </c>
      <c r="CZ61">
        <v>100</v>
      </c>
      <c r="DA61">
        <v>100</v>
      </c>
      <c r="DB61" s="92">
        <v>100</v>
      </c>
      <c r="DC61">
        <v>100</v>
      </c>
      <c r="DD61">
        <v>100</v>
      </c>
      <c r="DE61">
        <v>0</v>
      </c>
      <c r="DF61">
        <v>5.17</v>
      </c>
      <c r="DG61">
        <v>5.17</v>
      </c>
      <c r="DH61">
        <v>6.9</v>
      </c>
      <c r="DI61">
        <v>5.17</v>
      </c>
      <c r="DJ61">
        <v>24.14</v>
      </c>
      <c r="DK61">
        <v>3.45</v>
      </c>
      <c r="DL61">
        <v>3.45</v>
      </c>
      <c r="DM61">
        <v>3.45</v>
      </c>
      <c r="DN61">
        <v>6.9</v>
      </c>
      <c r="DO61">
        <v>5.17</v>
      </c>
      <c r="DP61">
        <v>31.03</v>
      </c>
      <c r="DQ61" t="s">
        <v>480</v>
      </c>
      <c r="DR61">
        <v>0</v>
      </c>
      <c r="DS61">
        <v>5.17</v>
      </c>
      <c r="DT61">
        <v>5.17</v>
      </c>
      <c r="DU61">
        <v>6.9</v>
      </c>
      <c r="DV61">
        <v>5.17</v>
      </c>
      <c r="DW61">
        <v>24.14</v>
      </c>
      <c r="DX61">
        <v>3.45</v>
      </c>
      <c r="DY61">
        <v>3.45</v>
      </c>
      <c r="DZ61">
        <v>3.45</v>
      </c>
      <c r="EA61">
        <v>6.9</v>
      </c>
      <c r="EB61">
        <v>5.17</v>
      </c>
      <c r="EC61">
        <v>31.03</v>
      </c>
      <c r="ED61">
        <v>100.00000000000001</v>
      </c>
      <c r="EE61" t="s">
        <v>480</v>
      </c>
      <c r="EF61" t="s">
        <v>586</v>
      </c>
      <c r="EG61" t="s">
        <v>2024</v>
      </c>
      <c r="EH61" t="s">
        <v>2025</v>
      </c>
      <c r="EI61" t="s">
        <v>2026</v>
      </c>
      <c r="EJ61" t="s">
        <v>2027</v>
      </c>
      <c r="EK61" t="s">
        <v>2028</v>
      </c>
      <c r="EL61" t="s">
        <v>2029</v>
      </c>
      <c r="EM61" t="s">
        <v>2030</v>
      </c>
      <c r="EN61" t="s">
        <v>2031</v>
      </c>
      <c r="EO61" t="s">
        <v>2032</v>
      </c>
      <c r="EP61" t="s">
        <v>2033</v>
      </c>
      <c r="EQ61" t="s">
        <v>2034</v>
      </c>
      <c r="ER61" t="s">
        <v>489</v>
      </c>
      <c r="ES61" t="s">
        <v>2035</v>
      </c>
      <c r="ET61" t="s">
        <v>2036</v>
      </c>
      <c r="EU61" t="s">
        <v>2037</v>
      </c>
      <c r="EV61" t="s">
        <v>2038</v>
      </c>
      <c r="EW61" t="s">
        <v>2039</v>
      </c>
      <c r="EX61" t="s">
        <v>2040</v>
      </c>
      <c r="EY61" t="s">
        <v>2041</v>
      </c>
      <c r="EZ61" t="s">
        <v>2042</v>
      </c>
      <c r="FA61" t="s">
        <v>2043</v>
      </c>
      <c r="FB61" t="s">
        <v>2044</v>
      </c>
      <c r="FC61" t="s">
        <v>2045</v>
      </c>
      <c r="FD61">
        <v>687561000</v>
      </c>
      <c r="FE61">
        <v>687561000</v>
      </c>
      <c r="FF61">
        <v>687561000</v>
      </c>
      <c r="FG61">
        <v>687561000</v>
      </c>
      <c r="FH61">
        <v>687561000</v>
      </c>
      <c r="FI61">
        <v>687561000</v>
      </c>
      <c r="FJ61" t="s">
        <v>2046</v>
      </c>
      <c r="FK61">
        <v>687561000</v>
      </c>
      <c r="FL61">
        <v>687561000</v>
      </c>
      <c r="FM61">
        <v>687561000</v>
      </c>
      <c r="FN61">
        <v>687561000</v>
      </c>
      <c r="FO61">
        <v>687561000</v>
      </c>
      <c r="FP61">
        <v>687561000</v>
      </c>
      <c r="FQ61">
        <v>635219510</v>
      </c>
      <c r="FR61">
        <v>635219510</v>
      </c>
      <c r="FS61">
        <v>635219510</v>
      </c>
      <c r="FT61">
        <v>635219510</v>
      </c>
      <c r="FU61">
        <v>635219510</v>
      </c>
      <c r="FV61">
        <v>635219510</v>
      </c>
      <c r="FW61">
        <v>635219510</v>
      </c>
      <c r="FX61">
        <v>635219510</v>
      </c>
      <c r="FY61">
        <v>635219510</v>
      </c>
      <c r="FZ61">
        <v>635219510</v>
      </c>
      <c r="GA61">
        <v>653193754</v>
      </c>
      <c r="GB61">
        <v>653193754</v>
      </c>
      <c r="GC61">
        <v>653193754</v>
      </c>
      <c r="GD61">
        <v>473149128</v>
      </c>
      <c r="GE61">
        <v>579415368</v>
      </c>
      <c r="GF61">
        <v>634002384</v>
      </c>
      <c r="GG61">
        <v>603470667</v>
      </c>
      <c r="GH61">
        <v>603470667</v>
      </c>
      <c r="GI61">
        <v>603470667</v>
      </c>
      <c r="GJ61">
        <v>633605870</v>
      </c>
      <c r="GK61">
        <v>598421700</v>
      </c>
      <c r="GL61">
        <v>630301573</v>
      </c>
      <c r="GM61">
        <v>630301573</v>
      </c>
      <c r="GN61">
        <v>644629012</v>
      </c>
      <c r="GO61">
        <v>650973265</v>
      </c>
      <c r="GP61">
        <v>650973265</v>
      </c>
      <c r="GQ61">
        <v>0</v>
      </c>
      <c r="GR61">
        <v>11208182</v>
      </c>
      <c r="GS61">
        <v>72773873</v>
      </c>
      <c r="GT61">
        <v>146155737</v>
      </c>
      <c r="GU61">
        <v>219643338</v>
      </c>
      <c r="GV61">
        <v>289430125</v>
      </c>
      <c r="GW61">
        <v>359216912</v>
      </c>
      <c r="GX61">
        <v>426968251</v>
      </c>
      <c r="GY61">
        <v>485996242</v>
      </c>
      <c r="GZ61">
        <v>537411129</v>
      </c>
      <c r="HA61">
        <v>581450822</v>
      </c>
      <c r="HB61">
        <v>636222877</v>
      </c>
      <c r="HC61">
        <v>636222877</v>
      </c>
      <c r="HD61">
        <v>16151412</v>
      </c>
      <c r="HE61">
        <v>16151412</v>
      </c>
      <c r="HF61">
        <v>16151412</v>
      </c>
      <c r="HG61">
        <v>16151412</v>
      </c>
      <c r="HH61">
        <v>16151412</v>
      </c>
      <c r="HI61">
        <v>16151412</v>
      </c>
      <c r="HJ61">
        <v>16151412</v>
      </c>
      <c r="HK61">
        <v>16151412</v>
      </c>
      <c r="HL61">
        <v>16151412</v>
      </c>
      <c r="HM61">
        <v>16151412</v>
      </c>
      <c r="HN61">
        <v>16151412</v>
      </c>
      <c r="HO61">
        <v>16151412</v>
      </c>
      <c r="HP61">
        <v>16151412</v>
      </c>
      <c r="HQ61">
        <v>0</v>
      </c>
      <c r="HR61">
        <v>16151412</v>
      </c>
      <c r="HS61">
        <v>16151412</v>
      </c>
      <c r="HT61">
        <v>16151412</v>
      </c>
      <c r="HU61">
        <v>16151412</v>
      </c>
      <c r="HV61">
        <v>16151412</v>
      </c>
      <c r="HW61">
        <v>16151412</v>
      </c>
      <c r="HX61">
        <v>16151412</v>
      </c>
      <c r="HY61">
        <v>16151412</v>
      </c>
      <c r="HZ61">
        <v>16151412</v>
      </c>
      <c r="IA61">
        <v>16151412</v>
      </c>
      <c r="IB61">
        <v>16151412</v>
      </c>
      <c r="IC61">
        <v>16151412</v>
      </c>
      <c r="ID61" t="s">
        <v>2047</v>
      </c>
      <c r="IE61" t="s">
        <v>480</v>
      </c>
      <c r="IF61" t="s">
        <v>480</v>
      </c>
      <c r="IG61" t="s">
        <v>489</v>
      </c>
      <c r="IH61" t="s">
        <v>2048</v>
      </c>
      <c r="II61" t="s">
        <v>2049</v>
      </c>
      <c r="IJ61" t="s">
        <v>2050</v>
      </c>
      <c r="IK61" t="s">
        <v>2051</v>
      </c>
      <c r="IL61" t="s">
        <v>2052</v>
      </c>
      <c r="IM61" t="s">
        <v>2053</v>
      </c>
      <c r="IN61" t="s">
        <v>2054</v>
      </c>
      <c r="IO61" t="s">
        <v>2055</v>
      </c>
      <c r="IP61" t="s">
        <v>2056</v>
      </c>
      <c r="IQ61" t="s">
        <v>2057</v>
      </c>
      <c r="IR61" t="s">
        <v>2058</v>
      </c>
      <c r="IS61">
        <v>0</v>
      </c>
      <c r="IT61">
        <v>1</v>
      </c>
      <c r="IU61">
        <v>1</v>
      </c>
      <c r="IV61">
        <v>1</v>
      </c>
      <c r="IW61">
        <v>1</v>
      </c>
      <c r="IX61">
        <v>1</v>
      </c>
      <c r="IY61">
        <v>1</v>
      </c>
      <c r="IZ61">
        <v>1</v>
      </c>
      <c r="JA61">
        <v>1</v>
      </c>
      <c r="JB61">
        <v>1</v>
      </c>
      <c r="JC61">
        <v>1</v>
      </c>
      <c r="JD61">
        <v>1</v>
      </c>
      <c r="JE61">
        <v>100.00000000000001</v>
      </c>
      <c r="JF61">
        <v>0</v>
      </c>
      <c r="JG61">
        <v>100</v>
      </c>
      <c r="JH61">
        <v>100</v>
      </c>
      <c r="JI61">
        <v>100</v>
      </c>
      <c r="JJ61">
        <v>100</v>
      </c>
      <c r="JK61">
        <v>100</v>
      </c>
      <c r="JL61">
        <v>100</v>
      </c>
      <c r="JM61">
        <v>100</v>
      </c>
      <c r="JN61">
        <v>100</v>
      </c>
      <c r="JO61">
        <v>100</v>
      </c>
      <c r="JP61">
        <v>100</v>
      </c>
      <c r="JQ61">
        <v>100</v>
      </c>
      <c r="JR61">
        <v>100</v>
      </c>
      <c r="JS61" t="s">
        <v>489</v>
      </c>
      <c r="JT61">
        <v>100</v>
      </c>
      <c r="JU61">
        <v>100</v>
      </c>
      <c r="JV61">
        <v>100</v>
      </c>
      <c r="JW61">
        <v>100</v>
      </c>
      <c r="JX61">
        <v>100</v>
      </c>
      <c r="JY61">
        <v>100</v>
      </c>
      <c r="JZ61">
        <v>100</v>
      </c>
      <c r="KA61">
        <v>100</v>
      </c>
      <c r="KB61">
        <v>100</v>
      </c>
      <c r="KC61">
        <v>100</v>
      </c>
      <c r="KD61">
        <v>100</v>
      </c>
      <c r="KE61" t="s">
        <v>489</v>
      </c>
      <c r="KF61">
        <v>100</v>
      </c>
      <c r="KG61">
        <v>100</v>
      </c>
      <c r="KH61">
        <v>100</v>
      </c>
      <c r="KI61">
        <v>100</v>
      </c>
      <c r="KJ61">
        <v>100</v>
      </c>
      <c r="KK61">
        <v>100</v>
      </c>
      <c r="KL61">
        <v>100</v>
      </c>
      <c r="KM61">
        <v>100</v>
      </c>
      <c r="KN61">
        <v>100</v>
      </c>
      <c r="KO61">
        <v>100</v>
      </c>
      <c r="KP61">
        <v>100</v>
      </c>
      <c r="KQ61" t="s">
        <v>489</v>
      </c>
      <c r="KR61">
        <v>100</v>
      </c>
      <c r="KS61">
        <v>100</v>
      </c>
      <c r="KT61">
        <v>100</v>
      </c>
      <c r="KU61">
        <v>100</v>
      </c>
      <c r="KV61">
        <v>100</v>
      </c>
      <c r="KW61">
        <v>100</v>
      </c>
      <c r="KX61">
        <v>100</v>
      </c>
      <c r="KY61">
        <v>100</v>
      </c>
      <c r="KZ61">
        <v>100</v>
      </c>
      <c r="LA61">
        <v>100</v>
      </c>
      <c r="LB61">
        <v>100</v>
      </c>
      <c r="LC61">
        <v>100</v>
      </c>
      <c r="LD61" t="s">
        <v>1793</v>
      </c>
      <c r="LE61" t="s">
        <v>1935</v>
      </c>
      <c r="LF61">
        <v>100</v>
      </c>
      <c r="LG61">
        <v>100</v>
      </c>
      <c r="LH61" t="s">
        <v>480</v>
      </c>
      <c r="LI61" t="s">
        <v>480</v>
      </c>
      <c r="LJ61">
        <v>100</v>
      </c>
      <c r="LK61">
        <v>100</v>
      </c>
      <c r="LL61">
        <v>25737997052</v>
      </c>
      <c r="LM61">
        <v>25725304426</v>
      </c>
      <c r="LN61">
        <v>22152141825</v>
      </c>
      <c r="LO61">
        <v>3250406264</v>
      </c>
      <c r="LP61">
        <v>3250406264</v>
      </c>
      <c r="LQ61" t="s">
        <v>489</v>
      </c>
      <c r="LR61">
        <v>100</v>
      </c>
      <c r="LS61">
        <v>100</v>
      </c>
      <c r="LT61">
        <v>100</v>
      </c>
      <c r="LU61">
        <v>100</v>
      </c>
      <c r="LV61">
        <v>100</v>
      </c>
      <c r="LW61">
        <v>100</v>
      </c>
      <c r="LX61">
        <v>100</v>
      </c>
      <c r="LY61">
        <v>100</v>
      </c>
      <c r="LZ61">
        <v>100</v>
      </c>
      <c r="MA61">
        <v>100</v>
      </c>
      <c r="MB61">
        <v>100</v>
      </c>
      <c r="MC61">
        <v>100</v>
      </c>
      <c r="MD61">
        <v>100</v>
      </c>
      <c r="ME61">
        <v>100</v>
      </c>
      <c r="MF61">
        <v>0</v>
      </c>
      <c r="MG61" t="s">
        <v>493</v>
      </c>
      <c r="MH61" t="s">
        <v>493</v>
      </c>
      <c r="MI61" t="s">
        <v>493</v>
      </c>
      <c r="MJ61" t="s">
        <v>493</v>
      </c>
      <c r="MK61" t="s">
        <v>493</v>
      </c>
      <c r="ML61" t="s">
        <v>493</v>
      </c>
      <c r="MM61" t="s">
        <v>493</v>
      </c>
      <c r="MN61" t="s">
        <v>493</v>
      </c>
      <c r="MO61" t="s">
        <v>493</v>
      </c>
      <c r="MP61" t="s">
        <v>492</v>
      </c>
      <c r="MQ61">
        <v>0</v>
      </c>
      <c r="MR61">
        <v>0</v>
      </c>
      <c r="MS61" t="s">
        <v>496</v>
      </c>
      <c r="MT61" t="s">
        <v>496</v>
      </c>
      <c r="MU61" t="s">
        <v>496</v>
      </c>
      <c r="MV61" t="s">
        <v>496</v>
      </c>
      <c r="MW61" t="s">
        <v>496</v>
      </c>
      <c r="MX61" t="s">
        <v>496</v>
      </c>
      <c r="MY61" t="s">
        <v>496</v>
      </c>
      <c r="MZ61" t="s">
        <v>496</v>
      </c>
      <c r="NA61" t="s">
        <v>496</v>
      </c>
      <c r="NB61" t="s">
        <v>496</v>
      </c>
      <c r="NC61">
        <v>0</v>
      </c>
      <c r="ND61" t="s">
        <v>489</v>
      </c>
      <c r="NE61">
        <v>100</v>
      </c>
      <c r="NF61">
        <v>100</v>
      </c>
      <c r="NG61">
        <v>100</v>
      </c>
      <c r="NH61">
        <v>100</v>
      </c>
      <c r="NI61">
        <v>100</v>
      </c>
      <c r="NJ61">
        <v>100</v>
      </c>
      <c r="NK61">
        <v>100</v>
      </c>
      <c r="NL61">
        <v>100</v>
      </c>
      <c r="NM61">
        <v>100</v>
      </c>
      <c r="NN61">
        <v>100</v>
      </c>
      <c r="NO61">
        <v>100</v>
      </c>
      <c r="NP61">
        <v>0</v>
      </c>
      <c r="NQ61" t="s">
        <v>1240</v>
      </c>
      <c r="NR61" t="s">
        <v>1240</v>
      </c>
      <c r="NS61" t="s">
        <v>1240</v>
      </c>
      <c r="NT61" t="s">
        <v>1240</v>
      </c>
      <c r="NU61" t="s">
        <v>1240</v>
      </c>
      <c r="NV61" t="s">
        <v>1240</v>
      </c>
      <c r="NW61" t="s">
        <v>1240</v>
      </c>
      <c r="NX61" t="s">
        <v>1240</v>
      </c>
      <c r="NY61" t="s">
        <v>1240</v>
      </c>
      <c r="NZ61" t="s">
        <v>1240</v>
      </c>
      <c r="OA61">
        <v>0</v>
      </c>
      <c r="OB61">
        <v>0</v>
      </c>
      <c r="OC61" t="s">
        <v>1240</v>
      </c>
      <c r="OD61" t="s">
        <v>1240</v>
      </c>
      <c r="OE61" t="s">
        <v>1240</v>
      </c>
      <c r="OF61" t="s">
        <v>1240</v>
      </c>
      <c r="OG61" t="s">
        <v>1240</v>
      </c>
      <c r="OH61" t="s">
        <v>1240</v>
      </c>
      <c r="OI61" t="s">
        <v>1240</v>
      </c>
      <c r="OJ61" t="s">
        <v>1240</v>
      </c>
      <c r="OK61" t="s">
        <v>1240</v>
      </c>
      <c r="OL61" t="s">
        <v>1240</v>
      </c>
      <c r="OM61">
        <v>0</v>
      </c>
      <c r="OP61" t="s">
        <v>2014</v>
      </c>
      <c r="OQ61">
        <v>100</v>
      </c>
      <c r="OR61">
        <v>0</v>
      </c>
      <c r="OS61">
        <v>0</v>
      </c>
      <c r="OT61">
        <v>0</v>
      </c>
      <c r="OU61">
        <v>0</v>
      </c>
      <c r="OV61">
        <v>0</v>
      </c>
      <c r="OW61">
        <v>0</v>
      </c>
      <c r="OX61">
        <v>0</v>
      </c>
      <c r="OY61">
        <v>0</v>
      </c>
      <c r="OZ61">
        <v>0</v>
      </c>
      <c r="PA61">
        <v>0</v>
      </c>
      <c r="PB61">
        <v>0</v>
      </c>
      <c r="PC61">
        <v>0</v>
      </c>
      <c r="PD61">
        <v>0</v>
      </c>
      <c r="PE61">
        <v>16151412</v>
      </c>
      <c r="PF61">
        <v>16151412</v>
      </c>
      <c r="PG61">
        <v>16151412</v>
      </c>
      <c r="PH61">
        <v>16151412</v>
      </c>
      <c r="PI61">
        <v>16151412</v>
      </c>
      <c r="PJ61">
        <v>16151412</v>
      </c>
      <c r="PK61">
        <v>16151412</v>
      </c>
      <c r="PL61">
        <v>16151412</v>
      </c>
      <c r="PM61">
        <v>16151412</v>
      </c>
      <c r="PN61">
        <v>16151412</v>
      </c>
      <c r="PO61">
        <v>16151412</v>
      </c>
      <c r="PP61">
        <v>16151412</v>
      </c>
      <c r="PQ61">
        <v>16151412</v>
      </c>
      <c r="PR61">
        <v>55732342</v>
      </c>
      <c r="PS61">
        <v>3194673922</v>
      </c>
      <c r="PT61" t="s">
        <v>517</v>
      </c>
    </row>
    <row r="62" spans="1:436" x14ac:dyDescent="0.35">
      <c r="A62" t="s">
        <v>2059</v>
      </c>
      <c r="B62">
        <v>7871</v>
      </c>
      <c r="C62" t="s">
        <v>2060</v>
      </c>
      <c r="D62">
        <v>2020110010188</v>
      </c>
      <c r="E62" t="s">
        <v>437</v>
      </c>
      <c r="F62" t="s">
        <v>1747</v>
      </c>
      <c r="G62" t="s">
        <v>1748</v>
      </c>
      <c r="H62" t="s">
        <v>1749</v>
      </c>
      <c r="I62" t="s">
        <v>1892</v>
      </c>
      <c r="J62" t="s">
        <v>1751</v>
      </c>
      <c r="K62" t="s">
        <v>1752</v>
      </c>
      <c r="L62" t="s">
        <v>1753</v>
      </c>
      <c r="M62" t="s">
        <v>1754</v>
      </c>
      <c r="N62" t="s">
        <v>1752</v>
      </c>
      <c r="O62" t="s">
        <v>1753</v>
      </c>
      <c r="P62" t="s">
        <v>1754</v>
      </c>
      <c r="Q62" t="s">
        <v>1755</v>
      </c>
      <c r="R62" t="s">
        <v>1756</v>
      </c>
      <c r="S62" t="s">
        <v>2061</v>
      </c>
      <c r="T62" t="s">
        <v>2062</v>
      </c>
      <c r="AC62" t="s">
        <v>2061</v>
      </c>
      <c r="AG62" t="s">
        <v>452</v>
      </c>
      <c r="AH62" t="s">
        <v>1760</v>
      </c>
      <c r="AI62" t="s">
        <v>2063</v>
      </c>
      <c r="AJ62">
        <v>0</v>
      </c>
      <c r="AK62">
        <v>44466</v>
      </c>
      <c r="AL62">
        <v>2</v>
      </c>
      <c r="AM62">
        <v>2023</v>
      </c>
      <c r="AN62" t="s">
        <v>2064</v>
      </c>
      <c r="AO62" t="s">
        <v>2065</v>
      </c>
      <c r="AP62">
        <v>2020</v>
      </c>
      <c r="AQ62">
        <v>2024</v>
      </c>
      <c r="AR62" t="s">
        <v>527</v>
      </c>
      <c r="AS62" t="s">
        <v>459</v>
      </c>
      <c r="AT62" t="s">
        <v>460</v>
      </c>
      <c r="AU62" t="s">
        <v>461</v>
      </c>
      <c r="AW62" t="s">
        <v>462</v>
      </c>
      <c r="AX62" t="s">
        <v>1945</v>
      </c>
      <c r="AZ62">
        <v>1</v>
      </c>
      <c r="BB62" t="s">
        <v>2066</v>
      </c>
      <c r="BC62" t="s">
        <v>2067</v>
      </c>
      <c r="BD62" t="s">
        <v>2068</v>
      </c>
      <c r="BE62" t="s">
        <v>2069</v>
      </c>
      <c r="BF62" t="s">
        <v>532</v>
      </c>
      <c r="BG62">
        <v>4</v>
      </c>
      <c r="BH62">
        <v>45204</v>
      </c>
      <c r="BI62" t="s">
        <v>1768</v>
      </c>
      <c r="BJ62" t="s">
        <v>51</v>
      </c>
      <c r="BK62">
        <v>100</v>
      </c>
      <c r="BL62">
        <v>100</v>
      </c>
      <c r="BM62">
        <v>100</v>
      </c>
      <c r="BN62">
        <v>100</v>
      </c>
      <c r="BO62">
        <v>100</v>
      </c>
      <c r="BP62">
        <v>100</v>
      </c>
      <c r="BQ62">
        <v>5069589282</v>
      </c>
      <c r="BR62">
        <v>428092940</v>
      </c>
      <c r="BS62">
        <v>1824489579</v>
      </c>
      <c r="BT62">
        <v>1327328935</v>
      </c>
      <c r="BU62">
        <v>896955828</v>
      </c>
      <c r="BV62">
        <v>592722000</v>
      </c>
      <c r="BW62">
        <v>100</v>
      </c>
      <c r="BX62">
        <v>100</v>
      </c>
      <c r="BY62">
        <v>100</v>
      </c>
      <c r="BZ62">
        <v>100</v>
      </c>
      <c r="CA62">
        <v>100</v>
      </c>
      <c r="CB62">
        <v>100</v>
      </c>
      <c r="CC62">
        <v>100</v>
      </c>
      <c r="CD62">
        <v>428092940</v>
      </c>
      <c r="CE62">
        <v>344008448</v>
      </c>
      <c r="CF62">
        <v>1812311080</v>
      </c>
      <c r="CG62">
        <v>1640649967</v>
      </c>
      <c r="CH62">
        <v>1312598022</v>
      </c>
      <c r="CI62">
        <v>1295536290</v>
      </c>
      <c r="CJ62">
        <v>100</v>
      </c>
      <c r="CK62">
        <v>100</v>
      </c>
      <c r="CL62">
        <v>100</v>
      </c>
      <c r="CM62" t="s">
        <v>491</v>
      </c>
      <c r="CN62" t="s">
        <v>527</v>
      </c>
      <c r="CO62">
        <v>100</v>
      </c>
      <c r="CP62">
        <v>100</v>
      </c>
      <c r="CQ62">
        <v>100</v>
      </c>
      <c r="CR62">
        <v>100</v>
      </c>
      <c r="CS62">
        <v>100</v>
      </c>
      <c r="CT62">
        <v>100</v>
      </c>
      <c r="CU62">
        <v>100</v>
      </c>
      <c r="CV62">
        <v>100</v>
      </c>
      <c r="CW62">
        <v>100</v>
      </c>
      <c r="CX62">
        <v>100</v>
      </c>
      <c r="CY62">
        <v>100</v>
      </c>
      <c r="CZ62">
        <v>100</v>
      </c>
      <c r="DA62">
        <v>100</v>
      </c>
      <c r="DB62" s="92">
        <v>100</v>
      </c>
      <c r="DC62">
        <v>100</v>
      </c>
      <c r="DD62">
        <v>100</v>
      </c>
      <c r="DE62">
        <v>0</v>
      </c>
      <c r="DF62">
        <v>8.6999999999999993</v>
      </c>
      <c r="DG62">
        <v>8.6999999999999993</v>
      </c>
      <c r="DH62">
        <v>8.6999999999999993</v>
      </c>
      <c r="DI62">
        <v>8.6999999999999993</v>
      </c>
      <c r="DJ62">
        <v>8.6999999999999993</v>
      </c>
      <c r="DK62">
        <v>8.6999999999999993</v>
      </c>
      <c r="DL62">
        <v>8.6999999999999993</v>
      </c>
      <c r="DM62">
        <v>8.6999999999999993</v>
      </c>
      <c r="DN62">
        <v>8.6999999999999993</v>
      </c>
      <c r="DO62">
        <v>13</v>
      </c>
      <c r="DP62">
        <v>8.6999999999999993</v>
      </c>
      <c r="DQ62" t="s">
        <v>480</v>
      </c>
      <c r="DR62">
        <v>0</v>
      </c>
      <c r="DS62">
        <v>8.6999999999999993</v>
      </c>
      <c r="DT62">
        <v>8.6999999999999993</v>
      </c>
      <c r="DU62">
        <v>8.6999999999999993</v>
      </c>
      <c r="DV62">
        <v>8.6999999999999993</v>
      </c>
      <c r="DW62">
        <v>8.6999999999999993</v>
      </c>
      <c r="DX62">
        <v>8.6999999999999993</v>
      </c>
      <c r="DY62">
        <v>8.6999999999999993</v>
      </c>
      <c r="DZ62">
        <v>8.6999999999999993</v>
      </c>
      <c r="EA62">
        <v>8.6999999999999993</v>
      </c>
      <c r="EB62">
        <v>13</v>
      </c>
      <c r="EC62">
        <v>8.6999999999999993</v>
      </c>
      <c r="ED62">
        <v>100.00000000000001</v>
      </c>
      <c r="EE62" t="s">
        <v>480</v>
      </c>
      <c r="EF62" t="s">
        <v>586</v>
      </c>
      <c r="EG62" t="s">
        <v>2070</v>
      </c>
      <c r="EH62" t="s">
        <v>2070</v>
      </c>
      <c r="EI62" t="s">
        <v>2071</v>
      </c>
      <c r="EJ62" t="s">
        <v>2070</v>
      </c>
      <c r="EK62" t="s">
        <v>2072</v>
      </c>
      <c r="EL62" t="s">
        <v>2070</v>
      </c>
      <c r="EM62" t="s">
        <v>2070</v>
      </c>
      <c r="EN62" t="s">
        <v>2070</v>
      </c>
      <c r="EO62" t="s">
        <v>2070</v>
      </c>
      <c r="EP62" t="s">
        <v>2073</v>
      </c>
      <c r="EQ62" t="s">
        <v>2070</v>
      </c>
      <c r="ER62" t="s">
        <v>489</v>
      </c>
      <c r="ES62" t="s">
        <v>2074</v>
      </c>
      <c r="ET62" t="s">
        <v>2075</v>
      </c>
      <c r="EU62" t="s">
        <v>2076</v>
      </c>
      <c r="EV62" t="s">
        <v>2077</v>
      </c>
      <c r="EW62" t="s">
        <v>2078</v>
      </c>
      <c r="EX62" t="s">
        <v>2079</v>
      </c>
      <c r="EY62" t="s">
        <v>2080</v>
      </c>
      <c r="EZ62" t="s">
        <v>2081</v>
      </c>
      <c r="FA62" t="s">
        <v>2082</v>
      </c>
      <c r="FB62" t="s">
        <v>2083</v>
      </c>
      <c r="FC62" t="s">
        <v>2084</v>
      </c>
      <c r="FD62">
        <v>1007266000</v>
      </c>
      <c r="FE62">
        <v>1007266000</v>
      </c>
      <c r="FF62">
        <v>1007266000</v>
      </c>
      <c r="FG62">
        <v>1007266000</v>
      </c>
      <c r="FH62">
        <v>1007266000</v>
      </c>
      <c r="FI62">
        <v>1007266000</v>
      </c>
      <c r="FJ62">
        <v>1007266000</v>
      </c>
      <c r="FK62">
        <v>1007266000</v>
      </c>
      <c r="FL62">
        <v>1007266000</v>
      </c>
      <c r="FM62">
        <v>1007266000</v>
      </c>
      <c r="FN62">
        <v>1007266000</v>
      </c>
      <c r="FO62">
        <v>1007266000</v>
      </c>
      <c r="FP62">
        <v>1007266000</v>
      </c>
      <c r="FQ62">
        <v>1049295756</v>
      </c>
      <c r="FR62">
        <v>1049295756</v>
      </c>
      <c r="FS62">
        <v>997953829</v>
      </c>
      <c r="FT62">
        <v>997953829</v>
      </c>
      <c r="FU62">
        <v>997953829</v>
      </c>
      <c r="FV62">
        <v>997953829</v>
      </c>
      <c r="FW62">
        <v>997953829</v>
      </c>
      <c r="FX62">
        <v>997953829</v>
      </c>
      <c r="FY62">
        <v>997953829</v>
      </c>
      <c r="FZ62">
        <v>953749124</v>
      </c>
      <c r="GA62">
        <v>896955828</v>
      </c>
      <c r="GB62">
        <v>896955828</v>
      </c>
      <c r="GC62">
        <v>896955828</v>
      </c>
      <c r="GD62">
        <v>163185060</v>
      </c>
      <c r="GE62">
        <v>701184698</v>
      </c>
      <c r="GF62">
        <v>701184698</v>
      </c>
      <c r="GG62">
        <v>913027305</v>
      </c>
      <c r="GH62">
        <v>913027305</v>
      </c>
      <c r="GI62">
        <v>913027305</v>
      </c>
      <c r="GJ62">
        <v>913027305</v>
      </c>
      <c r="GK62">
        <v>913027305</v>
      </c>
      <c r="GL62">
        <v>913027305</v>
      </c>
      <c r="GM62">
        <v>913027305</v>
      </c>
      <c r="GN62">
        <v>896770787</v>
      </c>
      <c r="GO62">
        <v>896770787</v>
      </c>
      <c r="GP62">
        <v>896770787</v>
      </c>
      <c r="GQ62">
        <v>0</v>
      </c>
      <c r="GR62">
        <v>13866784</v>
      </c>
      <c r="GS62">
        <v>76749261</v>
      </c>
      <c r="GT62">
        <v>143503959</v>
      </c>
      <c r="GU62">
        <v>208803857</v>
      </c>
      <c r="GV62">
        <v>275507951</v>
      </c>
      <c r="GW62">
        <v>354921278</v>
      </c>
      <c r="GX62">
        <v>451615126</v>
      </c>
      <c r="GY62">
        <v>504928720</v>
      </c>
      <c r="GZ62">
        <v>628112596</v>
      </c>
      <c r="HA62">
        <v>722816739</v>
      </c>
      <c r="HB62">
        <v>847777633</v>
      </c>
      <c r="HC62">
        <v>847777633</v>
      </c>
      <c r="HD62">
        <v>17061732</v>
      </c>
      <c r="HE62">
        <v>17061732</v>
      </c>
      <c r="HF62">
        <v>17061732</v>
      </c>
      <c r="HG62">
        <v>17061732</v>
      </c>
      <c r="HH62">
        <v>17061732</v>
      </c>
      <c r="HI62">
        <v>17061732</v>
      </c>
      <c r="HJ62">
        <v>17061732</v>
      </c>
      <c r="HK62">
        <v>17061732</v>
      </c>
      <c r="HL62">
        <v>17061732</v>
      </c>
      <c r="HM62">
        <v>17061732</v>
      </c>
      <c r="HN62">
        <v>17061732</v>
      </c>
      <c r="HO62">
        <v>17061732</v>
      </c>
      <c r="HP62">
        <v>17061732</v>
      </c>
      <c r="HQ62">
        <v>0</v>
      </c>
      <c r="HR62">
        <v>14740157</v>
      </c>
      <c r="HS62">
        <v>14740157</v>
      </c>
      <c r="HT62">
        <v>14804472</v>
      </c>
      <c r="HU62">
        <v>14804472</v>
      </c>
      <c r="HV62">
        <v>14804472</v>
      </c>
      <c r="HW62">
        <v>14804472</v>
      </c>
      <c r="HX62">
        <v>14804472</v>
      </c>
      <c r="HY62">
        <v>14804472</v>
      </c>
      <c r="HZ62">
        <v>14804472</v>
      </c>
      <c r="IA62">
        <v>14804472</v>
      </c>
      <c r="IB62">
        <v>14804472</v>
      </c>
      <c r="IC62">
        <v>14804472</v>
      </c>
      <c r="ID62" t="s">
        <v>2085</v>
      </c>
      <c r="IE62" t="s">
        <v>480</v>
      </c>
      <c r="IF62" t="s">
        <v>480</v>
      </c>
      <c r="IG62" t="s">
        <v>489</v>
      </c>
      <c r="IH62" t="s">
        <v>2086</v>
      </c>
      <c r="II62" t="s">
        <v>2087</v>
      </c>
      <c r="IJ62" t="s">
        <v>2088</v>
      </c>
      <c r="IK62" t="s">
        <v>2089</v>
      </c>
      <c r="IL62" t="s">
        <v>2090</v>
      </c>
      <c r="IM62" t="s">
        <v>2091</v>
      </c>
      <c r="IN62" t="s">
        <v>2092</v>
      </c>
      <c r="IO62" t="s">
        <v>2093</v>
      </c>
      <c r="IP62" t="s">
        <v>2094</v>
      </c>
      <c r="IQ62" t="s">
        <v>2095</v>
      </c>
      <c r="IR62" t="s">
        <v>2096</v>
      </c>
      <c r="IS62">
        <v>0</v>
      </c>
      <c r="IT62">
        <v>1</v>
      </c>
      <c r="IU62">
        <v>1</v>
      </c>
      <c r="IV62">
        <v>1</v>
      </c>
      <c r="IW62">
        <v>1</v>
      </c>
      <c r="IX62">
        <v>1</v>
      </c>
      <c r="IY62">
        <v>1</v>
      </c>
      <c r="IZ62">
        <v>1</v>
      </c>
      <c r="JA62">
        <v>1</v>
      </c>
      <c r="JB62">
        <v>1</v>
      </c>
      <c r="JC62">
        <v>1</v>
      </c>
      <c r="JD62">
        <v>1</v>
      </c>
      <c r="JE62">
        <v>100.00000000000001</v>
      </c>
      <c r="JF62">
        <v>0</v>
      </c>
      <c r="JG62">
        <v>100</v>
      </c>
      <c r="JH62">
        <v>100</v>
      </c>
      <c r="JI62">
        <v>100</v>
      </c>
      <c r="JJ62">
        <v>100</v>
      </c>
      <c r="JK62">
        <v>100</v>
      </c>
      <c r="JL62">
        <v>100</v>
      </c>
      <c r="JM62">
        <v>100</v>
      </c>
      <c r="JN62">
        <v>100</v>
      </c>
      <c r="JO62">
        <v>100</v>
      </c>
      <c r="JP62">
        <v>100</v>
      </c>
      <c r="JQ62">
        <v>100</v>
      </c>
      <c r="JR62">
        <v>100</v>
      </c>
      <c r="JS62" t="s">
        <v>489</v>
      </c>
      <c r="JT62">
        <v>100</v>
      </c>
      <c r="JU62">
        <v>100</v>
      </c>
      <c r="JV62">
        <v>100</v>
      </c>
      <c r="JW62">
        <v>100</v>
      </c>
      <c r="JX62">
        <v>100</v>
      </c>
      <c r="JY62">
        <v>100</v>
      </c>
      <c r="JZ62">
        <v>100</v>
      </c>
      <c r="KA62">
        <v>100</v>
      </c>
      <c r="KB62">
        <v>100</v>
      </c>
      <c r="KC62">
        <v>100</v>
      </c>
      <c r="KD62">
        <v>100</v>
      </c>
      <c r="KE62" t="s">
        <v>489</v>
      </c>
      <c r="KF62">
        <v>100</v>
      </c>
      <c r="KG62">
        <v>100</v>
      </c>
      <c r="KH62">
        <v>100</v>
      </c>
      <c r="KI62">
        <v>100</v>
      </c>
      <c r="KJ62">
        <v>100</v>
      </c>
      <c r="KK62">
        <v>100</v>
      </c>
      <c r="KL62">
        <v>100</v>
      </c>
      <c r="KM62">
        <v>100</v>
      </c>
      <c r="KN62">
        <v>100</v>
      </c>
      <c r="KO62">
        <v>100</v>
      </c>
      <c r="KP62">
        <v>100</v>
      </c>
      <c r="KQ62" t="s">
        <v>489</v>
      </c>
      <c r="KR62">
        <v>100</v>
      </c>
      <c r="KS62">
        <v>100</v>
      </c>
      <c r="KT62">
        <v>100</v>
      </c>
      <c r="KU62">
        <v>100</v>
      </c>
      <c r="KV62">
        <v>100</v>
      </c>
      <c r="KW62">
        <v>100</v>
      </c>
      <c r="KX62">
        <v>100</v>
      </c>
      <c r="KY62">
        <v>100</v>
      </c>
      <c r="KZ62">
        <v>100</v>
      </c>
      <c r="LA62">
        <v>100</v>
      </c>
      <c r="LB62">
        <v>100</v>
      </c>
      <c r="LC62">
        <v>100</v>
      </c>
      <c r="LD62" t="s">
        <v>1793</v>
      </c>
      <c r="LE62" t="s">
        <v>1935</v>
      </c>
      <c r="LF62">
        <v>100</v>
      </c>
      <c r="LG62">
        <v>100</v>
      </c>
      <c r="LH62" t="s">
        <v>480</v>
      </c>
      <c r="LI62" t="s">
        <v>480</v>
      </c>
      <c r="LJ62">
        <v>100</v>
      </c>
      <c r="LK62">
        <v>100</v>
      </c>
      <c r="LL62">
        <v>25737997052</v>
      </c>
      <c r="LM62">
        <v>25725304426</v>
      </c>
      <c r="LN62">
        <v>22152141825</v>
      </c>
      <c r="LO62">
        <v>3250406264</v>
      </c>
      <c r="LP62">
        <v>3250406264</v>
      </c>
      <c r="LQ62" t="s">
        <v>489</v>
      </c>
      <c r="LR62">
        <v>100</v>
      </c>
      <c r="LS62">
        <v>100</v>
      </c>
      <c r="LT62">
        <v>100</v>
      </c>
      <c r="LU62">
        <v>100</v>
      </c>
      <c r="LV62">
        <v>100</v>
      </c>
      <c r="LW62">
        <v>100</v>
      </c>
      <c r="LX62">
        <v>100</v>
      </c>
      <c r="LY62">
        <v>100</v>
      </c>
      <c r="LZ62">
        <v>100</v>
      </c>
      <c r="MA62">
        <v>100</v>
      </c>
      <c r="MB62">
        <v>100</v>
      </c>
      <c r="MC62">
        <v>100</v>
      </c>
      <c r="MD62">
        <v>100</v>
      </c>
      <c r="ME62">
        <v>100</v>
      </c>
      <c r="MF62">
        <v>0</v>
      </c>
      <c r="MG62" t="s">
        <v>493</v>
      </c>
      <c r="MH62" t="s">
        <v>493</v>
      </c>
      <c r="MI62" t="s">
        <v>493</v>
      </c>
      <c r="MJ62" t="s">
        <v>493</v>
      </c>
      <c r="MK62" t="s">
        <v>493</v>
      </c>
      <c r="ML62" t="s">
        <v>493</v>
      </c>
      <c r="MM62" t="s">
        <v>493</v>
      </c>
      <c r="MN62" t="s">
        <v>493</v>
      </c>
      <c r="MO62" t="s">
        <v>493</v>
      </c>
      <c r="MP62" t="s">
        <v>492</v>
      </c>
      <c r="MQ62">
        <v>0</v>
      </c>
      <c r="MR62">
        <v>0</v>
      </c>
      <c r="MS62" t="s">
        <v>496</v>
      </c>
      <c r="MT62" t="s">
        <v>496</v>
      </c>
      <c r="MU62" t="s">
        <v>496</v>
      </c>
      <c r="MV62" t="s">
        <v>496</v>
      </c>
      <c r="MW62" t="s">
        <v>496</v>
      </c>
      <c r="MX62" t="s">
        <v>496</v>
      </c>
      <c r="MY62" t="s">
        <v>496</v>
      </c>
      <c r="MZ62" t="s">
        <v>496</v>
      </c>
      <c r="NA62" t="s">
        <v>496</v>
      </c>
      <c r="NB62" t="s">
        <v>496</v>
      </c>
      <c r="NC62">
        <v>0</v>
      </c>
      <c r="ND62" t="s">
        <v>489</v>
      </c>
      <c r="NE62">
        <v>100</v>
      </c>
      <c r="NF62">
        <v>100</v>
      </c>
      <c r="NG62">
        <v>100</v>
      </c>
      <c r="NH62">
        <v>100</v>
      </c>
      <c r="NI62">
        <v>100</v>
      </c>
      <c r="NJ62">
        <v>100</v>
      </c>
      <c r="NK62">
        <v>100</v>
      </c>
      <c r="NL62">
        <v>100</v>
      </c>
      <c r="NM62">
        <v>100</v>
      </c>
      <c r="NN62">
        <v>100</v>
      </c>
      <c r="NO62">
        <v>100</v>
      </c>
      <c r="NP62">
        <v>0</v>
      </c>
      <c r="NQ62" t="s">
        <v>1240</v>
      </c>
      <c r="NR62" t="s">
        <v>1240</v>
      </c>
      <c r="NS62" t="s">
        <v>1240</v>
      </c>
      <c r="NT62" t="s">
        <v>1240</v>
      </c>
      <c r="NU62" t="s">
        <v>1240</v>
      </c>
      <c r="NV62" t="s">
        <v>1240</v>
      </c>
      <c r="NW62" t="s">
        <v>1240</v>
      </c>
      <c r="NX62" t="s">
        <v>1240</v>
      </c>
      <c r="NY62" t="s">
        <v>1240</v>
      </c>
      <c r="NZ62" t="s">
        <v>1240</v>
      </c>
      <c r="OA62">
        <v>0</v>
      </c>
      <c r="OB62">
        <v>0</v>
      </c>
      <c r="OC62" t="s">
        <v>1240</v>
      </c>
      <c r="OD62" t="s">
        <v>1240</v>
      </c>
      <c r="OE62" t="s">
        <v>1240</v>
      </c>
      <c r="OF62" t="s">
        <v>1240</v>
      </c>
      <c r="OG62" t="s">
        <v>1240</v>
      </c>
      <c r="OH62" t="s">
        <v>1240</v>
      </c>
      <c r="OI62" t="s">
        <v>1240</v>
      </c>
      <c r="OJ62" t="s">
        <v>1240</v>
      </c>
      <c r="OK62" t="s">
        <v>1240</v>
      </c>
      <c r="OL62" t="s">
        <v>1240</v>
      </c>
      <c r="OM62">
        <v>0</v>
      </c>
      <c r="OP62" t="s">
        <v>2059</v>
      </c>
      <c r="OQ62">
        <v>100</v>
      </c>
      <c r="OR62">
        <v>0</v>
      </c>
      <c r="OS62">
        <v>0</v>
      </c>
      <c r="OT62">
        <v>0</v>
      </c>
      <c r="OU62">
        <v>0</v>
      </c>
      <c r="OV62">
        <v>0</v>
      </c>
      <c r="OW62">
        <v>0</v>
      </c>
      <c r="OX62">
        <v>2257260</v>
      </c>
      <c r="OY62">
        <v>2257260</v>
      </c>
      <c r="OZ62">
        <v>2257260</v>
      </c>
      <c r="PA62">
        <v>2257260</v>
      </c>
      <c r="PB62">
        <v>2257260</v>
      </c>
      <c r="PC62">
        <v>2257260</v>
      </c>
      <c r="PD62">
        <v>2257260</v>
      </c>
      <c r="PE62">
        <v>17061732</v>
      </c>
      <c r="PF62">
        <v>17061732</v>
      </c>
      <c r="PG62">
        <v>17061732</v>
      </c>
      <c r="PH62">
        <v>17061732</v>
      </c>
      <c r="PI62">
        <v>17061732</v>
      </c>
      <c r="PJ62">
        <v>17061732</v>
      </c>
      <c r="PK62">
        <v>14804472</v>
      </c>
      <c r="PL62">
        <v>14804472</v>
      </c>
      <c r="PM62">
        <v>14804472</v>
      </c>
      <c r="PN62">
        <v>14804472</v>
      </c>
      <c r="PO62">
        <v>14804472</v>
      </c>
      <c r="PP62">
        <v>14804472</v>
      </c>
      <c r="PQ62">
        <v>14804472</v>
      </c>
      <c r="PR62">
        <v>55732342</v>
      </c>
      <c r="PS62">
        <v>3194673922</v>
      </c>
      <c r="PT62" t="s">
        <v>517</v>
      </c>
    </row>
    <row r="63" spans="1:436" x14ac:dyDescent="0.35">
      <c r="A63" t="s">
        <v>2097</v>
      </c>
      <c r="B63">
        <v>7871</v>
      </c>
      <c r="C63" t="s">
        <v>2098</v>
      </c>
      <c r="D63">
        <v>2020110010188</v>
      </c>
      <c r="E63" t="s">
        <v>437</v>
      </c>
      <c r="F63" t="s">
        <v>1747</v>
      </c>
      <c r="G63" t="s">
        <v>1748</v>
      </c>
      <c r="H63" t="s">
        <v>1749</v>
      </c>
      <c r="I63" t="s">
        <v>2099</v>
      </c>
      <c r="J63" t="s">
        <v>1751</v>
      </c>
      <c r="K63" t="s">
        <v>1752</v>
      </c>
      <c r="L63" t="s">
        <v>1753</v>
      </c>
      <c r="M63" t="s">
        <v>1754</v>
      </c>
      <c r="N63" t="s">
        <v>1752</v>
      </c>
      <c r="O63" t="s">
        <v>1753</v>
      </c>
      <c r="P63" t="s">
        <v>1754</v>
      </c>
      <c r="Q63" t="s">
        <v>1755</v>
      </c>
      <c r="R63" t="s">
        <v>1756</v>
      </c>
      <c r="S63" t="s">
        <v>2100</v>
      </c>
      <c r="T63" t="s">
        <v>2101</v>
      </c>
      <c r="AC63" t="s">
        <v>2100</v>
      </c>
      <c r="AG63" t="s">
        <v>452</v>
      </c>
      <c r="AH63" t="s">
        <v>1760</v>
      </c>
      <c r="AI63" t="s">
        <v>2102</v>
      </c>
      <c r="AJ63">
        <v>0</v>
      </c>
      <c r="AK63">
        <v>44466</v>
      </c>
      <c r="AL63">
        <v>2</v>
      </c>
      <c r="AM63">
        <v>2023</v>
      </c>
      <c r="AN63" t="s">
        <v>2103</v>
      </c>
      <c r="AO63" t="s">
        <v>2104</v>
      </c>
      <c r="AP63">
        <v>2020</v>
      </c>
      <c r="AQ63">
        <v>2024</v>
      </c>
      <c r="AR63" t="s">
        <v>527</v>
      </c>
      <c r="AS63" t="s">
        <v>459</v>
      </c>
      <c r="AT63" t="s">
        <v>460</v>
      </c>
      <c r="AU63" t="s">
        <v>461</v>
      </c>
      <c r="AW63" t="s">
        <v>462</v>
      </c>
      <c r="AX63" t="s">
        <v>462</v>
      </c>
      <c r="AZ63">
        <v>1</v>
      </c>
      <c r="BB63" t="s">
        <v>2105</v>
      </c>
      <c r="BC63" t="s">
        <v>2106</v>
      </c>
      <c r="BD63" t="s">
        <v>2107</v>
      </c>
      <c r="BE63" t="s">
        <v>2108</v>
      </c>
      <c r="BF63" t="s">
        <v>532</v>
      </c>
      <c r="BG63">
        <v>4</v>
      </c>
      <c r="BH63">
        <v>45204</v>
      </c>
      <c r="BI63" t="s">
        <v>1768</v>
      </c>
      <c r="BJ63" t="s">
        <v>51</v>
      </c>
      <c r="BK63">
        <v>100</v>
      </c>
      <c r="BL63">
        <v>100</v>
      </c>
      <c r="BM63">
        <v>100</v>
      </c>
      <c r="BN63">
        <v>100</v>
      </c>
      <c r="BO63">
        <v>100</v>
      </c>
      <c r="BP63">
        <v>100</v>
      </c>
      <c r="BQ63">
        <v>20079419536</v>
      </c>
      <c r="BR63">
        <v>3061033688</v>
      </c>
      <c r="BS63">
        <v>5950295294</v>
      </c>
      <c r="BT63">
        <v>4946640896</v>
      </c>
      <c r="BU63">
        <v>3548535658</v>
      </c>
      <c r="BV63">
        <v>2572914000</v>
      </c>
      <c r="BW63">
        <v>100</v>
      </c>
      <c r="BX63">
        <v>100</v>
      </c>
      <c r="BY63">
        <v>100</v>
      </c>
      <c r="BZ63">
        <v>100</v>
      </c>
      <c r="CA63">
        <v>100</v>
      </c>
      <c r="CB63">
        <v>100</v>
      </c>
      <c r="CC63">
        <v>100</v>
      </c>
      <c r="CD63">
        <v>3039152519</v>
      </c>
      <c r="CE63">
        <v>2654219777</v>
      </c>
      <c r="CF63">
        <v>5950083818</v>
      </c>
      <c r="CG63">
        <v>5349403187</v>
      </c>
      <c r="CH63">
        <v>4939749498</v>
      </c>
      <c r="CI63">
        <v>4677876039</v>
      </c>
      <c r="CJ63">
        <v>100</v>
      </c>
      <c r="CK63">
        <v>100</v>
      </c>
      <c r="CL63">
        <v>100</v>
      </c>
      <c r="CM63" t="s">
        <v>491</v>
      </c>
      <c r="CN63" t="s">
        <v>527</v>
      </c>
      <c r="CO63">
        <v>100</v>
      </c>
      <c r="CP63">
        <v>100</v>
      </c>
      <c r="CQ63">
        <v>100</v>
      </c>
      <c r="CR63">
        <v>100</v>
      </c>
      <c r="CS63">
        <v>100</v>
      </c>
      <c r="CT63">
        <v>100</v>
      </c>
      <c r="CU63">
        <v>100</v>
      </c>
      <c r="CV63">
        <v>100</v>
      </c>
      <c r="CW63">
        <v>100</v>
      </c>
      <c r="CX63">
        <v>100</v>
      </c>
      <c r="CY63">
        <v>100</v>
      </c>
      <c r="CZ63">
        <v>100</v>
      </c>
      <c r="DA63">
        <v>100</v>
      </c>
      <c r="DB63" s="92">
        <v>100</v>
      </c>
      <c r="DC63">
        <v>100</v>
      </c>
      <c r="DD63">
        <v>100</v>
      </c>
      <c r="DE63">
        <v>7.14</v>
      </c>
      <c r="DF63">
        <v>10.71</v>
      </c>
      <c r="DG63">
        <v>7.14</v>
      </c>
      <c r="DH63">
        <v>10.71</v>
      </c>
      <c r="DI63">
        <v>7.15</v>
      </c>
      <c r="DJ63">
        <v>10.71</v>
      </c>
      <c r="DK63">
        <v>3.57</v>
      </c>
      <c r="DL63">
        <v>7.14</v>
      </c>
      <c r="DM63">
        <v>7.14</v>
      </c>
      <c r="DN63">
        <v>10.72</v>
      </c>
      <c r="DO63">
        <v>10.72</v>
      </c>
      <c r="DP63">
        <v>7.15</v>
      </c>
      <c r="DQ63" t="s">
        <v>480</v>
      </c>
      <c r="DR63">
        <v>7.14</v>
      </c>
      <c r="DS63">
        <v>10.71</v>
      </c>
      <c r="DT63">
        <v>7.14</v>
      </c>
      <c r="DU63">
        <v>10.71</v>
      </c>
      <c r="DV63">
        <v>7.15</v>
      </c>
      <c r="DW63">
        <v>7.14</v>
      </c>
      <c r="DX63">
        <v>7.14</v>
      </c>
      <c r="DY63">
        <v>7.14</v>
      </c>
      <c r="DZ63">
        <v>7.14</v>
      </c>
      <c r="EA63">
        <v>10.72</v>
      </c>
      <c r="EB63">
        <v>14.29</v>
      </c>
      <c r="EC63">
        <v>3.58</v>
      </c>
      <c r="ED63">
        <v>99.999999999999986</v>
      </c>
      <c r="EE63" t="s">
        <v>480</v>
      </c>
      <c r="EF63" t="s">
        <v>2109</v>
      </c>
      <c r="EG63" t="s">
        <v>2109</v>
      </c>
      <c r="EH63" t="s">
        <v>2110</v>
      </c>
      <c r="EI63" t="s">
        <v>2109</v>
      </c>
      <c r="EJ63" t="s">
        <v>2111</v>
      </c>
      <c r="EK63" t="s">
        <v>2112</v>
      </c>
      <c r="EL63" t="s">
        <v>2113</v>
      </c>
      <c r="EM63" t="s">
        <v>2114</v>
      </c>
      <c r="EN63" t="s">
        <v>2111</v>
      </c>
      <c r="EO63" t="s">
        <v>2115</v>
      </c>
      <c r="EP63" t="s">
        <v>2116</v>
      </c>
      <c r="EQ63" t="s">
        <v>2114</v>
      </c>
      <c r="ER63" t="s">
        <v>2117</v>
      </c>
      <c r="ES63" t="s">
        <v>2118</v>
      </c>
      <c r="ET63" t="s">
        <v>2119</v>
      </c>
      <c r="EU63" t="s">
        <v>2120</v>
      </c>
      <c r="EV63" t="s">
        <v>2121</v>
      </c>
      <c r="EW63" t="s">
        <v>2122</v>
      </c>
      <c r="EX63" t="s">
        <v>2123</v>
      </c>
      <c r="EY63" t="s">
        <v>2124</v>
      </c>
      <c r="EZ63" t="s">
        <v>2125</v>
      </c>
      <c r="FA63" t="s">
        <v>2126</v>
      </c>
      <c r="FB63" t="s">
        <v>2127</v>
      </c>
      <c r="FC63" t="s">
        <v>2128</v>
      </c>
      <c r="FD63">
        <v>3499244000</v>
      </c>
      <c r="FE63">
        <v>3499244000</v>
      </c>
      <c r="FF63">
        <v>3499244000</v>
      </c>
      <c r="FG63">
        <v>3499244000</v>
      </c>
      <c r="FH63">
        <v>3499244000</v>
      </c>
      <c r="FI63">
        <v>3499244000</v>
      </c>
      <c r="FJ63">
        <v>3499244000</v>
      </c>
      <c r="FK63">
        <v>3499244000</v>
      </c>
      <c r="FL63">
        <v>3499244000</v>
      </c>
      <c r="FM63">
        <v>3499244000</v>
      </c>
      <c r="FN63">
        <v>3499244000</v>
      </c>
      <c r="FO63">
        <v>3499244000</v>
      </c>
      <c r="FP63">
        <v>3499244000</v>
      </c>
      <c r="FQ63">
        <v>3522769093</v>
      </c>
      <c r="FR63">
        <v>3522769093</v>
      </c>
      <c r="FS63">
        <v>3526892377</v>
      </c>
      <c r="FT63">
        <v>3526892377</v>
      </c>
      <c r="FU63">
        <v>3526892377</v>
      </c>
      <c r="FV63">
        <v>3526892377</v>
      </c>
      <c r="FW63">
        <v>3526892377</v>
      </c>
      <c r="FX63">
        <v>3526892377</v>
      </c>
      <c r="FY63">
        <v>3526892377</v>
      </c>
      <c r="FZ63">
        <v>3572538011</v>
      </c>
      <c r="GA63">
        <v>3545680744</v>
      </c>
      <c r="GB63">
        <v>3548535658</v>
      </c>
      <c r="GC63">
        <v>3548535658</v>
      </c>
      <c r="GD63">
        <v>2315059874</v>
      </c>
      <c r="GE63">
        <v>2818610881</v>
      </c>
      <c r="GF63">
        <v>2645677103</v>
      </c>
      <c r="GG63">
        <v>2899188205</v>
      </c>
      <c r="GH63">
        <v>2961044678</v>
      </c>
      <c r="GI63">
        <v>3492765946</v>
      </c>
      <c r="GJ63">
        <v>3492765946</v>
      </c>
      <c r="GK63">
        <v>3470904780</v>
      </c>
      <c r="GL63">
        <v>3470904780</v>
      </c>
      <c r="GM63">
        <v>3464772000</v>
      </c>
      <c r="GN63">
        <v>3507648580</v>
      </c>
      <c r="GO63">
        <v>3548032937</v>
      </c>
      <c r="GP63">
        <v>3548032937</v>
      </c>
      <c r="GQ63">
        <v>36220663</v>
      </c>
      <c r="GR63">
        <v>88084938</v>
      </c>
      <c r="GS63">
        <v>368785223</v>
      </c>
      <c r="GT63">
        <v>663532368</v>
      </c>
      <c r="GU63">
        <v>1134462628</v>
      </c>
      <c r="GV63">
        <v>1571280934</v>
      </c>
      <c r="GW63">
        <v>1829298496</v>
      </c>
      <c r="GX63">
        <v>2105259655</v>
      </c>
      <c r="GY63">
        <v>2592415700</v>
      </c>
      <c r="GZ63">
        <v>2816808751</v>
      </c>
      <c r="HA63">
        <v>3096066679</v>
      </c>
      <c r="HB63">
        <v>3425477201</v>
      </c>
      <c r="HC63">
        <v>3425477201</v>
      </c>
      <c r="HD63">
        <v>261873459</v>
      </c>
      <c r="HE63">
        <v>261873459</v>
      </c>
      <c r="HF63">
        <v>261873459</v>
      </c>
      <c r="HG63">
        <v>261873459</v>
      </c>
      <c r="HH63">
        <v>261873459</v>
      </c>
      <c r="HI63">
        <v>261873459</v>
      </c>
      <c r="HJ63">
        <v>261873459</v>
      </c>
      <c r="HK63">
        <v>261873459</v>
      </c>
      <c r="HL63">
        <v>261873459</v>
      </c>
      <c r="HM63">
        <v>261873459</v>
      </c>
      <c r="HN63">
        <v>261873459</v>
      </c>
      <c r="HO63">
        <v>261873459</v>
      </c>
      <c r="HP63">
        <v>261873459</v>
      </c>
      <c r="HQ63">
        <v>3436471</v>
      </c>
      <c r="HR63">
        <v>124927196</v>
      </c>
      <c r="HS63">
        <v>193432460</v>
      </c>
      <c r="HT63">
        <v>220993015</v>
      </c>
      <c r="HU63">
        <v>239107766</v>
      </c>
      <c r="HV63">
        <v>253772680</v>
      </c>
      <c r="HW63">
        <v>253772680</v>
      </c>
      <c r="HX63">
        <v>253772680</v>
      </c>
      <c r="HY63">
        <v>261582680</v>
      </c>
      <c r="HZ63">
        <v>261582680</v>
      </c>
      <c r="IA63">
        <v>261582680</v>
      </c>
      <c r="IB63">
        <v>261582680</v>
      </c>
      <c r="IC63">
        <v>261582680</v>
      </c>
      <c r="ID63" t="s">
        <v>2129</v>
      </c>
      <c r="IE63" t="s">
        <v>480</v>
      </c>
      <c r="IF63" t="s">
        <v>480</v>
      </c>
      <c r="IG63" t="s">
        <v>2130</v>
      </c>
      <c r="IH63" t="s">
        <v>2131</v>
      </c>
      <c r="II63" t="s">
        <v>2132</v>
      </c>
      <c r="IJ63" t="s">
        <v>2133</v>
      </c>
      <c r="IK63" t="s">
        <v>2134</v>
      </c>
      <c r="IL63" t="s">
        <v>2135</v>
      </c>
      <c r="IM63" t="s">
        <v>2136</v>
      </c>
      <c r="IN63" t="s">
        <v>2137</v>
      </c>
      <c r="IO63" t="s">
        <v>2138</v>
      </c>
      <c r="IP63" t="s">
        <v>2139</v>
      </c>
      <c r="IQ63" t="s">
        <v>2140</v>
      </c>
      <c r="IR63" t="s">
        <v>2141</v>
      </c>
      <c r="IS63">
        <v>1</v>
      </c>
      <c r="IT63">
        <v>1</v>
      </c>
      <c r="IU63">
        <v>1</v>
      </c>
      <c r="IV63">
        <v>1</v>
      </c>
      <c r="IW63">
        <v>1</v>
      </c>
      <c r="IX63">
        <v>0.66666666666666663</v>
      </c>
      <c r="IY63">
        <v>2</v>
      </c>
      <c r="IZ63">
        <v>1</v>
      </c>
      <c r="JA63">
        <v>1</v>
      </c>
      <c r="JB63">
        <v>1</v>
      </c>
      <c r="JC63">
        <v>1.3330223880597014</v>
      </c>
      <c r="JD63">
        <v>0.50069930069930069</v>
      </c>
      <c r="JE63">
        <v>99.999999999999986</v>
      </c>
      <c r="JF63">
        <v>100</v>
      </c>
      <c r="JG63">
        <v>100</v>
      </c>
      <c r="JH63">
        <v>100</v>
      </c>
      <c r="JI63">
        <v>100</v>
      </c>
      <c r="JJ63">
        <v>100</v>
      </c>
      <c r="JK63">
        <v>66.666666666666657</v>
      </c>
      <c r="JL63">
        <v>200</v>
      </c>
      <c r="JM63">
        <v>100</v>
      </c>
      <c r="JN63">
        <v>100</v>
      </c>
      <c r="JO63">
        <v>100</v>
      </c>
      <c r="JP63">
        <v>133.30223880597015</v>
      </c>
      <c r="JQ63">
        <v>50.069930069930066</v>
      </c>
      <c r="JR63">
        <v>104.16990296188055</v>
      </c>
      <c r="JS63">
        <v>100</v>
      </c>
      <c r="JT63">
        <v>100</v>
      </c>
      <c r="JU63">
        <v>100</v>
      </c>
      <c r="JV63">
        <v>100</v>
      </c>
      <c r="JW63">
        <v>100</v>
      </c>
      <c r="JX63">
        <v>93.334578043315901</v>
      </c>
      <c r="JY63">
        <v>100</v>
      </c>
      <c r="JZ63">
        <v>100</v>
      </c>
      <c r="KA63">
        <v>100</v>
      </c>
      <c r="KB63">
        <v>100</v>
      </c>
      <c r="KC63">
        <v>103.84491114701132</v>
      </c>
      <c r="KD63">
        <v>99.999999999999986</v>
      </c>
      <c r="KE63">
        <v>100</v>
      </c>
      <c r="KF63">
        <v>100</v>
      </c>
      <c r="KG63">
        <v>100</v>
      </c>
      <c r="KH63">
        <v>100</v>
      </c>
      <c r="KI63">
        <v>100</v>
      </c>
      <c r="KJ63">
        <v>66.666666666666657</v>
      </c>
      <c r="KK63">
        <v>200</v>
      </c>
      <c r="KL63">
        <v>100</v>
      </c>
      <c r="KM63">
        <v>100</v>
      </c>
      <c r="KN63">
        <v>100</v>
      </c>
      <c r="KO63">
        <v>133.30223880597015</v>
      </c>
      <c r="KP63">
        <v>50.069930069930066</v>
      </c>
      <c r="KQ63">
        <v>100</v>
      </c>
      <c r="KR63">
        <v>100</v>
      </c>
      <c r="KS63">
        <v>100</v>
      </c>
      <c r="KT63">
        <v>100</v>
      </c>
      <c r="KU63">
        <v>100</v>
      </c>
      <c r="KV63">
        <v>93.334578043315901</v>
      </c>
      <c r="KW63">
        <v>100</v>
      </c>
      <c r="KX63">
        <v>100</v>
      </c>
      <c r="KY63">
        <v>100</v>
      </c>
      <c r="KZ63">
        <v>100</v>
      </c>
      <c r="LA63">
        <v>103.84491114701132</v>
      </c>
      <c r="LB63">
        <v>99.999999999999986</v>
      </c>
      <c r="LC63">
        <v>99.999999999999986</v>
      </c>
      <c r="LD63" t="s">
        <v>1826</v>
      </c>
      <c r="LE63" t="s">
        <v>2142</v>
      </c>
      <c r="LF63">
        <v>100</v>
      </c>
      <c r="LG63">
        <v>100</v>
      </c>
      <c r="LH63">
        <v>100</v>
      </c>
      <c r="LI63">
        <v>100</v>
      </c>
      <c r="LJ63">
        <v>100</v>
      </c>
      <c r="LK63">
        <v>100</v>
      </c>
      <c r="LL63">
        <v>25737997052</v>
      </c>
      <c r="LM63">
        <v>25725304426</v>
      </c>
      <c r="LN63">
        <v>22152141825</v>
      </c>
      <c r="LO63">
        <v>3250406264</v>
      </c>
      <c r="LP63">
        <v>3250406264</v>
      </c>
      <c r="LQ63">
        <v>100</v>
      </c>
      <c r="LR63">
        <v>100</v>
      </c>
      <c r="LS63">
        <v>100</v>
      </c>
      <c r="LT63">
        <v>100</v>
      </c>
      <c r="LU63">
        <v>100</v>
      </c>
      <c r="LV63">
        <v>93.334578043315901</v>
      </c>
      <c r="LW63">
        <v>100</v>
      </c>
      <c r="LX63">
        <v>100</v>
      </c>
      <c r="LY63">
        <v>100</v>
      </c>
      <c r="LZ63">
        <v>100</v>
      </c>
      <c r="MA63">
        <v>103.84491114701132</v>
      </c>
      <c r="MB63">
        <v>99.999999999999986</v>
      </c>
      <c r="MC63">
        <v>99.999999999999986</v>
      </c>
      <c r="MD63">
        <v>99.999999999999986</v>
      </c>
      <c r="ME63">
        <v>99.999999999999986</v>
      </c>
      <c r="MF63" t="s">
        <v>493</v>
      </c>
      <c r="MG63" t="s">
        <v>493</v>
      </c>
      <c r="MH63" t="s">
        <v>493</v>
      </c>
      <c r="MI63" t="s">
        <v>493</v>
      </c>
      <c r="MJ63" t="s">
        <v>493</v>
      </c>
      <c r="MK63" t="s">
        <v>493</v>
      </c>
      <c r="ML63" t="s">
        <v>493</v>
      </c>
      <c r="MM63" t="s">
        <v>493</v>
      </c>
      <c r="MN63" t="s">
        <v>493</v>
      </c>
      <c r="MO63" t="s">
        <v>493</v>
      </c>
      <c r="MP63" t="s">
        <v>492</v>
      </c>
      <c r="MQ63">
        <v>0</v>
      </c>
      <c r="MR63" t="s">
        <v>496</v>
      </c>
      <c r="MS63" t="s">
        <v>496</v>
      </c>
      <c r="MT63" t="s">
        <v>496</v>
      </c>
      <c r="MU63" t="s">
        <v>496</v>
      </c>
      <c r="MV63" t="s">
        <v>496</v>
      </c>
      <c r="MW63" t="s">
        <v>496</v>
      </c>
      <c r="MX63" t="s">
        <v>496</v>
      </c>
      <c r="MY63" t="s">
        <v>496</v>
      </c>
      <c r="MZ63" t="s">
        <v>496</v>
      </c>
      <c r="NA63" t="s">
        <v>496</v>
      </c>
      <c r="NB63" t="s">
        <v>496</v>
      </c>
      <c r="NC63">
        <v>0</v>
      </c>
      <c r="ND63">
        <v>100</v>
      </c>
      <c r="NE63">
        <v>100</v>
      </c>
      <c r="NF63">
        <v>100</v>
      </c>
      <c r="NG63">
        <v>100</v>
      </c>
      <c r="NH63">
        <v>100</v>
      </c>
      <c r="NI63">
        <v>93.334578043315901</v>
      </c>
      <c r="NJ63">
        <v>100</v>
      </c>
      <c r="NK63">
        <v>100</v>
      </c>
      <c r="NL63">
        <v>100</v>
      </c>
      <c r="NM63">
        <v>100</v>
      </c>
      <c r="NN63">
        <v>103.84491114701132</v>
      </c>
      <c r="NO63">
        <v>99.999999999999986</v>
      </c>
      <c r="NP63" t="s">
        <v>1936</v>
      </c>
      <c r="NQ63" t="s">
        <v>1240</v>
      </c>
      <c r="NR63" t="s">
        <v>1240</v>
      </c>
      <c r="NS63" t="s">
        <v>1240</v>
      </c>
      <c r="NT63" t="s">
        <v>1240</v>
      </c>
      <c r="NU63" t="s">
        <v>1240</v>
      </c>
      <c r="NV63" t="s">
        <v>1240</v>
      </c>
      <c r="NW63" t="s">
        <v>1240</v>
      </c>
      <c r="NX63" t="s">
        <v>1240</v>
      </c>
      <c r="NY63" t="s">
        <v>1240</v>
      </c>
      <c r="NZ63" t="s">
        <v>1240</v>
      </c>
      <c r="OA63">
        <v>0</v>
      </c>
      <c r="OB63" t="s">
        <v>1936</v>
      </c>
      <c r="OC63" t="s">
        <v>1240</v>
      </c>
      <c r="OD63" t="s">
        <v>1240</v>
      </c>
      <c r="OE63" t="s">
        <v>1240</v>
      </c>
      <c r="OF63" t="s">
        <v>1240</v>
      </c>
      <c r="OG63" t="s">
        <v>2143</v>
      </c>
      <c r="OH63" t="s">
        <v>1240</v>
      </c>
      <c r="OI63" t="s">
        <v>1240</v>
      </c>
      <c r="OJ63" t="s">
        <v>1240</v>
      </c>
      <c r="OK63" t="s">
        <v>1240</v>
      </c>
      <c r="OL63" t="s">
        <v>1240</v>
      </c>
      <c r="OM63">
        <v>0</v>
      </c>
      <c r="OP63" t="s">
        <v>2097</v>
      </c>
      <c r="OQ63">
        <v>100</v>
      </c>
      <c r="OR63">
        <v>0</v>
      </c>
      <c r="OS63">
        <v>0</v>
      </c>
      <c r="OT63">
        <v>0</v>
      </c>
      <c r="OU63">
        <v>290779</v>
      </c>
      <c r="OV63">
        <v>290779</v>
      </c>
      <c r="OW63">
        <v>290779</v>
      </c>
      <c r="OX63">
        <v>290779</v>
      </c>
      <c r="OY63">
        <v>290779</v>
      </c>
      <c r="OZ63">
        <v>290779</v>
      </c>
      <c r="PA63">
        <v>290779</v>
      </c>
      <c r="PB63">
        <v>290779</v>
      </c>
      <c r="PC63">
        <v>290779</v>
      </c>
      <c r="PD63">
        <v>290779</v>
      </c>
      <c r="PE63">
        <v>261873459</v>
      </c>
      <c r="PF63">
        <v>261873459</v>
      </c>
      <c r="PG63">
        <v>261873459</v>
      </c>
      <c r="PH63">
        <v>261582680</v>
      </c>
      <c r="PI63">
        <v>261582680</v>
      </c>
      <c r="PJ63">
        <v>261582680</v>
      </c>
      <c r="PK63">
        <v>261582680</v>
      </c>
      <c r="PL63">
        <v>261582680</v>
      </c>
      <c r="PM63">
        <v>261582680</v>
      </c>
      <c r="PN63">
        <v>261582680</v>
      </c>
      <c r="PO63">
        <v>261582680</v>
      </c>
      <c r="PP63">
        <v>261582680</v>
      </c>
      <c r="PQ63">
        <v>261582680</v>
      </c>
      <c r="PR63">
        <v>55732342</v>
      </c>
      <c r="PS63">
        <v>3194673922</v>
      </c>
      <c r="PT63" t="s">
        <v>517</v>
      </c>
    </row>
    <row r="64" spans="1:436" x14ac:dyDescent="0.35">
      <c r="A64" t="s">
        <v>2144</v>
      </c>
      <c r="B64">
        <v>7871</v>
      </c>
      <c r="C64" t="s">
        <v>2145</v>
      </c>
      <c r="D64">
        <v>2020110010188</v>
      </c>
      <c r="E64" t="s">
        <v>437</v>
      </c>
      <c r="F64" t="s">
        <v>1747</v>
      </c>
      <c r="G64" t="s">
        <v>1748</v>
      </c>
      <c r="H64" t="s">
        <v>1749</v>
      </c>
      <c r="I64" t="s">
        <v>2099</v>
      </c>
      <c r="J64" t="s">
        <v>1751</v>
      </c>
      <c r="K64" t="s">
        <v>1752</v>
      </c>
      <c r="L64" t="s">
        <v>1753</v>
      </c>
      <c r="M64" t="s">
        <v>1754</v>
      </c>
      <c r="N64" t="s">
        <v>1752</v>
      </c>
      <c r="O64" t="s">
        <v>1753</v>
      </c>
      <c r="P64" t="s">
        <v>1754</v>
      </c>
      <c r="Q64" t="s">
        <v>1755</v>
      </c>
      <c r="R64" t="s">
        <v>1756</v>
      </c>
      <c r="S64" t="s">
        <v>2146</v>
      </c>
      <c r="T64" t="s">
        <v>2147</v>
      </c>
      <c r="AC64" t="s">
        <v>2146</v>
      </c>
      <c r="AG64" t="s">
        <v>452</v>
      </c>
      <c r="AH64" t="s">
        <v>1760</v>
      </c>
      <c r="AI64" t="s">
        <v>2148</v>
      </c>
      <c r="AJ64">
        <v>0</v>
      </c>
      <c r="AK64">
        <v>44466</v>
      </c>
      <c r="AL64">
        <v>2</v>
      </c>
      <c r="AM64">
        <v>2023</v>
      </c>
      <c r="AN64" t="s">
        <v>2149</v>
      </c>
      <c r="AO64" t="s">
        <v>2150</v>
      </c>
      <c r="AP64">
        <v>2020</v>
      </c>
      <c r="AQ64">
        <v>2024</v>
      </c>
      <c r="AR64" t="s">
        <v>527</v>
      </c>
      <c r="AS64" t="s">
        <v>459</v>
      </c>
      <c r="AT64" t="s">
        <v>460</v>
      </c>
      <c r="AU64" t="s">
        <v>461</v>
      </c>
      <c r="AV64" t="s">
        <v>462</v>
      </c>
      <c r="AW64" t="s">
        <v>462</v>
      </c>
      <c r="AX64" t="s">
        <v>462</v>
      </c>
      <c r="AZ64">
        <v>1</v>
      </c>
      <c r="BB64" t="s">
        <v>2151</v>
      </c>
      <c r="BC64" t="s">
        <v>2152</v>
      </c>
      <c r="BD64" t="s">
        <v>2153</v>
      </c>
      <c r="BE64" t="s">
        <v>2154</v>
      </c>
      <c r="BF64" t="s">
        <v>532</v>
      </c>
      <c r="BG64">
        <v>4</v>
      </c>
      <c r="BH64">
        <v>45204</v>
      </c>
      <c r="BI64" t="s">
        <v>1768</v>
      </c>
      <c r="BJ64" t="s">
        <v>51</v>
      </c>
      <c r="BK64">
        <v>100</v>
      </c>
      <c r="BL64">
        <v>100</v>
      </c>
      <c r="BM64">
        <v>100</v>
      </c>
      <c r="BN64">
        <v>100</v>
      </c>
      <c r="BO64">
        <v>100</v>
      </c>
      <c r="BP64">
        <v>100</v>
      </c>
      <c r="BQ64">
        <v>3591317938</v>
      </c>
      <c r="BR64">
        <v>227209248</v>
      </c>
      <c r="BS64">
        <v>700537751</v>
      </c>
      <c r="BT64">
        <v>1015847615</v>
      </c>
      <c r="BU64">
        <v>599849324</v>
      </c>
      <c r="BV64">
        <v>1047874000</v>
      </c>
      <c r="BW64">
        <v>100</v>
      </c>
      <c r="BX64">
        <v>100</v>
      </c>
      <c r="BY64">
        <v>100</v>
      </c>
      <c r="BZ64">
        <v>100</v>
      </c>
      <c r="CA64">
        <v>100</v>
      </c>
      <c r="CB64">
        <v>100</v>
      </c>
      <c r="CC64">
        <v>100</v>
      </c>
      <c r="CD64">
        <v>221671973</v>
      </c>
      <c r="CE64">
        <v>206880074</v>
      </c>
      <c r="CF64">
        <v>700194104</v>
      </c>
      <c r="CG64">
        <v>692052312</v>
      </c>
      <c r="CH64">
        <v>1015847147</v>
      </c>
      <c r="CI64">
        <v>1003819499</v>
      </c>
      <c r="CJ64">
        <v>100</v>
      </c>
      <c r="CK64">
        <v>100</v>
      </c>
      <c r="CL64">
        <v>100</v>
      </c>
      <c r="CM64" t="s">
        <v>491</v>
      </c>
      <c r="CN64" t="s">
        <v>527</v>
      </c>
      <c r="CO64">
        <v>100</v>
      </c>
      <c r="CP64">
        <v>100</v>
      </c>
      <c r="CQ64">
        <v>100</v>
      </c>
      <c r="CR64">
        <v>100</v>
      </c>
      <c r="CS64">
        <v>100</v>
      </c>
      <c r="CT64">
        <v>100</v>
      </c>
      <c r="CU64">
        <v>100</v>
      </c>
      <c r="CV64">
        <v>100</v>
      </c>
      <c r="CW64">
        <v>100</v>
      </c>
      <c r="CX64">
        <v>100</v>
      </c>
      <c r="CY64">
        <v>100</v>
      </c>
      <c r="CZ64">
        <v>100</v>
      </c>
      <c r="DA64">
        <v>100</v>
      </c>
      <c r="DB64" s="92">
        <v>100</v>
      </c>
      <c r="DC64">
        <v>100</v>
      </c>
      <c r="DD64">
        <v>100</v>
      </c>
      <c r="DE64">
        <v>0</v>
      </c>
      <c r="DF64">
        <v>0</v>
      </c>
      <c r="DG64">
        <v>21.05</v>
      </c>
      <c r="DH64">
        <v>5.26</v>
      </c>
      <c r="DI64">
        <v>0</v>
      </c>
      <c r="DJ64">
        <v>21.05</v>
      </c>
      <c r="DK64">
        <v>0</v>
      </c>
      <c r="DL64">
        <v>5.26</v>
      </c>
      <c r="DM64">
        <v>21.05</v>
      </c>
      <c r="DN64">
        <v>0</v>
      </c>
      <c r="DO64">
        <v>10.53</v>
      </c>
      <c r="DP64">
        <v>15.8</v>
      </c>
      <c r="DQ64" t="s">
        <v>480</v>
      </c>
      <c r="DR64">
        <v>0</v>
      </c>
      <c r="DS64">
        <v>0</v>
      </c>
      <c r="DT64">
        <v>21.05</v>
      </c>
      <c r="DU64">
        <v>5.26</v>
      </c>
      <c r="DV64">
        <v>0</v>
      </c>
      <c r="DW64">
        <v>21.05</v>
      </c>
      <c r="DX64">
        <v>0</v>
      </c>
      <c r="DY64">
        <v>5.26</v>
      </c>
      <c r="DZ64">
        <v>21.05</v>
      </c>
      <c r="EA64">
        <v>0</v>
      </c>
      <c r="EB64">
        <v>15.79</v>
      </c>
      <c r="EC64">
        <v>10.54</v>
      </c>
      <c r="ED64">
        <v>100</v>
      </c>
      <c r="EE64" t="s">
        <v>480</v>
      </c>
      <c r="EF64" t="s">
        <v>586</v>
      </c>
      <c r="EG64" t="s">
        <v>586</v>
      </c>
      <c r="EH64" t="s">
        <v>2155</v>
      </c>
      <c r="EI64" t="s">
        <v>2156</v>
      </c>
      <c r="EJ64" t="s">
        <v>586</v>
      </c>
      <c r="EK64" t="s">
        <v>2155</v>
      </c>
      <c r="EL64" t="s">
        <v>586</v>
      </c>
      <c r="EM64" t="s">
        <v>2157</v>
      </c>
      <c r="EN64" t="s">
        <v>2155</v>
      </c>
      <c r="EO64" t="s">
        <v>586</v>
      </c>
      <c r="EP64" t="s">
        <v>2158</v>
      </c>
      <c r="EQ64" t="s">
        <v>2159</v>
      </c>
      <c r="ER64">
        <v>0</v>
      </c>
      <c r="ES64" t="s">
        <v>586</v>
      </c>
      <c r="ET64" t="s">
        <v>2160</v>
      </c>
      <c r="EU64" t="s">
        <v>2161</v>
      </c>
      <c r="EV64" t="s">
        <v>586</v>
      </c>
      <c r="EW64" t="s">
        <v>2162</v>
      </c>
      <c r="EX64" t="s">
        <v>586</v>
      </c>
      <c r="EY64" t="s">
        <v>2163</v>
      </c>
      <c r="EZ64" t="s">
        <v>2164</v>
      </c>
      <c r="FA64" t="s">
        <v>586</v>
      </c>
      <c r="FB64" t="s">
        <v>2165</v>
      </c>
      <c r="FC64" t="s">
        <v>2166</v>
      </c>
      <c r="FD64">
        <v>605084000</v>
      </c>
      <c r="FE64">
        <v>605084000</v>
      </c>
      <c r="FF64">
        <v>605084000</v>
      </c>
      <c r="FG64">
        <v>605084000</v>
      </c>
      <c r="FH64">
        <v>605084000</v>
      </c>
      <c r="FI64">
        <v>605084000</v>
      </c>
      <c r="FJ64">
        <v>605084000</v>
      </c>
      <c r="FK64">
        <v>605084000</v>
      </c>
      <c r="FL64">
        <v>605084000</v>
      </c>
      <c r="FM64">
        <v>605084000</v>
      </c>
      <c r="FN64">
        <v>605084000</v>
      </c>
      <c r="FO64">
        <v>605084000</v>
      </c>
      <c r="FP64">
        <v>605084000</v>
      </c>
      <c r="FQ64">
        <v>589223370</v>
      </c>
      <c r="FR64">
        <v>589223370</v>
      </c>
      <c r="FS64">
        <v>589223370</v>
      </c>
      <c r="FT64">
        <v>589223370</v>
      </c>
      <c r="FU64">
        <v>589223370</v>
      </c>
      <c r="FV64">
        <v>589223370</v>
      </c>
      <c r="FW64">
        <v>589223370</v>
      </c>
      <c r="FX64">
        <v>589223370</v>
      </c>
      <c r="FY64">
        <v>589223370</v>
      </c>
      <c r="FZ64">
        <v>589223370</v>
      </c>
      <c r="GA64">
        <v>605083333</v>
      </c>
      <c r="GB64">
        <v>599849324</v>
      </c>
      <c r="GC64">
        <v>599849324</v>
      </c>
      <c r="GD64">
        <v>588878885</v>
      </c>
      <c r="GE64">
        <v>588878885</v>
      </c>
      <c r="GF64">
        <v>588878885</v>
      </c>
      <c r="GG64">
        <v>588878885</v>
      </c>
      <c r="GH64">
        <v>588878885</v>
      </c>
      <c r="GI64">
        <v>588878885</v>
      </c>
      <c r="GJ64">
        <v>588878885</v>
      </c>
      <c r="GK64">
        <v>588878885</v>
      </c>
      <c r="GL64">
        <v>588878885</v>
      </c>
      <c r="GM64">
        <v>588878885</v>
      </c>
      <c r="GN64">
        <v>604739518</v>
      </c>
      <c r="GO64">
        <v>599505509</v>
      </c>
      <c r="GP64">
        <v>599505509</v>
      </c>
      <c r="GQ64">
        <v>0</v>
      </c>
      <c r="GR64">
        <v>10970271</v>
      </c>
      <c r="GS64">
        <v>68861583</v>
      </c>
      <c r="GT64">
        <v>126752895</v>
      </c>
      <c r="GU64">
        <v>184644207</v>
      </c>
      <c r="GV64">
        <v>242535519</v>
      </c>
      <c r="GW64">
        <v>300426831</v>
      </c>
      <c r="GX64">
        <v>358318143</v>
      </c>
      <c r="GY64">
        <v>416209455</v>
      </c>
      <c r="GZ64">
        <v>474100767</v>
      </c>
      <c r="HA64">
        <v>531992079</v>
      </c>
      <c r="HB64">
        <v>599505509</v>
      </c>
      <c r="HC64">
        <v>599505509</v>
      </c>
      <c r="HD64">
        <v>12027648</v>
      </c>
      <c r="HE64">
        <v>12027648</v>
      </c>
      <c r="HF64">
        <v>12027648</v>
      </c>
      <c r="HG64">
        <v>12027648</v>
      </c>
      <c r="HH64">
        <v>12027648</v>
      </c>
      <c r="HI64">
        <v>12027648</v>
      </c>
      <c r="HJ64">
        <v>12027648</v>
      </c>
      <c r="HK64">
        <v>12027648</v>
      </c>
      <c r="HL64">
        <v>12027648</v>
      </c>
      <c r="HM64">
        <v>12027648</v>
      </c>
      <c r="HN64">
        <v>12027648</v>
      </c>
      <c r="HO64">
        <v>12027648</v>
      </c>
      <c r="HP64">
        <v>12027648</v>
      </c>
      <c r="HQ64">
        <v>0</v>
      </c>
      <c r="HR64">
        <v>12027648</v>
      </c>
      <c r="HS64">
        <v>12027648</v>
      </c>
      <c r="HT64">
        <v>12027648</v>
      </c>
      <c r="HU64">
        <v>12027648</v>
      </c>
      <c r="HV64">
        <v>12027648</v>
      </c>
      <c r="HW64">
        <v>12027648</v>
      </c>
      <c r="HX64">
        <v>12027648</v>
      </c>
      <c r="HY64">
        <v>12027648</v>
      </c>
      <c r="HZ64">
        <v>12027648</v>
      </c>
      <c r="IA64">
        <v>12027648</v>
      </c>
      <c r="IB64">
        <v>12027648</v>
      </c>
      <c r="IC64">
        <v>12027648</v>
      </c>
      <c r="ID64" t="s">
        <v>2167</v>
      </c>
      <c r="IE64" t="s">
        <v>480</v>
      </c>
      <c r="IF64" t="s">
        <v>480</v>
      </c>
      <c r="IG64" t="s">
        <v>489</v>
      </c>
      <c r="IH64" t="s">
        <v>586</v>
      </c>
      <c r="II64" t="s">
        <v>2168</v>
      </c>
      <c r="IJ64" t="s">
        <v>2169</v>
      </c>
      <c r="IK64" t="s">
        <v>586</v>
      </c>
      <c r="IL64" t="s">
        <v>2170</v>
      </c>
      <c r="IM64" t="s">
        <v>586</v>
      </c>
      <c r="IN64" t="s">
        <v>2171</v>
      </c>
      <c r="IO64" t="s">
        <v>2172</v>
      </c>
      <c r="IP64" t="s">
        <v>586</v>
      </c>
      <c r="IQ64" t="s">
        <v>2173</v>
      </c>
      <c r="IR64" t="s">
        <v>2174</v>
      </c>
      <c r="IS64">
        <v>0</v>
      </c>
      <c r="IT64">
        <v>0</v>
      </c>
      <c r="IU64">
        <v>1</v>
      </c>
      <c r="IV64">
        <v>1</v>
      </c>
      <c r="IW64">
        <v>0</v>
      </c>
      <c r="IX64">
        <v>1</v>
      </c>
      <c r="IY64">
        <v>0</v>
      </c>
      <c r="IZ64">
        <v>1</v>
      </c>
      <c r="JA64">
        <v>1</v>
      </c>
      <c r="JB64">
        <v>0</v>
      </c>
      <c r="JC64">
        <v>1.499525166191833</v>
      </c>
      <c r="JD64">
        <v>0.6670886075949366</v>
      </c>
      <c r="JE64">
        <v>100</v>
      </c>
      <c r="JF64">
        <v>0</v>
      </c>
      <c r="JG64">
        <v>0</v>
      </c>
      <c r="JH64">
        <v>100</v>
      </c>
      <c r="JI64">
        <v>100</v>
      </c>
      <c r="JJ64">
        <v>0</v>
      </c>
      <c r="JK64">
        <v>100</v>
      </c>
      <c r="JL64">
        <v>0</v>
      </c>
      <c r="JM64">
        <v>100</v>
      </c>
      <c r="JN64">
        <v>100</v>
      </c>
      <c r="JO64">
        <v>0</v>
      </c>
      <c r="JP64">
        <v>149.95251661918329</v>
      </c>
      <c r="JQ64">
        <v>66.70886075949366</v>
      </c>
      <c r="JR64">
        <v>102.38019676838242</v>
      </c>
      <c r="JS64" t="s">
        <v>489</v>
      </c>
      <c r="JT64" t="s">
        <v>489</v>
      </c>
      <c r="JU64">
        <v>100</v>
      </c>
      <c r="JV64">
        <v>100</v>
      </c>
      <c r="JW64">
        <v>100</v>
      </c>
      <c r="JX64">
        <v>100</v>
      </c>
      <c r="JY64">
        <v>100</v>
      </c>
      <c r="JZ64">
        <v>100</v>
      </c>
      <c r="KA64">
        <v>100</v>
      </c>
      <c r="KB64">
        <v>100</v>
      </c>
      <c r="KC64">
        <v>106.24703087885987</v>
      </c>
      <c r="KD64">
        <v>100</v>
      </c>
      <c r="KE64" t="s">
        <v>489</v>
      </c>
      <c r="KF64" t="s">
        <v>480</v>
      </c>
      <c r="KG64">
        <v>100</v>
      </c>
      <c r="KH64">
        <v>100</v>
      </c>
      <c r="KI64" t="s">
        <v>480</v>
      </c>
      <c r="KJ64">
        <v>100</v>
      </c>
      <c r="KK64" t="s">
        <v>480</v>
      </c>
      <c r="KL64">
        <v>100</v>
      </c>
      <c r="KM64">
        <v>100</v>
      </c>
      <c r="KN64" t="s">
        <v>480</v>
      </c>
      <c r="KO64">
        <v>149.95251661918329</v>
      </c>
      <c r="KP64">
        <v>66.70886075949366</v>
      </c>
      <c r="KQ64" t="s">
        <v>489</v>
      </c>
      <c r="KR64" t="s">
        <v>489</v>
      </c>
      <c r="KS64">
        <v>100</v>
      </c>
      <c r="KT64">
        <v>100</v>
      </c>
      <c r="KU64">
        <v>100</v>
      </c>
      <c r="KV64">
        <v>100</v>
      </c>
      <c r="KW64">
        <v>100</v>
      </c>
      <c r="KX64">
        <v>100</v>
      </c>
      <c r="KY64">
        <v>100</v>
      </c>
      <c r="KZ64">
        <v>100</v>
      </c>
      <c r="LA64">
        <v>106.24703087885987</v>
      </c>
      <c r="LB64">
        <v>100</v>
      </c>
      <c r="LC64">
        <v>100</v>
      </c>
      <c r="LD64" t="s">
        <v>1826</v>
      </c>
      <c r="LE64" t="s">
        <v>2142</v>
      </c>
      <c r="LF64">
        <v>100</v>
      </c>
      <c r="LG64">
        <v>100</v>
      </c>
      <c r="LH64" t="s">
        <v>480</v>
      </c>
      <c r="LI64" t="s">
        <v>480</v>
      </c>
      <c r="LJ64">
        <v>100</v>
      </c>
      <c r="LK64">
        <v>100</v>
      </c>
      <c r="LL64">
        <v>25737997052</v>
      </c>
      <c r="LM64">
        <v>25725304426</v>
      </c>
      <c r="LN64">
        <v>22152141825</v>
      </c>
      <c r="LO64">
        <v>3250406264</v>
      </c>
      <c r="LP64">
        <v>3250406264</v>
      </c>
      <c r="LQ64" t="s">
        <v>489</v>
      </c>
      <c r="LR64" t="s">
        <v>489</v>
      </c>
      <c r="LS64">
        <v>100</v>
      </c>
      <c r="LT64">
        <v>100</v>
      </c>
      <c r="LU64">
        <v>100</v>
      </c>
      <c r="LV64">
        <v>100</v>
      </c>
      <c r="LW64">
        <v>100</v>
      </c>
      <c r="LX64">
        <v>100</v>
      </c>
      <c r="LY64">
        <v>100</v>
      </c>
      <c r="LZ64">
        <v>100</v>
      </c>
      <c r="MA64">
        <v>106.24703087885987</v>
      </c>
      <c r="MB64">
        <v>100</v>
      </c>
      <c r="MC64">
        <v>100</v>
      </c>
      <c r="MD64">
        <v>100</v>
      </c>
      <c r="ME64">
        <v>100</v>
      </c>
      <c r="MF64" t="s">
        <v>491</v>
      </c>
      <c r="MG64" t="s">
        <v>491</v>
      </c>
      <c r="MH64" t="s">
        <v>493</v>
      </c>
      <c r="MI64" t="s">
        <v>493</v>
      </c>
      <c r="MJ64" t="s">
        <v>493</v>
      </c>
      <c r="MK64" t="s">
        <v>493</v>
      </c>
      <c r="ML64" t="s">
        <v>493</v>
      </c>
      <c r="MM64" t="s">
        <v>493</v>
      </c>
      <c r="MN64" t="s">
        <v>493</v>
      </c>
      <c r="MO64" t="s">
        <v>493</v>
      </c>
      <c r="MP64" t="s">
        <v>492</v>
      </c>
      <c r="MQ64">
        <v>0</v>
      </c>
      <c r="MR64" t="s">
        <v>491</v>
      </c>
      <c r="MS64" t="s">
        <v>491</v>
      </c>
      <c r="MT64" t="s">
        <v>496</v>
      </c>
      <c r="MU64" t="s">
        <v>496</v>
      </c>
      <c r="MV64" t="s">
        <v>496</v>
      </c>
      <c r="MW64" t="s">
        <v>496</v>
      </c>
      <c r="MX64" t="s">
        <v>496</v>
      </c>
      <c r="MY64" t="s">
        <v>496</v>
      </c>
      <c r="MZ64" t="s">
        <v>496</v>
      </c>
      <c r="NA64" t="s">
        <v>496</v>
      </c>
      <c r="NB64" t="s">
        <v>496</v>
      </c>
      <c r="NC64">
        <v>0</v>
      </c>
      <c r="ND64" t="s">
        <v>489</v>
      </c>
      <c r="NE64" t="s">
        <v>489</v>
      </c>
      <c r="NF64">
        <v>100</v>
      </c>
      <c r="NG64">
        <v>100</v>
      </c>
      <c r="NH64">
        <v>100</v>
      </c>
      <c r="NI64">
        <v>100</v>
      </c>
      <c r="NJ64">
        <v>100</v>
      </c>
      <c r="NK64">
        <v>100</v>
      </c>
      <c r="NL64">
        <v>100</v>
      </c>
      <c r="NM64">
        <v>100</v>
      </c>
      <c r="NN64">
        <v>106.24703087885987</v>
      </c>
      <c r="NO64">
        <v>100</v>
      </c>
      <c r="NP64" t="s">
        <v>1936</v>
      </c>
      <c r="NQ64" t="s">
        <v>1240</v>
      </c>
      <c r="NR64" t="s">
        <v>1240</v>
      </c>
      <c r="NS64" t="s">
        <v>1240</v>
      </c>
      <c r="NT64" t="s">
        <v>1240</v>
      </c>
      <c r="NU64" t="s">
        <v>1240</v>
      </c>
      <c r="NV64" t="s">
        <v>1240</v>
      </c>
      <c r="NW64" t="s">
        <v>1240</v>
      </c>
      <c r="NX64" t="s">
        <v>1240</v>
      </c>
      <c r="NY64" t="s">
        <v>1240</v>
      </c>
      <c r="NZ64" t="s">
        <v>1240</v>
      </c>
      <c r="OA64">
        <v>0</v>
      </c>
      <c r="OB64" t="s">
        <v>1936</v>
      </c>
      <c r="OC64" t="s">
        <v>1240</v>
      </c>
      <c r="OD64" t="s">
        <v>1240</v>
      </c>
      <c r="OE64" t="s">
        <v>1240</v>
      </c>
      <c r="OF64" t="s">
        <v>1240</v>
      </c>
      <c r="OG64" t="s">
        <v>1240</v>
      </c>
      <c r="OH64" t="s">
        <v>1240</v>
      </c>
      <c r="OI64" t="s">
        <v>1240</v>
      </c>
      <c r="OJ64" t="s">
        <v>1240</v>
      </c>
      <c r="OK64" t="s">
        <v>1240</v>
      </c>
      <c r="OL64" t="s">
        <v>1240</v>
      </c>
      <c r="OM64">
        <v>0</v>
      </c>
      <c r="OP64" t="s">
        <v>2144</v>
      </c>
      <c r="OQ64">
        <v>100</v>
      </c>
      <c r="OR64">
        <v>0</v>
      </c>
      <c r="OS64">
        <v>0</v>
      </c>
      <c r="OT64">
        <v>0</v>
      </c>
      <c r="OU64">
        <v>0</v>
      </c>
      <c r="OV64">
        <v>0</v>
      </c>
      <c r="OW64">
        <v>0</v>
      </c>
      <c r="OX64">
        <v>0</v>
      </c>
      <c r="OY64">
        <v>0</v>
      </c>
      <c r="OZ64">
        <v>0</v>
      </c>
      <c r="PA64">
        <v>0</v>
      </c>
      <c r="PB64">
        <v>0</v>
      </c>
      <c r="PC64">
        <v>0</v>
      </c>
      <c r="PD64">
        <v>0</v>
      </c>
      <c r="PE64">
        <v>12027648</v>
      </c>
      <c r="PF64">
        <v>12027648</v>
      </c>
      <c r="PG64">
        <v>12027648</v>
      </c>
      <c r="PH64">
        <v>12027648</v>
      </c>
      <c r="PI64">
        <v>12027648</v>
      </c>
      <c r="PJ64">
        <v>12027648</v>
      </c>
      <c r="PK64">
        <v>12027648</v>
      </c>
      <c r="PL64">
        <v>12027648</v>
      </c>
      <c r="PM64">
        <v>12027648</v>
      </c>
      <c r="PN64">
        <v>12027648</v>
      </c>
      <c r="PO64">
        <v>12027648</v>
      </c>
      <c r="PP64">
        <v>12027648</v>
      </c>
      <c r="PQ64">
        <v>12027648</v>
      </c>
      <c r="PR64">
        <v>55732342</v>
      </c>
      <c r="PS64">
        <v>3194673922</v>
      </c>
      <c r="PT64" t="s">
        <v>517</v>
      </c>
    </row>
    <row r="65" spans="1:436" x14ac:dyDescent="0.35">
      <c r="A65" t="s">
        <v>2175</v>
      </c>
      <c r="B65">
        <v>7871</v>
      </c>
      <c r="C65" t="s">
        <v>2176</v>
      </c>
      <c r="D65">
        <v>2020110010188</v>
      </c>
      <c r="E65" t="s">
        <v>437</v>
      </c>
      <c r="F65" t="s">
        <v>1747</v>
      </c>
      <c r="G65" t="s">
        <v>1748</v>
      </c>
      <c r="H65" t="s">
        <v>1749</v>
      </c>
      <c r="I65" t="s">
        <v>2099</v>
      </c>
      <c r="J65" t="s">
        <v>1751</v>
      </c>
      <c r="K65" t="s">
        <v>1752</v>
      </c>
      <c r="L65" t="s">
        <v>1753</v>
      </c>
      <c r="M65" t="s">
        <v>1754</v>
      </c>
      <c r="N65" t="s">
        <v>1752</v>
      </c>
      <c r="O65" t="s">
        <v>1753</v>
      </c>
      <c r="P65" t="s">
        <v>1754</v>
      </c>
      <c r="Q65" t="s">
        <v>1755</v>
      </c>
      <c r="R65" t="s">
        <v>1756</v>
      </c>
      <c r="S65" t="s">
        <v>2177</v>
      </c>
      <c r="T65" t="s">
        <v>2178</v>
      </c>
      <c r="AC65" t="s">
        <v>2177</v>
      </c>
      <c r="AG65" t="s">
        <v>452</v>
      </c>
      <c r="AH65" t="s">
        <v>1760</v>
      </c>
      <c r="AI65" t="s">
        <v>2179</v>
      </c>
      <c r="AJ65">
        <v>0</v>
      </c>
      <c r="AK65">
        <v>44466</v>
      </c>
      <c r="AL65">
        <v>2</v>
      </c>
      <c r="AM65">
        <v>2023</v>
      </c>
      <c r="AN65" t="s">
        <v>2180</v>
      </c>
      <c r="AO65" t="s">
        <v>2181</v>
      </c>
      <c r="AP65">
        <v>2020</v>
      </c>
      <c r="AQ65">
        <v>2024</v>
      </c>
      <c r="AR65" t="s">
        <v>458</v>
      </c>
      <c r="AS65" t="s">
        <v>459</v>
      </c>
      <c r="AT65" t="s">
        <v>460</v>
      </c>
      <c r="AU65" t="s">
        <v>461</v>
      </c>
      <c r="AV65" t="s">
        <v>462</v>
      </c>
      <c r="AW65" t="s">
        <v>462</v>
      </c>
      <c r="AX65" t="s">
        <v>462</v>
      </c>
      <c r="AZ65">
        <v>1</v>
      </c>
      <c r="BB65" t="s">
        <v>2182</v>
      </c>
      <c r="BC65" t="s">
        <v>2183</v>
      </c>
      <c r="BD65" t="s">
        <v>2184</v>
      </c>
      <c r="BE65" t="s">
        <v>2185</v>
      </c>
      <c r="BF65" t="s">
        <v>532</v>
      </c>
      <c r="BG65">
        <v>4</v>
      </c>
      <c r="BH65">
        <v>45204</v>
      </c>
      <c r="BI65" t="s">
        <v>1768</v>
      </c>
      <c r="BJ65" t="s">
        <v>51</v>
      </c>
      <c r="BK65">
        <v>100</v>
      </c>
      <c r="BL65">
        <v>10</v>
      </c>
      <c r="BM65">
        <v>40</v>
      </c>
      <c r="BN65">
        <v>70</v>
      </c>
      <c r="BO65">
        <v>90</v>
      </c>
      <c r="BP65">
        <v>100</v>
      </c>
      <c r="BQ65">
        <v>9253960386</v>
      </c>
      <c r="BR65">
        <v>1333761153</v>
      </c>
      <c r="BS65">
        <v>3209087825</v>
      </c>
      <c r="BT65">
        <v>2062977595</v>
      </c>
      <c r="BU65">
        <v>1076321243</v>
      </c>
      <c r="BV65">
        <v>1571812570</v>
      </c>
      <c r="BW65">
        <v>10</v>
      </c>
      <c r="BX65">
        <v>40</v>
      </c>
      <c r="BY65">
        <v>70</v>
      </c>
      <c r="BZ65">
        <v>90</v>
      </c>
      <c r="CA65">
        <v>30</v>
      </c>
      <c r="CB65">
        <v>30.000000000000004</v>
      </c>
      <c r="CC65">
        <v>20</v>
      </c>
      <c r="CD65">
        <v>1333761153</v>
      </c>
      <c r="CE65">
        <v>1236538856</v>
      </c>
      <c r="CF65">
        <v>3208876350</v>
      </c>
      <c r="CG65">
        <v>2993578375</v>
      </c>
      <c r="CH65">
        <v>2057743587</v>
      </c>
      <c r="CI65">
        <v>1958396358</v>
      </c>
      <c r="CJ65">
        <v>10.454545454545455</v>
      </c>
      <c r="CK65">
        <v>40</v>
      </c>
      <c r="CL65">
        <v>70</v>
      </c>
      <c r="CM65">
        <v>90</v>
      </c>
      <c r="CN65" t="s">
        <v>469</v>
      </c>
      <c r="CO65">
        <v>0</v>
      </c>
      <c r="CP65">
        <v>1.33</v>
      </c>
      <c r="CQ65">
        <v>1.33</v>
      </c>
      <c r="CR65">
        <v>1.33</v>
      </c>
      <c r="CS65">
        <v>1.1399999999999999</v>
      </c>
      <c r="CT65">
        <v>3.42</v>
      </c>
      <c r="CU65">
        <v>1.1399999999999999</v>
      </c>
      <c r="CV65">
        <v>1.1399999999999999</v>
      </c>
      <c r="CW65">
        <v>3.42</v>
      </c>
      <c r="CX65">
        <v>0</v>
      </c>
      <c r="CY65">
        <v>2.33</v>
      </c>
      <c r="CZ65">
        <v>3.42</v>
      </c>
      <c r="DA65">
        <v>90</v>
      </c>
      <c r="DB65" s="92">
        <v>90</v>
      </c>
      <c r="DC65">
        <v>20</v>
      </c>
      <c r="DD65">
        <v>20</v>
      </c>
      <c r="DE65">
        <v>0</v>
      </c>
      <c r="DF65">
        <v>1</v>
      </c>
      <c r="DG65">
        <v>1</v>
      </c>
      <c r="DH65">
        <v>2</v>
      </c>
      <c r="DI65">
        <v>1</v>
      </c>
      <c r="DJ65">
        <v>2</v>
      </c>
      <c r="DK65">
        <v>1</v>
      </c>
      <c r="DL65">
        <v>1</v>
      </c>
      <c r="DM65">
        <v>3</v>
      </c>
      <c r="DN65">
        <v>0</v>
      </c>
      <c r="DO65">
        <v>2</v>
      </c>
      <c r="DP65">
        <v>3</v>
      </c>
      <c r="DQ65">
        <v>17</v>
      </c>
      <c r="DR65">
        <v>0</v>
      </c>
      <c r="DS65">
        <v>1</v>
      </c>
      <c r="DT65">
        <v>1</v>
      </c>
      <c r="DU65">
        <v>2</v>
      </c>
      <c r="DV65">
        <v>1</v>
      </c>
      <c r="DW65">
        <v>2</v>
      </c>
      <c r="DX65">
        <v>1</v>
      </c>
      <c r="DY65">
        <v>1</v>
      </c>
      <c r="DZ65">
        <v>3</v>
      </c>
      <c r="EA65">
        <v>0</v>
      </c>
      <c r="EB65">
        <v>2</v>
      </c>
      <c r="EC65">
        <v>3</v>
      </c>
      <c r="ED65">
        <v>17</v>
      </c>
      <c r="EE65">
        <v>17</v>
      </c>
      <c r="EF65" t="s">
        <v>586</v>
      </c>
      <c r="EG65" t="s">
        <v>2186</v>
      </c>
      <c r="EH65" t="s">
        <v>2187</v>
      </c>
      <c r="EI65" t="s">
        <v>2188</v>
      </c>
      <c r="EJ65" t="s">
        <v>2189</v>
      </c>
      <c r="EK65" t="s">
        <v>2190</v>
      </c>
      <c r="EL65" t="s">
        <v>2191</v>
      </c>
      <c r="EM65" t="s">
        <v>2189</v>
      </c>
      <c r="EN65" t="s">
        <v>2190</v>
      </c>
      <c r="EO65" t="s">
        <v>586</v>
      </c>
      <c r="EP65" t="s">
        <v>2192</v>
      </c>
      <c r="EQ65" t="s">
        <v>2190</v>
      </c>
      <c r="ER65" t="s">
        <v>489</v>
      </c>
      <c r="ES65" t="s">
        <v>2193</v>
      </c>
      <c r="ET65" t="s">
        <v>2194</v>
      </c>
      <c r="EU65" t="s">
        <v>2195</v>
      </c>
      <c r="EV65" t="s">
        <v>2196</v>
      </c>
      <c r="EW65" t="s">
        <v>2197</v>
      </c>
      <c r="EX65" t="s">
        <v>2198</v>
      </c>
      <c r="EY65" t="s">
        <v>2199</v>
      </c>
      <c r="EZ65" t="s">
        <v>2200</v>
      </c>
      <c r="FA65" t="s">
        <v>586</v>
      </c>
      <c r="FB65" t="s">
        <v>2201</v>
      </c>
      <c r="FC65" t="s">
        <v>2202</v>
      </c>
      <c r="FD65">
        <v>1036168000</v>
      </c>
      <c r="FE65">
        <v>1036168000</v>
      </c>
      <c r="FF65">
        <v>1036168000</v>
      </c>
      <c r="FG65">
        <v>1036168000</v>
      </c>
      <c r="FH65">
        <v>1036168000</v>
      </c>
      <c r="FI65">
        <v>1036168000</v>
      </c>
      <c r="FJ65">
        <v>1036168000</v>
      </c>
      <c r="FK65">
        <v>1036168000</v>
      </c>
      <c r="FL65">
        <v>1036168000</v>
      </c>
      <c r="FM65">
        <v>1036168000</v>
      </c>
      <c r="FN65">
        <v>1036168000</v>
      </c>
      <c r="FO65">
        <v>1036168000</v>
      </c>
      <c r="FP65">
        <v>1036168000</v>
      </c>
      <c r="FQ65">
        <v>1052028620</v>
      </c>
      <c r="FR65">
        <v>1052028620</v>
      </c>
      <c r="FS65">
        <v>1052028620</v>
      </c>
      <c r="FT65">
        <v>1052028620</v>
      </c>
      <c r="FU65">
        <v>1052028620</v>
      </c>
      <c r="FV65">
        <v>1052028620</v>
      </c>
      <c r="FW65">
        <v>1052028620</v>
      </c>
      <c r="FX65">
        <v>1052028620</v>
      </c>
      <c r="FY65">
        <v>1052028620</v>
      </c>
      <c r="FZ65">
        <v>1067888673</v>
      </c>
      <c r="GA65">
        <v>1076321243</v>
      </c>
      <c r="GB65">
        <v>1076321243</v>
      </c>
      <c r="GC65">
        <v>1076321243</v>
      </c>
      <c r="GD65">
        <v>452028040</v>
      </c>
      <c r="GE65">
        <v>452028040</v>
      </c>
      <c r="GF65">
        <v>452028040</v>
      </c>
      <c r="GG65">
        <v>552028040</v>
      </c>
      <c r="GH65">
        <v>552028040</v>
      </c>
      <c r="GI65">
        <v>1052028035</v>
      </c>
      <c r="GJ65">
        <v>1052028035</v>
      </c>
      <c r="GK65">
        <v>1052028035</v>
      </c>
      <c r="GL65">
        <v>1052028035</v>
      </c>
      <c r="GM65">
        <v>1052028035</v>
      </c>
      <c r="GN65">
        <v>1076321238</v>
      </c>
      <c r="GO65">
        <v>1076321238</v>
      </c>
      <c r="GP65">
        <v>1076321238</v>
      </c>
      <c r="GQ65">
        <v>0</v>
      </c>
      <c r="GR65">
        <v>4467411</v>
      </c>
      <c r="GS65">
        <v>49670215</v>
      </c>
      <c r="GT65">
        <v>94873019</v>
      </c>
      <c r="GU65">
        <v>140075823</v>
      </c>
      <c r="GV65">
        <v>385278625</v>
      </c>
      <c r="GW65">
        <v>430481429</v>
      </c>
      <c r="GX65">
        <v>475684233</v>
      </c>
      <c r="GY65">
        <v>770887034</v>
      </c>
      <c r="GZ65">
        <v>816089838</v>
      </c>
      <c r="HA65">
        <v>904948389</v>
      </c>
      <c r="HB65">
        <v>968202856</v>
      </c>
      <c r="HC65">
        <v>968202856</v>
      </c>
      <c r="HD65">
        <v>99347229</v>
      </c>
      <c r="HE65">
        <v>99347229</v>
      </c>
      <c r="HF65">
        <v>99347229</v>
      </c>
      <c r="HG65">
        <v>99347229</v>
      </c>
      <c r="HH65">
        <v>99347229</v>
      </c>
      <c r="HI65">
        <v>99347229</v>
      </c>
      <c r="HJ65">
        <v>99347229</v>
      </c>
      <c r="HK65">
        <v>99347229</v>
      </c>
      <c r="HL65">
        <v>99347229</v>
      </c>
      <c r="HM65">
        <v>99347229</v>
      </c>
      <c r="HN65">
        <v>99347229</v>
      </c>
      <c r="HO65">
        <v>99347229</v>
      </c>
      <c r="HP65">
        <v>99347229</v>
      </c>
      <c r="HQ65">
        <v>0</v>
      </c>
      <c r="HR65">
        <v>4467412</v>
      </c>
      <c r="HS65">
        <v>4467412</v>
      </c>
      <c r="HT65">
        <v>4467412</v>
      </c>
      <c r="HU65">
        <v>4467412</v>
      </c>
      <c r="HV65">
        <v>51907320</v>
      </c>
      <c r="HW65">
        <v>51907320</v>
      </c>
      <c r="HX65">
        <v>51907320</v>
      </c>
      <c r="HY65">
        <v>99347229</v>
      </c>
      <c r="HZ65">
        <v>99347229</v>
      </c>
      <c r="IA65">
        <v>99347229</v>
      </c>
      <c r="IB65">
        <v>99347229</v>
      </c>
      <c r="IC65">
        <v>99347229</v>
      </c>
      <c r="ID65" t="s">
        <v>2203</v>
      </c>
      <c r="IE65" t="s">
        <v>480</v>
      </c>
      <c r="IF65" t="s">
        <v>480</v>
      </c>
      <c r="IG65" t="s">
        <v>489</v>
      </c>
      <c r="IH65" t="s">
        <v>2204</v>
      </c>
      <c r="II65" t="s">
        <v>2205</v>
      </c>
      <c r="IJ65" t="s">
        <v>2206</v>
      </c>
      <c r="IK65" t="s">
        <v>2207</v>
      </c>
      <c r="IL65" t="s">
        <v>2208</v>
      </c>
      <c r="IM65" t="s">
        <v>2209</v>
      </c>
      <c r="IN65" t="s">
        <v>2210</v>
      </c>
      <c r="IO65" t="s">
        <v>2211</v>
      </c>
      <c r="IP65" t="s">
        <v>586</v>
      </c>
      <c r="IQ65" t="s">
        <v>2212</v>
      </c>
      <c r="IR65" t="s">
        <v>2213</v>
      </c>
      <c r="IS65">
        <v>0</v>
      </c>
      <c r="IT65">
        <v>1</v>
      </c>
      <c r="IU65">
        <v>1</v>
      </c>
      <c r="IV65">
        <v>1</v>
      </c>
      <c r="IW65">
        <v>1</v>
      </c>
      <c r="IX65">
        <v>1</v>
      </c>
      <c r="IY65">
        <v>1</v>
      </c>
      <c r="IZ65">
        <v>1</v>
      </c>
      <c r="JA65">
        <v>1</v>
      </c>
      <c r="JB65">
        <v>0</v>
      </c>
      <c r="JC65">
        <v>1</v>
      </c>
      <c r="JD65">
        <v>1</v>
      </c>
      <c r="JE65">
        <v>1</v>
      </c>
      <c r="JF65">
        <v>0</v>
      </c>
      <c r="JG65">
        <v>5.8823529411764701</v>
      </c>
      <c r="JH65">
        <v>5.8823529411764701</v>
      </c>
      <c r="JI65">
        <v>11.76470588235294</v>
      </c>
      <c r="JJ65">
        <v>5.8823529411764701</v>
      </c>
      <c r="JK65">
        <v>11.76470588235294</v>
      </c>
      <c r="JL65">
        <v>5.8823529411764701</v>
      </c>
      <c r="JM65">
        <v>5.8823529411764701</v>
      </c>
      <c r="JN65">
        <v>17.647058823529413</v>
      </c>
      <c r="JO65">
        <v>0</v>
      </c>
      <c r="JP65">
        <v>11.76470588235294</v>
      </c>
      <c r="JQ65">
        <v>17.647058823529413</v>
      </c>
      <c r="JR65">
        <v>100</v>
      </c>
      <c r="JS65">
        <v>0</v>
      </c>
      <c r="JT65">
        <v>5.8823529411764701</v>
      </c>
      <c r="JU65">
        <v>11.76470588235294</v>
      </c>
      <c r="JV65">
        <v>23.52941176470588</v>
      </c>
      <c r="JW65">
        <v>29.411764705882351</v>
      </c>
      <c r="JX65">
        <v>41.17647058823529</v>
      </c>
      <c r="JY65">
        <v>47.058823529411761</v>
      </c>
      <c r="JZ65">
        <v>52.941176470588232</v>
      </c>
      <c r="KA65">
        <v>70.588235294117652</v>
      </c>
      <c r="KB65">
        <v>70.588235294117652</v>
      </c>
      <c r="KC65">
        <v>82.352941176470594</v>
      </c>
      <c r="KD65">
        <v>100</v>
      </c>
      <c r="KE65" t="s">
        <v>489</v>
      </c>
      <c r="KF65">
        <v>100</v>
      </c>
      <c r="KG65">
        <v>100</v>
      </c>
      <c r="KH65">
        <v>100</v>
      </c>
      <c r="KI65">
        <v>100</v>
      </c>
      <c r="KJ65">
        <v>100</v>
      </c>
      <c r="KK65">
        <v>100</v>
      </c>
      <c r="KL65">
        <v>100</v>
      </c>
      <c r="KM65">
        <v>100</v>
      </c>
      <c r="KN65" t="s">
        <v>480</v>
      </c>
      <c r="KO65">
        <v>100</v>
      </c>
      <c r="KP65">
        <v>100</v>
      </c>
      <c r="KQ65" t="s">
        <v>489</v>
      </c>
      <c r="KR65">
        <v>100</v>
      </c>
      <c r="KS65">
        <v>100</v>
      </c>
      <c r="KT65">
        <v>100</v>
      </c>
      <c r="KU65">
        <v>100</v>
      </c>
      <c r="KV65">
        <v>100</v>
      </c>
      <c r="KW65">
        <v>100</v>
      </c>
      <c r="KX65">
        <v>100</v>
      </c>
      <c r="KY65">
        <v>100</v>
      </c>
      <c r="KZ65">
        <v>100</v>
      </c>
      <c r="LA65">
        <v>100</v>
      </c>
      <c r="LB65">
        <v>100</v>
      </c>
      <c r="LC65">
        <v>100</v>
      </c>
      <c r="LD65" t="s">
        <v>1826</v>
      </c>
      <c r="LE65" t="s">
        <v>2142</v>
      </c>
      <c r="LF65">
        <v>100</v>
      </c>
      <c r="LG65">
        <v>100</v>
      </c>
      <c r="LH65" t="s">
        <v>480</v>
      </c>
      <c r="LI65" t="s">
        <v>480</v>
      </c>
      <c r="LJ65">
        <v>100</v>
      </c>
      <c r="LK65">
        <v>100</v>
      </c>
      <c r="LL65">
        <v>25737997052</v>
      </c>
      <c r="LM65">
        <v>25725304426</v>
      </c>
      <c r="LN65">
        <v>22152141825</v>
      </c>
      <c r="LO65">
        <v>3250406264</v>
      </c>
      <c r="LP65">
        <v>3250406264</v>
      </c>
      <c r="LQ65" t="s">
        <v>489</v>
      </c>
      <c r="LR65">
        <v>1.33</v>
      </c>
      <c r="LS65">
        <v>1.33</v>
      </c>
      <c r="LT65">
        <v>1.33</v>
      </c>
      <c r="LU65">
        <v>1.1399999999999997</v>
      </c>
      <c r="LV65">
        <v>3.4200000000000008</v>
      </c>
      <c r="LW65">
        <v>1.1400000000000006</v>
      </c>
      <c r="LX65">
        <v>1.1400000000000006</v>
      </c>
      <c r="LY65">
        <v>3.42</v>
      </c>
      <c r="LZ65">
        <v>0</v>
      </c>
      <c r="MA65">
        <v>2.33</v>
      </c>
      <c r="MB65">
        <v>3.4199999999999982</v>
      </c>
      <c r="MC65">
        <v>20</v>
      </c>
      <c r="MD65">
        <v>20</v>
      </c>
      <c r="ME65">
        <v>90</v>
      </c>
      <c r="MF65">
        <v>0</v>
      </c>
      <c r="MG65" t="s">
        <v>493</v>
      </c>
      <c r="MH65" t="s">
        <v>493</v>
      </c>
      <c r="MI65" t="s">
        <v>493</v>
      </c>
      <c r="MJ65" t="s">
        <v>493</v>
      </c>
      <c r="MK65" t="s">
        <v>493</v>
      </c>
      <c r="ML65" t="s">
        <v>493</v>
      </c>
      <c r="MM65" t="s">
        <v>493</v>
      </c>
      <c r="MN65" t="s">
        <v>493</v>
      </c>
      <c r="MO65" t="s">
        <v>493</v>
      </c>
      <c r="MP65" t="s">
        <v>492</v>
      </c>
      <c r="MQ65">
        <v>0</v>
      </c>
      <c r="MR65">
        <v>0</v>
      </c>
      <c r="MS65" t="s">
        <v>496</v>
      </c>
      <c r="MT65" t="s">
        <v>496</v>
      </c>
      <c r="MU65" t="s">
        <v>496</v>
      </c>
      <c r="MV65" t="s">
        <v>496</v>
      </c>
      <c r="MW65" t="s">
        <v>496</v>
      </c>
      <c r="MX65" t="s">
        <v>496</v>
      </c>
      <c r="MY65" t="s">
        <v>496</v>
      </c>
      <c r="MZ65" t="s">
        <v>496</v>
      </c>
      <c r="NA65" t="s">
        <v>496</v>
      </c>
      <c r="NB65" t="s">
        <v>496</v>
      </c>
      <c r="NC65">
        <v>0</v>
      </c>
      <c r="ND65" t="s">
        <v>489</v>
      </c>
      <c r="NE65">
        <v>100</v>
      </c>
      <c r="NF65">
        <v>100</v>
      </c>
      <c r="NG65">
        <v>100</v>
      </c>
      <c r="NH65">
        <v>100</v>
      </c>
      <c r="NI65">
        <v>100</v>
      </c>
      <c r="NJ65">
        <v>100</v>
      </c>
      <c r="NK65">
        <v>100</v>
      </c>
      <c r="NL65">
        <v>100</v>
      </c>
      <c r="NM65">
        <v>100</v>
      </c>
      <c r="NN65">
        <v>100</v>
      </c>
      <c r="NO65">
        <v>100</v>
      </c>
      <c r="NP65">
        <v>0</v>
      </c>
      <c r="NQ65" t="s">
        <v>1240</v>
      </c>
      <c r="NR65" t="s">
        <v>1240</v>
      </c>
      <c r="NS65" t="s">
        <v>1240</v>
      </c>
      <c r="NT65" t="s">
        <v>1240</v>
      </c>
      <c r="NU65" t="s">
        <v>1240</v>
      </c>
      <c r="NV65" t="s">
        <v>1240</v>
      </c>
      <c r="NW65" t="s">
        <v>1240</v>
      </c>
      <c r="NX65" t="s">
        <v>1240</v>
      </c>
      <c r="NY65" t="s">
        <v>1240</v>
      </c>
      <c r="NZ65" t="s">
        <v>1240</v>
      </c>
      <c r="OA65">
        <v>0</v>
      </c>
      <c r="OB65">
        <v>0</v>
      </c>
      <c r="OC65" t="s">
        <v>1240</v>
      </c>
      <c r="OD65" t="s">
        <v>1240</v>
      </c>
      <c r="OE65" t="s">
        <v>1240</v>
      </c>
      <c r="OF65" t="s">
        <v>1240</v>
      </c>
      <c r="OG65" t="s">
        <v>1240</v>
      </c>
      <c r="OH65" t="s">
        <v>1240</v>
      </c>
      <c r="OI65" t="s">
        <v>1240</v>
      </c>
      <c r="OJ65" t="s">
        <v>1240</v>
      </c>
      <c r="OK65" t="s">
        <v>1240</v>
      </c>
      <c r="OL65" t="s">
        <v>1240</v>
      </c>
      <c r="OM65">
        <v>0</v>
      </c>
      <c r="OP65" t="s">
        <v>2175</v>
      </c>
      <c r="OQ65">
        <v>60</v>
      </c>
      <c r="OR65">
        <v>0</v>
      </c>
      <c r="OS65">
        <v>0</v>
      </c>
      <c r="OT65">
        <v>0</v>
      </c>
      <c r="OU65">
        <v>0</v>
      </c>
      <c r="OV65">
        <v>0</v>
      </c>
      <c r="OW65">
        <v>0</v>
      </c>
      <c r="OX65">
        <v>0</v>
      </c>
      <c r="OY65">
        <v>0</v>
      </c>
      <c r="OZ65">
        <v>0</v>
      </c>
      <c r="PA65">
        <v>0</v>
      </c>
      <c r="PB65">
        <v>0</v>
      </c>
      <c r="PC65">
        <v>0</v>
      </c>
      <c r="PD65">
        <v>0</v>
      </c>
      <c r="PE65">
        <v>99347229</v>
      </c>
      <c r="PF65">
        <v>99347229</v>
      </c>
      <c r="PG65">
        <v>99347229</v>
      </c>
      <c r="PH65">
        <v>99347229</v>
      </c>
      <c r="PI65">
        <v>99347229</v>
      </c>
      <c r="PJ65">
        <v>99347229</v>
      </c>
      <c r="PK65">
        <v>99347229</v>
      </c>
      <c r="PL65">
        <v>99347229</v>
      </c>
      <c r="PM65">
        <v>99347229</v>
      </c>
      <c r="PN65">
        <v>99347229</v>
      </c>
      <c r="PO65">
        <v>99347229</v>
      </c>
      <c r="PP65">
        <v>99347229</v>
      </c>
      <c r="PQ65">
        <v>99347229</v>
      </c>
      <c r="PR65">
        <v>55732342</v>
      </c>
      <c r="PS65">
        <v>3194673922</v>
      </c>
      <c r="PT65" t="s">
        <v>517</v>
      </c>
    </row>
    <row r="66" spans="1:436" x14ac:dyDescent="0.35">
      <c r="A66" t="s">
        <v>2214</v>
      </c>
      <c r="B66">
        <v>7871</v>
      </c>
      <c r="D66">
        <v>2020110010188</v>
      </c>
      <c r="E66" t="s">
        <v>437</v>
      </c>
      <c r="F66" t="s">
        <v>1747</v>
      </c>
      <c r="G66" t="s">
        <v>1748</v>
      </c>
      <c r="H66" t="s">
        <v>1749</v>
      </c>
      <c r="I66" t="s">
        <v>583</v>
      </c>
      <c r="J66" t="s">
        <v>1751</v>
      </c>
      <c r="K66" t="s">
        <v>1752</v>
      </c>
      <c r="L66" t="s">
        <v>1753</v>
      </c>
      <c r="M66" t="s">
        <v>1754</v>
      </c>
      <c r="N66" t="s">
        <v>1752</v>
      </c>
      <c r="O66" t="s">
        <v>1753</v>
      </c>
      <c r="P66" t="s">
        <v>1754</v>
      </c>
      <c r="Q66" t="s">
        <v>1755</v>
      </c>
      <c r="R66" t="s">
        <v>1756</v>
      </c>
      <c r="S66" t="s">
        <v>2215</v>
      </c>
      <c r="T66" t="s">
        <v>2216</v>
      </c>
      <c r="Z66" t="s">
        <v>2215</v>
      </c>
      <c r="AA66" t="s">
        <v>2216</v>
      </c>
      <c r="AG66" t="s">
        <v>480</v>
      </c>
      <c r="AH66" t="s">
        <v>480</v>
      </c>
      <c r="AI66" t="s">
        <v>2217</v>
      </c>
      <c r="AJ66">
        <v>0</v>
      </c>
      <c r="AK66">
        <v>44466</v>
      </c>
      <c r="AL66">
        <v>2</v>
      </c>
      <c r="AM66">
        <v>2023</v>
      </c>
      <c r="AN66" t="s">
        <v>2218</v>
      </c>
      <c r="AO66" t="s">
        <v>2219</v>
      </c>
      <c r="AP66">
        <v>2020</v>
      </c>
      <c r="AQ66">
        <v>2024</v>
      </c>
      <c r="AR66" t="s">
        <v>527</v>
      </c>
      <c r="AS66" t="s">
        <v>459</v>
      </c>
      <c r="AT66" t="s">
        <v>460</v>
      </c>
      <c r="AU66" t="s">
        <v>461</v>
      </c>
      <c r="AW66" t="s">
        <v>462</v>
      </c>
      <c r="AX66" t="s">
        <v>2220</v>
      </c>
      <c r="AZ66">
        <v>1</v>
      </c>
      <c r="BB66" t="s">
        <v>2221</v>
      </c>
      <c r="BC66" t="s">
        <v>2222</v>
      </c>
      <c r="BD66" t="s">
        <v>2223</v>
      </c>
      <c r="BE66" t="s">
        <v>2224</v>
      </c>
      <c r="BF66" t="s">
        <v>532</v>
      </c>
      <c r="BG66">
        <v>4</v>
      </c>
      <c r="BH66">
        <v>45204</v>
      </c>
      <c r="BI66" t="s">
        <v>1768</v>
      </c>
      <c r="BJ66" t="s">
        <v>51</v>
      </c>
      <c r="BK66">
        <v>100</v>
      </c>
      <c r="BL66">
        <v>100</v>
      </c>
      <c r="BM66">
        <v>100</v>
      </c>
      <c r="BN66">
        <v>100</v>
      </c>
      <c r="BO66">
        <v>100</v>
      </c>
      <c r="BP66">
        <v>100</v>
      </c>
      <c r="BW66">
        <v>100</v>
      </c>
      <c r="BX66">
        <v>100</v>
      </c>
      <c r="BY66">
        <v>100</v>
      </c>
      <c r="BZ66">
        <v>100</v>
      </c>
      <c r="CA66">
        <v>100</v>
      </c>
      <c r="CB66">
        <v>100.00122432987122</v>
      </c>
      <c r="CC66">
        <v>100</v>
      </c>
      <c r="CD66">
        <v>0</v>
      </c>
      <c r="CE66">
        <v>0</v>
      </c>
      <c r="CF66">
        <v>0</v>
      </c>
      <c r="CG66">
        <v>0</v>
      </c>
      <c r="CH66" t="s">
        <v>583</v>
      </c>
      <c r="CI66" t="s">
        <v>583</v>
      </c>
      <c r="CJ66">
        <v>100</v>
      </c>
      <c r="CK66">
        <v>87.433500000000009</v>
      </c>
      <c r="CL66">
        <v>100.00122432987122</v>
      </c>
      <c r="CM66" t="s">
        <v>491</v>
      </c>
      <c r="CN66" t="s">
        <v>527</v>
      </c>
      <c r="CO66">
        <v>100</v>
      </c>
      <c r="CP66">
        <v>100</v>
      </c>
      <c r="CQ66">
        <v>100</v>
      </c>
      <c r="CR66">
        <v>100</v>
      </c>
      <c r="CS66">
        <v>100</v>
      </c>
      <c r="CT66">
        <v>100</v>
      </c>
      <c r="CU66">
        <v>100</v>
      </c>
      <c r="CV66">
        <v>100</v>
      </c>
      <c r="CW66">
        <v>100</v>
      </c>
      <c r="CX66">
        <v>100</v>
      </c>
      <c r="CY66">
        <v>100</v>
      </c>
      <c r="CZ66">
        <v>100</v>
      </c>
      <c r="DA66">
        <v>100</v>
      </c>
      <c r="DB66" s="92">
        <v>100</v>
      </c>
      <c r="DC66">
        <v>100</v>
      </c>
      <c r="DD66">
        <v>100</v>
      </c>
      <c r="DE66">
        <v>500</v>
      </c>
      <c r="DF66">
        <v>500</v>
      </c>
      <c r="DG66">
        <v>500</v>
      </c>
      <c r="DH66">
        <v>500</v>
      </c>
      <c r="DI66">
        <v>500</v>
      </c>
      <c r="DJ66">
        <v>500</v>
      </c>
      <c r="DK66">
        <v>500</v>
      </c>
      <c r="DL66">
        <v>500</v>
      </c>
      <c r="DM66">
        <v>500</v>
      </c>
      <c r="DN66">
        <v>500</v>
      </c>
      <c r="DO66">
        <v>500</v>
      </c>
      <c r="DP66">
        <v>500</v>
      </c>
      <c r="DQ66" t="s">
        <v>480</v>
      </c>
      <c r="DR66">
        <v>500</v>
      </c>
      <c r="DS66">
        <v>500</v>
      </c>
      <c r="DT66">
        <v>500</v>
      </c>
      <c r="DU66">
        <v>500</v>
      </c>
      <c r="DV66">
        <v>500</v>
      </c>
      <c r="DW66">
        <v>500</v>
      </c>
      <c r="DX66">
        <v>500</v>
      </c>
      <c r="DY66">
        <v>500</v>
      </c>
      <c r="DZ66">
        <v>500</v>
      </c>
      <c r="EA66">
        <v>500</v>
      </c>
      <c r="EB66">
        <v>500</v>
      </c>
      <c r="EC66">
        <v>500</v>
      </c>
      <c r="ED66">
        <v>6000</v>
      </c>
      <c r="EE66" t="s">
        <v>480</v>
      </c>
      <c r="EF66" t="s">
        <v>2225</v>
      </c>
      <c r="EG66" t="s">
        <v>2226</v>
      </c>
      <c r="EH66" t="s">
        <v>2227</v>
      </c>
      <c r="EI66" t="s">
        <v>2228</v>
      </c>
      <c r="EJ66" t="s">
        <v>2229</v>
      </c>
      <c r="EK66" t="s">
        <v>2230</v>
      </c>
      <c r="EL66" t="s">
        <v>2231</v>
      </c>
      <c r="EM66" t="s">
        <v>2232</v>
      </c>
      <c r="EN66" t="s">
        <v>2233</v>
      </c>
      <c r="EO66" t="s">
        <v>2234</v>
      </c>
      <c r="EP66" t="s">
        <v>2235</v>
      </c>
      <c r="EQ66" t="s">
        <v>2236</v>
      </c>
      <c r="ER66" t="s">
        <v>2237</v>
      </c>
      <c r="ES66" t="s">
        <v>2238</v>
      </c>
      <c r="ET66" t="s">
        <v>2239</v>
      </c>
      <c r="EU66" t="s">
        <v>2240</v>
      </c>
      <c r="EV66" t="s">
        <v>2241</v>
      </c>
      <c r="EW66" t="s">
        <v>2242</v>
      </c>
      <c r="EX66" t="s">
        <v>2243</v>
      </c>
      <c r="EY66" t="s">
        <v>2244</v>
      </c>
      <c r="EZ66" t="s">
        <v>2245</v>
      </c>
      <c r="FA66" t="s">
        <v>2246</v>
      </c>
      <c r="FB66" t="s">
        <v>2247</v>
      </c>
      <c r="FC66" t="s">
        <v>2248</v>
      </c>
      <c r="FD66" t="s">
        <v>583</v>
      </c>
      <c r="FE66" t="s">
        <v>583</v>
      </c>
      <c r="FF66" t="s">
        <v>583</v>
      </c>
      <c r="FG66" t="s">
        <v>583</v>
      </c>
      <c r="FH66" t="s">
        <v>583</v>
      </c>
      <c r="FI66" t="s">
        <v>583</v>
      </c>
      <c r="FJ66" t="s">
        <v>583</v>
      </c>
      <c r="FK66" t="s">
        <v>583</v>
      </c>
      <c r="FL66" t="s">
        <v>583</v>
      </c>
      <c r="FM66" t="s">
        <v>583</v>
      </c>
      <c r="FN66" t="s">
        <v>583</v>
      </c>
      <c r="FO66" t="s">
        <v>583</v>
      </c>
      <c r="FP66" t="s">
        <v>583</v>
      </c>
      <c r="FQ66" t="s">
        <v>583</v>
      </c>
      <c r="FR66" t="s">
        <v>583</v>
      </c>
      <c r="FS66" t="s">
        <v>583</v>
      </c>
      <c r="FT66" t="s">
        <v>583</v>
      </c>
      <c r="FU66" t="s">
        <v>583</v>
      </c>
      <c r="FV66" t="s">
        <v>583</v>
      </c>
      <c r="FW66" t="s">
        <v>583</v>
      </c>
      <c r="FX66" t="s">
        <v>583</v>
      </c>
      <c r="FY66" t="s">
        <v>583</v>
      </c>
      <c r="FZ66" t="s">
        <v>583</v>
      </c>
      <c r="GA66" t="s">
        <v>583</v>
      </c>
      <c r="GB66" t="s">
        <v>583</v>
      </c>
      <c r="GC66" t="s">
        <v>583</v>
      </c>
      <c r="GD66" t="s">
        <v>583</v>
      </c>
      <c r="GE66" t="s">
        <v>583</v>
      </c>
      <c r="GF66" t="s">
        <v>583</v>
      </c>
      <c r="GG66" t="s">
        <v>583</v>
      </c>
      <c r="GH66" t="s">
        <v>583</v>
      </c>
      <c r="GI66" t="s">
        <v>583</v>
      </c>
      <c r="GJ66" t="s">
        <v>583</v>
      </c>
      <c r="GK66" t="s">
        <v>583</v>
      </c>
      <c r="GL66" t="s">
        <v>583</v>
      </c>
      <c r="GM66" t="s">
        <v>583</v>
      </c>
      <c r="GN66" t="s">
        <v>583</v>
      </c>
      <c r="GO66" t="s">
        <v>583</v>
      </c>
      <c r="GP66" t="s">
        <v>583</v>
      </c>
      <c r="GQ66" t="s">
        <v>583</v>
      </c>
      <c r="GR66" t="s">
        <v>583</v>
      </c>
      <c r="GS66" t="s">
        <v>583</v>
      </c>
      <c r="GT66" t="s">
        <v>583</v>
      </c>
      <c r="GU66" t="s">
        <v>583</v>
      </c>
      <c r="GV66" t="s">
        <v>583</v>
      </c>
      <c r="GW66" t="s">
        <v>583</v>
      </c>
      <c r="GX66" t="s">
        <v>583</v>
      </c>
      <c r="GY66" t="s">
        <v>583</v>
      </c>
      <c r="GZ66" t="s">
        <v>583</v>
      </c>
      <c r="HA66" t="s">
        <v>583</v>
      </c>
      <c r="HB66" t="s">
        <v>583</v>
      </c>
      <c r="HC66" t="s">
        <v>583</v>
      </c>
      <c r="HD66" t="s">
        <v>583</v>
      </c>
      <c r="HE66" t="s">
        <v>583</v>
      </c>
      <c r="HF66" t="s">
        <v>583</v>
      </c>
      <c r="HG66" t="s">
        <v>583</v>
      </c>
      <c r="HH66" t="s">
        <v>583</v>
      </c>
      <c r="HI66" t="s">
        <v>583</v>
      </c>
      <c r="HJ66" t="s">
        <v>583</v>
      </c>
      <c r="HK66" t="s">
        <v>583</v>
      </c>
      <c r="HL66" t="s">
        <v>583</v>
      </c>
      <c r="HM66" t="s">
        <v>583</v>
      </c>
      <c r="HN66" t="s">
        <v>583</v>
      </c>
      <c r="HO66" t="s">
        <v>583</v>
      </c>
      <c r="HP66" t="s">
        <v>583</v>
      </c>
      <c r="HQ66" t="s">
        <v>583</v>
      </c>
      <c r="HR66" t="s">
        <v>583</v>
      </c>
      <c r="HS66" t="s">
        <v>583</v>
      </c>
      <c r="HT66" t="s">
        <v>583</v>
      </c>
      <c r="HU66" t="s">
        <v>583</v>
      </c>
      <c r="HV66" t="s">
        <v>583</v>
      </c>
      <c r="HW66" t="s">
        <v>583</v>
      </c>
      <c r="HX66" t="s">
        <v>583</v>
      </c>
      <c r="HY66" t="s">
        <v>583</v>
      </c>
      <c r="HZ66" t="s">
        <v>583</v>
      </c>
      <c r="IA66" t="s">
        <v>583</v>
      </c>
      <c r="IB66" t="s">
        <v>583</v>
      </c>
      <c r="IC66" t="s">
        <v>583</v>
      </c>
      <c r="ID66" t="s">
        <v>2249</v>
      </c>
      <c r="IE66" t="s">
        <v>480</v>
      </c>
      <c r="IF66" t="s">
        <v>480</v>
      </c>
      <c r="IG66" t="s">
        <v>2250</v>
      </c>
      <c r="IH66" t="s">
        <v>2251</v>
      </c>
      <c r="II66" t="s">
        <v>2252</v>
      </c>
      <c r="IJ66" t="s">
        <v>2253</v>
      </c>
      <c r="IK66" t="s">
        <v>2254</v>
      </c>
      <c r="IL66" t="s">
        <v>2255</v>
      </c>
      <c r="IM66" t="s">
        <v>2256</v>
      </c>
      <c r="IN66" t="s">
        <v>2257</v>
      </c>
      <c r="IO66" t="s">
        <v>2258</v>
      </c>
      <c r="IP66" t="s">
        <v>2259</v>
      </c>
      <c r="IQ66" t="s">
        <v>2260</v>
      </c>
      <c r="IR66" t="s">
        <v>2261</v>
      </c>
      <c r="IS66">
        <v>1</v>
      </c>
      <c r="IT66">
        <v>1</v>
      </c>
      <c r="IU66">
        <v>1</v>
      </c>
      <c r="IV66">
        <v>1</v>
      </c>
      <c r="IW66">
        <v>1</v>
      </c>
      <c r="IX66">
        <v>1</v>
      </c>
      <c r="IY66">
        <v>1</v>
      </c>
      <c r="IZ66">
        <v>1</v>
      </c>
      <c r="JA66">
        <v>1</v>
      </c>
      <c r="JB66">
        <v>1</v>
      </c>
      <c r="JC66">
        <v>1</v>
      </c>
      <c r="JD66">
        <v>1</v>
      </c>
      <c r="JE66">
        <v>6000</v>
      </c>
      <c r="JF66">
        <v>100</v>
      </c>
      <c r="JG66">
        <v>100</v>
      </c>
      <c r="JH66">
        <v>100</v>
      </c>
      <c r="JI66">
        <v>100</v>
      </c>
      <c r="JJ66">
        <v>100</v>
      </c>
      <c r="JK66">
        <v>100</v>
      </c>
      <c r="JL66">
        <v>100</v>
      </c>
      <c r="JM66">
        <v>100</v>
      </c>
      <c r="JN66">
        <v>100</v>
      </c>
      <c r="JO66">
        <v>100</v>
      </c>
      <c r="JP66">
        <v>100</v>
      </c>
      <c r="JQ66">
        <v>100</v>
      </c>
      <c r="JR66">
        <v>100</v>
      </c>
      <c r="JS66">
        <v>100</v>
      </c>
      <c r="JT66">
        <v>100</v>
      </c>
      <c r="JU66">
        <v>100</v>
      </c>
      <c r="JV66">
        <v>100</v>
      </c>
      <c r="JW66">
        <v>100</v>
      </c>
      <c r="JX66">
        <v>100</v>
      </c>
      <c r="JY66">
        <v>100</v>
      </c>
      <c r="JZ66">
        <v>100</v>
      </c>
      <c r="KA66">
        <v>100</v>
      </c>
      <c r="KB66">
        <v>100</v>
      </c>
      <c r="KC66">
        <v>100</v>
      </c>
      <c r="KD66">
        <v>100</v>
      </c>
      <c r="KE66">
        <v>100</v>
      </c>
      <c r="KF66">
        <v>100</v>
      </c>
      <c r="KG66">
        <v>100</v>
      </c>
      <c r="KH66">
        <v>100</v>
      </c>
      <c r="KI66">
        <v>100</v>
      </c>
      <c r="KJ66">
        <v>100</v>
      </c>
      <c r="KK66">
        <v>100</v>
      </c>
      <c r="KL66">
        <v>100</v>
      </c>
      <c r="KM66">
        <v>100</v>
      </c>
      <c r="KN66">
        <v>100</v>
      </c>
      <c r="KO66">
        <v>100</v>
      </c>
      <c r="KP66">
        <v>100</v>
      </c>
      <c r="KQ66">
        <v>100</v>
      </c>
      <c r="KR66">
        <v>100</v>
      </c>
      <c r="KS66">
        <v>100</v>
      </c>
      <c r="KT66">
        <v>100</v>
      </c>
      <c r="KU66">
        <v>100</v>
      </c>
      <c r="KV66">
        <v>100</v>
      </c>
      <c r="KW66">
        <v>100</v>
      </c>
      <c r="KX66">
        <v>100</v>
      </c>
      <c r="KY66">
        <v>100</v>
      </c>
      <c r="KZ66">
        <v>100</v>
      </c>
      <c r="LA66">
        <v>100</v>
      </c>
      <c r="LB66">
        <v>100</v>
      </c>
      <c r="LC66">
        <v>100</v>
      </c>
      <c r="LD66" t="s">
        <v>2262</v>
      </c>
      <c r="LE66" t="s">
        <v>583</v>
      </c>
      <c r="LF66" t="s">
        <v>586</v>
      </c>
      <c r="LG66" t="s">
        <v>480</v>
      </c>
      <c r="LH66" t="s">
        <v>480</v>
      </c>
      <c r="LI66" t="s">
        <v>480</v>
      </c>
      <c r="LJ66">
        <v>100</v>
      </c>
      <c r="LK66">
        <v>100</v>
      </c>
      <c r="LL66">
        <v>25737997052</v>
      </c>
      <c r="LM66">
        <v>25725304426</v>
      </c>
      <c r="LN66">
        <v>22152141825</v>
      </c>
      <c r="LO66">
        <v>3250406264</v>
      </c>
      <c r="LP66">
        <v>3250406264</v>
      </c>
      <c r="LQ66">
        <v>100</v>
      </c>
      <c r="LR66">
        <v>100</v>
      </c>
      <c r="LS66">
        <v>100</v>
      </c>
      <c r="LT66">
        <v>100</v>
      </c>
      <c r="LU66">
        <v>100</v>
      </c>
      <c r="LV66">
        <v>100</v>
      </c>
      <c r="LW66">
        <v>100</v>
      </c>
      <c r="LX66">
        <v>100</v>
      </c>
      <c r="LY66">
        <v>100</v>
      </c>
      <c r="LZ66">
        <v>100</v>
      </c>
      <c r="MA66">
        <v>100</v>
      </c>
      <c r="MB66">
        <v>100</v>
      </c>
      <c r="MC66">
        <v>100</v>
      </c>
      <c r="MD66">
        <v>100</v>
      </c>
      <c r="ME66">
        <v>100</v>
      </c>
      <c r="MF66" t="s">
        <v>493</v>
      </c>
      <c r="MG66" t="s">
        <v>493</v>
      </c>
      <c r="MH66" t="s">
        <v>493</v>
      </c>
      <c r="MI66" t="s">
        <v>493</v>
      </c>
      <c r="MJ66" t="s">
        <v>493</v>
      </c>
      <c r="MK66" t="s">
        <v>493</v>
      </c>
      <c r="ML66" t="s">
        <v>493</v>
      </c>
      <c r="MM66" t="s">
        <v>493</v>
      </c>
      <c r="MN66" t="s">
        <v>493</v>
      </c>
      <c r="MO66" t="s">
        <v>493</v>
      </c>
      <c r="MP66" t="s">
        <v>492</v>
      </c>
      <c r="MQ66">
        <v>0</v>
      </c>
      <c r="MR66" t="s">
        <v>496</v>
      </c>
      <c r="MS66" t="s">
        <v>496</v>
      </c>
      <c r="MT66" t="s">
        <v>496</v>
      </c>
      <c r="MU66" t="s">
        <v>496</v>
      </c>
      <c r="MV66" t="s">
        <v>496</v>
      </c>
      <c r="MW66" t="s">
        <v>496</v>
      </c>
      <c r="MX66" t="s">
        <v>496</v>
      </c>
      <c r="MY66" t="s">
        <v>496</v>
      </c>
      <c r="MZ66" t="s">
        <v>496</v>
      </c>
      <c r="NA66" t="s">
        <v>496</v>
      </c>
      <c r="NB66" t="s">
        <v>496</v>
      </c>
      <c r="NC66">
        <v>0</v>
      </c>
      <c r="ND66">
        <v>100</v>
      </c>
      <c r="NE66">
        <v>100</v>
      </c>
      <c r="NF66">
        <v>100</v>
      </c>
      <c r="NG66">
        <v>100</v>
      </c>
      <c r="NH66">
        <v>100</v>
      </c>
      <c r="NI66">
        <v>100</v>
      </c>
      <c r="NJ66">
        <v>100</v>
      </c>
      <c r="NK66">
        <v>100</v>
      </c>
      <c r="NL66">
        <v>100</v>
      </c>
      <c r="NM66">
        <v>100</v>
      </c>
      <c r="NN66">
        <v>100</v>
      </c>
      <c r="NO66">
        <v>100</v>
      </c>
      <c r="NP66" t="s">
        <v>1936</v>
      </c>
      <c r="NQ66" t="s">
        <v>1240</v>
      </c>
      <c r="NR66" t="s">
        <v>1240</v>
      </c>
      <c r="NS66" t="s">
        <v>1240</v>
      </c>
      <c r="NT66" t="s">
        <v>1240</v>
      </c>
      <c r="NU66" t="s">
        <v>1240</v>
      </c>
      <c r="NV66" t="s">
        <v>1240</v>
      </c>
      <c r="NW66" t="s">
        <v>1240</v>
      </c>
      <c r="NX66" t="s">
        <v>1240</v>
      </c>
      <c r="NY66" t="s">
        <v>1240</v>
      </c>
      <c r="NZ66" t="s">
        <v>1240</v>
      </c>
      <c r="OA66">
        <v>0</v>
      </c>
      <c r="OB66" t="s">
        <v>1936</v>
      </c>
      <c r="OC66" t="s">
        <v>1240</v>
      </c>
      <c r="OD66" t="s">
        <v>1240</v>
      </c>
      <c r="OE66" t="s">
        <v>1240</v>
      </c>
      <c r="OF66" t="s">
        <v>1240</v>
      </c>
      <c r="OG66" t="s">
        <v>1240</v>
      </c>
      <c r="OH66" t="s">
        <v>1240</v>
      </c>
      <c r="OI66" t="s">
        <v>1240</v>
      </c>
      <c r="OJ66" t="s">
        <v>1240</v>
      </c>
      <c r="OK66" t="s">
        <v>1240</v>
      </c>
      <c r="OL66" t="s">
        <v>1240</v>
      </c>
      <c r="OM66">
        <v>0</v>
      </c>
      <c r="OP66" t="s">
        <v>2214</v>
      </c>
      <c r="OQ66">
        <v>100</v>
      </c>
      <c r="OR66" t="s">
        <v>583</v>
      </c>
      <c r="OS66" t="s">
        <v>583</v>
      </c>
      <c r="OT66" t="s">
        <v>583</v>
      </c>
      <c r="OU66" t="s">
        <v>583</v>
      </c>
      <c r="OV66" t="s">
        <v>583</v>
      </c>
      <c r="OW66" t="s">
        <v>583</v>
      </c>
      <c r="OX66" t="s">
        <v>583</v>
      </c>
      <c r="OY66" t="s">
        <v>583</v>
      </c>
      <c r="OZ66" t="s">
        <v>583</v>
      </c>
      <c r="PA66" t="s">
        <v>583</v>
      </c>
      <c r="PB66" t="s">
        <v>583</v>
      </c>
      <c r="PC66" t="s">
        <v>583</v>
      </c>
      <c r="PD66" t="s">
        <v>583</v>
      </c>
      <c r="PE66" t="s">
        <v>583</v>
      </c>
      <c r="PF66" t="s">
        <v>583</v>
      </c>
      <c r="PG66" t="s">
        <v>583</v>
      </c>
      <c r="PH66" t="s">
        <v>583</v>
      </c>
      <c r="PI66" t="s">
        <v>583</v>
      </c>
      <c r="PJ66" t="s">
        <v>583</v>
      </c>
      <c r="PK66" t="s">
        <v>583</v>
      </c>
      <c r="PL66" t="s">
        <v>583</v>
      </c>
      <c r="PM66" t="s">
        <v>583</v>
      </c>
      <c r="PN66" t="s">
        <v>583</v>
      </c>
      <c r="PO66" t="s">
        <v>583</v>
      </c>
      <c r="PP66" t="s">
        <v>583</v>
      </c>
      <c r="PQ66" t="s">
        <v>583</v>
      </c>
      <c r="PR66">
        <v>55732342</v>
      </c>
      <c r="PS66">
        <v>3194673922</v>
      </c>
      <c r="PT66" t="s">
        <v>1089</v>
      </c>
    </row>
    <row r="67" spans="1:436" x14ac:dyDescent="0.35">
      <c r="A67" t="s">
        <v>2263</v>
      </c>
      <c r="B67">
        <v>7871</v>
      </c>
      <c r="D67">
        <v>2020110010188</v>
      </c>
      <c r="E67" t="s">
        <v>437</v>
      </c>
      <c r="F67" t="s">
        <v>1747</v>
      </c>
      <c r="G67" t="s">
        <v>1748</v>
      </c>
      <c r="H67" t="s">
        <v>1749</v>
      </c>
      <c r="I67" t="s">
        <v>583</v>
      </c>
      <c r="J67" t="s">
        <v>1751</v>
      </c>
      <c r="K67" t="s">
        <v>1752</v>
      </c>
      <c r="L67" t="s">
        <v>1753</v>
      </c>
      <c r="M67" t="s">
        <v>1754</v>
      </c>
      <c r="N67" t="s">
        <v>1752</v>
      </c>
      <c r="O67" t="s">
        <v>1753</v>
      </c>
      <c r="P67" t="s">
        <v>1754</v>
      </c>
      <c r="Q67" t="s">
        <v>1755</v>
      </c>
      <c r="R67" t="s">
        <v>1756</v>
      </c>
      <c r="S67" t="s">
        <v>2215</v>
      </c>
      <c r="T67" t="s">
        <v>2264</v>
      </c>
      <c r="Z67" t="s">
        <v>2215</v>
      </c>
      <c r="AA67" t="s">
        <v>2264</v>
      </c>
      <c r="AG67" t="s">
        <v>480</v>
      </c>
      <c r="AH67" t="s">
        <v>480</v>
      </c>
      <c r="AI67" t="s">
        <v>2265</v>
      </c>
      <c r="AJ67">
        <v>0</v>
      </c>
      <c r="AK67">
        <v>44466</v>
      </c>
      <c r="AL67">
        <v>2</v>
      </c>
      <c r="AM67">
        <v>2023</v>
      </c>
      <c r="AN67" t="s">
        <v>1943</v>
      </c>
      <c r="AO67" t="s">
        <v>1944</v>
      </c>
      <c r="AP67">
        <v>2020</v>
      </c>
      <c r="AQ67">
        <v>2024</v>
      </c>
      <c r="AR67" t="s">
        <v>527</v>
      </c>
      <c r="AS67" t="s">
        <v>705</v>
      </c>
      <c r="AT67" t="s">
        <v>460</v>
      </c>
      <c r="AU67" t="s">
        <v>461</v>
      </c>
      <c r="AW67" t="s">
        <v>462</v>
      </c>
      <c r="AX67" t="s">
        <v>2220</v>
      </c>
      <c r="AZ67">
        <v>1</v>
      </c>
      <c r="BB67" t="s">
        <v>2266</v>
      </c>
      <c r="BC67" t="s">
        <v>2267</v>
      </c>
      <c r="BD67" t="s">
        <v>2268</v>
      </c>
      <c r="BE67" t="s">
        <v>2269</v>
      </c>
      <c r="BF67" t="s">
        <v>532</v>
      </c>
      <c r="BG67">
        <v>4</v>
      </c>
      <c r="BH67">
        <v>45204</v>
      </c>
      <c r="BI67" t="s">
        <v>1768</v>
      </c>
      <c r="BJ67" t="s">
        <v>51</v>
      </c>
      <c r="BK67">
        <v>100</v>
      </c>
      <c r="BL67">
        <v>100</v>
      </c>
      <c r="BM67">
        <v>100</v>
      </c>
      <c r="BN67">
        <v>100</v>
      </c>
      <c r="BO67">
        <v>100</v>
      </c>
      <c r="BP67">
        <v>100</v>
      </c>
      <c r="BW67">
        <v>100</v>
      </c>
      <c r="BX67">
        <v>100</v>
      </c>
      <c r="BY67">
        <v>100</v>
      </c>
      <c r="BZ67">
        <v>100</v>
      </c>
      <c r="CA67">
        <v>100</v>
      </c>
      <c r="CB67">
        <v>100</v>
      </c>
      <c r="CC67">
        <v>100</v>
      </c>
      <c r="CD67">
        <v>0</v>
      </c>
      <c r="CE67">
        <v>0</v>
      </c>
      <c r="CF67">
        <v>0</v>
      </c>
      <c r="CG67">
        <v>0</v>
      </c>
      <c r="CH67" t="s">
        <v>583</v>
      </c>
      <c r="CI67" t="s">
        <v>583</v>
      </c>
      <c r="CJ67">
        <v>100</v>
      </c>
      <c r="CK67">
        <v>100</v>
      </c>
      <c r="CL67">
        <v>100</v>
      </c>
      <c r="CM67" t="s">
        <v>491</v>
      </c>
      <c r="CN67" t="s">
        <v>527</v>
      </c>
      <c r="CO67">
        <v>100</v>
      </c>
      <c r="CP67">
        <v>100</v>
      </c>
      <c r="CQ67">
        <v>100</v>
      </c>
      <c r="CR67">
        <v>100</v>
      </c>
      <c r="CS67">
        <v>100</v>
      </c>
      <c r="CT67">
        <v>100</v>
      </c>
      <c r="CU67">
        <v>100</v>
      </c>
      <c r="CV67">
        <v>100</v>
      </c>
      <c r="CW67">
        <v>100</v>
      </c>
      <c r="CX67">
        <v>100</v>
      </c>
      <c r="CY67">
        <v>100</v>
      </c>
      <c r="CZ67">
        <v>100</v>
      </c>
      <c r="DA67">
        <v>100</v>
      </c>
      <c r="DB67" s="92">
        <v>100</v>
      </c>
      <c r="DC67">
        <v>100</v>
      </c>
      <c r="DD67">
        <v>100</v>
      </c>
      <c r="DE67">
        <v>2019</v>
      </c>
      <c r="DF67">
        <v>2480</v>
      </c>
      <c r="DG67">
        <v>2435</v>
      </c>
      <c r="DH67">
        <v>2113</v>
      </c>
      <c r="DI67">
        <v>2795</v>
      </c>
      <c r="DJ67">
        <v>2707</v>
      </c>
      <c r="DK67">
        <v>2774</v>
      </c>
      <c r="DL67">
        <v>2436</v>
      </c>
      <c r="DM67">
        <v>2210</v>
      </c>
      <c r="DN67">
        <v>2126</v>
      </c>
      <c r="DO67">
        <v>1456</v>
      </c>
      <c r="DP67">
        <v>1614</v>
      </c>
      <c r="DQ67" t="s">
        <v>480</v>
      </c>
      <c r="DR67">
        <v>2019</v>
      </c>
      <c r="DS67">
        <v>2480</v>
      </c>
      <c r="DT67">
        <v>2435</v>
      </c>
      <c r="DU67">
        <v>2113</v>
      </c>
      <c r="DV67">
        <v>2795</v>
      </c>
      <c r="DW67">
        <v>2707</v>
      </c>
      <c r="DX67">
        <v>2774</v>
      </c>
      <c r="DY67">
        <v>2436</v>
      </c>
      <c r="DZ67">
        <v>2210</v>
      </c>
      <c r="EA67">
        <v>2126</v>
      </c>
      <c r="EB67">
        <v>1456</v>
      </c>
      <c r="EC67">
        <v>1614</v>
      </c>
      <c r="ED67">
        <v>27165</v>
      </c>
      <c r="EE67" t="s">
        <v>480</v>
      </c>
      <c r="EF67" t="s">
        <v>1950</v>
      </c>
      <c r="EG67" t="s">
        <v>1950</v>
      </c>
      <c r="EH67" t="s">
        <v>1950</v>
      </c>
      <c r="EI67" t="s">
        <v>1951</v>
      </c>
      <c r="EJ67" t="s">
        <v>1950</v>
      </c>
      <c r="EK67" t="s">
        <v>1950</v>
      </c>
      <c r="EL67" t="s">
        <v>1951</v>
      </c>
      <c r="EM67" t="s">
        <v>1950</v>
      </c>
      <c r="EN67" t="s">
        <v>1950</v>
      </c>
      <c r="EO67" t="s">
        <v>1951</v>
      </c>
      <c r="EP67" t="s">
        <v>1950</v>
      </c>
      <c r="EQ67" t="s">
        <v>1951</v>
      </c>
      <c r="ER67" t="s">
        <v>1952</v>
      </c>
      <c r="ES67" t="s">
        <v>1953</v>
      </c>
      <c r="ET67" t="s">
        <v>1954</v>
      </c>
      <c r="EU67" t="s">
        <v>1955</v>
      </c>
      <c r="EV67" t="s">
        <v>1956</v>
      </c>
      <c r="EW67" t="s">
        <v>1950</v>
      </c>
      <c r="EX67" t="s">
        <v>1957</v>
      </c>
      <c r="EY67" t="s">
        <v>1958</v>
      </c>
      <c r="EZ67" t="s">
        <v>1959</v>
      </c>
      <c r="FA67" t="s">
        <v>1960</v>
      </c>
      <c r="FB67" t="s">
        <v>1961</v>
      </c>
      <c r="FC67" t="s">
        <v>1962</v>
      </c>
      <c r="FD67" t="s">
        <v>583</v>
      </c>
      <c r="FE67" t="s">
        <v>583</v>
      </c>
      <c r="FF67" t="s">
        <v>583</v>
      </c>
      <c r="FG67" t="s">
        <v>583</v>
      </c>
      <c r="FH67" t="s">
        <v>583</v>
      </c>
      <c r="FI67" t="s">
        <v>583</v>
      </c>
      <c r="FJ67" t="s">
        <v>583</v>
      </c>
      <c r="FK67" t="s">
        <v>583</v>
      </c>
      <c r="FL67" t="s">
        <v>583</v>
      </c>
      <c r="FM67" t="s">
        <v>583</v>
      </c>
      <c r="FN67" t="s">
        <v>583</v>
      </c>
      <c r="FO67" t="s">
        <v>583</v>
      </c>
      <c r="FP67" t="s">
        <v>583</v>
      </c>
      <c r="FQ67" t="s">
        <v>583</v>
      </c>
      <c r="FR67" t="s">
        <v>583</v>
      </c>
      <c r="FS67" t="s">
        <v>583</v>
      </c>
      <c r="FT67" t="s">
        <v>583</v>
      </c>
      <c r="FU67" t="s">
        <v>583</v>
      </c>
      <c r="FV67" t="s">
        <v>583</v>
      </c>
      <c r="FW67" t="s">
        <v>583</v>
      </c>
      <c r="FX67" t="s">
        <v>583</v>
      </c>
      <c r="FY67" t="s">
        <v>583</v>
      </c>
      <c r="FZ67" t="s">
        <v>583</v>
      </c>
      <c r="GA67" t="s">
        <v>583</v>
      </c>
      <c r="GB67" t="s">
        <v>583</v>
      </c>
      <c r="GC67" t="s">
        <v>583</v>
      </c>
      <c r="GD67" t="s">
        <v>583</v>
      </c>
      <c r="GE67" t="s">
        <v>583</v>
      </c>
      <c r="GF67" t="s">
        <v>583</v>
      </c>
      <c r="GG67" t="s">
        <v>583</v>
      </c>
      <c r="GH67" t="s">
        <v>583</v>
      </c>
      <c r="GI67" t="s">
        <v>583</v>
      </c>
      <c r="GJ67" t="s">
        <v>583</v>
      </c>
      <c r="GK67" t="s">
        <v>583</v>
      </c>
      <c r="GL67" t="s">
        <v>583</v>
      </c>
      <c r="GM67" t="s">
        <v>583</v>
      </c>
      <c r="GN67" t="s">
        <v>583</v>
      </c>
      <c r="GO67" t="s">
        <v>583</v>
      </c>
      <c r="GP67" t="s">
        <v>583</v>
      </c>
      <c r="GQ67" t="s">
        <v>583</v>
      </c>
      <c r="GR67" t="s">
        <v>583</v>
      </c>
      <c r="GS67" t="s">
        <v>583</v>
      </c>
      <c r="GT67" t="s">
        <v>583</v>
      </c>
      <c r="GU67" t="s">
        <v>583</v>
      </c>
      <c r="GV67" t="s">
        <v>583</v>
      </c>
      <c r="GW67" t="s">
        <v>583</v>
      </c>
      <c r="GX67" t="s">
        <v>583</v>
      </c>
      <c r="GY67" t="s">
        <v>583</v>
      </c>
      <c r="GZ67" t="s">
        <v>583</v>
      </c>
      <c r="HA67" t="s">
        <v>583</v>
      </c>
      <c r="HB67" t="s">
        <v>583</v>
      </c>
      <c r="HC67" t="s">
        <v>583</v>
      </c>
      <c r="HD67" t="s">
        <v>583</v>
      </c>
      <c r="HE67" t="s">
        <v>583</v>
      </c>
      <c r="HF67" t="s">
        <v>583</v>
      </c>
      <c r="HG67" t="s">
        <v>583</v>
      </c>
      <c r="HH67" t="s">
        <v>583</v>
      </c>
      <c r="HI67" t="s">
        <v>583</v>
      </c>
      <c r="HJ67" t="s">
        <v>583</v>
      </c>
      <c r="HK67" t="s">
        <v>583</v>
      </c>
      <c r="HL67" t="s">
        <v>583</v>
      </c>
      <c r="HM67" t="s">
        <v>583</v>
      </c>
      <c r="HN67" t="s">
        <v>583</v>
      </c>
      <c r="HO67" t="s">
        <v>583</v>
      </c>
      <c r="HP67" t="s">
        <v>583</v>
      </c>
      <c r="HQ67" t="s">
        <v>583</v>
      </c>
      <c r="HR67" t="s">
        <v>583</v>
      </c>
      <c r="HS67" t="s">
        <v>583</v>
      </c>
      <c r="HT67" t="s">
        <v>583</v>
      </c>
      <c r="HU67" t="s">
        <v>583</v>
      </c>
      <c r="HV67" t="s">
        <v>583</v>
      </c>
      <c r="HW67" t="s">
        <v>583</v>
      </c>
      <c r="HX67" t="s">
        <v>583</v>
      </c>
      <c r="HY67" t="s">
        <v>583</v>
      </c>
      <c r="HZ67" t="s">
        <v>583</v>
      </c>
      <c r="IA67" t="s">
        <v>583</v>
      </c>
      <c r="IB67" t="s">
        <v>583</v>
      </c>
      <c r="IC67" t="s">
        <v>583</v>
      </c>
      <c r="ID67" t="s">
        <v>1963</v>
      </c>
      <c r="IE67" t="s">
        <v>480</v>
      </c>
      <c r="IF67" t="s">
        <v>480</v>
      </c>
      <c r="IG67" t="s">
        <v>1964</v>
      </c>
      <c r="IH67" t="s">
        <v>1965</v>
      </c>
      <c r="II67" t="s">
        <v>1966</v>
      </c>
      <c r="IJ67" t="s">
        <v>1967</v>
      </c>
      <c r="IK67" t="s">
        <v>1968</v>
      </c>
      <c r="IL67" t="s">
        <v>1969</v>
      </c>
      <c r="IM67" t="s">
        <v>1970</v>
      </c>
      <c r="IN67" t="s">
        <v>1971</v>
      </c>
      <c r="IO67" t="s">
        <v>1972</v>
      </c>
      <c r="IP67" t="s">
        <v>1973</v>
      </c>
      <c r="IQ67" t="s">
        <v>1974</v>
      </c>
      <c r="IR67" t="s">
        <v>1975</v>
      </c>
      <c r="IS67">
        <v>1</v>
      </c>
      <c r="IT67">
        <v>1</v>
      </c>
      <c r="IU67">
        <v>1</v>
      </c>
      <c r="IV67">
        <v>1</v>
      </c>
      <c r="IW67">
        <v>1</v>
      </c>
      <c r="IX67">
        <v>1</v>
      </c>
      <c r="IY67">
        <v>1</v>
      </c>
      <c r="IZ67">
        <v>1</v>
      </c>
      <c r="JA67">
        <v>1</v>
      </c>
      <c r="JB67">
        <v>1</v>
      </c>
      <c r="JC67">
        <v>1</v>
      </c>
      <c r="JD67">
        <v>1</v>
      </c>
      <c r="JE67">
        <v>27165</v>
      </c>
      <c r="JF67">
        <v>100</v>
      </c>
      <c r="JG67">
        <v>100</v>
      </c>
      <c r="JH67">
        <v>100</v>
      </c>
      <c r="JI67">
        <v>100</v>
      </c>
      <c r="JJ67">
        <v>100</v>
      </c>
      <c r="JK67">
        <v>100</v>
      </c>
      <c r="JL67">
        <v>100</v>
      </c>
      <c r="JM67">
        <v>100</v>
      </c>
      <c r="JN67">
        <v>100</v>
      </c>
      <c r="JO67">
        <v>100</v>
      </c>
      <c r="JP67">
        <v>100</v>
      </c>
      <c r="JQ67">
        <v>100</v>
      </c>
      <c r="JR67">
        <v>100</v>
      </c>
      <c r="JS67">
        <v>100</v>
      </c>
      <c r="JT67">
        <v>100</v>
      </c>
      <c r="JU67">
        <v>100</v>
      </c>
      <c r="JV67">
        <v>100</v>
      </c>
      <c r="JW67">
        <v>100</v>
      </c>
      <c r="JX67">
        <v>100</v>
      </c>
      <c r="JY67">
        <v>100</v>
      </c>
      <c r="JZ67">
        <v>100</v>
      </c>
      <c r="KA67">
        <v>100</v>
      </c>
      <c r="KB67">
        <v>100</v>
      </c>
      <c r="KC67">
        <v>100</v>
      </c>
      <c r="KD67">
        <v>100</v>
      </c>
      <c r="KE67">
        <v>100</v>
      </c>
      <c r="KF67">
        <v>100</v>
      </c>
      <c r="KG67">
        <v>100</v>
      </c>
      <c r="KH67">
        <v>100</v>
      </c>
      <c r="KI67">
        <v>100</v>
      </c>
      <c r="KJ67">
        <v>100</v>
      </c>
      <c r="KK67">
        <v>100</v>
      </c>
      <c r="KL67">
        <v>100</v>
      </c>
      <c r="KM67">
        <v>100</v>
      </c>
      <c r="KN67">
        <v>100</v>
      </c>
      <c r="KO67">
        <v>100</v>
      </c>
      <c r="KP67">
        <v>100</v>
      </c>
      <c r="KQ67">
        <v>100</v>
      </c>
      <c r="KR67">
        <v>100</v>
      </c>
      <c r="KS67">
        <v>100</v>
      </c>
      <c r="KT67">
        <v>100</v>
      </c>
      <c r="KU67">
        <v>100</v>
      </c>
      <c r="KV67">
        <v>100</v>
      </c>
      <c r="KW67">
        <v>100</v>
      </c>
      <c r="KX67">
        <v>100</v>
      </c>
      <c r="KY67">
        <v>100</v>
      </c>
      <c r="KZ67">
        <v>100</v>
      </c>
      <c r="LA67">
        <v>100</v>
      </c>
      <c r="LB67">
        <v>100</v>
      </c>
      <c r="LC67">
        <v>100</v>
      </c>
      <c r="LD67" t="s">
        <v>2262</v>
      </c>
      <c r="LE67" t="s">
        <v>583</v>
      </c>
      <c r="LF67" t="s">
        <v>586</v>
      </c>
      <c r="LG67" t="s">
        <v>480</v>
      </c>
      <c r="LH67" t="s">
        <v>480</v>
      </c>
      <c r="LI67" t="s">
        <v>480</v>
      </c>
      <c r="LJ67">
        <v>100</v>
      </c>
      <c r="LK67">
        <v>100</v>
      </c>
      <c r="LL67">
        <v>25737997052</v>
      </c>
      <c r="LM67">
        <v>25725304426</v>
      </c>
      <c r="LN67">
        <v>22152141825</v>
      </c>
      <c r="LO67">
        <v>3250406264</v>
      </c>
      <c r="LP67">
        <v>3250406264</v>
      </c>
      <c r="LQ67">
        <v>100</v>
      </c>
      <c r="LR67">
        <v>100</v>
      </c>
      <c r="LS67">
        <v>100</v>
      </c>
      <c r="LT67">
        <v>100</v>
      </c>
      <c r="LU67">
        <v>100</v>
      </c>
      <c r="LV67">
        <v>100</v>
      </c>
      <c r="LW67">
        <v>100</v>
      </c>
      <c r="LX67">
        <v>100</v>
      </c>
      <c r="LY67">
        <v>100</v>
      </c>
      <c r="LZ67">
        <v>100</v>
      </c>
      <c r="MA67">
        <v>100</v>
      </c>
      <c r="MB67">
        <v>100</v>
      </c>
      <c r="MC67">
        <v>100</v>
      </c>
      <c r="MD67">
        <v>100</v>
      </c>
      <c r="ME67">
        <v>100</v>
      </c>
      <c r="MF67" t="s">
        <v>493</v>
      </c>
      <c r="MG67" t="s">
        <v>493</v>
      </c>
      <c r="MH67" t="s">
        <v>493</v>
      </c>
      <c r="MI67" t="s">
        <v>493</v>
      </c>
      <c r="MJ67" t="s">
        <v>493</v>
      </c>
      <c r="MK67" t="s">
        <v>493</v>
      </c>
      <c r="ML67" t="s">
        <v>493</v>
      </c>
      <c r="MM67" t="s">
        <v>493</v>
      </c>
      <c r="MN67" t="s">
        <v>493</v>
      </c>
      <c r="MO67" t="s">
        <v>493</v>
      </c>
      <c r="MP67" t="s">
        <v>492</v>
      </c>
      <c r="MQ67">
        <v>0</v>
      </c>
      <c r="MR67" t="s">
        <v>496</v>
      </c>
      <c r="MS67" t="s">
        <v>496</v>
      </c>
      <c r="MT67" t="s">
        <v>496</v>
      </c>
      <c r="MU67" t="s">
        <v>496</v>
      </c>
      <c r="MV67" t="s">
        <v>496</v>
      </c>
      <c r="MW67" t="s">
        <v>496</v>
      </c>
      <c r="MX67" t="s">
        <v>496</v>
      </c>
      <c r="MY67" t="s">
        <v>496</v>
      </c>
      <c r="MZ67" t="s">
        <v>496</v>
      </c>
      <c r="NA67" t="s">
        <v>496</v>
      </c>
      <c r="NB67" t="s">
        <v>496</v>
      </c>
      <c r="NC67">
        <v>0</v>
      </c>
      <c r="ND67">
        <v>100</v>
      </c>
      <c r="NE67">
        <v>100</v>
      </c>
      <c r="NF67">
        <v>100</v>
      </c>
      <c r="NG67">
        <v>100</v>
      </c>
      <c r="NH67">
        <v>100</v>
      </c>
      <c r="NI67">
        <v>100</v>
      </c>
      <c r="NJ67">
        <v>100</v>
      </c>
      <c r="NK67">
        <v>100</v>
      </c>
      <c r="NL67">
        <v>100</v>
      </c>
      <c r="NM67">
        <v>100</v>
      </c>
      <c r="NN67">
        <v>100</v>
      </c>
      <c r="NO67">
        <v>100</v>
      </c>
      <c r="NP67" t="s">
        <v>1936</v>
      </c>
      <c r="NQ67" t="s">
        <v>1240</v>
      </c>
      <c r="NR67" t="s">
        <v>1240</v>
      </c>
      <c r="NS67" t="s">
        <v>1240</v>
      </c>
      <c r="NT67" t="s">
        <v>1240</v>
      </c>
      <c r="NU67" t="s">
        <v>1240</v>
      </c>
      <c r="NV67" t="s">
        <v>1240</v>
      </c>
      <c r="NW67" t="s">
        <v>1240</v>
      </c>
      <c r="NX67" t="s">
        <v>1240</v>
      </c>
      <c r="NY67" t="s">
        <v>1240</v>
      </c>
      <c r="NZ67" t="s">
        <v>1240</v>
      </c>
      <c r="OA67">
        <v>0</v>
      </c>
      <c r="OB67" t="s">
        <v>1936</v>
      </c>
      <c r="OC67" t="s">
        <v>1240</v>
      </c>
      <c r="OD67" t="s">
        <v>1240</v>
      </c>
      <c r="OE67" t="s">
        <v>1240</v>
      </c>
      <c r="OF67" t="s">
        <v>1240</v>
      </c>
      <c r="OG67" t="s">
        <v>1240</v>
      </c>
      <c r="OH67" t="s">
        <v>1240</v>
      </c>
      <c r="OI67" t="s">
        <v>1240</v>
      </c>
      <c r="OJ67" t="s">
        <v>1240</v>
      </c>
      <c r="OK67" t="s">
        <v>1240</v>
      </c>
      <c r="OL67" t="s">
        <v>1240</v>
      </c>
      <c r="OM67">
        <v>0</v>
      </c>
      <c r="OP67" t="s">
        <v>2263</v>
      </c>
      <c r="OQ67">
        <v>100</v>
      </c>
      <c r="OR67" t="s">
        <v>583</v>
      </c>
      <c r="OS67" t="s">
        <v>583</v>
      </c>
      <c r="OT67" t="s">
        <v>583</v>
      </c>
      <c r="OU67" t="s">
        <v>583</v>
      </c>
      <c r="OV67" t="s">
        <v>583</v>
      </c>
      <c r="OW67" t="s">
        <v>583</v>
      </c>
      <c r="OX67" t="s">
        <v>583</v>
      </c>
      <c r="OY67" t="s">
        <v>583</v>
      </c>
      <c r="OZ67" t="s">
        <v>583</v>
      </c>
      <c r="PA67" t="s">
        <v>583</v>
      </c>
      <c r="PB67" t="s">
        <v>583</v>
      </c>
      <c r="PC67" t="s">
        <v>583</v>
      </c>
      <c r="PD67" t="s">
        <v>583</v>
      </c>
      <c r="PE67" t="s">
        <v>583</v>
      </c>
      <c r="PF67" t="s">
        <v>583</v>
      </c>
      <c r="PG67" t="s">
        <v>583</v>
      </c>
      <c r="PH67" t="s">
        <v>583</v>
      </c>
      <c r="PI67" t="s">
        <v>583</v>
      </c>
      <c r="PJ67" t="s">
        <v>583</v>
      </c>
      <c r="PK67" t="s">
        <v>583</v>
      </c>
      <c r="PL67" t="s">
        <v>583</v>
      </c>
      <c r="PM67" t="s">
        <v>583</v>
      </c>
      <c r="PN67" t="s">
        <v>583</v>
      </c>
      <c r="PO67" t="s">
        <v>583</v>
      </c>
      <c r="PP67" t="s">
        <v>583</v>
      </c>
      <c r="PQ67" t="s">
        <v>583</v>
      </c>
      <c r="PR67">
        <v>55732342</v>
      </c>
      <c r="PS67">
        <v>3194673922</v>
      </c>
      <c r="PT67" t="s">
        <v>1089</v>
      </c>
    </row>
    <row r="68" spans="1:436" x14ac:dyDescent="0.35">
      <c r="A68" t="s">
        <v>2270</v>
      </c>
      <c r="B68">
        <v>7871</v>
      </c>
      <c r="D68">
        <v>2020110010188</v>
      </c>
      <c r="E68" t="s">
        <v>437</v>
      </c>
      <c r="F68" t="s">
        <v>1747</v>
      </c>
      <c r="G68" t="s">
        <v>1748</v>
      </c>
      <c r="H68" t="s">
        <v>1749</v>
      </c>
      <c r="I68" t="s">
        <v>583</v>
      </c>
      <c r="J68" t="s">
        <v>1751</v>
      </c>
      <c r="K68" t="s">
        <v>1752</v>
      </c>
      <c r="L68" t="s">
        <v>1753</v>
      </c>
      <c r="M68" t="s">
        <v>1754</v>
      </c>
      <c r="N68" t="s">
        <v>1752</v>
      </c>
      <c r="O68" t="s">
        <v>1753</v>
      </c>
      <c r="P68" t="s">
        <v>1754</v>
      </c>
      <c r="Q68" t="s">
        <v>1755</v>
      </c>
      <c r="R68" t="s">
        <v>1756</v>
      </c>
      <c r="S68" t="s">
        <v>2215</v>
      </c>
      <c r="T68" t="s">
        <v>2271</v>
      </c>
      <c r="Z68" t="s">
        <v>2215</v>
      </c>
      <c r="AA68" t="s">
        <v>2272</v>
      </c>
      <c r="AG68" t="s">
        <v>480</v>
      </c>
      <c r="AH68" t="s">
        <v>480</v>
      </c>
      <c r="AI68" t="s">
        <v>2273</v>
      </c>
      <c r="AJ68">
        <v>0</v>
      </c>
      <c r="AK68">
        <v>44466</v>
      </c>
      <c r="AL68">
        <v>2</v>
      </c>
      <c r="AM68">
        <v>2023</v>
      </c>
      <c r="AN68" t="s">
        <v>2274</v>
      </c>
      <c r="AO68" t="s">
        <v>1982</v>
      </c>
      <c r="AP68">
        <v>2020</v>
      </c>
      <c r="AQ68">
        <v>2024</v>
      </c>
      <c r="AR68" t="s">
        <v>527</v>
      </c>
      <c r="AS68" t="s">
        <v>459</v>
      </c>
      <c r="AT68" t="s">
        <v>460</v>
      </c>
      <c r="AU68" t="s">
        <v>461</v>
      </c>
      <c r="AW68" t="s">
        <v>462</v>
      </c>
      <c r="AX68" t="s">
        <v>2220</v>
      </c>
      <c r="AZ68">
        <v>1</v>
      </c>
      <c r="BB68" t="s">
        <v>2275</v>
      </c>
      <c r="BC68" t="s">
        <v>2276</v>
      </c>
      <c r="BD68" t="s">
        <v>2277</v>
      </c>
      <c r="BE68" t="s">
        <v>2278</v>
      </c>
      <c r="BF68" t="s">
        <v>532</v>
      </c>
      <c r="BG68">
        <v>4</v>
      </c>
      <c r="BH68">
        <v>45204</v>
      </c>
      <c r="BI68" t="s">
        <v>1768</v>
      </c>
      <c r="BJ68" t="s">
        <v>51</v>
      </c>
      <c r="BK68">
        <v>100</v>
      </c>
      <c r="BL68">
        <v>100</v>
      </c>
      <c r="BM68">
        <v>100</v>
      </c>
      <c r="BN68">
        <v>100</v>
      </c>
      <c r="BO68">
        <v>100</v>
      </c>
      <c r="BP68">
        <v>100</v>
      </c>
      <c r="BW68">
        <v>100</v>
      </c>
      <c r="BX68">
        <v>100</v>
      </c>
      <c r="BY68">
        <v>100</v>
      </c>
      <c r="BZ68">
        <v>100</v>
      </c>
      <c r="CA68">
        <v>100</v>
      </c>
      <c r="CB68">
        <v>99.999999999999986</v>
      </c>
      <c r="CC68">
        <v>100</v>
      </c>
      <c r="CD68">
        <v>0</v>
      </c>
      <c r="CE68">
        <v>0</v>
      </c>
      <c r="CF68">
        <v>0</v>
      </c>
      <c r="CG68">
        <v>0</v>
      </c>
      <c r="CH68" t="s">
        <v>583</v>
      </c>
      <c r="CI68" t="s">
        <v>583</v>
      </c>
      <c r="CJ68">
        <v>100</v>
      </c>
      <c r="CK68">
        <v>100</v>
      </c>
      <c r="CL68">
        <v>99.999999999999986</v>
      </c>
      <c r="CM68" t="s">
        <v>491</v>
      </c>
      <c r="CN68" t="s">
        <v>527</v>
      </c>
      <c r="CO68">
        <v>100</v>
      </c>
      <c r="CP68">
        <v>100</v>
      </c>
      <c r="CQ68">
        <v>100</v>
      </c>
      <c r="CR68">
        <v>100</v>
      </c>
      <c r="CS68">
        <v>100</v>
      </c>
      <c r="CT68">
        <v>100</v>
      </c>
      <c r="CU68">
        <v>100</v>
      </c>
      <c r="CV68">
        <v>100</v>
      </c>
      <c r="CW68">
        <v>100</v>
      </c>
      <c r="CX68">
        <v>100</v>
      </c>
      <c r="CY68">
        <v>100</v>
      </c>
      <c r="CZ68">
        <v>100</v>
      </c>
      <c r="DA68">
        <v>100</v>
      </c>
      <c r="DB68" s="92">
        <v>100</v>
      </c>
      <c r="DC68">
        <v>100</v>
      </c>
      <c r="DD68">
        <v>100</v>
      </c>
      <c r="DE68">
        <v>6.45</v>
      </c>
      <c r="DF68">
        <v>6.45</v>
      </c>
      <c r="DG68">
        <v>9.69</v>
      </c>
      <c r="DH68">
        <v>6.45</v>
      </c>
      <c r="DI68">
        <v>6.45</v>
      </c>
      <c r="DJ68">
        <v>16.13</v>
      </c>
      <c r="DK68">
        <v>6.45</v>
      </c>
      <c r="DL68">
        <v>6.45</v>
      </c>
      <c r="DM68">
        <v>9.68</v>
      </c>
      <c r="DN68">
        <v>6.45</v>
      </c>
      <c r="DO68">
        <v>6.45</v>
      </c>
      <c r="DP68">
        <v>12.9</v>
      </c>
      <c r="DQ68" t="s">
        <v>480</v>
      </c>
      <c r="DR68">
        <v>6.45</v>
      </c>
      <c r="DS68">
        <v>6.45</v>
      </c>
      <c r="DT68">
        <v>9.69</v>
      </c>
      <c r="DU68">
        <v>6.45</v>
      </c>
      <c r="DV68">
        <v>6.45</v>
      </c>
      <c r="DW68">
        <v>16.13</v>
      </c>
      <c r="DX68">
        <v>6.45</v>
      </c>
      <c r="DY68">
        <v>6.45</v>
      </c>
      <c r="DZ68">
        <v>9.68</v>
      </c>
      <c r="EA68">
        <v>6.45</v>
      </c>
      <c r="EB68">
        <v>6.45</v>
      </c>
      <c r="EC68">
        <v>12.9</v>
      </c>
      <c r="ED68">
        <v>100.00000000000003</v>
      </c>
      <c r="EE68" t="s">
        <v>480</v>
      </c>
      <c r="EF68" t="s">
        <v>1989</v>
      </c>
      <c r="EG68" t="s">
        <v>1989</v>
      </c>
      <c r="EH68" t="s">
        <v>2279</v>
      </c>
      <c r="EI68" t="s">
        <v>1989</v>
      </c>
      <c r="EJ68" t="s">
        <v>1989</v>
      </c>
      <c r="EK68" t="s">
        <v>2280</v>
      </c>
      <c r="EL68" t="s">
        <v>1989</v>
      </c>
      <c r="EM68" t="s">
        <v>1989</v>
      </c>
      <c r="EN68" t="s">
        <v>2279</v>
      </c>
      <c r="EO68" t="s">
        <v>1989</v>
      </c>
      <c r="EP68" t="s">
        <v>1989</v>
      </c>
      <c r="EQ68" t="s">
        <v>2281</v>
      </c>
      <c r="ER68" t="s">
        <v>1992</v>
      </c>
      <c r="ES68" t="s">
        <v>1993</v>
      </c>
      <c r="ET68" t="s">
        <v>1994</v>
      </c>
      <c r="EU68" t="s">
        <v>1995</v>
      </c>
      <c r="EV68" t="s">
        <v>1996</v>
      </c>
      <c r="EW68" t="s">
        <v>1997</v>
      </c>
      <c r="EX68" t="s">
        <v>1996</v>
      </c>
      <c r="EY68" t="s">
        <v>1996</v>
      </c>
      <c r="EZ68" t="s">
        <v>1998</v>
      </c>
      <c r="FA68" t="s">
        <v>1999</v>
      </c>
      <c r="FB68" t="s">
        <v>2000</v>
      </c>
      <c r="FC68" t="s">
        <v>480</v>
      </c>
      <c r="FD68" t="s">
        <v>583</v>
      </c>
      <c r="FE68" t="s">
        <v>583</v>
      </c>
      <c r="FF68" t="s">
        <v>583</v>
      </c>
      <c r="FG68" t="s">
        <v>583</v>
      </c>
      <c r="FH68" t="s">
        <v>583</v>
      </c>
      <c r="FI68" t="s">
        <v>583</v>
      </c>
      <c r="FJ68" t="s">
        <v>583</v>
      </c>
      <c r="FK68" t="s">
        <v>583</v>
      </c>
      <c r="FL68" t="s">
        <v>583</v>
      </c>
      <c r="FM68" t="s">
        <v>583</v>
      </c>
      <c r="FN68" t="s">
        <v>583</v>
      </c>
      <c r="FO68" t="s">
        <v>583</v>
      </c>
      <c r="FP68" t="s">
        <v>583</v>
      </c>
      <c r="FQ68" t="s">
        <v>583</v>
      </c>
      <c r="FR68" t="s">
        <v>583</v>
      </c>
      <c r="FS68" t="s">
        <v>583</v>
      </c>
      <c r="FT68" t="s">
        <v>583</v>
      </c>
      <c r="FU68" t="s">
        <v>583</v>
      </c>
      <c r="FV68" t="s">
        <v>583</v>
      </c>
      <c r="FW68" t="s">
        <v>583</v>
      </c>
      <c r="FX68" t="s">
        <v>583</v>
      </c>
      <c r="FY68" t="s">
        <v>583</v>
      </c>
      <c r="FZ68" t="s">
        <v>583</v>
      </c>
      <c r="GA68" t="s">
        <v>583</v>
      </c>
      <c r="GB68" t="s">
        <v>583</v>
      </c>
      <c r="GC68" t="s">
        <v>583</v>
      </c>
      <c r="GD68" t="s">
        <v>583</v>
      </c>
      <c r="GE68" t="s">
        <v>583</v>
      </c>
      <c r="GF68" t="s">
        <v>583</v>
      </c>
      <c r="GG68" t="s">
        <v>583</v>
      </c>
      <c r="GH68" t="s">
        <v>583</v>
      </c>
      <c r="GI68" t="s">
        <v>583</v>
      </c>
      <c r="GJ68" t="s">
        <v>583</v>
      </c>
      <c r="GK68" t="s">
        <v>583</v>
      </c>
      <c r="GL68" t="s">
        <v>583</v>
      </c>
      <c r="GM68" t="s">
        <v>583</v>
      </c>
      <c r="GN68" t="s">
        <v>583</v>
      </c>
      <c r="GO68" t="s">
        <v>583</v>
      </c>
      <c r="GP68" t="s">
        <v>583</v>
      </c>
      <c r="GQ68" t="s">
        <v>583</v>
      </c>
      <c r="GR68" t="s">
        <v>583</v>
      </c>
      <c r="GS68" t="s">
        <v>583</v>
      </c>
      <c r="GT68" t="s">
        <v>583</v>
      </c>
      <c r="GU68" t="s">
        <v>583</v>
      </c>
      <c r="GV68" t="s">
        <v>583</v>
      </c>
      <c r="GW68" t="s">
        <v>583</v>
      </c>
      <c r="GX68" t="s">
        <v>583</v>
      </c>
      <c r="GY68" t="s">
        <v>583</v>
      </c>
      <c r="GZ68" t="s">
        <v>583</v>
      </c>
      <c r="HA68" t="s">
        <v>583</v>
      </c>
      <c r="HB68" t="s">
        <v>583</v>
      </c>
      <c r="HC68" t="s">
        <v>583</v>
      </c>
      <c r="HD68" t="s">
        <v>583</v>
      </c>
      <c r="HE68" t="s">
        <v>583</v>
      </c>
      <c r="HF68" t="s">
        <v>583</v>
      </c>
      <c r="HG68" t="s">
        <v>583</v>
      </c>
      <c r="HH68" t="s">
        <v>583</v>
      </c>
      <c r="HI68" t="s">
        <v>583</v>
      </c>
      <c r="HJ68" t="s">
        <v>583</v>
      </c>
      <c r="HK68" t="s">
        <v>583</v>
      </c>
      <c r="HL68" t="s">
        <v>583</v>
      </c>
      <c r="HM68" t="s">
        <v>583</v>
      </c>
      <c r="HN68" t="s">
        <v>583</v>
      </c>
      <c r="HO68" t="s">
        <v>583</v>
      </c>
      <c r="HP68" t="s">
        <v>583</v>
      </c>
      <c r="HQ68" t="s">
        <v>583</v>
      </c>
      <c r="HR68" t="s">
        <v>583</v>
      </c>
      <c r="HS68" t="s">
        <v>583</v>
      </c>
      <c r="HT68" t="s">
        <v>583</v>
      </c>
      <c r="HU68" t="s">
        <v>583</v>
      </c>
      <c r="HV68" t="s">
        <v>583</v>
      </c>
      <c r="HW68" t="s">
        <v>583</v>
      </c>
      <c r="HX68" t="s">
        <v>583</v>
      </c>
      <c r="HY68" t="s">
        <v>583</v>
      </c>
      <c r="HZ68" t="s">
        <v>583</v>
      </c>
      <c r="IA68" t="s">
        <v>583</v>
      </c>
      <c r="IB68" t="s">
        <v>583</v>
      </c>
      <c r="IC68" t="s">
        <v>583</v>
      </c>
      <c r="ID68" t="s">
        <v>2001</v>
      </c>
      <c r="IE68" t="s">
        <v>480</v>
      </c>
      <c r="IF68" t="s">
        <v>480</v>
      </c>
      <c r="IG68" t="s">
        <v>2002</v>
      </c>
      <c r="IH68" t="s">
        <v>2003</v>
      </c>
      <c r="II68" t="s">
        <v>2004</v>
      </c>
      <c r="IJ68" t="s">
        <v>2005</v>
      </c>
      <c r="IK68" t="s">
        <v>2006</v>
      </c>
      <c r="IL68" t="s">
        <v>2007</v>
      </c>
      <c r="IM68" t="s">
        <v>2008</v>
      </c>
      <c r="IN68" t="s">
        <v>2009</v>
      </c>
      <c r="IO68" t="s">
        <v>2010</v>
      </c>
      <c r="IP68" t="s">
        <v>2011</v>
      </c>
      <c r="IQ68" t="s">
        <v>2012</v>
      </c>
      <c r="IR68" t="s">
        <v>2013</v>
      </c>
      <c r="IS68">
        <v>1</v>
      </c>
      <c r="IT68">
        <v>1</v>
      </c>
      <c r="IU68">
        <v>1</v>
      </c>
      <c r="IV68">
        <v>1</v>
      </c>
      <c r="IW68">
        <v>1</v>
      </c>
      <c r="IX68">
        <v>1</v>
      </c>
      <c r="IY68">
        <v>1</v>
      </c>
      <c r="IZ68">
        <v>1</v>
      </c>
      <c r="JA68">
        <v>1</v>
      </c>
      <c r="JB68">
        <v>1</v>
      </c>
      <c r="JC68">
        <v>1</v>
      </c>
      <c r="JD68">
        <v>1</v>
      </c>
      <c r="JE68">
        <v>100.00000000000003</v>
      </c>
      <c r="JF68">
        <v>100</v>
      </c>
      <c r="JG68">
        <v>100</v>
      </c>
      <c r="JH68">
        <v>100</v>
      </c>
      <c r="JI68">
        <v>100</v>
      </c>
      <c r="JJ68">
        <v>100</v>
      </c>
      <c r="JK68">
        <v>100</v>
      </c>
      <c r="JL68">
        <v>100</v>
      </c>
      <c r="JM68">
        <v>100</v>
      </c>
      <c r="JN68">
        <v>100</v>
      </c>
      <c r="JO68">
        <v>100</v>
      </c>
      <c r="JP68">
        <v>100</v>
      </c>
      <c r="JQ68">
        <v>100</v>
      </c>
      <c r="JR68">
        <v>100</v>
      </c>
      <c r="JS68">
        <v>100</v>
      </c>
      <c r="JT68">
        <v>100</v>
      </c>
      <c r="JU68">
        <v>100</v>
      </c>
      <c r="JV68">
        <v>100</v>
      </c>
      <c r="JW68">
        <v>100</v>
      </c>
      <c r="JX68">
        <v>100</v>
      </c>
      <c r="JY68">
        <v>100</v>
      </c>
      <c r="JZ68">
        <v>100</v>
      </c>
      <c r="KA68">
        <v>100</v>
      </c>
      <c r="KB68">
        <v>100</v>
      </c>
      <c r="KC68">
        <v>100</v>
      </c>
      <c r="KD68">
        <v>100</v>
      </c>
      <c r="KE68">
        <v>100</v>
      </c>
      <c r="KF68">
        <v>100</v>
      </c>
      <c r="KG68">
        <v>100</v>
      </c>
      <c r="KH68">
        <v>100</v>
      </c>
      <c r="KI68">
        <v>100</v>
      </c>
      <c r="KJ68">
        <v>100</v>
      </c>
      <c r="KK68">
        <v>100</v>
      </c>
      <c r="KL68">
        <v>100</v>
      </c>
      <c r="KM68">
        <v>100</v>
      </c>
      <c r="KN68">
        <v>100</v>
      </c>
      <c r="KO68">
        <v>100</v>
      </c>
      <c r="KP68">
        <v>100</v>
      </c>
      <c r="KQ68">
        <v>100</v>
      </c>
      <c r="KR68">
        <v>100</v>
      </c>
      <c r="KS68">
        <v>100</v>
      </c>
      <c r="KT68">
        <v>100</v>
      </c>
      <c r="KU68">
        <v>100</v>
      </c>
      <c r="KV68">
        <v>100</v>
      </c>
      <c r="KW68">
        <v>100</v>
      </c>
      <c r="KX68">
        <v>100</v>
      </c>
      <c r="KY68">
        <v>100</v>
      </c>
      <c r="KZ68">
        <v>100</v>
      </c>
      <c r="LA68">
        <v>100</v>
      </c>
      <c r="LB68">
        <v>100</v>
      </c>
      <c r="LC68">
        <v>100</v>
      </c>
      <c r="LD68" t="s">
        <v>2262</v>
      </c>
      <c r="LE68" t="s">
        <v>583</v>
      </c>
      <c r="LF68" t="s">
        <v>586</v>
      </c>
      <c r="LG68" t="s">
        <v>480</v>
      </c>
      <c r="LH68" t="s">
        <v>480</v>
      </c>
      <c r="LI68" t="s">
        <v>480</v>
      </c>
      <c r="LJ68">
        <v>100</v>
      </c>
      <c r="LK68">
        <v>100</v>
      </c>
      <c r="LL68">
        <v>25737997052</v>
      </c>
      <c r="LM68">
        <v>25725304426</v>
      </c>
      <c r="LN68">
        <v>22152141825</v>
      </c>
      <c r="LO68">
        <v>3250406264</v>
      </c>
      <c r="LP68">
        <v>3250406264</v>
      </c>
      <c r="LQ68">
        <v>100</v>
      </c>
      <c r="LR68">
        <v>100</v>
      </c>
      <c r="LS68">
        <v>100</v>
      </c>
      <c r="LT68">
        <v>100</v>
      </c>
      <c r="LU68">
        <v>100</v>
      </c>
      <c r="LV68">
        <v>100</v>
      </c>
      <c r="LW68">
        <v>100</v>
      </c>
      <c r="LX68">
        <v>100</v>
      </c>
      <c r="LY68">
        <v>100</v>
      </c>
      <c r="LZ68">
        <v>100</v>
      </c>
      <c r="MA68">
        <v>100</v>
      </c>
      <c r="MB68">
        <v>100</v>
      </c>
      <c r="MC68">
        <v>100</v>
      </c>
      <c r="MD68">
        <v>100</v>
      </c>
      <c r="ME68">
        <v>100</v>
      </c>
      <c r="MF68" t="s">
        <v>493</v>
      </c>
      <c r="MG68" t="s">
        <v>493</v>
      </c>
      <c r="MH68" t="s">
        <v>493</v>
      </c>
      <c r="MI68" t="s">
        <v>493</v>
      </c>
      <c r="MJ68" t="s">
        <v>493</v>
      </c>
      <c r="MK68" t="s">
        <v>493</v>
      </c>
      <c r="ML68" t="s">
        <v>493</v>
      </c>
      <c r="MM68" t="s">
        <v>493</v>
      </c>
      <c r="MN68" t="s">
        <v>493</v>
      </c>
      <c r="MO68" t="s">
        <v>493</v>
      </c>
      <c r="MP68" t="s">
        <v>492</v>
      </c>
      <c r="MQ68">
        <v>0</v>
      </c>
      <c r="MR68" t="s">
        <v>496</v>
      </c>
      <c r="MS68" t="s">
        <v>496</v>
      </c>
      <c r="MT68" t="s">
        <v>496</v>
      </c>
      <c r="MU68" t="s">
        <v>496</v>
      </c>
      <c r="MV68" t="s">
        <v>496</v>
      </c>
      <c r="MW68" t="s">
        <v>496</v>
      </c>
      <c r="MX68" t="s">
        <v>496</v>
      </c>
      <c r="MY68" t="s">
        <v>496</v>
      </c>
      <c r="MZ68" t="s">
        <v>496</v>
      </c>
      <c r="NA68" t="s">
        <v>496</v>
      </c>
      <c r="NB68" t="s">
        <v>496</v>
      </c>
      <c r="NC68">
        <v>0</v>
      </c>
      <c r="ND68">
        <v>100</v>
      </c>
      <c r="NE68">
        <v>100</v>
      </c>
      <c r="NF68">
        <v>100</v>
      </c>
      <c r="NG68">
        <v>100</v>
      </c>
      <c r="NH68">
        <v>100</v>
      </c>
      <c r="NI68">
        <v>100</v>
      </c>
      <c r="NJ68">
        <v>100</v>
      </c>
      <c r="NK68">
        <v>100</v>
      </c>
      <c r="NL68">
        <v>100</v>
      </c>
      <c r="NM68">
        <v>100</v>
      </c>
      <c r="NN68">
        <v>100</v>
      </c>
      <c r="NO68">
        <v>100</v>
      </c>
      <c r="NP68" t="s">
        <v>1936</v>
      </c>
      <c r="NQ68" t="s">
        <v>1240</v>
      </c>
      <c r="NR68" t="s">
        <v>1240</v>
      </c>
      <c r="NS68" t="s">
        <v>1240</v>
      </c>
      <c r="NT68" t="s">
        <v>1240</v>
      </c>
      <c r="NU68" t="s">
        <v>1240</v>
      </c>
      <c r="NV68" t="s">
        <v>1240</v>
      </c>
      <c r="NW68" t="s">
        <v>1240</v>
      </c>
      <c r="NX68" t="s">
        <v>1240</v>
      </c>
      <c r="NY68" t="s">
        <v>1240</v>
      </c>
      <c r="NZ68" t="s">
        <v>1240</v>
      </c>
      <c r="OA68">
        <v>0</v>
      </c>
      <c r="OB68" t="s">
        <v>1936</v>
      </c>
      <c r="OC68" t="s">
        <v>1240</v>
      </c>
      <c r="OD68" t="s">
        <v>1240</v>
      </c>
      <c r="OE68" t="s">
        <v>1240</v>
      </c>
      <c r="OF68" t="s">
        <v>1240</v>
      </c>
      <c r="OG68" t="s">
        <v>1240</v>
      </c>
      <c r="OH68" t="s">
        <v>1240</v>
      </c>
      <c r="OI68" t="s">
        <v>1240</v>
      </c>
      <c r="OJ68" t="s">
        <v>1240</v>
      </c>
      <c r="OK68" t="s">
        <v>1240</v>
      </c>
      <c r="OL68" t="s">
        <v>1240</v>
      </c>
      <c r="OM68">
        <v>0</v>
      </c>
      <c r="OP68" t="s">
        <v>2270</v>
      </c>
      <c r="OQ68">
        <v>100</v>
      </c>
      <c r="OR68" t="s">
        <v>583</v>
      </c>
      <c r="OS68" t="s">
        <v>583</v>
      </c>
      <c r="OT68" t="s">
        <v>583</v>
      </c>
      <c r="OU68" t="s">
        <v>583</v>
      </c>
      <c r="OV68" t="s">
        <v>583</v>
      </c>
      <c r="OW68" t="s">
        <v>583</v>
      </c>
      <c r="OX68" t="s">
        <v>583</v>
      </c>
      <c r="OY68" t="s">
        <v>583</v>
      </c>
      <c r="OZ68" t="s">
        <v>583</v>
      </c>
      <c r="PA68" t="s">
        <v>583</v>
      </c>
      <c r="PB68" t="s">
        <v>583</v>
      </c>
      <c r="PC68" t="s">
        <v>583</v>
      </c>
      <c r="PD68" t="s">
        <v>583</v>
      </c>
      <c r="PE68" t="s">
        <v>583</v>
      </c>
      <c r="PF68" t="s">
        <v>583</v>
      </c>
      <c r="PG68" t="s">
        <v>583</v>
      </c>
      <c r="PH68" t="s">
        <v>583</v>
      </c>
      <c r="PI68" t="s">
        <v>583</v>
      </c>
      <c r="PJ68" t="s">
        <v>583</v>
      </c>
      <c r="PK68" t="s">
        <v>583</v>
      </c>
      <c r="PL68" t="s">
        <v>583</v>
      </c>
      <c r="PM68" t="s">
        <v>583</v>
      </c>
      <c r="PN68" t="s">
        <v>583</v>
      </c>
      <c r="PO68" t="s">
        <v>583</v>
      </c>
      <c r="PP68" t="s">
        <v>583</v>
      </c>
      <c r="PQ68" t="s">
        <v>583</v>
      </c>
      <c r="PR68">
        <v>55732342</v>
      </c>
      <c r="PS68">
        <v>3194673922</v>
      </c>
      <c r="PT68" t="s">
        <v>1089</v>
      </c>
    </row>
    <row r="69" spans="1:436" x14ac:dyDescent="0.35">
      <c r="A69" t="s">
        <v>2282</v>
      </c>
      <c r="B69">
        <v>7871</v>
      </c>
      <c r="D69">
        <v>2020110010188</v>
      </c>
      <c r="E69" t="s">
        <v>437</v>
      </c>
      <c r="F69" t="s">
        <v>1747</v>
      </c>
      <c r="G69" t="s">
        <v>1748</v>
      </c>
      <c r="H69" t="s">
        <v>1749</v>
      </c>
      <c r="I69" t="s">
        <v>583</v>
      </c>
      <c r="J69" t="s">
        <v>1751</v>
      </c>
      <c r="K69" t="s">
        <v>1752</v>
      </c>
      <c r="L69" t="s">
        <v>1753</v>
      </c>
      <c r="M69" t="s">
        <v>1754</v>
      </c>
      <c r="N69" t="s">
        <v>1752</v>
      </c>
      <c r="O69" t="s">
        <v>1753</v>
      </c>
      <c r="P69" t="s">
        <v>1754</v>
      </c>
      <c r="Q69" t="s">
        <v>1755</v>
      </c>
      <c r="R69" t="s">
        <v>1756</v>
      </c>
      <c r="S69" t="s">
        <v>2283</v>
      </c>
      <c r="T69" t="s">
        <v>2284</v>
      </c>
      <c r="X69" t="s">
        <v>2285</v>
      </c>
      <c r="Y69" t="s">
        <v>2286</v>
      </c>
      <c r="Z69" t="s">
        <v>2283</v>
      </c>
      <c r="AA69" t="s">
        <v>2287</v>
      </c>
      <c r="AG69" t="s">
        <v>480</v>
      </c>
      <c r="AH69" t="s">
        <v>480</v>
      </c>
      <c r="AI69" t="s">
        <v>2288</v>
      </c>
      <c r="AJ69">
        <v>0</v>
      </c>
      <c r="AK69">
        <v>44466</v>
      </c>
      <c r="AL69">
        <v>2</v>
      </c>
      <c r="AM69">
        <v>2023</v>
      </c>
      <c r="AN69" t="s">
        <v>1762</v>
      </c>
      <c r="AO69" t="s">
        <v>2289</v>
      </c>
      <c r="AP69">
        <v>2020</v>
      </c>
      <c r="AQ69">
        <v>2024</v>
      </c>
      <c r="AR69" t="s">
        <v>458</v>
      </c>
      <c r="AS69" t="s">
        <v>459</v>
      </c>
      <c r="AT69" t="s">
        <v>460</v>
      </c>
      <c r="AU69" t="s">
        <v>461</v>
      </c>
      <c r="AV69" t="s">
        <v>462</v>
      </c>
      <c r="AW69" t="s">
        <v>462</v>
      </c>
      <c r="AX69" t="s">
        <v>462</v>
      </c>
      <c r="AZ69">
        <v>1</v>
      </c>
      <c r="BB69" t="s">
        <v>2290</v>
      </c>
      <c r="BC69" t="s">
        <v>2291</v>
      </c>
      <c r="BD69" t="s">
        <v>2292</v>
      </c>
      <c r="BE69" t="s">
        <v>2293</v>
      </c>
      <c r="BF69" t="s">
        <v>532</v>
      </c>
      <c r="BG69">
        <v>4</v>
      </c>
      <c r="BH69">
        <v>45204</v>
      </c>
      <c r="BI69" t="s">
        <v>1768</v>
      </c>
      <c r="BJ69" t="s">
        <v>51</v>
      </c>
      <c r="BK69">
        <v>100</v>
      </c>
      <c r="BL69">
        <v>5</v>
      </c>
      <c r="BM69">
        <v>20</v>
      </c>
      <c r="BN69">
        <v>55</v>
      </c>
      <c r="BO69">
        <v>90</v>
      </c>
      <c r="BP69">
        <v>100</v>
      </c>
      <c r="BW69">
        <v>5</v>
      </c>
      <c r="BX69">
        <v>20</v>
      </c>
      <c r="BY69">
        <v>55</v>
      </c>
      <c r="BZ69">
        <v>90</v>
      </c>
      <c r="CA69">
        <v>15</v>
      </c>
      <c r="CB69">
        <v>35</v>
      </c>
      <c r="CC69">
        <v>35</v>
      </c>
      <c r="CD69">
        <v>0</v>
      </c>
      <c r="CE69">
        <v>0</v>
      </c>
      <c r="CF69">
        <v>0</v>
      </c>
      <c r="CG69">
        <v>0</v>
      </c>
      <c r="CH69" t="s">
        <v>583</v>
      </c>
      <c r="CI69" t="s">
        <v>583</v>
      </c>
      <c r="CJ69">
        <v>5</v>
      </c>
      <c r="CK69">
        <v>20</v>
      </c>
      <c r="CL69">
        <v>55</v>
      </c>
      <c r="CM69">
        <v>90</v>
      </c>
      <c r="CN69" t="s">
        <v>469</v>
      </c>
      <c r="CO69">
        <v>0</v>
      </c>
      <c r="CP69">
        <v>0</v>
      </c>
      <c r="CQ69">
        <v>3.8884999999999996</v>
      </c>
      <c r="CR69">
        <v>3.5</v>
      </c>
      <c r="CS69">
        <v>0</v>
      </c>
      <c r="CT69">
        <v>7.3884999999999996</v>
      </c>
      <c r="CU69">
        <v>3.5</v>
      </c>
      <c r="CV69">
        <v>0</v>
      </c>
      <c r="CW69">
        <v>3.8884999999999996</v>
      </c>
      <c r="CX69">
        <v>3.5</v>
      </c>
      <c r="CY69">
        <v>0</v>
      </c>
      <c r="CZ69">
        <v>9.3345000000000002</v>
      </c>
      <c r="DA69">
        <v>90</v>
      </c>
      <c r="DB69" s="92">
        <v>90</v>
      </c>
      <c r="DC69">
        <v>35</v>
      </c>
      <c r="DD69">
        <v>35</v>
      </c>
      <c r="DE69">
        <v>0</v>
      </c>
      <c r="DF69">
        <v>0</v>
      </c>
      <c r="DG69">
        <v>22.22</v>
      </c>
      <c r="DH69">
        <v>20</v>
      </c>
      <c r="DI69">
        <v>0</v>
      </c>
      <c r="DJ69">
        <v>42.22</v>
      </c>
      <c r="DK69">
        <v>20</v>
      </c>
      <c r="DL69">
        <v>0</v>
      </c>
      <c r="DM69">
        <v>22.22</v>
      </c>
      <c r="DN69">
        <v>20</v>
      </c>
      <c r="DO69">
        <v>0</v>
      </c>
      <c r="DP69">
        <v>53.34</v>
      </c>
      <c r="DQ69">
        <v>200</v>
      </c>
      <c r="DR69">
        <v>0</v>
      </c>
      <c r="DS69">
        <v>0</v>
      </c>
      <c r="DT69">
        <v>22.22</v>
      </c>
      <c r="DU69">
        <v>20</v>
      </c>
      <c r="DV69">
        <v>0</v>
      </c>
      <c r="DW69">
        <v>42.22</v>
      </c>
      <c r="DX69">
        <v>20</v>
      </c>
      <c r="DY69">
        <v>0</v>
      </c>
      <c r="DZ69">
        <v>22.22</v>
      </c>
      <c r="EA69">
        <v>20</v>
      </c>
      <c r="EB69">
        <v>33.340000000000003</v>
      </c>
      <c r="EC69">
        <v>20</v>
      </c>
      <c r="ED69">
        <v>200</v>
      </c>
      <c r="EE69">
        <v>200</v>
      </c>
      <c r="EF69" t="s">
        <v>489</v>
      </c>
      <c r="EG69" t="s">
        <v>489</v>
      </c>
      <c r="EH69" t="s">
        <v>1770</v>
      </c>
      <c r="EI69" t="s">
        <v>1771</v>
      </c>
      <c r="EJ69" t="s">
        <v>489</v>
      </c>
      <c r="EK69" t="s">
        <v>1772</v>
      </c>
      <c r="EL69" t="s">
        <v>1771</v>
      </c>
      <c r="EM69" t="s">
        <v>586</v>
      </c>
      <c r="EN69" t="s">
        <v>1770</v>
      </c>
      <c r="EO69" t="s">
        <v>1771</v>
      </c>
      <c r="EP69" t="s">
        <v>586</v>
      </c>
      <c r="EQ69" t="s">
        <v>1772</v>
      </c>
      <c r="ER69" t="s">
        <v>489</v>
      </c>
      <c r="ES69" t="s">
        <v>489</v>
      </c>
      <c r="ET69" t="s">
        <v>1773</v>
      </c>
      <c r="EU69" t="s">
        <v>1774</v>
      </c>
      <c r="EV69" t="s">
        <v>489</v>
      </c>
      <c r="EW69" t="s">
        <v>1775</v>
      </c>
      <c r="EX69" t="s">
        <v>1776</v>
      </c>
      <c r="EY69" t="s">
        <v>586</v>
      </c>
      <c r="EZ69" t="s">
        <v>1777</v>
      </c>
      <c r="FA69" t="s">
        <v>1774</v>
      </c>
      <c r="FB69" t="s">
        <v>1778</v>
      </c>
      <c r="FC69" t="s">
        <v>1779</v>
      </c>
      <c r="FD69" t="s">
        <v>583</v>
      </c>
      <c r="FE69" t="s">
        <v>583</v>
      </c>
      <c r="FF69" t="s">
        <v>583</v>
      </c>
      <c r="FG69" t="s">
        <v>583</v>
      </c>
      <c r="FH69" t="s">
        <v>583</v>
      </c>
      <c r="FI69" t="s">
        <v>583</v>
      </c>
      <c r="FJ69" t="s">
        <v>583</v>
      </c>
      <c r="FK69" t="s">
        <v>583</v>
      </c>
      <c r="FL69" t="s">
        <v>583</v>
      </c>
      <c r="FM69" t="s">
        <v>583</v>
      </c>
      <c r="FN69" t="s">
        <v>583</v>
      </c>
      <c r="FO69" t="s">
        <v>583</v>
      </c>
      <c r="FP69" t="s">
        <v>583</v>
      </c>
      <c r="FQ69" t="s">
        <v>583</v>
      </c>
      <c r="FR69" t="s">
        <v>583</v>
      </c>
      <c r="FS69" t="s">
        <v>583</v>
      </c>
      <c r="FT69" t="s">
        <v>583</v>
      </c>
      <c r="FU69" t="s">
        <v>583</v>
      </c>
      <c r="FV69" t="s">
        <v>583</v>
      </c>
      <c r="FW69" t="s">
        <v>583</v>
      </c>
      <c r="FX69" t="s">
        <v>583</v>
      </c>
      <c r="FY69" t="s">
        <v>583</v>
      </c>
      <c r="FZ69" t="s">
        <v>583</v>
      </c>
      <c r="GA69" t="s">
        <v>583</v>
      </c>
      <c r="GB69" t="s">
        <v>583</v>
      </c>
      <c r="GC69" t="s">
        <v>583</v>
      </c>
      <c r="GD69" t="s">
        <v>583</v>
      </c>
      <c r="GE69" t="s">
        <v>583</v>
      </c>
      <c r="GF69" t="s">
        <v>583</v>
      </c>
      <c r="GG69" t="s">
        <v>583</v>
      </c>
      <c r="GH69" t="s">
        <v>583</v>
      </c>
      <c r="GI69" t="s">
        <v>583</v>
      </c>
      <c r="GJ69" t="s">
        <v>583</v>
      </c>
      <c r="GK69" t="s">
        <v>583</v>
      </c>
      <c r="GL69" t="s">
        <v>583</v>
      </c>
      <c r="GM69" t="s">
        <v>583</v>
      </c>
      <c r="GN69" t="s">
        <v>583</v>
      </c>
      <c r="GO69" t="s">
        <v>583</v>
      </c>
      <c r="GP69" t="s">
        <v>583</v>
      </c>
      <c r="GQ69" t="s">
        <v>583</v>
      </c>
      <c r="GR69" t="s">
        <v>583</v>
      </c>
      <c r="GS69" t="s">
        <v>583</v>
      </c>
      <c r="GT69" t="s">
        <v>583</v>
      </c>
      <c r="GU69" t="s">
        <v>583</v>
      </c>
      <c r="GV69" t="s">
        <v>583</v>
      </c>
      <c r="GW69" t="s">
        <v>583</v>
      </c>
      <c r="GX69" t="s">
        <v>583</v>
      </c>
      <c r="GY69" t="s">
        <v>583</v>
      </c>
      <c r="GZ69" t="s">
        <v>583</v>
      </c>
      <c r="HA69" t="s">
        <v>583</v>
      </c>
      <c r="HB69" t="s">
        <v>583</v>
      </c>
      <c r="HC69" t="s">
        <v>583</v>
      </c>
      <c r="HD69" t="s">
        <v>583</v>
      </c>
      <c r="HE69" t="s">
        <v>583</v>
      </c>
      <c r="HF69" t="s">
        <v>583</v>
      </c>
      <c r="HG69" t="s">
        <v>583</v>
      </c>
      <c r="HH69" t="s">
        <v>583</v>
      </c>
      <c r="HI69" t="s">
        <v>583</v>
      </c>
      <c r="HJ69" t="s">
        <v>583</v>
      </c>
      <c r="HK69" t="s">
        <v>583</v>
      </c>
      <c r="HL69" t="s">
        <v>583</v>
      </c>
      <c r="HM69" t="s">
        <v>583</v>
      </c>
      <c r="HN69" t="s">
        <v>583</v>
      </c>
      <c r="HO69" t="s">
        <v>583</v>
      </c>
      <c r="HP69" t="s">
        <v>583</v>
      </c>
      <c r="HQ69" t="s">
        <v>583</v>
      </c>
      <c r="HR69" t="s">
        <v>583</v>
      </c>
      <c r="HS69" t="s">
        <v>583</v>
      </c>
      <c r="HT69" t="s">
        <v>583</v>
      </c>
      <c r="HU69" t="s">
        <v>583</v>
      </c>
      <c r="HV69" t="s">
        <v>583</v>
      </c>
      <c r="HW69" t="s">
        <v>583</v>
      </c>
      <c r="HX69" t="s">
        <v>583</v>
      </c>
      <c r="HY69" t="s">
        <v>583</v>
      </c>
      <c r="HZ69" t="s">
        <v>583</v>
      </c>
      <c r="IA69" t="s">
        <v>583</v>
      </c>
      <c r="IB69" t="s">
        <v>583</v>
      </c>
      <c r="IC69" t="s">
        <v>583</v>
      </c>
      <c r="ID69" t="s">
        <v>1780</v>
      </c>
      <c r="IE69" t="s">
        <v>480</v>
      </c>
      <c r="IF69" t="s">
        <v>480</v>
      </c>
      <c r="IG69" t="s">
        <v>489</v>
      </c>
      <c r="IH69" t="s">
        <v>489</v>
      </c>
      <c r="II69" t="s">
        <v>1781</v>
      </c>
      <c r="IJ69" t="s">
        <v>1782</v>
      </c>
      <c r="IK69" t="s">
        <v>489</v>
      </c>
      <c r="IL69" t="s">
        <v>1783</v>
      </c>
      <c r="IM69" t="s">
        <v>1784</v>
      </c>
      <c r="IN69" t="s">
        <v>586</v>
      </c>
      <c r="IO69" t="s">
        <v>1785</v>
      </c>
      <c r="IP69" t="s">
        <v>1786</v>
      </c>
      <c r="IQ69" t="s">
        <v>1787</v>
      </c>
      <c r="IR69" t="s">
        <v>1788</v>
      </c>
      <c r="IS69">
        <v>0</v>
      </c>
      <c r="IT69">
        <v>0</v>
      </c>
      <c r="IU69">
        <v>1</v>
      </c>
      <c r="IV69">
        <v>1</v>
      </c>
      <c r="IW69">
        <v>0</v>
      </c>
      <c r="IX69">
        <v>1</v>
      </c>
      <c r="IY69">
        <v>1</v>
      </c>
      <c r="IZ69">
        <v>0</v>
      </c>
      <c r="JA69">
        <v>1</v>
      </c>
      <c r="JB69">
        <v>1</v>
      </c>
      <c r="JC69">
        <v>33.340000000000003</v>
      </c>
      <c r="JD69">
        <v>0.37495313085864262</v>
      </c>
      <c r="JE69">
        <v>1</v>
      </c>
      <c r="JF69">
        <v>0</v>
      </c>
      <c r="JG69">
        <v>0</v>
      </c>
      <c r="JH69">
        <v>11.11</v>
      </c>
      <c r="JI69">
        <v>10</v>
      </c>
      <c r="JJ69">
        <v>0</v>
      </c>
      <c r="JK69">
        <v>21.11</v>
      </c>
      <c r="JL69">
        <v>10</v>
      </c>
      <c r="JM69">
        <v>0</v>
      </c>
      <c r="JN69">
        <v>11.11</v>
      </c>
      <c r="JO69">
        <v>10</v>
      </c>
      <c r="JP69">
        <v>16.670000000000002</v>
      </c>
      <c r="JQ69">
        <v>10</v>
      </c>
      <c r="JR69">
        <v>100</v>
      </c>
      <c r="JS69">
        <v>0</v>
      </c>
      <c r="JT69">
        <v>0</v>
      </c>
      <c r="JU69">
        <v>11.11</v>
      </c>
      <c r="JV69">
        <v>21.11</v>
      </c>
      <c r="JW69">
        <v>21.11</v>
      </c>
      <c r="JX69">
        <v>42.22</v>
      </c>
      <c r="JY69">
        <v>52.22</v>
      </c>
      <c r="JZ69">
        <v>52.22</v>
      </c>
      <c r="KA69">
        <v>63.33</v>
      </c>
      <c r="KB69">
        <v>73.33</v>
      </c>
      <c r="KC69">
        <v>90</v>
      </c>
      <c r="KD69">
        <v>100</v>
      </c>
      <c r="KE69" t="s">
        <v>489</v>
      </c>
      <c r="KF69" t="s">
        <v>480</v>
      </c>
      <c r="KG69">
        <v>100</v>
      </c>
      <c r="KH69">
        <v>100</v>
      </c>
      <c r="KI69" t="s">
        <v>480</v>
      </c>
      <c r="KJ69">
        <v>100</v>
      </c>
      <c r="KK69">
        <v>100</v>
      </c>
      <c r="KL69" t="s">
        <v>480</v>
      </c>
      <c r="KM69">
        <v>100</v>
      </c>
      <c r="KN69">
        <v>100</v>
      </c>
      <c r="KO69" t="s">
        <v>480</v>
      </c>
      <c r="KP69">
        <v>37.495313085864261</v>
      </c>
      <c r="KQ69" t="s">
        <v>489</v>
      </c>
      <c r="KR69" t="s">
        <v>489</v>
      </c>
      <c r="KS69">
        <v>100</v>
      </c>
      <c r="KT69">
        <v>100</v>
      </c>
      <c r="KU69">
        <v>100</v>
      </c>
      <c r="KV69">
        <v>100</v>
      </c>
      <c r="KW69">
        <v>100</v>
      </c>
      <c r="KX69">
        <v>100</v>
      </c>
      <c r="KY69">
        <v>100</v>
      </c>
      <c r="KZ69">
        <v>100</v>
      </c>
      <c r="LA69">
        <v>122.73285149324971</v>
      </c>
      <c r="LB69">
        <v>100</v>
      </c>
      <c r="LC69">
        <v>100</v>
      </c>
      <c r="LD69" t="s">
        <v>2262</v>
      </c>
      <c r="LE69" t="s">
        <v>583</v>
      </c>
      <c r="LF69" t="s">
        <v>586</v>
      </c>
      <c r="LG69" t="s">
        <v>480</v>
      </c>
      <c r="LH69" t="s">
        <v>480</v>
      </c>
      <c r="LI69" t="s">
        <v>480</v>
      </c>
      <c r="LJ69">
        <v>100</v>
      </c>
      <c r="LK69">
        <v>100</v>
      </c>
      <c r="LL69">
        <v>25737997052</v>
      </c>
      <c r="LM69">
        <v>25725304426</v>
      </c>
      <c r="LN69">
        <v>22152141825</v>
      </c>
      <c r="LO69">
        <v>3250406264</v>
      </c>
      <c r="LP69">
        <v>3250406264</v>
      </c>
      <c r="LQ69" t="s">
        <v>489</v>
      </c>
      <c r="LR69" t="s">
        <v>489</v>
      </c>
      <c r="LS69">
        <v>3.8884999999999996</v>
      </c>
      <c r="LT69">
        <v>3.4999999999999991</v>
      </c>
      <c r="LU69">
        <v>0</v>
      </c>
      <c r="LV69">
        <v>7.3884999999999987</v>
      </c>
      <c r="LW69">
        <v>3.5000000000000036</v>
      </c>
      <c r="LX69">
        <v>0</v>
      </c>
      <c r="LY69">
        <v>3.8885000000000005</v>
      </c>
      <c r="LZ69">
        <v>3.5</v>
      </c>
      <c r="MA69">
        <v>5.834500000000002</v>
      </c>
      <c r="MB69">
        <v>3.4999999999999964</v>
      </c>
      <c r="MC69">
        <v>35</v>
      </c>
      <c r="MD69">
        <v>35</v>
      </c>
      <c r="ME69">
        <v>90</v>
      </c>
      <c r="MF69" t="s">
        <v>493</v>
      </c>
      <c r="MG69" t="s">
        <v>493</v>
      </c>
      <c r="MH69" t="s">
        <v>493</v>
      </c>
      <c r="MI69" t="s">
        <v>493</v>
      </c>
      <c r="MJ69" t="s">
        <v>493</v>
      </c>
      <c r="MK69" t="s">
        <v>493</v>
      </c>
      <c r="ML69" t="s">
        <v>493</v>
      </c>
      <c r="MM69" t="s">
        <v>493</v>
      </c>
      <c r="MN69" t="s">
        <v>493</v>
      </c>
      <c r="MO69" t="s">
        <v>493</v>
      </c>
      <c r="MP69" t="s">
        <v>492</v>
      </c>
      <c r="MQ69">
        <v>0</v>
      </c>
      <c r="MR69" t="s">
        <v>496</v>
      </c>
      <c r="MS69" t="s">
        <v>496</v>
      </c>
      <c r="MT69" t="s">
        <v>496</v>
      </c>
      <c r="MU69" t="s">
        <v>496</v>
      </c>
      <c r="MV69" t="s">
        <v>496</v>
      </c>
      <c r="MW69" t="s">
        <v>496</v>
      </c>
      <c r="MX69" t="s">
        <v>496</v>
      </c>
      <c r="MY69" t="s">
        <v>496</v>
      </c>
      <c r="MZ69" t="s">
        <v>496</v>
      </c>
      <c r="NA69" t="s">
        <v>496</v>
      </c>
      <c r="NB69" t="s">
        <v>496</v>
      </c>
      <c r="NC69">
        <v>0</v>
      </c>
      <c r="ND69" t="s">
        <v>489</v>
      </c>
      <c r="NE69" t="s">
        <v>489</v>
      </c>
      <c r="NF69">
        <v>100</v>
      </c>
      <c r="NG69">
        <v>100</v>
      </c>
      <c r="NH69">
        <v>100</v>
      </c>
      <c r="NI69">
        <v>100</v>
      </c>
      <c r="NJ69">
        <v>100</v>
      </c>
      <c r="NK69">
        <v>100</v>
      </c>
      <c r="NL69">
        <v>100</v>
      </c>
      <c r="NM69">
        <v>100</v>
      </c>
      <c r="NN69">
        <v>122.73285149324971</v>
      </c>
      <c r="NO69">
        <v>100</v>
      </c>
      <c r="NP69" t="s">
        <v>1936</v>
      </c>
      <c r="NQ69" t="s">
        <v>1240</v>
      </c>
      <c r="NR69" t="s">
        <v>1240</v>
      </c>
      <c r="NS69" t="s">
        <v>1240</v>
      </c>
      <c r="NT69" t="s">
        <v>1240</v>
      </c>
      <c r="NU69" t="s">
        <v>1240</v>
      </c>
      <c r="NV69" t="s">
        <v>1240</v>
      </c>
      <c r="NW69" t="s">
        <v>1240</v>
      </c>
      <c r="NX69" t="s">
        <v>1240</v>
      </c>
      <c r="NY69" t="s">
        <v>1240</v>
      </c>
      <c r="NZ69" t="s">
        <v>1240</v>
      </c>
      <c r="OA69">
        <v>0</v>
      </c>
      <c r="OB69" t="s">
        <v>1936</v>
      </c>
      <c r="OC69" t="s">
        <v>1240</v>
      </c>
      <c r="OD69" t="s">
        <v>1240</v>
      </c>
      <c r="OE69" t="s">
        <v>1240</v>
      </c>
      <c r="OF69" t="s">
        <v>1240</v>
      </c>
      <c r="OG69" t="s">
        <v>1240</v>
      </c>
      <c r="OH69" t="s">
        <v>1240</v>
      </c>
      <c r="OI69" t="s">
        <v>1240</v>
      </c>
      <c r="OJ69" t="s">
        <v>1240</v>
      </c>
      <c r="OK69" t="s">
        <v>1240</v>
      </c>
      <c r="OL69" t="s">
        <v>1790</v>
      </c>
      <c r="OM69">
        <v>0</v>
      </c>
      <c r="OP69" t="s">
        <v>2282</v>
      </c>
      <c r="OQ69">
        <v>55</v>
      </c>
      <c r="OR69" t="s">
        <v>583</v>
      </c>
      <c r="OS69" t="s">
        <v>583</v>
      </c>
      <c r="OT69" t="s">
        <v>583</v>
      </c>
      <c r="OU69" t="s">
        <v>583</v>
      </c>
      <c r="OV69" t="s">
        <v>583</v>
      </c>
      <c r="OW69" t="s">
        <v>583</v>
      </c>
      <c r="OX69" t="s">
        <v>583</v>
      </c>
      <c r="OY69" t="s">
        <v>583</v>
      </c>
      <c r="OZ69" t="s">
        <v>583</v>
      </c>
      <c r="PA69" t="s">
        <v>583</v>
      </c>
      <c r="PB69" t="s">
        <v>583</v>
      </c>
      <c r="PC69" t="s">
        <v>583</v>
      </c>
      <c r="PD69" t="s">
        <v>583</v>
      </c>
      <c r="PE69" t="s">
        <v>583</v>
      </c>
      <c r="PF69" t="s">
        <v>583</v>
      </c>
      <c r="PG69" t="s">
        <v>583</v>
      </c>
      <c r="PH69" t="s">
        <v>583</v>
      </c>
      <c r="PI69" t="s">
        <v>583</v>
      </c>
      <c r="PJ69" t="s">
        <v>583</v>
      </c>
      <c r="PK69" t="s">
        <v>583</v>
      </c>
      <c r="PL69" t="s">
        <v>583</v>
      </c>
      <c r="PM69" t="s">
        <v>583</v>
      </c>
      <c r="PN69" t="s">
        <v>583</v>
      </c>
      <c r="PO69" t="s">
        <v>583</v>
      </c>
      <c r="PP69" t="s">
        <v>583</v>
      </c>
      <c r="PQ69" t="s">
        <v>583</v>
      </c>
      <c r="PR69">
        <v>55732342</v>
      </c>
      <c r="PS69">
        <v>3194673922</v>
      </c>
      <c r="PT69" t="s">
        <v>2294</v>
      </c>
    </row>
    <row r="70" spans="1:436" x14ac:dyDescent="0.35">
      <c r="A70" t="s">
        <v>2295</v>
      </c>
      <c r="B70">
        <v>7871</v>
      </c>
      <c r="D70">
        <v>2020110010188</v>
      </c>
      <c r="E70" t="s">
        <v>437</v>
      </c>
      <c r="F70" t="s">
        <v>1747</v>
      </c>
      <c r="G70" t="s">
        <v>1748</v>
      </c>
      <c r="H70" t="s">
        <v>1749</v>
      </c>
      <c r="I70" t="s">
        <v>583</v>
      </c>
      <c r="J70" t="s">
        <v>1751</v>
      </c>
      <c r="K70" t="s">
        <v>1752</v>
      </c>
      <c r="L70" t="s">
        <v>1753</v>
      </c>
      <c r="M70" t="s">
        <v>1754</v>
      </c>
      <c r="N70" t="s">
        <v>1752</v>
      </c>
      <c r="O70" t="s">
        <v>1753</v>
      </c>
      <c r="P70" t="s">
        <v>1754</v>
      </c>
      <c r="Q70" t="s">
        <v>1755</v>
      </c>
      <c r="R70" t="s">
        <v>1756</v>
      </c>
      <c r="S70" t="s">
        <v>2296</v>
      </c>
      <c r="T70" t="s">
        <v>2297</v>
      </c>
      <c r="X70" t="s">
        <v>2298</v>
      </c>
      <c r="Y70" t="s">
        <v>2299</v>
      </c>
      <c r="Z70" t="s">
        <v>2296</v>
      </c>
      <c r="AA70" t="s">
        <v>2300</v>
      </c>
      <c r="AG70" t="s">
        <v>480</v>
      </c>
      <c r="AH70" t="s">
        <v>480</v>
      </c>
      <c r="AI70" t="s">
        <v>2301</v>
      </c>
      <c r="AJ70">
        <v>0</v>
      </c>
      <c r="AK70">
        <v>44466</v>
      </c>
      <c r="AL70">
        <v>2</v>
      </c>
      <c r="AM70">
        <v>2023</v>
      </c>
      <c r="AN70" t="s">
        <v>2103</v>
      </c>
      <c r="AO70" t="s">
        <v>2302</v>
      </c>
      <c r="AP70">
        <v>2020</v>
      </c>
      <c r="AQ70">
        <v>2024</v>
      </c>
      <c r="AR70" t="s">
        <v>458</v>
      </c>
      <c r="AS70" t="s">
        <v>459</v>
      </c>
      <c r="AT70" t="s">
        <v>460</v>
      </c>
      <c r="AU70" t="s">
        <v>461</v>
      </c>
      <c r="AV70" t="s">
        <v>462</v>
      </c>
      <c r="AW70" t="s">
        <v>462</v>
      </c>
      <c r="AX70" t="s">
        <v>462</v>
      </c>
      <c r="AZ70">
        <v>1</v>
      </c>
      <c r="BB70" t="s">
        <v>2303</v>
      </c>
      <c r="BC70" t="s">
        <v>2304</v>
      </c>
      <c r="BD70" t="s">
        <v>2305</v>
      </c>
      <c r="BE70" t="s">
        <v>2306</v>
      </c>
      <c r="BF70" t="s">
        <v>532</v>
      </c>
      <c r="BG70">
        <v>4</v>
      </c>
      <c r="BH70">
        <v>45204</v>
      </c>
      <c r="BI70" t="s">
        <v>1768</v>
      </c>
      <c r="BJ70" t="s">
        <v>51</v>
      </c>
      <c r="BK70">
        <v>100</v>
      </c>
      <c r="BL70">
        <v>5</v>
      </c>
      <c r="BM70">
        <v>20</v>
      </c>
      <c r="BN70">
        <v>55</v>
      </c>
      <c r="BO70">
        <v>90</v>
      </c>
      <c r="BP70">
        <v>100</v>
      </c>
      <c r="BW70">
        <v>5</v>
      </c>
      <c r="BX70">
        <v>20</v>
      </c>
      <c r="BY70">
        <v>55</v>
      </c>
      <c r="BZ70">
        <v>90</v>
      </c>
      <c r="CA70">
        <v>15</v>
      </c>
      <c r="CB70">
        <v>35</v>
      </c>
      <c r="CC70">
        <v>35</v>
      </c>
      <c r="CD70">
        <v>0</v>
      </c>
      <c r="CE70">
        <v>0</v>
      </c>
      <c r="CF70">
        <v>0</v>
      </c>
      <c r="CG70">
        <v>0</v>
      </c>
      <c r="CH70" t="s">
        <v>583</v>
      </c>
      <c r="CI70" t="s">
        <v>583</v>
      </c>
      <c r="CJ70">
        <v>5</v>
      </c>
      <c r="CK70">
        <v>20</v>
      </c>
      <c r="CL70">
        <v>55</v>
      </c>
      <c r="CM70">
        <v>90</v>
      </c>
      <c r="CN70" t="s">
        <v>469</v>
      </c>
      <c r="CO70">
        <v>2.5</v>
      </c>
      <c r="CP70">
        <v>3.75</v>
      </c>
      <c r="CQ70">
        <v>2.5</v>
      </c>
      <c r="CR70">
        <v>3.75</v>
      </c>
      <c r="CS70">
        <v>2.5</v>
      </c>
      <c r="CT70">
        <v>3.75</v>
      </c>
      <c r="CU70">
        <v>1.25</v>
      </c>
      <c r="CV70">
        <v>2.5</v>
      </c>
      <c r="CW70">
        <v>2.5</v>
      </c>
      <c r="CX70">
        <v>3.75</v>
      </c>
      <c r="CY70">
        <v>3.75</v>
      </c>
      <c r="CZ70">
        <v>2.5</v>
      </c>
      <c r="DA70">
        <v>90</v>
      </c>
      <c r="DB70" s="92">
        <v>90</v>
      </c>
      <c r="DC70">
        <v>35</v>
      </c>
      <c r="DD70">
        <v>35</v>
      </c>
      <c r="DE70">
        <v>7.14</v>
      </c>
      <c r="DF70">
        <v>10.71</v>
      </c>
      <c r="DG70">
        <v>7.14</v>
      </c>
      <c r="DH70">
        <v>10.71</v>
      </c>
      <c r="DI70">
        <v>7.15</v>
      </c>
      <c r="DJ70">
        <v>10.71</v>
      </c>
      <c r="DK70">
        <v>3.57</v>
      </c>
      <c r="DL70">
        <v>7.14</v>
      </c>
      <c r="DM70">
        <v>7.14</v>
      </c>
      <c r="DN70">
        <v>10.72</v>
      </c>
      <c r="DO70">
        <v>10.72</v>
      </c>
      <c r="DP70">
        <v>7.15</v>
      </c>
      <c r="DQ70">
        <v>100</v>
      </c>
      <c r="DR70">
        <v>7.14</v>
      </c>
      <c r="DS70">
        <v>10.71</v>
      </c>
      <c r="DT70">
        <v>7.14</v>
      </c>
      <c r="DU70">
        <v>10.71</v>
      </c>
      <c r="DV70">
        <v>7.15</v>
      </c>
      <c r="DW70">
        <v>7.14</v>
      </c>
      <c r="DX70">
        <v>7.14</v>
      </c>
      <c r="DY70">
        <v>7.14</v>
      </c>
      <c r="DZ70">
        <v>7.14</v>
      </c>
      <c r="EA70">
        <v>10.72</v>
      </c>
      <c r="EB70">
        <v>14.29</v>
      </c>
      <c r="EC70">
        <v>3.58</v>
      </c>
      <c r="ED70">
        <v>99.999999999999986</v>
      </c>
      <c r="EE70">
        <v>99.999999999999986</v>
      </c>
      <c r="EF70" t="s">
        <v>2307</v>
      </c>
      <c r="EG70" t="s">
        <v>2109</v>
      </c>
      <c r="EH70" t="s">
        <v>2308</v>
      </c>
      <c r="EI70" t="s">
        <v>2109</v>
      </c>
      <c r="EJ70" t="s">
        <v>2309</v>
      </c>
      <c r="EK70" t="s">
        <v>2310</v>
      </c>
      <c r="EL70" t="s">
        <v>2311</v>
      </c>
      <c r="EM70" t="s">
        <v>2312</v>
      </c>
      <c r="EN70" t="s">
        <v>2309</v>
      </c>
      <c r="EO70" t="s">
        <v>2109</v>
      </c>
      <c r="EP70" t="s">
        <v>2313</v>
      </c>
      <c r="EQ70" t="s">
        <v>2312</v>
      </c>
      <c r="ER70" t="s">
        <v>2117</v>
      </c>
      <c r="ES70" t="s">
        <v>2118</v>
      </c>
      <c r="ET70" t="s">
        <v>2119</v>
      </c>
      <c r="EU70" t="s">
        <v>2120</v>
      </c>
      <c r="EV70" t="s">
        <v>2121</v>
      </c>
      <c r="EW70" t="s">
        <v>2122</v>
      </c>
      <c r="EX70" t="s">
        <v>2123</v>
      </c>
      <c r="EY70" t="s">
        <v>2124</v>
      </c>
      <c r="EZ70" t="s">
        <v>2125</v>
      </c>
      <c r="FA70" t="s">
        <v>2126</v>
      </c>
      <c r="FB70" t="s">
        <v>2127</v>
      </c>
      <c r="FC70" t="s">
        <v>2128</v>
      </c>
      <c r="FD70" t="s">
        <v>583</v>
      </c>
      <c r="FE70" t="s">
        <v>583</v>
      </c>
      <c r="FF70" t="s">
        <v>583</v>
      </c>
      <c r="FG70" t="s">
        <v>583</v>
      </c>
      <c r="FH70" t="s">
        <v>583</v>
      </c>
      <c r="FI70" t="s">
        <v>583</v>
      </c>
      <c r="FJ70" t="s">
        <v>583</v>
      </c>
      <c r="FK70" t="s">
        <v>583</v>
      </c>
      <c r="FL70" t="s">
        <v>583</v>
      </c>
      <c r="FM70" t="s">
        <v>583</v>
      </c>
      <c r="FN70" t="s">
        <v>583</v>
      </c>
      <c r="FO70" t="s">
        <v>583</v>
      </c>
      <c r="FP70" t="s">
        <v>583</v>
      </c>
      <c r="FQ70" t="s">
        <v>583</v>
      </c>
      <c r="FR70" t="s">
        <v>583</v>
      </c>
      <c r="FS70" t="s">
        <v>583</v>
      </c>
      <c r="FT70" t="s">
        <v>583</v>
      </c>
      <c r="FU70" t="s">
        <v>583</v>
      </c>
      <c r="FV70" t="s">
        <v>583</v>
      </c>
      <c r="FW70" t="s">
        <v>583</v>
      </c>
      <c r="FX70" t="s">
        <v>583</v>
      </c>
      <c r="FY70" t="s">
        <v>583</v>
      </c>
      <c r="FZ70" t="s">
        <v>583</v>
      </c>
      <c r="GA70" t="s">
        <v>583</v>
      </c>
      <c r="GB70" t="s">
        <v>583</v>
      </c>
      <c r="GC70" t="s">
        <v>583</v>
      </c>
      <c r="GD70" t="s">
        <v>583</v>
      </c>
      <c r="GE70" t="s">
        <v>583</v>
      </c>
      <c r="GF70" t="s">
        <v>583</v>
      </c>
      <c r="GG70" t="s">
        <v>583</v>
      </c>
      <c r="GH70" t="s">
        <v>583</v>
      </c>
      <c r="GI70" t="s">
        <v>583</v>
      </c>
      <c r="GJ70" t="s">
        <v>583</v>
      </c>
      <c r="GK70" t="s">
        <v>583</v>
      </c>
      <c r="GL70" t="s">
        <v>583</v>
      </c>
      <c r="GM70" t="s">
        <v>583</v>
      </c>
      <c r="GN70" t="s">
        <v>583</v>
      </c>
      <c r="GO70" t="s">
        <v>583</v>
      </c>
      <c r="GP70" t="s">
        <v>583</v>
      </c>
      <c r="GQ70" t="s">
        <v>583</v>
      </c>
      <c r="GR70" t="s">
        <v>583</v>
      </c>
      <c r="GS70" t="s">
        <v>583</v>
      </c>
      <c r="GT70" t="s">
        <v>583</v>
      </c>
      <c r="GU70" t="s">
        <v>583</v>
      </c>
      <c r="GV70" t="s">
        <v>583</v>
      </c>
      <c r="GW70" t="s">
        <v>583</v>
      </c>
      <c r="GX70" t="s">
        <v>583</v>
      </c>
      <c r="GY70" t="s">
        <v>583</v>
      </c>
      <c r="GZ70" t="s">
        <v>583</v>
      </c>
      <c r="HA70" t="s">
        <v>583</v>
      </c>
      <c r="HB70" t="s">
        <v>583</v>
      </c>
      <c r="HC70" t="s">
        <v>583</v>
      </c>
      <c r="HD70" t="s">
        <v>583</v>
      </c>
      <c r="HE70" t="s">
        <v>583</v>
      </c>
      <c r="HF70" t="s">
        <v>583</v>
      </c>
      <c r="HG70" t="s">
        <v>583</v>
      </c>
      <c r="HH70" t="s">
        <v>583</v>
      </c>
      <c r="HI70" t="s">
        <v>583</v>
      </c>
      <c r="HJ70" t="s">
        <v>583</v>
      </c>
      <c r="HK70" t="s">
        <v>583</v>
      </c>
      <c r="HL70" t="s">
        <v>583</v>
      </c>
      <c r="HM70" t="s">
        <v>583</v>
      </c>
      <c r="HN70" t="s">
        <v>583</v>
      </c>
      <c r="HO70" t="s">
        <v>583</v>
      </c>
      <c r="HP70" t="s">
        <v>583</v>
      </c>
      <c r="HQ70" t="s">
        <v>583</v>
      </c>
      <c r="HR70" t="s">
        <v>583</v>
      </c>
      <c r="HS70" t="s">
        <v>583</v>
      </c>
      <c r="HT70" t="s">
        <v>583</v>
      </c>
      <c r="HU70" t="s">
        <v>583</v>
      </c>
      <c r="HV70" t="s">
        <v>583</v>
      </c>
      <c r="HW70" t="s">
        <v>583</v>
      </c>
      <c r="HX70" t="s">
        <v>583</v>
      </c>
      <c r="HY70" t="s">
        <v>583</v>
      </c>
      <c r="HZ70" t="s">
        <v>583</v>
      </c>
      <c r="IA70" t="s">
        <v>583</v>
      </c>
      <c r="IB70" t="s">
        <v>583</v>
      </c>
      <c r="IC70" t="s">
        <v>583</v>
      </c>
      <c r="ID70" t="s">
        <v>2129</v>
      </c>
      <c r="IE70" t="s">
        <v>480</v>
      </c>
      <c r="IF70" t="s">
        <v>480</v>
      </c>
      <c r="IG70" t="s">
        <v>2130</v>
      </c>
      <c r="IH70" t="s">
        <v>2131</v>
      </c>
      <c r="II70" t="s">
        <v>2132</v>
      </c>
      <c r="IJ70" t="s">
        <v>2133</v>
      </c>
      <c r="IK70" t="s">
        <v>2134</v>
      </c>
      <c r="IL70" t="s">
        <v>2135</v>
      </c>
      <c r="IM70" t="s">
        <v>2136</v>
      </c>
      <c r="IN70" t="s">
        <v>2137</v>
      </c>
      <c r="IO70" t="s">
        <v>2138</v>
      </c>
      <c r="IP70" t="s">
        <v>2139</v>
      </c>
      <c r="IQ70" t="s">
        <v>2140</v>
      </c>
      <c r="IR70" t="s">
        <v>2141</v>
      </c>
      <c r="IS70">
        <v>1</v>
      </c>
      <c r="IT70">
        <v>1</v>
      </c>
      <c r="IU70">
        <v>1</v>
      </c>
      <c r="IV70">
        <v>1</v>
      </c>
      <c r="IW70">
        <v>1</v>
      </c>
      <c r="IX70">
        <v>0.66666666666666663</v>
      </c>
      <c r="IY70">
        <v>2</v>
      </c>
      <c r="IZ70">
        <v>1</v>
      </c>
      <c r="JA70">
        <v>1</v>
      </c>
      <c r="JB70">
        <v>1</v>
      </c>
      <c r="JC70">
        <v>1.3330223880597014</v>
      </c>
      <c r="JD70">
        <v>0.50069930069930069</v>
      </c>
      <c r="JE70">
        <v>0.99999999999999989</v>
      </c>
      <c r="JF70">
        <v>7.1399999999999988</v>
      </c>
      <c r="JG70">
        <v>10.71</v>
      </c>
      <c r="JH70">
        <v>7.1399999999999988</v>
      </c>
      <c r="JI70">
        <v>10.71</v>
      </c>
      <c r="JJ70">
        <v>7.15</v>
      </c>
      <c r="JK70">
        <v>7.1399999999999988</v>
      </c>
      <c r="JL70">
        <v>7.1399999999999988</v>
      </c>
      <c r="JM70">
        <v>7.1399999999999988</v>
      </c>
      <c r="JN70">
        <v>7.1399999999999988</v>
      </c>
      <c r="JO70">
        <v>10.72</v>
      </c>
      <c r="JP70">
        <v>14.29</v>
      </c>
      <c r="JQ70">
        <v>3.58</v>
      </c>
      <c r="JR70">
        <v>99.999999999999986</v>
      </c>
      <c r="JS70">
        <v>7.1399999999999988</v>
      </c>
      <c r="JT70">
        <v>17.850000000000001</v>
      </c>
      <c r="JU70">
        <v>24.990000000000002</v>
      </c>
      <c r="JV70">
        <v>35.700000000000003</v>
      </c>
      <c r="JW70">
        <v>42.85</v>
      </c>
      <c r="JX70">
        <v>49.99</v>
      </c>
      <c r="JY70">
        <v>57.13</v>
      </c>
      <c r="JZ70">
        <v>64.27</v>
      </c>
      <c r="KA70">
        <v>71.41</v>
      </c>
      <c r="KB70">
        <v>82.13</v>
      </c>
      <c r="KC70">
        <v>96.419999999999987</v>
      </c>
      <c r="KD70">
        <v>99.999999999999986</v>
      </c>
      <c r="KE70">
        <v>100</v>
      </c>
      <c r="KF70">
        <v>100</v>
      </c>
      <c r="KG70">
        <v>100</v>
      </c>
      <c r="KH70">
        <v>100</v>
      </c>
      <c r="KI70">
        <v>100</v>
      </c>
      <c r="KJ70">
        <v>66.666666666666657</v>
      </c>
      <c r="KK70">
        <v>200</v>
      </c>
      <c r="KL70">
        <v>100</v>
      </c>
      <c r="KM70">
        <v>100</v>
      </c>
      <c r="KN70">
        <v>100</v>
      </c>
      <c r="KO70">
        <v>133.30223880597015</v>
      </c>
      <c r="KP70">
        <v>50.069930069930066</v>
      </c>
      <c r="KQ70">
        <v>100</v>
      </c>
      <c r="KR70">
        <v>100</v>
      </c>
      <c r="KS70">
        <v>100</v>
      </c>
      <c r="KT70">
        <v>100</v>
      </c>
      <c r="KU70">
        <v>100</v>
      </c>
      <c r="KV70">
        <v>93.334578043315901</v>
      </c>
      <c r="KW70">
        <v>100</v>
      </c>
      <c r="KX70">
        <v>100</v>
      </c>
      <c r="KY70">
        <v>100</v>
      </c>
      <c r="KZ70">
        <v>100</v>
      </c>
      <c r="LA70">
        <v>103.84491114701132</v>
      </c>
      <c r="LB70">
        <v>99.999999999999986</v>
      </c>
      <c r="LC70">
        <v>99.999999999999986</v>
      </c>
      <c r="LD70" t="s">
        <v>2262</v>
      </c>
      <c r="LE70" t="s">
        <v>583</v>
      </c>
      <c r="LF70" t="s">
        <v>586</v>
      </c>
      <c r="LG70" t="s">
        <v>480</v>
      </c>
      <c r="LH70" t="s">
        <v>480</v>
      </c>
      <c r="LI70" t="s">
        <v>480</v>
      </c>
      <c r="LJ70">
        <v>100</v>
      </c>
      <c r="LK70">
        <v>100</v>
      </c>
      <c r="LL70">
        <v>25737997052</v>
      </c>
      <c r="LM70">
        <v>25725304426</v>
      </c>
      <c r="LN70">
        <v>22152141825</v>
      </c>
      <c r="LO70">
        <v>3250406264</v>
      </c>
      <c r="LP70">
        <v>3250406264</v>
      </c>
      <c r="LQ70">
        <v>2.5</v>
      </c>
      <c r="LR70">
        <v>3.75</v>
      </c>
      <c r="LS70">
        <v>2.5</v>
      </c>
      <c r="LT70">
        <v>3.75</v>
      </c>
      <c r="LU70">
        <v>2.5</v>
      </c>
      <c r="LV70">
        <v>2.5002333831217314</v>
      </c>
      <c r="LW70">
        <v>2.4997666168782686</v>
      </c>
      <c r="LX70">
        <v>2.5</v>
      </c>
      <c r="LY70">
        <v>2.5</v>
      </c>
      <c r="LZ70">
        <v>3.75</v>
      </c>
      <c r="MA70">
        <v>4.9995961227786765</v>
      </c>
      <c r="MB70">
        <v>1.2504038772213164</v>
      </c>
      <c r="MC70">
        <v>34.999999999999993</v>
      </c>
      <c r="MD70">
        <v>34.999999999999993</v>
      </c>
      <c r="ME70">
        <v>90</v>
      </c>
      <c r="MF70" t="s">
        <v>493</v>
      </c>
      <c r="MG70" t="s">
        <v>493</v>
      </c>
      <c r="MH70" t="s">
        <v>493</v>
      </c>
      <c r="MI70" t="s">
        <v>493</v>
      </c>
      <c r="MJ70" t="s">
        <v>493</v>
      </c>
      <c r="MK70" t="s">
        <v>493</v>
      </c>
      <c r="ML70" t="s">
        <v>493</v>
      </c>
      <c r="MM70" t="s">
        <v>493</v>
      </c>
      <c r="MN70" t="s">
        <v>493</v>
      </c>
      <c r="MO70" t="s">
        <v>493</v>
      </c>
      <c r="MP70" t="s">
        <v>492</v>
      </c>
      <c r="MQ70">
        <v>0</v>
      </c>
      <c r="MR70" t="s">
        <v>496</v>
      </c>
      <c r="MS70" t="s">
        <v>496</v>
      </c>
      <c r="MT70" t="s">
        <v>496</v>
      </c>
      <c r="MU70" t="s">
        <v>496</v>
      </c>
      <c r="MV70" t="s">
        <v>496</v>
      </c>
      <c r="MW70" t="s">
        <v>496</v>
      </c>
      <c r="MX70" t="s">
        <v>496</v>
      </c>
      <c r="MY70" t="s">
        <v>496</v>
      </c>
      <c r="MZ70" t="s">
        <v>496</v>
      </c>
      <c r="NA70" t="s">
        <v>496</v>
      </c>
      <c r="NB70" t="s">
        <v>496</v>
      </c>
      <c r="NC70">
        <v>0</v>
      </c>
      <c r="ND70">
        <v>100</v>
      </c>
      <c r="NE70">
        <v>100</v>
      </c>
      <c r="NF70">
        <v>100</v>
      </c>
      <c r="NG70">
        <v>100</v>
      </c>
      <c r="NH70">
        <v>100</v>
      </c>
      <c r="NI70">
        <v>93.334578043315901</v>
      </c>
      <c r="NJ70">
        <v>100</v>
      </c>
      <c r="NK70">
        <v>100</v>
      </c>
      <c r="NL70">
        <v>100</v>
      </c>
      <c r="NM70">
        <v>100</v>
      </c>
      <c r="NN70">
        <v>103.84491114701132</v>
      </c>
      <c r="NO70">
        <v>99.999999999999986</v>
      </c>
      <c r="NP70" t="s">
        <v>1936</v>
      </c>
      <c r="NQ70" t="s">
        <v>1240</v>
      </c>
      <c r="NR70" t="s">
        <v>1240</v>
      </c>
      <c r="NS70" t="s">
        <v>1240</v>
      </c>
      <c r="NT70" t="s">
        <v>1240</v>
      </c>
      <c r="NU70" t="s">
        <v>1240</v>
      </c>
      <c r="NV70" t="s">
        <v>1240</v>
      </c>
      <c r="NW70" t="s">
        <v>1240</v>
      </c>
      <c r="NX70" t="s">
        <v>1240</v>
      </c>
      <c r="NY70" t="s">
        <v>1240</v>
      </c>
      <c r="NZ70" t="s">
        <v>1240</v>
      </c>
      <c r="OA70">
        <v>0</v>
      </c>
      <c r="OB70" t="s">
        <v>1936</v>
      </c>
      <c r="OC70" t="s">
        <v>1240</v>
      </c>
      <c r="OD70" t="s">
        <v>1240</v>
      </c>
      <c r="OE70" t="s">
        <v>1240</v>
      </c>
      <c r="OF70" t="s">
        <v>1240</v>
      </c>
      <c r="OG70" t="s">
        <v>2143</v>
      </c>
      <c r="OH70" t="s">
        <v>1240</v>
      </c>
      <c r="OI70" t="s">
        <v>1240</v>
      </c>
      <c r="OJ70" t="s">
        <v>1240</v>
      </c>
      <c r="OK70" t="s">
        <v>1240</v>
      </c>
      <c r="OL70" t="s">
        <v>2314</v>
      </c>
      <c r="OM70">
        <v>0</v>
      </c>
      <c r="OP70" t="s">
        <v>2295</v>
      </c>
      <c r="OQ70">
        <v>55</v>
      </c>
      <c r="OR70" t="s">
        <v>583</v>
      </c>
      <c r="OS70" t="s">
        <v>583</v>
      </c>
      <c r="OT70" t="s">
        <v>583</v>
      </c>
      <c r="OU70" t="s">
        <v>583</v>
      </c>
      <c r="OV70" t="s">
        <v>583</v>
      </c>
      <c r="OW70" t="s">
        <v>583</v>
      </c>
      <c r="OX70" t="s">
        <v>583</v>
      </c>
      <c r="OY70" t="s">
        <v>583</v>
      </c>
      <c r="OZ70" t="s">
        <v>583</v>
      </c>
      <c r="PA70" t="s">
        <v>583</v>
      </c>
      <c r="PB70" t="s">
        <v>583</v>
      </c>
      <c r="PC70" t="s">
        <v>583</v>
      </c>
      <c r="PD70" t="s">
        <v>583</v>
      </c>
      <c r="PE70" t="s">
        <v>583</v>
      </c>
      <c r="PF70" t="s">
        <v>583</v>
      </c>
      <c r="PG70" t="s">
        <v>583</v>
      </c>
      <c r="PH70" t="s">
        <v>583</v>
      </c>
      <c r="PI70" t="s">
        <v>583</v>
      </c>
      <c r="PJ70" t="s">
        <v>583</v>
      </c>
      <c r="PK70" t="s">
        <v>583</v>
      </c>
      <c r="PL70" t="s">
        <v>583</v>
      </c>
      <c r="PM70" t="s">
        <v>583</v>
      </c>
      <c r="PN70" t="s">
        <v>583</v>
      </c>
      <c r="PO70" t="s">
        <v>583</v>
      </c>
      <c r="PP70" t="s">
        <v>583</v>
      </c>
      <c r="PQ70" t="s">
        <v>583</v>
      </c>
      <c r="PR70">
        <v>55732342</v>
      </c>
      <c r="PS70">
        <v>3194673922</v>
      </c>
      <c r="PT70" t="s">
        <v>2294</v>
      </c>
    </row>
    <row r="71" spans="1:436" x14ac:dyDescent="0.35">
      <c r="A71" t="s">
        <v>2315</v>
      </c>
      <c r="B71">
        <v>7871</v>
      </c>
      <c r="C71" t="s">
        <v>2316</v>
      </c>
      <c r="D71">
        <v>2020110010188</v>
      </c>
      <c r="E71" t="s">
        <v>437</v>
      </c>
      <c r="F71" t="s">
        <v>1747</v>
      </c>
      <c r="G71" t="s">
        <v>1748</v>
      </c>
      <c r="H71" t="s">
        <v>1749</v>
      </c>
      <c r="I71" t="s">
        <v>583</v>
      </c>
      <c r="J71" t="s">
        <v>1751</v>
      </c>
      <c r="K71" t="s">
        <v>1752</v>
      </c>
      <c r="L71" t="s">
        <v>1753</v>
      </c>
      <c r="M71" t="s">
        <v>1754</v>
      </c>
      <c r="N71" t="s">
        <v>1752</v>
      </c>
      <c r="O71" t="s">
        <v>1753</v>
      </c>
      <c r="P71" t="s">
        <v>1754</v>
      </c>
      <c r="Q71" t="s">
        <v>1755</v>
      </c>
      <c r="R71" t="s">
        <v>1756</v>
      </c>
      <c r="S71" t="s">
        <v>2317</v>
      </c>
      <c r="T71" t="s">
        <v>2318</v>
      </c>
      <c r="AD71" t="s">
        <v>2319</v>
      </c>
      <c r="AE71" t="s">
        <v>2320</v>
      </c>
      <c r="AG71" t="s">
        <v>480</v>
      </c>
      <c r="AH71" t="s">
        <v>480</v>
      </c>
      <c r="AI71" t="s">
        <v>2321</v>
      </c>
      <c r="AJ71">
        <v>0</v>
      </c>
      <c r="AK71">
        <v>44466</v>
      </c>
      <c r="AL71">
        <v>2</v>
      </c>
      <c r="AM71">
        <v>2023</v>
      </c>
      <c r="AN71" t="s">
        <v>1797</v>
      </c>
      <c r="AO71" t="s">
        <v>2322</v>
      </c>
      <c r="AP71">
        <v>2020</v>
      </c>
      <c r="AQ71">
        <v>2024</v>
      </c>
      <c r="AR71" t="s">
        <v>469</v>
      </c>
      <c r="AS71" t="s">
        <v>459</v>
      </c>
      <c r="AT71" t="s">
        <v>580</v>
      </c>
      <c r="AU71" t="s">
        <v>461</v>
      </c>
      <c r="AV71" t="s">
        <v>462</v>
      </c>
      <c r="AW71" t="s">
        <v>462</v>
      </c>
      <c r="AX71" t="s">
        <v>462</v>
      </c>
      <c r="AZ71">
        <v>1</v>
      </c>
      <c r="BB71" t="s">
        <v>2323</v>
      </c>
      <c r="BC71" t="s">
        <v>1800</v>
      </c>
      <c r="BD71" t="s">
        <v>1801</v>
      </c>
      <c r="BE71" t="s">
        <v>583</v>
      </c>
      <c r="BF71" t="s">
        <v>532</v>
      </c>
      <c r="BG71">
        <v>4</v>
      </c>
      <c r="BH71">
        <v>45204</v>
      </c>
      <c r="BI71" t="s">
        <v>1768</v>
      </c>
      <c r="BJ71" t="s">
        <v>51</v>
      </c>
      <c r="BK71">
        <v>1039</v>
      </c>
      <c r="BL71">
        <v>104</v>
      </c>
      <c r="BM71">
        <v>310</v>
      </c>
      <c r="BN71">
        <v>258</v>
      </c>
      <c r="BO71">
        <v>287</v>
      </c>
      <c r="BP71">
        <v>80</v>
      </c>
      <c r="BW71">
        <v>30</v>
      </c>
      <c r="BX71">
        <v>95</v>
      </c>
      <c r="BY71">
        <v>258</v>
      </c>
      <c r="BZ71">
        <v>258</v>
      </c>
      <c r="CA71">
        <v>310</v>
      </c>
      <c r="CB71">
        <v>258</v>
      </c>
      <c r="CC71">
        <v>287</v>
      </c>
      <c r="CD71">
        <v>0</v>
      </c>
      <c r="CE71">
        <v>0</v>
      </c>
      <c r="CF71">
        <v>0</v>
      </c>
      <c r="CG71">
        <v>0</v>
      </c>
      <c r="CH71" t="s">
        <v>583</v>
      </c>
      <c r="CI71" t="s">
        <v>583</v>
      </c>
      <c r="CJ71">
        <v>103.99999999999999</v>
      </c>
      <c r="CK71">
        <v>310</v>
      </c>
      <c r="CL71">
        <v>258</v>
      </c>
      <c r="CM71">
        <v>959</v>
      </c>
      <c r="CN71" t="s">
        <v>469</v>
      </c>
      <c r="CO71">
        <v>0</v>
      </c>
      <c r="CP71">
        <v>10</v>
      </c>
      <c r="CQ71">
        <v>30</v>
      </c>
      <c r="CR71">
        <v>30</v>
      </c>
      <c r="CS71">
        <v>30</v>
      </c>
      <c r="CT71">
        <v>15</v>
      </c>
      <c r="CU71">
        <v>15</v>
      </c>
      <c r="CV71">
        <v>30</v>
      </c>
      <c r="CW71">
        <v>30</v>
      </c>
      <c r="CX71">
        <v>30</v>
      </c>
      <c r="CY71">
        <v>50</v>
      </c>
      <c r="CZ71">
        <v>17</v>
      </c>
      <c r="DA71">
        <v>287</v>
      </c>
      <c r="DB71" s="92">
        <v>287</v>
      </c>
      <c r="DC71">
        <v>287</v>
      </c>
      <c r="DD71">
        <v>287</v>
      </c>
      <c r="DE71" t="s">
        <v>480</v>
      </c>
      <c r="DF71">
        <v>10</v>
      </c>
      <c r="DG71">
        <v>30</v>
      </c>
      <c r="DH71">
        <v>30</v>
      </c>
      <c r="DI71">
        <v>30</v>
      </c>
      <c r="DJ71">
        <v>15</v>
      </c>
      <c r="DK71">
        <v>15</v>
      </c>
      <c r="DL71">
        <v>30</v>
      </c>
      <c r="DM71">
        <v>30</v>
      </c>
      <c r="DN71">
        <v>30</v>
      </c>
      <c r="DO71">
        <v>50</v>
      </c>
      <c r="DP71">
        <v>17</v>
      </c>
      <c r="DQ71">
        <v>287</v>
      </c>
      <c r="DR71" t="s">
        <v>480</v>
      </c>
      <c r="DS71">
        <v>10</v>
      </c>
      <c r="DT71">
        <v>30</v>
      </c>
      <c r="DU71">
        <v>30</v>
      </c>
      <c r="DV71">
        <v>30</v>
      </c>
      <c r="DW71">
        <v>15</v>
      </c>
      <c r="DX71">
        <v>23</v>
      </c>
      <c r="DY71">
        <v>39</v>
      </c>
      <c r="DZ71">
        <v>41</v>
      </c>
      <c r="EA71">
        <v>43</v>
      </c>
      <c r="EB71">
        <v>26</v>
      </c>
      <c r="EC71" t="s">
        <v>480</v>
      </c>
      <c r="ED71">
        <v>287</v>
      </c>
      <c r="EE71">
        <v>287</v>
      </c>
      <c r="EF71" t="s">
        <v>586</v>
      </c>
      <c r="EG71" t="s">
        <v>1802</v>
      </c>
      <c r="EH71" t="s">
        <v>1802</v>
      </c>
      <c r="EI71" t="s">
        <v>1802</v>
      </c>
      <c r="EJ71" t="s">
        <v>1802</v>
      </c>
      <c r="EK71" t="s">
        <v>1802</v>
      </c>
      <c r="EL71" t="s">
        <v>1802</v>
      </c>
      <c r="EM71" t="s">
        <v>1802</v>
      </c>
      <c r="EN71" t="s">
        <v>1802</v>
      </c>
      <c r="EO71" t="s">
        <v>1802</v>
      </c>
      <c r="EP71" t="s">
        <v>1802</v>
      </c>
      <c r="EQ71" t="s">
        <v>1802</v>
      </c>
      <c r="ER71" t="s">
        <v>489</v>
      </c>
      <c r="ES71" t="s">
        <v>1803</v>
      </c>
      <c r="ET71" t="s">
        <v>1803</v>
      </c>
      <c r="EU71" t="s">
        <v>1803</v>
      </c>
      <c r="EV71" t="s">
        <v>1803</v>
      </c>
      <c r="EW71" t="s">
        <v>1803</v>
      </c>
      <c r="EX71" t="s">
        <v>1803</v>
      </c>
      <c r="EY71" t="s">
        <v>1804</v>
      </c>
      <c r="EZ71" t="s">
        <v>1805</v>
      </c>
      <c r="FA71" t="s">
        <v>1806</v>
      </c>
      <c r="FB71" t="s">
        <v>1806</v>
      </c>
      <c r="FC71" t="s">
        <v>1807</v>
      </c>
      <c r="FD71" t="s">
        <v>583</v>
      </c>
      <c r="FE71" t="s">
        <v>583</v>
      </c>
      <c r="FF71" t="s">
        <v>583</v>
      </c>
      <c r="FG71" t="s">
        <v>583</v>
      </c>
      <c r="FH71" t="s">
        <v>583</v>
      </c>
      <c r="FI71" t="s">
        <v>583</v>
      </c>
      <c r="FJ71" t="s">
        <v>583</v>
      </c>
      <c r="FK71" t="s">
        <v>583</v>
      </c>
      <c r="FL71" t="s">
        <v>583</v>
      </c>
      <c r="FM71" t="s">
        <v>583</v>
      </c>
      <c r="FN71" t="s">
        <v>583</v>
      </c>
      <c r="FO71" t="s">
        <v>583</v>
      </c>
      <c r="FP71" t="s">
        <v>583</v>
      </c>
      <c r="FQ71" t="s">
        <v>583</v>
      </c>
      <c r="FR71" t="s">
        <v>583</v>
      </c>
      <c r="FS71" t="s">
        <v>583</v>
      </c>
      <c r="FT71" t="s">
        <v>583</v>
      </c>
      <c r="FU71" t="s">
        <v>583</v>
      </c>
      <c r="FV71" t="s">
        <v>583</v>
      </c>
      <c r="FW71" t="s">
        <v>583</v>
      </c>
      <c r="FX71" t="s">
        <v>583</v>
      </c>
      <c r="FY71" t="s">
        <v>583</v>
      </c>
      <c r="FZ71" t="s">
        <v>583</v>
      </c>
      <c r="GA71" t="s">
        <v>583</v>
      </c>
      <c r="GB71" t="s">
        <v>583</v>
      </c>
      <c r="GC71" t="s">
        <v>583</v>
      </c>
      <c r="GD71" t="s">
        <v>583</v>
      </c>
      <c r="GE71" t="s">
        <v>583</v>
      </c>
      <c r="GF71" t="s">
        <v>583</v>
      </c>
      <c r="GG71" t="s">
        <v>583</v>
      </c>
      <c r="GH71" t="s">
        <v>583</v>
      </c>
      <c r="GI71" t="s">
        <v>583</v>
      </c>
      <c r="GJ71" t="s">
        <v>583</v>
      </c>
      <c r="GK71" t="s">
        <v>583</v>
      </c>
      <c r="GL71" t="s">
        <v>583</v>
      </c>
      <c r="GM71" t="s">
        <v>583</v>
      </c>
      <c r="GN71" t="s">
        <v>583</v>
      </c>
      <c r="GO71" t="s">
        <v>583</v>
      </c>
      <c r="GP71" t="s">
        <v>583</v>
      </c>
      <c r="GQ71" t="s">
        <v>583</v>
      </c>
      <c r="GR71" t="s">
        <v>583</v>
      </c>
      <c r="GS71" t="s">
        <v>583</v>
      </c>
      <c r="GT71" t="s">
        <v>583</v>
      </c>
      <c r="GU71" t="s">
        <v>583</v>
      </c>
      <c r="GV71" t="s">
        <v>583</v>
      </c>
      <c r="GW71" t="s">
        <v>583</v>
      </c>
      <c r="GX71" t="s">
        <v>583</v>
      </c>
      <c r="GY71" t="s">
        <v>583</v>
      </c>
      <c r="GZ71" t="s">
        <v>583</v>
      </c>
      <c r="HA71" t="s">
        <v>583</v>
      </c>
      <c r="HB71" t="s">
        <v>583</v>
      </c>
      <c r="HC71" t="s">
        <v>583</v>
      </c>
      <c r="HD71" t="s">
        <v>583</v>
      </c>
      <c r="HE71" t="s">
        <v>583</v>
      </c>
      <c r="HF71" t="s">
        <v>583</v>
      </c>
      <c r="HG71" t="s">
        <v>583</v>
      </c>
      <c r="HH71" t="s">
        <v>583</v>
      </c>
      <c r="HI71" t="s">
        <v>583</v>
      </c>
      <c r="HJ71" t="s">
        <v>583</v>
      </c>
      <c r="HK71" t="s">
        <v>583</v>
      </c>
      <c r="HL71" t="s">
        <v>583</v>
      </c>
      <c r="HM71" t="s">
        <v>583</v>
      </c>
      <c r="HN71" t="s">
        <v>583</v>
      </c>
      <c r="HO71" t="s">
        <v>583</v>
      </c>
      <c r="HP71" t="s">
        <v>583</v>
      </c>
      <c r="HQ71" t="s">
        <v>583</v>
      </c>
      <c r="HR71" t="s">
        <v>583</v>
      </c>
      <c r="HS71" t="s">
        <v>583</v>
      </c>
      <c r="HT71" t="s">
        <v>583</v>
      </c>
      <c r="HU71" t="s">
        <v>583</v>
      </c>
      <c r="HV71" t="s">
        <v>583</v>
      </c>
      <c r="HW71" t="s">
        <v>583</v>
      </c>
      <c r="HX71" t="s">
        <v>583</v>
      </c>
      <c r="HY71" t="s">
        <v>583</v>
      </c>
      <c r="HZ71" t="s">
        <v>583</v>
      </c>
      <c r="IA71" t="s">
        <v>583</v>
      </c>
      <c r="IB71" t="s">
        <v>583</v>
      </c>
      <c r="IC71" t="s">
        <v>583</v>
      </c>
      <c r="ID71" t="s">
        <v>1808</v>
      </c>
      <c r="IE71" t="s">
        <v>480</v>
      </c>
      <c r="IF71" t="s">
        <v>480</v>
      </c>
      <c r="IG71" t="s">
        <v>489</v>
      </c>
      <c r="IH71" t="s">
        <v>1809</v>
      </c>
      <c r="II71" t="s">
        <v>1810</v>
      </c>
      <c r="IJ71" t="s">
        <v>1811</v>
      </c>
      <c r="IK71" t="s">
        <v>1812</v>
      </c>
      <c r="IL71" t="s">
        <v>1813</v>
      </c>
      <c r="IM71" t="s">
        <v>1814</v>
      </c>
      <c r="IN71" t="s">
        <v>1815</v>
      </c>
      <c r="IO71" t="s">
        <v>1816</v>
      </c>
      <c r="IP71" t="s">
        <v>1817</v>
      </c>
      <c r="IQ71" t="s">
        <v>1818</v>
      </c>
      <c r="IR71" t="s">
        <v>1807</v>
      </c>
      <c r="IS71" t="s">
        <v>480</v>
      </c>
      <c r="IT71">
        <v>1</v>
      </c>
      <c r="IU71">
        <v>1</v>
      </c>
      <c r="IV71">
        <v>1</v>
      </c>
      <c r="IW71">
        <v>1</v>
      </c>
      <c r="IX71">
        <v>1</v>
      </c>
      <c r="IY71">
        <v>1.5333333333333334</v>
      </c>
      <c r="IZ71">
        <v>1.3</v>
      </c>
      <c r="JA71">
        <v>1.3666666666666667</v>
      </c>
      <c r="JB71">
        <v>1.4333333333333333</v>
      </c>
      <c r="JC71">
        <v>0.52</v>
      </c>
      <c r="JD71" t="s">
        <v>480</v>
      </c>
      <c r="JE71">
        <v>1</v>
      </c>
      <c r="JF71">
        <v>0</v>
      </c>
      <c r="JG71">
        <v>3.484320557491289</v>
      </c>
      <c r="JH71">
        <v>10.452961672473867</v>
      </c>
      <c r="JI71">
        <v>10.452961672473867</v>
      </c>
      <c r="JJ71">
        <v>10.452961672473867</v>
      </c>
      <c r="JK71">
        <v>5.2264808362369335</v>
      </c>
      <c r="JL71">
        <v>8.0139372822299642</v>
      </c>
      <c r="JM71">
        <v>13.588850174216027</v>
      </c>
      <c r="JN71">
        <v>14.285714285714285</v>
      </c>
      <c r="JO71">
        <v>14.982578397212542</v>
      </c>
      <c r="JP71">
        <v>9.0592334494773521</v>
      </c>
      <c r="JQ71">
        <v>0</v>
      </c>
      <c r="JR71">
        <v>100</v>
      </c>
      <c r="JS71">
        <v>0</v>
      </c>
      <c r="JT71">
        <v>3.484320557491289</v>
      </c>
      <c r="JU71">
        <v>13.937282229965156</v>
      </c>
      <c r="JV71">
        <v>24.390243902439025</v>
      </c>
      <c r="JW71">
        <v>34.843205574912893</v>
      </c>
      <c r="JX71">
        <v>40.069686411149824</v>
      </c>
      <c r="JY71">
        <v>48.083623693379792</v>
      </c>
      <c r="JZ71">
        <v>61.672473867595819</v>
      </c>
      <c r="KA71">
        <v>75.958188153310104</v>
      </c>
      <c r="KB71">
        <v>90.940766550522653</v>
      </c>
      <c r="KC71">
        <v>100</v>
      </c>
      <c r="KD71">
        <v>100</v>
      </c>
      <c r="KE71" t="s">
        <v>489</v>
      </c>
      <c r="KF71">
        <v>99.999999999999986</v>
      </c>
      <c r="KG71">
        <v>99.999999999999986</v>
      </c>
      <c r="KH71">
        <v>99.999999999999986</v>
      </c>
      <c r="KI71">
        <v>99.999999999999986</v>
      </c>
      <c r="KJ71">
        <v>99.999999999999986</v>
      </c>
      <c r="KK71">
        <v>153.33333333333331</v>
      </c>
      <c r="KL71">
        <v>130</v>
      </c>
      <c r="KM71">
        <v>136.66666666666666</v>
      </c>
      <c r="KN71">
        <v>143.33333333333331</v>
      </c>
      <c r="KO71">
        <v>52</v>
      </c>
      <c r="KP71">
        <v>0</v>
      </c>
      <c r="KQ71" t="s">
        <v>489</v>
      </c>
      <c r="KR71">
        <v>99.999999999999986</v>
      </c>
      <c r="KS71">
        <v>99.999999999999986</v>
      </c>
      <c r="KT71">
        <v>100</v>
      </c>
      <c r="KU71">
        <v>100</v>
      </c>
      <c r="KV71">
        <v>99.999999999999986</v>
      </c>
      <c r="KW71">
        <v>106.15384615384616</v>
      </c>
      <c r="KX71">
        <v>110.62500000000001</v>
      </c>
      <c r="KY71">
        <v>114.73684210526316</v>
      </c>
      <c r="KZ71">
        <v>118.63636363636365</v>
      </c>
      <c r="LA71">
        <v>106.29629629629629</v>
      </c>
      <c r="LB71">
        <v>100</v>
      </c>
      <c r="LC71">
        <v>100</v>
      </c>
      <c r="LD71" t="s">
        <v>2262</v>
      </c>
      <c r="LE71" t="s">
        <v>583</v>
      </c>
      <c r="LF71" t="s">
        <v>586</v>
      </c>
      <c r="LG71" t="s">
        <v>480</v>
      </c>
      <c r="LH71" t="s">
        <v>480</v>
      </c>
      <c r="LI71" t="s">
        <v>480</v>
      </c>
      <c r="LJ71">
        <v>100</v>
      </c>
      <c r="LK71">
        <v>100</v>
      </c>
      <c r="LL71">
        <v>25737997052</v>
      </c>
      <c r="LM71">
        <v>25725304426</v>
      </c>
      <c r="LN71">
        <v>22152141825</v>
      </c>
      <c r="LO71">
        <v>3250406264</v>
      </c>
      <c r="LP71">
        <v>3250406264</v>
      </c>
      <c r="LQ71" t="s">
        <v>489</v>
      </c>
      <c r="LR71">
        <v>9.9999999999999982</v>
      </c>
      <c r="LS71">
        <v>29.999999999999993</v>
      </c>
      <c r="LT71">
        <v>30.000000000000007</v>
      </c>
      <c r="LU71">
        <v>30</v>
      </c>
      <c r="LV71">
        <v>14.999999999999986</v>
      </c>
      <c r="LW71">
        <v>23.000000000000014</v>
      </c>
      <c r="LX71">
        <v>39.000000000000028</v>
      </c>
      <c r="LY71">
        <v>40.999999999999972</v>
      </c>
      <c r="LZ71">
        <v>43.000000000000057</v>
      </c>
      <c r="MA71">
        <v>25.999999999999943</v>
      </c>
      <c r="MB71">
        <v>0</v>
      </c>
      <c r="MC71">
        <v>287</v>
      </c>
      <c r="MD71">
        <v>287</v>
      </c>
      <c r="ME71">
        <v>287</v>
      </c>
      <c r="MF71">
        <v>0</v>
      </c>
      <c r="MG71" t="s">
        <v>493</v>
      </c>
      <c r="MH71" t="s">
        <v>493</v>
      </c>
      <c r="MI71" t="s">
        <v>493</v>
      </c>
      <c r="MJ71" t="s">
        <v>493</v>
      </c>
      <c r="MK71" t="s">
        <v>493</v>
      </c>
      <c r="ML71" t="s">
        <v>493</v>
      </c>
      <c r="MM71" t="s">
        <v>493</v>
      </c>
      <c r="MN71" t="s">
        <v>493</v>
      </c>
      <c r="MO71" t="s">
        <v>493</v>
      </c>
      <c r="MP71" t="s">
        <v>492</v>
      </c>
      <c r="MQ71">
        <v>0</v>
      </c>
      <c r="MR71">
        <v>0</v>
      </c>
      <c r="MS71" t="s">
        <v>496</v>
      </c>
      <c r="MT71" t="s">
        <v>496</v>
      </c>
      <c r="MU71" t="s">
        <v>496</v>
      </c>
      <c r="MV71" t="s">
        <v>496</v>
      </c>
      <c r="MW71" t="s">
        <v>496</v>
      </c>
      <c r="MX71" t="s">
        <v>496</v>
      </c>
      <c r="MY71" t="s">
        <v>496</v>
      </c>
      <c r="MZ71" t="s">
        <v>496</v>
      </c>
      <c r="NA71" t="s">
        <v>496</v>
      </c>
      <c r="NB71" t="s">
        <v>496</v>
      </c>
      <c r="NC71">
        <v>0</v>
      </c>
      <c r="ND71" t="s">
        <v>489</v>
      </c>
      <c r="NE71">
        <v>99.999999999999986</v>
      </c>
      <c r="NF71">
        <v>99.999999999999986</v>
      </c>
      <c r="NG71">
        <v>100</v>
      </c>
      <c r="NH71">
        <v>100</v>
      </c>
      <c r="NI71">
        <v>99.999999999999986</v>
      </c>
      <c r="NJ71">
        <v>106.15384615384616</v>
      </c>
      <c r="NK71">
        <v>110.62500000000001</v>
      </c>
      <c r="NL71">
        <v>114.73684210526316</v>
      </c>
      <c r="NM71">
        <v>118.63636363636365</v>
      </c>
      <c r="NN71">
        <v>106.29629629629629</v>
      </c>
      <c r="NO71">
        <v>100</v>
      </c>
      <c r="NP71">
        <v>0</v>
      </c>
      <c r="NQ71" t="s">
        <v>1240</v>
      </c>
      <c r="NR71" t="s">
        <v>1240</v>
      </c>
      <c r="NS71" t="s">
        <v>1240</v>
      </c>
      <c r="NT71" t="s">
        <v>1240</v>
      </c>
      <c r="NU71" t="s">
        <v>1240</v>
      </c>
      <c r="NV71" t="s">
        <v>1240</v>
      </c>
      <c r="NW71" t="s">
        <v>1240</v>
      </c>
      <c r="NX71" t="s">
        <v>1240</v>
      </c>
      <c r="NY71" t="s">
        <v>1240</v>
      </c>
      <c r="NZ71" t="s">
        <v>1240</v>
      </c>
      <c r="OA71">
        <v>0</v>
      </c>
      <c r="OB71">
        <v>0</v>
      </c>
      <c r="OC71" t="s">
        <v>1240</v>
      </c>
      <c r="OD71" t="s">
        <v>1240</v>
      </c>
      <c r="OE71" t="s">
        <v>1240</v>
      </c>
      <c r="OF71" t="s">
        <v>1240</v>
      </c>
      <c r="OG71" t="s">
        <v>1240</v>
      </c>
      <c r="OH71" t="s">
        <v>1820</v>
      </c>
      <c r="OI71" t="s">
        <v>1821</v>
      </c>
      <c r="OJ71" t="s">
        <v>1822</v>
      </c>
      <c r="OK71" t="s">
        <v>1823</v>
      </c>
      <c r="OL71" t="s">
        <v>1824</v>
      </c>
      <c r="OM71">
        <v>0</v>
      </c>
      <c r="OP71" t="s">
        <v>2315</v>
      </c>
      <c r="OQ71">
        <v>287</v>
      </c>
      <c r="OR71" t="s">
        <v>583</v>
      </c>
      <c r="OS71" t="s">
        <v>583</v>
      </c>
      <c r="OT71" t="s">
        <v>583</v>
      </c>
      <c r="OU71" t="s">
        <v>583</v>
      </c>
      <c r="OV71" t="s">
        <v>583</v>
      </c>
      <c r="OW71" t="s">
        <v>583</v>
      </c>
      <c r="OX71" t="s">
        <v>583</v>
      </c>
      <c r="OY71" t="s">
        <v>583</v>
      </c>
      <c r="OZ71" t="s">
        <v>583</v>
      </c>
      <c r="PA71" t="s">
        <v>583</v>
      </c>
      <c r="PB71" t="s">
        <v>583</v>
      </c>
      <c r="PC71" t="s">
        <v>583</v>
      </c>
      <c r="PD71" t="s">
        <v>583</v>
      </c>
      <c r="PE71" t="s">
        <v>583</v>
      </c>
      <c r="PF71" t="s">
        <v>583</v>
      </c>
      <c r="PG71" t="s">
        <v>583</v>
      </c>
      <c r="PH71" t="s">
        <v>583</v>
      </c>
      <c r="PI71" t="s">
        <v>583</v>
      </c>
      <c r="PJ71" t="s">
        <v>583</v>
      </c>
      <c r="PK71" t="s">
        <v>583</v>
      </c>
      <c r="PL71" t="s">
        <v>583</v>
      </c>
      <c r="PM71" t="s">
        <v>583</v>
      </c>
      <c r="PN71" t="s">
        <v>583</v>
      </c>
      <c r="PO71" t="s">
        <v>583</v>
      </c>
      <c r="PP71" t="s">
        <v>583</v>
      </c>
      <c r="PQ71" t="s">
        <v>583</v>
      </c>
      <c r="PR71">
        <v>55732342</v>
      </c>
      <c r="PS71">
        <v>3194673922</v>
      </c>
      <c r="PT71" t="s">
        <v>617</v>
      </c>
    </row>
    <row r="72" spans="1:436" x14ac:dyDescent="0.35">
      <c r="A72" t="s">
        <v>2324</v>
      </c>
      <c r="B72">
        <v>7871</v>
      </c>
      <c r="C72" t="s">
        <v>2325</v>
      </c>
      <c r="D72">
        <v>2020110010188</v>
      </c>
      <c r="E72" t="s">
        <v>437</v>
      </c>
      <c r="F72" t="s">
        <v>1747</v>
      </c>
      <c r="G72" t="s">
        <v>1748</v>
      </c>
      <c r="H72" t="s">
        <v>1749</v>
      </c>
      <c r="I72" t="s">
        <v>583</v>
      </c>
      <c r="J72" t="s">
        <v>1751</v>
      </c>
      <c r="K72" t="s">
        <v>1752</v>
      </c>
      <c r="L72" t="s">
        <v>1753</v>
      </c>
      <c r="M72" t="s">
        <v>1754</v>
      </c>
      <c r="N72" t="s">
        <v>1752</v>
      </c>
      <c r="O72" t="s">
        <v>1753</v>
      </c>
      <c r="P72" t="s">
        <v>1754</v>
      </c>
      <c r="Q72" t="s">
        <v>1755</v>
      </c>
      <c r="R72" t="s">
        <v>1756</v>
      </c>
      <c r="S72" t="s">
        <v>2326</v>
      </c>
      <c r="T72" t="s">
        <v>2327</v>
      </c>
      <c r="AD72" t="s">
        <v>2328</v>
      </c>
      <c r="AE72" t="s">
        <v>2329</v>
      </c>
      <c r="AG72" t="s">
        <v>480</v>
      </c>
      <c r="AH72" t="s">
        <v>480</v>
      </c>
      <c r="AI72" t="s">
        <v>2330</v>
      </c>
      <c r="AJ72" t="s">
        <v>2331</v>
      </c>
      <c r="AK72">
        <v>44466</v>
      </c>
      <c r="AL72">
        <v>2</v>
      </c>
      <c r="AM72">
        <v>2023</v>
      </c>
      <c r="AN72" t="s">
        <v>2332</v>
      </c>
      <c r="AO72" t="s">
        <v>2219</v>
      </c>
      <c r="AP72">
        <v>2020</v>
      </c>
      <c r="AQ72">
        <v>2024</v>
      </c>
      <c r="AR72" t="s">
        <v>469</v>
      </c>
      <c r="AS72" t="s">
        <v>459</v>
      </c>
      <c r="AT72" t="s">
        <v>580</v>
      </c>
      <c r="AU72" t="s">
        <v>461</v>
      </c>
      <c r="AW72" t="s">
        <v>462</v>
      </c>
      <c r="AX72" t="s">
        <v>2220</v>
      </c>
      <c r="AZ72">
        <v>1</v>
      </c>
      <c r="BB72" t="s">
        <v>2333</v>
      </c>
      <c r="BC72" t="s">
        <v>2334</v>
      </c>
      <c r="BD72" t="s">
        <v>2335</v>
      </c>
      <c r="BE72" t="s">
        <v>583</v>
      </c>
      <c r="BF72" t="s">
        <v>532</v>
      </c>
      <c r="BG72">
        <v>4</v>
      </c>
      <c r="BH72">
        <v>45204</v>
      </c>
      <c r="BI72" t="s">
        <v>1768</v>
      </c>
      <c r="BJ72" t="s">
        <v>51</v>
      </c>
      <c r="BK72">
        <v>144569</v>
      </c>
      <c r="BL72">
        <v>1221</v>
      </c>
      <c r="BM72">
        <v>35229</v>
      </c>
      <c r="BN72">
        <v>49961</v>
      </c>
      <c r="BO72">
        <v>50886</v>
      </c>
      <c r="BP72">
        <v>7272</v>
      </c>
      <c r="BW72">
        <v>3000</v>
      </c>
      <c r="BX72">
        <v>25000</v>
      </c>
      <c r="BY72">
        <v>25500</v>
      </c>
      <c r="BZ72">
        <v>25500</v>
      </c>
      <c r="CA72">
        <v>35229</v>
      </c>
      <c r="CB72">
        <v>50028.000000000007</v>
      </c>
      <c r="CC72">
        <v>50886</v>
      </c>
      <c r="CD72">
        <v>0</v>
      </c>
      <c r="CE72">
        <v>0</v>
      </c>
      <c r="CF72">
        <v>0</v>
      </c>
      <c r="CG72">
        <v>0</v>
      </c>
      <c r="CH72" t="s">
        <v>583</v>
      </c>
      <c r="CI72" t="s">
        <v>583</v>
      </c>
      <c r="CJ72">
        <v>1228</v>
      </c>
      <c r="CK72">
        <v>38671</v>
      </c>
      <c r="CL72">
        <v>50028.000000000007</v>
      </c>
      <c r="CM72">
        <v>141053</v>
      </c>
      <c r="CN72" t="s">
        <v>469</v>
      </c>
      <c r="CO72">
        <v>1200</v>
      </c>
      <c r="CP72">
        <v>1650</v>
      </c>
      <c r="CQ72">
        <v>2300</v>
      </c>
      <c r="CR72">
        <v>2300</v>
      </c>
      <c r="CS72">
        <v>5848</v>
      </c>
      <c r="CT72">
        <v>6148</v>
      </c>
      <c r="CU72">
        <v>5848</v>
      </c>
      <c r="CV72">
        <v>5171</v>
      </c>
      <c r="CW72">
        <v>7119</v>
      </c>
      <c r="CX72">
        <v>4440</v>
      </c>
      <c r="CY72">
        <v>4590</v>
      </c>
      <c r="CZ72">
        <v>4272</v>
      </c>
      <c r="DA72">
        <v>50886</v>
      </c>
      <c r="DB72" s="92">
        <v>50886</v>
      </c>
      <c r="DC72">
        <v>50886</v>
      </c>
      <c r="DD72">
        <v>50886</v>
      </c>
      <c r="DE72">
        <v>1200</v>
      </c>
      <c r="DF72">
        <v>1650</v>
      </c>
      <c r="DG72">
        <v>2300</v>
      </c>
      <c r="DH72">
        <v>2300</v>
      </c>
      <c r="DI72">
        <v>5848</v>
      </c>
      <c r="DJ72">
        <v>6148</v>
      </c>
      <c r="DK72">
        <v>5848</v>
      </c>
      <c r="DL72">
        <v>5171</v>
      </c>
      <c r="DM72">
        <v>7119</v>
      </c>
      <c r="DN72">
        <v>4440</v>
      </c>
      <c r="DO72">
        <v>4590</v>
      </c>
      <c r="DP72">
        <v>4272</v>
      </c>
      <c r="DQ72">
        <v>50886</v>
      </c>
      <c r="DR72">
        <v>2678</v>
      </c>
      <c r="DS72">
        <v>4541</v>
      </c>
      <c r="DT72">
        <v>4967</v>
      </c>
      <c r="DU72">
        <v>4001</v>
      </c>
      <c r="DV72">
        <v>5483</v>
      </c>
      <c r="DW72">
        <v>4016</v>
      </c>
      <c r="DX72">
        <v>4252</v>
      </c>
      <c r="DY72">
        <v>4238</v>
      </c>
      <c r="DZ72">
        <v>3865</v>
      </c>
      <c r="EA72">
        <v>3954</v>
      </c>
      <c r="EB72">
        <v>2955</v>
      </c>
      <c r="EC72">
        <v>6176</v>
      </c>
      <c r="ED72">
        <v>51126</v>
      </c>
      <c r="EE72">
        <v>51126</v>
      </c>
      <c r="EF72" t="s">
        <v>2336</v>
      </c>
      <c r="EG72" t="s">
        <v>2336</v>
      </c>
      <c r="EH72" t="s">
        <v>2336</v>
      </c>
      <c r="EI72" t="s">
        <v>2336</v>
      </c>
      <c r="EJ72" t="s">
        <v>2336</v>
      </c>
      <c r="EK72" t="s">
        <v>2336</v>
      </c>
      <c r="EL72" t="s">
        <v>2336</v>
      </c>
      <c r="EM72" t="s">
        <v>2336</v>
      </c>
      <c r="EN72" t="s">
        <v>2336</v>
      </c>
      <c r="EO72" t="s">
        <v>2336</v>
      </c>
      <c r="EP72" t="s">
        <v>2336</v>
      </c>
      <c r="EQ72" t="s">
        <v>2336</v>
      </c>
      <c r="ER72" t="s">
        <v>2337</v>
      </c>
      <c r="ES72" t="s">
        <v>2338</v>
      </c>
      <c r="ET72" t="s">
        <v>2339</v>
      </c>
      <c r="EU72" t="s">
        <v>2340</v>
      </c>
      <c r="EV72" t="s">
        <v>2341</v>
      </c>
      <c r="EW72" t="s">
        <v>2342</v>
      </c>
      <c r="EX72" t="s">
        <v>2343</v>
      </c>
      <c r="EY72" t="s">
        <v>2344</v>
      </c>
      <c r="EZ72" t="s">
        <v>2345</v>
      </c>
      <c r="FA72" t="s">
        <v>2346</v>
      </c>
      <c r="FB72" t="s">
        <v>2347</v>
      </c>
      <c r="FC72" t="s">
        <v>2348</v>
      </c>
      <c r="FD72" t="s">
        <v>583</v>
      </c>
      <c r="FE72" t="s">
        <v>583</v>
      </c>
      <c r="FF72" t="s">
        <v>583</v>
      </c>
      <c r="FG72" t="s">
        <v>583</v>
      </c>
      <c r="FH72" t="s">
        <v>583</v>
      </c>
      <c r="FI72" t="s">
        <v>583</v>
      </c>
      <c r="FJ72" t="s">
        <v>583</v>
      </c>
      <c r="FK72" t="s">
        <v>583</v>
      </c>
      <c r="FL72" t="s">
        <v>583</v>
      </c>
      <c r="FM72" t="s">
        <v>583</v>
      </c>
      <c r="FN72" t="s">
        <v>583</v>
      </c>
      <c r="FO72" t="s">
        <v>583</v>
      </c>
      <c r="FP72" t="s">
        <v>583</v>
      </c>
      <c r="FQ72" t="s">
        <v>583</v>
      </c>
      <c r="FR72" t="s">
        <v>583</v>
      </c>
      <c r="FS72" t="s">
        <v>583</v>
      </c>
      <c r="FT72" t="s">
        <v>583</v>
      </c>
      <c r="FU72" t="s">
        <v>583</v>
      </c>
      <c r="FV72" t="s">
        <v>583</v>
      </c>
      <c r="FW72" t="s">
        <v>583</v>
      </c>
      <c r="FX72" t="s">
        <v>583</v>
      </c>
      <c r="FY72" t="s">
        <v>583</v>
      </c>
      <c r="FZ72" t="s">
        <v>583</v>
      </c>
      <c r="GA72" t="s">
        <v>583</v>
      </c>
      <c r="GB72" t="s">
        <v>583</v>
      </c>
      <c r="GC72" t="s">
        <v>583</v>
      </c>
      <c r="GD72" t="s">
        <v>583</v>
      </c>
      <c r="GE72" t="s">
        <v>583</v>
      </c>
      <c r="GF72" t="s">
        <v>583</v>
      </c>
      <c r="GG72" t="s">
        <v>583</v>
      </c>
      <c r="GH72" t="s">
        <v>583</v>
      </c>
      <c r="GI72" t="s">
        <v>583</v>
      </c>
      <c r="GJ72" t="s">
        <v>583</v>
      </c>
      <c r="GK72" t="s">
        <v>583</v>
      </c>
      <c r="GL72" t="s">
        <v>583</v>
      </c>
      <c r="GM72" t="s">
        <v>583</v>
      </c>
      <c r="GN72" t="s">
        <v>583</v>
      </c>
      <c r="GO72" t="s">
        <v>583</v>
      </c>
      <c r="GP72" t="s">
        <v>583</v>
      </c>
      <c r="GQ72" t="s">
        <v>583</v>
      </c>
      <c r="GR72" t="s">
        <v>583</v>
      </c>
      <c r="GS72" t="s">
        <v>583</v>
      </c>
      <c r="GT72" t="s">
        <v>583</v>
      </c>
      <c r="GU72" t="s">
        <v>583</v>
      </c>
      <c r="GV72" t="s">
        <v>583</v>
      </c>
      <c r="GW72" t="s">
        <v>583</v>
      </c>
      <c r="GX72" t="s">
        <v>583</v>
      </c>
      <c r="GY72" t="s">
        <v>583</v>
      </c>
      <c r="GZ72" t="s">
        <v>583</v>
      </c>
      <c r="HA72" t="s">
        <v>583</v>
      </c>
      <c r="HB72" t="s">
        <v>583</v>
      </c>
      <c r="HC72" t="s">
        <v>583</v>
      </c>
      <c r="HD72" t="s">
        <v>583</v>
      </c>
      <c r="HE72" t="s">
        <v>583</v>
      </c>
      <c r="HF72" t="s">
        <v>583</v>
      </c>
      <c r="HG72" t="s">
        <v>583</v>
      </c>
      <c r="HH72" t="s">
        <v>583</v>
      </c>
      <c r="HI72" t="s">
        <v>583</v>
      </c>
      <c r="HJ72" t="s">
        <v>583</v>
      </c>
      <c r="HK72" t="s">
        <v>583</v>
      </c>
      <c r="HL72" t="s">
        <v>583</v>
      </c>
      <c r="HM72" t="s">
        <v>583</v>
      </c>
      <c r="HN72" t="s">
        <v>583</v>
      </c>
      <c r="HO72" t="s">
        <v>583</v>
      </c>
      <c r="HP72" t="s">
        <v>583</v>
      </c>
      <c r="HQ72" t="s">
        <v>583</v>
      </c>
      <c r="HR72" t="s">
        <v>583</v>
      </c>
      <c r="HS72" t="s">
        <v>583</v>
      </c>
      <c r="HT72" t="s">
        <v>583</v>
      </c>
      <c r="HU72" t="s">
        <v>583</v>
      </c>
      <c r="HV72" t="s">
        <v>583</v>
      </c>
      <c r="HW72" t="s">
        <v>583</v>
      </c>
      <c r="HX72" t="s">
        <v>583</v>
      </c>
      <c r="HY72" t="s">
        <v>583</v>
      </c>
      <c r="HZ72" t="s">
        <v>583</v>
      </c>
      <c r="IA72" t="s">
        <v>583</v>
      </c>
      <c r="IB72" t="s">
        <v>583</v>
      </c>
      <c r="IC72" t="s">
        <v>583</v>
      </c>
      <c r="ID72" t="s">
        <v>2349</v>
      </c>
      <c r="IE72" t="s">
        <v>2350</v>
      </c>
      <c r="IF72" t="s">
        <v>480</v>
      </c>
      <c r="IG72" t="s">
        <v>2351</v>
      </c>
      <c r="IH72" t="s">
        <v>2352</v>
      </c>
      <c r="II72" t="s">
        <v>2353</v>
      </c>
      <c r="IJ72" t="s">
        <v>2354</v>
      </c>
      <c r="IK72" t="s">
        <v>2355</v>
      </c>
      <c r="IL72" t="s">
        <v>2356</v>
      </c>
      <c r="IM72" t="s">
        <v>2357</v>
      </c>
      <c r="IN72" t="s">
        <v>2358</v>
      </c>
      <c r="IO72" t="s">
        <v>2359</v>
      </c>
      <c r="IP72" t="s">
        <v>2360</v>
      </c>
      <c r="IQ72" t="s">
        <v>2361</v>
      </c>
      <c r="IR72" t="s">
        <v>2362</v>
      </c>
      <c r="IS72">
        <v>2.2316666666666665</v>
      </c>
      <c r="IT72">
        <v>2.752121212121212</v>
      </c>
      <c r="IU72">
        <v>2.1595652173913042</v>
      </c>
      <c r="IV72">
        <v>1.7395652173913043</v>
      </c>
      <c r="IW72">
        <v>0.93758549931600543</v>
      </c>
      <c r="IX72">
        <v>0.653220559531555</v>
      </c>
      <c r="IY72">
        <v>0.72708618331053354</v>
      </c>
      <c r="IZ72">
        <v>0.81957068265325861</v>
      </c>
      <c r="JA72">
        <v>0.54291333052394997</v>
      </c>
      <c r="JB72">
        <v>0.89054054054054055</v>
      </c>
      <c r="JC72">
        <v>0.64379084967320266</v>
      </c>
      <c r="JD72">
        <v>1.4456928838951311</v>
      </c>
      <c r="JE72">
        <v>1.0047164249498879</v>
      </c>
      <c r="JF72">
        <v>5.2627441732500095</v>
      </c>
      <c r="JG72">
        <v>8.9238690406005592</v>
      </c>
      <c r="JH72">
        <v>9.7610344692056756</v>
      </c>
      <c r="JI72">
        <v>7.8626734268757614</v>
      </c>
      <c r="JJ72">
        <v>10.775065833431592</v>
      </c>
      <c r="JK72">
        <v>7.8921510828125614</v>
      </c>
      <c r="JL72">
        <v>8.3559328695515465</v>
      </c>
      <c r="JM72">
        <v>8.3284203906772003</v>
      </c>
      <c r="JN72">
        <v>7.5954093463821089</v>
      </c>
      <c r="JO72">
        <v>7.7703101049404548</v>
      </c>
      <c r="JP72">
        <v>5.8070982195495811</v>
      </c>
      <c r="JQ72">
        <v>12.136933537711748</v>
      </c>
      <c r="JR72">
        <v>100.4716424949888</v>
      </c>
      <c r="JS72">
        <v>5.2627441732500095</v>
      </c>
      <c r="JT72">
        <v>14.186613213850569</v>
      </c>
      <c r="JU72">
        <v>23.947647683056246</v>
      </c>
      <c r="JV72">
        <v>31.810321109932008</v>
      </c>
      <c r="JW72">
        <v>42.585386943363602</v>
      </c>
      <c r="JX72">
        <v>50.477538026176163</v>
      </c>
      <c r="JY72">
        <v>58.833470895727707</v>
      </c>
      <c r="JZ72">
        <v>67.161891286404909</v>
      </c>
      <c r="KA72">
        <v>74.757300632787022</v>
      </c>
      <c r="KB72">
        <v>82.527610737727471</v>
      </c>
      <c r="KC72">
        <v>88.334708957277059</v>
      </c>
      <c r="KD72">
        <v>100.4716424949888</v>
      </c>
      <c r="KE72">
        <v>223.16666666666666</v>
      </c>
      <c r="KF72">
        <v>275.21212121212125</v>
      </c>
      <c r="KG72">
        <v>215.95652173913044</v>
      </c>
      <c r="KH72">
        <v>173.95652173913044</v>
      </c>
      <c r="KI72">
        <v>93.758549931600541</v>
      </c>
      <c r="KJ72">
        <v>65.322055953155498</v>
      </c>
      <c r="KK72">
        <v>72.708618331053358</v>
      </c>
      <c r="KL72">
        <v>81.957068265325859</v>
      </c>
      <c r="KM72">
        <v>54.291333052394997</v>
      </c>
      <c r="KN72">
        <v>89.054054054054049</v>
      </c>
      <c r="KO72">
        <v>64.379084967320253</v>
      </c>
      <c r="KP72">
        <v>144.5692883895131</v>
      </c>
      <c r="KQ72">
        <v>223.16666666666666</v>
      </c>
      <c r="KR72">
        <v>253.2982456140351</v>
      </c>
      <c r="KS72">
        <v>236.62135922330097</v>
      </c>
      <c r="KT72">
        <v>217.27516778523491</v>
      </c>
      <c r="KU72">
        <v>162.95683561437812</v>
      </c>
      <c r="KV72">
        <v>132.08886146251157</v>
      </c>
      <c r="KW72">
        <v>118.36008539574604</v>
      </c>
      <c r="KX72">
        <v>112.1811915312654</v>
      </c>
      <c r="KY72">
        <v>101.21594295444872</v>
      </c>
      <c r="KZ72">
        <v>99.930991814201406</v>
      </c>
      <c r="LA72">
        <v>96.43025700433347</v>
      </c>
      <c r="LB72">
        <v>100.47164249498879</v>
      </c>
      <c r="LC72">
        <v>100.47164249498879</v>
      </c>
      <c r="LD72" t="s">
        <v>2262</v>
      </c>
      <c r="LE72" t="s">
        <v>583</v>
      </c>
      <c r="LF72" t="s">
        <v>586</v>
      </c>
      <c r="LG72" t="s">
        <v>480</v>
      </c>
      <c r="LH72" t="s">
        <v>480</v>
      </c>
      <c r="LI72" t="s">
        <v>480</v>
      </c>
      <c r="LJ72">
        <v>100</v>
      </c>
      <c r="LK72">
        <v>100</v>
      </c>
      <c r="LL72">
        <v>25737997052</v>
      </c>
      <c r="LM72">
        <v>25725304426</v>
      </c>
      <c r="LN72">
        <v>22152141825</v>
      </c>
      <c r="LO72">
        <v>3250406264</v>
      </c>
      <c r="LP72">
        <v>3250406264</v>
      </c>
      <c r="LQ72">
        <v>2678</v>
      </c>
      <c r="LR72">
        <v>4541</v>
      </c>
      <c r="LS72">
        <v>4967</v>
      </c>
      <c r="LT72">
        <v>4001</v>
      </c>
      <c r="LU72">
        <v>5483.0000000000036</v>
      </c>
      <c r="LV72">
        <v>4015.9999999999964</v>
      </c>
      <c r="LW72">
        <v>4252.0000000000036</v>
      </c>
      <c r="LX72">
        <v>4238.0000000000036</v>
      </c>
      <c r="LY72">
        <v>3865</v>
      </c>
      <c r="LZ72">
        <v>3953.9999999999927</v>
      </c>
      <c r="MA72">
        <v>2955</v>
      </c>
      <c r="MB72">
        <v>6175.9999999999927</v>
      </c>
      <c r="MC72">
        <v>51125.999999999993</v>
      </c>
      <c r="MD72">
        <v>51125.999999999993</v>
      </c>
      <c r="ME72">
        <v>51125.999999999993</v>
      </c>
      <c r="MF72" t="s">
        <v>493</v>
      </c>
      <c r="MG72" t="s">
        <v>493</v>
      </c>
      <c r="MH72" t="s">
        <v>493</v>
      </c>
      <c r="MI72" t="s">
        <v>493</v>
      </c>
      <c r="MJ72" t="s">
        <v>493</v>
      </c>
      <c r="MK72" t="s">
        <v>493</v>
      </c>
      <c r="ML72" t="s">
        <v>493</v>
      </c>
      <c r="MM72" t="s">
        <v>493</v>
      </c>
      <c r="MN72" t="s">
        <v>493</v>
      </c>
      <c r="MO72" t="s">
        <v>493</v>
      </c>
      <c r="MP72" t="s">
        <v>492</v>
      </c>
      <c r="MQ72">
        <v>0</v>
      </c>
      <c r="MR72" t="s">
        <v>496</v>
      </c>
      <c r="MS72" t="s">
        <v>496</v>
      </c>
      <c r="MT72" t="s">
        <v>496</v>
      </c>
      <c r="MU72" t="s">
        <v>496</v>
      </c>
      <c r="MV72" t="s">
        <v>496</v>
      </c>
      <c r="MW72" t="s">
        <v>496</v>
      </c>
      <c r="MX72" t="s">
        <v>496</v>
      </c>
      <c r="MY72" t="s">
        <v>496</v>
      </c>
      <c r="MZ72" t="s">
        <v>496</v>
      </c>
      <c r="NA72" t="s">
        <v>496</v>
      </c>
      <c r="NB72" t="s">
        <v>496</v>
      </c>
      <c r="NC72">
        <v>0</v>
      </c>
      <c r="ND72">
        <v>223.16666666666666</v>
      </c>
      <c r="NE72">
        <v>253.2982456140351</v>
      </c>
      <c r="NF72">
        <v>236.62135922330097</v>
      </c>
      <c r="NG72">
        <v>217.27516778523491</v>
      </c>
      <c r="NH72">
        <v>162.95683561437812</v>
      </c>
      <c r="NI72">
        <v>132.08886146251157</v>
      </c>
      <c r="NJ72">
        <v>118.36008539574604</v>
      </c>
      <c r="NK72">
        <v>112.1811915312654</v>
      </c>
      <c r="NL72">
        <v>101.21594295444872</v>
      </c>
      <c r="NM72">
        <v>99.930991814201406</v>
      </c>
      <c r="NN72">
        <v>96.43025700433347</v>
      </c>
      <c r="NO72">
        <v>100.47164249498879</v>
      </c>
      <c r="NP72" t="s">
        <v>1936</v>
      </c>
      <c r="NQ72" t="s">
        <v>1240</v>
      </c>
      <c r="NR72" t="s">
        <v>1240</v>
      </c>
      <c r="NS72" t="s">
        <v>1240</v>
      </c>
      <c r="NT72" t="s">
        <v>1240</v>
      </c>
      <c r="NU72" t="s">
        <v>1240</v>
      </c>
      <c r="NV72" t="s">
        <v>1240</v>
      </c>
      <c r="NW72" t="s">
        <v>1240</v>
      </c>
      <c r="NX72" t="s">
        <v>1240</v>
      </c>
      <c r="NY72" t="s">
        <v>1240</v>
      </c>
      <c r="NZ72" t="s">
        <v>1240</v>
      </c>
      <c r="OA72">
        <v>0</v>
      </c>
      <c r="OB72" t="s">
        <v>2363</v>
      </c>
      <c r="OC72" t="s">
        <v>2364</v>
      </c>
      <c r="OD72" t="s">
        <v>2365</v>
      </c>
      <c r="OE72" t="s">
        <v>2366</v>
      </c>
      <c r="OF72" t="s">
        <v>2367</v>
      </c>
      <c r="OG72" t="s">
        <v>2368</v>
      </c>
      <c r="OH72" t="s">
        <v>2369</v>
      </c>
      <c r="OI72" t="s">
        <v>2370</v>
      </c>
      <c r="OJ72" t="s">
        <v>2371</v>
      </c>
      <c r="OK72" t="s">
        <v>2372</v>
      </c>
      <c r="OL72" t="s">
        <v>2373</v>
      </c>
      <c r="OM72">
        <v>0</v>
      </c>
      <c r="OP72" t="s">
        <v>2324</v>
      </c>
      <c r="OQ72">
        <v>50886</v>
      </c>
      <c r="OR72" t="s">
        <v>583</v>
      </c>
      <c r="OS72" t="s">
        <v>583</v>
      </c>
      <c r="OT72" t="s">
        <v>583</v>
      </c>
      <c r="OU72" t="s">
        <v>583</v>
      </c>
      <c r="OV72" t="s">
        <v>583</v>
      </c>
      <c r="OW72" t="s">
        <v>583</v>
      </c>
      <c r="OX72" t="s">
        <v>583</v>
      </c>
      <c r="OY72" t="s">
        <v>583</v>
      </c>
      <c r="OZ72" t="s">
        <v>583</v>
      </c>
      <c r="PA72" t="s">
        <v>583</v>
      </c>
      <c r="PB72" t="s">
        <v>583</v>
      </c>
      <c r="PC72" t="s">
        <v>583</v>
      </c>
      <c r="PD72" t="s">
        <v>583</v>
      </c>
      <c r="PE72" t="s">
        <v>583</v>
      </c>
      <c r="PF72" t="s">
        <v>583</v>
      </c>
      <c r="PG72" t="s">
        <v>583</v>
      </c>
      <c r="PH72" t="s">
        <v>583</v>
      </c>
      <c r="PI72" t="s">
        <v>583</v>
      </c>
      <c r="PJ72" t="s">
        <v>583</v>
      </c>
      <c r="PK72" t="s">
        <v>583</v>
      </c>
      <c r="PL72" t="s">
        <v>583</v>
      </c>
      <c r="PM72" t="s">
        <v>583</v>
      </c>
      <c r="PN72" t="s">
        <v>583</v>
      </c>
      <c r="PO72" t="s">
        <v>583</v>
      </c>
      <c r="PP72" t="s">
        <v>583</v>
      </c>
      <c r="PQ72" t="s">
        <v>583</v>
      </c>
      <c r="PR72">
        <v>55732342</v>
      </c>
      <c r="PS72">
        <v>3194673922</v>
      </c>
      <c r="PT72" t="s">
        <v>617</v>
      </c>
    </row>
    <row r="73" spans="1:436" x14ac:dyDescent="0.35">
      <c r="A73" t="s">
        <v>2374</v>
      </c>
      <c r="B73">
        <v>7871</v>
      </c>
      <c r="C73" t="s">
        <v>2375</v>
      </c>
      <c r="D73">
        <v>2020110010188</v>
      </c>
      <c r="E73" t="s">
        <v>437</v>
      </c>
      <c r="F73" t="s">
        <v>1747</v>
      </c>
      <c r="G73" t="s">
        <v>1748</v>
      </c>
      <c r="H73" t="s">
        <v>1749</v>
      </c>
      <c r="I73" t="s">
        <v>583</v>
      </c>
      <c r="J73" t="s">
        <v>1751</v>
      </c>
      <c r="K73" t="s">
        <v>1752</v>
      </c>
      <c r="L73" t="s">
        <v>1753</v>
      </c>
      <c r="M73" t="s">
        <v>1754</v>
      </c>
      <c r="N73" t="s">
        <v>1752</v>
      </c>
      <c r="O73" t="s">
        <v>1753</v>
      </c>
      <c r="P73" t="s">
        <v>1754</v>
      </c>
      <c r="Q73" t="s">
        <v>1755</v>
      </c>
      <c r="R73" t="s">
        <v>1756</v>
      </c>
      <c r="S73" t="s">
        <v>2376</v>
      </c>
      <c r="T73" t="s">
        <v>2377</v>
      </c>
      <c r="AD73" t="s">
        <v>2378</v>
      </c>
      <c r="AE73" t="s">
        <v>2379</v>
      </c>
      <c r="AG73" t="s">
        <v>480</v>
      </c>
      <c r="AH73" t="s">
        <v>480</v>
      </c>
      <c r="AI73" t="s">
        <v>2380</v>
      </c>
      <c r="AJ73">
        <v>0</v>
      </c>
      <c r="AK73">
        <v>44466</v>
      </c>
      <c r="AL73">
        <v>2</v>
      </c>
      <c r="AM73">
        <v>2023</v>
      </c>
      <c r="AN73" t="s">
        <v>2381</v>
      </c>
      <c r="AO73" t="s">
        <v>2382</v>
      </c>
      <c r="AP73">
        <v>2020</v>
      </c>
      <c r="AQ73">
        <v>2024</v>
      </c>
      <c r="AR73" t="s">
        <v>469</v>
      </c>
      <c r="AS73" t="s">
        <v>459</v>
      </c>
      <c r="AT73" t="s">
        <v>580</v>
      </c>
      <c r="AU73" t="s">
        <v>461</v>
      </c>
      <c r="AV73" t="s">
        <v>462</v>
      </c>
      <c r="AW73" t="s">
        <v>462</v>
      </c>
      <c r="AX73" t="s">
        <v>462</v>
      </c>
      <c r="AZ73">
        <v>1</v>
      </c>
      <c r="BB73" t="s">
        <v>2383</v>
      </c>
      <c r="BC73" t="s">
        <v>2384</v>
      </c>
      <c r="BD73" t="s">
        <v>2385</v>
      </c>
      <c r="BE73" t="s">
        <v>583</v>
      </c>
      <c r="BF73" t="s">
        <v>532</v>
      </c>
      <c r="BG73">
        <v>4</v>
      </c>
      <c r="BH73">
        <v>45204</v>
      </c>
      <c r="BI73" t="s">
        <v>1768</v>
      </c>
      <c r="BJ73" t="s">
        <v>51</v>
      </c>
      <c r="BK73">
        <v>9</v>
      </c>
      <c r="BL73">
        <v>1</v>
      </c>
      <c r="BM73">
        <v>3</v>
      </c>
      <c r="BN73">
        <v>2</v>
      </c>
      <c r="BO73">
        <v>2</v>
      </c>
      <c r="BP73">
        <v>1</v>
      </c>
      <c r="BW73">
        <v>1</v>
      </c>
      <c r="BX73">
        <v>1</v>
      </c>
      <c r="BY73">
        <v>2</v>
      </c>
      <c r="BZ73">
        <v>2</v>
      </c>
      <c r="CA73">
        <v>3</v>
      </c>
      <c r="CB73">
        <v>2</v>
      </c>
      <c r="CC73">
        <v>2</v>
      </c>
      <c r="CD73">
        <v>0</v>
      </c>
      <c r="CE73">
        <v>0</v>
      </c>
      <c r="CF73">
        <v>0</v>
      </c>
      <c r="CG73">
        <v>0</v>
      </c>
      <c r="CH73" t="s">
        <v>583</v>
      </c>
      <c r="CI73" t="s">
        <v>583</v>
      </c>
      <c r="CJ73">
        <v>1</v>
      </c>
      <c r="CK73">
        <v>2.9999999999999996</v>
      </c>
      <c r="CL73">
        <v>2</v>
      </c>
      <c r="CM73">
        <v>8</v>
      </c>
      <c r="CN73" t="s">
        <v>469</v>
      </c>
      <c r="CO73">
        <v>0</v>
      </c>
      <c r="CP73">
        <v>0</v>
      </c>
      <c r="CQ73">
        <v>0</v>
      </c>
      <c r="CR73">
        <v>0</v>
      </c>
      <c r="CS73">
        <v>0</v>
      </c>
      <c r="CT73">
        <v>1</v>
      </c>
      <c r="CU73">
        <v>0</v>
      </c>
      <c r="CV73">
        <v>0</v>
      </c>
      <c r="CW73">
        <v>0</v>
      </c>
      <c r="CX73">
        <v>0</v>
      </c>
      <c r="CY73">
        <v>0</v>
      </c>
      <c r="CZ73">
        <v>1</v>
      </c>
      <c r="DA73">
        <v>2</v>
      </c>
      <c r="DB73" s="92">
        <v>2</v>
      </c>
      <c r="DC73">
        <v>2</v>
      </c>
      <c r="DD73">
        <v>2</v>
      </c>
      <c r="DE73">
        <v>0</v>
      </c>
      <c r="DF73">
        <v>0</v>
      </c>
      <c r="DG73">
        <v>0</v>
      </c>
      <c r="DH73">
        <v>0</v>
      </c>
      <c r="DI73">
        <v>0</v>
      </c>
      <c r="DJ73">
        <v>1</v>
      </c>
      <c r="DK73">
        <v>0</v>
      </c>
      <c r="DL73">
        <v>0</v>
      </c>
      <c r="DM73">
        <v>0</v>
      </c>
      <c r="DN73">
        <v>0</v>
      </c>
      <c r="DO73">
        <v>0</v>
      </c>
      <c r="DP73">
        <v>1</v>
      </c>
      <c r="DQ73">
        <v>2</v>
      </c>
      <c r="DR73">
        <v>0</v>
      </c>
      <c r="DS73">
        <v>0</v>
      </c>
      <c r="DT73">
        <v>0</v>
      </c>
      <c r="DU73">
        <v>0</v>
      </c>
      <c r="DV73">
        <v>0</v>
      </c>
      <c r="DW73">
        <v>1</v>
      </c>
      <c r="DX73" t="s">
        <v>489</v>
      </c>
      <c r="DY73">
        <v>0</v>
      </c>
      <c r="DZ73">
        <v>0</v>
      </c>
      <c r="EA73">
        <v>0</v>
      </c>
      <c r="EB73">
        <v>0</v>
      </c>
      <c r="EC73">
        <v>1</v>
      </c>
      <c r="ED73">
        <v>2</v>
      </c>
      <c r="EE73">
        <v>2</v>
      </c>
      <c r="EF73" t="s">
        <v>489</v>
      </c>
      <c r="EG73" t="s">
        <v>489</v>
      </c>
      <c r="EH73" t="s">
        <v>489</v>
      </c>
      <c r="EI73" t="s">
        <v>489</v>
      </c>
      <c r="EJ73" t="s">
        <v>489</v>
      </c>
      <c r="EK73" t="s">
        <v>2386</v>
      </c>
      <c r="EL73" t="s">
        <v>489</v>
      </c>
      <c r="EM73" t="s">
        <v>489</v>
      </c>
      <c r="EN73" t="s">
        <v>489</v>
      </c>
      <c r="EO73" t="s">
        <v>489</v>
      </c>
      <c r="EP73" t="s">
        <v>489</v>
      </c>
      <c r="EQ73" t="s">
        <v>2386</v>
      </c>
      <c r="ER73" t="s">
        <v>489</v>
      </c>
      <c r="ES73" t="s">
        <v>489</v>
      </c>
      <c r="ET73" t="s">
        <v>489</v>
      </c>
      <c r="EU73" t="s">
        <v>489</v>
      </c>
      <c r="EV73" t="s">
        <v>489</v>
      </c>
      <c r="EW73" t="s">
        <v>2387</v>
      </c>
      <c r="EX73" t="s">
        <v>489</v>
      </c>
      <c r="EY73">
        <v>0</v>
      </c>
      <c r="EZ73">
        <v>0</v>
      </c>
      <c r="FA73">
        <v>0</v>
      </c>
      <c r="FB73">
        <v>0</v>
      </c>
      <c r="FC73" t="s">
        <v>2388</v>
      </c>
      <c r="FD73" t="s">
        <v>583</v>
      </c>
      <c r="FE73" t="s">
        <v>583</v>
      </c>
      <c r="FF73" t="s">
        <v>583</v>
      </c>
      <c r="FG73" t="s">
        <v>583</v>
      </c>
      <c r="FH73" t="s">
        <v>583</v>
      </c>
      <c r="FI73">
        <v>0</v>
      </c>
      <c r="FJ73" t="s">
        <v>583</v>
      </c>
      <c r="FK73" t="s">
        <v>583</v>
      </c>
      <c r="FL73" t="s">
        <v>583</v>
      </c>
      <c r="FM73" t="s">
        <v>583</v>
      </c>
      <c r="FN73" t="s">
        <v>583</v>
      </c>
      <c r="FO73" t="s">
        <v>583</v>
      </c>
      <c r="FP73" t="s">
        <v>583</v>
      </c>
      <c r="FQ73" t="s">
        <v>583</v>
      </c>
      <c r="FR73" t="s">
        <v>583</v>
      </c>
      <c r="FS73" t="s">
        <v>583</v>
      </c>
      <c r="FT73" t="s">
        <v>583</v>
      </c>
      <c r="FU73" t="s">
        <v>583</v>
      </c>
      <c r="FV73">
        <v>0</v>
      </c>
      <c r="FW73" t="s">
        <v>583</v>
      </c>
      <c r="FX73" t="s">
        <v>583</v>
      </c>
      <c r="FY73" t="s">
        <v>583</v>
      </c>
      <c r="FZ73" t="s">
        <v>583</v>
      </c>
      <c r="GA73" t="s">
        <v>583</v>
      </c>
      <c r="GB73" t="s">
        <v>583</v>
      </c>
      <c r="GC73" t="s">
        <v>583</v>
      </c>
      <c r="GD73" t="s">
        <v>583</v>
      </c>
      <c r="GE73" t="s">
        <v>583</v>
      </c>
      <c r="GF73" t="s">
        <v>583</v>
      </c>
      <c r="GG73" t="s">
        <v>583</v>
      </c>
      <c r="GH73" t="s">
        <v>583</v>
      </c>
      <c r="GI73">
        <v>0</v>
      </c>
      <c r="GJ73" t="s">
        <v>583</v>
      </c>
      <c r="GK73" t="s">
        <v>583</v>
      </c>
      <c r="GL73" t="s">
        <v>583</v>
      </c>
      <c r="GM73" t="s">
        <v>583</v>
      </c>
      <c r="GN73" t="s">
        <v>583</v>
      </c>
      <c r="GO73" t="s">
        <v>583</v>
      </c>
      <c r="GP73" t="s">
        <v>583</v>
      </c>
      <c r="GQ73" t="s">
        <v>583</v>
      </c>
      <c r="GR73" t="s">
        <v>583</v>
      </c>
      <c r="GS73" t="s">
        <v>583</v>
      </c>
      <c r="GT73" t="s">
        <v>583</v>
      </c>
      <c r="GU73" t="s">
        <v>583</v>
      </c>
      <c r="GV73">
        <v>0</v>
      </c>
      <c r="GW73" t="s">
        <v>583</v>
      </c>
      <c r="GX73" t="s">
        <v>583</v>
      </c>
      <c r="GY73" t="s">
        <v>583</v>
      </c>
      <c r="GZ73" t="s">
        <v>583</v>
      </c>
      <c r="HA73" t="s">
        <v>583</v>
      </c>
      <c r="HB73" t="s">
        <v>583</v>
      </c>
      <c r="HC73" t="s">
        <v>583</v>
      </c>
      <c r="HD73" t="s">
        <v>583</v>
      </c>
      <c r="HE73" t="s">
        <v>583</v>
      </c>
      <c r="HF73" t="s">
        <v>583</v>
      </c>
      <c r="HG73" t="s">
        <v>583</v>
      </c>
      <c r="HH73" t="s">
        <v>583</v>
      </c>
      <c r="HI73">
        <v>0</v>
      </c>
      <c r="HJ73" t="s">
        <v>583</v>
      </c>
      <c r="HK73" t="s">
        <v>583</v>
      </c>
      <c r="HL73" t="s">
        <v>583</v>
      </c>
      <c r="HM73" t="s">
        <v>583</v>
      </c>
      <c r="HN73" t="s">
        <v>583</v>
      </c>
      <c r="HO73" t="s">
        <v>583</v>
      </c>
      <c r="HP73" t="s">
        <v>583</v>
      </c>
      <c r="HQ73" t="s">
        <v>583</v>
      </c>
      <c r="HR73" t="s">
        <v>583</v>
      </c>
      <c r="HS73" t="s">
        <v>583</v>
      </c>
      <c r="HT73" t="s">
        <v>583</v>
      </c>
      <c r="HU73" t="s">
        <v>583</v>
      </c>
      <c r="HV73">
        <v>0</v>
      </c>
      <c r="HW73" t="s">
        <v>583</v>
      </c>
      <c r="HX73" t="s">
        <v>583</v>
      </c>
      <c r="HY73" t="s">
        <v>583</v>
      </c>
      <c r="HZ73" t="s">
        <v>583</v>
      </c>
      <c r="IA73" t="s">
        <v>583</v>
      </c>
      <c r="IB73" t="s">
        <v>583</v>
      </c>
      <c r="IC73" t="s">
        <v>583</v>
      </c>
      <c r="ID73" t="s">
        <v>2389</v>
      </c>
      <c r="IE73" t="s">
        <v>480</v>
      </c>
      <c r="IF73" t="s">
        <v>480</v>
      </c>
      <c r="IG73" t="s">
        <v>489</v>
      </c>
      <c r="IH73" t="s">
        <v>489</v>
      </c>
      <c r="II73" t="s">
        <v>489</v>
      </c>
      <c r="IJ73" t="s">
        <v>489</v>
      </c>
      <c r="IK73" t="s">
        <v>489</v>
      </c>
      <c r="IL73" t="s">
        <v>2390</v>
      </c>
      <c r="IM73" t="s">
        <v>489</v>
      </c>
      <c r="IN73" t="s">
        <v>480</v>
      </c>
      <c r="IO73" t="s">
        <v>480</v>
      </c>
      <c r="IP73" t="s">
        <v>480</v>
      </c>
      <c r="IQ73" t="s">
        <v>480</v>
      </c>
      <c r="IR73" t="s">
        <v>2391</v>
      </c>
      <c r="IS73">
        <v>0</v>
      </c>
      <c r="IT73">
        <v>0</v>
      </c>
      <c r="IU73">
        <v>0</v>
      </c>
      <c r="IV73">
        <v>0</v>
      </c>
      <c r="IW73">
        <v>0</v>
      </c>
      <c r="IX73">
        <v>1</v>
      </c>
      <c r="IY73" t="s">
        <v>489</v>
      </c>
      <c r="IZ73">
        <v>0</v>
      </c>
      <c r="JA73">
        <v>0</v>
      </c>
      <c r="JB73">
        <v>0</v>
      </c>
      <c r="JC73">
        <v>0</v>
      </c>
      <c r="JD73">
        <v>1</v>
      </c>
      <c r="JE73">
        <v>1</v>
      </c>
      <c r="JF73">
        <v>0</v>
      </c>
      <c r="JG73">
        <v>0</v>
      </c>
      <c r="JH73">
        <v>0</v>
      </c>
      <c r="JI73">
        <v>0</v>
      </c>
      <c r="JJ73">
        <v>0</v>
      </c>
      <c r="JK73">
        <v>50</v>
      </c>
      <c r="JL73" t="s">
        <v>586</v>
      </c>
      <c r="JM73">
        <v>0</v>
      </c>
      <c r="JN73">
        <v>0</v>
      </c>
      <c r="JO73">
        <v>0</v>
      </c>
      <c r="JP73">
        <v>0</v>
      </c>
      <c r="JQ73">
        <v>50</v>
      </c>
      <c r="JR73">
        <v>100</v>
      </c>
      <c r="JS73">
        <v>0</v>
      </c>
      <c r="JT73">
        <v>0</v>
      </c>
      <c r="JU73">
        <v>0</v>
      </c>
      <c r="JV73">
        <v>0</v>
      </c>
      <c r="JW73">
        <v>0</v>
      </c>
      <c r="JX73">
        <v>50</v>
      </c>
      <c r="JY73">
        <v>50</v>
      </c>
      <c r="JZ73">
        <v>50</v>
      </c>
      <c r="KA73">
        <v>50</v>
      </c>
      <c r="KB73">
        <v>50</v>
      </c>
      <c r="KC73">
        <v>50</v>
      </c>
      <c r="KD73">
        <v>100</v>
      </c>
      <c r="KE73" t="s">
        <v>489</v>
      </c>
      <c r="KF73" t="s">
        <v>480</v>
      </c>
      <c r="KG73" t="s">
        <v>480</v>
      </c>
      <c r="KH73" t="s">
        <v>480</v>
      </c>
      <c r="KI73" t="s">
        <v>480</v>
      </c>
      <c r="KJ73">
        <v>100</v>
      </c>
      <c r="KK73" t="s">
        <v>480</v>
      </c>
      <c r="KL73" t="s">
        <v>480</v>
      </c>
      <c r="KM73" t="s">
        <v>480</v>
      </c>
      <c r="KN73" t="s">
        <v>480</v>
      </c>
      <c r="KO73" t="s">
        <v>480</v>
      </c>
      <c r="KP73">
        <v>100</v>
      </c>
      <c r="KQ73" t="s">
        <v>489</v>
      </c>
      <c r="KR73" t="s">
        <v>489</v>
      </c>
      <c r="KS73" t="s">
        <v>489</v>
      </c>
      <c r="KT73" t="s">
        <v>489</v>
      </c>
      <c r="KU73" t="s">
        <v>489</v>
      </c>
      <c r="KV73">
        <v>100</v>
      </c>
      <c r="KW73">
        <v>100</v>
      </c>
      <c r="KX73">
        <v>100</v>
      </c>
      <c r="KY73">
        <v>100</v>
      </c>
      <c r="KZ73">
        <v>100</v>
      </c>
      <c r="LA73">
        <v>100</v>
      </c>
      <c r="LB73">
        <v>100</v>
      </c>
      <c r="LC73">
        <v>100</v>
      </c>
      <c r="LD73" t="s">
        <v>2262</v>
      </c>
      <c r="LE73" t="s">
        <v>583</v>
      </c>
      <c r="LF73" t="s">
        <v>586</v>
      </c>
      <c r="LG73" t="s">
        <v>480</v>
      </c>
      <c r="LH73" t="s">
        <v>480</v>
      </c>
      <c r="LI73" t="s">
        <v>480</v>
      </c>
      <c r="LJ73">
        <v>100</v>
      </c>
      <c r="LK73">
        <v>100</v>
      </c>
      <c r="LL73">
        <v>25737997052</v>
      </c>
      <c r="LM73">
        <v>25725304426</v>
      </c>
      <c r="LN73">
        <v>22152141825</v>
      </c>
      <c r="LO73">
        <v>3250406264</v>
      </c>
      <c r="LP73">
        <v>3250406264</v>
      </c>
      <c r="LQ73" t="s">
        <v>489</v>
      </c>
      <c r="LR73" t="s">
        <v>489</v>
      </c>
      <c r="LS73" t="s">
        <v>489</v>
      </c>
      <c r="LT73" t="s">
        <v>489</v>
      </c>
      <c r="LU73" t="s">
        <v>489</v>
      </c>
      <c r="LV73">
        <v>1</v>
      </c>
      <c r="LW73">
        <v>0</v>
      </c>
      <c r="LX73">
        <v>0</v>
      </c>
      <c r="LY73">
        <v>0</v>
      </c>
      <c r="LZ73">
        <v>0</v>
      </c>
      <c r="MA73">
        <v>0</v>
      </c>
      <c r="MB73">
        <v>1</v>
      </c>
      <c r="MC73">
        <v>2</v>
      </c>
      <c r="MD73">
        <v>2</v>
      </c>
      <c r="ME73">
        <v>2</v>
      </c>
      <c r="MF73" t="s">
        <v>491</v>
      </c>
      <c r="MG73" t="s">
        <v>491</v>
      </c>
      <c r="MH73" t="s">
        <v>491</v>
      </c>
      <c r="MI73" t="s">
        <v>491</v>
      </c>
      <c r="MJ73" t="s">
        <v>491</v>
      </c>
      <c r="MK73" t="s">
        <v>493</v>
      </c>
      <c r="ML73" t="s">
        <v>493</v>
      </c>
      <c r="MM73" t="s">
        <v>493</v>
      </c>
      <c r="MN73" t="s">
        <v>493</v>
      </c>
      <c r="MO73" t="s">
        <v>493</v>
      </c>
      <c r="MP73" t="s">
        <v>492</v>
      </c>
      <c r="MQ73">
        <v>0</v>
      </c>
      <c r="MR73" t="s">
        <v>491</v>
      </c>
      <c r="MS73" t="s">
        <v>491</v>
      </c>
      <c r="MT73" t="s">
        <v>491</v>
      </c>
      <c r="MU73" t="s">
        <v>491</v>
      </c>
      <c r="MV73" t="s">
        <v>491</v>
      </c>
      <c r="MW73" t="s">
        <v>496</v>
      </c>
      <c r="MX73" t="s">
        <v>496</v>
      </c>
      <c r="MY73" t="s">
        <v>496</v>
      </c>
      <c r="MZ73" t="s">
        <v>496</v>
      </c>
      <c r="NA73" t="s">
        <v>496</v>
      </c>
      <c r="NB73" t="s">
        <v>496</v>
      </c>
      <c r="NC73">
        <v>0</v>
      </c>
      <c r="ND73" t="s">
        <v>489</v>
      </c>
      <c r="NE73" t="s">
        <v>489</v>
      </c>
      <c r="NF73" t="s">
        <v>489</v>
      </c>
      <c r="NG73" t="s">
        <v>489</v>
      </c>
      <c r="NH73" t="s">
        <v>489</v>
      </c>
      <c r="NI73">
        <v>100</v>
      </c>
      <c r="NJ73">
        <v>100</v>
      </c>
      <c r="NK73">
        <v>100</v>
      </c>
      <c r="NL73">
        <v>100</v>
      </c>
      <c r="NM73">
        <v>100</v>
      </c>
      <c r="NN73">
        <v>100</v>
      </c>
      <c r="NO73">
        <v>100</v>
      </c>
      <c r="NP73" t="s">
        <v>1936</v>
      </c>
      <c r="NQ73" t="s">
        <v>491</v>
      </c>
      <c r="NR73" t="s">
        <v>491</v>
      </c>
      <c r="NS73" t="s">
        <v>491</v>
      </c>
      <c r="NT73" t="s">
        <v>491</v>
      </c>
      <c r="NU73" t="s">
        <v>491</v>
      </c>
      <c r="NV73" t="s">
        <v>491</v>
      </c>
      <c r="NW73" t="s">
        <v>491</v>
      </c>
      <c r="NX73" t="s">
        <v>491</v>
      </c>
      <c r="NY73" t="s">
        <v>491</v>
      </c>
      <c r="NZ73" t="s">
        <v>491</v>
      </c>
      <c r="OA73">
        <v>0</v>
      </c>
      <c r="OB73" t="s">
        <v>1936</v>
      </c>
      <c r="OC73" t="s">
        <v>491</v>
      </c>
      <c r="OD73" t="s">
        <v>491</v>
      </c>
      <c r="OE73" t="s">
        <v>491</v>
      </c>
      <c r="OF73" t="s">
        <v>491</v>
      </c>
      <c r="OG73" t="s">
        <v>491</v>
      </c>
      <c r="OH73" t="s">
        <v>491</v>
      </c>
      <c r="OI73" t="s">
        <v>491</v>
      </c>
      <c r="OJ73" t="s">
        <v>491</v>
      </c>
      <c r="OK73" t="s">
        <v>491</v>
      </c>
      <c r="OL73" t="s">
        <v>491</v>
      </c>
      <c r="OM73">
        <v>0</v>
      </c>
      <c r="OP73" t="s">
        <v>2374</v>
      </c>
      <c r="OQ73">
        <v>2</v>
      </c>
      <c r="OR73" t="s">
        <v>583</v>
      </c>
      <c r="OS73" t="s">
        <v>583</v>
      </c>
      <c r="OT73" t="s">
        <v>583</v>
      </c>
      <c r="OU73" t="s">
        <v>583</v>
      </c>
      <c r="OV73" t="s">
        <v>583</v>
      </c>
      <c r="OW73">
        <v>0</v>
      </c>
      <c r="OX73" t="s">
        <v>583</v>
      </c>
      <c r="OY73" t="s">
        <v>583</v>
      </c>
      <c r="OZ73" t="s">
        <v>583</v>
      </c>
      <c r="PA73" t="s">
        <v>583</v>
      </c>
      <c r="PB73" t="s">
        <v>583</v>
      </c>
      <c r="PC73" t="s">
        <v>583</v>
      </c>
      <c r="PD73" t="s">
        <v>583</v>
      </c>
      <c r="PE73" t="s">
        <v>583</v>
      </c>
      <c r="PF73" t="s">
        <v>583</v>
      </c>
      <c r="PG73" t="s">
        <v>583</v>
      </c>
      <c r="PH73" t="s">
        <v>583</v>
      </c>
      <c r="PI73" t="s">
        <v>583</v>
      </c>
      <c r="PJ73">
        <v>0</v>
      </c>
      <c r="PK73" t="s">
        <v>583</v>
      </c>
      <c r="PL73" t="s">
        <v>583</v>
      </c>
      <c r="PM73" t="s">
        <v>583</v>
      </c>
      <c r="PN73" t="s">
        <v>583</v>
      </c>
      <c r="PO73" t="s">
        <v>583</v>
      </c>
      <c r="PP73" t="s">
        <v>583</v>
      </c>
      <c r="PQ73" t="s">
        <v>583</v>
      </c>
      <c r="PR73">
        <v>55732342</v>
      </c>
      <c r="PS73">
        <v>3194673922</v>
      </c>
      <c r="PT73" t="s">
        <v>617</v>
      </c>
    </row>
    <row r="74" spans="1:436" x14ac:dyDescent="0.35">
      <c r="A74" t="s">
        <v>2392</v>
      </c>
      <c r="B74">
        <v>7871</v>
      </c>
      <c r="C74" t="s">
        <v>2393</v>
      </c>
      <c r="D74">
        <v>2020110010188</v>
      </c>
      <c r="E74" t="s">
        <v>437</v>
      </c>
      <c r="F74" t="s">
        <v>1747</v>
      </c>
      <c r="G74" t="s">
        <v>1748</v>
      </c>
      <c r="H74" t="s">
        <v>1749</v>
      </c>
      <c r="I74" t="s">
        <v>583</v>
      </c>
      <c r="J74" t="s">
        <v>1751</v>
      </c>
      <c r="K74" t="s">
        <v>1752</v>
      </c>
      <c r="L74" t="s">
        <v>1753</v>
      </c>
      <c r="M74" t="s">
        <v>1754</v>
      </c>
      <c r="N74" t="s">
        <v>1752</v>
      </c>
      <c r="O74" t="s">
        <v>1753</v>
      </c>
      <c r="P74" t="s">
        <v>1754</v>
      </c>
      <c r="Q74" t="s">
        <v>1755</v>
      </c>
      <c r="R74" t="s">
        <v>1756</v>
      </c>
      <c r="S74" t="s">
        <v>2394</v>
      </c>
      <c r="T74" t="s">
        <v>2395</v>
      </c>
      <c r="AF74" t="s">
        <v>2395</v>
      </c>
      <c r="AG74" t="s">
        <v>480</v>
      </c>
      <c r="AH74" t="s">
        <v>480</v>
      </c>
      <c r="AI74" t="s">
        <v>2396</v>
      </c>
      <c r="AJ74">
        <v>0</v>
      </c>
      <c r="AK74">
        <v>44466</v>
      </c>
      <c r="AL74">
        <v>2</v>
      </c>
      <c r="AM74">
        <v>2023</v>
      </c>
      <c r="AN74" t="s">
        <v>2397</v>
      </c>
      <c r="AO74" t="s">
        <v>2398</v>
      </c>
      <c r="AP74">
        <v>2020</v>
      </c>
      <c r="AQ74">
        <v>2024</v>
      </c>
      <c r="AR74" t="s">
        <v>469</v>
      </c>
      <c r="AS74" t="s">
        <v>459</v>
      </c>
      <c r="AT74" t="s">
        <v>580</v>
      </c>
      <c r="AU74" t="s">
        <v>670</v>
      </c>
      <c r="AV74" t="s">
        <v>462</v>
      </c>
      <c r="AW74" t="s">
        <v>462</v>
      </c>
      <c r="AX74" t="s">
        <v>462</v>
      </c>
      <c r="AZ74">
        <v>1</v>
      </c>
      <c r="BB74" t="s">
        <v>2399</v>
      </c>
      <c r="BC74" t="s">
        <v>2400</v>
      </c>
      <c r="BD74" t="s">
        <v>2401</v>
      </c>
      <c r="BE74" t="s">
        <v>583</v>
      </c>
      <c r="BF74" t="s">
        <v>532</v>
      </c>
      <c r="BG74">
        <v>4</v>
      </c>
      <c r="BH74">
        <v>45204</v>
      </c>
      <c r="BI74" t="s">
        <v>1768</v>
      </c>
      <c r="BJ74" t="s">
        <v>51</v>
      </c>
      <c r="BK74">
        <v>5</v>
      </c>
      <c r="BL74">
        <v>1</v>
      </c>
      <c r="BM74">
        <v>1</v>
      </c>
      <c r="BN74">
        <v>1</v>
      </c>
      <c r="BO74">
        <v>1</v>
      </c>
      <c r="BP74">
        <v>1</v>
      </c>
      <c r="BW74">
        <v>1</v>
      </c>
      <c r="BX74">
        <v>1</v>
      </c>
      <c r="BY74">
        <v>1</v>
      </c>
      <c r="BZ74">
        <v>1</v>
      </c>
      <c r="CA74">
        <v>1</v>
      </c>
      <c r="CB74">
        <v>1</v>
      </c>
      <c r="CC74">
        <v>1</v>
      </c>
      <c r="CD74">
        <v>0</v>
      </c>
      <c r="CE74">
        <v>0</v>
      </c>
      <c r="CF74">
        <v>0</v>
      </c>
      <c r="CG74">
        <v>0</v>
      </c>
      <c r="CH74" t="s">
        <v>583</v>
      </c>
      <c r="CI74" t="s">
        <v>583</v>
      </c>
      <c r="CJ74">
        <v>1</v>
      </c>
      <c r="CK74">
        <v>1</v>
      </c>
      <c r="CL74">
        <v>1</v>
      </c>
      <c r="CM74">
        <v>4</v>
      </c>
      <c r="CN74" t="s">
        <v>469</v>
      </c>
      <c r="CO74">
        <v>0</v>
      </c>
      <c r="CP74">
        <v>0</v>
      </c>
      <c r="CQ74">
        <v>1</v>
      </c>
      <c r="CR74">
        <v>0</v>
      </c>
      <c r="CS74">
        <v>0</v>
      </c>
      <c r="CT74">
        <v>0</v>
      </c>
      <c r="CU74">
        <v>0</v>
      </c>
      <c r="CV74">
        <v>0</v>
      </c>
      <c r="CW74">
        <v>0</v>
      </c>
      <c r="CX74">
        <v>0</v>
      </c>
      <c r="CY74">
        <v>0</v>
      </c>
      <c r="CZ74">
        <v>0</v>
      </c>
      <c r="DA74">
        <v>1</v>
      </c>
      <c r="DB74" s="92">
        <v>1</v>
      </c>
      <c r="DC74">
        <v>1</v>
      </c>
      <c r="DD74">
        <v>1</v>
      </c>
      <c r="DE74">
        <v>0</v>
      </c>
      <c r="DF74">
        <v>0</v>
      </c>
      <c r="DG74">
        <v>1</v>
      </c>
      <c r="DH74">
        <v>0</v>
      </c>
      <c r="DI74">
        <v>0</v>
      </c>
      <c r="DJ74">
        <v>0</v>
      </c>
      <c r="DK74">
        <v>0</v>
      </c>
      <c r="DL74">
        <v>0</v>
      </c>
      <c r="DM74">
        <v>0</v>
      </c>
      <c r="DN74">
        <v>0</v>
      </c>
      <c r="DO74">
        <v>0</v>
      </c>
      <c r="DP74">
        <v>0</v>
      </c>
      <c r="DQ74">
        <v>1</v>
      </c>
      <c r="DR74">
        <v>0</v>
      </c>
      <c r="DS74">
        <v>0</v>
      </c>
      <c r="DT74">
        <v>1</v>
      </c>
      <c r="DU74">
        <v>0</v>
      </c>
      <c r="DV74">
        <v>0</v>
      </c>
      <c r="DW74">
        <v>0</v>
      </c>
      <c r="DX74">
        <v>0</v>
      </c>
      <c r="DY74">
        <v>0</v>
      </c>
      <c r="DZ74">
        <v>0</v>
      </c>
      <c r="EA74">
        <v>0</v>
      </c>
      <c r="EB74">
        <v>0</v>
      </c>
      <c r="EC74">
        <v>0</v>
      </c>
      <c r="ED74">
        <v>1</v>
      </c>
      <c r="EE74">
        <v>1</v>
      </c>
      <c r="EF74" t="s">
        <v>489</v>
      </c>
      <c r="EG74" t="s">
        <v>489</v>
      </c>
      <c r="EH74" t="s">
        <v>2402</v>
      </c>
      <c r="EI74" t="s">
        <v>489</v>
      </c>
      <c r="EJ74" t="s">
        <v>489</v>
      </c>
      <c r="EK74" t="s">
        <v>489</v>
      </c>
      <c r="EL74" t="s">
        <v>489</v>
      </c>
      <c r="EM74" t="s">
        <v>489</v>
      </c>
      <c r="EN74" t="s">
        <v>489</v>
      </c>
      <c r="EO74" t="s">
        <v>489</v>
      </c>
      <c r="EP74" t="s">
        <v>489</v>
      </c>
      <c r="EQ74" t="s">
        <v>489</v>
      </c>
      <c r="ER74" t="s">
        <v>489</v>
      </c>
      <c r="ES74" t="s">
        <v>489</v>
      </c>
      <c r="ET74" t="s">
        <v>2403</v>
      </c>
      <c r="EU74">
        <v>0</v>
      </c>
      <c r="EV74" t="s">
        <v>489</v>
      </c>
      <c r="EW74" t="s">
        <v>489</v>
      </c>
      <c r="EX74" t="s">
        <v>489</v>
      </c>
      <c r="EY74">
        <v>0</v>
      </c>
      <c r="EZ74">
        <v>0</v>
      </c>
      <c r="FA74">
        <v>0</v>
      </c>
      <c r="FB74">
        <v>0</v>
      </c>
      <c r="FC74" t="s">
        <v>1807</v>
      </c>
      <c r="FD74" t="s">
        <v>583</v>
      </c>
      <c r="FE74" t="s">
        <v>583</v>
      </c>
      <c r="FF74" t="s">
        <v>583</v>
      </c>
      <c r="FG74" t="s">
        <v>583</v>
      </c>
      <c r="FH74" t="s">
        <v>583</v>
      </c>
      <c r="FI74" t="s">
        <v>583</v>
      </c>
      <c r="FJ74" t="s">
        <v>583</v>
      </c>
      <c r="FK74" t="s">
        <v>583</v>
      </c>
      <c r="FL74" t="s">
        <v>583</v>
      </c>
      <c r="FM74" t="s">
        <v>583</v>
      </c>
      <c r="FN74" t="s">
        <v>583</v>
      </c>
      <c r="FO74" t="s">
        <v>583</v>
      </c>
      <c r="FP74" t="s">
        <v>583</v>
      </c>
      <c r="FQ74" t="s">
        <v>583</v>
      </c>
      <c r="FR74" t="s">
        <v>583</v>
      </c>
      <c r="FS74" t="s">
        <v>583</v>
      </c>
      <c r="FT74" t="s">
        <v>583</v>
      </c>
      <c r="FU74" t="s">
        <v>583</v>
      </c>
      <c r="FV74" t="s">
        <v>583</v>
      </c>
      <c r="FW74" t="s">
        <v>583</v>
      </c>
      <c r="FX74" t="s">
        <v>583</v>
      </c>
      <c r="FY74" t="s">
        <v>583</v>
      </c>
      <c r="FZ74" t="s">
        <v>583</v>
      </c>
      <c r="GA74" t="s">
        <v>583</v>
      </c>
      <c r="GB74" t="s">
        <v>583</v>
      </c>
      <c r="GC74" t="s">
        <v>583</v>
      </c>
      <c r="GD74" t="s">
        <v>583</v>
      </c>
      <c r="GE74" t="s">
        <v>583</v>
      </c>
      <c r="GF74" t="s">
        <v>583</v>
      </c>
      <c r="GG74" t="s">
        <v>583</v>
      </c>
      <c r="GH74" t="s">
        <v>583</v>
      </c>
      <c r="GI74" t="s">
        <v>583</v>
      </c>
      <c r="GJ74" t="s">
        <v>583</v>
      </c>
      <c r="GK74" t="s">
        <v>583</v>
      </c>
      <c r="GL74" t="s">
        <v>583</v>
      </c>
      <c r="GM74" t="s">
        <v>583</v>
      </c>
      <c r="GN74" t="s">
        <v>583</v>
      </c>
      <c r="GO74" t="s">
        <v>583</v>
      </c>
      <c r="GP74" t="s">
        <v>583</v>
      </c>
      <c r="GQ74" t="s">
        <v>583</v>
      </c>
      <c r="GR74" t="s">
        <v>583</v>
      </c>
      <c r="GS74" t="s">
        <v>583</v>
      </c>
      <c r="GT74" t="s">
        <v>583</v>
      </c>
      <c r="GU74" t="s">
        <v>583</v>
      </c>
      <c r="GV74" t="s">
        <v>583</v>
      </c>
      <c r="GW74" t="s">
        <v>583</v>
      </c>
      <c r="GX74" t="s">
        <v>583</v>
      </c>
      <c r="GY74" t="s">
        <v>583</v>
      </c>
      <c r="GZ74" t="s">
        <v>583</v>
      </c>
      <c r="HA74" t="s">
        <v>583</v>
      </c>
      <c r="HB74" t="s">
        <v>583</v>
      </c>
      <c r="HC74" t="s">
        <v>583</v>
      </c>
      <c r="HD74" t="s">
        <v>583</v>
      </c>
      <c r="HE74" t="s">
        <v>583</v>
      </c>
      <c r="HF74" t="s">
        <v>583</v>
      </c>
      <c r="HG74" t="s">
        <v>583</v>
      </c>
      <c r="HH74" t="s">
        <v>583</v>
      </c>
      <c r="HI74" t="s">
        <v>583</v>
      </c>
      <c r="HJ74" t="s">
        <v>583</v>
      </c>
      <c r="HK74" t="s">
        <v>583</v>
      </c>
      <c r="HL74" t="s">
        <v>583</v>
      </c>
      <c r="HM74" t="s">
        <v>583</v>
      </c>
      <c r="HN74" t="s">
        <v>583</v>
      </c>
      <c r="HO74" t="s">
        <v>583</v>
      </c>
      <c r="HP74" t="s">
        <v>583</v>
      </c>
      <c r="HQ74" t="s">
        <v>583</v>
      </c>
      <c r="HR74" t="s">
        <v>583</v>
      </c>
      <c r="HS74" t="s">
        <v>583</v>
      </c>
      <c r="HT74" t="s">
        <v>583</v>
      </c>
      <c r="HU74" t="s">
        <v>583</v>
      </c>
      <c r="HV74" t="s">
        <v>583</v>
      </c>
      <c r="HW74" t="s">
        <v>583</v>
      </c>
      <c r="HX74" t="s">
        <v>583</v>
      </c>
      <c r="HY74" t="s">
        <v>583</v>
      </c>
      <c r="HZ74" t="s">
        <v>583</v>
      </c>
      <c r="IA74" t="s">
        <v>583</v>
      </c>
      <c r="IB74" t="s">
        <v>583</v>
      </c>
      <c r="IC74" t="s">
        <v>583</v>
      </c>
      <c r="ID74" t="s">
        <v>2404</v>
      </c>
      <c r="IE74" t="s">
        <v>480</v>
      </c>
      <c r="IF74" t="s">
        <v>480</v>
      </c>
      <c r="IG74" t="s">
        <v>489</v>
      </c>
      <c r="IH74" t="s">
        <v>489</v>
      </c>
      <c r="II74" t="s">
        <v>2405</v>
      </c>
      <c r="IJ74" t="s">
        <v>489</v>
      </c>
      <c r="IK74" t="s">
        <v>489</v>
      </c>
      <c r="IL74" t="s">
        <v>586</v>
      </c>
      <c r="IM74" t="s">
        <v>489</v>
      </c>
      <c r="IN74" t="s">
        <v>480</v>
      </c>
      <c r="IO74" t="s">
        <v>480</v>
      </c>
      <c r="IP74" t="s">
        <v>480</v>
      </c>
      <c r="IQ74" t="s">
        <v>480</v>
      </c>
      <c r="IR74" t="s">
        <v>1807</v>
      </c>
      <c r="IS74">
        <v>0</v>
      </c>
      <c r="IT74">
        <v>0</v>
      </c>
      <c r="IU74">
        <v>1</v>
      </c>
      <c r="IV74">
        <v>0</v>
      </c>
      <c r="IW74">
        <v>0</v>
      </c>
      <c r="IX74">
        <v>0</v>
      </c>
      <c r="IY74">
        <v>0</v>
      </c>
      <c r="IZ74">
        <v>0</v>
      </c>
      <c r="JA74">
        <v>0</v>
      </c>
      <c r="JB74">
        <v>0</v>
      </c>
      <c r="JC74">
        <v>0</v>
      </c>
      <c r="JD74">
        <v>0</v>
      </c>
      <c r="JE74">
        <v>1</v>
      </c>
      <c r="JF74">
        <v>0</v>
      </c>
      <c r="JG74">
        <v>0</v>
      </c>
      <c r="JH74">
        <v>100</v>
      </c>
      <c r="JI74">
        <v>0</v>
      </c>
      <c r="JJ74">
        <v>0</v>
      </c>
      <c r="JK74">
        <v>0</v>
      </c>
      <c r="JL74">
        <v>0</v>
      </c>
      <c r="JM74">
        <v>0</v>
      </c>
      <c r="JN74">
        <v>0</v>
      </c>
      <c r="JO74">
        <v>0</v>
      </c>
      <c r="JP74">
        <v>0</v>
      </c>
      <c r="JQ74">
        <v>0</v>
      </c>
      <c r="JR74">
        <v>100</v>
      </c>
      <c r="JS74">
        <v>0</v>
      </c>
      <c r="JT74">
        <v>0</v>
      </c>
      <c r="JU74">
        <v>100</v>
      </c>
      <c r="JV74">
        <v>100</v>
      </c>
      <c r="JW74">
        <v>100</v>
      </c>
      <c r="JX74">
        <v>100</v>
      </c>
      <c r="JY74">
        <v>100</v>
      </c>
      <c r="JZ74">
        <v>100</v>
      </c>
      <c r="KA74">
        <v>100</v>
      </c>
      <c r="KB74">
        <v>100</v>
      </c>
      <c r="KC74">
        <v>100</v>
      </c>
      <c r="KD74">
        <v>100</v>
      </c>
      <c r="KE74" t="s">
        <v>489</v>
      </c>
      <c r="KF74" t="s">
        <v>480</v>
      </c>
      <c r="KG74">
        <v>100</v>
      </c>
      <c r="KH74" t="s">
        <v>480</v>
      </c>
      <c r="KI74" t="s">
        <v>480</v>
      </c>
      <c r="KJ74" t="s">
        <v>480</v>
      </c>
      <c r="KK74" t="s">
        <v>480</v>
      </c>
      <c r="KL74" t="s">
        <v>480</v>
      </c>
      <c r="KM74" t="s">
        <v>480</v>
      </c>
      <c r="KN74" t="s">
        <v>480</v>
      </c>
      <c r="KO74" t="s">
        <v>480</v>
      </c>
      <c r="KP74" t="s">
        <v>480</v>
      </c>
      <c r="KQ74" t="s">
        <v>489</v>
      </c>
      <c r="KR74" t="s">
        <v>489</v>
      </c>
      <c r="KS74">
        <v>100</v>
      </c>
      <c r="KT74">
        <v>100</v>
      </c>
      <c r="KU74">
        <v>100</v>
      </c>
      <c r="KV74">
        <v>100</v>
      </c>
      <c r="KW74">
        <v>100</v>
      </c>
      <c r="KX74">
        <v>100</v>
      </c>
      <c r="KY74">
        <v>100</v>
      </c>
      <c r="KZ74">
        <v>100</v>
      </c>
      <c r="LA74">
        <v>100</v>
      </c>
      <c r="LB74">
        <v>100</v>
      </c>
      <c r="LC74">
        <v>100</v>
      </c>
      <c r="LD74" t="s">
        <v>2262</v>
      </c>
      <c r="LE74" t="s">
        <v>583</v>
      </c>
      <c r="LF74" t="s">
        <v>586</v>
      </c>
      <c r="LG74" t="s">
        <v>480</v>
      </c>
      <c r="LH74" t="s">
        <v>480</v>
      </c>
      <c r="LI74" t="s">
        <v>480</v>
      </c>
      <c r="LJ74">
        <v>100</v>
      </c>
      <c r="LK74">
        <v>100</v>
      </c>
      <c r="LL74">
        <v>25737997052</v>
      </c>
      <c r="LM74">
        <v>25725304426</v>
      </c>
      <c r="LN74">
        <v>22152141825</v>
      </c>
      <c r="LO74">
        <v>3250406264</v>
      </c>
      <c r="LP74">
        <v>3250406264</v>
      </c>
      <c r="LQ74" t="s">
        <v>489</v>
      </c>
      <c r="LR74" t="s">
        <v>489</v>
      </c>
      <c r="LS74">
        <v>1</v>
      </c>
      <c r="LT74">
        <v>0</v>
      </c>
      <c r="LU74">
        <v>0</v>
      </c>
      <c r="LV74">
        <v>0</v>
      </c>
      <c r="LW74">
        <v>0</v>
      </c>
      <c r="LX74">
        <v>0</v>
      </c>
      <c r="LY74">
        <v>0</v>
      </c>
      <c r="LZ74">
        <v>0</v>
      </c>
      <c r="MA74">
        <v>0</v>
      </c>
      <c r="MB74">
        <v>0</v>
      </c>
      <c r="MC74">
        <v>1</v>
      </c>
      <c r="MD74">
        <v>1</v>
      </c>
      <c r="ME74">
        <v>1</v>
      </c>
      <c r="MF74" t="s">
        <v>491</v>
      </c>
      <c r="MG74" t="s">
        <v>491</v>
      </c>
      <c r="MH74" t="s">
        <v>493</v>
      </c>
      <c r="MI74" t="s">
        <v>493</v>
      </c>
      <c r="MJ74" t="s">
        <v>493</v>
      </c>
      <c r="MK74" t="s">
        <v>493</v>
      </c>
      <c r="ML74" t="s">
        <v>493</v>
      </c>
      <c r="MM74" t="s">
        <v>493</v>
      </c>
      <c r="MN74" t="s">
        <v>493</v>
      </c>
      <c r="MO74" t="s">
        <v>493</v>
      </c>
      <c r="MP74" t="s">
        <v>491</v>
      </c>
      <c r="MQ74">
        <v>0</v>
      </c>
      <c r="MR74" t="s">
        <v>491</v>
      </c>
      <c r="MS74" t="s">
        <v>491</v>
      </c>
      <c r="MT74" t="s">
        <v>496</v>
      </c>
      <c r="MU74" t="s">
        <v>496</v>
      </c>
      <c r="MV74" t="s">
        <v>496</v>
      </c>
      <c r="MW74" t="s">
        <v>496</v>
      </c>
      <c r="MX74" t="s">
        <v>496</v>
      </c>
      <c r="MY74" t="s">
        <v>496</v>
      </c>
      <c r="MZ74" t="s">
        <v>496</v>
      </c>
      <c r="NA74" t="s">
        <v>496</v>
      </c>
      <c r="NB74" t="s">
        <v>491</v>
      </c>
      <c r="NC74">
        <v>0</v>
      </c>
      <c r="ND74" t="s">
        <v>489</v>
      </c>
      <c r="NE74" t="s">
        <v>489</v>
      </c>
      <c r="NF74">
        <v>100</v>
      </c>
      <c r="NG74">
        <v>100</v>
      </c>
      <c r="NH74">
        <v>100</v>
      </c>
      <c r="NI74">
        <v>100</v>
      </c>
      <c r="NJ74">
        <v>100</v>
      </c>
      <c r="NK74">
        <v>100</v>
      </c>
      <c r="NL74">
        <v>100</v>
      </c>
      <c r="NM74">
        <v>100</v>
      </c>
      <c r="NN74">
        <v>100</v>
      </c>
      <c r="NO74">
        <v>100</v>
      </c>
      <c r="NP74" t="s">
        <v>1936</v>
      </c>
      <c r="NQ74" t="s">
        <v>491</v>
      </c>
      <c r="NR74" t="s">
        <v>491</v>
      </c>
      <c r="NS74" t="s">
        <v>491</v>
      </c>
      <c r="NT74" t="s">
        <v>491</v>
      </c>
      <c r="NU74" t="s">
        <v>491</v>
      </c>
      <c r="NV74" t="s">
        <v>491</v>
      </c>
      <c r="NW74" t="s">
        <v>491</v>
      </c>
      <c r="NX74" t="s">
        <v>491</v>
      </c>
      <c r="NY74" t="s">
        <v>491</v>
      </c>
      <c r="NZ74" t="s">
        <v>491</v>
      </c>
      <c r="OA74">
        <v>0</v>
      </c>
      <c r="OB74" t="s">
        <v>1936</v>
      </c>
      <c r="OC74" t="s">
        <v>491</v>
      </c>
      <c r="OD74" t="s">
        <v>491</v>
      </c>
      <c r="OE74" t="s">
        <v>491</v>
      </c>
      <c r="OF74" t="s">
        <v>491</v>
      </c>
      <c r="OG74" t="s">
        <v>491</v>
      </c>
      <c r="OH74" t="s">
        <v>491</v>
      </c>
      <c r="OI74" t="s">
        <v>491</v>
      </c>
      <c r="OJ74" t="s">
        <v>491</v>
      </c>
      <c r="OK74" t="s">
        <v>491</v>
      </c>
      <c r="OL74" t="s">
        <v>491</v>
      </c>
      <c r="OM74">
        <v>0</v>
      </c>
      <c r="OP74" t="s">
        <v>2392</v>
      </c>
      <c r="OQ74">
        <v>1</v>
      </c>
      <c r="OR74" t="s">
        <v>583</v>
      </c>
      <c r="OS74" t="s">
        <v>583</v>
      </c>
      <c r="OT74" t="s">
        <v>583</v>
      </c>
      <c r="OU74" t="s">
        <v>583</v>
      </c>
      <c r="OV74" t="s">
        <v>583</v>
      </c>
      <c r="OW74" t="s">
        <v>583</v>
      </c>
      <c r="OX74" t="s">
        <v>583</v>
      </c>
      <c r="OY74" t="s">
        <v>583</v>
      </c>
      <c r="OZ74" t="s">
        <v>583</v>
      </c>
      <c r="PA74" t="s">
        <v>583</v>
      </c>
      <c r="PB74" t="s">
        <v>583</v>
      </c>
      <c r="PC74" t="s">
        <v>583</v>
      </c>
      <c r="PD74" t="s">
        <v>583</v>
      </c>
      <c r="PE74" t="s">
        <v>583</v>
      </c>
      <c r="PF74" t="s">
        <v>583</v>
      </c>
      <c r="PG74" t="s">
        <v>583</v>
      </c>
      <c r="PH74" t="s">
        <v>583</v>
      </c>
      <c r="PI74" t="s">
        <v>583</v>
      </c>
      <c r="PJ74" t="s">
        <v>583</v>
      </c>
      <c r="PK74" t="s">
        <v>583</v>
      </c>
      <c r="PL74" t="s">
        <v>583</v>
      </c>
      <c r="PM74" t="s">
        <v>583</v>
      </c>
      <c r="PN74" t="s">
        <v>583</v>
      </c>
      <c r="PO74" t="s">
        <v>583</v>
      </c>
      <c r="PP74" t="s">
        <v>583</v>
      </c>
      <c r="PQ74" t="s">
        <v>583</v>
      </c>
      <c r="PR74">
        <v>55732342</v>
      </c>
      <c r="PS74">
        <v>3194673922</v>
      </c>
      <c r="PT74" t="s">
        <v>648</v>
      </c>
    </row>
    <row r="75" spans="1:436" x14ac:dyDescent="0.35">
      <c r="A75" t="s">
        <v>2406</v>
      </c>
      <c r="B75">
        <v>7872</v>
      </c>
      <c r="D75">
        <v>2020110010185</v>
      </c>
      <c r="E75" t="s">
        <v>437</v>
      </c>
      <c r="F75" t="s">
        <v>438</v>
      </c>
      <c r="G75" t="s">
        <v>2407</v>
      </c>
      <c r="H75" t="s">
        <v>2408</v>
      </c>
      <c r="I75" t="s">
        <v>583</v>
      </c>
      <c r="J75" t="s">
        <v>2409</v>
      </c>
      <c r="K75" t="s">
        <v>2410</v>
      </c>
      <c r="L75" t="s">
        <v>2411</v>
      </c>
      <c r="M75" t="s">
        <v>2412</v>
      </c>
      <c r="N75" t="s">
        <v>2410</v>
      </c>
      <c r="O75" t="s">
        <v>2411</v>
      </c>
      <c r="P75" t="s">
        <v>2412</v>
      </c>
      <c r="Q75" t="s">
        <v>2413</v>
      </c>
      <c r="R75" t="s">
        <v>1216</v>
      </c>
      <c r="S75" t="s">
        <v>2414</v>
      </c>
      <c r="T75" t="s">
        <v>2415</v>
      </c>
      <c r="U75" t="s">
        <v>2416</v>
      </c>
      <c r="AG75" t="s">
        <v>480</v>
      </c>
      <c r="AH75" t="s">
        <v>480</v>
      </c>
      <c r="AI75" t="s">
        <v>2417</v>
      </c>
      <c r="AJ75">
        <v>0</v>
      </c>
      <c r="AK75">
        <v>44055</v>
      </c>
      <c r="AL75">
        <v>1</v>
      </c>
      <c r="AM75">
        <v>2023</v>
      </c>
      <c r="AN75" t="s">
        <v>2418</v>
      </c>
      <c r="AO75" t="s">
        <v>2419</v>
      </c>
      <c r="AP75">
        <v>2020</v>
      </c>
      <c r="AQ75">
        <v>2020</v>
      </c>
      <c r="AR75" t="s">
        <v>469</v>
      </c>
      <c r="AS75" t="s">
        <v>459</v>
      </c>
      <c r="AT75" t="s">
        <v>580</v>
      </c>
      <c r="AU75" t="s">
        <v>670</v>
      </c>
      <c r="AV75" t="s">
        <v>462</v>
      </c>
      <c r="AW75" t="s">
        <v>462</v>
      </c>
      <c r="AX75" t="s">
        <v>462</v>
      </c>
      <c r="AZ75">
        <v>1</v>
      </c>
      <c r="BB75" t="s">
        <v>2420</v>
      </c>
      <c r="BC75" t="s">
        <v>2421</v>
      </c>
      <c r="BD75" t="s">
        <v>2422</v>
      </c>
      <c r="BE75" t="s">
        <v>583</v>
      </c>
      <c r="BF75" t="s">
        <v>2423</v>
      </c>
      <c r="BG75">
        <v>1</v>
      </c>
      <c r="BH75">
        <v>44055</v>
      </c>
      <c r="BI75">
        <v>0</v>
      </c>
      <c r="BJ75" t="s">
        <v>51</v>
      </c>
      <c r="BK75">
        <v>1</v>
      </c>
      <c r="BL75">
        <v>1</v>
      </c>
      <c r="BM75">
        <v>0</v>
      </c>
      <c r="BN75">
        <v>0</v>
      </c>
      <c r="BO75">
        <v>0</v>
      </c>
      <c r="BP75">
        <v>0</v>
      </c>
      <c r="BW75">
        <v>1</v>
      </c>
      <c r="BX75">
        <v>0</v>
      </c>
      <c r="BY75">
        <v>0</v>
      </c>
      <c r="BZ75">
        <v>0</v>
      </c>
      <c r="CA75">
        <v>0</v>
      </c>
      <c r="CB75">
        <v>0</v>
      </c>
      <c r="CC75" t="s">
        <v>480</v>
      </c>
      <c r="CD75">
        <v>0</v>
      </c>
      <c r="CE75">
        <v>0</v>
      </c>
      <c r="CF75">
        <v>0</v>
      </c>
      <c r="CG75">
        <v>0</v>
      </c>
      <c r="CH75" t="s">
        <v>480</v>
      </c>
      <c r="CI75" t="s">
        <v>480</v>
      </c>
      <c r="CJ75">
        <v>1</v>
      </c>
      <c r="CK75">
        <v>0</v>
      </c>
      <c r="CL75">
        <v>0</v>
      </c>
      <c r="CM75">
        <v>1</v>
      </c>
      <c r="CN75" t="s">
        <v>469</v>
      </c>
      <c r="CO75" t="s">
        <v>480</v>
      </c>
      <c r="CP75" t="s">
        <v>480</v>
      </c>
      <c r="CQ75" t="s">
        <v>480</v>
      </c>
      <c r="CR75" t="s">
        <v>480</v>
      </c>
      <c r="CS75" t="s">
        <v>480</v>
      </c>
      <c r="CT75" t="s">
        <v>480</v>
      </c>
      <c r="CU75" t="s">
        <v>480</v>
      </c>
      <c r="CV75" t="s">
        <v>480</v>
      </c>
      <c r="CW75" t="s">
        <v>480</v>
      </c>
      <c r="CX75" t="s">
        <v>480</v>
      </c>
      <c r="CY75" t="s">
        <v>480</v>
      </c>
      <c r="CZ75" t="s">
        <v>480</v>
      </c>
      <c r="DA75" t="s">
        <v>480</v>
      </c>
      <c r="DB75" s="92">
        <v>0</v>
      </c>
      <c r="DC75">
        <v>0</v>
      </c>
      <c r="DD75">
        <v>0</v>
      </c>
      <c r="DE75" t="s">
        <v>480</v>
      </c>
      <c r="DF75" t="s">
        <v>480</v>
      </c>
      <c r="DG75" t="s">
        <v>480</v>
      </c>
      <c r="DH75" t="s">
        <v>480</v>
      </c>
      <c r="DI75" t="s">
        <v>480</v>
      </c>
      <c r="DJ75" t="s">
        <v>480</v>
      </c>
      <c r="DK75" t="s">
        <v>480</v>
      </c>
      <c r="DL75" t="s">
        <v>480</v>
      </c>
      <c r="DM75" t="s">
        <v>480</v>
      </c>
      <c r="DN75" t="s">
        <v>480</v>
      </c>
      <c r="DO75" t="s">
        <v>480</v>
      </c>
      <c r="DP75" t="s">
        <v>480</v>
      </c>
      <c r="DQ75" t="s">
        <v>480</v>
      </c>
      <c r="DR75" t="s">
        <v>480</v>
      </c>
      <c r="DS75" t="s">
        <v>480</v>
      </c>
      <c r="DT75" t="s">
        <v>480</v>
      </c>
      <c r="DU75" t="s">
        <v>480</v>
      </c>
      <c r="DV75" t="s">
        <v>480</v>
      </c>
      <c r="DW75" t="s">
        <v>480</v>
      </c>
      <c r="DX75" t="s">
        <v>480</v>
      </c>
      <c r="DY75" t="s">
        <v>480</v>
      </c>
      <c r="DZ75" t="s">
        <v>480</v>
      </c>
      <c r="EA75" t="s">
        <v>480</v>
      </c>
      <c r="EB75" t="s">
        <v>480</v>
      </c>
      <c r="EC75" t="s">
        <v>480</v>
      </c>
      <c r="ED75">
        <v>0</v>
      </c>
      <c r="EE75" t="s">
        <v>480</v>
      </c>
      <c r="EF75" t="s">
        <v>480</v>
      </c>
      <c r="EG75" t="s">
        <v>480</v>
      </c>
      <c r="EH75" t="s">
        <v>480</v>
      </c>
      <c r="EI75" t="s">
        <v>480</v>
      </c>
      <c r="EJ75" t="s">
        <v>480</v>
      </c>
      <c r="EK75" t="s">
        <v>480</v>
      </c>
      <c r="EL75" t="s">
        <v>480</v>
      </c>
      <c r="EM75" t="s">
        <v>480</v>
      </c>
      <c r="EN75" t="s">
        <v>480</v>
      </c>
      <c r="EO75" t="s">
        <v>480</v>
      </c>
      <c r="EP75" t="s">
        <v>480</v>
      </c>
      <c r="EQ75" t="s">
        <v>480</v>
      </c>
      <c r="ER75" t="s">
        <v>480</v>
      </c>
      <c r="ES75" t="s">
        <v>480</v>
      </c>
      <c r="ET75" t="s">
        <v>480</v>
      </c>
      <c r="EU75" t="s">
        <v>480</v>
      </c>
      <c r="EV75" t="s">
        <v>480</v>
      </c>
      <c r="EW75" t="s">
        <v>480</v>
      </c>
      <c r="EX75" t="s">
        <v>480</v>
      </c>
      <c r="EY75" t="s">
        <v>480</v>
      </c>
      <c r="EZ75" t="s">
        <v>480</v>
      </c>
      <c r="FA75" t="s">
        <v>480</v>
      </c>
      <c r="FB75" t="s">
        <v>480</v>
      </c>
      <c r="FC75" t="s">
        <v>480</v>
      </c>
      <c r="FD75" t="s">
        <v>480</v>
      </c>
      <c r="FE75" t="s">
        <v>480</v>
      </c>
      <c r="FF75" t="s">
        <v>480</v>
      </c>
      <c r="FG75" t="s">
        <v>480</v>
      </c>
      <c r="FH75" t="s">
        <v>480</v>
      </c>
      <c r="FI75" t="s">
        <v>480</v>
      </c>
      <c r="FJ75" t="s">
        <v>480</v>
      </c>
      <c r="FK75" t="s">
        <v>480</v>
      </c>
      <c r="FL75" t="s">
        <v>480</v>
      </c>
      <c r="FM75" t="s">
        <v>480</v>
      </c>
      <c r="FN75" t="s">
        <v>480</v>
      </c>
      <c r="FO75" t="s">
        <v>480</v>
      </c>
      <c r="FP75" t="s">
        <v>480</v>
      </c>
      <c r="FQ75" t="s">
        <v>480</v>
      </c>
      <c r="FR75" t="s">
        <v>480</v>
      </c>
      <c r="FS75" t="s">
        <v>480</v>
      </c>
      <c r="FT75" t="s">
        <v>480</v>
      </c>
      <c r="FU75" t="s">
        <v>480</v>
      </c>
      <c r="FV75" t="s">
        <v>480</v>
      </c>
      <c r="FW75" t="s">
        <v>480</v>
      </c>
      <c r="FX75" t="s">
        <v>480</v>
      </c>
      <c r="FY75" t="s">
        <v>480</v>
      </c>
      <c r="FZ75" t="s">
        <v>480</v>
      </c>
      <c r="GA75" t="s">
        <v>480</v>
      </c>
      <c r="GB75" t="s">
        <v>480</v>
      </c>
      <c r="GC75" t="s">
        <v>480</v>
      </c>
      <c r="GD75" t="s">
        <v>480</v>
      </c>
      <c r="GE75" t="s">
        <v>480</v>
      </c>
      <c r="GF75" t="s">
        <v>480</v>
      </c>
      <c r="GG75" t="s">
        <v>480</v>
      </c>
      <c r="GH75" t="s">
        <v>480</v>
      </c>
      <c r="GI75" t="s">
        <v>480</v>
      </c>
      <c r="GJ75" t="s">
        <v>480</v>
      </c>
      <c r="GK75" t="s">
        <v>480</v>
      </c>
      <c r="GL75" t="s">
        <v>480</v>
      </c>
      <c r="GM75" t="s">
        <v>480</v>
      </c>
      <c r="GN75" t="s">
        <v>480</v>
      </c>
      <c r="GO75" t="s">
        <v>480</v>
      </c>
      <c r="GP75" t="s">
        <v>480</v>
      </c>
      <c r="GQ75" t="s">
        <v>480</v>
      </c>
      <c r="GR75" t="s">
        <v>480</v>
      </c>
      <c r="GS75" t="s">
        <v>480</v>
      </c>
      <c r="GT75" t="s">
        <v>480</v>
      </c>
      <c r="GU75" t="s">
        <v>480</v>
      </c>
      <c r="GV75" t="s">
        <v>480</v>
      </c>
      <c r="GW75" t="s">
        <v>480</v>
      </c>
      <c r="GX75" t="s">
        <v>480</v>
      </c>
      <c r="GY75" t="s">
        <v>480</v>
      </c>
      <c r="GZ75" t="s">
        <v>480</v>
      </c>
      <c r="HA75" t="s">
        <v>480</v>
      </c>
      <c r="HB75" t="s">
        <v>480</v>
      </c>
      <c r="HC75" t="s">
        <v>480</v>
      </c>
      <c r="HD75" t="s">
        <v>480</v>
      </c>
      <c r="HE75" t="s">
        <v>480</v>
      </c>
      <c r="HF75" t="s">
        <v>480</v>
      </c>
      <c r="HG75" t="s">
        <v>480</v>
      </c>
      <c r="HH75" t="s">
        <v>480</v>
      </c>
      <c r="HI75" t="s">
        <v>480</v>
      </c>
      <c r="HJ75" t="s">
        <v>480</v>
      </c>
      <c r="HK75" t="s">
        <v>480</v>
      </c>
      <c r="HL75" t="s">
        <v>480</v>
      </c>
      <c r="HM75" t="s">
        <v>480</v>
      </c>
      <c r="HN75" t="s">
        <v>480</v>
      </c>
      <c r="HO75" t="s">
        <v>480</v>
      </c>
      <c r="HP75" t="s">
        <v>480</v>
      </c>
      <c r="HQ75" t="s">
        <v>480</v>
      </c>
      <c r="HR75" t="s">
        <v>480</v>
      </c>
      <c r="HS75" t="s">
        <v>480</v>
      </c>
      <c r="HT75" t="s">
        <v>480</v>
      </c>
      <c r="HU75" t="s">
        <v>480</v>
      </c>
      <c r="HV75" t="s">
        <v>480</v>
      </c>
      <c r="HW75" t="s">
        <v>480</v>
      </c>
      <c r="HX75" t="s">
        <v>480</v>
      </c>
      <c r="HY75" t="s">
        <v>480</v>
      </c>
      <c r="HZ75" t="s">
        <v>480</v>
      </c>
      <c r="IA75" t="s">
        <v>480</v>
      </c>
      <c r="IB75" t="s">
        <v>480</v>
      </c>
      <c r="IC75" t="s">
        <v>480</v>
      </c>
      <c r="ID75" t="s">
        <v>480</v>
      </c>
      <c r="IE75" t="s">
        <v>480</v>
      </c>
      <c r="IF75" t="s">
        <v>480</v>
      </c>
      <c r="IG75" t="s">
        <v>480</v>
      </c>
      <c r="IH75" t="s">
        <v>480</v>
      </c>
      <c r="II75" t="s">
        <v>480</v>
      </c>
      <c r="IJ75" t="s">
        <v>480</v>
      </c>
      <c r="IK75" t="s">
        <v>480</v>
      </c>
      <c r="IL75" t="s">
        <v>480</v>
      </c>
      <c r="IM75" t="s">
        <v>480</v>
      </c>
      <c r="IN75" t="s">
        <v>480</v>
      </c>
      <c r="IO75" t="s">
        <v>480</v>
      </c>
      <c r="IP75" t="s">
        <v>480</v>
      </c>
      <c r="IQ75" t="s">
        <v>480</v>
      </c>
      <c r="IR75" t="s">
        <v>480</v>
      </c>
      <c r="IS75" t="s">
        <v>480</v>
      </c>
      <c r="IT75" t="s">
        <v>480</v>
      </c>
      <c r="IU75" t="s">
        <v>480</v>
      </c>
      <c r="IV75" t="s">
        <v>480</v>
      </c>
      <c r="IW75" t="s">
        <v>480</v>
      </c>
      <c r="IX75" t="s">
        <v>480</v>
      </c>
      <c r="IY75" t="s">
        <v>480</v>
      </c>
      <c r="IZ75" t="s">
        <v>480</v>
      </c>
      <c r="JA75" t="s">
        <v>480</v>
      </c>
      <c r="JB75" t="s">
        <v>480</v>
      </c>
      <c r="JC75" t="s">
        <v>480</v>
      </c>
      <c r="JD75" t="s">
        <v>480</v>
      </c>
      <c r="JE75">
        <v>0</v>
      </c>
      <c r="JF75" t="s">
        <v>586</v>
      </c>
      <c r="JG75" t="s">
        <v>586</v>
      </c>
      <c r="JH75" t="s">
        <v>586</v>
      </c>
      <c r="JI75" t="s">
        <v>586</v>
      </c>
      <c r="JJ75" t="s">
        <v>586</v>
      </c>
      <c r="JK75" t="s">
        <v>586</v>
      </c>
      <c r="JL75" t="s">
        <v>586</v>
      </c>
      <c r="JM75" t="s">
        <v>586</v>
      </c>
      <c r="JN75" t="s">
        <v>586</v>
      </c>
      <c r="JO75" t="s">
        <v>586</v>
      </c>
      <c r="JP75" t="s">
        <v>586</v>
      </c>
      <c r="JQ75" t="s">
        <v>586</v>
      </c>
      <c r="JR75">
        <v>0</v>
      </c>
      <c r="JS75">
        <v>0</v>
      </c>
      <c r="JT75">
        <v>0</v>
      </c>
      <c r="JU75">
        <v>0</v>
      </c>
      <c r="JV75">
        <v>0</v>
      </c>
      <c r="JW75">
        <v>0</v>
      </c>
      <c r="JX75">
        <v>0</v>
      </c>
      <c r="JY75">
        <v>0</v>
      </c>
      <c r="JZ75">
        <v>0</v>
      </c>
      <c r="KA75">
        <v>0</v>
      </c>
      <c r="KB75">
        <v>0</v>
      </c>
      <c r="KC75">
        <v>0</v>
      </c>
      <c r="KD75">
        <v>0</v>
      </c>
      <c r="KE75" t="s">
        <v>489</v>
      </c>
      <c r="KF75" t="s">
        <v>480</v>
      </c>
      <c r="KG75" t="s">
        <v>480</v>
      </c>
      <c r="KH75" t="s">
        <v>480</v>
      </c>
      <c r="KI75" t="s">
        <v>480</v>
      </c>
      <c r="KJ75" t="s">
        <v>480</v>
      </c>
      <c r="KK75" t="s">
        <v>480</v>
      </c>
      <c r="KL75" t="s">
        <v>480</v>
      </c>
      <c r="KM75" t="s">
        <v>480</v>
      </c>
      <c r="KN75" t="s">
        <v>480</v>
      </c>
      <c r="KO75" t="s">
        <v>480</v>
      </c>
      <c r="KP75" t="s">
        <v>480</v>
      </c>
      <c r="KQ75" t="s">
        <v>489</v>
      </c>
      <c r="KR75" t="s">
        <v>489</v>
      </c>
      <c r="KS75" t="s">
        <v>489</v>
      </c>
      <c r="KT75" t="s">
        <v>489</v>
      </c>
      <c r="KU75" t="s">
        <v>489</v>
      </c>
      <c r="KV75" t="s">
        <v>489</v>
      </c>
      <c r="KW75" t="s">
        <v>489</v>
      </c>
      <c r="KX75" t="s">
        <v>489</v>
      </c>
      <c r="KY75" t="s">
        <v>489</v>
      </c>
      <c r="KZ75" t="s">
        <v>489</v>
      </c>
      <c r="LA75" t="s">
        <v>489</v>
      </c>
      <c r="LB75" t="s">
        <v>489</v>
      </c>
      <c r="LC75" t="s">
        <v>489</v>
      </c>
      <c r="LD75" t="s">
        <v>2424</v>
      </c>
      <c r="LE75" t="s">
        <v>583</v>
      </c>
      <c r="LF75" t="s">
        <v>586</v>
      </c>
      <c r="LG75" t="s">
        <v>480</v>
      </c>
      <c r="LH75" t="s">
        <v>480</v>
      </c>
      <c r="LI75" t="s">
        <v>480</v>
      </c>
      <c r="LJ75">
        <v>100</v>
      </c>
      <c r="LK75">
        <v>100</v>
      </c>
      <c r="LL75">
        <v>12551846280</v>
      </c>
      <c r="LM75">
        <v>12530735635</v>
      </c>
      <c r="LN75">
        <v>11769912454</v>
      </c>
      <c r="LO75">
        <v>1565116239</v>
      </c>
      <c r="LP75">
        <v>1565116239</v>
      </c>
      <c r="LQ75" t="s">
        <v>489</v>
      </c>
      <c r="LR75" t="s">
        <v>489</v>
      </c>
      <c r="LS75" t="s">
        <v>489</v>
      </c>
      <c r="LT75" t="s">
        <v>489</v>
      </c>
      <c r="LU75" t="s">
        <v>489</v>
      </c>
      <c r="LV75" t="s">
        <v>489</v>
      </c>
      <c r="LW75" t="s">
        <v>489</v>
      </c>
      <c r="LX75" t="s">
        <v>489</v>
      </c>
      <c r="LY75" t="s">
        <v>489</v>
      </c>
      <c r="LZ75" t="s">
        <v>489</v>
      </c>
      <c r="MA75" t="s">
        <v>489</v>
      </c>
      <c r="MB75" t="s">
        <v>489</v>
      </c>
      <c r="MC75">
        <v>0</v>
      </c>
      <c r="MD75">
        <v>0</v>
      </c>
      <c r="ME75">
        <v>0</v>
      </c>
      <c r="MF75" t="s">
        <v>493</v>
      </c>
      <c r="MG75" t="s">
        <v>493</v>
      </c>
      <c r="MH75">
        <v>0</v>
      </c>
      <c r="MI75">
        <v>0</v>
      </c>
      <c r="MJ75">
        <v>0</v>
      </c>
      <c r="MK75">
        <v>0</v>
      </c>
      <c r="ML75">
        <v>0</v>
      </c>
      <c r="MM75">
        <v>0</v>
      </c>
      <c r="MN75">
        <v>0</v>
      </c>
      <c r="MO75">
        <v>0</v>
      </c>
      <c r="MP75">
        <v>0</v>
      </c>
      <c r="MQ75">
        <v>0</v>
      </c>
      <c r="MR75" t="s">
        <v>491</v>
      </c>
      <c r="MS75" t="s">
        <v>491</v>
      </c>
      <c r="MT75">
        <v>0</v>
      </c>
      <c r="MU75">
        <v>0</v>
      </c>
      <c r="MV75">
        <v>0</v>
      </c>
      <c r="MW75">
        <v>0</v>
      </c>
      <c r="MX75">
        <v>0</v>
      </c>
      <c r="MY75">
        <v>0</v>
      </c>
      <c r="MZ75">
        <v>0</v>
      </c>
      <c r="NA75">
        <v>0</v>
      </c>
      <c r="NB75">
        <v>0</v>
      </c>
      <c r="NC75">
        <v>0</v>
      </c>
      <c r="ND75" t="s">
        <v>489</v>
      </c>
      <c r="NE75" t="s">
        <v>489</v>
      </c>
      <c r="NF75" t="s">
        <v>489</v>
      </c>
      <c r="NG75" t="s">
        <v>489</v>
      </c>
      <c r="NH75" t="s">
        <v>489</v>
      </c>
      <c r="NI75" t="s">
        <v>489</v>
      </c>
      <c r="NJ75" t="s">
        <v>489</v>
      </c>
      <c r="NK75" t="s">
        <v>489</v>
      </c>
      <c r="NL75" t="s">
        <v>489</v>
      </c>
      <c r="NM75" t="s">
        <v>489</v>
      </c>
      <c r="NN75" t="s">
        <v>489</v>
      </c>
      <c r="NO75" t="s">
        <v>489</v>
      </c>
      <c r="NP75" t="s">
        <v>491</v>
      </c>
      <c r="NQ75" t="s">
        <v>491</v>
      </c>
      <c r="NR75">
        <v>0</v>
      </c>
      <c r="NS75">
        <v>0</v>
      </c>
      <c r="NT75">
        <v>0</v>
      </c>
      <c r="NU75">
        <v>0</v>
      </c>
      <c r="NV75">
        <v>0</v>
      </c>
      <c r="NW75">
        <v>0</v>
      </c>
      <c r="NX75">
        <v>0</v>
      </c>
      <c r="NY75">
        <v>0</v>
      </c>
      <c r="NZ75">
        <v>0</v>
      </c>
      <c r="OA75">
        <v>0</v>
      </c>
      <c r="OB75" t="s">
        <v>2425</v>
      </c>
      <c r="OC75" t="s">
        <v>2425</v>
      </c>
      <c r="OD75">
        <v>0</v>
      </c>
      <c r="OE75">
        <v>0</v>
      </c>
      <c r="OF75">
        <v>0</v>
      </c>
      <c r="OG75">
        <v>0</v>
      </c>
      <c r="OH75">
        <v>0</v>
      </c>
      <c r="OI75">
        <v>0</v>
      </c>
      <c r="OJ75">
        <v>0</v>
      </c>
      <c r="OK75">
        <v>0</v>
      </c>
      <c r="OL75">
        <v>0</v>
      </c>
      <c r="OM75">
        <v>0</v>
      </c>
      <c r="ON75" t="s">
        <v>2426</v>
      </c>
      <c r="OO75" t="s">
        <v>2410</v>
      </c>
      <c r="OP75" t="s">
        <v>2406</v>
      </c>
      <c r="OQ75">
        <v>0</v>
      </c>
      <c r="OR75" t="s">
        <v>480</v>
      </c>
      <c r="OS75" t="s">
        <v>480</v>
      </c>
      <c r="OT75" t="s">
        <v>480</v>
      </c>
      <c r="OU75" t="s">
        <v>480</v>
      </c>
      <c r="OV75" t="s">
        <v>480</v>
      </c>
      <c r="OW75" t="s">
        <v>480</v>
      </c>
      <c r="OX75" t="s">
        <v>480</v>
      </c>
      <c r="OY75" t="s">
        <v>480</v>
      </c>
      <c r="OZ75" t="s">
        <v>480</v>
      </c>
      <c r="PA75" t="s">
        <v>480</v>
      </c>
      <c r="PB75" t="s">
        <v>480</v>
      </c>
      <c r="PC75" t="s">
        <v>480</v>
      </c>
      <c r="PD75" t="s">
        <v>480</v>
      </c>
      <c r="PE75" t="s">
        <v>480</v>
      </c>
      <c r="PF75" t="s">
        <v>480</v>
      </c>
      <c r="PG75" t="s">
        <v>480</v>
      </c>
      <c r="PH75" t="s">
        <v>480</v>
      </c>
      <c r="PI75" t="s">
        <v>480</v>
      </c>
      <c r="PJ75" t="s">
        <v>480</v>
      </c>
      <c r="PK75" t="s">
        <v>480</v>
      </c>
      <c r="PL75" t="s">
        <v>480</v>
      </c>
      <c r="PM75" t="s">
        <v>480</v>
      </c>
      <c r="PN75" t="s">
        <v>480</v>
      </c>
      <c r="PO75" t="s">
        <v>480</v>
      </c>
      <c r="PP75" t="s">
        <v>480</v>
      </c>
      <c r="PQ75" t="s">
        <v>480</v>
      </c>
      <c r="PR75">
        <v>140260004</v>
      </c>
      <c r="PS75">
        <v>1424856235</v>
      </c>
      <c r="PT75" t="s">
        <v>2427</v>
      </c>
    </row>
    <row r="76" spans="1:436" x14ac:dyDescent="0.35">
      <c r="A76" t="s">
        <v>2428</v>
      </c>
      <c r="B76">
        <v>7872</v>
      </c>
      <c r="D76">
        <v>2020110010185</v>
      </c>
      <c r="E76" t="s">
        <v>437</v>
      </c>
      <c r="F76" t="s">
        <v>438</v>
      </c>
      <c r="G76" t="s">
        <v>2407</v>
      </c>
      <c r="H76" t="s">
        <v>2408</v>
      </c>
      <c r="I76" t="s">
        <v>583</v>
      </c>
      <c r="J76" t="s">
        <v>2409</v>
      </c>
      <c r="K76" t="s">
        <v>2410</v>
      </c>
      <c r="L76" t="s">
        <v>2411</v>
      </c>
      <c r="M76" t="s">
        <v>2412</v>
      </c>
      <c r="N76" t="s">
        <v>2410</v>
      </c>
      <c r="O76" t="s">
        <v>2411</v>
      </c>
      <c r="P76" t="s">
        <v>2412</v>
      </c>
      <c r="Q76" t="s">
        <v>2413</v>
      </c>
      <c r="R76" t="s">
        <v>1216</v>
      </c>
      <c r="S76" t="s">
        <v>2429</v>
      </c>
      <c r="T76" t="s">
        <v>2430</v>
      </c>
      <c r="U76" t="s">
        <v>2431</v>
      </c>
      <c r="AG76" t="s">
        <v>480</v>
      </c>
      <c r="AH76" t="s">
        <v>480</v>
      </c>
      <c r="AI76" t="s">
        <v>2432</v>
      </c>
      <c r="AJ76" t="s">
        <v>2433</v>
      </c>
      <c r="AK76">
        <v>44055</v>
      </c>
      <c r="AL76">
        <v>1</v>
      </c>
      <c r="AM76">
        <v>2023</v>
      </c>
      <c r="AN76" t="s">
        <v>2434</v>
      </c>
      <c r="AO76" t="s">
        <v>2435</v>
      </c>
      <c r="AP76">
        <v>2020</v>
      </c>
      <c r="AQ76">
        <v>2021</v>
      </c>
      <c r="AR76" t="s">
        <v>527</v>
      </c>
      <c r="AS76" t="s">
        <v>459</v>
      </c>
      <c r="AT76" t="s">
        <v>460</v>
      </c>
      <c r="AU76" t="s">
        <v>706</v>
      </c>
      <c r="AV76" t="s">
        <v>462</v>
      </c>
      <c r="AW76" t="s">
        <v>462</v>
      </c>
      <c r="AX76" t="s">
        <v>462</v>
      </c>
      <c r="AZ76">
        <v>1</v>
      </c>
      <c r="BB76" t="s">
        <v>2436</v>
      </c>
      <c r="BC76" t="s">
        <v>2437</v>
      </c>
      <c r="BD76" t="s">
        <v>2438</v>
      </c>
      <c r="BE76" t="s">
        <v>583</v>
      </c>
      <c r="BF76" t="s">
        <v>2439</v>
      </c>
      <c r="BG76">
        <v>1</v>
      </c>
      <c r="BH76">
        <v>44055</v>
      </c>
      <c r="BI76">
        <v>0</v>
      </c>
      <c r="BJ76" t="s">
        <v>51</v>
      </c>
      <c r="BK76">
        <v>100</v>
      </c>
      <c r="BL76">
        <v>0</v>
      </c>
      <c r="BM76">
        <v>100</v>
      </c>
      <c r="BN76">
        <v>0</v>
      </c>
      <c r="BO76">
        <v>0</v>
      </c>
      <c r="BP76">
        <v>0</v>
      </c>
      <c r="BW76">
        <v>0</v>
      </c>
      <c r="BX76">
        <v>100</v>
      </c>
      <c r="BY76">
        <v>0</v>
      </c>
      <c r="BZ76">
        <v>0</v>
      </c>
      <c r="CA76">
        <v>100</v>
      </c>
      <c r="CB76">
        <v>0</v>
      </c>
      <c r="CC76" t="s">
        <v>480</v>
      </c>
      <c r="CD76">
        <v>0</v>
      </c>
      <c r="CE76">
        <v>0</v>
      </c>
      <c r="CF76">
        <v>0</v>
      </c>
      <c r="CG76">
        <v>0</v>
      </c>
      <c r="CH76" t="s">
        <v>480</v>
      </c>
      <c r="CI76" t="s">
        <v>480</v>
      </c>
      <c r="CJ76">
        <v>0</v>
      </c>
      <c r="CK76">
        <v>100</v>
      </c>
      <c r="CL76">
        <v>0</v>
      </c>
      <c r="CM76" t="s">
        <v>491</v>
      </c>
      <c r="CN76" t="s">
        <v>469</v>
      </c>
      <c r="CO76" t="s">
        <v>480</v>
      </c>
      <c r="CP76" t="s">
        <v>480</v>
      </c>
      <c r="CQ76" t="s">
        <v>480</v>
      </c>
      <c r="CR76" t="s">
        <v>480</v>
      </c>
      <c r="CS76" t="s">
        <v>480</v>
      </c>
      <c r="CT76" t="s">
        <v>480</v>
      </c>
      <c r="CU76" t="s">
        <v>480</v>
      </c>
      <c r="CV76" t="s">
        <v>480</v>
      </c>
      <c r="CW76" t="s">
        <v>480</v>
      </c>
      <c r="CX76" t="s">
        <v>480</v>
      </c>
      <c r="CY76" t="s">
        <v>480</v>
      </c>
      <c r="CZ76" t="s">
        <v>480</v>
      </c>
      <c r="DA76" t="s">
        <v>480</v>
      </c>
      <c r="DB76" s="92">
        <v>0</v>
      </c>
      <c r="DC76">
        <v>0</v>
      </c>
      <c r="DD76">
        <v>0</v>
      </c>
      <c r="DE76" t="s">
        <v>480</v>
      </c>
      <c r="DF76" t="s">
        <v>480</v>
      </c>
      <c r="DG76" t="s">
        <v>480</v>
      </c>
      <c r="DH76" t="s">
        <v>480</v>
      </c>
      <c r="DI76" t="s">
        <v>480</v>
      </c>
      <c r="DJ76" t="s">
        <v>480</v>
      </c>
      <c r="DK76" t="s">
        <v>480</v>
      </c>
      <c r="DL76" t="s">
        <v>480</v>
      </c>
      <c r="DM76" t="s">
        <v>480</v>
      </c>
      <c r="DN76" t="s">
        <v>480</v>
      </c>
      <c r="DO76" t="s">
        <v>480</v>
      </c>
      <c r="DP76" t="s">
        <v>480</v>
      </c>
      <c r="DQ76" t="s">
        <v>480</v>
      </c>
      <c r="DR76" t="s">
        <v>480</v>
      </c>
      <c r="DS76" t="s">
        <v>480</v>
      </c>
      <c r="DT76" t="s">
        <v>480</v>
      </c>
      <c r="DU76" t="s">
        <v>480</v>
      </c>
      <c r="DV76" t="s">
        <v>480</v>
      </c>
      <c r="DW76" t="s">
        <v>480</v>
      </c>
      <c r="DX76" t="s">
        <v>480</v>
      </c>
      <c r="DY76" t="s">
        <v>480</v>
      </c>
      <c r="DZ76" t="s">
        <v>480</v>
      </c>
      <c r="EA76" t="s">
        <v>480</v>
      </c>
      <c r="EB76" t="s">
        <v>480</v>
      </c>
      <c r="EC76" t="s">
        <v>480</v>
      </c>
      <c r="ED76">
        <v>0</v>
      </c>
      <c r="EE76" t="s">
        <v>480</v>
      </c>
      <c r="EF76" t="s">
        <v>480</v>
      </c>
      <c r="EG76" t="s">
        <v>480</v>
      </c>
      <c r="EH76" t="s">
        <v>480</v>
      </c>
      <c r="EI76" t="s">
        <v>480</v>
      </c>
      <c r="EJ76" t="s">
        <v>480</v>
      </c>
      <c r="EK76" t="s">
        <v>480</v>
      </c>
      <c r="EL76" t="s">
        <v>480</v>
      </c>
      <c r="EM76" t="s">
        <v>480</v>
      </c>
      <c r="EN76" t="s">
        <v>480</v>
      </c>
      <c r="EO76" t="s">
        <v>480</v>
      </c>
      <c r="EP76" t="s">
        <v>480</v>
      </c>
      <c r="EQ76" t="s">
        <v>480</v>
      </c>
      <c r="ER76" t="s">
        <v>480</v>
      </c>
      <c r="ES76" t="s">
        <v>480</v>
      </c>
      <c r="ET76" t="s">
        <v>480</v>
      </c>
      <c r="EU76" t="s">
        <v>480</v>
      </c>
      <c r="EV76" t="s">
        <v>480</v>
      </c>
      <c r="EW76" t="s">
        <v>480</v>
      </c>
      <c r="EX76" t="s">
        <v>480</v>
      </c>
      <c r="EY76" t="s">
        <v>480</v>
      </c>
      <c r="EZ76" t="s">
        <v>480</v>
      </c>
      <c r="FA76" t="s">
        <v>480</v>
      </c>
      <c r="FB76" t="s">
        <v>480</v>
      </c>
      <c r="FC76" t="s">
        <v>480</v>
      </c>
      <c r="FD76" t="s">
        <v>480</v>
      </c>
      <c r="FE76" t="s">
        <v>480</v>
      </c>
      <c r="FF76" t="s">
        <v>480</v>
      </c>
      <c r="FG76" t="s">
        <v>480</v>
      </c>
      <c r="FH76" t="s">
        <v>480</v>
      </c>
      <c r="FI76" t="s">
        <v>480</v>
      </c>
      <c r="FJ76" t="s">
        <v>480</v>
      </c>
      <c r="FK76" t="s">
        <v>480</v>
      </c>
      <c r="FL76" t="s">
        <v>480</v>
      </c>
      <c r="FM76" t="s">
        <v>480</v>
      </c>
      <c r="FN76" t="s">
        <v>480</v>
      </c>
      <c r="FO76" t="s">
        <v>480</v>
      </c>
      <c r="FP76" t="s">
        <v>480</v>
      </c>
      <c r="FQ76" t="s">
        <v>480</v>
      </c>
      <c r="FR76" t="s">
        <v>480</v>
      </c>
      <c r="FS76" t="s">
        <v>480</v>
      </c>
      <c r="FT76" t="s">
        <v>480</v>
      </c>
      <c r="FU76" t="s">
        <v>480</v>
      </c>
      <c r="FV76" t="s">
        <v>480</v>
      </c>
      <c r="FW76" t="s">
        <v>480</v>
      </c>
      <c r="FX76" t="s">
        <v>480</v>
      </c>
      <c r="FY76" t="s">
        <v>480</v>
      </c>
      <c r="FZ76" t="s">
        <v>480</v>
      </c>
      <c r="GA76" t="s">
        <v>480</v>
      </c>
      <c r="GB76" t="s">
        <v>480</v>
      </c>
      <c r="GC76" t="s">
        <v>480</v>
      </c>
      <c r="GD76" t="s">
        <v>480</v>
      </c>
      <c r="GE76" t="s">
        <v>480</v>
      </c>
      <c r="GF76" t="s">
        <v>480</v>
      </c>
      <c r="GG76" t="s">
        <v>480</v>
      </c>
      <c r="GH76" t="s">
        <v>480</v>
      </c>
      <c r="GI76" t="s">
        <v>480</v>
      </c>
      <c r="GJ76" t="s">
        <v>480</v>
      </c>
      <c r="GK76" t="s">
        <v>480</v>
      </c>
      <c r="GL76" t="s">
        <v>480</v>
      </c>
      <c r="GM76" t="s">
        <v>480</v>
      </c>
      <c r="GN76" t="s">
        <v>480</v>
      </c>
      <c r="GO76" t="s">
        <v>480</v>
      </c>
      <c r="GP76" t="s">
        <v>480</v>
      </c>
      <c r="GQ76" t="s">
        <v>480</v>
      </c>
      <c r="GR76" t="s">
        <v>480</v>
      </c>
      <c r="GS76" t="s">
        <v>480</v>
      </c>
      <c r="GT76" t="s">
        <v>480</v>
      </c>
      <c r="GU76" t="s">
        <v>480</v>
      </c>
      <c r="GV76" t="s">
        <v>480</v>
      </c>
      <c r="GW76" t="s">
        <v>480</v>
      </c>
      <c r="GX76" t="s">
        <v>480</v>
      </c>
      <c r="GY76" t="s">
        <v>480</v>
      </c>
      <c r="GZ76" t="s">
        <v>480</v>
      </c>
      <c r="HA76" t="s">
        <v>480</v>
      </c>
      <c r="HB76" t="s">
        <v>480</v>
      </c>
      <c r="HC76" t="s">
        <v>480</v>
      </c>
      <c r="HD76" t="s">
        <v>480</v>
      </c>
      <c r="HE76" t="s">
        <v>480</v>
      </c>
      <c r="HF76" t="s">
        <v>480</v>
      </c>
      <c r="HG76" t="s">
        <v>480</v>
      </c>
      <c r="HH76" t="s">
        <v>480</v>
      </c>
      <c r="HI76" t="s">
        <v>480</v>
      </c>
      <c r="HJ76" t="s">
        <v>480</v>
      </c>
      <c r="HK76" t="s">
        <v>480</v>
      </c>
      <c r="HL76" t="s">
        <v>480</v>
      </c>
      <c r="HM76" t="s">
        <v>480</v>
      </c>
      <c r="HN76" t="s">
        <v>480</v>
      </c>
      <c r="HO76" t="s">
        <v>480</v>
      </c>
      <c r="HP76" t="s">
        <v>480</v>
      </c>
      <c r="HQ76" t="s">
        <v>480</v>
      </c>
      <c r="HR76" t="s">
        <v>480</v>
      </c>
      <c r="HS76" t="s">
        <v>480</v>
      </c>
      <c r="HT76" t="s">
        <v>480</v>
      </c>
      <c r="HU76" t="s">
        <v>480</v>
      </c>
      <c r="HV76" t="s">
        <v>480</v>
      </c>
      <c r="HW76" t="s">
        <v>480</v>
      </c>
      <c r="HX76" t="s">
        <v>480</v>
      </c>
      <c r="HY76" t="s">
        <v>480</v>
      </c>
      <c r="HZ76" t="s">
        <v>480</v>
      </c>
      <c r="IA76" t="s">
        <v>480</v>
      </c>
      <c r="IB76" t="s">
        <v>480</v>
      </c>
      <c r="IC76" t="s">
        <v>480</v>
      </c>
      <c r="ID76" t="s">
        <v>480</v>
      </c>
      <c r="IE76" t="s">
        <v>480</v>
      </c>
      <c r="IF76" t="s">
        <v>480</v>
      </c>
      <c r="IG76" t="s">
        <v>480</v>
      </c>
      <c r="IH76" t="s">
        <v>480</v>
      </c>
      <c r="II76" t="s">
        <v>480</v>
      </c>
      <c r="IJ76" t="s">
        <v>480</v>
      </c>
      <c r="IK76" t="s">
        <v>480</v>
      </c>
      <c r="IL76" t="s">
        <v>480</v>
      </c>
      <c r="IM76" t="s">
        <v>480</v>
      </c>
      <c r="IN76" t="s">
        <v>480</v>
      </c>
      <c r="IO76" t="s">
        <v>480</v>
      </c>
      <c r="IP76" t="s">
        <v>480</v>
      </c>
      <c r="IQ76" t="s">
        <v>480</v>
      </c>
      <c r="IR76" t="s">
        <v>480</v>
      </c>
      <c r="IS76" t="s">
        <v>480</v>
      </c>
      <c r="IT76" t="s">
        <v>480</v>
      </c>
      <c r="IU76" t="s">
        <v>480</v>
      </c>
      <c r="IV76" t="s">
        <v>480</v>
      </c>
      <c r="IW76" t="s">
        <v>480</v>
      </c>
      <c r="IX76" t="s">
        <v>480</v>
      </c>
      <c r="IY76" t="s">
        <v>480</v>
      </c>
      <c r="IZ76" t="s">
        <v>480</v>
      </c>
      <c r="JA76" t="s">
        <v>480</v>
      </c>
      <c r="JB76" t="s">
        <v>480</v>
      </c>
      <c r="JC76" t="s">
        <v>480</v>
      </c>
      <c r="JD76" t="s">
        <v>480</v>
      </c>
      <c r="JE76">
        <v>0</v>
      </c>
      <c r="JF76" t="s">
        <v>586</v>
      </c>
      <c r="JG76" t="s">
        <v>586</v>
      </c>
      <c r="JH76" t="s">
        <v>586</v>
      </c>
      <c r="JI76" t="s">
        <v>586</v>
      </c>
      <c r="JJ76" t="s">
        <v>586</v>
      </c>
      <c r="JK76" t="s">
        <v>586</v>
      </c>
      <c r="JL76" t="s">
        <v>586</v>
      </c>
      <c r="JM76" t="s">
        <v>586</v>
      </c>
      <c r="JN76" t="s">
        <v>586</v>
      </c>
      <c r="JO76" t="s">
        <v>586</v>
      </c>
      <c r="JP76" t="s">
        <v>586</v>
      </c>
      <c r="JQ76" t="s">
        <v>586</v>
      </c>
      <c r="JR76">
        <v>0</v>
      </c>
      <c r="JS76">
        <v>0</v>
      </c>
      <c r="JT76">
        <v>0</v>
      </c>
      <c r="JU76">
        <v>0</v>
      </c>
      <c r="JV76">
        <v>0</v>
      </c>
      <c r="JW76">
        <v>0</v>
      </c>
      <c r="JX76">
        <v>0</v>
      </c>
      <c r="JY76">
        <v>0</v>
      </c>
      <c r="JZ76">
        <v>0</v>
      </c>
      <c r="KA76">
        <v>0</v>
      </c>
      <c r="KB76">
        <v>0</v>
      </c>
      <c r="KC76">
        <v>0</v>
      </c>
      <c r="KD76">
        <v>0</v>
      </c>
      <c r="KE76" t="s">
        <v>489</v>
      </c>
      <c r="KF76" t="s">
        <v>480</v>
      </c>
      <c r="KG76" t="s">
        <v>480</v>
      </c>
      <c r="KH76" t="s">
        <v>480</v>
      </c>
      <c r="KI76" t="s">
        <v>480</v>
      </c>
      <c r="KJ76" t="s">
        <v>480</v>
      </c>
      <c r="KK76" t="s">
        <v>480</v>
      </c>
      <c r="KL76" t="s">
        <v>480</v>
      </c>
      <c r="KM76" t="s">
        <v>480</v>
      </c>
      <c r="KN76" t="s">
        <v>480</v>
      </c>
      <c r="KO76" t="s">
        <v>480</v>
      </c>
      <c r="KP76" t="s">
        <v>480</v>
      </c>
      <c r="KQ76" t="s">
        <v>489</v>
      </c>
      <c r="KR76" t="s">
        <v>489</v>
      </c>
      <c r="KS76" t="s">
        <v>489</v>
      </c>
      <c r="KT76" t="s">
        <v>489</v>
      </c>
      <c r="KU76" t="s">
        <v>489</v>
      </c>
      <c r="KV76" t="s">
        <v>489</v>
      </c>
      <c r="KW76" t="s">
        <v>489</v>
      </c>
      <c r="KX76" t="s">
        <v>489</v>
      </c>
      <c r="KY76" t="s">
        <v>489</v>
      </c>
      <c r="KZ76" t="s">
        <v>489</v>
      </c>
      <c r="LA76" t="s">
        <v>489</v>
      </c>
      <c r="LB76" t="s">
        <v>489</v>
      </c>
      <c r="LC76" t="s">
        <v>489</v>
      </c>
      <c r="LD76" t="s">
        <v>2424</v>
      </c>
      <c r="LE76" t="s">
        <v>583</v>
      </c>
      <c r="LF76" t="s">
        <v>586</v>
      </c>
      <c r="LG76" t="s">
        <v>480</v>
      </c>
      <c r="LH76" t="s">
        <v>480</v>
      </c>
      <c r="LI76" t="s">
        <v>480</v>
      </c>
      <c r="LJ76">
        <v>100</v>
      </c>
      <c r="LK76">
        <v>100</v>
      </c>
      <c r="LL76">
        <v>12551846280</v>
      </c>
      <c r="LM76">
        <v>12530735635</v>
      </c>
      <c r="LN76">
        <v>11769912454</v>
      </c>
      <c r="LO76">
        <v>1565116239</v>
      </c>
      <c r="LP76">
        <v>1565116239</v>
      </c>
      <c r="LQ76" t="s">
        <v>489</v>
      </c>
      <c r="LR76" t="s">
        <v>489</v>
      </c>
      <c r="LS76" t="s">
        <v>489</v>
      </c>
      <c r="LT76" t="s">
        <v>489</v>
      </c>
      <c r="LU76" t="s">
        <v>489</v>
      </c>
      <c r="LV76" t="s">
        <v>489</v>
      </c>
      <c r="LW76" t="s">
        <v>489</v>
      </c>
      <c r="LX76" t="s">
        <v>489</v>
      </c>
      <c r="LY76" t="s">
        <v>489</v>
      </c>
      <c r="LZ76" t="s">
        <v>489</v>
      </c>
      <c r="MA76" t="s">
        <v>489</v>
      </c>
      <c r="MB76" t="s">
        <v>489</v>
      </c>
      <c r="MC76">
        <v>0</v>
      </c>
      <c r="MD76">
        <v>0</v>
      </c>
      <c r="ME76">
        <v>0</v>
      </c>
      <c r="MF76" t="s">
        <v>491</v>
      </c>
      <c r="MG76" t="s">
        <v>491</v>
      </c>
      <c r="MH76" t="s">
        <v>491</v>
      </c>
      <c r="MI76" t="s">
        <v>491</v>
      </c>
      <c r="MJ76" t="s">
        <v>491</v>
      </c>
      <c r="MK76" t="s">
        <v>491</v>
      </c>
      <c r="ML76" t="s">
        <v>491</v>
      </c>
      <c r="MM76" t="s">
        <v>491</v>
      </c>
      <c r="MN76" t="s">
        <v>491</v>
      </c>
      <c r="MO76" t="s">
        <v>491</v>
      </c>
      <c r="MP76" t="s">
        <v>491</v>
      </c>
      <c r="MQ76">
        <v>0</v>
      </c>
      <c r="MR76" t="s">
        <v>491</v>
      </c>
      <c r="MS76" t="s">
        <v>491</v>
      </c>
      <c r="MT76" t="s">
        <v>491</v>
      </c>
      <c r="MU76" t="s">
        <v>491</v>
      </c>
      <c r="MV76" t="s">
        <v>491</v>
      </c>
      <c r="MW76" t="s">
        <v>491</v>
      </c>
      <c r="MX76" t="s">
        <v>491</v>
      </c>
      <c r="MY76" t="s">
        <v>491</v>
      </c>
      <c r="MZ76" t="s">
        <v>491</v>
      </c>
      <c r="NA76" t="s">
        <v>491</v>
      </c>
      <c r="NB76" t="s">
        <v>491</v>
      </c>
      <c r="NC76">
        <v>0</v>
      </c>
      <c r="ND76" t="s">
        <v>489</v>
      </c>
      <c r="NE76" t="s">
        <v>489</v>
      </c>
      <c r="NF76" t="s">
        <v>489</v>
      </c>
      <c r="NG76" t="s">
        <v>489</v>
      </c>
      <c r="NH76" t="s">
        <v>489</v>
      </c>
      <c r="NI76" t="s">
        <v>489</v>
      </c>
      <c r="NJ76" t="s">
        <v>489</v>
      </c>
      <c r="NK76" t="s">
        <v>489</v>
      </c>
      <c r="NL76" t="s">
        <v>489</v>
      </c>
      <c r="NM76" t="s">
        <v>489</v>
      </c>
      <c r="NN76" t="s">
        <v>489</v>
      </c>
      <c r="NO76" t="s">
        <v>489</v>
      </c>
      <c r="NP76" t="s">
        <v>1240</v>
      </c>
      <c r="NQ76" t="s">
        <v>1240</v>
      </c>
      <c r="NR76" t="s">
        <v>1240</v>
      </c>
      <c r="NS76" t="s">
        <v>1240</v>
      </c>
      <c r="NT76" t="s">
        <v>1240</v>
      </c>
      <c r="NU76" t="s">
        <v>1240</v>
      </c>
      <c r="NV76" t="s">
        <v>1240</v>
      </c>
      <c r="NW76" t="s">
        <v>1240</v>
      </c>
      <c r="NX76" t="s">
        <v>1240</v>
      </c>
      <c r="NY76" t="s">
        <v>1240</v>
      </c>
      <c r="NZ76" t="s">
        <v>1240</v>
      </c>
      <c r="OA76">
        <v>0</v>
      </c>
      <c r="OB76" t="s">
        <v>1240</v>
      </c>
      <c r="OC76" t="s">
        <v>1240</v>
      </c>
      <c r="OD76" t="s">
        <v>1240</v>
      </c>
      <c r="OE76" t="s">
        <v>1240</v>
      </c>
      <c r="OF76" t="s">
        <v>1240</v>
      </c>
      <c r="OG76" t="s">
        <v>1240</v>
      </c>
      <c r="OH76" t="s">
        <v>1240</v>
      </c>
      <c r="OI76" t="s">
        <v>1240</v>
      </c>
      <c r="OJ76" t="s">
        <v>1240</v>
      </c>
      <c r="OK76" t="s">
        <v>1240</v>
      </c>
      <c r="OL76" t="s">
        <v>1240</v>
      </c>
      <c r="OM76">
        <v>0</v>
      </c>
      <c r="OP76" t="s">
        <v>2428</v>
      </c>
      <c r="OQ76">
        <v>0</v>
      </c>
      <c r="OR76" t="s">
        <v>480</v>
      </c>
      <c r="OS76" t="s">
        <v>480</v>
      </c>
      <c r="OT76" t="s">
        <v>480</v>
      </c>
      <c r="OU76" t="s">
        <v>480</v>
      </c>
      <c r="OV76" t="s">
        <v>480</v>
      </c>
      <c r="OW76" t="s">
        <v>480</v>
      </c>
      <c r="OX76" t="s">
        <v>480</v>
      </c>
      <c r="OY76" t="s">
        <v>480</v>
      </c>
      <c r="OZ76" t="s">
        <v>480</v>
      </c>
      <c r="PA76" t="s">
        <v>480</v>
      </c>
      <c r="PB76" t="s">
        <v>480</v>
      </c>
      <c r="PC76" t="s">
        <v>480</v>
      </c>
      <c r="PD76" t="s">
        <v>480</v>
      </c>
      <c r="PE76" t="s">
        <v>480</v>
      </c>
      <c r="PF76" t="s">
        <v>480</v>
      </c>
      <c r="PG76" t="s">
        <v>480</v>
      </c>
      <c r="PH76" t="s">
        <v>480</v>
      </c>
      <c r="PI76" t="s">
        <v>480</v>
      </c>
      <c r="PJ76" t="s">
        <v>480</v>
      </c>
      <c r="PK76" t="s">
        <v>480</v>
      </c>
      <c r="PL76" t="s">
        <v>480</v>
      </c>
      <c r="PM76" t="s">
        <v>480</v>
      </c>
      <c r="PN76" t="s">
        <v>480</v>
      </c>
      <c r="PO76" t="s">
        <v>480</v>
      </c>
      <c r="PP76" t="s">
        <v>480</v>
      </c>
      <c r="PQ76" t="s">
        <v>480</v>
      </c>
      <c r="PR76">
        <v>140260004</v>
      </c>
      <c r="PS76">
        <v>1424856235</v>
      </c>
      <c r="PT76" t="s">
        <v>2427</v>
      </c>
    </row>
    <row r="77" spans="1:436" x14ac:dyDescent="0.35">
      <c r="A77" t="s">
        <v>2440</v>
      </c>
      <c r="B77">
        <v>7872</v>
      </c>
      <c r="D77">
        <v>2020110010185</v>
      </c>
      <c r="E77" t="s">
        <v>437</v>
      </c>
      <c r="F77" t="s">
        <v>438</v>
      </c>
      <c r="G77" t="s">
        <v>2407</v>
      </c>
      <c r="H77" t="s">
        <v>2408</v>
      </c>
      <c r="I77" t="s">
        <v>583</v>
      </c>
      <c r="J77" t="s">
        <v>2409</v>
      </c>
      <c r="K77" t="s">
        <v>2410</v>
      </c>
      <c r="L77" t="s">
        <v>2411</v>
      </c>
      <c r="M77" t="s">
        <v>2412</v>
      </c>
      <c r="N77" t="s">
        <v>2410</v>
      </c>
      <c r="O77" t="s">
        <v>2411</v>
      </c>
      <c r="P77" t="s">
        <v>2412</v>
      </c>
      <c r="Q77" t="s">
        <v>2413</v>
      </c>
      <c r="R77" t="s">
        <v>1216</v>
      </c>
      <c r="S77" t="s">
        <v>2441</v>
      </c>
      <c r="T77" t="s">
        <v>2442</v>
      </c>
      <c r="V77" t="s">
        <v>2441</v>
      </c>
      <c r="W77" t="s">
        <v>2442</v>
      </c>
      <c r="AG77" t="s">
        <v>480</v>
      </c>
      <c r="AH77" t="s">
        <v>480</v>
      </c>
      <c r="AI77" t="s">
        <v>2443</v>
      </c>
      <c r="AJ77" t="s">
        <v>2444</v>
      </c>
      <c r="AK77">
        <v>44055</v>
      </c>
      <c r="AL77">
        <v>1</v>
      </c>
      <c r="AM77">
        <v>2023</v>
      </c>
      <c r="AN77" t="s">
        <v>2445</v>
      </c>
      <c r="AO77" t="s">
        <v>2446</v>
      </c>
      <c r="AP77">
        <v>2020</v>
      </c>
      <c r="AQ77">
        <v>2024</v>
      </c>
      <c r="AR77" t="s">
        <v>458</v>
      </c>
      <c r="AS77" t="s">
        <v>459</v>
      </c>
      <c r="AT77" t="s">
        <v>460</v>
      </c>
      <c r="AU77" t="s">
        <v>706</v>
      </c>
      <c r="AV77">
        <v>2017</v>
      </c>
      <c r="AW77">
        <v>36.700000000000003</v>
      </c>
      <c r="AX77" t="s">
        <v>2447</v>
      </c>
      <c r="BA77">
        <v>1</v>
      </c>
      <c r="BB77" t="s">
        <v>2448</v>
      </c>
      <c r="BC77" t="s">
        <v>2442</v>
      </c>
      <c r="BD77" t="s">
        <v>2442</v>
      </c>
      <c r="BE77" t="s">
        <v>583</v>
      </c>
      <c r="BF77" t="s">
        <v>2449</v>
      </c>
      <c r="BG77">
        <v>2</v>
      </c>
      <c r="BH77">
        <v>45204</v>
      </c>
      <c r="BI77" t="s">
        <v>2450</v>
      </c>
      <c r="BJ77" t="s">
        <v>52</v>
      </c>
      <c r="BK77">
        <v>45.02</v>
      </c>
      <c r="BL77">
        <v>37.700000000000003</v>
      </c>
      <c r="BM77">
        <v>38.700000000000003</v>
      </c>
      <c r="BN77">
        <v>39.700000000000003</v>
      </c>
      <c r="BO77">
        <v>45.02</v>
      </c>
      <c r="BP77">
        <v>45.02</v>
      </c>
      <c r="BW77">
        <v>37.700000000000003</v>
      </c>
      <c r="BX77">
        <v>38.700000000000003</v>
      </c>
      <c r="BY77">
        <v>39.700000000000003</v>
      </c>
      <c r="BZ77">
        <v>40.700000000000003</v>
      </c>
      <c r="CA77">
        <v>38.700000000000003</v>
      </c>
      <c r="CB77">
        <v>4.5</v>
      </c>
      <c r="CC77">
        <v>0</v>
      </c>
      <c r="CD77">
        <v>0</v>
      </c>
      <c r="CE77">
        <v>0</v>
      </c>
      <c r="CF77">
        <v>0</v>
      </c>
      <c r="CG77">
        <v>0</v>
      </c>
      <c r="CH77" t="s">
        <v>583</v>
      </c>
      <c r="CI77" t="s">
        <v>583</v>
      </c>
      <c r="CJ77">
        <v>0</v>
      </c>
      <c r="CK77">
        <v>36.78</v>
      </c>
      <c r="CL77">
        <v>41.28</v>
      </c>
      <c r="CM77">
        <v>45.02</v>
      </c>
      <c r="CN77" t="s">
        <v>469</v>
      </c>
      <c r="CO77">
        <v>0</v>
      </c>
      <c r="CP77">
        <v>0</v>
      </c>
      <c r="CQ77">
        <v>0</v>
      </c>
      <c r="CR77">
        <v>0</v>
      </c>
      <c r="CS77">
        <v>0</v>
      </c>
      <c r="CT77">
        <v>0</v>
      </c>
      <c r="CU77">
        <v>0</v>
      </c>
      <c r="CV77">
        <v>0</v>
      </c>
      <c r="CW77">
        <v>0</v>
      </c>
      <c r="CX77">
        <v>0</v>
      </c>
      <c r="CY77">
        <v>0</v>
      </c>
      <c r="CZ77">
        <v>0</v>
      </c>
      <c r="DA77">
        <v>45.02</v>
      </c>
      <c r="DB77" s="92">
        <v>41.28</v>
      </c>
      <c r="DC77">
        <v>0</v>
      </c>
      <c r="DD77">
        <v>0</v>
      </c>
      <c r="DE77">
        <v>0</v>
      </c>
      <c r="DF77">
        <v>0</v>
      </c>
      <c r="DG77">
        <v>0</v>
      </c>
      <c r="DH77">
        <v>0</v>
      </c>
      <c r="DI77">
        <v>0</v>
      </c>
      <c r="DJ77">
        <v>0</v>
      </c>
      <c r="DK77">
        <v>0</v>
      </c>
      <c r="DL77">
        <v>0</v>
      </c>
      <c r="DM77">
        <v>0</v>
      </c>
      <c r="DN77">
        <v>0</v>
      </c>
      <c r="DO77">
        <v>0</v>
      </c>
      <c r="DP77">
        <v>0</v>
      </c>
      <c r="DQ77">
        <v>45.02</v>
      </c>
      <c r="DR77">
        <v>0</v>
      </c>
      <c r="DS77">
        <v>0</v>
      </c>
      <c r="DT77">
        <v>0</v>
      </c>
      <c r="DU77">
        <v>0</v>
      </c>
      <c r="DV77">
        <v>0</v>
      </c>
      <c r="DW77">
        <v>0</v>
      </c>
      <c r="DX77">
        <v>0</v>
      </c>
      <c r="DY77">
        <v>0</v>
      </c>
      <c r="DZ77">
        <v>3.74</v>
      </c>
      <c r="EA77">
        <v>0</v>
      </c>
      <c r="EB77">
        <v>0</v>
      </c>
      <c r="EC77">
        <v>0</v>
      </c>
      <c r="ED77">
        <v>3.74</v>
      </c>
      <c r="EE77">
        <v>3.74</v>
      </c>
      <c r="EF77">
        <v>0</v>
      </c>
      <c r="EG77">
        <v>0</v>
      </c>
      <c r="EH77">
        <v>0</v>
      </c>
      <c r="EI77">
        <v>0</v>
      </c>
      <c r="EJ77">
        <v>0</v>
      </c>
      <c r="EK77">
        <v>0</v>
      </c>
      <c r="EL77">
        <v>0</v>
      </c>
      <c r="EM77">
        <v>0</v>
      </c>
      <c r="EN77">
        <v>0</v>
      </c>
      <c r="EO77">
        <v>0</v>
      </c>
      <c r="EP77">
        <v>0</v>
      </c>
      <c r="EQ77" t="s">
        <v>2451</v>
      </c>
      <c r="ER77">
        <v>0</v>
      </c>
      <c r="ES77">
        <v>0</v>
      </c>
      <c r="ET77">
        <v>0</v>
      </c>
      <c r="EU77">
        <v>0</v>
      </c>
      <c r="EV77">
        <v>0</v>
      </c>
      <c r="EW77">
        <v>0</v>
      </c>
      <c r="EX77">
        <v>0</v>
      </c>
      <c r="EY77">
        <v>0</v>
      </c>
      <c r="EZ77">
        <v>0</v>
      </c>
      <c r="FA77">
        <v>0</v>
      </c>
      <c r="FB77">
        <v>0</v>
      </c>
      <c r="FC77" t="s">
        <v>2451</v>
      </c>
      <c r="FD77" t="s">
        <v>583</v>
      </c>
      <c r="FE77" t="s">
        <v>583</v>
      </c>
      <c r="FF77" t="s">
        <v>583</v>
      </c>
      <c r="FG77" t="s">
        <v>583</v>
      </c>
      <c r="FH77" t="s">
        <v>583</v>
      </c>
      <c r="FI77" t="s">
        <v>583</v>
      </c>
      <c r="FJ77" t="s">
        <v>583</v>
      </c>
      <c r="FK77" t="s">
        <v>583</v>
      </c>
      <c r="FL77" t="s">
        <v>583</v>
      </c>
      <c r="FM77" t="s">
        <v>583</v>
      </c>
      <c r="FN77" t="s">
        <v>583</v>
      </c>
      <c r="FO77" t="s">
        <v>583</v>
      </c>
      <c r="FP77" t="s">
        <v>583</v>
      </c>
      <c r="FQ77" t="s">
        <v>583</v>
      </c>
      <c r="FR77" t="s">
        <v>583</v>
      </c>
      <c r="FS77" t="s">
        <v>583</v>
      </c>
      <c r="FT77" t="s">
        <v>583</v>
      </c>
      <c r="FU77" t="s">
        <v>583</v>
      </c>
      <c r="FV77" t="s">
        <v>583</v>
      </c>
      <c r="FW77" t="s">
        <v>583</v>
      </c>
      <c r="FX77" t="s">
        <v>583</v>
      </c>
      <c r="FY77" t="s">
        <v>583</v>
      </c>
      <c r="FZ77" t="s">
        <v>583</v>
      </c>
      <c r="GA77" t="s">
        <v>583</v>
      </c>
      <c r="GB77" t="s">
        <v>583</v>
      </c>
      <c r="GC77" t="s">
        <v>583</v>
      </c>
      <c r="GD77" t="s">
        <v>583</v>
      </c>
      <c r="GE77" t="s">
        <v>583</v>
      </c>
      <c r="GF77" t="s">
        <v>583</v>
      </c>
      <c r="GG77" t="s">
        <v>583</v>
      </c>
      <c r="GH77" t="s">
        <v>583</v>
      </c>
      <c r="GI77" t="s">
        <v>583</v>
      </c>
      <c r="GJ77" t="s">
        <v>583</v>
      </c>
      <c r="GK77" t="s">
        <v>583</v>
      </c>
      <c r="GL77" t="s">
        <v>583</v>
      </c>
      <c r="GM77" t="s">
        <v>583</v>
      </c>
      <c r="GN77" t="s">
        <v>583</v>
      </c>
      <c r="GO77" t="s">
        <v>583</v>
      </c>
      <c r="GP77" t="s">
        <v>583</v>
      </c>
      <c r="GQ77" t="s">
        <v>583</v>
      </c>
      <c r="GR77" t="s">
        <v>583</v>
      </c>
      <c r="GS77" t="s">
        <v>583</v>
      </c>
      <c r="GT77" t="s">
        <v>583</v>
      </c>
      <c r="GU77" t="s">
        <v>583</v>
      </c>
      <c r="GV77" t="s">
        <v>583</v>
      </c>
      <c r="GW77" t="s">
        <v>583</v>
      </c>
      <c r="GX77" t="s">
        <v>583</v>
      </c>
      <c r="GY77" t="s">
        <v>583</v>
      </c>
      <c r="GZ77" t="s">
        <v>583</v>
      </c>
      <c r="HA77" t="s">
        <v>583</v>
      </c>
      <c r="HB77" t="s">
        <v>583</v>
      </c>
      <c r="HC77" t="s">
        <v>583</v>
      </c>
      <c r="HD77" t="s">
        <v>583</v>
      </c>
      <c r="HE77" t="s">
        <v>583</v>
      </c>
      <c r="HF77" t="s">
        <v>583</v>
      </c>
      <c r="HG77" t="s">
        <v>583</v>
      </c>
      <c r="HH77" t="s">
        <v>583</v>
      </c>
      <c r="HI77" t="s">
        <v>583</v>
      </c>
      <c r="HJ77" t="s">
        <v>583</v>
      </c>
      <c r="HK77" t="s">
        <v>583</v>
      </c>
      <c r="HL77" t="s">
        <v>583</v>
      </c>
      <c r="HM77" t="s">
        <v>583</v>
      </c>
      <c r="HN77" t="s">
        <v>583</v>
      </c>
      <c r="HO77" t="s">
        <v>583</v>
      </c>
      <c r="HP77" t="s">
        <v>583</v>
      </c>
      <c r="HQ77" t="s">
        <v>583</v>
      </c>
      <c r="HR77" t="s">
        <v>583</v>
      </c>
      <c r="HS77" t="s">
        <v>583</v>
      </c>
      <c r="HT77" t="s">
        <v>583</v>
      </c>
      <c r="HU77" t="s">
        <v>583</v>
      </c>
      <c r="HV77" t="s">
        <v>583</v>
      </c>
      <c r="HW77" t="s">
        <v>583</v>
      </c>
      <c r="HX77" t="s">
        <v>583</v>
      </c>
      <c r="HY77" t="s">
        <v>583</v>
      </c>
      <c r="HZ77" t="s">
        <v>583</v>
      </c>
      <c r="IA77" t="s">
        <v>583</v>
      </c>
      <c r="IB77" t="s">
        <v>583</v>
      </c>
      <c r="IC77" t="s">
        <v>583</v>
      </c>
      <c r="ID77" t="s">
        <v>2452</v>
      </c>
      <c r="IE77" t="s">
        <v>480</v>
      </c>
      <c r="IF77" t="s">
        <v>480</v>
      </c>
      <c r="IG77" t="s">
        <v>480</v>
      </c>
      <c r="IH77" t="s">
        <v>480</v>
      </c>
      <c r="II77" t="s">
        <v>480</v>
      </c>
      <c r="IJ77" t="s">
        <v>480</v>
      </c>
      <c r="IK77" t="s">
        <v>480</v>
      </c>
      <c r="IL77" t="s">
        <v>480</v>
      </c>
      <c r="IM77" t="s">
        <v>480</v>
      </c>
      <c r="IN77" t="s">
        <v>480</v>
      </c>
      <c r="IO77" t="s">
        <v>480</v>
      </c>
      <c r="IP77" t="s">
        <v>480</v>
      </c>
      <c r="IQ77" t="s">
        <v>480</v>
      </c>
      <c r="IR77" t="s">
        <v>2453</v>
      </c>
      <c r="IS77">
        <v>0</v>
      </c>
      <c r="IT77">
        <v>0</v>
      </c>
      <c r="IU77">
        <v>0</v>
      </c>
      <c r="IV77">
        <v>0</v>
      </c>
      <c r="IW77">
        <v>0</v>
      </c>
      <c r="IX77">
        <v>0</v>
      </c>
      <c r="IY77">
        <v>0</v>
      </c>
      <c r="IZ77">
        <v>0</v>
      </c>
      <c r="JA77">
        <v>3.74</v>
      </c>
      <c r="JB77">
        <v>0</v>
      </c>
      <c r="JC77">
        <v>0</v>
      </c>
      <c r="JD77">
        <v>0</v>
      </c>
      <c r="JE77">
        <v>8.3074189249222566E-2</v>
      </c>
      <c r="JF77">
        <v>0</v>
      </c>
      <c r="JG77">
        <v>0</v>
      </c>
      <c r="JH77">
        <v>0</v>
      </c>
      <c r="JI77">
        <v>0</v>
      </c>
      <c r="JJ77">
        <v>0</v>
      </c>
      <c r="JK77">
        <v>0</v>
      </c>
      <c r="JL77">
        <v>0</v>
      </c>
      <c r="JM77">
        <v>0</v>
      </c>
      <c r="JN77">
        <v>8.3074189249222563</v>
      </c>
      <c r="JO77">
        <v>0</v>
      </c>
      <c r="JP77">
        <v>0</v>
      </c>
      <c r="JQ77">
        <v>0</v>
      </c>
      <c r="JR77">
        <v>8.3074189249222563</v>
      </c>
      <c r="JS77">
        <v>0</v>
      </c>
      <c r="JT77">
        <v>0</v>
      </c>
      <c r="JU77">
        <v>0</v>
      </c>
      <c r="JV77">
        <v>0</v>
      </c>
      <c r="JW77">
        <v>0</v>
      </c>
      <c r="JX77">
        <v>0</v>
      </c>
      <c r="JY77">
        <v>0</v>
      </c>
      <c r="JZ77">
        <v>0</v>
      </c>
      <c r="KA77">
        <v>8.3074189249222563</v>
      </c>
      <c r="KB77">
        <v>8.3074189249222563</v>
      </c>
      <c r="KC77">
        <v>8.3074189249222563</v>
      </c>
      <c r="KD77">
        <v>8.3074189249222563</v>
      </c>
      <c r="KE77" t="s">
        <v>489</v>
      </c>
      <c r="KF77" t="s">
        <v>480</v>
      </c>
      <c r="KG77" t="s">
        <v>480</v>
      </c>
      <c r="KH77" t="s">
        <v>480</v>
      </c>
      <c r="KI77" t="s">
        <v>480</v>
      </c>
      <c r="KJ77" t="s">
        <v>480</v>
      </c>
      <c r="KK77" t="s">
        <v>480</v>
      </c>
      <c r="KL77" t="s">
        <v>480</v>
      </c>
      <c r="KM77" t="s">
        <v>480</v>
      </c>
      <c r="KN77" t="s">
        <v>480</v>
      </c>
      <c r="KO77" t="s">
        <v>480</v>
      </c>
      <c r="KP77" t="s">
        <v>480</v>
      </c>
      <c r="KQ77" t="s">
        <v>489</v>
      </c>
      <c r="KR77" t="s">
        <v>489</v>
      </c>
      <c r="KS77" t="s">
        <v>489</v>
      </c>
      <c r="KT77" t="s">
        <v>489</v>
      </c>
      <c r="KU77" t="s">
        <v>489</v>
      </c>
      <c r="KV77" t="s">
        <v>489</v>
      </c>
      <c r="KW77" t="s">
        <v>489</v>
      </c>
      <c r="KX77" t="s">
        <v>489</v>
      </c>
      <c r="KY77" t="s">
        <v>489</v>
      </c>
      <c r="KZ77" t="s">
        <v>489</v>
      </c>
      <c r="LA77" t="s">
        <v>489</v>
      </c>
      <c r="LB77" t="s">
        <v>489</v>
      </c>
      <c r="LC77" t="s">
        <v>489</v>
      </c>
      <c r="LD77" t="s">
        <v>2424</v>
      </c>
      <c r="LE77" t="s">
        <v>583</v>
      </c>
      <c r="LF77" t="s">
        <v>586</v>
      </c>
      <c r="LG77" t="s">
        <v>480</v>
      </c>
      <c r="LH77" t="s">
        <v>480</v>
      </c>
      <c r="LI77" t="s">
        <v>480</v>
      </c>
      <c r="LJ77">
        <v>100</v>
      </c>
      <c r="LK77">
        <v>100</v>
      </c>
      <c r="LL77">
        <v>12551846280</v>
      </c>
      <c r="LM77">
        <v>12530735635</v>
      </c>
      <c r="LN77">
        <v>11769912454</v>
      </c>
      <c r="LO77">
        <v>1565116239</v>
      </c>
      <c r="LP77">
        <v>1565116239</v>
      </c>
      <c r="LQ77" t="s">
        <v>489</v>
      </c>
      <c r="LR77" t="s">
        <v>489</v>
      </c>
      <c r="LS77" t="s">
        <v>489</v>
      </c>
      <c r="LT77" t="s">
        <v>489</v>
      </c>
      <c r="LU77" t="s">
        <v>489</v>
      </c>
      <c r="LV77" t="s">
        <v>489</v>
      </c>
      <c r="LW77" t="s">
        <v>489</v>
      </c>
      <c r="LX77" t="s">
        <v>489</v>
      </c>
      <c r="LY77">
        <v>3.74</v>
      </c>
      <c r="LZ77">
        <v>0</v>
      </c>
      <c r="MA77">
        <v>0</v>
      </c>
      <c r="MB77">
        <v>0</v>
      </c>
      <c r="MC77">
        <v>3.74</v>
      </c>
      <c r="MD77">
        <v>3.74</v>
      </c>
      <c r="ME77">
        <v>45.02</v>
      </c>
      <c r="MF77" t="s">
        <v>491</v>
      </c>
      <c r="MG77" t="s">
        <v>491</v>
      </c>
      <c r="MH77" t="s">
        <v>491</v>
      </c>
      <c r="MI77" t="s">
        <v>491</v>
      </c>
      <c r="MJ77" t="s">
        <v>491</v>
      </c>
      <c r="MK77" t="s">
        <v>491</v>
      </c>
      <c r="ML77" t="s">
        <v>491</v>
      </c>
      <c r="MM77" t="s">
        <v>491</v>
      </c>
      <c r="MN77" t="s">
        <v>493</v>
      </c>
      <c r="MO77" t="s">
        <v>493</v>
      </c>
      <c r="MP77" t="s">
        <v>491</v>
      </c>
      <c r="MQ77">
        <v>0</v>
      </c>
      <c r="MR77" t="s">
        <v>491</v>
      </c>
      <c r="MS77" t="s">
        <v>491</v>
      </c>
      <c r="MT77" t="s">
        <v>491</v>
      </c>
      <c r="MU77" t="s">
        <v>491</v>
      </c>
      <c r="MV77" t="s">
        <v>491</v>
      </c>
      <c r="MW77" t="s">
        <v>491</v>
      </c>
      <c r="MX77" t="s">
        <v>491</v>
      </c>
      <c r="MY77" t="s">
        <v>491</v>
      </c>
      <c r="MZ77" t="s">
        <v>496</v>
      </c>
      <c r="NA77" t="s">
        <v>496</v>
      </c>
      <c r="NB77" t="s">
        <v>491</v>
      </c>
      <c r="NC77">
        <v>0</v>
      </c>
      <c r="ND77" t="s">
        <v>489</v>
      </c>
      <c r="NE77" t="s">
        <v>489</v>
      </c>
      <c r="NF77" t="s">
        <v>489</v>
      </c>
      <c r="NG77" t="s">
        <v>489</v>
      </c>
      <c r="NH77" t="s">
        <v>489</v>
      </c>
      <c r="NI77" t="s">
        <v>489</v>
      </c>
      <c r="NJ77" t="s">
        <v>489</v>
      </c>
      <c r="NK77" t="s">
        <v>489</v>
      </c>
      <c r="NL77" t="s">
        <v>489</v>
      </c>
      <c r="NM77" t="s">
        <v>489</v>
      </c>
      <c r="NN77" t="s">
        <v>489</v>
      </c>
      <c r="NO77" t="s">
        <v>489</v>
      </c>
      <c r="NP77" t="s">
        <v>1240</v>
      </c>
      <c r="NQ77" t="s">
        <v>1240</v>
      </c>
      <c r="NR77" t="s">
        <v>1240</v>
      </c>
      <c r="NS77" t="s">
        <v>1240</v>
      </c>
      <c r="NT77" t="s">
        <v>1240</v>
      </c>
      <c r="NU77" t="s">
        <v>1240</v>
      </c>
      <c r="NV77" t="s">
        <v>1240</v>
      </c>
      <c r="NW77" t="s">
        <v>1240</v>
      </c>
      <c r="NX77" t="s">
        <v>1240</v>
      </c>
      <c r="NY77" t="s">
        <v>1240</v>
      </c>
      <c r="NZ77" t="s">
        <v>1240</v>
      </c>
      <c r="OA77">
        <v>0</v>
      </c>
      <c r="OB77" t="s">
        <v>1240</v>
      </c>
      <c r="OC77" t="s">
        <v>1240</v>
      </c>
      <c r="OD77" t="s">
        <v>1240</v>
      </c>
      <c r="OE77" t="s">
        <v>1240</v>
      </c>
      <c r="OF77" t="s">
        <v>1240</v>
      </c>
      <c r="OG77" t="s">
        <v>1240</v>
      </c>
      <c r="OH77" t="s">
        <v>1240</v>
      </c>
      <c r="OI77" t="s">
        <v>1240</v>
      </c>
      <c r="OJ77" t="s">
        <v>2454</v>
      </c>
      <c r="OK77" t="s">
        <v>2454</v>
      </c>
      <c r="OL77" t="s">
        <v>1240</v>
      </c>
      <c r="OM77">
        <v>0</v>
      </c>
      <c r="OP77" t="s">
        <v>2440</v>
      </c>
      <c r="OQ77">
        <v>38.700000000000003</v>
      </c>
      <c r="OR77" t="s">
        <v>583</v>
      </c>
      <c r="OS77" t="s">
        <v>583</v>
      </c>
      <c r="OT77" t="s">
        <v>583</v>
      </c>
      <c r="OU77" t="s">
        <v>583</v>
      </c>
      <c r="OV77" t="s">
        <v>583</v>
      </c>
      <c r="OW77" t="s">
        <v>583</v>
      </c>
      <c r="OX77" t="s">
        <v>583</v>
      </c>
      <c r="OY77" t="s">
        <v>583</v>
      </c>
      <c r="OZ77" t="s">
        <v>583</v>
      </c>
      <c r="PA77" t="s">
        <v>583</v>
      </c>
      <c r="PB77" t="s">
        <v>583</v>
      </c>
      <c r="PC77" t="s">
        <v>583</v>
      </c>
      <c r="PD77" t="s">
        <v>583</v>
      </c>
      <c r="PE77" t="s">
        <v>583</v>
      </c>
      <c r="PF77" t="s">
        <v>583</v>
      </c>
      <c r="PG77" t="s">
        <v>583</v>
      </c>
      <c r="PH77" t="s">
        <v>583</v>
      </c>
      <c r="PI77" t="s">
        <v>583</v>
      </c>
      <c r="PJ77" t="s">
        <v>583</v>
      </c>
      <c r="PK77" t="s">
        <v>583</v>
      </c>
      <c r="PL77" t="s">
        <v>583</v>
      </c>
      <c r="PM77" t="s">
        <v>583</v>
      </c>
      <c r="PN77" t="s">
        <v>583</v>
      </c>
      <c r="PO77" t="s">
        <v>583</v>
      </c>
      <c r="PP77" t="s">
        <v>583</v>
      </c>
      <c r="PQ77" t="s">
        <v>583</v>
      </c>
      <c r="PR77">
        <v>140260004</v>
      </c>
      <c r="PS77">
        <v>1424856235</v>
      </c>
      <c r="PT77" t="s">
        <v>1024</v>
      </c>
    </row>
    <row r="78" spans="1:436" x14ac:dyDescent="0.35">
      <c r="A78" t="s">
        <v>2455</v>
      </c>
      <c r="B78">
        <v>7872</v>
      </c>
      <c r="D78">
        <v>2020110010185</v>
      </c>
      <c r="E78" t="s">
        <v>437</v>
      </c>
      <c r="F78" t="s">
        <v>438</v>
      </c>
      <c r="G78" t="s">
        <v>2407</v>
      </c>
      <c r="H78" t="s">
        <v>2408</v>
      </c>
      <c r="I78" t="s">
        <v>583</v>
      </c>
      <c r="J78" t="s">
        <v>2409</v>
      </c>
      <c r="K78" t="s">
        <v>2410</v>
      </c>
      <c r="L78" t="s">
        <v>2411</v>
      </c>
      <c r="M78" t="s">
        <v>2412</v>
      </c>
      <c r="N78" t="s">
        <v>2410</v>
      </c>
      <c r="O78" t="s">
        <v>2411</v>
      </c>
      <c r="P78" t="s">
        <v>2412</v>
      </c>
      <c r="Q78" t="s">
        <v>2413</v>
      </c>
      <c r="R78" t="s">
        <v>1216</v>
      </c>
      <c r="S78" t="s">
        <v>2456</v>
      </c>
      <c r="T78" t="s">
        <v>2457</v>
      </c>
      <c r="Z78" t="s">
        <v>2458</v>
      </c>
      <c r="AA78" t="s">
        <v>2459</v>
      </c>
      <c r="AG78" t="s">
        <v>480</v>
      </c>
      <c r="AH78" t="s">
        <v>480</v>
      </c>
      <c r="AI78" t="s">
        <v>2460</v>
      </c>
      <c r="AJ78">
        <v>0</v>
      </c>
      <c r="AK78">
        <v>44055</v>
      </c>
      <c r="AL78">
        <v>1</v>
      </c>
      <c r="AM78">
        <v>2023</v>
      </c>
      <c r="AN78" t="s">
        <v>2461</v>
      </c>
      <c r="AO78" t="s">
        <v>2462</v>
      </c>
      <c r="AP78">
        <v>2020</v>
      </c>
      <c r="AQ78">
        <v>2024</v>
      </c>
      <c r="AR78" t="s">
        <v>527</v>
      </c>
      <c r="AS78" t="s">
        <v>459</v>
      </c>
      <c r="AT78" t="s">
        <v>580</v>
      </c>
      <c r="AU78" t="s">
        <v>461</v>
      </c>
      <c r="AV78" t="s">
        <v>462</v>
      </c>
      <c r="AW78" t="s">
        <v>462</v>
      </c>
      <c r="AX78" t="s">
        <v>462</v>
      </c>
      <c r="AZ78">
        <v>1</v>
      </c>
      <c r="BB78" t="s">
        <v>2463</v>
      </c>
      <c r="BC78" t="s">
        <v>2464</v>
      </c>
      <c r="BD78" t="s">
        <v>2465</v>
      </c>
      <c r="BE78" t="s">
        <v>583</v>
      </c>
      <c r="BF78" t="s">
        <v>2466</v>
      </c>
      <c r="BG78">
        <v>1</v>
      </c>
      <c r="BH78">
        <v>44055</v>
      </c>
      <c r="BI78">
        <v>0</v>
      </c>
      <c r="BJ78" t="s">
        <v>51</v>
      </c>
      <c r="BK78">
        <v>16</v>
      </c>
      <c r="BL78">
        <v>16</v>
      </c>
      <c r="BM78">
        <v>0</v>
      </c>
      <c r="BN78">
        <v>0</v>
      </c>
      <c r="BO78">
        <v>0</v>
      </c>
      <c r="BP78">
        <v>0</v>
      </c>
      <c r="BW78">
        <v>16</v>
      </c>
      <c r="BX78">
        <v>16</v>
      </c>
      <c r="BY78">
        <v>0</v>
      </c>
      <c r="BZ78">
        <v>0</v>
      </c>
      <c r="CA78" t="s">
        <v>480</v>
      </c>
      <c r="CB78" t="s">
        <v>489</v>
      </c>
      <c r="CC78" t="s">
        <v>480</v>
      </c>
      <c r="CD78">
        <v>0</v>
      </c>
      <c r="CE78" t="s">
        <v>583</v>
      </c>
      <c r="CF78" t="s">
        <v>480</v>
      </c>
      <c r="CG78" t="s">
        <v>480</v>
      </c>
      <c r="CH78" t="s">
        <v>480</v>
      </c>
      <c r="CI78" t="s">
        <v>480</v>
      </c>
      <c r="CJ78">
        <v>16</v>
      </c>
      <c r="CK78" t="s">
        <v>489</v>
      </c>
      <c r="CL78" t="s">
        <v>489</v>
      </c>
      <c r="CM78" t="s">
        <v>491</v>
      </c>
      <c r="CN78" t="s">
        <v>527</v>
      </c>
      <c r="CO78" t="s">
        <v>480</v>
      </c>
      <c r="CP78" t="s">
        <v>480</v>
      </c>
      <c r="CQ78" t="s">
        <v>480</v>
      </c>
      <c r="CR78" t="s">
        <v>480</v>
      </c>
      <c r="CS78" t="s">
        <v>480</v>
      </c>
      <c r="CT78" t="s">
        <v>480</v>
      </c>
      <c r="CU78" t="s">
        <v>480</v>
      </c>
      <c r="CV78" t="s">
        <v>480</v>
      </c>
      <c r="CW78" t="s">
        <v>480</v>
      </c>
      <c r="CX78" t="s">
        <v>480</v>
      </c>
      <c r="CY78" t="s">
        <v>480</v>
      </c>
      <c r="CZ78" t="s">
        <v>480</v>
      </c>
      <c r="DA78" t="s">
        <v>480</v>
      </c>
      <c r="DB78" s="92" t="s">
        <v>480</v>
      </c>
      <c r="DC78" t="s">
        <v>480</v>
      </c>
      <c r="DD78" t="s">
        <v>480</v>
      </c>
      <c r="DE78" t="s">
        <v>480</v>
      </c>
      <c r="DF78" t="s">
        <v>480</v>
      </c>
      <c r="DG78" t="s">
        <v>480</v>
      </c>
      <c r="DH78" t="s">
        <v>480</v>
      </c>
      <c r="DI78" t="s">
        <v>480</v>
      </c>
      <c r="DJ78" t="s">
        <v>480</v>
      </c>
      <c r="DK78" t="s">
        <v>480</v>
      </c>
      <c r="DL78" t="s">
        <v>480</v>
      </c>
      <c r="DM78" t="s">
        <v>480</v>
      </c>
      <c r="DN78" t="s">
        <v>480</v>
      </c>
      <c r="DO78" t="s">
        <v>480</v>
      </c>
      <c r="DP78" t="s">
        <v>480</v>
      </c>
      <c r="DQ78" t="s">
        <v>480</v>
      </c>
      <c r="DR78" t="s">
        <v>480</v>
      </c>
      <c r="DS78" t="s">
        <v>480</v>
      </c>
      <c r="DT78" t="s">
        <v>480</v>
      </c>
      <c r="DU78" t="s">
        <v>480</v>
      </c>
      <c r="DV78" t="s">
        <v>480</v>
      </c>
      <c r="DW78" t="s">
        <v>480</v>
      </c>
      <c r="DX78" t="s">
        <v>480</v>
      </c>
      <c r="DY78" t="s">
        <v>480</v>
      </c>
      <c r="DZ78" t="s">
        <v>480</v>
      </c>
      <c r="EA78" t="s">
        <v>480</v>
      </c>
      <c r="EB78" t="s">
        <v>480</v>
      </c>
      <c r="EC78" t="s">
        <v>480</v>
      </c>
      <c r="ED78">
        <v>0</v>
      </c>
      <c r="EE78" t="s">
        <v>480</v>
      </c>
      <c r="EF78" t="s">
        <v>480</v>
      </c>
      <c r="EG78" t="s">
        <v>480</v>
      </c>
      <c r="EH78" t="s">
        <v>480</v>
      </c>
      <c r="EI78" t="s">
        <v>480</v>
      </c>
      <c r="EJ78" t="s">
        <v>480</v>
      </c>
      <c r="EK78" t="s">
        <v>480</v>
      </c>
      <c r="EL78" t="s">
        <v>480</v>
      </c>
      <c r="EM78" t="s">
        <v>480</v>
      </c>
      <c r="EN78" t="s">
        <v>480</v>
      </c>
      <c r="EO78" t="s">
        <v>480</v>
      </c>
      <c r="EP78" t="s">
        <v>480</v>
      </c>
      <c r="EQ78" t="s">
        <v>480</v>
      </c>
      <c r="ER78" t="s">
        <v>480</v>
      </c>
      <c r="ES78" t="s">
        <v>480</v>
      </c>
      <c r="ET78" t="s">
        <v>480</v>
      </c>
      <c r="EU78" t="s">
        <v>480</v>
      </c>
      <c r="EV78" t="s">
        <v>480</v>
      </c>
      <c r="EW78" t="s">
        <v>480</v>
      </c>
      <c r="EX78" t="s">
        <v>480</v>
      </c>
      <c r="EY78" t="s">
        <v>480</v>
      </c>
      <c r="EZ78" t="s">
        <v>480</v>
      </c>
      <c r="FA78" t="s">
        <v>480</v>
      </c>
      <c r="FB78" t="s">
        <v>480</v>
      </c>
      <c r="FC78" t="s">
        <v>480</v>
      </c>
      <c r="FD78" t="s">
        <v>480</v>
      </c>
      <c r="FE78" t="s">
        <v>480</v>
      </c>
      <c r="FF78" t="s">
        <v>480</v>
      </c>
      <c r="FG78" t="s">
        <v>480</v>
      </c>
      <c r="FH78" t="s">
        <v>480</v>
      </c>
      <c r="FI78" t="s">
        <v>480</v>
      </c>
      <c r="FJ78" t="s">
        <v>480</v>
      </c>
      <c r="FK78" t="s">
        <v>480</v>
      </c>
      <c r="FL78" t="s">
        <v>480</v>
      </c>
      <c r="FM78" t="s">
        <v>480</v>
      </c>
      <c r="FN78" t="s">
        <v>480</v>
      </c>
      <c r="FO78" t="s">
        <v>480</v>
      </c>
      <c r="FP78" t="s">
        <v>480</v>
      </c>
      <c r="FQ78" t="s">
        <v>480</v>
      </c>
      <c r="FR78" t="s">
        <v>480</v>
      </c>
      <c r="FS78" t="s">
        <v>480</v>
      </c>
      <c r="FT78" t="s">
        <v>480</v>
      </c>
      <c r="FU78" t="s">
        <v>480</v>
      </c>
      <c r="FV78" t="s">
        <v>480</v>
      </c>
      <c r="FW78" t="s">
        <v>480</v>
      </c>
      <c r="FX78" t="s">
        <v>480</v>
      </c>
      <c r="FY78" t="s">
        <v>480</v>
      </c>
      <c r="FZ78" t="s">
        <v>480</v>
      </c>
      <c r="GA78" t="s">
        <v>480</v>
      </c>
      <c r="GB78" t="s">
        <v>480</v>
      </c>
      <c r="GC78" t="s">
        <v>480</v>
      </c>
      <c r="GD78" t="s">
        <v>480</v>
      </c>
      <c r="GE78" t="s">
        <v>480</v>
      </c>
      <c r="GF78" t="s">
        <v>480</v>
      </c>
      <c r="GG78" t="s">
        <v>480</v>
      </c>
      <c r="GH78" t="s">
        <v>480</v>
      </c>
      <c r="GI78" t="s">
        <v>480</v>
      </c>
      <c r="GJ78" t="s">
        <v>480</v>
      </c>
      <c r="GK78" t="s">
        <v>480</v>
      </c>
      <c r="GL78" t="s">
        <v>480</v>
      </c>
      <c r="GM78" t="s">
        <v>480</v>
      </c>
      <c r="GN78" t="s">
        <v>480</v>
      </c>
      <c r="GO78" t="s">
        <v>480</v>
      </c>
      <c r="GP78" t="s">
        <v>480</v>
      </c>
      <c r="GQ78" t="s">
        <v>480</v>
      </c>
      <c r="GR78" t="s">
        <v>480</v>
      </c>
      <c r="GS78" t="s">
        <v>480</v>
      </c>
      <c r="GT78" t="s">
        <v>480</v>
      </c>
      <c r="GU78" t="s">
        <v>480</v>
      </c>
      <c r="GV78" t="s">
        <v>480</v>
      </c>
      <c r="GW78" t="s">
        <v>480</v>
      </c>
      <c r="GX78" t="s">
        <v>480</v>
      </c>
      <c r="GY78" t="s">
        <v>480</v>
      </c>
      <c r="GZ78" t="s">
        <v>480</v>
      </c>
      <c r="HA78" t="s">
        <v>480</v>
      </c>
      <c r="HB78" t="s">
        <v>480</v>
      </c>
      <c r="HC78" t="s">
        <v>480</v>
      </c>
      <c r="HD78" t="s">
        <v>480</v>
      </c>
      <c r="HE78" t="s">
        <v>480</v>
      </c>
      <c r="HF78" t="s">
        <v>480</v>
      </c>
      <c r="HG78" t="s">
        <v>480</v>
      </c>
      <c r="HH78" t="s">
        <v>480</v>
      </c>
      <c r="HI78" t="s">
        <v>480</v>
      </c>
      <c r="HJ78" t="s">
        <v>480</v>
      </c>
      <c r="HK78" t="s">
        <v>480</v>
      </c>
      <c r="HL78" t="s">
        <v>480</v>
      </c>
      <c r="HM78" t="s">
        <v>480</v>
      </c>
      <c r="HN78" t="s">
        <v>480</v>
      </c>
      <c r="HO78" t="s">
        <v>480</v>
      </c>
      <c r="HP78" t="s">
        <v>480</v>
      </c>
      <c r="HQ78" t="s">
        <v>480</v>
      </c>
      <c r="HR78" t="s">
        <v>480</v>
      </c>
      <c r="HS78" t="s">
        <v>480</v>
      </c>
      <c r="HT78" t="s">
        <v>480</v>
      </c>
      <c r="HU78" t="s">
        <v>480</v>
      </c>
      <c r="HV78" t="s">
        <v>480</v>
      </c>
      <c r="HW78" t="s">
        <v>480</v>
      </c>
      <c r="HX78" t="s">
        <v>480</v>
      </c>
      <c r="HY78" t="s">
        <v>480</v>
      </c>
      <c r="HZ78" t="s">
        <v>480</v>
      </c>
      <c r="IA78" t="s">
        <v>480</v>
      </c>
      <c r="IB78" t="s">
        <v>480</v>
      </c>
      <c r="IC78" t="s">
        <v>480</v>
      </c>
      <c r="ID78" t="s">
        <v>480</v>
      </c>
      <c r="IE78" t="s">
        <v>480</v>
      </c>
      <c r="IF78" t="s">
        <v>480</v>
      </c>
      <c r="IG78" t="s">
        <v>480</v>
      </c>
      <c r="IH78" t="s">
        <v>480</v>
      </c>
      <c r="II78" t="s">
        <v>480</v>
      </c>
      <c r="IJ78" t="s">
        <v>480</v>
      </c>
      <c r="IK78" t="s">
        <v>480</v>
      </c>
      <c r="IL78" t="s">
        <v>480</v>
      </c>
      <c r="IM78" t="s">
        <v>480</v>
      </c>
      <c r="IN78" t="s">
        <v>480</v>
      </c>
      <c r="IO78" t="s">
        <v>480</v>
      </c>
      <c r="IP78" t="s">
        <v>480</v>
      </c>
      <c r="IQ78" t="s">
        <v>480</v>
      </c>
      <c r="IR78" t="s">
        <v>480</v>
      </c>
      <c r="IS78" t="s">
        <v>480</v>
      </c>
      <c r="IT78" t="s">
        <v>480</v>
      </c>
      <c r="IU78" t="s">
        <v>480</v>
      </c>
      <c r="IV78" t="s">
        <v>480</v>
      </c>
      <c r="IW78" t="s">
        <v>480</v>
      </c>
      <c r="IX78" t="s">
        <v>480</v>
      </c>
      <c r="IY78" t="s">
        <v>480</v>
      </c>
      <c r="IZ78" t="s">
        <v>480</v>
      </c>
      <c r="JA78" t="s">
        <v>480</v>
      </c>
      <c r="JB78" t="s">
        <v>480</v>
      </c>
      <c r="JC78" t="s">
        <v>480</v>
      </c>
      <c r="JD78" t="s">
        <v>480</v>
      </c>
      <c r="JE78">
        <v>0</v>
      </c>
      <c r="JF78" t="s">
        <v>586</v>
      </c>
      <c r="JG78" t="s">
        <v>586</v>
      </c>
      <c r="JH78" t="s">
        <v>586</v>
      </c>
      <c r="JI78" t="s">
        <v>586</v>
      </c>
      <c r="JJ78" t="s">
        <v>586</v>
      </c>
      <c r="JK78" t="s">
        <v>586</v>
      </c>
      <c r="JL78" t="s">
        <v>586</v>
      </c>
      <c r="JM78" t="s">
        <v>586</v>
      </c>
      <c r="JN78" t="s">
        <v>586</v>
      </c>
      <c r="JO78" t="s">
        <v>586</v>
      </c>
      <c r="JP78" t="s">
        <v>586</v>
      </c>
      <c r="JQ78" t="s">
        <v>586</v>
      </c>
      <c r="JR78" t="s">
        <v>480</v>
      </c>
      <c r="JS78" t="s">
        <v>489</v>
      </c>
      <c r="JT78" t="s">
        <v>489</v>
      </c>
      <c r="JU78" t="s">
        <v>489</v>
      </c>
      <c r="JV78" t="s">
        <v>489</v>
      </c>
      <c r="JW78" t="s">
        <v>489</v>
      </c>
      <c r="JX78" t="s">
        <v>489</v>
      </c>
      <c r="JY78" t="s">
        <v>489</v>
      </c>
      <c r="JZ78" t="s">
        <v>489</v>
      </c>
      <c r="KA78" t="s">
        <v>489</v>
      </c>
      <c r="KB78" t="s">
        <v>489</v>
      </c>
      <c r="KC78" t="s">
        <v>489</v>
      </c>
      <c r="KD78" t="s">
        <v>489</v>
      </c>
      <c r="KE78" t="s">
        <v>489</v>
      </c>
      <c r="KF78" t="s">
        <v>480</v>
      </c>
      <c r="KG78" t="s">
        <v>480</v>
      </c>
      <c r="KH78" t="s">
        <v>480</v>
      </c>
      <c r="KI78" t="s">
        <v>480</v>
      </c>
      <c r="KJ78" t="s">
        <v>480</v>
      </c>
      <c r="KK78" t="s">
        <v>480</v>
      </c>
      <c r="KL78" t="s">
        <v>480</v>
      </c>
      <c r="KM78" t="s">
        <v>480</v>
      </c>
      <c r="KN78" t="s">
        <v>480</v>
      </c>
      <c r="KO78" t="s">
        <v>480</v>
      </c>
      <c r="KP78" t="s">
        <v>480</v>
      </c>
      <c r="KQ78" t="s">
        <v>489</v>
      </c>
      <c r="KR78" t="s">
        <v>489</v>
      </c>
      <c r="KS78" t="s">
        <v>489</v>
      </c>
      <c r="KT78" t="s">
        <v>489</v>
      </c>
      <c r="KU78" t="s">
        <v>489</v>
      </c>
      <c r="KV78" t="s">
        <v>489</v>
      </c>
      <c r="KW78" t="s">
        <v>489</v>
      </c>
      <c r="KX78" t="s">
        <v>489</v>
      </c>
      <c r="KY78" t="s">
        <v>489</v>
      </c>
      <c r="KZ78" t="s">
        <v>489</v>
      </c>
      <c r="LA78" t="s">
        <v>489</v>
      </c>
      <c r="LB78" t="s">
        <v>489</v>
      </c>
      <c r="LC78" t="s">
        <v>489</v>
      </c>
      <c r="LD78" t="s">
        <v>2424</v>
      </c>
      <c r="LE78" t="s">
        <v>583</v>
      </c>
      <c r="LF78" t="s">
        <v>586</v>
      </c>
      <c r="LG78" t="s">
        <v>480</v>
      </c>
      <c r="LH78" t="s">
        <v>480</v>
      </c>
      <c r="LI78" t="s">
        <v>480</v>
      </c>
      <c r="LJ78">
        <v>100</v>
      </c>
      <c r="LK78">
        <v>100</v>
      </c>
      <c r="LL78">
        <v>12551846280</v>
      </c>
      <c r="LM78">
        <v>12530735635</v>
      </c>
      <c r="LN78">
        <v>11769912454</v>
      </c>
      <c r="LO78">
        <v>1565116239</v>
      </c>
      <c r="LP78">
        <v>1565116239</v>
      </c>
      <c r="LQ78" t="s">
        <v>489</v>
      </c>
      <c r="LR78" t="s">
        <v>489</v>
      </c>
      <c r="LS78" t="s">
        <v>489</v>
      </c>
      <c r="LT78" t="s">
        <v>489</v>
      </c>
      <c r="LU78" t="s">
        <v>489</v>
      </c>
      <c r="LV78" t="s">
        <v>489</v>
      </c>
      <c r="LW78" t="s">
        <v>489</v>
      </c>
      <c r="LX78" t="s">
        <v>489</v>
      </c>
      <c r="LY78" t="s">
        <v>489</v>
      </c>
      <c r="LZ78" t="s">
        <v>489</v>
      </c>
      <c r="MA78" t="s">
        <v>489</v>
      </c>
      <c r="MB78" t="s">
        <v>489</v>
      </c>
      <c r="MC78" t="s">
        <v>489</v>
      </c>
      <c r="MD78" t="s">
        <v>489</v>
      </c>
      <c r="ME78" t="s">
        <v>489</v>
      </c>
      <c r="MF78">
        <v>0</v>
      </c>
      <c r="MG78">
        <v>0</v>
      </c>
      <c r="MH78">
        <v>0</v>
      </c>
      <c r="MI78">
        <v>0</v>
      </c>
      <c r="MJ78">
        <v>0</v>
      </c>
      <c r="MK78">
        <v>0</v>
      </c>
      <c r="ML78">
        <v>0</v>
      </c>
      <c r="MM78">
        <v>0</v>
      </c>
      <c r="MN78">
        <v>0</v>
      </c>
      <c r="MO78">
        <v>0</v>
      </c>
      <c r="MP78">
        <v>0</v>
      </c>
      <c r="MQ78">
        <v>0</v>
      </c>
      <c r="MR78">
        <v>0</v>
      </c>
      <c r="MS78">
        <v>0</v>
      </c>
      <c r="MT78">
        <v>0</v>
      </c>
      <c r="MU78">
        <v>0</v>
      </c>
      <c r="MV78">
        <v>0</v>
      </c>
      <c r="MW78">
        <v>0</v>
      </c>
      <c r="MX78">
        <v>0</v>
      </c>
      <c r="MY78">
        <v>0</v>
      </c>
      <c r="MZ78">
        <v>0</v>
      </c>
      <c r="NA78">
        <v>0</v>
      </c>
      <c r="NB78">
        <v>0</v>
      </c>
      <c r="NC78">
        <v>0</v>
      </c>
      <c r="ND78">
        <v>0</v>
      </c>
      <c r="NE78">
        <v>0</v>
      </c>
      <c r="NF78">
        <v>0</v>
      </c>
      <c r="NG78">
        <v>0</v>
      </c>
      <c r="NH78">
        <v>0</v>
      </c>
      <c r="NI78">
        <v>0</v>
      </c>
      <c r="NJ78">
        <v>0</v>
      </c>
      <c r="NK78">
        <v>0</v>
      </c>
      <c r="NL78">
        <v>0</v>
      </c>
      <c r="NM78">
        <v>0</v>
      </c>
      <c r="NN78">
        <v>0</v>
      </c>
      <c r="NO78">
        <v>0</v>
      </c>
      <c r="NP78">
        <v>0</v>
      </c>
      <c r="NQ78">
        <v>0</v>
      </c>
      <c r="NR78">
        <v>0</v>
      </c>
      <c r="NS78">
        <v>0</v>
      </c>
      <c r="NT78">
        <v>0</v>
      </c>
      <c r="NU78">
        <v>0</v>
      </c>
      <c r="NV78">
        <v>0</v>
      </c>
      <c r="NW78">
        <v>0</v>
      </c>
      <c r="NX78">
        <v>0</v>
      </c>
      <c r="NY78">
        <v>0</v>
      </c>
      <c r="NZ78">
        <v>0</v>
      </c>
      <c r="OA78">
        <v>0</v>
      </c>
      <c r="OB78">
        <v>0</v>
      </c>
      <c r="OC78">
        <v>0</v>
      </c>
      <c r="OD78">
        <v>0</v>
      </c>
      <c r="OE78">
        <v>0</v>
      </c>
      <c r="OF78">
        <v>0</v>
      </c>
      <c r="OG78">
        <v>0</v>
      </c>
      <c r="OH78">
        <v>0</v>
      </c>
      <c r="OI78">
        <v>0</v>
      </c>
      <c r="OJ78">
        <v>0</v>
      </c>
      <c r="OK78">
        <v>0</v>
      </c>
      <c r="OL78">
        <v>0</v>
      </c>
      <c r="OM78">
        <v>0</v>
      </c>
      <c r="OP78" t="s">
        <v>2455</v>
      </c>
      <c r="OQ78" t="s">
        <v>480</v>
      </c>
      <c r="OR78" t="s">
        <v>480</v>
      </c>
      <c r="OS78" t="s">
        <v>480</v>
      </c>
      <c r="OT78" t="s">
        <v>480</v>
      </c>
      <c r="OU78" t="s">
        <v>480</v>
      </c>
      <c r="OV78" t="s">
        <v>480</v>
      </c>
      <c r="OW78" t="s">
        <v>480</v>
      </c>
      <c r="OX78" t="s">
        <v>480</v>
      </c>
      <c r="OY78" t="s">
        <v>480</v>
      </c>
      <c r="OZ78" t="s">
        <v>480</v>
      </c>
      <c r="PA78" t="s">
        <v>480</v>
      </c>
      <c r="PB78" t="s">
        <v>480</v>
      </c>
      <c r="PC78" t="s">
        <v>480</v>
      </c>
      <c r="PD78" t="s">
        <v>480</v>
      </c>
      <c r="PE78" t="s">
        <v>480</v>
      </c>
      <c r="PF78" t="s">
        <v>480</v>
      </c>
      <c r="PG78" t="s">
        <v>480</v>
      </c>
      <c r="PH78" t="s">
        <v>480</v>
      </c>
      <c r="PI78" t="s">
        <v>480</v>
      </c>
      <c r="PJ78" t="s">
        <v>480</v>
      </c>
      <c r="PK78" t="s">
        <v>480</v>
      </c>
      <c r="PL78" t="s">
        <v>480</v>
      </c>
      <c r="PM78" t="s">
        <v>480</v>
      </c>
      <c r="PN78" t="s">
        <v>480</v>
      </c>
      <c r="PO78" t="s">
        <v>480</v>
      </c>
      <c r="PP78" t="s">
        <v>480</v>
      </c>
      <c r="PQ78" t="s">
        <v>480</v>
      </c>
      <c r="PR78">
        <v>140260004</v>
      </c>
      <c r="PS78">
        <v>1424856235</v>
      </c>
      <c r="PT78" t="s">
        <v>1089</v>
      </c>
    </row>
    <row r="79" spans="1:436" x14ac:dyDescent="0.35">
      <c r="A79" t="s">
        <v>2467</v>
      </c>
      <c r="B79">
        <v>7872</v>
      </c>
      <c r="D79">
        <v>2020110010185</v>
      </c>
      <c r="E79" t="s">
        <v>437</v>
      </c>
      <c r="F79" t="s">
        <v>438</v>
      </c>
      <c r="G79" t="s">
        <v>2407</v>
      </c>
      <c r="H79" t="s">
        <v>2408</v>
      </c>
      <c r="I79" t="s">
        <v>583</v>
      </c>
      <c r="J79" t="s">
        <v>2409</v>
      </c>
      <c r="K79" t="s">
        <v>2410</v>
      </c>
      <c r="L79" t="s">
        <v>2411</v>
      </c>
      <c r="M79" t="s">
        <v>2412</v>
      </c>
      <c r="N79" t="s">
        <v>2410</v>
      </c>
      <c r="O79" t="s">
        <v>2411</v>
      </c>
      <c r="P79" t="s">
        <v>2412</v>
      </c>
      <c r="Q79" t="s">
        <v>2413</v>
      </c>
      <c r="R79" t="s">
        <v>1216</v>
      </c>
      <c r="S79" t="s">
        <v>2468</v>
      </c>
      <c r="T79" t="s">
        <v>2469</v>
      </c>
      <c r="Z79" t="s">
        <v>2468</v>
      </c>
      <c r="AA79" t="s">
        <v>2470</v>
      </c>
      <c r="AG79" t="s">
        <v>480</v>
      </c>
      <c r="AH79" t="s">
        <v>480</v>
      </c>
      <c r="AI79" t="s">
        <v>2471</v>
      </c>
      <c r="AJ79">
        <v>0</v>
      </c>
      <c r="AK79">
        <v>44055</v>
      </c>
      <c r="AL79">
        <v>1</v>
      </c>
      <c r="AM79">
        <v>2023</v>
      </c>
      <c r="AN79" t="s">
        <v>2472</v>
      </c>
      <c r="AO79" t="s">
        <v>2473</v>
      </c>
      <c r="AP79">
        <v>2020</v>
      </c>
      <c r="AQ79">
        <v>2022</v>
      </c>
      <c r="AR79" t="s">
        <v>458</v>
      </c>
      <c r="AS79" t="s">
        <v>459</v>
      </c>
      <c r="AT79" t="s">
        <v>580</v>
      </c>
      <c r="AU79" t="s">
        <v>461</v>
      </c>
      <c r="AV79" t="s">
        <v>462</v>
      </c>
      <c r="AW79" t="s">
        <v>462</v>
      </c>
      <c r="AX79" t="s">
        <v>462</v>
      </c>
      <c r="AZ79">
        <v>1</v>
      </c>
      <c r="BB79" t="s">
        <v>2474</v>
      </c>
      <c r="BC79" t="s">
        <v>2475</v>
      </c>
      <c r="BD79" t="s">
        <v>2476</v>
      </c>
      <c r="BE79" t="s">
        <v>583</v>
      </c>
      <c r="BF79" t="s">
        <v>532</v>
      </c>
      <c r="BG79">
        <v>2</v>
      </c>
      <c r="BH79">
        <v>45204</v>
      </c>
      <c r="BI79" t="s">
        <v>2450</v>
      </c>
      <c r="BJ79" t="s">
        <v>51</v>
      </c>
      <c r="BK79">
        <v>1</v>
      </c>
      <c r="BL79">
        <v>0.3</v>
      </c>
      <c r="BM79">
        <v>0.6</v>
      </c>
      <c r="BN79">
        <v>1</v>
      </c>
      <c r="BO79">
        <v>1</v>
      </c>
      <c r="BP79">
        <v>1</v>
      </c>
      <c r="BW79">
        <v>0.3</v>
      </c>
      <c r="BX79">
        <v>0.6</v>
      </c>
      <c r="BY79">
        <v>1</v>
      </c>
      <c r="CA79">
        <v>0.3</v>
      </c>
      <c r="CB79">
        <v>0.30000000000000004</v>
      </c>
      <c r="CC79">
        <v>1</v>
      </c>
      <c r="CD79">
        <v>0</v>
      </c>
      <c r="CE79" t="s">
        <v>583</v>
      </c>
      <c r="CF79">
        <v>0</v>
      </c>
      <c r="CG79">
        <v>0</v>
      </c>
      <c r="CH79" t="s">
        <v>583</v>
      </c>
      <c r="CI79" t="s">
        <v>583</v>
      </c>
      <c r="CJ79">
        <v>0.3</v>
      </c>
      <c r="CK79">
        <v>0.6</v>
      </c>
      <c r="CL79">
        <v>0.9</v>
      </c>
      <c r="CM79">
        <v>1</v>
      </c>
      <c r="CN79" t="s">
        <v>469</v>
      </c>
      <c r="CO79">
        <v>0</v>
      </c>
      <c r="CP79">
        <v>0</v>
      </c>
      <c r="CQ79">
        <v>0</v>
      </c>
      <c r="CR79">
        <v>0</v>
      </c>
      <c r="CS79">
        <v>0</v>
      </c>
      <c r="CT79">
        <v>0.1</v>
      </c>
      <c r="CU79">
        <v>0</v>
      </c>
      <c r="CV79">
        <v>0</v>
      </c>
      <c r="CW79">
        <v>0</v>
      </c>
      <c r="CX79">
        <v>0</v>
      </c>
      <c r="CY79">
        <v>0</v>
      </c>
      <c r="CZ79">
        <v>0</v>
      </c>
      <c r="DA79">
        <v>1</v>
      </c>
      <c r="DB79" s="92">
        <v>1</v>
      </c>
      <c r="DC79">
        <v>0.1</v>
      </c>
      <c r="DD79">
        <v>0.1</v>
      </c>
      <c r="DE79">
        <v>0</v>
      </c>
      <c r="DF79">
        <v>0</v>
      </c>
      <c r="DG79">
        <v>0</v>
      </c>
      <c r="DH79">
        <v>0</v>
      </c>
      <c r="DI79">
        <v>0</v>
      </c>
      <c r="DJ79">
        <v>0</v>
      </c>
      <c r="DK79">
        <v>0</v>
      </c>
      <c r="DL79">
        <v>0</v>
      </c>
      <c r="DM79">
        <v>0</v>
      </c>
      <c r="DN79">
        <v>0</v>
      </c>
      <c r="DO79">
        <v>0</v>
      </c>
      <c r="DP79">
        <v>0</v>
      </c>
      <c r="DQ79">
        <v>0.7</v>
      </c>
      <c r="DR79">
        <v>0</v>
      </c>
      <c r="DS79">
        <v>0</v>
      </c>
      <c r="DT79">
        <v>0</v>
      </c>
      <c r="DU79">
        <v>0</v>
      </c>
      <c r="DV79">
        <v>0</v>
      </c>
      <c r="DW79">
        <v>0.1</v>
      </c>
      <c r="DX79">
        <v>0</v>
      </c>
      <c r="DY79">
        <v>0</v>
      </c>
      <c r="DZ79">
        <v>0</v>
      </c>
      <c r="EA79">
        <v>0</v>
      </c>
      <c r="EB79">
        <v>0</v>
      </c>
      <c r="EC79">
        <v>0</v>
      </c>
      <c r="ED79">
        <v>0.1</v>
      </c>
      <c r="EE79">
        <v>0.1</v>
      </c>
      <c r="EF79">
        <v>0</v>
      </c>
      <c r="EG79">
        <v>0</v>
      </c>
      <c r="EH79">
        <v>0</v>
      </c>
      <c r="EI79">
        <v>0</v>
      </c>
      <c r="EJ79">
        <v>0</v>
      </c>
      <c r="EK79" t="s">
        <v>2477</v>
      </c>
      <c r="EL79">
        <v>0</v>
      </c>
      <c r="EM79">
        <v>0</v>
      </c>
      <c r="EN79">
        <v>0</v>
      </c>
      <c r="EO79">
        <v>0</v>
      </c>
      <c r="EP79">
        <v>0</v>
      </c>
      <c r="EQ79">
        <v>0</v>
      </c>
      <c r="ER79">
        <v>0</v>
      </c>
      <c r="ES79">
        <v>0</v>
      </c>
      <c r="ET79">
        <v>0</v>
      </c>
      <c r="EU79">
        <v>0</v>
      </c>
      <c r="EV79">
        <v>0</v>
      </c>
      <c r="EW79" t="s">
        <v>2477</v>
      </c>
      <c r="EX79">
        <v>0</v>
      </c>
      <c r="EY79">
        <v>0</v>
      </c>
      <c r="EZ79">
        <v>0</v>
      </c>
      <c r="FA79">
        <v>0</v>
      </c>
      <c r="FB79">
        <v>0</v>
      </c>
      <c r="FC79">
        <v>0</v>
      </c>
      <c r="FD79" t="s">
        <v>583</v>
      </c>
      <c r="FE79" t="s">
        <v>583</v>
      </c>
      <c r="FF79" t="s">
        <v>583</v>
      </c>
      <c r="FG79" t="s">
        <v>583</v>
      </c>
      <c r="FH79" t="s">
        <v>583</v>
      </c>
      <c r="FI79" t="s">
        <v>583</v>
      </c>
      <c r="FJ79" t="s">
        <v>583</v>
      </c>
      <c r="FK79" t="s">
        <v>583</v>
      </c>
      <c r="FL79" t="s">
        <v>583</v>
      </c>
      <c r="FM79" t="s">
        <v>583</v>
      </c>
      <c r="FN79" t="s">
        <v>583</v>
      </c>
      <c r="FO79" t="s">
        <v>583</v>
      </c>
      <c r="FP79" t="s">
        <v>583</v>
      </c>
      <c r="FQ79" t="s">
        <v>583</v>
      </c>
      <c r="FR79" t="s">
        <v>583</v>
      </c>
      <c r="FS79" t="s">
        <v>583</v>
      </c>
      <c r="FT79" t="s">
        <v>583</v>
      </c>
      <c r="FU79" t="s">
        <v>583</v>
      </c>
      <c r="FV79" t="s">
        <v>583</v>
      </c>
      <c r="FW79" t="s">
        <v>583</v>
      </c>
      <c r="FX79" t="s">
        <v>583</v>
      </c>
      <c r="FY79" t="s">
        <v>583</v>
      </c>
      <c r="FZ79" t="s">
        <v>583</v>
      </c>
      <c r="GA79" t="s">
        <v>583</v>
      </c>
      <c r="GB79" t="s">
        <v>583</v>
      </c>
      <c r="GC79" t="s">
        <v>583</v>
      </c>
      <c r="GD79" t="s">
        <v>583</v>
      </c>
      <c r="GE79" t="s">
        <v>583</v>
      </c>
      <c r="GF79" t="s">
        <v>583</v>
      </c>
      <c r="GG79" t="s">
        <v>583</v>
      </c>
      <c r="GH79" t="s">
        <v>583</v>
      </c>
      <c r="GI79" t="s">
        <v>583</v>
      </c>
      <c r="GJ79" t="s">
        <v>583</v>
      </c>
      <c r="GK79" t="s">
        <v>583</v>
      </c>
      <c r="GL79" t="s">
        <v>583</v>
      </c>
      <c r="GM79" t="s">
        <v>583</v>
      </c>
      <c r="GN79" t="s">
        <v>583</v>
      </c>
      <c r="GO79" t="s">
        <v>583</v>
      </c>
      <c r="GP79" t="s">
        <v>583</v>
      </c>
      <c r="GQ79" t="s">
        <v>583</v>
      </c>
      <c r="GR79" t="s">
        <v>583</v>
      </c>
      <c r="GS79" t="s">
        <v>583</v>
      </c>
      <c r="GT79" t="s">
        <v>583</v>
      </c>
      <c r="GU79" t="s">
        <v>583</v>
      </c>
      <c r="GV79" t="s">
        <v>583</v>
      </c>
      <c r="GW79" t="s">
        <v>583</v>
      </c>
      <c r="GX79" t="s">
        <v>583</v>
      </c>
      <c r="GY79" t="s">
        <v>583</v>
      </c>
      <c r="GZ79" t="s">
        <v>583</v>
      </c>
      <c r="HA79" t="s">
        <v>583</v>
      </c>
      <c r="HB79" t="s">
        <v>583</v>
      </c>
      <c r="HC79" t="s">
        <v>583</v>
      </c>
      <c r="HD79" t="s">
        <v>583</v>
      </c>
      <c r="HE79" t="s">
        <v>583</v>
      </c>
      <c r="HF79" t="s">
        <v>583</v>
      </c>
      <c r="HG79" t="s">
        <v>583</v>
      </c>
      <c r="HH79" t="s">
        <v>583</v>
      </c>
      <c r="HI79" t="s">
        <v>583</v>
      </c>
      <c r="HJ79" t="s">
        <v>583</v>
      </c>
      <c r="HK79" t="s">
        <v>583</v>
      </c>
      <c r="HL79" t="s">
        <v>583</v>
      </c>
      <c r="HM79" t="s">
        <v>583</v>
      </c>
      <c r="HN79" t="s">
        <v>583</v>
      </c>
      <c r="HO79" t="s">
        <v>583</v>
      </c>
      <c r="HP79" t="s">
        <v>583</v>
      </c>
      <c r="HQ79" t="s">
        <v>583</v>
      </c>
      <c r="HR79" t="s">
        <v>583</v>
      </c>
      <c r="HS79" t="s">
        <v>583</v>
      </c>
      <c r="HT79" t="s">
        <v>583</v>
      </c>
      <c r="HU79" t="s">
        <v>583</v>
      </c>
      <c r="HV79" t="s">
        <v>583</v>
      </c>
      <c r="HW79" t="s">
        <v>583</v>
      </c>
      <c r="HX79" t="s">
        <v>583</v>
      </c>
      <c r="HY79" t="s">
        <v>583</v>
      </c>
      <c r="HZ79" t="s">
        <v>583</v>
      </c>
      <c r="IA79" t="s">
        <v>583</v>
      </c>
      <c r="IB79" t="s">
        <v>583</v>
      </c>
      <c r="IC79" t="s">
        <v>583</v>
      </c>
      <c r="ID79" t="s">
        <v>2478</v>
      </c>
      <c r="IE79" t="s">
        <v>480</v>
      </c>
      <c r="IF79" t="s">
        <v>480</v>
      </c>
      <c r="IG79" t="s">
        <v>480</v>
      </c>
      <c r="IH79" t="s">
        <v>480</v>
      </c>
      <c r="II79" t="s">
        <v>480</v>
      </c>
      <c r="IJ79" t="s">
        <v>480</v>
      </c>
      <c r="IK79" t="s">
        <v>480</v>
      </c>
      <c r="IL79" t="s">
        <v>2479</v>
      </c>
      <c r="IM79" t="s">
        <v>480</v>
      </c>
      <c r="IN79" t="s">
        <v>480</v>
      </c>
      <c r="IO79" t="s">
        <v>480</v>
      </c>
      <c r="IP79" t="s">
        <v>480</v>
      </c>
      <c r="IQ79" t="s">
        <v>480</v>
      </c>
      <c r="IR79" t="s">
        <v>480</v>
      </c>
      <c r="IS79">
        <v>0</v>
      </c>
      <c r="IT79">
        <v>0</v>
      </c>
      <c r="IU79">
        <v>0</v>
      </c>
      <c r="IV79">
        <v>0</v>
      </c>
      <c r="IW79">
        <v>0</v>
      </c>
      <c r="IX79">
        <v>1</v>
      </c>
      <c r="IY79">
        <v>0</v>
      </c>
      <c r="IZ79">
        <v>0</v>
      </c>
      <c r="JA79">
        <v>0</v>
      </c>
      <c r="JB79">
        <v>0</v>
      </c>
      <c r="JC79">
        <v>0</v>
      </c>
      <c r="JD79">
        <v>0</v>
      </c>
      <c r="JE79">
        <v>0.14285714285714288</v>
      </c>
      <c r="JF79">
        <v>0</v>
      </c>
      <c r="JG79">
        <v>0</v>
      </c>
      <c r="JH79">
        <v>0</v>
      </c>
      <c r="JI79">
        <v>0</v>
      </c>
      <c r="JJ79">
        <v>0</v>
      </c>
      <c r="JK79">
        <v>14.285714285714288</v>
      </c>
      <c r="JL79">
        <v>0</v>
      </c>
      <c r="JM79">
        <v>0</v>
      </c>
      <c r="JN79">
        <v>0</v>
      </c>
      <c r="JO79">
        <v>0</v>
      </c>
      <c r="JP79">
        <v>0</v>
      </c>
      <c r="JQ79">
        <v>0</v>
      </c>
      <c r="JR79">
        <v>14.285714285714288</v>
      </c>
      <c r="JS79">
        <v>0</v>
      </c>
      <c r="JT79">
        <v>0</v>
      </c>
      <c r="JU79">
        <v>0</v>
      </c>
      <c r="JV79">
        <v>0</v>
      </c>
      <c r="JW79">
        <v>0</v>
      </c>
      <c r="JX79">
        <v>14.285714285714288</v>
      </c>
      <c r="JY79">
        <v>14.285714285714288</v>
      </c>
      <c r="JZ79">
        <v>14.285714285714288</v>
      </c>
      <c r="KA79">
        <v>14.285714285714288</v>
      </c>
      <c r="KB79">
        <v>14.285714285714288</v>
      </c>
      <c r="KC79">
        <v>14.285714285714288</v>
      </c>
      <c r="KD79">
        <v>14.285714285714288</v>
      </c>
      <c r="KE79" t="s">
        <v>489</v>
      </c>
      <c r="KF79" t="s">
        <v>480</v>
      </c>
      <c r="KG79" t="s">
        <v>480</v>
      </c>
      <c r="KH79" t="s">
        <v>480</v>
      </c>
      <c r="KI79" t="s">
        <v>480</v>
      </c>
      <c r="KJ79">
        <v>100</v>
      </c>
      <c r="KK79" t="s">
        <v>480</v>
      </c>
      <c r="KL79" t="s">
        <v>480</v>
      </c>
      <c r="KM79" t="s">
        <v>480</v>
      </c>
      <c r="KN79" t="s">
        <v>480</v>
      </c>
      <c r="KO79" t="s">
        <v>480</v>
      </c>
      <c r="KP79" t="s">
        <v>480</v>
      </c>
      <c r="KQ79" t="s">
        <v>489</v>
      </c>
      <c r="KR79" t="s">
        <v>489</v>
      </c>
      <c r="KS79" t="s">
        <v>489</v>
      </c>
      <c r="KT79" t="s">
        <v>489</v>
      </c>
      <c r="KU79" t="s">
        <v>489</v>
      </c>
      <c r="KV79">
        <v>100</v>
      </c>
      <c r="KW79">
        <v>100</v>
      </c>
      <c r="KX79">
        <v>100</v>
      </c>
      <c r="KY79">
        <v>100</v>
      </c>
      <c r="KZ79">
        <v>100</v>
      </c>
      <c r="LA79">
        <v>100</v>
      </c>
      <c r="LB79">
        <v>100</v>
      </c>
      <c r="LC79">
        <v>100</v>
      </c>
      <c r="LD79" t="s">
        <v>2424</v>
      </c>
      <c r="LE79" t="s">
        <v>583</v>
      </c>
      <c r="LF79" t="s">
        <v>586</v>
      </c>
      <c r="LG79" t="s">
        <v>480</v>
      </c>
      <c r="LH79" t="s">
        <v>480</v>
      </c>
      <c r="LI79" t="s">
        <v>480</v>
      </c>
      <c r="LJ79">
        <v>100</v>
      </c>
      <c r="LK79">
        <v>100</v>
      </c>
      <c r="LL79">
        <v>12551846280</v>
      </c>
      <c r="LM79">
        <v>12530735635</v>
      </c>
      <c r="LN79">
        <v>11769912454</v>
      </c>
      <c r="LO79">
        <v>1565116239</v>
      </c>
      <c r="LP79">
        <v>1565116239</v>
      </c>
      <c r="LQ79" t="s">
        <v>489</v>
      </c>
      <c r="LR79" t="s">
        <v>489</v>
      </c>
      <c r="LS79" t="s">
        <v>489</v>
      </c>
      <c r="LT79" t="s">
        <v>489</v>
      </c>
      <c r="LU79" t="s">
        <v>489</v>
      </c>
      <c r="LV79">
        <v>0.1</v>
      </c>
      <c r="LW79">
        <v>0</v>
      </c>
      <c r="LX79">
        <v>0</v>
      </c>
      <c r="LY79">
        <v>0</v>
      </c>
      <c r="LZ79">
        <v>0</v>
      </c>
      <c r="MA79">
        <v>0</v>
      </c>
      <c r="MB79">
        <v>0</v>
      </c>
      <c r="MC79">
        <v>0.1</v>
      </c>
      <c r="MD79">
        <v>0.1</v>
      </c>
      <c r="ME79">
        <v>1</v>
      </c>
      <c r="MF79" t="s">
        <v>491</v>
      </c>
      <c r="MG79" t="s">
        <v>491</v>
      </c>
      <c r="MH79" t="s">
        <v>491</v>
      </c>
      <c r="MI79" t="s">
        <v>491</v>
      </c>
      <c r="MJ79" t="s">
        <v>491</v>
      </c>
      <c r="MK79" t="s">
        <v>493</v>
      </c>
      <c r="ML79" t="s">
        <v>491</v>
      </c>
      <c r="MM79" t="s">
        <v>491</v>
      </c>
      <c r="MN79" t="s">
        <v>491</v>
      </c>
      <c r="MO79" t="s">
        <v>491</v>
      </c>
      <c r="MP79" t="s">
        <v>491</v>
      </c>
      <c r="MQ79">
        <v>0</v>
      </c>
      <c r="MR79" t="s">
        <v>491</v>
      </c>
      <c r="MS79" t="s">
        <v>491</v>
      </c>
      <c r="MT79" t="s">
        <v>491</v>
      </c>
      <c r="MU79" t="s">
        <v>491</v>
      </c>
      <c r="MV79" t="s">
        <v>491</v>
      </c>
      <c r="MW79" t="s">
        <v>496</v>
      </c>
      <c r="MX79" t="s">
        <v>491</v>
      </c>
      <c r="MY79" t="s">
        <v>491</v>
      </c>
      <c r="MZ79" t="s">
        <v>491</v>
      </c>
      <c r="NA79" t="s">
        <v>491</v>
      </c>
      <c r="NB79" t="s">
        <v>491</v>
      </c>
      <c r="NC79">
        <v>0</v>
      </c>
      <c r="ND79" t="s">
        <v>489</v>
      </c>
      <c r="NE79" t="s">
        <v>489</v>
      </c>
      <c r="NF79" t="s">
        <v>489</v>
      </c>
      <c r="NG79" t="s">
        <v>489</v>
      </c>
      <c r="NH79" t="s">
        <v>489</v>
      </c>
      <c r="NI79">
        <v>100</v>
      </c>
      <c r="NJ79">
        <v>100</v>
      </c>
      <c r="NK79">
        <v>100</v>
      </c>
      <c r="NL79">
        <v>100</v>
      </c>
      <c r="NM79">
        <v>100</v>
      </c>
      <c r="NN79">
        <v>100</v>
      </c>
      <c r="NO79">
        <v>100</v>
      </c>
      <c r="NP79" t="s">
        <v>491</v>
      </c>
      <c r="NQ79" t="s">
        <v>491</v>
      </c>
      <c r="NR79" t="s">
        <v>491</v>
      </c>
      <c r="NS79" t="s">
        <v>491</v>
      </c>
      <c r="NT79" t="s">
        <v>491</v>
      </c>
      <c r="NU79" t="s">
        <v>491</v>
      </c>
      <c r="NV79" t="s">
        <v>491</v>
      </c>
      <c r="NW79" t="s">
        <v>491</v>
      </c>
      <c r="NX79" t="s">
        <v>491</v>
      </c>
      <c r="NY79" t="s">
        <v>491</v>
      </c>
      <c r="NZ79" t="s">
        <v>491</v>
      </c>
      <c r="OA79">
        <v>0</v>
      </c>
      <c r="OB79" t="s">
        <v>2480</v>
      </c>
      <c r="OC79" t="s">
        <v>2480</v>
      </c>
      <c r="OD79" t="s">
        <v>2481</v>
      </c>
      <c r="OE79" t="s">
        <v>2481</v>
      </c>
      <c r="OF79" t="s">
        <v>2482</v>
      </c>
      <c r="OG79" t="s">
        <v>2483</v>
      </c>
      <c r="OH79" t="s">
        <v>2483</v>
      </c>
      <c r="OI79" t="s">
        <v>2483</v>
      </c>
      <c r="OJ79" t="s">
        <v>2483</v>
      </c>
      <c r="OK79" t="s">
        <v>2483</v>
      </c>
      <c r="OL79" t="s">
        <v>2483</v>
      </c>
      <c r="OM79">
        <v>0</v>
      </c>
      <c r="OP79" t="s">
        <v>2467</v>
      </c>
      <c r="OQ79">
        <v>0.7</v>
      </c>
      <c r="OR79" t="s">
        <v>583</v>
      </c>
      <c r="OS79" t="s">
        <v>583</v>
      </c>
      <c r="OT79" t="s">
        <v>583</v>
      </c>
      <c r="OU79" t="s">
        <v>583</v>
      </c>
      <c r="OV79" t="s">
        <v>583</v>
      </c>
      <c r="OW79" t="s">
        <v>583</v>
      </c>
      <c r="OX79" t="s">
        <v>583</v>
      </c>
      <c r="OY79" t="s">
        <v>583</v>
      </c>
      <c r="OZ79" t="s">
        <v>583</v>
      </c>
      <c r="PA79" t="s">
        <v>583</v>
      </c>
      <c r="PB79" t="s">
        <v>583</v>
      </c>
      <c r="PC79" t="s">
        <v>583</v>
      </c>
      <c r="PD79" t="s">
        <v>583</v>
      </c>
      <c r="PE79" t="s">
        <v>583</v>
      </c>
      <c r="PF79" t="s">
        <v>583</v>
      </c>
      <c r="PG79" t="s">
        <v>583</v>
      </c>
      <c r="PH79" t="s">
        <v>583</v>
      </c>
      <c r="PI79" t="s">
        <v>583</v>
      </c>
      <c r="PJ79" t="s">
        <v>583</v>
      </c>
      <c r="PK79" t="s">
        <v>583</v>
      </c>
      <c r="PL79" t="s">
        <v>583</v>
      </c>
      <c r="PM79" t="s">
        <v>583</v>
      </c>
      <c r="PN79" t="s">
        <v>583</v>
      </c>
      <c r="PO79" t="s">
        <v>583</v>
      </c>
      <c r="PP79" t="s">
        <v>583</v>
      </c>
      <c r="PQ79" t="s">
        <v>583</v>
      </c>
      <c r="PR79">
        <v>140260004</v>
      </c>
      <c r="PS79">
        <v>1424856235</v>
      </c>
      <c r="PT79" t="s">
        <v>1089</v>
      </c>
    </row>
    <row r="80" spans="1:436" x14ac:dyDescent="0.35">
      <c r="A80" t="s">
        <v>2484</v>
      </c>
      <c r="B80">
        <v>7872</v>
      </c>
      <c r="C80" t="s">
        <v>2485</v>
      </c>
      <c r="D80">
        <v>2020110010185</v>
      </c>
      <c r="E80" t="s">
        <v>437</v>
      </c>
      <c r="F80" t="s">
        <v>438</v>
      </c>
      <c r="G80" t="s">
        <v>2407</v>
      </c>
      <c r="H80" t="s">
        <v>2408</v>
      </c>
      <c r="I80" t="s">
        <v>2486</v>
      </c>
      <c r="J80" t="s">
        <v>2409</v>
      </c>
      <c r="K80" t="s">
        <v>2410</v>
      </c>
      <c r="L80" t="s">
        <v>2411</v>
      </c>
      <c r="M80" t="s">
        <v>2412</v>
      </c>
      <c r="N80" t="s">
        <v>2410</v>
      </c>
      <c r="O80" t="s">
        <v>2411</v>
      </c>
      <c r="P80" t="s">
        <v>2412</v>
      </c>
      <c r="Q80" t="s">
        <v>2413</v>
      </c>
      <c r="R80" t="s">
        <v>1216</v>
      </c>
      <c r="S80" t="s">
        <v>2487</v>
      </c>
      <c r="T80" t="s">
        <v>2488</v>
      </c>
      <c r="Z80" t="s">
        <v>2458</v>
      </c>
      <c r="AA80" t="s">
        <v>2489</v>
      </c>
      <c r="AB80" t="s">
        <v>2490</v>
      </c>
      <c r="AC80" t="s">
        <v>2487</v>
      </c>
      <c r="AG80" t="s">
        <v>2491</v>
      </c>
      <c r="AH80" t="s">
        <v>2492</v>
      </c>
      <c r="AI80" t="s">
        <v>2493</v>
      </c>
      <c r="AJ80" t="s">
        <v>2494</v>
      </c>
      <c r="AK80">
        <v>44055</v>
      </c>
      <c r="AL80">
        <v>1</v>
      </c>
      <c r="AM80">
        <v>2023</v>
      </c>
      <c r="AN80" t="s">
        <v>2495</v>
      </c>
      <c r="AO80" t="s">
        <v>2496</v>
      </c>
      <c r="AP80">
        <v>2020</v>
      </c>
      <c r="AQ80">
        <v>2024</v>
      </c>
      <c r="AR80" t="s">
        <v>458</v>
      </c>
      <c r="AS80" t="s">
        <v>459</v>
      </c>
      <c r="AT80" t="s">
        <v>460</v>
      </c>
      <c r="AU80" t="s">
        <v>461</v>
      </c>
      <c r="AV80" t="s">
        <v>462</v>
      </c>
      <c r="AW80" t="s">
        <v>462</v>
      </c>
      <c r="AX80" t="s">
        <v>462</v>
      </c>
      <c r="AY80">
        <v>1</v>
      </c>
      <c r="BB80" t="s">
        <v>2497</v>
      </c>
      <c r="BC80" t="s">
        <v>2498</v>
      </c>
      <c r="BD80" t="s">
        <v>2499</v>
      </c>
      <c r="BE80" t="s">
        <v>2500</v>
      </c>
      <c r="BF80" t="s">
        <v>532</v>
      </c>
      <c r="BG80">
        <v>2</v>
      </c>
      <c r="BH80">
        <v>45204</v>
      </c>
      <c r="BI80" t="s">
        <v>2450</v>
      </c>
      <c r="BJ80" t="s">
        <v>50</v>
      </c>
      <c r="BK80">
        <v>100</v>
      </c>
      <c r="BL80">
        <v>5</v>
      </c>
      <c r="BM80">
        <v>15</v>
      </c>
      <c r="BN80">
        <v>45</v>
      </c>
      <c r="BO80">
        <v>75</v>
      </c>
      <c r="BP80">
        <v>100</v>
      </c>
      <c r="BQ80">
        <v>10845798705.233807</v>
      </c>
      <c r="BR80">
        <v>971624224</v>
      </c>
      <c r="BS80">
        <v>2580011883</v>
      </c>
      <c r="BT80">
        <v>3031636340</v>
      </c>
      <c r="BU80">
        <v>1565623553</v>
      </c>
      <c r="BV80">
        <v>2696902705.2338071</v>
      </c>
      <c r="BW80">
        <v>5</v>
      </c>
      <c r="BX80">
        <v>15</v>
      </c>
      <c r="BY80">
        <v>45</v>
      </c>
      <c r="BZ80">
        <v>75</v>
      </c>
      <c r="CA80">
        <v>10</v>
      </c>
      <c r="CB80">
        <v>30</v>
      </c>
      <c r="CC80">
        <v>30</v>
      </c>
      <c r="CD80">
        <v>937841014</v>
      </c>
      <c r="CE80">
        <v>926702091</v>
      </c>
      <c r="CF80">
        <v>2547267336</v>
      </c>
      <c r="CG80">
        <v>2460228432</v>
      </c>
      <c r="CH80">
        <v>3021436630</v>
      </c>
      <c r="CI80">
        <v>2788298487</v>
      </c>
      <c r="CJ80">
        <v>5</v>
      </c>
      <c r="CK80">
        <v>15</v>
      </c>
      <c r="CL80">
        <v>45</v>
      </c>
      <c r="CM80">
        <v>75</v>
      </c>
      <c r="CN80" t="s">
        <v>469</v>
      </c>
      <c r="CO80">
        <v>0</v>
      </c>
      <c r="CP80">
        <v>0</v>
      </c>
      <c r="CQ80">
        <v>7.5</v>
      </c>
      <c r="CR80">
        <v>0</v>
      </c>
      <c r="CS80">
        <v>0</v>
      </c>
      <c r="CT80">
        <v>7.5</v>
      </c>
      <c r="CU80">
        <v>0</v>
      </c>
      <c r="CV80">
        <v>0</v>
      </c>
      <c r="CW80">
        <v>7.5</v>
      </c>
      <c r="CX80">
        <v>0</v>
      </c>
      <c r="CY80">
        <v>0</v>
      </c>
      <c r="CZ80">
        <v>7.5</v>
      </c>
      <c r="DA80">
        <v>75</v>
      </c>
      <c r="DB80" s="92">
        <v>75</v>
      </c>
      <c r="DC80">
        <v>30</v>
      </c>
      <c r="DD80">
        <v>30</v>
      </c>
      <c r="DE80">
        <v>0</v>
      </c>
      <c r="DF80">
        <v>0</v>
      </c>
      <c r="DG80">
        <v>50</v>
      </c>
      <c r="DH80">
        <v>0</v>
      </c>
      <c r="DI80">
        <v>0</v>
      </c>
      <c r="DJ80">
        <v>50</v>
      </c>
      <c r="DK80">
        <v>0</v>
      </c>
      <c r="DL80">
        <v>0</v>
      </c>
      <c r="DM80">
        <v>50</v>
      </c>
      <c r="DN80">
        <v>0</v>
      </c>
      <c r="DO80">
        <v>0</v>
      </c>
      <c r="DP80">
        <v>50</v>
      </c>
      <c r="DQ80">
        <v>200</v>
      </c>
      <c r="DR80">
        <v>0</v>
      </c>
      <c r="DS80">
        <v>0</v>
      </c>
      <c r="DT80">
        <v>50</v>
      </c>
      <c r="DU80">
        <v>0</v>
      </c>
      <c r="DV80">
        <v>0</v>
      </c>
      <c r="DW80">
        <v>50</v>
      </c>
      <c r="DX80">
        <v>0</v>
      </c>
      <c r="DY80">
        <v>0</v>
      </c>
      <c r="DZ80">
        <v>50</v>
      </c>
      <c r="EA80">
        <v>0</v>
      </c>
      <c r="EB80">
        <v>0</v>
      </c>
      <c r="EC80">
        <v>50</v>
      </c>
      <c r="ED80">
        <v>200</v>
      </c>
      <c r="EE80">
        <v>200</v>
      </c>
      <c r="EF80">
        <v>0</v>
      </c>
      <c r="EG80">
        <v>0</v>
      </c>
      <c r="EH80" t="s">
        <v>2501</v>
      </c>
      <c r="EI80">
        <v>0</v>
      </c>
      <c r="EJ80">
        <v>0</v>
      </c>
      <c r="EK80" t="s">
        <v>2501</v>
      </c>
      <c r="EL80">
        <v>0</v>
      </c>
      <c r="EM80">
        <v>0</v>
      </c>
      <c r="EN80" t="s">
        <v>2501</v>
      </c>
      <c r="EO80">
        <v>0</v>
      </c>
      <c r="EP80">
        <v>0</v>
      </c>
      <c r="EQ80" t="s">
        <v>2502</v>
      </c>
      <c r="ER80">
        <v>0</v>
      </c>
      <c r="ES80">
        <v>0</v>
      </c>
      <c r="ET80" t="s">
        <v>2501</v>
      </c>
      <c r="EU80">
        <v>0</v>
      </c>
      <c r="EV80">
        <v>0</v>
      </c>
      <c r="EW80" t="s">
        <v>2503</v>
      </c>
      <c r="EX80">
        <v>0</v>
      </c>
      <c r="EY80">
        <v>0</v>
      </c>
      <c r="EZ80" t="s">
        <v>2503</v>
      </c>
      <c r="FA80">
        <v>0</v>
      </c>
      <c r="FB80">
        <v>0</v>
      </c>
      <c r="FC80" t="s">
        <v>2502</v>
      </c>
      <c r="FD80">
        <v>1755808000</v>
      </c>
      <c r="FE80">
        <v>1755808000</v>
      </c>
      <c r="FF80">
        <v>1755808000</v>
      </c>
      <c r="FG80">
        <v>1755808000</v>
      </c>
      <c r="FH80">
        <v>1755808000</v>
      </c>
      <c r="FI80">
        <v>1755808000</v>
      </c>
      <c r="FJ80">
        <v>1755808000</v>
      </c>
      <c r="FK80">
        <v>1755808000</v>
      </c>
      <c r="FL80">
        <v>1755808000</v>
      </c>
      <c r="FM80">
        <v>1755808000</v>
      </c>
      <c r="FN80">
        <v>1755808000</v>
      </c>
      <c r="FO80">
        <v>1755808000</v>
      </c>
      <c r="FP80">
        <v>1755808000</v>
      </c>
      <c r="FQ80">
        <v>1635208000</v>
      </c>
      <c r="FR80">
        <v>1635208000</v>
      </c>
      <c r="FS80">
        <v>1617663369</v>
      </c>
      <c r="FT80">
        <v>1617663369</v>
      </c>
      <c r="FU80">
        <v>1617663369</v>
      </c>
      <c r="FV80">
        <v>1617663369</v>
      </c>
      <c r="FW80">
        <v>1537291804</v>
      </c>
      <c r="FX80">
        <v>1564689097</v>
      </c>
      <c r="FY80">
        <v>1569245064</v>
      </c>
      <c r="FZ80">
        <v>1569245064</v>
      </c>
      <c r="GA80">
        <v>1569245064</v>
      </c>
      <c r="GB80">
        <v>1565623553</v>
      </c>
      <c r="GC80">
        <v>1565623553</v>
      </c>
      <c r="GD80">
        <v>1218622687</v>
      </c>
      <c r="GE80">
        <v>1270963130</v>
      </c>
      <c r="GF80">
        <v>1617181978</v>
      </c>
      <c r="GG80">
        <v>1617181978</v>
      </c>
      <c r="GH80">
        <v>1617181978</v>
      </c>
      <c r="GI80">
        <v>1453228497</v>
      </c>
      <c r="GJ80">
        <v>1522222252</v>
      </c>
      <c r="GK80">
        <v>1564486874</v>
      </c>
      <c r="GL80">
        <v>1568769245</v>
      </c>
      <c r="GM80">
        <v>1567107844</v>
      </c>
      <c r="GN80">
        <v>1563962152</v>
      </c>
      <c r="GO80">
        <v>1563962151</v>
      </c>
      <c r="GP80">
        <v>1563962151</v>
      </c>
      <c r="GQ80">
        <v>0</v>
      </c>
      <c r="GR80">
        <v>51667600</v>
      </c>
      <c r="GS80">
        <v>207884582</v>
      </c>
      <c r="GT80">
        <v>317973238</v>
      </c>
      <c r="GU80">
        <v>429013532</v>
      </c>
      <c r="GV80">
        <v>600107212</v>
      </c>
      <c r="GW80">
        <v>695576329</v>
      </c>
      <c r="GX80">
        <v>883489295</v>
      </c>
      <c r="GY80">
        <v>1076540572</v>
      </c>
      <c r="GZ80">
        <v>1232791708</v>
      </c>
      <c r="HA80">
        <v>1361013452</v>
      </c>
      <c r="HB80">
        <v>1563962151</v>
      </c>
      <c r="HC80">
        <v>1563962151</v>
      </c>
      <c r="HD80">
        <v>233138143</v>
      </c>
      <c r="HE80">
        <v>233138143</v>
      </c>
      <c r="HF80">
        <v>233138143</v>
      </c>
      <c r="HG80">
        <v>233138143</v>
      </c>
      <c r="HH80">
        <v>233138143</v>
      </c>
      <c r="HI80">
        <v>233138143</v>
      </c>
      <c r="HJ80">
        <v>233138143</v>
      </c>
      <c r="HK80">
        <v>233138143</v>
      </c>
      <c r="HL80">
        <v>233138143</v>
      </c>
      <c r="HM80">
        <v>233138143</v>
      </c>
      <c r="HN80">
        <v>233138143</v>
      </c>
      <c r="HO80">
        <v>233138143</v>
      </c>
      <c r="HP80">
        <v>233138143</v>
      </c>
      <c r="HQ80">
        <v>0</v>
      </c>
      <c r="HR80">
        <v>189087984</v>
      </c>
      <c r="HS80">
        <v>217189481</v>
      </c>
      <c r="HT80">
        <v>217189481</v>
      </c>
      <c r="HU80">
        <v>217189481</v>
      </c>
      <c r="HV80">
        <v>217189481</v>
      </c>
      <c r="HW80">
        <v>217189481</v>
      </c>
      <c r="HX80">
        <v>217189481</v>
      </c>
      <c r="HY80">
        <v>217189481</v>
      </c>
      <c r="HZ80">
        <v>217189481</v>
      </c>
      <c r="IA80">
        <v>217189481</v>
      </c>
      <c r="IB80">
        <v>217189481</v>
      </c>
      <c r="IC80">
        <v>217189481</v>
      </c>
      <c r="ID80" t="s">
        <v>2504</v>
      </c>
      <c r="IE80" t="s">
        <v>480</v>
      </c>
      <c r="IF80" t="s">
        <v>480</v>
      </c>
      <c r="IG80" t="s">
        <v>480</v>
      </c>
      <c r="IH80" t="s">
        <v>480</v>
      </c>
      <c r="II80" t="s">
        <v>2505</v>
      </c>
      <c r="IJ80" t="s">
        <v>480</v>
      </c>
      <c r="IK80" t="s">
        <v>480</v>
      </c>
      <c r="IL80" t="s">
        <v>2506</v>
      </c>
      <c r="IM80" t="s">
        <v>480</v>
      </c>
      <c r="IN80" t="s">
        <v>480</v>
      </c>
      <c r="IO80" t="s">
        <v>2507</v>
      </c>
      <c r="IP80" t="s">
        <v>480</v>
      </c>
      <c r="IQ80" t="s">
        <v>480</v>
      </c>
      <c r="IR80" t="s">
        <v>2508</v>
      </c>
      <c r="IS80">
        <v>0</v>
      </c>
      <c r="IT80">
        <v>0</v>
      </c>
      <c r="IU80">
        <v>1</v>
      </c>
      <c r="IV80">
        <v>0</v>
      </c>
      <c r="IW80">
        <v>0</v>
      </c>
      <c r="IX80">
        <v>1</v>
      </c>
      <c r="IY80">
        <v>0</v>
      </c>
      <c r="IZ80">
        <v>0</v>
      </c>
      <c r="JA80">
        <v>1</v>
      </c>
      <c r="JB80">
        <v>0</v>
      </c>
      <c r="JC80">
        <v>0</v>
      </c>
      <c r="JD80">
        <v>1</v>
      </c>
      <c r="JE80">
        <v>1</v>
      </c>
      <c r="JF80">
        <v>0</v>
      </c>
      <c r="JG80">
        <v>0</v>
      </c>
      <c r="JH80">
        <v>25</v>
      </c>
      <c r="JI80">
        <v>0</v>
      </c>
      <c r="JJ80">
        <v>0</v>
      </c>
      <c r="JK80">
        <v>25</v>
      </c>
      <c r="JL80">
        <v>0</v>
      </c>
      <c r="JM80">
        <v>0</v>
      </c>
      <c r="JN80">
        <v>25</v>
      </c>
      <c r="JO80">
        <v>0</v>
      </c>
      <c r="JP80">
        <v>0</v>
      </c>
      <c r="JQ80">
        <v>25</v>
      </c>
      <c r="JR80">
        <v>100</v>
      </c>
      <c r="JS80">
        <v>0</v>
      </c>
      <c r="JT80">
        <v>0</v>
      </c>
      <c r="JU80">
        <v>25</v>
      </c>
      <c r="JV80">
        <v>25</v>
      </c>
      <c r="JW80">
        <v>25</v>
      </c>
      <c r="JX80">
        <v>50</v>
      </c>
      <c r="JY80">
        <v>50</v>
      </c>
      <c r="JZ80">
        <v>50</v>
      </c>
      <c r="KA80">
        <v>75</v>
      </c>
      <c r="KB80">
        <v>75</v>
      </c>
      <c r="KC80">
        <v>75</v>
      </c>
      <c r="KD80">
        <v>100</v>
      </c>
      <c r="KE80" t="s">
        <v>489</v>
      </c>
      <c r="KF80" t="s">
        <v>480</v>
      </c>
      <c r="KG80">
        <v>100</v>
      </c>
      <c r="KH80" t="s">
        <v>480</v>
      </c>
      <c r="KI80" t="s">
        <v>480</v>
      </c>
      <c r="KJ80">
        <v>100</v>
      </c>
      <c r="KK80" t="s">
        <v>480</v>
      </c>
      <c r="KL80" t="s">
        <v>480</v>
      </c>
      <c r="KM80">
        <v>100</v>
      </c>
      <c r="KN80" t="s">
        <v>480</v>
      </c>
      <c r="KO80" t="s">
        <v>480</v>
      </c>
      <c r="KP80">
        <v>100</v>
      </c>
      <c r="KQ80" t="s">
        <v>489</v>
      </c>
      <c r="KR80" t="s">
        <v>489</v>
      </c>
      <c r="KS80">
        <v>100</v>
      </c>
      <c r="KT80">
        <v>100</v>
      </c>
      <c r="KU80">
        <v>100</v>
      </c>
      <c r="KV80">
        <v>100</v>
      </c>
      <c r="KW80">
        <v>100</v>
      </c>
      <c r="KX80">
        <v>100</v>
      </c>
      <c r="KY80">
        <v>100</v>
      </c>
      <c r="KZ80">
        <v>100</v>
      </c>
      <c r="LA80">
        <v>100</v>
      </c>
      <c r="LB80">
        <v>100</v>
      </c>
      <c r="LC80">
        <v>100</v>
      </c>
      <c r="LD80" t="s">
        <v>2509</v>
      </c>
      <c r="LE80" t="s">
        <v>2486</v>
      </c>
      <c r="LF80">
        <v>100</v>
      </c>
      <c r="LG80">
        <v>100</v>
      </c>
      <c r="LH80">
        <v>100</v>
      </c>
      <c r="LI80">
        <v>100</v>
      </c>
      <c r="LJ80">
        <v>100</v>
      </c>
      <c r="LK80">
        <v>100</v>
      </c>
      <c r="LL80">
        <v>12551846280</v>
      </c>
      <c r="LM80">
        <v>12530735635</v>
      </c>
      <c r="LN80">
        <v>11769912454</v>
      </c>
      <c r="LO80">
        <v>1565116239</v>
      </c>
      <c r="LP80">
        <v>1565116239</v>
      </c>
      <c r="LQ80" t="s">
        <v>489</v>
      </c>
      <c r="LR80" t="s">
        <v>489</v>
      </c>
      <c r="LS80">
        <v>7.5</v>
      </c>
      <c r="LT80">
        <v>0</v>
      </c>
      <c r="LU80">
        <v>0</v>
      </c>
      <c r="LV80">
        <v>7.5</v>
      </c>
      <c r="LW80">
        <v>0</v>
      </c>
      <c r="LX80">
        <v>0</v>
      </c>
      <c r="LY80">
        <v>7.5</v>
      </c>
      <c r="LZ80">
        <v>0</v>
      </c>
      <c r="MA80">
        <v>0</v>
      </c>
      <c r="MB80">
        <v>7.5</v>
      </c>
      <c r="MC80">
        <v>30</v>
      </c>
      <c r="MD80">
        <v>30</v>
      </c>
      <c r="ME80">
        <v>75</v>
      </c>
      <c r="MF80" t="s">
        <v>491</v>
      </c>
      <c r="MG80" t="s">
        <v>491</v>
      </c>
      <c r="MH80" t="s">
        <v>493</v>
      </c>
      <c r="MI80" t="s">
        <v>491</v>
      </c>
      <c r="MJ80" t="s">
        <v>491</v>
      </c>
      <c r="MK80" t="s">
        <v>493</v>
      </c>
      <c r="ML80" t="s">
        <v>491</v>
      </c>
      <c r="MM80" t="s">
        <v>491</v>
      </c>
      <c r="MN80" t="s">
        <v>493</v>
      </c>
      <c r="MO80" t="s">
        <v>493</v>
      </c>
      <c r="MP80" t="s">
        <v>491</v>
      </c>
      <c r="MQ80">
        <v>0</v>
      </c>
      <c r="MR80" t="s">
        <v>491</v>
      </c>
      <c r="MS80" t="s">
        <v>491</v>
      </c>
      <c r="MT80" t="s">
        <v>496</v>
      </c>
      <c r="MU80" t="s">
        <v>491</v>
      </c>
      <c r="MV80" t="s">
        <v>491</v>
      </c>
      <c r="MW80" t="s">
        <v>496</v>
      </c>
      <c r="MX80" t="s">
        <v>491</v>
      </c>
      <c r="MY80" t="s">
        <v>491</v>
      </c>
      <c r="MZ80" t="s">
        <v>496</v>
      </c>
      <c r="NA80" t="s">
        <v>496</v>
      </c>
      <c r="NB80" t="s">
        <v>491</v>
      </c>
      <c r="NC80">
        <v>0</v>
      </c>
      <c r="ND80" t="s">
        <v>489</v>
      </c>
      <c r="NE80" t="s">
        <v>489</v>
      </c>
      <c r="NF80">
        <v>100</v>
      </c>
      <c r="NG80">
        <v>100</v>
      </c>
      <c r="NH80">
        <v>100</v>
      </c>
      <c r="NI80">
        <v>100</v>
      </c>
      <c r="NJ80">
        <v>100</v>
      </c>
      <c r="NK80">
        <v>100</v>
      </c>
      <c r="NL80">
        <v>100</v>
      </c>
      <c r="NM80">
        <v>100</v>
      </c>
      <c r="NN80">
        <v>100</v>
      </c>
      <c r="NO80">
        <v>100</v>
      </c>
      <c r="NP80" t="s">
        <v>751</v>
      </c>
      <c r="NQ80" t="s">
        <v>751</v>
      </c>
      <c r="NR80" t="s">
        <v>751</v>
      </c>
      <c r="NS80" t="s">
        <v>751</v>
      </c>
      <c r="NT80" t="s">
        <v>751</v>
      </c>
      <c r="NU80" t="s">
        <v>751</v>
      </c>
      <c r="NV80" t="s">
        <v>751</v>
      </c>
      <c r="NW80" t="s">
        <v>751</v>
      </c>
      <c r="NX80" t="s">
        <v>751</v>
      </c>
      <c r="NY80" t="s">
        <v>751</v>
      </c>
      <c r="NZ80" t="s">
        <v>751</v>
      </c>
      <c r="OA80">
        <v>0</v>
      </c>
      <c r="OB80" t="s">
        <v>1240</v>
      </c>
      <c r="OC80" t="s">
        <v>1240</v>
      </c>
      <c r="OD80" t="s">
        <v>2483</v>
      </c>
      <c r="OE80" t="s">
        <v>2483</v>
      </c>
      <c r="OF80" t="s">
        <v>2483</v>
      </c>
      <c r="OG80" t="s">
        <v>2483</v>
      </c>
      <c r="OH80" t="s">
        <v>2483</v>
      </c>
      <c r="OI80" t="s">
        <v>2483</v>
      </c>
      <c r="OJ80" t="s">
        <v>2483</v>
      </c>
      <c r="OK80" t="s">
        <v>2483</v>
      </c>
      <c r="OL80" t="s">
        <v>2483</v>
      </c>
      <c r="OM80">
        <v>0</v>
      </c>
      <c r="OP80" t="s">
        <v>2484</v>
      </c>
      <c r="OQ80">
        <v>45</v>
      </c>
      <c r="OR80">
        <v>15099323</v>
      </c>
      <c r="OS80">
        <v>15099323</v>
      </c>
      <c r="OT80">
        <v>15476808</v>
      </c>
      <c r="OU80">
        <v>15948662</v>
      </c>
      <c r="OV80">
        <v>15948662</v>
      </c>
      <c r="OW80">
        <v>15948662</v>
      </c>
      <c r="OX80">
        <v>15948662</v>
      </c>
      <c r="OY80">
        <v>15948662</v>
      </c>
      <c r="OZ80">
        <v>15948662</v>
      </c>
      <c r="PA80">
        <v>15948662</v>
      </c>
      <c r="PB80">
        <v>15948662</v>
      </c>
      <c r="PC80">
        <v>15948662</v>
      </c>
      <c r="PD80">
        <v>15948662</v>
      </c>
      <c r="PE80">
        <v>218038820</v>
      </c>
      <c r="PF80">
        <v>218038820</v>
      </c>
      <c r="PG80">
        <v>217661335</v>
      </c>
      <c r="PH80">
        <v>217189481</v>
      </c>
      <c r="PI80">
        <v>217189481</v>
      </c>
      <c r="PJ80">
        <v>217189481</v>
      </c>
      <c r="PK80">
        <v>217189481</v>
      </c>
      <c r="PL80">
        <v>217189481</v>
      </c>
      <c r="PM80">
        <v>217189481</v>
      </c>
      <c r="PN80">
        <v>217189481</v>
      </c>
      <c r="PO80">
        <v>217189481</v>
      </c>
      <c r="PP80">
        <v>217189481</v>
      </c>
      <c r="PQ80">
        <v>217189481</v>
      </c>
      <c r="PR80">
        <v>140260004</v>
      </c>
      <c r="PS80">
        <v>1424856235</v>
      </c>
      <c r="PT80" t="s">
        <v>1089</v>
      </c>
    </row>
    <row r="81" spans="1:436" x14ac:dyDescent="0.35">
      <c r="A81" t="s">
        <v>2510</v>
      </c>
      <c r="B81">
        <v>7872</v>
      </c>
      <c r="C81" t="s">
        <v>2511</v>
      </c>
      <c r="D81">
        <v>2020110010185</v>
      </c>
      <c r="E81" t="s">
        <v>437</v>
      </c>
      <c r="F81" t="s">
        <v>438</v>
      </c>
      <c r="G81" t="s">
        <v>2407</v>
      </c>
      <c r="H81" t="s">
        <v>2408</v>
      </c>
      <c r="I81" t="s">
        <v>2486</v>
      </c>
      <c r="J81" t="s">
        <v>2409</v>
      </c>
      <c r="K81" t="s">
        <v>2410</v>
      </c>
      <c r="L81" t="s">
        <v>2411</v>
      </c>
      <c r="M81" t="s">
        <v>2412</v>
      </c>
      <c r="N81" t="s">
        <v>2410</v>
      </c>
      <c r="O81" t="s">
        <v>2411</v>
      </c>
      <c r="P81" t="s">
        <v>2412</v>
      </c>
      <c r="Q81" t="s">
        <v>2413</v>
      </c>
      <c r="R81" t="s">
        <v>1216</v>
      </c>
      <c r="S81" t="s">
        <v>2512</v>
      </c>
      <c r="T81" t="s">
        <v>2513</v>
      </c>
      <c r="AC81" t="s">
        <v>2512</v>
      </c>
      <c r="AG81" t="s">
        <v>2491</v>
      </c>
      <c r="AH81" t="s">
        <v>2492</v>
      </c>
      <c r="AI81" t="s">
        <v>2514</v>
      </c>
      <c r="AJ81">
        <v>0</v>
      </c>
      <c r="AK81">
        <v>44055</v>
      </c>
      <c r="AL81">
        <v>1</v>
      </c>
      <c r="AM81">
        <v>2023</v>
      </c>
      <c r="AN81" t="s">
        <v>2515</v>
      </c>
      <c r="AO81" t="s">
        <v>2516</v>
      </c>
      <c r="AP81">
        <v>2020</v>
      </c>
      <c r="AQ81">
        <v>2024</v>
      </c>
      <c r="AR81" t="s">
        <v>458</v>
      </c>
      <c r="AS81" t="s">
        <v>459</v>
      </c>
      <c r="AT81" t="s">
        <v>580</v>
      </c>
      <c r="AU81" t="s">
        <v>461</v>
      </c>
      <c r="AV81" t="s">
        <v>462</v>
      </c>
      <c r="AW81" t="s">
        <v>462</v>
      </c>
      <c r="AX81" t="s">
        <v>462</v>
      </c>
      <c r="AY81">
        <v>1</v>
      </c>
      <c r="BB81" t="s">
        <v>2517</v>
      </c>
      <c r="BC81" t="s">
        <v>2518</v>
      </c>
      <c r="BD81" t="s">
        <v>2519</v>
      </c>
      <c r="BE81" t="s">
        <v>2520</v>
      </c>
      <c r="BF81" t="s">
        <v>532</v>
      </c>
      <c r="BG81">
        <v>2</v>
      </c>
      <c r="BH81">
        <v>45204</v>
      </c>
      <c r="BI81" t="s">
        <v>2450</v>
      </c>
      <c r="BJ81" t="s">
        <v>50</v>
      </c>
      <c r="BK81">
        <v>1</v>
      </c>
      <c r="BL81">
        <v>0.1</v>
      </c>
      <c r="BM81">
        <v>0.3</v>
      </c>
      <c r="BN81">
        <v>0.5</v>
      </c>
      <c r="BO81">
        <v>0.7</v>
      </c>
      <c r="BP81">
        <v>1</v>
      </c>
      <c r="BQ81">
        <v>3059869535.039115</v>
      </c>
      <c r="BR81">
        <v>756208431</v>
      </c>
      <c r="BS81">
        <v>216775442</v>
      </c>
      <c r="BT81">
        <v>741951891</v>
      </c>
      <c r="BU81">
        <v>447869613</v>
      </c>
      <c r="BV81">
        <v>897064158.03911519</v>
      </c>
      <c r="BW81">
        <v>0.1</v>
      </c>
      <c r="BX81">
        <v>0.3</v>
      </c>
      <c r="BY81">
        <v>0.5</v>
      </c>
      <c r="BZ81">
        <v>0.7</v>
      </c>
      <c r="CA81">
        <v>0.19999999999999998</v>
      </c>
      <c r="CB81">
        <v>0.19999999999999996</v>
      </c>
      <c r="CC81">
        <v>0.19999999999999996</v>
      </c>
      <c r="CD81">
        <v>754142741</v>
      </c>
      <c r="CE81">
        <v>751402137</v>
      </c>
      <c r="CF81">
        <v>216775216</v>
      </c>
      <c r="CG81">
        <v>216775216</v>
      </c>
      <c r="CH81">
        <v>741951890</v>
      </c>
      <c r="CI81">
        <v>627950826</v>
      </c>
      <c r="CJ81">
        <v>0.1</v>
      </c>
      <c r="CK81">
        <v>0.30000000000000004</v>
      </c>
      <c r="CL81">
        <v>0.5</v>
      </c>
      <c r="CM81">
        <v>0.7</v>
      </c>
      <c r="CN81" t="s">
        <v>469</v>
      </c>
      <c r="CO81">
        <v>0</v>
      </c>
      <c r="CP81">
        <v>1.9999999999999997E-2</v>
      </c>
      <c r="CQ81">
        <v>0</v>
      </c>
      <c r="CR81">
        <v>3.9999999999999994E-2</v>
      </c>
      <c r="CS81">
        <v>0</v>
      </c>
      <c r="CT81">
        <v>1.9999999999999997E-2</v>
      </c>
      <c r="CU81">
        <v>3.9999999999999994E-2</v>
      </c>
      <c r="CV81">
        <v>0</v>
      </c>
      <c r="CW81">
        <v>0</v>
      </c>
      <c r="CX81">
        <v>3.9999999999999994E-2</v>
      </c>
      <c r="CY81">
        <v>0</v>
      </c>
      <c r="CZ81">
        <v>3.9999999999999994E-2</v>
      </c>
      <c r="DA81">
        <v>0.7</v>
      </c>
      <c r="DB81" s="92">
        <v>0.7</v>
      </c>
      <c r="DC81">
        <v>0.19999999999999996</v>
      </c>
      <c r="DD81">
        <v>0.19999999999999996</v>
      </c>
      <c r="DE81">
        <v>0</v>
      </c>
      <c r="DF81">
        <v>20</v>
      </c>
      <c r="DG81">
        <v>0</v>
      </c>
      <c r="DH81">
        <v>40</v>
      </c>
      <c r="DI81">
        <v>0</v>
      </c>
      <c r="DJ81">
        <v>20</v>
      </c>
      <c r="DK81">
        <v>40</v>
      </c>
      <c r="DL81">
        <v>0</v>
      </c>
      <c r="DM81">
        <v>0</v>
      </c>
      <c r="DN81">
        <v>40</v>
      </c>
      <c r="DO81">
        <v>0</v>
      </c>
      <c r="DP81">
        <v>40</v>
      </c>
      <c r="DQ81">
        <v>200</v>
      </c>
      <c r="DR81">
        <v>0</v>
      </c>
      <c r="DS81">
        <v>20</v>
      </c>
      <c r="DT81">
        <v>0</v>
      </c>
      <c r="DU81">
        <v>40</v>
      </c>
      <c r="DV81">
        <v>0</v>
      </c>
      <c r="DW81">
        <v>20</v>
      </c>
      <c r="DX81">
        <v>40</v>
      </c>
      <c r="DY81">
        <v>0</v>
      </c>
      <c r="DZ81">
        <v>0</v>
      </c>
      <c r="EA81">
        <v>0</v>
      </c>
      <c r="EB81">
        <v>40</v>
      </c>
      <c r="EC81">
        <v>40</v>
      </c>
      <c r="ED81">
        <v>200</v>
      </c>
      <c r="EE81">
        <v>200</v>
      </c>
      <c r="EF81">
        <v>0</v>
      </c>
      <c r="EG81" t="s">
        <v>2521</v>
      </c>
      <c r="EH81">
        <v>0</v>
      </c>
      <c r="EI81" t="s">
        <v>2522</v>
      </c>
      <c r="EJ81">
        <v>0</v>
      </c>
      <c r="EK81" t="s">
        <v>2523</v>
      </c>
      <c r="EL81" t="s">
        <v>2522</v>
      </c>
      <c r="EM81">
        <v>0</v>
      </c>
      <c r="EN81">
        <v>0</v>
      </c>
      <c r="EO81" t="s">
        <v>2522</v>
      </c>
      <c r="EP81">
        <v>0</v>
      </c>
      <c r="EQ81" t="s">
        <v>2524</v>
      </c>
      <c r="ER81">
        <v>0</v>
      </c>
      <c r="ES81" t="s">
        <v>2521</v>
      </c>
      <c r="ET81">
        <v>0</v>
      </c>
      <c r="EU81" t="s">
        <v>2522</v>
      </c>
      <c r="EV81">
        <v>0</v>
      </c>
      <c r="EW81" t="s">
        <v>2523</v>
      </c>
      <c r="EX81" t="s">
        <v>2522</v>
      </c>
      <c r="EY81">
        <v>0</v>
      </c>
      <c r="EZ81">
        <v>0</v>
      </c>
      <c r="FA81" t="s">
        <v>2525</v>
      </c>
      <c r="FB81" t="s">
        <v>2522</v>
      </c>
      <c r="FC81" t="s">
        <v>2526</v>
      </c>
      <c r="FD81">
        <v>513428000</v>
      </c>
      <c r="FE81">
        <v>513428000</v>
      </c>
      <c r="FF81">
        <v>513428000</v>
      </c>
      <c r="FG81">
        <v>513428000</v>
      </c>
      <c r="FH81">
        <v>513428000</v>
      </c>
      <c r="FI81">
        <v>513428000</v>
      </c>
      <c r="FJ81">
        <v>513428000</v>
      </c>
      <c r="FK81">
        <v>513428000</v>
      </c>
      <c r="FL81">
        <v>513428000</v>
      </c>
      <c r="FM81">
        <v>513428000</v>
      </c>
      <c r="FN81">
        <v>513428000</v>
      </c>
      <c r="FO81">
        <v>513428000</v>
      </c>
      <c r="FP81">
        <v>513428000</v>
      </c>
      <c r="FQ81">
        <v>469213560</v>
      </c>
      <c r="FR81">
        <v>469213560</v>
      </c>
      <c r="FS81">
        <v>447869613</v>
      </c>
      <c r="FT81">
        <v>447869613</v>
      </c>
      <c r="FU81">
        <v>447869613</v>
      </c>
      <c r="FV81">
        <v>447869613</v>
      </c>
      <c r="FW81">
        <v>447869613</v>
      </c>
      <c r="FX81">
        <v>447869613</v>
      </c>
      <c r="FY81">
        <v>447869613</v>
      </c>
      <c r="FZ81">
        <v>447869613</v>
      </c>
      <c r="GA81">
        <v>447869613</v>
      </c>
      <c r="GB81">
        <v>447869613</v>
      </c>
      <c r="GC81">
        <v>447869613</v>
      </c>
      <c r="GD81">
        <v>363426589</v>
      </c>
      <c r="GE81">
        <v>363426589</v>
      </c>
      <c r="GF81">
        <v>363426589</v>
      </c>
      <c r="GG81">
        <v>447869613</v>
      </c>
      <c r="GH81">
        <v>447869613</v>
      </c>
      <c r="GI81">
        <v>447869613</v>
      </c>
      <c r="GJ81">
        <v>447869613</v>
      </c>
      <c r="GK81">
        <v>447869613</v>
      </c>
      <c r="GL81">
        <v>447288056</v>
      </c>
      <c r="GM81">
        <v>447288056</v>
      </c>
      <c r="GN81">
        <v>447288056</v>
      </c>
      <c r="GO81">
        <v>447288056</v>
      </c>
      <c r="GP81">
        <v>447288056</v>
      </c>
      <c r="GQ81">
        <v>0</v>
      </c>
      <c r="GR81">
        <v>15219600</v>
      </c>
      <c r="GS81">
        <v>46821912</v>
      </c>
      <c r="GT81">
        <v>64268609</v>
      </c>
      <c r="GU81">
        <v>110026536</v>
      </c>
      <c r="GV81">
        <v>134491563</v>
      </c>
      <c r="GW81">
        <v>159075545</v>
      </c>
      <c r="GX81">
        <v>199313245</v>
      </c>
      <c r="GY81">
        <v>255380584</v>
      </c>
      <c r="GZ81">
        <v>313726794</v>
      </c>
      <c r="HA81">
        <v>331173491</v>
      </c>
      <c r="HB81">
        <v>429487168</v>
      </c>
      <c r="HC81">
        <v>429487168</v>
      </c>
      <c r="HD81">
        <v>114001064</v>
      </c>
      <c r="HE81">
        <v>114001064</v>
      </c>
      <c r="HF81">
        <v>114001064</v>
      </c>
      <c r="HG81">
        <v>114001064</v>
      </c>
      <c r="HH81">
        <v>114001064</v>
      </c>
      <c r="HI81">
        <v>114001064</v>
      </c>
      <c r="HJ81">
        <v>114001064</v>
      </c>
      <c r="HK81">
        <v>114001064</v>
      </c>
      <c r="HL81">
        <v>114001064</v>
      </c>
      <c r="HM81">
        <v>114001064</v>
      </c>
      <c r="HN81">
        <v>114001064</v>
      </c>
      <c r="HO81">
        <v>114001064</v>
      </c>
      <c r="HP81">
        <v>114001064</v>
      </c>
      <c r="HQ81">
        <v>0</v>
      </c>
      <c r="HR81">
        <v>30709051</v>
      </c>
      <c r="HS81">
        <v>30709051</v>
      </c>
      <c r="HT81">
        <v>36248473</v>
      </c>
      <c r="HU81">
        <v>109688861</v>
      </c>
      <c r="HV81">
        <v>109688861</v>
      </c>
      <c r="HW81">
        <v>109688861</v>
      </c>
      <c r="HX81">
        <v>109688861</v>
      </c>
      <c r="HY81">
        <v>109688861</v>
      </c>
      <c r="HZ81">
        <v>109688861</v>
      </c>
      <c r="IA81">
        <v>109688861</v>
      </c>
      <c r="IB81">
        <v>109688861</v>
      </c>
      <c r="IC81">
        <v>109688861</v>
      </c>
      <c r="ID81" t="s">
        <v>2527</v>
      </c>
      <c r="IE81" t="s">
        <v>2528</v>
      </c>
      <c r="IF81" t="s">
        <v>480</v>
      </c>
      <c r="IG81" t="s">
        <v>480</v>
      </c>
      <c r="IH81" t="s">
        <v>2529</v>
      </c>
      <c r="II81" t="s">
        <v>480</v>
      </c>
      <c r="IJ81" t="s">
        <v>2530</v>
      </c>
      <c r="IK81" t="s">
        <v>480</v>
      </c>
      <c r="IL81" t="s">
        <v>2531</v>
      </c>
      <c r="IM81" t="s">
        <v>2532</v>
      </c>
      <c r="IN81" t="s">
        <v>480</v>
      </c>
      <c r="IO81" t="s">
        <v>480</v>
      </c>
      <c r="IP81" t="s">
        <v>2533</v>
      </c>
      <c r="IQ81" t="s">
        <v>2534</v>
      </c>
      <c r="IR81" t="s">
        <v>2535</v>
      </c>
      <c r="IS81">
        <v>0</v>
      </c>
      <c r="IT81">
        <v>1</v>
      </c>
      <c r="IU81">
        <v>0</v>
      </c>
      <c r="IV81">
        <v>1</v>
      </c>
      <c r="IW81">
        <v>0</v>
      </c>
      <c r="IX81">
        <v>1</v>
      </c>
      <c r="IY81">
        <v>1</v>
      </c>
      <c r="IZ81">
        <v>0</v>
      </c>
      <c r="JA81">
        <v>0</v>
      </c>
      <c r="JB81">
        <v>0</v>
      </c>
      <c r="JC81">
        <v>40</v>
      </c>
      <c r="JD81">
        <v>1</v>
      </c>
      <c r="JE81">
        <v>1</v>
      </c>
      <c r="JF81">
        <v>0</v>
      </c>
      <c r="JG81">
        <v>10</v>
      </c>
      <c r="JH81">
        <v>0</v>
      </c>
      <c r="JI81">
        <v>20</v>
      </c>
      <c r="JJ81">
        <v>0</v>
      </c>
      <c r="JK81">
        <v>10</v>
      </c>
      <c r="JL81">
        <v>20</v>
      </c>
      <c r="JM81">
        <v>0</v>
      </c>
      <c r="JN81">
        <v>0</v>
      </c>
      <c r="JO81">
        <v>0</v>
      </c>
      <c r="JP81">
        <v>20</v>
      </c>
      <c r="JQ81">
        <v>20</v>
      </c>
      <c r="JR81">
        <v>100</v>
      </c>
      <c r="JS81">
        <v>0</v>
      </c>
      <c r="JT81">
        <v>10</v>
      </c>
      <c r="JU81">
        <v>10</v>
      </c>
      <c r="JV81">
        <v>30</v>
      </c>
      <c r="JW81">
        <v>30</v>
      </c>
      <c r="JX81">
        <v>40</v>
      </c>
      <c r="JY81">
        <v>60</v>
      </c>
      <c r="JZ81">
        <v>60</v>
      </c>
      <c r="KA81">
        <v>60</v>
      </c>
      <c r="KB81">
        <v>60</v>
      </c>
      <c r="KC81">
        <v>80</v>
      </c>
      <c r="KD81">
        <v>100</v>
      </c>
      <c r="KE81" t="s">
        <v>489</v>
      </c>
      <c r="KF81">
        <v>100</v>
      </c>
      <c r="KG81" t="s">
        <v>480</v>
      </c>
      <c r="KH81">
        <v>100</v>
      </c>
      <c r="KI81" t="s">
        <v>480</v>
      </c>
      <c r="KJ81">
        <v>100</v>
      </c>
      <c r="KK81">
        <v>100</v>
      </c>
      <c r="KL81" t="s">
        <v>480</v>
      </c>
      <c r="KM81" t="s">
        <v>480</v>
      </c>
      <c r="KN81">
        <v>0</v>
      </c>
      <c r="KO81" t="s">
        <v>480</v>
      </c>
      <c r="KP81">
        <v>100</v>
      </c>
      <c r="KQ81" t="s">
        <v>489</v>
      </c>
      <c r="KR81">
        <v>100</v>
      </c>
      <c r="KS81">
        <v>100</v>
      </c>
      <c r="KT81">
        <v>100</v>
      </c>
      <c r="KU81">
        <v>100</v>
      </c>
      <c r="KV81">
        <v>100</v>
      </c>
      <c r="KW81">
        <v>100</v>
      </c>
      <c r="KX81">
        <v>100</v>
      </c>
      <c r="KY81">
        <v>100</v>
      </c>
      <c r="KZ81">
        <v>75</v>
      </c>
      <c r="LA81">
        <v>100</v>
      </c>
      <c r="LB81">
        <v>100</v>
      </c>
      <c r="LC81">
        <v>100</v>
      </c>
      <c r="LD81" t="s">
        <v>2509</v>
      </c>
      <c r="LE81" t="s">
        <v>2486</v>
      </c>
      <c r="LF81">
        <v>100</v>
      </c>
      <c r="LG81">
        <v>100</v>
      </c>
      <c r="LH81" t="s">
        <v>480</v>
      </c>
      <c r="LI81" t="s">
        <v>480</v>
      </c>
      <c r="LJ81">
        <v>100</v>
      </c>
      <c r="LK81">
        <v>100</v>
      </c>
      <c r="LL81">
        <v>12551846280</v>
      </c>
      <c r="LM81">
        <v>12530735635</v>
      </c>
      <c r="LN81">
        <v>11769912454</v>
      </c>
      <c r="LO81">
        <v>1565116239</v>
      </c>
      <c r="LP81">
        <v>1565116239</v>
      </c>
      <c r="LQ81" t="s">
        <v>489</v>
      </c>
      <c r="LR81">
        <v>1.9999999999999997E-2</v>
      </c>
      <c r="LS81">
        <v>0</v>
      </c>
      <c r="LT81">
        <v>3.9999999999999994E-2</v>
      </c>
      <c r="LU81">
        <v>0</v>
      </c>
      <c r="LV81">
        <v>1.9999999999999997E-2</v>
      </c>
      <c r="LW81">
        <v>3.9999999999999994E-2</v>
      </c>
      <c r="LX81">
        <v>0</v>
      </c>
      <c r="LY81">
        <v>0</v>
      </c>
      <c r="LZ81">
        <v>0</v>
      </c>
      <c r="MA81">
        <v>3.9999999999999994E-2</v>
      </c>
      <c r="MB81">
        <v>3.999999999999998E-2</v>
      </c>
      <c r="MC81">
        <v>0.19999999999999996</v>
      </c>
      <c r="MD81">
        <v>0.19999999999999996</v>
      </c>
      <c r="ME81">
        <v>0.7</v>
      </c>
      <c r="MF81" t="s">
        <v>491</v>
      </c>
      <c r="MG81" t="s">
        <v>493</v>
      </c>
      <c r="MH81" t="s">
        <v>491</v>
      </c>
      <c r="MI81" t="s">
        <v>493</v>
      </c>
      <c r="MJ81" t="s">
        <v>491</v>
      </c>
      <c r="MK81" t="s">
        <v>493</v>
      </c>
      <c r="ML81" t="s">
        <v>493</v>
      </c>
      <c r="MM81" t="s">
        <v>491</v>
      </c>
      <c r="MN81" t="s">
        <v>491</v>
      </c>
      <c r="MO81" t="s">
        <v>491</v>
      </c>
      <c r="MP81" t="s">
        <v>493</v>
      </c>
      <c r="MQ81">
        <v>0</v>
      </c>
      <c r="MR81" t="s">
        <v>491</v>
      </c>
      <c r="MS81" t="s">
        <v>496</v>
      </c>
      <c r="MT81" t="s">
        <v>491</v>
      </c>
      <c r="MU81" t="s">
        <v>496</v>
      </c>
      <c r="MV81" t="s">
        <v>491</v>
      </c>
      <c r="MW81" t="s">
        <v>496</v>
      </c>
      <c r="MX81" t="s">
        <v>496</v>
      </c>
      <c r="MY81" t="s">
        <v>491</v>
      </c>
      <c r="MZ81" t="s">
        <v>491</v>
      </c>
      <c r="NA81" t="s">
        <v>491</v>
      </c>
      <c r="NB81" t="s">
        <v>496</v>
      </c>
      <c r="NC81">
        <v>0</v>
      </c>
      <c r="ND81" t="s">
        <v>489</v>
      </c>
      <c r="NE81">
        <v>100</v>
      </c>
      <c r="NF81">
        <v>100</v>
      </c>
      <c r="NG81">
        <v>100</v>
      </c>
      <c r="NH81">
        <v>100</v>
      </c>
      <c r="NI81">
        <v>100</v>
      </c>
      <c r="NJ81">
        <v>100</v>
      </c>
      <c r="NK81">
        <v>100</v>
      </c>
      <c r="NL81">
        <v>100</v>
      </c>
      <c r="NM81">
        <v>75</v>
      </c>
      <c r="NN81">
        <v>100</v>
      </c>
      <c r="NO81">
        <v>100</v>
      </c>
      <c r="NP81" t="s">
        <v>1240</v>
      </c>
      <c r="NQ81" t="s">
        <v>496</v>
      </c>
      <c r="NR81" t="s">
        <v>496</v>
      </c>
      <c r="NS81" t="s">
        <v>496</v>
      </c>
      <c r="NT81" t="s">
        <v>496</v>
      </c>
      <c r="NU81" t="s">
        <v>496</v>
      </c>
      <c r="NV81" t="s">
        <v>496</v>
      </c>
      <c r="NW81" t="s">
        <v>496</v>
      </c>
      <c r="NX81" t="s">
        <v>496</v>
      </c>
      <c r="NY81" t="s">
        <v>496</v>
      </c>
      <c r="NZ81" t="s">
        <v>496</v>
      </c>
      <c r="OA81">
        <v>0</v>
      </c>
      <c r="OB81" t="s">
        <v>1240</v>
      </c>
      <c r="OC81" t="s">
        <v>2536</v>
      </c>
      <c r="OD81" t="s">
        <v>1240</v>
      </c>
      <c r="OE81" t="s">
        <v>2536</v>
      </c>
      <c r="OF81" t="s">
        <v>1240</v>
      </c>
      <c r="OG81" t="s">
        <v>2536</v>
      </c>
      <c r="OH81" t="s">
        <v>2536</v>
      </c>
      <c r="OI81" t="s">
        <v>2536</v>
      </c>
      <c r="OJ81" t="s">
        <v>2536</v>
      </c>
      <c r="OK81" t="s">
        <v>2537</v>
      </c>
      <c r="OL81" t="s">
        <v>2536</v>
      </c>
      <c r="OM81">
        <v>0</v>
      </c>
      <c r="OP81" t="s">
        <v>2510</v>
      </c>
      <c r="OQ81">
        <v>0.49999999999999994</v>
      </c>
      <c r="OR81">
        <v>0</v>
      </c>
      <c r="OS81">
        <v>0</v>
      </c>
      <c r="OT81">
        <v>0</v>
      </c>
      <c r="OU81">
        <v>0</v>
      </c>
      <c r="OV81">
        <v>0</v>
      </c>
      <c r="OW81">
        <v>0</v>
      </c>
      <c r="OX81">
        <v>0</v>
      </c>
      <c r="OY81">
        <v>4312203</v>
      </c>
      <c r="OZ81">
        <v>4312203</v>
      </c>
      <c r="PA81">
        <v>4312203</v>
      </c>
      <c r="PB81">
        <v>4312203</v>
      </c>
      <c r="PC81">
        <v>4312203</v>
      </c>
      <c r="PD81">
        <v>4312203</v>
      </c>
      <c r="PE81">
        <v>114001064</v>
      </c>
      <c r="PF81">
        <v>114001064</v>
      </c>
      <c r="PG81">
        <v>114001064</v>
      </c>
      <c r="PH81">
        <v>114001064</v>
      </c>
      <c r="PI81">
        <v>114001064</v>
      </c>
      <c r="PJ81">
        <v>114001064</v>
      </c>
      <c r="PK81">
        <v>114001064</v>
      </c>
      <c r="PL81">
        <v>109688861</v>
      </c>
      <c r="PM81">
        <v>109688861</v>
      </c>
      <c r="PN81">
        <v>109688861</v>
      </c>
      <c r="PO81">
        <v>109688861</v>
      </c>
      <c r="PP81">
        <v>109688861</v>
      </c>
      <c r="PQ81">
        <v>109688861</v>
      </c>
      <c r="PR81">
        <v>140260004</v>
      </c>
      <c r="PS81">
        <v>1424856235</v>
      </c>
      <c r="PT81" t="s">
        <v>517</v>
      </c>
    </row>
    <row r="82" spans="1:436" x14ac:dyDescent="0.35">
      <c r="A82" t="s">
        <v>2538</v>
      </c>
      <c r="B82">
        <v>7872</v>
      </c>
      <c r="C82" t="s">
        <v>2509</v>
      </c>
      <c r="D82">
        <v>2020110010185</v>
      </c>
      <c r="E82" t="s">
        <v>437</v>
      </c>
      <c r="F82" t="s">
        <v>438</v>
      </c>
      <c r="G82" t="s">
        <v>2407</v>
      </c>
      <c r="H82" t="s">
        <v>2408</v>
      </c>
      <c r="I82" t="s">
        <v>2486</v>
      </c>
      <c r="J82" t="s">
        <v>2409</v>
      </c>
      <c r="K82" t="s">
        <v>2410</v>
      </c>
      <c r="L82" t="s">
        <v>2411</v>
      </c>
      <c r="M82" t="s">
        <v>2412</v>
      </c>
      <c r="N82" t="s">
        <v>2410</v>
      </c>
      <c r="O82" t="s">
        <v>2411</v>
      </c>
      <c r="P82" t="s">
        <v>2412</v>
      </c>
      <c r="Q82" t="s">
        <v>2413</v>
      </c>
      <c r="R82" t="s">
        <v>1216</v>
      </c>
      <c r="S82" t="s">
        <v>2539</v>
      </c>
      <c r="T82" t="s">
        <v>2540</v>
      </c>
      <c r="AC82" t="s">
        <v>2539</v>
      </c>
      <c r="AG82" t="s">
        <v>2491</v>
      </c>
      <c r="AH82" t="s">
        <v>2492</v>
      </c>
      <c r="AI82" t="s">
        <v>2541</v>
      </c>
      <c r="AJ82">
        <v>0</v>
      </c>
      <c r="AK82">
        <v>44055</v>
      </c>
      <c r="AL82">
        <v>1</v>
      </c>
      <c r="AM82">
        <v>2023</v>
      </c>
      <c r="AN82" t="s">
        <v>2542</v>
      </c>
      <c r="AO82" t="s">
        <v>2543</v>
      </c>
      <c r="AP82">
        <v>2020</v>
      </c>
      <c r="AQ82">
        <v>2024</v>
      </c>
      <c r="AR82" t="s">
        <v>458</v>
      </c>
      <c r="AS82" t="s">
        <v>705</v>
      </c>
      <c r="AT82" t="s">
        <v>460</v>
      </c>
      <c r="AU82" t="s">
        <v>670</v>
      </c>
      <c r="AV82" t="s">
        <v>462</v>
      </c>
      <c r="AW82" t="s">
        <v>462</v>
      </c>
      <c r="AX82" t="s">
        <v>462</v>
      </c>
      <c r="AY82">
        <v>1</v>
      </c>
      <c r="BB82" t="s">
        <v>2544</v>
      </c>
      <c r="BC82" t="s">
        <v>2545</v>
      </c>
      <c r="BD82" t="s">
        <v>2546</v>
      </c>
      <c r="BE82" t="s">
        <v>2547</v>
      </c>
      <c r="BF82" t="s">
        <v>532</v>
      </c>
      <c r="BG82">
        <v>2</v>
      </c>
      <c r="BH82">
        <v>45204</v>
      </c>
      <c r="BI82" t="s">
        <v>2450</v>
      </c>
      <c r="BJ82" t="s">
        <v>50</v>
      </c>
      <c r="BK82">
        <v>100</v>
      </c>
      <c r="BL82">
        <v>10</v>
      </c>
      <c r="BM82">
        <v>30</v>
      </c>
      <c r="BN82">
        <v>50</v>
      </c>
      <c r="BO82">
        <v>70</v>
      </c>
      <c r="BP82">
        <v>100</v>
      </c>
      <c r="BQ82">
        <v>12770575779.472685</v>
      </c>
      <c r="BR82">
        <v>1676406253</v>
      </c>
      <c r="BS82">
        <v>2121258802</v>
      </c>
      <c r="BT82">
        <v>1969446784</v>
      </c>
      <c r="BU82">
        <v>2755114727</v>
      </c>
      <c r="BV82">
        <v>4248349213.4726853</v>
      </c>
      <c r="BW82">
        <v>10</v>
      </c>
      <c r="BX82">
        <v>30</v>
      </c>
      <c r="BY82">
        <v>50</v>
      </c>
      <c r="BZ82">
        <v>70</v>
      </c>
      <c r="CA82">
        <v>20</v>
      </c>
      <c r="CB82">
        <v>20</v>
      </c>
      <c r="CC82">
        <v>20</v>
      </c>
      <c r="CD82">
        <v>1661340981</v>
      </c>
      <c r="CE82">
        <v>1641360298</v>
      </c>
      <c r="CF82">
        <v>2120813382</v>
      </c>
      <c r="CG82">
        <v>2088749789</v>
      </c>
      <c r="CH82">
        <v>1968804957</v>
      </c>
      <c r="CI82">
        <v>1677467180</v>
      </c>
      <c r="CJ82">
        <v>10</v>
      </c>
      <c r="CK82">
        <v>30</v>
      </c>
      <c r="CL82">
        <v>50</v>
      </c>
      <c r="CM82">
        <v>70</v>
      </c>
      <c r="CN82" t="s">
        <v>469</v>
      </c>
      <c r="CO82">
        <v>0</v>
      </c>
      <c r="CP82">
        <v>2</v>
      </c>
      <c r="CQ82">
        <v>0</v>
      </c>
      <c r="CR82">
        <v>3</v>
      </c>
      <c r="CS82">
        <v>0</v>
      </c>
      <c r="CT82">
        <v>3</v>
      </c>
      <c r="CU82">
        <v>0</v>
      </c>
      <c r="CV82">
        <v>4</v>
      </c>
      <c r="CW82">
        <v>0</v>
      </c>
      <c r="CX82">
        <v>0</v>
      </c>
      <c r="CY82">
        <v>0</v>
      </c>
      <c r="CZ82">
        <v>8</v>
      </c>
      <c r="DA82">
        <v>70</v>
      </c>
      <c r="DB82" s="92">
        <v>70</v>
      </c>
      <c r="DC82">
        <v>20</v>
      </c>
      <c r="DD82">
        <v>20</v>
      </c>
      <c r="DE82">
        <v>0</v>
      </c>
      <c r="DF82">
        <v>20</v>
      </c>
      <c r="DG82">
        <v>0</v>
      </c>
      <c r="DH82">
        <v>30</v>
      </c>
      <c r="DI82">
        <v>0</v>
      </c>
      <c r="DJ82">
        <v>30</v>
      </c>
      <c r="DK82">
        <v>0</v>
      </c>
      <c r="DL82">
        <v>40</v>
      </c>
      <c r="DM82">
        <v>0</v>
      </c>
      <c r="DN82">
        <v>0</v>
      </c>
      <c r="DO82">
        <v>0</v>
      </c>
      <c r="DP82">
        <v>80</v>
      </c>
      <c r="DQ82">
        <v>200</v>
      </c>
      <c r="DR82">
        <v>0</v>
      </c>
      <c r="DS82">
        <v>20</v>
      </c>
      <c r="DT82">
        <v>0</v>
      </c>
      <c r="DU82">
        <v>30</v>
      </c>
      <c r="DV82">
        <v>0</v>
      </c>
      <c r="DW82">
        <v>30</v>
      </c>
      <c r="DX82">
        <v>0</v>
      </c>
      <c r="DY82">
        <v>40</v>
      </c>
      <c r="DZ82">
        <v>0</v>
      </c>
      <c r="EA82">
        <v>0</v>
      </c>
      <c r="EB82">
        <v>0</v>
      </c>
      <c r="EC82">
        <v>80</v>
      </c>
      <c r="ED82">
        <v>200</v>
      </c>
      <c r="EE82">
        <v>200</v>
      </c>
      <c r="EF82">
        <v>0</v>
      </c>
      <c r="EG82" t="s">
        <v>2548</v>
      </c>
      <c r="EH82">
        <v>0</v>
      </c>
      <c r="EI82" t="s">
        <v>2549</v>
      </c>
      <c r="EJ82">
        <v>0</v>
      </c>
      <c r="EK82" t="s">
        <v>2550</v>
      </c>
      <c r="EL82">
        <v>0</v>
      </c>
      <c r="EM82" t="s">
        <v>2549</v>
      </c>
      <c r="EN82">
        <v>0</v>
      </c>
      <c r="EO82">
        <v>0</v>
      </c>
      <c r="EP82">
        <v>0</v>
      </c>
      <c r="EQ82" t="s">
        <v>2551</v>
      </c>
      <c r="ER82">
        <v>0</v>
      </c>
      <c r="ES82" t="s">
        <v>2552</v>
      </c>
      <c r="ET82">
        <v>0</v>
      </c>
      <c r="EU82" t="s">
        <v>2549</v>
      </c>
      <c r="EV82">
        <v>0</v>
      </c>
      <c r="EW82" t="s">
        <v>2550</v>
      </c>
      <c r="EX82">
        <v>0</v>
      </c>
      <c r="EY82" t="s">
        <v>2549</v>
      </c>
      <c r="EZ82">
        <v>0</v>
      </c>
      <c r="FA82">
        <v>0</v>
      </c>
      <c r="FB82">
        <v>0</v>
      </c>
      <c r="FC82" t="s">
        <v>2551</v>
      </c>
      <c r="FD82">
        <v>2712934000</v>
      </c>
      <c r="FE82">
        <v>2712934000</v>
      </c>
      <c r="FF82">
        <v>2712934000</v>
      </c>
      <c r="FG82">
        <v>2712934000</v>
      </c>
      <c r="FH82">
        <v>2712934000</v>
      </c>
      <c r="FI82">
        <v>2712934000</v>
      </c>
      <c r="FJ82">
        <v>2712934000</v>
      </c>
      <c r="FK82">
        <v>2712934000</v>
      </c>
      <c r="FL82">
        <v>2712934000</v>
      </c>
      <c r="FM82">
        <v>2712934000</v>
      </c>
      <c r="FN82">
        <v>2712934000</v>
      </c>
      <c r="FO82">
        <v>2712934000</v>
      </c>
      <c r="FP82">
        <v>2712934000</v>
      </c>
      <c r="FQ82">
        <v>2694794000</v>
      </c>
      <c r="FR82">
        <v>2694794000</v>
      </c>
      <c r="FS82">
        <v>2694351343</v>
      </c>
      <c r="FT82">
        <v>2694351343</v>
      </c>
      <c r="FU82">
        <v>2694351343</v>
      </c>
      <c r="FV82">
        <v>2694351343</v>
      </c>
      <c r="FW82">
        <v>2732416861</v>
      </c>
      <c r="FX82">
        <v>2730513157</v>
      </c>
      <c r="FY82">
        <v>2730513157</v>
      </c>
      <c r="FZ82">
        <v>2736064379</v>
      </c>
      <c r="GA82">
        <v>2736064379</v>
      </c>
      <c r="GB82">
        <v>2755114727</v>
      </c>
      <c r="GC82">
        <v>2755114727</v>
      </c>
      <c r="GD82">
        <v>2650753878</v>
      </c>
      <c r="GE82">
        <v>2650753878</v>
      </c>
      <c r="GF82">
        <v>2650753878</v>
      </c>
      <c r="GG82">
        <v>2650753878</v>
      </c>
      <c r="GH82">
        <v>2694321715</v>
      </c>
      <c r="GI82">
        <v>2694321715</v>
      </c>
      <c r="GJ82">
        <v>2730483957</v>
      </c>
      <c r="GK82">
        <v>2730483957</v>
      </c>
      <c r="GL82">
        <v>2730483957</v>
      </c>
      <c r="GM82">
        <v>2735314049</v>
      </c>
      <c r="GN82">
        <v>2735314049</v>
      </c>
      <c r="GO82">
        <v>2754559605</v>
      </c>
      <c r="GP82">
        <v>2754559605</v>
      </c>
      <c r="GQ82">
        <v>0</v>
      </c>
      <c r="GR82">
        <v>62157030</v>
      </c>
      <c r="GS82">
        <v>167416123</v>
      </c>
      <c r="GT82">
        <v>432568611</v>
      </c>
      <c r="GU82">
        <v>537827704</v>
      </c>
      <c r="GV82">
        <v>753525781</v>
      </c>
      <c r="GW82">
        <v>963508106</v>
      </c>
      <c r="GX82">
        <v>1299856414</v>
      </c>
      <c r="GY82">
        <v>1411459760</v>
      </c>
      <c r="GZ82">
        <v>1735163411</v>
      </c>
      <c r="HA82">
        <v>1846766757</v>
      </c>
      <c r="HB82">
        <v>2282423617</v>
      </c>
      <c r="HC82">
        <v>2282423617</v>
      </c>
      <c r="HD82">
        <v>291337777</v>
      </c>
      <c r="HE82">
        <v>291337777</v>
      </c>
      <c r="HF82">
        <v>291337777</v>
      </c>
      <c r="HG82">
        <v>291337777</v>
      </c>
      <c r="HH82">
        <v>291337777</v>
      </c>
      <c r="HI82">
        <v>291337777</v>
      </c>
      <c r="HJ82">
        <v>291337777</v>
      </c>
      <c r="HK82">
        <v>291337777</v>
      </c>
      <c r="HL82">
        <v>291337777</v>
      </c>
      <c r="HM82">
        <v>291337777</v>
      </c>
      <c r="HN82">
        <v>291337777</v>
      </c>
      <c r="HO82">
        <v>291337777</v>
      </c>
      <c r="HP82">
        <v>291337777</v>
      </c>
      <c r="HQ82">
        <v>0</v>
      </c>
      <c r="HR82">
        <v>116083964</v>
      </c>
      <c r="HS82">
        <v>227799700</v>
      </c>
      <c r="HT82">
        <v>291337777</v>
      </c>
      <c r="HU82">
        <v>291337777</v>
      </c>
      <c r="HV82">
        <v>291337777</v>
      </c>
      <c r="HW82">
        <v>291337777</v>
      </c>
      <c r="HX82">
        <v>291337777</v>
      </c>
      <c r="HY82">
        <v>291337777</v>
      </c>
      <c r="HZ82">
        <v>291337777</v>
      </c>
      <c r="IA82">
        <v>291337777</v>
      </c>
      <c r="IB82">
        <v>291337777</v>
      </c>
      <c r="IC82">
        <v>291337777</v>
      </c>
      <c r="ID82" t="s">
        <v>2553</v>
      </c>
      <c r="IE82" t="s">
        <v>480</v>
      </c>
      <c r="IF82" t="s">
        <v>480</v>
      </c>
      <c r="IG82" t="s">
        <v>480</v>
      </c>
      <c r="IH82" t="s">
        <v>2554</v>
      </c>
      <c r="II82" t="s">
        <v>480</v>
      </c>
      <c r="IJ82" t="s">
        <v>2555</v>
      </c>
      <c r="IK82" t="s">
        <v>480</v>
      </c>
      <c r="IL82" t="s">
        <v>2556</v>
      </c>
      <c r="IM82" t="s">
        <v>480</v>
      </c>
      <c r="IN82" t="s">
        <v>2557</v>
      </c>
      <c r="IO82" t="s">
        <v>480</v>
      </c>
      <c r="IP82" t="s">
        <v>480</v>
      </c>
      <c r="IQ82" t="s">
        <v>480</v>
      </c>
      <c r="IR82" t="s">
        <v>2558</v>
      </c>
      <c r="IS82">
        <v>0</v>
      </c>
      <c r="IT82">
        <v>1</v>
      </c>
      <c r="IU82">
        <v>0</v>
      </c>
      <c r="IV82">
        <v>1</v>
      </c>
      <c r="IW82">
        <v>0</v>
      </c>
      <c r="IX82">
        <v>1</v>
      </c>
      <c r="IY82">
        <v>0</v>
      </c>
      <c r="IZ82">
        <v>1</v>
      </c>
      <c r="JA82">
        <v>0</v>
      </c>
      <c r="JB82">
        <v>0</v>
      </c>
      <c r="JC82">
        <v>0</v>
      </c>
      <c r="JD82">
        <v>1</v>
      </c>
      <c r="JE82">
        <v>1</v>
      </c>
      <c r="JF82">
        <v>0</v>
      </c>
      <c r="JG82">
        <v>10</v>
      </c>
      <c r="JH82">
        <v>0</v>
      </c>
      <c r="JI82">
        <v>15</v>
      </c>
      <c r="JJ82">
        <v>0</v>
      </c>
      <c r="JK82">
        <v>15</v>
      </c>
      <c r="JL82">
        <v>0</v>
      </c>
      <c r="JM82">
        <v>20</v>
      </c>
      <c r="JN82">
        <v>0</v>
      </c>
      <c r="JO82">
        <v>0</v>
      </c>
      <c r="JP82">
        <v>0</v>
      </c>
      <c r="JQ82">
        <v>40</v>
      </c>
      <c r="JR82">
        <v>100</v>
      </c>
      <c r="JS82">
        <v>0</v>
      </c>
      <c r="JT82">
        <v>10</v>
      </c>
      <c r="JU82">
        <v>10</v>
      </c>
      <c r="JV82">
        <v>25</v>
      </c>
      <c r="JW82">
        <v>25</v>
      </c>
      <c r="JX82">
        <v>40</v>
      </c>
      <c r="JY82">
        <v>40</v>
      </c>
      <c r="JZ82">
        <v>60</v>
      </c>
      <c r="KA82">
        <v>60</v>
      </c>
      <c r="KB82">
        <v>60</v>
      </c>
      <c r="KC82">
        <v>60</v>
      </c>
      <c r="KD82">
        <v>100</v>
      </c>
      <c r="KE82" t="s">
        <v>489</v>
      </c>
      <c r="KF82">
        <v>100</v>
      </c>
      <c r="KG82" t="s">
        <v>480</v>
      </c>
      <c r="KH82">
        <v>100</v>
      </c>
      <c r="KI82" t="s">
        <v>480</v>
      </c>
      <c r="KJ82">
        <v>100</v>
      </c>
      <c r="KK82" t="s">
        <v>480</v>
      </c>
      <c r="KL82">
        <v>100</v>
      </c>
      <c r="KM82" t="s">
        <v>480</v>
      </c>
      <c r="KN82" t="s">
        <v>480</v>
      </c>
      <c r="KO82" t="s">
        <v>480</v>
      </c>
      <c r="KP82">
        <v>100</v>
      </c>
      <c r="KQ82" t="s">
        <v>489</v>
      </c>
      <c r="KR82">
        <v>100</v>
      </c>
      <c r="KS82">
        <v>100</v>
      </c>
      <c r="KT82">
        <v>100</v>
      </c>
      <c r="KU82">
        <v>100</v>
      </c>
      <c r="KV82">
        <v>100</v>
      </c>
      <c r="KW82">
        <v>100</v>
      </c>
      <c r="KX82">
        <v>100</v>
      </c>
      <c r="KY82">
        <v>100</v>
      </c>
      <c r="KZ82">
        <v>100</v>
      </c>
      <c r="LA82">
        <v>100</v>
      </c>
      <c r="LB82">
        <v>100</v>
      </c>
      <c r="LC82">
        <v>100</v>
      </c>
      <c r="LD82" t="s">
        <v>2509</v>
      </c>
      <c r="LE82" t="s">
        <v>2486</v>
      </c>
      <c r="LF82">
        <v>100</v>
      </c>
      <c r="LG82">
        <v>100</v>
      </c>
      <c r="LH82" t="s">
        <v>480</v>
      </c>
      <c r="LI82" t="s">
        <v>480</v>
      </c>
      <c r="LJ82">
        <v>100</v>
      </c>
      <c r="LK82">
        <v>100</v>
      </c>
      <c r="LL82">
        <v>12551846280</v>
      </c>
      <c r="LM82">
        <v>12530735635</v>
      </c>
      <c r="LN82">
        <v>11769912454</v>
      </c>
      <c r="LO82">
        <v>1565116239</v>
      </c>
      <c r="LP82">
        <v>1565116239</v>
      </c>
      <c r="LQ82" t="s">
        <v>489</v>
      </c>
      <c r="LR82">
        <v>2</v>
      </c>
      <c r="LS82">
        <v>0</v>
      </c>
      <c r="LT82">
        <v>3</v>
      </c>
      <c r="LU82">
        <v>0</v>
      </c>
      <c r="LV82">
        <v>3</v>
      </c>
      <c r="LW82">
        <v>0</v>
      </c>
      <c r="LX82">
        <v>4</v>
      </c>
      <c r="LY82">
        <v>0</v>
      </c>
      <c r="LZ82">
        <v>0</v>
      </c>
      <c r="MA82">
        <v>0</v>
      </c>
      <c r="MB82">
        <v>8</v>
      </c>
      <c r="MC82">
        <v>20</v>
      </c>
      <c r="MD82">
        <v>20</v>
      </c>
      <c r="ME82">
        <v>70</v>
      </c>
      <c r="MF82" t="s">
        <v>491</v>
      </c>
      <c r="MG82" t="s">
        <v>493</v>
      </c>
      <c r="MH82" t="s">
        <v>491</v>
      </c>
      <c r="MI82" t="s">
        <v>491</v>
      </c>
      <c r="MJ82" t="s">
        <v>491</v>
      </c>
      <c r="MK82" t="s">
        <v>493</v>
      </c>
      <c r="ML82" t="s">
        <v>491</v>
      </c>
      <c r="MM82" t="s">
        <v>493</v>
      </c>
      <c r="MN82" t="s">
        <v>491</v>
      </c>
      <c r="MO82" t="s">
        <v>491</v>
      </c>
      <c r="MP82" t="s">
        <v>491</v>
      </c>
      <c r="MQ82">
        <v>0</v>
      </c>
      <c r="MR82" t="s">
        <v>491</v>
      </c>
      <c r="MS82" t="s">
        <v>496</v>
      </c>
      <c r="MT82" t="s">
        <v>491</v>
      </c>
      <c r="MU82" t="s">
        <v>491</v>
      </c>
      <c r="MV82" t="s">
        <v>491</v>
      </c>
      <c r="MW82" t="s">
        <v>496</v>
      </c>
      <c r="MX82" t="s">
        <v>491</v>
      </c>
      <c r="MY82" t="s">
        <v>496</v>
      </c>
      <c r="MZ82" t="s">
        <v>491</v>
      </c>
      <c r="NA82" t="s">
        <v>491</v>
      </c>
      <c r="NB82" t="s">
        <v>491</v>
      </c>
      <c r="NC82">
        <v>0</v>
      </c>
      <c r="ND82" t="s">
        <v>489</v>
      </c>
      <c r="NE82">
        <v>100</v>
      </c>
      <c r="NF82">
        <v>100</v>
      </c>
      <c r="NG82">
        <v>100</v>
      </c>
      <c r="NH82">
        <v>100</v>
      </c>
      <c r="NI82">
        <v>100</v>
      </c>
      <c r="NJ82">
        <v>100</v>
      </c>
      <c r="NK82">
        <v>100</v>
      </c>
      <c r="NL82">
        <v>100</v>
      </c>
      <c r="NM82">
        <v>100</v>
      </c>
      <c r="NN82">
        <v>100</v>
      </c>
      <c r="NO82">
        <v>100</v>
      </c>
      <c r="NP82" t="s">
        <v>751</v>
      </c>
      <c r="NQ82" t="s">
        <v>751</v>
      </c>
      <c r="NR82" t="s">
        <v>751</v>
      </c>
      <c r="NS82" t="s">
        <v>751</v>
      </c>
      <c r="NT82" t="s">
        <v>751</v>
      </c>
      <c r="NU82" t="s">
        <v>751</v>
      </c>
      <c r="NV82" t="s">
        <v>751</v>
      </c>
      <c r="NW82" t="s">
        <v>751</v>
      </c>
      <c r="NX82" t="s">
        <v>751</v>
      </c>
      <c r="NY82" t="s">
        <v>751</v>
      </c>
      <c r="NZ82" t="s">
        <v>751</v>
      </c>
      <c r="OA82">
        <v>0</v>
      </c>
      <c r="OB82" t="s">
        <v>1240</v>
      </c>
      <c r="OC82" t="s">
        <v>2536</v>
      </c>
      <c r="OD82" t="s">
        <v>1240</v>
      </c>
      <c r="OE82" t="s">
        <v>1240</v>
      </c>
      <c r="OF82" t="s">
        <v>1240</v>
      </c>
      <c r="OG82" t="s">
        <v>2536</v>
      </c>
      <c r="OH82" t="s">
        <v>2536</v>
      </c>
      <c r="OI82" t="s">
        <v>2536</v>
      </c>
      <c r="OJ82" t="s">
        <v>2536</v>
      </c>
      <c r="OK82" t="s">
        <v>2536</v>
      </c>
      <c r="OL82" t="s">
        <v>2536</v>
      </c>
      <c r="OM82">
        <v>0</v>
      </c>
      <c r="OP82" t="s">
        <v>2538</v>
      </c>
      <c r="OQ82">
        <v>50</v>
      </c>
      <c r="OR82">
        <v>0</v>
      </c>
      <c r="OS82">
        <v>0</v>
      </c>
      <c r="OT82">
        <v>0</v>
      </c>
      <c r="OU82">
        <v>0</v>
      </c>
      <c r="OV82">
        <v>0</v>
      </c>
      <c r="OW82">
        <v>0</v>
      </c>
      <c r="OX82">
        <v>0</v>
      </c>
      <c r="OY82">
        <v>0</v>
      </c>
      <c r="OZ82">
        <v>0</v>
      </c>
      <c r="PA82">
        <v>0</v>
      </c>
      <c r="PB82">
        <v>0</v>
      </c>
      <c r="PC82">
        <v>0</v>
      </c>
      <c r="PD82">
        <v>0</v>
      </c>
      <c r="PE82">
        <v>291337777</v>
      </c>
      <c r="PF82">
        <v>291337777</v>
      </c>
      <c r="PG82">
        <v>291337777</v>
      </c>
      <c r="PH82">
        <v>291337777</v>
      </c>
      <c r="PI82">
        <v>291337777</v>
      </c>
      <c r="PJ82">
        <v>291337777</v>
      </c>
      <c r="PK82">
        <v>291337777</v>
      </c>
      <c r="PL82">
        <v>291337777</v>
      </c>
      <c r="PM82">
        <v>291337777</v>
      </c>
      <c r="PN82">
        <v>291337777</v>
      </c>
      <c r="PO82">
        <v>291337777</v>
      </c>
      <c r="PP82">
        <v>291337777</v>
      </c>
      <c r="PQ82">
        <v>291337777</v>
      </c>
      <c r="PR82">
        <v>140260004</v>
      </c>
      <c r="PS82">
        <v>1424856235</v>
      </c>
      <c r="PT82" t="s">
        <v>517</v>
      </c>
    </row>
    <row r="83" spans="1:436" x14ac:dyDescent="0.35">
      <c r="A83" t="s">
        <v>2559</v>
      </c>
      <c r="B83">
        <v>7872</v>
      </c>
      <c r="C83" t="s">
        <v>2560</v>
      </c>
      <c r="D83">
        <v>2020110010185</v>
      </c>
      <c r="E83" t="s">
        <v>437</v>
      </c>
      <c r="F83" t="s">
        <v>438</v>
      </c>
      <c r="G83" t="s">
        <v>2407</v>
      </c>
      <c r="H83" t="s">
        <v>2408</v>
      </c>
      <c r="I83" t="s">
        <v>2486</v>
      </c>
      <c r="J83" t="s">
        <v>2409</v>
      </c>
      <c r="K83" t="s">
        <v>2410</v>
      </c>
      <c r="L83" t="s">
        <v>2411</v>
      </c>
      <c r="M83" t="s">
        <v>2412</v>
      </c>
      <c r="N83" t="s">
        <v>2410</v>
      </c>
      <c r="O83" t="s">
        <v>2411</v>
      </c>
      <c r="P83" t="s">
        <v>2412</v>
      </c>
      <c r="Q83" t="s">
        <v>2413</v>
      </c>
      <c r="R83" t="s">
        <v>1216</v>
      </c>
      <c r="S83" t="s">
        <v>2561</v>
      </c>
      <c r="T83" t="s">
        <v>2562</v>
      </c>
      <c r="AC83" t="s">
        <v>2561</v>
      </c>
      <c r="AG83" t="s">
        <v>480</v>
      </c>
      <c r="AH83" t="s">
        <v>480</v>
      </c>
      <c r="AI83" t="s">
        <v>2563</v>
      </c>
      <c r="AJ83" t="s">
        <v>2564</v>
      </c>
      <c r="AK83">
        <v>44055</v>
      </c>
      <c r="AL83">
        <v>1</v>
      </c>
      <c r="AM83">
        <v>2023</v>
      </c>
      <c r="AN83" t="s">
        <v>2565</v>
      </c>
      <c r="AO83" t="s">
        <v>2566</v>
      </c>
      <c r="AP83">
        <v>2020</v>
      </c>
      <c r="AQ83">
        <v>2024</v>
      </c>
      <c r="AR83" t="s">
        <v>458</v>
      </c>
      <c r="AS83" t="s">
        <v>459</v>
      </c>
      <c r="AT83" t="s">
        <v>580</v>
      </c>
      <c r="AU83" t="s">
        <v>461</v>
      </c>
      <c r="AV83" t="s">
        <v>462</v>
      </c>
      <c r="AW83" t="s">
        <v>462</v>
      </c>
      <c r="AX83" t="s">
        <v>462</v>
      </c>
      <c r="AY83">
        <v>1</v>
      </c>
      <c r="BB83" t="s">
        <v>2567</v>
      </c>
      <c r="BC83" t="s">
        <v>2568</v>
      </c>
      <c r="BD83" t="s">
        <v>2569</v>
      </c>
      <c r="BE83" t="s">
        <v>2570</v>
      </c>
      <c r="BF83" t="s">
        <v>532</v>
      </c>
      <c r="BG83">
        <v>2</v>
      </c>
      <c r="BH83">
        <v>45204</v>
      </c>
      <c r="BI83" t="s">
        <v>2450</v>
      </c>
      <c r="BJ83" t="s">
        <v>50</v>
      </c>
      <c r="BK83">
        <v>1</v>
      </c>
      <c r="BL83">
        <v>0.1</v>
      </c>
      <c r="BM83">
        <v>0.3</v>
      </c>
      <c r="BN83">
        <v>0.5</v>
      </c>
      <c r="BO83">
        <v>0.7</v>
      </c>
      <c r="BP83">
        <v>1</v>
      </c>
      <c r="BQ83">
        <v>2462315315.3088851</v>
      </c>
      <c r="BR83">
        <v>252696000</v>
      </c>
      <c r="BS83">
        <v>369949277</v>
      </c>
      <c r="BT83">
        <v>655262239</v>
      </c>
      <c r="BU83">
        <v>417802127</v>
      </c>
      <c r="BV83">
        <v>766605672.30888498</v>
      </c>
      <c r="BW83">
        <v>0.1</v>
      </c>
      <c r="BX83">
        <v>0.3</v>
      </c>
      <c r="BY83">
        <v>0.5</v>
      </c>
      <c r="BZ83">
        <v>0.7</v>
      </c>
      <c r="CA83">
        <v>0.19999999999999998</v>
      </c>
      <c r="CB83">
        <v>0.19999999999999996</v>
      </c>
      <c r="CC83">
        <v>0.19999999999999996</v>
      </c>
      <c r="CD83">
        <v>252695750</v>
      </c>
      <c r="CE83">
        <v>251250544</v>
      </c>
      <c r="CF83">
        <v>369949277</v>
      </c>
      <c r="CG83">
        <v>369949277</v>
      </c>
      <c r="CH83">
        <v>650900564</v>
      </c>
      <c r="CI83">
        <v>650900564</v>
      </c>
      <c r="CJ83">
        <v>0.1</v>
      </c>
      <c r="CK83">
        <v>0.30000000000000004</v>
      </c>
      <c r="CL83">
        <v>0.5</v>
      </c>
      <c r="CM83">
        <v>0.7</v>
      </c>
      <c r="CN83" t="s">
        <v>469</v>
      </c>
      <c r="CO83">
        <v>0</v>
      </c>
      <c r="CP83">
        <v>0</v>
      </c>
      <c r="CQ83">
        <v>6.4999999999999988E-2</v>
      </c>
      <c r="CR83">
        <v>0</v>
      </c>
      <c r="CS83">
        <v>0</v>
      </c>
      <c r="CT83">
        <v>4.4999999999999991E-2</v>
      </c>
      <c r="CU83">
        <v>0</v>
      </c>
      <c r="CV83">
        <v>0</v>
      </c>
      <c r="CW83">
        <v>4.4999999999999991E-2</v>
      </c>
      <c r="CX83">
        <v>0</v>
      </c>
      <c r="CY83">
        <v>0</v>
      </c>
      <c r="CZ83">
        <v>4.4999999999999991E-2</v>
      </c>
      <c r="DA83">
        <v>0.7</v>
      </c>
      <c r="DB83" s="92">
        <v>0.7</v>
      </c>
      <c r="DC83">
        <v>0.19999999999999996</v>
      </c>
      <c r="DD83">
        <v>0.19999999999999996</v>
      </c>
      <c r="DE83">
        <v>0</v>
      </c>
      <c r="DF83">
        <v>0</v>
      </c>
      <c r="DG83">
        <v>65</v>
      </c>
      <c r="DH83">
        <v>0</v>
      </c>
      <c r="DI83">
        <v>0</v>
      </c>
      <c r="DJ83">
        <v>45</v>
      </c>
      <c r="DK83">
        <v>0</v>
      </c>
      <c r="DL83">
        <v>0</v>
      </c>
      <c r="DM83">
        <v>45</v>
      </c>
      <c r="DN83">
        <v>0</v>
      </c>
      <c r="DO83">
        <v>0</v>
      </c>
      <c r="DP83">
        <v>45</v>
      </c>
      <c r="DQ83">
        <v>200</v>
      </c>
      <c r="DR83">
        <v>0</v>
      </c>
      <c r="DS83">
        <v>0</v>
      </c>
      <c r="DT83">
        <v>65</v>
      </c>
      <c r="DU83">
        <v>0</v>
      </c>
      <c r="DV83">
        <v>0</v>
      </c>
      <c r="DW83">
        <v>45</v>
      </c>
      <c r="DX83">
        <v>0</v>
      </c>
      <c r="DY83">
        <v>0</v>
      </c>
      <c r="DZ83">
        <v>45</v>
      </c>
      <c r="EA83">
        <v>0</v>
      </c>
      <c r="EB83">
        <v>0</v>
      </c>
      <c r="EC83">
        <v>45</v>
      </c>
      <c r="ED83">
        <v>200</v>
      </c>
      <c r="EE83">
        <v>200</v>
      </c>
      <c r="EF83">
        <v>0</v>
      </c>
      <c r="EG83">
        <v>0</v>
      </c>
      <c r="EH83" t="s">
        <v>2571</v>
      </c>
      <c r="EI83">
        <v>0</v>
      </c>
      <c r="EJ83">
        <v>0</v>
      </c>
      <c r="EK83" t="s">
        <v>2572</v>
      </c>
      <c r="EL83">
        <v>0</v>
      </c>
      <c r="EM83">
        <v>0</v>
      </c>
      <c r="EN83" t="s">
        <v>2573</v>
      </c>
      <c r="EO83">
        <v>0</v>
      </c>
      <c r="EP83">
        <v>0</v>
      </c>
      <c r="EQ83" t="s">
        <v>2574</v>
      </c>
      <c r="ER83">
        <v>0</v>
      </c>
      <c r="ES83">
        <v>0</v>
      </c>
      <c r="ET83" t="s">
        <v>2575</v>
      </c>
      <c r="EU83">
        <v>0</v>
      </c>
      <c r="EV83">
        <v>0</v>
      </c>
      <c r="EW83" t="s">
        <v>2572</v>
      </c>
      <c r="EX83">
        <v>0</v>
      </c>
      <c r="EY83">
        <v>0</v>
      </c>
      <c r="EZ83" t="s">
        <v>2573</v>
      </c>
      <c r="FA83">
        <v>0</v>
      </c>
      <c r="FB83">
        <v>0</v>
      </c>
      <c r="FC83" t="s">
        <v>2574</v>
      </c>
      <c r="FD83">
        <v>436386000</v>
      </c>
      <c r="FE83">
        <v>436386000</v>
      </c>
      <c r="FF83">
        <v>436386000</v>
      </c>
      <c r="FG83">
        <v>436386000</v>
      </c>
      <c r="FH83">
        <v>436386000</v>
      </c>
      <c r="FI83">
        <v>436386000</v>
      </c>
      <c r="FJ83">
        <v>436386000</v>
      </c>
      <c r="FK83">
        <v>436386000</v>
      </c>
      <c r="FL83">
        <v>436386000</v>
      </c>
      <c r="FM83">
        <v>436386000</v>
      </c>
      <c r="FN83">
        <v>436386000</v>
      </c>
      <c r="FO83">
        <v>436386000</v>
      </c>
      <c r="FP83">
        <v>436386000</v>
      </c>
      <c r="FQ83">
        <v>418147000</v>
      </c>
      <c r="FR83">
        <v>418147000</v>
      </c>
      <c r="FS83">
        <v>418145774</v>
      </c>
      <c r="FT83">
        <v>418145774</v>
      </c>
      <c r="FU83">
        <v>418145774</v>
      </c>
      <c r="FV83">
        <v>418145774</v>
      </c>
      <c r="FW83">
        <v>418145774</v>
      </c>
      <c r="FX83">
        <v>418145774</v>
      </c>
      <c r="FY83">
        <v>418145774</v>
      </c>
      <c r="FZ83">
        <v>418145774</v>
      </c>
      <c r="GA83">
        <v>418145774</v>
      </c>
      <c r="GB83">
        <v>417802127</v>
      </c>
      <c r="GC83">
        <v>417802127</v>
      </c>
      <c r="GD83">
        <v>418145774</v>
      </c>
      <c r="GE83">
        <v>418145774</v>
      </c>
      <c r="GF83">
        <v>418145774</v>
      </c>
      <c r="GG83">
        <v>418145774</v>
      </c>
      <c r="GH83">
        <v>418145774</v>
      </c>
      <c r="GI83">
        <v>418145774</v>
      </c>
      <c r="GJ83">
        <v>418145774</v>
      </c>
      <c r="GK83">
        <v>418145774</v>
      </c>
      <c r="GL83">
        <v>418145774</v>
      </c>
      <c r="GM83">
        <v>417330273</v>
      </c>
      <c r="GN83">
        <v>417330273</v>
      </c>
      <c r="GO83">
        <v>417330273</v>
      </c>
      <c r="GP83">
        <v>417330273</v>
      </c>
      <c r="GQ83">
        <v>0</v>
      </c>
      <c r="GR83">
        <v>18554298</v>
      </c>
      <c r="GS83">
        <v>54914800</v>
      </c>
      <c r="GT83">
        <v>91275302</v>
      </c>
      <c r="GU83">
        <v>127635804</v>
      </c>
      <c r="GV83">
        <v>163996306</v>
      </c>
      <c r="GW83">
        <v>200356808</v>
      </c>
      <c r="GX83">
        <v>236717310</v>
      </c>
      <c r="GY83">
        <v>273077812</v>
      </c>
      <c r="GZ83">
        <v>309438314</v>
      </c>
      <c r="HA83">
        <v>345798816</v>
      </c>
      <c r="HB83">
        <v>417330273</v>
      </c>
      <c r="HC83">
        <v>417330273</v>
      </c>
      <c r="HD83">
        <v>0</v>
      </c>
      <c r="HE83">
        <v>0</v>
      </c>
      <c r="HF83">
        <v>0</v>
      </c>
      <c r="HG83">
        <v>0</v>
      </c>
      <c r="HH83">
        <v>0</v>
      </c>
      <c r="HI83">
        <v>0</v>
      </c>
      <c r="HJ83">
        <v>0</v>
      </c>
      <c r="HK83">
        <v>0</v>
      </c>
      <c r="HL83">
        <v>0</v>
      </c>
      <c r="HM83">
        <v>0</v>
      </c>
      <c r="HN83">
        <v>0</v>
      </c>
      <c r="HO83">
        <v>0</v>
      </c>
      <c r="HP83">
        <v>0</v>
      </c>
      <c r="HQ83">
        <v>0</v>
      </c>
      <c r="HR83">
        <v>0</v>
      </c>
      <c r="HS83">
        <v>0</v>
      </c>
      <c r="HT83">
        <v>0</v>
      </c>
      <c r="HU83">
        <v>0</v>
      </c>
      <c r="HV83">
        <v>0</v>
      </c>
      <c r="HW83">
        <v>0</v>
      </c>
      <c r="HX83">
        <v>0</v>
      </c>
      <c r="HY83">
        <v>0</v>
      </c>
      <c r="HZ83">
        <v>0</v>
      </c>
      <c r="IA83">
        <v>0</v>
      </c>
      <c r="IB83">
        <v>0</v>
      </c>
      <c r="IC83">
        <v>0</v>
      </c>
      <c r="ID83" t="s">
        <v>2576</v>
      </c>
      <c r="IE83" t="s">
        <v>480</v>
      </c>
      <c r="IF83" t="s">
        <v>480</v>
      </c>
      <c r="IG83" t="s">
        <v>480</v>
      </c>
      <c r="IH83" t="s">
        <v>480</v>
      </c>
      <c r="II83" t="s">
        <v>2577</v>
      </c>
      <c r="IJ83" t="s">
        <v>480</v>
      </c>
      <c r="IK83" t="s">
        <v>480</v>
      </c>
      <c r="IL83" t="s">
        <v>2578</v>
      </c>
      <c r="IM83" t="s">
        <v>480</v>
      </c>
      <c r="IN83" t="s">
        <v>480</v>
      </c>
      <c r="IO83" t="s">
        <v>2579</v>
      </c>
      <c r="IP83" t="s">
        <v>480</v>
      </c>
      <c r="IQ83" t="s">
        <v>480</v>
      </c>
      <c r="IR83" t="s">
        <v>2580</v>
      </c>
      <c r="IS83">
        <v>0</v>
      </c>
      <c r="IT83">
        <v>0</v>
      </c>
      <c r="IU83">
        <v>1</v>
      </c>
      <c r="IV83">
        <v>0</v>
      </c>
      <c r="IW83">
        <v>0</v>
      </c>
      <c r="IX83">
        <v>1</v>
      </c>
      <c r="IY83">
        <v>0</v>
      </c>
      <c r="IZ83">
        <v>0</v>
      </c>
      <c r="JA83">
        <v>1</v>
      </c>
      <c r="JB83">
        <v>0</v>
      </c>
      <c r="JC83">
        <v>0</v>
      </c>
      <c r="JD83">
        <v>1</v>
      </c>
      <c r="JE83">
        <v>1</v>
      </c>
      <c r="JF83">
        <v>0</v>
      </c>
      <c r="JG83">
        <v>0</v>
      </c>
      <c r="JH83">
        <v>32.5</v>
      </c>
      <c r="JI83">
        <v>0</v>
      </c>
      <c r="JJ83">
        <v>0</v>
      </c>
      <c r="JK83">
        <v>22.5</v>
      </c>
      <c r="JL83">
        <v>0</v>
      </c>
      <c r="JM83">
        <v>0</v>
      </c>
      <c r="JN83">
        <v>22.5</v>
      </c>
      <c r="JO83">
        <v>0</v>
      </c>
      <c r="JP83">
        <v>0</v>
      </c>
      <c r="JQ83">
        <v>22.5</v>
      </c>
      <c r="JR83">
        <v>100</v>
      </c>
      <c r="JS83">
        <v>0</v>
      </c>
      <c r="JT83">
        <v>0</v>
      </c>
      <c r="JU83">
        <v>32.5</v>
      </c>
      <c r="JV83">
        <v>32.5</v>
      </c>
      <c r="JW83">
        <v>32.5</v>
      </c>
      <c r="JX83">
        <v>55</v>
      </c>
      <c r="JY83">
        <v>55</v>
      </c>
      <c r="JZ83">
        <v>55</v>
      </c>
      <c r="KA83">
        <v>77.5</v>
      </c>
      <c r="KB83">
        <v>77.5</v>
      </c>
      <c r="KC83">
        <v>77.5</v>
      </c>
      <c r="KD83">
        <v>100</v>
      </c>
      <c r="KE83" t="s">
        <v>489</v>
      </c>
      <c r="KF83" t="s">
        <v>480</v>
      </c>
      <c r="KG83">
        <v>100</v>
      </c>
      <c r="KH83" t="s">
        <v>480</v>
      </c>
      <c r="KI83" t="s">
        <v>480</v>
      </c>
      <c r="KJ83">
        <v>100</v>
      </c>
      <c r="KK83" t="s">
        <v>480</v>
      </c>
      <c r="KL83" t="s">
        <v>480</v>
      </c>
      <c r="KM83">
        <v>100</v>
      </c>
      <c r="KN83" t="s">
        <v>480</v>
      </c>
      <c r="KO83" t="s">
        <v>480</v>
      </c>
      <c r="KP83">
        <v>100</v>
      </c>
      <c r="KQ83" t="s">
        <v>489</v>
      </c>
      <c r="KR83" t="s">
        <v>489</v>
      </c>
      <c r="KS83">
        <v>100</v>
      </c>
      <c r="KT83">
        <v>100</v>
      </c>
      <c r="KU83">
        <v>100</v>
      </c>
      <c r="KV83">
        <v>100</v>
      </c>
      <c r="KW83">
        <v>100</v>
      </c>
      <c r="KX83">
        <v>100</v>
      </c>
      <c r="KY83">
        <v>100</v>
      </c>
      <c r="KZ83">
        <v>100</v>
      </c>
      <c r="LA83">
        <v>100</v>
      </c>
      <c r="LB83">
        <v>100</v>
      </c>
      <c r="LC83">
        <v>100</v>
      </c>
      <c r="LD83" t="s">
        <v>2509</v>
      </c>
      <c r="LE83" t="s">
        <v>2486</v>
      </c>
      <c r="LF83">
        <v>100</v>
      </c>
      <c r="LG83">
        <v>100</v>
      </c>
      <c r="LH83" t="s">
        <v>480</v>
      </c>
      <c r="LI83" t="s">
        <v>480</v>
      </c>
      <c r="LJ83">
        <v>100</v>
      </c>
      <c r="LK83">
        <v>100</v>
      </c>
      <c r="LL83">
        <v>12551846280</v>
      </c>
      <c r="LM83">
        <v>12530735635</v>
      </c>
      <c r="LN83">
        <v>11769912454</v>
      </c>
      <c r="LO83">
        <v>1565116239</v>
      </c>
      <c r="LP83">
        <v>1565116239</v>
      </c>
      <c r="LQ83" t="s">
        <v>489</v>
      </c>
      <c r="LR83" t="s">
        <v>489</v>
      </c>
      <c r="LS83">
        <v>6.4999999999999988E-2</v>
      </c>
      <c r="LT83">
        <v>0</v>
      </c>
      <c r="LU83">
        <v>0</v>
      </c>
      <c r="LV83">
        <v>4.4999999999999998E-2</v>
      </c>
      <c r="LW83">
        <v>0</v>
      </c>
      <c r="LX83">
        <v>0</v>
      </c>
      <c r="LY83">
        <v>4.4999999999999984E-2</v>
      </c>
      <c r="LZ83">
        <v>0</v>
      </c>
      <c r="MA83">
        <v>0</v>
      </c>
      <c r="MB83">
        <v>4.4999999999999984E-2</v>
      </c>
      <c r="MC83">
        <v>0.19999999999999996</v>
      </c>
      <c r="MD83">
        <v>0.19999999999999996</v>
      </c>
      <c r="ME83">
        <v>0.7</v>
      </c>
      <c r="MF83" t="s">
        <v>491</v>
      </c>
      <c r="MG83" t="s">
        <v>491</v>
      </c>
      <c r="MH83" t="s">
        <v>493</v>
      </c>
      <c r="MI83" t="s">
        <v>491</v>
      </c>
      <c r="MJ83" t="s">
        <v>491</v>
      </c>
      <c r="MK83" t="s">
        <v>493</v>
      </c>
      <c r="ML83" t="s">
        <v>491</v>
      </c>
      <c r="MM83" t="s">
        <v>491</v>
      </c>
      <c r="MN83" t="s">
        <v>493</v>
      </c>
      <c r="MO83" t="s">
        <v>493</v>
      </c>
      <c r="MP83" t="s">
        <v>491</v>
      </c>
      <c r="MQ83">
        <v>0</v>
      </c>
      <c r="MR83" t="s">
        <v>491</v>
      </c>
      <c r="MS83" t="s">
        <v>491</v>
      </c>
      <c r="MT83" t="s">
        <v>496</v>
      </c>
      <c r="MU83" t="s">
        <v>491</v>
      </c>
      <c r="MV83" t="s">
        <v>491</v>
      </c>
      <c r="MW83" t="s">
        <v>496</v>
      </c>
      <c r="MX83" t="s">
        <v>491</v>
      </c>
      <c r="MY83" t="s">
        <v>491</v>
      </c>
      <c r="MZ83" t="s">
        <v>496</v>
      </c>
      <c r="NA83" t="s">
        <v>496</v>
      </c>
      <c r="NB83" t="s">
        <v>491</v>
      </c>
      <c r="NC83">
        <v>0</v>
      </c>
      <c r="ND83" t="s">
        <v>489</v>
      </c>
      <c r="NE83" t="s">
        <v>489</v>
      </c>
      <c r="NF83">
        <v>100</v>
      </c>
      <c r="NG83">
        <v>100</v>
      </c>
      <c r="NH83">
        <v>100</v>
      </c>
      <c r="NI83">
        <v>100</v>
      </c>
      <c r="NJ83">
        <v>100</v>
      </c>
      <c r="NK83">
        <v>100</v>
      </c>
      <c r="NL83">
        <v>100</v>
      </c>
      <c r="NM83">
        <v>100</v>
      </c>
      <c r="NN83">
        <v>100</v>
      </c>
      <c r="NO83">
        <v>100</v>
      </c>
      <c r="NP83" t="s">
        <v>751</v>
      </c>
      <c r="NQ83" t="s">
        <v>751</v>
      </c>
      <c r="NR83" t="s">
        <v>751</v>
      </c>
      <c r="NS83" t="s">
        <v>751</v>
      </c>
      <c r="NT83" t="s">
        <v>751</v>
      </c>
      <c r="NU83" t="s">
        <v>751</v>
      </c>
      <c r="NV83" t="s">
        <v>751</v>
      </c>
      <c r="NW83" t="s">
        <v>751</v>
      </c>
      <c r="NX83" t="s">
        <v>751</v>
      </c>
      <c r="NY83" t="s">
        <v>751</v>
      </c>
      <c r="NZ83" t="s">
        <v>751</v>
      </c>
      <c r="OA83">
        <v>0</v>
      </c>
      <c r="OB83" t="s">
        <v>1240</v>
      </c>
      <c r="OC83" t="s">
        <v>1240</v>
      </c>
      <c r="OD83" t="s">
        <v>2536</v>
      </c>
      <c r="OE83" t="s">
        <v>2536</v>
      </c>
      <c r="OF83" t="s">
        <v>2536</v>
      </c>
      <c r="OG83" t="s">
        <v>2536</v>
      </c>
      <c r="OH83" t="s">
        <v>2536</v>
      </c>
      <c r="OI83" t="s">
        <v>2536</v>
      </c>
      <c r="OJ83" t="s">
        <v>2536</v>
      </c>
      <c r="OK83" t="s">
        <v>2536</v>
      </c>
      <c r="OL83" t="s">
        <v>2536</v>
      </c>
      <c r="OM83">
        <v>0</v>
      </c>
      <c r="OP83" t="s">
        <v>2559</v>
      </c>
      <c r="OQ83">
        <v>0.49999999999999994</v>
      </c>
      <c r="OR83">
        <v>0</v>
      </c>
      <c r="OS83">
        <v>0</v>
      </c>
      <c r="OT83">
        <v>0</v>
      </c>
      <c r="OU83">
        <v>0</v>
      </c>
      <c r="OV83">
        <v>0</v>
      </c>
      <c r="OW83">
        <v>0</v>
      </c>
      <c r="OX83">
        <v>0</v>
      </c>
      <c r="OY83">
        <v>0</v>
      </c>
      <c r="OZ83">
        <v>0</v>
      </c>
      <c r="PA83">
        <v>0</v>
      </c>
      <c r="PB83">
        <v>0</v>
      </c>
      <c r="PC83">
        <v>0</v>
      </c>
      <c r="PD83">
        <v>0</v>
      </c>
      <c r="PE83">
        <v>0</v>
      </c>
      <c r="PF83">
        <v>0</v>
      </c>
      <c r="PG83">
        <v>0</v>
      </c>
      <c r="PH83">
        <v>0</v>
      </c>
      <c r="PI83">
        <v>0</v>
      </c>
      <c r="PJ83">
        <v>0</v>
      </c>
      <c r="PK83">
        <v>0</v>
      </c>
      <c r="PL83">
        <v>0</v>
      </c>
      <c r="PM83">
        <v>0</v>
      </c>
      <c r="PN83">
        <v>0</v>
      </c>
      <c r="PO83">
        <v>0</v>
      </c>
      <c r="PP83">
        <v>0</v>
      </c>
      <c r="PQ83">
        <v>0</v>
      </c>
      <c r="PR83">
        <v>140260004</v>
      </c>
      <c r="PS83">
        <v>1424856235</v>
      </c>
      <c r="PT83" t="s">
        <v>517</v>
      </c>
    </row>
    <row r="84" spans="1:436" x14ac:dyDescent="0.35">
      <c r="A84" t="s">
        <v>2581</v>
      </c>
      <c r="B84">
        <v>7872</v>
      </c>
      <c r="C84" t="s">
        <v>2582</v>
      </c>
      <c r="D84">
        <v>2020110010185</v>
      </c>
      <c r="E84" t="s">
        <v>437</v>
      </c>
      <c r="F84" t="s">
        <v>438</v>
      </c>
      <c r="G84" t="s">
        <v>2407</v>
      </c>
      <c r="H84" t="s">
        <v>2408</v>
      </c>
      <c r="I84" t="s">
        <v>2486</v>
      </c>
      <c r="J84" t="s">
        <v>2409</v>
      </c>
      <c r="K84" t="s">
        <v>2410</v>
      </c>
      <c r="L84" t="s">
        <v>2411</v>
      </c>
      <c r="M84" t="s">
        <v>2412</v>
      </c>
      <c r="N84" t="s">
        <v>2410</v>
      </c>
      <c r="O84" t="s">
        <v>2411</v>
      </c>
      <c r="P84" t="s">
        <v>2412</v>
      </c>
      <c r="Q84" t="s">
        <v>2413</v>
      </c>
      <c r="R84" t="s">
        <v>1216</v>
      </c>
      <c r="S84" t="s">
        <v>2583</v>
      </c>
      <c r="T84" t="s">
        <v>2584</v>
      </c>
      <c r="AC84" t="s">
        <v>2583</v>
      </c>
      <c r="AG84" t="s">
        <v>2491</v>
      </c>
      <c r="AH84" t="s">
        <v>2492</v>
      </c>
      <c r="AI84" t="s">
        <v>2585</v>
      </c>
      <c r="AJ84" t="s">
        <v>2494</v>
      </c>
      <c r="AK84">
        <v>44055</v>
      </c>
      <c r="AL84">
        <v>1</v>
      </c>
      <c r="AM84">
        <v>2023</v>
      </c>
      <c r="AN84" t="s">
        <v>2472</v>
      </c>
      <c r="AO84" t="s">
        <v>2473</v>
      </c>
      <c r="AP84">
        <v>2020</v>
      </c>
      <c r="AQ84">
        <v>2024</v>
      </c>
      <c r="AR84" t="s">
        <v>458</v>
      </c>
      <c r="AS84" t="s">
        <v>459</v>
      </c>
      <c r="AT84" t="s">
        <v>460</v>
      </c>
      <c r="AU84" t="s">
        <v>670</v>
      </c>
      <c r="AV84" t="s">
        <v>462</v>
      </c>
      <c r="AW84" t="s">
        <v>462</v>
      </c>
      <c r="AX84" t="s">
        <v>462</v>
      </c>
      <c r="AY84">
        <v>1</v>
      </c>
      <c r="BB84" t="s">
        <v>2586</v>
      </c>
      <c r="BC84" t="s">
        <v>2587</v>
      </c>
      <c r="BD84" t="s">
        <v>2588</v>
      </c>
      <c r="BE84" t="s">
        <v>2589</v>
      </c>
      <c r="BF84" t="s">
        <v>532</v>
      </c>
      <c r="BG84">
        <v>2</v>
      </c>
      <c r="BH84">
        <v>45204</v>
      </c>
      <c r="BI84" t="s">
        <v>2450</v>
      </c>
      <c r="BJ84" t="s">
        <v>50</v>
      </c>
      <c r="BK84">
        <v>100</v>
      </c>
      <c r="BL84">
        <v>5</v>
      </c>
      <c r="BM84">
        <v>15</v>
      </c>
      <c r="BN84">
        <v>45</v>
      </c>
      <c r="BO84">
        <v>70</v>
      </c>
      <c r="BP84">
        <v>100</v>
      </c>
      <c r="BQ84">
        <v>4388921809.945509</v>
      </c>
      <c r="BR84">
        <v>423463019</v>
      </c>
      <c r="BS84">
        <v>1132866909</v>
      </c>
      <c r="BT84">
        <v>993424174</v>
      </c>
      <c r="BU84">
        <v>1138245392</v>
      </c>
      <c r="BV84">
        <v>700922315.94550872</v>
      </c>
      <c r="BW84">
        <v>5</v>
      </c>
      <c r="BX84">
        <v>15</v>
      </c>
      <c r="BY84">
        <v>45</v>
      </c>
      <c r="BZ84">
        <v>70</v>
      </c>
      <c r="CA84">
        <v>10</v>
      </c>
      <c r="CB84">
        <v>25.5</v>
      </c>
      <c r="CC84">
        <v>29.5</v>
      </c>
      <c r="CD84">
        <v>423282315</v>
      </c>
      <c r="CE84">
        <v>392077603</v>
      </c>
      <c r="CF84">
        <v>1132866906</v>
      </c>
      <c r="CG84">
        <v>1132866906</v>
      </c>
      <c r="CH84">
        <v>989275297</v>
      </c>
      <c r="CI84">
        <v>980340473</v>
      </c>
      <c r="CJ84">
        <v>5</v>
      </c>
      <c r="CK84">
        <v>15</v>
      </c>
      <c r="CL84">
        <v>40.5</v>
      </c>
      <c r="CM84">
        <v>70</v>
      </c>
      <c r="CN84" t="s">
        <v>469</v>
      </c>
      <c r="CO84">
        <v>0</v>
      </c>
      <c r="CP84">
        <v>0</v>
      </c>
      <c r="CQ84">
        <v>0</v>
      </c>
      <c r="CR84">
        <v>0</v>
      </c>
      <c r="CS84">
        <v>0</v>
      </c>
      <c r="CT84">
        <v>14.75</v>
      </c>
      <c r="CU84">
        <v>0</v>
      </c>
      <c r="CV84">
        <v>0</v>
      </c>
      <c r="CW84">
        <v>7.375</v>
      </c>
      <c r="CX84">
        <v>0</v>
      </c>
      <c r="CY84">
        <v>0</v>
      </c>
      <c r="CZ84">
        <v>7.375</v>
      </c>
      <c r="DA84">
        <v>70</v>
      </c>
      <c r="DB84" s="92">
        <v>70</v>
      </c>
      <c r="DC84">
        <v>29.5</v>
      </c>
      <c r="DD84">
        <v>29.5</v>
      </c>
      <c r="DE84">
        <v>0</v>
      </c>
      <c r="DF84">
        <v>0</v>
      </c>
      <c r="DG84">
        <v>0</v>
      </c>
      <c r="DH84">
        <v>0</v>
      </c>
      <c r="DI84">
        <v>0</v>
      </c>
      <c r="DJ84">
        <v>50</v>
      </c>
      <c r="DK84">
        <v>0</v>
      </c>
      <c r="DL84">
        <v>0</v>
      </c>
      <c r="DM84">
        <v>25</v>
      </c>
      <c r="DN84">
        <v>0</v>
      </c>
      <c r="DO84">
        <v>0</v>
      </c>
      <c r="DP84">
        <v>25</v>
      </c>
      <c r="DQ84">
        <v>100</v>
      </c>
      <c r="DR84">
        <v>0</v>
      </c>
      <c r="DS84">
        <v>0</v>
      </c>
      <c r="DT84">
        <v>0</v>
      </c>
      <c r="DU84">
        <v>0</v>
      </c>
      <c r="DV84">
        <v>0</v>
      </c>
      <c r="DW84">
        <v>50</v>
      </c>
      <c r="DX84">
        <v>0</v>
      </c>
      <c r="DY84">
        <v>0</v>
      </c>
      <c r="DZ84">
        <v>25</v>
      </c>
      <c r="EA84">
        <v>0</v>
      </c>
      <c r="EB84">
        <v>0</v>
      </c>
      <c r="EC84">
        <v>25</v>
      </c>
      <c r="ED84">
        <v>100</v>
      </c>
      <c r="EE84">
        <v>100</v>
      </c>
      <c r="EF84">
        <v>0</v>
      </c>
      <c r="EG84">
        <v>0</v>
      </c>
      <c r="EH84">
        <v>0</v>
      </c>
      <c r="EI84">
        <v>0</v>
      </c>
      <c r="EJ84">
        <v>0</v>
      </c>
      <c r="EK84" t="s">
        <v>2477</v>
      </c>
      <c r="EL84">
        <v>0</v>
      </c>
      <c r="EM84">
        <v>0</v>
      </c>
      <c r="EN84" t="s">
        <v>2590</v>
      </c>
      <c r="EO84">
        <v>0</v>
      </c>
      <c r="EP84">
        <v>0</v>
      </c>
      <c r="EQ84" t="s">
        <v>2591</v>
      </c>
      <c r="ER84">
        <v>0</v>
      </c>
      <c r="ES84">
        <v>0</v>
      </c>
      <c r="ET84">
        <v>0</v>
      </c>
      <c r="EU84">
        <v>0</v>
      </c>
      <c r="EV84">
        <v>0</v>
      </c>
      <c r="EW84" t="s">
        <v>2477</v>
      </c>
      <c r="EX84">
        <v>0</v>
      </c>
      <c r="EY84">
        <v>0</v>
      </c>
      <c r="EZ84" t="s">
        <v>2590</v>
      </c>
      <c r="FA84">
        <v>0</v>
      </c>
      <c r="FB84">
        <v>0</v>
      </c>
      <c r="FC84" t="s">
        <v>2591</v>
      </c>
      <c r="FD84">
        <v>852770000</v>
      </c>
      <c r="FE84">
        <v>852770000</v>
      </c>
      <c r="FF84">
        <v>852770000</v>
      </c>
      <c r="FG84">
        <v>852770000</v>
      </c>
      <c r="FH84">
        <v>852770000</v>
      </c>
      <c r="FI84">
        <v>852770000</v>
      </c>
      <c r="FJ84">
        <v>852770000</v>
      </c>
      <c r="FK84">
        <v>852770000</v>
      </c>
      <c r="FL84">
        <v>852770000</v>
      </c>
      <c r="FM84">
        <v>852770000</v>
      </c>
      <c r="FN84">
        <v>852770000</v>
      </c>
      <c r="FO84">
        <v>852770000</v>
      </c>
      <c r="FP84">
        <v>852770000</v>
      </c>
      <c r="FQ84">
        <v>1053963440</v>
      </c>
      <c r="FR84">
        <v>1053963440</v>
      </c>
      <c r="FS84">
        <v>1093295901</v>
      </c>
      <c r="FT84">
        <v>1093295901</v>
      </c>
      <c r="FU84">
        <v>1093295901</v>
      </c>
      <c r="FV84">
        <v>1093295901</v>
      </c>
      <c r="FW84">
        <v>1135601948</v>
      </c>
      <c r="FX84">
        <v>1124340902</v>
      </c>
      <c r="FY84">
        <v>1124340902</v>
      </c>
      <c r="FZ84">
        <v>1138403998</v>
      </c>
      <c r="GA84">
        <v>1138403998</v>
      </c>
      <c r="GB84">
        <v>1138245392</v>
      </c>
      <c r="GC84">
        <v>1138245392</v>
      </c>
      <c r="GD84">
        <v>994164754</v>
      </c>
      <c r="GE84">
        <v>994164754</v>
      </c>
      <c r="GF84">
        <v>1082032663</v>
      </c>
      <c r="GG84">
        <v>1082032663</v>
      </c>
      <c r="GH84">
        <v>1082032663</v>
      </c>
      <c r="GI84">
        <v>1082032663</v>
      </c>
      <c r="GJ84">
        <v>1124340902</v>
      </c>
      <c r="GK84">
        <v>1124340902</v>
      </c>
      <c r="GL84">
        <v>1124182296</v>
      </c>
      <c r="GM84">
        <v>1136765066</v>
      </c>
      <c r="GN84">
        <v>1136765066</v>
      </c>
      <c r="GO84">
        <v>1136764639</v>
      </c>
      <c r="GP84">
        <v>1136764639</v>
      </c>
      <c r="GQ84">
        <v>0</v>
      </c>
      <c r="GR84">
        <v>45279467</v>
      </c>
      <c r="GS84">
        <v>133623195</v>
      </c>
      <c r="GT84">
        <v>261011837</v>
      </c>
      <c r="GU84">
        <v>373027560</v>
      </c>
      <c r="GV84">
        <v>485043283</v>
      </c>
      <c r="GW84">
        <v>582903391</v>
      </c>
      <c r="GX84">
        <v>702468775</v>
      </c>
      <c r="GY84">
        <v>800328883</v>
      </c>
      <c r="GZ84">
        <v>898188991</v>
      </c>
      <c r="HA84">
        <v>981893484</v>
      </c>
      <c r="HB84">
        <v>1136764639</v>
      </c>
      <c r="HC84">
        <v>1136764639</v>
      </c>
      <c r="HD84">
        <v>8934824</v>
      </c>
      <c r="HE84">
        <v>8934824</v>
      </c>
      <c r="HF84">
        <v>8934824</v>
      </c>
      <c r="HG84">
        <v>8934824</v>
      </c>
      <c r="HH84">
        <v>8934824</v>
      </c>
      <c r="HI84">
        <v>8934824</v>
      </c>
      <c r="HJ84">
        <v>8934824</v>
      </c>
      <c r="HK84">
        <v>8934824</v>
      </c>
      <c r="HL84">
        <v>8934824</v>
      </c>
      <c r="HM84">
        <v>8934824</v>
      </c>
      <c r="HN84">
        <v>8934824</v>
      </c>
      <c r="HO84">
        <v>8934824</v>
      </c>
      <c r="HP84">
        <v>8934824</v>
      </c>
      <c r="HQ84">
        <v>0</v>
      </c>
      <c r="HR84">
        <v>8934824</v>
      </c>
      <c r="HS84">
        <v>8934824</v>
      </c>
      <c r="HT84">
        <v>8934824</v>
      </c>
      <c r="HU84">
        <v>8934824</v>
      </c>
      <c r="HV84">
        <v>8934824</v>
      </c>
      <c r="HW84">
        <v>8934824</v>
      </c>
      <c r="HX84">
        <v>8934824</v>
      </c>
      <c r="HY84">
        <v>8934824</v>
      </c>
      <c r="HZ84">
        <v>8934824</v>
      </c>
      <c r="IA84">
        <v>8934824</v>
      </c>
      <c r="IB84">
        <v>8934824</v>
      </c>
      <c r="IC84">
        <v>8934824</v>
      </c>
      <c r="ID84" t="s">
        <v>2592</v>
      </c>
      <c r="IE84" t="s">
        <v>480</v>
      </c>
      <c r="IF84" t="s">
        <v>480</v>
      </c>
      <c r="IG84" t="s">
        <v>480</v>
      </c>
      <c r="IH84" t="s">
        <v>480</v>
      </c>
      <c r="II84" t="s">
        <v>480</v>
      </c>
      <c r="IJ84" t="s">
        <v>480</v>
      </c>
      <c r="IK84" t="s">
        <v>480</v>
      </c>
      <c r="IL84" t="s">
        <v>2479</v>
      </c>
      <c r="IM84" t="s">
        <v>480</v>
      </c>
      <c r="IN84" t="s">
        <v>480</v>
      </c>
      <c r="IO84" t="s">
        <v>2593</v>
      </c>
      <c r="IP84" t="s">
        <v>480</v>
      </c>
      <c r="IQ84" t="s">
        <v>480</v>
      </c>
      <c r="IR84" t="s">
        <v>2594</v>
      </c>
      <c r="IS84">
        <v>0</v>
      </c>
      <c r="IT84">
        <v>0</v>
      </c>
      <c r="IU84">
        <v>0</v>
      </c>
      <c r="IV84">
        <v>0</v>
      </c>
      <c r="IW84">
        <v>0</v>
      </c>
      <c r="IX84">
        <v>1</v>
      </c>
      <c r="IY84">
        <v>0</v>
      </c>
      <c r="IZ84">
        <v>0</v>
      </c>
      <c r="JA84">
        <v>1</v>
      </c>
      <c r="JB84">
        <v>0</v>
      </c>
      <c r="JC84">
        <v>0</v>
      </c>
      <c r="JD84">
        <v>1</v>
      </c>
      <c r="JE84">
        <v>1</v>
      </c>
      <c r="JF84">
        <v>0</v>
      </c>
      <c r="JG84">
        <v>0</v>
      </c>
      <c r="JH84">
        <v>0</v>
      </c>
      <c r="JI84">
        <v>0</v>
      </c>
      <c r="JJ84">
        <v>0</v>
      </c>
      <c r="JK84">
        <v>50</v>
      </c>
      <c r="JL84">
        <v>0</v>
      </c>
      <c r="JM84">
        <v>0</v>
      </c>
      <c r="JN84">
        <v>25</v>
      </c>
      <c r="JO84">
        <v>0</v>
      </c>
      <c r="JP84">
        <v>0</v>
      </c>
      <c r="JQ84">
        <v>25</v>
      </c>
      <c r="JR84">
        <v>100</v>
      </c>
      <c r="JS84">
        <v>0</v>
      </c>
      <c r="JT84">
        <v>0</v>
      </c>
      <c r="JU84">
        <v>0</v>
      </c>
      <c r="JV84">
        <v>0</v>
      </c>
      <c r="JW84">
        <v>0</v>
      </c>
      <c r="JX84">
        <v>50</v>
      </c>
      <c r="JY84">
        <v>50</v>
      </c>
      <c r="JZ84">
        <v>50</v>
      </c>
      <c r="KA84">
        <v>75</v>
      </c>
      <c r="KB84">
        <v>75</v>
      </c>
      <c r="KC84">
        <v>75</v>
      </c>
      <c r="KD84">
        <v>100</v>
      </c>
      <c r="KE84" t="s">
        <v>489</v>
      </c>
      <c r="KF84" t="s">
        <v>480</v>
      </c>
      <c r="KG84" t="s">
        <v>480</v>
      </c>
      <c r="KH84" t="s">
        <v>480</v>
      </c>
      <c r="KI84" t="s">
        <v>480</v>
      </c>
      <c r="KJ84">
        <v>100</v>
      </c>
      <c r="KK84" t="s">
        <v>480</v>
      </c>
      <c r="KL84" t="s">
        <v>480</v>
      </c>
      <c r="KM84">
        <v>100</v>
      </c>
      <c r="KN84" t="s">
        <v>480</v>
      </c>
      <c r="KO84" t="s">
        <v>480</v>
      </c>
      <c r="KP84">
        <v>100</v>
      </c>
      <c r="KQ84" t="s">
        <v>489</v>
      </c>
      <c r="KR84" t="s">
        <v>489</v>
      </c>
      <c r="KS84" t="s">
        <v>489</v>
      </c>
      <c r="KT84" t="s">
        <v>489</v>
      </c>
      <c r="KU84" t="s">
        <v>489</v>
      </c>
      <c r="KV84">
        <v>100</v>
      </c>
      <c r="KW84">
        <v>100</v>
      </c>
      <c r="KX84">
        <v>100</v>
      </c>
      <c r="KY84">
        <v>100</v>
      </c>
      <c r="KZ84">
        <v>100</v>
      </c>
      <c r="LA84">
        <v>100</v>
      </c>
      <c r="LB84">
        <v>100</v>
      </c>
      <c r="LC84">
        <v>100</v>
      </c>
      <c r="LD84" t="s">
        <v>2509</v>
      </c>
      <c r="LE84" t="s">
        <v>2486</v>
      </c>
      <c r="LF84">
        <v>100</v>
      </c>
      <c r="LG84">
        <v>100</v>
      </c>
      <c r="LH84" t="s">
        <v>480</v>
      </c>
      <c r="LI84" t="s">
        <v>480</v>
      </c>
      <c r="LJ84">
        <v>100</v>
      </c>
      <c r="LK84">
        <v>100</v>
      </c>
      <c r="LL84">
        <v>12551846280</v>
      </c>
      <c r="LM84">
        <v>12530735635</v>
      </c>
      <c r="LN84">
        <v>11769912454</v>
      </c>
      <c r="LO84">
        <v>1565116239</v>
      </c>
      <c r="LP84">
        <v>1565116239</v>
      </c>
      <c r="LQ84" t="s">
        <v>489</v>
      </c>
      <c r="LR84" t="s">
        <v>489</v>
      </c>
      <c r="LS84" t="s">
        <v>489</v>
      </c>
      <c r="LT84" t="s">
        <v>489</v>
      </c>
      <c r="LU84" t="s">
        <v>489</v>
      </c>
      <c r="LV84">
        <v>14.75</v>
      </c>
      <c r="LW84">
        <v>0</v>
      </c>
      <c r="LX84">
        <v>0</v>
      </c>
      <c r="LY84">
        <v>7.375</v>
      </c>
      <c r="LZ84">
        <v>0</v>
      </c>
      <c r="MA84">
        <v>0</v>
      </c>
      <c r="MB84">
        <v>7.375</v>
      </c>
      <c r="MC84">
        <v>29.5</v>
      </c>
      <c r="MD84">
        <v>29.5</v>
      </c>
      <c r="ME84">
        <v>70</v>
      </c>
      <c r="MF84" t="s">
        <v>491</v>
      </c>
      <c r="MG84" t="s">
        <v>491</v>
      </c>
      <c r="MH84" t="s">
        <v>491</v>
      </c>
      <c r="MI84" t="s">
        <v>491</v>
      </c>
      <c r="MJ84" t="s">
        <v>491</v>
      </c>
      <c r="MK84" t="s">
        <v>493</v>
      </c>
      <c r="ML84" t="s">
        <v>491</v>
      </c>
      <c r="MM84" t="s">
        <v>491</v>
      </c>
      <c r="MN84" t="s">
        <v>493</v>
      </c>
      <c r="MO84" t="s">
        <v>493</v>
      </c>
      <c r="MP84" t="s">
        <v>491</v>
      </c>
      <c r="MQ84">
        <v>0</v>
      </c>
      <c r="MR84" t="s">
        <v>491</v>
      </c>
      <c r="MS84" t="s">
        <v>491</v>
      </c>
      <c r="MT84" t="s">
        <v>491</v>
      </c>
      <c r="MU84" t="s">
        <v>491</v>
      </c>
      <c r="MV84" t="s">
        <v>491</v>
      </c>
      <c r="MW84" t="s">
        <v>496</v>
      </c>
      <c r="MX84" t="s">
        <v>491</v>
      </c>
      <c r="MY84" t="s">
        <v>491</v>
      </c>
      <c r="MZ84" t="s">
        <v>496</v>
      </c>
      <c r="NA84" t="s">
        <v>496</v>
      </c>
      <c r="NB84" t="s">
        <v>491</v>
      </c>
      <c r="NC84">
        <v>0</v>
      </c>
      <c r="ND84" t="s">
        <v>489</v>
      </c>
      <c r="NE84" t="s">
        <v>489</v>
      </c>
      <c r="NF84" t="s">
        <v>489</v>
      </c>
      <c r="NG84" t="s">
        <v>489</v>
      </c>
      <c r="NH84" t="s">
        <v>489</v>
      </c>
      <c r="NI84">
        <v>100</v>
      </c>
      <c r="NJ84">
        <v>100</v>
      </c>
      <c r="NK84">
        <v>100</v>
      </c>
      <c r="NL84">
        <v>100</v>
      </c>
      <c r="NM84">
        <v>100</v>
      </c>
      <c r="NN84">
        <v>100</v>
      </c>
      <c r="NO84">
        <v>100</v>
      </c>
      <c r="NP84" t="s">
        <v>751</v>
      </c>
      <c r="NQ84" t="s">
        <v>751</v>
      </c>
      <c r="NR84" t="s">
        <v>751</v>
      </c>
      <c r="NS84" t="s">
        <v>751</v>
      </c>
      <c r="NT84" t="s">
        <v>751</v>
      </c>
      <c r="NU84" t="s">
        <v>751</v>
      </c>
      <c r="NV84" t="s">
        <v>751</v>
      </c>
      <c r="NW84" t="s">
        <v>751</v>
      </c>
      <c r="NX84" t="s">
        <v>751</v>
      </c>
      <c r="NY84" t="s">
        <v>751</v>
      </c>
      <c r="NZ84" t="s">
        <v>751</v>
      </c>
      <c r="OA84">
        <v>0</v>
      </c>
      <c r="OB84" t="s">
        <v>2595</v>
      </c>
      <c r="OC84" t="s">
        <v>2595</v>
      </c>
      <c r="OD84" t="s">
        <v>2595</v>
      </c>
      <c r="OE84" t="s">
        <v>2595</v>
      </c>
      <c r="OF84" t="s">
        <v>2596</v>
      </c>
      <c r="OG84" t="s">
        <v>2483</v>
      </c>
      <c r="OH84" t="s">
        <v>2483</v>
      </c>
      <c r="OI84" t="s">
        <v>2483</v>
      </c>
      <c r="OJ84" t="s">
        <v>2483</v>
      </c>
      <c r="OK84" t="s">
        <v>2483</v>
      </c>
      <c r="OL84" t="s">
        <v>2483</v>
      </c>
      <c r="OM84">
        <v>0</v>
      </c>
      <c r="OP84" t="s">
        <v>2581</v>
      </c>
      <c r="OQ84">
        <v>44.5</v>
      </c>
      <c r="OR84">
        <v>0</v>
      </c>
      <c r="OS84">
        <v>0</v>
      </c>
      <c r="OT84">
        <v>0</v>
      </c>
      <c r="OU84">
        <v>0</v>
      </c>
      <c r="OV84">
        <v>0</v>
      </c>
      <c r="OW84">
        <v>0</v>
      </c>
      <c r="OX84">
        <v>0</v>
      </c>
      <c r="OY84">
        <v>0</v>
      </c>
      <c r="OZ84">
        <v>0</v>
      </c>
      <c r="PA84">
        <v>0</v>
      </c>
      <c r="PB84">
        <v>0</v>
      </c>
      <c r="PC84">
        <v>0</v>
      </c>
      <c r="PD84">
        <v>0</v>
      </c>
      <c r="PE84">
        <v>8934824</v>
      </c>
      <c r="PF84">
        <v>8934824</v>
      </c>
      <c r="PG84">
        <v>8934824</v>
      </c>
      <c r="PH84">
        <v>8934824</v>
      </c>
      <c r="PI84">
        <v>8934824</v>
      </c>
      <c r="PJ84">
        <v>8934824</v>
      </c>
      <c r="PK84">
        <v>8934824</v>
      </c>
      <c r="PL84">
        <v>8934824</v>
      </c>
      <c r="PM84">
        <v>8934824</v>
      </c>
      <c r="PN84">
        <v>8934824</v>
      </c>
      <c r="PO84">
        <v>8934824</v>
      </c>
      <c r="PP84">
        <v>8934824</v>
      </c>
      <c r="PQ84">
        <v>8934824</v>
      </c>
      <c r="PR84">
        <v>140260004</v>
      </c>
      <c r="PS84">
        <v>1424856235</v>
      </c>
      <c r="PT84" t="s">
        <v>517</v>
      </c>
    </row>
    <row r="85" spans="1:436" x14ac:dyDescent="0.35">
      <c r="A85" t="s">
        <v>2597</v>
      </c>
      <c r="B85">
        <v>7872</v>
      </c>
      <c r="C85" t="s">
        <v>2598</v>
      </c>
      <c r="D85">
        <v>2020110010185</v>
      </c>
      <c r="E85" t="s">
        <v>437</v>
      </c>
      <c r="F85" t="s">
        <v>438</v>
      </c>
      <c r="G85" t="s">
        <v>2407</v>
      </c>
      <c r="H85" t="s">
        <v>2408</v>
      </c>
      <c r="I85" t="s">
        <v>2599</v>
      </c>
      <c r="J85" t="s">
        <v>2409</v>
      </c>
      <c r="K85" t="s">
        <v>2410</v>
      </c>
      <c r="L85" t="s">
        <v>2411</v>
      </c>
      <c r="M85" t="s">
        <v>2412</v>
      </c>
      <c r="N85" t="s">
        <v>2410</v>
      </c>
      <c r="O85" t="s">
        <v>2600</v>
      </c>
      <c r="P85" t="s">
        <v>2601</v>
      </c>
      <c r="Q85" t="s">
        <v>2602</v>
      </c>
      <c r="R85" t="s">
        <v>1216</v>
      </c>
      <c r="S85" t="s">
        <v>2603</v>
      </c>
      <c r="T85" t="s">
        <v>2604</v>
      </c>
      <c r="AC85" t="s">
        <v>2603</v>
      </c>
      <c r="AG85" t="s">
        <v>2491</v>
      </c>
      <c r="AH85" t="s">
        <v>2492</v>
      </c>
      <c r="AI85" t="s">
        <v>2605</v>
      </c>
      <c r="AJ85" t="s">
        <v>2606</v>
      </c>
      <c r="AK85">
        <v>44055</v>
      </c>
      <c r="AL85">
        <v>1</v>
      </c>
      <c r="AM85">
        <v>2023</v>
      </c>
      <c r="AN85" t="s">
        <v>2607</v>
      </c>
      <c r="AO85" t="s">
        <v>2608</v>
      </c>
      <c r="AP85">
        <v>2020</v>
      </c>
      <c r="AQ85">
        <v>2024</v>
      </c>
      <c r="AR85" t="s">
        <v>458</v>
      </c>
      <c r="AS85" t="s">
        <v>459</v>
      </c>
      <c r="AT85" t="s">
        <v>460</v>
      </c>
      <c r="AU85" t="s">
        <v>461</v>
      </c>
      <c r="AV85" t="s">
        <v>462</v>
      </c>
      <c r="AW85" t="s">
        <v>462</v>
      </c>
      <c r="AX85" t="s">
        <v>462</v>
      </c>
      <c r="AY85">
        <v>1</v>
      </c>
      <c r="BB85" t="s">
        <v>2609</v>
      </c>
      <c r="BC85" t="s">
        <v>2610</v>
      </c>
      <c r="BD85" t="s">
        <v>2611</v>
      </c>
      <c r="BE85" t="s">
        <v>2612</v>
      </c>
      <c r="BF85" t="s">
        <v>532</v>
      </c>
      <c r="BG85">
        <v>2</v>
      </c>
      <c r="BH85">
        <v>45204</v>
      </c>
      <c r="BI85" t="s">
        <v>2450</v>
      </c>
      <c r="BJ85" t="s">
        <v>50</v>
      </c>
      <c r="BK85">
        <v>100</v>
      </c>
      <c r="BL85">
        <v>10</v>
      </c>
      <c r="BM85">
        <v>37</v>
      </c>
      <c r="BN85">
        <v>64</v>
      </c>
      <c r="BO85">
        <v>91</v>
      </c>
      <c r="BP85">
        <v>100</v>
      </c>
      <c r="BQ85">
        <v>8352022282</v>
      </c>
      <c r="BR85">
        <v>995249155</v>
      </c>
      <c r="BS85">
        <v>1166269730</v>
      </c>
      <c r="BT85">
        <v>2665632924</v>
      </c>
      <c r="BU85">
        <v>1862354473</v>
      </c>
      <c r="BV85">
        <v>1662516000</v>
      </c>
      <c r="BW85">
        <v>10</v>
      </c>
      <c r="BX85">
        <v>37</v>
      </c>
      <c r="BY85">
        <v>64</v>
      </c>
      <c r="BZ85">
        <v>91</v>
      </c>
      <c r="CA85">
        <v>27.000000000000004</v>
      </c>
      <c r="CB85">
        <v>27.000000000000004</v>
      </c>
      <c r="CC85">
        <v>27.000000000000004</v>
      </c>
      <c r="CD85">
        <v>993526361</v>
      </c>
      <c r="CE85">
        <v>904609318</v>
      </c>
      <c r="CF85">
        <v>1152127323</v>
      </c>
      <c r="CG85">
        <v>1119574434</v>
      </c>
      <c r="CH85">
        <v>2664748165</v>
      </c>
      <c r="CI85">
        <v>2418233733</v>
      </c>
      <c r="CJ85">
        <v>10</v>
      </c>
      <c r="CK85">
        <v>37</v>
      </c>
      <c r="CL85">
        <v>64</v>
      </c>
      <c r="CM85">
        <v>91</v>
      </c>
      <c r="CN85" t="s">
        <v>469</v>
      </c>
      <c r="CO85">
        <v>1.7550000000000001</v>
      </c>
      <c r="CP85">
        <v>2.2950000000000004</v>
      </c>
      <c r="CQ85">
        <v>2.2950000000000004</v>
      </c>
      <c r="CR85">
        <v>2.4299999999999997</v>
      </c>
      <c r="CS85">
        <v>2.4299999999999997</v>
      </c>
      <c r="CT85">
        <v>2.4299999999999997</v>
      </c>
      <c r="CU85">
        <v>2.2950000000000004</v>
      </c>
      <c r="CV85">
        <v>2.2950000000000004</v>
      </c>
      <c r="CW85">
        <v>2.2950000000000004</v>
      </c>
      <c r="CX85">
        <v>2.2950000000000004</v>
      </c>
      <c r="CY85">
        <v>2.16</v>
      </c>
      <c r="CZ85">
        <v>2.0249999999999999</v>
      </c>
      <c r="DA85">
        <v>91</v>
      </c>
      <c r="DB85" s="92">
        <v>91</v>
      </c>
      <c r="DC85">
        <v>27.000000000000004</v>
      </c>
      <c r="DD85">
        <v>27.000000000000004</v>
      </c>
      <c r="DE85">
        <v>13</v>
      </c>
      <c r="DF85">
        <v>17</v>
      </c>
      <c r="DG85">
        <v>17</v>
      </c>
      <c r="DH85">
        <v>18</v>
      </c>
      <c r="DI85">
        <v>18</v>
      </c>
      <c r="DJ85">
        <v>18</v>
      </c>
      <c r="DK85">
        <v>17</v>
      </c>
      <c r="DL85">
        <v>17</v>
      </c>
      <c r="DM85">
        <v>17</v>
      </c>
      <c r="DN85">
        <v>17</v>
      </c>
      <c r="DO85">
        <v>16</v>
      </c>
      <c r="DP85">
        <v>15</v>
      </c>
      <c r="DQ85">
        <v>200</v>
      </c>
      <c r="DR85">
        <v>13</v>
      </c>
      <c r="DS85">
        <v>13</v>
      </c>
      <c r="DT85">
        <v>17</v>
      </c>
      <c r="DU85">
        <v>22</v>
      </c>
      <c r="DV85">
        <v>18</v>
      </c>
      <c r="DW85">
        <v>18</v>
      </c>
      <c r="DX85">
        <v>17</v>
      </c>
      <c r="DY85">
        <v>17</v>
      </c>
      <c r="DZ85">
        <v>17</v>
      </c>
      <c r="EA85">
        <v>17</v>
      </c>
      <c r="EB85">
        <v>16</v>
      </c>
      <c r="EC85">
        <v>15</v>
      </c>
      <c r="ED85">
        <v>200</v>
      </c>
      <c r="EE85">
        <v>200</v>
      </c>
      <c r="EF85" t="s">
        <v>2613</v>
      </c>
      <c r="EG85" t="s">
        <v>2613</v>
      </c>
      <c r="EH85" t="s">
        <v>2613</v>
      </c>
      <c r="EI85" t="s">
        <v>2613</v>
      </c>
      <c r="EJ85" t="s">
        <v>2613</v>
      </c>
      <c r="EK85" t="s">
        <v>2613</v>
      </c>
      <c r="EL85" t="s">
        <v>2613</v>
      </c>
      <c r="EM85" t="s">
        <v>2613</v>
      </c>
      <c r="EN85" t="s">
        <v>2613</v>
      </c>
      <c r="EO85" t="s">
        <v>2613</v>
      </c>
      <c r="EP85" t="s">
        <v>2613</v>
      </c>
      <c r="EQ85" t="s">
        <v>2614</v>
      </c>
      <c r="ER85" t="s">
        <v>2615</v>
      </c>
      <c r="ES85" t="s">
        <v>2616</v>
      </c>
      <c r="ET85" t="s">
        <v>2617</v>
      </c>
      <c r="EU85" t="s">
        <v>2618</v>
      </c>
      <c r="EV85" t="s">
        <v>2619</v>
      </c>
      <c r="EW85" t="s">
        <v>2620</v>
      </c>
      <c r="EX85" t="s">
        <v>2621</v>
      </c>
      <c r="EY85" t="s">
        <v>2622</v>
      </c>
      <c r="EZ85" t="s">
        <v>2623</v>
      </c>
      <c r="FA85" t="s">
        <v>2624</v>
      </c>
      <c r="FB85" t="s">
        <v>2625</v>
      </c>
      <c r="FC85" t="s">
        <v>2626</v>
      </c>
      <c r="FD85">
        <v>1795849000</v>
      </c>
      <c r="FE85">
        <v>1795849000</v>
      </c>
      <c r="FF85">
        <v>1795849000</v>
      </c>
      <c r="FG85">
        <v>1795849000</v>
      </c>
      <c r="FH85">
        <v>1795849000</v>
      </c>
      <c r="FI85">
        <v>1795849000</v>
      </c>
      <c r="FJ85">
        <v>1795849000</v>
      </c>
      <c r="FK85">
        <v>1795849000</v>
      </c>
      <c r="FL85">
        <v>1795849000</v>
      </c>
      <c r="FM85">
        <v>1795849000</v>
      </c>
      <c r="FN85">
        <v>1795849000</v>
      </c>
      <c r="FO85">
        <v>1795849000</v>
      </c>
      <c r="FP85">
        <v>1795849000</v>
      </c>
      <c r="FQ85">
        <v>1795849000</v>
      </c>
      <c r="FR85">
        <v>1795849000</v>
      </c>
      <c r="FS85">
        <v>1709079666</v>
      </c>
      <c r="FT85">
        <v>1709079666</v>
      </c>
      <c r="FU85">
        <v>1859086617</v>
      </c>
      <c r="FV85">
        <v>1859086617</v>
      </c>
      <c r="FW85">
        <v>1859086617</v>
      </c>
      <c r="FX85">
        <v>1859086617</v>
      </c>
      <c r="FY85">
        <v>1859086617</v>
      </c>
      <c r="FZ85">
        <v>1853342745</v>
      </c>
      <c r="GA85">
        <v>1853342745</v>
      </c>
      <c r="GB85">
        <v>1862354473</v>
      </c>
      <c r="GC85">
        <v>1862354473</v>
      </c>
      <c r="GD85">
        <v>609571715</v>
      </c>
      <c r="GE85">
        <v>692314530</v>
      </c>
      <c r="GF85">
        <v>950067553</v>
      </c>
      <c r="GG85">
        <v>950067553</v>
      </c>
      <c r="GH85">
        <v>950067553</v>
      </c>
      <c r="GI85">
        <v>950067553</v>
      </c>
      <c r="GJ85">
        <v>1662537553</v>
      </c>
      <c r="GK85">
        <v>1662537553</v>
      </c>
      <c r="GL85">
        <v>1662537553</v>
      </c>
      <c r="GM85">
        <v>1835209680</v>
      </c>
      <c r="GN85">
        <v>1834733861</v>
      </c>
      <c r="GO85">
        <v>1847890092</v>
      </c>
      <c r="GP85">
        <v>1847890092</v>
      </c>
      <c r="GQ85">
        <v>0</v>
      </c>
      <c r="GR85">
        <v>30047970</v>
      </c>
      <c r="GS85">
        <v>77748825</v>
      </c>
      <c r="GT85">
        <v>254813521</v>
      </c>
      <c r="GU85">
        <v>332253063</v>
      </c>
      <c r="GV85">
        <v>409692605</v>
      </c>
      <c r="GW85">
        <v>487132147</v>
      </c>
      <c r="GX85">
        <v>1277041689</v>
      </c>
      <c r="GY85">
        <v>1354481231</v>
      </c>
      <c r="GZ85">
        <v>1431920773</v>
      </c>
      <c r="HA85">
        <v>1678860315</v>
      </c>
      <c r="HB85">
        <v>1829026677</v>
      </c>
      <c r="HC85">
        <v>1829026677</v>
      </c>
      <c r="HD85">
        <v>246514432</v>
      </c>
      <c r="HE85">
        <v>246514432</v>
      </c>
      <c r="HF85">
        <v>246514432</v>
      </c>
      <c r="HG85">
        <v>246514432</v>
      </c>
      <c r="HH85">
        <v>246514432</v>
      </c>
      <c r="HI85">
        <v>246514432</v>
      </c>
      <c r="HJ85">
        <v>246514432</v>
      </c>
      <c r="HK85">
        <v>246514432</v>
      </c>
      <c r="HL85">
        <v>246514432</v>
      </c>
      <c r="HM85">
        <v>246514432</v>
      </c>
      <c r="HN85">
        <v>246514432</v>
      </c>
      <c r="HO85">
        <v>246514432</v>
      </c>
      <c r="HP85">
        <v>246514432</v>
      </c>
      <c r="HQ85">
        <v>0</v>
      </c>
      <c r="HR85">
        <v>211893812</v>
      </c>
      <c r="HS85">
        <v>237632976</v>
      </c>
      <c r="HT85">
        <v>238262115</v>
      </c>
      <c r="HU85">
        <v>238954197</v>
      </c>
      <c r="HV85">
        <v>243315871</v>
      </c>
      <c r="HW85">
        <v>243315871</v>
      </c>
      <c r="HX85">
        <v>243315871</v>
      </c>
      <c r="HY85">
        <v>243315871</v>
      </c>
      <c r="HZ85">
        <v>243315871</v>
      </c>
      <c r="IA85">
        <v>243315871</v>
      </c>
      <c r="IB85">
        <v>243315871</v>
      </c>
      <c r="IC85">
        <v>243315871</v>
      </c>
      <c r="ID85" t="s">
        <v>2627</v>
      </c>
      <c r="IE85" t="s">
        <v>2628</v>
      </c>
      <c r="IF85" t="s">
        <v>480</v>
      </c>
      <c r="IG85" t="s">
        <v>2629</v>
      </c>
      <c r="IH85" t="s">
        <v>2630</v>
      </c>
      <c r="II85" t="s">
        <v>2631</v>
      </c>
      <c r="IJ85" t="s">
        <v>2632</v>
      </c>
      <c r="IK85" t="s">
        <v>2633</v>
      </c>
      <c r="IL85" t="s">
        <v>2634</v>
      </c>
      <c r="IM85" t="s">
        <v>2635</v>
      </c>
      <c r="IN85" t="s">
        <v>2636</v>
      </c>
      <c r="IO85" t="s">
        <v>2637</v>
      </c>
      <c r="IP85" t="s">
        <v>2638</v>
      </c>
      <c r="IQ85" t="s">
        <v>2639</v>
      </c>
      <c r="IR85" t="s">
        <v>2640</v>
      </c>
      <c r="IS85">
        <v>1</v>
      </c>
      <c r="IT85">
        <v>0.76470588235294112</v>
      </c>
      <c r="IU85">
        <v>1</v>
      </c>
      <c r="IV85">
        <v>1.2222222222222223</v>
      </c>
      <c r="IW85">
        <v>1</v>
      </c>
      <c r="IX85">
        <v>1</v>
      </c>
      <c r="IY85">
        <v>1</v>
      </c>
      <c r="IZ85">
        <v>1</v>
      </c>
      <c r="JA85">
        <v>1</v>
      </c>
      <c r="JB85">
        <v>1</v>
      </c>
      <c r="JC85">
        <v>1</v>
      </c>
      <c r="JD85">
        <v>1</v>
      </c>
      <c r="JE85">
        <v>1</v>
      </c>
      <c r="JF85">
        <v>6.5</v>
      </c>
      <c r="JG85">
        <v>6.5</v>
      </c>
      <c r="JH85">
        <v>8.5</v>
      </c>
      <c r="JI85">
        <v>11</v>
      </c>
      <c r="JJ85">
        <v>9</v>
      </c>
      <c r="JK85">
        <v>9</v>
      </c>
      <c r="JL85">
        <v>8.5</v>
      </c>
      <c r="JM85">
        <v>8.5</v>
      </c>
      <c r="JN85">
        <v>8.5</v>
      </c>
      <c r="JO85">
        <v>8.5</v>
      </c>
      <c r="JP85">
        <v>8</v>
      </c>
      <c r="JQ85">
        <v>7.5</v>
      </c>
      <c r="JR85">
        <v>100</v>
      </c>
      <c r="JS85">
        <v>6.5</v>
      </c>
      <c r="JT85">
        <v>13</v>
      </c>
      <c r="JU85">
        <v>21.5</v>
      </c>
      <c r="JV85">
        <v>32.5</v>
      </c>
      <c r="JW85">
        <v>41.5</v>
      </c>
      <c r="JX85">
        <v>50.5</v>
      </c>
      <c r="JY85">
        <v>59</v>
      </c>
      <c r="JZ85">
        <v>67.5</v>
      </c>
      <c r="KA85">
        <v>76</v>
      </c>
      <c r="KB85">
        <v>84.5</v>
      </c>
      <c r="KC85">
        <v>92.5</v>
      </c>
      <c r="KD85">
        <v>100</v>
      </c>
      <c r="KE85">
        <v>100</v>
      </c>
      <c r="KF85">
        <v>76.470588235294116</v>
      </c>
      <c r="KG85">
        <v>100</v>
      </c>
      <c r="KH85">
        <v>122.22222222222223</v>
      </c>
      <c r="KI85">
        <v>100</v>
      </c>
      <c r="KJ85">
        <v>100</v>
      </c>
      <c r="KK85">
        <v>100</v>
      </c>
      <c r="KL85">
        <v>100</v>
      </c>
      <c r="KM85">
        <v>100</v>
      </c>
      <c r="KN85">
        <v>100</v>
      </c>
      <c r="KO85">
        <v>100</v>
      </c>
      <c r="KP85">
        <v>100</v>
      </c>
      <c r="KQ85">
        <v>100</v>
      </c>
      <c r="KR85">
        <v>86.666666666666671</v>
      </c>
      <c r="KS85">
        <v>91.489361702127653</v>
      </c>
      <c r="KT85">
        <v>100</v>
      </c>
      <c r="KU85">
        <v>100</v>
      </c>
      <c r="KV85">
        <v>100</v>
      </c>
      <c r="KW85">
        <v>100</v>
      </c>
      <c r="KX85">
        <v>100</v>
      </c>
      <c r="KY85">
        <v>100</v>
      </c>
      <c r="KZ85">
        <v>100</v>
      </c>
      <c r="LA85">
        <v>100</v>
      </c>
      <c r="LB85">
        <v>100</v>
      </c>
      <c r="LC85">
        <v>100</v>
      </c>
      <c r="LD85" t="s">
        <v>2582</v>
      </c>
      <c r="LE85" t="s">
        <v>2599</v>
      </c>
      <c r="LF85">
        <v>100</v>
      </c>
      <c r="LG85">
        <v>100</v>
      </c>
      <c r="LH85">
        <v>100</v>
      </c>
      <c r="LI85">
        <v>100</v>
      </c>
      <c r="LJ85">
        <v>100</v>
      </c>
      <c r="LK85">
        <v>100</v>
      </c>
      <c r="LL85">
        <v>12551846280</v>
      </c>
      <c r="LM85">
        <v>12530735635</v>
      </c>
      <c r="LN85">
        <v>11769912454</v>
      </c>
      <c r="LO85">
        <v>1565116239</v>
      </c>
      <c r="LP85">
        <v>1565116239</v>
      </c>
      <c r="LQ85">
        <v>1.7549999999999999</v>
      </c>
      <c r="LR85">
        <v>1.7550000000000008</v>
      </c>
      <c r="LS85">
        <v>2.294999999999999</v>
      </c>
      <c r="LT85">
        <v>2.9700000000000006</v>
      </c>
      <c r="LU85">
        <v>2.4299999999999997</v>
      </c>
      <c r="LV85">
        <v>2.4299999999999997</v>
      </c>
      <c r="LW85">
        <v>2.2949999999999999</v>
      </c>
      <c r="LX85">
        <v>2.2950000000000017</v>
      </c>
      <c r="LY85">
        <v>2.2950000000000017</v>
      </c>
      <c r="LZ85">
        <v>2.2950000000000017</v>
      </c>
      <c r="MA85">
        <v>2.16</v>
      </c>
      <c r="MB85">
        <v>2.0249999999999986</v>
      </c>
      <c r="MC85">
        <v>27.000000000000004</v>
      </c>
      <c r="MD85">
        <v>27.000000000000004</v>
      </c>
      <c r="ME85">
        <v>91</v>
      </c>
      <c r="MF85" t="s">
        <v>493</v>
      </c>
      <c r="MG85" t="s">
        <v>493</v>
      </c>
      <c r="MH85" t="s">
        <v>493</v>
      </c>
      <c r="MI85" t="s">
        <v>493</v>
      </c>
      <c r="MJ85" t="s">
        <v>493</v>
      </c>
      <c r="MK85" t="s">
        <v>493</v>
      </c>
      <c r="ML85" t="s">
        <v>493</v>
      </c>
      <c r="MM85" t="s">
        <v>493</v>
      </c>
      <c r="MN85" t="s">
        <v>493</v>
      </c>
      <c r="MO85" t="s">
        <v>493</v>
      </c>
      <c r="MP85" t="s">
        <v>493</v>
      </c>
      <c r="MQ85">
        <v>0</v>
      </c>
      <c r="MR85" t="s">
        <v>496</v>
      </c>
      <c r="MS85" t="s">
        <v>496</v>
      </c>
      <c r="MT85" t="s">
        <v>496</v>
      </c>
      <c r="MU85" t="s">
        <v>496</v>
      </c>
      <c r="MV85" t="s">
        <v>496</v>
      </c>
      <c r="MW85" t="s">
        <v>496</v>
      </c>
      <c r="MX85" t="s">
        <v>496</v>
      </c>
      <c r="MY85" t="s">
        <v>496</v>
      </c>
      <c r="MZ85" t="s">
        <v>496</v>
      </c>
      <c r="NA85" t="s">
        <v>496</v>
      </c>
      <c r="NB85" t="s">
        <v>496</v>
      </c>
      <c r="NC85">
        <v>0</v>
      </c>
      <c r="ND85">
        <v>100</v>
      </c>
      <c r="NE85">
        <v>86.666666666666671</v>
      </c>
      <c r="NF85">
        <v>91.489361702127653</v>
      </c>
      <c r="NG85">
        <v>100</v>
      </c>
      <c r="NH85">
        <v>100</v>
      </c>
      <c r="NI85">
        <v>100</v>
      </c>
      <c r="NJ85">
        <v>100</v>
      </c>
      <c r="NK85">
        <v>100</v>
      </c>
      <c r="NL85">
        <v>100</v>
      </c>
      <c r="NM85">
        <v>100</v>
      </c>
      <c r="NN85">
        <v>100</v>
      </c>
      <c r="NO85">
        <v>100</v>
      </c>
      <c r="NP85" t="s">
        <v>751</v>
      </c>
      <c r="NQ85" t="s">
        <v>751</v>
      </c>
      <c r="NR85" t="s">
        <v>751</v>
      </c>
      <c r="NS85" t="s">
        <v>751</v>
      </c>
      <c r="NT85" t="s">
        <v>751</v>
      </c>
      <c r="NU85" t="s">
        <v>751</v>
      </c>
      <c r="NV85" t="s">
        <v>751</v>
      </c>
      <c r="NW85" t="s">
        <v>751</v>
      </c>
      <c r="NX85" t="s">
        <v>751</v>
      </c>
      <c r="NY85" t="s">
        <v>751</v>
      </c>
      <c r="NZ85" t="s">
        <v>751</v>
      </c>
      <c r="OA85">
        <v>0</v>
      </c>
      <c r="OB85" t="s">
        <v>2641</v>
      </c>
      <c r="OC85" t="s">
        <v>2642</v>
      </c>
      <c r="OD85" t="s">
        <v>2643</v>
      </c>
      <c r="OE85" t="s">
        <v>2641</v>
      </c>
      <c r="OF85" t="s">
        <v>2641</v>
      </c>
      <c r="OG85" t="s">
        <v>2641</v>
      </c>
      <c r="OH85" t="s">
        <v>2641</v>
      </c>
      <c r="OI85" t="s">
        <v>2641</v>
      </c>
      <c r="OJ85" t="s">
        <v>2641</v>
      </c>
      <c r="OK85" t="s">
        <v>2641</v>
      </c>
      <c r="OL85" t="s">
        <v>2641</v>
      </c>
      <c r="OM85">
        <v>0</v>
      </c>
      <c r="OP85" t="s">
        <v>2597</v>
      </c>
      <c r="OQ85">
        <v>64</v>
      </c>
      <c r="OR85">
        <v>0</v>
      </c>
      <c r="OS85">
        <v>3198561</v>
      </c>
      <c r="OT85">
        <v>3198561</v>
      </c>
      <c r="OU85">
        <v>3198561</v>
      </c>
      <c r="OV85">
        <v>3198561</v>
      </c>
      <c r="OW85">
        <v>3198561</v>
      </c>
      <c r="OX85">
        <v>3198561</v>
      </c>
      <c r="OY85">
        <v>3198561</v>
      </c>
      <c r="OZ85">
        <v>3198561</v>
      </c>
      <c r="PA85">
        <v>3198561</v>
      </c>
      <c r="PB85">
        <v>3198561</v>
      </c>
      <c r="PC85">
        <v>3198561</v>
      </c>
      <c r="PD85">
        <v>3198561</v>
      </c>
      <c r="PE85">
        <v>246514432</v>
      </c>
      <c r="PF85">
        <v>243315871</v>
      </c>
      <c r="PG85">
        <v>243315871</v>
      </c>
      <c r="PH85">
        <v>243315871</v>
      </c>
      <c r="PI85">
        <v>243315871</v>
      </c>
      <c r="PJ85">
        <v>243315871</v>
      </c>
      <c r="PK85">
        <v>243315871</v>
      </c>
      <c r="PL85">
        <v>243315871</v>
      </c>
      <c r="PM85">
        <v>243315871</v>
      </c>
      <c r="PN85">
        <v>243315871</v>
      </c>
      <c r="PO85">
        <v>243315871</v>
      </c>
      <c r="PP85">
        <v>243315871</v>
      </c>
      <c r="PQ85">
        <v>243315871</v>
      </c>
      <c r="PR85">
        <v>140260004</v>
      </c>
      <c r="PS85">
        <v>1424856235</v>
      </c>
      <c r="PT85" t="s">
        <v>517</v>
      </c>
    </row>
    <row r="86" spans="1:436" x14ac:dyDescent="0.35">
      <c r="A86" t="s">
        <v>2644</v>
      </c>
      <c r="B86">
        <v>7872</v>
      </c>
      <c r="C86" t="s">
        <v>2645</v>
      </c>
      <c r="D86">
        <v>2020110010185</v>
      </c>
      <c r="E86" t="s">
        <v>437</v>
      </c>
      <c r="F86" t="s">
        <v>438</v>
      </c>
      <c r="G86" t="s">
        <v>2407</v>
      </c>
      <c r="H86" t="s">
        <v>2408</v>
      </c>
      <c r="I86" t="s">
        <v>2599</v>
      </c>
      <c r="J86" t="s">
        <v>2409</v>
      </c>
      <c r="K86" t="s">
        <v>2410</v>
      </c>
      <c r="L86" t="s">
        <v>2411</v>
      </c>
      <c r="M86" t="s">
        <v>2412</v>
      </c>
      <c r="N86" t="s">
        <v>2410</v>
      </c>
      <c r="O86" t="s">
        <v>2600</v>
      </c>
      <c r="P86" t="s">
        <v>2601</v>
      </c>
      <c r="Q86" t="s">
        <v>2602</v>
      </c>
      <c r="R86" t="s">
        <v>1216</v>
      </c>
      <c r="S86" t="s">
        <v>2646</v>
      </c>
      <c r="T86" t="s">
        <v>2647</v>
      </c>
      <c r="AB86" t="s">
        <v>2648</v>
      </c>
      <c r="AC86" t="s">
        <v>2646</v>
      </c>
      <c r="AG86" t="s">
        <v>2491</v>
      </c>
      <c r="AH86" t="s">
        <v>2492</v>
      </c>
      <c r="AI86" t="s">
        <v>2649</v>
      </c>
      <c r="AJ86" t="s">
        <v>2650</v>
      </c>
      <c r="AK86">
        <v>44055</v>
      </c>
      <c r="AL86">
        <v>1</v>
      </c>
      <c r="AM86">
        <v>2023</v>
      </c>
      <c r="AN86" t="s">
        <v>2651</v>
      </c>
      <c r="AO86" t="s">
        <v>2652</v>
      </c>
      <c r="AP86">
        <v>2020</v>
      </c>
      <c r="AQ86">
        <v>2024</v>
      </c>
      <c r="AR86" t="s">
        <v>527</v>
      </c>
      <c r="AS86" t="s">
        <v>459</v>
      </c>
      <c r="AT86" t="s">
        <v>580</v>
      </c>
      <c r="AU86" t="s">
        <v>706</v>
      </c>
      <c r="AV86" t="s">
        <v>462</v>
      </c>
      <c r="AW86" t="s">
        <v>462</v>
      </c>
      <c r="AX86" t="s">
        <v>462</v>
      </c>
      <c r="AY86">
        <v>1</v>
      </c>
      <c r="BB86" t="s">
        <v>2653</v>
      </c>
      <c r="BC86" t="s">
        <v>2654</v>
      </c>
      <c r="BD86" t="s">
        <v>2655</v>
      </c>
      <c r="BE86" t="s">
        <v>2656</v>
      </c>
      <c r="BF86" t="s">
        <v>532</v>
      </c>
      <c r="BG86">
        <v>2</v>
      </c>
      <c r="BH86">
        <v>45204</v>
      </c>
      <c r="BI86" t="s">
        <v>2450</v>
      </c>
      <c r="BJ86" t="s">
        <v>50</v>
      </c>
      <c r="BK86">
        <v>1</v>
      </c>
      <c r="BL86">
        <v>1</v>
      </c>
      <c r="BM86">
        <v>1</v>
      </c>
      <c r="BN86">
        <v>1</v>
      </c>
      <c r="BO86">
        <v>1</v>
      </c>
      <c r="BP86">
        <v>1</v>
      </c>
      <c r="BQ86">
        <v>22403861918</v>
      </c>
      <c r="BR86">
        <v>3605352918</v>
      </c>
      <c r="BS86">
        <v>4162558957</v>
      </c>
      <c r="BT86">
        <v>5370867648</v>
      </c>
      <c r="BU86">
        <v>4364836395</v>
      </c>
      <c r="BV86">
        <v>4900246000</v>
      </c>
      <c r="BW86">
        <v>1</v>
      </c>
      <c r="BX86">
        <v>1</v>
      </c>
      <c r="BY86">
        <v>1</v>
      </c>
      <c r="BZ86">
        <v>1</v>
      </c>
      <c r="CA86">
        <v>1</v>
      </c>
      <c r="CB86">
        <v>1</v>
      </c>
      <c r="CC86">
        <v>1</v>
      </c>
      <c r="CD86">
        <v>3591127173</v>
      </c>
      <c r="CE86">
        <v>2598492550</v>
      </c>
      <c r="CF86">
        <v>4150441333</v>
      </c>
      <c r="CG86">
        <v>3674696139</v>
      </c>
      <c r="CH86">
        <v>5368865657</v>
      </c>
      <c r="CI86">
        <v>4697675658</v>
      </c>
      <c r="CJ86">
        <v>1</v>
      </c>
      <c r="CK86">
        <v>0.99999999999999989</v>
      </c>
      <c r="CL86">
        <v>1</v>
      </c>
      <c r="CM86" t="s">
        <v>491</v>
      </c>
      <c r="CN86" t="s">
        <v>469</v>
      </c>
      <c r="CO86">
        <v>5.6666666666666664E-2</v>
      </c>
      <c r="CP86">
        <v>6.3333333333333339E-2</v>
      </c>
      <c r="CQ86">
        <v>8.666666666666667E-2</v>
      </c>
      <c r="CR86">
        <v>8.3333333333333329E-2</v>
      </c>
      <c r="CS86">
        <v>8.3333333333333329E-2</v>
      </c>
      <c r="CT86">
        <v>0.10333333333333333</v>
      </c>
      <c r="CU86">
        <v>0.10333333333333333</v>
      </c>
      <c r="CV86">
        <v>8.666666666666667E-2</v>
      </c>
      <c r="CW86">
        <v>8.666666666666667E-2</v>
      </c>
      <c r="CX86">
        <v>8.3333333333333329E-2</v>
      </c>
      <c r="CY86">
        <v>7.6666666666666661E-2</v>
      </c>
      <c r="CZ86">
        <v>8.666666666666667E-2</v>
      </c>
      <c r="DA86">
        <v>1</v>
      </c>
      <c r="DB86" s="92">
        <v>1</v>
      </c>
      <c r="DC86">
        <v>1</v>
      </c>
      <c r="DD86">
        <v>1</v>
      </c>
      <c r="DE86">
        <v>17</v>
      </c>
      <c r="DF86">
        <v>19</v>
      </c>
      <c r="DG86">
        <v>26</v>
      </c>
      <c r="DH86">
        <v>25</v>
      </c>
      <c r="DI86">
        <v>25</v>
      </c>
      <c r="DJ86">
        <v>31</v>
      </c>
      <c r="DK86">
        <v>31</v>
      </c>
      <c r="DL86">
        <v>26</v>
      </c>
      <c r="DM86">
        <v>26</v>
      </c>
      <c r="DN86">
        <v>25</v>
      </c>
      <c r="DO86">
        <v>23</v>
      </c>
      <c r="DP86">
        <v>26</v>
      </c>
      <c r="DQ86">
        <v>300</v>
      </c>
      <c r="DR86">
        <v>17</v>
      </c>
      <c r="DS86">
        <v>19</v>
      </c>
      <c r="DT86">
        <v>26</v>
      </c>
      <c r="DU86">
        <v>25</v>
      </c>
      <c r="DV86">
        <v>25</v>
      </c>
      <c r="DW86">
        <v>31</v>
      </c>
      <c r="DX86">
        <v>31</v>
      </c>
      <c r="DY86">
        <v>26</v>
      </c>
      <c r="DZ86">
        <v>26</v>
      </c>
      <c r="EA86">
        <v>25</v>
      </c>
      <c r="EB86">
        <v>23</v>
      </c>
      <c r="EC86">
        <v>26</v>
      </c>
      <c r="ED86">
        <v>300</v>
      </c>
      <c r="EE86">
        <v>300</v>
      </c>
      <c r="EF86" t="s">
        <v>2657</v>
      </c>
      <c r="EG86" t="s">
        <v>2657</v>
      </c>
      <c r="EH86" t="s">
        <v>2657</v>
      </c>
      <c r="EI86" t="s">
        <v>2657</v>
      </c>
      <c r="EJ86" t="s">
        <v>2657</v>
      </c>
      <c r="EK86" t="s">
        <v>2657</v>
      </c>
      <c r="EL86" t="s">
        <v>2657</v>
      </c>
      <c r="EM86" t="s">
        <v>2657</v>
      </c>
      <c r="EN86" t="s">
        <v>2657</v>
      </c>
      <c r="EO86" t="s">
        <v>2657</v>
      </c>
      <c r="EP86" t="s">
        <v>2657</v>
      </c>
      <c r="EQ86" t="s">
        <v>2657</v>
      </c>
      <c r="ER86" t="s">
        <v>2658</v>
      </c>
      <c r="ES86" t="s">
        <v>2659</v>
      </c>
      <c r="ET86" t="s">
        <v>2660</v>
      </c>
      <c r="EU86" t="s">
        <v>2661</v>
      </c>
      <c r="EV86" t="s">
        <v>2662</v>
      </c>
      <c r="EW86" t="s">
        <v>2663</v>
      </c>
      <c r="EX86" t="s">
        <v>2664</v>
      </c>
      <c r="EY86" t="s">
        <v>2665</v>
      </c>
      <c r="EZ86" t="s">
        <v>2666</v>
      </c>
      <c r="FA86" t="s">
        <v>2667</v>
      </c>
      <c r="FB86" t="s">
        <v>2668</v>
      </c>
      <c r="FC86" t="s">
        <v>2669</v>
      </c>
      <c r="FD86">
        <v>4452596000</v>
      </c>
      <c r="FE86">
        <v>4452596000</v>
      </c>
      <c r="FF86">
        <v>4452596000</v>
      </c>
      <c r="FG86">
        <v>4452596000</v>
      </c>
      <c r="FH86">
        <v>4452596000</v>
      </c>
      <c r="FI86">
        <v>4452596000</v>
      </c>
      <c r="FJ86">
        <v>4452596000</v>
      </c>
      <c r="FK86">
        <v>4452596000</v>
      </c>
      <c r="FL86">
        <v>4452596000</v>
      </c>
      <c r="FM86">
        <v>4452596000</v>
      </c>
      <c r="FN86">
        <v>4452596000</v>
      </c>
      <c r="FO86">
        <v>4452596000</v>
      </c>
      <c r="FP86">
        <v>4452596000</v>
      </c>
      <c r="FQ86">
        <v>4452596000</v>
      </c>
      <c r="FR86">
        <v>4452596000</v>
      </c>
      <c r="FS86">
        <v>4539365334</v>
      </c>
      <c r="FT86">
        <v>4539365334</v>
      </c>
      <c r="FU86">
        <v>4389358383</v>
      </c>
      <c r="FV86">
        <v>4389358383</v>
      </c>
      <c r="FW86">
        <v>4389358383</v>
      </c>
      <c r="FX86">
        <v>4375125840</v>
      </c>
      <c r="FY86">
        <v>4370569873</v>
      </c>
      <c r="FZ86">
        <v>4356699427</v>
      </c>
      <c r="GA86">
        <v>4388774707</v>
      </c>
      <c r="GB86">
        <v>4364836395</v>
      </c>
      <c r="GC86">
        <v>4364836395</v>
      </c>
      <c r="GD86">
        <v>2032117644</v>
      </c>
      <c r="GE86">
        <v>2063838908</v>
      </c>
      <c r="GF86">
        <v>2200511318</v>
      </c>
      <c r="GG86">
        <v>3359825692</v>
      </c>
      <c r="GH86">
        <v>3359825692</v>
      </c>
      <c r="GI86">
        <v>3635523685</v>
      </c>
      <c r="GJ86">
        <v>3676864285</v>
      </c>
      <c r="GK86">
        <v>3676864285</v>
      </c>
      <c r="GL86">
        <v>3780733232</v>
      </c>
      <c r="GM86">
        <v>4130355233</v>
      </c>
      <c r="GN86">
        <v>4332127782</v>
      </c>
      <c r="GO86">
        <v>4362940819</v>
      </c>
      <c r="GP86">
        <v>4362940819</v>
      </c>
      <c r="GQ86">
        <v>0</v>
      </c>
      <c r="GR86">
        <v>214596627</v>
      </c>
      <c r="GS86">
        <v>568153578</v>
      </c>
      <c r="GT86">
        <v>746017409</v>
      </c>
      <c r="GU86">
        <v>2063982000</v>
      </c>
      <c r="GV86">
        <v>2251539354</v>
      </c>
      <c r="GW86">
        <v>2438117828</v>
      </c>
      <c r="GX86">
        <v>2610530924</v>
      </c>
      <c r="GY86">
        <v>3018193679</v>
      </c>
      <c r="GZ86">
        <v>3277947887</v>
      </c>
      <c r="HA86">
        <v>3785522675</v>
      </c>
      <c r="HB86">
        <v>4110917929</v>
      </c>
      <c r="HC86">
        <v>4110917929</v>
      </c>
      <c r="HD86">
        <v>671189999</v>
      </c>
      <c r="HE86">
        <v>671189999</v>
      </c>
      <c r="HF86">
        <v>671189999</v>
      </c>
      <c r="HG86">
        <v>671189999</v>
      </c>
      <c r="HH86">
        <v>671189999</v>
      </c>
      <c r="HI86">
        <v>671189999</v>
      </c>
      <c r="HJ86">
        <v>671189999</v>
      </c>
      <c r="HK86">
        <v>671189999</v>
      </c>
      <c r="HL86">
        <v>671189999</v>
      </c>
      <c r="HM86">
        <v>671189999</v>
      </c>
      <c r="HN86">
        <v>671189999</v>
      </c>
      <c r="HO86">
        <v>671189999</v>
      </c>
      <c r="HP86">
        <v>671189999</v>
      </c>
      <c r="HQ86">
        <v>0</v>
      </c>
      <c r="HR86">
        <v>484436017</v>
      </c>
      <c r="HS86">
        <v>520506938</v>
      </c>
      <c r="HT86">
        <v>530222105</v>
      </c>
      <c r="HU86">
        <v>547743504</v>
      </c>
      <c r="HV86">
        <v>547743504</v>
      </c>
      <c r="HW86">
        <v>554389421</v>
      </c>
      <c r="HX86">
        <v>554389421</v>
      </c>
      <c r="HY86">
        <v>554389421</v>
      </c>
      <c r="HZ86">
        <v>554389421</v>
      </c>
      <c r="IA86">
        <v>554389421</v>
      </c>
      <c r="IB86">
        <v>554389421</v>
      </c>
      <c r="IC86">
        <v>554389421</v>
      </c>
      <c r="ID86" t="s">
        <v>2670</v>
      </c>
      <c r="IE86" t="s">
        <v>480</v>
      </c>
      <c r="IF86" t="s">
        <v>480</v>
      </c>
      <c r="IG86" t="s">
        <v>2671</v>
      </c>
      <c r="IH86" t="s">
        <v>2672</v>
      </c>
      <c r="II86" t="s">
        <v>2673</v>
      </c>
      <c r="IJ86" t="s">
        <v>2674</v>
      </c>
      <c r="IK86" t="s">
        <v>2675</v>
      </c>
      <c r="IL86" t="s">
        <v>2676</v>
      </c>
      <c r="IM86" t="s">
        <v>2677</v>
      </c>
      <c r="IN86" t="s">
        <v>2678</v>
      </c>
      <c r="IO86" t="s">
        <v>2679</v>
      </c>
      <c r="IP86" t="s">
        <v>2680</v>
      </c>
      <c r="IQ86" t="s">
        <v>2681</v>
      </c>
      <c r="IR86" t="s">
        <v>2682</v>
      </c>
      <c r="IS86">
        <v>1</v>
      </c>
      <c r="IT86">
        <v>1</v>
      </c>
      <c r="IU86">
        <v>1</v>
      </c>
      <c r="IV86">
        <v>1</v>
      </c>
      <c r="IW86">
        <v>1</v>
      </c>
      <c r="IX86">
        <v>1</v>
      </c>
      <c r="IY86">
        <v>1</v>
      </c>
      <c r="IZ86">
        <v>1</v>
      </c>
      <c r="JA86">
        <v>1</v>
      </c>
      <c r="JB86">
        <v>1</v>
      </c>
      <c r="JC86">
        <v>1</v>
      </c>
      <c r="JD86">
        <v>1</v>
      </c>
      <c r="JE86">
        <v>1</v>
      </c>
      <c r="JF86">
        <v>5.6666666666666661</v>
      </c>
      <c r="JG86">
        <v>6.3333333333333339</v>
      </c>
      <c r="JH86">
        <v>8.6666666666666679</v>
      </c>
      <c r="JI86">
        <v>8.3333333333333321</v>
      </c>
      <c r="JJ86">
        <v>8.3333333333333321</v>
      </c>
      <c r="JK86">
        <v>10.333333333333334</v>
      </c>
      <c r="JL86">
        <v>10.333333333333334</v>
      </c>
      <c r="JM86">
        <v>8.6666666666666679</v>
      </c>
      <c r="JN86">
        <v>8.6666666666666679</v>
      </c>
      <c r="JO86">
        <v>8.3333333333333321</v>
      </c>
      <c r="JP86">
        <v>7.6666666666666661</v>
      </c>
      <c r="JQ86">
        <v>8.6666666666666679</v>
      </c>
      <c r="JR86">
        <v>100.00000000000001</v>
      </c>
      <c r="JS86">
        <v>5.6666666666666661</v>
      </c>
      <c r="JT86">
        <v>12</v>
      </c>
      <c r="JU86">
        <v>20.666666666666668</v>
      </c>
      <c r="JV86">
        <v>29</v>
      </c>
      <c r="JW86">
        <v>37.333333333333329</v>
      </c>
      <c r="JX86">
        <v>47.666666666666664</v>
      </c>
      <c r="JY86">
        <v>58</v>
      </c>
      <c r="JZ86">
        <v>66.666666666666671</v>
      </c>
      <c r="KA86">
        <v>75.333333333333343</v>
      </c>
      <c r="KB86">
        <v>83.666666666666671</v>
      </c>
      <c r="KC86">
        <v>91.333333333333343</v>
      </c>
      <c r="KD86">
        <v>100.00000000000001</v>
      </c>
      <c r="KE86">
        <v>100</v>
      </c>
      <c r="KF86">
        <v>100</v>
      </c>
      <c r="KG86">
        <v>100</v>
      </c>
      <c r="KH86">
        <v>100</v>
      </c>
      <c r="KI86">
        <v>100</v>
      </c>
      <c r="KJ86">
        <v>100</v>
      </c>
      <c r="KK86">
        <v>100</v>
      </c>
      <c r="KL86">
        <v>100</v>
      </c>
      <c r="KM86">
        <v>100</v>
      </c>
      <c r="KN86">
        <v>100</v>
      </c>
      <c r="KO86">
        <v>100</v>
      </c>
      <c r="KP86">
        <v>100</v>
      </c>
      <c r="KQ86">
        <v>100</v>
      </c>
      <c r="KR86">
        <v>100</v>
      </c>
      <c r="KS86">
        <v>100</v>
      </c>
      <c r="KT86">
        <v>100</v>
      </c>
      <c r="KU86">
        <v>100</v>
      </c>
      <c r="KV86">
        <v>100</v>
      </c>
      <c r="KW86">
        <v>100</v>
      </c>
      <c r="KX86">
        <v>100</v>
      </c>
      <c r="KY86">
        <v>100</v>
      </c>
      <c r="KZ86">
        <v>100</v>
      </c>
      <c r="LA86">
        <v>100</v>
      </c>
      <c r="LB86">
        <v>100</v>
      </c>
      <c r="LC86">
        <v>100</v>
      </c>
      <c r="LD86" t="s">
        <v>2582</v>
      </c>
      <c r="LE86" t="s">
        <v>2599</v>
      </c>
      <c r="LF86">
        <v>100</v>
      </c>
      <c r="LG86">
        <v>100</v>
      </c>
      <c r="LH86" t="s">
        <v>480</v>
      </c>
      <c r="LI86" t="s">
        <v>480</v>
      </c>
      <c r="LJ86">
        <v>100</v>
      </c>
      <c r="LK86">
        <v>100</v>
      </c>
      <c r="LL86">
        <v>12551846280</v>
      </c>
      <c r="LM86">
        <v>12530735635</v>
      </c>
      <c r="LN86">
        <v>11769912454</v>
      </c>
      <c r="LO86">
        <v>1565116239</v>
      </c>
      <c r="LP86">
        <v>1565116239</v>
      </c>
      <c r="LQ86">
        <v>5.6666666666666664E-2</v>
      </c>
      <c r="LR86">
        <v>6.3333333333333325E-2</v>
      </c>
      <c r="LS86">
        <v>8.666666666666667E-2</v>
      </c>
      <c r="LT86">
        <v>8.3333333333333315E-2</v>
      </c>
      <c r="LU86">
        <v>8.3333333333333315E-2</v>
      </c>
      <c r="LV86">
        <v>0.10333333333333333</v>
      </c>
      <c r="LW86">
        <v>0.10333333333333333</v>
      </c>
      <c r="LX86">
        <v>8.6666666666666559E-2</v>
      </c>
      <c r="LY86">
        <v>8.6666666666666781E-2</v>
      </c>
      <c r="LZ86">
        <v>8.333333333333337E-2</v>
      </c>
      <c r="MA86">
        <v>7.6666666666666661E-2</v>
      </c>
      <c r="MB86">
        <v>8.666666666666667E-2</v>
      </c>
      <c r="MC86">
        <v>1</v>
      </c>
      <c r="MD86">
        <v>1</v>
      </c>
      <c r="ME86">
        <v>1</v>
      </c>
      <c r="MF86" t="s">
        <v>492</v>
      </c>
      <c r="MG86" t="s">
        <v>492</v>
      </c>
      <c r="MH86" t="s">
        <v>492</v>
      </c>
      <c r="MI86" t="s">
        <v>492</v>
      </c>
      <c r="MJ86" t="s">
        <v>492</v>
      </c>
      <c r="MK86" t="s">
        <v>493</v>
      </c>
      <c r="ML86" t="s">
        <v>493</v>
      </c>
      <c r="MM86" t="s">
        <v>493</v>
      </c>
      <c r="MN86" t="s">
        <v>493</v>
      </c>
      <c r="MO86" t="s">
        <v>493</v>
      </c>
      <c r="MP86" t="s">
        <v>493</v>
      </c>
      <c r="MQ86">
        <v>0</v>
      </c>
      <c r="MR86" t="s">
        <v>496</v>
      </c>
      <c r="MS86" t="s">
        <v>496</v>
      </c>
      <c r="MT86" t="s">
        <v>496</v>
      </c>
      <c r="MU86" t="s">
        <v>496</v>
      </c>
      <c r="MV86" t="s">
        <v>496</v>
      </c>
      <c r="MW86" t="s">
        <v>496</v>
      </c>
      <c r="MX86" t="s">
        <v>496</v>
      </c>
      <c r="MY86" t="s">
        <v>496</v>
      </c>
      <c r="MZ86" t="s">
        <v>496</v>
      </c>
      <c r="NA86" t="s">
        <v>496</v>
      </c>
      <c r="NB86" t="s">
        <v>496</v>
      </c>
      <c r="NC86">
        <v>0</v>
      </c>
      <c r="ND86">
        <v>100</v>
      </c>
      <c r="NE86">
        <v>100</v>
      </c>
      <c r="NF86">
        <v>100</v>
      </c>
      <c r="NG86">
        <v>100</v>
      </c>
      <c r="NH86">
        <v>100</v>
      </c>
      <c r="NI86">
        <v>100</v>
      </c>
      <c r="NJ86">
        <v>100</v>
      </c>
      <c r="NK86">
        <v>100</v>
      </c>
      <c r="NL86">
        <v>100</v>
      </c>
      <c r="NM86">
        <v>100</v>
      </c>
      <c r="NN86">
        <v>100</v>
      </c>
      <c r="NO86">
        <v>100</v>
      </c>
      <c r="NP86" t="s">
        <v>751</v>
      </c>
      <c r="NQ86" t="s">
        <v>751</v>
      </c>
      <c r="NR86" t="s">
        <v>751</v>
      </c>
      <c r="NS86" t="s">
        <v>751</v>
      </c>
      <c r="NT86" t="s">
        <v>751</v>
      </c>
      <c r="NU86" t="s">
        <v>751</v>
      </c>
      <c r="NV86" t="s">
        <v>751</v>
      </c>
      <c r="NW86" t="s">
        <v>751</v>
      </c>
      <c r="NX86" t="s">
        <v>751</v>
      </c>
      <c r="NY86" t="s">
        <v>751</v>
      </c>
      <c r="NZ86" t="s">
        <v>751</v>
      </c>
      <c r="OA86">
        <v>0</v>
      </c>
      <c r="OB86" t="s">
        <v>2641</v>
      </c>
      <c r="OC86" t="s">
        <v>2641</v>
      </c>
      <c r="OD86" t="s">
        <v>2641</v>
      </c>
      <c r="OE86" t="s">
        <v>2641</v>
      </c>
      <c r="OF86" t="s">
        <v>2641</v>
      </c>
      <c r="OG86" t="s">
        <v>2641</v>
      </c>
      <c r="OH86" t="s">
        <v>2641</v>
      </c>
      <c r="OI86" t="s">
        <v>2641</v>
      </c>
      <c r="OJ86" t="s">
        <v>2641</v>
      </c>
      <c r="OK86" t="s">
        <v>2641</v>
      </c>
      <c r="OL86" t="s">
        <v>2641</v>
      </c>
      <c r="OM86">
        <v>0</v>
      </c>
      <c r="OP86" t="s">
        <v>2644</v>
      </c>
      <c r="OQ86">
        <v>1</v>
      </c>
      <c r="OR86">
        <v>0</v>
      </c>
      <c r="OS86">
        <v>0</v>
      </c>
      <c r="OT86">
        <v>528688</v>
      </c>
      <c r="OU86">
        <v>528688</v>
      </c>
      <c r="OV86">
        <v>528688</v>
      </c>
      <c r="OW86">
        <v>528689</v>
      </c>
      <c r="OX86">
        <v>116800578</v>
      </c>
      <c r="OY86">
        <v>116800578</v>
      </c>
      <c r="OZ86">
        <v>116800578</v>
      </c>
      <c r="PA86">
        <v>116800578</v>
      </c>
      <c r="PB86">
        <v>116800578</v>
      </c>
      <c r="PC86">
        <v>116800578</v>
      </c>
      <c r="PD86">
        <v>116800578</v>
      </c>
      <c r="PE86">
        <v>671189999</v>
      </c>
      <c r="PF86">
        <v>671189999</v>
      </c>
      <c r="PG86">
        <v>670661311</v>
      </c>
      <c r="PH86">
        <v>670661311</v>
      </c>
      <c r="PI86">
        <v>670661311</v>
      </c>
      <c r="PJ86">
        <v>670661310</v>
      </c>
      <c r="PK86">
        <v>554389421</v>
      </c>
      <c r="PL86">
        <v>554389421</v>
      </c>
      <c r="PM86">
        <v>554389421</v>
      </c>
      <c r="PN86">
        <v>554389421</v>
      </c>
      <c r="PO86">
        <v>554389421</v>
      </c>
      <c r="PP86">
        <v>554389421</v>
      </c>
      <c r="PQ86">
        <v>554389421</v>
      </c>
      <c r="PR86">
        <v>140260004</v>
      </c>
      <c r="PS86">
        <v>1424856235</v>
      </c>
      <c r="PT86" t="s">
        <v>517</v>
      </c>
    </row>
    <row r="87" spans="1:436" x14ac:dyDescent="0.35">
      <c r="A87" t="s">
        <v>2683</v>
      </c>
      <c r="B87">
        <v>7872</v>
      </c>
      <c r="C87" t="s">
        <v>2684</v>
      </c>
      <c r="D87">
        <v>2020110010185</v>
      </c>
      <c r="E87" t="s">
        <v>437</v>
      </c>
      <c r="F87" t="s">
        <v>438</v>
      </c>
      <c r="G87" t="s">
        <v>2407</v>
      </c>
      <c r="H87" t="s">
        <v>2408</v>
      </c>
      <c r="I87" t="s">
        <v>2486</v>
      </c>
      <c r="J87" t="s">
        <v>2409</v>
      </c>
      <c r="K87" t="s">
        <v>2410</v>
      </c>
      <c r="L87" t="s">
        <v>2411</v>
      </c>
      <c r="M87" t="s">
        <v>2412</v>
      </c>
      <c r="N87" t="s">
        <v>2410</v>
      </c>
      <c r="O87" t="s">
        <v>2411</v>
      </c>
      <c r="P87" t="s">
        <v>2412</v>
      </c>
      <c r="Q87" t="s">
        <v>2413</v>
      </c>
      <c r="R87" t="s">
        <v>1216</v>
      </c>
      <c r="S87" t="s">
        <v>1379</v>
      </c>
      <c r="T87" t="s">
        <v>1380</v>
      </c>
      <c r="AD87" t="s">
        <v>1381</v>
      </c>
      <c r="AE87" t="s">
        <v>1382</v>
      </c>
      <c r="AG87" t="s">
        <v>480</v>
      </c>
      <c r="AH87" t="s">
        <v>480</v>
      </c>
      <c r="AI87" t="s">
        <v>1383</v>
      </c>
      <c r="AJ87">
        <v>0</v>
      </c>
      <c r="AK87">
        <v>44055</v>
      </c>
      <c r="AL87">
        <v>1</v>
      </c>
      <c r="AM87">
        <v>2023</v>
      </c>
      <c r="AN87" t="s">
        <v>2685</v>
      </c>
      <c r="AO87" t="s">
        <v>2686</v>
      </c>
      <c r="AP87">
        <v>2020</v>
      </c>
      <c r="AQ87">
        <v>2024</v>
      </c>
      <c r="AR87" t="s">
        <v>469</v>
      </c>
      <c r="AS87" t="s">
        <v>459</v>
      </c>
      <c r="AT87" t="s">
        <v>580</v>
      </c>
      <c r="AU87" t="s">
        <v>461</v>
      </c>
      <c r="AV87">
        <v>2020</v>
      </c>
      <c r="AW87">
        <v>0</v>
      </c>
      <c r="AX87" t="s">
        <v>2687</v>
      </c>
      <c r="AZ87">
        <v>1</v>
      </c>
      <c r="BB87" t="s">
        <v>2688</v>
      </c>
      <c r="BC87" t="s">
        <v>2689</v>
      </c>
      <c r="BD87" t="s">
        <v>2690</v>
      </c>
      <c r="BE87" t="s">
        <v>583</v>
      </c>
      <c r="BF87" t="s">
        <v>532</v>
      </c>
      <c r="BG87">
        <v>2</v>
      </c>
      <c r="BH87">
        <v>45204</v>
      </c>
      <c r="BI87" t="s">
        <v>2450</v>
      </c>
      <c r="BJ87" t="s">
        <v>51</v>
      </c>
      <c r="BK87">
        <v>8</v>
      </c>
      <c r="BL87">
        <v>1</v>
      </c>
      <c r="BM87">
        <v>2</v>
      </c>
      <c r="BN87">
        <v>2</v>
      </c>
      <c r="BO87">
        <v>2</v>
      </c>
      <c r="BP87">
        <v>1</v>
      </c>
      <c r="BW87">
        <v>1</v>
      </c>
      <c r="BX87">
        <v>2</v>
      </c>
      <c r="BY87">
        <v>2</v>
      </c>
      <c r="BZ87">
        <v>2</v>
      </c>
      <c r="CA87">
        <v>2</v>
      </c>
      <c r="CB87">
        <v>2</v>
      </c>
      <c r="CC87">
        <v>2</v>
      </c>
      <c r="CD87">
        <v>0</v>
      </c>
      <c r="CE87" t="s">
        <v>583</v>
      </c>
      <c r="CF87">
        <v>0</v>
      </c>
      <c r="CG87">
        <v>0</v>
      </c>
      <c r="CH87" t="s">
        <v>583</v>
      </c>
      <c r="CI87" t="s">
        <v>583</v>
      </c>
      <c r="CJ87">
        <v>1</v>
      </c>
      <c r="CK87">
        <v>2</v>
      </c>
      <c r="CL87">
        <v>2</v>
      </c>
      <c r="CM87">
        <v>7</v>
      </c>
      <c r="CN87" t="s">
        <v>469</v>
      </c>
      <c r="CO87">
        <v>0</v>
      </c>
      <c r="CP87">
        <v>0</v>
      </c>
      <c r="CQ87">
        <v>0</v>
      </c>
      <c r="CR87">
        <v>0</v>
      </c>
      <c r="CS87">
        <v>0</v>
      </c>
      <c r="CT87">
        <v>1</v>
      </c>
      <c r="CU87">
        <v>0</v>
      </c>
      <c r="CV87">
        <v>0</v>
      </c>
      <c r="CW87">
        <v>0</v>
      </c>
      <c r="CX87">
        <v>0</v>
      </c>
      <c r="CY87">
        <v>0</v>
      </c>
      <c r="CZ87">
        <v>1</v>
      </c>
      <c r="DA87">
        <v>2</v>
      </c>
      <c r="DB87" s="92">
        <v>2</v>
      </c>
      <c r="DC87">
        <v>2</v>
      </c>
      <c r="DD87">
        <v>2</v>
      </c>
      <c r="DE87">
        <v>0</v>
      </c>
      <c r="DF87">
        <v>0</v>
      </c>
      <c r="DG87">
        <v>0</v>
      </c>
      <c r="DH87">
        <v>0</v>
      </c>
      <c r="DI87">
        <v>0</v>
      </c>
      <c r="DJ87">
        <v>0</v>
      </c>
      <c r="DK87">
        <v>0</v>
      </c>
      <c r="DL87">
        <v>0</v>
      </c>
      <c r="DM87">
        <v>0</v>
      </c>
      <c r="DN87">
        <v>0</v>
      </c>
      <c r="DO87">
        <v>0</v>
      </c>
      <c r="DP87">
        <v>0</v>
      </c>
      <c r="DQ87">
        <v>2</v>
      </c>
      <c r="DR87">
        <v>0</v>
      </c>
      <c r="DS87">
        <v>0</v>
      </c>
      <c r="DT87">
        <v>0</v>
      </c>
      <c r="DU87">
        <v>0</v>
      </c>
      <c r="DV87">
        <v>0</v>
      </c>
      <c r="DW87">
        <v>1</v>
      </c>
      <c r="DX87">
        <v>0</v>
      </c>
      <c r="DY87">
        <v>0</v>
      </c>
      <c r="DZ87">
        <v>0</v>
      </c>
      <c r="EA87">
        <v>0</v>
      </c>
      <c r="EB87">
        <v>0</v>
      </c>
      <c r="EC87">
        <v>1</v>
      </c>
      <c r="ED87">
        <v>2</v>
      </c>
      <c r="EE87">
        <v>2</v>
      </c>
      <c r="EF87">
        <v>0</v>
      </c>
      <c r="EG87">
        <v>0</v>
      </c>
      <c r="EH87">
        <v>0</v>
      </c>
      <c r="EI87">
        <v>0</v>
      </c>
      <c r="EJ87">
        <v>0</v>
      </c>
      <c r="EK87" t="s">
        <v>2691</v>
      </c>
      <c r="EL87">
        <v>0</v>
      </c>
      <c r="EM87">
        <v>0</v>
      </c>
      <c r="EN87">
        <v>0</v>
      </c>
      <c r="EO87">
        <v>0</v>
      </c>
      <c r="EP87">
        <v>0</v>
      </c>
      <c r="EQ87" t="s">
        <v>2691</v>
      </c>
      <c r="ER87">
        <v>0</v>
      </c>
      <c r="ES87">
        <v>0</v>
      </c>
      <c r="ET87">
        <v>0</v>
      </c>
      <c r="EU87">
        <v>0</v>
      </c>
      <c r="EV87">
        <v>0</v>
      </c>
      <c r="EW87" t="s">
        <v>2691</v>
      </c>
      <c r="EX87">
        <v>0</v>
      </c>
      <c r="EY87">
        <v>0</v>
      </c>
      <c r="EZ87">
        <v>0</v>
      </c>
      <c r="FA87">
        <v>0</v>
      </c>
      <c r="FB87">
        <v>0</v>
      </c>
      <c r="FC87" t="s">
        <v>2691</v>
      </c>
      <c r="FD87" t="s">
        <v>583</v>
      </c>
      <c r="FE87" t="s">
        <v>583</v>
      </c>
      <c r="FF87" t="s">
        <v>583</v>
      </c>
      <c r="FG87" t="s">
        <v>583</v>
      </c>
      <c r="FH87" t="s">
        <v>583</v>
      </c>
      <c r="FI87" t="s">
        <v>583</v>
      </c>
      <c r="FJ87" t="s">
        <v>583</v>
      </c>
      <c r="FK87" t="s">
        <v>583</v>
      </c>
      <c r="FL87" t="s">
        <v>583</v>
      </c>
      <c r="FM87" t="s">
        <v>583</v>
      </c>
      <c r="FN87" t="s">
        <v>583</v>
      </c>
      <c r="FO87" t="s">
        <v>583</v>
      </c>
      <c r="FP87" t="s">
        <v>583</v>
      </c>
      <c r="FQ87" t="s">
        <v>583</v>
      </c>
      <c r="FR87" t="s">
        <v>583</v>
      </c>
      <c r="FS87" t="s">
        <v>583</v>
      </c>
      <c r="FT87" t="s">
        <v>583</v>
      </c>
      <c r="FU87" t="s">
        <v>583</v>
      </c>
      <c r="FV87" t="s">
        <v>583</v>
      </c>
      <c r="FW87" t="s">
        <v>583</v>
      </c>
      <c r="FX87" t="s">
        <v>583</v>
      </c>
      <c r="FY87" t="s">
        <v>583</v>
      </c>
      <c r="FZ87" t="s">
        <v>583</v>
      </c>
      <c r="GA87" t="s">
        <v>583</v>
      </c>
      <c r="GB87" t="s">
        <v>583</v>
      </c>
      <c r="GC87" t="s">
        <v>583</v>
      </c>
      <c r="GD87" t="s">
        <v>583</v>
      </c>
      <c r="GE87" t="s">
        <v>583</v>
      </c>
      <c r="GF87" t="s">
        <v>583</v>
      </c>
      <c r="GG87" t="s">
        <v>583</v>
      </c>
      <c r="GH87" t="s">
        <v>583</v>
      </c>
      <c r="GI87" t="s">
        <v>583</v>
      </c>
      <c r="GJ87" t="s">
        <v>583</v>
      </c>
      <c r="GK87" t="s">
        <v>583</v>
      </c>
      <c r="GL87" t="s">
        <v>583</v>
      </c>
      <c r="GM87" t="s">
        <v>583</v>
      </c>
      <c r="GN87" t="s">
        <v>583</v>
      </c>
      <c r="GO87" t="s">
        <v>583</v>
      </c>
      <c r="GP87" t="s">
        <v>583</v>
      </c>
      <c r="GQ87" t="s">
        <v>583</v>
      </c>
      <c r="GR87" t="s">
        <v>583</v>
      </c>
      <c r="GS87" t="s">
        <v>583</v>
      </c>
      <c r="GT87" t="s">
        <v>583</v>
      </c>
      <c r="GU87" t="s">
        <v>583</v>
      </c>
      <c r="GV87" t="s">
        <v>583</v>
      </c>
      <c r="GW87" t="s">
        <v>583</v>
      </c>
      <c r="GX87" t="s">
        <v>583</v>
      </c>
      <c r="GY87" t="s">
        <v>583</v>
      </c>
      <c r="GZ87" t="s">
        <v>583</v>
      </c>
      <c r="HA87" t="s">
        <v>583</v>
      </c>
      <c r="HB87" t="s">
        <v>583</v>
      </c>
      <c r="HC87" t="s">
        <v>583</v>
      </c>
      <c r="HD87" t="s">
        <v>583</v>
      </c>
      <c r="HE87" t="s">
        <v>583</v>
      </c>
      <c r="HF87" t="s">
        <v>583</v>
      </c>
      <c r="HG87" t="s">
        <v>583</v>
      </c>
      <c r="HH87" t="s">
        <v>583</v>
      </c>
      <c r="HI87" t="s">
        <v>583</v>
      </c>
      <c r="HJ87" t="s">
        <v>583</v>
      </c>
      <c r="HK87" t="s">
        <v>583</v>
      </c>
      <c r="HL87" t="s">
        <v>583</v>
      </c>
      <c r="HM87" t="s">
        <v>583</v>
      </c>
      <c r="HN87" t="s">
        <v>583</v>
      </c>
      <c r="HO87" t="s">
        <v>583</v>
      </c>
      <c r="HP87" t="s">
        <v>583</v>
      </c>
      <c r="HQ87" t="s">
        <v>583</v>
      </c>
      <c r="HR87" t="s">
        <v>583</v>
      </c>
      <c r="HS87" t="s">
        <v>583</v>
      </c>
      <c r="HT87" t="s">
        <v>583</v>
      </c>
      <c r="HU87" t="s">
        <v>583</v>
      </c>
      <c r="HV87" t="s">
        <v>583</v>
      </c>
      <c r="HW87" t="s">
        <v>583</v>
      </c>
      <c r="HX87" t="s">
        <v>583</v>
      </c>
      <c r="HY87" t="s">
        <v>583</v>
      </c>
      <c r="HZ87" t="s">
        <v>583</v>
      </c>
      <c r="IA87" t="s">
        <v>583</v>
      </c>
      <c r="IB87" t="s">
        <v>583</v>
      </c>
      <c r="IC87" t="s">
        <v>583</v>
      </c>
      <c r="ID87" t="s">
        <v>2692</v>
      </c>
      <c r="IE87" t="s">
        <v>480</v>
      </c>
      <c r="IF87" t="s">
        <v>480</v>
      </c>
      <c r="IG87" t="s">
        <v>480</v>
      </c>
      <c r="IH87" t="s">
        <v>480</v>
      </c>
      <c r="II87" t="s">
        <v>480</v>
      </c>
      <c r="IJ87" t="s">
        <v>480</v>
      </c>
      <c r="IK87" t="s">
        <v>480</v>
      </c>
      <c r="IL87" t="s">
        <v>2693</v>
      </c>
      <c r="IM87" t="s">
        <v>480</v>
      </c>
      <c r="IN87" t="s">
        <v>480</v>
      </c>
      <c r="IO87" t="s">
        <v>480</v>
      </c>
      <c r="IP87" t="s">
        <v>480</v>
      </c>
      <c r="IQ87" t="s">
        <v>480</v>
      </c>
      <c r="IR87" t="s">
        <v>2694</v>
      </c>
      <c r="IS87">
        <v>0</v>
      </c>
      <c r="IT87">
        <v>0</v>
      </c>
      <c r="IU87">
        <v>0</v>
      </c>
      <c r="IV87">
        <v>0</v>
      </c>
      <c r="IW87">
        <v>0</v>
      </c>
      <c r="IX87">
        <v>1</v>
      </c>
      <c r="IY87">
        <v>0</v>
      </c>
      <c r="IZ87">
        <v>0</v>
      </c>
      <c r="JA87">
        <v>0</v>
      </c>
      <c r="JB87">
        <v>0</v>
      </c>
      <c r="JC87">
        <v>0</v>
      </c>
      <c r="JD87">
        <v>1</v>
      </c>
      <c r="JE87">
        <v>1</v>
      </c>
      <c r="JF87">
        <v>0</v>
      </c>
      <c r="JG87">
        <v>0</v>
      </c>
      <c r="JH87">
        <v>0</v>
      </c>
      <c r="JI87">
        <v>0</v>
      </c>
      <c r="JJ87">
        <v>0</v>
      </c>
      <c r="JK87">
        <v>50</v>
      </c>
      <c r="JL87">
        <v>0</v>
      </c>
      <c r="JM87">
        <v>0</v>
      </c>
      <c r="JN87">
        <v>0</v>
      </c>
      <c r="JO87">
        <v>0</v>
      </c>
      <c r="JP87">
        <v>0</v>
      </c>
      <c r="JQ87">
        <v>50</v>
      </c>
      <c r="JR87">
        <v>100</v>
      </c>
      <c r="JS87">
        <v>0</v>
      </c>
      <c r="JT87">
        <v>0</v>
      </c>
      <c r="JU87">
        <v>0</v>
      </c>
      <c r="JV87">
        <v>0</v>
      </c>
      <c r="JW87">
        <v>0</v>
      </c>
      <c r="JX87">
        <v>50</v>
      </c>
      <c r="JY87">
        <v>50</v>
      </c>
      <c r="JZ87">
        <v>50</v>
      </c>
      <c r="KA87">
        <v>50</v>
      </c>
      <c r="KB87">
        <v>50</v>
      </c>
      <c r="KC87">
        <v>50</v>
      </c>
      <c r="KD87">
        <v>100</v>
      </c>
      <c r="KE87" t="s">
        <v>489</v>
      </c>
      <c r="KF87" t="s">
        <v>480</v>
      </c>
      <c r="KG87" t="s">
        <v>480</v>
      </c>
      <c r="KH87" t="s">
        <v>480</v>
      </c>
      <c r="KI87" t="s">
        <v>480</v>
      </c>
      <c r="KJ87">
        <v>100</v>
      </c>
      <c r="KK87" t="s">
        <v>480</v>
      </c>
      <c r="KL87" t="s">
        <v>480</v>
      </c>
      <c r="KM87" t="s">
        <v>480</v>
      </c>
      <c r="KN87" t="s">
        <v>480</v>
      </c>
      <c r="KO87" t="s">
        <v>480</v>
      </c>
      <c r="KP87">
        <v>100</v>
      </c>
      <c r="KQ87" t="s">
        <v>489</v>
      </c>
      <c r="KR87" t="s">
        <v>489</v>
      </c>
      <c r="KS87" t="s">
        <v>489</v>
      </c>
      <c r="KT87" t="s">
        <v>489</v>
      </c>
      <c r="KU87" t="s">
        <v>489</v>
      </c>
      <c r="KV87">
        <v>100</v>
      </c>
      <c r="KW87">
        <v>100</v>
      </c>
      <c r="KX87">
        <v>100</v>
      </c>
      <c r="KY87">
        <v>100</v>
      </c>
      <c r="KZ87">
        <v>100</v>
      </c>
      <c r="LA87">
        <v>100</v>
      </c>
      <c r="LB87">
        <v>100</v>
      </c>
      <c r="LC87">
        <v>100</v>
      </c>
      <c r="LD87" t="s">
        <v>2509</v>
      </c>
      <c r="LE87" t="s">
        <v>2486</v>
      </c>
      <c r="LF87">
        <v>100</v>
      </c>
      <c r="LG87">
        <v>100</v>
      </c>
      <c r="LH87" t="s">
        <v>480</v>
      </c>
      <c r="LI87" t="s">
        <v>480</v>
      </c>
      <c r="LJ87">
        <v>100</v>
      </c>
      <c r="LK87">
        <v>100</v>
      </c>
      <c r="LL87">
        <v>12551846280</v>
      </c>
      <c r="LM87">
        <v>12530735635</v>
      </c>
      <c r="LN87">
        <v>11769912454</v>
      </c>
      <c r="LO87">
        <v>1565116239</v>
      </c>
      <c r="LP87">
        <v>1565116239</v>
      </c>
      <c r="LQ87" t="s">
        <v>489</v>
      </c>
      <c r="LR87" t="s">
        <v>489</v>
      </c>
      <c r="LS87" t="s">
        <v>489</v>
      </c>
      <c r="LT87" t="s">
        <v>489</v>
      </c>
      <c r="LU87" t="s">
        <v>489</v>
      </c>
      <c r="LV87">
        <v>1</v>
      </c>
      <c r="LW87">
        <v>0</v>
      </c>
      <c r="LX87">
        <v>0</v>
      </c>
      <c r="LY87">
        <v>0</v>
      </c>
      <c r="LZ87">
        <v>0</v>
      </c>
      <c r="MA87">
        <v>0</v>
      </c>
      <c r="MB87">
        <v>1</v>
      </c>
      <c r="MC87">
        <v>2</v>
      </c>
      <c r="MD87">
        <v>2</v>
      </c>
      <c r="ME87">
        <v>2</v>
      </c>
      <c r="MF87" t="s">
        <v>491</v>
      </c>
      <c r="MG87" t="s">
        <v>491</v>
      </c>
      <c r="MH87" t="s">
        <v>491</v>
      </c>
      <c r="MI87" t="s">
        <v>491</v>
      </c>
      <c r="MJ87" t="s">
        <v>491</v>
      </c>
      <c r="MK87" t="s">
        <v>493</v>
      </c>
      <c r="ML87" t="s">
        <v>493</v>
      </c>
      <c r="MM87" t="s">
        <v>491</v>
      </c>
      <c r="MN87" t="s">
        <v>491</v>
      </c>
      <c r="MO87" t="s">
        <v>491</v>
      </c>
      <c r="MP87" t="s">
        <v>491</v>
      </c>
      <c r="MQ87">
        <v>0</v>
      </c>
      <c r="MR87" t="s">
        <v>491</v>
      </c>
      <c r="MS87" t="s">
        <v>491</v>
      </c>
      <c r="MT87" t="s">
        <v>491</v>
      </c>
      <c r="MU87" t="s">
        <v>491</v>
      </c>
      <c r="MV87" t="s">
        <v>491</v>
      </c>
      <c r="MW87" t="s">
        <v>496</v>
      </c>
      <c r="MX87" t="s">
        <v>496</v>
      </c>
      <c r="MY87" t="s">
        <v>491</v>
      </c>
      <c r="MZ87" t="s">
        <v>491</v>
      </c>
      <c r="NA87" t="s">
        <v>491</v>
      </c>
      <c r="NB87" t="s">
        <v>491</v>
      </c>
      <c r="NC87">
        <v>0</v>
      </c>
      <c r="ND87" t="s">
        <v>489</v>
      </c>
      <c r="NE87" t="s">
        <v>489</v>
      </c>
      <c r="NF87" t="s">
        <v>489</v>
      </c>
      <c r="NG87" t="s">
        <v>489</v>
      </c>
      <c r="NH87" t="s">
        <v>489</v>
      </c>
      <c r="NI87">
        <v>100</v>
      </c>
      <c r="NJ87">
        <v>100</v>
      </c>
      <c r="NK87">
        <v>100</v>
      </c>
      <c r="NL87">
        <v>100</v>
      </c>
      <c r="NM87">
        <v>100</v>
      </c>
      <c r="NN87">
        <v>100</v>
      </c>
      <c r="NO87">
        <v>100</v>
      </c>
      <c r="NP87" t="s">
        <v>491</v>
      </c>
      <c r="NQ87" t="s">
        <v>491</v>
      </c>
      <c r="NR87" t="s">
        <v>491</v>
      </c>
      <c r="NS87" t="s">
        <v>491</v>
      </c>
      <c r="NT87" t="s">
        <v>491</v>
      </c>
      <c r="NU87" t="s">
        <v>491</v>
      </c>
      <c r="NV87" t="s">
        <v>491</v>
      </c>
      <c r="NW87" t="s">
        <v>491</v>
      </c>
      <c r="NX87" t="s">
        <v>491</v>
      </c>
      <c r="NY87" t="s">
        <v>491</v>
      </c>
      <c r="NZ87" t="s">
        <v>491</v>
      </c>
      <c r="OA87">
        <v>0</v>
      </c>
      <c r="OB87" t="s">
        <v>1240</v>
      </c>
      <c r="OC87" t="s">
        <v>1240</v>
      </c>
      <c r="OD87" t="s">
        <v>1240</v>
      </c>
      <c r="OE87" t="s">
        <v>1240</v>
      </c>
      <c r="OF87" t="s">
        <v>1240</v>
      </c>
      <c r="OG87" t="s">
        <v>2641</v>
      </c>
      <c r="OH87" t="s">
        <v>2641</v>
      </c>
      <c r="OI87" t="s">
        <v>2641</v>
      </c>
      <c r="OJ87" t="s">
        <v>2641</v>
      </c>
      <c r="OK87" t="s">
        <v>2641</v>
      </c>
      <c r="OL87" t="s">
        <v>2641</v>
      </c>
      <c r="OM87">
        <v>0</v>
      </c>
      <c r="OP87" t="s">
        <v>2683</v>
      </c>
      <c r="OQ87">
        <v>2</v>
      </c>
      <c r="OR87" t="s">
        <v>583</v>
      </c>
      <c r="OS87" t="s">
        <v>583</v>
      </c>
      <c r="OT87" t="s">
        <v>583</v>
      </c>
      <c r="OU87" t="s">
        <v>583</v>
      </c>
      <c r="OV87" t="s">
        <v>583</v>
      </c>
      <c r="OW87" t="s">
        <v>583</v>
      </c>
      <c r="OX87" t="s">
        <v>583</v>
      </c>
      <c r="OY87" t="s">
        <v>583</v>
      </c>
      <c r="OZ87" t="s">
        <v>583</v>
      </c>
      <c r="PA87" t="s">
        <v>583</v>
      </c>
      <c r="PB87" t="s">
        <v>583</v>
      </c>
      <c r="PC87" t="s">
        <v>583</v>
      </c>
      <c r="PD87" t="s">
        <v>583</v>
      </c>
      <c r="PE87" t="s">
        <v>583</v>
      </c>
      <c r="PF87" t="s">
        <v>583</v>
      </c>
      <c r="PG87" t="s">
        <v>583</v>
      </c>
      <c r="PH87" t="s">
        <v>583</v>
      </c>
      <c r="PI87" t="s">
        <v>583</v>
      </c>
      <c r="PJ87" t="s">
        <v>583</v>
      </c>
      <c r="PK87" t="s">
        <v>583</v>
      </c>
      <c r="PL87" t="s">
        <v>583</v>
      </c>
      <c r="PM87" t="s">
        <v>583</v>
      </c>
      <c r="PN87" t="s">
        <v>583</v>
      </c>
      <c r="PO87" t="s">
        <v>583</v>
      </c>
      <c r="PP87" t="s">
        <v>583</v>
      </c>
      <c r="PQ87" t="s">
        <v>583</v>
      </c>
      <c r="PR87">
        <v>140260004</v>
      </c>
      <c r="PS87">
        <v>1424856235</v>
      </c>
      <c r="PT87" t="s">
        <v>617</v>
      </c>
    </row>
    <row r="88" spans="1:436" x14ac:dyDescent="0.35">
      <c r="A88" t="s">
        <v>2695</v>
      </c>
      <c r="B88">
        <v>7872</v>
      </c>
      <c r="C88" t="s">
        <v>2696</v>
      </c>
      <c r="D88">
        <v>2020110010185</v>
      </c>
      <c r="E88" t="s">
        <v>437</v>
      </c>
      <c r="F88" t="s">
        <v>438</v>
      </c>
      <c r="G88" t="s">
        <v>2407</v>
      </c>
      <c r="H88" t="s">
        <v>2408</v>
      </c>
      <c r="I88" t="s">
        <v>2599</v>
      </c>
      <c r="J88" t="s">
        <v>2409</v>
      </c>
      <c r="K88" t="s">
        <v>2410</v>
      </c>
      <c r="L88" t="s">
        <v>2411</v>
      </c>
      <c r="M88" t="s">
        <v>2412</v>
      </c>
      <c r="N88" t="s">
        <v>2410</v>
      </c>
      <c r="O88" t="s">
        <v>2600</v>
      </c>
      <c r="P88" t="s">
        <v>2601</v>
      </c>
      <c r="Q88" t="s">
        <v>2602</v>
      </c>
      <c r="R88" t="s">
        <v>1216</v>
      </c>
      <c r="S88" t="s">
        <v>2697</v>
      </c>
      <c r="T88" t="s">
        <v>2698</v>
      </c>
      <c r="AD88" t="s">
        <v>2699</v>
      </c>
      <c r="AE88" t="s">
        <v>2700</v>
      </c>
      <c r="AG88" t="s">
        <v>480</v>
      </c>
      <c r="AH88" t="s">
        <v>480</v>
      </c>
      <c r="AI88" t="s">
        <v>2701</v>
      </c>
      <c r="AJ88" t="s">
        <v>2650</v>
      </c>
      <c r="AK88">
        <v>44055</v>
      </c>
      <c r="AL88">
        <v>1</v>
      </c>
      <c r="AM88">
        <v>2023</v>
      </c>
      <c r="AN88" t="s">
        <v>2702</v>
      </c>
      <c r="AO88" t="s">
        <v>2703</v>
      </c>
      <c r="AP88">
        <v>2020</v>
      </c>
      <c r="AQ88">
        <v>2024</v>
      </c>
      <c r="AR88" t="s">
        <v>469</v>
      </c>
      <c r="AS88" t="s">
        <v>459</v>
      </c>
      <c r="AT88" t="s">
        <v>580</v>
      </c>
      <c r="AU88" t="s">
        <v>461</v>
      </c>
      <c r="AV88" t="s">
        <v>462</v>
      </c>
      <c r="AW88" t="s">
        <v>462</v>
      </c>
      <c r="AX88" t="s">
        <v>462</v>
      </c>
      <c r="AZ88">
        <v>1</v>
      </c>
      <c r="BB88" t="s">
        <v>2704</v>
      </c>
      <c r="BC88" t="s">
        <v>2705</v>
      </c>
      <c r="BD88" t="s">
        <v>2706</v>
      </c>
      <c r="BE88" t="s">
        <v>583</v>
      </c>
      <c r="BF88" t="s">
        <v>532</v>
      </c>
      <c r="BG88">
        <v>2</v>
      </c>
      <c r="BH88">
        <v>45204</v>
      </c>
      <c r="BI88" t="s">
        <v>2450</v>
      </c>
      <c r="BJ88" t="s">
        <v>51</v>
      </c>
      <c r="BK88">
        <v>20</v>
      </c>
      <c r="BL88">
        <v>3</v>
      </c>
      <c r="BM88">
        <v>5</v>
      </c>
      <c r="BN88">
        <v>5</v>
      </c>
      <c r="BO88">
        <v>4</v>
      </c>
      <c r="BP88">
        <v>3</v>
      </c>
      <c r="BW88">
        <v>3</v>
      </c>
      <c r="BX88">
        <v>5</v>
      </c>
      <c r="BY88">
        <v>5</v>
      </c>
      <c r="BZ88">
        <v>4</v>
      </c>
      <c r="CA88">
        <v>5</v>
      </c>
      <c r="CB88">
        <v>5</v>
      </c>
      <c r="CC88">
        <v>4</v>
      </c>
      <c r="CD88">
        <v>0</v>
      </c>
      <c r="CE88" t="s">
        <v>583</v>
      </c>
      <c r="CF88">
        <v>0</v>
      </c>
      <c r="CG88">
        <v>0</v>
      </c>
      <c r="CH88" t="s">
        <v>583</v>
      </c>
      <c r="CI88" t="s">
        <v>583</v>
      </c>
      <c r="CJ88">
        <v>2.9999999999999996</v>
      </c>
      <c r="CK88">
        <v>5</v>
      </c>
      <c r="CL88">
        <v>5</v>
      </c>
      <c r="CM88">
        <v>18</v>
      </c>
      <c r="CN88" t="s">
        <v>469</v>
      </c>
      <c r="CO88">
        <v>0</v>
      </c>
      <c r="CP88">
        <v>0</v>
      </c>
      <c r="CQ88">
        <v>1</v>
      </c>
      <c r="CR88">
        <v>0</v>
      </c>
      <c r="CS88">
        <v>1</v>
      </c>
      <c r="CT88">
        <v>1</v>
      </c>
      <c r="CU88">
        <v>1</v>
      </c>
      <c r="CV88">
        <v>0</v>
      </c>
      <c r="CW88">
        <v>0</v>
      </c>
      <c r="CX88">
        <v>0</v>
      </c>
      <c r="CY88">
        <v>0</v>
      </c>
      <c r="CZ88">
        <v>0</v>
      </c>
      <c r="DA88">
        <v>4</v>
      </c>
      <c r="DB88" s="92">
        <v>4</v>
      </c>
      <c r="DC88">
        <v>4</v>
      </c>
      <c r="DD88">
        <v>4</v>
      </c>
      <c r="DE88">
        <v>0</v>
      </c>
      <c r="DF88">
        <v>0</v>
      </c>
      <c r="DG88">
        <v>0</v>
      </c>
      <c r="DH88">
        <v>0</v>
      </c>
      <c r="DI88">
        <v>0</v>
      </c>
      <c r="DJ88">
        <v>0</v>
      </c>
      <c r="DK88">
        <v>0</v>
      </c>
      <c r="DL88">
        <v>0</v>
      </c>
      <c r="DM88">
        <v>0</v>
      </c>
      <c r="DN88">
        <v>0</v>
      </c>
      <c r="DO88">
        <v>0</v>
      </c>
      <c r="DP88">
        <v>0</v>
      </c>
      <c r="DQ88">
        <v>4</v>
      </c>
      <c r="DR88">
        <v>0</v>
      </c>
      <c r="DS88">
        <v>0</v>
      </c>
      <c r="DT88">
        <v>1</v>
      </c>
      <c r="DU88">
        <v>0</v>
      </c>
      <c r="DV88">
        <v>1</v>
      </c>
      <c r="DW88">
        <v>1</v>
      </c>
      <c r="DX88">
        <v>0</v>
      </c>
      <c r="DY88">
        <v>0</v>
      </c>
      <c r="DZ88">
        <v>0</v>
      </c>
      <c r="EA88">
        <v>0</v>
      </c>
      <c r="EB88">
        <v>0</v>
      </c>
      <c r="EC88">
        <v>2</v>
      </c>
      <c r="ED88">
        <v>5</v>
      </c>
      <c r="EE88">
        <v>5</v>
      </c>
      <c r="EF88">
        <v>0</v>
      </c>
      <c r="EG88">
        <v>0</v>
      </c>
      <c r="EH88" t="s">
        <v>2707</v>
      </c>
      <c r="EI88">
        <v>0</v>
      </c>
      <c r="EJ88" t="s">
        <v>2708</v>
      </c>
      <c r="EK88" t="s">
        <v>2707</v>
      </c>
      <c r="EL88" t="s">
        <v>2707</v>
      </c>
      <c r="EM88">
        <v>0</v>
      </c>
      <c r="EN88">
        <v>0</v>
      </c>
      <c r="EO88">
        <v>0</v>
      </c>
      <c r="EP88">
        <v>0</v>
      </c>
      <c r="EQ88">
        <v>0</v>
      </c>
      <c r="ER88">
        <v>0</v>
      </c>
      <c r="ES88">
        <v>0</v>
      </c>
      <c r="ET88" t="s">
        <v>2709</v>
      </c>
      <c r="EU88">
        <v>0</v>
      </c>
      <c r="EV88" t="s">
        <v>2710</v>
      </c>
      <c r="EW88" t="s">
        <v>2711</v>
      </c>
      <c r="EX88" t="s">
        <v>2712</v>
      </c>
      <c r="EY88">
        <v>0</v>
      </c>
      <c r="EZ88">
        <v>0</v>
      </c>
      <c r="FA88">
        <v>0</v>
      </c>
      <c r="FB88">
        <v>0</v>
      </c>
      <c r="FC88" t="s">
        <v>2712</v>
      </c>
      <c r="FD88" t="s">
        <v>583</v>
      </c>
      <c r="FE88" t="s">
        <v>583</v>
      </c>
      <c r="FF88" t="s">
        <v>583</v>
      </c>
      <c r="FG88" t="s">
        <v>583</v>
      </c>
      <c r="FH88" t="s">
        <v>583</v>
      </c>
      <c r="FI88" t="s">
        <v>583</v>
      </c>
      <c r="FJ88" t="s">
        <v>583</v>
      </c>
      <c r="FK88" t="s">
        <v>583</v>
      </c>
      <c r="FL88" t="s">
        <v>583</v>
      </c>
      <c r="FM88" t="s">
        <v>583</v>
      </c>
      <c r="FN88" t="s">
        <v>583</v>
      </c>
      <c r="FO88" t="s">
        <v>583</v>
      </c>
      <c r="FP88" t="s">
        <v>583</v>
      </c>
      <c r="FQ88" t="s">
        <v>583</v>
      </c>
      <c r="FR88" t="s">
        <v>583</v>
      </c>
      <c r="FS88" t="s">
        <v>583</v>
      </c>
      <c r="FT88" t="s">
        <v>583</v>
      </c>
      <c r="FU88" t="s">
        <v>583</v>
      </c>
      <c r="FV88" t="s">
        <v>583</v>
      </c>
      <c r="FW88" t="s">
        <v>583</v>
      </c>
      <c r="FX88" t="s">
        <v>583</v>
      </c>
      <c r="FY88" t="s">
        <v>583</v>
      </c>
      <c r="FZ88" t="s">
        <v>583</v>
      </c>
      <c r="GA88" t="s">
        <v>583</v>
      </c>
      <c r="GB88" t="s">
        <v>583</v>
      </c>
      <c r="GC88" t="s">
        <v>583</v>
      </c>
      <c r="GD88" t="s">
        <v>583</v>
      </c>
      <c r="GE88" t="s">
        <v>583</v>
      </c>
      <c r="GF88" t="s">
        <v>583</v>
      </c>
      <c r="GG88" t="s">
        <v>583</v>
      </c>
      <c r="GH88" t="s">
        <v>583</v>
      </c>
      <c r="GI88" t="s">
        <v>583</v>
      </c>
      <c r="GJ88" t="s">
        <v>583</v>
      </c>
      <c r="GK88" t="s">
        <v>583</v>
      </c>
      <c r="GL88" t="s">
        <v>583</v>
      </c>
      <c r="GM88" t="s">
        <v>583</v>
      </c>
      <c r="GN88" t="s">
        <v>583</v>
      </c>
      <c r="GO88" t="s">
        <v>583</v>
      </c>
      <c r="GP88" t="s">
        <v>583</v>
      </c>
      <c r="GQ88" t="s">
        <v>583</v>
      </c>
      <c r="GR88" t="s">
        <v>583</v>
      </c>
      <c r="GS88" t="s">
        <v>583</v>
      </c>
      <c r="GT88" t="s">
        <v>583</v>
      </c>
      <c r="GU88" t="s">
        <v>583</v>
      </c>
      <c r="GV88" t="s">
        <v>583</v>
      </c>
      <c r="GW88" t="s">
        <v>583</v>
      </c>
      <c r="GX88" t="s">
        <v>583</v>
      </c>
      <c r="GY88" t="s">
        <v>583</v>
      </c>
      <c r="GZ88" t="s">
        <v>583</v>
      </c>
      <c r="HA88" t="s">
        <v>583</v>
      </c>
      <c r="HB88" t="s">
        <v>583</v>
      </c>
      <c r="HC88" t="s">
        <v>583</v>
      </c>
      <c r="HD88" t="s">
        <v>583</v>
      </c>
      <c r="HE88" t="s">
        <v>583</v>
      </c>
      <c r="HF88" t="s">
        <v>583</v>
      </c>
      <c r="HG88" t="s">
        <v>583</v>
      </c>
      <c r="HH88" t="s">
        <v>583</v>
      </c>
      <c r="HI88" t="s">
        <v>583</v>
      </c>
      <c r="HJ88" t="s">
        <v>583</v>
      </c>
      <c r="HK88" t="s">
        <v>583</v>
      </c>
      <c r="HL88" t="s">
        <v>583</v>
      </c>
      <c r="HM88" t="s">
        <v>583</v>
      </c>
      <c r="HN88" t="s">
        <v>583</v>
      </c>
      <c r="HO88" t="s">
        <v>583</v>
      </c>
      <c r="HP88" t="s">
        <v>583</v>
      </c>
      <c r="HQ88" t="s">
        <v>583</v>
      </c>
      <c r="HR88" t="s">
        <v>583</v>
      </c>
      <c r="HS88" t="s">
        <v>583</v>
      </c>
      <c r="HT88" t="s">
        <v>583</v>
      </c>
      <c r="HU88" t="s">
        <v>583</v>
      </c>
      <c r="HV88" t="s">
        <v>583</v>
      </c>
      <c r="HW88" t="s">
        <v>583</v>
      </c>
      <c r="HX88" t="s">
        <v>583</v>
      </c>
      <c r="HY88" t="s">
        <v>583</v>
      </c>
      <c r="HZ88" t="s">
        <v>583</v>
      </c>
      <c r="IA88" t="s">
        <v>583</v>
      </c>
      <c r="IB88" t="s">
        <v>583</v>
      </c>
      <c r="IC88" t="s">
        <v>583</v>
      </c>
      <c r="ID88" t="s">
        <v>2713</v>
      </c>
      <c r="IE88" t="s">
        <v>2714</v>
      </c>
      <c r="IF88" t="s">
        <v>480</v>
      </c>
      <c r="IG88" t="s">
        <v>480</v>
      </c>
      <c r="IH88" t="s">
        <v>480</v>
      </c>
      <c r="II88" t="s">
        <v>2715</v>
      </c>
      <c r="IJ88" t="s">
        <v>480</v>
      </c>
      <c r="IK88" t="s">
        <v>2716</v>
      </c>
      <c r="IL88" t="s">
        <v>2717</v>
      </c>
      <c r="IM88" t="s">
        <v>2718</v>
      </c>
      <c r="IN88" t="s">
        <v>480</v>
      </c>
      <c r="IO88" t="s">
        <v>480</v>
      </c>
      <c r="IP88" t="s">
        <v>480</v>
      </c>
      <c r="IQ88" t="s">
        <v>480</v>
      </c>
      <c r="IR88" t="s">
        <v>2719</v>
      </c>
      <c r="IS88">
        <v>0</v>
      </c>
      <c r="IT88">
        <v>0</v>
      </c>
      <c r="IU88">
        <v>1</v>
      </c>
      <c r="IV88">
        <v>0</v>
      </c>
      <c r="IW88">
        <v>1</v>
      </c>
      <c r="IX88">
        <v>1</v>
      </c>
      <c r="IY88">
        <v>0</v>
      </c>
      <c r="IZ88">
        <v>0</v>
      </c>
      <c r="JA88">
        <v>0</v>
      </c>
      <c r="JB88">
        <v>0</v>
      </c>
      <c r="JC88">
        <v>0</v>
      </c>
      <c r="JD88">
        <v>2</v>
      </c>
      <c r="JE88">
        <v>1.25</v>
      </c>
      <c r="JF88">
        <v>0</v>
      </c>
      <c r="JG88">
        <v>0</v>
      </c>
      <c r="JH88">
        <v>25</v>
      </c>
      <c r="JI88">
        <v>0</v>
      </c>
      <c r="JJ88">
        <v>25</v>
      </c>
      <c r="JK88">
        <v>25</v>
      </c>
      <c r="JL88">
        <v>0</v>
      </c>
      <c r="JM88">
        <v>0</v>
      </c>
      <c r="JN88">
        <v>0</v>
      </c>
      <c r="JO88">
        <v>0</v>
      </c>
      <c r="JP88">
        <v>0</v>
      </c>
      <c r="JQ88">
        <v>50</v>
      </c>
      <c r="JR88">
        <v>125</v>
      </c>
      <c r="JS88">
        <v>0</v>
      </c>
      <c r="JT88">
        <v>0</v>
      </c>
      <c r="JU88">
        <v>25</v>
      </c>
      <c r="JV88">
        <v>25</v>
      </c>
      <c r="JW88">
        <v>50</v>
      </c>
      <c r="JX88">
        <v>75</v>
      </c>
      <c r="JY88">
        <v>75</v>
      </c>
      <c r="JZ88">
        <v>75</v>
      </c>
      <c r="KA88">
        <v>75</v>
      </c>
      <c r="KB88">
        <v>75</v>
      </c>
      <c r="KC88">
        <v>75</v>
      </c>
      <c r="KD88">
        <v>125</v>
      </c>
      <c r="KE88" t="s">
        <v>489</v>
      </c>
      <c r="KF88" t="s">
        <v>480</v>
      </c>
      <c r="KG88">
        <v>100</v>
      </c>
      <c r="KH88" t="s">
        <v>480</v>
      </c>
      <c r="KI88">
        <v>100</v>
      </c>
      <c r="KJ88">
        <v>100</v>
      </c>
      <c r="KK88">
        <v>0</v>
      </c>
      <c r="KL88" t="s">
        <v>480</v>
      </c>
      <c r="KM88" t="s">
        <v>480</v>
      </c>
      <c r="KN88" t="s">
        <v>480</v>
      </c>
      <c r="KO88" t="s">
        <v>480</v>
      </c>
      <c r="KP88" t="s">
        <v>480</v>
      </c>
      <c r="KQ88" t="s">
        <v>489</v>
      </c>
      <c r="KR88" t="s">
        <v>489</v>
      </c>
      <c r="KS88">
        <v>100</v>
      </c>
      <c r="KT88">
        <v>100</v>
      </c>
      <c r="KU88">
        <v>100</v>
      </c>
      <c r="KV88">
        <v>100</v>
      </c>
      <c r="KW88">
        <v>75</v>
      </c>
      <c r="KX88">
        <v>75</v>
      </c>
      <c r="KY88">
        <v>75</v>
      </c>
      <c r="KZ88">
        <v>75</v>
      </c>
      <c r="LA88">
        <v>75</v>
      </c>
      <c r="LB88">
        <v>125</v>
      </c>
      <c r="LC88">
        <v>125</v>
      </c>
      <c r="LD88" t="s">
        <v>2582</v>
      </c>
      <c r="LE88" t="s">
        <v>2599</v>
      </c>
      <c r="LF88">
        <v>100</v>
      </c>
      <c r="LG88">
        <v>100</v>
      </c>
      <c r="LH88" t="s">
        <v>480</v>
      </c>
      <c r="LI88" t="s">
        <v>480</v>
      </c>
      <c r="LJ88">
        <v>100</v>
      </c>
      <c r="LK88">
        <v>100</v>
      </c>
      <c r="LL88">
        <v>12551846280</v>
      </c>
      <c r="LM88">
        <v>12530735635</v>
      </c>
      <c r="LN88">
        <v>11769912454</v>
      </c>
      <c r="LO88">
        <v>1565116239</v>
      </c>
      <c r="LP88">
        <v>1565116239</v>
      </c>
      <c r="LQ88" t="s">
        <v>489</v>
      </c>
      <c r="LR88" t="s">
        <v>489</v>
      </c>
      <c r="LS88">
        <v>1</v>
      </c>
      <c r="LT88">
        <v>0</v>
      </c>
      <c r="LU88">
        <v>1</v>
      </c>
      <c r="LV88">
        <v>1</v>
      </c>
      <c r="LW88">
        <v>0</v>
      </c>
      <c r="LX88">
        <v>0</v>
      </c>
      <c r="LY88">
        <v>0</v>
      </c>
      <c r="LZ88">
        <v>0</v>
      </c>
      <c r="MA88">
        <v>0</v>
      </c>
      <c r="MB88">
        <v>2</v>
      </c>
      <c r="MC88">
        <v>5</v>
      </c>
      <c r="MD88">
        <v>5</v>
      </c>
      <c r="ME88">
        <v>5</v>
      </c>
      <c r="MF88" t="s">
        <v>491</v>
      </c>
      <c r="MG88" t="s">
        <v>491</v>
      </c>
      <c r="MH88" t="s">
        <v>493</v>
      </c>
      <c r="MI88" t="s">
        <v>491</v>
      </c>
      <c r="MJ88" t="s">
        <v>491</v>
      </c>
      <c r="MK88" t="s">
        <v>493</v>
      </c>
      <c r="ML88" t="s">
        <v>493</v>
      </c>
      <c r="MM88" t="s">
        <v>491</v>
      </c>
      <c r="MN88" t="s">
        <v>491</v>
      </c>
      <c r="MO88" t="s">
        <v>491</v>
      </c>
      <c r="MP88" t="s">
        <v>491</v>
      </c>
      <c r="MQ88">
        <v>0</v>
      </c>
      <c r="MR88" t="s">
        <v>491</v>
      </c>
      <c r="MS88" t="s">
        <v>491</v>
      </c>
      <c r="MT88" t="s">
        <v>496</v>
      </c>
      <c r="MU88" t="s">
        <v>491</v>
      </c>
      <c r="MV88" t="s">
        <v>491</v>
      </c>
      <c r="MW88" t="s">
        <v>496</v>
      </c>
      <c r="MX88" t="s">
        <v>496</v>
      </c>
      <c r="MY88" t="s">
        <v>491</v>
      </c>
      <c r="MZ88" t="s">
        <v>491</v>
      </c>
      <c r="NA88" t="s">
        <v>491</v>
      </c>
      <c r="NB88" t="s">
        <v>491</v>
      </c>
      <c r="NC88">
        <v>0</v>
      </c>
      <c r="ND88" t="s">
        <v>489</v>
      </c>
      <c r="NE88" t="s">
        <v>489</v>
      </c>
      <c r="NF88">
        <v>100</v>
      </c>
      <c r="NG88">
        <v>100</v>
      </c>
      <c r="NH88">
        <v>100</v>
      </c>
      <c r="NI88">
        <v>100</v>
      </c>
      <c r="NJ88">
        <v>75</v>
      </c>
      <c r="NK88">
        <v>75</v>
      </c>
      <c r="NL88">
        <v>75</v>
      </c>
      <c r="NM88">
        <v>75</v>
      </c>
      <c r="NN88">
        <v>75</v>
      </c>
      <c r="NO88">
        <v>125</v>
      </c>
      <c r="NP88" t="s">
        <v>1240</v>
      </c>
      <c r="NQ88" t="s">
        <v>1240</v>
      </c>
      <c r="NR88" t="s">
        <v>1240</v>
      </c>
      <c r="NS88" t="s">
        <v>1240</v>
      </c>
      <c r="NT88" t="s">
        <v>1240</v>
      </c>
      <c r="NU88" t="s">
        <v>1240</v>
      </c>
      <c r="NV88" t="s">
        <v>1240</v>
      </c>
      <c r="NW88" t="s">
        <v>1240</v>
      </c>
      <c r="NX88" t="s">
        <v>1240</v>
      </c>
      <c r="NY88" t="s">
        <v>1240</v>
      </c>
      <c r="NZ88" t="s">
        <v>1240</v>
      </c>
      <c r="OA88">
        <v>0</v>
      </c>
      <c r="OB88" t="s">
        <v>1240</v>
      </c>
      <c r="OC88" t="s">
        <v>1240</v>
      </c>
      <c r="OD88" t="s">
        <v>1240</v>
      </c>
      <c r="OE88" t="s">
        <v>1240</v>
      </c>
      <c r="OF88" t="s">
        <v>1240</v>
      </c>
      <c r="OG88" t="s">
        <v>2641</v>
      </c>
      <c r="OH88" t="s">
        <v>2720</v>
      </c>
      <c r="OI88" t="s">
        <v>2720</v>
      </c>
      <c r="OJ88" t="s">
        <v>2721</v>
      </c>
      <c r="OK88" t="s">
        <v>2722</v>
      </c>
      <c r="OL88" t="s">
        <v>2723</v>
      </c>
      <c r="OM88">
        <v>0</v>
      </c>
      <c r="OP88" t="s">
        <v>2695</v>
      </c>
      <c r="OQ88">
        <v>4</v>
      </c>
      <c r="OR88" t="s">
        <v>583</v>
      </c>
      <c r="OS88" t="s">
        <v>583</v>
      </c>
      <c r="OT88" t="s">
        <v>583</v>
      </c>
      <c r="OU88" t="s">
        <v>583</v>
      </c>
      <c r="OV88" t="s">
        <v>583</v>
      </c>
      <c r="OW88" t="s">
        <v>583</v>
      </c>
      <c r="OX88" t="s">
        <v>583</v>
      </c>
      <c r="OY88" t="s">
        <v>583</v>
      </c>
      <c r="OZ88" t="s">
        <v>583</v>
      </c>
      <c r="PA88" t="s">
        <v>583</v>
      </c>
      <c r="PB88" t="s">
        <v>583</v>
      </c>
      <c r="PC88" t="s">
        <v>583</v>
      </c>
      <c r="PD88" t="s">
        <v>583</v>
      </c>
      <c r="PE88" t="s">
        <v>583</v>
      </c>
      <c r="PF88" t="s">
        <v>583</v>
      </c>
      <c r="PG88" t="s">
        <v>583</v>
      </c>
      <c r="PH88" t="s">
        <v>583</v>
      </c>
      <c r="PI88" t="s">
        <v>583</v>
      </c>
      <c r="PJ88" t="s">
        <v>583</v>
      </c>
      <c r="PK88" t="s">
        <v>583</v>
      </c>
      <c r="PL88" t="s">
        <v>583</v>
      </c>
      <c r="PM88" t="s">
        <v>583</v>
      </c>
      <c r="PN88" t="s">
        <v>583</v>
      </c>
      <c r="PO88" t="s">
        <v>583</v>
      </c>
      <c r="PP88" t="s">
        <v>583</v>
      </c>
      <c r="PQ88" t="s">
        <v>583</v>
      </c>
      <c r="PR88">
        <v>140260004</v>
      </c>
      <c r="PS88">
        <v>1424856235</v>
      </c>
      <c r="PT88" t="s">
        <v>617</v>
      </c>
    </row>
    <row r="89" spans="1:436" x14ac:dyDescent="0.35">
      <c r="A89" t="s">
        <v>2724</v>
      </c>
      <c r="B89">
        <v>7872</v>
      </c>
      <c r="C89" t="s">
        <v>2725</v>
      </c>
      <c r="D89">
        <v>2020110010185</v>
      </c>
      <c r="E89" t="s">
        <v>437</v>
      </c>
      <c r="F89" t="s">
        <v>438</v>
      </c>
      <c r="G89" t="s">
        <v>2407</v>
      </c>
      <c r="H89" t="s">
        <v>2408</v>
      </c>
      <c r="I89" t="s">
        <v>583</v>
      </c>
      <c r="J89" t="s">
        <v>2409</v>
      </c>
      <c r="K89" t="s">
        <v>2410</v>
      </c>
      <c r="L89" t="s">
        <v>2411</v>
      </c>
      <c r="M89" t="s">
        <v>2412</v>
      </c>
      <c r="N89" t="s">
        <v>2410</v>
      </c>
      <c r="O89" t="s">
        <v>2411</v>
      </c>
      <c r="P89" t="s">
        <v>2412</v>
      </c>
      <c r="Q89" t="s">
        <v>2413</v>
      </c>
      <c r="R89" t="s">
        <v>1216</v>
      </c>
      <c r="S89" t="s">
        <v>2726</v>
      </c>
      <c r="T89" t="s">
        <v>2727</v>
      </c>
      <c r="AF89" t="s">
        <v>2726</v>
      </c>
      <c r="AG89" t="s">
        <v>480</v>
      </c>
      <c r="AH89" t="s">
        <v>480</v>
      </c>
      <c r="AI89" t="s">
        <v>2728</v>
      </c>
      <c r="AJ89">
        <v>0</v>
      </c>
      <c r="AK89">
        <v>44055</v>
      </c>
      <c r="AL89">
        <v>1</v>
      </c>
      <c r="AM89">
        <v>2023</v>
      </c>
      <c r="AN89" t="s">
        <v>2729</v>
      </c>
      <c r="AO89" t="s">
        <v>2686</v>
      </c>
      <c r="AP89">
        <v>2020</v>
      </c>
      <c r="AQ89">
        <v>2024</v>
      </c>
      <c r="AR89" t="s">
        <v>469</v>
      </c>
      <c r="AS89" t="s">
        <v>459</v>
      </c>
      <c r="AT89" t="s">
        <v>580</v>
      </c>
      <c r="AU89" t="s">
        <v>461</v>
      </c>
      <c r="AV89" t="s">
        <v>462</v>
      </c>
      <c r="AW89" t="s">
        <v>462</v>
      </c>
      <c r="AX89" t="s">
        <v>462</v>
      </c>
      <c r="AZ89">
        <v>1</v>
      </c>
      <c r="BB89" t="s">
        <v>2730</v>
      </c>
      <c r="BC89" t="s">
        <v>2731</v>
      </c>
      <c r="BD89" t="s">
        <v>2732</v>
      </c>
      <c r="BE89" t="s">
        <v>583</v>
      </c>
      <c r="BF89" t="s">
        <v>532</v>
      </c>
      <c r="BG89">
        <v>2</v>
      </c>
      <c r="BH89">
        <v>45204</v>
      </c>
      <c r="BI89" t="s">
        <v>2450</v>
      </c>
      <c r="BJ89" t="s">
        <v>51</v>
      </c>
      <c r="BK89">
        <v>16</v>
      </c>
      <c r="BL89">
        <v>2</v>
      </c>
      <c r="BM89">
        <v>4</v>
      </c>
      <c r="BN89">
        <v>4</v>
      </c>
      <c r="BO89">
        <v>4</v>
      </c>
      <c r="BP89">
        <v>2</v>
      </c>
      <c r="BW89">
        <v>2</v>
      </c>
      <c r="BX89">
        <v>4</v>
      </c>
      <c r="BY89">
        <v>4</v>
      </c>
      <c r="BZ89">
        <v>4</v>
      </c>
      <c r="CA89">
        <v>4</v>
      </c>
      <c r="CB89">
        <v>4</v>
      </c>
      <c r="CC89">
        <v>4</v>
      </c>
      <c r="CD89">
        <v>0</v>
      </c>
      <c r="CE89" t="s">
        <v>583</v>
      </c>
      <c r="CF89">
        <v>0</v>
      </c>
      <c r="CG89">
        <v>0</v>
      </c>
      <c r="CH89" t="s">
        <v>583</v>
      </c>
      <c r="CI89" t="s">
        <v>583</v>
      </c>
      <c r="CJ89">
        <v>2</v>
      </c>
      <c r="CK89">
        <v>4</v>
      </c>
      <c r="CL89">
        <v>4</v>
      </c>
      <c r="CM89">
        <v>14</v>
      </c>
      <c r="CN89" t="s">
        <v>469</v>
      </c>
      <c r="CO89">
        <v>0</v>
      </c>
      <c r="CP89">
        <v>0</v>
      </c>
      <c r="CQ89">
        <v>1</v>
      </c>
      <c r="CR89">
        <v>0</v>
      </c>
      <c r="CS89">
        <v>0</v>
      </c>
      <c r="CT89">
        <v>1</v>
      </c>
      <c r="CU89">
        <v>0</v>
      </c>
      <c r="CV89">
        <v>0</v>
      </c>
      <c r="CW89">
        <v>1</v>
      </c>
      <c r="CX89">
        <v>0</v>
      </c>
      <c r="CY89">
        <v>0</v>
      </c>
      <c r="CZ89">
        <v>1</v>
      </c>
      <c r="DA89">
        <v>4</v>
      </c>
      <c r="DB89" s="92">
        <v>4</v>
      </c>
      <c r="DC89">
        <v>4</v>
      </c>
      <c r="DD89">
        <v>4</v>
      </c>
      <c r="DE89">
        <v>0</v>
      </c>
      <c r="DF89">
        <v>0</v>
      </c>
      <c r="DG89">
        <v>0</v>
      </c>
      <c r="DH89">
        <v>0</v>
      </c>
      <c r="DI89">
        <v>0</v>
      </c>
      <c r="DJ89">
        <v>0</v>
      </c>
      <c r="DK89">
        <v>0</v>
      </c>
      <c r="DL89">
        <v>0</v>
      </c>
      <c r="DM89">
        <v>0</v>
      </c>
      <c r="DN89">
        <v>0</v>
      </c>
      <c r="DO89">
        <v>0</v>
      </c>
      <c r="DP89">
        <v>0</v>
      </c>
      <c r="DQ89">
        <v>4</v>
      </c>
      <c r="DR89">
        <v>0</v>
      </c>
      <c r="DS89">
        <v>0</v>
      </c>
      <c r="DT89">
        <v>1</v>
      </c>
      <c r="DU89">
        <v>0</v>
      </c>
      <c r="DV89">
        <v>0</v>
      </c>
      <c r="DW89">
        <v>1</v>
      </c>
      <c r="DX89">
        <v>0</v>
      </c>
      <c r="DY89">
        <v>0</v>
      </c>
      <c r="DZ89">
        <v>1</v>
      </c>
      <c r="EA89">
        <v>0</v>
      </c>
      <c r="EB89">
        <v>0</v>
      </c>
      <c r="EC89">
        <v>1</v>
      </c>
      <c r="ED89">
        <v>4</v>
      </c>
      <c r="EE89">
        <v>4</v>
      </c>
      <c r="EF89">
        <v>0</v>
      </c>
      <c r="EG89">
        <v>0</v>
      </c>
      <c r="EH89" t="s">
        <v>2733</v>
      </c>
      <c r="EI89">
        <v>0</v>
      </c>
      <c r="EJ89">
        <v>0</v>
      </c>
      <c r="EK89" t="s">
        <v>2733</v>
      </c>
      <c r="EL89">
        <v>0</v>
      </c>
      <c r="EM89">
        <v>0</v>
      </c>
      <c r="EN89" t="s">
        <v>2733</v>
      </c>
      <c r="EO89">
        <v>0</v>
      </c>
      <c r="EP89">
        <v>0</v>
      </c>
      <c r="EQ89" t="s">
        <v>2733</v>
      </c>
      <c r="ER89">
        <v>0</v>
      </c>
      <c r="ES89">
        <v>0</v>
      </c>
      <c r="ET89" t="s">
        <v>2733</v>
      </c>
      <c r="EU89">
        <v>0</v>
      </c>
      <c r="EV89">
        <v>0</v>
      </c>
      <c r="EW89" t="s">
        <v>2733</v>
      </c>
      <c r="EX89">
        <v>0</v>
      </c>
      <c r="EY89">
        <v>0</v>
      </c>
      <c r="EZ89" t="s">
        <v>2733</v>
      </c>
      <c r="FA89">
        <v>0</v>
      </c>
      <c r="FB89">
        <v>0</v>
      </c>
      <c r="FC89" t="s">
        <v>2733</v>
      </c>
      <c r="FD89" t="s">
        <v>583</v>
      </c>
      <c r="FE89" t="s">
        <v>583</v>
      </c>
      <c r="FF89" t="s">
        <v>583</v>
      </c>
      <c r="FG89" t="s">
        <v>583</v>
      </c>
      <c r="FH89" t="s">
        <v>583</v>
      </c>
      <c r="FI89" t="s">
        <v>583</v>
      </c>
      <c r="FJ89" t="s">
        <v>583</v>
      </c>
      <c r="FK89" t="s">
        <v>583</v>
      </c>
      <c r="FL89" t="s">
        <v>583</v>
      </c>
      <c r="FM89" t="s">
        <v>583</v>
      </c>
      <c r="FN89" t="s">
        <v>583</v>
      </c>
      <c r="FO89" t="s">
        <v>583</v>
      </c>
      <c r="FP89" t="s">
        <v>583</v>
      </c>
      <c r="FQ89" t="s">
        <v>583</v>
      </c>
      <c r="FR89" t="s">
        <v>583</v>
      </c>
      <c r="FS89" t="s">
        <v>583</v>
      </c>
      <c r="FT89" t="s">
        <v>583</v>
      </c>
      <c r="FU89" t="s">
        <v>583</v>
      </c>
      <c r="FV89" t="s">
        <v>583</v>
      </c>
      <c r="FW89" t="s">
        <v>583</v>
      </c>
      <c r="FX89" t="s">
        <v>583</v>
      </c>
      <c r="FY89" t="s">
        <v>583</v>
      </c>
      <c r="FZ89" t="s">
        <v>583</v>
      </c>
      <c r="GA89" t="s">
        <v>583</v>
      </c>
      <c r="GB89" t="s">
        <v>583</v>
      </c>
      <c r="GC89" t="s">
        <v>583</v>
      </c>
      <c r="GD89" t="s">
        <v>583</v>
      </c>
      <c r="GE89" t="s">
        <v>583</v>
      </c>
      <c r="GF89" t="s">
        <v>583</v>
      </c>
      <c r="GG89" t="s">
        <v>583</v>
      </c>
      <c r="GH89" t="s">
        <v>583</v>
      </c>
      <c r="GI89" t="s">
        <v>583</v>
      </c>
      <c r="GJ89" t="s">
        <v>583</v>
      </c>
      <c r="GK89" t="s">
        <v>583</v>
      </c>
      <c r="GL89" t="s">
        <v>583</v>
      </c>
      <c r="GM89" t="s">
        <v>583</v>
      </c>
      <c r="GN89" t="s">
        <v>583</v>
      </c>
      <c r="GO89" t="s">
        <v>583</v>
      </c>
      <c r="GP89" t="s">
        <v>583</v>
      </c>
      <c r="GQ89" t="s">
        <v>583</v>
      </c>
      <c r="GR89" t="s">
        <v>583</v>
      </c>
      <c r="GS89" t="s">
        <v>583</v>
      </c>
      <c r="GT89" t="s">
        <v>583</v>
      </c>
      <c r="GU89" t="s">
        <v>583</v>
      </c>
      <c r="GV89" t="s">
        <v>583</v>
      </c>
      <c r="GW89" t="s">
        <v>583</v>
      </c>
      <c r="GX89" t="s">
        <v>583</v>
      </c>
      <c r="GY89" t="s">
        <v>583</v>
      </c>
      <c r="GZ89" t="s">
        <v>583</v>
      </c>
      <c r="HA89" t="s">
        <v>583</v>
      </c>
      <c r="HB89" t="s">
        <v>583</v>
      </c>
      <c r="HC89" t="s">
        <v>583</v>
      </c>
      <c r="HD89" t="s">
        <v>583</v>
      </c>
      <c r="HE89" t="s">
        <v>583</v>
      </c>
      <c r="HF89" t="s">
        <v>583</v>
      </c>
      <c r="HG89" t="s">
        <v>583</v>
      </c>
      <c r="HH89" t="s">
        <v>583</v>
      </c>
      <c r="HI89" t="s">
        <v>583</v>
      </c>
      <c r="HJ89" t="s">
        <v>583</v>
      </c>
      <c r="HK89" t="s">
        <v>583</v>
      </c>
      <c r="HL89" t="s">
        <v>583</v>
      </c>
      <c r="HM89" t="s">
        <v>583</v>
      </c>
      <c r="HN89" t="s">
        <v>583</v>
      </c>
      <c r="HO89" t="s">
        <v>583</v>
      </c>
      <c r="HP89" t="s">
        <v>583</v>
      </c>
      <c r="HQ89" t="s">
        <v>583</v>
      </c>
      <c r="HR89" t="s">
        <v>583</v>
      </c>
      <c r="HS89" t="s">
        <v>583</v>
      </c>
      <c r="HT89" t="s">
        <v>583</v>
      </c>
      <c r="HU89" t="s">
        <v>583</v>
      </c>
      <c r="HV89" t="s">
        <v>583</v>
      </c>
      <c r="HW89" t="s">
        <v>583</v>
      </c>
      <c r="HX89" t="s">
        <v>583</v>
      </c>
      <c r="HY89" t="s">
        <v>583</v>
      </c>
      <c r="HZ89" t="s">
        <v>583</v>
      </c>
      <c r="IA89" t="s">
        <v>583</v>
      </c>
      <c r="IB89" t="s">
        <v>583</v>
      </c>
      <c r="IC89" t="s">
        <v>583</v>
      </c>
      <c r="ID89" t="s">
        <v>2734</v>
      </c>
      <c r="IE89" t="s">
        <v>480</v>
      </c>
      <c r="IF89" t="s">
        <v>480</v>
      </c>
      <c r="IG89" t="s">
        <v>480</v>
      </c>
      <c r="IH89" t="s">
        <v>480</v>
      </c>
      <c r="II89" t="s">
        <v>2735</v>
      </c>
      <c r="IJ89" t="s">
        <v>480</v>
      </c>
      <c r="IK89" t="s">
        <v>480</v>
      </c>
      <c r="IL89" t="s">
        <v>2735</v>
      </c>
      <c r="IM89" t="s">
        <v>480</v>
      </c>
      <c r="IN89" t="s">
        <v>480</v>
      </c>
      <c r="IO89" t="s">
        <v>2735</v>
      </c>
      <c r="IP89" t="s">
        <v>480</v>
      </c>
      <c r="IQ89" t="s">
        <v>480</v>
      </c>
      <c r="IR89" t="s">
        <v>2735</v>
      </c>
      <c r="IS89">
        <v>0</v>
      </c>
      <c r="IT89">
        <v>0</v>
      </c>
      <c r="IU89">
        <v>1</v>
      </c>
      <c r="IV89">
        <v>0</v>
      </c>
      <c r="IW89">
        <v>0</v>
      </c>
      <c r="IX89">
        <v>1</v>
      </c>
      <c r="IY89">
        <v>0</v>
      </c>
      <c r="IZ89">
        <v>0</v>
      </c>
      <c r="JA89">
        <v>1</v>
      </c>
      <c r="JB89">
        <v>0</v>
      </c>
      <c r="JC89">
        <v>0</v>
      </c>
      <c r="JD89">
        <v>1</v>
      </c>
      <c r="JE89">
        <v>1</v>
      </c>
      <c r="JF89">
        <v>0</v>
      </c>
      <c r="JG89">
        <v>0</v>
      </c>
      <c r="JH89">
        <v>25</v>
      </c>
      <c r="JI89">
        <v>0</v>
      </c>
      <c r="JJ89">
        <v>0</v>
      </c>
      <c r="JK89">
        <v>25</v>
      </c>
      <c r="JL89">
        <v>0</v>
      </c>
      <c r="JM89">
        <v>0</v>
      </c>
      <c r="JN89">
        <v>25</v>
      </c>
      <c r="JO89">
        <v>0</v>
      </c>
      <c r="JP89">
        <v>0</v>
      </c>
      <c r="JQ89">
        <v>25</v>
      </c>
      <c r="JR89">
        <v>100</v>
      </c>
      <c r="JS89">
        <v>0</v>
      </c>
      <c r="JT89">
        <v>0</v>
      </c>
      <c r="JU89">
        <v>25</v>
      </c>
      <c r="JV89">
        <v>25</v>
      </c>
      <c r="JW89">
        <v>25</v>
      </c>
      <c r="JX89">
        <v>50</v>
      </c>
      <c r="JY89">
        <v>50</v>
      </c>
      <c r="JZ89">
        <v>50</v>
      </c>
      <c r="KA89">
        <v>75</v>
      </c>
      <c r="KB89">
        <v>75</v>
      </c>
      <c r="KC89">
        <v>75</v>
      </c>
      <c r="KD89">
        <v>100</v>
      </c>
      <c r="KE89" t="s">
        <v>489</v>
      </c>
      <c r="KF89" t="s">
        <v>480</v>
      </c>
      <c r="KG89">
        <v>100</v>
      </c>
      <c r="KH89" t="s">
        <v>480</v>
      </c>
      <c r="KI89" t="s">
        <v>480</v>
      </c>
      <c r="KJ89">
        <v>100</v>
      </c>
      <c r="KK89" t="s">
        <v>480</v>
      </c>
      <c r="KL89" t="s">
        <v>480</v>
      </c>
      <c r="KM89">
        <v>100</v>
      </c>
      <c r="KN89" t="s">
        <v>480</v>
      </c>
      <c r="KO89" t="s">
        <v>480</v>
      </c>
      <c r="KP89">
        <v>100</v>
      </c>
      <c r="KQ89" t="s">
        <v>489</v>
      </c>
      <c r="KR89" t="s">
        <v>489</v>
      </c>
      <c r="KS89">
        <v>100</v>
      </c>
      <c r="KT89">
        <v>100</v>
      </c>
      <c r="KU89">
        <v>100</v>
      </c>
      <c r="KV89">
        <v>100</v>
      </c>
      <c r="KW89">
        <v>100</v>
      </c>
      <c r="KX89">
        <v>100</v>
      </c>
      <c r="KY89">
        <v>100</v>
      </c>
      <c r="KZ89">
        <v>100</v>
      </c>
      <c r="LA89">
        <v>100</v>
      </c>
      <c r="LB89">
        <v>100</v>
      </c>
      <c r="LC89">
        <v>100</v>
      </c>
      <c r="LD89" t="s">
        <v>2424</v>
      </c>
      <c r="LE89" t="s">
        <v>583</v>
      </c>
      <c r="LF89" t="s">
        <v>586</v>
      </c>
      <c r="LG89" t="s">
        <v>480</v>
      </c>
      <c r="LH89" t="s">
        <v>480</v>
      </c>
      <c r="LI89" t="s">
        <v>480</v>
      </c>
      <c r="LJ89">
        <v>100</v>
      </c>
      <c r="LK89">
        <v>100</v>
      </c>
      <c r="LL89">
        <v>12551846280</v>
      </c>
      <c r="LM89">
        <v>12530735635</v>
      </c>
      <c r="LN89">
        <v>11769912454</v>
      </c>
      <c r="LO89">
        <v>1565116239</v>
      </c>
      <c r="LP89">
        <v>1565116239</v>
      </c>
      <c r="LQ89" t="s">
        <v>489</v>
      </c>
      <c r="LR89" t="s">
        <v>489</v>
      </c>
      <c r="LS89">
        <v>1</v>
      </c>
      <c r="LT89">
        <v>0</v>
      </c>
      <c r="LU89">
        <v>0</v>
      </c>
      <c r="LV89">
        <v>1</v>
      </c>
      <c r="LW89">
        <v>0</v>
      </c>
      <c r="LX89">
        <v>0</v>
      </c>
      <c r="LY89">
        <v>1</v>
      </c>
      <c r="LZ89">
        <v>0</v>
      </c>
      <c r="MA89">
        <v>0</v>
      </c>
      <c r="MB89">
        <v>1</v>
      </c>
      <c r="MC89">
        <v>4</v>
      </c>
      <c r="MD89">
        <v>4</v>
      </c>
      <c r="ME89">
        <v>4</v>
      </c>
      <c r="MF89" t="s">
        <v>491</v>
      </c>
      <c r="MG89" t="s">
        <v>491</v>
      </c>
      <c r="MH89" t="s">
        <v>493</v>
      </c>
      <c r="MI89" t="s">
        <v>491</v>
      </c>
      <c r="MJ89" t="s">
        <v>491</v>
      </c>
      <c r="MK89" t="s">
        <v>493</v>
      </c>
      <c r="ML89" t="s">
        <v>493</v>
      </c>
      <c r="MM89" t="s">
        <v>491</v>
      </c>
      <c r="MN89" t="s">
        <v>491</v>
      </c>
      <c r="MO89" t="s">
        <v>491</v>
      </c>
      <c r="MP89" t="s">
        <v>491</v>
      </c>
      <c r="MQ89">
        <v>0</v>
      </c>
      <c r="MR89" t="s">
        <v>491</v>
      </c>
      <c r="MS89" t="s">
        <v>491</v>
      </c>
      <c r="MT89" t="s">
        <v>496</v>
      </c>
      <c r="MU89" t="s">
        <v>491</v>
      </c>
      <c r="MV89" t="s">
        <v>491</v>
      </c>
      <c r="MW89" t="s">
        <v>496</v>
      </c>
      <c r="MX89" t="s">
        <v>496</v>
      </c>
      <c r="MY89" t="s">
        <v>491</v>
      </c>
      <c r="MZ89" t="s">
        <v>491</v>
      </c>
      <c r="NA89" t="s">
        <v>491</v>
      </c>
      <c r="NB89" t="s">
        <v>491</v>
      </c>
      <c r="NC89">
        <v>0</v>
      </c>
      <c r="ND89" t="s">
        <v>489</v>
      </c>
      <c r="NE89" t="s">
        <v>489</v>
      </c>
      <c r="NF89">
        <v>100</v>
      </c>
      <c r="NG89">
        <v>100</v>
      </c>
      <c r="NH89">
        <v>100</v>
      </c>
      <c r="NI89">
        <v>100</v>
      </c>
      <c r="NJ89">
        <v>100</v>
      </c>
      <c r="NK89">
        <v>100</v>
      </c>
      <c r="NL89">
        <v>100</v>
      </c>
      <c r="NM89">
        <v>100</v>
      </c>
      <c r="NN89">
        <v>100</v>
      </c>
      <c r="NO89">
        <v>100</v>
      </c>
      <c r="NP89" t="s">
        <v>1240</v>
      </c>
      <c r="NQ89" t="s">
        <v>1240</v>
      </c>
      <c r="NR89" t="s">
        <v>2641</v>
      </c>
      <c r="NS89" t="s">
        <v>2641</v>
      </c>
      <c r="NT89" t="s">
        <v>1240</v>
      </c>
      <c r="NU89" t="s">
        <v>1240</v>
      </c>
      <c r="NV89" t="s">
        <v>1240</v>
      </c>
      <c r="NW89" t="s">
        <v>1240</v>
      </c>
      <c r="NX89" t="s">
        <v>1240</v>
      </c>
      <c r="NY89" t="s">
        <v>1240</v>
      </c>
      <c r="NZ89" t="s">
        <v>1240</v>
      </c>
      <c r="OA89">
        <v>0</v>
      </c>
      <c r="OB89" t="s">
        <v>1240</v>
      </c>
      <c r="OC89" t="s">
        <v>1240</v>
      </c>
      <c r="OD89" t="s">
        <v>2641</v>
      </c>
      <c r="OE89" t="s">
        <v>2641</v>
      </c>
      <c r="OF89" t="s">
        <v>1240</v>
      </c>
      <c r="OG89" t="s">
        <v>2641</v>
      </c>
      <c r="OH89" t="s">
        <v>2641</v>
      </c>
      <c r="OI89" t="s">
        <v>2641</v>
      </c>
      <c r="OJ89" t="s">
        <v>2641</v>
      </c>
      <c r="OK89" t="s">
        <v>2641</v>
      </c>
      <c r="OL89" t="s">
        <v>2641</v>
      </c>
      <c r="OM89">
        <v>0</v>
      </c>
      <c r="OP89" t="s">
        <v>2724</v>
      </c>
      <c r="OQ89">
        <v>4</v>
      </c>
      <c r="OR89" t="s">
        <v>583</v>
      </c>
      <c r="OS89" t="s">
        <v>583</v>
      </c>
      <c r="OT89" t="s">
        <v>583</v>
      </c>
      <c r="OU89" t="s">
        <v>583</v>
      </c>
      <c r="OV89" t="s">
        <v>583</v>
      </c>
      <c r="OW89" t="s">
        <v>583</v>
      </c>
      <c r="OX89" t="s">
        <v>583</v>
      </c>
      <c r="OY89" t="s">
        <v>583</v>
      </c>
      <c r="OZ89" t="s">
        <v>583</v>
      </c>
      <c r="PA89" t="s">
        <v>583</v>
      </c>
      <c r="PB89" t="s">
        <v>583</v>
      </c>
      <c r="PC89" t="s">
        <v>583</v>
      </c>
      <c r="PD89" t="s">
        <v>583</v>
      </c>
      <c r="PE89" t="s">
        <v>583</v>
      </c>
      <c r="PF89" t="s">
        <v>583</v>
      </c>
      <c r="PG89" t="s">
        <v>583</v>
      </c>
      <c r="PH89" t="s">
        <v>583</v>
      </c>
      <c r="PI89" t="s">
        <v>583</v>
      </c>
      <c r="PJ89" t="s">
        <v>583</v>
      </c>
      <c r="PK89" t="s">
        <v>583</v>
      </c>
      <c r="PL89" t="s">
        <v>583</v>
      </c>
      <c r="PM89" t="s">
        <v>583</v>
      </c>
      <c r="PN89" t="s">
        <v>583</v>
      </c>
      <c r="PO89" t="s">
        <v>583</v>
      </c>
      <c r="PP89" t="s">
        <v>583</v>
      </c>
      <c r="PQ89" t="s">
        <v>583</v>
      </c>
      <c r="PR89">
        <v>140260004</v>
      </c>
      <c r="PS89">
        <v>1424856235</v>
      </c>
      <c r="PT89" t="s">
        <v>648</v>
      </c>
    </row>
    <row r="90" spans="1:436" x14ac:dyDescent="0.35">
      <c r="A90" t="s">
        <v>2736</v>
      </c>
      <c r="B90">
        <v>7873</v>
      </c>
      <c r="D90">
        <v>2020110010189</v>
      </c>
      <c r="E90" t="s">
        <v>437</v>
      </c>
      <c r="F90" t="s">
        <v>438</v>
      </c>
      <c r="G90" t="s">
        <v>439</v>
      </c>
      <c r="H90" t="s">
        <v>2737</v>
      </c>
      <c r="I90" t="s">
        <v>2738</v>
      </c>
      <c r="J90" t="s">
        <v>2739</v>
      </c>
      <c r="K90" t="s">
        <v>2740</v>
      </c>
      <c r="L90" t="s">
        <v>2741</v>
      </c>
      <c r="M90" t="s">
        <v>2740</v>
      </c>
      <c r="N90" t="s">
        <v>2742</v>
      </c>
      <c r="O90" t="s">
        <v>2743</v>
      </c>
      <c r="P90" t="s">
        <v>2744</v>
      </c>
      <c r="Q90" t="s">
        <v>2745</v>
      </c>
      <c r="R90" t="s">
        <v>2746</v>
      </c>
      <c r="S90" t="s">
        <v>2747</v>
      </c>
      <c r="T90" t="s">
        <v>2748</v>
      </c>
      <c r="Z90" t="s">
        <v>2747</v>
      </c>
      <c r="AA90" t="s">
        <v>2749</v>
      </c>
      <c r="AG90" t="s">
        <v>480</v>
      </c>
      <c r="AH90" t="s">
        <v>480</v>
      </c>
      <c r="AI90" t="s">
        <v>2750</v>
      </c>
      <c r="AJ90">
        <v>0</v>
      </c>
      <c r="AK90">
        <v>44055</v>
      </c>
      <c r="AL90">
        <v>1</v>
      </c>
      <c r="AM90">
        <v>2023</v>
      </c>
      <c r="AN90" t="s">
        <v>2751</v>
      </c>
      <c r="AO90" t="s">
        <v>2752</v>
      </c>
      <c r="AP90">
        <v>2020</v>
      </c>
      <c r="AQ90">
        <v>2024</v>
      </c>
      <c r="AR90" t="s">
        <v>527</v>
      </c>
      <c r="AS90" t="s">
        <v>459</v>
      </c>
      <c r="AT90" t="s">
        <v>460</v>
      </c>
      <c r="AU90" t="s">
        <v>670</v>
      </c>
      <c r="AV90" t="s">
        <v>462</v>
      </c>
      <c r="AW90" t="s">
        <v>462</v>
      </c>
      <c r="AX90" t="s">
        <v>462</v>
      </c>
      <c r="AZ90">
        <v>1</v>
      </c>
      <c r="BB90" t="s">
        <v>2753</v>
      </c>
      <c r="BC90" t="s">
        <v>2754</v>
      </c>
      <c r="BD90" t="s">
        <v>2755</v>
      </c>
      <c r="BE90" t="s">
        <v>2756</v>
      </c>
      <c r="BF90" t="s">
        <v>532</v>
      </c>
      <c r="BG90">
        <v>3</v>
      </c>
      <c r="BH90">
        <v>45204</v>
      </c>
      <c r="BI90" t="s">
        <v>2757</v>
      </c>
      <c r="BJ90" t="s">
        <v>51</v>
      </c>
      <c r="BK90">
        <v>100</v>
      </c>
      <c r="BL90">
        <v>100</v>
      </c>
      <c r="BM90">
        <v>100</v>
      </c>
      <c r="BN90">
        <v>100</v>
      </c>
      <c r="BO90">
        <v>100</v>
      </c>
      <c r="BP90">
        <v>100</v>
      </c>
      <c r="BW90">
        <v>100</v>
      </c>
      <c r="BX90">
        <v>100</v>
      </c>
      <c r="BY90">
        <v>100</v>
      </c>
      <c r="BZ90">
        <v>100</v>
      </c>
      <c r="CA90">
        <v>100</v>
      </c>
      <c r="CB90">
        <v>100</v>
      </c>
      <c r="CC90">
        <v>100</v>
      </c>
      <c r="CD90">
        <v>0</v>
      </c>
      <c r="CE90" t="s">
        <v>583</v>
      </c>
      <c r="CF90" t="s">
        <v>583</v>
      </c>
      <c r="CG90" t="s">
        <v>583</v>
      </c>
      <c r="CH90" t="s">
        <v>583</v>
      </c>
      <c r="CI90" t="s">
        <v>583</v>
      </c>
      <c r="CJ90">
        <v>100</v>
      </c>
      <c r="CK90">
        <v>100</v>
      </c>
      <c r="CL90">
        <v>100</v>
      </c>
      <c r="CM90" t="s">
        <v>491</v>
      </c>
      <c r="CN90" t="s">
        <v>1060</v>
      </c>
      <c r="CO90">
        <v>10</v>
      </c>
      <c r="CP90">
        <v>0</v>
      </c>
      <c r="CQ90">
        <v>22</v>
      </c>
      <c r="CR90">
        <v>0</v>
      </c>
      <c r="CS90">
        <v>0</v>
      </c>
      <c r="CT90">
        <v>23</v>
      </c>
      <c r="CU90">
        <v>0</v>
      </c>
      <c r="CV90">
        <v>0</v>
      </c>
      <c r="CW90">
        <v>22</v>
      </c>
      <c r="CX90">
        <v>0</v>
      </c>
      <c r="CY90">
        <v>0</v>
      </c>
      <c r="CZ90">
        <v>23</v>
      </c>
      <c r="DA90">
        <v>100</v>
      </c>
      <c r="DB90" s="92">
        <v>100</v>
      </c>
      <c r="DC90">
        <v>100</v>
      </c>
      <c r="DD90">
        <v>100</v>
      </c>
      <c r="DE90">
        <v>10</v>
      </c>
      <c r="DF90">
        <v>0</v>
      </c>
      <c r="DG90">
        <v>22</v>
      </c>
      <c r="DH90">
        <v>0</v>
      </c>
      <c r="DI90">
        <v>0</v>
      </c>
      <c r="DJ90">
        <v>23</v>
      </c>
      <c r="DK90">
        <v>0</v>
      </c>
      <c r="DL90">
        <v>0</v>
      </c>
      <c r="DM90">
        <v>22</v>
      </c>
      <c r="DN90">
        <v>0</v>
      </c>
      <c r="DO90">
        <v>0</v>
      </c>
      <c r="DP90">
        <v>23</v>
      </c>
      <c r="DQ90">
        <v>100</v>
      </c>
      <c r="DR90">
        <v>10</v>
      </c>
      <c r="DS90">
        <v>0</v>
      </c>
      <c r="DT90">
        <v>22</v>
      </c>
      <c r="DU90">
        <v>0</v>
      </c>
      <c r="DV90">
        <v>0</v>
      </c>
      <c r="DW90">
        <v>23</v>
      </c>
      <c r="DX90">
        <v>0</v>
      </c>
      <c r="DY90">
        <v>0</v>
      </c>
      <c r="DZ90">
        <v>22</v>
      </c>
      <c r="EA90">
        <v>0</v>
      </c>
      <c r="EB90">
        <v>0</v>
      </c>
      <c r="EC90">
        <v>23</v>
      </c>
      <c r="ED90">
        <v>100</v>
      </c>
      <c r="EE90">
        <v>100</v>
      </c>
      <c r="EF90" t="s">
        <v>2758</v>
      </c>
      <c r="EG90">
        <v>0</v>
      </c>
      <c r="EH90" t="s">
        <v>2759</v>
      </c>
      <c r="EI90">
        <v>0</v>
      </c>
      <c r="EJ90">
        <v>0</v>
      </c>
      <c r="EK90" t="s">
        <v>2759</v>
      </c>
      <c r="EL90">
        <v>0</v>
      </c>
      <c r="EM90">
        <v>0</v>
      </c>
      <c r="EN90" t="s">
        <v>2760</v>
      </c>
      <c r="EO90">
        <v>0</v>
      </c>
      <c r="EP90">
        <v>0</v>
      </c>
      <c r="EQ90" t="s">
        <v>2760</v>
      </c>
      <c r="ER90" t="s">
        <v>2758</v>
      </c>
      <c r="ES90">
        <v>0</v>
      </c>
      <c r="ET90" t="s">
        <v>2759</v>
      </c>
      <c r="EU90">
        <v>0</v>
      </c>
      <c r="EV90">
        <v>0</v>
      </c>
      <c r="EW90" t="s">
        <v>2759</v>
      </c>
      <c r="EX90">
        <v>0</v>
      </c>
      <c r="EY90">
        <v>0</v>
      </c>
      <c r="EZ90" t="s">
        <v>2760</v>
      </c>
      <c r="FA90">
        <v>0</v>
      </c>
      <c r="FB90">
        <v>0</v>
      </c>
      <c r="FC90" t="s">
        <v>2760</v>
      </c>
      <c r="FD90" t="s">
        <v>583</v>
      </c>
      <c r="FE90" t="s">
        <v>583</v>
      </c>
      <c r="FF90" t="s">
        <v>583</v>
      </c>
      <c r="FG90" t="s">
        <v>583</v>
      </c>
      <c r="FH90" t="s">
        <v>583</v>
      </c>
      <c r="FI90" t="s">
        <v>583</v>
      </c>
      <c r="FJ90" t="s">
        <v>583</v>
      </c>
      <c r="FK90" t="s">
        <v>583</v>
      </c>
      <c r="FL90" t="s">
        <v>583</v>
      </c>
      <c r="FM90" t="s">
        <v>583</v>
      </c>
      <c r="FN90" t="s">
        <v>583</v>
      </c>
      <c r="FO90" t="s">
        <v>583</v>
      </c>
      <c r="FP90" t="s">
        <v>583</v>
      </c>
      <c r="FQ90" t="s">
        <v>583</v>
      </c>
      <c r="FR90" t="s">
        <v>583</v>
      </c>
      <c r="FS90" t="s">
        <v>583</v>
      </c>
      <c r="FT90" t="s">
        <v>583</v>
      </c>
      <c r="FU90" t="s">
        <v>583</v>
      </c>
      <c r="FV90" t="s">
        <v>583</v>
      </c>
      <c r="FW90" t="s">
        <v>583</v>
      </c>
      <c r="FX90" t="s">
        <v>583</v>
      </c>
      <c r="FY90" t="s">
        <v>583</v>
      </c>
      <c r="FZ90" t="s">
        <v>583</v>
      </c>
      <c r="GA90" t="s">
        <v>583</v>
      </c>
      <c r="GB90" t="s">
        <v>583</v>
      </c>
      <c r="GC90" t="s">
        <v>583</v>
      </c>
      <c r="GD90" t="s">
        <v>583</v>
      </c>
      <c r="GE90" t="s">
        <v>583</v>
      </c>
      <c r="GF90" t="s">
        <v>583</v>
      </c>
      <c r="GG90" t="s">
        <v>583</v>
      </c>
      <c r="GH90" t="s">
        <v>583</v>
      </c>
      <c r="GI90" t="s">
        <v>583</v>
      </c>
      <c r="GJ90" t="s">
        <v>583</v>
      </c>
      <c r="GK90" t="s">
        <v>583</v>
      </c>
      <c r="GL90" t="s">
        <v>583</v>
      </c>
      <c r="GM90" t="s">
        <v>583</v>
      </c>
      <c r="GN90" t="s">
        <v>583</v>
      </c>
      <c r="GO90" t="s">
        <v>583</v>
      </c>
      <c r="GP90" t="s">
        <v>583</v>
      </c>
      <c r="GQ90" t="s">
        <v>583</v>
      </c>
      <c r="GR90" t="s">
        <v>583</v>
      </c>
      <c r="GS90" t="s">
        <v>583</v>
      </c>
      <c r="GT90" t="s">
        <v>583</v>
      </c>
      <c r="GU90" t="s">
        <v>583</v>
      </c>
      <c r="GV90" t="s">
        <v>583</v>
      </c>
      <c r="GW90" t="s">
        <v>583</v>
      </c>
      <c r="GX90" t="s">
        <v>583</v>
      </c>
      <c r="GY90" t="s">
        <v>583</v>
      </c>
      <c r="GZ90" t="s">
        <v>583</v>
      </c>
      <c r="HA90" t="s">
        <v>583</v>
      </c>
      <c r="HB90" t="s">
        <v>583</v>
      </c>
      <c r="HC90" t="s">
        <v>583</v>
      </c>
      <c r="HD90" t="s">
        <v>583</v>
      </c>
      <c r="HE90" t="s">
        <v>583</v>
      </c>
      <c r="HF90" t="s">
        <v>583</v>
      </c>
      <c r="HG90" t="s">
        <v>583</v>
      </c>
      <c r="HH90" t="s">
        <v>583</v>
      </c>
      <c r="HI90" t="s">
        <v>583</v>
      </c>
      <c r="HJ90" t="s">
        <v>583</v>
      </c>
      <c r="HK90" t="s">
        <v>583</v>
      </c>
      <c r="HL90" t="s">
        <v>583</v>
      </c>
      <c r="HM90" t="s">
        <v>583</v>
      </c>
      <c r="HN90" t="s">
        <v>583</v>
      </c>
      <c r="HO90" t="s">
        <v>583</v>
      </c>
      <c r="HP90" t="s">
        <v>583</v>
      </c>
      <c r="HQ90" t="s">
        <v>583</v>
      </c>
      <c r="HR90" t="s">
        <v>583</v>
      </c>
      <c r="HS90" t="s">
        <v>583</v>
      </c>
      <c r="HT90" t="s">
        <v>583</v>
      </c>
      <c r="HU90" t="s">
        <v>583</v>
      </c>
      <c r="HV90" t="s">
        <v>583</v>
      </c>
      <c r="HW90" t="s">
        <v>583</v>
      </c>
      <c r="HX90" t="s">
        <v>583</v>
      </c>
      <c r="HY90" t="s">
        <v>583</v>
      </c>
      <c r="HZ90" t="s">
        <v>583</v>
      </c>
      <c r="IA90" t="s">
        <v>583</v>
      </c>
      <c r="IB90" t="s">
        <v>583</v>
      </c>
      <c r="IC90" t="s">
        <v>583</v>
      </c>
      <c r="ID90" t="s">
        <v>2761</v>
      </c>
      <c r="IE90" t="s">
        <v>2762</v>
      </c>
      <c r="IF90" t="s">
        <v>480</v>
      </c>
      <c r="IG90" t="s">
        <v>2763</v>
      </c>
      <c r="IH90" t="s">
        <v>2764</v>
      </c>
      <c r="II90" t="s">
        <v>2765</v>
      </c>
      <c r="IJ90" t="s">
        <v>2766</v>
      </c>
      <c r="IK90" t="s">
        <v>2766</v>
      </c>
      <c r="IL90" t="s">
        <v>2767</v>
      </c>
      <c r="IM90" t="s">
        <v>2766</v>
      </c>
      <c r="IN90" t="s">
        <v>2766</v>
      </c>
      <c r="IO90" t="s">
        <v>2768</v>
      </c>
      <c r="IP90" t="s">
        <v>2766</v>
      </c>
      <c r="IQ90" t="s">
        <v>2764</v>
      </c>
      <c r="IR90" t="s">
        <v>2769</v>
      </c>
      <c r="IS90">
        <v>1</v>
      </c>
      <c r="IT90">
        <v>0</v>
      </c>
      <c r="IU90">
        <v>1</v>
      </c>
      <c r="IV90">
        <v>0</v>
      </c>
      <c r="IW90">
        <v>0</v>
      </c>
      <c r="IX90">
        <v>1</v>
      </c>
      <c r="IY90">
        <v>0</v>
      </c>
      <c r="IZ90">
        <v>0</v>
      </c>
      <c r="JA90">
        <v>1</v>
      </c>
      <c r="JB90">
        <v>0</v>
      </c>
      <c r="JC90">
        <v>0</v>
      </c>
      <c r="JD90">
        <v>1</v>
      </c>
      <c r="JE90">
        <v>1</v>
      </c>
      <c r="JF90">
        <v>10</v>
      </c>
      <c r="JG90">
        <v>0</v>
      </c>
      <c r="JH90">
        <v>22</v>
      </c>
      <c r="JI90">
        <v>0</v>
      </c>
      <c r="JJ90">
        <v>0</v>
      </c>
      <c r="JK90">
        <v>23</v>
      </c>
      <c r="JL90">
        <v>0</v>
      </c>
      <c r="JM90">
        <v>0</v>
      </c>
      <c r="JN90">
        <v>22</v>
      </c>
      <c r="JO90">
        <v>0</v>
      </c>
      <c r="JP90">
        <v>0</v>
      </c>
      <c r="JQ90">
        <v>23</v>
      </c>
      <c r="JR90">
        <v>100</v>
      </c>
      <c r="JS90">
        <v>10</v>
      </c>
      <c r="JT90">
        <v>10</v>
      </c>
      <c r="JU90">
        <v>32</v>
      </c>
      <c r="JV90">
        <v>32</v>
      </c>
      <c r="JW90">
        <v>32</v>
      </c>
      <c r="JX90">
        <v>55</v>
      </c>
      <c r="JY90">
        <v>55</v>
      </c>
      <c r="JZ90">
        <v>55</v>
      </c>
      <c r="KA90">
        <v>77</v>
      </c>
      <c r="KB90">
        <v>77</v>
      </c>
      <c r="KC90">
        <v>77</v>
      </c>
      <c r="KD90">
        <v>100</v>
      </c>
      <c r="KE90">
        <v>100</v>
      </c>
      <c r="KF90" t="s">
        <v>480</v>
      </c>
      <c r="KG90">
        <v>100</v>
      </c>
      <c r="KH90" t="s">
        <v>480</v>
      </c>
      <c r="KI90" t="s">
        <v>480</v>
      </c>
      <c r="KJ90">
        <v>100</v>
      </c>
      <c r="KK90" t="s">
        <v>480</v>
      </c>
      <c r="KL90" t="s">
        <v>480</v>
      </c>
      <c r="KM90">
        <v>100</v>
      </c>
      <c r="KN90" t="s">
        <v>480</v>
      </c>
      <c r="KO90" t="s">
        <v>480</v>
      </c>
      <c r="KP90">
        <v>100</v>
      </c>
      <c r="KQ90">
        <v>100</v>
      </c>
      <c r="KR90">
        <v>100</v>
      </c>
      <c r="KS90">
        <v>100</v>
      </c>
      <c r="KT90">
        <v>100</v>
      </c>
      <c r="KU90">
        <v>100</v>
      </c>
      <c r="KV90">
        <v>100</v>
      </c>
      <c r="KW90">
        <v>100</v>
      </c>
      <c r="KX90">
        <v>100</v>
      </c>
      <c r="KY90">
        <v>100</v>
      </c>
      <c r="KZ90">
        <v>100</v>
      </c>
      <c r="LA90">
        <v>100</v>
      </c>
      <c r="LB90">
        <v>100</v>
      </c>
      <c r="LC90">
        <v>100</v>
      </c>
      <c r="LD90" t="s">
        <v>2770</v>
      </c>
      <c r="LE90" t="s">
        <v>2738</v>
      </c>
      <c r="LF90">
        <v>100</v>
      </c>
      <c r="LG90">
        <v>100</v>
      </c>
      <c r="LH90">
        <v>100</v>
      </c>
      <c r="LI90">
        <v>100</v>
      </c>
      <c r="LJ90">
        <v>100</v>
      </c>
      <c r="LK90">
        <v>100</v>
      </c>
      <c r="LL90">
        <v>7659519414</v>
      </c>
      <c r="LM90">
        <v>7658329340</v>
      </c>
      <c r="LN90">
        <v>6172952028</v>
      </c>
      <c r="LO90">
        <v>1444531924</v>
      </c>
      <c r="LP90">
        <v>1362272808</v>
      </c>
      <c r="LQ90">
        <v>10</v>
      </c>
      <c r="LR90">
        <v>0</v>
      </c>
      <c r="LS90">
        <v>22</v>
      </c>
      <c r="LT90">
        <v>0</v>
      </c>
      <c r="LU90">
        <v>0</v>
      </c>
      <c r="LV90">
        <v>23</v>
      </c>
      <c r="LW90">
        <v>0</v>
      </c>
      <c r="LX90">
        <v>0</v>
      </c>
      <c r="LY90">
        <v>22</v>
      </c>
      <c r="LZ90">
        <v>0</v>
      </c>
      <c r="MA90">
        <v>0</v>
      </c>
      <c r="MB90">
        <v>23</v>
      </c>
      <c r="MC90">
        <v>100</v>
      </c>
      <c r="MD90">
        <v>100</v>
      </c>
      <c r="ME90">
        <v>100</v>
      </c>
      <c r="MF90" t="s">
        <v>493</v>
      </c>
      <c r="MG90" t="s">
        <v>491</v>
      </c>
      <c r="MH90" t="s">
        <v>492</v>
      </c>
      <c r="MI90" t="s">
        <v>491</v>
      </c>
      <c r="MJ90" t="s">
        <v>491</v>
      </c>
      <c r="MK90" t="s">
        <v>492</v>
      </c>
      <c r="ML90" t="s">
        <v>491</v>
      </c>
      <c r="MM90" t="s">
        <v>491</v>
      </c>
      <c r="MN90" t="s">
        <v>492</v>
      </c>
      <c r="MO90" t="s">
        <v>491</v>
      </c>
      <c r="MP90" t="s">
        <v>491</v>
      </c>
      <c r="MQ90">
        <v>0</v>
      </c>
      <c r="MR90" t="s">
        <v>496</v>
      </c>
      <c r="MS90" t="s">
        <v>491</v>
      </c>
      <c r="MT90" t="s">
        <v>494</v>
      </c>
      <c r="MU90" t="s">
        <v>491</v>
      </c>
      <c r="MV90" t="s">
        <v>491</v>
      </c>
      <c r="MW90" t="s">
        <v>494</v>
      </c>
      <c r="MX90" t="s">
        <v>491</v>
      </c>
      <c r="MY90" t="s">
        <v>491</v>
      </c>
      <c r="MZ90" t="s">
        <v>496</v>
      </c>
      <c r="NA90" t="s">
        <v>491</v>
      </c>
      <c r="NB90" t="s">
        <v>491</v>
      </c>
      <c r="NC90">
        <v>0</v>
      </c>
      <c r="ND90">
        <v>100</v>
      </c>
      <c r="NE90">
        <v>100</v>
      </c>
      <c r="NF90">
        <v>100</v>
      </c>
      <c r="NG90">
        <v>100</v>
      </c>
      <c r="NH90">
        <v>100</v>
      </c>
      <c r="NI90">
        <v>100</v>
      </c>
      <c r="NJ90">
        <v>100</v>
      </c>
      <c r="NK90">
        <v>100</v>
      </c>
      <c r="NL90">
        <v>100</v>
      </c>
      <c r="NM90">
        <v>100</v>
      </c>
      <c r="NN90">
        <v>100</v>
      </c>
      <c r="NO90">
        <v>100</v>
      </c>
      <c r="NP90" t="s">
        <v>2771</v>
      </c>
      <c r="NQ90" t="s">
        <v>2771</v>
      </c>
      <c r="NR90" t="s">
        <v>2771</v>
      </c>
      <c r="NS90" t="s">
        <v>2771</v>
      </c>
      <c r="NT90" t="s">
        <v>2771</v>
      </c>
      <c r="NU90" t="s">
        <v>2771</v>
      </c>
      <c r="NV90" t="s">
        <v>2771</v>
      </c>
      <c r="NW90" t="s">
        <v>2771</v>
      </c>
      <c r="NX90" t="s">
        <v>2771</v>
      </c>
      <c r="NY90" t="s">
        <v>2771</v>
      </c>
      <c r="NZ90" t="s">
        <v>2771</v>
      </c>
      <c r="OA90">
        <v>0</v>
      </c>
      <c r="OB90" t="s">
        <v>570</v>
      </c>
      <c r="OC90" t="s">
        <v>509</v>
      </c>
      <c r="OD90" t="s">
        <v>2772</v>
      </c>
      <c r="OE90" t="s">
        <v>509</v>
      </c>
      <c r="OF90" t="s">
        <v>509</v>
      </c>
      <c r="OG90" t="s">
        <v>570</v>
      </c>
      <c r="OH90" t="s">
        <v>509</v>
      </c>
      <c r="OI90" t="s">
        <v>509</v>
      </c>
      <c r="OJ90" t="s">
        <v>2773</v>
      </c>
      <c r="OK90" t="s">
        <v>509</v>
      </c>
      <c r="OL90" t="s">
        <v>509</v>
      </c>
      <c r="OM90">
        <v>0</v>
      </c>
      <c r="ON90" t="s">
        <v>2774</v>
      </c>
      <c r="OO90" t="s">
        <v>2775</v>
      </c>
      <c r="OP90" t="s">
        <v>2736</v>
      </c>
      <c r="OQ90">
        <v>100</v>
      </c>
      <c r="OR90" t="s">
        <v>583</v>
      </c>
      <c r="OS90" t="s">
        <v>583</v>
      </c>
      <c r="OT90" t="s">
        <v>583</v>
      </c>
      <c r="OU90" t="s">
        <v>583</v>
      </c>
      <c r="OV90" t="s">
        <v>583</v>
      </c>
      <c r="OW90" t="s">
        <v>583</v>
      </c>
      <c r="OX90" t="s">
        <v>583</v>
      </c>
      <c r="OY90" t="s">
        <v>583</v>
      </c>
      <c r="OZ90" t="s">
        <v>583</v>
      </c>
      <c r="PA90" t="s">
        <v>583</v>
      </c>
      <c r="PB90" t="s">
        <v>583</v>
      </c>
      <c r="PC90" t="s">
        <v>583</v>
      </c>
      <c r="PD90" t="s">
        <v>583</v>
      </c>
      <c r="PE90" t="s">
        <v>583</v>
      </c>
      <c r="PF90" t="s">
        <v>583</v>
      </c>
      <c r="PG90" t="s">
        <v>583</v>
      </c>
      <c r="PH90" t="s">
        <v>583</v>
      </c>
      <c r="PI90" t="s">
        <v>583</v>
      </c>
      <c r="PJ90" t="s">
        <v>583</v>
      </c>
      <c r="PK90" t="s">
        <v>583</v>
      </c>
      <c r="PL90" t="s">
        <v>583</v>
      </c>
      <c r="PM90" t="s">
        <v>583</v>
      </c>
      <c r="PN90" t="s">
        <v>583</v>
      </c>
      <c r="PO90" t="s">
        <v>583</v>
      </c>
      <c r="PP90" t="s">
        <v>583</v>
      </c>
      <c r="PQ90" t="s">
        <v>583</v>
      </c>
      <c r="PR90">
        <v>8960657</v>
      </c>
      <c r="PS90">
        <v>1435571267</v>
      </c>
      <c r="PT90" t="s">
        <v>1089</v>
      </c>
    </row>
    <row r="91" spans="1:436" x14ac:dyDescent="0.35">
      <c r="A91" t="s">
        <v>2776</v>
      </c>
      <c r="B91">
        <v>7873</v>
      </c>
      <c r="C91" t="s">
        <v>2777</v>
      </c>
      <c r="D91">
        <v>2020110010189</v>
      </c>
      <c r="E91" t="s">
        <v>437</v>
      </c>
      <c r="F91" t="s">
        <v>438</v>
      </c>
      <c r="G91" t="s">
        <v>439</v>
      </c>
      <c r="H91" t="s">
        <v>2737</v>
      </c>
      <c r="I91" t="s">
        <v>2738</v>
      </c>
      <c r="J91" t="s">
        <v>2739</v>
      </c>
      <c r="K91" t="s">
        <v>2740</v>
      </c>
      <c r="L91" t="s">
        <v>2741</v>
      </c>
      <c r="M91" t="s">
        <v>2740</v>
      </c>
      <c r="N91" t="s">
        <v>2778</v>
      </c>
      <c r="O91" t="s">
        <v>2741</v>
      </c>
      <c r="P91" t="s">
        <v>2740</v>
      </c>
      <c r="Q91" t="s">
        <v>2745</v>
      </c>
      <c r="R91" t="s">
        <v>2746</v>
      </c>
      <c r="S91" t="s">
        <v>1141</v>
      </c>
      <c r="T91" t="s">
        <v>1141</v>
      </c>
      <c r="AD91" t="s">
        <v>2779</v>
      </c>
      <c r="AE91" t="s">
        <v>2780</v>
      </c>
      <c r="AG91" t="s">
        <v>480</v>
      </c>
      <c r="AH91" t="s">
        <v>480</v>
      </c>
      <c r="AI91" t="s">
        <v>2781</v>
      </c>
      <c r="AJ91">
        <v>0</v>
      </c>
      <c r="AK91">
        <v>44055</v>
      </c>
      <c r="AL91">
        <v>1</v>
      </c>
      <c r="AM91">
        <v>2023</v>
      </c>
      <c r="AN91" t="s">
        <v>2782</v>
      </c>
      <c r="AO91" t="s">
        <v>2783</v>
      </c>
      <c r="AP91">
        <v>2020</v>
      </c>
      <c r="AQ91">
        <v>2024</v>
      </c>
      <c r="AR91" t="s">
        <v>469</v>
      </c>
      <c r="AS91" t="s">
        <v>705</v>
      </c>
      <c r="AT91" t="s">
        <v>580</v>
      </c>
      <c r="AU91" t="s">
        <v>461</v>
      </c>
      <c r="AV91" t="s">
        <v>462</v>
      </c>
      <c r="AW91" t="s">
        <v>462</v>
      </c>
      <c r="AX91" t="s">
        <v>462</v>
      </c>
      <c r="AZ91">
        <v>1</v>
      </c>
      <c r="BB91" t="s">
        <v>2784</v>
      </c>
      <c r="BC91" t="s">
        <v>2785</v>
      </c>
      <c r="BD91" t="s">
        <v>2786</v>
      </c>
      <c r="BE91" t="s">
        <v>583</v>
      </c>
      <c r="BF91" t="s">
        <v>2787</v>
      </c>
      <c r="BG91">
        <v>3</v>
      </c>
      <c r="BH91">
        <v>45204</v>
      </c>
      <c r="BI91" t="s">
        <v>2757</v>
      </c>
      <c r="BJ91" t="s">
        <v>51</v>
      </c>
      <c r="BK91">
        <v>20</v>
      </c>
      <c r="BL91">
        <v>1</v>
      </c>
      <c r="BM91">
        <v>6</v>
      </c>
      <c r="BN91">
        <v>6</v>
      </c>
      <c r="BO91">
        <v>4</v>
      </c>
      <c r="BP91">
        <v>3</v>
      </c>
      <c r="BW91">
        <v>1</v>
      </c>
      <c r="BX91">
        <v>6</v>
      </c>
      <c r="BY91">
        <v>5</v>
      </c>
      <c r="BZ91">
        <v>4</v>
      </c>
      <c r="CA91">
        <v>6</v>
      </c>
      <c r="CB91">
        <v>5.9999999999999973</v>
      </c>
      <c r="CC91">
        <v>4</v>
      </c>
      <c r="CD91">
        <v>0</v>
      </c>
      <c r="CE91" t="s">
        <v>583</v>
      </c>
      <c r="CF91" t="s">
        <v>583</v>
      </c>
      <c r="CG91" t="s">
        <v>583</v>
      </c>
      <c r="CH91" t="s">
        <v>583</v>
      </c>
      <c r="CI91" t="s">
        <v>583</v>
      </c>
      <c r="CJ91">
        <v>1</v>
      </c>
      <c r="CK91">
        <v>5.9999999999999991</v>
      </c>
      <c r="CL91">
        <v>5.9999999999999973</v>
      </c>
      <c r="CM91">
        <v>16.999999999999996</v>
      </c>
      <c r="CN91" t="s">
        <v>469</v>
      </c>
      <c r="CO91">
        <v>0</v>
      </c>
      <c r="CP91">
        <v>2</v>
      </c>
      <c r="CQ91">
        <v>0</v>
      </c>
      <c r="CR91">
        <v>0</v>
      </c>
      <c r="CS91">
        <v>0</v>
      </c>
      <c r="CT91">
        <v>1</v>
      </c>
      <c r="CU91">
        <v>1</v>
      </c>
      <c r="CV91">
        <v>0</v>
      </c>
      <c r="CW91">
        <v>0</v>
      </c>
      <c r="CX91">
        <v>0</v>
      </c>
      <c r="CY91">
        <v>0</v>
      </c>
      <c r="CZ91">
        <v>0</v>
      </c>
      <c r="DA91">
        <v>4</v>
      </c>
      <c r="DB91" s="92">
        <v>4</v>
      </c>
      <c r="DC91">
        <v>4</v>
      </c>
      <c r="DD91">
        <v>4</v>
      </c>
      <c r="DE91">
        <v>0</v>
      </c>
      <c r="DF91">
        <v>0</v>
      </c>
      <c r="DG91">
        <v>0</v>
      </c>
      <c r="DH91">
        <v>0</v>
      </c>
      <c r="DI91">
        <v>0</v>
      </c>
      <c r="DJ91">
        <v>0</v>
      </c>
      <c r="DK91">
        <v>0</v>
      </c>
      <c r="DL91">
        <v>0</v>
      </c>
      <c r="DM91">
        <v>0</v>
      </c>
      <c r="DN91">
        <v>0</v>
      </c>
      <c r="DO91">
        <v>0</v>
      </c>
      <c r="DP91">
        <v>0</v>
      </c>
      <c r="DQ91">
        <v>4</v>
      </c>
      <c r="DR91">
        <v>0</v>
      </c>
      <c r="DS91">
        <v>2</v>
      </c>
      <c r="DT91">
        <v>0</v>
      </c>
      <c r="DU91">
        <v>0</v>
      </c>
      <c r="DV91">
        <v>0</v>
      </c>
      <c r="DW91">
        <v>1</v>
      </c>
      <c r="DX91">
        <v>0</v>
      </c>
      <c r="DY91">
        <v>1</v>
      </c>
      <c r="DZ91">
        <v>0</v>
      </c>
      <c r="EA91">
        <v>0</v>
      </c>
      <c r="EB91">
        <v>0</v>
      </c>
      <c r="EC91">
        <v>0</v>
      </c>
      <c r="ED91">
        <v>4</v>
      </c>
      <c r="EE91">
        <v>4</v>
      </c>
      <c r="EF91">
        <v>0</v>
      </c>
      <c r="EG91" t="s">
        <v>2788</v>
      </c>
      <c r="EH91">
        <v>0</v>
      </c>
      <c r="EI91">
        <v>0</v>
      </c>
      <c r="EJ91">
        <v>0</v>
      </c>
      <c r="EK91" t="s">
        <v>2789</v>
      </c>
      <c r="EL91" t="s">
        <v>2790</v>
      </c>
      <c r="EM91">
        <v>0</v>
      </c>
      <c r="EN91">
        <v>0</v>
      </c>
      <c r="EO91">
        <v>0</v>
      </c>
      <c r="EP91">
        <v>0</v>
      </c>
      <c r="EQ91">
        <v>0</v>
      </c>
      <c r="ER91">
        <v>0</v>
      </c>
      <c r="ES91" t="s">
        <v>2791</v>
      </c>
      <c r="ET91">
        <v>0</v>
      </c>
      <c r="EU91">
        <v>0</v>
      </c>
      <c r="EV91">
        <v>0</v>
      </c>
      <c r="EW91" t="s">
        <v>2789</v>
      </c>
      <c r="EX91">
        <v>0</v>
      </c>
      <c r="EY91" t="s">
        <v>2790</v>
      </c>
      <c r="EZ91">
        <v>0</v>
      </c>
      <c r="FA91">
        <v>0</v>
      </c>
      <c r="FB91">
        <v>0</v>
      </c>
      <c r="FC91">
        <v>0</v>
      </c>
      <c r="FD91" t="s">
        <v>583</v>
      </c>
      <c r="FE91" t="s">
        <v>583</v>
      </c>
      <c r="FF91" t="s">
        <v>583</v>
      </c>
      <c r="FG91" t="s">
        <v>583</v>
      </c>
      <c r="FH91" t="s">
        <v>583</v>
      </c>
      <c r="FI91" t="s">
        <v>583</v>
      </c>
      <c r="FJ91" t="s">
        <v>583</v>
      </c>
      <c r="FK91" t="s">
        <v>583</v>
      </c>
      <c r="FL91" t="s">
        <v>583</v>
      </c>
      <c r="FM91" t="s">
        <v>583</v>
      </c>
      <c r="FN91" t="s">
        <v>583</v>
      </c>
      <c r="FO91" t="s">
        <v>583</v>
      </c>
      <c r="FP91" t="s">
        <v>583</v>
      </c>
      <c r="FQ91" t="s">
        <v>583</v>
      </c>
      <c r="FR91" t="s">
        <v>583</v>
      </c>
      <c r="FS91" t="s">
        <v>583</v>
      </c>
      <c r="FT91" t="s">
        <v>583</v>
      </c>
      <c r="FU91" t="s">
        <v>583</v>
      </c>
      <c r="FV91" t="s">
        <v>583</v>
      </c>
      <c r="FW91" t="s">
        <v>583</v>
      </c>
      <c r="FX91" t="s">
        <v>583</v>
      </c>
      <c r="FY91" t="s">
        <v>583</v>
      </c>
      <c r="FZ91" t="s">
        <v>583</v>
      </c>
      <c r="GA91" t="s">
        <v>583</v>
      </c>
      <c r="GB91" t="s">
        <v>583</v>
      </c>
      <c r="GC91" t="s">
        <v>583</v>
      </c>
      <c r="GD91" t="s">
        <v>583</v>
      </c>
      <c r="GE91" t="s">
        <v>583</v>
      </c>
      <c r="GF91" t="s">
        <v>583</v>
      </c>
      <c r="GG91" t="s">
        <v>583</v>
      </c>
      <c r="GH91" t="s">
        <v>583</v>
      </c>
      <c r="GI91" t="s">
        <v>583</v>
      </c>
      <c r="GJ91" t="s">
        <v>583</v>
      </c>
      <c r="GK91" t="s">
        <v>583</v>
      </c>
      <c r="GL91" t="s">
        <v>583</v>
      </c>
      <c r="GM91" t="s">
        <v>583</v>
      </c>
      <c r="GN91" t="s">
        <v>583</v>
      </c>
      <c r="GO91" t="s">
        <v>583</v>
      </c>
      <c r="GP91" t="s">
        <v>583</v>
      </c>
      <c r="GQ91" t="s">
        <v>583</v>
      </c>
      <c r="GR91" t="s">
        <v>583</v>
      </c>
      <c r="GS91" t="s">
        <v>583</v>
      </c>
      <c r="GT91" t="s">
        <v>583</v>
      </c>
      <c r="GU91" t="s">
        <v>583</v>
      </c>
      <c r="GV91" t="s">
        <v>583</v>
      </c>
      <c r="GW91" t="s">
        <v>583</v>
      </c>
      <c r="GX91" t="s">
        <v>583</v>
      </c>
      <c r="GY91" t="s">
        <v>583</v>
      </c>
      <c r="GZ91" t="s">
        <v>583</v>
      </c>
      <c r="HA91" t="s">
        <v>583</v>
      </c>
      <c r="HB91" t="s">
        <v>583</v>
      </c>
      <c r="HC91" t="s">
        <v>583</v>
      </c>
      <c r="HD91" t="s">
        <v>583</v>
      </c>
      <c r="HE91" t="s">
        <v>583</v>
      </c>
      <c r="HF91" t="s">
        <v>583</v>
      </c>
      <c r="HG91" t="s">
        <v>583</v>
      </c>
      <c r="HH91" t="s">
        <v>583</v>
      </c>
      <c r="HI91" t="s">
        <v>583</v>
      </c>
      <c r="HJ91" t="s">
        <v>583</v>
      </c>
      <c r="HK91" t="s">
        <v>583</v>
      </c>
      <c r="HL91" t="s">
        <v>583</v>
      </c>
      <c r="HM91" t="s">
        <v>583</v>
      </c>
      <c r="HN91" t="s">
        <v>583</v>
      </c>
      <c r="HO91" t="s">
        <v>583</v>
      </c>
      <c r="HP91" t="s">
        <v>583</v>
      </c>
      <c r="HQ91" t="s">
        <v>583</v>
      </c>
      <c r="HR91" t="s">
        <v>583</v>
      </c>
      <c r="HS91" t="s">
        <v>583</v>
      </c>
      <c r="HT91" t="s">
        <v>583</v>
      </c>
      <c r="HU91" t="s">
        <v>583</v>
      </c>
      <c r="HV91" t="s">
        <v>583</v>
      </c>
      <c r="HW91" t="s">
        <v>583</v>
      </c>
      <c r="HX91" t="s">
        <v>583</v>
      </c>
      <c r="HY91" t="s">
        <v>583</v>
      </c>
      <c r="HZ91" t="s">
        <v>583</v>
      </c>
      <c r="IA91" t="s">
        <v>583</v>
      </c>
      <c r="IB91" t="s">
        <v>583</v>
      </c>
      <c r="IC91" t="s">
        <v>583</v>
      </c>
      <c r="ID91" t="s">
        <v>2792</v>
      </c>
      <c r="IE91" t="s">
        <v>480</v>
      </c>
      <c r="IF91" t="s">
        <v>480</v>
      </c>
      <c r="IG91" t="s">
        <v>1448</v>
      </c>
      <c r="IH91" t="s">
        <v>2793</v>
      </c>
      <c r="II91" t="s">
        <v>2766</v>
      </c>
      <c r="IJ91" t="s">
        <v>2766</v>
      </c>
      <c r="IK91" t="s">
        <v>2766</v>
      </c>
      <c r="IL91" t="s">
        <v>2794</v>
      </c>
      <c r="IM91" t="s">
        <v>2795</v>
      </c>
      <c r="IN91" t="s">
        <v>2796</v>
      </c>
      <c r="IO91" t="s">
        <v>480</v>
      </c>
      <c r="IP91" t="s">
        <v>480</v>
      </c>
      <c r="IQ91" t="s">
        <v>2764</v>
      </c>
      <c r="IR91" t="s">
        <v>480</v>
      </c>
      <c r="IS91">
        <v>0</v>
      </c>
      <c r="IT91">
        <v>1</v>
      </c>
      <c r="IU91">
        <v>0</v>
      </c>
      <c r="IV91">
        <v>0</v>
      </c>
      <c r="IW91">
        <v>0</v>
      </c>
      <c r="IX91">
        <v>1</v>
      </c>
      <c r="IY91">
        <v>0</v>
      </c>
      <c r="IZ91">
        <v>1</v>
      </c>
      <c r="JA91">
        <v>0</v>
      </c>
      <c r="JB91">
        <v>0</v>
      </c>
      <c r="JC91">
        <v>0</v>
      </c>
      <c r="JD91">
        <v>0</v>
      </c>
      <c r="JE91">
        <v>1</v>
      </c>
      <c r="JF91">
        <v>0</v>
      </c>
      <c r="JG91">
        <v>50</v>
      </c>
      <c r="JH91">
        <v>0</v>
      </c>
      <c r="JI91">
        <v>0</v>
      </c>
      <c r="JJ91">
        <v>0</v>
      </c>
      <c r="JK91">
        <v>25</v>
      </c>
      <c r="JL91">
        <v>0</v>
      </c>
      <c r="JM91">
        <v>25</v>
      </c>
      <c r="JN91">
        <v>0</v>
      </c>
      <c r="JO91">
        <v>0</v>
      </c>
      <c r="JP91">
        <v>0</v>
      </c>
      <c r="JQ91">
        <v>0</v>
      </c>
      <c r="JR91">
        <v>100</v>
      </c>
      <c r="JS91">
        <v>0</v>
      </c>
      <c r="JT91">
        <v>50</v>
      </c>
      <c r="JU91">
        <v>50</v>
      </c>
      <c r="JV91">
        <v>50</v>
      </c>
      <c r="JW91">
        <v>50</v>
      </c>
      <c r="JX91">
        <v>75</v>
      </c>
      <c r="JY91">
        <v>75</v>
      </c>
      <c r="JZ91">
        <v>100</v>
      </c>
      <c r="KA91">
        <v>100</v>
      </c>
      <c r="KB91">
        <v>100</v>
      </c>
      <c r="KC91">
        <v>100</v>
      </c>
      <c r="KD91">
        <v>100</v>
      </c>
      <c r="KE91" t="s">
        <v>489</v>
      </c>
      <c r="KF91">
        <v>100</v>
      </c>
      <c r="KG91" t="s">
        <v>480</v>
      </c>
      <c r="KH91" t="s">
        <v>480</v>
      </c>
      <c r="KI91" t="s">
        <v>480</v>
      </c>
      <c r="KJ91">
        <v>100</v>
      </c>
      <c r="KK91">
        <v>0</v>
      </c>
      <c r="KL91" t="s">
        <v>480</v>
      </c>
      <c r="KM91" t="s">
        <v>480</v>
      </c>
      <c r="KN91" t="s">
        <v>480</v>
      </c>
      <c r="KO91" t="s">
        <v>480</v>
      </c>
      <c r="KP91" t="s">
        <v>480</v>
      </c>
      <c r="KQ91" t="s">
        <v>489</v>
      </c>
      <c r="KR91">
        <v>100</v>
      </c>
      <c r="KS91">
        <v>100</v>
      </c>
      <c r="KT91">
        <v>100</v>
      </c>
      <c r="KU91">
        <v>100</v>
      </c>
      <c r="KV91">
        <v>100</v>
      </c>
      <c r="KW91">
        <v>75</v>
      </c>
      <c r="KX91">
        <v>100</v>
      </c>
      <c r="KY91">
        <v>100</v>
      </c>
      <c r="KZ91">
        <v>100</v>
      </c>
      <c r="LA91">
        <v>100</v>
      </c>
      <c r="LB91">
        <v>100</v>
      </c>
      <c r="LC91">
        <v>100</v>
      </c>
      <c r="LD91" t="s">
        <v>2770</v>
      </c>
      <c r="LE91" t="s">
        <v>2738</v>
      </c>
      <c r="LF91">
        <v>100</v>
      </c>
      <c r="LG91">
        <v>100</v>
      </c>
      <c r="LH91" t="s">
        <v>480</v>
      </c>
      <c r="LI91" t="s">
        <v>480</v>
      </c>
      <c r="LJ91">
        <v>100</v>
      </c>
      <c r="LK91">
        <v>100</v>
      </c>
      <c r="LL91">
        <v>7659519414</v>
      </c>
      <c r="LM91">
        <v>7658329340</v>
      </c>
      <c r="LN91">
        <v>6172952028</v>
      </c>
      <c r="LO91">
        <v>1444531924</v>
      </c>
      <c r="LP91">
        <v>1362272808</v>
      </c>
      <c r="LQ91" t="s">
        <v>489</v>
      </c>
      <c r="LR91">
        <v>2</v>
      </c>
      <c r="LS91">
        <v>0</v>
      </c>
      <c r="LT91">
        <v>0</v>
      </c>
      <c r="LU91">
        <v>0</v>
      </c>
      <c r="LV91">
        <v>1</v>
      </c>
      <c r="LW91">
        <v>0</v>
      </c>
      <c r="LX91">
        <v>1</v>
      </c>
      <c r="LY91">
        <v>0</v>
      </c>
      <c r="LZ91">
        <v>0</v>
      </c>
      <c r="MA91">
        <v>0</v>
      </c>
      <c r="MB91">
        <v>0</v>
      </c>
      <c r="MC91">
        <v>4</v>
      </c>
      <c r="MD91">
        <v>4</v>
      </c>
      <c r="ME91">
        <v>4</v>
      </c>
      <c r="MF91" t="s">
        <v>491</v>
      </c>
      <c r="MG91" t="s">
        <v>493</v>
      </c>
      <c r="MH91" t="s">
        <v>491</v>
      </c>
      <c r="MI91" t="s">
        <v>491</v>
      </c>
      <c r="MJ91" t="s">
        <v>491</v>
      </c>
      <c r="MK91" t="s">
        <v>492</v>
      </c>
      <c r="ML91" t="s">
        <v>492</v>
      </c>
      <c r="MM91" t="s">
        <v>493</v>
      </c>
      <c r="MN91" t="s">
        <v>491</v>
      </c>
      <c r="MO91" t="s">
        <v>491</v>
      </c>
      <c r="MP91" t="s">
        <v>491</v>
      </c>
      <c r="MQ91">
        <v>0</v>
      </c>
      <c r="MR91" t="s">
        <v>491</v>
      </c>
      <c r="MS91" t="s">
        <v>494</v>
      </c>
      <c r="MT91" t="s">
        <v>491</v>
      </c>
      <c r="MU91" t="s">
        <v>491</v>
      </c>
      <c r="MV91" t="s">
        <v>491</v>
      </c>
      <c r="MW91" t="s">
        <v>494</v>
      </c>
      <c r="MX91" t="s">
        <v>494</v>
      </c>
      <c r="MY91" t="s">
        <v>494</v>
      </c>
      <c r="MZ91" t="s">
        <v>491</v>
      </c>
      <c r="NA91" t="s">
        <v>491</v>
      </c>
      <c r="NB91" t="s">
        <v>491</v>
      </c>
      <c r="NC91">
        <v>0</v>
      </c>
      <c r="ND91" t="s">
        <v>489</v>
      </c>
      <c r="NE91">
        <v>100</v>
      </c>
      <c r="NF91">
        <v>100</v>
      </c>
      <c r="NG91">
        <v>100</v>
      </c>
      <c r="NH91">
        <v>100</v>
      </c>
      <c r="NI91">
        <v>100</v>
      </c>
      <c r="NJ91">
        <v>75</v>
      </c>
      <c r="NK91">
        <v>100</v>
      </c>
      <c r="NL91">
        <v>100</v>
      </c>
      <c r="NM91">
        <v>100</v>
      </c>
      <c r="NN91">
        <v>100</v>
      </c>
      <c r="NO91">
        <v>100</v>
      </c>
      <c r="NP91" t="s">
        <v>2771</v>
      </c>
      <c r="NQ91" t="s">
        <v>2771</v>
      </c>
      <c r="NR91" t="s">
        <v>2771</v>
      </c>
      <c r="NS91" t="s">
        <v>2771</v>
      </c>
      <c r="NT91" t="s">
        <v>2771</v>
      </c>
      <c r="NU91" t="s">
        <v>2771</v>
      </c>
      <c r="NV91" t="s">
        <v>2771</v>
      </c>
      <c r="NW91" t="s">
        <v>2771</v>
      </c>
      <c r="NX91" t="s">
        <v>2771</v>
      </c>
      <c r="NY91" t="s">
        <v>2771</v>
      </c>
      <c r="NZ91" t="s">
        <v>2771</v>
      </c>
      <c r="OA91">
        <v>0</v>
      </c>
      <c r="OB91" t="s">
        <v>509</v>
      </c>
      <c r="OC91" t="s">
        <v>2797</v>
      </c>
      <c r="OD91" t="s">
        <v>509</v>
      </c>
      <c r="OE91" t="s">
        <v>509</v>
      </c>
      <c r="OF91" t="s">
        <v>509</v>
      </c>
      <c r="OG91" t="s">
        <v>570</v>
      </c>
      <c r="OH91" t="s">
        <v>2798</v>
      </c>
      <c r="OI91" t="s">
        <v>2799</v>
      </c>
      <c r="OJ91" t="s">
        <v>2800</v>
      </c>
      <c r="OK91" t="s">
        <v>2800</v>
      </c>
      <c r="OL91" t="s">
        <v>2800</v>
      </c>
      <c r="OM91">
        <v>0</v>
      </c>
      <c r="OP91" t="s">
        <v>2776</v>
      </c>
      <c r="OQ91">
        <v>4</v>
      </c>
      <c r="OR91" t="s">
        <v>583</v>
      </c>
      <c r="OS91" t="s">
        <v>583</v>
      </c>
      <c r="OT91" t="s">
        <v>583</v>
      </c>
      <c r="OU91" t="s">
        <v>583</v>
      </c>
      <c r="OV91" t="s">
        <v>583</v>
      </c>
      <c r="OW91" t="s">
        <v>583</v>
      </c>
      <c r="OX91" t="s">
        <v>583</v>
      </c>
      <c r="OY91" t="s">
        <v>583</v>
      </c>
      <c r="OZ91" t="s">
        <v>583</v>
      </c>
      <c r="PA91" t="s">
        <v>583</v>
      </c>
      <c r="PB91" t="s">
        <v>583</v>
      </c>
      <c r="PC91" t="s">
        <v>583</v>
      </c>
      <c r="PD91" t="s">
        <v>583</v>
      </c>
      <c r="PE91" t="s">
        <v>583</v>
      </c>
      <c r="PF91" t="s">
        <v>583</v>
      </c>
      <c r="PG91" t="s">
        <v>583</v>
      </c>
      <c r="PH91" t="s">
        <v>583</v>
      </c>
      <c r="PI91" t="s">
        <v>583</v>
      </c>
      <c r="PJ91" t="s">
        <v>583</v>
      </c>
      <c r="PK91" t="s">
        <v>583</v>
      </c>
      <c r="PL91" t="s">
        <v>583</v>
      </c>
      <c r="PM91" t="s">
        <v>583</v>
      </c>
      <c r="PN91" t="s">
        <v>583</v>
      </c>
      <c r="PO91" t="s">
        <v>583</v>
      </c>
      <c r="PP91" t="s">
        <v>583</v>
      </c>
      <c r="PQ91" t="s">
        <v>583</v>
      </c>
      <c r="PR91">
        <v>8960657</v>
      </c>
      <c r="PS91">
        <v>1435571267</v>
      </c>
      <c r="PT91" t="s">
        <v>617</v>
      </c>
    </row>
    <row r="92" spans="1:436" x14ac:dyDescent="0.35">
      <c r="A92" t="s">
        <v>2801</v>
      </c>
      <c r="B92">
        <v>7873</v>
      </c>
      <c r="C92" t="s">
        <v>2802</v>
      </c>
      <c r="D92">
        <v>2020110010189</v>
      </c>
      <c r="E92" t="s">
        <v>437</v>
      </c>
      <c r="F92" t="s">
        <v>438</v>
      </c>
      <c r="G92" t="s">
        <v>439</v>
      </c>
      <c r="H92" t="s">
        <v>2737</v>
      </c>
      <c r="I92" t="s">
        <v>2803</v>
      </c>
      <c r="J92" t="s">
        <v>2739</v>
      </c>
      <c r="K92" t="s">
        <v>2740</v>
      </c>
      <c r="L92" t="s">
        <v>2741</v>
      </c>
      <c r="M92" t="s">
        <v>2740</v>
      </c>
      <c r="N92" t="s">
        <v>2804</v>
      </c>
      <c r="O92" t="s">
        <v>2805</v>
      </c>
      <c r="P92" t="s">
        <v>2806</v>
      </c>
      <c r="Q92" t="s">
        <v>2745</v>
      </c>
      <c r="R92" t="s">
        <v>2746</v>
      </c>
      <c r="S92" t="s">
        <v>2807</v>
      </c>
      <c r="T92" t="s">
        <v>2807</v>
      </c>
      <c r="AD92" t="s">
        <v>2808</v>
      </c>
      <c r="AE92" t="s">
        <v>2809</v>
      </c>
      <c r="AG92" t="s">
        <v>480</v>
      </c>
      <c r="AH92" t="s">
        <v>480</v>
      </c>
      <c r="AI92" t="s">
        <v>2810</v>
      </c>
      <c r="AJ92">
        <v>0</v>
      </c>
      <c r="AK92">
        <v>44055</v>
      </c>
      <c r="AL92">
        <v>1</v>
      </c>
      <c r="AM92">
        <v>2023</v>
      </c>
      <c r="AN92" t="s">
        <v>2811</v>
      </c>
      <c r="AO92" t="s">
        <v>2812</v>
      </c>
      <c r="AP92">
        <v>2020</v>
      </c>
      <c r="AQ92">
        <v>2024</v>
      </c>
      <c r="AR92" t="s">
        <v>469</v>
      </c>
      <c r="AS92" t="s">
        <v>459</v>
      </c>
      <c r="AT92" t="s">
        <v>580</v>
      </c>
      <c r="AU92" t="s">
        <v>461</v>
      </c>
      <c r="AV92" t="s">
        <v>462</v>
      </c>
      <c r="AW92">
        <v>345</v>
      </c>
      <c r="AX92" t="s">
        <v>462</v>
      </c>
      <c r="AZ92">
        <v>1</v>
      </c>
      <c r="BB92" t="s">
        <v>2813</v>
      </c>
      <c r="BC92" t="s">
        <v>2814</v>
      </c>
      <c r="BD92" t="s">
        <v>2807</v>
      </c>
      <c r="BE92" t="s">
        <v>583</v>
      </c>
      <c r="BF92" t="s">
        <v>532</v>
      </c>
      <c r="BG92">
        <v>2</v>
      </c>
      <c r="BH92">
        <v>45204</v>
      </c>
      <c r="BI92" t="s">
        <v>2757</v>
      </c>
      <c r="BJ92" t="s">
        <v>51</v>
      </c>
      <c r="BK92">
        <v>16</v>
      </c>
      <c r="BL92">
        <v>2</v>
      </c>
      <c r="BM92">
        <v>4</v>
      </c>
      <c r="BN92">
        <v>4</v>
      </c>
      <c r="BO92">
        <v>4</v>
      </c>
      <c r="BP92">
        <v>2</v>
      </c>
      <c r="BW92">
        <v>2</v>
      </c>
      <c r="BX92">
        <v>4</v>
      </c>
      <c r="BY92">
        <v>4</v>
      </c>
      <c r="BZ92">
        <v>4</v>
      </c>
      <c r="CA92">
        <v>4</v>
      </c>
      <c r="CB92">
        <v>4</v>
      </c>
      <c r="CC92">
        <v>4</v>
      </c>
      <c r="CD92">
        <v>0</v>
      </c>
      <c r="CE92" t="s">
        <v>583</v>
      </c>
      <c r="CF92" t="s">
        <v>583</v>
      </c>
      <c r="CG92" t="s">
        <v>583</v>
      </c>
      <c r="CH92" t="s">
        <v>583</v>
      </c>
      <c r="CI92" t="s">
        <v>583</v>
      </c>
      <c r="CJ92">
        <v>2</v>
      </c>
      <c r="CK92">
        <v>4</v>
      </c>
      <c r="CL92">
        <v>4</v>
      </c>
      <c r="CM92">
        <v>14</v>
      </c>
      <c r="CN92" t="s">
        <v>469</v>
      </c>
      <c r="CO92">
        <v>2</v>
      </c>
      <c r="CP92">
        <v>0</v>
      </c>
      <c r="CQ92">
        <v>0</v>
      </c>
      <c r="CR92">
        <v>1</v>
      </c>
      <c r="CS92">
        <v>0</v>
      </c>
      <c r="CT92">
        <v>0</v>
      </c>
      <c r="CU92">
        <v>0</v>
      </c>
      <c r="CV92">
        <v>0</v>
      </c>
      <c r="CW92">
        <v>0</v>
      </c>
      <c r="CX92">
        <v>0</v>
      </c>
      <c r="CY92">
        <v>1</v>
      </c>
      <c r="CZ92">
        <v>0</v>
      </c>
      <c r="DA92">
        <v>4</v>
      </c>
      <c r="DB92" s="92">
        <v>4</v>
      </c>
      <c r="DC92">
        <v>4</v>
      </c>
      <c r="DD92">
        <v>4</v>
      </c>
      <c r="DE92">
        <v>0</v>
      </c>
      <c r="DF92">
        <v>0</v>
      </c>
      <c r="DG92">
        <v>0</v>
      </c>
      <c r="DH92">
        <v>0</v>
      </c>
      <c r="DI92">
        <v>0</v>
      </c>
      <c r="DJ92">
        <v>0</v>
      </c>
      <c r="DK92">
        <v>0</v>
      </c>
      <c r="DL92">
        <v>0</v>
      </c>
      <c r="DM92">
        <v>0</v>
      </c>
      <c r="DN92">
        <v>0</v>
      </c>
      <c r="DO92">
        <v>0</v>
      </c>
      <c r="DP92">
        <v>0</v>
      </c>
      <c r="DQ92">
        <v>4</v>
      </c>
      <c r="DR92">
        <v>2</v>
      </c>
      <c r="DS92">
        <v>0</v>
      </c>
      <c r="DT92">
        <v>0</v>
      </c>
      <c r="DU92">
        <v>0</v>
      </c>
      <c r="DV92">
        <v>1</v>
      </c>
      <c r="DW92">
        <v>0</v>
      </c>
      <c r="DX92">
        <v>0</v>
      </c>
      <c r="DY92">
        <v>0</v>
      </c>
      <c r="DZ92">
        <v>0</v>
      </c>
      <c r="EA92">
        <v>0</v>
      </c>
      <c r="EB92">
        <v>1</v>
      </c>
      <c r="EC92">
        <v>0</v>
      </c>
      <c r="ED92">
        <v>4</v>
      </c>
      <c r="EE92">
        <v>4</v>
      </c>
      <c r="EF92" t="s">
        <v>2815</v>
      </c>
      <c r="EG92">
        <v>0</v>
      </c>
      <c r="EH92">
        <v>0</v>
      </c>
      <c r="EI92" t="s">
        <v>2816</v>
      </c>
      <c r="EJ92">
        <v>0</v>
      </c>
      <c r="EK92">
        <v>0</v>
      </c>
      <c r="EL92">
        <v>0</v>
      </c>
      <c r="EM92">
        <v>0</v>
      </c>
      <c r="EN92">
        <v>0</v>
      </c>
      <c r="EO92">
        <v>0</v>
      </c>
      <c r="EP92" t="s">
        <v>2817</v>
      </c>
      <c r="EQ92">
        <v>0</v>
      </c>
      <c r="ER92" t="s">
        <v>2815</v>
      </c>
      <c r="ES92">
        <v>0</v>
      </c>
      <c r="ET92">
        <v>0</v>
      </c>
      <c r="EU92" t="s">
        <v>491</v>
      </c>
      <c r="EV92" t="s">
        <v>2818</v>
      </c>
      <c r="EW92">
        <v>0</v>
      </c>
      <c r="EX92">
        <v>0</v>
      </c>
      <c r="EY92">
        <v>0</v>
      </c>
      <c r="EZ92">
        <v>0</v>
      </c>
      <c r="FA92">
        <v>0</v>
      </c>
      <c r="FB92" t="s">
        <v>2819</v>
      </c>
      <c r="FC92">
        <v>0</v>
      </c>
      <c r="FD92" t="s">
        <v>583</v>
      </c>
      <c r="FE92" t="s">
        <v>583</v>
      </c>
      <c r="FF92" t="s">
        <v>583</v>
      </c>
      <c r="FG92" t="s">
        <v>583</v>
      </c>
      <c r="FH92" t="s">
        <v>583</v>
      </c>
      <c r="FI92" t="s">
        <v>583</v>
      </c>
      <c r="FJ92" t="s">
        <v>583</v>
      </c>
      <c r="FK92" t="s">
        <v>583</v>
      </c>
      <c r="FL92" t="s">
        <v>583</v>
      </c>
      <c r="FM92" t="s">
        <v>583</v>
      </c>
      <c r="FN92" t="s">
        <v>583</v>
      </c>
      <c r="FO92" t="s">
        <v>583</v>
      </c>
      <c r="FP92" t="s">
        <v>583</v>
      </c>
      <c r="FQ92" t="s">
        <v>583</v>
      </c>
      <c r="FR92" t="s">
        <v>583</v>
      </c>
      <c r="FS92" t="s">
        <v>583</v>
      </c>
      <c r="FT92" t="s">
        <v>583</v>
      </c>
      <c r="FU92" t="s">
        <v>583</v>
      </c>
      <c r="FV92" t="s">
        <v>583</v>
      </c>
      <c r="FW92" t="s">
        <v>583</v>
      </c>
      <c r="FX92" t="s">
        <v>583</v>
      </c>
      <c r="FY92" t="s">
        <v>583</v>
      </c>
      <c r="FZ92" t="s">
        <v>583</v>
      </c>
      <c r="GA92" t="s">
        <v>583</v>
      </c>
      <c r="GB92" t="s">
        <v>583</v>
      </c>
      <c r="GC92" t="s">
        <v>583</v>
      </c>
      <c r="GD92" t="s">
        <v>583</v>
      </c>
      <c r="GE92" t="s">
        <v>583</v>
      </c>
      <c r="GF92" t="s">
        <v>583</v>
      </c>
      <c r="GG92" t="s">
        <v>583</v>
      </c>
      <c r="GH92" t="s">
        <v>583</v>
      </c>
      <c r="GI92" t="s">
        <v>583</v>
      </c>
      <c r="GJ92" t="s">
        <v>583</v>
      </c>
      <c r="GK92" t="s">
        <v>583</v>
      </c>
      <c r="GL92" t="s">
        <v>583</v>
      </c>
      <c r="GM92" t="s">
        <v>583</v>
      </c>
      <c r="GN92" t="s">
        <v>583</v>
      </c>
      <c r="GO92" t="s">
        <v>583</v>
      </c>
      <c r="GP92" t="s">
        <v>583</v>
      </c>
      <c r="GQ92" t="s">
        <v>583</v>
      </c>
      <c r="GR92" t="s">
        <v>583</v>
      </c>
      <c r="GS92" t="s">
        <v>583</v>
      </c>
      <c r="GT92" t="s">
        <v>583</v>
      </c>
      <c r="GU92" t="s">
        <v>583</v>
      </c>
      <c r="GV92" t="s">
        <v>583</v>
      </c>
      <c r="GW92" t="s">
        <v>583</v>
      </c>
      <c r="GX92" t="s">
        <v>583</v>
      </c>
      <c r="GY92" t="s">
        <v>583</v>
      </c>
      <c r="GZ92" t="s">
        <v>583</v>
      </c>
      <c r="HA92" t="s">
        <v>583</v>
      </c>
      <c r="HB92" t="s">
        <v>583</v>
      </c>
      <c r="HC92" t="s">
        <v>583</v>
      </c>
      <c r="HD92" t="s">
        <v>583</v>
      </c>
      <c r="HE92" t="s">
        <v>583</v>
      </c>
      <c r="HF92" t="s">
        <v>583</v>
      </c>
      <c r="HG92" t="s">
        <v>583</v>
      </c>
      <c r="HH92" t="s">
        <v>583</v>
      </c>
      <c r="HI92" t="s">
        <v>583</v>
      </c>
      <c r="HJ92" t="s">
        <v>583</v>
      </c>
      <c r="HK92" t="s">
        <v>583</v>
      </c>
      <c r="HL92" t="s">
        <v>583</v>
      </c>
      <c r="HM92" t="s">
        <v>583</v>
      </c>
      <c r="HN92" t="s">
        <v>583</v>
      </c>
      <c r="HO92" t="s">
        <v>583</v>
      </c>
      <c r="HP92" t="s">
        <v>583</v>
      </c>
      <c r="HQ92" t="s">
        <v>583</v>
      </c>
      <c r="HR92" t="s">
        <v>583</v>
      </c>
      <c r="HS92" t="s">
        <v>583</v>
      </c>
      <c r="HT92" t="s">
        <v>583</v>
      </c>
      <c r="HU92" t="s">
        <v>583</v>
      </c>
      <c r="HV92" t="s">
        <v>583</v>
      </c>
      <c r="HW92" t="s">
        <v>583</v>
      </c>
      <c r="HX92" t="s">
        <v>583</v>
      </c>
      <c r="HY92" t="s">
        <v>583</v>
      </c>
      <c r="HZ92" t="s">
        <v>583</v>
      </c>
      <c r="IA92" t="s">
        <v>583</v>
      </c>
      <c r="IB92" t="s">
        <v>583</v>
      </c>
      <c r="IC92" t="s">
        <v>583</v>
      </c>
      <c r="ID92" t="s">
        <v>2820</v>
      </c>
      <c r="IE92" t="s">
        <v>2762</v>
      </c>
      <c r="IF92" t="s">
        <v>480</v>
      </c>
      <c r="IG92" t="s">
        <v>2821</v>
      </c>
      <c r="IH92" t="s">
        <v>2764</v>
      </c>
      <c r="II92" t="s">
        <v>2766</v>
      </c>
      <c r="IJ92" t="s">
        <v>2822</v>
      </c>
      <c r="IK92" t="s">
        <v>2823</v>
      </c>
      <c r="IL92" t="s">
        <v>2766</v>
      </c>
      <c r="IM92" t="s">
        <v>2766</v>
      </c>
      <c r="IN92" t="s">
        <v>2766</v>
      </c>
      <c r="IO92" t="s">
        <v>2766</v>
      </c>
      <c r="IP92" t="s">
        <v>2766</v>
      </c>
      <c r="IQ92" t="s">
        <v>2824</v>
      </c>
      <c r="IR92" t="s">
        <v>480</v>
      </c>
      <c r="IS92">
        <v>1</v>
      </c>
      <c r="IT92">
        <v>0</v>
      </c>
      <c r="IU92">
        <v>0</v>
      </c>
      <c r="IV92">
        <v>0</v>
      </c>
      <c r="IW92">
        <v>1</v>
      </c>
      <c r="IX92">
        <v>0</v>
      </c>
      <c r="IY92">
        <v>0</v>
      </c>
      <c r="IZ92">
        <v>0</v>
      </c>
      <c r="JA92">
        <v>0</v>
      </c>
      <c r="JB92">
        <v>0</v>
      </c>
      <c r="JC92">
        <v>1</v>
      </c>
      <c r="JD92">
        <v>0</v>
      </c>
      <c r="JE92">
        <v>1</v>
      </c>
      <c r="JF92">
        <v>50</v>
      </c>
      <c r="JG92">
        <v>0</v>
      </c>
      <c r="JH92">
        <v>0</v>
      </c>
      <c r="JI92">
        <v>0</v>
      </c>
      <c r="JJ92">
        <v>25</v>
      </c>
      <c r="JK92">
        <v>0</v>
      </c>
      <c r="JL92">
        <v>0</v>
      </c>
      <c r="JM92">
        <v>0</v>
      </c>
      <c r="JN92">
        <v>0</v>
      </c>
      <c r="JO92">
        <v>0</v>
      </c>
      <c r="JP92">
        <v>25</v>
      </c>
      <c r="JQ92">
        <v>0</v>
      </c>
      <c r="JR92">
        <v>100</v>
      </c>
      <c r="JS92">
        <v>50</v>
      </c>
      <c r="JT92">
        <v>50</v>
      </c>
      <c r="JU92">
        <v>50</v>
      </c>
      <c r="JV92">
        <v>50</v>
      </c>
      <c r="JW92">
        <v>75</v>
      </c>
      <c r="JX92">
        <v>75</v>
      </c>
      <c r="JY92">
        <v>75</v>
      </c>
      <c r="JZ92">
        <v>75</v>
      </c>
      <c r="KA92">
        <v>75</v>
      </c>
      <c r="KB92">
        <v>75</v>
      </c>
      <c r="KC92">
        <v>100</v>
      </c>
      <c r="KD92">
        <v>100</v>
      </c>
      <c r="KE92">
        <v>100</v>
      </c>
      <c r="KF92" t="s">
        <v>480</v>
      </c>
      <c r="KG92" t="s">
        <v>480</v>
      </c>
      <c r="KH92">
        <v>0</v>
      </c>
      <c r="KI92" t="s">
        <v>480</v>
      </c>
      <c r="KJ92" t="s">
        <v>480</v>
      </c>
      <c r="KK92" t="s">
        <v>480</v>
      </c>
      <c r="KL92" t="s">
        <v>480</v>
      </c>
      <c r="KM92" t="s">
        <v>480</v>
      </c>
      <c r="KN92" t="s">
        <v>480</v>
      </c>
      <c r="KO92">
        <v>100</v>
      </c>
      <c r="KP92" t="s">
        <v>480</v>
      </c>
      <c r="KQ92">
        <v>100</v>
      </c>
      <c r="KR92">
        <v>100</v>
      </c>
      <c r="KS92">
        <v>100</v>
      </c>
      <c r="KT92">
        <v>66.666666666666671</v>
      </c>
      <c r="KU92">
        <v>100</v>
      </c>
      <c r="KV92">
        <v>100</v>
      </c>
      <c r="KW92">
        <v>100</v>
      </c>
      <c r="KX92">
        <v>100</v>
      </c>
      <c r="KY92">
        <v>100</v>
      </c>
      <c r="KZ92">
        <v>100</v>
      </c>
      <c r="LA92">
        <v>100</v>
      </c>
      <c r="LB92">
        <v>100</v>
      </c>
      <c r="LC92">
        <v>100</v>
      </c>
      <c r="LD92" t="s">
        <v>2825</v>
      </c>
      <c r="LE92" t="s">
        <v>2826</v>
      </c>
      <c r="LF92">
        <v>100</v>
      </c>
      <c r="LG92">
        <v>99.999999999999986</v>
      </c>
      <c r="LH92">
        <v>100</v>
      </c>
      <c r="LI92">
        <v>99.999999999999986</v>
      </c>
      <c r="LJ92">
        <v>100</v>
      </c>
      <c r="LK92">
        <v>100</v>
      </c>
      <c r="LL92">
        <v>7659519414</v>
      </c>
      <c r="LM92">
        <v>7658329340</v>
      </c>
      <c r="LN92">
        <v>6172952028</v>
      </c>
      <c r="LO92">
        <v>1444531924</v>
      </c>
      <c r="LP92">
        <v>1362272808</v>
      </c>
      <c r="LQ92">
        <v>2</v>
      </c>
      <c r="LR92">
        <v>0</v>
      </c>
      <c r="LS92">
        <v>0</v>
      </c>
      <c r="LT92">
        <v>0</v>
      </c>
      <c r="LU92">
        <v>1</v>
      </c>
      <c r="LV92">
        <v>0</v>
      </c>
      <c r="LW92">
        <v>0</v>
      </c>
      <c r="LX92">
        <v>0</v>
      </c>
      <c r="LY92">
        <v>0</v>
      </c>
      <c r="LZ92">
        <v>0</v>
      </c>
      <c r="MA92">
        <v>1</v>
      </c>
      <c r="MB92">
        <v>0</v>
      </c>
      <c r="MC92">
        <v>4</v>
      </c>
      <c r="MD92">
        <v>4</v>
      </c>
      <c r="ME92">
        <v>4</v>
      </c>
      <c r="MF92" t="s">
        <v>493</v>
      </c>
      <c r="MG92" t="s">
        <v>493</v>
      </c>
      <c r="MH92" t="s">
        <v>491</v>
      </c>
      <c r="MI92" t="s">
        <v>493</v>
      </c>
      <c r="MJ92" t="s">
        <v>492</v>
      </c>
      <c r="MK92" t="s">
        <v>491</v>
      </c>
      <c r="ML92" t="s">
        <v>491</v>
      </c>
      <c r="MM92" t="s">
        <v>491</v>
      </c>
      <c r="MN92" t="s">
        <v>491</v>
      </c>
      <c r="MO92" t="s">
        <v>491</v>
      </c>
      <c r="MP92" t="s">
        <v>493</v>
      </c>
      <c r="MQ92">
        <v>0</v>
      </c>
      <c r="MR92" t="s">
        <v>496</v>
      </c>
      <c r="MS92" t="s">
        <v>494</v>
      </c>
      <c r="MT92" t="s">
        <v>491</v>
      </c>
      <c r="MU92" t="s">
        <v>494</v>
      </c>
      <c r="MV92" t="s">
        <v>494</v>
      </c>
      <c r="MW92" t="s">
        <v>491</v>
      </c>
      <c r="MX92" t="s">
        <v>491</v>
      </c>
      <c r="MY92" t="s">
        <v>491</v>
      </c>
      <c r="MZ92" t="s">
        <v>491</v>
      </c>
      <c r="NA92" t="s">
        <v>491</v>
      </c>
      <c r="NB92" t="s">
        <v>497</v>
      </c>
      <c r="NC92">
        <v>0</v>
      </c>
      <c r="ND92">
        <v>100</v>
      </c>
      <c r="NE92">
        <v>100</v>
      </c>
      <c r="NF92">
        <v>100</v>
      </c>
      <c r="NG92">
        <v>66.666666666666671</v>
      </c>
      <c r="NH92">
        <v>100</v>
      </c>
      <c r="NI92">
        <v>100</v>
      </c>
      <c r="NJ92">
        <v>100</v>
      </c>
      <c r="NK92">
        <v>100</v>
      </c>
      <c r="NL92">
        <v>100</v>
      </c>
      <c r="NM92">
        <v>100</v>
      </c>
      <c r="NN92">
        <v>100</v>
      </c>
      <c r="NO92">
        <v>100</v>
      </c>
      <c r="NP92" t="s">
        <v>2771</v>
      </c>
      <c r="NQ92" t="s">
        <v>2771</v>
      </c>
      <c r="NR92" t="s">
        <v>2771</v>
      </c>
      <c r="NS92" t="s">
        <v>2771</v>
      </c>
      <c r="NT92" t="s">
        <v>2771</v>
      </c>
      <c r="NU92" t="s">
        <v>2771</v>
      </c>
      <c r="NV92" t="s">
        <v>2771</v>
      </c>
      <c r="NW92" t="s">
        <v>2771</v>
      </c>
      <c r="NX92" t="s">
        <v>2771</v>
      </c>
      <c r="NY92" t="s">
        <v>2771</v>
      </c>
      <c r="NZ92" t="s">
        <v>2771</v>
      </c>
      <c r="OA92">
        <v>0</v>
      </c>
      <c r="OB92" t="s">
        <v>570</v>
      </c>
      <c r="OC92" t="s">
        <v>2827</v>
      </c>
      <c r="OD92" t="s">
        <v>2827</v>
      </c>
      <c r="OE92" t="s">
        <v>2828</v>
      </c>
      <c r="OF92" t="s">
        <v>2829</v>
      </c>
      <c r="OG92" t="s">
        <v>2827</v>
      </c>
      <c r="OH92" t="s">
        <v>2827</v>
      </c>
      <c r="OI92" t="s">
        <v>2827</v>
      </c>
      <c r="OJ92" t="s">
        <v>2827</v>
      </c>
      <c r="OK92" t="s">
        <v>2827</v>
      </c>
      <c r="OL92" t="s">
        <v>2827</v>
      </c>
      <c r="OM92">
        <v>0</v>
      </c>
      <c r="OP92" t="s">
        <v>2801</v>
      </c>
      <c r="OQ92">
        <v>4</v>
      </c>
      <c r="OR92" t="s">
        <v>583</v>
      </c>
      <c r="OS92" t="s">
        <v>583</v>
      </c>
      <c r="OT92" t="s">
        <v>583</v>
      </c>
      <c r="OU92" t="s">
        <v>583</v>
      </c>
      <c r="OV92" t="s">
        <v>583</v>
      </c>
      <c r="OW92" t="s">
        <v>583</v>
      </c>
      <c r="OX92" t="s">
        <v>583</v>
      </c>
      <c r="OY92" t="s">
        <v>583</v>
      </c>
      <c r="OZ92" t="s">
        <v>583</v>
      </c>
      <c r="PA92" t="s">
        <v>583</v>
      </c>
      <c r="PB92" t="s">
        <v>583</v>
      </c>
      <c r="PC92" t="s">
        <v>583</v>
      </c>
      <c r="PD92" t="s">
        <v>583</v>
      </c>
      <c r="PE92" t="s">
        <v>583</v>
      </c>
      <c r="PF92" t="s">
        <v>583</v>
      </c>
      <c r="PG92" t="s">
        <v>583</v>
      </c>
      <c r="PH92" t="s">
        <v>583</v>
      </c>
      <c r="PI92" t="s">
        <v>583</v>
      </c>
      <c r="PJ92" t="s">
        <v>583</v>
      </c>
      <c r="PK92" t="s">
        <v>583</v>
      </c>
      <c r="PL92" t="s">
        <v>583</v>
      </c>
      <c r="PM92" t="s">
        <v>583</v>
      </c>
      <c r="PN92" t="s">
        <v>583</v>
      </c>
      <c r="PO92" t="s">
        <v>583</v>
      </c>
      <c r="PP92" t="s">
        <v>583</v>
      </c>
      <c r="PQ92" t="s">
        <v>583</v>
      </c>
      <c r="PR92">
        <v>8960657</v>
      </c>
      <c r="PS92">
        <v>1435571267</v>
      </c>
      <c r="PT92" t="s">
        <v>617</v>
      </c>
    </row>
    <row r="93" spans="1:436" x14ac:dyDescent="0.35">
      <c r="A93" t="s">
        <v>2830</v>
      </c>
      <c r="B93">
        <v>7873</v>
      </c>
      <c r="C93" t="s">
        <v>2831</v>
      </c>
      <c r="D93">
        <v>2020110010189</v>
      </c>
      <c r="E93" t="s">
        <v>437</v>
      </c>
      <c r="F93" t="s">
        <v>438</v>
      </c>
      <c r="G93" t="s">
        <v>439</v>
      </c>
      <c r="H93" t="s">
        <v>2737</v>
      </c>
      <c r="I93" t="s">
        <v>2738</v>
      </c>
      <c r="J93" t="s">
        <v>2739</v>
      </c>
      <c r="K93" t="s">
        <v>2740</v>
      </c>
      <c r="L93" t="s">
        <v>2741</v>
      </c>
      <c r="M93" t="s">
        <v>2740</v>
      </c>
      <c r="N93" t="s">
        <v>2742</v>
      </c>
      <c r="O93" t="s">
        <v>2743</v>
      </c>
      <c r="P93" t="s">
        <v>2744</v>
      </c>
      <c r="Q93" t="s">
        <v>2745</v>
      </c>
      <c r="R93" t="s">
        <v>2746</v>
      </c>
      <c r="S93" t="s">
        <v>2832</v>
      </c>
      <c r="T93" t="s">
        <v>2832</v>
      </c>
      <c r="AD93" t="s">
        <v>2833</v>
      </c>
      <c r="AE93" t="s">
        <v>2834</v>
      </c>
      <c r="AG93" t="s">
        <v>480</v>
      </c>
      <c r="AH93" t="s">
        <v>480</v>
      </c>
      <c r="AI93" t="s">
        <v>2835</v>
      </c>
      <c r="AJ93" t="s">
        <v>2836</v>
      </c>
      <c r="AK93">
        <v>44055</v>
      </c>
      <c r="AL93">
        <v>1</v>
      </c>
      <c r="AM93">
        <v>2023</v>
      </c>
      <c r="AN93" t="s">
        <v>2837</v>
      </c>
      <c r="AO93" t="s">
        <v>2838</v>
      </c>
      <c r="AP93">
        <v>2020</v>
      </c>
      <c r="AQ93">
        <v>2024</v>
      </c>
      <c r="AR93" t="s">
        <v>469</v>
      </c>
      <c r="AS93" t="s">
        <v>705</v>
      </c>
      <c r="AT93" t="s">
        <v>580</v>
      </c>
      <c r="AU93" t="s">
        <v>461</v>
      </c>
      <c r="AV93">
        <v>2020</v>
      </c>
      <c r="AW93">
        <v>4</v>
      </c>
      <c r="AX93" t="s">
        <v>2839</v>
      </c>
      <c r="AZ93">
        <v>1</v>
      </c>
      <c r="BB93" t="s">
        <v>2840</v>
      </c>
      <c r="BC93" t="s">
        <v>2841</v>
      </c>
      <c r="BD93" t="s">
        <v>2842</v>
      </c>
      <c r="BE93" t="s">
        <v>583</v>
      </c>
      <c r="BF93" t="s">
        <v>532</v>
      </c>
      <c r="BG93">
        <v>3</v>
      </c>
      <c r="BH93">
        <v>45204</v>
      </c>
      <c r="BI93" t="s">
        <v>2757</v>
      </c>
      <c r="BJ93" t="s">
        <v>51</v>
      </c>
      <c r="BK93">
        <v>12</v>
      </c>
      <c r="BL93">
        <v>8</v>
      </c>
      <c r="BM93">
        <v>0</v>
      </c>
      <c r="BN93">
        <v>1</v>
      </c>
      <c r="BO93">
        <v>2</v>
      </c>
      <c r="BP93">
        <v>1</v>
      </c>
      <c r="BW93">
        <v>3.5000000000000003E-2</v>
      </c>
      <c r="BX93">
        <v>0.99370000000000003</v>
      </c>
      <c r="BY93">
        <v>0</v>
      </c>
      <c r="BZ93">
        <v>2</v>
      </c>
      <c r="CA93">
        <v>0</v>
      </c>
      <c r="CB93">
        <v>1</v>
      </c>
      <c r="CC93">
        <v>2</v>
      </c>
      <c r="CD93">
        <v>0</v>
      </c>
      <c r="CE93" t="s">
        <v>583</v>
      </c>
      <c r="CF93" t="s">
        <v>583</v>
      </c>
      <c r="CG93" t="s">
        <v>583</v>
      </c>
      <c r="CH93" t="s">
        <v>583</v>
      </c>
      <c r="CI93" t="s">
        <v>583</v>
      </c>
      <c r="CJ93">
        <v>0</v>
      </c>
      <c r="CK93">
        <v>8</v>
      </c>
      <c r="CL93">
        <v>1</v>
      </c>
      <c r="CM93">
        <v>11</v>
      </c>
      <c r="CN93" t="s">
        <v>469</v>
      </c>
      <c r="CO93">
        <v>0</v>
      </c>
      <c r="CP93">
        <v>0</v>
      </c>
      <c r="CQ93">
        <v>0</v>
      </c>
      <c r="CR93">
        <v>0</v>
      </c>
      <c r="CS93">
        <v>0</v>
      </c>
      <c r="CT93">
        <v>0</v>
      </c>
      <c r="CU93">
        <v>0</v>
      </c>
      <c r="CV93">
        <v>0</v>
      </c>
      <c r="CW93">
        <v>0</v>
      </c>
      <c r="CX93">
        <v>0</v>
      </c>
      <c r="CY93">
        <v>0</v>
      </c>
      <c r="CZ93">
        <v>2</v>
      </c>
      <c r="DA93">
        <v>2</v>
      </c>
      <c r="DB93" s="92">
        <v>2</v>
      </c>
      <c r="DC93">
        <v>2</v>
      </c>
      <c r="DD93">
        <v>2</v>
      </c>
      <c r="DE93">
        <v>0</v>
      </c>
      <c r="DF93">
        <v>0</v>
      </c>
      <c r="DG93">
        <v>0</v>
      </c>
      <c r="DH93">
        <v>0</v>
      </c>
      <c r="DI93">
        <v>0</v>
      </c>
      <c r="DJ93">
        <v>0</v>
      </c>
      <c r="DK93">
        <v>0</v>
      </c>
      <c r="DL93">
        <v>0</v>
      </c>
      <c r="DM93">
        <v>0</v>
      </c>
      <c r="DN93">
        <v>0</v>
      </c>
      <c r="DO93">
        <v>0</v>
      </c>
      <c r="DP93">
        <v>0</v>
      </c>
      <c r="DQ93">
        <v>2</v>
      </c>
      <c r="DR93">
        <v>0</v>
      </c>
      <c r="DS93">
        <v>0</v>
      </c>
      <c r="DT93">
        <v>0</v>
      </c>
      <c r="DU93">
        <v>0</v>
      </c>
      <c r="DV93">
        <v>0</v>
      </c>
      <c r="DW93">
        <v>0</v>
      </c>
      <c r="DX93">
        <v>0</v>
      </c>
      <c r="DY93">
        <v>0</v>
      </c>
      <c r="DZ93">
        <v>0</v>
      </c>
      <c r="EA93">
        <v>0</v>
      </c>
      <c r="EB93">
        <v>0</v>
      </c>
      <c r="EC93">
        <v>2</v>
      </c>
      <c r="ED93">
        <v>2</v>
      </c>
      <c r="EE93">
        <v>2</v>
      </c>
      <c r="EF93">
        <v>0</v>
      </c>
      <c r="EG93">
        <v>0</v>
      </c>
      <c r="EH93">
        <v>0</v>
      </c>
      <c r="EI93">
        <v>0</v>
      </c>
      <c r="EJ93">
        <v>0</v>
      </c>
      <c r="EK93">
        <v>0</v>
      </c>
      <c r="EL93">
        <v>0</v>
      </c>
      <c r="EM93">
        <v>0</v>
      </c>
      <c r="EN93">
        <v>0</v>
      </c>
      <c r="EO93">
        <v>0</v>
      </c>
      <c r="EP93">
        <v>0</v>
      </c>
      <c r="EQ93" t="s">
        <v>2843</v>
      </c>
      <c r="ER93">
        <v>0</v>
      </c>
      <c r="ES93">
        <v>0</v>
      </c>
      <c r="ET93">
        <v>0</v>
      </c>
      <c r="EU93">
        <v>0</v>
      </c>
      <c r="EV93">
        <v>0</v>
      </c>
      <c r="EW93">
        <v>0</v>
      </c>
      <c r="EX93">
        <v>0</v>
      </c>
      <c r="EY93">
        <v>0</v>
      </c>
      <c r="EZ93">
        <v>0</v>
      </c>
      <c r="FA93">
        <v>0</v>
      </c>
      <c r="FB93">
        <v>0</v>
      </c>
      <c r="FC93" t="s">
        <v>2843</v>
      </c>
      <c r="FD93" t="s">
        <v>583</v>
      </c>
      <c r="FE93" t="s">
        <v>583</v>
      </c>
      <c r="FF93" t="s">
        <v>583</v>
      </c>
      <c r="FG93" t="s">
        <v>583</v>
      </c>
      <c r="FH93" t="s">
        <v>583</v>
      </c>
      <c r="FI93" t="s">
        <v>583</v>
      </c>
      <c r="FJ93" t="s">
        <v>583</v>
      </c>
      <c r="FK93" t="s">
        <v>583</v>
      </c>
      <c r="FL93" t="s">
        <v>583</v>
      </c>
      <c r="FM93" t="s">
        <v>583</v>
      </c>
      <c r="FN93" t="s">
        <v>583</v>
      </c>
      <c r="FO93" t="s">
        <v>583</v>
      </c>
      <c r="FP93" t="s">
        <v>583</v>
      </c>
      <c r="FQ93" t="s">
        <v>583</v>
      </c>
      <c r="FR93" t="s">
        <v>583</v>
      </c>
      <c r="FS93" t="s">
        <v>583</v>
      </c>
      <c r="FT93" t="s">
        <v>583</v>
      </c>
      <c r="FU93" t="s">
        <v>583</v>
      </c>
      <c r="FV93" t="s">
        <v>583</v>
      </c>
      <c r="FW93" t="s">
        <v>583</v>
      </c>
      <c r="FX93" t="s">
        <v>583</v>
      </c>
      <c r="FY93" t="s">
        <v>583</v>
      </c>
      <c r="FZ93" t="s">
        <v>583</v>
      </c>
      <c r="GA93" t="s">
        <v>583</v>
      </c>
      <c r="GB93" t="s">
        <v>583</v>
      </c>
      <c r="GC93" t="s">
        <v>583</v>
      </c>
      <c r="GD93" t="s">
        <v>583</v>
      </c>
      <c r="GE93" t="s">
        <v>583</v>
      </c>
      <c r="GF93" t="s">
        <v>583</v>
      </c>
      <c r="GG93" t="s">
        <v>583</v>
      </c>
      <c r="GH93" t="s">
        <v>583</v>
      </c>
      <c r="GI93" t="s">
        <v>583</v>
      </c>
      <c r="GJ93" t="s">
        <v>583</v>
      </c>
      <c r="GK93" t="s">
        <v>583</v>
      </c>
      <c r="GL93" t="s">
        <v>583</v>
      </c>
      <c r="GM93" t="s">
        <v>583</v>
      </c>
      <c r="GN93" t="s">
        <v>583</v>
      </c>
      <c r="GO93" t="s">
        <v>583</v>
      </c>
      <c r="GP93" t="s">
        <v>583</v>
      </c>
      <c r="GQ93" t="s">
        <v>583</v>
      </c>
      <c r="GR93" t="s">
        <v>583</v>
      </c>
      <c r="GS93" t="s">
        <v>583</v>
      </c>
      <c r="GT93" t="s">
        <v>583</v>
      </c>
      <c r="GU93" t="s">
        <v>583</v>
      </c>
      <c r="GV93" t="s">
        <v>583</v>
      </c>
      <c r="GW93" t="s">
        <v>583</v>
      </c>
      <c r="GX93" t="s">
        <v>583</v>
      </c>
      <c r="GY93" t="s">
        <v>583</v>
      </c>
      <c r="GZ93" t="s">
        <v>583</v>
      </c>
      <c r="HA93" t="s">
        <v>583</v>
      </c>
      <c r="HB93" t="s">
        <v>583</v>
      </c>
      <c r="HC93" t="s">
        <v>583</v>
      </c>
      <c r="HD93" t="s">
        <v>583</v>
      </c>
      <c r="HE93" t="s">
        <v>583</v>
      </c>
      <c r="HF93" t="s">
        <v>583</v>
      </c>
      <c r="HG93" t="s">
        <v>583</v>
      </c>
      <c r="HH93" t="s">
        <v>583</v>
      </c>
      <c r="HI93" t="s">
        <v>583</v>
      </c>
      <c r="HJ93" t="s">
        <v>583</v>
      </c>
      <c r="HK93" t="s">
        <v>583</v>
      </c>
      <c r="HL93" t="s">
        <v>583</v>
      </c>
      <c r="HM93" t="s">
        <v>583</v>
      </c>
      <c r="HN93" t="s">
        <v>583</v>
      </c>
      <c r="HO93" t="s">
        <v>583</v>
      </c>
      <c r="HP93" t="s">
        <v>583</v>
      </c>
      <c r="HQ93" t="s">
        <v>583</v>
      </c>
      <c r="HR93" t="s">
        <v>583</v>
      </c>
      <c r="HS93" t="s">
        <v>583</v>
      </c>
      <c r="HT93" t="s">
        <v>583</v>
      </c>
      <c r="HU93" t="s">
        <v>583</v>
      </c>
      <c r="HV93" t="s">
        <v>583</v>
      </c>
      <c r="HW93" t="s">
        <v>583</v>
      </c>
      <c r="HX93" t="s">
        <v>583</v>
      </c>
      <c r="HY93" t="s">
        <v>583</v>
      </c>
      <c r="HZ93" t="s">
        <v>583</v>
      </c>
      <c r="IA93" t="s">
        <v>583</v>
      </c>
      <c r="IB93" t="s">
        <v>583</v>
      </c>
      <c r="IC93" t="s">
        <v>583</v>
      </c>
      <c r="ID93" t="s">
        <v>2844</v>
      </c>
      <c r="IE93" t="s">
        <v>480</v>
      </c>
      <c r="IF93" t="s">
        <v>480</v>
      </c>
      <c r="IG93" t="s">
        <v>1448</v>
      </c>
      <c r="IH93" t="s">
        <v>2764</v>
      </c>
      <c r="II93" t="s">
        <v>2766</v>
      </c>
      <c r="IJ93" t="s">
        <v>2766</v>
      </c>
      <c r="IK93" t="s">
        <v>2766</v>
      </c>
      <c r="IL93" t="s">
        <v>2766</v>
      </c>
      <c r="IM93" t="s">
        <v>2766</v>
      </c>
      <c r="IN93" t="s">
        <v>2766</v>
      </c>
      <c r="IO93" t="s">
        <v>480</v>
      </c>
      <c r="IP93" t="s">
        <v>2766</v>
      </c>
      <c r="IQ93" t="s">
        <v>2766</v>
      </c>
      <c r="IR93" t="s">
        <v>2845</v>
      </c>
      <c r="IS93">
        <v>0</v>
      </c>
      <c r="IT93">
        <v>0</v>
      </c>
      <c r="IU93">
        <v>0</v>
      </c>
      <c r="IV93">
        <v>0</v>
      </c>
      <c r="IW93">
        <v>0</v>
      </c>
      <c r="IX93">
        <v>0</v>
      </c>
      <c r="IY93">
        <v>0</v>
      </c>
      <c r="IZ93">
        <v>0</v>
      </c>
      <c r="JA93">
        <v>0</v>
      </c>
      <c r="JB93">
        <v>0</v>
      </c>
      <c r="JC93">
        <v>0</v>
      </c>
      <c r="JD93">
        <v>1</v>
      </c>
      <c r="JE93">
        <v>1</v>
      </c>
      <c r="JF93">
        <v>0</v>
      </c>
      <c r="JG93">
        <v>0</v>
      </c>
      <c r="JH93">
        <v>0</v>
      </c>
      <c r="JI93">
        <v>0</v>
      </c>
      <c r="JJ93">
        <v>0</v>
      </c>
      <c r="JK93">
        <v>0</v>
      </c>
      <c r="JL93">
        <v>0</v>
      </c>
      <c r="JM93">
        <v>0</v>
      </c>
      <c r="JN93">
        <v>0</v>
      </c>
      <c r="JO93">
        <v>0</v>
      </c>
      <c r="JP93">
        <v>0</v>
      </c>
      <c r="JQ93">
        <v>100</v>
      </c>
      <c r="JR93">
        <v>100</v>
      </c>
      <c r="JS93">
        <v>0</v>
      </c>
      <c r="JT93">
        <v>0</v>
      </c>
      <c r="JU93">
        <v>0</v>
      </c>
      <c r="JV93">
        <v>0</v>
      </c>
      <c r="JW93">
        <v>0</v>
      </c>
      <c r="JX93">
        <v>0</v>
      </c>
      <c r="JY93">
        <v>0</v>
      </c>
      <c r="JZ93">
        <v>0</v>
      </c>
      <c r="KA93">
        <v>0</v>
      </c>
      <c r="KB93">
        <v>0</v>
      </c>
      <c r="KC93">
        <v>0</v>
      </c>
      <c r="KD93">
        <v>100</v>
      </c>
      <c r="KE93" t="s">
        <v>489</v>
      </c>
      <c r="KF93" t="s">
        <v>480</v>
      </c>
      <c r="KG93" t="s">
        <v>480</v>
      </c>
      <c r="KH93" t="s">
        <v>480</v>
      </c>
      <c r="KI93" t="s">
        <v>480</v>
      </c>
      <c r="KJ93" t="s">
        <v>480</v>
      </c>
      <c r="KK93" t="s">
        <v>480</v>
      </c>
      <c r="KL93" t="s">
        <v>480</v>
      </c>
      <c r="KM93" t="s">
        <v>480</v>
      </c>
      <c r="KN93" t="s">
        <v>480</v>
      </c>
      <c r="KO93" t="s">
        <v>480</v>
      </c>
      <c r="KP93">
        <v>100</v>
      </c>
      <c r="KQ93" t="s">
        <v>489</v>
      </c>
      <c r="KR93" t="s">
        <v>489</v>
      </c>
      <c r="KS93" t="s">
        <v>489</v>
      </c>
      <c r="KT93" t="s">
        <v>489</v>
      </c>
      <c r="KU93" t="s">
        <v>489</v>
      </c>
      <c r="KV93" t="s">
        <v>489</v>
      </c>
      <c r="KW93" t="s">
        <v>489</v>
      </c>
      <c r="KX93" t="s">
        <v>489</v>
      </c>
      <c r="KY93" t="s">
        <v>489</v>
      </c>
      <c r="KZ93" t="s">
        <v>489</v>
      </c>
      <c r="LA93" t="s">
        <v>489</v>
      </c>
      <c r="LB93">
        <v>100</v>
      </c>
      <c r="LC93">
        <v>100</v>
      </c>
      <c r="LD93" t="s">
        <v>2770</v>
      </c>
      <c r="LE93" t="s">
        <v>2738</v>
      </c>
      <c r="LF93">
        <v>100</v>
      </c>
      <c r="LG93">
        <v>100</v>
      </c>
      <c r="LH93" t="s">
        <v>480</v>
      </c>
      <c r="LI93" t="s">
        <v>480</v>
      </c>
      <c r="LJ93">
        <v>100</v>
      </c>
      <c r="LK93">
        <v>100</v>
      </c>
      <c r="LL93">
        <v>7659519414</v>
      </c>
      <c r="LM93">
        <v>7658329340</v>
      </c>
      <c r="LN93">
        <v>6172952028</v>
      </c>
      <c r="LO93">
        <v>1444531924</v>
      </c>
      <c r="LP93">
        <v>1362272808</v>
      </c>
      <c r="LQ93" t="s">
        <v>489</v>
      </c>
      <c r="LR93" t="s">
        <v>489</v>
      </c>
      <c r="LS93" t="s">
        <v>489</v>
      </c>
      <c r="LT93" t="s">
        <v>489</v>
      </c>
      <c r="LU93" t="s">
        <v>489</v>
      </c>
      <c r="LV93" t="s">
        <v>489</v>
      </c>
      <c r="LW93" t="s">
        <v>489</v>
      </c>
      <c r="LX93" t="s">
        <v>489</v>
      </c>
      <c r="LY93" t="s">
        <v>489</v>
      </c>
      <c r="LZ93" t="s">
        <v>489</v>
      </c>
      <c r="MA93" t="s">
        <v>489</v>
      </c>
      <c r="MB93">
        <v>2</v>
      </c>
      <c r="MC93">
        <v>2</v>
      </c>
      <c r="MD93">
        <v>2</v>
      </c>
      <c r="ME93">
        <v>2</v>
      </c>
      <c r="MF93" t="s">
        <v>491</v>
      </c>
      <c r="MG93" t="s">
        <v>491</v>
      </c>
      <c r="MH93" t="s">
        <v>491</v>
      </c>
      <c r="MI93" t="s">
        <v>491</v>
      </c>
      <c r="MJ93" t="s">
        <v>491</v>
      </c>
      <c r="MK93" t="s">
        <v>492</v>
      </c>
      <c r="ML93" t="s">
        <v>491</v>
      </c>
      <c r="MM93" t="s">
        <v>491</v>
      </c>
      <c r="MN93" t="s">
        <v>491</v>
      </c>
      <c r="MO93" t="s">
        <v>491</v>
      </c>
      <c r="MP93" t="s">
        <v>491</v>
      </c>
      <c r="MQ93">
        <v>0</v>
      </c>
      <c r="MR93" t="s">
        <v>491</v>
      </c>
      <c r="MS93" t="s">
        <v>491</v>
      </c>
      <c r="MT93" t="s">
        <v>491</v>
      </c>
      <c r="MU93" t="s">
        <v>491</v>
      </c>
      <c r="MV93" t="s">
        <v>491</v>
      </c>
      <c r="MW93" t="s">
        <v>494</v>
      </c>
      <c r="MX93" t="s">
        <v>491</v>
      </c>
      <c r="MY93" t="s">
        <v>491</v>
      </c>
      <c r="MZ93" t="s">
        <v>491</v>
      </c>
      <c r="NA93" t="s">
        <v>491</v>
      </c>
      <c r="NB93" t="s">
        <v>491</v>
      </c>
      <c r="NC93">
        <v>0</v>
      </c>
      <c r="ND93" t="s">
        <v>489</v>
      </c>
      <c r="NE93" t="s">
        <v>489</v>
      </c>
      <c r="NF93" t="s">
        <v>489</v>
      </c>
      <c r="NG93" t="s">
        <v>489</v>
      </c>
      <c r="NH93" t="s">
        <v>489</v>
      </c>
      <c r="NI93" t="s">
        <v>489</v>
      </c>
      <c r="NJ93" t="s">
        <v>489</v>
      </c>
      <c r="NK93" t="s">
        <v>489</v>
      </c>
      <c r="NL93" t="s">
        <v>489</v>
      </c>
      <c r="NM93" t="s">
        <v>489</v>
      </c>
      <c r="NN93" t="s">
        <v>489</v>
      </c>
      <c r="NO93">
        <v>100</v>
      </c>
      <c r="NP93" t="s">
        <v>2771</v>
      </c>
      <c r="NQ93" t="s">
        <v>2771</v>
      </c>
      <c r="NR93" t="s">
        <v>2771</v>
      </c>
      <c r="NS93" t="s">
        <v>2771</v>
      </c>
      <c r="NT93" t="s">
        <v>2771</v>
      </c>
      <c r="NU93" t="s">
        <v>2771</v>
      </c>
      <c r="NV93" t="s">
        <v>2771</v>
      </c>
      <c r="NW93" t="s">
        <v>2771</v>
      </c>
      <c r="NX93" t="s">
        <v>2771</v>
      </c>
      <c r="NY93" t="s">
        <v>2771</v>
      </c>
      <c r="NZ93" t="s">
        <v>2771</v>
      </c>
      <c r="OA93">
        <v>0</v>
      </c>
      <c r="OB93" t="s">
        <v>509</v>
      </c>
      <c r="OC93" t="s">
        <v>509</v>
      </c>
      <c r="OD93" t="s">
        <v>509</v>
      </c>
      <c r="OE93" t="s">
        <v>509</v>
      </c>
      <c r="OF93" t="s">
        <v>509</v>
      </c>
      <c r="OG93" t="s">
        <v>509</v>
      </c>
      <c r="OH93" t="s">
        <v>509</v>
      </c>
      <c r="OI93" t="s">
        <v>509</v>
      </c>
      <c r="OJ93" t="s">
        <v>509</v>
      </c>
      <c r="OK93" t="s">
        <v>509</v>
      </c>
      <c r="OL93" t="s">
        <v>509</v>
      </c>
      <c r="OM93">
        <v>0</v>
      </c>
      <c r="OP93" t="s">
        <v>2830</v>
      </c>
      <c r="OQ93">
        <v>2</v>
      </c>
      <c r="OR93" t="s">
        <v>583</v>
      </c>
      <c r="OS93" t="s">
        <v>583</v>
      </c>
      <c r="OT93" t="s">
        <v>583</v>
      </c>
      <c r="OU93" t="s">
        <v>583</v>
      </c>
      <c r="OV93" t="s">
        <v>583</v>
      </c>
      <c r="OW93" t="s">
        <v>583</v>
      </c>
      <c r="OX93" t="s">
        <v>583</v>
      </c>
      <c r="OY93" t="s">
        <v>583</v>
      </c>
      <c r="OZ93" t="s">
        <v>583</v>
      </c>
      <c r="PA93" t="s">
        <v>583</v>
      </c>
      <c r="PB93" t="s">
        <v>583</v>
      </c>
      <c r="PC93" t="s">
        <v>583</v>
      </c>
      <c r="PD93" t="s">
        <v>583</v>
      </c>
      <c r="PE93" t="s">
        <v>583</v>
      </c>
      <c r="PF93" t="s">
        <v>583</v>
      </c>
      <c r="PG93" t="s">
        <v>583</v>
      </c>
      <c r="PH93" t="s">
        <v>583</v>
      </c>
      <c r="PI93" t="s">
        <v>583</v>
      </c>
      <c r="PJ93" t="s">
        <v>583</v>
      </c>
      <c r="PK93" t="s">
        <v>583</v>
      </c>
      <c r="PL93" t="s">
        <v>583</v>
      </c>
      <c r="PM93" t="s">
        <v>583</v>
      </c>
      <c r="PN93" t="s">
        <v>583</v>
      </c>
      <c r="PO93" t="s">
        <v>583</v>
      </c>
      <c r="PP93" t="s">
        <v>583</v>
      </c>
      <c r="PQ93" t="s">
        <v>583</v>
      </c>
      <c r="PR93">
        <v>8960657</v>
      </c>
      <c r="PS93">
        <v>1435571267</v>
      </c>
      <c r="PT93" t="s">
        <v>617</v>
      </c>
    </row>
    <row r="94" spans="1:436" x14ac:dyDescent="0.35">
      <c r="A94" t="s">
        <v>2846</v>
      </c>
      <c r="B94">
        <v>7873</v>
      </c>
      <c r="C94" t="s">
        <v>2847</v>
      </c>
      <c r="D94">
        <v>2020110010189</v>
      </c>
      <c r="E94" t="s">
        <v>437</v>
      </c>
      <c r="F94" t="s">
        <v>438</v>
      </c>
      <c r="G94" t="s">
        <v>439</v>
      </c>
      <c r="H94" t="s">
        <v>2737</v>
      </c>
      <c r="I94" t="s">
        <v>2738</v>
      </c>
      <c r="J94" t="s">
        <v>2739</v>
      </c>
      <c r="K94" t="s">
        <v>2740</v>
      </c>
      <c r="L94" t="s">
        <v>2741</v>
      </c>
      <c r="M94" t="s">
        <v>2740</v>
      </c>
      <c r="N94" t="s">
        <v>2848</v>
      </c>
      <c r="O94" t="s">
        <v>2849</v>
      </c>
      <c r="P94" t="s">
        <v>2850</v>
      </c>
      <c r="Q94" t="s">
        <v>2745</v>
      </c>
      <c r="R94" t="s">
        <v>2746</v>
      </c>
      <c r="S94" t="s">
        <v>2851</v>
      </c>
      <c r="T94" t="s">
        <v>2851</v>
      </c>
      <c r="AD94" t="s">
        <v>2852</v>
      </c>
      <c r="AE94" t="s">
        <v>2853</v>
      </c>
      <c r="AG94" t="s">
        <v>480</v>
      </c>
      <c r="AH94" t="s">
        <v>480</v>
      </c>
      <c r="AI94" t="s">
        <v>2854</v>
      </c>
      <c r="AJ94" t="s">
        <v>2855</v>
      </c>
      <c r="AK94">
        <v>44055</v>
      </c>
      <c r="AL94">
        <v>3</v>
      </c>
      <c r="AM94">
        <v>2023</v>
      </c>
      <c r="AN94" t="s">
        <v>2856</v>
      </c>
      <c r="AO94" t="s">
        <v>2857</v>
      </c>
      <c r="AP94">
        <v>2020</v>
      </c>
      <c r="AQ94">
        <v>2024</v>
      </c>
      <c r="AR94" t="s">
        <v>469</v>
      </c>
      <c r="AS94" t="s">
        <v>705</v>
      </c>
      <c r="AT94" t="s">
        <v>580</v>
      </c>
      <c r="AU94" t="s">
        <v>670</v>
      </c>
      <c r="AV94">
        <v>2020</v>
      </c>
      <c r="AW94">
        <v>24.8</v>
      </c>
      <c r="AX94" t="s">
        <v>2858</v>
      </c>
      <c r="AZ94">
        <v>1</v>
      </c>
      <c r="BB94" t="s">
        <v>2859</v>
      </c>
      <c r="BC94" t="s">
        <v>2860</v>
      </c>
      <c r="BD94" t="s">
        <v>2861</v>
      </c>
      <c r="BE94" t="s">
        <v>583</v>
      </c>
      <c r="BF94" t="s">
        <v>532</v>
      </c>
      <c r="BG94">
        <v>4</v>
      </c>
      <c r="BH94">
        <v>45204</v>
      </c>
      <c r="BI94" t="s">
        <v>2757</v>
      </c>
      <c r="BJ94" t="s">
        <v>51</v>
      </c>
      <c r="BK94">
        <v>1</v>
      </c>
      <c r="BL94">
        <v>0.42</v>
      </c>
      <c r="BM94">
        <v>0.12</v>
      </c>
      <c r="BN94">
        <v>0.2</v>
      </c>
      <c r="BO94">
        <v>0.19</v>
      </c>
      <c r="BP94">
        <v>7.0000000000000007E-2</v>
      </c>
      <c r="BW94">
        <v>0.42</v>
      </c>
      <c r="BX94">
        <v>0.12</v>
      </c>
      <c r="BY94">
        <v>0.32</v>
      </c>
      <c r="BZ94">
        <v>0.19</v>
      </c>
      <c r="CA94">
        <v>0.12</v>
      </c>
      <c r="CB94">
        <v>0.2</v>
      </c>
      <c r="CC94">
        <v>0.19</v>
      </c>
      <c r="CD94">
        <v>0</v>
      </c>
      <c r="CE94" t="s">
        <v>583</v>
      </c>
      <c r="CF94" t="s">
        <v>583</v>
      </c>
      <c r="CG94" t="s">
        <v>583</v>
      </c>
      <c r="CH94" t="s">
        <v>583</v>
      </c>
      <c r="CI94" t="s">
        <v>583</v>
      </c>
      <c r="CJ94">
        <v>0.42</v>
      </c>
      <c r="CK94">
        <v>0.12</v>
      </c>
      <c r="CL94">
        <v>0.2</v>
      </c>
      <c r="CM94">
        <v>0.92999999999999994</v>
      </c>
      <c r="CN94" t="s">
        <v>469</v>
      </c>
      <c r="CO94">
        <v>0.01</v>
      </c>
      <c r="CP94" t="s">
        <v>480</v>
      </c>
      <c r="CQ94">
        <v>0.04</v>
      </c>
      <c r="CR94">
        <v>0</v>
      </c>
      <c r="CS94" t="s">
        <v>480</v>
      </c>
      <c r="CT94">
        <v>0.04</v>
      </c>
      <c r="CU94" t="s">
        <v>480</v>
      </c>
      <c r="CV94" t="s">
        <v>480</v>
      </c>
      <c r="CW94">
        <v>4.9999999999999996E-2</v>
      </c>
      <c r="CX94" t="s">
        <v>480</v>
      </c>
      <c r="CY94" t="s">
        <v>480</v>
      </c>
      <c r="CZ94">
        <v>4.9999999999999996E-2</v>
      </c>
      <c r="DA94">
        <v>0.19</v>
      </c>
      <c r="DB94" s="92">
        <v>0.18999999999999997</v>
      </c>
      <c r="DC94">
        <v>0.18999999999999997</v>
      </c>
      <c r="DD94">
        <v>0.18999999999999997</v>
      </c>
      <c r="DE94">
        <v>0.01</v>
      </c>
      <c r="DF94" t="s">
        <v>480</v>
      </c>
      <c r="DG94">
        <v>0.04</v>
      </c>
      <c r="DH94">
        <v>0</v>
      </c>
      <c r="DI94" t="s">
        <v>480</v>
      </c>
      <c r="DJ94">
        <v>0.04</v>
      </c>
      <c r="DK94" t="s">
        <v>480</v>
      </c>
      <c r="DL94" t="s">
        <v>480</v>
      </c>
      <c r="DM94">
        <v>0.05</v>
      </c>
      <c r="DN94" t="s">
        <v>480</v>
      </c>
      <c r="DO94" t="s">
        <v>480</v>
      </c>
      <c r="DP94">
        <v>0.05</v>
      </c>
      <c r="DQ94">
        <v>0.19</v>
      </c>
      <c r="DR94">
        <v>0.01</v>
      </c>
      <c r="DS94">
        <v>0</v>
      </c>
      <c r="DT94">
        <v>0.04</v>
      </c>
      <c r="DU94">
        <v>0</v>
      </c>
      <c r="DV94">
        <v>0</v>
      </c>
      <c r="DW94">
        <v>0.04</v>
      </c>
      <c r="DX94">
        <v>0</v>
      </c>
      <c r="DY94">
        <v>0</v>
      </c>
      <c r="DZ94">
        <v>0.05</v>
      </c>
      <c r="EA94">
        <v>0</v>
      </c>
      <c r="EB94">
        <v>0</v>
      </c>
      <c r="EC94">
        <v>0.05</v>
      </c>
      <c r="ED94">
        <v>0.19</v>
      </c>
      <c r="EE94">
        <v>0.19</v>
      </c>
      <c r="EF94" t="s">
        <v>2862</v>
      </c>
      <c r="EG94">
        <v>0</v>
      </c>
      <c r="EH94" t="s">
        <v>2759</v>
      </c>
      <c r="EI94">
        <v>0</v>
      </c>
      <c r="EJ94">
        <v>0</v>
      </c>
      <c r="EK94" t="s">
        <v>2759</v>
      </c>
      <c r="EL94">
        <v>0</v>
      </c>
      <c r="EM94">
        <v>0</v>
      </c>
      <c r="EN94" t="s">
        <v>2863</v>
      </c>
      <c r="EO94">
        <v>0</v>
      </c>
      <c r="EP94">
        <v>0</v>
      </c>
      <c r="EQ94" t="s">
        <v>2863</v>
      </c>
      <c r="ER94" t="s">
        <v>2862</v>
      </c>
      <c r="ES94">
        <v>0</v>
      </c>
      <c r="ET94" t="s">
        <v>2759</v>
      </c>
      <c r="EU94">
        <v>0</v>
      </c>
      <c r="EV94">
        <v>0</v>
      </c>
      <c r="EW94" t="s">
        <v>2759</v>
      </c>
      <c r="EX94">
        <v>0</v>
      </c>
      <c r="EY94">
        <v>0</v>
      </c>
      <c r="EZ94" t="s">
        <v>2863</v>
      </c>
      <c r="FA94">
        <v>0</v>
      </c>
      <c r="FB94">
        <v>0</v>
      </c>
      <c r="FC94" t="s">
        <v>2863</v>
      </c>
      <c r="FD94" t="s">
        <v>583</v>
      </c>
      <c r="FE94" t="s">
        <v>583</v>
      </c>
      <c r="FF94" t="s">
        <v>583</v>
      </c>
      <c r="FG94" t="s">
        <v>583</v>
      </c>
      <c r="FH94" t="s">
        <v>583</v>
      </c>
      <c r="FI94" t="s">
        <v>583</v>
      </c>
      <c r="FJ94" t="s">
        <v>583</v>
      </c>
      <c r="FK94" t="s">
        <v>583</v>
      </c>
      <c r="FL94" t="s">
        <v>583</v>
      </c>
      <c r="FM94" t="s">
        <v>583</v>
      </c>
      <c r="FN94" t="s">
        <v>583</v>
      </c>
      <c r="FO94" t="s">
        <v>583</v>
      </c>
      <c r="FP94" t="s">
        <v>583</v>
      </c>
      <c r="FQ94" t="s">
        <v>583</v>
      </c>
      <c r="FR94" t="s">
        <v>583</v>
      </c>
      <c r="FS94" t="s">
        <v>583</v>
      </c>
      <c r="FT94" t="s">
        <v>583</v>
      </c>
      <c r="FU94" t="s">
        <v>583</v>
      </c>
      <c r="FV94" t="s">
        <v>583</v>
      </c>
      <c r="FW94" t="s">
        <v>583</v>
      </c>
      <c r="FX94" t="s">
        <v>583</v>
      </c>
      <c r="FY94" t="s">
        <v>583</v>
      </c>
      <c r="FZ94" t="s">
        <v>583</v>
      </c>
      <c r="GA94" t="s">
        <v>583</v>
      </c>
      <c r="GB94" t="s">
        <v>583</v>
      </c>
      <c r="GC94" t="s">
        <v>583</v>
      </c>
      <c r="GD94" t="s">
        <v>583</v>
      </c>
      <c r="GE94" t="s">
        <v>583</v>
      </c>
      <c r="GF94" t="s">
        <v>583</v>
      </c>
      <c r="GG94" t="s">
        <v>583</v>
      </c>
      <c r="GH94" t="s">
        <v>583</v>
      </c>
      <c r="GI94" t="s">
        <v>583</v>
      </c>
      <c r="GJ94" t="s">
        <v>583</v>
      </c>
      <c r="GK94" t="s">
        <v>583</v>
      </c>
      <c r="GL94" t="s">
        <v>583</v>
      </c>
      <c r="GM94" t="s">
        <v>583</v>
      </c>
      <c r="GN94" t="s">
        <v>583</v>
      </c>
      <c r="GO94" t="s">
        <v>583</v>
      </c>
      <c r="GP94" t="s">
        <v>583</v>
      </c>
      <c r="GQ94" t="s">
        <v>583</v>
      </c>
      <c r="GR94" t="s">
        <v>583</v>
      </c>
      <c r="GS94" t="s">
        <v>583</v>
      </c>
      <c r="GT94" t="s">
        <v>583</v>
      </c>
      <c r="GU94" t="s">
        <v>583</v>
      </c>
      <c r="GV94" t="s">
        <v>583</v>
      </c>
      <c r="GW94" t="s">
        <v>583</v>
      </c>
      <c r="GX94" t="s">
        <v>583</v>
      </c>
      <c r="GY94" t="s">
        <v>583</v>
      </c>
      <c r="GZ94" t="s">
        <v>583</v>
      </c>
      <c r="HA94" t="s">
        <v>583</v>
      </c>
      <c r="HB94" t="s">
        <v>583</v>
      </c>
      <c r="HC94" t="s">
        <v>583</v>
      </c>
      <c r="HD94" t="s">
        <v>583</v>
      </c>
      <c r="HE94" t="s">
        <v>583</v>
      </c>
      <c r="HF94" t="s">
        <v>583</v>
      </c>
      <c r="HG94" t="s">
        <v>583</v>
      </c>
      <c r="HH94" t="s">
        <v>583</v>
      </c>
      <c r="HI94" t="s">
        <v>583</v>
      </c>
      <c r="HJ94" t="s">
        <v>583</v>
      </c>
      <c r="HK94" t="s">
        <v>583</v>
      </c>
      <c r="HL94" t="s">
        <v>583</v>
      </c>
      <c r="HM94" t="s">
        <v>583</v>
      </c>
      <c r="HN94" t="s">
        <v>583</v>
      </c>
      <c r="HO94" t="s">
        <v>583</v>
      </c>
      <c r="HP94" t="s">
        <v>583</v>
      </c>
      <c r="HQ94" t="s">
        <v>583</v>
      </c>
      <c r="HR94" t="s">
        <v>583</v>
      </c>
      <c r="HS94" t="s">
        <v>583</v>
      </c>
      <c r="HT94" t="s">
        <v>583</v>
      </c>
      <c r="HU94" t="s">
        <v>583</v>
      </c>
      <c r="HV94" t="s">
        <v>583</v>
      </c>
      <c r="HW94" t="s">
        <v>583</v>
      </c>
      <c r="HX94" t="s">
        <v>583</v>
      </c>
      <c r="HY94" t="s">
        <v>583</v>
      </c>
      <c r="HZ94" t="s">
        <v>583</v>
      </c>
      <c r="IA94" t="s">
        <v>583</v>
      </c>
      <c r="IB94" t="s">
        <v>583</v>
      </c>
      <c r="IC94" t="s">
        <v>583</v>
      </c>
      <c r="ID94" t="s">
        <v>2864</v>
      </c>
      <c r="IE94" t="s">
        <v>2762</v>
      </c>
      <c r="IF94" t="s">
        <v>480</v>
      </c>
      <c r="IG94" t="s">
        <v>2865</v>
      </c>
      <c r="IH94" t="s">
        <v>2764</v>
      </c>
      <c r="II94" t="s">
        <v>2866</v>
      </c>
      <c r="IJ94" t="s">
        <v>2766</v>
      </c>
      <c r="IK94" t="s">
        <v>2766</v>
      </c>
      <c r="IL94" t="s">
        <v>2867</v>
      </c>
      <c r="IM94" t="s">
        <v>2766</v>
      </c>
      <c r="IN94" t="s">
        <v>2766</v>
      </c>
      <c r="IO94" t="s">
        <v>2868</v>
      </c>
      <c r="IP94" t="s">
        <v>2766</v>
      </c>
      <c r="IQ94" t="s">
        <v>2869</v>
      </c>
      <c r="IR94" t="s">
        <v>2870</v>
      </c>
      <c r="IS94">
        <v>1</v>
      </c>
      <c r="IT94">
        <v>0</v>
      </c>
      <c r="IU94">
        <v>1</v>
      </c>
      <c r="IV94">
        <v>0</v>
      </c>
      <c r="IW94">
        <v>0</v>
      </c>
      <c r="IX94">
        <v>1</v>
      </c>
      <c r="IY94">
        <v>0</v>
      </c>
      <c r="IZ94">
        <v>0</v>
      </c>
      <c r="JA94">
        <v>1</v>
      </c>
      <c r="JB94">
        <v>0</v>
      </c>
      <c r="JC94">
        <v>0</v>
      </c>
      <c r="JD94">
        <v>1</v>
      </c>
      <c r="JE94">
        <v>1</v>
      </c>
      <c r="JF94">
        <v>5.2631578947368416</v>
      </c>
      <c r="JG94">
        <v>0</v>
      </c>
      <c r="JH94">
        <v>21.052631578947366</v>
      </c>
      <c r="JI94">
        <v>0</v>
      </c>
      <c r="JJ94">
        <v>0</v>
      </c>
      <c r="JK94">
        <v>21.052631578947366</v>
      </c>
      <c r="JL94">
        <v>0</v>
      </c>
      <c r="JM94">
        <v>0</v>
      </c>
      <c r="JN94">
        <v>26.315789473684209</v>
      </c>
      <c r="JO94">
        <v>0</v>
      </c>
      <c r="JP94">
        <v>0</v>
      </c>
      <c r="JQ94">
        <v>26.315789473684209</v>
      </c>
      <c r="JR94">
        <v>99.999999999999986</v>
      </c>
      <c r="JS94">
        <v>5.2631578947368416</v>
      </c>
      <c r="JT94">
        <v>5.2631578947368416</v>
      </c>
      <c r="JU94">
        <v>26.315789473684209</v>
      </c>
      <c r="JV94">
        <v>26.315789473684209</v>
      </c>
      <c r="JW94">
        <v>26.315789473684209</v>
      </c>
      <c r="JX94">
        <v>47.368421052631575</v>
      </c>
      <c r="JY94">
        <v>47.368421052631575</v>
      </c>
      <c r="JZ94">
        <v>47.368421052631575</v>
      </c>
      <c r="KA94">
        <v>73.68421052631578</v>
      </c>
      <c r="KB94">
        <v>73.68421052631578</v>
      </c>
      <c r="KC94">
        <v>73.68421052631578</v>
      </c>
      <c r="KD94">
        <v>99.999999999999986</v>
      </c>
      <c r="KE94">
        <v>99.999999999999986</v>
      </c>
      <c r="KF94" t="s">
        <v>480</v>
      </c>
      <c r="KG94">
        <v>99.999999999999986</v>
      </c>
      <c r="KH94" t="s">
        <v>480</v>
      </c>
      <c r="KI94" t="s">
        <v>480</v>
      </c>
      <c r="KJ94">
        <v>99.999999999999986</v>
      </c>
      <c r="KK94" t="s">
        <v>480</v>
      </c>
      <c r="KL94" t="s">
        <v>480</v>
      </c>
      <c r="KM94">
        <v>100.00000000000001</v>
      </c>
      <c r="KN94" t="s">
        <v>480</v>
      </c>
      <c r="KO94" t="s">
        <v>480</v>
      </c>
      <c r="KP94">
        <v>100.00000000000001</v>
      </c>
      <c r="KQ94">
        <v>99.999999999999986</v>
      </c>
      <c r="KR94">
        <v>99.999999999999986</v>
      </c>
      <c r="KS94">
        <v>99.999999999999986</v>
      </c>
      <c r="KT94">
        <v>99.999999999999986</v>
      </c>
      <c r="KU94">
        <v>99.999999999999986</v>
      </c>
      <c r="KV94">
        <v>99.999999999999986</v>
      </c>
      <c r="KW94">
        <v>99.999999999999986</v>
      </c>
      <c r="KX94">
        <v>99.999999999999986</v>
      </c>
      <c r="KY94">
        <v>99.999999999999986</v>
      </c>
      <c r="KZ94">
        <v>99.999999999999986</v>
      </c>
      <c r="LA94">
        <v>99.999999999999986</v>
      </c>
      <c r="LB94">
        <v>99.999999999999986</v>
      </c>
      <c r="LC94">
        <v>99.999999999999986</v>
      </c>
      <c r="LD94" t="s">
        <v>2770</v>
      </c>
      <c r="LE94" t="s">
        <v>2738</v>
      </c>
      <c r="LF94">
        <v>100</v>
      </c>
      <c r="LG94">
        <v>100</v>
      </c>
      <c r="LH94" t="s">
        <v>480</v>
      </c>
      <c r="LI94" t="s">
        <v>480</v>
      </c>
      <c r="LJ94">
        <v>100</v>
      </c>
      <c r="LK94">
        <v>100</v>
      </c>
      <c r="LL94">
        <v>7659519414</v>
      </c>
      <c r="LM94">
        <v>7658329340</v>
      </c>
      <c r="LN94">
        <v>6172952028</v>
      </c>
      <c r="LO94">
        <v>1444531924</v>
      </c>
      <c r="LP94">
        <v>1362272808</v>
      </c>
      <c r="LQ94">
        <v>9.9999999999999985E-3</v>
      </c>
      <c r="LR94">
        <v>0</v>
      </c>
      <c r="LS94">
        <v>4.0000000000000008E-2</v>
      </c>
      <c r="LT94">
        <v>0</v>
      </c>
      <c r="LU94">
        <v>0</v>
      </c>
      <c r="LV94">
        <v>3.999999999999998E-2</v>
      </c>
      <c r="LW94">
        <v>0</v>
      </c>
      <c r="LX94">
        <v>0</v>
      </c>
      <c r="LY94">
        <v>4.9999999999999975E-2</v>
      </c>
      <c r="LZ94">
        <v>0</v>
      </c>
      <c r="MA94">
        <v>0</v>
      </c>
      <c r="MB94">
        <v>5.0000000000000017E-2</v>
      </c>
      <c r="MC94">
        <v>0.18999999999999997</v>
      </c>
      <c r="MD94">
        <v>0.18999999999999997</v>
      </c>
      <c r="ME94">
        <v>0.18999999999999997</v>
      </c>
      <c r="MF94" t="s">
        <v>493</v>
      </c>
      <c r="MG94" t="s">
        <v>491</v>
      </c>
      <c r="MH94" t="s">
        <v>492</v>
      </c>
      <c r="MI94" t="s">
        <v>491</v>
      </c>
      <c r="MJ94" t="s">
        <v>491</v>
      </c>
      <c r="MK94" t="s">
        <v>492</v>
      </c>
      <c r="ML94" t="s">
        <v>491</v>
      </c>
      <c r="MM94" t="s">
        <v>491</v>
      </c>
      <c r="MN94" t="s">
        <v>492</v>
      </c>
      <c r="MO94" t="s">
        <v>491</v>
      </c>
      <c r="MP94" t="s">
        <v>491</v>
      </c>
      <c r="MQ94">
        <v>0</v>
      </c>
      <c r="MR94" t="s">
        <v>496</v>
      </c>
      <c r="MS94" t="s">
        <v>491</v>
      </c>
      <c r="MT94" t="s">
        <v>494</v>
      </c>
      <c r="MU94" t="s">
        <v>491</v>
      </c>
      <c r="MV94" t="s">
        <v>491</v>
      </c>
      <c r="MW94" t="s">
        <v>494</v>
      </c>
      <c r="MX94" t="s">
        <v>491</v>
      </c>
      <c r="MY94" t="s">
        <v>491</v>
      </c>
      <c r="MZ94" t="s">
        <v>496</v>
      </c>
      <c r="NA94" t="s">
        <v>491</v>
      </c>
      <c r="NB94" t="s">
        <v>491</v>
      </c>
      <c r="NC94">
        <v>0</v>
      </c>
      <c r="ND94">
        <v>99.999999999999986</v>
      </c>
      <c r="NE94">
        <v>99.999999999999986</v>
      </c>
      <c r="NF94">
        <v>99.999999999999986</v>
      </c>
      <c r="NG94">
        <v>99.999999999999986</v>
      </c>
      <c r="NH94">
        <v>99.999999999999986</v>
      </c>
      <c r="NI94">
        <v>99.999999999999986</v>
      </c>
      <c r="NJ94">
        <v>99.999999999999986</v>
      </c>
      <c r="NK94">
        <v>99.999999999999986</v>
      </c>
      <c r="NL94">
        <v>99.999999999999986</v>
      </c>
      <c r="NM94">
        <v>99.999999999999986</v>
      </c>
      <c r="NN94">
        <v>99.999999999999986</v>
      </c>
      <c r="NO94">
        <v>99.999999999999986</v>
      </c>
      <c r="NP94" t="s">
        <v>2771</v>
      </c>
      <c r="NQ94" t="s">
        <v>2771</v>
      </c>
      <c r="NR94" t="s">
        <v>2771</v>
      </c>
      <c r="NS94" t="s">
        <v>2771</v>
      </c>
      <c r="NT94" t="s">
        <v>2771</v>
      </c>
      <c r="NU94" t="s">
        <v>2771</v>
      </c>
      <c r="NV94" t="s">
        <v>2771</v>
      </c>
      <c r="NW94" t="s">
        <v>2771</v>
      </c>
      <c r="NX94" t="s">
        <v>2771</v>
      </c>
      <c r="NY94" t="s">
        <v>2771</v>
      </c>
      <c r="NZ94" t="s">
        <v>2771</v>
      </c>
      <c r="OA94">
        <v>0</v>
      </c>
      <c r="OB94" t="s">
        <v>570</v>
      </c>
      <c r="OC94" t="s">
        <v>509</v>
      </c>
      <c r="OD94" t="s">
        <v>2871</v>
      </c>
      <c r="OE94" t="s">
        <v>509</v>
      </c>
      <c r="OF94" t="s">
        <v>509</v>
      </c>
      <c r="OG94" t="s">
        <v>570</v>
      </c>
      <c r="OH94" t="s">
        <v>2827</v>
      </c>
      <c r="OI94" t="s">
        <v>2827</v>
      </c>
      <c r="OJ94" t="s">
        <v>2773</v>
      </c>
      <c r="OK94" t="s">
        <v>2827</v>
      </c>
      <c r="OL94" t="s">
        <v>509</v>
      </c>
      <c r="OM94">
        <v>0</v>
      </c>
      <c r="OP94" t="s">
        <v>2846</v>
      </c>
      <c r="OQ94">
        <v>0.18999999999999997</v>
      </c>
      <c r="OR94" t="s">
        <v>583</v>
      </c>
      <c r="OS94" t="s">
        <v>583</v>
      </c>
      <c r="OT94" t="s">
        <v>583</v>
      </c>
      <c r="OU94" t="s">
        <v>583</v>
      </c>
      <c r="OV94" t="s">
        <v>583</v>
      </c>
      <c r="OW94" t="s">
        <v>583</v>
      </c>
      <c r="OX94" t="s">
        <v>583</v>
      </c>
      <c r="OY94" t="s">
        <v>583</v>
      </c>
      <c r="OZ94" t="s">
        <v>583</v>
      </c>
      <c r="PA94" t="s">
        <v>583</v>
      </c>
      <c r="PB94" t="s">
        <v>583</v>
      </c>
      <c r="PC94" t="s">
        <v>583</v>
      </c>
      <c r="PD94" t="s">
        <v>583</v>
      </c>
      <c r="PE94" t="s">
        <v>583</v>
      </c>
      <c r="PF94" t="s">
        <v>583</v>
      </c>
      <c r="PG94" t="s">
        <v>583</v>
      </c>
      <c r="PH94" t="s">
        <v>583</v>
      </c>
      <c r="PI94" t="s">
        <v>583</v>
      </c>
      <c r="PJ94" t="s">
        <v>583</v>
      </c>
      <c r="PK94" t="s">
        <v>583</v>
      </c>
      <c r="PL94" t="s">
        <v>583</v>
      </c>
      <c r="PM94" t="s">
        <v>583</v>
      </c>
      <c r="PN94" t="s">
        <v>583</v>
      </c>
      <c r="PO94" t="s">
        <v>583</v>
      </c>
      <c r="PP94" t="s">
        <v>583</v>
      </c>
      <c r="PQ94" t="s">
        <v>583</v>
      </c>
      <c r="PR94">
        <v>8960657</v>
      </c>
      <c r="PS94">
        <v>1435571267</v>
      </c>
      <c r="PT94" t="s">
        <v>617</v>
      </c>
    </row>
    <row r="95" spans="1:436" x14ac:dyDescent="0.35">
      <c r="A95" t="s">
        <v>2872</v>
      </c>
      <c r="B95">
        <v>7873</v>
      </c>
      <c r="C95" t="s">
        <v>2873</v>
      </c>
      <c r="D95">
        <v>2020110010189</v>
      </c>
      <c r="E95" t="s">
        <v>437</v>
      </c>
      <c r="F95" t="s">
        <v>438</v>
      </c>
      <c r="G95" t="s">
        <v>439</v>
      </c>
      <c r="H95" t="s">
        <v>2737</v>
      </c>
      <c r="I95" t="s">
        <v>2738</v>
      </c>
      <c r="J95" t="s">
        <v>2739</v>
      </c>
      <c r="K95" t="s">
        <v>2740</v>
      </c>
      <c r="L95" t="s">
        <v>2741</v>
      </c>
      <c r="M95" t="s">
        <v>2740</v>
      </c>
      <c r="N95" t="s">
        <v>2742</v>
      </c>
      <c r="O95" t="s">
        <v>2743</v>
      </c>
      <c r="P95" t="s">
        <v>2744</v>
      </c>
      <c r="Q95" t="s">
        <v>2745</v>
      </c>
      <c r="R95" t="s">
        <v>2746</v>
      </c>
      <c r="S95" t="s">
        <v>2874</v>
      </c>
      <c r="T95" t="s">
        <v>2874</v>
      </c>
      <c r="AD95" t="s">
        <v>2875</v>
      </c>
      <c r="AE95" t="s">
        <v>2876</v>
      </c>
      <c r="AG95" t="s">
        <v>480</v>
      </c>
      <c r="AH95" t="s">
        <v>480</v>
      </c>
      <c r="AI95" t="s">
        <v>2877</v>
      </c>
      <c r="AJ95">
        <v>0</v>
      </c>
      <c r="AK95">
        <v>44055</v>
      </c>
      <c r="AL95">
        <v>1</v>
      </c>
      <c r="AM95">
        <v>2023</v>
      </c>
      <c r="AN95" t="s">
        <v>2878</v>
      </c>
      <c r="AO95" t="s">
        <v>2879</v>
      </c>
      <c r="AP95">
        <v>2020</v>
      </c>
      <c r="AQ95">
        <v>2024</v>
      </c>
      <c r="AR95" t="s">
        <v>469</v>
      </c>
      <c r="AS95" t="s">
        <v>762</v>
      </c>
      <c r="AT95" t="s">
        <v>580</v>
      </c>
      <c r="AU95" t="s">
        <v>670</v>
      </c>
      <c r="AV95" t="s">
        <v>462</v>
      </c>
      <c r="AW95" t="s">
        <v>462</v>
      </c>
      <c r="AX95" t="s">
        <v>462</v>
      </c>
      <c r="AZ95">
        <v>1</v>
      </c>
      <c r="BB95" t="s">
        <v>2880</v>
      </c>
      <c r="BC95" t="s">
        <v>2881</v>
      </c>
      <c r="BD95" t="s">
        <v>2874</v>
      </c>
      <c r="BE95" t="s">
        <v>583</v>
      </c>
      <c r="BF95" t="s">
        <v>532</v>
      </c>
      <c r="BG95">
        <v>3</v>
      </c>
      <c r="BH95">
        <v>45204</v>
      </c>
      <c r="BI95" t="s">
        <v>2757</v>
      </c>
      <c r="BJ95" t="s">
        <v>51</v>
      </c>
      <c r="BK95">
        <v>126</v>
      </c>
      <c r="BL95">
        <v>22</v>
      </c>
      <c r="BM95">
        <v>26</v>
      </c>
      <c r="BN95">
        <v>26</v>
      </c>
      <c r="BO95">
        <v>26</v>
      </c>
      <c r="BP95">
        <v>26</v>
      </c>
      <c r="BW95">
        <v>22</v>
      </c>
      <c r="BX95">
        <v>22</v>
      </c>
      <c r="BY95">
        <v>26</v>
      </c>
      <c r="BZ95">
        <v>26</v>
      </c>
      <c r="CA95">
        <v>26</v>
      </c>
      <c r="CB95">
        <v>26</v>
      </c>
      <c r="CC95">
        <v>26</v>
      </c>
      <c r="CD95">
        <v>0</v>
      </c>
      <c r="CE95" t="s">
        <v>583</v>
      </c>
      <c r="CF95" t="s">
        <v>583</v>
      </c>
      <c r="CG95" t="s">
        <v>583</v>
      </c>
      <c r="CH95" t="s">
        <v>583</v>
      </c>
      <c r="CI95" t="s">
        <v>583</v>
      </c>
      <c r="CJ95">
        <v>21.999999999999996</v>
      </c>
      <c r="CK95">
        <v>25.999999999999996</v>
      </c>
      <c r="CL95">
        <v>26</v>
      </c>
      <c r="CM95">
        <v>100</v>
      </c>
      <c r="CN95" t="s">
        <v>469</v>
      </c>
      <c r="CO95">
        <v>0</v>
      </c>
      <c r="CP95">
        <v>0</v>
      </c>
      <c r="CQ95">
        <v>6</v>
      </c>
      <c r="CR95">
        <v>0</v>
      </c>
      <c r="CS95">
        <v>0</v>
      </c>
      <c r="CT95">
        <v>6</v>
      </c>
      <c r="CU95">
        <v>0</v>
      </c>
      <c r="CV95">
        <v>0</v>
      </c>
      <c r="CW95">
        <v>6</v>
      </c>
      <c r="CX95">
        <v>0</v>
      </c>
      <c r="CY95">
        <v>0</v>
      </c>
      <c r="CZ95">
        <v>8</v>
      </c>
      <c r="DA95">
        <v>26</v>
      </c>
      <c r="DB95" s="92">
        <v>26</v>
      </c>
      <c r="DC95">
        <v>26</v>
      </c>
      <c r="DD95">
        <v>26</v>
      </c>
      <c r="DE95">
        <v>0</v>
      </c>
      <c r="DF95">
        <v>0</v>
      </c>
      <c r="DG95">
        <v>0</v>
      </c>
      <c r="DH95">
        <v>0</v>
      </c>
      <c r="DI95">
        <v>0</v>
      </c>
      <c r="DJ95">
        <v>0</v>
      </c>
      <c r="DK95">
        <v>0</v>
      </c>
      <c r="DL95">
        <v>0</v>
      </c>
      <c r="DM95">
        <v>0</v>
      </c>
      <c r="DN95">
        <v>0</v>
      </c>
      <c r="DO95">
        <v>0</v>
      </c>
      <c r="DP95">
        <v>0</v>
      </c>
      <c r="DQ95">
        <v>26</v>
      </c>
      <c r="DR95">
        <v>0</v>
      </c>
      <c r="DS95">
        <v>0</v>
      </c>
      <c r="DT95">
        <v>6</v>
      </c>
      <c r="DU95">
        <v>0</v>
      </c>
      <c r="DV95">
        <v>0</v>
      </c>
      <c r="DW95">
        <v>20</v>
      </c>
      <c r="DX95">
        <v>0</v>
      </c>
      <c r="DY95">
        <v>0</v>
      </c>
      <c r="DZ95">
        <v>0</v>
      </c>
      <c r="EA95">
        <v>0</v>
      </c>
      <c r="EB95">
        <v>0</v>
      </c>
      <c r="EC95">
        <v>0</v>
      </c>
      <c r="ED95">
        <v>26</v>
      </c>
      <c r="EE95">
        <v>26</v>
      </c>
      <c r="EF95">
        <v>0</v>
      </c>
      <c r="EG95">
        <v>0</v>
      </c>
      <c r="EH95" t="s">
        <v>2759</v>
      </c>
      <c r="EI95">
        <v>0</v>
      </c>
      <c r="EJ95">
        <v>0</v>
      </c>
      <c r="EK95" t="s">
        <v>2759</v>
      </c>
      <c r="EL95">
        <v>0</v>
      </c>
      <c r="EM95">
        <v>0</v>
      </c>
      <c r="EN95" t="s">
        <v>2759</v>
      </c>
      <c r="EO95">
        <v>0</v>
      </c>
      <c r="EP95">
        <v>0</v>
      </c>
      <c r="EQ95" t="s">
        <v>2759</v>
      </c>
      <c r="ER95">
        <v>0</v>
      </c>
      <c r="ES95">
        <v>0</v>
      </c>
      <c r="ET95" t="s">
        <v>2759</v>
      </c>
      <c r="EU95">
        <v>0</v>
      </c>
      <c r="EV95">
        <v>0</v>
      </c>
      <c r="EW95" t="s">
        <v>2759</v>
      </c>
      <c r="EX95">
        <v>0</v>
      </c>
      <c r="EY95">
        <v>0</v>
      </c>
      <c r="EZ95" t="s">
        <v>2759</v>
      </c>
      <c r="FA95">
        <v>0</v>
      </c>
      <c r="FB95">
        <v>0</v>
      </c>
      <c r="FC95" t="s">
        <v>2759</v>
      </c>
      <c r="FD95" t="s">
        <v>583</v>
      </c>
      <c r="FE95" t="s">
        <v>583</v>
      </c>
      <c r="FF95" t="s">
        <v>583</v>
      </c>
      <c r="FG95" t="s">
        <v>583</v>
      </c>
      <c r="FH95" t="s">
        <v>583</v>
      </c>
      <c r="FI95" t="s">
        <v>583</v>
      </c>
      <c r="FJ95" t="s">
        <v>583</v>
      </c>
      <c r="FK95" t="s">
        <v>583</v>
      </c>
      <c r="FL95" t="s">
        <v>583</v>
      </c>
      <c r="FM95" t="s">
        <v>583</v>
      </c>
      <c r="FN95" t="s">
        <v>583</v>
      </c>
      <c r="FO95" t="s">
        <v>583</v>
      </c>
      <c r="FP95" t="s">
        <v>583</v>
      </c>
      <c r="FQ95" t="s">
        <v>583</v>
      </c>
      <c r="FR95" t="s">
        <v>583</v>
      </c>
      <c r="FS95" t="s">
        <v>583</v>
      </c>
      <c r="FT95" t="s">
        <v>583</v>
      </c>
      <c r="FU95" t="s">
        <v>583</v>
      </c>
      <c r="FV95" t="s">
        <v>583</v>
      </c>
      <c r="FW95" t="s">
        <v>583</v>
      </c>
      <c r="FX95" t="s">
        <v>583</v>
      </c>
      <c r="FY95" t="s">
        <v>583</v>
      </c>
      <c r="FZ95" t="s">
        <v>583</v>
      </c>
      <c r="GA95" t="s">
        <v>583</v>
      </c>
      <c r="GB95" t="s">
        <v>583</v>
      </c>
      <c r="GC95" t="s">
        <v>583</v>
      </c>
      <c r="GD95" t="s">
        <v>583</v>
      </c>
      <c r="GE95" t="s">
        <v>583</v>
      </c>
      <c r="GF95" t="s">
        <v>583</v>
      </c>
      <c r="GG95" t="s">
        <v>583</v>
      </c>
      <c r="GH95" t="s">
        <v>583</v>
      </c>
      <c r="GI95" t="s">
        <v>583</v>
      </c>
      <c r="GJ95" t="s">
        <v>583</v>
      </c>
      <c r="GK95" t="s">
        <v>583</v>
      </c>
      <c r="GL95" t="s">
        <v>583</v>
      </c>
      <c r="GM95" t="s">
        <v>583</v>
      </c>
      <c r="GN95" t="s">
        <v>583</v>
      </c>
      <c r="GO95" t="s">
        <v>583</v>
      </c>
      <c r="GP95" t="s">
        <v>583</v>
      </c>
      <c r="GQ95" t="s">
        <v>583</v>
      </c>
      <c r="GR95" t="s">
        <v>583</v>
      </c>
      <c r="GS95" t="s">
        <v>583</v>
      </c>
      <c r="GT95" t="s">
        <v>583</v>
      </c>
      <c r="GU95" t="s">
        <v>583</v>
      </c>
      <c r="GV95" t="s">
        <v>583</v>
      </c>
      <c r="GW95" t="s">
        <v>583</v>
      </c>
      <c r="GX95" t="s">
        <v>583</v>
      </c>
      <c r="GY95" t="s">
        <v>583</v>
      </c>
      <c r="GZ95" t="s">
        <v>583</v>
      </c>
      <c r="HA95" t="s">
        <v>583</v>
      </c>
      <c r="HB95" t="s">
        <v>583</v>
      </c>
      <c r="HC95" t="s">
        <v>583</v>
      </c>
      <c r="HD95" t="s">
        <v>583</v>
      </c>
      <c r="HE95" t="s">
        <v>583</v>
      </c>
      <c r="HF95" t="s">
        <v>583</v>
      </c>
      <c r="HG95" t="s">
        <v>583</v>
      </c>
      <c r="HH95" t="s">
        <v>583</v>
      </c>
      <c r="HI95" t="s">
        <v>583</v>
      </c>
      <c r="HJ95" t="s">
        <v>583</v>
      </c>
      <c r="HK95" t="s">
        <v>583</v>
      </c>
      <c r="HL95" t="s">
        <v>583</v>
      </c>
      <c r="HM95" t="s">
        <v>583</v>
      </c>
      <c r="HN95" t="s">
        <v>583</v>
      </c>
      <c r="HO95" t="s">
        <v>583</v>
      </c>
      <c r="HP95" t="s">
        <v>583</v>
      </c>
      <c r="HQ95" t="s">
        <v>583</v>
      </c>
      <c r="HR95" t="s">
        <v>583</v>
      </c>
      <c r="HS95" t="s">
        <v>583</v>
      </c>
      <c r="HT95" t="s">
        <v>583</v>
      </c>
      <c r="HU95" t="s">
        <v>583</v>
      </c>
      <c r="HV95" t="s">
        <v>583</v>
      </c>
      <c r="HW95" t="s">
        <v>583</v>
      </c>
      <c r="HX95" t="s">
        <v>583</v>
      </c>
      <c r="HY95" t="s">
        <v>583</v>
      </c>
      <c r="HZ95" t="s">
        <v>583</v>
      </c>
      <c r="IA95" t="s">
        <v>583</v>
      </c>
      <c r="IB95" t="s">
        <v>583</v>
      </c>
      <c r="IC95" t="s">
        <v>583</v>
      </c>
      <c r="ID95" t="s">
        <v>2882</v>
      </c>
      <c r="IE95" t="s">
        <v>480</v>
      </c>
      <c r="IF95" t="s">
        <v>480</v>
      </c>
      <c r="IG95" t="s">
        <v>480</v>
      </c>
      <c r="IH95" t="s">
        <v>2764</v>
      </c>
      <c r="II95" t="s">
        <v>2883</v>
      </c>
      <c r="IJ95" t="s">
        <v>2766</v>
      </c>
      <c r="IK95" t="s">
        <v>2766</v>
      </c>
      <c r="IL95" t="s">
        <v>2884</v>
      </c>
      <c r="IM95" t="s">
        <v>2766</v>
      </c>
      <c r="IN95" t="s">
        <v>2766</v>
      </c>
      <c r="IO95" t="s">
        <v>2885</v>
      </c>
      <c r="IP95" t="s">
        <v>2766</v>
      </c>
      <c r="IQ95" t="s">
        <v>2766</v>
      </c>
      <c r="IR95" t="s">
        <v>2886</v>
      </c>
      <c r="IS95">
        <v>0</v>
      </c>
      <c r="IT95">
        <v>0</v>
      </c>
      <c r="IU95">
        <v>1</v>
      </c>
      <c r="IV95">
        <v>0</v>
      </c>
      <c r="IW95">
        <v>0</v>
      </c>
      <c r="IX95">
        <v>3.3333333333333335</v>
      </c>
      <c r="IY95">
        <v>0</v>
      </c>
      <c r="IZ95">
        <v>0</v>
      </c>
      <c r="JA95">
        <v>0</v>
      </c>
      <c r="JB95">
        <v>0</v>
      </c>
      <c r="JC95">
        <v>0</v>
      </c>
      <c r="JD95">
        <v>0</v>
      </c>
      <c r="JE95">
        <v>1</v>
      </c>
      <c r="JF95">
        <v>0</v>
      </c>
      <c r="JG95">
        <v>0</v>
      </c>
      <c r="JH95">
        <v>23.076923076923077</v>
      </c>
      <c r="JI95">
        <v>0</v>
      </c>
      <c r="JJ95">
        <v>0</v>
      </c>
      <c r="JK95">
        <v>76.923076923076934</v>
      </c>
      <c r="JL95">
        <v>0</v>
      </c>
      <c r="JM95">
        <v>0</v>
      </c>
      <c r="JN95">
        <v>0</v>
      </c>
      <c r="JO95">
        <v>0</v>
      </c>
      <c r="JP95">
        <v>0</v>
      </c>
      <c r="JQ95">
        <v>0</v>
      </c>
      <c r="JR95">
        <v>100.00000000000001</v>
      </c>
      <c r="JS95">
        <v>0</v>
      </c>
      <c r="JT95">
        <v>0</v>
      </c>
      <c r="JU95">
        <v>23.076923076923077</v>
      </c>
      <c r="JV95">
        <v>23.076923076923077</v>
      </c>
      <c r="JW95">
        <v>23.076923076923077</v>
      </c>
      <c r="JX95">
        <v>100.00000000000001</v>
      </c>
      <c r="JY95">
        <v>100.00000000000001</v>
      </c>
      <c r="JZ95">
        <v>100.00000000000001</v>
      </c>
      <c r="KA95">
        <v>100.00000000000001</v>
      </c>
      <c r="KB95">
        <v>100.00000000000001</v>
      </c>
      <c r="KC95">
        <v>100.00000000000001</v>
      </c>
      <c r="KD95">
        <v>100.00000000000001</v>
      </c>
      <c r="KE95" t="s">
        <v>489</v>
      </c>
      <c r="KF95" t="s">
        <v>480</v>
      </c>
      <c r="KG95">
        <v>100</v>
      </c>
      <c r="KH95" t="s">
        <v>480</v>
      </c>
      <c r="KI95" t="s">
        <v>480</v>
      </c>
      <c r="KJ95">
        <v>333.33333333333337</v>
      </c>
      <c r="KK95" t="s">
        <v>480</v>
      </c>
      <c r="KL95" t="s">
        <v>480</v>
      </c>
      <c r="KM95">
        <v>0</v>
      </c>
      <c r="KN95" t="s">
        <v>480</v>
      </c>
      <c r="KO95" t="s">
        <v>480</v>
      </c>
      <c r="KP95">
        <v>0</v>
      </c>
      <c r="KQ95" t="s">
        <v>489</v>
      </c>
      <c r="KR95" t="s">
        <v>489</v>
      </c>
      <c r="KS95">
        <v>100</v>
      </c>
      <c r="KT95">
        <v>100</v>
      </c>
      <c r="KU95">
        <v>100</v>
      </c>
      <c r="KV95">
        <v>216.66666666666669</v>
      </c>
      <c r="KW95">
        <v>216.66666666666669</v>
      </c>
      <c r="KX95">
        <v>216.66666666666669</v>
      </c>
      <c r="KY95">
        <v>144.44444444444446</v>
      </c>
      <c r="KZ95">
        <v>144.44444444444446</v>
      </c>
      <c r="LA95">
        <v>144.44444444444446</v>
      </c>
      <c r="LB95">
        <v>100.00000000000001</v>
      </c>
      <c r="LC95">
        <v>100.00000000000001</v>
      </c>
      <c r="LD95" t="s">
        <v>2770</v>
      </c>
      <c r="LE95" t="s">
        <v>2738</v>
      </c>
      <c r="LF95">
        <v>100</v>
      </c>
      <c r="LG95">
        <v>100</v>
      </c>
      <c r="LH95" t="s">
        <v>480</v>
      </c>
      <c r="LI95" t="s">
        <v>480</v>
      </c>
      <c r="LJ95">
        <v>100</v>
      </c>
      <c r="LK95">
        <v>100</v>
      </c>
      <c r="LL95">
        <v>7659519414</v>
      </c>
      <c r="LM95">
        <v>7658329340</v>
      </c>
      <c r="LN95">
        <v>6172952028</v>
      </c>
      <c r="LO95">
        <v>1444531924</v>
      </c>
      <c r="LP95">
        <v>1362272808</v>
      </c>
      <c r="LQ95" t="s">
        <v>489</v>
      </c>
      <c r="LR95" t="s">
        <v>489</v>
      </c>
      <c r="LS95">
        <v>6</v>
      </c>
      <c r="LT95">
        <v>0</v>
      </c>
      <c r="LU95">
        <v>0</v>
      </c>
      <c r="LV95">
        <v>20</v>
      </c>
      <c r="LW95">
        <v>0</v>
      </c>
      <c r="LX95">
        <v>0</v>
      </c>
      <c r="LY95">
        <v>0</v>
      </c>
      <c r="LZ95">
        <v>0</v>
      </c>
      <c r="MA95">
        <v>0</v>
      </c>
      <c r="MB95">
        <v>3.5527136788005009E-15</v>
      </c>
      <c r="MC95">
        <v>26.000000000000004</v>
      </c>
      <c r="MD95">
        <v>26.000000000000004</v>
      </c>
      <c r="ME95">
        <v>26.000000000000004</v>
      </c>
      <c r="MF95" t="s">
        <v>493</v>
      </c>
      <c r="MG95" t="s">
        <v>491</v>
      </c>
      <c r="MH95" t="s">
        <v>492</v>
      </c>
      <c r="MI95" t="s">
        <v>491</v>
      </c>
      <c r="MJ95" t="s">
        <v>491</v>
      </c>
      <c r="MK95" t="s">
        <v>492</v>
      </c>
      <c r="ML95" t="s">
        <v>491</v>
      </c>
      <c r="MM95" t="s">
        <v>491</v>
      </c>
      <c r="MN95" t="s">
        <v>491</v>
      </c>
      <c r="MO95" t="s">
        <v>491</v>
      </c>
      <c r="MP95" t="s">
        <v>491</v>
      </c>
      <c r="MQ95">
        <v>0</v>
      </c>
      <c r="MR95" t="s">
        <v>496</v>
      </c>
      <c r="MS95" t="s">
        <v>491</v>
      </c>
      <c r="MT95" t="s">
        <v>494</v>
      </c>
      <c r="MU95" t="s">
        <v>491</v>
      </c>
      <c r="MV95" t="s">
        <v>491</v>
      </c>
      <c r="MW95" t="s">
        <v>494</v>
      </c>
      <c r="MX95" t="s">
        <v>491</v>
      </c>
      <c r="MY95" t="s">
        <v>491</v>
      </c>
      <c r="MZ95" t="s">
        <v>491</v>
      </c>
      <c r="NA95" t="s">
        <v>491</v>
      </c>
      <c r="NB95" t="s">
        <v>491</v>
      </c>
      <c r="NC95">
        <v>0</v>
      </c>
      <c r="ND95" t="s">
        <v>489</v>
      </c>
      <c r="NE95" t="s">
        <v>489</v>
      </c>
      <c r="NF95">
        <v>100</v>
      </c>
      <c r="NG95">
        <v>100</v>
      </c>
      <c r="NH95">
        <v>100</v>
      </c>
      <c r="NI95">
        <v>216.66666666666669</v>
      </c>
      <c r="NJ95">
        <v>216.66666666666669</v>
      </c>
      <c r="NK95">
        <v>216.66666666666669</v>
      </c>
      <c r="NL95">
        <v>144.44444444444446</v>
      </c>
      <c r="NM95">
        <v>144.44444444444446</v>
      </c>
      <c r="NN95">
        <v>144.44444444444446</v>
      </c>
      <c r="NO95">
        <v>100.00000000000001</v>
      </c>
      <c r="NP95" t="s">
        <v>2771</v>
      </c>
      <c r="NQ95" t="s">
        <v>2771</v>
      </c>
      <c r="NR95" t="s">
        <v>2771</v>
      </c>
      <c r="NS95" t="s">
        <v>2771</v>
      </c>
      <c r="NT95" t="s">
        <v>2771</v>
      </c>
      <c r="NU95" t="s">
        <v>2771</v>
      </c>
      <c r="NV95" t="s">
        <v>2771</v>
      </c>
      <c r="NW95" t="s">
        <v>2771</v>
      </c>
      <c r="NX95" t="s">
        <v>2771</v>
      </c>
      <c r="NY95" t="s">
        <v>2771</v>
      </c>
      <c r="NZ95" t="s">
        <v>2771</v>
      </c>
      <c r="OA95">
        <v>0</v>
      </c>
      <c r="OB95" t="s">
        <v>570</v>
      </c>
      <c r="OC95" t="s">
        <v>509</v>
      </c>
      <c r="OD95" t="s">
        <v>570</v>
      </c>
      <c r="OE95" t="s">
        <v>2887</v>
      </c>
      <c r="OF95" t="s">
        <v>509</v>
      </c>
      <c r="OG95" t="s">
        <v>2888</v>
      </c>
      <c r="OH95" t="s">
        <v>2889</v>
      </c>
      <c r="OI95" t="s">
        <v>2890</v>
      </c>
      <c r="OJ95" t="s">
        <v>2891</v>
      </c>
      <c r="OK95" t="s">
        <v>2892</v>
      </c>
      <c r="OL95" t="s">
        <v>2893</v>
      </c>
      <c r="OM95">
        <v>0</v>
      </c>
      <c r="OP95" t="s">
        <v>2872</v>
      </c>
      <c r="OQ95">
        <v>26</v>
      </c>
      <c r="OR95" t="s">
        <v>583</v>
      </c>
      <c r="OS95" t="s">
        <v>583</v>
      </c>
      <c r="OT95" t="s">
        <v>583</v>
      </c>
      <c r="OU95" t="s">
        <v>583</v>
      </c>
      <c r="OV95" t="s">
        <v>583</v>
      </c>
      <c r="OW95" t="s">
        <v>583</v>
      </c>
      <c r="OX95" t="s">
        <v>583</v>
      </c>
      <c r="OY95" t="s">
        <v>583</v>
      </c>
      <c r="OZ95" t="s">
        <v>583</v>
      </c>
      <c r="PA95" t="s">
        <v>583</v>
      </c>
      <c r="PB95" t="s">
        <v>583</v>
      </c>
      <c r="PC95" t="s">
        <v>583</v>
      </c>
      <c r="PD95" t="s">
        <v>583</v>
      </c>
      <c r="PE95" t="s">
        <v>583</v>
      </c>
      <c r="PF95" t="s">
        <v>583</v>
      </c>
      <c r="PG95" t="s">
        <v>583</v>
      </c>
      <c r="PH95" t="s">
        <v>583</v>
      </c>
      <c r="PI95" t="s">
        <v>583</v>
      </c>
      <c r="PJ95" t="s">
        <v>583</v>
      </c>
      <c r="PK95" t="s">
        <v>583</v>
      </c>
      <c r="PL95" t="s">
        <v>583</v>
      </c>
      <c r="PM95" t="s">
        <v>583</v>
      </c>
      <c r="PN95" t="s">
        <v>583</v>
      </c>
      <c r="PO95" t="s">
        <v>583</v>
      </c>
      <c r="PP95" t="s">
        <v>583</v>
      </c>
      <c r="PQ95" t="s">
        <v>583</v>
      </c>
      <c r="PR95">
        <v>8960657</v>
      </c>
      <c r="PS95">
        <v>1435571267</v>
      </c>
      <c r="PT95" t="s">
        <v>617</v>
      </c>
    </row>
    <row r="96" spans="1:436" x14ac:dyDescent="0.35">
      <c r="A96" t="s">
        <v>2894</v>
      </c>
      <c r="B96">
        <v>7873</v>
      </c>
      <c r="C96" t="s">
        <v>2895</v>
      </c>
      <c r="D96">
        <v>2020110010189</v>
      </c>
      <c r="E96" t="s">
        <v>437</v>
      </c>
      <c r="F96" t="s">
        <v>438</v>
      </c>
      <c r="G96" t="s">
        <v>439</v>
      </c>
      <c r="H96" t="s">
        <v>2737</v>
      </c>
      <c r="I96" t="s">
        <v>2738</v>
      </c>
      <c r="J96" t="s">
        <v>2739</v>
      </c>
      <c r="K96" t="s">
        <v>2740</v>
      </c>
      <c r="L96" t="s">
        <v>2741</v>
      </c>
      <c r="M96" t="s">
        <v>2740</v>
      </c>
      <c r="N96" t="s">
        <v>2742</v>
      </c>
      <c r="O96" t="s">
        <v>2743</v>
      </c>
      <c r="P96" t="s">
        <v>2744</v>
      </c>
      <c r="Q96" t="s">
        <v>2745</v>
      </c>
      <c r="R96" t="s">
        <v>2746</v>
      </c>
      <c r="S96" t="s">
        <v>2896</v>
      </c>
      <c r="T96" t="s">
        <v>2897</v>
      </c>
      <c r="AC96" t="s">
        <v>2896</v>
      </c>
      <c r="AG96" t="s">
        <v>452</v>
      </c>
      <c r="AH96" t="s">
        <v>665</v>
      </c>
      <c r="AI96" t="s">
        <v>2898</v>
      </c>
      <c r="AJ96">
        <v>0</v>
      </c>
      <c r="AK96">
        <v>44055</v>
      </c>
      <c r="AL96">
        <v>1</v>
      </c>
      <c r="AM96">
        <v>2023</v>
      </c>
      <c r="AN96" t="s">
        <v>2899</v>
      </c>
      <c r="AO96" t="s">
        <v>2838</v>
      </c>
      <c r="AP96">
        <v>2020</v>
      </c>
      <c r="AQ96">
        <v>2024</v>
      </c>
      <c r="AR96" t="s">
        <v>527</v>
      </c>
      <c r="AS96" t="s">
        <v>705</v>
      </c>
      <c r="AT96" t="s">
        <v>460</v>
      </c>
      <c r="AU96" t="s">
        <v>670</v>
      </c>
      <c r="AV96">
        <v>2020</v>
      </c>
      <c r="AW96">
        <v>4</v>
      </c>
      <c r="AX96" t="s">
        <v>2839</v>
      </c>
      <c r="AY96">
        <v>1</v>
      </c>
      <c r="BB96" t="s">
        <v>2900</v>
      </c>
      <c r="BC96" t="s">
        <v>2901</v>
      </c>
      <c r="BD96" t="s">
        <v>2902</v>
      </c>
      <c r="BE96" t="s">
        <v>2903</v>
      </c>
      <c r="BF96" t="s">
        <v>532</v>
      </c>
      <c r="BG96">
        <v>3</v>
      </c>
      <c r="BH96">
        <v>45204</v>
      </c>
      <c r="BI96" t="s">
        <v>2757</v>
      </c>
      <c r="BJ96" t="s">
        <v>50</v>
      </c>
      <c r="BK96">
        <v>100</v>
      </c>
      <c r="BL96">
        <v>100</v>
      </c>
      <c r="BM96">
        <v>100</v>
      </c>
      <c r="BN96">
        <v>100</v>
      </c>
      <c r="BO96">
        <v>100</v>
      </c>
      <c r="BP96">
        <v>100</v>
      </c>
      <c r="BQ96">
        <v>12022833045</v>
      </c>
      <c r="BR96">
        <v>1860016986</v>
      </c>
      <c r="BS96">
        <v>61789164</v>
      </c>
      <c r="BT96">
        <v>2192877003</v>
      </c>
      <c r="BU96">
        <v>1922149892</v>
      </c>
      <c r="BV96">
        <v>5986000000</v>
      </c>
      <c r="BW96">
        <v>100</v>
      </c>
      <c r="BX96">
        <v>100</v>
      </c>
      <c r="BY96">
        <v>100</v>
      </c>
      <c r="BZ96">
        <v>100</v>
      </c>
      <c r="CA96">
        <v>100</v>
      </c>
      <c r="CB96">
        <v>100</v>
      </c>
      <c r="CC96">
        <v>100</v>
      </c>
      <c r="CD96">
        <v>1860016986</v>
      </c>
      <c r="CE96">
        <v>289180626</v>
      </c>
      <c r="CF96">
        <v>61789164</v>
      </c>
      <c r="CG96">
        <v>61789164</v>
      </c>
      <c r="CH96">
        <v>2192877003</v>
      </c>
      <c r="CI96">
        <v>1150302195</v>
      </c>
      <c r="CJ96">
        <v>100</v>
      </c>
      <c r="CK96">
        <v>100</v>
      </c>
      <c r="CL96">
        <v>100</v>
      </c>
      <c r="CM96" t="s">
        <v>491</v>
      </c>
      <c r="CN96" t="s">
        <v>469</v>
      </c>
      <c r="CO96">
        <v>2</v>
      </c>
      <c r="CP96">
        <v>4</v>
      </c>
      <c r="CQ96">
        <v>14.000000000000002</v>
      </c>
      <c r="CR96">
        <v>8</v>
      </c>
      <c r="CS96">
        <v>10</v>
      </c>
      <c r="CT96">
        <v>18</v>
      </c>
      <c r="CU96">
        <v>6</v>
      </c>
      <c r="CV96">
        <v>7.0000000000000009</v>
      </c>
      <c r="CW96">
        <v>7.0000000000000009</v>
      </c>
      <c r="CX96">
        <v>8</v>
      </c>
      <c r="CY96">
        <v>8</v>
      </c>
      <c r="CZ96">
        <v>8</v>
      </c>
      <c r="DA96">
        <v>100</v>
      </c>
      <c r="DB96" s="92">
        <v>100</v>
      </c>
      <c r="DC96">
        <v>100</v>
      </c>
      <c r="DD96">
        <v>100</v>
      </c>
      <c r="DE96">
        <v>2</v>
      </c>
      <c r="DF96">
        <v>4</v>
      </c>
      <c r="DG96">
        <v>14</v>
      </c>
      <c r="DH96">
        <v>8</v>
      </c>
      <c r="DI96">
        <v>10</v>
      </c>
      <c r="DJ96">
        <v>18</v>
      </c>
      <c r="DK96">
        <v>6</v>
      </c>
      <c r="DL96">
        <v>7</v>
      </c>
      <c r="DM96">
        <v>7</v>
      </c>
      <c r="DN96">
        <v>8</v>
      </c>
      <c r="DO96">
        <v>8</v>
      </c>
      <c r="DP96">
        <v>8</v>
      </c>
      <c r="DQ96">
        <v>100</v>
      </c>
      <c r="DR96">
        <v>2</v>
      </c>
      <c r="DS96">
        <v>4</v>
      </c>
      <c r="DT96">
        <v>6</v>
      </c>
      <c r="DU96">
        <v>8</v>
      </c>
      <c r="DV96">
        <v>10</v>
      </c>
      <c r="DW96">
        <v>10</v>
      </c>
      <c r="DX96">
        <v>22</v>
      </c>
      <c r="DY96">
        <v>7</v>
      </c>
      <c r="DZ96">
        <v>7</v>
      </c>
      <c r="EA96">
        <v>8</v>
      </c>
      <c r="EB96">
        <v>8</v>
      </c>
      <c r="EC96">
        <v>8</v>
      </c>
      <c r="ED96">
        <v>100</v>
      </c>
      <c r="EE96">
        <v>100</v>
      </c>
      <c r="EF96" t="s">
        <v>2904</v>
      </c>
      <c r="EG96" t="s">
        <v>2905</v>
      </c>
      <c r="EH96" t="s">
        <v>2906</v>
      </c>
      <c r="EI96" t="s">
        <v>2905</v>
      </c>
      <c r="EJ96" t="s">
        <v>2905</v>
      </c>
      <c r="EK96" t="s">
        <v>2907</v>
      </c>
      <c r="EL96" t="s">
        <v>2908</v>
      </c>
      <c r="EM96" t="s">
        <v>2909</v>
      </c>
      <c r="EN96" t="s">
        <v>2905</v>
      </c>
      <c r="EO96" t="s">
        <v>2905</v>
      </c>
      <c r="EP96" t="s">
        <v>2905</v>
      </c>
      <c r="EQ96" t="s">
        <v>2905</v>
      </c>
      <c r="ER96" t="s">
        <v>2904</v>
      </c>
      <c r="ES96" t="s">
        <v>2910</v>
      </c>
      <c r="ET96" t="s">
        <v>2905</v>
      </c>
      <c r="EU96" t="s">
        <v>2911</v>
      </c>
      <c r="EV96" t="s">
        <v>2905</v>
      </c>
      <c r="EW96" t="s">
        <v>2912</v>
      </c>
      <c r="EX96" t="s">
        <v>2913</v>
      </c>
      <c r="EY96" t="s">
        <v>2914</v>
      </c>
      <c r="EZ96" t="s">
        <v>2915</v>
      </c>
      <c r="FA96" t="s">
        <v>2915</v>
      </c>
      <c r="FB96" t="s">
        <v>2916</v>
      </c>
      <c r="FC96" t="s">
        <v>2916</v>
      </c>
      <c r="FD96">
        <v>1944667000</v>
      </c>
      <c r="FE96">
        <v>1944667000</v>
      </c>
      <c r="FF96">
        <v>1944667000</v>
      </c>
      <c r="FG96">
        <v>1944667000</v>
      </c>
      <c r="FH96">
        <v>1944667000</v>
      </c>
      <c r="FI96">
        <v>1944667000</v>
      </c>
      <c r="FJ96">
        <v>1944667000</v>
      </c>
      <c r="FK96">
        <v>1944667000</v>
      </c>
      <c r="FL96">
        <v>1944667000</v>
      </c>
      <c r="FM96">
        <v>1944667000</v>
      </c>
      <c r="FN96">
        <v>1944667000</v>
      </c>
      <c r="FO96">
        <v>1944667000</v>
      </c>
      <c r="FP96">
        <v>1944667000</v>
      </c>
      <c r="FQ96">
        <v>1944667000</v>
      </c>
      <c r="FR96">
        <v>1944667000</v>
      </c>
      <c r="FS96">
        <v>1897518130</v>
      </c>
      <c r="FT96">
        <v>1897518130</v>
      </c>
      <c r="FU96">
        <v>1897518130</v>
      </c>
      <c r="FV96">
        <v>1897518130</v>
      </c>
      <c r="FW96">
        <v>1897518130</v>
      </c>
      <c r="FX96">
        <v>1940423048</v>
      </c>
      <c r="FY96">
        <v>1940423048</v>
      </c>
      <c r="FZ96">
        <v>1940423048</v>
      </c>
      <c r="GA96">
        <v>1939474149</v>
      </c>
      <c r="GB96">
        <v>1922149892</v>
      </c>
      <c r="GC96">
        <v>1922149892</v>
      </c>
      <c r="GD96">
        <v>1327654898</v>
      </c>
      <c r="GE96">
        <v>1327654898</v>
      </c>
      <c r="GF96">
        <v>1327654898</v>
      </c>
      <c r="GG96">
        <v>1327654898</v>
      </c>
      <c r="GH96">
        <v>1327654898</v>
      </c>
      <c r="GI96">
        <v>1327654898</v>
      </c>
      <c r="GJ96">
        <v>1813686711</v>
      </c>
      <c r="GK96">
        <v>1813686711</v>
      </c>
      <c r="GL96">
        <v>1911842059</v>
      </c>
      <c r="GM96">
        <v>1922149892</v>
      </c>
      <c r="GN96">
        <v>1922149892</v>
      </c>
      <c r="GO96">
        <v>1922149892</v>
      </c>
      <c r="GP96">
        <v>1922149892</v>
      </c>
      <c r="GQ96">
        <v>0</v>
      </c>
      <c r="GR96">
        <v>0</v>
      </c>
      <c r="GS96">
        <v>0</v>
      </c>
      <c r="GT96">
        <v>0</v>
      </c>
      <c r="GU96">
        <v>0</v>
      </c>
      <c r="GV96">
        <v>0</v>
      </c>
      <c r="GW96">
        <v>0</v>
      </c>
      <c r="GX96">
        <v>0</v>
      </c>
      <c r="GY96">
        <v>0</v>
      </c>
      <c r="GZ96">
        <v>41608540</v>
      </c>
      <c r="HA96">
        <v>69660610</v>
      </c>
      <c r="HB96">
        <v>732230635</v>
      </c>
      <c r="HC96">
        <v>732230635</v>
      </c>
      <c r="HD96">
        <v>1042574808</v>
      </c>
      <c r="HE96">
        <v>1042574808</v>
      </c>
      <c r="HF96">
        <v>1042574808</v>
      </c>
      <c r="HG96">
        <v>1042574808</v>
      </c>
      <c r="HH96">
        <v>1042574808</v>
      </c>
      <c r="HI96">
        <v>1042574808</v>
      </c>
      <c r="HJ96">
        <v>1042574808</v>
      </c>
      <c r="HK96">
        <v>1042574808</v>
      </c>
      <c r="HL96">
        <v>1042574808</v>
      </c>
      <c r="HM96">
        <v>1042574808</v>
      </c>
      <c r="HN96">
        <v>1042574808</v>
      </c>
      <c r="HO96">
        <v>1042574808</v>
      </c>
      <c r="HP96">
        <v>1042574808</v>
      </c>
      <c r="HQ96">
        <v>0</v>
      </c>
      <c r="HR96">
        <v>0</v>
      </c>
      <c r="HS96">
        <v>0</v>
      </c>
      <c r="HT96">
        <v>147342754</v>
      </c>
      <c r="HU96">
        <v>147342754</v>
      </c>
      <c r="HV96">
        <v>217553044</v>
      </c>
      <c r="HW96">
        <v>230755156</v>
      </c>
      <c r="HX96">
        <v>230755156</v>
      </c>
      <c r="HY96">
        <v>230755156</v>
      </c>
      <c r="HZ96">
        <v>680730230</v>
      </c>
      <c r="IA96">
        <v>692560397</v>
      </c>
      <c r="IB96">
        <v>956552120</v>
      </c>
      <c r="IC96">
        <v>956552120</v>
      </c>
      <c r="ID96" t="s">
        <v>2917</v>
      </c>
      <c r="IE96" t="s">
        <v>480</v>
      </c>
      <c r="IF96" t="s">
        <v>480</v>
      </c>
      <c r="IG96" t="s">
        <v>2918</v>
      </c>
      <c r="IH96" t="s">
        <v>2919</v>
      </c>
      <c r="II96" t="s">
        <v>2920</v>
      </c>
      <c r="IJ96" t="s">
        <v>2921</v>
      </c>
      <c r="IK96" t="s">
        <v>2922</v>
      </c>
      <c r="IL96" t="s">
        <v>2923</v>
      </c>
      <c r="IM96" t="s">
        <v>2924</v>
      </c>
      <c r="IN96" t="s">
        <v>2925</v>
      </c>
      <c r="IO96" t="s">
        <v>2926</v>
      </c>
      <c r="IP96" t="s">
        <v>2927</v>
      </c>
      <c r="IQ96" t="s">
        <v>2928</v>
      </c>
      <c r="IR96" t="s">
        <v>2929</v>
      </c>
      <c r="IS96">
        <v>1</v>
      </c>
      <c r="IT96">
        <v>1</v>
      </c>
      <c r="IU96">
        <v>0.42857142857142855</v>
      </c>
      <c r="IV96">
        <v>1</v>
      </c>
      <c r="IW96">
        <v>1</v>
      </c>
      <c r="IX96">
        <v>0.55555555555555558</v>
      </c>
      <c r="IY96">
        <v>3.6666666666666665</v>
      </c>
      <c r="IZ96">
        <v>1</v>
      </c>
      <c r="JA96">
        <v>1</v>
      </c>
      <c r="JB96">
        <v>1</v>
      </c>
      <c r="JC96">
        <v>1</v>
      </c>
      <c r="JD96">
        <v>1</v>
      </c>
      <c r="JE96">
        <v>1</v>
      </c>
      <c r="JF96">
        <v>2</v>
      </c>
      <c r="JG96">
        <v>4</v>
      </c>
      <c r="JH96">
        <v>6</v>
      </c>
      <c r="JI96">
        <v>8</v>
      </c>
      <c r="JJ96">
        <v>10</v>
      </c>
      <c r="JK96">
        <v>10</v>
      </c>
      <c r="JL96">
        <v>22</v>
      </c>
      <c r="JM96">
        <v>7.0000000000000009</v>
      </c>
      <c r="JN96">
        <v>7.0000000000000009</v>
      </c>
      <c r="JO96">
        <v>8</v>
      </c>
      <c r="JP96">
        <v>8</v>
      </c>
      <c r="JQ96">
        <v>8</v>
      </c>
      <c r="JR96">
        <v>100</v>
      </c>
      <c r="JS96">
        <v>2</v>
      </c>
      <c r="JT96">
        <v>6</v>
      </c>
      <c r="JU96">
        <v>12</v>
      </c>
      <c r="JV96">
        <v>20</v>
      </c>
      <c r="JW96">
        <v>30</v>
      </c>
      <c r="JX96">
        <v>40</v>
      </c>
      <c r="JY96">
        <v>62</v>
      </c>
      <c r="JZ96">
        <v>69</v>
      </c>
      <c r="KA96">
        <v>76</v>
      </c>
      <c r="KB96">
        <v>84</v>
      </c>
      <c r="KC96">
        <v>92</v>
      </c>
      <c r="KD96">
        <v>100</v>
      </c>
      <c r="KE96">
        <v>100</v>
      </c>
      <c r="KF96">
        <v>100</v>
      </c>
      <c r="KG96">
        <v>42.857142857142854</v>
      </c>
      <c r="KH96">
        <v>100</v>
      </c>
      <c r="KI96">
        <v>100</v>
      </c>
      <c r="KJ96">
        <v>55.555555555555557</v>
      </c>
      <c r="KK96">
        <v>366.66666666666663</v>
      </c>
      <c r="KL96">
        <v>100</v>
      </c>
      <c r="KM96">
        <v>100</v>
      </c>
      <c r="KN96">
        <v>100</v>
      </c>
      <c r="KO96">
        <v>100</v>
      </c>
      <c r="KP96">
        <v>100</v>
      </c>
      <c r="KQ96">
        <v>100</v>
      </c>
      <c r="KR96">
        <v>100</v>
      </c>
      <c r="KS96">
        <v>60</v>
      </c>
      <c r="KT96">
        <v>71.428571428571431</v>
      </c>
      <c r="KU96">
        <v>78.94736842105263</v>
      </c>
      <c r="KV96">
        <v>71.428571428571431</v>
      </c>
      <c r="KW96">
        <v>100</v>
      </c>
      <c r="KX96">
        <v>100</v>
      </c>
      <c r="KY96">
        <v>100</v>
      </c>
      <c r="KZ96">
        <v>100</v>
      </c>
      <c r="LA96">
        <v>100</v>
      </c>
      <c r="LB96">
        <v>100</v>
      </c>
      <c r="LC96">
        <v>100</v>
      </c>
      <c r="LD96" t="s">
        <v>2770</v>
      </c>
      <c r="LE96" t="s">
        <v>2738</v>
      </c>
      <c r="LF96">
        <v>100</v>
      </c>
      <c r="LG96">
        <v>100</v>
      </c>
      <c r="LH96" t="s">
        <v>480</v>
      </c>
      <c r="LI96" t="s">
        <v>480</v>
      </c>
      <c r="LJ96">
        <v>100</v>
      </c>
      <c r="LK96">
        <v>100</v>
      </c>
      <c r="LL96">
        <v>7659519414</v>
      </c>
      <c r="LM96">
        <v>7658329340</v>
      </c>
      <c r="LN96">
        <v>6172952028</v>
      </c>
      <c r="LO96">
        <v>1444531924</v>
      </c>
      <c r="LP96">
        <v>1362272808</v>
      </c>
      <c r="LQ96">
        <v>2</v>
      </c>
      <c r="LR96">
        <v>4</v>
      </c>
      <c r="LS96">
        <v>6</v>
      </c>
      <c r="LT96">
        <v>8</v>
      </c>
      <c r="LU96">
        <v>10</v>
      </c>
      <c r="LV96">
        <v>10</v>
      </c>
      <c r="LW96">
        <v>22</v>
      </c>
      <c r="LX96">
        <v>7</v>
      </c>
      <c r="LY96">
        <v>7</v>
      </c>
      <c r="LZ96">
        <v>8</v>
      </c>
      <c r="MA96">
        <v>8</v>
      </c>
      <c r="MB96">
        <v>8</v>
      </c>
      <c r="MC96">
        <v>100</v>
      </c>
      <c r="MD96">
        <v>100</v>
      </c>
      <c r="ME96">
        <v>100</v>
      </c>
      <c r="MF96" t="s">
        <v>493</v>
      </c>
      <c r="MG96" t="s">
        <v>493</v>
      </c>
      <c r="MH96" t="s">
        <v>492</v>
      </c>
      <c r="MI96" t="s">
        <v>493</v>
      </c>
      <c r="MJ96" t="s">
        <v>493</v>
      </c>
      <c r="MK96" t="s">
        <v>492</v>
      </c>
      <c r="ML96" t="s">
        <v>492</v>
      </c>
      <c r="MM96" t="s">
        <v>493</v>
      </c>
      <c r="MN96" t="s">
        <v>492</v>
      </c>
      <c r="MO96" t="s">
        <v>493</v>
      </c>
      <c r="MP96" t="s">
        <v>493</v>
      </c>
      <c r="MQ96">
        <v>0</v>
      </c>
      <c r="MR96" t="s">
        <v>496</v>
      </c>
      <c r="MS96" t="s">
        <v>496</v>
      </c>
      <c r="MT96" t="s">
        <v>494</v>
      </c>
      <c r="MU96" t="s">
        <v>494</v>
      </c>
      <c r="MV96" t="s">
        <v>494</v>
      </c>
      <c r="MW96" t="s">
        <v>494</v>
      </c>
      <c r="MX96" t="s">
        <v>496</v>
      </c>
      <c r="MY96" t="s">
        <v>494</v>
      </c>
      <c r="MZ96" t="s">
        <v>494</v>
      </c>
      <c r="NA96" t="s">
        <v>497</v>
      </c>
      <c r="NB96" t="s">
        <v>497</v>
      </c>
      <c r="NC96">
        <v>0</v>
      </c>
      <c r="ND96">
        <v>100</v>
      </c>
      <c r="NE96">
        <v>100</v>
      </c>
      <c r="NF96">
        <v>60</v>
      </c>
      <c r="NG96">
        <v>71.428571428571431</v>
      </c>
      <c r="NH96">
        <v>78.94736842105263</v>
      </c>
      <c r="NI96">
        <v>71.428571428571431</v>
      </c>
      <c r="NJ96">
        <v>100</v>
      </c>
      <c r="NK96">
        <v>100</v>
      </c>
      <c r="NL96">
        <v>100</v>
      </c>
      <c r="NM96">
        <v>100</v>
      </c>
      <c r="NN96">
        <v>100</v>
      </c>
      <c r="NO96">
        <v>100</v>
      </c>
      <c r="NP96" t="s">
        <v>2930</v>
      </c>
      <c r="NQ96" t="s">
        <v>2931</v>
      </c>
      <c r="NR96" t="s">
        <v>2931</v>
      </c>
      <c r="NS96" t="s">
        <v>2931</v>
      </c>
      <c r="NT96" t="s">
        <v>2931</v>
      </c>
      <c r="NU96" t="s">
        <v>2931</v>
      </c>
      <c r="NV96" t="s">
        <v>2931</v>
      </c>
      <c r="NW96" t="s">
        <v>2931</v>
      </c>
      <c r="NX96" t="s">
        <v>2931</v>
      </c>
      <c r="NY96" t="s">
        <v>2931</v>
      </c>
      <c r="NZ96" t="s">
        <v>2932</v>
      </c>
      <c r="OA96">
        <v>0</v>
      </c>
      <c r="OB96" t="s">
        <v>570</v>
      </c>
      <c r="OC96" t="s">
        <v>2933</v>
      </c>
      <c r="OD96" t="s">
        <v>2934</v>
      </c>
      <c r="OE96" t="s">
        <v>2935</v>
      </c>
      <c r="OF96" t="s">
        <v>2936</v>
      </c>
      <c r="OG96" t="s">
        <v>2937</v>
      </c>
      <c r="OH96" t="s">
        <v>570</v>
      </c>
      <c r="OI96" t="s">
        <v>2938</v>
      </c>
      <c r="OJ96" t="s">
        <v>2939</v>
      </c>
      <c r="OK96" t="s">
        <v>2940</v>
      </c>
      <c r="OL96" t="s">
        <v>570</v>
      </c>
      <c r="OM96">
        <v>0</v>
      </c>
      <c r="OP96" t="s">
        <v>2894</v>
      </c>
      <c r="OQ96">
        <v>100</v>
      </c>
      <c r="OR96">
        <v>0</v>
      </c>
      <c r="OS96">
        <v>0</v>
      </c>
      <c r="OT96">
        <v>0</v>
      </c>
      <c r="OU96">
        <v>0</v>
      </c>
      <c r="OV96">
        <v>0</v>
      </c>
      <c r="OW96">
        <v>5834411</v>
      </c>
      <c r="OX96">
        <v>6935699</v>
      </c>
      <c r="OY96">
        <v>6935699</v>
      </c>
      <c r="OZ96">
        <v>6935699</v>
      </c>
      <c r="PA96">
        <v>6935699</v>
      </c>
      <c r="PB96">
        <v>6935699</v>
      </c>
      <c r="PC96">
        <v>6935699</v>
      </c>
      <c r="PD96">
        <v>6935699</v>
      </c>
      <c r="PE96">
        <v>1042574808</v>
      </c>
      <c r="PF96">
        <v>1042574808</v>
      </c>
      <c r="PG96">
        <v>1042574808</v>
      </c>
      <c r="PH96">
        <v>1042574808</v>
      </c>
      <c r="PI96">
        <v>1042574808</v>
      </c>
      <c r="PJ96">
        <v>1036740397</v>
      </c>
      <c r="PK96">
        <v>1035639109</v>
      </c>
      <c r="PL96">
        <v>1035639109</v>
      </c>
      <c r="PM96">
        <v>1035639109</v>
      </c>
      <c r="PN96">
        <v>1035639109</v>
      </c>
      <c r="PO96">
        <v>1035639109</v>
      </c>
      <c r="PP96">
        <v>1035639109</v>
      </c>
      <c r="PQ96">
        <v>1035639109</v>
      </c>
      <c r="PR96">
        <v>8960657</v>
      </c>
      <c r="PS96">
        <v>1435571267</v>
      </c>
      <c r="PT96" t="s">
        <v>517</v>
      </c>
    </row>
    <row r="97" spans="1:436" x14ac:dyDescent="0.35">
      <c r="A97" t="s">
        <v>2941</v>
      </c>
      <c r="B97">
        <v>7873</v>
      </c>
      <c r="C97" t="s">
        <v>2942</v>
      </c>
      <c r="D97">
        <v>2020110010189</v>
      </c>
      <c r="E97" t="s">
        <v>437</v>
      </c>
      <c r="F97" t="s">
        <v>438</v>
      </c>
      <c r="G97" t="s">
        <v>439</v>
      </c>
      <c r="H97" t="s">
        <v>2737</v>
      </c>
      <c r="I97" t="s">
        <v>2803</v>
      </c>
      <c r="J97" t="s">
        <v>2739</v>
      </c>
      <c r="K97" t="s">
        <v>2740</v>
      </c>
      <c r="L97" t="s">
        <v>2741</v>
      </c>
      <c r="M97" t="s">
        <v>2740</v>
      </c>
      <c r="N97" t="s">
        <v>2804</v>
      </c>
      <c r="O97" t="s">
        <v>2805</v>
      </c>
      <c r="P97" t="s">
        <v>2806</v>
      </c>
      <c r="Q97" t="s">
        <v>2745</v>
      </c>
      <c r="R97" t="s">
        <v>2746</v>
      </c>
      <c r="S97" t="s">
        <v>2943</v>
      </c>
      <c r="T97" t="s">
        <v>2944</v>
      </c>
      <c r="AC97" t="s">
        <v>2943</v>
      </c>
      <c r="AG97" t="s">
        <v>452</v>
      </c>
      <c r="AH97" t="s">
        <v>665</v>
      </c>
      <c r="AI97" t="s">
        <v>2945</v>
      </c>
      <c r="AJ97">
        <v>0</v>
      </c>
      <c r="AK97">
        <v>44055</v>
      </c>
      <c r="AL97">
        <v>1</v>
      </c>
      <c r="AM97">
        <v>2023</v>
      </c>
      <c r="AN97" t="s">
        <v>2946</v>
      </c>
      <c r="AO97" t="s">
        <v>2812</v>
      </c>
      <c r="AP97">
        <v>2020</v>
      </c>
      <c r="AQ97">
        <v>2024</v>
      </c>
      <c r="AR97" t="s">
        <v>527</v>
      </c>
      <c r="AS97" t="s">
        <v>459</v>
      </c>
      <c r="AT97" t="s">
        <v>2947</v>
      </c>
      <c r="AU97" t="s">
        <v>670</v>
      </c>
      <c r="AV97" t="s">
        <v>462</v>
      </c>
      <c r="AW97" t="s">
        <v>462</v>
      </c>
      <c r="AX97" t="s">
        <v>462</v>
      </c>
      <c r="AY97">
        <v>1</v>
      </c>
      <c r="BB97" t="s">
        <v>2948</v>
      </c>
      <c r="BC97" t="s">
        <v>2949</v>
      </c>
      <c r="BD97" t="s">
        <v>2950</v>
      </c>
      <c r="BE97" t="s">
        <v>2951</v>
      </c>
      <c r="BF97" t="s">
        <v>532</v>
      </c>
      <c r="BG97">
        <v>2</v>
      </c>
      <c r="BH97">
        <v>45204</v>
      </c>
      <c r="BI97" t="s">
        <v>2757</v>
      </c>
      <c r="BJ97" t="s">
        <v>50</v>
      </c>
      <c r="BK97">
        <v>100</v>
      </c>
      <c r="BL97">
        <v>100</v>
      </c>
      <c r="BM97">
        <v>100</v>
      </c>
      <c r="BN97">
        <v>100</v>
      </c>
      <c r="BO97">
        <v>100</v>
      </c>
      <c r="BP97">
        <v>100</v>
      </c>
      <c r="BQ97">
        <v>12995165473</v>
      </c>
      <c r="BR97">
        <v>1389835612</v>
      </c>
      <c r="BS97">
        <v>3106648757</v>
      </c>
      <c r="BT97">
        <v>3141584438</v>
      </c>
      <c r="BU97">
        <v>2366964665</v>
      </c>
      <c r="BV97">
        <v>2990132001</v>
      </c>
      <c r="BW97">
        <v>100</v>
      </c>
      <c r="BX97">
        <v>100</v>
      </c>
      <c r="BY97">
        <v>100</v>
      </c>
      <c r="BZ97">
        <v>100</v>
      </c>
      <c r="CA97">
        <v>100</v>
      </c>
      <c r="CB97">
        <v>100</v>
      </c>
      <c r="CC97">
        <v>100</v>
      </c>
      <c r="CD97">
        <v>1389835612</v>
      </c>
      <c r="CE97">
        <v>1275837309</v>
      </c>
      <c r="CF97">
        <v>3106648756</v>
      </c>
      <c r="CG97">
        <v>3038368721</v>
      </c>
      <c r="CH97">
        <v>3141584437</v>
      </c>
      <c r="CI97">
        <v>3095362586</v>
      </c>
      <c r="CJ97">
        <v>100</v>
      </c>
      <c r="CK97">
        <v>100</v>
      </c>
      <c r="CL97">
        <v>100</v>
      </c>
      <c r="CM97" t="s">
        <v>491</v>
      </c>
      <c r="CN97" t="s">
        <v>469</v>
      </c>
      <c r="CO97">
        <v>9.6</v>
      </c>
      <c r="CP97">
        <v>5.2340000000000009</v>
      </c>
      <c r="CQ97">
        <v>4.0339999999999998</v>
      </c>
      <c r="CR97">
        <v>10.537999999999993</v>
      </c>
      <c r="CS97">
        <v>4.0340000000000025</v>
      </c>
      <c r="CT97">
        <v>6.2340000000000035</v>
      </c>
      <c r="CU97">
        <v>14.396000000000003</v>
      </c>
      <c r="CV97">
        <v>5.0339999999999918</v>
      </c>
      <c r="CW97">
        <v>6.0340000000000034</v>
      </c>
      <c r="CX97">
        <v>16.254000000000008</v>
      </c>
      <c r="CY97">
        <v>5.0339999999999918</v>
      </c>
      <c r="CZ97">
        <v>13.574</v>
      </c>
      <c r="DA97">
        <v>100</v>
      </c>
      <c r="DB97" s="92">
        <v>99.999999999999986</v>
      </c>
      <c r="DC97">
        <v>99.999999999999986</v>
      </c>
      <c r="DD97">
        <v>99.999999999999986</v>
      </c>
      <c r="DE97">
        <v>48</v>
      </c>
      <c r="DF97">
        <v>26.17</v>
      </c>
      <c r="DG97">
        <v>20.170000000000002</v>
      </c>
      <c r="DH97">
        <v>52.689999999999969</v>
      </c>
      <c r="DI97">
        <v>20.170000000000016</v>
      </c>
      <c r="DJ97">
        <v>31.170000000000016</v>
      </c>
      <c r="DK97">
        <v>71.980000000000018</v>
      </c>
      <c r="DL97">
        <v>25.169999999999959</v>
      </c>
      <c r="DM97">
        <v>30.170000000000016</v>
      </c>
      <c r="DN97">
        <v>81.270000000000039</v>
      </c>
      <c r="DO97">
        <v>25.169999999999959</v>
      </c>
      <c r="DP97">
        <v>67.87</v>
      </c>
      <c r="DQ97">
        <v>500</v>
      </c>
      <c r="DR97">
        <v>48</v>
      </c>
      <c r="DS97">
        <v>26.17</v>
      </c>
      <c r="DT97">
        <v>20.170000000000002</v>
      </c>
      <c r="DU97">
        <v>52.689999999999969</v>
      </c>
      <c r="DV97">
        <v>20.170000000000016</v>
      </c>
      <c r="DW97">
        <v>31.170000000000016</v>
      </c>
      <c r="DX97">
        <v>71.980000000000018</v>
      </c>
      <c r="DY97">
        <v>25.169999999999959</v>
      </c>
      <c r="DZ97">
        <v>30.170000000000016</v>
      </c>
      <c r="EA97">
        <v>81.270000000000039</v>
      </c>
      <c r="EB97">
        <v>25.169999999999959</v>
      </c>
      <c r="EC97">
        <v>67.87</v>
      </c>
      <c r="ED97">
        <v>500</v>
      </c>
      <c r="EE97">
        <v>500</v>
      </c>
      <c r="EF97" t="s">
        <v>2952</v>
      </c>
      <c r="EG97" t="s">
        <v>2953</v>
      </c>
      <c r="EH97" t="s">
        <v>2954</v>
      </c>
      <c r="EI97" t="s">
        <v>2955</v>
      </c>
      <c r="EJ97" t="s">
        <v>2956</v>
      </c>
      <c r="EK97" t="s">
        <v>2957</v>
      </c>
      <c r="EL97" t="s">
        <v>2958</v>
      </c>
      <c r="EM97" t="s">
        <v>2959</v>
      </c>
      <c r="EN97" t="s">
        <v>2960</v>
      </c>
      <c r="EO97" t="s">
        <v>2961</v>
      </c>
      <c r="EP97" t="s">
        <v>2962</v>
      </c>
      <c r="EQ97" t="s">
        <v>2963</v>
      </c>
      <c r="ER97" t="s">
        <v>2964</v>
      </c>
      <c r="ES97" t="s">
        <v>2953</v>
      </c>
      <c r="ET97" t="s">
        <v>2965</v>
      </c>
      <c r="EU97" t="s">
        <v>2966</v>
      </c>
      <c r="EV97" t="s">
        <v>2967</v>
      </c>
      <c r="EW97" t="s">
        <v>2968</v>
      </c>
      <c r="EX97" t="s">
        <v>2969</v>
      </c>
      <c r="EY97" t="s">
        <v>2970</v>
      </c>
      <c r="EZ97" t="s">
        <v>2971</v>
      </c>
      <c r="FA97" t="s">
        <v>2972</v>
      </c>
      <c r="FB97" t="s">
        <v>2973</v>
      </c>
      <c r="FC97" t="s">
        <v>2974</v>
      </c>
      <c r="FD97">
        <v>2300350000</v>
      </c>
      <c r="FE97">
        <v>2300350000</v>
      </c>
      <c r="FF97">
        <v>2300350000</v>
      </c>
      <c r="FG97">
        <v>2300350000</v>
      </c>
      <c r="FH97">
        <v>2300350000</v>
      </c>
      <c r="FI97">
        <v>2300350000</v>
      </c>
      <c r="FJ97">
        <v>2300350000</v>
      </c>
      <c r="FK97">
        <v>2300350000</v>
      </c>
      <c r="FL97">
        <v>2300350000</v>
      </c>
      <c r="FM97">
        <v>2300350000</v>
      </c>
      <c r="FN97">
        <v>2300350000</v>
      </c>
      <c r="FO97">
        <v>2300350000</v>
      </c>
      <c r="FP97">
        <v>2300350000</v>
      </c>
      <c r="FQ97">
        <v>2300350000</v>
      </c>
      <c r="FR97">
        <v>2300350000</v>
      </c>
      <c r="FS97">
        <v>2300350000</v>
      </c>
      <c r="FT97">
        <v>2300350000</v>
      </c>
      <c r="FU97">
        <v>2300350000</v>
      </c>
      <c r="FV97">
        <v>2300350000</v>
      </c>
      <c r="FW97">
        <v>2300350000</v>
      </c>
      <c r="FX97">
        <v>2300350000</v>
      </c>
      <c r="FY97">
        <v>2300350000</v>
      </c>
      <c r="FZ97">
        <v>2300350000</v>
      </c>
      <c r="GA97">
        <v>2366964665</v>
      </c>
      <c r="GB97">
        <v>2366964665</v>
      </c>
      <c r="GC97">
        <v>2366964665</v>
      </c>
      <c r="GD97">
        <v>2284486375</v>
      </c>
      <c r="GE97">
        <v>2284486375</v>
      </c>
      <c r="GF97">
        <v>2284486375</v>
      </c>
      <c r="GG97">
        <v>2284486375</v>
      </c>
      <c r="GH97">
        <v>2284486375</v>
      </c>
      <c r="GI97">
        <v>2284486375</v>
      </c>
      <c r="GJ97">
        <v>2284486375</v>
      </c>
      <c r="GK97">
        <v>2251628431</v>
      </c>
      <c r="GL97">
        <v>2200927271</v>
      </c>
      <c r="GM97">
        <v>2216629297</v>
      </c>
      <c r="GN97">
        <v>2339681381</v>
      </c>
      <c r="GO97">
        <v>2366644459</v>
      </c>
      <c r="GP97">
        <v>2366644459</v>
      </c>
      <c r="GQ97">
        <v>0</v>
      </c>
      <c r="GR97">
        <v>124664584</v>
      </c>
      <c r="GS97">
        <v>337990107</v>
      </c>
      <c r="GT97">
        <v>551315630</v>
      </c>
      <c r="GU97">
        <v>764641153</v>
      </c>
      <c r="GV97">
        <v>977966676</v>
      </c>
      <c r="GW97">
        <v>1190974986</v>
      </c>
      <c r="GX97">
        <v>1404300509</v>
      </c>
      <c r="GY97">
        <v>1602241218</v>
      </c>
      <c r="GZ97">
        <v>1798172913</v>
      </c>
      <c r="HA97">
        <v>1979935775</v>
      </c>
      <c r="HB97">
        <v>2319696984</v>
      </c>
      <c r="HC97">
        <v>2319696984</v>
      </c>
      <c r="HD97">
        <v>46221851</v>
      </c>
      <c r="HE97">
        <v>46221851</v>
      </c>
      <c r="HF97">
        <v>46221851</v>
      </c>
      <c r="HG97">
        <v>46221851</v>
      </c>
      <c r="HH97">
        <v>46221851</v>
      </c>
      <c r="HI97">
        <v>46221851</v>
      </c>
      <c r="HJ97">
        <v>46221851</v>
      </c>
      <c r="HK97">
        <v>46221851</v>
      </c>
      <c r="HL97">
        <v>46221851</v>
      </c>
      <c r="HM97">
        <v>46221851</v>
      </c>
      <c r="HN97">
        <v>46221851</v>
      </c>
      <c r="HO97">
        <v>46221851</v>
      </c>
      <c r="HP97">
        <v>46221851</v>
      </c>
      <c r="HQ97">
        <v>0</v>
      </c>
      <c r="HR97">
        <v>46221851</v>
      </c>
      <c r="HS97">
        <v>46221851</v>
      </c>
      <c r="HT97">
        <v>46221851</v>
      </c>
      <c r="HU97">
        <v>46221851</v>
      </c>
      <c r="HV97">
        <v>46221851</v>
      </c>
      <c r="HW97">
        <v>46221851</v>
      </c>
      <c r="HX97">
        <v>46221851</v>
      </c>
      <c r="HY97">
        <v>46221851</v>
      </c>
      <c r="HZ97">
        <v>46221851</v>
      </c>
      <c r="IA97">
        <v>46221851</v>
      </c>
      <c r="IB97">
        <v>46221851</v>
      </c>
      <c r="IC97">
        <v>46221851</v>
      </c>
      <c r="ID97" t="s">
        <v>2975</v>
      </c>
      <c r="IE97" t="s">
        <v>2762</v>
      </c>
      <c r="IF97" t="s">
        <v>480</v>
      </c>
      <c r="IG97" t="s">
        <v>2976</v>
      </c>
      <c r="IH97" t="s">
        <v>2977</v>
      </c>
      <c r="II97" t="s">
        <v>2978</v>
      </c>
      <c r="IJ97" t="s">
        <v>2979</v>
      </c>
      <c r="IK97" t="s">
        <v>2980</v>
      </c>
      <c r="IL97" t="s">
        <v>2981</v>
      </c>
      <c r="IM97" t="s">
        <v>2982</v>
      </c>
      <c r="IN97" t="s">
        <v>2983</v>
      </c>
      <c r="IO97" t="s">
        <v>2984</v>
      </c>
      <c r="IP97" t="s">
        <v>2985</v>
      </c>
      <c r="IQ97" t="s">
        <v>2986</v>
      </c>
      <c r="IR97" t="s">
        <v>2987</v>
      </c>
      <c r="IS97">
        <v>1</v>
      </c>
      <c r="IT97">
        <v>1</v>
      </c>
      <c r="IU97">
        <v>1</v>
      </c>
      <c r="IV97">
        <v>1</v>
      </c>
      <c r="IW97">
        <v>1</v>
      </c>
      <c r="IX97">
        <v>1</v>
      </c>
      <c r="IY97">
        <v>1</v>
      </c>
      <c r="IZ97">
        <v>1</v>
      </c>
      <c r="JA97">
        <v>1</v>
      </c>
      <c r="JB97">
        <v>1</v>
      </c>
      <c r="JC97">
        <v>1</v>
      </c>
      <c r="JD97">
        <v>1</v>
      </c>
      <c r="JE97">
        <v>1</v>
      </c>
      <c r="JF97">
        <v>9.6</v>
      </c>
      <c r="JG97">
        <v>5.2340000000000009</v>
      </c>
      <c r="JH97">
        <v>4.0339999999999998</v>
      </c>
      <c r="JI97">
        <v>10.537999999999993</v>
      </c>
      <c r="JJ97">
        <v>4.0340000000000025</v>
      </c>
      <c r="JK97">
        <v>6.2340000000000035</v>
      </c>
      <c r="JL97">
        <v>14.396000000000003</v>
      </c>
      <c r="JM97">
        <v>5.0339999999999918</v>
      </c>
      <c r="JN97">
        <v>6.0340000000000034</v>
      </c>
      <c r="JO97">
        <v>16.254000000000008</v>
      </c>
      <c r="JP97">
        <v>5.0339999999999918</v>
      </c>
      <c r="JQ97">
        <v>13.574</v>
      </c>
      <c r="JR97">
        <v>99.999999999999986</v>
      </c>
      <c r="JS97">
        <v>9.6</v>
      </c>
      <c r="JT97">
        <v>14.834</v>
      </c>
      <c r="JU97">
        <v>18.867999999999999</v>
      </c>
      <c r="JV97">
        <v>29.405999999999992</v>
      </c>
      <c r="JW97">
        <v>33.44</v>
      </c>
      <c r="JX97">
        <v>39.673999999999999</v>
      </c>
      <c r="JY97">
        <v>54.07</v>
      </c>
      <c r="JZ97">
        <v>59.103999999999992</v>
      </c>
      <c r="KA97">
        <v>65.137999999999991</v>
      </c>
      <c r="KB97">
        <v>81.391999999999996</v>
      </c>
      <c r="KC97">
        <v>86.425999999999988</v>
      </c>
      <c r="KD97">
        <v>99.999999999999986</v>
      </c>
      <c r="KE97">
        <v>100</v>
      </c>
      <c r="KF97">
        <v>100</v>
      </c>
      <c r="KG97">
        <v>100</v>
      </c>
      <c r="KH97">
        <v>100</v>
      </c>
      <c r="KI97">
        <v>100</v>
      </c>
      <c r="KJ97">
        <v>100</v>
      </c>
      <c r="KK97">
        <v>100</v>
      </c>
      <c r="KL97">
        <v>100</v>
      </c>
      <c r="KM97">
        <v>100</v>
      </c>
      <c r="KN97">
        <v>100</v>
      </c>
      <c r="KO97">
        <v>100</v>
      </c>
      <c r="KP97">
        <v>100</v>
      </c>
      <c r="KQ97">
        <v>100</v>
      </c>
      <c r="KR97">
        <v>100</v>
      </c>
      <c r="KS97">
        <v>100</v>
      </c>
      <c r="KT97">
        <v>100</v>
      </c>
      <c r="KU97">
        <v>100</v>
      </c>
      <c r="KV97">
        <v>100</v>
      </c>
      <c r="KW97">
        <v>100</v>
      </c>
      <c r="KX97">
        <v>100</v>
      </c>
      <c r="KY97">
        <v>100</v>
      </c>
      <c r="KZ97">
        <v>100</v>
      </c>
      <c r="LA97">
        <v>100</v>
      </c>
      <c r="LB97">
        <v>100</v>
      </c>
      <c r="LC97">
        <v>100</v>
      </c>
      <c r="LD97" t="s">
        <v>2825</v>
      </c>
      <c r="LE97" t="s">
        <v>2826</v>
      </c>
      <c r="LF97">
        <v>100</v>
      </c>
      <c r="LG97">
        <v>99.999999999999986</v>
      </c>
      <c r="LH97" t="s">
        <v>480</v>
      </c>
      <c r="LI97" t="s">
        <v>480</v>
      </c>
      <c r="LJ97">
        <v>100</v>
      </c>
      <c r="LK97">
        <v>100</v>
      </c>
      <c r="LL97">
        <v>7659519414</v>
      </c>
      <c r="LM97">
        <v>7658329340</v>
      </c>
      <c r="LN97">
        <v>6172952028</v>
      </c>
      <c r="LO97">
        <v>1444531924</v>
      </c>
      <c r="LP97">
        <v>1362272808</v>
      </c>
      <c r="LQ97">
        <v>9.6</v>
      </c>
      <c r="LR97">
        <v>5.2339999999999982</v>
      </c>
      <c r="LS97">
        <v>4.0340000000000007</v>
      </c>
      <c r="LT97">
        <v>10.537999999999993</v>
      </c>
      <c r="LU97">
        <v>4.034000000000006</v>
      </c>
      <c r="LV97">
        <v>6.2340000000000018</v>
      </c>
      <c r="LW97">
        <v>14.396000000000001</v>
      </c>
      <c r="LX97">
        <v>5.0339999999999989</v>
      </c>
      <c r="LY97">
        <v>6.0339999999999918</v>
      </c>
      <c r="LZ97">
        <v>16.254000000000005</v>
      </c>
      <c r="MA97">
        <v>5.0339999999999918</v>
      </c>
      <c r="MB97">
        <v>13.573999999999998</v>
      </c>
      <c r="MC97">
        <v>99.999999999999986</v>
      </c>
      <c r="MD97">
        <v>99.999999999999986</v>
      </c>
      <c r="ME97">
        <v>99.999999999999986</v>
      </c>
      <c r="MF97" t="s">
        <v>493</v>
      </c>
      <c r="MG97" t="s">
        <v>493</v>
      </c>
      <c r="MH97" t="s">
        <v>492</v>
      </c>
      <c r="MI97" t="s">
        <v>493</v>
      </c>
      <c r="MJ97" t="s">
        <v>492</v>
      </c>
      <c r="MK97" t="s">
        <v>492</v>
      </c>
      <c r="ML97" t="s">
        <v>492</v>
      </c>
      <c r="MM97" t="s">
        <v>493</v>
      </c>
      <c r="MN97" t="s">
        <v>492</v>
      </c>
      <c r="MO97" t="s">
        <v>493</v>
      </c>
      <c r="MP97" t="s">
        <v>493</v>
      </c>
      <c r="MQ97">
        <v>0</v>
      </c>
      <c r="MR97" t="s">
        <v>496</v>
      </c>
      <c r="MS97" t="s">
        <v>496</v>
      </c>
      <c r="MT97" t="s">
        <v>496</v>
      </c>
      <c r="MU97" t="s">
        <v>496</v>
      </c>
      <c r="MV97" t="s">
        <v>496</v>
      </c>
      <c r="MW97" t="s">
        <v>496</v>
      </c>
      <c r="MX97" t="s">
        <v>496</v>
      </c>
      <c r="MY97" t="s">
        <v>496</v>
      </c>
      <c r="MZ97" t="s">
        <v>496</v>
      </c>
      <c r="NA97" t="s">
        <v>497</v>
      </c>
      <c r="NB97" t="s">
        <v>497</v>
      </c>
      <c r="NC97">
        <v>0</v>
      </c>
      <c r="ND97">
        <v>100</v>
      </c>
      <c r="NE97">
        <v>100</v>
      </c>
      <c r="NF97">
        <v>100</v>
      </c>
      <c r="NG97">
        <v>100</v>
      </c>
      <c r="NH97">
        <v>100</v>
      </c>
      <c r="NI97">
        <v>100</v>
      </c>
      <c r="NJ97">
        <v>100</v>
      </c>
      <c r="NK97">
        <v>100</v>
      </c>
      <c r="NL97">
        <v>100</v>
      </c>
      <c r="NM97">
        <v>100</v>
      </c>
      <c r="NN97">
        <v>100</v>
      </c>
      <c r="NO97">
        <v>100</v>
      </c>
      <c r="NP97" t="s">
        <v>2988</v>
      </c>
      <c r="NQ97" t="s">
        <v>2988</v>
      </c>
      <c r="NR97" t="s">
        <v>2989</v>
      </c>
      <c r="NS97" t="s">
        <v>2931</v>
      </c>
      <c r="NT97" t="s">
        <v>2931</v>
      </c>
      <c r="NU97" t="s">
        <v>2931</v>
      </c>
      <c r="NV97" t="s">
        <v>2931</v>
      </c>
      <c r="NW97" t="s">
        <v>2931</v>
      </c>
      <c r="NX97" t="s">
        <v>2931</v>
      </c>
      <c r="NY97" t="s">
        <v>2931</v>
      </c>
      <c r="NZ97" t="s">
        <v>2990</v>
      </c>
      <c r="OA97">
        <v>0</v>
      </c>
      <c r="OB97" t="s">
        <v>570</v>
      </c>
      <c r="OC97" t="s">
        <v>570</v>
      </c>
      <c r="OD97" t="s">
        <v>570</v>
      </c>
      <c r="OE97" t="s">
        <v>570</v>
      </c>
      <c r="OF97" t="s">
        <v>570</v>
      </c>
      <c r="OG97" t="s">
        <v>2773</v>
      </c>
      <c r="OH97" t="s">
        <v>2773</v>
      </c>
      <c r="OI97" t="s">
        <v>2773</v>
      </c>
      <c r="OJ97" t="s">
        <v>2773</v>
      </c>
      <c r="OK97" t="s">
        <v>2773</v>
      </c>
      <c r="OL97" t="s">
        <v>570</v>
      </c>
      <c r="OM97">
        <v>0</v>
      </c>
      <c r="OP97" t="s">
        <v>2941</v>
      </c>
      <c r="OQ97">
        <v>99.999999999999986</v>
      </c>
      <c r="OR97">
        <v>0</v>
      </c>
      <c r="OS97">
        <v>0</v>
      </c>
      <c r="OT97">
        <v>0</v>
      </c>
      <c r="OU97">
        <v>0</v>
      </c>
      <c r="OV97">
        <v>0</v>
      </c>
      <c r="OW97">
        <v>0</v>
      </c>
      <c r="OX97">
        <v>0</v>
      </c>
      <c r="OY97">
        <v>0</v>
      </c>
      <c r="OZ97">
        <v>0</v>
      </c>
      <c r="PA97">
        <v>0</v>
      </c>
      <c r="PB97">
        <v>0</v>
      </c>
      <c r="PC97">
        <v>0</v>
      </c>
      <c r="PD97">
        <v>0</v>
      </c>
      <c r="PE97">
        <v>46221851</v>
      </c>
      <c r="PF97">
        <v>46221851</v>
      </c>
      <c r="PG97">
        <v>46221851</v>
      </c>
      <c r="PH97">
        <v>46221851</v>
      </c>
      <c r="PI97">
        <v>46221851</v>
      </c>
      <c r="PJ97">
        <v>46221851</v>
      </c>
      <c r="PK97">
        <v>46221851</v>
      </c>
      <c r="PL97">
        <v>46221851</v>
      </c>
      <c r="PM97">
        <v>46221851</v>
      </c>
      <c r="PN97">
        <v>46221851</v>
      </c>
      <c r="PO97">
        <v>46221851</v>
      </c>
      <c r="PP97">
        <v>46221851</v>
      </c>
      <c r="PQ97">
        <v>46221851</v>
      </c>
      <c r="PR97">
        <v>8960657</v>
      </c>
      <c r="PS97">
        <v>1435571267</v>
      </c>
      <c r="PT97" t="s">
        <v>517</v>
      </c>
    </row>
    <row r="98" spans="1:436" x14ac:dyDescent="0.35">
      <c r="A98" t="s">
        <v>2991</v>
      </c>
      <c r="B98">
        <v>7873</v>
      </c>
      <c r="C98" t="s">
        <v>2992</v>
      </c>
      <c r="D98">
        <v>2020110010189</v>
      </c>
      <c r="E98" t="s">
        <v>437</v>
      </c>
      <c r="F98" t="s">
        <v>438</v>
      </c>
      <c r="G98" t="s">
        <v>439</v>
      </c>
      <c r="H98" t="s">
        <v>2737</v>
      </c>
      <c r="I98" t="s">
        <v>2738</v>
      </c>
      <c r="J98" t="s">
        <v>2739</v>
      </c>
      <c r="K98" t="s">
        <v>2740</v>
      </c>
      <c r="L98" t="s">
        <v>2741</v>
      </c>
      <c r="M98" t="s">
        <v>2740</v>
      </c>
      <c r="N98" t="s">
        <v>2742</v>
      </c>
      <c r="O98" t="s">
        <v>2743</v>
      </c>
      <c r="P98" t="s">
        <v>2744</v>
      </c>
      <c r="Q98" t="s">
        <v>2745</v>
      </c>
      <c r="R98" t="s">
        <v>2746</v>
      </c>
      <c r="S98" t="s">
        <v>2993</v>
      </c>
      <c r="T98" t="s">
        <v>2994</v>
      </c>
      <c r="AC98" t="s">
        <v>2993</v>
      </c>
      <c r="AG98" t="s">
        <v>452</v>
      </c>
      <c r="AH98" t="s">
        <v>665</v>
      </c>
      <c r="AI98" t="s">
        <v>2995</v>
      </c>
      <c r="AJ98">
        <v>0</v>
      </c>
      <c r="AK98">
        <v>44055</v>
      </c>
      <c r="AL98">
        <v>1</v>
      </c>
      <c r="AM98">
        <v>2023</v>
      </c>
      <c r="AN98" t="s">
        <v>2996</v>
      </c>
      <c r="AO98" t="s">
        <v>2752</v>
      </c>
      <c r="AP98">
        <v>2020</v>
      </c>
      <c r="AQ98">
        <v>2024</v>
      </c>
      <c r="AR98" t="s">
        <v>527</v>
      </c>
      <c r="AS98" t="s">
        <v>459</v>
      </c>
      <c r="AT98" t="s">
        <v>460</v>
      </c>
      <c r="AU98" t="s">
        <v>670</v>
      </c>
      <c r="AV98" t="s">
        <v>462</v>
      </c>
      <c r="AW98" t="s">
        <v>462</v>
      </c>
      <c r="AX98" t="s">
        <v>462</v>
      </c>
      <c r="AY98">
        <v>1</v>
      </c>
      <c r="BB98" t="s">
        <v>2997</v>
      </c>
      <c r="BC98" t="s">
        <v>2998</v>
      </c>
      <c r="BD98" t="s">
        <v>2999</v>
      </c>
      <c r="BE98" t="s">
        <v>3000</v>
      </c>
      <c r="BF98" t="s">
        <v>532</v>
      </c>
      <c r="BG98">
        <v>3</v>
      </c>
      <c r="BH98">
        <v>45204</v>
      </c>
      <c r="BI98" t="s">
        <v>2757</v>
      </c>
      <c r="BJ98" t="s">
        <v>50</v>
      </c>
      <c r="BK98">
        <v>100</v>
      </c>
      <c r="BL98">
        <v>100</v>
      </c>
      <c r="BM98">
        <v>100</v>
      </c>
      <c r="BN98">
        <v>100</v>
      </c>
      <c r="BO98">
        <v>100</v>
      </c>
      <c r="BP98">
        <v>100</v>
      </c>
      <c r="BQ98">
        <v>11893880160</v>
      </c>
      <c r="BR98">
        <v>2012392052</v>
      </c>
      <c r="BS98">
        <v>3005108515</v>
      </c>
      <c r="BT98">
        <v>3274425423</v>
      </c>
      <c r="BU98">
        <v>2130690170</v>
      </c>
      <c r="BV98">
        <v>1471264000</v>
      </c>
      <c r="BW98">
        <v>100</v>
      </c>
      <c r="BX98">
        <v>100</v>
      </c>
      <c r="BY98">
        <v>100</v>
      </c>
      <c r="BZ98">
        <v>100</v>
      </c>
      <c r="CA98">
        <v>100</v>
      </c>
      <c r="CB98">
        <v>100</v>
      </c>
      <c r="CC98">
        <v>100</v>
      </c>
      <c r="CD98">
        <v>2001604810</v>
      </c>
      <c r="CE98">
        <v>1853335163</v>
      </c>
      <c r="CF98">
        <v>2998952302</v>
      </c>
      <c r="CG98">
        <v>2796196213</v>
      </c>
      <c r="CH98">
        <v>3272223369</v>
      </c>
      <c r="CI98">
        <v>3005155656</v>
      </c>
      <c r="CJ98">
        <v>100</v>
      </c>
      <c r="CK98">
        <v>100</v>
      </c>
      <c r="CL98">
        <v>100</v>
      </c>
      <c r="CM98" t="s">
        <v>491</v>
      </c>
      <c r="CN98" t="s">
        <v>469</v>
      </c>
      <c r="CO98">
        <v>2.75</v>
      </c>
      <c r="CP98">
        <v>3.7125000000000004</v>
      </c>
      <c r="CQ98">
        <v>9.6649999999999974</v>
      </c>
      <c r="CR98">
        <v>24.505000000000003</v>
      </c>
      <c r="CS98">
        <v>9.5825000000000031</v>
      </c>
      <c r="CT98">
        <v>3.884999999999998</v>
      </c>
      <c r="CU98">
        <v>24.457500000000003</v>
      </c>
      <c r="CV98">
        <v>5.1774999999999949</v>
      </c>
      <c r="CW98">
        <v>4.7000000000000028</v>
      </c>
      <c r="CX98">
        <v>3.8725000000000023</v>
      </c>
      <c r="CY98">
        <v>4.6974999999999909</v>
      </c>
      <c r="CZ98">
        <v>2.9950000000000045</v>
      </c>
      <c r="DA98">
        <v>100</v>
      </c>
      <c r="DB98" s="92">
        <v>100</v>
      </c>
      <c r="DC98">
        <v>100</v>
      </c>
      <c r="DD98">
        <v>100</v>
      </c>
      <c r="DE98">
        <v>11</v>
      </c>
      <c r="DF98">
        <v>14.850000000000001</v>
      </c>
      <c r="DG98">
        <v>38.659999999999989</v>
      </c>
      <c r="DH98">
        <v>98.02000000000001</v>
      </c>
      <c r="DI98">
        <v>38.330000000000013</v>
      </c>
      <c r="DJ98">
        <v>15.539999999999992</v>
      </c>
      <c r="DK98">
        <v>97.830000000000013</v>
      </c>
      <c r="DL98">
        <v>20.70999999999998</v>
      </c>
      <c r="DM98">
        <v>18.800000000000011</v>
      </c>
      <c r="DN98">
        <v>15.490000000000009</v>
      </c>
      <c r="DO98">
        <v>18.789999999999964</v>
      </c>
      <c r="DP98">
        <v>11.980000000000018</v>
      </c>
      <c r="DQ98">
        <v>400</v>
      </c>
      <c r="DR98">
        <v>11</v>
      </c>
      <c r="DS98">
        <v>14.850000000000001</v>
      </c>
      <c r="DT98">
        <v>38.659999999999989</v>
      </c>
      <c r="DU98">
        <v>98.02000000000001</v>
      </c>
      <c r="DV98">
        <v>38.330000000000013</v>
      </c>
      <c r="DW98">
        <v>15.539999999999992</v>
      </c>
      <c r="DX98">
        <v>97.830000000000013</v>
      </c>
      <c r="DY98">
        <v>20.70999999999998</v>
      </c>
      <c r="DZ98">
        <v>18.800000000000011</v>
      </c>
      <c r="EA98">
        <v>15.490000000000009</v>
      </c>
      <c r="EB98">
        <v>18.789999999999964</v>
      </c>
      <c r="EC98">
        <v>11.980000000000018</v>
      </c>
      <c r="ED98">
        <v>400</v>
      </c>
      <c r="EE98">
        <v>400</v>
      </c>
      <c r="EF98" t="s">
        <v>3001</v>
      </c>
      <c r="EG98" t="s">
        <v>3002</v>
      </c>
      <c r="EH98" t="s">
        <v>3003</v>
      </c>
      <c r="EI98" t="s">
        <v>3004</v>
      </c>
      <c r="EJ98" t="s">
        <v>3005</v>
      </c>
      <c r="EK98" t="s">
        <v>3005</v>
      </c>
      <c r="EL98" t="s">
        <v>3006</v>
      </c>
      <c r="EM98" t="s">
        <v>3005</v>
      </c>
      <c r="EN98" t="s">
        <v>3005</v>
      </c>
      <c r="EO98" t="s">
        <v>3005</v>
      </c>
      <c r="EP98" t="s">
        <v>3005</v>
      </c>
      <c r="EQ98" t="s">
        <v>3002</v>
      </c>
      <c r="ER98" t="s">
        <v>3001</v>
      </c>
      <c r="ES98" t="s">
        <v>3002</v>
      </c>
      <c r="ET98" t="s">
        <v>3002</v>
      </c>
      <c r="EU98" t="s">
        <v>3007</v>
      </c>
      <c r="EV98" t="s">
        <v>3002</v>
      </c>
      <c r="EW98" t="s">
        <v>3008</v>
      </c>
      <c r="EX98" t="s">
        <v>3009</v>
      </c>
      <c r="EY98" t="s">
        <v>3008</v>
      </c>
      <c r="EZ98" t="s">
        <v>3008</v>
      </c>
      <c r="FA98" t="s">
        <v>3008</v>
      </c>
      <c r="FB98" t="s">
        <v>3008</v>
      </c>
      <c r="FC98" t="s">
        <v>3008</v>
      </c>
      <c r="FD98">
        <v>2056216000</v>
      </c>
      <c r="FE98">
        <v>2056216000</v>
      </c>
      <c r="FF98">
        <v>2056216000</v>
      </c>
      <c r="FG98">
        <v>2056216000</v>
      </c>
      <c r="FH98">
        <v>2056216000</v>
      </c>
      <c r="FI98">
        <v>2056216000</v>
      </c>
      <c r="FJ98">
        <v>2056216000</v>
      </c>
      <c r="FK98">
        <v>2056216000</v>
      </c>
      <c r="FL98">
        <v>2056216000</v>
      </c>
      <c r="FM98">
        <v>2056216000</v>
      </c>
      <c r="FN98">
        <v>2056216000</v>
      </c>
      <c r="FO98">
        <v>2056216000</v>
      </c>
      <c r="FP98">
        <v>2056216000</v>
      </c>
      <c r="FQ98">
        <v>2056216000</v>
      </c>
      <c r="FR98">
        <v>2056216000</v>
      </c>
      <c r="FS98">
        <v>2056216000</v>
      </c>
      <c r="FT98">
        <v>2056216000</v>
      </c>
      <c r="FU98">
        <v>2056216000</v>
      </c>
      <c r="FV98">
        <v>2056216000</v>
      </c>
      <c r="FW98">
        <v>2056216000</v>
      </c>
      <c r="FX98">
        <v>2037605048</v>
      </c>
      <c r="FY98">
        <v>2037605048</v>
      </c>
      <c r="FZ98">
        <v>2037605048</v>
      </c>
      <c r="GA98">
        <v>2113365913</v>
      </c>
      <c r="GB98">
        <v>2130690170</v>
      </c>
      <c r="GC98">
        <v>2130690170</v>
      </c>
      <c r="GD98">
        <v>1529669415</v>
      </c>
      <c r="GE98">
        <v>1595649646</v>
      </c>
      <c r="GF98">
        <v>1640361902</v>
      </c>
      <c r="GG98">
        <v>1981179625</v>
      </c>
      <c r="GH98">
        <v>1960256404</v>
      </c>
      <c r="GI98">
        <v>1991184639</v>
      </c>
      <c r="GJ98">
        <v>1991184639</v>
      </c>
      <c r="GK98">
        <v>2034605048</v>
      </c>
      <c r="GL98">
        <v>2034605048</v>
      </c>
      <c r="GM98">
        <v>2019590316</v>
      </c>
      <c r="GN98">
        <v>2087899422</v>
      </c>
      <c r="GO98">
        <v>2130529037</v>
      </c>
      <c r="GP98">
        <v>2130529037</v>
      </c>
      <c r="GQ98">
        <v>0</v>
      </c>
      <c r="GR98">
        <v>47744494</v>
      </c>
      <c r="GS98">
        <v>193272861</v>
      </c>
      <c r="GT98">
        <v>342667942</v>
      </c>
      <c r="GU98">
        <v>494131049</v>
      </c>
      <c r="GV98">
        <v>646374169</v>
      </c>
      <c r="GW98">
        <v>850830918</v>
      </c>
      <c r="GX98">
        <v>1020998691</v>
      </c>
      <c r="GY98">
        <v>1160213599</v>
      </c>
      <c r="GZ98">
        <v>1358621985</v>
      </c>
      <c r="HA98">
        <v>1519191974</v>
      </c>
      <c r="HB98">
        <v>1912358229</v>
      </c>
      <c r="HC98">
        <v>1912358229</v>
      </c>
      <c r="HD98">
        <v>267067713</v>
      </c>
      <c r="HE98">
        <v>267067713</v>
      </c>
      <c r="HF98">
        <v>267067713</v>
      </c>
      <c r="HG98">
        <v>267067713</v>
      </c>
      <c r="HH98">
        <v>267067713</v>
      </c>
      <c r="HI98">
        <v>267067713</v>
      </c>
      <c r="HJ98">
        <v>267067713</v>
      </c>
      <c r="HK98">
        <v>267067713</v>
      </c>
      <c r="HL98">
        <v>267067713</v>
      </c>
      <c r="HM98">
        <v>267067713</v>
      </c>
      <c r="HN98">
        <v>267067713</v>
      </c>
      <c r="HO98">
        <v>267067713</v>
      </c>
      <c r="HP98">
        <v>267067713</v>
      </c>
      <c r="HQ98">
        <v>0</v>
      </c>
      <c r="HR98">
        <v>183833839</v>
      </c>
      <c r="HS98">
        <v>195887920</v>
      </c>
      <c r="HT98">
        <v>258606892</v>
      </c>
      <c r="HU98">
        <v>262187840</v>
      </c>
      <c r="HV98">
        <v>262187840</v>
      </c>
      <c r="HW98">
        <v>262187840</v>
      </c>
      <c r="HX98">
        <v>262187840</v>
      </c>
      <c r="HY98">
        <v>262187840</v>
      </c>
      <c r="HZ98">
        <v>262187840</v>
      </c>
      <c r="IA98">
        <v>262187840</v>
      </c>
      <c r="IB98">
        <v>262187840</v>
      </c>
      <c r="IC98">
        <v>262187840</v>
      </c>
      <c r="ID98" t="s">
        <v>3010</v>
      </c>
      <c r="IE98" t="s">
        <v>2762</v>
      </c>
      <c r="IF98" t="s">
        <v>480</v>
      </c>
      <c r="IG98" t="s">
        <v>3011</v>
      </c>
      <c r="IH98" t="s">
        <v>3012</v>
      </c>
      <c r="II98" t="s">
        <v>3013</v>
      </c>
      <c r="IJ98" t="s">
        <v>3014</v>
      </c>
      <c r="IK98" t="s">
        <v>3015</v>
      </c>
      <c r="IL98" t="s">
        <v>3016</v>
      </c>
      <c r="IM98" t="s">
        <v>3017</v>
      </c>
      <c r="IN98" t="s">
        <v>3018</v>
      </c>
      <c r="IO98" t="s">
        <v>3019</v>
      </c>
      <c r="IP98" t="s">
        <v>3020</v>
      </c>
      <c r="IQ98" t="s">
        <v>3021</v>
      </c>
      <c r="IR98" t="s">
        <v>3022</v>
      </c>
      <c r="IS98">
        <v>1</v>
      </c>
      <c r="IT98">
        <v>1</v>
      </c>
      <c r="IU98">
        <v>1</v>
      </c>
      <c r="IV98">
        <v>1</v>
      </c>
      <c r="IW98">
        <v>1</v>
      </c>
      <c r="IX98">
        <v>1</v>
      </c>
      <c r="IY98">
        <v>1</v>
      </c>
      <c r="IZ98">
        <v>1</v>
      </c>
      <c r="JA98">
        <v>1</v>
      </c>
      <c r="JB98">
        <v>1</v>
      </c>
      <c r="JC98">
        <v>1</v>
      </c>
      <c r="JD98">
        <v>1</v>
      </c>
      <c r="JE98">
        <v>1</v>
      </c>
      <c r="JF98">
        <v>2.75</v>
      </c>
      <c r="JG98">
        <v>3.7125000000000004</v>
      </c>
      <c r="JH98">
        <v>9.6649999999999974</v>
      </c>
      <c r="JI98">
        <v>24.505000000000003</v>
      </c>
      <c r="JJ98">
        <v>9.5825000000000031</v>
      </c>
      <c r="JK98">
        <v>3.884999999999998</v>
      </c>
      <c r="JL98">
        <v>24.457500000000003</v>
      </c>
      <c r="JM98">
        <v>5.1774999999999949</v>
      </c>
      <c r="JN98">
        <v>4.7000000000000028</v>
      </c>
      <c r="JO98">
        <v>3.8725000000000023</v>
      </c>
      <c r="JP98">
        <v>4.6974999999999909</v>
      </c>
      <c r="JQ98">
        <v>2.9950000000000045</v>
      </c>
      <c r="JR98">
        <v>100</v>
      </c>
      <c r="JS98">
        <v>2.75</v>
      </c>
      <c r="JT98">
        <v>6.4625000000000004</v>
      </c>
      <c r="JU98">
        <v>16.127499999999998</v>
      </c>
      <c r="JV98">
        <v>40.6325</v>
      </c>
      <c r="JW98">
        <v>50.215000000000003</v>
      </c>
      <c r="JX98">
        <v>54.1</v>
      </c>
      <c r="JY98">
        <v>78.557500000000005</v>
      </c>
      <c r="JZ98">
        <v>83.734999999999999</v>
      </c>
      <c r="KA98">
        <v>88.435000000000002</v>
      </c>
      <c r="KB98">
        <v>92.307500000000005</v>
      </c>
      <c r="KC98">
        <v>97.004999999999995</v>
      </c>
      <c r="KD98">
        <v>100</v>
      </c>
      <c r="KE98">
        <v>100</v>
      </c>
      <c r="KF98">
        <v>100</v>
      </c>
      <c r="KG98">
        <v>100</v>
      </c>
      <c r="KH98">
        <v>100</v>
      </c>
      <c r="KI98">
        <v>100</v>
      </c>
      <c r="KJ98">
        <v>100</v>
      </c>
      <c r="KK98">
        <v>100</v>
      </c>
      <c r="KL98">
        <v>100</v>
      </c>
      <c r="KM98">
        <v>100</v>
      </c>
      <c r="KN98">
        <v>100</v>
      </c>
      <c r="KO98">
        <v>100</v>
      </c>
      <c r="KP98">
        <v>100</v>
      </c>
      <c r="KQ98">
        <v>100</v>
      </c>
      <c r="KR98">
        <v>100</v>
      </c>
      <c r="KS98">
        <v>100</v>
      </c>
      <c r="KT98">
        <v>100</v>
      </c>
      <c r="KU98">
        <v>100</v>
      </c>
      <c r="KV98">
        <v>100</v>
      </c>
      <c r="KW98">
        <v>100</v>
      </c>
      <c r="KX98">
        <v>100</v>
      </c>
      <c r="KY98">
        <v>100</v>
      </c>
      <c r="KZ98">
        <v>100</v>
      </c>
      <c r="LA98">
        <v>100</v>
      </c>
      <c r="LB98">
        <v>100</v>
      </c>
      <c r="LC98">
        <v>100</v>
      </c>
      <c r="LD98" t="s">
        <v>2770</v>
      </c>
      <c r="LE98" t="s">
        <v>2738</v>
      </c>
      <c r="LF98">
        <v>100</v>
      </c>
      <c r="LG98">
        <v>100</v>
      </c>
      <c r="LH98" t="s">
        <v>480</v>
      </c>
      <c r="LI98" t="s">
        <v>480</v>
      </c>
      <c r="LJ98">
        <v>100</v>
      </c>
      <c r="LK98">
        <v>100</v>
      </c>
      <c r="LL98">
        <v>7659519414</v>
      </c>
      <c r="LM98">
        <v>7658329340</v>
      </c>
      <c r="LN98">
        <v>6172952028</v>
      </c>
      <c r="LO98">
        <v>1444531924</v>
      </c>
      <c r="LP98">
        <v>1362272808</v>
      </c>
      <c r="LQ98">
        <v>2.75</v>
      </c>
      <c r="LR98">
        <v>3.7125000000000004</v>
      </c>
      <c r="LS98">
        <v>9.6649999999999974</v>
      </c>
      <c r="LT98">
        <v>24.505000000000003</v>
      </c>
      <c r="LU98">
        <v>9.5825000000000031</v>
      </c>
      <c r="LV98">
        <v>3.884999999999998</v>
      </c>
      <c r="LW98">
        <v>24.457500000000003</v>
      </c>
      <c r="LX98">
        <v>5.1774999999999949</v>
      </c>
      <c r="LY98">
        <v>4.7000000000000028</v>
      </c>
      <c r="LZ98">
        <v>3.8725000000000023</v>
      </c>
      <c r="MA98">
        <v>4.6974999999999909</v>
      </c>
      <c r="MB98">
        <v>2.9950000000000045</v>
      </c>
      <c r="MC98">
        <v>100</v>
      </c>
      <c r="MD98">
        <v>100</v>
      </c>
      <c r="ME98">
        <v>100</v>
      </c>
      <c r="MF98" t="s">
        <v>493</v>
      </c>
      <c r="MG98" t="s">
        <v>493</v>
      </c>
      <c r="MH98" t="s">
        <v>492</v>
      </c>
      <c r="MI98" t="s">
        <v>493</v>
      </c>
      <c r="MJ98" t="s">
        <v>492</v>
      </c>
      <c r="MK98" t="s">
        <v>492</v>
      </c>
      <c r="ML98" t="s">
        <v>492</v>
      </c>
      <c r="MM98" t="s">
        <v>493</v>
      </c>
      <c r="MN98" t="s">
        <v>492</v>
      </c>
      <c r="MO98" t="s">
        <v>493</v>
      </c>
      <c r="MP98" t="s">
        <v>493</v>
      </c>
      <c r="MQ98">
        <v>0</v>
      </c>
      <c r="MR98" t="s">
        <v>496</v>
      </c>
      <c r="MS98" t="s">
        <v>496</v>
      </c>
      <c r="MT98" t="s">
        <v>494</v>
      </c>
      <c r="MU98" t="s">
        <v>494</v>
      </c>
      <c r="MV98" t="s">
        <v>496</v>
      </c>
      <c r="MW98" t="s">
        <v>494</v>
      </c>
      <c r="MX98" t="s">
        <v>494</v>
      </c>
      <c r="MY98" t="s">
        <v>496</v>
      </c>
      <c r="MZ98" t="s">
        <v>496</v>
      </c>
      <c r="NA98" t="s">
        <v>497</v>
      </c>
      <c r="NB98" t="s">
        <v>497</v>
      </c>
      <c r="NC98">
        <v>0</v>
      </c>
      <c r="ND98">
        <v>100</v>
      </c>
      <c r="NE98">
        <v>100</v>
      </c>
      <c r="NF98">
        <v>100</v>
      </c>
      <c r="NG98">
        <v>100</v>
      </c>
      <c r="NH98">
        <v>100</v>
      </c>
      <c r="NI98">
        <v>100</v>
      </c>
      <c r="NJ98">
        <v>100</v>
      </c>
      <c r="NK98">
        <v>100</v>
      </c>
      <c r="NL98">
        <v>100</v>
      </c>
      <c r="NM98">
        <v>100</v>
      </c>
      <c r="NN98">
        <v>100</v>
      </c>
      <c r="NO98">
        <v>100</v>
      </c>
      <c r="NP98" t="s">
        <v>2988</v>
      </c>
      <c r="NQ98" t="s">
        <v>2931</v>
      </c>
      <c r="NR98" t="s">
        <v>2989</v>
      </c>
      <c r="NS98" t="s">
        <v>2931</v>
      </c>
      <c r="NT98" t="s">
        <v>2931</v>
      </c>
      <c r="NU98" t="s">
        <v>2931</v>
      </c>
      <c r="NV98" t="s">
        <v>2931</v>
      </c>
      <c r="NW98" t="s">
        <v>2931</v>
      </c>
      <c r="NX98" t="s">
        <v>2931</v>
      </c>
      <c r="NY98" t="s">
        <v>2931</v>
      </c>
      <c r="NZ98" t="s">
        <v>3023</v>
      </c>
      <c r="OA98">
        <v>0</v>
      </c>
      <c r="OB98" t="s">
        <v>570</v>
      </c>
      <c r="OC98" t="s">
        <v>3024</v>
      </c>
      <c r="OD98" t="s">
        <v>3025</v>
      </c>
      <c r="OE98" t="s">
        <v>3026</v>
      </c>
      <c r="OF98" t="s">
        <v>3027</v>
      </c>
      <c r="OG98" t="s">
        <v>3028</v>
      </c>
      <c r="OH98" t="s">
        <v>570</v>
      </c>
      <c r="OI98" t="s">
        <v>570</v>
      </c>
      <c r="OJ98" t="s">
        <v>2773</v>
      </c>
      <c r="OK98" t="s">
        <v>2773</v>
      </c>
      <c r="OL98" t="s">
        <v>570</v>
      </c>
      <c r="OM98">
        <v>0</v>
      </c>
      <c r="OP98" t="s">
        <v>2991</v>
      </c>
      <c r="OQ98">
        <v>100</v>
      </c>
      <c r="OR98">
        <v>0</v>
      </c>
      <c r="OS98">
        <v>0</v>
      </c>
      <c r="OT98">
        <v>0</v>
      </c>
      <c r="OU98">
        <v>0</v>
      </c>
      <c r="OV98">
        <v>431900</v>
      </c>
      <c r="OW98">
        <v>432031</v>
      </c>
      <c r="OX98">
        <v>1707746</v>
      </c>
      <c r="OY98">
        <v>1707746</v>
      </c>
      <c r="OZ98">
        <v>1707746</v>
      </c>
      <c r="PA98">
        <v>1707746</v>
      </c>
      <c r="PB98">
        <v>1707746</v>
      </c>
      <c r="PC98">
        <v>1707746</v>
      </c>
      <c r="PD98">
        <v>1707746</v>
      </c>
      <c r="PE98">
        <v>267067713</v>
      </c>
      <c r="PF98">
        <v>267067713</v>
      </c>
      <c r="PG98">
        <v>267067713</v>
      </c>
      <c r="PH98">
        <v>267067713</v>
      </c>
      <c r="PI98">
        <v>266635813</v>
      </c>
      <c r="PJ98">
        <v>266635682</v>
      </c>
      <c r="PK98">
        <v>265359967</v>
      </c>
      <c r="PL98">
        <v>265359967</v>
      </c>
      <c r="PM98">
        <v>265359967</v>
      </c>
      <c r="PN98">
        <v>265359967</v>
      </c>
      <c r="PO98">
        <v>265359967</v>
      </c>
      <c r="PP98">
        <v>265359967</v>
      </c>
      <c r="PQ98">
        <v>265359967</v>
      </c>
      <c r="PR98">
        <v>8960657</v>
      </c>
      <c r="PS98">
        <v>1435571267</v>
      </c>
      <c r="PT98" t="s">
        <v>517</v>
      </c>
    </row>
    <row r="99" spans="1:436" x14ac:dyDescent="0.35">
      <c r="A99" t="s">
        <v>3029</v>
      </c>
      <c r="B99">
        <v>7873</v>
      </c>
      <c r="C99" t="s">
        <v>2770</v>
      </c>
      <c r="D99">
        <v>2020110010189</v>
      </c>
      <c r="E99" t="s">
        <v>437</v>
      </c>
      <c r="F99" t="s">
        <v>438</v>
      </c>
      <c r="G99" t="s">
        <v>439</v>
      </c>
      <c r="H99" t="s">
        <v>2737</v>
      </c>
      <c r="I99" t="s">
        <v>2738</v>
      </c>
      <c r="J99" t="s">
        <v>2739</v>
      </c>
      <c r="K99" t="s">
        <v>2740</v>
      </c>
      <c r="L99" t="s">
        <v>2741</v>
      </c>
      <c r="M99" t="s">
        <v>2740</v>
      </c>
      <c r="N99" t="s">
        <v>2848</v>
      </c>
      <c r="O99" t="s">
        <v>2849</v>
      </c>
      <c r="P99" t="s">
        <v>2850</v>
      </c>
      <c r="Q99" t="s">
        <v>2745</v>
      </c>
      <c r="R99" t="s">
        <v>2746</v>
      </c>
      <c r="S99" t="s">
        <v>3030</v>
      </c>
      <c r="T99" t="s">
        <v>3031</v>
      </c>
      <c r="AC99" t="s">
        <v>3030</v>
      </c>
      <c r="AG99" t="s">
        <v>452</v>
      </c>
      <c r="AH99" t="s">
        <v>665</v>
      </c>
      <c r="AI99" t="s">
        <v>3032</v>
      </c>
      <c r="AJ99" t="s">
        <v>2855</v>
      </c>
      <c r="AK99">
        <v>44055</v>
      </c>
      <c r="AL99">
        <v>1</v>
      </c>
      <c r="AM99">
        <v>2023</v>
      </c>
      <c r="AN99" t="s">
        <v>3033</v>
      </c>
      <c r="AO99" t="s">
        <v>2857</v>
      </c>
      <c r="AP99">
        <v>2020</v>
      </c>
      <c r="AQ99">
        <v>2024</v>
      </c>
      <c r="AR99" t="s">
        <v>469</v>
      </c>
      <c r="AS99" t="s">
        <v>705</v>
      </c>
      <c r="AT99" t="s">
        <v>460</v>
      </c>
      <c r="AU99" t="s">
        <v>670</v>
      </c>
      <c r="AV99">
        <v>2020</v>
      </c>
      <c r="AW99">
        <v>24.8</v>
      </c>
      <c r="AX99" t="s">
        <v>2858</v>
      </c>
      <c r="AZ99">
        <v>1</v>
      </c>
      <c r="BB99" t="s">
        <v>3034</v>
      </c>
      <c r="BC99" t="s">
        <v>3035</v>
      </c>
      <c r="BD99" t="s">
        <v>3036</v>
      </c>
      <c r="BE99" t="s">
        <v>583</v>
      </c>
      <c r="BF99" t="s">
        <v>532</v>
      </c>
      <c r="BG99">
        <v>3</v>
      </c>
      <c r="BH99">
        <v>45204</v>
      </c>
      <c r="BI99" t="s">
        <v>2757</v>
      </c>
      <c r="BJ99" t="s">
        <v>51</v>
      </c>
      <c r="BK99">
        <v>100</v>
      </c>
      <c r="BL99">
        <v>42</v>
      </c>
      <c r="BM99">
        <v>12</v>
      </c>
      <c r="BN99">
        <v>20</v>
      </c>
      <c r="BO99">
        <v>19</v>
      </c>
      <c r="BP99">
        <v>7</v>
      </c>
      <c r="BQ99">
        <v>2936719786</v>
      </c>
      <c r="BR99">
        <v>391536940</v>
      </c>
      <c r="BS99">
        <v>716160461</v>
      </c>
      <c r="BT99">
        <v>802019090</v>
      </c>
      <c r="BU99">
        <v>549835295</v>
      </c>
      <c r="BV99">
        <v>477168000</v>
      </c>
      <c r="BW99">
        <v>42</v>
      </c>
      <c r="BX99">
        <v>14</v>
      </c>
      <c r="BY99">
        <v>32</v>
      </c>
      <c r="BZ99">
        <v>19</v>
      </c>
      <c r="CA99">
        <v>12</v>
      </c>
      <c r="CB99">
        <v>20</v>
      </c>
      <c r="CC99">
        <v>19</v>
      </c>
      <c r="CD99">
        <v>390332824</v>
      </c>
      <c r="CE99">
        <v>331721289</v>
      </c>
      <c r="CF99">
        <v>716160461</v>
      </c>
      <c r="CG99">
        <v>701145728</v>
      </c>
      <c r="CH99">
        <v>801807616</v>
      </c>
      <c r="CI99">
        <v>793348610</v>
      </c>
      <c r="CJ99">
        <v>42</v>
      </c>
      <c r="CK99">
        <v>12</v>
      </c>
      <c r="CL99">
        <v>20</v>
      </c>
      <c r="CM99">
        <v>93</v>
      </c>
      <c r="CN99" t="s">
        <v>469</v>
      </c>
      <c r="CO99">
        <v>3</v>
      </c>
      <c r="CP99">
        <v>0</v>
      </c>
      <c r="CQ99">
        <v>4</v>
      </c>
      <c r="CR99">
        <v>0</v>
      </c>
      <c r="CS99">
        <v>0</v>
      </c>
      <c r="CT99">
        <v>4</v>
      </c>
      <c r="CU99">
        <v>0</v>
      </c>
      <c r="CV99">
        <v>0</v>
      </c>
      <c r="CW99">
        <v>4</v>
      </c>
      <c r="CX99">
        <v>0</v>
      </c>
      <c r="CY99">
        <v>0</v>
      </c>
      <c r="CZ99">
        <v>4</v>
      </c>
      <c r="DA99">
        <v>19</v>
      </c>
      <c r="DB99" s="92">
        <v>19</v>
      </c>
      <c r="DC99">
        <v>19</v>
      </c>
      <c r="DD99">
        <v>19</v>
      </c>
      <c r="DE99">
        <v>3</v>
      </c>
      <c r="DF99">
        <v>0</v>
      </c>
      <c r="DG99">
        <v>4</v>
      </c>
      <c r="DH99">
        <v>0</v>
      </c>
      <c r="DI99">
        <v>0</v>
      </c>
      <c r="DJ99">
        <v>4</v>
      </c>
      <c r="DK99">
        <v>0</v>
      </c>
      <c r="DL99">
        <v>0</v>
      </c>
      <c r="DM99">
        <v>4</v>
      </c>
      <c r="DN99">
        <v>0</v>
      </c>
      <c r="DO99">
        <v>0</v>
      </c>
      <c r="DP99">
        <v>4</v>
      </c>
      <c r="DQ99">
        <v>19</v>
      </c>
      <c r="DR99">
        <v>3</v>
      </c>
      <c r="DS99">
        <v>0</v>
      </c>
      <c r="DT99">
        <v>4</v>
      </c>
      <c r="DU99">
        <v>0</v>
      </c>
      <c r="DV99">
        <v>0</v>
      </c>
      <c r="DW99">
        <v>4</v>
      </c>
      <c r="DX99">
        <v>0</v>
      </c>
      <c r="DY99">
        <v>0</v>
      </c>
      <c r="DZ99">
        <v>4</v>
      </c>
      <c r="EA99">
        <v>0</v>
      </c>
      <c r="EB99">
        <v>0</v>
      </c>
      <c r="EC99">
        <v>4</v>
      </c>
      <c r="ED99">
        <v>19</v>
      </c>
      <c r="EE99">
        <v>19</v>
      </c>
      <c r="EF99" t="s">
        <v>3037</v>
      </c>
      <c r="EG99">
        <v>0</v>
      </c>
      <c r="EH99" t="s">
        <v>2759</v>
      </c>
      <c r="EI99">
        <v>0</v>
      </c>
      <c r="EJ99">
        <v>0</v>
      </c>
      <c r="EK99" t="s">
        <v>2759</v>
      </c>
      <c r="EL99">
        <v>0</v>
      </c>
      <c r="EM99">
        <v>0</v>
      </c>
      <c r="EN99" t="s">
        <v>2863</v>
      </c>
      <c r="EO99">
        <v>0</v>
      </c>
      <c r="EP99">
        <v>0</v>
      </c>
      <c r="EQ99" t="s">
        <v>2863</v>
      </c>
      <c r="ER99" t="s">
        <v>3037</v>
      </c>
      <c r="ES99">
        <v>0</v>
      </c>
      <c r="ET99" t="s">
        <v>2759</v>
      </c>
      <c r="EU99">
        <v>0</v>
      </c>
      <c r="EV99">
        <v>0</v>
      </c>
      <c r="EW99" t="s">
        <v>2759</v>
      </c>
      <c r="EX99">
        <v>0</v>
      </c>
      <c r="EY99">
        <v>0</v>
      </c>
      <c r="EZ99" t="s">
        <v>2863</v>
      </c>
      <c r="FA99">
        <v>0</v>
      </c>
      <c r="FB99">
        <v>0</v>
      </c>
      <c r="FC99" t="s">
        <v>2863</v>
      </c>
      <c r="FD99">
        <v>566225000</v>
      </c>
      <c r="FE99">
        <v>566225000</v>
      </c>
      <c r="FF99">
        <v>566225000</v>
      </c>
      <c r="FG99">
        <v>566225000</v>
      </c>
      <c r="FH99">
        <v>566225000</v>
      </c>
      <c r="FI99">
        <v>566225000</v>
      </c>
      <c r="FJ99">
        <v>566225000</v>
      </c>
      <c r="FK99">
        <v>566225000</v>
      </c>
      <c r="FL99">
        <v>566225000</v>
      </c>
      <c r="FM99">
        <v>566225000</v>
      </c>
      <c r="FN99">
        <v>566225000</v>
      </c>
      <c r="FO99">
        <v>566225000</v>
      </c>
      <c r="FP99">
        <v>566225000</v>
      </c>
      <c r="FQ99">
        <v>566225000</v>
      </c>
      <c r="FR99">
        <v>566225000</v>
      </c>
      <c r="FS99">
        <v>566225000</v>
      </c>
      <c r="FT99">
        <v>566225000</v>
      </c>
      <c r="FU99">
        <v>566225000</v>
      </c>
      <c r="FV99">
        <v>566225000</v>
      </c>
      <c r="FW99">
        <v>566225000</v>
      </c>
      <c r="FX99">
        <v>549941034</v>
      </c>
      <c r="FY99">
        <v>549941034</v>
      </c>
      <c r="FZ99">
        <v>549941034</v>
      </c>
      <c r="GA99">
        <v>549835295</v>
      </c>
      <c r="GB99">
        <v>549835295</v>
      </c>
      <c r="GC99">
        <v>549835295</v>
      </c>
      <c r="GD99">
        <v>248483260</v>
      </c>
      <c r="GE99">
        <v>414068269</v>
      </c>
      <c r="GF99">
        <v>519805827</v>
      </c>
      <c r="GG99">
        <v>546768907</v>
      </c>
      <c r="GH99">
        <v>546768907</v>
      </c>
      <c r="GI99">
        <v>546768907</v>
      </c>
      <c r="GJ99">
        <v>546768907</v>
      </c>
      <c r="GK99">
        <v>546768907</v>
      </c>
      <c r="GL99">
        <v>546663168</v>
      </c>
      <c r="GM99">
        <v>546663168</v>
      </c>
      <c r="GN99">
        <v>549834995</v>
      </c>
      <c r="GO99">
        <v>549306307</v>
      </c>
      <c r="GP99">
        <v>549306307</v>
      </c>
      <c r="GQ99">
        <v>0</v>
      </c>
      <c r="GR99">
        <v>6027341</v>
      </c>
      <c r="GS99">
        <v>36585493</v>
      </c>
      <c r="GT99">
        <v>80942577</v>
      </c>
      <c r="GU99">
        <v>133811355</v>
      </c>
      <c r="GV99">
        <v>187737029</v>
      </c>
      <c r="GW99">
        <v>236904993</v>
      </c>
      <c r="GX99">
        <v>295589337</v>
      </c>
      <c r="GY99">
        <v>346343364</v>
      </c>
      <c r="GZ99">
        <v>395511328</v>
      </c>
      <c r="HA99">
        <v>451023545</v>
      </c>
      <c r="HB99">
        <v>540847601</v>
      </c>
      <c r="HC99">
        <v>540847601</v>
      </c>
      <c r="HD99">
        <v>8459006</v>
      </c>
      <c r="HE99">
        <v>8459006</v>
      </c>
      <c r="HF99">
        <v>8459006</v>
      </c>
      <c r="HG99">
        <v>8459006</v>
      </c>
      <c r="HH99">
        <v>8459006</v>
      </c>
      <c r="HI99">
        <v>8459006</v>
      </c>
      <c r="HJ99">
        <v>8459006</v>
      </c>
      <c r="HK99">
        <v>8459006</v>
      </c>
      <c r="HL99">
        <v>8459006</v>
      </c>
      <c r="HM99">
        <v>8459006</v>
      </c>
      <c r="HN99">
        <v>8459006</v>
      </c>
      <c r="HO99">
        <v>8459006</v>
      </c>
      <c r="HP99">
        <v>8459006</v>
      </c>
      <c r="HQ99">
        <v>0</v>
      </c>
      <c r="HR99">
        <v>8459006</v>
      </c>
      <c r="HS99">
        <v>8459006</v>
      </c>
      <c r="HT99">
        <v>8459006</v>
      </c>
      <c r="HU99">
        <v>8459006</v>
      </c>
      <c r="HV99">
        <v>8459006</v>
      </c>
      <c r="HW99">
        <v>8459006</v>
      </c>
      <c r="HX99">
        <v>8459006</v>
      </c>
      <c r="HY99">
        <v>8459006</v>
      </c>
      <c r="HZ99">
        <v>8459006</v>
      </c>
      <c r="IA99">
        <v>8459006</v>
      </c>
      <c r="IB99">
        <v>8459006</v>
      </c>
      <c r="IC99">
        <v>8459006</v>
      </c>
      <c r="ID99" t="s">
        <v>2864</v>
      </c>
      <c r="IE99" t="s">
        <v>2762</v>
      </c>
      <c r="IF99" t="s">
        <v>480</v>
      </c>
      <c r="IG99" t="s">
        <v>3038</v>
      </c>
      <c r="IH99" t="s">
        <v>2766</v>
      </c>
      <c r="II99" t="s">
        <v>2866</v>
      </c>
      <c r="IJ99" t="s">
        <v>2766</v>
      </c>
      <c r="IK99" t="s">
        <v>2766</v>
      </c>
      <c r="IL99" t="s">
        <v>3039</v>
      </c>
      <c r="IM99" t="s">
        <v>2766</v>
      </c>
      <c r="IN99" t="s">
        <v>2766</v>
      </c>
      <c r="IO99" t="s">
        <v>2868</v>
      </c>
      <c r="IP99" t="s">
        <v>2766</v>
      </c>
      <c r="IQ99" t="s">
        <v>2766</v>
      </c>
      <c r="IR99" t="s">
        <v>3040</v>
      </c>
      <c r="IS99">
        <v>1</v>
      </c>
      <c r="IT99">
        <v>0</v>
      </c>
      <c r="IU99">
        <v>1</v>
      </c>
      <c r="IV99">
        <v>0</v>
      </c>
      <c r="IW99">
        <v>0</v>
      </c>
      <c r="IX99">
        <v>1</v>
      </c>
      <c r="IY99">
        <v>0</v>
      </c>
      <c r="IZ99">
        <v>0</v>
      </c>
      <c r="JA99">
        <v>1</v>
      </c>
      <c r="JB99">
        <v>0</v>
      </c>
      <c r="JC99">
        <v>0</v>
      </c>
      <c r="JD99">
        <v>1</v>
      </c>
      <c r="JE99">
        <v>1</v>
      </c>
      <c r="JF99">
        <v>15.789473684210526</v>
      </c>
      <c r="JG99">
        <v>0</v>
      </c>
      <c r="JH99">
        <v>21.052631578947366</v>
      </c>
      <c r="JI99">
        <v>0</v>
      </c>
      <c r="JJ99">
        <v>0</v>
      </c>
      <c r="JK99">
        <v>21.052631578947366</v>
      </c>
      <c r="JL99">
        <v>0</v>
      </c>
      <c r="JM99">
        <v>0</v>
      </c>
      <c r="JN99">
        <v>21.052631578947366</v>
      </c>
      <c r="JO99">
        <v>0</v>
      </c>
      <c r="JP99">
        <v>0</v>
      </c>
      <c r="JQ99">
        <v>21.052631578947366</v>
      </c>
      <c r="JR99">
        <v>100</v>
      </c>
      <c r="JS99">
        <v>15.789473684210526</v>
      </c>
      <c r="JT99">
        <v>15.789473684210526</v>
      </c>
      <c r="JU99">
        <v>36.84210526315789</v>
      </c>
      <c r="JV99">
        <v>36.84210526315789</v>
      </c>
      <c r="JW99">
        <v>36.84210526315789</v>
      </c>
      <c r="JX99">
        <v>57.89473684210526</v>
      </c>
      <c r="JY99">
        <v>57.89473684210526</v>
      </c>
      <c r="JZ99">
        <v>57.89473684210526</v>
      </c>
      <c r="KA99">
        <v>78.94736842105263</v>
      </c>
      <c r="KB99">
        <v>78.94736842105263</v>
      </c>
      <c r="KC99">
        <v>78.94736842105263</v>
      </c>
      <c r="KD99">
        <v>100</v>
      </c>
      <c r="KE99">
        <v>99.999999999999986</v>
      </c>
      <c r="KF99" t="s">
        <v>480</v>
      </c>
      <c r="KG99">
        <v>99.999999999999986</v>
      </c>
      <c r="KH99" t="s">
        <v>480</v>
      </c>
      <c r="KI99" t="s">
        <v>480</v>
      </c>
      <c r="KJ99">
        <v>99.999999999999986</v>
      </c>
      <c r="KK99" t="s">
        <v>480</v>
      </c>
      <c r="KL99" t="s">
        <v>480</v>
      </c>
      <c r="KM99">
        <v>99.999999999999986</v>
      </c>
      <c r="KN99" t="s">
        <v>480</v>
      </c>
      <c r="KO99" t="s">
        <v>480</v>
      </c>
      <c r="KP99">
        <v>99.999999999999986</v>
      </c>
      <c r="KQ99">
        <v>99.999999999999986</v>
      </c>
      <c r="KR99">
        <v>99.999999999999986</v>
      </c>
      <c r="KS99">
        <v>99.999999999999986</v>
      </c>
      <c r="KT99">
        <v>99.999999999999986</v>
      </c>
      <c r="KU99">
        <v>99.999999999999986</v>
      </c>
      <c r="KV99">
        <v>99.999999999999986</v>
      </c>
      <c r="KW99">
        <v>99.999999999999986</v>
      </c>
      <c r="KX99">
        <v>99.999999999999986</v>
      </c>
      <c r="KY99">
        <v>99.999999999999986</v>
      </c>
      <c r="KZ99">
        <v>99.999999999999986</v>
      </c>
      <c r="LA99">
        <v>99.999999999999986</v>
      </c>
      <c r="LB99">
        <v>100</v>
      </c>
      <c r="LC99">
        <v>100</v>
      </c>
      <c r="LD99" t="s">
        <v>2770</v>
      </c>
      <c r="LE99" t="s">
        <v>2738</v>
      </c>
      <c r="LF99">
        <v>100</v>
      </c>
      <c r="LG99">
        <v>100</v>
      </c>
      <c r="LH99" t="s">
        <v>480</v>
      </c>
      <c r="LI99" t="s">
        <v>480</v>
      </c>
      <c r="LJ99">
        <v>100</v>
      </c>
      <c r="LK99">
        <v>100</v>
      </c>
      <c r="LL99">
        <v>7659519414</v>
      </c>
      <c r="LM99">
        <v>7658329340</v>
      </c>
      <c r="LN99">
        <v>6172952028</v>
      </c>
      <c r="LO99">
        <v>1444531924</v>
      </c>
      <c r="LP99">
        <v>1362272808</v>
      </c>
      <c r="LQ99">
        <v>2.9999999999999996</v>
      </c>
      <c r="LR99">
        <v>0</v>
      </c>
      <c r="LS99">
        <v>3.9999999999999996</v>
      </c>
      <c r="LT99">
        <v>0</v>
      </c>
      <c r="LU99">
        <v>0</v>
      </c>
      <c r="LV99">
        <v>3.9999999999999991</v>
      </c>
      <c r="LW99">
        <v>0</v>
      </c>
      <c r="LX99">
        <v>0</v>
      </c>
      <c r="LY99">
        <v>4</v>
      </c>
      <c r="LZ99">
        <v>0</v>
      </c>
      <c r="MA99">
        <v>0</v>
      </c>
      <c r="MB99">
        <v>4.0000000000000018</v>
      </c>
      <c r="MC99">
        <v>19</v>
      </c>
      <c r="MD99">
        <v>19</v>
      </c>
      <c r="ME99">
        <v>19</v>
      </c>
      <c r="MF99" t="s">
        <v>493</v>
      </c>
      <c r="MG99" t="s">
        <v>491</v>
      </c>
      <c r="MH99" t="s">
        <v>492</v>
      </c>
      <c r="MI99" t="s">
        <v>491</v>
      </c>
      <c r="MJ99" t="s">
        <v>491</v>
      </c>
      <c r="MK99" t="s">
        <v>492</v>
      </c>
      <c r="ML99" t="s">
        <v>491</v>
      </c>
      <c r="MM99" t="s">
        <v>491</v>
      </c>
      <c r="MN99" t="s">
        <v>492</v>
      </c>
      <c r="MO99" t="s">
        <v>491</v>
      </c>
      <c r="MP99" t="s">
        <v>493</v>
      </c>
      <c r="MQ99">
        <v>0</v>
      </c>
      <c r="MR99" t="s">
        <v>496</v>
      </c>
      <c r="MS99" t="s">
        <v>491</v>
      </c>
      <c r="MT99" t="s">
        <v>494</v>
      </c>
      <c r="MU99" t="s">
        <v>491</v>
      </c>
      <c r="MV99" t="s">
        <v>491</v>
      </c>
      <c r="MW99" t="s">
        <v>494</v>
      </c>
      <c r="MX99" t="s">
        <v>491</v>
      </c>
      <c r="MY99" t="s">
        <v>491</v>
      </c>
      <c r="MZ99" t="s">
        <v>496</v>
      </c>
      <c r="NA99" t="s">
        <v>491</v>
      </c>
      <c r="NB99" t="s">
        <v>497</v>
      </c>
      <c r="NC99">
        <v>0</v>
      </c>
      <c r="ND99">
        <v>99.999999999999986</v>
      </c>
      <c r="NE99">
        <v>99.999999999999986</v>
      </c>
      <c r="NF99">
        <v>99.999999999999986</v>
      </c>
      <c r="NG99">
        <v>99.999999999999986</v>
      </c>
      <c r="NH99">
        <v>99.999999999999986</v>
      </c>
      <c r="NI99">
        <v>99.999999999999986</v>
      </c>
      <c r="NJ99">
        <v>99.999999999999986</v>
      </c>
      <c r="NK99">
        <v>99.999999999999986</v>
      </c>
      <c r="NL99">
        <v>99.999999999999986</v>
      </c>
      <c r="NM99">
        <v>99.999999999999986</v>
      </c>
      <c r="NN99">
        <v>99.999999999999986</v>
      </c>
      <c r="NO99">
        <v>100</v>
      </c>
      <c r="NP99" t="s">
        <v>3041</v>
      </c>
      <c r="NQ99" t="s">
        <v>2931</v>
      </c>
      <c r="NR99" t="s">
        <v>2931</v>
      </c>
      <c r="NS99" t="s">
        <v>2931</v>
      </c>
      <c r="NT99" t="s">
        <v>2931</v>
      </c>
      <c r="NU99" t="s">
        <v>2931</v>
      </c>
      <c r="NV99" t="s">
        <v>2931</v>
      </c>
      <c r="NW99" t="s">
        <v>2931</v>
      </c>
      <c r="NX99" t="s">
        <v>2931</v>
      </c>
      <c r="NY99" t="s">
        <v>2931</v>
      </c>
      <c r="NZ99" t="s">
        <v>3042</v>
      </c>
      <c r="OA99">
        <v>0</v>
      </c>
      <c r="OB99" t="s">
        <v>570</v>
      </c>
      <c r="OC99" t="s">
        <v>509</v>
      </c>
      <c r="OD99" t="s">
        <v>2871</v>
      </c>
      <c r="OE99" t="s">
        <v>509</v>
      </c>
      <c r="OF99" t="s">
        <v>509</v>
      </c>
      <c r="OG99" t="s">
        <v>3043</v>
      </c>
      <c r="OH99" t="s">
        <v>509</v>
      </c>
      <c r="OI99" t="s">
        <v>509</v>
      </c>
      <c r="OJ99" t="s">
        <v>2773</v>
      </c>
      <c r="OK99" t="s">
        <v>509</v>
      </c>
      <c r="OL99" t="s">
        <v>570</v>
      </c>
      <c r="OM99">
        <v>0</v>
      </c>
      <c r="OP99" t="s">
        <v>3029</v>
      </c>
      <c r="OQ99">
        <v>19</v>
      </c>
      <c r="OR99">
        <v>0</v>
      </c>
      <c r="OS99">
        <v>0</v>
      </c>
      <c r="OT99">
        <v>0</v>
      </c>
      <c r="OU99">
        <v>0</v>
      </c>
      <c r="OV99">
        <v>0</v>
      </c>
      <c r="OW99">
        <v>0</v>
      </c>
      <c r="OX99">
        <v>0</v>
      </c>
      <c r="OY99">
        <v>0</v>
      </c>
      <c r="OZ99">
        <v>0</v>
      </c>
      <c r="PA99">
        <v>0</v>
      </c>
      <c r="PB99">
        <v>0</v>
      </c>
      <c r="PC99">
        <v>0</v>
      </c>
      <c r="PD99">
        <v>0</v>
      </c>
      <c r="PE99">
        <v>8459006</v>
      </c>
      <c r="PF99">
        <v>8459006</v>
      </c>
      <c r="PG99">
        <v>8459006</v>
      </c>
      <c r="PH99">
        <v>8459006</v>
      </c>
      <c r="PI99">
        <v>8459006</v>
      </c>
      <c r="PJ99">
        <v>8459006</v>
      </c>
      <c r="PK99">
        <v>8459006</v>
      </c>
      <c r="PL99">
        <v>8459006</v>
      </c>
      <c r="PM99">
        <v>8459006</v>
      </c>
      <c r="PN99">
        <v>8459006</v>
      </c>
      <c r="PO99">
        <v>8459006</v>
      </c>
      <c r="PP99">
        <v>8459006</v>
      </c>
      <c r="PQ99">
        <v>8459006</v>
      </c>
      <c r="PR99">
        <v>8960657</v>
      </c>
      <c r="PS99">
        <v>1435571267</v>
      </c>
      <c r="PT99" t="s">
        <v>517</v>
      </c>
    </row>
    <row r="100" spans="1:436" x14ac:dyDescent="0.35">
      <c r="A100" t="s">
        <v>3044</v>
      </c>
      <c r="B100">
        <v>7873</v>
      </c>
      <c r="C100" t="s">
        <v>2825</v>
      </c>
      <c r="D100">
        <v>2020110010189</v>
      </c>
      <c r="E100" t="s">
        <v>437</v>
      </c>
      <c r="F100" t="s">
        <v>438</v>
      </c>
      <c r="G100" t="s">
        <v>439</v>
      </c>
      <c r="H100" t="s">
        <v>2737</v>
      </c>
      <c r="I100" t="s">
        <v>2738</v>
      </c>
      <c r="J100" t="s">
        <v>2739</v>
      </c>
      <c r="K100" t="s">
        <v>2740</v>
      </c>
      <c r="L100" t="s">
        <v>2741</v>
      </c>
      <c r="M100" t="s">
        <v>2740</v>
      </c>
      <c r="N100" t="s">
        <v>2778</v>
      </c>
      <c r="O100" t="s">
        <v>2741</v>
      </c>
      <c r="P100" t="s">
        <v>2740</v>
      </c>
      <c r="Q100" t="s">
        <v>2745</v>
      </c>
      <c r="R100" t="s">
        <v>2746</v>
      </c>
      <c r="S100" t="s">
        <v>3045</v>
      </c>
      <c r="T100" t="s">
        <v>3046</v>
      </c>
      <c r="AC100" t="s">
        <v>3045</v>
      </c>
      <c r="AG100" t="s">
        <v>452</v>
      </c>
      <c r="AH100" t="s">
        <v>665</v>
      </c>
      <c r="AI100" t="s">
        <v>3047</v>
      </c>
      <c r="AJ100">
        <v>0</v>
      </c>
      <c r="AK100">
        <v>44055</v>
      </c>
      <c r="AL100">
        <v>1</v>
      </c>
      <c r="AM100">
        <v>2023</v>
      </c>
      <c r="AN100" t="s">
        <v>3048</v>
      </c>
      <c r="AO100" t="s">
        <v>2783</v>
      </c>
      <c r="AP100">
        <v>2020</v>
      </c>
      <c r="AQ100">
        <v>2024</v>
      </c>
      <c r="AR100" t="s">
        <v>527</v>
      </c>
      <c r="AS100" t="s">
        <v>705</v>
      </c>
      <c r="AT100" t="s">
        <v>460</v>
      </c>
      <c r="AU100" t="s">
        <v>670</v>
      </c>
      <c r="AV100" t="s">
        <v>462</v>
      </c>
      <c r="AW100" t="s">
        <v>462</v>
      </c>
      <c r="AX100" t="s">
        <v>462</v>
      </c>
      <c r="AY100">
        <v>1</v>
      </c>
      <c r="BB100" t="s">
        <v>3049</v>
      </c>
      <c r="BC100" t="s">
        <v>3050</v>
      </c>
      <c r="BD100" t="s">
        <v>3051</v>
      </c>
      <c r="BE100" t="s">
        <v>3052</v>
      </c>
      <c r="BF100" t="s">
        <v>532</v>
      </c>
      <c r="BG100">
        <v>2</v>
      </c>
      <c r="BH100">
        <v>45204</v>
      </c>
      <c r="BI100" t="s">
        <v>2757</v>
      </c>
      <c r="BJ100" t="s">
        <v>50</v>
      </c>
      <c r="BK100">
        <v>100</v>
      </c>
      <c r="BL100">
        <v>100</v>
      </c>
      <c r="BM100">
        <v>100</v>
      </c>
      <c r="BN100">
        <v>100</v>
      </c>
      <c r="BO100">
        <v>100</v>
      </c>
      <c r="BP100">
        <v>100</v>
      </c>
      <c r="BQ100">
        <v>17173136778</v>
      </c>
      <c r="BR100">
        <v>2259011209</v>
      </c>
      <c r="BS100">
        <v>4940293103</v>
      </c>
      <c r="BT100">
        <v>4732731046</v>
      </c>
      <c r="BU100">
        <v>689879392</v>
      </c>
      <c r="BV100">
        <v>4551222028</v>
      </c>
      <c r="BW100">
        <v>100</v>
      </c>
      <c r="BX100">
        <v>100</v>
      </c>
      <c r="BY100">
        <v>100</v>
      </c>
      <c r="BZ100">
        <v>100</v>
      </c>
      <c r="CA100">
        <v>100</v>
      </c>
      <c r="CB100">
        <v>100</v>
      </c>
      <c r="CC100">
        <v>100</v>
      </c>
      <c r="CD100">
        <v>2251995051</v>
      </c>
      <c r="CE100">
        <v>1893459170</v>
      </c>
      <c r="CF100">
        <v>4921704935</v>
      </c>
      <c r="CG100">
        <v>4715273344</v>
      </c>
      <c r="CH100">
        <v>4732513043</v>
      </c>
      <c r="CI100">
        <v>4652304497</v>
      </c>
      <c r="CJ100">
        <v>100</v>
      </c>
      <c r="CK100">
        <v>100</v>
      </c>
      <c r="CL100">
        <v>100</v>
      </c>
      <c r="CM100" t="s">
        <v>491</v>
      </c>
      <c r="CN100" t="s">
        <v>469</v>
      </c>
      <c r="CO100">
        <v>0</v>
      </c>
      <c r="CP100">
        <v>0</v>
      </c>
      <c r="CQ100">
        <v>25</v>
      </c>
      <c r="CR100">
        <v>0</v>
      </c>
      <c r="CS100">
        <v>0</v>
      </c>
      <c r="CT100">
        <v>25</v>
      </c>
      <c r="CU100">
        <v>0</v>
      </c>
      <c r="CV100">
        <v>0</v>
      </c>
      <c r="CW100">
        <v>25</v>
      </c>
      <c r="CX100">
        <v>0</v>
      </c>
      <c r="CY100">
        <v>0</v>
      </c>
      <c r="CZ100">
        <v>25</v>
      </c>
      <c r="DA100">
        <v>100</v>
      </c>
      <c r="DB100" s="92">
        <v>100</v>
      </c>
      <c r="DC100">
        <v>100</v>
      </c>
      <c r="DD100">
        <v>100</v>
      </c>
      <c r="DE100">
        <v>0</v>
      </c>
      <c r="DF100">
        <v>0</v>
      </c>
      <c r="DG100">
        <v>25</v>
      </c>
      <c r="DH100">
        <v>0</v>
      </c>
      <c r="DI100">
        <v>0</v>
      </c>
      <c r="DJ100">
        <v>25</v>
      </c>
      <c r="DK100">
        <v>0</v>
      </c>
      <c r="DL100">
        <v>0</v>
      </c>
      <c r="DM100">
        <v>25</v>
      </c>
      <c r="DN100">
        <v>0</v>
      </c>
      <c r="DO100">
        <v>0</v>
      </c>
      <c r="DP100">
        <v>25</v>
      </c>
      <c r="DQ100">
        <v>100</v>
      </c>
      <c r="DR100">
        <v>0</v>
      </c>
      <c r="DS100">
        <v>0</v>
      </c>
      <c r="DT100">
        <v>25</v>
      </c>
      <c r="DU100">
        <v>0</v>
      </c>
      <c r="DV100">
        <v>0</v>
      </c>
      <c r="DW100">
        <v>25</v>
      </c>
      <c r="DX100">
        <v>0</v>
      </c>
      <c r="DY100">
        <v>0</v>
      </c>
      <c r="DZ100">
        <v>25</v>
      </c>
      <c r="EA100">
        <v>0</v>
      </c>
      <c r="EB100">
        <v>0</v>
      </c>
      <c r="EC100">
        <v>25</v>
      </c>
      <c r="ED100">
        <v>100</v>
      </c>
      <c r="EE100">
        <v>100</v>
      </c>
      <c r="EF100">
        <v>0</v>
      </c>
      <c r="EG100">
        <v>0</v>
      </c>
      <c r="EH100" t="s">
        <v>2759</v>
      </c>
      <c r="EI100">
        <v>0</v>
      </c>
      <c r="EJ100">
        <v>0</v>
      </c>
      <c r="EK100" t="s">
        <v>2759</v>
      </c>
      <c r="EL100">
        <v>0</v>
      </c>
      <c r="EM100">
        <v>0</v>
      </c>
      <c r="EN100" t="s">
        <v>3053</v>
      </c>
      <c r="EO100">
        <v>0</v>
      </c>
      <c r="EP100">
        <v>0</v>
      </c>
      <c r="EQ100" t="s">
        <v>3053</v>
      </c>
      <c r="ER100">
        <v>0</v>
      </c>
      <c r="ES100">
        <v>0</v>
      </c>
      <c r="ET100" t="s">
        <v>2759</v>
      </c>
      <c r="EU100">
        <v>0</v>
      </c>
      <c r="EV100">
        <v>0</v>
      </c>
      <c r="EW100" t="s">
        <v>2759</v>
      </c>
      <c r="EX100">
        <v>0</v>
      </c>
      <c r="EY100">
        <v>0</v>
      </c>
      <c r="EZ100" t="s">
        <v>3054</v>
      </c>
      <c r="FA100">
        <v>0</v>
      </c>
      <c r="FB100">
        <v>0</v>
      </c>
      <c r="FC100" t="s">
        <v>3053</v>
      </c>
      <c r="FD100">
        <v>618963000</v>
      </c>
      <c r="FE100">
        <v>618963000</v>
      </c>
      <c r="FF100">
        <v>618963000</v>
      </c>
      <c r="FG100">
        <v>618963000</v>
      </c>
      <c r="FH100">
        <v>618963000</v>
      </c>
      <c r="FI100">
        <v>618963000</v>
      </c>
      <c r="FJ100">
        <v>618963000</v>
      </c>
      <c r="FK100">
        <v>618963000</v>
      </c>
      <c r="FL100">
        <v>618963000</v>
      </c>
      <c r="FM100">
        <v>618963000</v>
      </c>
      <c r="FN100">
        <v>618963000</v>
      </c>
      <c r="FO100">
        <v>618963000</v>
      </c>
      <c r="FP100">
        <v>618963000</v>
      </c>
      <c r="FQ100">
        <v>618963000</v>
      </c>
      <c r="FR100">
        <v>618963000</v>
      </c>
      <c r="FS100">
        <v>666111870</v>
      </c>
      <c r="FT100">
        <v>666111870</v>
      </c>
      <c r="FU100">
        <v>666111870</v>
      </c>
      <c r="FV100">
        <v>666111870</v>
      </c>
      <c r="FW100">
        <v>666111870</v>
      </c>
      <c r="FX100">
        <v>658101870</v>
      </c>
      <c r="FY100">
        <v>658101870</v>
      </c>
      <c r="FZ100">
        <v>658101870</v>
      </c>
      <c r="GA100">
        <v>689879392</v>
      </c>
      <c r="GB100">
        <v>689879392</v>
      </c>
      <c r="GC100">
        <v>689879392</v>
      </c>
      <c r="GD100">
        <v>482163264</v>
      </c>
      <c r="GE100">
        <v>618529022</v>
      </c>
      <c r="GF100">
        <v>666110924</v>
      </c>
      <c r="GG100">
        <v>666110924</v>
      </c>
      <c r="GH100">
        <v>602800559</v>
      </c>
      <c r="GI100">
        <v>602800559</v>
      </c>
      <c r="GJ100">
        <v>602800559</v>
      </c>
      <c r="GK100">
        <v>635367725</v>
      </c>
      <c r="GL100">
        <v>635367725</v>
      </c>
      <c r="GM100">
        <v>635367725</v>
      </c>
      <c r="GN100">
        <v>679522406</v>
      </c>
      <c r="GO100">
        <v>689699645</v>
      </c>
      <c r="GP100">
        <v>689699645</v>
      </c>
      <c r="GQ100">
        <v>0</v>
      </c>
      <c r="GR100">
        <v>49062220</v>
      </c>
      <c r="GS100">
        <v>121128973</v>
      </c>
      <c r="GT100">
        <v>202163593</v>
      </c>
      <c r="GU100">
        <v>284519933</v>
      </c>
      <c r="GV100">
        <v>351015639</v>
      </c>
      <c r="GW100">
        <v>415132250</v>
      </c>
      <c r="GX100">
        <v>479248861</v>
      </c>
      <c r="GY100">
        <v>519838865</v>
      </c>
      <c r="GZ100">
        <v>559503665</v>
      </c>
      <c r="HA100">
        <v>597450230</v>
      </c>
      <c r="HB100">
        <v>667818579</v>
      </c>
      <c r="HC100">
        <v>667818579</v>
      </c>
      <c r="HD100">
        <v>80208546</v>
      </c>
      <c r="HE100">
        <v>80208546</v>
      </c>
      <c r="HF100">
        <v>80208546</v>
      </c>
      <c r="HG100">
        <v>80208546</v>
      </c>
      <c r="HH100">
        <v>80208546</v>
      </c>
      <c r="HI100">
        <v>80208546</v>
      </c>
      <c r="HJ100">
        <v>80208546</v>
      </c>
      <c r="HK100">
        <v>80208546</v>
      </c>
      <c r="HL100">
        <v>80208546</v>
      </c>
      <c r="HM100">
        <v>80208546</v>
      </c>
      <c r="HN100">
        <v>80208546</v>
      </c>
      <c r="HO100">
        <v>80208546</v>
      </c>
      <c r="HP100">
        <v>80208546</v>
      </c>
      <c r="HQ100">
        <v>3251431</v>
      </c>
      <c r="HR100">
        <v>75053841</v>
      </c>
      <c r="HS100">
        <v>79891334</v>
      </c>
      <c r="HT100">
        <v>79891334</v>
      </c>
      <c r="HU100">
        <v>79891334</v>
      </c>
      <c r="HV100">
        <v>79891334</v>
      </c>
      <c r="HW100">
        <v>79891334</v>
      </c>
      <c r="HX100">
        <v>79891334</v>
      </c>
      <c r="HY100">
        <v>79891334</v>
      </c>
      <c r="HZ100">
        <v>79891334</v>
      </c>
      <c r="IA100">
        <v>79891334</v>
      </c>
      <c r="IB100">
        <v>79891334</v>
      </c>
      <c r="IC100">
        <v>79891334</v>
      </c>
      <c r="ID100" t="s">
        <v>3055</v>
      </c>
      <c r="IE100" t="s">
        <v>480</v>
      </c>
      <c r="IF100" t="s">
        <v>480</v>
      </c>
      <c r="IG100" t="s">
        <v>1448</v>
      </c>
      <c r="IH100" t="s">
        <v>1448</v>
      </c>
      <c r="II100" t="s">
        <v>3056</v>
      </c>
      <c r="IJ100" t="s">
        <v>2766</v>
      </c>
      <c r="IK100" t="s">
        <v>2766</v>
      </c>
      <c r="IL100" t="s">
        <v>3056</v>
      </c>
      <c r="IM100" t="s">
        <v>2766</v>
      </c>
      <c r="IN100" t="s">
        <v>2766</v>
      </c>
      <c r="IO100" t="s">
        <v>3057</v>
      </c>
      <c r="IP100" t="s">
        <v>2766</v>
      </c>
      <c r="IQ100" t="s">
        <v>2766</v>
      </c>
      <c r="IR100" t="s">
        <v>3058</v>
      </c>
      <c r="IS100">
        <v>0</v>
      </c>
      <c r="IT100">
        <v>0</v>
      </c>
      <c r="IU100">
        <v>1</v>
      </c>
      <c r="IV100">
        <v>0</v>
      </c>
      <c r="IW100">
        <v>0</v>
      </c>
      <c r="IX100">
        <v>1</v>
      </c>
      <c r="IY100">
        <v>0</v>
      </c>
      <c r="IZ100">
        <v>0</v>
      </c>
      <c r="JA100">
        <v>1</v>
      </c>
      <c r="JB100">
        <v>0</v>
      </c>
      <c r="JC100">
        <v>0</v>
      </c>
      <c r="JD100">
        <v>1</v>
      </c>
      <c r="JE100">
        <v>1</v>
      </c>
      <c r="JF100">
        <v>0</v>
      </c>
      <c r="JG100">
        <v>0</v>
      </c>
      <c r="JH100">
        <v>25</v>
      </c>
      <c r="JI100">
        <v>0</v>
      </c>
      <c r="JJ100">
        <v>0</v>
      </c>
      <c r="JK100">
        <v>25</v>
      </c>
      <c r="JL100">
        <v>0</v>
      </c>
      <c r="JM100">
        <v>0</v>
      </c>
      <c r="JN100">
        <v>25</v>
      </c>
      <c r="JO100">
        <v>0</v>
      </c>
      <c r="JP100">
        <v>0</v>
      </c>
      <c r="JQ100">
        <v>25</v>
      </c>
      <c r="JR100">
        <v>100</v>
      </c>
      <c r="JS100">
        <v>0</v>
      </c>
      <c r="JT100">
        <v>0</v>
      </c>
      <c r="JU100">
        <v>25</v>
      </c>
      <c r="JV100">
        <v>25</v>
      </c>
      <c r="JW100">
        <v>25</v>
      </c>
      <c r="JX100">
        <v>50</v>
      </c>
      <c r="JY100">
        <v>50</v>
      </c>
      <c r="JZ100">
        <v>50</v>
      </c>
      <c r="KA100">
        <v>75</v>
      </c>
      <c r="KB100">
        <v>75</v>
      </c>
      <c r="KC100">
        <v>75</v>
      </c>
      <c r="KD100">
        <v>100</v>
      </c>
      <c r="KE100" t="s">
        <v>489</v>
      </c>
      <c r="KF100" t="s">
        <v>480</v>
      </c>
      <c r="KG100">
        <v>100</v>
      </c>
      <c r="KH100" t="s">
        <v>480</v>
      </c>
      <c r="KI100" t="s">
        <v>480</v>
      </c>
      <c r="KJ100">
        <v>100</v>
      </c>
      <c r="KK100" t="s">
        <v>480</v>
      </c>
      <c r="KL100" t="s">
        <v>480</v>
      </c>
      <c r="KM100">
        <v>100</v>
      </c>
      <c r="KN100" t="s">
        <v>480</v>
      </c>
      <c r="KO100" t="s">
        <v>480</v>
      </c>
      <c r="KP100">
        <v>100</v>
      </c>
      <c r="KQ100" t="s">
        <v>489</v>
      </c>
      <c r="KR100" t="s">
        <v>489</v>
      </c>
      <c r="KS100">
        <v>100</v>
      </c>
      <c r="KT100">
        <v>100</v>
      </c>
      <c r="KU100">
        <v>100</v>
      </c>
      <c r="KV100">
        <v>100</v>
      </c>
      <c r="KW100">
        <v>100</v>
      </c>
      <c r="KX100">
        <v>100</v>
      </c>
      <c r="KY100">
        <v>100</v>
      </c>
      <c r="KZ100">
        <v>100</v>
      </c>
      <c r="LA100">
        <v>100</v>
      </c>
      <c r="LB100">
        <v>100</v>
      </c>
      <c r="LC100">
        <v>100</v>
      </c>
      <c r="LD100" t="s">
        <v>2770</v>
      </c>
      <c r="LE100" t="s">
        <v>2738</v>
      </c>
      <c r="LF100">
        <v>100</v>
      </c>
      <c r="LG100">
        <v>100</v>
      </c>
      <c r="LH100" t="s">
        <v>480</v>
      </c>
      <c r="LI100" t="s">
        <v>480</v>
      </c>
      <c r="LJ100">
        <v>100</v>
      </c>
      <c r="LK100">
        <v>100</v>
      </c>
      <c r="LL100">
        <v>7659519414</v>
      </c>
      <c r="LM100">
        <v>7658329340</v>
      </c>
      <c r="LN100">
        <v>6172952028</v>
      </c>
      <c r="LO100">
        <v>1444531924</v>
      </c>
      <c r="LP100">
        <v>1362272808</v>
      </c>
      <c r="LQ100" t="s">
        <v>489</v>
      </c>
      <c r="LR100" t="s">
        <v>489</v>
      </c>
      <c r="LS100">
        <v>25</v>
      </c>
      <c r="LT100">
        <v>0</v>
      </c>
      <c r="LU100">
        <v>0</v>
      </c>
      <c r="LV100">
        <v>25</v>
      </c>
      <c r="LW100">
        <v>0</v>
      </c>
      <c r="LX100">
        <v>0</v>
      </c>
      <c r="LY100">
        <v>25</v>
      </c>
      <c r="LZ100">
        <v>0</v>
      </c>
      <c r="MA100">
        <v>0</v>
      </c>
      <c r="MB100">
        <v>25</v>
      </c>
      <c r="MC100">
        <v>100</v>
      </c>
      <c r="MD100">
        <v>100</v>
      </c>
      <c r="ME100">
        <v>100</v>
      </c>
      <c r="MF100" t="s">
        <v>491</v>
      </c>
      <c r="MG100" t="s">
        <v>491</v>
      </c>
      <c r="MH100" t="s">
        <v>492</v>
      </c>
      <c r="MI100" t="s">
        <v>491</v>
      </c>
      <c r="MJ100" t="s">
        <v>491</v>
      </c>
      <c r="MK100" t="s">
        <v>492</v>
      </c>
      <c r="ML100" t="s">
        <v>491</v>
      </c>
      <c r="MM100" t="s">
        <v>491</v>
      </c>
      <c r="MN100" t="s">
        <v>492</v>
      </c>
      <c r="MO100" t="s">
        <v>491</v>
      </c>
      <c r="MP100" t="s">
        <v>493</v>
      </c>
      <c r="MQ100">
        <v>0</v>
      </c>
      <c r="MR100" t="s">
        <v>491</v>
      </c>
      <c r="MS100" t="s">
        <v>491</v>
      </c>
      <c r="MT100" t="s">
        <v>494</v>
      </c>
      <c r="MU100" t="s">
        <v>491</v>
      </c>
      <c r="MV100" t="s">
        <v>491</v>
      </c>
      <c r="MW100" t="s">
        <v>494</v>
      </c>
      <c r="MX100" t="s">
        <v>491</v>
      </c>
      <c r="MY100" t="s">
        <v>491</v>
      </c>
      <c r="MZ100" t="s">
        <v>496</v>
      </c>
      <c r="NA100" t="s">
        <v>491</v>
      </c>
      <c r="NB100" t="s">
        <v>497</v>
      </c>
      <c r="NC100">
        <v>0</v>
      </c>
      <c r="ND100" t="s">
        <v>489</v>
      </c>
      <c r="NE100" t="s">
        <v>489</v>
      </c>
      <c r="NF100">
        <v>100</v>
      </c>
      <c r="NG100">
        <v>100</v>
      </c>
      <c r="NH100">
        <v>100</v>
      </c>
      <c r="NI100">
        <v>100</v>
      </c>
      <c r="NJ100">
        <v>100</v>
      </c>
      <c r="NK100">
        <v>100</v>
      </c>
      <c r="NL100">
        <v>100</v>
      </c>
      <c r="NM100">
        <v>100</v>
      </c>
      <c r="NN100">
        <v>100</v>
      </c>
      <c r="NO100">
        <v>100</v>
      </c>
      <c r="NP100" t="s">
        <v>3059</v>
      </c>
      <c r="NQ100" t="s">
        <v>2931</v>
      </c>
      <c r="NR100" t="s">
        <v>2931</v>
      </c>
      <c r="NS100" t="s">
        <v>2931</v>
      </c>
      <c r="NT100" t="s">
        <v>2931</v>
      </c>
      <c r="NU100" t="s">
        <v>2931</v>
      </c>
      <c r="NV100" t="s">
        <v>2931</v>
      </c>
      <c r="NW100" t="s">
        <v>2931</v>
      </c>
      <c r="NX100" t="s">
        <v>2931</v>
      </c>
      <c r="NY100" t="s">
        <v>2931</v>
      </c>
      <c r="NZ100" t="s">
        <v>3060</v>
      </c>
      <c r="OA100">
        <v>0</v>
      </c>
      <c r="OB100" t="s">
        <v>509</v>
      </c>
      <c r="OC100" t="s">
        <v>509</v>
      </c>
      <c r="OD100" t="s">
        <v>2871</v>
      </c>
      <c r="OE100" t="s">
        <v>509</v>
      </c>
      <c r="OF100" t="s">
        <v>509</v>
      </c>
      <c r="OG100" t="s">
        <v>3061</v>
      </c>
      <c r="OH100" t="s">
        <v>509</v>
      </c>
      <c r="OI100" t="s">
        <v>509</v>
      </c>
      <c r="OJ100" t="s">
        <v>2773</v>
      </c>
      <c r="OK100" t="s">
        <v>509</v>
      </c>
      <c r="OL100" t="s">
        <v>570</v>
      </c>
      <c r="OM100">
        <v>0</v>
      </c>
      <c r="OP100" t="s">
        <v>3044</v>
      </c>
      <c r="OQ100">
        <v>100</v>
      </c>
      <c r="OR100">
        <v>317212</v>
      </c>
      <c r="OS100">
        <v>317212</v>
      </c>
      <c r="OT100">
        <v>317212</v>
      </c>
      <c r="OU100">
        <v>317212</v>
      </c>
      <c r="OV100">
        <v>317212</v>
      </c>
      <c r="OW100">
        <v>317212</v>
      </c>
      <c r="OX100">
        <v>317212</v>
      </c>
      <c r="OY100">
        <v>317212</v>
      </c>
      <c r="OZ100">
        <v>317212</v>
      </c>
      <c r="PA100">
        <v>317212</v>
      </c>
      <c r="PB100">
        <v>317212</v>
      </c>
      <c r="PC100">
        <v>317212</v>
      </c>
      <c r="PD100">
        <v>317212</v>
      </c>
      <c r="PE100">
        <v>79891334</v>
      </c>
      <c r="PF100">
        <v>79891334</v>
      </c>
      <c r="PG100">
        <v>79891334</v>
      </c>
      <c r="PH100">
        <v>79891334</v>
      </c>
      <c r="PI100">
        <v>79891334</v>
      </c>
      <c r="PJ100">
        <v>79891334</v>
      </c>
      <c r="PK100">
        <v>79891334</v>
      </c>
      <c r="PL100">
        <v>79891334</v>
      </c>
      <c r="PM100">
        <v>79891334</v>
      </c>
      <c r="PN100">
        <v>79891334</v>
      </c>
      <c r="PO100">
        <v>79891334</v>
      </c>
      <c r="PP100">
        <v>79891334</v>
      </c>
      <c r="PQ100">
        <v>79891334</v>
      </c>
      <c r="PR100">
        <v>8960657</v>
      </c>
      <c r="PS100">
        <v>1435571267</v>
      </c>
      <c r="PT100" t="s">
        <v>517</v>
      </c>
    </row>
    <row r="101" spans="1:436" x14ac:dyDescent="0.35">
      <c r="A101" t="s">
        <v>3062</v>
      </c>
      <c r="B101">
        <v>7873</v>
      </c>
      <c r="C101" t="s">
        <v>3063</v>
      </c>
      <c r="D101">
        <v>2020110010189</v>
      </c>
      <c r="E101" t="s">
        <v>437</v>
      </c>
      <c r="F101" t="s">
        <v>438</v>
      </c>
      <c r="G101" t="s">
        <v>439</v>
      </c>
      <c r="H101" t="s">
        <v>2737</v>
      </c>
      <c r="I101" t="s">
        <v>583</v>
      </c>
      <c r="J101" t="s">
        <v>2739</v>
      </c>
      <c r="K101" t="s">
        <v>2740</v>
      </c>
      <c r="L101" t="s">
        <v>2741</v>
      </c>
      <c r="M101" t="s">
        <v>2740</v>
      </c>
      <c r="N101" t="s">
        <v>2778</v>
      </c>
      <c r="O101" t="s">
        <v>2741</v>
      </c>
      <c r="P101" t="s">
        <v>2740</v>
      </c>
      <c r="Q101" t="s">
        <v>2745</v>
      </c>
      <c r="R101" t="s">
        <v>2746</v>
      </c>
      <c r="S101" t="s">
        <v>3064</v>
      </c>
      <c r="T101" t="s">
        <v>3064</v>
      </c>
      <c r="AF101" t="s">
        <v>3064</v>
      </c>
      <c r="AG101" t="s">
        <v>480</v>
      </c>
      <c r="AH101" t="s">
        <v>480</v>
      </c>
      <c r="AI101" t="s">
        <v>3065</v>
      </c>
      <c r="AJ101" t="s">
        <v>3066</v>
      </c>
      <c r="AK101">
        <v>44055</v>
      </c>
      <c r="AL101">
        <v>1</v>
      </c>
      <c r="AM101">
        <v>2023</v>
      </c>
      <c r="AN101" t="s">
        <v>3067</v>
      </c>
      <c r="AO101" t="s">
        <v>3068</v>
      </c>
      <c r="AP101">
        <v>2020</v>
      </c>
      <c r="AQ101">
        <v>2024</v>
      </c>
      <c r="AR101" t="s">
        <v>469</v>
      </c>
      <c r="AS101" t="s">
        <v>459</v>
      </c>
      <c r="AT101" t="s">
        <v>460</v>
      </c>
      <c r="AU101" t="s">
        <v>670</v>
      </c>
      <c r="AV101" t="s">
        <v>462</v>
      </c>
      <c r="AW101" t="s">
        <v>462</v>
      </c>
      <c r="AX101" t="s">
        <v>462</v>
      </c>
      <c r="AZ101">
        <v>1</v>
      </c>
      <c r="BB101" t="s">
        <v>3069</v>
      </c>
      <c r="BC101" t="s">
        <v>3070</v>
      </c>
      <c r="BD101" t="s">
        <v>3071</v>
      </c>
      <c r="BE101" t="s">
        <v>583</v>
      </c>
      <c r="BF101" t="s">
        <v>3072</v>
      </c>
      <c r="BG101">
        <v>3</v>
      </c>
      <c r="BH101">
        <v>45204</v>
      </c>
      <c r="BI101" t="s">
        <v>2757</v>
      </c>
      <c r="BJ101" t="s">
        <v>51</v>
      </c>
      <c r="BK101">
        <v>1</v>
      </c>
      <c r="BL101">
        <v>0.25</v>
      </c>
      <c r="BM101">
        <v>0.23</v>
      </c>
      <c r="BN101">
        <v>0.22</v>
      </c>
      <c r="BO101">
        <v>0.17</v>
      </c>
      <c r="BP101">
        <v>0.13</v>
      </c>
      <c r="BW101">
        <v>0.1</v>
      </c>
      <c r="BX101">
        <v>0.27</v>
      </c>
      <c r="BY101">
        <v>0.2</v>
      </c>
      <c r="BZ101">
        <v>0.17</v>
      </c>
      <c r="CA101">
        <v>0.23</v>
      </c>
      <c r="CB101">
        <v>0.22000000000000003</v>
      </c>
      <c r="CC101">
        <v>0.17</v>
      </c>
      <c r="CD101">
        <v>0</v>
      </c>
      <c r="CE101" t="s">
        <v>583</v>
      </c>
      <c r="CF101" t="s">
        <v>583</v>
      </c>
      <c r="CG101" t="s">
        <v>583</v>
      </c>
      <c r="CH101" t="s">
        <v>583</v>
      </c>
      <c r="CI101" t="s">
        <v>583</v>
      </c>
      <c r="CJ101">
        <v>0.252</v>
      </c>
      <c r="CK101">
        <v>0.23</v>
      </c>
      <c r="CL101">
        <v>0.22000000000000003</v>
      </c>
      <c r="CM101">
        <v>0.872</v>
      </c>
      <c r="CN101" t="s">
        <v>469</v>
      </c>
      <c r="CO101">
        <v>2.0000000000000004E-2</v>
      </c>
      <c r="CP101">
        <v>4.0000000000000008E-2</v>
      </c>
      <c r="CQ101" t="s">
        <v>480</v>
      </c>
      <c r="CR101">
        <v>3.0000000000000006E-2</v>
      </c>
      <c r="CS101" t="s">
        <v>480</v>
      </c>
      <c r="CT101">
        <v>2.0000000000000004E-2</v>
      </c>
      <c r="CU101">
        <v>2.0000000000000004E-2</v>
      </c>
      <c r="CV101" t="s">
        <v>480</v>
      </c>
      <c r="CW101" t="s">
        <v>480</v>
      </c>
      <c r="CX101" t="s">
        <v>480</v>
      </c>
      <c r="CY101">
        <v>2.0000000000000004E-2</v>
      </c>
      <c r="CZ101">
        <v>2.0000000000000004E-2</v>
      </c>
      <c r="DA101">
        <v>0.17</v>
      </c>
      <c r="DB101" s="92">
        <v>0.17000000000000004</v>
      </c>
      <c r="DC101">
        <v>0.17000000000000004</v>
      </c>
      <c r="DD101">
        <v>0.17000000000000004</v>
      </c>
      <c r="DE101">
        <v>0.02</v>
      </c>
      <c r="DF101">
        <v>0.04</v>
      </c>
      <c r="DG101" t="s">
        <v>480</v>
      </c>
      <c r="DH101">
        <v>0.03</v>
      </c>
      <c r="DI101" t="s">
        <v>480</v>
      </c>
      <c r="DJ101">
        <v>0.02</v>
      </c>
      <c r="DK101">
        <v>0.02</v>
      </c>
      <c r="DL101" t="s">
        <v>480</v>
      </c>
      <c r="DM101" t="s">
        <v>480</v>
      </c>
      <c r="DN101" t="s">
        <v>480</v>
      </c>
      <c r="DO101">
        <v>0.02</v>
      </c>
      <c r="DP101">
        <v>0.02</v>
      </c>
      <c r="DQ101">
        <v>0.16999999999999998</v>
      </c>
      <c r="DR101">
        <v>0.02</v>
      </c>
      <c r="DS101">
        <v>0.04</v>
      </c>
      <c r="DT101">
        <v>0</v>
      </c>
      <c r="DU101">
        <v>0</v>
      </c>
      <c r="DV101">
        <v>0.03</v>
      </c>
      <c r="DW101">
        <v>0.02</v>
      </c>
      <c r="DX101">
        <v>0</v>
      </c>
      <c r="DY101">
        <v>0.02</v>
      </c>
      <c r="DZ101">
        <v>0</v>
      </c>
      <c r="EA101">
        <v>0</v>
      </c>
      <c r="EB101">
        <v>0.02</v>
      </c>
      <c r="EC101">
        <v>0.02</v>
      </c>
      <c r="ED101">
        <v>0.16999999999999998</v>
      </c>
      <c r="EE101">
        <v>0.16999999999999998</v>
      </c>
      <c r="EF101" t="s">
        <v>3073</v>
      </c>
      <c r="EG101" t="s">
        <v>3074</v>
      </c>
      <c r="EH101">
        <v>0</v>
      </c>
      <c r="EI101" t="s">
        <v>2816</v>
      </c>
      <c r="EJ101">
        <v>0</v>
      </c>
      <c r="EK101" t="s">
        <v>2789</v>
      </c>
      <c r="EL101" t="s">
        <v>3075</v>
      </c>
      <c r="EM101">
        <v>0</v>
      </c>
      <c r="EN101">
        <v>0</v>
      </c>
      <c r="EO101">
        <v>0</v>
      </c>
      <c r="EP101" t="s">
        <v>3076</v>
      </c>
      <c r="EQ101" t="s">
        <v>3077</v>
      </c>
      <c r="ER101" t="s">
        <v>3073</v>
      </c>
      <c r="ES101" t="s">
        <v>3078</v>
      </c>
      <c r="ET101">
        <v>0</v>
      </c>
      <c r="EU101" t="s">
        <v>491</v>
      </c>
      <c r="EV101" t="s">
        <v>2818</v>
      </c>
      <c r="EW101" t="s">
        <v>2789</v>
      </c>
      <c r="EX101">
        <v>0</v>
      </c>
      <c r="EY101" t="s">
        <v>3075</v>
      </c>
      <c r="EZ101">
        <v>0</v>
      </c>
      <c r="FA101">
        <v>0</v>
      </c>
      <c r="FB101" t="s">
        <v>3076</v>
      </c>
      <c r="FC101" t="s">
        <v>3079</v>
      </c>
      <c r="FD101" t="s">
        <v>583</v>
      </c>
      <c r="FE101" t="s">
        <v>583</v>
      </c>
      <c r="FF101" t="s">
        <v>583</v>
      </c>
      <c r="FG101" t="s">
        <v>583</v>
      </c>
      <c r="FH101" t="s">
        <v>583</v>
      </c>
      <c r="FI101" t="s">
        <v>583</v>
      </c>
      <c r="FJ101" t="s">
        <v>583</v>
      </c>
      <c r="FK101" t="s">
        <v>583</v>
      </c>
      <c r="FL101" t="s">
        <v>583</v>
      </c>
      <c r="FM101" t="s">
        <v>583</v>
      </c>
      <c r="FN101" t="s">
        <v>583</v>
      </c>
      <c r="FO101" t="s">
        <v>583</v>
      </c>
      <c r="FP101" t="s">
        <v>583</v>
      </c>
      <c r="FQ101" t="s">
        <v>583</v>
      </c>
      <c r="FR101" t="s">
        <v>583</v>
      </c>
      <c r="FS101" t="s">
        <v>583</v>
      </c>
      <c r="FT101" t="s">
        <v>583</v>
      </c>
      <c r="FU101" t="s">
        <v>583</v>
      </c>
      <c r="FV101" t="s">
        <v>583</v>
      </c>
      <c r="FW101" t="s">
        <v>583</v>
      </c>
      <c r="FX101" t="s">
        <v>583</v>
      </c>
      <c r="FY101" t="s">
        <v>583</v>
      </c>
      <c r="FZ101" t="s">
        <v>583</v>
      </c>
      <c r="GA101" t="s">
        <v>583</v>
      </c>
      <c r="GB101" t="s">
        <v>583</v>
      </c>
      <c r="GC101" t="s">
        <v>583</v>
      </c>
      <c r="GD101" t="s">
        <v>583</v>
      </c>
      <c r="GE101" t="s">
        <v>583</v>
      </c>
      <c r="GF101" t="s">
        <v>583</v>
      </c>
      <c r="GG101" t="s">
        <v>583</v>
      </c>
      <c r="GH101" t="s">
        <v>583</v>
      </c>
      <c r="GI101" t="s">
        <v>583</v>
      </c>
      <c r="GJ101" t="s">
        <v>583</v>
      </c>
      <c r="GK101" t="s">
        <v>583</v>
      </c>
      <c r="GL101" t="s">
        <v>583</v>
      </c>
      <c r="GM101" t="s">
        <v>583</v>
      </c>
      <c r="GN101" t="s">
        <v>583</v>
      </c>
      <c r="GO101" t="s">
        <v>583</v>
      </c>
      <c r="GP101" t="s">
        <v>583</v>
      </c>
      <c r="GQ101" t="s">
        <v>583</v>
      </c>
      <c r="GR101" t="s">
        <v>583</v>
      </c>
      <c r="GS101" t="s">
        <v>583</v>
      </c>
      <c r="GT101" t="s">
        <v>583</v>
      </c>
      <c r="GU101" t="s">
        <v>583</v>
      </c>
      <c r="GV101" t="s">
        <v>583</v>
      </c>
      <c r="GW101" t="s">
        <v>583</v>
      </c>
      <c r="GX101" t="s">
        <v>583</v>
      </c>
      <c r="GY101" t="s">
        <v>583</v>
      </c>
      <c r="GZ101" t="s">
        <v>583</v>
      </c>
      <c r="HA101" t="s">
        <v>583</v>
      </c>
      <c r="HB101" t="s">
        <v>583</v>
      </c>
      <c r="HC101" t="s">
        <v>583</v>
      </c>
      <c r="HD101" t="s">
        <v>583</v>
      </c>
      <c r="HE101" t="s">
        <v>583</v>
      </c>
      <c r="HF101" t="s">
        <v>583</v>
      </c>
      <c r="HG101" t="s">
        <v>583</v>
      </c>
      <c r="HH101" t="s">
        <v>583</v>
      </c>
      <c r="HI101" t="s">
        <v>583</v>
      </c>
      <c r="HJ101" t="s">
        <v>583</v>
      </c>
      <c r="HK101" t="s">
        <v>583</v>
      </c>
      <c r="HL101" t="s">
        <v>583</v>
      </c>
      <c r="HM101" t="s">
        <v>583</v>
      </c>
      <c r="HN101" t="s">
        <v>583</v>
      </c>
      <c r="HO101" t="s">
        <v>583</v>
      </c>
      <c r="HP101" t="s">
        <v>583</v>
      </c>
      <c r="HQ101" t="s">
        <v>583</v>
      </c>
      <c r="HR101" t="s">
        <v>583</v>
      </c>
      <c r="HS101" t="s">
        <v>583</v>
      </c>
      <c r="HT101" t="s">
        <v>583</v>
      </c>
      <c r="HU101" t="s">
        <v>583</v>
      </c>
      <c r="HV101" t="s">
        <v>583</v>
      </c>
      <c r="HW101" t="s">
        <v>583</v>
      </c>
      <c r="HX101" t="s">
        <v>583</v>
      </c>
      <c r="HY101" t="s">
        <v>583</v>
      </c>
      <c r="HZ101" t="s">
        <v>583</v>
      </c>
      <c r="IA101" t="s">
        <v>583</v>
      </c>
      <c r="IB101" t="s">
        <v>583</v>
      </c>
      <c r="IC101" t="s">
        <v>583</v>
      </c>
      <c r="ID101" t="s">
        <v>3080</v>
      </c>
      <c r="IE101" t="s">
        <v>480</v>
      </c>
      <c r="IF101" t="s">
        <v>480</v>
      </c>
      <c r="IG101" t="s">
        <v>3081</v>
      </c>
      <c r="IH101" t="s">
        <v>3082</v>
      </c>
      <c r="II101" t="s">
        <v>480</v>
      </c>
      <c r="IJ101" t="s">
        <v>2822</v>
      </c>
      <c r="IK101" t="s">
        <v>2823</v>
      </c>
      <c r="IL101" t="s">
        <v>3083</v>
      </c>
      <c r="IM101" t="s">
        <v>2795</v>
      </c>
      <c r="IN101" t="s">
        <v>3084</v>
      </c>
      <c r="IO101" t="s">
        <v>480</v>
      </c>
      <c r="IP101" t="s">
        <v>2766</v>
      </c>
      <c r="IQ101" t="s">
        <v>3085</v>
      </c>
      <c r="IR101" t="s">
        <v>3086</v>
      </c>
      <c r="IS101">
        <v>1</v>
      </c>
      <c r="IT101">
        <v>1</v>
      </c>
      <c r="IU101">
        <v>0</v>
      </c>
      <c r="IV101">
        <v>0</v>
      </c>
      <c r="IW101">
        <v>0.03</v>
      </c>
      <c r="IX101">
        <v>1</v>
      </c>
      <c r="IY101">
        <v>0</v>
      </c>
      <c r="IZ101">
        <v>0.02</v>
      </c>
      <c r="JA101">
        <v>0</v>
      </c>
      <c r="JB101">
        <v>0</v>
      </c>
      <c r="JC101">
        <v>1</v>
      </c>
      <c r="JD101">
        <v>1</v>
      </c>
      <c r="JE101">
        <v>1</v>
      </c>
      <c r="JF101">
        <v>11.764705882352942</v>
      </c>
      <c r="JG101">
        <v>23.529411764705884</v>
      </c>
      <c r="JH101">
        <v>0</v>
      </c>
      <c r="JI101">
        <v>0</v>
      </c>
      <c r="JJ101">
        <v>17.647058823529413</v>
      </c>
      <c r="JK101">
        <v>11.764705882352942</v>
      </c>
      <c r="JL101">
        <v>0</v>
      </c>
      <c r="JM101">
        <v>11.764705882352942</v>
      </c>
      <c r="JN101">
        <v>0</v>
      </c>
      <c r="JO101">
        <v>0</v>
      </c>
      <c r="JP101">
        <v>11.764705882352942</v>
      </c>
      <c r="JQ101">
        <v>11.764705882352942</v>
      </c>
      <c r="JR101">
        <v>100.00000000000001</v>
      </c>
      <c r="JS101">
        <v>11.764705882352942</v>
      </c>
      <c r="JT101">
        <v>35.294117647058826</v>
      </c>
      <c r="JU101">
        <v>35.294117647058826</v>
      </c>
      <c r="JV101">
        <v>35.294117647058826</v>
      </c>
      <c r="JW101">
        <v>52.941176470588239</v>
      </c>
      <c r="JX101">
        <v>64.705882352941188</v>
      </c>
      <c r="JY101">
        <v>64.705882352941188</v>
      </c>
      <c r="JZ101">
        <v>76.47058823529413</v>
      </c>
      <c r="KA101">
        <v>76.47058823529413</v>
      </c>
      <c r="KB101">
        <v>76.47058823529413</v>
      </c>
      <c r="KC101">
        <v>88.235294117647072</v>
      </c>
      <c r="KD101">
        <v>100.00000000000001</v>
      </c>
      <c r="KE101">
        <v>99.999999999999986</v>
      </c>
      <c r="KF101">
        <v>99.999999999999986</v>
      </c>
      <c r="KG101" t="s">
        <v>480</v>
      </c>
      <c r="KH101">
        <v>0</v>
      </c>
      <c r="KI101" t="s">
        <v>480</v>
      </c>
      <c r="KJ101">
        <v>99.999999999999986</v>
      </c>
      <c r="KK101">
        <v>0</v>
      </c>
      <c r="KL101" t="s">
        <v>480</v>
      </c>
      <c r="KM101" t="s">
        <v>480</v>
      </c>
      <c r="KN101" t="s">
        <v>480</v>
      </c>
      <c r="KO101">
        <v>99.999999999999986</v>
      </c>
      <c r="KP101">
        <v>99.999999999999986</v>
      </c>
      <c r="KQ101">
        <v>99.999999999999986</v>
      </c>
      <c r="KR101">
        <v>99.999999999999986</v>
      </c>
      <c r="KS101">
        <v>99.999999999999986</v>
      </c>
      <c r="KT101">
        <v>66.666666666666657</v>
      </c>
      <c r="KU101">
        <v>99.999999999999986</v>
      </c>
      <c r="KV101">
        <v>99.999999999999986</v>
      </c>
      <c r="KW101">
        <v>84.615384615384627</v>
      </c>
      <c r="KX101">
        <v>99.999999999999986</v>
      </c>
      <c r="KY101">
        <v>99.999999999999986</v>
      </c>
      <c r="KZ101">
        <v>99.999999999999986</v>
      </c>
      <c r="LA101">
        <v>100.00000000000001</v>
      </c>
      <c r="LB101">
        <v>99.999999999999986</v>
      </c>
      <c r="LC101">
        <v>99.999999999999986</v>
      </c>
      <c r="LD101" t="s">
        <v>3087</v>
      </c>
      <c r="LE101" t="s">
        <v>583</v>
      </c>
      <c r="LF101" t="s">
        <v>586</v>
      </c>
      <c r="LG101" t="s">
        <v>480</v>
      </c>
      <c r="LH101" t="s">
        <v>480</v>
      </c>
      <c r="LI101" t="s">
        <v>480</v>
      </c>
      <c r="LJ101">
        <v>100</v>
      </c>
      <c r="LK101">
        <v>100</v>
      </c>
      <c r="LL101">
        <v>7659519414</v>
      </c>
      <c r="LM101">
        <v>7658329340</v>
      </c>
      <c r="LN101">
        <v>6172952028</v>
      </c>
      <c r="LO101">
        <v>1444531924</v>
      </c>
      <c r="LP101">
        <v>1362272808</v>
      </c>
      <c r="LQ101">
        <v>0.02</v>
      </c>
      <c r="LR101">
        <v>3.9999999999999994E-2</v>
      </c>
      <c r="LS101">
        <v>0</v>
      </c>
      <c r="LT101">
        <v>1.3877787807814457E-17</v>
      </c>
      <c r="LU101">
        <v>3.0000000000000013E-2</v>
      </c>
      <c r="LV101">
        <v>1.999999999999999E-2</v>
      </c>
      <c r="LW101">
        <v>2.7755575615628914E-17</v>
      </c>
      <c r="LX101">
        <v>1.9999999999999962E-2</v>
      </c>
      <c r="LY101">
        <v>0</v>
      </c>
      <c r="LZ101">
        <v>0</v>
      </c>
      <c r="MA101">
        <v>2.0000000000000018E-2</v>
      </c>
      <c r="MB101">
        <v>1.999999999999999E-2</v>
      </c>
      <c r="MC101">
        <v>0.17</v>
      </c>
      <c r="MD101">
        <v>0.17</v>
      </c>
      <c r="ME101">
        <v>0.17</v>
      </c>
      <c r="MF101" t="s">
        <v>493</v>
      </c>
      <c r="MG101" t="s">
        <v>493</v>
      </c>
      <c r="MH101" t="s">
        <v>491</v>
      </c>
      <c r="MI101" t="s">
        <v>493</v>
      </c>
      <c r="MJ101" t="s">
        <v>491</v>
      </c>
      <c r="MK101" t="s">
        <v>492</v>
      </c>
      <c r="ML101" t="s">
        <v>492</v>
      </c>
      <c r="MM101" t="s">
        <v>493</v>
      </c>
      <c r="MN101" t="s">
        <v>491</v>
      </c>
      <c r="MO101" t="s">
        <v>491</v>
      </c>
      <c r="MP101" t="s">
        <v>493</v>
      </c>
      <c r="MQ101">
        <v>0</v>
      </c>
      <c r="MR101" t="s">
        <v>496</v>
      </c>
      <c r="MS101" t="s">
        <v>494</v>
      </c>
      <c r="MT101" t="s">
        <v>491</v>
      </c>
      <c r="MU101" t="s">
        <v>494</v>
      </c>
      <c r="MV101" t="s">
        <v>491</v>
      </c>
      <c r="MW101" t="s">
        <v>494</v>
      </c>
      <c r="MX101" t="s">
        <v>494</v>
      </c>
      <c r="MY101" t="s">
        <v>494</v>
      </c>
      <c r="MZ101" t="s">
        <v>491</v>
      </c>
      <c r="NA101" t="s">
        <v>491</v>
      </c>
      <c r="NB101" t="s">
        <v>497</v>
      </c>
      <c r="NC101">
        <v>0</v>
      </c>
      <c r="ND101">
        <v>99.999999999999986</v>
      </c>
      <c r="NE101">
        <v>99.999999999999986</v>
      </c>
      <c r="NF101">
        <v>99.999999999999986</v>
      </c>
      <c r="NG101">
        <v>66.666666666666657</v>
      </c>
      <c r="NH101">
        <v>99.999999999999986</v>
      </c>
      <c r="NI101">
        <v>99.999999999999986</v>
      </c>
      <c r="NJ101">
        <v>84.615384615384627</v>
      </c>
      <c r="NK101">
        <v>99.999999999999986</v>
      </c>
      <c r="NL101">
        <v>99.999999999999986</v>
      </c>
      <c r="NM101">
        <v>99.999999999999986</v>
      </c>
      <c r="NN101">
        <v>100.00000000000001</v>
      </c>
      <c r="NO101">
        <v>99.999999999999986</v>
      </c>
      <c r="NP101" t="s">
        <v>2771</v>
      </c>
      <c r="NQ101" t="s">
        <v>2771</v>
      </c>
      <c r="NR101" t="s">
        <v>2771</v>
      </c>
      <c r="NS101" t="s">
        <v>2771</v>
      </c>
      <c r="NT101" t="s">
        <v>2771</v>
      </c>
      <c r="NU101" t="s">
        <v>2771</v>
      </c>
      <c r="NV101" t="s">
        <v>2771</v>
      </c>
      <c r="NW101" t="s">
        <v>2771</v>
      </c>
      <c r="NX101" t="s">
        <v>2771</v>
      </c>
      <c r="NY101" t="s">
        <v>2771</v>
      </c>
      <c r="NZ101" t="s">
        <v>2771</v>
      </c>
      <c r="OA101">
        <v>0</v>
      </c>
      <c r="OB101" t="s">
        <v>570</v>
      </c>
      <c r="OC101" t="s">
        <v>3088</v>
      </c>
      <c r="OD101" t="s">
        <v>509</v>
      </c>
      <c r="OE101" t="s">
        <v>3089</v>
      </c>
      <c r="OF101" t="s">
        <v>3090</v>
      </c>
      <c r="OG101" t="s">
        <v>3091</v>
      </c>
      <c r="OH101" t="s">
        <v>2798</v>
      </c>
      <c r="OI101" t="s">
        <v>2799</v>
      </c>
      <c r="OJ101" t="s">
        <v>2827</v>
      </c>
      <c r="OK101" t="s">
        <v>2827</v>
      </c>
      <c r="OL101" t="s">
        <v>570</v>
      </c>
      <c r="OM101">
        <v>0</v>
      </c>
      <c r="OP101" t="s">
        <v>3062</v>
      </c>
      <c r="OQ101">
        <v>0.17000000000000004</v>
      </c>
      <c r="OR101" t="s">
        <v>583</v>
      </c>
      <c r="OS101" t="s">
        <v>583</v>
      </c>
      <c r="OT101" t="s">
        <v>583</v>
      </c>
      <c r="OU101" t="s">
        <v>583</v>
      </c>
      <c r="OV101" t="s">
        <v>583</v>
      </c>
      <c r="OW101" t="s">
        <v>583</v>
      </c>
      <c r="OX101" t="s">
        <v>583</v>
      </c>
      <c r="OY101" t="s">
        <v>583</v>
      </c>
      <c r="OZ101" t="s">
        <v>583</v>
      </c>
      <c r="PA101" t="s">
        <v>583</v>
      </c>
      <c r="PB101" t="s">
        <v>583</v>
      </c>
      <c r="PC101" t="s">
        <v>583</v>
      </c>
      <c r="PD101" t="s">
        <v>583</v>
      </c>
      <c r="PE101" t="s">
        <v>583</v>
      </c>
      <c r="PF101" t="s">
        <v>583</v>
      </c>
      <c r="PG101" t="s">
        <v>583</v>
      </c>
      <c r="PH101" t="s">
        <v>583</v>
      </c>
      <c r="PI101" t="s">
        <v>583</v>
      </c>
      <c r="PJ101" t="s">
        <v>583</v>
      </c>
      <c r="PK101" t="s">
        <v>583</v>
      </c>
      <c r="PL101" t="s">
        <v>583</v>
      </c>
      <c r="PM101" t="s">
        <v>583</v>
      </c>
      <c r="PN101" t="s">
        <v>583</v>
      </c>
      <c r="PO101" t="s">
        <v>583</v>
      </c>
      <c r="PP101" t="s">
        <v>583</v>
      </c>
      <c r="PQ101" t="s">
        <v>583</v>
      </c>
      <c r="PR101">
        <v>8960657</v>
      </c>
      <c r="PS101">
        <v>1435571267</v>
      </c>
      <c r="PT101" t="s">
        <v>648</v>
      </c>
    </row>
    <row r="102" spans="1:436" x14ac:dyDescent="0.35">
      <c r="A102" t="s">
        <v>3092</v>
      </c>
      <c r="B102">
        <v>7873</v>
      </c>
      <c r="D102">
        <v>2020110010189</v>
      </c>
      <c r="E102" t="s">
        <v>437</v>
      </c>
      <c r="F102" t="s">
        <v>438</v>
      </c>
      <c r="G102" t="s">
        <v>439</v>
      </c>
      <c r="H102" t="s">
        <v>2737</v>
      </c>
      <c r="I102" t="s">
        <v>583</v>
      </c>
      <c r="J102" t="s">
        <v>2739</v>
      </c>
      <c r="K102" t="s">
        <v>2740</v>
      </c>
      <c r="L102" t="s">
        <v>2741</v>
      </c>
      <c r="M102" t="s">
        <v>2740</v>
      </c>
      <c r="N102" t="s">
        <v>2804</v>
      </c>
      <c r="O102" t="s">
        <v>2805</v>
      </c>
      <c r="P102" t="s">
        <v>2806</v>
      </c>
      <c r="Q102" t="s">
        <v>3093</v>
      </c>
      <c r="R102" t="s">
        <v>2746</v>
      </c>
      <c r="S102" t="s">
        <v>3094</v>
      </c>
      <c r="T102" t="s">
        <v>3095</v>
      </c>
      <c r="V102" t="s">
        <v>3096</v>
      </c>
      <c r="W102" t="s">
        <v>3095</v>
      </c>
      <c r="AH102" t="s">
        <v>3097</v>
      </c>
      <c r="AI102" t="s">
        <v>3098</v>
      </c>
      <c r="AK102">
        <v>44735</v>
      </c>
      <c r="AL102">
        <v>1</v>
      </c>
      <c r="AM102">
        <v>2023</v>
      </c>
      <c r="AN102" t="s">
        <v>3099</v>
      </c>
      <c r="AO102" t="s">
        <v>3100</v>
      </c>
      <c r="AP102">
        <v>2022</v>
      </c>
      <c r="AQ102">
        <v>2024</v>
      </c>
      <c r="AR102" t="s">
        <v>458</v>
      </c>
      <c r="AS102" t="s">
        <v>762</v>
      </c>
      <c r="AT102" t="s">
        <v>460</v>
      </c>
      <c r="AU102" t="s">
        <v>706</v>
      </c>
      <c r="AV102">
        <v>2017</v>
      </c>
      <c r="AW102">
        <v>69.56</v>
      </c>
      <c r="AX102" t="s">
        <v>3101</v>
      </c>
      <c r="AZ102">
        <v>1</v>
      </c>
      <c r="BB102" t="s">
        <v>3102</v>
      </c>
      <c r="BC102" t="s">
        <v>3103</v>
      </c>
      <c r="BD102" t="s">
        <v>3104</v>
      </c>
      <c r="BF102" t="s">
        <v>3105</v>
      </c>
      <c r="BG102">
        <v>2</v>
      </c>
      <c r="BH102">
        <v>45204</v>
      </c>
      <c r="BI102" t="s">
        <v>2757</v>
      </c>
      <c r="BJ102" t="s">
        <v>51</v>
      </c>
      <c r="BK102">
        <v>80</v>
      </c>
      <c r="BL102">
        <v>0</v>
      </c>
      <c r="BM102">
        <v>0</v>
      </c>
      <c r="BN102">
        <v>75.099999999999994</v>
      </c>
      <c r="BO102">
        <v>79</v>
      </c>
      <c r="BP102">
        <v>80</v>
      </c>
      <c r="BZ102">
        <v>79</v>
      </c>
      <c r="CB102">
        <v>82.680000000000021</v>
      </c>
      <c r="CC102">
        <v>79</v>
      </c>
      <c r="CH102" t="s">
        <v>583</v>
      </c>
      <c r="CI102" t="s">
        <v>583</v>
      </c>
      <c r="CK102">
        <v>0</v>
      </c>
      <c r="CL102">
        <v>82.680000000000021</v>
      </c>
      <c r="CN102" t="s">
        <v>469</v>
      </c>
      <c r="CO102">
        <v>0</v>
      </c>
      <c r="CP102">
        <v>0</v>
      </c>
      <c r="CQ102">
        <v>0</v>
      </c>
      <c r="CR102">
        <v>0</v>
      </c>
      <c r="CS102">
        <v>0</v>
      </c>
      <c r="CT102">
        <v>0</v>
      </c>
      <c r="CU102">
        <v>0</v>
      </c>
      <c r="CV102">
        <v>0</v>
      </c>
      <c r="CW102">
        <v>0</v>
      </c>
      <c r="CX102">
        <v>0</v>
      </c>
      <c r="CY102">
        <v>0</v>
      </c>
      <c r="CZ102">
        <v>79</v>
      </c>
      <c r="DA102">
        <v>79</v>
      </c>
      <c r="DB102" s="92">
        <v>161.68</v>
      </c>
      <c r="DC102">
        <v>79</v>
      </c>
      <c r="DD102">
        <v>79</v>
      </c>
      <c r="DE102">
        <v>0</v>
      </c>
      <c r="DF102">
        <v>0</v>
      </c>
      <c r="DG102">
        <v>0</v>
      </c>
      <c r="DH102">
        <v>0</v>
      </c>
      <c r="DI102">
        <v>0</v>
      </c>
      <c r="DJ102">
        <v>0</v>
      </c>
      <c r="DK102">
        <v>0</v>
      </c>
      <c r="DL102">
        <v>0</v>
      </c>
      <c r="DM102">
        <v>0</v>
      </c>
      <c r="DN102">
        <v>0</v>
      </c>
      <c r="DO102">
        <v>0</v>
      </c>
      <c r="DP102">
        <v>79</v>
      </c>
      <c r="DQ102">
        <v>79</v>
      </c>
      <c r="DR102">
        <v>0</v>
      </c>
      <c r="DS102">
        <v>0</v>
      </c>
      <c r="DT102">
        <v>0</v>
      </c>
      <c r="DU102">
        <v>0</v>
      </c>
      <c r="DV102">
        <v>0</v>
      </c>
      <c r="DW102">
        <v>0</v>
      </c>
      <c r="DX102">
        <v>0</v>
      </c>
      <c r="DY102">
        <v>0</v>
      </c>
      <c r="DZ102">
        <v>0</v>
      </c>
      <c r="EA102">
        <v>0</v>
      </c>
      <c r="EB102">
        <v>0</v>
      </c>
      <c r="EC102">
        <v>77.13</v>
      </c>
      <c r="ED102">
        <v>77.13</v>
      </c>
      <c r="EE102">
        <v>77.13</v>
      </c>
      <c r="EF102">
        <v>0</v>
      </c>
      <c r="EG102">
        <v>0</v>
      </c>
      <c r="EH102">
        <v>0</v>
      </c>
      <c r="EI102">
        <v>0</v>
      </c>
      <c r="EJ102">
        <v>0</v>
      </c>
      <c r="EK102">
        <v>0</v>
      </c>
      <c r="EL102">
        <v>0</v>
      </c>
      <c r="EM102">
        <v>0</v>
      </c>
      <c r="EN102">
        <v>0</v>
      </c>
      <c r="EO102">
        <v>0</v>
      </c>
      <c r="EP102">
        <v>0</v>
      </c>
      <c r="EQ102" t="s">
        <v>3106</v>
      </c>
      <c r="ER102">
        <v>0</v>
      </c>
      <c r="ES102">
        <v>0</v>
      </c>
      <c r="ET102">
        <v>0</v>
      </c>
      <c r="EU102">
        <v>0</v>
      </c>
      <c r="EV102">
        <v>0</v>
      </c>
      <c r="EW102">
        <v>0</v>
      </c>
      <c r="EX102">
        <v>0</v>
      </c>
      <c r="EY102">
        <v>0</v>
      </c>
      <c r="EZ102">
        <v>0</v>
      </c>
      <c r="FA102">
        <v>0</v>
      </c>
      <c r="FB102">
        <v>0</v>
      </c>
      <c r="FC102" t="s">
        <v>3106</v>
      </c>
      <c r="FD102" t="s">
        <v>583</v>
      </c>
      <c r="FE102" t="s">
        <v>583</v>
      </c>
      <c r="FF102" t="s">
        <v>583</v>
      </c>
      <c r="FG102" t="s">
        <v>583</v>
      </c>
      <c r="FH102" t="s">
        <v>583</v>
      </c>
      <c r="FI102" t="s">
        <v>583</v>
      </c>
      <c r="FJ102" t="s">
        <v>583</v>
      </c>
      <c r="FK102" t="s">
        <v>583</v>
      </c>
      <c r="FL102" t="s">
        <v>583</v>
      </c>
      <c r="FM102" t="s">
        <v>583</v>
      </c>
      <c r="FN102" t="s">
        <v>583</v>
      </c>
      <c r="FO102" t="s">
        <v>583</v>
      </c>
      <c r="FP102" t="s">
        <v>583</v>
      </c>
      <c r="FQ102" t="s">
        <v>583</v>
      </c>
      <c r="FR102" t="s">
        <v>583</v>
      </c>
      <c r="FS102" t="s">
        <v>583</v>
      </c>
      <c r="FT102" t="s">
        <v>583</v>
      </c>
      <c r="FU102" t="s">
        <v>583</v>
      </c>
      <c r="FV102" t="s">
        <v>583</v>
      </c>
      <c r="FW102" t="s">
        <v>583</v>
      </c>
      <c r="FX102" t="s">
        <v>583</v>
      </c>
      <c r="FY102" t="s">
        <v>583</v>
      </c>
      <c r="FZ102" t="s">
        <v>583</v>
      </c>
      <c r="GA102" t="s">
        <v>583</v>
      </c>
      <c r="GB102" t="s">
        <v>583</v>
      </c>
      <c r="GC102" t="s">
        <v>583</v>
      </c>
      <c r="GD102" t="s">
        <v>583</v>
      </c>
      <c r="GE102" t="s">
        <v>583</v>
      </c>
      <c r="GF102" t="s">
        <v>583</v>
      </c>
      <c r="GG102" t="s">
        <v>583</v>
      </c>
      <c r="GH102" t="s">
        <v>583</v>
      </c>
      <c r="GI102" t="s">
        <v>583</v>
      </c>
      <c r="GJ102" t="s">
        <v>583</v>
      </c>
      <c r="GK102" t="s">
        <v>583</v>
      </c>
      <c r="GL102" t="s">
        <v>583</v>
      </c>
      <c r="GM102" t="s">
        <v>583</v>
      </c>
      <c r="GN102" t="s">
        <v>583</v>
      </c>
      <c r="GO102" t="s">
        <v>583</v>
      </c>
      <c r="GP102" t="s">
        <v>583</v>
      </c>
      <c r="GQ102" t="s">
        <v>583</v>
      </c>
      <c r="GR102" t="s">
        <v>583</v>
      </c>
      <c r="GS102" t="s">
        <v>583</v>
      </c>
      <c r="GT102" t="s">
        <v>583</v>
      </c>
      <c r="GU102" t="s">
        <v>583</v>
      </c>
      <c r="GV102" t="s">
        <v>583</v>
      </c>
      <c r="GW102" t="s">
        <v>583</v>
      </c>
      <c r="GX102" t="s">
        <v>583</v>
      </c>
      <c r="GY102" t="s">
        <v>583</v>
      </c>
      <c r="GZ102" t="s">
        <v>583</v>
      </c>
      <c r="HA102" t="s">
        <v>583</v>
      </c>
      <c r="HB102" t="s">
        <v>583</v>
      </c>
      <c r="HC102" t="s">
        <v>583</v>
      </c>
      <c r="HD102" t="s">
        <v>583</v>
      </c>
      <c r="HE102" t="s">
        <v>583</v>
      </c>
      <c r="HF102" t="s">
        <v>583</v>
      </c>
      <c r="HG102" t="s">
        <v>583</v>
      </c>
      <c r="HH102" t="s">
        <v>583</v>
      </c>
      <c r="HI102" t="s">
        <v>583</v>
      </c>
      <c r="HJ102" t="s">
        <v>583</v>
      </c>
      <c r="HK102" t="s">
        <v>583</v>
      </c>
      <c r="HL102" t="s">
        <v>583</v>
      </c>
      <c r="HM102" t="s">
        <v>583</v>
      </c>
      <c r="HN102" t="s">
        <v>583</v>
      </c>
      <c r="HO102" t="s">
        <v>583</v>
      </c>
      <c r="HP102" t="s">
        <v>583</v>
      </c>
      <c r="HQ102" t="s">
        <v>583</v>
      </c>
      <c r="HR102" t="s">
        <v>583</v>
      </c>
      <c r="HS102" t="s">
        <v>583</v>
      </c>
      <c r="HT102" t="s">
        <v>583</v>
      </c>
      <c r="HU102" t="s">
        <v>583</v>
      </c>
      <c r="HV102" t="s">
        <v>583</v>
      </c>
      <c r="HW102" t="s">
        <v>583</v>
      </c>
      <c r="HX102" t="s">
        <v>583</v>
      </c>
      <c r="HY102" t="s">
        <v>583</v>
      </c>
      <c r="HZ102" t="s">
        <v>583</v>
      </c>
      <c r="IA102" t="s">
        <v>583</v>
      </c>
      <c r="IB102" t="s">
        <v>583</v>
      </c>
      <c r="IC102" t="s">
        <v>583</v>
      </c>
      <c r="ID102" t="s">
        <v>3107</v>
      </c>
      <c r="IE102" t="s">
        <v>3108</v>
      </c>
      <c r="IF102" t="s">
        <v>480</v>
      </c>
      <c r="IG102" t="s">
        <v>480</v>
      </c>
      <c r="IH102" t="s">
        <v>480</v>
      </c>
      <c r="II102" t="s">
        <v>480</v>
      </c>
      <c r="IJ102" t="s">
        <v>480</v>
      </c>
      <c r="IK102" t="s">
        <v>480</v>
      </c>
      <c r="IL102" t="s">
        <v>480</v>
      </c>
      <c r="IM102" t="s">
        <v>480</v>
      </c>
      <c r="IN102" t="s">
        <v>480</v>
      </c>
      <c r="IO102" t="s">
        <v>480</v>
      </c>
      <c r="IP102" t="s">
        <v>480</v>
      </c>
      <c r="IQ102" t="s">
        <v>586</v>
      </c>
      <c r="IR102" t="s">
        <v>3109</v>
      </c>
      <c r="IS102">
        <v>0</v>
      </c>
      <c r="IT102">
        <v>0</v>
      </c>
      <c r="IU102">
        <v>0</v>
      </c>
      <c r="IV102">
        <v>0</v>
      </c>
      <c r="IW102">
        <v>0</v>
      </c>
      <c r="IX102">
        <v>0</v>
      </c>
      <c r="IY102">
        <v>0</v>
      </c>
      <c r="IZ102">
        <v>0</v>
      </c>
      <c r="JA102">
        <v>0</v>
      </c>
      <c r="JB102">
        <v>0</v>
      </c>
      <c r="JC102">
        <v>0</v>
      </c>
      <c r="JD102">
        <v>0.97632911392405053</v>
      </c>
      <c r="JE102">
        <v>0.97632911392405053</v>
      </c>
      <c r="JF102">
        <v>0</v>
      </c>
      <c r="JG102">
        <v>0</v>
      </c>
      <c r="JH102">
        <v>0</v>
      </c>
      <c r="JI102">
        <v>0</v>
      </c>
      <c r="JJ102">
        <v>0</v>
      </c>
      <c r="JK102">
        <v>0</v>
      </c>
      <c r="JL102">
        <v>0</v>
      </c>
      <c r="JM102">
        <v>0</v>
      </c>
      <c r="JN102">
        <v>0</v>
      </c>
      <c r="JO102">
        <v>0</v>
      </c>
      <c r="JP102">
        <v>0</v>
      </c>
      <c r="JQ102">
        <v>97.632911392405049</v>
      </c>
      <c r="JR102">
        <v>97.632911392405049</v>
      </c>
      <c r="JS102">
        <v>0</v>
      </c>
      <c r="JT102">
        <v>0</v>
      </c>
      <c r="JU102">
        <v>0</v>
      </c>
      <c r="JV102">
        <v>0</v>
      </c>
      <c r="JW102">
        <v>0</v>
      </c>
      <c r="JX102">
        <v>0</v>
      </c>
      <c r="JY102">
        <v>0</v>
      </c>
      <c r="JZ102">
        <v>0</v>
      </c>
      <c r="KA102">
        <v>0</v>
      </c>
      <c r="KB102">
        <v>0</v>
      </c>
      <c r="KC102">
        <v>0</v>
      </c>
      <c r="KD102">
        <v>97.632911392405049</v>
      </c>
      <c r="KE102" t="s">
        <v>489</v>
      </c>
      <c r="KF102" t="s">
        <v>480</v>
      </c>
      <c r="KG102" t="s">
        <v>480</v>
      </c>
      <c r="KH102" t="s">
        <v>480</v>
      </c>
      <c r="KI102" t="s">
        <v>480</v>
      </c>
      <c r="KJ102" t="s">
        <v>480</v>
      </c>
      <c r="KK102" t="s">
        <v>480</v>
      </c>
      <c r="KL102" t="s">
        <v>480</v>
      </c>
      <c r="KM102" t="s">
        <v>480</v>
      </c>
      <c r="KN102" t="s">
        <v>480</v>
      </c>
      <c r="KO102" t="s">
        <v>480</v>
      </c>
      <c r="KP102">
        <v>97.632911392405049</v>
      </c>
      <c r="KQ102" t="s">
        <v>489</v>
      </c>
      <c r="KR102" t="s">
        <v>489</v>
      </c>
      <c r="KS102" t="s">
        <v>489</v>
      </c>
      <c r="KT102" t="s">
        <v>489</v>
      </c>
      <c r="KU102" t="s">
        <v>489</v>
      </c>
      <c r="KV102" t="s">
        <v>489</v>
      </c>
      <c r="KW102" t="s">
        <v>489</v>
      </c>
      <c r="KX102" t="s">
        <v>489</v>
      </c>
      <c r="KY102" t="s">
        <v>489</v>
      </c>
      <c r="KZ102" t="s">
        <v>489</v>
      </c>
      <c r="LA102" t="s">
        <v>489</v>
      </c>
      <c r="LB102">
        <v>97.632911392405049</v>
      </c>
      <c r="LC102">
        <v>97.632911392405049</v>
      </c>
      <c r="LD102" t="s">
        <v>3087</v>
      </c>
      <c r="LE102" t="s">
        <v>583</v>
      </c>
      <c r="LF102" t="s">
        <v>586</v>
      </c>
      <c r="LG102" t="s">
        <v>480</v>
      </c>
      <c r="LH102" t="s">
        <v>480</v>
      </c>
      <c r="LI102" t="s">
        <v>480</v>
      </c>
      <c r="LJ102">
        <v>100</v>
      </c>
      <c r="LK102">
        <v>100</v>
      </c>
      <c r="LL102">
        <v>7659519414</v>
      </c>
      <c r="LM102">
        <v>7658329340</v>
      </c>
      <c r="LN102">
        <v>6172952028</v>
      </c>
      <c r="LO102">
        <v>1444531924</v>
      </c>
      <c r="LP102">
        <v>1362272808</v>
      </c>
      <c r="LQ102" t="s">
        <v>489</v>
      </c>
      <c r="LR102" t="s">
        <v>489</v>
      </c>
      <c r="LS102" t="s">
        <v>489</v>
      </c>
      <c r="LT102" t="s">
        <v>489</v>
      </c>
      <c r="LU102" t="s">
        <v>489</v>
      </c>
      <c r="LV102" t="s">
        <v>489</v>
      </c>
      <c r="LW102" t="s">
        <v>489</v>
      </c>
      <c r="LX102" t="s">
        <v>489</v>
      </c>
      <c r="LY102" t="s">
        <v>489</v>
      </c>
      <c r="LZ102" t="s">
        <v>489</v>
      </c>
      <c r="MA102" t="s">
        <v>489</v>
      </c>
      <c r="MB102">
        <v>77.13</v>
      </c>
      <c r="MC102">
        <v>77.13</v>
      </c>
      <c r="MD102">
        <v>77.13</v>
      </c>
      <c r="ME102">
        <v>77.13</v>
      </c>
      <c r="MF102" t="s">
        <v>491</v>
      </c>
      <c r="MG102" t="s">
        <v>491</v>
      </c>
      <c r="MH102" t="s">
        <v>491</v>
      </c>
      <c r="MI102" t="s">
        <v>491</v>
      </c>
      <c r="MJ102" t="s">
        <v>491</v>
      </c>
      <c r="MK102" t="s">
        <v>491</v>
      </c>
      <c r="ML102" t="s">
        <v>491</v>
      </c>
      <c r="MM102" t="s">
        <v>491</v>
      </c>
      <c r="MN102" t="s">
        <v>491</v>
      </c>
      <c r="MO102" t="s">
        <v>491</v>
      </c>
      <c r="MP102" t="s">
        <v>491</v>
      </c>
      <c r="MQ102">
        <v>0</v>
      </c>
      <c r="MR102" t="s">
        <v>491</v>
      </c>
      <c r="MS102" t="s">
        <v>491</v>
      </c>
      <c r="MT102" t="s">
        <v>491</v>
      </c>
      <c r="MU102" t="s">
        <v>491</v>
      </c>
      <c r="MV102" t="s">
        <v>491</v>
      </c>
      <c r="MW102" t="s">
        <v>491</v>
      </c>
      <c r="MX102" t="s">
        <v>491</v>
      </c>
      <c r="MY102" t="s">
        <v>491</v>
      </c>
      <c r="MZ102" t="s">
        <v>491</v>
      </c>
      <c r="NA102" t="s">
        <v>491</v>
      </c>
      <c r="NB102" t="s">
        <v>491</v>
      </c>
      <c r="NC102">
        <v>0</v>
      </c>
      <c r="ND102" t="s">
        <v>489</v>
      </c>
      <c r="NE102" t="s">
        <v>489</v>
      </c>
      <c r="NF102" t="s">
        <v>489</v>
      </c>
      <c r="NG102" t="s">
        <v>489</v>
      </c>
      <c r="NH102" t="s">
        <v>489</v>
      </c>
      <c r="NI102" t="s">
        <v>489</v>
      </c>
      <c r="NJ102" t="s">
        <v>489</v>
      </c>
      <c r="NK102" t="s">
        <v>489</v>
      </c>
      <c r="NL102" t="s">
        <v>489</v>
      </c>
      <c r="NM102" t="s">
        <v>489</v>
      </c>
      <c r="NN102" t="s">
        <v>489</v>
      </c>
      <c r="NO102">
        <v>97.632911392405049</v>
      </c>
      <c r="NP102" t="s">
        <v>2771</v>
      </c>
      <c r="NQ102" t="s">
        <v>2771</v>
      </c>
      <c r="NR102" t="s">
        <v>2771</v>
      </c>
      <c r="NS102" t="s">
        <v>2771</v>
      </c>
      <c r="NT102" t="s">
        <v>2771</v>
      </c>
      <c r="NU102" t="s">
        <v>2771</v>
      </c>
      <c r="NV102" t="s">
        <v>2771</v>
      </c>
      <c r="NW102" t="s">
        <v>2771</v>
      </c>
      <c r="NX102" t="s">
        <v>2771</v>
      </c>
      <c r="NY102" t="s">
        <v>2771</v>
      </c>
      <c r="NZ102" t="s">
        <v>2771</v>
      </c>
      <c r="OA102">
        <v>0</v>
      </c>
      <c r="OB102" t="s">
        <v>3110</v>
      </c>
      <c r="OC102" t="s">
        <v>3111</v>
      </c>
      <c r="OD102" t="s">
        <v>3112</v>
      </c>
      <c r="OE102" t="s">
        <v>3113</v>
      </c>
      <c r="OF102" t="s">
        <v>3114</v>
      </c>
      <c r="OG102" t="s">
        <v>3115</v>
      </c>
      <c r="OH102" t="s">
        <v>3116</v>
      </c>
      <c r="OI102" t="s">
        <v>3117</v>
      </c>
      <c r="OJ102" t="s">
        <v>3118</v>
      </c>
      <c r="OK102" t="s">
        <v>3119</v>
      </c>
      <c r="OL102" t="s">
        <v>3120</v>
      </c>
      <c r="OM102">
        <v>0</v>
      </c>
      <c r="OP102" t="s">
        <v>3092</v>
      </c>
      <c r="OQ102">
        <v>79</v>
      </c>
      <c r="OR102" t="s">
        <v>583</v>
      </c>
      <c r="OS102" t="s">
        <v>583</v>
      </c>
      <c r="OT102" t="s">
        <v>583</v>
      </c>
      <c r="OU102" t="s">
        <v>583</v>
      </c>
      <c r="OV102" t="s">
        <v>583</v>
      </c>
      <c r="OW102" t="s">
        <v>583</v>
      </c>
      <c r="OX102" t="s">
        <v>583</v>
      </c>
      <c r="OY102" t="s">
        <v>583</v>
      </c>
      <c r="OZ102" t="s">
        <v>583</v>
      </c>
      <c r="PA102" t="s">
        <v>583</v>
      </c>
      <c r="PB102" t="s">
        <v>583</v>
      </c>
      <c r="PC102" t="s">
        <v>583</v>
      </c>
      <c r="PD102" t="s">
        <v>583</v>
      </c>
      <c r="PE102" t="s">
        <v>583</v>
      </c>
      <c r="PF102" t="s">
        <v>583</v>
      </c>
      <c r="PG102" t="s">
        <v>583</v>
      </c>
      <c r="PH102" t="s">
        <v>583</v>
      </c>
      <c r="PI102" t="s">
        <v>583</v>
      </c>
      <c r="PJ102" t="s">
        <v>583</v>
      </c>
      <c r="PK102" t="s">
        <v>583</v>
      </c>
      <c r="PL102" t="s">
        <v>583</v>
      </c>
      <c r="PM102" t="s">
        <v>583</v>
      </c>
      <c r="PN102" t="s">
        <v>583</v>
      </c>
      <c r="PO102" t="s">
        <v>583</v>
      </c>
      <c r="PP102" t="s">
        <v>583</v>
      </c>
      <c r="PQ102" t="s">
        <v>583</v>
      </c>
      <c r="PR102">
        <v>8960657</v>
      </c>
      <c r="PS102">
        <v>1435571267</v>
      </c>
      <c r="PT102" t="s">
        <v>1024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163FA-8994-464B-B6B6-3050E9015801}">
  <dimension ref="B1:CG1266"/>
  <sheetViews>
    <sheetView zoomScale="90" zoomScaleNormal="90" workbookViewId="0">
      <selection activeCell="H11" sqref="H11"/>
    </sheetView>
  </sheetViews>
  <sheetFormatPr baseColWidth="10" defaultColWidth="11.453125" defaultRowHeight="14.5" x14ac:dyDescent="0.35"/>
  <cols>
    <col min="1" max="1" width="5.26953125" style="7" customWidth="1"/>
    <col min="2" max="2" width="16" style="4" customWidth="1"/>
    <col min="3" max="3" width="28.81640625" style="4" customWidth="1"/>
    <col min="4" max="4" width="30.7265625" style="8" customWidth="1"/>
    <col min="5" max="5" width="20.26953125" style="8" customWidth="1"/>
    <col min="6" max="6" width="16" style="4" customWidth="1"/>
    <col min="7" max="9" width="31.26953125" style="4" customWidth="1"/>
    <col min="10" max="10" width="30.54296875" style="4" customWidth="1"/>
    <col min="11" max="11" width="30.81640625" style="4" customWidth="1"/>
    <col min="12" max="13" width="27.1796875" style="4" customWidth="1"/>
    <col min="14" max="16" width="37.7265625" style="4" customWidth="1"/>
    <col min="17" max="18" width="24.81640625" style="4" customWidth="1"/>
    <col min="19" max="19" width="33.81640625" style="4" customWidth="1"/>
    <col min="20" max="20" width="17.81640625" style="4" customWidth="1"/>
    <col min="21" max="23" width="11.453125" style="4"/>
    <col min="24" max="25" width="11.453125" style="7"/>
    <col min="26" max="26" width="14.1796875" style="7" customWidth="1"/>
    <col min="27" max="27" width="26.81640625" style="7" customWidth="1"/>
    <col min="28" max="40" width="11.453125" style="180"/>
    <col min="41" max="41" width="28.08984375" style="180" customWidth="1"/>
    <col min="42" max="42" width="28.90625" style="180" customWidth="1"/>
    <col min="43" max="44" width="27.6328125" style="180" customWidth="1"/>
    <col min="45" max="85" width="11.453125" style="180"/>
    <col min="86" max="16384" width="11.453125" style="7"/>
  </cols>
  <sheetData>
    <row r="1" spans="2:85" ht="15" thickBot="1" x14ac:dyDescent="0.4"/>
    <row r="2" spans="2:85" s="3" customFormat="1" ht="24.75" customHeight="1" x14ac:dyDescent="0.35">
      <c r="B2" s="37"/>
      <c r="C2" s="38"/>
      <c r="D2" s="38"/>
      <c r="E2" s="38"/>
      <c r="F2" s="396" t="s">
        <v>4036</v>
      </c>
      <c r="G2" s="396"/>
      <c r="H2" s="396"/>
      <c r="I2" s="396"/>
      <c r="J2" s="396"/>
      <c r="K2" s="396"/>
      <c r="L2" s="36"/>
      <c r="M2" s="36"/>
      <c r="N2" s="12"/>
      <c r="O2" s="12"/>
      <c r="P2" s="6"/>
      <c r="Q2" s="6"/>
      <c r="R2" s="6"/>
      <c r="S2" s="6"/>
      <c r="T2" s="6"/>
      <c r="U2" s="6"/>
      <c r="V2" s="6"/>
      <c r="W2" s="6"/>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row>
    <row r="3" spans="2:85" s="3" customFormat="1" ht="24.75" customHeight="1" x14ac:dyDescent="0.35">
      <c r="B3" s="39"/>
      <c r="C3" s="40"/>
      <c r="D3" s="40"/>
      <c r="E3" s="40"/>
      <c r="F3" s="396" t="s">
        <v>4650</v>
      </c>
      <c r="G3" s="396"/>
      <c r="H3" s="396"/>
      <c r="I3" s="396"/>
      <c r="J3" s="396"/>
      <c r="K3" s="396"/>
      <c r="L3" s="36"/>
      <c r="M3" s="36"/>
      <c r="N3" s="12"/>
      <c r="O3" s="12"/>
      <c r="P3" s="6"/>
      <c r="Q3" s="6"/>
      <c r="R3" s="6"/>
      <c r="S3" s="6"/>
      <c r="T3" s="6"/>
      <c r="U3" s="6"/>
      <c r="V3" s="6"/>
      <c r="W3" s="6"/>
      <c r="AB3" s="180"/>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row>
    <row r="4" spans="2:85" s="3" customFormat="1" ht="27" customHeight="1" x14ac:dyDescent="0.35">
      <c r="B4" s="39"/>
      <c r="C4" s="40"/>
      <c r="D4" s="40"/>
      <c r="E4" s="40"/>
      <c r="F4" s="396" t="s">
        <v>3756</v>
      </c>
      <c r="G4" s="396"/>
      <c r="H4" s="396"/>
      <c r="I4" s="396"/>
      <c r="J4" s="396"/>
      <c r="K4" s="396"/>
      <c r="L4" s="36"/>
      <c r="M4" s="213" t="s">
        <v>3770</v>
      </c>
      <c r="N4" s="12"/>
      <c r="O4" s="12"/>
      <c r="P4" s="6"/>
      <c r="Q4" s="6"/>
      <c r="R4" s="6"/>
      <c r="S4" s="6"/>
      <c r="T4" s="6"/>
      <c r="U4" s="6"/>
      <c r="V4" s="6"/>
      <c r="W4" s="6"/>
      <c r="AB4" s="180"/>
      <c r="AC4" s="180"/>
      <c r="AD4" s="180"/>
      <c r="AE4" s="180"/>
      <c r="AF4" s="180"/>
      <c r="AG4" s="180"/>
      <c r="AH4" s="180"/>
      <c r="AI4" s="180"/>
      <c r="AJ4" s="180"/>
      <c r="AK4" s="180"/>
      <c r="AL4" s="180"/>
      <c r="AM4" s="180"/>
      <c r="AN4" s="180"/>
      <c r="AO4" s="180"/>
      <c r="AP4" s="180"/>
      <c r="AQ4" s="180"/>
      <c r="AR4" s="180"/>
      <c r="AS4" s="180"/>
      <c r="AT4" s="180"/>
      <c r="AU4" s="180"/>
      <c r="AV4" s="180"/>
      <c r="AW4" s="180"/>
      <c r="AX4" s="180"/>
      <c r="AY4" s="180"/>
      <c r="AZ4" s="180"/>
      <c r="BA4" s="180"/>
      <c r="BB4" s="180"/>
      <c r="BC4" s="180"/>
      <c r="BD4" s="180"/>
      <c r="BE4" s="180"/>
      <c r="BF4" s="180"/>
      <c r="BG4" s="180"/>
      <c r="BH4" s="180"/>
      <c r="BI4" s="180"/>
      <c r="BJ4" s="180"/>
      <c r="BK4" s="180"/>
      <c r="BL4" s="180"/>
      <c r="BM4" s="180"/>
      <c r="BN4" s="180"/>
      <c r="BO4" s="180"/>
      <c r="BP4" s="180"/>
      <c r="BQ4" s="180"/>
      <c r="BR4" s="180"/>
      <c r="BS4" s="180"/>
      <c r="BT4" s="180"/>
      <c r="BU4" s="180"/>
      <c r="BV4" s="180"/>
      <c r="BW4" s="180"/>
      <c r="BX4" s="180"/>
      <c r="BY4" s="180"/>
      <c r="BZ4" s="180"/>
      <c r="CA4" s="180"/>
      <c r="CB4" s="180"/>
      <c r="CC4" s="180"/>
      <c r="CD4" s="180"/>
      <c r="CE4" s="180"/>
      <c r="CF4" s="180"/>
      <c r="CG4" s="180"/>
    </row>
    <row r="5" spans="2:85" s="3" customFormat="1" ht="21" customHeight="1" x14ac:dyDescent="0.35">
      <c r="B5" s="1"/>
      <c r="C5" s="16"/>
      <c r="D5" s="17"/>
      <c r="E5" s="17"/>
      <c r="F5" s="16"/>
      <c r="G5" s="16"/>
      <c r="H5" s="16"/>
      <c r="I5" s="16"/>
      <c r="J5" s="16"/>
      <c r="K5" s="16"/>
      <c r="L5" s="16"/>
      <c r="M5" s="214"/>
      <c r="N5" s="15"/>
      <c r="O5" s="6"/>
      <c r="P5" s="6"/>
      <c r="Q5" s="6"/>
      <c r="R5" s="6"/>
      <c r="S5" s="6"/>
      <c r="T5" s="6"/>
      <c r="U5" s="6"/>
      <c r="V5" s="6"/>
      <c r="W5" s="6"/>
      <c r="AB5" s="180"/>
      <c r="AC5" s="180"/>
      <c r="AD5" s="180"/>
      <c r="AE5" s="180"/>
      <c r="AF5" s="180"/>
      <c r="AG5" s="180"/>
      <c r="AH5" s="180"/>
      <c r="AI5" s="180"/>
      <c r="AJ5" s="180"/>
      <c r="AK5" s="180"/>
      <c r="AL5" s="180"/>
      <c r="AM5" s="180"/>
      <c r="AN5" s="180"/>
      <c r="AO5" s="180"/>
      <c r="AP5" s="180"/>
      <c r="AQ5" s="180"/>
      <c r="AR5" s="180"/>
      <c r="AS5" s="180"/>
      <c r="AT5" s="180"/>
      <c r="AU5" s="180"/>
      <c r="AV5" s="180"/>
      <c r="AW5" s="180"/>
      <c r="AX5" s="180"/>
      <c r="AY5" s="180"/>
      <c r="AZ5" s="180"/>
      <c r="BA5" s="180"/>
      <c r="BB5" s="180"/>
      <c r="BC5" s="180"/>
      <c r="BD5" s="180"/>
      <c r="BE5" s="180"/>
      <c r="BF5" s="180"/>
      <c r="BG5" s="180"/>
      <c r="BH5" s="180"/>
      <c r="BI5" s="180"/>
      <c r="BJ5" s="180"/>
      <c r="BK5" s="180"/>
      <c r="BL5" s="180"/>
      <c r="BM5" s="180"/>
      <c r="BN5" s="180"/>
      <c r="BO5" s="180"/>
      <c r="BP5" s="180"/>
      <c r="BQ5" s="180"/>
      <c r="BR5" s="180"/>
      <c r="BS5" s="180"/>
      <c r="BT5" s="180"/>
      <c r="BU5" s="180"/>
      <c r="BV5" s="180"/>
      <c r="BW5" s="180"/>
      <c r="BX5" s="180"/>
      <c r="BY5" s="180"/>
      <c r="BZ5" s="180"/>
      <c r="CA5" s="180"/>
      <c r="CB5" s="180"/>
      <c r="CC5" s="180"/>
      <c r="CD5" s="180"/>
      <c r="CE5" s="180"/>
      <c r="CF5" s="180"/>
      <c r="CG5" s="180"/>
    </row>
    <row r="6" spans="2:85" s="3" customFormat="1" ht="26.15" customHeight="1" x14ac:dyDescent="0.35">
      <c r="B6" s="397" t="s">
        <v>4651</v>
      </c>
      <c r="C6" s="398"/>
      <c r="D6" s="398"/>
      <c r="E6" s="398"/>
      <c r="F6" s="398"/>
      <c r="G6" s="398"/>
      <c r="H6" s="398"/>
      <c r="I6" s="398"/>
      <c r="J6" s="398"/>
      <c r="K6" s="398"/>
      <c r="L6" s="398"/>
      <c r="M6" s="398"/>
      <c r="N6" s="398"/>
      <c r="O6" s="398"/>
      <c r="P6" s="398"/>
      <c r="Q6" s="398"/>
      <c r="R6" s="398"/>
      <c r="S6" s="398"/>
      <c r="T6" s="398"/>
      <c r="U6" s="398"/>
      <c r="V6" s="398"/>
      <c r="W6" s="398"/>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row>
    <row r="7" spans="2:85" s="3" customFormat="1" ht="13.75" customHeight="1" x14ac:dyDescent="0.35">
      <c r="B7" s="6"/>
      <c r="C7" s="16"/>
      <c r="D7" s="17"/>
      <c r="E7" s="17"/>
      <c r="F7" s="16"/>
      <c r="G7" s="16"/>
      <c r="H7" s="16"/>
      <c r="I7" s="16"/>
      <c r="J7" s="16"/>
      <c r="K7" s="16"/>
      <c r="L7" s="16"/>
      <c r="M7" s="15"/>
      <c r="N7" s="15"/>
      <c r="O7" s="6"/>
      <c r="P7" s="6"/>
      <c r="Q7" s="6"/>
      <c r="R7" s="6"/>
      <c r="S7" s="6"/>
      <c r="T7" s="6"/>
      <c r="U7" s="6"/>
      <c r="V7" s="6"/>
      <c r="W7" s="6"/>
      <c r="AB7" s="180"/>
      <c r="AC7" s="180"/>
      <c r="AD7" s="180"/>
      <c r="AE7" s="180"/>
      <c r="AF7" s="180"/>
      <c r="AG7" s="180"/>
      <c r="AH7" s="180"/>
      <c r="AI7" s="180"/>
      <c r="AJ7" s="180"/>
      <c r="AK7" s="180"/>
      <c r="AL7" s="180"/>
      <c r="AM7" s="180"/>
      <c r="AN7" s="180"/>
      <c r="AO7" s="180"/>
      <c r="AP7" s="180"/>
      <c r="AQ7" s="180"/>
      <c r="AR7" s="180"/>
      <c r="AS7" s="180"/>
      <c r="AT7" s="180"/>
      <c r="AU7" s="180"/>
      <c r="AV7" s="180"/>
      <c r="AW7" s="180"/>
      <c r="AX7" s="180"/>
      <c r="AY7" s="180"/>
      <c r="AZ7" s="180"/>
      <c r="BA7" s="180"/>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row>
    <row r="8" spans="2:85" x14ac:dyDescent="0.35">
      <c r="B8" s="41" t="s">
        <v>4652</v>
      </c>
    </row>
    <row r="9" spans="2:85" s="28" customFormat="1" ht="18" customHeight="1" x14ac:dyDescent="0.35">
      <c r="B9" s="8"/>
      <c r="C9" s="8"/>
      <c r="D9" s="8"/>
      <c r="E9" s="8"/>
      <c r="F9" s="8"/>
      <c r="G9" s="8"/>
      <c r="H9" s="8"/>
      <c r="I9" s="8"/>
      <c r="J9" s="8"/>
      <c r="K9" s="8"/>
      <c r="L9" s="8"/>
      <c r="M9" s="8"/>
      <c r="N9" s="8"/>
      <c r="O9" s="8"/>
      <c r="P9" s="8"/>
      <c r="Q9" s="8"/>
      <c r="R9" s="8"/>
      <c r="S9" s="8"/>
      <c r="T9" s="8"/>
      <c r="U9" s="8"/>
      <c r="V9" s="8"/>
      <c r="W9" s="8"/>
      <c r="AB9" s="180"/>
      <c r="AC9" s="180"/>
      <c r="AD9" s="180"/>
      <c r="AE9" s="180"/>
      <c r="AF9" s="180"/>
      <c r="AG9" s="180"/>
      <c r="AH9" s="180"/>
      <c r="AI9" s="180"/>
      <c r="AJ9" s="180"/>
      <c r="AK9" s="180"/>
      <c r="AL9" s="180"/>
      <c r="AM9" s="180"/>
      <c r="AN9" s="180"/>
      <c r="AO9" s="180"/>
      <c r="AP9" s="180"/>
      <c r="AQ9" s="180"/>
      <c r="AR9" s="180"/>
      <c r="AS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80"/>
      <c r="CE9" s="180"/>
      <c r="CF9" s="180"/>
      <c r="CG9" s="180"/>
    </row>
    <row r="10" spans="2:85" s="8" customFormat="1" ht="22" customHeight="1" x14ac:dyDescent="0.35">
      <c r="B10" s="42"/>
      <c r="C10" s="43"/>
      <c r="D10" s="42"/>
      <c r="E10" s="42"/>
      <c r="F10" s="43"/>
      <c r="G10" s="44"/>
      <c r="H10" s="45"/>
      <c r="I10" s="45"/>
      <c r="J10" s="45"/>
      <c r="K10" s="46"/>
      <c r="L10" s="44"/>
      <c r="M10" s="46"/>
      <c r="N10" s="385" t="s">
        <v>4653</v>
      </c>
      <c r="O10" s="386"/>
      <c r="P10" s="387"/>
      <c r="Q10" s="385" t="s">
        <v>4654</v>
      </c>
      <c r="R10" s="386"/>
      <c r="S10" s="386"/>
      <c r="T10" s="386"/>
      <c r="U10" s="387"/>
      <c r="V10" s="385" t="s">
        <v>4655</v>
      </c>
      <c r="W10" s="386"/>
      <c r="X10" s="386"/>
      <c r="Y10" s="386"/>
      <c r="Z10" s="386"/>
      <c r="AA10" s="387"/>
      <c r="AB10" s="385" t="s">
        <v>4656</v>
      </c>
      <c r="AC10" s="386"/>
      <c r="AD10" s="386"/>
      <c r="AE10" s="386"/>
      <c r="AF10" s="386"/>
      <c r="AG10" s="387"/>
      <c r="AH10" s="391" t="s">
        <v>4657</v>
      </c>
      <c r="AI10" s="392"/>
      <c r="AJ10" s="392"/>
      <c r="AK10" s="392"/>
      <c r="AL10" s="392"/>
      <c r="AM10" s="392"/>
      <c r="AN10" s="392"/>
      <c r="AO10" s="392"/>
      <c r="AP10" s="392"/>
      <c r="AQ10" s="392"/>
      <c r="AR10" s="199"/>
      <c r="AS10" s="199"/>
      <c r="AT10" s="199"/>
      <c r="AU10" s="199"/>
      <c r="AV10" s="199"/>
      <c r="AW10" s="199"/>
      <c r="AX10" s="199"/>
      <c r="AY10" s="199"/>
      <c r="AZ10" s="199"/>
      <c r="BA10" s="199"/>
      <c r="BB10" s="199"/>
      <c r="BC10" s="199"/>
      <c r="BD10" s="199"/>
      <c r="BE10" s="199"/>
      <c r="BF10" s="199"/>
      <c r="BG10" s="199"/>
      <c r="BH10" s="199"/>
      <c r="BI10" s="199"/>
      <c r="BJ10" s="199"/>
      <c r="BK10" s="199"/>
      <c r="BL10" s="199"/>
      <c r="BM10" s="199"/>
      <c r="BN10" s="199"/>
      <c r="BO10" s="199"/>
      <c r="BP10" s="199"/>
      <c r="BQ10" s="199"/>
      <c r="BR10" s="199"/>
      <c r="BS10" s="199"/>
      <c r="BT10" s="199"/>
      <c r="BU10" s="199"/>
      <c r="BV10" s="199"/>
      <c r="BW10" s="199"/>
      <c r="BX10" s="199"/>
      <c r="BY10" s="199"/>
      <c r="BZ10" s="199"/>
      <c r="CA10" s="199"/>
      <c r="CB10" s="199"/>
      <c r="CC10" s="199"/>
      <c r="CD10" s="199"/>
      <c r="CE10" s="199"/>
      <c r="CF10" s="199"/>
      <c r="CG10" s="199"/>
    </row>
    <row r="11" spans="2:85" s="8" customFormat="1" ht="36" customHeight="1" x14ac:dyDescent="0.35">
      <c r="B11" s="48"/>
      <c r="C11" s="49"/>
      <c r="D11" s="48"/>
      <c r="E11" s="48"/>
      <c r="F11" s="49"/>
      <c r="G11" s="50"/>
      <c r="H11" s="51"/>
      <c r="I11" s="51"/>
      <c r="J11" s="51"/>
      <c r="K11" s="52"/>
      <c r="L11" s="50"/>
      <c r="M11" s="52"/>
      <c r="N11" s="388"/>
      <c r="O11" s="389"/>
      <c r="P11" s="390"/>
      <c r="Q11" s="388"/>
      <c r="R11" s="389"/>
      <c r="S11" s="389"/>
      <c r="T11" s="389"/>
      <c r="U11" s="390"/>
      <c r="V11" s="388"/>
      <c r="W11" s="389"/>
      <c r="X11" s="389"/>
      <c r="Y11" s="389"/>
      <c r="Z11" s="389"/>
      <c r="AA11" s="390"/>
      <c r="AB11" s="388"/>
      <c r="AC11" s="389"/>
      <c r="AD11" s="389"/>
      <c r="AE11" s="389"/>
      <c r="AF11" s="389"/>
      <c r="AG11" s="390"/>
      <c r="AH11" s="55"/>
      <c r="AI11" s="393" t="s">
        <v>4658</v>
      </c>
      <c r="AJ11" s="394"/>
      <c r="AK11" s="394"/>
      <c r="AL11" s="394"/>
      <c r="AM11" s="394"/>
      <c r="AN11" s="395"/>
      <c r="AO11" s="393" t="s">
        <v>4659</v>
      </c>
      <c r="AP11" s="394"/>
      <c r="AQ11" s="395"/>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199"/>
      <c r="BN11" s="199"/>
      <c r="BO11" s="199"/>
      <c r="BP11" s="199"/>
      <c r="BQ11" s="199"/>
      <c r="BR11" s="199"/>
      <c r="BS11" s="199"/>
      <c r="BT11" s="199"/>
      <c r="BU11" s="199"/>
      <c r="BV11" s="199"/>
      <c r="BW11" s="199"/>
      <c r="BX11" s="199"/>
      <c r="BY11" s="199"/>
      <c r="BZ11" s="199"/>
      <c r="CA11" s="199"/>
      <c r="CB11" s="199"/>
      <c r="CC11" s="199"/>
      <c r="CD11" s="199"/>
      <c r="CE11" s="199"/>
      <c r="CF11" s="199"/>
      <c r="CG11" s="199"/>
    </row>
    <row r="12" spans="2:85" s="8" customFormat="1" ht="91" x14ac:dyDescent="0.35">
      <c r="B12" s="55" t="s">
        <v>4660</v>
      </c>
      <c r="C12" s="54" t="s">
        <v>4661</v>
      </c>
      <c r="D12" s="55" t="s">
        <v>4662</v>
      </c>
      <c r="E12" s="55" t="s">
        <v>4663</v>
      </c>
      <c r="F12" s="54" t="s">
        <v>4664</v>
      </c>
      <c r="G12" s="55" t="s">
        <v>4665</v>
      </c>
      <c r="H12" s="52" t="s">
        <v>4666</v>
      </c>
      <c r="I12" s="52" t="s">
        <v>4667</v>
      </c>
      <c r="J12" s="53" t="s">
        <v>4668</v>
      </c>
      <c r="K12" s="55" t="s">
        <v>4669</v>
      </c>
      <c r="L12" s="55" t="s">
        <v>4670</v>
      </c>
      <c r="M12" s="55" t="s">
        <v>4671</v>
      </c>
      <c r="N12" s="47" t="s">
        <v>4672</v>
      </c>
      <c r="O12" s="47" t="s">
        <v>4673</v>
      </c>
      <c r="P12" s="47" t="s">
        <v>4674</v>
      </c>
      <c r="Q12" s="47" t="s">
        <v>4675</v>
      </c>
      <c r="R12" s="47" t="s">
        <v>4676</v>
      </c>
      <c r="S12" s="47" t="s">
        <v>4677</v>
      </c>
      <c r="T12" s="47" t="s">
        <v>4678</v>
      </c>
      <c r="U12" s="47" t="s">
        <v>4679</v>
      </c>
      <c r="V12" s="56" t="s">
        <v>4680</v>
      </c>
      <c r="W12" s="56" t="s">
        <v>4681</v>
      </c>
      <c r="X12" s="57" t="s">
        <v>4682</v>
      </c>
      <c r="Y12" s="56" t="s">
        <v>4683</v>
      </c>
      <c r="Z12" s="47" t="s">
        <v>4684</v>
      </c>
      <c r="AA12" s="47" t="s">
        <v>4685</v>
      </c>
      <c r="AB12" s="57" t="s">
        <v>4686</v>
      </c>
      <c r="AC12" s="56" t="s">
        <v>4687</v>
      </c>
      <c r="AD12" s="57" t="s">
        <v>4688</v>
      </c>
      <c r="AE12" s="56" t="s">
        <v>4689</v>
      </c>
      <c r="AF12" s="47" t="s">
        <v>4690</v>
      </c>
      <c r="AG12" s="47" t="s">
        <v>4685</v>
      </c>
      <c r="AH12" s="47" t="s">
        <v>4691</v>
      </c>
      <c r="AI12" s="47" t="s">
        <v>4692</v>
      </c>
      <c r="AJ12" s="47" t="s">
        <v>4693</v>
      </c>
      <c r="AK12" s="47" t="s">
        <v>4694</v>
      </c>
      <c r="AL12" s="47" t="s">
        <v>4695</v>
      </c>
      <c r="AM12" s="47" t="s">
        <v>4696</v>
      </c>
      <c r="AN12" s="47" t="s">
        <v>4697</v>
      </c>
      <c r="AO12" s="47" t="s">
        <v>4698</v>
      </c>
      <c r="AP12" s="47" t="s">
        <v>4699</v>
      </c>
      <c r="AQ12" s="47" t="s">
        <v>4700</v>
      </c>
      <c r="AR12" s="199"/>
      <c r="AS12" s="199"/>
      <c r="AT12" s="199"/>
      <c r="AU12" s="199"/>
      <c r="AV12" s="199"/>
      <c r="AW12" s="199"/>
      <c r="AX12" s="199"/>
      <c r="AY12" s="199"/>
      <c r="AZ12" s="199"/>
      <c r="BA12" s="199"/>
      <c r="BB12" s="199"/>
      <c r="BC12" s="199"/>
      <c r="BD12" s="199"/>
      <c r="BE12" s="199"/>
      <c r="BF12" s="199"/>
      <c r="BG12" s="199"/>
      <c r="BH12" s="199"/>
      <c r="BI12" s="199"/>
      <c r="BJ12" s="199"/>
      <c r="BK12" s="199"/>
      <c r="BL12" s="199"/>
      <c r="BM12" s="199"/>
      <c r="BN12" s="199"/>
      <c r="BO12" s="199"/>
      <c r="BP12" s="199"/>
      <c r="BQ12" s="199"/>
      <c r="BR12" s="199"/>
      <c r="BS12" s="199"/>
      <c r="BT12" s="199"/>
      <c r="BU12" s="199"/>
      <c r="BV12" s="199"/>
      <c r="BW12" s="199"/>
      <c r="BX12" s="199"/>
      <c r="BY12" s="199"/>
      <c r="BZ12" s="199"/>
      <c r="CA12" s="199"/>
      <c r="CB12" s="199"/>
      <c r="CC12" s="199"/>
      <c r="CD12" s="199"/>
      <c r="CE12" s="199"/>
      <c r="CF12" s="199"/>
      <c r="CG12" s="199"/>
    </row>
    <row r="13" spans="2:85" customFormat="1" ht="200.15" customHeight="1" x14ac:dyDescent="0.35">
      <c r="B13" s="181" t="s">
        <v>4701</v>
      </c>
      <c r="C13" s="181" t="s">
        <v>4702</v>
      </c>
      <c r="D13" s="182" t="s">
        <v>4703</v>
      </c>
      <c r="E13" s="181" t="s">
        <v>4704</v>
      </c>
      <c r="F13" s="183" t="s">
        <v>4705</v>
      </c>
      <c r="G13" s="182" t="s">
        <v>4706</v>
      </c>
      <c r="H13" s="183">
        <v>115</v>
      </c>
      <c r="I13" s="183" t="s">
        <v>4707</v>
      </c>
      <c r="J13" s="184" t="s">
        <v>4708</v>
      </c>
      <c r="K13" s="181" t="s">
        <v>4709</v>
      </c>
      <c r="L13" s="183" t="s">
        <v>4710</v>
      </c>
      <c r="M13" s="182" t="s">
        <v>4711</v>
      </c>
      <c r="N13" s="185" t="s">
        <v>4712</v>
      </c>
      <c r="O13" s="182" t="s">
        <v>4713</v>
      </c>
      <c r="P13" s="182" t="s">
        <v>4714</v>
      </c>
      <c r="Q13" s="182" t="s">
        <v>4715</v>
      </c>
      <c r="R13" s="182" t="s">
        <v>4716</v>
      </c>
      <c r="S13" s="182" t="s">
        <v>4717</v>
      </c>
      <c r="T13" s="182" t="s">
        <v>4718</v>
      </c>
      <c r="U13" s="182" t="s">
        <v>4719</v>
      </c>
      <c r="V13" s="186" t="s">
        <v>4720</v>
      </c>
      <c r="W13" s="187">
        <v>0.6</v>
      </c>
      <c r="X13" s="186" t="s">
        <v>4721</v>
      </c>
      <c r="Y13" s="187">
        <v>0.4</v>
      </c>
      <c r="Z13" s="58" t="s">
        <v>4722</v>
      </c>
      <c r="AA13" s="182" t="s">
        <v>4723</v>
      </c>
      <c r="AB13" s="186" t="s">
        <v>4724</v>
      </c>
      <c r="AC13" s="215">
        <v>4.7000000000000002E-3</v>
      </c>
      <c r="AD13" s="186" t="s">
        <v>4721</v>
      </c>
      <c r="AE13" s="215">
        <v>0.22500000000000003</v>
      </c>
      <c r="AF13" s="292" t="s">
        <v>4725</v>
      </c>
      <c r="AG13" s="182" t="s">
        <v>4726</v>
      </c>
      <c r="AH13" s="181" t="s">
        <v>4727</v>
      </c>
      <c r="AI13" s="182" t="s">
        <v>1256</v>
      </c>
      <c r="AJ13" s="182" t="s">
        <v>1256</v>
      </c>
      <c r="AK13" s="182" t="s">
        <v>1256</v>
      </c>
      <c r="AL13" s="182" t="s">
        <v>1256</v>
      </c>
      <c r="AM13" s="182" t="s">
        <v>1256</v>
      </c>
      <c r="AN13" s="182" t="s">
        <v>1256</v>
      </c>
      <c r="AO13" s="182" t="s">
        <v>4728</v>
      </c>
      <c r="AP13" s="182" t="s">
        <v>4729</v>
      </c>
      <c r="AQ13" s="182" t="s">
        <v>4730</v>
      </c>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row>
    <row r="14" spans="2:85" customFormat="1" ht="200.15" customHeight="1" x14ac:dyDescent="0.35">
      <c r="B14" s="181" t="s">
        <v>4701</v>
      </c>
      <c r="C14" s="181" t="s">
        <v>4702</v>
      </c>
      <c r="D14" s="182" t="s">
        <v>4703</v>
      </c>
      <c r="E14" s="181" t="s">
        <v>4704</v>
      </c>
      <c r="F14" s="183" t="s">
        <v>4705</v>
      </c>
      <c r="G14" s="182" t="s">
        <v>4731</v>
      </c>
      <c r="H14" s="183">
        <v>116</v>
      </c>
      <c r="I14" s="183" t="s">
        <v>4732</v>
      </c>
      <c r="J14" s="184" t="s">
        <v>4733</v>
      </c>
      <c r="K14" s="181" t="s">
        <v>4709</v>
      </c>
      <c r="L14" s="183" t="s">
        <v>4710</v>
      </c>
      <c r="M14" s="182" t="s">
        <v>4711</v>
      </c>
      <c r="N14" s="185" t="s">
        <v>4734</v>
      </c>
      <c r="O14" s="182" t="s">
        <v>4735</v>
      </c>
      <c r="P14" s="182" t="s">
        <v>4736</v>
      </c>
      <c r="Q14" s="182" t="s">
        <v>4715</v>
      </c>
      <c r="R14" s="182" t="s">
        <v>4716</v>
      </c>
      <c r="S14" s="182" t="s">
        <v>4717</v>
      </c>
      <c r="T14" s="182" t="s">
        <v>4718</v>
      </c>
      <c r="U14" s="188" t="s">
        <v>4719</v>
      </c>
      <c r="V14" s="186" t="s">
        <v>4720</v>
      </c>
      <c r="W14" s="187">
        <v>0.6</v>
      </c>
      <c r="X14" s="186" t="s">
        <v>4721</v>
      </c>
      <c r="Y14" s="187">
        <v>0.4</v>
      </c>
      <c r="Z14" s="58" t="s">
        <v>4722</v>
      </c>
      <c r="AA14" s="182" t="s">
        <v>4737</v>
      </c>
      <c r="AB14" s="186" t="s">
        <v>4724</v>
      </c>
      <c r="AC14" s="215">
        <v>0.1764</v>
      </c>
      <c r="AD14" s="186" t="s">
        <v>4721</v>
      </c>
      <c r="AE14" s="215">
        <v>0.22500000000000003</v>
      </c>
      <c r="AF14" s="292" t="s">
        <v>4725</v>
      </c>
      <c r="AG14" s="182" t="s">
        <v>4738</v>
      </c>
      <c r="AH14" s="181" t="s">
        <v>4727</v>
      </c>
      <c r="AI14" s="182" t="s">
        <v>1256</v>
      </c>
      <c r="AJ14" s="182" t="s">
        <v>1256</v>
      </c>
      <c r="AK14" s="182" t="s">
        <v>1256</v>
      </c>
      <c r="AL14" s="182" t="s">
        <v>1256</v>
      </c>
      <c r="AM14" s="182" t="s">
        <v>1256</v>
      </c>
      <c r="AN14" s="182" t="s">
        <v>1256</v>
      </c>
      <c r="AO14" s="182" t="s">
        <v>4739</v>
      </c>
      <c r="AP14" s="182" t="s">
        <v>4740</v>
      </c>
      <c r="AQ14" s="182" t="s">
        <v>4741</v>
      </c>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c r="CC14" s="180"/>
      <c r="CD14" s="180"/>
      <c r="CE14" s="180"/>
      <c r="CF14" s="180"/>
      <c r="CG14" s="180"/>
    </row>
    <row r="15" spans="2:85" customFormat="1" ht="200.15" customHeight="1" x14ac:dyDescent="0.35">
      <c r="B15" s="181" t="s">
        <v>4701</v>
      </c>
      <c r="C15" s="181" t="s">
        <v>4702</v>
      </c>
      <c r="D15" s="182" t="s">
        <v>4703</v>
      </c>
      <c r="E15" s="181" t="s">
        <v>4704</v>
      </c>
      <c r="F15" s="183" t="s">
        <v>4705</v>
      </c>
      <c r="G15" s="182" t="s">
        <v>4706</v>
      </c>
      <c r="H15" s="183">
        <v>113</v>
      </c>
      <c r="I15" s="183" t="s">
        <v>4742</v>
      </c>
      <c r="J15" s="184" t="s">
        <v>4743</v>
      </c>
      <c r="K15" s="181" t="s">
        <v>4744</v>
      </c>
      <c r="L15" s="183" t="s">
        <v>4710</v>
      </c>
      <c r="M15" s="182" t="s">
        <v>4711</v>
      </c>
      <c r="N15" s="185" t="s">
        <v>4745</v>
      </c>
      <c r="O15" s="182" t="s">
        <v>4746</v>
      </c>
      <c r="P15" s="182" t="s">
        <v>4747</v>
      </c>
      <c r="Q15" s="182" t="s">
        <v>4715</v>
      </c>
      <c r="R15" s="182" t="s">
        <v>4716</v>
      </c>
      <c r="S15" s="182" t="s">
        <v>4717</v>
      </c>
      <c r="T15" s="182" t="s">
        <v>4718</v>
      </c>
      <c r="U15" s="188" t="s">
        <v>4719</v>
      </c>
      <c r="V15" s="186" t="s">
        <v>4724</v>
      </c>
      <c r="W15" s="187">
        <v>0.2</v>
      </c>
      <c r="X15" s="186" t="s">
        <v>4748</v>
      </c>
      <c r="Y15" s="187">
        <v>0.8</v>
      </c>
      <c r="Z15" s="58" t="s">
        <v>4749</v>
      </c>
      <c r="AA15" s="182" t="s">
        <v>4750</v>
      </c>
      <c r="AB15" s="186" t="s">
        <v>4724</v>
      </c>
      <c r="AC15" s="215">
        <v>6.2199999999999998E-3</v>
      </c>
      <c r="AD15" s="186" t="s">
        <v>4748</v>
      </c>
      <c r="AE15" s="215">
        <v>0.8</v>
      </c>
      <c r="AF15" s="292" t="s">
        <v>4749</v>
      </c>
      <c r="AG15" s="182" t="s">
        <v>4751</v>
      </c>
      <c r="AH15" s="181" t="s">
        <v>4752</v>
      </c>
      <c r="AI15" s="188" t="s">
        <v>4753</v>
      </c>
      <c r="AJ15" s="188" t="s">
        <v>4754</v>
      </c>
      <c r="AK15" s="188" t="s">
        <v>4755</v>
      </c>
      <c r="AL15" s="188" t="s">
        <v>4756</v>
      </c>
      <c r="AM15" s="216" t="s">
        <v>4757</v>
      </c>
      <c r="AN15" s="188" t="s">
        <v>4758</v>
      </c>
      <c r="AO15" s="182" t="s">
        <v>4759</v>
      </c>
      <c r="AP15" s="182" t="s">
        <v>4760</v>
      </c>
      <c r="AQ15" s="182" t="s">
        <v>4761</v>
      </c>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c r="CC15" s="180"/>
      <c r="CD15" s="180"/>
      <c r="CE15" s="180"/>
      <c r="CF15" s="180"/>
      <c r="CG15" s="180"/>
    </row>
    <row r="16" spans="2:85" customFormat="1" ht="200.15" customHeight="1" x14ac:dyDescent="0.35">
      <c r="B16" s="181" t="s">
        <v>4762</v>
      </c>
      <c r="C16" s="181" t="s">
        <v>4763</v>
      </c>
      <c r="D16" s="182" t="s">
        <v>4764</v>
      </c>
      <c r="E16" s="181" t="s">
        <v>2806</v>
      </c>
      <c r="F16" s="183" t="s">
        <v>4765</v>
      </c>
      <c r="G16" s="182" t="s">
        <v>4766</v>
      </c>
      <c r="H16" s="183">
        <v>117</v>
      </c>
      <c r="I16" s="183" t="s">
        <v>4767</v>
      </c>
      <c r="J16" s="184" t="s">
        <v>4768</v>
      </c>
      <c r="K16" s="181" t="s">
        <v>4709</v>
      </c>
      <c r="L16" s="183" t="s">
        <v>4710</v>
      </c>
      <c r="M16" s="182" t="s">
        <v>2804</v>
      </c>
      <c r="N16" s="185" t="s">
        <v>4769</v>
      </c>
      <c r="O16" s="182" t="s">
        <v>4770</v>
      </c>
      <c r="P16" s="182" t="s">
        <v>4771</v>
      </c>
      <c r="Q16" s="182" t="s">
        <v>4715</v>
      </c>
      <c r="R16" s="182" t="s">
        <v>4716</v>
      </c>
      <c r="S16" s="182" t="s">
        <v>4717</v>
      </c>
      <c r="T16" s="182" t="s">
        <v>452</v>
      </c>
      <c r="U16" s="182" t="s">
        <v>4772</v>
      </c>
      <c r="V16" s="186" t="s">
        <v>4773</v>
      </c>
      <c r="W16" s="187">
        <v>0.4</v>
      </c>
      <c r="X16" s="186" t="s">
        <v>4748</v>
      </c>
      <c r="Y16" s="187">
        <v>0.8</v>
      </c>
      <c r="Z16" s="58" t="s">
        <v>4749</v>
      </c>
      <c r="AA16" s="182" t="s">
        <v>4774</v>
      </c>
      <c r="AB16" s="186" t="s">
        <v>4724</v>
      </c>
      <c r="AC16" s="215">
        <v>1.4521248E-2</v>
      </c>
      <c r="AD16" s="186" t="s">
        <v>4721</v>
      </c>
      <c r="AE16" s="215">
        <v>0.33750000000000002</v>
      </c>
      <c r="AF16" s="292" t="s">
        <v>4725</v>
      </c>
      <c r="AG16" s="182" t="s">
        <v>4775</v>
      </c>
      <c r="AH16" s="181" t="s">
        <v>4727</v>
      </c>
      <c r="AI16" s="182" t="s">
        <v>1256</v>
      </c>
      <c r="AJ16" s="182" t="s">
        <v>1256</v>
      </c>
      <c r="AK16" s="182" t="s">
        <v>1256</v>
      </c>
      <c r="AL16" s="182" t="s">
        <v>1256</v>
      </c>
      <c r="AM16" s="182" t="s">
        <v>1256</v>
      </c>
      <c r="AN16" s="182" t="s">
        <v>1256</v>
      </c>
      <c r="AO16" s="182" t="s">
        <v>4776</v>
      </c>
      <c r="AP16" s="182" t="s">
        <v>4777</v>
      </c>
      <c r="AQ16" s="182" t="s">
        <v>4778</v>
      </c>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row>
    <row r="17" spans="2:85" customFormat="1" ht="200.15" customHeight="1" x14ac:dyDescent="0.35">
      <c r="B17" s="181" t="s">
        <v>4762</v>
      </c>
      <c r="C17" s="181" t="s">
        <v>4763</v>
      </c>
      <c r="D17" s="182" t="s">
        <v>4764</v>
      </c>
      <c r="E17" s="181" t="s">
        <v>2806</v>
      </c>
      <c r="F17" s="183" t="s">
        <v>4765</v>
      </c>
      <c r="G17" s="182" t="s">
        <v>4779</v>
      </c>
      <c r="H17" s="183">
        <v>118</v>
      </c>
      <c r="I17" s="183" t="s">
        <v>4780</v>
      </c>
      <c r="J17" s="184" t="s">
        <v>4781</v>
      </c>
      <c r="K17" s="181" t="s">
        <v>4709</v>
      </c>
      <c r="L17" s="183" t="s">
        <v>4710</v>
      </c>
      <c r="M17" s="182" t="s">
        <v>2804</v>
      </c>
      <c r="N17" s="185" t="s">
        <v>4769</v>
      </c>
      <c r="O17" s="182" t="s">
        <v>4770</v>
      </c>
      <c r="P17" s="182" t="s">
        <v>4771</v>
      </c>
      <c r="Q17" s="182" t="s">
        <v>4715</v>
      </c>
      <c r="R17" s="182" t="s">
        <v>4716</v>
      </c>
      <c r="S17" s="182" t="s">
        <v>4717</v>
      </c>
      <c r="T17" s="182" t="s">
        <v>452</v>
      </c>
      <c r="U17" s="182" t="s">
        <v>4772</v>
      </c>
      <c r="V17" s="186" t="s">
        <v>4724</v>
      </c>
      <c r="W17" s="187">
        <v>0.2</v>
      </c>
      <c r="X17" s="186" t="s">
        <v>4748</v>
      </c>
      <c r="Y17" s="187">
        <v>0.8</v>
      </c>
      <c r="Z17" s="58" t="s">
        <v>4749</v>
      </c>
      <c r="AA17" s="182" t="s">
        <v>4782</v>
      </c>
      <c r="AB17" s="186" t="s">
        <v>4724</v>
      </c>
      <c r="AC17" s="215">
        <v>9.3999999999999997E-4</v>
      </c>
      <c r="AD17" s="186" t="s">
        <v>4721</v>
      </c>
      <c r="AE17" s="215">
        <v>0.33750000000000002</v>
      </c>
      <c r="AF17" s="292" t="s">
        <v>4725</v>
      </c>
      <c r="AG17" s="182" t="s">
        <v>6028</v>
      </c>
      <c r="AH17" s="181" t="s">
        <v>4727</v>
      </c>
      <c r="AI17" s="182" t="s">
        <v>1256</v>
      </c>
      <c r="AJ17" s="182" t="s">
        <v>1256</v>
      </c>
      <c r="AK17" s="182" t="s">
        <v>1256</v>
      </c>
      <c r="AL17" s="182" t="s">
        <v>1256</v>
      </c>
      <c r="AM17" s="182" t="s">
        <v>1256</v>
      </c>
      <c r="AN17" s="182" t="s">
        <v>1256</v>
      </c>
      <c r="AO17" s="182" t="s">
        <v>4783</v>
      </c>
      <c r="AP17" s="182" t="s">
        <v>4777</v>
      </c>
      <c r="AQ17" s="182" t="s">
        <v>4784</v>
      </c>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c r="BZ17" s="180"/>
      <c r="CA17" s="180"/>
      <c r="CB17" s="180"/>
      <c r="CC17" s="180"/>
      <c r="CD17" s="180"/>
      <c r="CE17" s="180"/>
      <c r="CF17" s="180"/>
      <c r="CG17" s="180"/>
    </row>
    <row r="18" spans="2:85" customFormat="1" ht="200.15" customHeight="1" x14ac:dyDescent="0.35">
      <c r="B18" s="181" t="s">
        <v>4107</v>
      </c>
      <c r="C18" s="181" t="s">
        <v>4785</v>
      </c>
      <c r="D18" s="182" t="s">
        <v>4786</v>
      </c>
      <c r="E18" s="181" t="s">
        <v>4787</v>
      </c>
      <c r="F18" s="183" t="s">
        <v>4705</v>
      </c>
      <c r="G18" s="182" t="s">
        <v>4788</v>
      </c>
      <c r="H18" s="183">
        <v>120</v>
      </c>
      <c r="I18" s="183" t="s">
        <v>4789</v>
      </c>
      <c r="J18" s="184" t="s">
        <v>4790</v>
      </c>
      <c r="K18" s="181" t="s">
        <v>4709</v>
      </c>
      <c r="L18" s="183" t="s">
        <v>4710</v>
      </c>
      <c r="M18" s="182" t="s">
        <v>4109</v>
      </c>
      <c r="N18" s="185" t="s">
        <v>4791</v>
      </c>
      <c r="O18" s="182" t="s">
        <v>4792</v>
      </c>
      <c r="P18" s="182" t="s">
        <v>4793</v>
      </c>
      <c r="Q18" s="182" t="s">
        <v>4715</v>
      </c>
      <c r="R18" s="182" t="s">
        <v>4716</v>
      </c>
      <c r="S18" s="182" t="s">
        <v>4717</v>
      </c>
      <c r="T18" s="182" t="s">
        <v>4718</v>
      </c>
      <c r="U18" s="182" t="s">
        <v>4719</v>
      </c>
      <c r="V18" s="186" t="s">
        <v>4720</v>
      </c>
      <c r="W18" s="187">
        <v>0.6</v>
      </c>
      <c r="X18" s="186" t="s">
        <v>4794</v>
      </c>
      <c r="Y18" s="187">
        <v>0.6</v>
      </c>
      <c r="Z18" s="58" t="s">
        <v>4722</v>
      </c>
      <c r="AA18" s="182" t="s">
        <v>4795</v>
      </c>
      <c r="AB18" s="186" t="s">
        <v>4724</v>
      </c>
      <c r="AC18" s="215">
        <v>0.16800000000000001</v>
      </c>
      <c r="AD18" s="186" t="s">
        <v>4721</v>
      </c>
      <c r="AE18" s="215">
        <v>0.33750000000000002</v>
      </c>
      <c r="AF18" s="292" t="s">
        <v>4725</v>
      </c>
      <c r="AG18" s="182" t="s">
        <v>6029</v>
      </c>
      <c r="AH18" s="181" t="s">
        <v>4727</v>
      </c>
      <c r="AI18" s="182" t="s">
        <v>1256</v>
      </c>
      <c r="AJ18" s="182" t="s">
        <v>1256</v>
      </c>
      <c r="AK18" s="182" t="s">
        <v>1256</v>
      </c>
      <c r="AL18" s="182" t="s">
        <v>1256</v>
      </c>
      <c r="AM18" s="182" t="s">
        <v>1256</v>
      </c>
      <c r="AN18" s="182" t="s">
        <v>1256</v>
      </c>
      <c r="AO18" s="182" t="s">
        <v>4796</v>
      </c>
      <c r="AP18" s="182" t="s">
        <v>4797</v>
      </c>
      <c r="AQ18" s="182" t="s">
        <v>4798</v>
      </c>
      <c r="AR18" s="180"/>
      <c r="AS18" s="180"/>
      <c r="AT18" s="180"/>
      <c r="AU18" s="180"/>
      <c r="AV18" s="180"/>
      <c r="AW18" s="180"/>
      <c r="AX18" s="180"/>
      <c r="AY18" s="180"/>
      <c r="AZ18" s="180"/>
      <c r="BA18" s="180"/>
      <c r="BB18" s="180"/>
      <c r="BC18" s="180"/>
      <c r="BD18" s="180"/>
      <c r="BE18" s="180"/>
      <c r="BF18" s="180"/>
      <c r="BG18" s="180"/>
      <c r="BH18" s="180"/>
      <c r="BI18" s="180"/>
      <c r="BJ18" s="180"/>
      <c r="BK18" s="180"/>
      <c r="BL18" s="180"/>
      <c r="BM18" s="180"/>
      <c r="BN18" s="180"/>
      <c r="BO18" s="180"/>
      <c r="BP18" s="180"/>
      <c r="BQ18" s="180"/>
      <c r="BR18" s="180"/>
      <c r="BS18" s="180"/>
      <c r="BT18" s="180"/>
      <c r="BU18" s="180"/>
      <c r="BV18" s="180"/>
      <c r="BW18" s="180"/>
      <c r="BX18" s="180"/>
      <c r="BY18" s="180"/>
      <c r="BZ18" s="180"/>
      <c r="CA18" s="180"/>
      <c r="CB18" s="180"/>
      <c r="CC18" s="180"/>
      <c r="CD18" s="180"/>
      <c r="CE18" s="180"/>
      <c r="CF18" s="180"/>
      <c r="CG18" s="180"/>
    </row>
    <row r="19" spans="2:85" customFormat="1" ht="200.15" customHeight="1" x14ac:dyDescent="0.35">
      <c r="B19" s="181" t="s">
        <v>4107</v>
      </c>
      <c r="C19" s="181" t="s">
        <v>4785</v>
      </c>
      <c r="D19" s="182" t="s">
        <v>4786</v>
      </c>
      <c r="E19" s="181" t="s">
        <v>4787</v>
      </c>
      <c r="F19" s="183" t="s">
        <v>4705</v>
      </c>
      <c r="G19" s="182" t="s">
        <v>4799</v>
      </c>
      <c r="H19" s="183">
        <v>119</v>
      </c>
      <c r="I19" s="183" t="s">
        <v>4800</v>
      </c>
      <c r="J19" s="184" t="s">
        <v>4801</v>
      </c>
      <c r="K19" s="181" t="s">
        <v>4744</v>
      </c>
      <c r="L19" s="183" t="s">
        <v>4710</v>
      </c>
      <c r="M19" s="182" t="s">
        <v>4109</v>
      </c>
      <c r="N19" s="185" t="s">
        <v>4802</v>
      </c>
      <c r="O19" s="182" t="s">
        <v>4792</v>
      </c>
      <c r="P19" s="182" t="s">
        <v>4803</v>
      </c>
      <c r="Q19" s="182" t="s">
        <v>4715</v>
      </c>
      <c r="R19" s="182" t="s">
        <v>4716</v>
      </c>
      <c r="S19" s="182" t="s">
        <v>4717</v>
      </c>
      <c r="T19" s="182" t="s">
        <v>4718</v>
      </c>
      <c r="U19" s="182" t="s">
        <v>4719</v>
      </c>
      <c r="V19" s="186" t="s">
        <v>4724</v>
      </c>
      <c r="W19" s="187">
        <v>0.2</v>
      </c>
      <c r="X19" s="186" t="s">
        <v>4748</v>
      </c>
      <c r="Y19" s="187">
        <v>0.8</v>
      </c>
      <c r="Z19" s="58" t="s">
        <v>4749</v>
      </c>
      <c r="AA19" s="182" t="s">
        <v>4750</v>
      </c>
      <c r="AB19" s="186" t="s">
        <v>4724</v>
      </c>
      <c r="AC19" s="215">
        <v>0.12</v>
      </c>
      <c r="AD19" s="186" t="s">
        <v>4748</v>
      </c>
      <c r="AE19" s="215">
        <v>0.8</v>
      </c>
      <c r="AF19" s="292" t="s">
        <v>4749</v>
      </c>
      <c r="AG19" s="182" t="s">
        <v>4751</v>
      </c>
      <c r="AH19" s="181" t="s">
        <v>4752</v>
      </c>
      <c r="AI19" s="188" t="s">
        <v>4804</v>
      </c>
      <c r="AJ19" s="188" t="s">
        <v>4805</v>
      </c>
      <c r="AK19" s="188" t="s">
        <v>4806</v>
      </c>
      <c r="AL19" s="188" t="s">
        <v>4807</v>
      </c>
      <c r="AM19" s="216" t="s">
        <v>4808</v>
      </c>
      <c r="AN19" s="216" t="s">
        <v>4809</v>
      </c>
      <c r="AO19" s="182" t="s">
        <v>4810</v>
      </c>
      <c r="AP19" s="182" t="s">
        <v>4811</v>
      </c>
      <c r="AQ19" s="182" t="s">
        <v>4812</v>
      </c>
      <c r="AR19" s="180"/>
      <c r="AS19" s="180"/>
      <c r="AT19" s="180"/>
      <c r="AU19" s="180"/>
      <c r="AV19" s="180"/>
      <c r="AW19" s="180"/>
      <c r="AX19" s="180"/>
      <c r="AY19" s="180"/>
      <c r="AZ19" s="180"/>
      <c r="BA19" s="180"/>
      <c r="BB19" s="180"/>
      <c r="BC19" s="180"/>
      <c r="BD19" s="180"/>
      <c r="BE19" s="180"/>
      <c r="BF19" s="180"/>
      <c r="BG19" s="180"/>
      <c r="BH19" s="180"/>
      <c r="BI19" s="180"/>
      <c r="BJ19" s="180"/>
      <c r="BK19" s="180"/>
      <c r="BL19" s="180"/>
      <c r="BM19" s="180"/>
      <c r="BN19" s="180"/>
      <c r="BO19" s="180"/>
      <c r="BP19" s="180"/>
      <c r="BQ19" s="180"/>
      <c r="BR19" s="180"/>
      <c r="BS19" s="180"/>
      <c r="BT19" s="180"/>
      <c r="BU19" s="180"/>
      <c r="BV19" s="180"/>
      <c r="BW19" s="180"/>
      <c r="BX19" s="180"/>
      <c r="BY19" s="180"/>
      <c r="BZ19" s="180"/>
      <c r="CA19" s="180"/>
      <c r="CB19" s="180"/>
      <c r="CC19" s="180"/>
      <c r="CD19" s="180"/>
      <c r="CE19" s="180"/>
      <c r="CF19" s="180"/>
      <c r="CG19" s="180"/>
    </row>
    <row r="20" spans="2:85" customFormat="1" ht="200.15" customHeight="1" x14ac:dyDescent="0.35">
      <c r="B20" s="181" t="s">
        <v>4813</v>
      </c>
      <c r="C20" s="181" t="s">
        <v>4814</v>
      </c>
      <c r="D20" s="182" t="s">
        <v>4815</v>
      </c>
      <c r="E20" s="181" t="s">
        <v>4131</v>
      </c>
      <c r="F20" s="183" t="s">
        <v>4816</v>
      </c>
      <c r="G20" s="182" t="s">
        <v>4817</v>
      </c>
      <c r="H20" s="183">
        <v>123</v>
      </c>
      <c r="I20" s="183" t="s">
        <v>4818</v>
      </c>
      <c r="J20" s="184" t="s">
        <v>4819</v>
      </c>
      <c r="K20" s="181" t="s">
        <v>4709</v>
      </c>
      <c r="L20" s="183" t="s">
        <v>4710</v>
      </c>
      <c r="M20" s="182" t="s">
        <v>695</v>
      </c>
      <c r="N20" s="185" t="s">
        <v>4820</v>
      </c>
      <c r="O20" s="182" t="s">
        <v>4821</v>
      </c>
      <c r="P20" s="182" t="s">
        <v>4822</v>
      </c>
      <c r="Q20" s="182" t="s">
        <v>4715</v>
      </c>
      <c r="R20" s="182" t="s">
        <v>4716</v>
      </c>
      <c r="S20" s="182" t="s">
        <v>4717</v>
      </c>
      <c r="T20" s="182" t="s">
        <v>4718</v>
      </c>
      <c r="U20" s="182" t="s">
        <v>4719</v>
      </c>
      <c r="V20" s="186" t="s">
        <v>4823</v>
      </c>
      <c r="W20" s="187">
        <v>1</v>
      </c>
      <c r="X20" s="186" t="s">
        <v>4794</v>
      </c>
      <c r="Y20" s="187">
        <v>0.6</v>
      </c>
      <c r="Z20" s="58" t="s">
        <v>4749</v>
      </c>
      <c r="AA20" s="182" t="s">
        <v>4824</v>
      </c>
      <c r="AB20" s="186" t="s">
        <v>4724</v>
      </c>
      <c r="AC20" s="215">
        <v>3.8423222207999998E-3</v>
      </c>
      <c r="AD20" s="186" t="s">
        <v>4721</v>
      </c>
      <c r="AE20" s="215">
        <v>0.25312499999999999</v>
      </c>
      <c r="AF20" s="292" t="s">
        <v>4725</v>
      </c>
      <c r="AG20" s="182" t="s">
        <v>4825</v>
      </c>
      <c r="AH20" s="181" t="s">
        <v>4727</v>
      </c>
      <c r="AI20" s="182" t="s">
        <v>1256</v>
      </c>
      <c r="AJ20" s="182" t="s">
        <v>1256</v>
      </c>
      <c r="AK20" s="182" t="s">
        <v>1256</v>
      </c>
      <c r="AL20" s="182" t="s">
        <v>1256</v>
      </c>
      <c r="AM20" s="182" t="s">
        <v>1256</v>
      </c>
      <c r="AN20" s="182" t="s">
        <v>1256</v>
      </c>
      <c r="AO20" s="182" t="s">
        <v>4826</v>
      </c>
      <c r="AP20" s="182" t="s">
        <v>4827</v>
      </c>
      <c r="AQ20" s="182" t="s">
        <v>4828</v>
      </c>
      <c r="AR20" s="180"/>
      <c r="AS20" s="180"/>
      <c r="AT20" s="180"/>
      <c r="AU20" s="180"/>
      <c r="AV20" s="180"/>
      <c r="AW20" s="180"/>
      <c r="AX20" s="180"/>
      <c r="AY20" s="180"/>
      <c r="AZ20" s="180"/>
      <c r="BA20" s="180"/>
      <c r="BB20" s="180"/>
      <c r="BC20" s="180"/>
      <c r="BD20" s="180"/>
      <c r="BE20" s="180"/>
      <c r="BF20" s="180"/>
      <c r="BG20" s="180"/>
      <c r="BH20" s="180"/>
      <c r="BI20" s="180"/>
      <c r="BJ20" s="180"/>
      <c r="BK20" s="180"/>
      <c r="BL20" s="180"/>
      <c r="BM20" s="180"/>
      <c r="BN20" s="180"/>
      <c r="BO20" s="180"/>
      <c r="BP20" s="180"/>
      <c r="BQ20" s="180"/>
      <c r="BR20" s="180"/>
      <c r="BS20" s="180"/>
      <c r="BT20" s="180"/>
      <c r="BU20" s="180"/>
      <c r="BV20" s="180"/>
      <c r="BW20" s="180"/>
      <c r="BX20" s="180"/>
      <c r="BY20" s="180"/>
      <c r="BZ20" s="180"/>
      <c r="CA20" s="180"/>
      <c r="CB20" s="180"/>
      <c r="CC20" s="180"/>
      <c r="CD20" s="180"/>
      <c r="CE20" s="180"/>
      <c r="CF20" s="180"/>
      <c r="CG20" s="180"/>
    </row>
    <row r="21" spans="2:85" customFormat="1" ht="200.15" customHeight="1" x14ac:dyDescent="0.35">
      <c r="B21" s="181" t="s">
        <v>4813</v>
      </c>
      <c r="C21" s="181" t="s">
        <v>4814</v>
      </c>
      <c r="D21" s="182" t="s">
        <v>4815</v>
      </c>
      <c r="E21" s="181" t="s">
        <v>4131</v>
      </c>
      <c r="F21" s="183" t="s">
        <v>4816</v>
      </c>
      <c r="G21" s="182" t="s">
        <v>4829</v>
      </c>
      <c r="H21" s="183">
        <v>124</v>
      </c>
      <c r="I21" s="183" t="s">
        <v>4830</v>
      </c>
      <c r="J21" s="184" t="s">
        <v>4831</v>
      </c>
      <c r="K21" s="181" t="s">
        <v>4709</v>
      </c>
      <c r="L21" s="183" t="s">
        <v>4710</v>
      </c>
      <c r="M21" s="182" t="s">
        <v>695</v>
      </c>
      <c r="N21" s="185" t="s">
        <v>4832</v>
      </c>
      <c r="O21" s="182" t="s">
        <v>4833</v>
      </c>
      <c r="P21" s="182" t="s">
        <v>4834</v>
      </c>
      <c r="Q21" s="182" t="s">
        <v>4715</v>
      </c>
      <c r="R21" s="182" t="s">
        <v>4835</v>
      </c>
      <c r="S21" s="182" t="s">
        <v>4717</v>
      </c>
      <c r="T21" s="182" t="s">
        <v>4718</v>
      </c>
      <c r="U21" s="188" t="s">
        <v>4719</v>
      </c>
      <c r="V21" s="186" t="s">
        <v>4720</v>
      </c>
      <c r="W21" s="187">
        <v>0.6</v>
      </c>
      <c r="X21" s="186" t="s">
        <v>4721</v>
      </c>
      <c r="Y21" s="187">
        <v>0.4</v>
      </c>
      <c r="Z21" s="58" t="s">
        <v>4722</v>
      </c>
      <c r="AA21" s="182" t="s">
        <v>4836</v>
      </c>
      <c r="AB21" s="186" t="s">
        <v>4724</v>
      </c>
      <c r="AC21" s="215">
        <v>0.1512</v>
      </c>
      <c r="AD21" s="186" t="s">
        <v>4721</v>
      </c>
      <c r="AE21" s="215">
        <v>0.22500000000000003</v>
      </c>
      <c r="AF21" s="292" t="s">
        <v>4725</v>
      </c>
      <c r="AG21" s="182" t="s">
        <v>4825</v>
      </c>
      <c r="AH21" s="181" t="s">
        <v>4727</v>
      </c>
      <c r="AI21" s="182" t="s">
        <v>1256</v>
      </c>
      <c r="AJ21" s="182" t="s">
        <v>1256</v>
      </c>
      <c r="AK21" s="182" t="s">
        <v>1256</v>
      </c>
      <c r="AL21" s="182" t="s">
        <v>1256</v>
      </c>
      <c r="AM21" s="182" t="s">
        <v>1256</v>
      </c>
      <c r="AN21" s="182" t="s">
        <v>1256</v>
      </c>
      <c r="AO21" s="182" t="s">
        <v>4837</v>
      </c>
      <c r="AP21" s="182" t="s">
        <v>4838</v>
      </c>
      <c r="AQ21" s="182" t="s">
        <v>4839</v>
      </c>
      <c r="AR21" s="180"/>
      <c r="AS21" s="180"/>
      <c r="AT21" s="180"/>
      <c r="AU21" s="180"/>
      <c r="AV21" s="180"/>
      <c r="AW21" s="180"/>
      <c r="AX21" s="180"/>
      <c r="AY21" s="180"/>
      <c r="AZ21" s="180"/>
      <c r="BA21" s="180"/>
      <c r="BB21" s="180"/>
      <c r="BC21" s="180"/>
      <c r="BD21" s="180"/>
      <c r="BE21" s="180"/>
      <c r="BF21" s="180"/>
      <c r="BG21" s="180"/>
      <c r="BH21" s="180"/>
      <c r="BI21" s="180"/>
      <c r="BJ21" s="180"/>
      <c r="BK21" s="180"/>
      <c r="BL21" s="180"/>
      <c r="BM21" s="180"/>
      <c r="BN21" s="180"/>
      <c r="BO21" s="180"/>
      <c r="BP21" s="180"/>
      <c r="BQ21" s="180"/>
      <c r="BR21" s="180"/>
      <c r="BS21" s="180"/>
      <c r="BT21" s="180"/>
      <c r="BU21" s="180"/>
      <c r="BV21" s="180"/>
      <c r="BW21" s="180"/>
      <c r="BX21" s="180"/>
      <c r="BY21" s="180"/>
      <c r="BZ21" s="180"/>
      <c r="CA21" s="180"/>
      <c r="CB21" s="180"/>
      <c r="CC21" s="180"/>
      <c r="CD21" s="180"/>
      <c r="CE21" s="180"/>
      <c r="CF21" s="180"/>
      <c r="CG21" s="180"/>
    </row>
    <row r="22" spans="2:85" customFormat="1" ht="200.15" customHeight="1" x14ac:dyDescent="0.35">
      <c r="B22" s="181" t="s">
        <v>4813</v>
      </c>
      <c r="C22" s="181" t="s">
        <v>4814</v>
      </c>
      <c r="D22" s="182" t="s">
        <v>4815</v>
      </c>
      <c r="E22" s="181" t="s">
        <v>4131</v>
      </c>
      <c r="F22" s="183" t="s">
        <v>4816</v>
      </c>
      <c r="G22" s="182" t="s">
        <v>4817</v>
      </c>
      <c r="H22" s="183">
        <v>121</v>
      </c>
      <c r="I22" s="183" t="s">
        <v>4840</v>
      </c>
      <c r="J22" s="184" t="s">
        <v>4841</v>
      </c>
      <c r="K22" s="181" t="s">
        <v>4744</v>
      </c>
      <c r="L22" s="183" t="s">
        <v>4842</v>
      </c>
      <c r="M22" s="182" t="s">
        <v>695</v>
      </c>
      <c r="N22" s="185" t="s">
        <v>4843</v>
      </c>
      <c r="O22" s="182" t="s">
        <v>4844</v>
      </c>
      <c r="P22" s="182" t="s">
        <v>4845</v>
      </c>
      <c r="Q22" s="182" t="s">
        <v>4715</v>
      </c>
      <c r="R22" s="182" t="s">
        <v>4716</v>
      </c>
      <c r="S22" s="182" t="s">
        <v>4846</v>
      </c>
      <c r="T22" s="182" t="s">
        <v>4718</v>
      </c>
      <c r="U22" s="182" t="s">
        <v>4719</v>
      </c>
      <c r="V22" s="186" t="s">
        <v>4724</v>
      </c>
      <c r="W22" s="187">
        <v>0.2</v>
      </c>
      <c r="X22" s="186" t="s">
        <v>4847</v>
      </c>
      <c r="Y22" s="187">
        <v>1</v>
      </c>
      <c r="Z22" s="58" t="s">
        <v>4848</v>
      </c>
      <c r="AA22" s="182" t="s">
        <v>4849</v>
      </c>
      <c r="AB22" s="186" t="s">
        <v>4724</v>
      </c>
      <c r="AC22" s="215">
        <v>1.2700799999999998E-2</v>
      </c>
      <c r="AD22" s="186" t="s">
        <v>4847</v>
      </c>
      <c r="AE22" s="215">
        <v>1</v>
      </c>
      <c r="AF22" s="292" t="s">
        <v>4848</v>
      </c>
      <c r="AG22" s="182" t="s">
        <v>4850</v>
      </c>
      <c r="AH22" s="181" t="s">
        <v>4752</v>
      </c>
      <c r="AI22" s="188" t="s">
        <v>4851</v>
      </c>
      <c r="AJ22" s="188" t="s">
        <v>4852</v>
      </c>
      <c r="AK22" s="188" t="s">
        <v>4853</v>
      </c>
      <c r="AL22" s="188" t="s">
        <v>4854</v>
      </c>
      <c r="AM22" s="216" t="s">
        <v>4855</v>
      </c>
      <c r="AN22" s="216" t="s">
        <v>4856</v>
      </c>
      <c r="AO22" s="182" t="s">
        <v>4857</v>
      </c>
      <c r="AP22" s="182" t="s">
        <v>4858</v>
      </c>
      <c r="AQ22" s="182" t="s">
        <v>4859</v>
      </c>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row>
    <row r="23" spans="2:85" customFormat="1" ht="200.15" customHeight="1" x14ac:dyDescent="0.35">
      <c r="B23" s="181" t="s">
        <v>4813</v>
      </c>
      <c r="C23" s="181" t="s">
        <v>4814</v>
      </c>
      <c r="D23" s="182" t="s">
        <v>4815</v>
      </c>
      <c r="E23" s="181" t="s">
        <v>4131</v>
      </c>
      <c r="F23" s="183" t="s">
        <v>4816</v>
      </c>
      <c r="G23" s="182" t="s">
        <v>4860</v>
      </c>
      <c r="H23" s="183">
        <v>125</v>
      </c>
      <c r="I23" s="183" t="s">
        <v>4861</v>
      </c>
      <c r="J23" s="184" t="s">
        <v>4862</v>
      </c>
      <c r="K23" s="181" t="s">
        <v>4709</v>
      </c>
      <c r="L23" s="183" t="s">
        <v>4710</v>
      </c>
      <c r="M23" s="182" t="s">
        <v>695</v>
      </c>
      <c r="N23" s="185" t="s">
        <v>4863</v>
      </c>
      <c r="O23" s="182" t="s">
        <v>4864</v>
      </c>
      <c r="P23" s="182" t="s">
        <v>4865</v>
      </c>
      <c r="Q23" s="182" t="s">
        <v>4715</v>
      </c>
      <c r="R23" s="182" t="s">
        <v>4716</v>
      </c>
      <c r="S23" s="182" t="s">
        <v>4866</v>
      </c>
      <c r="T23" s="182" t="s">
        <v>4718</v>
      </c>
      <c r="U23" s="182" t="s">
        <v>4719</v>
      </c>
      <c r="V23" s="186" t="s">
        <v>4867</v>
      </c>
      <c r="W23" s="187">
        <v>0.8</v>
      </c>
      <c r="X23" s="186" t="s">
        <v>4721</v>
      </c>
      <c r="Y23" s="187">
        <v>0.4</v>
      </c>
      <c r="Z23" s="58" t="s">
        <v>4722</v>
      </c>
      <c r="AA23" s="182" t="s">
        <v>4868</v>
      </c>
      <c r="AB23" s="186" t="s">
        <v>4724</v>
      </c>
      <c r="AC23" s="215">
        <v>6.6395327975423963E-4</v>
      </c>
      <c r="AD23" s="186" t="s">
        <v>4721</v>
      </c>
      <c r="AE23" s="215">
        <v>0.22500000000000003</v>
      </c>
      <c r="AF23" s="292" t="s">
        <v>4725</v>
      </c>
      <c r="AG23" s="182" t="s">
        <v>4869</v>
      </c>
      <c r="AH23" s="181" t="s">
        <v>4727</v>
      </c>
      <c r="AI23" s="182" t="s">
        <v>1256</v>
      </c>
      <c r="AJ23" s="182" t="s">
        <v>1256</v>
      </c>
      <c r="AK23" s="182" t="s">
        <v>1256</v>
      </c>
      <c r="AL23" s="182" t="s">
        <v>1256</v>
      </c>
      <c r="AM23" s="182" t="s">
        <v>1256</v>
      </c>
      <c r="AN23" s="182" t="s">
        <v>1256</v>
      </c>
      <c r="AO23" s="182" t="s">
        <v>4870</v>
      </c>
      <c r="AP23" s="182" t="s">
        <v>4871</v>
      </c>
      <c r="AQ23" s="182" t="s">
        <v>4872</v>
      </c>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row>
    <row r="24" spans="2:85" customFormat="1" ht="200.15" customHeight="1" x14ac:dyDescent="0.35">
      <c r="B24" s="181" t="s">
        <v>4813</v>
      </c>
      <c r="C24" s="181" t="s">
        <v>4814</v>
      </c>
      <c r="D24" s="182" t="s">
        <v>4815</v>
      </c>
      <c r="E24" s="181" t="s">
        <v>4131</v>
      </c>
      <c r="F24" s="183" t="s">
        <v>4816</v>
      </c>
      <c r="G24" s="182" t="s">
        <v>4873</v>
      </c>
      <c r="H24" s="183">
        <v>122</v>
      </c>
      <c r="I24" s="183" t="s">
        <v>4874</v>
      </c>
      <c r="J24" s="184" t="s">
        <v>4875</v>
      </c>
      <c r="K24" s="181" t="s">
        <v>4744</v>
      </c>
      <c r="L24" s="183" t="s">
        <v>4842</v>
      </c>
      <c r="M24" s="182" t="s">
        <v>695</v>
      </c>
      <c r="N24" s="185" t="s">
        <v>4876</v>
      </c>
      <c r="O24" s="182" t="s">
        <v>4877</v>
      </c>
      <c r="P24" s="182" t="s">
        <v>4878</v>
      </c>
      <c r="Q24" s="182" t="s">
        <v>4715</v>
      </c>
      <c r="R24" s="182" t="s">
        <v>4716</v>
      </c>
      <c r="S24" s="182" t="s">
        <v>4846</v>
      </c>
      <c r="T24" s="182" t="s">
        <v>4718</v>
      </c>
      <c r="U24" s="188" t="s">
        <v>4719</v>
      </c>
      <c r="V24" s="186" t="s">
        <v>4724</v>
      </c>
      <c r="W24" s="187">
        <v>0.2</v>
      </c>
      <c r="X24" s="186" t="s">
        <v>4748</v>
      </c>
      <c r="Y24" s="187">
        <v>0.8</v>
      </c>
      <c r="Z24" s="58" t="s">
        <v>4749</v>
      </c>
      <c r="AA24" s="182" t="s">
        <v>4750</v>
      </c>
      <c r="AB24" s="186" t="s">
        <v>4724</v>
      </c>
      <c r="AC24" s="215">
        <v>3.5279999999999992E-2</v>
      </c>
      <c r="AD24" s="186" t="s">
        <v>4748</v>
      </c>
      <c r="AE24" s="215">
        <v>0.8</v>
      </c>
      <c r="AF24" s="292" t="s">
        <v>4749</v>
      </c>
      <c r="AG24" s="182" t="s">
        <v>4879</v>
      </c>
      <c r="AH24" s="181" t="s">
        <v>4752</v>
      </c>
      <c r="AI24" s="188" t="s">
        <v>4880</v>
      </c>
      <c r="AJ24" s="188" t="s">
        <v>4881</v>
      </c>
      <c r="AK24" s="188" t="s">
        <v>4882</v>
      </c>
      <c r="AL24" s="188" t="s">
        <v>4883</v>
      </c>
      <c r="AM24" s="216" t="s">
        <v>4884</v>
      </c>
      <c r="AN24" s="216" t="s">
        <v>4885</v>
      </c>
      <c r="AO24" s="182" t="s">
        <v>4886</v>
      </c>
      <c r="AP24" s="182" t="s">
        <v>4887</v>
      </c>
      <c r="AQ24" s="182" t="s">
        <v>4888</v>
      </c>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row>
    <row r="25" spans="2:85" customFormat="1" ht="200.15" customHeight="1" x14ac:dyDescent="0.35">
      <c r="B25" s="181" t="s">
        <v>4813</v>
      </c>
      <c r="C25" s="181" t="s">
        <v>4814</v>
      </c>
      <c r="D25" s="182" t="s">
        <v>4815</v>
      </c>
      <c r="E25" s="181" t="s">
        <v>4131</v>
      </c>
      <c r="F25" s="183" t="s">
        <v>4816</v>
      </c>
      <c r="G25" s="182" t="s">
        <v>4817</v>
      </c>
      <c r="H25" s="183">
        <v>126</v>
      </c>
      <c r="I25" s="183" t="s">
        <v>4889</v>
      </c>
      <c r="J25" s="184" t="s">
        <v>4890</v>
      </c>
      <c r="K25" s="181" t="s">
        <v>4709</v>
      </c>
      <c r="L25" s="183" t="s">
        <v>4710</v>
      </c>
      <c r="M25" s="189" t="s">
        <v>942</v>
      </c>
      <c r="N25" s="185" t="s">
        <v>4891</v>
      </c>
      <c r="O25" s="182" t="s">
        <v>4892</v>
      </c>
      <c r="P25" s="182" t="s">
        <v>4893</v>
      </c>
      <c r="Q25" s="182" t="s">
        <v>4715</v>
      </c>
      <c r="R25" s="182" t="s">
        <v>4894</v>
      </c>
      <c r="S25" s="182" t="s">
        <v>4846</v>
      </c>
      <c r="T25" s="182" t="s">
        <v>4718</v>
      </c>
      <c r="U25" s="182" t="s">
        <v>4719</v>
      </c>
      <c r="V25" s="186" t="s">
        <v>4720</v>
      </c>
      <c r="W25" s="187">
        <v>0.6</v>
      </c>
      <c r="X25" s="186" t="s">
        <v>4721</v>
      </c>
      <c r="Y25" s="187">
        <v>0.4</v>
      </c>
      <c r="Z25" s="58" t="s">
        <v>4722</v>
      </c>
      <c r="AA25" s="182" t="s">
        <v>4895</v>
      </c>
      <c r="AB25" s="186" t="s">
        <v>4773</v>
      </c>
      <c r="AC25" s="215">
        <v>0.252</v>
      </c>
      <c r="AD25" s="186" t="s">
        <v>4896</v>
      </c>
      <c r="AE25" s="215">
        <v>0.16875000000000001</v>
      </c>
      <c r="AF25" s="292" t="s">
        <v>4725</v>
      </c>
      <c r="AG25" s="182" t="s">
        <v>4897</v>
      </c>
      <c r="AH25" s="181" t="s">
        <v>4727</v>
      </c>
      <c r="AI25" s="182" t="s">
        <v>1256</v>
      </c>
      <c r="AJ25" s="182" t="s">
        <v>1256</v>
      </c>
      <c r="AK25" s="182" t="s">
        <v>1256</v>
      </c>
      <c r="AL25" s="182" t="s">
        <v>1256</v>
      </c>
      <c r="AM25" s="182" t="s">
        <v>1256</v>
      </c>
      <c r="AN25" s="182" t="s">
        <v>1256</v>
      </c>
      <c r="AO25" s="182" t="s">
        <v>4898</v>
      </c>
      <c r="AP25" s="182" t="s">
        <v>4899</v>
      </c>
      <c r="AQ25" s="182" t="s">
        <v>4900</v>
      </c>
      <c r="AR25" s="180"/>
      <c r="AS25" s="180"/>
      <c r="AT25" s="180"/>
      <c r="AU25" s="180"/>
      <c r="AV25" s="180"/>
      <c r="AW25" s="180"/>
      <c r="AX25" s="180"/>
      <c r="AY25" s="180"/>
      <c r="AZ25" s="180"/>
      <c r="BA25" s="180"/>
      <c r="BB25" s="180"/>
      <c r="BC25" s="180"/>
      <c r="BD25" s="180"/>
      <c r="BE25" s="180"/>
      <c r="BF25" s="180"/>
      <c r="BG25" s="180"/>
      <c r="BH25" s="180"/>
      <c r="BI25" s="180"/>
      <c r="BJ25" s="180"/>
      <c r="BK25" s="180"/>
      <c r="BL25" s="180"/>
      <c r="BM25" s="180"/>
      <c r="BN25" s="180"/>
      <c r="BO25" s="180"/>
      <c r="BP25" s="180"/>
      <c r="BQ25" s="180"/>
      <c r="BR25" s="180"/>
      <c r="BS25" s="180"/>
      <c r="BT25" s="180"/>
      <c r="BU25" s="180"/>
      <c r="BV25" s="180"/>
      <c r="BW25" s="180"/>
      <c r="BX25" s="180"/>
      <c r="BY25" s="180"/>
      <c r="BZ25" s="180"/>
      <c r="CA25" s="180"/>
      <c r="CB25" s="180"/>
      <c r="CC25" s="180"/>
      <c r="CD25" s="180"/>
      <c r="CE25" s="180"/>
      <c r="CF25" s="180"/>
      <c r="CG25" s="180"/>
    </row>
    <row r="26" spans="2:85" customFormat="1" ht="200.15" customHeight="1" x14ac:dyDescent="0.35">
      <c r="B26" s="181" t="s">
        <v>4813</v>
      </c>
      <c r="C26" s="181" t="s">
        <v>4814</v>
      </c>
      <c r="D26" s="182" t="s">
        <v>4815</v>
      </c>
      <c r="E26" s="181" t="s">
        <v>4131</v>
      </c>
      <c r="F26" s="183" t="s">
        <v>4816</v>
      </c>
      <c r="G26" s="182" t="s">
        <v>4817</v>
      </c>
      <c r="H26" s="183">
        <v>127</v>
      </c>
      <c r="I26" s="183" t="s">
        <v>4901</v>
      </c>
      <c r="J26" s="184" t="s">
        <v>4902</v>
      </c>
      <c r="K26" s="181" t="s">
        <v>4709</v>
      </c>
      <c r="L26" s="183" t="s">
        <v>4710</v>
      </c>
      <c r="M26" s="189" t="s">
        <v>942</v>
      </c>
      <c r="N26" s="185" t="s">
        <v>4903</v>
      </c>
      <c r="O26" s="182" t="s">
        <v>4904</v>
      </c>
      <c r="P26" s="182" t="s">
        <v>4905</v>
      </c>
      <c r="Q26" s="182" t="s">
        <v>4715</v>
      </c>
      <c r="R26" s="182" t="s">
        <v>4906</v>
      </c>
      <c r="S26" s="182" t="s">
        <v>4846</v>
      </c>
      <c r="T26" s="182" t="s">
        <v>4718</v>
      </c>
      <c r="U26" s="182" t="s">
        <v>4719</v>
      </c>
      <c r="V26" s="186" t="s">
        <v>4720</v>
      </c>
      <c r="W26" s="187">
        <v>0.6</v>
      </c>
      <c r="X26" s="186" t="s">
        <v>4794</v>
      </c>
      <c r="Y26" s="187">
        <v>0.6</v>
      </c>
      <c r="Z26" s="58" t="s">
        <v>4722</v>
      </c>
      <c r="AA26" s="182" t="s">
        <v>4907</v>
      </c>
      <c r="AB26" s="186" t="s">
        <v>4724</v>
      </c>
      <c r="AC26" s="215">
        <v>0.12348000000000001</v>
      </c>
      <c r="AD26" s="186" t="s">
        <v>4721</v>
      </c>
      <c r="AE26" s="215">
        <v>0.25312499999999999</v>
      </c>
      <c r="AF26" s="292" t="s">
        <v>4725</v>
      </c>
      <c r="AG26" s="182" t="s">
        <v>4897</v>
      </c>
      <c r="AH26" s="181" t="s">
        <v>4727</v>
      </c>
      <c r="AI26" s="182" t="s">
        <v>1256</v>
      </c>
      <c r="AJ26" s="182" t="s">
        <v>1256</v>
      </c>
      <c r="AK26" s="182" t="s">
        <v>1256</v>
      </c>
      <c r="AL26" s="182" t="s">
        <v>1256</v>
      </c>
      <c r="AM26" s="182" t="s">
        <v>1256</v>
      </c>
      <c r="AN26" s="182" t="s">
        <v>1256</v>
      </c>
      <c r="AO26" s="182" t="s">
        <v>4908</v>
      </c>
      <c r="AP26" s="182" t="s">
        <v>4909</v>
      </c>
      <c r="AQ26" s="182" t="s">
        <v>4910</v>
      </c>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row>
    <row r="27" spans="2:85" customFormat="1" ht="200.15" customHeight="1" x14ac:dyDescent="0.35">
      <c r="B27" s="181" t="s">
        <v>4813</v>
      </c>
      <c r="C27" s="181" t="s">
        <v>4814</v>
      </c>
      <c r="D27" s="182" t="s">
        <v>4815</v>
      </c>
      <c r="E27" s="181" t="s">
        <v>4131</v>
      </c>
      <c r="F27" s="183" t="s">
        <v>4816</v>
      </c>
      <c r="G27" s="182" t="s">
        <v>4911</v>
      </c>
      <c r="H27" s="183">
        <v>128</v>
      </c>
      <c r="I27" s="183" t="s">
        <v>4912</v>
      </c>
      <c r="J27" s="184" t="s">
        <v>4913</v>
      </c>
      <c r="K27" s="181" t="s">
        <v>4709</v>
      </c>
      <c r="L27" s="183" t="s">
        <v>4710</v>
      </c>
      <c r="M27" s="189" t="s">
        <v>657</v>
      </c>
      <c r="N27" s="185" t="s">
        <v>4914</v>
      </c>
      <c r="O27" s="182" t="s">
        <v>4904</v>
      </c>
      <c r="P27" s="182" t="s">
        <v>4915</v>
      </c>
      <c r="Q27" s="182" t="s">
        <v>4715</v>
      </c>
      <c r="R27" s="182" t="s">
        <v>4916</v>
      </c>
      <c r="S27" s="182" t="s">
        <v>4866</v>
      </c>
      <c r="T27" s="182" t="s">
        <v>4718</v>
      </c>
      <c r="U27" s="182" t="s">
        <v>4719</v>
      </c>
      <c r="V27" s="186" t="s">
        <v>4773</v>
      </c>
      <c r="W27" s="187">
        <v>0.4</v>
      </c>
      <c r="X27" s="186" t="s">
        <v>4721</v>
      </c>
      <c r="Y27" s="187">
        <v>0.4</v>
      </c>
      <c r="Z27" s="58" t="s">
        <v>4722</v>
      </c>
      <c r="AA27" s="182" t="s">
        <v>4917</v>
      </c>
      <c r="AB27" s="186" t="s">
        <v>4724</v>
      </c>
      <c r="AC27" s="215">
        <v>3.6288000000000001E-2</v>
      </c>
      <c r="AD27" s="186" t="s">
        <v>4721</v>
      </c>
      <c r="AE27" s="215">
        <v>0.30000000000000004</v>
      </c>
      <c r="AF27" s="292" t="s">
        <v>4725</v>
      </c>
      <c r="AG27" s="182" t="s">
        <v>4918</v>
      </c>
      <c r="AH27" s="181" t="s">
        <v>4727</v>
      </c>
      <c r="AI27" s="182" t="s">
        <v>1256</v>
      </c>
      <c r="AJ27" s="182" t="s">
        <v>1256</v>
      </c>
      <c r="AK27" s="182" t="s">
        <v>1256</v>
      </c>
      <c r="AL27" s="182" t="s">
        <v>1256</v>
      </c>
      <c r="AM27" s="182" t="s">
        <v>1256</v>
      </c>
      <c r="AN27" s="182" t="s">
        <v>1256</v>
      </c>
      <c r="AO27" s="182" t="s">
        <v>4919</v>
      </c>
      <c r="AP27" s="182" t="s">
        <v>4920</v>
      </c>
      <c r="AQ27" s="182" t="s">
        <v>4921</v>
      </c>
      <c r="AR27" s="180"/>
      <c r="AS27" s="180"/>
      <c r="AT27" s="180"/>
      <c r="AU27" s="180"/>
      <c r="AV27" s="180"/>
      <c r="AW27" s="180"/>
      <c r="AX27" s="180"/>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c r="BW27" s="180"/>
      <c r="BX27" s="180"/>
      <c r="BY27" s="180"/>
      <c r="BZ27" s="180"/>
      <c r="CA27" s="180"/>
      <c r="CB27" s="180"/>
      <c r="CC27" s="180"/>
      <c r="CD27" s="180"/>
      <c r="CE27" s="180"/>
      <c r="CF27" s="180"/>
      <c r="CG27" s="180"/>
    </row>
    <row r="28" spans="2:85" customFormat="1" ht="200.15" customHeight="1" x14ac:dyDescent="0.35">
      <c r="B28" s="181" t="s">
        <v>4813</v>
      </c>
      <c r="C28" s="181" t="s">
        <v>4814</v>
      </c>
      <c r="D28" s="182" t="s">
        <v>4815</v>
      </c>
      <c r="E28" s="181" t="s">
        <v>4131</v>
      </c>
      <c r="F28" s="183" t="s">
        <v>4816</v>
      </c>
      <c r="G28" s="182" t="s">
        <v>4911</v>
      </c>
      <c r="H28" s="183">
        <v>129</v>
      </c>
      <c r="I28" s="183" t="s">
        <v>4922</v>
      </c>
      <c r="J28" s="184" t="s">
        <v>4923</v>
      </c>
      <c r="K28" s="181" t="s">
        <v>4709</v>
      </c>
      <c r="L28" s="183" t="s">
        <v>4710</v>
      </c>
      <c r="M28" s="189" t="s">
        <v>657</v>
      </c>
      <c r="N28" s="185" t="s">
        <v>4924</v>
      </c>
      <c r="O28" s="182" t="s">
        <v>4925</v>
      </c>
      <c r="P28" s="182" t="s">
        <v>4926</v>
      </c>
      <c r="Q28" s="182" t="s">
        <v>4715</v>
      </c>
      <c r="R28" s="182" t="s">
        <v>4716</v>
      </c>
      <c r="S28" s="182" t="s">
        <v>4866</v>
      </c>
      <c r="T28" s="182" t="s">
        <v>4718</v>
      </c>
      <c r="U28" s="182" t="s">
        <v>4719</v>
      </c>
      <c r="V28" s="186" t="s">
        <v>4724</v>
      </c>
      <c r="W28" s="187">
        <v>0.2</v>
      </c>
      <c r="X28" s="186" t="s">
        <v>4721</v>
      </c>
      <c r="Y28" s="187">
        <v>0.4</v>
      </c>
      <c r="Z28" s="58" t="s">
        <v>4725</v>
      </c>
      <c r="AA28" s="182" t="s">
        <v>4927</v>
      </c>
      <c r="AB28" s="186" t="s">
        <v>4724</v>
      </c>
      <c r="AC28" s="215">
        <v>5.04E-2</v>
      </c>
      <c r="AD28" s="186" t="s">
        <v>4721</v>
      </c>
      <c r="AE28" s="215">
        <v>0.30000000000000004</v>
      </c>
      <c r="AF28" s="292" t="s">
        <v>4725</v>
      </c>
      <c r="AG28" s="182" t="s">
        <v>4928</v>
      </c>
      <c r="AH28" s="181" t="s">
        <v>4727</v>
      </c>
      <c r="AI28" s="182" t="s">
        <v>1256</v>
      </c>
      <c r="AJ28" s="182" t="s">
        <v>1256</v>
      </c>
      <c r="AK28" s="182" t="s">
        <v>1256</v>
      </c>
      <c r="AL28" s="182" t="s">
        <v>1256</v>
      </c>
      <c r="AM28" s="182" t="s">
        <v>1256</v>
      </c>
      <c r="AN28" s="182" t="s">
        <v>1256</v>
      </c>
      <c r="AO28" s="182" t="s">
        <v>4929</v>
      </c>
      <c r="AP28" s="182" t="s">
        <v>4930</v>
      </c>
      <c r="AQ28" s="182" t="s">
        <v>4931</v>
      </c>
      <c r="AR28" s="180"/>
      <c r="AS28" s="180"/>
      <c r="AT28" s="180"/>
      <c r="AU28" s="180"/>
      <c r="AV28" s="180"/>
      <c r="AW28" s="180"/>
      <c r="AX28" s="180"/>
      <c r="AY28" s="180"/>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c r="BV28" s="180"/>
      <c r="BW28" s="180"/>
      <c r="BX28" s="180"/>
      <c r="BY28" s="180"/>
      <c r="BZ28" s="180"/>
      <c r="CA28" s="180"/>
      <c r="CB28" s="180"/>
      <c r="CC28" s="180"/>
      <c r="CD28" s="180"/>
      <c r="CE28" s="180"/>
      <c r="CF28" s="180"/>
      <c r="CG28" s="180"/>
    </row>
    <row r="29" spans="2:85" customFormat="1" ht="200.15" customHeight="1" x14ac:dyDescent="0.35">
      <c r="B29" s="181" t="s">
        <v>4932</v>
      </c>
      <c r="C29" s="181" t="s">
        <v>4933</v>
      </c>
      <c r="D29" s="182" t="s">
        <v>4934</v>
      </c>
      <c r="E29" s="181" t="s">
        <v>2806</v>
      </c>
      <c r="F29" s="183" t="s">
        <v>4765</v>
      </c>
      <c r="G29" s="182" t="s">
        <v>4935</v>
      </c>
      <c r="H29" s="183">
        <v>130</v>
      </c>
      <c r="I29" s="183" t="s">
        <v>4936</v>
      </c>
      <c r="J29" s="184" t="s">
        <v>4937</v>
      </c>
      <c r="K29" s="181" t="s">
        <v>4709</v>
      </c>
      <c r="L29" s="183" t="s">
        <v>4710</v>
      </c>
      <c r="M29" s="182" t="s">
        <v>2804</v>
      </c>
      <c r="N29" s="185" t="s">
        <v>4938</v>
      </c>
      <c r="O29" s="182" t="s">
        <v>4939</v>
      </c>
      <c r="P29" s="182" t="s">
        <v>4940</v>
      </c>
      <c r="Q29" s="182" t="s">
        <v>4715</v>
      </c>
      <c r="R29" s="182" t="s">
        <v>4716</v>
      </c>
      <c r="S29" s="182" t="s">
        <v>4717</v>
      </c>
      <c r="T29" s="182" t="s">
        <v>452</v>
      </c>
      <c r="U29" s="182" t="s">
        <v>4772</v>
      </c>
      <c r="V29" s="186" t="s">
        <v>4867</v>
      </c>
      <c r="W29" s="187">
        <v>0.8</v>
      </c>
      <c r="X29" s="186" t="s">
        <v>4794</v>
      </c>
      <c r="Y29" s="187">
        <v>0.6</v>
      </c>
      <c r="Z29" s="58" t="s">
        <v>4749</v>
      </c>
      <c r="AA29" s="182" t="s">
        <v>4941</v>
      </c>
      <c r="AB29" s="186" t="s">
        <v>4724</v>
      </c>
      <c r="AC29" s="215">
        <v>6.2207999999999986E-2</v>
      </c>
      <c r="AD29" s="186" t="s">
        <v>4721</v>
      </c>
      <c r="AE29" s="215">
        <v>0.25312499999999999</v>
      </c>
      <c r="AF29" s="292" t="s">
        <v>4725</v>
      </c>
      <c r="AG29" s="182" t="s">
        <v>4942</v>
      </c>
      <c r="AH29" s="181" t="s">
        <v>4752</v>
      </c>
      <c r="AI29" s="188" t="s">
        <v>4943</v>
      </c>
      <c r="AJ29" s="188" t="s">
        <v>4944</v>
      </c>
      <c r="AK29" s="188" t="s">
        <v>4945</v>
      </c>
      <c r="AL29" s="188" t="s">
        <v>4946</v>
      </c>
      <c r="AM29" s="216" t="s">
        <v>4884</v>
      </c>
      <c r="AN29" s="188" t="s">
        <v>4947</v>
      </c>
      <c r="AO29" s="182" t="s">
        <v>4948</v>
      </c>
      <c r="AP29" s="182" t="s">
        <v>4949</v>
      </c>
      <c r="AQ29" s="182" t="s">
        <v>4950</v>
      </c>
      <c r="AR29" s="180"/>
      <c r="AS29" s="180"/>
      <c r="AT29" s="180"/>
      <c r="AU29" s="180"/>
      <c r="AV29" s="180"/>
      <c r="AW29" s="180"/>
      <c r="AX29" s="180"/>
      <c r="AY29" s="180"/>
      <c r="AZ29" s="180"/>
      <c r="BA29" s="180"/>
      <c r="BB29" s="180"/>
      <c r="BC29" s="180"/>
      <c r="BD29" s="180"/>
      <c r="BE29" s="180"/>
      <c r="BF29" s="180"/>
      <c r="BG29" s="180"/>
      <c r="BH29" s="180"/>
      <c r="BI29" s="180"/>
      <c r="BJ29" s="180"/>
      <c r="BK29" s="180"/>
      <c r="BL29" s="180"/>
      <c r="BM29" s="180"/>
      <c r="BN29" s="180"/>
      <c r="BO29" s="180"/>
      <c r="BP29" s="180"/>
      <c r="BQ29" s="180"/>
      <c r="BR29" s="180"/>
      <c r="BS29" s="180"/>
      <c r="BT29" s="180"/>
      <c r="BU29" s="180"/>
      <c r="BV29" s="180"/>
      <c r="BW29" s="180"/>
      <c r="BX29" s="180"/>
      <c r="BY29" s="180"/>
      <c r="BZ29" s="180"/>
      <c r="CA29" s="180"/>
      <c r="CB29" s="180"/>
      <c r="CC29" s="180"/>
      <c r="CD29" s="180"/>
      <c r="CE29" s="180"/>
      <c r="CF29" s="180"/>
      <c r="CG29" s="180"/>
    </row>
    <row r="30" spans="2:85" customFormat="1" ht="200.15" customHeight="1" x14ac:dyDescent="0.35">
      <c r="B30" s="181" t="s">
        <v>4932</v>
      </c>
      <c r="C30" s="181" t="s">
        <v>4933</v>
      </c>
      <c r="D30" s="182" t="s">
        <v>4934</v>
      </c>
      <c r="E30" s="181" t="s">
        <v>2806</v>
      </c>
      <c r="F30" s="183" t="s">
        <v>4765</v>
      </c>
      <c r="G30" s="182" t="s">
        <v>4951</v>
      </c>
      <c r="H30" s="183">
        <v>131</v>
      </c>
      <c r="I30" s="183" t="s">
        <v>4952</v>
      </c>
      <c r="J30" s="184" t="s">
        <v>4953</v>
      </c>
      <c r="K30" s="181" t="s">
        <v>4709</v>
      </c>
      <c r="L30" s="183" t="s">
        <v>4710</v>
      </c>
      <c r="M30" s="182" t="s">
        <v>4255</v>
      </c>
      <c r="N30" s="185" t="s">
        <v>4954</v>
      </c>
      <c r="O30" s="182" t="s">
        <v>4955</v>
      </c>
      <c r="P30" s="182" t="s">
        <v>4956</v>
      </c>
      <c r="Q30" s="182" t="s">
        <v>4715</v>
      </c>
      <c r="R30" s="182" t="s">
        <v>4716</v>
      </c>
      <c r="S30" s="182" t="s">
        <v>4717</v>
      </c>
      <c r="T30" s="182" t="s">
        <v>452</v>
      </c>
      <c r="U30" s="182" t="s">
        <v>4772</v>
      </c>
      <c r="V30" s="186" t="s">
        <v>4724</v>
      </c>
      <c r="W30" s="187">
        <v>0.2</v>
      </c>
      <c r="X30" s="186" t="s">
        <v>4721</v>
      </c>
      <c r="Y30" s="187">
        <v>0.4</v>
      </c>
      <c r="Z30" s="58" t="s">
        <v>4725</v>
      </c>
      <c r="AA30" s="182" t="s">
        <v>4957</v>
      </c>
      <c r="AB30" s="186" t="s">
        <v>4724</v>
      </c>
      <c r="AC30" s="215">
        <v>3.0239999999999996E-2</v>
      </c>
      <c r="AD30" s="186" t="s">
        <v>4721</v>
      </c>
      <c r="AE30" s="215">
        <v>0.22500000000000003</v>
      </c>
      <c r="AF30" s="292" t="s">
        <v>4725</v>
      </c>
      <c r="AG30" s="182" t="s">
        <v>4958</v>
      </c>
      <c r="AH30" s="181" t="s">
        <v>4727</v>
      </c>
      <c r="AI30" s="182" t="s">
        <v>1256</v>
      </c>
      <c r="AJ30" s="182" t="s">
        <v>1256</v>
      </c>
      <c r="AK30" s="182" t="s">
        <v>1256</v>
      </c>
      <c r="AL30" s="182" t="s">
        <v>1256</v>
      </c>
      <c r="AM30" s="182" t="s">
        <v>1256</v>
      </c>
      <c r="AN30" s="182" t="s">
        <v>1256</v>
      </c>
      <c r="AO30" s="182" t="s">
        <v>4959</v>
      </c>
      <c r="AP30" s="182" t="s">
        <v>4960</v>
      </c>
      <c r="AQ30" s="182" t="s">
        <v>4961</v>
      </c>
      <c r="AR30" s="180"/>
      <c r="AS30" s="180"/>
      <c r="AT30" s="180"/>
      <c r="AU30" s="180"/>
      <c r="AV30" s="180"/>
      <c r="AW30" s="180"/>
      <c r="AX30" s="180"/>
      <c r="AY30" s="180"/>
      <c r="AZ30" s="180"/>
      <c r="BA30" s="180"/>
      <c r="BB30" s="180"/>
      <c r="BC30" s="180"/>
      <c r="BD30" s="180"/>
      <c r="BE30" s="180"/>
      <c r="BF30" s="180"/>
      <c r="BG30" s="180"/>
      <c r="BH30" s="180"/>
      <c r="BI30" s="180"/>
      <c r="BJ30" s="180"/>
      <c r="BK30" s="180"/>
      <c r="BL30" s="180"/>
      <c r="BM30" s="180"/>
      <c r="BN30" s="180"/>
      <c r="BO30" s="180"/>
      <c r="BP30" s="180"/>
      <c r="BQ30" s="180"/>
      <c r="BR30" s="180"/>
      <c r="BS30" s="180"/>
      <c r="BT30" s="180"/>
      <c r="BU30" s="180"/>
      <c r="BV30" s="180"/>
      <c r="BW30" s="180"/>
      <c r="BX30" s="180"/>
      <c r="BY30" s="180"/>
      <c r="BZ30" s="180"/>
      <c r="CA30" s="180"/>
      <c r="CB30" s="180"/>
      <c r="CC30" s="180"/>
      <c r="CD30" s="180"/>
      <c r="CE30" s="180"/>
      <c r="CF30" s="180"/>
      <c r="CG30" s="180"/>
    </row>
    <row r="31" spans="2:85" customFormat="1" ht="200.15" customHeight="1" x14ac:dyDescent="0.35">
      <c r="B31" s="181" t="s">
        <v>4962</v>
      </c>
      <c r="C31" s="181" t="s">
        <v>4963</v>
      </c>
      <c r="D31" s="182" t="s">
        <v>4964</v>
      </c>
      <c r="E31" s="181" t="s">
        <v>4201</v>
      </c>
      <c r="F31" s="183" t="s">
        <v>4765</v>
      </c>
      <c r="G31" s="182" t="s">
        <v>4965</v>
      </c>
      <c r="H31" s="183">
        <v>132</v>
      </c>
      <c r="I31" s="183" t="s">
        <v>4966</v>
      </c>
      <c r="J31" s="184" t="s">
        <v>4967</v>
      </c>
      <c r="K31" s="181" t="s">
        <v>4709</v>
      </c>
      <c r="L31" s="183" t="s">
        <v>4710</v>
      </c>
      <c r="M31" s="182" t="s">
        <v>725</v>
      </c>
      <c r="N31" s="185" t="s">
        <v>4968</v>
      </c>
      <c r="O31" s="182" t="s">
        <v>4904</v>
      </c>
      <c r="P31" s="182" t="s">
        <v>4969</v>
      </c>
      <c r="Q31" s="182" t="s">
        <v>4970</v>
      </c>
      <c r="R31" s="182" t="s">
        <v>4716</v>
      </c>
      <c r="S31" s="182" t="s">
        <v>4846</v>
      </c>
      <c r="T31" s="182" t="s">
        <v>4718</v>
      </c>
      <c r="U31" s="182" t="s">
        <v>4719</v>
      </c>
      <c r="V31" s="186" t="s">
        <v>4773</v>
      </c>
      <c r="W31" s="187">
        <v>0.4</v>
      </c>
      <c r="X31" s="186" t="s">
        <v>4721</v>
      </c>
      <c r="Y31" s="187">
        <v>0.4</v>
      </c>
      <c r="Z31" s="58" t="s">
        <v>4722</v>
      </c>
      <c r="AA31" s="182" t="s">
        <v>4971</v>
      </c>
      <c r="AB31" s="186" t="s">
        <v>4724</v>
      </c>
      <c r="AC31" s="215">
        <v>0.11759999999999998</v>
      </c>
      <c r="AD31" s="186" t="s">
        <v>4896</v>
      </c>
      <c r="AE31" s="215">
        <v>0.16875000000000001</v>
      </c>
      <c r="AF31" s="292" t="s">
        <v>4725</v>
      </c>
      <c r="AG31" s="182" t="s">
        <v>4972</v>
      </c>
      <c r="AH31" s="181" t="s">
        <v>4727</v>
      </c>
      <c r="AI31" s="182" t="s">
        <v>1256</v>
      </c>
      <c r="AJ31" s="182" t="s">
        <v>1256</v>
      </c>
      <c r="AK31" s="182" t="s">
        <v>1256</v>
      </c>
      <c r="AL31" s="182" t="s">
        <v>1256</v>
      </c>
      <c r="AM31" s="182" t="s">
        <v>1256</v>
      </c>
      <c r="AN31" s="182" t="s">
        <v>1256</v>
      </c>
      <c r="AO31" s="182" t="s">
        <v>4973</v>
      </c>
      <c r="AP31" s="182" t="s">
        <v>4974</v>
      </c>
      <c r="AQ31" s="182" t="s">
        <v>4975</v>
      </c>
      <c r="AR31" s="180"/>
      <c r="AS31" s="180"/>
      <c r="AT31" s="180"/>
      <c r="AU31" s="180"/>
      <c r="AV31" s="180"/>
      <c r="AW31" s="180"/>
      <c r="AX31" s="180"/>
      <c r="AY31" s="180"/>
      <c r="AZ31" s="180"/>
      <c r="BA31" s="180"/>
      <c r="BB31" s="180"/>
      <c r="BC31" s="180"/>
      <c r="BD31" s="180"/>
      <c r="BE31" s="180"/>
      <c r="BF31" s="180"/>
      <c r="BG31" s="180"/>
      <c r="BH31" s="180"/>
      <c r="BI31" s="180"/>
      <c r="BJ31" s="180"/>
      <c r="BK31" s="180"/>
      <c r="BL31" s="180"/>
      <c r="BM31" s="180"/>
      <c r="BN31" s="180"/>
      <c r="BO31" s="180"/>
      <c r="BP31" s="180"/>
      <c r="BQ31" s="180"/>
      <c r="BR31" s="180"/>
      <c r="BS31" s="180"/>
      <c r="BT31" s="180"/>
      <c r="BU31" s="180"/>
      <c r="BV31" s="180"/>
      <c r="BW31" s="180"/>
      <c r="BX31" s="180"/>
      <c r="BY31" s="180"/>
      <c r="BZ31" s="180"/>
      <c r="CA31" s="180"/>
      <c r="CB31" s="180"/>
      <c r="CC31" s="180"/>
      <c r="CD31" s="180"/>
      <c r="CE31" s="180"/>
      <c r="CF31" s="180"/>
      <c r="CG31" s="180"/>
    </row>
    <row r="32" spans="2:85" customFormat="1" ht="200.15" customHeight="1" x14ac:dyDescent="0.35">
      <c r="B32" s="181" t="s">
        <v>4962</v>
      </c>
      <c r="C32" s="181" t="s">
        <v>4963</v>
      </c>
      <c r="D32" s="182" t="s">
        <v>4964</v>
      </c>
      <c r="E32" s="181" t="s">
        <v>4201</v>
      </c>
      <c r="F32" s="183" t="s">
        <v>4765</v>
      </c>
      <c r="G32" s="182" t="s">
        <v>4976</v>
      </c>
      <c r="H32" s="183">
        <v>133</v>
      </c>
      <c r="I32" s="183" t="s">
        <v>4977</v>
      </c>
      <c r="J32" s="184" t="s">
        <v>4978</v>
      </c>
      <c r="K32" s="181" t="s">
        <v>4709</v>
      </c>
      <c r="L32" s="183" t="s">
        <v>4979</v>
      </c>
      <c r="M32" s="182" t="s">
        <v>725</v>
      </c>
      <c r="N32" s="185" t="s">
        <v>4980</v>
      </c>
      <c r="O32" s="182" t="s">
        <v>4925</v>
      </c>
      <c r="P32" s="182" t="s">
        <v>4981</v>
      </c>
      <c r="Q32" s="182" t="s">
        <v>4970</v>
      </c>
      <c r="R32" s="182" t="s">
        <v>4716</v>
      </c>
      <c r="S32" s="182" t="s">
        <v>4866</v>
      </c>
      <c r="T32" s="182" t="s">
        <v>4718</v>
      </c>
      <c r="U32" s="182" t="s">
        <v>4719</v>
      </c>
      <c r="V32" s="186" t="s">
        <v>4773</v>
      </c>
      <c r="W32" s="187">
        <v>0.4</v>
      </c>
      <c r="X32" s="186" t="s">
        <v>4721</v>
      </c>
      <c r="Y32" s="187">
        <v>0.4</v>
      </c>
      <c r="Z32" s="58" t="s">
        <v>4722</v>
      </c>
      <c r="AA32" s="182" t="s">
        <v>4982</v>
      </c>
      <c r="AB32" s="186" t="s">
        <v>4724</v>
      </c>
      <c r="AC32" s="215">
        <v>0.16799999999999998</v>
      </c>
      <c r="AD32" s="186" t="s">
        <v>4896</v>
      </c>
      <c r="AE32" s="215">
        <v>0.16875000000000001</v>
      </c>
      <c r="AF32" s="292" t="s">
        <v>4725</v>
      </c>
      <c r="AG32" s="182" t="s">
        <v>4983</v>
      </c>
      <c r="AH32" s="181" t="s">
        <v>4727</v>
      </c>
      <c r="AI32" s="182" t="s">
        <v>1256</v>
      </c>
      <c r="AJ32" s="182" t="s">
        <v>1256</v>
      </c>
      <c r="AK32" s="182" t="s">
        <v>1256</v>
      </c>
      <c r="AL32" s="182" t="s">
        <v>1256</v>
      </c>
      <c r="AM32" s="182" t="s">
        <v>1256</v>
      </c>
      <c r="AN32" s="182" t="s">
        <v>1256</v>
      </c>
      <c r="AO32" s="182" t="s">
        <v>4984</v>
      </c>
      <c r="AP32" s="182" t="s">
        <v>4985</v>
      </c>
      <c r="AQ32" s="182" t="s">
        <v>4986</v>
      </c>
      <c r="AR32" s="180"/>
      <c r="AS32" s="180"/>
      <c r="AT32" s="180"/>
      <c r="AU32" s="180"/>
      <c r="AV32" s="180"/>
      <c r="AW32" s="180"/>
      <c r="AX32" s="180"/>
      <c r="AY32" s="180"/>
      <c r="AZ32" s="180"/>
      <c r="BA32" s="180"/>
      <c r="BB32" s="180"/>
      <c r="BC32" s="180"/>
      <c r="BD32" s="180"/>
      <c r="BE32" s="180"/>
      <c r="BF32" s="180"/>
      <c r="BG32" s="180"/>
      <c r="BH32" s="180"/>
      <c r="BI32" s="180"/>
      <c r="BJ32" s="180"/>
      <c r="BK32" s="180"/>
      <c r="BL32" s="180"/>
      <c r="BM32" s="180"/>
      <c r="BN32" s="180"/>
      <c r="BO32" s="180"/>
      <c r="BP32" s="180"/>
      <c r="BQ32" s="180"/>
      <c r="BR32" s="180"/>
      <c r="BS32" s="180"/>
      <c r="BT32" s="180"/>
      <c r="BU32" s="180"/>
      <c r="BV32" s="180"/>
      <c r="BW32" s="180"/>
      <c r="BX32" s="180"/>
      <c r="BY32" s="180"/>
      <c r="BZ32" s="180"/>
      <c r="CA32" s="180"/>
      <c r="CB32" s="180"/>
      <c r="CC32" s="180"/>
      <c r="CD32" s="180"/>
      <c r="CE32" s="180"/>
      <c r="CF32" s="180"/>
      <c r="CG32" s="180"/>
    </row>
    <row r="33" spans="2:85" customFormat="1" ht="200.15" customHeight="1" x14ac:dyDescent="0.35">
      <c r="B33" s="181" t="s">
        <v>4987</v>
      </c>
      <c r="C33" s="181" t="s">
        <v>4988</v>
      </c>
      <c r="D33" s="182" t="s">
        <v>4989</v>
      </c>
      <c r="E33" s="181" t="s">
        <v>4214</v>
      </c>
      <c r="F33" s="183" t="s">
        <v>4990</v>
      </c>
      <c r="G33" s="182" t="s">
        <v>4991</v>
      </c>
      <c r="H33" s="183">
        <v>136</v>
      </c>
      <c r="I33" s="183" t="s">
        <v>4992</v>
      </c>
      <c r="J33" s="184" t="s">
        <v>4993</v>
      </c>
      <c r="K33" s="181" t="s">
        <v>4709</v>
      </c>
      <c r="L33" s="183" t="s">
        <v>4710</v>
      </c>
      <c r="M33" s="182" t="s">
        <v>4215</v>
      </c>
      <c r="N33" s="185" t="s">
        <v>4994</v>
      </c>
      <c r="O33" s="182" t="s">
        <v>4995</v>
      </c>
      <c r="P33" s="182" t="s">
        <v>4996</v>
      </c>
      <c r="Q33" s="182" t="s">
        <v>4715</v>
      </c>
      <c r="R33" s="182" t="s">
        <v>4716</v>
      </c>
      <c r="S33" s="182" t="s">
        <v>4717</v>
      </c>
      <c r="T33" s="182" t="s">
        <v>452</v>
      </c>
      <c r="U33" s="182" t="s">
        <v>4772</v>
      </c>
      <c r="V33" s="186" t="s">
        <v>4867</v>
      </c>
      <c r="W33" s="187">
        <v>0.8</v>
      </c>
      <c r="X33" s="186" t="s">
        <v>4847</v>
      </c>
      <c r="Y33" s="187">
        <v>1</v>
      </c>
      <c r="Z33" s="58" t="s">
        <v>4848</v>
      </c>
      <c r="AA33" s="182" t="s">
        <v>4997</v>
      </c>
      <c r="AB33" s="186" t="s">
        <v>4773</v>
      </c>
      <c r="AC33" s="215">
        <v>0.2016</v>
      </c>
      <c r="AD33" s="186" t="s">
        <v>4748</v>
      </c>
      <c r="AE33" s="215">
        <v>0.75</v>
      </c>
      <c r="AF33" s="292" t="s">
        <v>4749</v>
      </c>
      <c r="AG33" s="182" t="s">
        <v>4998</v>
      </c>
      <c r="AH33" s="181" t="s">
        <v>4752</v>
      </c>
      <c r="AI33" s="188" t="s">
        <v>4999</v>
      </c>
      <c r="AJ33" s="188" t="s">
        <v>5000</v>
      </c>
      <c r="AK33" s="188" t="s">
        <v>5001</v>
      </c>
      <c r="AL33" s="188" t="s">
        <v>5002</v>
      </c>
      <c r="AM33" s="188" t="s">
        <v>4884</v>
      </c>
      <c r="AN33" s="188" t="s">
        <v>4947</v>
      </c>
      <c r="AO33" s="182" t="s">
        <v>5003</v>
      </c>
      <c r="AP33" s="182" t="s">
        <v>5004</v>
      </c>
      <c r="AQ33" s="182" t="s">
        <v>5005</v>
      </c>
      <c r="AR33" s="180"/>
      <c r="AS33" s="180"/>
      <c r="AT33" s="180"/>
      <c r="AU33" s="180"/>
      <c r="AV33" s="180"/>
      <c r="AW33" s="180"/>
      <c r="AX33" s="180"/>
      <c r="AY33" s="180"/>
      <c r="AZ33" s="180"/>
      <c r="BA33" s="180"/>
      <c r="BB33" s="180"/>
      <c r="BC33" s="180"/>
      <c r="BD33" s="180"/>
      <c r="BE33" s="180"/>
      <c r="BF33" s="180"/>
      <c r="BG33" s="180"/>
      <c r="BH33" s="180"/>
      <c r="BI33" s="180"/>
      <c r="BJ33" s="180"/>
      <c r="BK33" s="180"/>
      <c r="BL33" s="180"/>
      <c r="BM33" s="180"/>
      <c r="BN33" s="180"/>
      <c r="BO33" s="180"/>
      <c r="BP33" s="180"/>
      <c r="BQ33" s="180"/>
      <c r="BR33" s="180"/>
      <c r="BS33" s="180"/>
      <c r="BT33" s="180"/>
      <c r="BU33" s="180"/>
      <c r="BV33" s="180"/>
      <c r="BW33" s="180"/>
      <c r="BX33" s="180"/>
      <c r="BY33" s="180"/>
      <c r="BZ33" s="180"/>
      <c r="CA33" s="180"/>
      <c r="CB33" s="180"/>
      <c r="CC33" s="180"/>
      <c r="CD33" s="180"/>
      <c r="CE33" s="180"/>
      <c r="CF33" s="180"/>
      <c r="CG33" s="180"/>
    </row>
    <row r="34" spans="2:85" customFormat="1" ht="200.15" customHeight="1" x14ac:dyDescent="0.35">
      <c r="B34" s="181" t="s">
        <v>4987</v>
      </c>
      <c r="C34" s="181" t="s">
        <v>4988</v>
      </c>
      <c r="D34" s="182" t="s">
        <v>4989</v>
      </c>
      <c r="E34" s="181" t="s">
        <v>4214</v>
      </c>
      <c r="F34" s="183" t="s">
        <v>4990</v>
      </c>
      <c r="G34" s="182" t="s">
        <v>4991</v>
      </c>
      <c r="H34" s="183">
        <v>137</v>
      </c>
      <c r="I34" s="183" t="s">
        <v>5006</v>
      </c>
      <c r="J34" s="184" t="s">
        <v>5007</v>
      </c>
      <c r="K34" s="181" t="s">
        <v>4709</v>
      </c>
      <c r="L34" s="183" t="s">
        <v>4710</v>
      </c>
      <c r="M34" s="182" t="s">
        <v>4215</v>
      </c>
      <c r="N34" s="185" t="s">
        <v>5008</v>
      </c>
      <c r="O34" s="182" t="s">
        <v>5009</v>
      </c>
      <c r="P34" s="182" t="s">
        <v>5010</v>
      </c>
      <c r="Q34" s="182" t="s">
        <v>4715</v>
      </c>
      <c r="R34" s="182" t="s">
        <v>4716</v>
      </c>
      <c r="S34" s="182" t="s">
        <v>4717</v>
      </c>
      <c r="T34" s="182" t="s">
        <v>452</v>
      </c>
      <c r="U34" s="182" t="s">
        <v>4772</v>
      </c>
      <c r="V34" s="186" t="s">
        <v>4720</v>
      </c>
      <c r="W34" s="187">
        <v>0.6</v>
      </c>
      <c r="X34" s="186" t="s">
        <v>4748</v>
      </c>
      <c r="Y34" s="187">
        <v>0.8</v>
      </c>
      <c r="Z34" s="58" t="s">
        <v>4749</v>
      </c>
      <c r="AA34" s="182" t="s">
        <v>5011</v>
      </c>
      <c r="AB34" s="186" t="s">
        <v>4773</v>
      </c>
      <c r="AC34" s="215">
        <v>0.252</v>
      </c>
      <c r="AD34" s="186" t="s">
        <v>4794</v>
      </c>
      <c r="AE34" s="215">
        <v>0.60000000000000009</v>
      </c>
      <c r="AF34" s="292" t="s">
        <v>4722</v>
      </c>
      <c r="AG34" s="182" t="s">
        <v>5012</v>
      </c>
      <c r="AH34" s="181" t="s">
        <v>4752</v>
      </c>
      <c r="AI34" s="188" t="s">
        <v>5013</v>
      </c>
      <c r="AJ34" s="188" t="s">
        <v>5014</v>
      </c>
      <c r="AK34" s="188" t="s">
        <v>5015</v>
      </c>
      <c r="AL34" s="188" t="s">
        <v>5016</v>
      </c>
      <c r="AM34" s="188" t="s">
        <v>5017</v>
      </c>
      <c r="AN34" s="188" t="s">
        <v>5018</v>
      </c>
      <c r="AO34" s="182" t="s">
        <v>5019</v>
      </c>
      <c r="AP34" s="182" t="s">
        <v>5004</v>
      </c>
      <c r="AQ34" s="182" t="s">
        <v>5020</v>
      </c>
      <c r="AR34" s="180"/>
      <c r="AS34" s="180"/>
      <c r="AT34" s="180"/>
      <c r="AU34" s="180"/>
      <c r="AV34" s="180"/>
      <c r="AW34" s="180"/>
      <c r="AX34" s="180"/>
      <c r="AY34" s="180"/>
      <c r="AZ34" s="180"/>
      <c r="BA34" s="180"/>
      <c r="BB34" s="180"/>
      <c r="BC34" s="180"/>
      <c r="BD34" s="180"/>
      <c r="BE34" s="180"/>
      <c r="BF34" s="180"/>
      <c r="BG34" s="180"/>
      <c r="BH34" s="180"/>
      <c r="BI34" s="180"/>
      <c r="BJ34" s="180"/>
      <c r="BK34" s="180"/>
      <c r="BL34" s="180"/>
      <c r="BM34" s="180"/>
      <c r="BN34" s="180"/>
      <c r="BO34" s="180"/>
      <c r="BP34" s="180"/>
      <c r="BQ34" s="180"/>
      <c r="BR34" s="180"/>
      <c r="BS34" s="180"/>
      <c r="BT34" s="180"/>
      <c r="BU34" s="180"/>
      <c r="BV34" s="180"/>
      <c r="BW34" s="180"/>
      <c r="BX34" s="180"/>
      <c r="BY34" s="180"/>
      <c r="BZ34" s="180"/>
      <c r="CA34" s="180"/>
      <c r="CB34" s="180"/>
      <c r="CC34" s="180"/>
      <c r="CD34" s="180"/>
      <c r="CE34" s="180"/>
      <c r="CF34" s="180"/>
      <c r="CG34" s="180"/>
    </row>
    <row r="35" spans="2:85" customFormat="1" ht="200.15" customHeight="1" x14ac:dyDescent="0.35">
      <c r="B35" s="181" t="s">
        <v>4987</v>
      </c>
      <c r="C35" s="181" t="s">
        <v>4988</v>
      </c>
      <c r="D35" s="182" t="s">
        <v>4989</v>
      </c>
      <c r="E35" s="181" t="s">
        <v>4214</v>
      </c>
      <c r="F35" s="183" t="s">
        <v>4990</v>
      </c>
      <c r="G35" s="182" t="s">
        <v>5021</v>
      </c>
      <c r="H35" s="183">
        <v>138</v>
      </c>
      <c r="I35" s="183" t="s">
        <v>5022</v>
      </c>
      <c r="J35" s="184" t="s">
        <v>5023</v>
      </c>
      <c r="K35" s="181" t="s">
        <v>4709</v>
      </c>
      <c r="L35" s="183" t="s">
        <v>4710</v>
      </c>
      <c r="M35" s="182" t="s">
        <v>4215</v>
      </c>
      <c r="N35" s="185" t="s">
        <v>5024</v>
      </c>
      <c r="O35" s="182" t="s">
        <v>4995</v>
      </c>
      <c r="P35" s="182" t="s">
        <v>5025</v>
      </c>
      <c r="Q35" s="182" t="s">
        <v>4715</v>
      </c>
      <c r="R35" s="182" t="s">
        <v>4716</v>
      </c>
      <c r="S35" s="182" t="s">
        <v>4717</v>
      </c>
      <c r="T35" s="182" t="s">
        <v>4718</v>
      </c>
      <c r="U35" s="182" t="s">
        <v>4719</v>
      </c>
      <c r="V35" s="186" t="s">
        <v>4867</v>
      </c>
      <c r="W35" s="187">
        <v>0.8</v>
      </c>
      <c r="X35" s="186" t="s">
        <v>4748</v>
      </c>
      <c r="Y35" s="187">
        <v>0.8</v>
      </c>
      <c r="Z35" s="58" t="s">
        <v>4749</v>
      </c>
      <c r="AA35" s="182" t="s">
        <v>5026</v>
      </c>
      <c r="AB35" s="186" t="s">
        <v>4773</v>
      </c>
      <c r="AC35" s="215">
        <v>0.33599999999999997</v>
      </c>
      <c r="AD35" s="186" t="s">
        <v>4794</v>
      </c>
      <c r="AE35" s="215">
        <v>0.45000000000000007</v>
      </c>
      <c r="AF35" s="292" t="s">
        <v>4722</v>
      </c>
      <c r="AG35" s="182" t="s">
        <v>5027</v>
      </c>
      <c r="AH35" s="181" t="s">
        <v>4752</v>
      </c>
      <c r="AI35" s="188" t="s">
        <v>5028</v>
      </c>
      <c r="AJ35" s="188" t="s">
        <v>5029</v>
      </c>
      <c r="AK35" s="188" t="s">
        <v>5030</v>
      </c>
      <c r="AL35" s="188" t="s">
        <v>5031</v>
      </c>
      <c r="AM35" s="188" t="s">
        <v>5032</v>
      </c>
      <c r="AN35" s="188" t="s">
        <v>5033</v>
      </c>
      <c r="AO35" s="182" t="s">
        <v>5034</v>
      </c>
      <c r="AP35" s="182" t="s">
        <v>5004</v>
      </c>
      <c r="AQ35" s="182" t="s">
        <v>5035</v>
      </c>
      <c r="AR35" s="180"/>
      <c r="AS35" s="180"/>
      <c r="AT35" s="180"/>
      <c r="AU35" s="180"/>
      <c r="AV35" s="180"/>
      <c r="AW35" s="180"/>
      <c r="AX35" s="180"/>
      <c r="AY35" s="180"/>
      <c r="AZ35" s="180"/>
      <c r="BA35" s="180"/>
      <c r="BB35" s="180"/>
      <c r="BC35" s="180"/>
      <c r="BD35" s="180"/>
      <c r="BE35" s="180"/>
      <c r="BF35" s="180"/>
      <c r="BG35" s="180"/>
      <c r="BH35" s="180"/>
      <c r="BI35" s="180"/>
      <c r="BJ35" s="180"/>
      <c r="BK35" s="180"/>
      <c r="BL35" s="180"/>
      <c r="BM35" s="180"/>
      <c r="BN35" s="180"/>
      <c r="BO35" s="180"/>
      <c r="BP35" s="180"/>
      <c r="BQ35" s="180"/>
      <c r="BR35" s="180"/>
      <c r="BS35" s="180"/>
      <c r="BT35" s="180"/>
      <c r="BU35" s="180"/>
      <c r="BV35" s="180"/>
      <c r="BW35" s="180"/>
      <c r="BX35" s="180"/>
      <c r="BY35" s="180"/>
      <c r="BZ35" s="180"/>
      <c r="CA35" s="180"/>
      <c r="CB35" s="180"/>
      <c r="CC35" s="180"/>
      <c r="CD35" s="180"/>
      <c r="CE35" s="180"/>
      <c r="CF35" s="180"/>
      <c r="CG35" s="180"/>
    </row>
    <row r="36" spans="2:85" customFormat="1" ht="200.15" customHeight="1" x14ac:dyDescent="0.35">
      <c r="B36" s="181" t="s">
        <v>4987</v>
      </c>
      <c r="C36" s="181" t="s">
        <v>4988</v>
      </c>
      <c r="D36" s="182" t="s">
        <v>4989</v>
      </c>
      <c r="E36" s="181" t="s">
        <v>4214</v>
      </c>
      <c r="F36" s="183" t="s">
        <v>4990</v>
      </c>
      <c r="G36" s="182" t="s">
        <v>4991</v>
      </c>
      <c r="H36" s="183">
        <v>134</v>
      </c>
      <c r="I36" s="183" t="s">
        <v>5036</v>
      </c>
      <c r="J36" s="184" t="s">
        <v>5037</v>
      </c>
      <c r="K36" s="181" t="s">
        <v>4744</v>
      </c>
      <c r="L36" s="183" t="s">
        <v>4842</v>
      </c>
      <c r="M36" s="182" t="s">
        <v>4215</v>
      </c>
      <c r="N36" s="185" t="s">
        <v>5038</v>
      </c>
      <c r="O36" s="182" t="s">
        <v>5009</v>
      </c>
      <c r="P36" s="182" t="s">
        <v>4996</v>
      </c>
      <c r="Q36" s="182" t="s">
        <v>4715</v>
      </c>
      <c r="R36" s="182" t="s">
        <v>4716</v>
      </c>
      <c r="S36" s="182" t="s">
        <v>4717</v>
      </c>
      <c r="T36" s="182" t="s">
        <v>452</v>
      </c>
      <c r="U36" s="182" t="s">
        <v>4772</v>
      </c>
      <c r="V36" s="186" t="s">
        <v>4724</v>
      </c>
      <c r="W36" s="187">
        <v>0.2</v>
      </c>
      <c r="X36" s="186" t="s">
        <v>4847</v>
      </c>
      <c r="Y36" s="187">
        <v>1</v>
      </c>
      <c r="Z36" s="58" t="s">
        <v>4848</v>
      </c>
      <c r="AA36" s="182" t="s">
        <v>5039</v>
      </c>
      <c r="AB36" s="186" t="s">
        <v>4724</v>
      </c>
      <c r="AC36" s="215">
        <v>5.04E-2</v>
      </c>
      <c r="AD36" s="186" t="s">
        <v>4847</v>
      </c>
      <c r="AE36" s="215">
        <v>1</v>
      </c>
      <c r="AF36" s="292" t="s">
        <v>4848</v>
      </c>
      <c r="AG36" s="182" t="s">
        <v>5040</v>
      </c>
      <c r="AH36" s="181" t="s">
        <v>4752</v>
      </c>
      <c r="AI36" s="188" t="s">
        <v>4999</v>
      </c>
      <c r="AJ36" s="188" t="s">
        <v>5000</v>
      </c>
      <c r="AK36" s="188" t="s">
        <v>5001</v>
      </c>
      <c r="AL36" s="188" t="s">
        <v>5002</v>
      </c>
      <c r="AM36" s="188" t="s">
        <v>4884</v>
      </c>
      <c r="AN36" s="188" t="s">
        <v>4947</v>
      </c>
      <c r="AO36" s="182" t="s">
        <v>5041</v>
      </c>
      <c r="AP36" s="182" t="s">
        <v>5004</v>
      </c>
      <c r="AQ36" s="182" t="s">
        <v>5042</v>
      </c>
      <c r="AR36" s="180"/>
      <c r="AS36" s="180"/>
      <c r="AT36" s="180"/>
      <c r="AU36" s="180"/>
      <c r="AV36" s="180"/>
      <c r="AW36" s="180"/>
      <c r="AX36" s="180"/>
      <c r="AY36" s="180"/>
      <c r="AZ36" s="180"/>
      <c r="BA36" s="180"/>
      <c r="BB36" s="180"/>
      <c r="BC36" s="180"/>
      <c r="BD36" s="180"/>
      <c r="BE36" s="180"/>
      <c r="BF36" s="180"/>
      <c r="BG36" s="180"/>
      <c r="BH36" s="180"/>
      <c r="BI36" s="180"/>
      <c r="BJ36" s="180"/>
      <c r="BK36" s="180"/>
      <c r="BL36" s="180"/>
      <c r="BM36" s="180"/>
      <c r="BN36" s="180"/>
      <c r="BO36" s="180"/>
      <c r="BP36" s="180"/>
      <c r="BQ36" s="180"/>
      <c r="BR36" s="180"/>
      <c r="BS36" s="180"/>
      <c r="BT36" s="180"/>
      <c r="BU36" s="180"/>
      <c r="BV36" s="180"/>
      <c r="BW36" s="180"/>
      <c r="BX36" s="180"/>
      <c r="BY36" s="180"/>
      <c r="BZ36" s="180"/>
      <c r="CA36" s="180"/>
      <c r="CB36" s="180"/>
      <c r="CC36" s="180"/>
      <c r="CD36" s="180"/>
      <c r="CE36" s="180"/>
      <c r="CF36" s="180"/>
      <c r="CG36" s="180"/>
    </row>
    <row r="37" spans="2:85" customFormat="1" ht="200.15" customHeight="1" x14ac:dyDescent="0.35">
      <c r="B37" s="181" t="s">
        <v>4987</v>
      </c>
      <c r="C37" s="181" t="s">
        <v>4988</v>
      </c>
      <c r="D37" s="182" t="s">
        <v>4989</v>
      </c>
      <c r="E37" s="181" t="s">
        <v>4214</v>
      </c>
      <c r="F37" s="183" t="s">
        <v>4990</v>
      </c>
      <c r="G37" s="182" t="s">
        <v>5021</v>
      </c>
      <c r="H37" s="183">
        <v>135</v>
      </c>
      <c r="I37" s="183" t="s">
        <v>5043</v>
      </c>
      <c r="J37" s="184" t="s">
        <v>5044</v>
      </c>
      <c r="K37" s="181" t="s">
        <v>4744</v>
      </c>
      <c r="L37" s="183" t="s">
        <v>4842</v>
      </c>
      <c r="M37" s="182" t="s">
        <v>4215</v>
      </c>
      <c r="N37" s="185" t="s">
        <v>5045</v>
      </c>
      <c r="O37" s="182" t="s">
        <v>5009</v>
      </c>
      <c r="P37" s="182" t="s">
        <v>5046</v>
      </c>
      <c r="Q37" s="182" t="s">
        <v>4715</v>
      </c>
      <c r="R37" s="182" t="s">
        <v>4716</v>
      </c>
      <c r="S37" s="182" t="s">
        <v>4717</v>
      </c>
      <c r="T37" s="182" t="s">
        <v>4718</v>
      </c>
      <c r="U37" s="182" t="s">
        <v>4719</v>
      </c>
      <c r="V37" s="186" t="s">
        <v>4724</v>
      </c>
      <c r="W37" s="187">
        <v>0.2</v>
      </c>
      <c r="X37" s="186" t="s">
        <v>4847</v>
      </c>
      <c r="Y37" s="187">
        <v>1</v>
      </c>
      <c r="Z37" s="58" t="s">
        <v>4848</v>
      </c>
      <c r="AA37" s="182" t="s">
        <v>5047</v>
      </c>
      <c r="AB37" s="186" t="s">
        <v>4724</v>
      </c>
      <c r="AC37" s="215">
        <v>8.3999999999999991E-2</v>
      </c>
      <c r="AD37" s="186" t="s">
        <v>4847</v>
      </c>
      <c r="AE37" s="215">
        <v>1</v>
      </c>
      <c r="AF37" s="292" t="s">
        <v>4848</v>
      </c>
      <c r="AG37" s="182" t="s">
        <v>5048</v>
      </c>
      <c r="AH37" s="181" t="s">
        <v>4752</v>
      </c>
      <c r="AI37" s="188" t="s">
        <v>5028</v>
      </c>
      <c r="AJ37" s="188" t="s">
        <v>5029</v>
      </c>
      <c r="AK37" s="188" t="s">
        <v>5030</v>
      </c>
      <c r="AL37" s="188" t="s">
        <v>5031</v>
      </c>
      <c r="AM37" s="188" t="s">
        <v>5032</v>
      </c>
      <c r="AN37" s="188" t="s">
        <v>5033</v>
      </c>
      <c r="AO37" s="182" t="s">
        <v>5049</v>
      </c>
      <c r="AP37" s="182" t="s">
        <v>5004</v>
      </c>
      <c r="AQ37" s="182" t="s">
        <v>5050</v>
      </c>
      <c r="AR37" s="180"/>
      <c r="AS37" s="180"/>
      <c r="AT37" s="180"/>
      <c r="AU37" s="180"/>
      <c r="AV37" s="180"/>
      <c r="AW37" s="180"/>
      <c r="AX37" s="180"/>
      <c r="AY37" s="180"/>
      <c r="AZ37" s="180"/>
      <c r="BA37" s="180"/>
      <c r="BB37" s="180"/>
      <c r="BC37" s="180"/>
      <c r="BD37" s="180"/>
      <c r="BE37" s="180"/>
      <c r="BF37" s="180"/>
      <c r="BG37" s="180"/>
      <c r="BH37" s="180"/>
      <c r="BI37" s="180"/>
      <c r="BJ37" s="180"/>
      <c r="BK37" s="180"/>
      <c r="BL37" s="180"/>
      <c r="BM37" s="180"/>
      <c r="BN37" s="180"/>
      <c r="BO37" s="180"/>
      <c r="BP37" s="180"/>
      <c r="BQ37" s="180"/>
      <c r="BR37" s="180"/>
      <c r="BS37" s="180"/>
      <c r="BT37" s="180"/>
      <c r="BU37" s="180"/>
      <c r="BV37" s="180"/>
      <c r="BW37" s="180"/>
      <c r="BX37" s="180"/>
      <c r="BY37" s="180"/>
      <c r="BZ37" s="180"/>
      <c r="CA37" s="180"/>
      <c r="CB37" s="180"/>
      <c r="CC37" s="180"/>
      <c r="CD37" s="180"/>
      <c r="CE37" s="180"/>
      <c r="CF37" s="180"/>
      <c r="CG37" s="180"/>
    </row>
    <row r="38" spans="2:85" customFormat="1" ht="200.15" customHeight="1" x14ac:dyDescent="0.35">
      <c r="B38" s="181" t="s">
        <v>4987</v>
      </c>
      <c r="C38" s="181" t="s">
        <v>4988</v>
      </c>
      <c r="D38" s="182" t="s">
        <v>4989</v>
      </c>
      <c r="E38" s="181" t="s">
        <v>4214</v>
      </c>
      <c r="F38" s="183" t="s">
        <v>4990</v>
      </c>
      <c r="G38" s="182" t="s">
        <v>5051</v>
      </c>
      <c r="H38" s="183">
        <v>139</v>
      </c>
      <c r="I38" s="183" t="s">
        <v>5052</v>
      </c>
      <c r="J38" s="184" t="s">
        <v>5053</v>
      </c>
      <c r="K38" s="181" t="s">
        <v>4709</v>
      </c>
      <c r="L38" s="183" t="s">
        <v>4710</v>
      </c>
      <c r="M38" s="182" t="s">
        <v>4215</v>
      </c>
      <c r="N38" s="185" t="s">
        <v>5054</v>
      </c>
      <c r="O38" s="182" t="s">
        <v>5055</v>
      </c>
      <c r="P38" s="182" t="s">
        <v>5056</v>
      </c>
      <c r="Q38" s="182" t="s">
        <v>4715</v>
      </c>
      <c r="R38" s="182" t="s">
        <v>4716</v>
      </c>
      <c r="S38" s="182" t="s">
        <v>4717</v>
      </c>
      <c r="T38" s="182" t="s">
        <v>4718</v>
      </c>
      <c r="U38" s="182" t="s">
        <v>4719</v>
      </c>
      <c r="V38" s="186" t="s">
        <v>4720</v>
      </c>
      <c r="W38" s="187">
        <v>0.6</v>
      </c>
      <c r="X38" s="186" t="s">
        <v>4748</v>
      </c>
      <c r="Y38" s="187">
        <v>0.8</v>
      </c>
      <c r="Z38" s="58" t="s">
        <v>4749</v>
      </c>
      <c r="AA38" s="182" t="s">
        <v>5057</v>
      </c>
      <c r="AB38" s="186" t="s">
        <v>4773</v>
      </c>
      <c r="AC38" s="215">
        <v>0.252</v>
      </c>
      <c r="AD38" s="186" t="s">
        <v>4794</v>
      </c>
      <c r="AE38" s="215">
        <v>0.60000000000000009</v>
      </c>
      <c r="AF38" s="292" t="s">
        <v>4722</v>
      </c>
      <c r="AG38" s="182" t="s">
        <v>5058</v>
      </c>
      <c r="AH38" s="181" t="s">
        <v>4752</v>
      </c>
      <c r="AI38" s="188" t="s">
        <v>5059</v>
      </c>
      <c r="AJ38" s="188" t="s">
        <v>5000</v>
      </c>
      <c r="AK38" s="188" t="s">
        <v>5060</v>
      </c>
      <c r="AL38" s="188" t="s">
        <v>5061</v>
      </c>
      <c r="AM38" s="188" t="s">
        <v>4884</v>
      </c>
      <c r="AN38" s="188" t="s">
        <v>4885</v>
      </c>
      <c r="AO38" s="182" t="s">
        <v>5062</v>
      </c>
      <c r="AP38" s="182" t="s">
        <v>5004</v>
      </c>
      <c r="AQ38" s="182" t="s">
        <v>5063</v>
      </c>
      <c r="AR38" s="180"/>
      <c r="AS38" s="180"/>
      <c r="AT38" s="180"/>
      <c r="AU38" s="180"/>
      <c r="AV38" s="180"/>
      <c r="AW38" s="180"/>
      <c r="AX38" s="180"/>
      <c r="AY38" s="180"/>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c r="BV38" s="180"/>
      <c r="BW38" s="180"/>
      <c r="BX38" s="180"/>
      <c r="BY38" s="180"/>
      <c r="BZ38" s="180"/>
      <c r="CA38" s="180"/>
      <c r="CB38" s="180"/>
      <c r="CC38" s="180"/>
      <c r="CD38" s="180"/>
      <c r="CE38" s="180"/>
      <c r="CF38" s="180"/>
      <c r="CG38" s="180"/>
    </row>
    <row r="39" spans="2:85" customFormat="1" ht="200.15" customHeight="1" x14ac:dyDescent="0.35">
      <c r="B39" s="181" t="s">
        <v>4987</v>
      </c>
      <c r="C39" s="181" t="s">
        <v>4988</v>
      </c>
      <c r="D39" s="182" t="s">
        <v>4989</v>
      </c>
      <c r="E39" s="181" t="s">
        <v>4214</v>
      </c>
      <c r="F39" s="183" t="s">
        <v>4990</v>
      </c>
      <c r="G39" s="182" t="s">
        <v>5064</v>
      </c>
      <c r="H39" s="183">
        <v>140</v>
      </c>
      <c r="I39" s="183" t="s">
        <v>5065</v>
      </c>
      <c r="J39" s="184" t="s">
        <v>5066</v>
      </c>
      <c r="K39" s="181" t="s">
        <v>4709</v>
      </c>
      <c r="L39" s="183" t="s">
        <v>4710</v>
      </c>
      <c r="M39" s="182" t="s">
        <v>4215</v>
      </c>
      <c r="N39" s="185" t="s">
        <v>5067</v>
      </c>
      <c r="O39" s="182" t="s">
        <v>5068</v>
      </c>
      <c r="P39" s="182" t="s">
        <v>5069</v>
      </c>
      <c r="Q39" s="182" t="s">
        <v>4715</v>
      </c>
      <c r="R39" s="182" t="s">
        <v>4716</v>
      </c>
      <c r="S39" s="182" t="s">
        <v>4717</v>
      </c>
      <c r="T39" s="182" t="s">
        <v>4718</v>
      </c>
      <c r="U39" s="182" t="s">
        <v>4719</v>
      </c>
      <c r="V39" s="186" t="s">
        <v>4867</v>
      </c>
      <c r="W39" s="187">
        <v>0.8</v>
      </c>
      <c r="X39" s="186" t="s">
        <v>4748</v>
      </c>
      <c r="Y39" s="187">
        <v>0.8</v>
      </c>
      <c r="Z39" s="58" t="s">
        <v>4749</v>
      </c>
      <c r="AA39" s="182" t="s">
        <v>5070</v>
      </c>
      <c r="AB39" s="186" t="s">
        <v>4773</v>
      </c>
      <c r="AC39" s="215">
        <v>0.2016</v>
      </c>
      <c r="AD39" s="186" t="s">
        <v>4794</v>
      </c>
      <c r="AE39" s="215">
        <v>0.60000000000000009</v>
      </c>
      <c r="AF39" s="292" t="s">
        <v>4722</v>
      </c>
      <c r="AG39" s="182" t="s">
        <v>5071</v>
      </c>
      <c r="AH39" s="181" t="s">
        <v>4752</v>
      </c>
      <c r="AI39" s="188" t="s">
        <v>5072</v>
      </c>
      <c r="AJ39" s="188" t="s">
        <v>5014</v>
      </c>
      <c r="AK39" s="188" t="s">
        <v>5073</v>
      </c>
      <c r="AL39" s="188" t="s">
        <v>5074</v>
      </c>
      <c r="AM39" s="188" t="s">
        <v>4855</v>
      </c>
      <c r="AN39" s="188" t="s">
        <v>5075</v>
      </c>
      <c r="AO39" s="182" t="s">
        <v>5076</v>
      </c>
      <c r="AP39" s="182" t="s">
        <v>5004</v>
      </c>
      <c r="AQ39" s="182" t="s">
        <v>5077</v>
      </c>
      <c r="AR39" s="180"/>
      <c r="AS39" s="180"/>
      <c r="AT39" s="180"/>
      <c r="AU39" s="180"/>
      <c r="AV39" s="180"/>
      <c r="AW39" s="180"/>
      <c r="AX39" s="180"/>
      <c r="AY39" s="180"/>
      <c r="AZ39" s="180"/>
      <c r="BA39" s="180"/>
      <c r="BB39" s="180"/>
      <c r="BC39" s="180"/>
      <c r="BD39" s="180"/>
      <c r="BE39" s="180"/>
      <c r="BF39" s="180"/>
      <c r="BG39" s="180"/>
      <c r="BH39" s="180"/>
      <c r="BI39" s="180"/>
      <c r="BJ39" s="180"/>
      <c r="BK39" s="180"/>
      <c r="BL39" s="180"/>
      <c r="BM39" s="180"/>
      <c r="BN39" s="180"/>
      <c r="BO39" s="180"/>
      <c r="BP39" s="180"/>
      <c r="BQ39" s="180"/>
      <c r="BR39" s="180"/>
      <c r="BS39" s="180"/>
      <c r="BT39" s="180"/>
      <c r="BU39" s="180"/>
      <c r="BV39" s="180"/>
      <c r="BW39" s="180"/>
      <c r="BX39" s="180"/>
      <c r="BY39" s="180"/>
      <c r="BZ39" s="180"/>
      <c r="CA39" s="180"/>
      <c r="CB39" s="180"/>
      <c r="CC39" s="180"/>
      <c r="CD39" s="180"/>
      <c r="CE39" s="180"/>
      <c r="CF39" s="180"/>
      <c r="CG39" s="180"/>
    </row>
    <row r="40" spans="2:85" customFormat="1" ht="200.15" customHeight="1" x14ac:dyDescent="0.35">
      <c r="B40" s="181" t="s">
        <v>5078</v>
      </c>
      <c r="C40" s="181" t="s">
        <v>5079</v>
      </c>
      <c r="D40" s="182" t="s">
        <v>5080</v>
      </c>
      <c r="E40" s="181" t="s">
        <v>5081</v>
      </c>
      <c r="F40" s="183" t="s">
        <v>4990</v>
      </c>
      <c r="G40" s="182" t="s">
        <v>5082</v>
      </c>
      <c r="H40" s="183">
        <v>143</v>
      </c>
      <c r="I40" s="183" t="s">
        <v>5083</v>
      </c>
      <c r="J40" s="184" t="s">
        <v>5084</v>
      </c>
      <c r="K40" s="181" t="s">
        <v>4709</v>
      </c>
      <c r="L40" s="183" t="s">
        <v>4710</v>
      </c>
      <c r="M40" s="182" t="s">
        <v>4255</v>
      </c>
      <c r="N40" s="185" t="s">
        <v>5085</v>
      </c>
      <c r="O40" s="182" t="s">
        <v>5086</v>
      </c>
      <c r="P40" s="182" t="s">
        <v>5087</v>
      </c>
      <c r="Q40" s="182" t="s">
        <v>4715</v>
      </c>
      <c r="R40" s="182" t="s">
        <v>4716</v>
      </c>
      <c r="S40" s="182" t="s">
        <v>5088</v>
      </c>
      <c r="T40" s="182" t="s">
        <v>4718</v>
      </c>
      <c r="U40" s="182" t="s">
        <v>4719</v>
      </c>
      <c r="V40" s="186" t="s">
        <v>4773</v>
      </c>
      <c r="W40" s="187">
        <v>0.4</v>
      </c>
      <c r="X40" s="186" t="s">
        <v>4721</v>
      </c>
      <c r="Y40" s="187">
        <v>0.4</v>
      </c>
      <c r="Z40" s="58" t="s">
        <v>4722</v>
      </c>
      <c r="AA40" s="182" t="s">
        <v>5089</v>
      </c>
      <c r="AB40" s="186" t="s">
        <v>4724</v>
      </c>
      <c r="AC40" s="215">
        <v>0.16799999999999998</v>
      </c>
      <c r="AD40" s="186" t="s">
        <v>4896</v>
      </c>
      <c r="AE40" s="215">
        <v>0.16875000000000001</v>
      </c>
      <c r="AF40" s="292" t="s">
        <v>4725</v>
      </c>
      <c r="AG40" s="182" t="s">
        <v>4726</v>
      </c>
      <c r="AH40" s="181" t="s">
        <v>4727</v>
      </c>
      <c r="AI40" s="182" t="s">
        <v>1256</v>
      </c>
      <c r="AJ40" s="182" t="s">
        <v>1256</v>
      </c>
      <c r="AK40" s="182" t="s">
        <v>1256</v>
      </c>
      <c r="AL40" s="182" t="s">
        <v>1256</v>
      </c>
      <c r="AM40" s="182" t="s">
        <v>1256</v>
      </c>
      <c r="AN40" s="182" t="s">
        <v>1256</v>
      </c>
      <c r="AO40" s="182" t="s">
        <v>5090</v>
      </c>
      <c r="AP40" s="182" t="s">
        <v>5091</v>
      </c>
      <c r="AQ40" s="182" t="s">
        <v>5092</v>
      </c>
      <c r="AR40" s="180"/>
      <c r="AS40" s="180"/>
      <c r="AT40" s="180"/>
      <c r="AU40" s="180"/>
      <c r="AV40" s="180"/>
      <c r="AW40" s="180"/>
      <c r="AX40" s="180"/>
      <c r="AY40" s="180"/>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c r="BV40" s="180"/>
      <c r="BW40" s="180"/>
      <c r="BX40" s="180"/>
      <c r="BY40" s="180"/>
      <c r="BZ40" s="180"/>
      <c r="CA40" s="180"/>
      <c r="CB40" s="180"/>
      <c r="CC40" s="180"/>
      <c r="CD40" s="180"/>
      <c r="CE40" s="180"/>
      <c r="CF40" s="180"/>
      <c r="CG40" s="180"/>
    </row>
    <row r="41" spans="2:85" customFormat="1" ht="200.15" customHeight="1" x14ac:dyDescent="0.35">
      <c r="B41" s="181" t="s">
        <v>5078</v>
      </c>
      <c r="C41" s="181" t="s">
        <v>5079</v>
      </c>
      <c r="D41" s="182" t="s">
        <v>5080</v>
      </c>
      <c r="E41" s="181" t="s">
        <v>5081</v>
      </c>
      <c r="F41" s="183" t="s">
        <v>4990</v>
      </c>
      <c r="G41" s="182" t="s">
        <v>5082</v>
      </c>
      <c r="H41" s="183">
        <v>141</v>
      </c>
      <c r="I41" s="183" t="s">
        <v>5093</v>
      </c>
      <c r="J41" s="184" t="s">
        <v>5094</v>
      </c>
      <c r="K41" s="181" t="s">
        <v>4744</v>
      </c>
      <c r="L41" s="183" t="s">
        <v>4842</v>
      </c>
      <c r="M41" s="182" t="s">
        <v>4255</v>
      </c>
      <c r="N41" s="185" t="s">
        <v>5095</v>
      </c>
      <c r="O41" s="182" t="s">
        <v>5096</v>
      </c>
      <c r="P41" s="182" t="s">
        <v>5097</v>
      </c>
      <c r="Q41" s="182" t="s">
        <v>4715</v>
      </c>
      <c r="R41" s="182" t="s">
        <v>4716</v>
      </c>
      <c r="S41" s="182" t="s">
        <v>5088</v>
      </c>
      <c r="T41" s="182" t="s">
        <v>4718</v>
      </c>
      <c r="U41" s="182" t="s">
        <v>4719</v>
      </c>
      <c r="V41" s="186" t="s">
        <v>4724</v>
      </c>
      <c r="W41" s="187">
        <v>0.2</v>
      </c>
      <c r="X41" s="186" t="s">
        <v>4748</v>
      </c>
      <c r="Y41" s="187">
        <v>0.8</v>
      </c>
      <c r="Z41" s="58" t="s">
        <v>4749</v>
      </c>
      <c r="AA41" s="182" t="s">
        <v>5098</v>
      </c>
      <c r="AB41" s="186" t="s">
        <v>4724</v>
      </c>
      <c r="AC41" s="215">
        <v>1.48176E-2</v>
      </c>
      <c r="AD41" s="186" t="s">
        <v>4748</v>
      </c>
      <c r="AE41" s="215">
        <v>0.8</v>
      </c>
      <c r="AF41" s="292" t="s">
        <v>4749</v>
      </c>
      <c r="AG41" s="182" t="s">
        <v>4751</v>
      </c>
      <c r="AH41" s="181" t="s">
        <v>4752</v>
      </c>
      <c r="AI41" s="188" t="s">
        <v>5099</v>
      </c>
      <c r="AJ41" s="188" t="s">
        <v>5100</v>
      </c>
      <c r="AK41" s="188" t="s">
        <v>5101</v>
      </c>
      <c r="AL41" s="188" t="s">
        <v>5102</v>
      </c>
      <c r="AM41" s="188" t="s">
        <v>4884</v>
      </c>
      <c r="AN41" s="188" t="s">
        <v>5033</v>
      </c>
      <c r="AO41" s="182" t="s">
        <v>5103</v>
      </c>
      <c r="AP41" s="182" t="s">
        <v>5091</v>
      </c>
      <c r="AQ41" s="182" t="s">
        <v>5104</v>
      </c>
      <c r="AR41" s="180"/>
      <c r="AS41" s="180"/>
      <c r="AT41" s="180"/>
      <c r="AU41" s="180"/>
      <c r="AV41" s="180"/>
      <c r="AW41" s="180"/>
      <c r="AX41" s="180"/>
      <c r="AY41" s="180"/>
      <c r="AZ41" s="180"/>
      <c r="BA41" s="180"/>
      <c r="BB41" s="180"/>
      <c r="BC41" s="180"/>
      <c r="BD41" s="180"/>
      <c r="BE41" s="180"/>
      <c r="BF41" s="180"/>
      <c r="BG41" s="180"/>
      <c r="BH41" s="180"/>
      <c r="BI41" s="180"/>
      <c r="BJ41" s="180"/>
      <c r="BK41" s="180"/>
      <c r="BL41" s="180"/>
      <c r="BM41" s="180"/>
      <c r="BN41" s="180"/>
      <c r="BO41" s="180"/>
      <c r="BP41" s="180"/>
      <c r="BQ41" s="180"/>
      <c r="BR41" s="180"/>
      <c r="BS41" s="180"/>
      <c r="BT41" s="180"/>
      <c r="BU41" s="180"/>
      <c r="BV41" s="180"/>
      <c r="BW41" s="180"/>
      <c r="BX41" s="180"/>
      <c r="BY41" s="180"/>
      <c r="BZ41" s="180"/>
      <c r="CA41" s="180"/>
      <c r="CB41" s="180"/>
      <c r="CC41" s="180"/>
      <c r="CD41" s="180"/>
      <c r="CE41" s="180"/>
      <c r="CF41" s="180"/>
      <c r="CG41" s="180"/>
    </row>
    <row r="42" spans="2:85" customFormat="1" ht="200.15" customHeight="1" x14ac:dyDescent="0.35">
      <c r="B42" s="181" t="s">
        <v>5078</v>
      </c>
      <c r="C42" s="181" t="s">
        <v>5079</v>
      </c>
      <c r="D42" s="182" t="s">
        <v>5080</v>
      </c>
      <c r="E42" s="181" t="s">
        <v>5081</v>
      </c>
      <c r="F42" s="183" t="s">
        <v>4990</v>
      </c>
      <c r="G42" s="182" t="s">
        <v>5082</v>
      </c>
      <c r="H42" s="183">
        <v>142</v>
      </c>
      <c r="I42" s="183" t="s">
        <v>5105</v>
      </c>
      <c r="J42" s="184" t="s">
        <v>5106</v>
      </c>
      <c r="K42" s="181" t="s">
        <v>4744</v>
      </c>
      <c r="L42" s="183" t="s">
        <v>4842</v>
      </c>
      <c r="M42" s="182" t="s">
        <v>4255</v>
      </c>
      <c r="N42" s="185" t="s">
        <v>5095</v>
      </c>
      <c r="O42" s="182" t="s">
        <v>5096</v>
      </c>
      <c r="P42" s="182" t="s">
        <v>5107</v>
      </c>
      <c r="Q42" s="182" t="s">
        <v>4715</v>
      </c>
      <c r="R42" s="182" t="s">
        <v>4716</v>
      </c>
      <c r="S42" s="182" t="s">
        <v>5088</v>
      </c>
      <c r="T42" s="182" t="s">
        <v>4718</v>
      </c>
      <c r="U42" s="182" t="s">
        <v>4719</v>
      </c>
      <c r="V42" s="186" t="s">
        <v>4724</v>
      </c>
      <c r="W42" s="187">
        <v>0.2</v>
      </c>
      <c r="X42" s="186" t="s">
        <v>4748</v>
      </c>
      <c r="Y42" s="187">
        <v>0.8</v>
      </c>
      <c r="Z42" s="58" t="s">
        <v>4749</v>
      </c>
      <c r="AA42" s="182" t="s">
        <v>5098</v>
      </c>
      <c r="AB42" s="186" t="s">
        <v>4724</v>
      </c>
      <c r="AC42" s="215">
        <v>2.1167999999999999E-2</v>
      </c>
      <c r="AD42" s="186" t="s">
        <v>4748</v>
      </c>
      <c r="AE42" s="215">
        <v>0.8</v>
      </c>
      <c r="AF42" s="292" t="s">
        <v>4749</v>
      </c>
      <c r="AG42" s="182" t="s">
        <v>4751</v>
      </c>
      <c r="AH42" s="181" t="s">
        <v>4752</v>
      </c>
      <c r="AI42" s="188" t="s">
        <v>5099</v>
      </c>
      <c r="AJ42" s="188" t="s">
        <v>5100</v>
      </c>
      <c r="AK42" s="188" t="s">
        <v>5101</v>
      </c>
      <c r="AL42" s="188" t="s">
        <v>5102</v>
      </c>
      <c r="AM42" s="188" t="s">
        <v>4884</v>
      </c>
      <c r="AN42" s="188" t="s">
        <v>5033</v>
      </c>
      <c r="AO42" s="182" t="s">
        <v>5108</v>
      </c>
      <c r="AP42" s="182" t="s">
        <v>5109</v>
      </c>
      <c r="AQ42" s="182" t="s">
        <v>5110</v>
      </c>
      <c r="AR42" s="180"/>
      <c r="AS42" s="180"/>
      <c r="AT42" s="180"/>
      <c r="AU42" s="180"/>
      <c r="AV42" s="180"/>
      <c r="AW42" s="180"/>
      <c r="AX42" s="180"/>
      <c r="AY42" s="180"/>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c r="BV42" s="180"/>
      <c r="BW42" s="180"/>
      <c r="BX42" s="180"/>
      <c r="BY42" s="180"/>
      <c r="BZ42" s="180"/>
      <c r="CA42" s="180"/>
      <c r="CB42" s="180"/>
      <c r="CC42" s="180"/>
      <c r="CD42" s="180"/>
      <c r="CE42" s="180"/>
      <c r="CF42" s="180"/>
      <c r="CG42" s="180"/>
    </row>
    <row r="43" spans="2:85" customFormat="1" ht="200.15" customHeight="1" x14ac:dyDescent="0.35">
      <c r="B43" s="181" t="s">
        <v>5078</v>
      </c>
      <c r="C43" s="181" t="s">
        <v>5079</v>
      </c>
      <c r="D43" s="182" t="s">
        <v>5080</v>
      </c>
      <c r="E43" s="181" t="s">
        <v>5081</v>
      </c>
      <c r="F43" s="183" t="s">
        <v>4990</v>
      </c>
      <c r="G43" s="182" t="s">
        <v>5111</v>
      </c>
      <c r="H43" s="183">
        <v>144</v>
      </c>
      <c r="I43" s="183" t="s">
        <v>5112</v>
      </c>
      <c r="J43" s="184" t="s">
        <v>5113</v>
      </c>
      <c r="K43" s="181" t="s">
        <v>4709</v>
      </c>
      <c r="L43" s="183" t="s">
        <v>5114</v>
      </c>
      <c r="M43" s="182" t="s">
        <v>4300</v>
      </c>
      <c r="N43" s="185" t="s">
        <v>5115</v>
      </c>
      <c r="O43" s="182" t="s">
        <v>5116</v>
      </c>
      <c r="P43" s="182" t="s">
        <v>5117</v>
      </c>
      <c r="Q43" s="182" t="s">
        <v>4715</v>
      </c>
      <c r="R43" s="182" t="s">
        <v>4716</v>
      </c>
      <c r="S43" s="182" t="s">
        <v>4717</v>
      </c>
      <c r="T43" s="182" t="s">
        <v>2491</v>
      </c>
      <c r="U43" s="182" t="s">
        <v>5118</v>
      </c>
      <c r="V43" s="186" t="s">
        <v>4773</v>
      </c>
      <c r="W43" s="187">
        <v>0.4</v>
      </c>
      <c r="X43" s="186" t="s">
        <v>4794</v>
      </c>
      <c r="Y43" s="187">
        <v>0.6</v>
      </c>
      <c r="Z43" s="58" t="s">
        <v>4722</v>
      </c>
      <c r="AA43" s="182" t="s">
        <v>5119</v>
      </c>
      <c r="AB43" s="186" t="s">
        <v>4724</v>
      </c>
      <c r="AC43" s="215">
        <v>0.16799999999999998</v>
      </c>
      <c r="AD43" s="186" t="s">
        <v>4794</v>
      </c>
      <c r="AE43" s="215">
        <v>0.44999999999999996</v>
      </c>
      <c r="AF43" s="292" t="s">
        <v>4722</v>
      </c>
      <c r="AG43" s="182" t="s">
        <v>5120</v>
      </c>
      <c r="AH43" s="181" t="s">
        <v>4752</v>
      </c>
      <c r="AI43" s="188" t="s">
        <v>5121</v>
      </c>
      <c r="AJ43" s="188" t="s">
        <v>5122</v>
      </c>
      <c r="AK43" s="188" t="s">
        <v>5123</v>
      </c>
      <c r="AL43" s="188" t="s">
        <v>5124</v>
      </c>
      <c r="AM43" s="188" t="s">
        <v>5125</v>
      </c>
      <c r="AN43" s="188" t="s">
        <v>5126</v>
      </c>
      <c r="AO43" s="182" t="s">
        <v>5127</v>
      </c>
      <c r="AP43" s="182" t="s">
        <v>5128</v>
      </c>
      <c r="AQ43" s="182" t="s">
        <v>5129</v>
      </c>
      <c r="AR43" s="180"/>
      <c r="AS43" s="180"/>
      <c r="AT43" s="180"/>
      <c r="AU43" s="180"/>
      <c r="AV43" s="180"/>
      <c r="AW43" s="180"/>
      <c r="AX43" s="180"/>
      <c r="AY43" s="180"/>
      <c r="AZ43" s="180"/>
      <c r="BA43" s="180"/>
      <c r="BB43" s="180"/>
      <c r="BC43" s="180"/>
      <c r="BD43" s="180"/>
      <c r="BE43" s="180"/>
      <c r="BF43" s="180"/>
      <c r="BG43" s="180"/>
      <c r="BH43" s="180"/>
      <c r="BI43" s="180"/>
      <c r="BJ43" s="180"/>
      <c r="BK43" s="180"/>
      <c r="BL43" s="180"/>
      <c r="BM43" s="180"/>
      <c r="BN43" s="180"/>
      <c r="BO43" s="180"/>
      <c r="BP43" s="180"/>
      <c r="BQ43" s="180"/>
      <c r="BR43" s="180"/>
      <c r="BS43" s="180"/>
      <c r="BT43" s="180"/>
      <c r="BU43" s="180"/>
      <c r="BV43" s="180"/>
      <c r="BW43" s="180"/>
      <c r="BX43" s="180"/>
      <c r="BY43" s="180"/>
      <c r="BZ43" s="180"/>
      <c r="CA43" s="180"/>
      <c r="CB43" s="180"/>
      <c r="CC43" s="180"/>
      <c r="CD43" s="180"/>
      <c r="CE43" s="180"/>
      <c r="CF43" s="180"/>
      <c r="CG43" s="180"/>
    </row>
    <row r="44" spans="2:85" customFormat="1" ht="200.15" customHeight="1" x14ac:dyDescent="0.35">
      <c r="B44" s="181" t="s">
        <v>5078</v>
      </c>
      <c r="C44" s="181" t="s">
        <v>5079</v>
      </c>
      <c r="D44" s="182" t="s">
        <v>5080</v>
      </c>
      <c r="E44" s="181" t="s">
        <v>5081</v>
      </c>
      <c r="F44" s="183" t="s">
        <v>4990</v>
      </c>
      <c r="G44" s="182" t="s">
        <v>5130</v>
      </c>
      <c r="H44" s="183">
        <v>145</v>
      </c>
      <c r="I44" s="183" t="s">
        <v>5131</v>
      </c>
      <c r="J44" s="184" t="s">
        <v>5132</v>
      </c>
      <c r="K44" s="181" t="s">
        <v>4709</v>
      </c>
      <c r="L44" s="183" t="s">
        <v>4710</v>
      </c>
      <c r="M44" s="182" t="s">
        <v>4255</v>
      </c>
      <c r="N44" s="185" t="s">
        <v>5133</v>
      </c>
      <c r="O44" s="188" t="s">
        <v>5134</v>
      </c>
      <c r="P44" s="182" t="s">
        <v>5135</v>
      </c>
      <c r="Q44" s="182" t="s">
        <v>4715</v>
      </c>
      <c r="R44" s="182" t="s">
        <v>4716</v>
      </c>
      <c r="S44" s="182" t="s">
        <v>4846</v>
      </c>
      <c r="T44" s="182" t="s">
        <v>452</v>
      </c>
      <c r="U44" s="182" t="s">
        <v>4772</v>
      </c>
      <c r="V44" s="186" t="s">
        <v>4867</v>
      </c>
      <c r="W44" s="187">
        <v>0.8</v>
      </c>
      <c r="X44" s="186" t="s">
        <v>4794</v>
      </c>
      <c r="Y44" s="187">
        <v>0.6</v>
      </c>
      <c r="Z44" s="58" t="s">
        <v>4749</v>
      </c>
      <c r="AA44" s="182" t="s">
        <v>5136</v>
      </c>
      <c r="AB44" s="186" t="s">
        <v>4724</v>
      </c>
      <c r="AC44" s="215">
        <v>2.4893567999999998E-2</v>
      </c>
      <c r="AD44" s="186" t="s">
        <v>4721</v>
      </c>
      <c r="AE44" s="215">
        <v>0.33749999999999997</v>
      </c>
      <c r="AF44" s="292" t="s">
        <v>4725</v>
      </c>
      <c r="AG44" s="182" t="s">
        <v>5137</v>
      </c>
      <c r="AH44" s="181" t="s">
        <v>4727</v>
      </c>
      <c r="AI44" s="182" t="s">
        <v>1256</v>
      </c>
      <c r="AJ44" s="182" t="s">
        <v>1256</v>
      </c>
      <c r="AK44" s="182" t="s">
        <v>1256</v>
      </c>
      <c r="AL44" s="182" t="s">
        <v>1256</v>
      </c>
      <c r="AM44" s="182" t="s">
        <v>1256</v>
      </c>
      <c r="AN44" s="182" t="s">
        <v>1256</v>
      </c>
      <c r="AO44" s="182" t="s">
        <v>5138</v>
      </c>
      <c r="AP44" s="182" t="s">
        <v>5139</v>
      </c>
      <c r="AQ44" s="182" t="s">
        <v>5140</v>
      </c>
      <c r="AR44" s="180"/>
      <c r="AS44" s="180"/>
      <c r="AT44" s="180"/>
      <c r="AU44" s="180"/>
      <c r="AV44" s="180"/>
      <c r="AW44" s="180"/>
      <c r="AX44" s="180"/>
      <c r="AY44" s="180"/>
      <c r="AZ44" s="180"/>
      <c r="BA44" s="180"/>
      <c r="BB44" s="180"/>
      <c r="BC44" s="180"/>
      <c r="BD44" s="180"/>
      <c r="BE44" s="180"/>
      <c r="BF44" s="180"/>
      <c r="BG44" s="180"/>
      <c r="BH44" s="180"/>
      <c r="BI44" s="180"/>
      <c r="BJ44" s="180"/>
      <c r="BK44" s="180"/>
      <c r="BL44" s="180"/>
      <c r="BM44" s="180"/>
      <c r="BN44" s="180"/>
      <c r="BO44" s="180"/>
      <c r="BP44" s="180"/>
      <c r="BQ44" s="180"/>
      <c r="BR44" s="180"/>
      <c r="BS44" s="180"/>
      <c r="BT44" s="180"/>
      <c r="BU44" s="180"/>
      <c r="BV44" s="180"/>
      <c r="BW44" s="180"/>
      <c r="BX44" s="180"/>
      <c r="BY44" s="180"/>
      <c r="BZ44" s="180"/>
      <c r="CA44" s="180"/>
      <c r="CB44" s="180"/>
      <c r="CC44" s="180"/>
      <c r="CD44" s="180"/>
      <c r="CE44" s="180"/>
      <c r="CF44" s="180"/>
      <c r="CG44" s="180"/>
    </row>
    <row r="45" spans="2:85" customFormat="1" ht="200.15" customHeight="1" x14ac:dyDescent="0.35">
      <c r="B45" s="181" t="s">
        <v>5141</v>
      </c>
      <c r="C45" s="181" t="s">
        <v>5142</v>
      </c>
      <c r="D45" s="182" t="s">
        <v>5143</v>
      </c>
      <c r="E45" s="181" t="s">
        <v>5081</v>
      </c>
      <c r="F45" s="183" t="s">
        <v>4990</v>
      </c>
      <c r="G45" s="182" t="s">
        <v>5144</v>
      </c>
      <c r="H45" s="183">
        <v>152</v>
      </c>
      <c r="I45" s="183" t="s">
        <v>5145</v>
      </c>
      <c r="J45" s="184" t="s">
        <v>5146</v>
      </c>
      <c r="K45" s="181" t="s">
        <v>4709</v>
      </c>
      <c r="L45" s="183" t="s">
        <v>4710</v>
      </c>
      <c r="M45" s="182" t="s">
        <v>4255</v>
      </c>
      <c r="N45" s="185" t="s">
        <v>5147</v>
      </c>
      <c r="O45" s="182" t="s">
        <v>5148</v>
      </c>
      <c r="P45" s="182" t="s">
        <v>5149</v>
      </c>
      <c r="Q45" s="182" t="s">
        <v>4715</v>
      </c>
      <c r="R45" s="182" t="s">
        <v>4716</v>
      </c>
      <c r="S45" s="182" t="s">
        <v>4717</v>
      </c>
      <c r="T45" s="182" t="s">
        <v>4718</v>
      </c>
      <c r="U45" s="182" t="s">
        <v>4719</v>
      </c>
      <c r="V45" s="186" t="s">
        <v>4867</v>
      </c>
      <c r="W45" s="187">
        <v>0.8</v>
      </c>
      <c r="X45" s="186" t="s">
        <v>4794</v>
      </c>
      <c r="Y45" s="187">
        <v>0.6</v>
      </c>
      <c r="Z45" s="58" t="s">
        <v>4749</v>
      </c>
      <c r="AA45" s="182" t="s">
        <v>5150</v>
      </c>
      <c r="AB45" s="186" t="s">
        <v>4724</v>
      </c>
      <c r="AC45" s="215">
        <v>5.9270399999999987E-2</v>
      </c>
      <c r="AD45" s="186" t="s">
        <v>4721</v>
      </c>
      <c r="AE45" s="215">
        <v>0.25312499999999999</v>
      </c>
      <c r="AF45" s="292" t="s">
        <v>4725</v>
      </c>
      <c r="AG45" s="182" t="s">
        <v>5151</v>
      </c>
      <c r="AH45" s="181" t="s">
        <v>4727</v>
      </c>
      <c r="AI45" s="182" t="s">
        <v>1256</v>
      </c>
      <c r="AJ45" s="182" t="s">
        <v>1256</v>
      </c>
      <c r="AK45" s="182" t="s">
        <v>1256</v>
      </c>
      <c r="AL45" s="182" t="s">
        <v>1256</v>
      </c>
      <c r="AM45" s="182" t="s">
        <v>1256</v>
      </c>
      <c r="AN45" s="182" t="s">
        <v>1256</v>
      </c>
      <c r="AO45" s="182" t="s">
        <v>5152</v>
      </c>
      <c r="AP45" s="182" t="s">
        <v>5153</v>
      </c>
      <c r="AQ45" s="182" t="s">
        <v>5154</v>
      </c>
      <c r="AR45" s="180"/>
      <c r="AS45" s="180"/>
      <c r="AT45" s="180"/>
      <c r="AU45" s="180"/>
      <c r="AV45" s="180"/>
      <c r="AW45" s="180"/>
      <c r="AX45" s="180"/>
      <c r="AY45" s="180"/>
      <c r="AZ45" s="180"/>
      <c r="BA45" s="180"/>
      <c r="BB45" s="180"/>
      <c r="BC45" s="180"/>
      <c r="BD45" s="180"/>
      <c r="BE45" s="180"/>
      <c r="BF45" s="180"/>
      <c r="BG45" s="180"/>
      <c r="BH45" s="180"/>
      <c r="BI45" s="180"/>
      <c r="BJ45" s="180"/>
      <c r="BK45" s="180"/>
      <c r="BL45" s="180"/>
      <c r="BM45" s="180"/>
      <c r="BN45" s="180"/>
      <c r="BO45" s="180"/>
      <c r="BP45" s="180"/>
      <c r="BQ45" s="180"/>
      <c r="BR45" s="180"/>
      <c r="BS45" s="180"/>
      <c r="BT45" s="180"/>
      <c r="BU45" s="180"/>
      <c r="BV45" s="180"/>
      <c r="BW45" s="180"/>
      <c r="BX45" s="180"/>
      <c r="BY45" s="180"/>
      <c r="BZ45" s="180"/>
      <c r="CA45" s="180"/>
      <c r="CB45" s="180"/>
      <c r="CC45" s="180"/>
      <c r="CD45" s="180"/>
      <c r="CE45" s="180"/>
      <c r="CF45" s="180"/>
      <c r="CG45" s="180"/>
    </row>
    <row r="46" spans="2:85" customFormat="1" ht="200.15" customHeight="1" x14ac:dyDescent="0.35">
      <c r="B46" s="181" t="s">
        <v>5141</v>
      </c>
      <c r="C46" s="181" t="s">
        <v>5142</v>
      </c>
      <c r="D46" s="182" t="s">
        <v>5143</v>
      </c>
      <c r="E46" s="181" t="s">
        <v>5081</v>
      </c>
      <c r="F46" s="183" t="s">
        <v>4990</v>
      </c>
      <c r="G46" s="182" t="s">
        <v>5155</v>
      </c>
      <c r="H46" s="183">
        <v>146</v>
      </c>
      <c r="I46" s="183" t="s">
        <v>5156</v>
      </c>
      <c r="J46" s="184" t="s">
        <v>5157</v>
      </c>
      <c r="K46" s="181" t="s">
        <v>4744</v>
      </c>
      <c r="L46" s="183" t="s">
        <v>4842</v>
      </c>
      <c r="M46" s="182" t="s">
        <v>4255</v>
      </c>
      <c r="N46" s="185" t="s">
        <v>5158</v>
      </c>
      <c r="O46" s="182" t="s">
        <v>5159</v>
      </c>
      <c r="P46" s="182" t="s">
        <v>5160</v>
      </c>
      <c r="Q46" s="182" t="s">
        <v>4715</v>
      </c>
      <c r="R46" s="182" t="s">
        <v>4716</v>
      </c>
      <c r="S46" s="182" t="s">
        <v>4717</v>
      </c>
      <c r="T46" s="182" t="s">
        <v>4718</v>
      </c>
      <c r="U46" s="182" t="s">
        <v>4719</v>
      </c>
      <c r="V46" s="186" t="s">
        <v>4724</v>
      </c>
      <c r="W46" s="187">
        <v>0.2</v>
      </c>
      <c r="X46" s="186" t="s">
        <v>4748</v>
      </c>
      <c r="Y46" s="187">
        <v>0.8</v>
      </c>
      <c r="Z46" s="58" t="s">
        <v>4749</v>
      </c>
      <c r="AA46" s="182" t="s">
        <v>5161</v>
      </c>
      <c r="AB46" s="186" t="s">
        <v>4724</v>
      </c>
      <c r="AC46" s="215">
        <v>2.4695999999999999E-2</v>
      </c>
      <c r="AD46" s="186" t="s">
        <v>4748</v>
      </c>
      <c r="AE46" s="215">
        <v>0.8</v>
      </c>
      <c r="AF46" s="292" t="s">
        <v>4749</v>
      </c>
      <c r="AG46" s="182" t="s">
        <v>5162</v>
      </c>
      <c r="AH46" s="181" t="s">
        <v>4752</v>
      </c>
      <c r="AI46" s="188" t="s">
        <v>5163</v>
      </c>
      <c r="AJ46" s="188" t="s">
        <v>5164</v>
      </c>
      <c r="AK46" s="188" t="s">
        <v>5165</v>
      </c>
      <c r="AL46" s="188" t="s">
        <v>5166</v>
      </c>
      <c r="AM46" s="188" t="s">
        <v>5167</v>
      </c>
      <c r="AN46" s="188" t="s">
        <v>4947</v>
      </c>
      <c r="AO46" s="182" t="s">
        <v>5168</v>
      </c>
      <c r="AP46" s="182" t="s">
        <v>5169</v>
      </c>
      <c r="AQ46" s="182" t="s">
        <v>5170</v>
      </c>
      <c r="AR46" s="180"/>
      <c r="AS46" s="180"/>
      <c r="AT46" s="180"/>
      <c r="AU46" s="180"/>
      <c r="AV46" s="180"/>
      <c r="AW46" s="180"/>
      <c r="AX46" s="180"/>
      <c r="AY46" s="180"/>
      <c r="AZ46" s="180"/>
      <c r="BA46" s="180"/>
      <c r="BB46" s="180"/>
      <c r="BC46" s="180"/>
      <c r="BD46" s="180"/>
      <c r="BE46" s="180"/>
      <c r="BF46" s="180"/>
      <c r="BG46" s="180"/>
      <c r="BH46" s="180"/>
      <c r="BI46" s="180"/>
      <c r="BJ46" s="180"/>
      <c r="BK46" s="180"/>
      <c r="BL46" s="180"/>
      <c r="BM46" s="180"/>
      <c r="BN46" s="180"/>
      <c r="BO46" s="180"/>
      <c r="BP46" s="180"/>
      <c r="BQ46" s="180"/>
      <c r="BR46" s="180"/>
      <c r="BS46" s="180"/>
      <c r="BT46" s="180"/>
      <c r="BU46" s="180"/>
      <c r="BV46" s="180"/>
      <c r="BW46" s="180"/>
      <c r="BX46" s="180"/>
      <c r="BY46" s="180"/>
      <c r="BZ46" s="180"/>
      <c r="CA46" s="180"/>
      <c r="CB46" s="180"/>
      <c r="CC46" s="180"/>
      <c r="CD46" s="180"/>
      <c r="CE46" s="180"/>
      <c r="CF46" s="180"/>
      <c r="CG46" s="180"/>
    </row>
    <row r="47" spans="2:85" customFormat="1" ht="200.15" customHeight="1" x14ac:dyDescent="0.35">
      <c r="B47" s="181" t="s">
        <v>5141</v>
      </c>
      <c r="C47" s="181" t="s">
        <v>5142</v>
      </c>
      <c r="D47" s="182" t="s">
        <v>5143</v>
      </c>
      <c r="E47" s="181" t="s">
        <v>5081</v>
      </c>
      <c r="F47" s="183" t="s">
        <v>4990</v>
      </c>
      <c r="G47" s="182" t="s">
        <v>5171</v>
      </c>
      <c r="H47" s="183">
        <v>148</v>
      </c>
      <c r="I47" s="183" t="s">
        <v>5172</v>
      </c>
      <c r="J47" s="184" t="s">
        <v>5173</v>
      </c>
      <c r="K47" s="181" t="s">
        <v>4709</v>
      </c>
      <c r="L47" s="183" t="s">
        <v>5114</v>
      </c>
      <c r="M47" s="182" t="s">
        <v>4300</v>
      </c>
      <c r="N47" s="185" t="s">
        <v>5174</v>
      </c>
      <c r="O47" s="182" t="s">
        <v>5175</v>
      </c>
      <c r="P47" s="182" t="s">
        <v>5176</v>
      </c>
      <c r="Q47" s="182" t="s">
        <v>4715</v>
      </c>
      <c r="R47" s="182" t="s">
        <v>4716</v>
      </c>
      <c r="S47" s="182" t="s">
        <v>4717</v>
      </c>
      <c r="T47" s="182" t="s">
        <v>2491</v>
      </c>
      <c r="U47" s="182" t="s">
        <v>5118</v>
      </c>
      <c r="V47" s="186" t="s">
        <v>4720</v>
      </c>
      <c r="W47" s="187">
        <v>0.6</v>
      </c>
      <c r="X47" s="186" t="s">
        <v>4794</v>
      </c>
      <c r="Y47" s="187">
        <v>0.6</v>
      </c>
      <c r="Z47" s="58" t="s">
        <v>4722</v>
      </c>
      <c r="AA47" s="182" t="s">
        <v>5177</v>
      </c>
      <c r="AB47" s="186" t="s">
        <v>4724</v>
      </c>
      <c r="AC47" s="215">
        <v>2.6671679999999996E-2</v>
      </c>
      <c r="AD47" s="186" t="s">
        <v>4794</v>
      </c>
      <c r="AE47" s="215">
        <v>0.44999999999999996</v>
      </c>
      <c r="AF47" s="292" t="s">
        <v>4722</v>
      </c>
      <c r="AG47" s="182" t="s">
        <v>5178</v>
      </c>
      <c r="AH47" s="181" t="s">
        <v>4752</v>
      </c>
      <c r="AI47" s="188" t="s">
        <v>5179</v>
      </c>
      <c r="AJ47" s="188" t="s">
        <v>5122</v>
      </c>
      <c r="AK47" s="188" t="s">
        <v>5180</v>
      </c>
      <c r="AL47" s="188" t="s">
        <v>5181</v>
      </c>
      <c r="AM47" s="188" t="s">
        <v>4884</v>
      </c>
      <c r="AN47" s="188" t="s">
        <v>5182</v>
      </c>
      <c r="AO47" s="182" t="s">
        <v>5183</v>
      </c>
      <c r="AP47" s="182" t="s">
        <v>5128</v>
      </c>
      <c r="AQ47" s="182" t="s">
        <v>5184</v>
      </c>
      <c r="AR47" s="180"/>
      <c r="AS47" s="180"/>
      <c r="AT47" s="180"/>
      <c r="AU47" s="180"/>
      <c r="AV47" s="180"/>
      <c r="AW47" s="180"/>
      <c r="AX47" s="180"/>
      <c r="AY47" s="180"/>
      <c r="AZ47" s="180"/>
      <c r="BA47" s="180"/>
      <c r="BB47" s="180"/>
      <c r="BC47" s="180"/>
      <c r="BD47" s="180"/>
      <c r="BE47" s="180"/>
      <c r="BF47" s="180"/>
      <c r="BG47" s="180"/>
      <c r="BH47" s="180"/>
      <c r="BI47" s="180"/>
      <c r="BJ47" s="180"/>
      <c r="BK47" s="180"/>
      <c r="BL47" s="180"/>
      <c r="BM47" s="180"/>
      <c r="BN47" s="180"/>
      <c r="BO47" s="180"/>
      <c r="BP47" s="180"/>
      <c r="BQ47" s="180"/>
      <c r="BR47" s="180"/>
      <c r="BS47" s="180"/>
      <c r="BT47" s="180"/>
      <c r="BU47" s="180"/>
      <c r="BV47" s="180"/>
      <c r="BW47" s="180"/>
      <c r="BX47" s="180"/>
      <c r="BY47" s="180"/>
      <c r="BZ47" s="180"/>
      <c r="CA47" s="180"/>
      <c r="CB47" s="180"/>
      <c r="CC47" s="180"/>
      <c r="CD47" s="180"/>
      <c r="CE47" s="180"/>
      <c r="CF47" s="180"/>
      <c r="CG47" s="180"/>
    </row>
    <row r="48" spans="2:85" customFormat="1" ht="200.15" customHeight="1" x14ac:dyDescent="0.35">
      <c r="B48" s="181" t="s">
        <v>5141</v>
      </c>
      <c r="C48" s="181" t="s">
        <v>5142</v>
      </c>
      <c r="D48" s="182" t="s">
        <v>5143</v>
      </c>
      <c r="E48" s="181" t="s">
        <v>5081</v>
      </c>
      <c r="F48" s="183" t="s">
        <v>4990</v>
      </c>
      <c r="G48" s="182" t="s">
        <v>5185</v>
      </c>
      <c r="H48" s="183">
        <v>149</v>
      </c>
      <c r="I48" s="183" t="s">
        <v>5186</v>
      </c>
      <c r="J48" s="184" t="s">
        <v>5187</v>
      </c>
      <c r="K48" s="181" t="s">
        <v>4709</v>
      </c>
      <c r="L48" s="183" t="s">
        <v>4710</v>
      </c>
      <c r="M48" s="182" t="s">
        <v>4300</v>
      </c>
      <c r="N48" s="185" t="s">
        <v>5188</v>
      </c>
      <c r="O48" s="182" t="s">
        <v>5189</v>
      </c>
      <c r="P48" s="182" t="s">
        <v>5190</v>
      </c>
      <c r="Q48" s="182" t="s">
        <v>5191</v>
      </c>
      <c r="R48" s="182" t="s">
        <v>4716</v>
      </c>
      <c r="S48" s="182" t="s">
        <v>4717</v>
      </c>
      <c r="T48" s="182" t="s">
        <v>4718</v>
      </c>
      <c r="U48" s="188" t="s">
        <v>4719</v>
      </c>
      <c r="V48" s="186" t="s">
        <v>4773</v>
      </c>
      <c r="W48" s="187">
        <v>0.4</v>
      </c>
      <c r="X48" s="186" t="s">
        <v>4721</v>
      </c>
      <c r="Y48" s="187">
        <v>0.4</v>
      </c>
      <c r="Z48" s="58" t="s">
        <v>4722</v>
      </c>
      <c r="AA48" s="182" t="s">
        <v>5192</v>
      </c>
      <c r="AB48" s="186" t="s">
        <v>4724</v>
      </c>
      <c r="AC48" s="215">
        <v>0.1008</v>
      </c>
      <c r="AD48" s="186" t="s">
        <v>4721</v>
      </c>
      <c r="AE48" s="215">
        <v>0.30000000000000004</v>
      </c>
      <c r="AF48" s="292" t="s">
        <v>4725</v>
      </c>
      <c r="AG48" s="182" t="s">
        <v>5193</v>
      </c>
      <c r="AH48" s="181" t="s">
        <v>4727</v>
      </c>
      <c r="AI48" s="182" t="s">
        <v>1256</v>
      </c>
      <c r="AJ48" s="182" t="s">
        <v>1256</v>
      </c>
      <c r="AK48" s="182" t="s">
        <v>1256</v>
      </c>
      <c r="AL48" s="182" t="s">
        <v>1256</v>
      </c>
      <c r="AM48" s="182" t="s">
        <v>1256</v>
      </c>
      <c r="AN48" s="182" t="s">
        <v>1256</v>
      </c>
      <c r="AO48" s="182" t="s">
        <v>5194</v>
      </c>
      <c r="AP48" s="182" t="s">
        <v>5195</v>
      </c>
      <c r="AQ48" s="182" t="s">
        <v>5196</v>
      </c>
      <c r="AR48" s="180"/>
      <c r="AS48" s="180"/>
      <c r="AT48" s="180"/>
      <c r="AU48" s="180"/>
      <c r="AV48" s="180"/>
      <c r="AW48" s="180"/>
      <c r="AX48" s="180"/>
      <c r="AY48" s="180"/>
      <c r="AZ48" s="180"/>
      <c r="BA48" s="180"/>
      <c r="BB48" s="180"/>
      <c r="BC48" s="180"/>
      <c r="BD48" s="180"/>
      <c r="BE48" s="180"/>
      <c r="BF48" s="180"/>
      <c r="BG48" s="180"/>
      <c r="BH48" s="180"/>
      <c r="BI48" s="180"/>
      <c r="BJ48" s="180"/>
      <c r="BK48" s="180"/>
      <c r="BL48" s="180"/>
      <c r="BM48" s="180"/>
      <c r="BN48" s="180"/>
      <c r="BO48" s="180"/>
      <c r="BP48" s="180"/>
      <c r="BQ48" s="180"/>
      <c r="BR48" s="180"/>
      <c r="BS48" s="180"/>
      <c r="BT48" s="180"/>
      <c r="BU48" s="180"/>
      <c r="BV48" s="180"/>
      <c r="BW48" s="180"/>
      <c r="BX48" s="180"/>
      <c r="BY48" s="180"/>
      <c r="BZ48" s="180"/>
      <c r="CA48" s="180"/>
      <c r="CB48" s="180"/>
      <c r="CC48" s="180"/>
      <c r="CD48" s="180"/>
      <c r="CE48" s="180"/>
      <c r="CF48" s="180"/>
      <c r="CG48" s="180"/>
    </row>
    <row r="49" spans="2:85" customFormat="1" ht="200.15" customHeight="1" x14ac:dyDescent="0.35">
      <c r="B49" s="181" t="s">
        <v>5141</v>
      </c>
      <c r="C49" s="181" t="s">
        <v>5142</v>
      </c>
      <c r="D49" s="182" t="s">
        <v>5143</v>
      </c>
      <c r="E49" s="181" t="s">
        <v>5081</v>
      </c>
      <c r="F49" s="183" t="s">
        <v>4990</v>
      </c>
      <c r="G49" s="182" t="s">
        <v>5197</v>
      </c>
      <c r="H49" s="183">
        <v>150</v>
      </c>
      <c r="I49" s="183" t="s">
        <v>5198</v>
      </c>
      <c r="J49" s="184" t="s">
        <v>5199</v>
      </c>
      <c r="K49" s="181" t="s">
        <v>4709</v>
      </c>
      <c r="L49" s="183" t="s">
        <v>4710</v>
      </c>
      <c r="M49" s="182" t="s">
        <v>2848</v>
      </c>
      <c r="N49" s="185" t="s">
        <v>5200</v>
      </c>
      <c r="O49" s="182" t="s">
        <v>5201</v>
      </c>
      <c r="P49" s="182" t="s">
        <v>5202</v>
      </c>
      <c r="Q49" s="182" t="s">
        <v>4715</v>
      </c>
      <c r="R49" s="182" t="s">
        <v>4716</v>
      </c>
      <c r="S49" s="182" t="s">
        <v>4717</v>
      </c>
      <c r="T49" s="182" t="s">
        <v>4718</v>
      </c>
      <c r="U49" s="182" t="s">
        <v>4719</v>
      </c>
      <c r="V49" s="186" t="s">
        <v>4720</v>
      </c>
      <c r="W49" s="187">
        <v>0.6</v>
      </c>
      <c r="X49" s="186" t="s">
        <v>4721</v>
      </c>
      <c r="Y49" s="187">
        <v>0.4</v>
      </c>
      <c r="Z49" s="58" t="s">
        <v>4722</v>
      </c>
      <c r="AA49" s="182" t="s">
        <v>5203</v>
      </c>
      <c r="AB49" s="186" t="s">
        <v>4724</v>
      </c>
      <c r="AC49" s="215">
        <v>0.1512</v>
      </c>
      <c r="AD49" s="186" t="s">
        <v>4721</v>
      </c>
      <c r="AE49" s="215">
        <v>0.22500000000000003</v>
      </c>
      <c r="AF49" s="292" t="s">
        <v>4725</v>
      </c>
      <c r="AG49" s="182" t="s">
        <v>5204</v>
      </c>
      <c r="AH49" s="181" t="s">
        <v>4727</v>
      </c>
      <c r="AI49" s="182" t="s">
        <v>1256</v>
      </c>
      <c r="AJ49" s="182" t="s">
        <v>1256</v>
      </c>
      <c r="AK49" s="182" t="s">
        <v>1256</v>
      </c>
      <c r="AL49" s="182" t="s">
        <v>1256</v>
      </c>
      <c r="AM49" s="182" t="s">
        <v>1256</v>
      </c>
      <c r="AN49" s="182" t="s">
        <v>1256</v>
      </c>
      <c r="AO49" s="182" t="s">
        <v>5205</v>
      </c>
      <c r="AP49" s="182" t="s">
        <v>5206</v>
      </c>
      <c r="AQ49" s="182" t="s">
        <v>5207</v>
      </c>
      <c r="AR49" s="180"/>
      <c r="AS49" s="180"/>
      <c r="AT49" s="180"/>
      <c r="AU49" s="180"/>
      <c r="AV49" s="180"/>
      <c r="AW49" s="180"/>
      <c r="AX49" s="180"/>
      <c r="AY49" s="180"/>
      <c r="AZ49" s="180"/>
      <c r="BA49" s="180"/>
      <c r="BB49" s="180"/>
      <c r="BC49" s="180"/>
      <c r="BD49" s="180"/>
      <c r="BE49" s="180"/>
      <c r="BF49" s="180"/>
      <c r="BG49" s="180"/>
      <c r="BH49" s="180"/>
      <c r="BI49" s="180"/>
      <c r="BJ49" s="180"/>
      <c r="BK49" s="180"/>
      <c r="BL49" s="180"/>
      <c r="BM49" s="180"/>
      <c r="BN49" s="180"/>
      <c r="BO49" s="180"/>
      <c r="BP49" s="180"/>
      <c r="BQ49" s="180"/>
      <c r="BR49" s="180"/>
      <c r="BS49" s="180"/>
      <c r="BT49" s="180"/>
      <c r="BU49" s="180"/>
      <c r="BV49" s="180"/>
      <c r="BW49" s="180"/>
      <c r="BX49" s="180"/>
      <c r="BY49" s="180"/>
      <c r="BZ49" s="180"/>
      <c r="CA49" s="180"/>
      <c r="CB49" s="180"/>
      <c r="CC49" s="180"/>
      <c r="CD49" s="180"/>
      <c r="CE49" s="180"/>
      <c r="CF49" s="180"/>
      <c r="CG49" s="180"/>
    </row>
    <row r="50" spans="2:85" customFormat="1" ht="200.15" customHeight="1" x14ac:dyDescent="0.35">
      <c r="B50" s="181" t="s">
        <v>5141</v>
      </c>
      <c r="C50" s="181" t="s">
        <v>5142</v>
      </c>
      <c r="D50" s="182" t="s">
        <v>5143</v>
      </c>
      <c r="E50" s="181" t="s">
        <v>5081</v>
      </c>
      <c r="F50" s="183" t="s">
        <v>4990</v>
      </c>
      <c r="G50" s="182" t="s">
        <v>5208</v>
      </c>
      <c r="H50" s="183">
        <v>151</v>
      </c>
      <c r="I50" s="183" t="s">
        <v>5209</v>
      </c>
      <c r="J50" s="184" t="s">
        <v>5210</v>
      </c>
      <c r="K50" s="181" t="s">
        <v>4709</v>
      </c>
      <c r="L50" s="183" t="s">
        <v>4710</v>
      </c>
      <c r="M50" s="182" t="s">
        <v>2848</v>
      </c>
      <c r="N50" s="185" t="s">
        <v>5211</v>
      </c>
      <c r="O50" s="182" t="s">
        <v>5212</v>
      </c>
      <c r="P50" s="182" t="s">
        <v>5213</v>
      </c>
      <c r="Q50" s="182" t="s">
        <v>4715</v>
      </c>
      <c r="R50" s="182" t="s">
        <v>4716</v>
      </c>
      <c r="S50" s="182" t="s">
        <v>4717</v>
      </c>
      <c r="T50" s="182" t="s">
        <v>452</v>
      </c>
      <c r="U50" s="182" t="s">
        <v>4772</v>
      </c>
      <c r="V50" s="186" t="s">
        <v>4720</v>
      </c>
      <c r="W50" s="187">
        <v>0.6</v>
      </c>
      <c r="X50" s="186" t="s">
        <v>4721</v>
      </c>
      <c r="Y50" s="187">
        <v>0.4</v>
      </c>
      <c r="Z50" s="58" t="s">
        <v>4722</v>
      </c>
      <c r="AA50" s="182" t="s">
        <v>5203</v>
      </c>
      <c r="AB50" s="186" t="s">
        <v>4724</v>
      </c>
      <c r="AC50" s="215">
        <v>0.1512</v>
      </c>
      <c r="AD50" s="186" t="s">
        <v>4896</v>
      </c>
      <c r="AE50" s="215">
        <v>0.16875000000000001</v>
      </c>
      <c r="AF50" s="292" t="s">
        <v>4725</v>
      </c>
      <c r="AG50" s="182" t="s">
        <v>5214</v>
      </c>
      <c r="AH50" s="181" t="s">
        <v>4727</v>
      </c>
      <c r="AI50" s="182" t="s">
        <v>1256</v>
      </c>
      <c r="AJ50" s="182" t="s">
        <v>1256</v>
      </c>
      <c r="AK50" s="182" t="s">
        <v>1256</v>
      </c>
      <c r="AL50" s="182" t="s">
        <v>1256</v>
      </c>
      <c r="AM50" s="182" t="s">
        <v>1256</v>
      </c>
      <c r="AN50" s="182" t="s">
        <v>1256</v>
      </c>
      <c r="AO50" s="182" t="s">
        <v>5215</v>
      </c>
      <c r="AP50" s="182" t="s">
        <v>5216</v>
      </c>
      <c r="AQ50" s="182" t="s">
        <v>5217</v>
      </c>
      <c r="AR50" s="180"/>
      <c r="AS50" s="180"/>
      <c r="AT50" s="180"/>
      <c r="AU50" s="180"/>
      <c r="AV50" s="180"/>
      <c r="AW50" s="180"/>
      <c r="AX50" s="180"/>
      <c r="AY50" s="180"/>
      <c r="AZ50" s="180"/>
      <c r="BA50" s="180"/>
      <c r="BB50" s="180"/>
      <c r="BC50" s="180"/>
      <c r="BD50" s="180"/>
      <c r="BE50" s="180"/>
      <c r="BF50" s="180"/>
      <c r="BG50" s="180"/>
      <c r="BH50" s="180"/>
      <c r="BI50" s="180"/>
      <c r="BJ50" s="180"/>
      <c r="BK50" s="180"/>
      <c r="BL50" s="180"/>
      <c r="BM50" s="180"/>
      <c r="BN50" s="180"/>
      <c r="BO50" s="180"/>
      <c r="BP50" s="180"/>
      <c r="BQ50" s="180"/>
      <c r="BR50" s="180"/>
      <c r="BS50" s="180"/>
      <c r="BT50" s="180"/>
      <c r="BU50" s="180"/>
      <c r="BV50" s="180"/>
      <c r="BW50" s="180"/>
      <c r="BX50" s="180"/>
      <c r="BY50" s="180"/>
      <c r="BZ50" s="180"/>
      <c r="CA50" s="180"/>
      <c r="CB50" s="180"/>
      <c r="CC50" s="180"/>
      <c r="CD50" s="180"/>
      <c r="CE50" s="180"/>
      <c r="CF50" s="180"/>
      <c r="CG50" s="180"/>
    </row>
    <row r="51" spans="2:85" customFormat="1" ht="200.15" customHeight="1" x14ac:dyDescent="0.35">
      <c r="B51" s="181" t="s">
        <v>5141</v>
      </c>
      <c r="C51" s="181" t="s">
        <v>5142</v>
      </c>
      <c r="D51" s="182" t="s">
        <v>5143</v>
      </c>
      <c r="E51" s="181" t="s">
        <v>5081</v>
      </c>
      <c r="F51" s="183" t="s">
        <v>4990</v>
      </c>
      <c r="G51" s="182" t="s">
        <v>5197</v>
      </c>
      <c r="H51" s="183">
        <v>147</v>
      </c>
      <c r="I51" s="183" t="s">
        <v>5218</v>
      </c>
      <c r="J51" s="184" t="s">
        <v>5219</v>
      </c>
      <c r="K51" s="181" t="s">
        <v>4744</v>
      </c>
      <c r="L51" s="183" t="s">
        <v>4842</v>
      </c>
      <c r="M51" s="182" t="s">
        <v>2848</v>
      </c>
      <c r="N51" s="185" t="s">
        <v>5220</v>
      </c>
      <c r="O51" s="182" t="s">
        <v>5221</v>
      </c>
      <c r="P51" s="182" t="s">
        <v>5222</v>
      </c>
      <c r="Q51" s="182" t="s">
        <v>4715</v>
      </c>
      <c r="R51" s="182" t="s">
        <v>4716</v>
      </c>
      <c r="S51" s="182" t="s">
        <v>4717</v>
      </c>
      <c r="T51" s="182" t="s">
        <v>4718</v>
      </c>
      <c r="U51" s="182" t="s">
        <v>4719</v>
      </c>
      <c r="V51" s="186" t="s">
        <v>4724</v>
      </c>
      <c r="W51" s="187">
        <v>0.2</v>
      </c>
      <c r="X51" s="186" t="s">
        <v>4748</v>
      </c>
      <c r="Y51" s="187">
        <v>0.8</v>
      </c>
      <c r="Z51" s="58" t="s">
        <v>4749</v>
      </c>
      <c r="AA51" s="182" t="s">
        <v>5223</v>
      </c>
      <c r="AB51" s="186" t="s">
        <v>4724</v>
      </c>
      <c r="AC51" s="215">
        <v>8.3999999999999991E-2</v>
      </c>
      <c r="AD51" s="186" t="s">
        <v>4748</v>
      </c>
      <c r="AE51" s="215">
        <v>0.8</v>
      </c>
      <c r="AF51" s="292" t="s">
        <v>4749</v>
      </c>
      <c r="AG51" s="182" t="s">
        <v>4751</v>
      </c>
      <c r="AH51" s="181" t="s">
        <v>4752</v>
      </c>
      <c r="AI51" s="188" t="s">
        <v>5224</v>
      </c>
      <c r="AJ51" s="188" t="s">
        <v>5225</v>
      </c>
      <c r="AK51" s="188" t="s">
        <v>5226</v>
      </c>
      <c r="AL51" s="188" t="s">
        <v>5227</v>
      </c>
      <c r="AM51" s="188" t="s">
        <v>5032</v>
      </c>
      <c r="AN51" s="188" t="s">
        <v>5228</v>
      </c>
      <c r="AO51" s="182" t="s">
        <v>5229</v>
      </c>
      <c r="AP51" s="182" t="s">
        <v>5230</v>
      </c>
      <c r="AQ51" s="182" t="s">
        <v>5231</v>
      </c>
      <c r="AR51" s="180"/>
      <c r="AS51" s="180"/>
      <c r="AT51" s="180"/>
      <c r="AU51" s="180"/>
      <c r="AV51" s="180"/>
      <c r="AW51" s="180"/>
      <c r="AX51" s="180"/>
      <c r="AY51" s="180"/>
      <c r="AZ51" s="180"/>
      <c r="BA51" s="180"/>
      <c r="BB51" s="180"/>
      <c r="BC51" s="180"/>
      <c r="BD51" s="180"/>
      <c r="BE51" s="180"/>
      <c r="BF51" s="180"/>
      <c r="BG51" s="180"/>
      <c r="BH51" s="180"/>
      <c r="BI51" s="180"/>
      <c r="BJ51" s="180"/>
      <c r="BK51" s="180"/>
      <c r="BL51" s="180"/>
      <c r="BM51" s="180"/>
      <c r="BN51" s="180"/>
      <c r="BO51" s="180"/>
      <c r="BP51" s="180"/>
      <c r="BQ51" s="180"/>
      <c r="BR51" s="180"/>
      <c r="BS51" s="180"/>
      <c r="BT51" s="180"/>
      <c r="BU51" s="180"/>
      <c r="BV51" s="180"/>
      <c r="BW51" s="180"/>
      <c r="BX51" s="180"/>
      <c r="BY51" s="180"/>
      <c r="BZ51" s="180"/>
      <c r="CA51" s="180"/>
      <c r="CB51" s="180"/>
      <c r="CC51" s="180"/>
      <c r="CD51" s="180"/>
      <c r="CE51" s="180"/>
      <c r="CF51" s="180"/>
      <c r="CG51" s="180"/>
    </row>
    <row r="52" spans="2:85" customFormat="1" ht="200.15" customHeight="1" x14ac:dyDescent="0.35">
      <c r="B52" s="181" t="s">
        <v>4531</v>
      </c>
      <c r="C52" s="181" t="s">
        <v>5232</v>
      </c>
      <c r="D52" s="182" t="s">
        <v>5233</v>
      </c>
      <c r="E52" s="181" t="s">
        <v>2806</v>
      </c>
      <c r="F52" s="183" t="s">
        <v>4765</v>
      </c>
      <c r="G52" s="182" t="s">
        <v>5234</v>
      </c>
      <c r="H52" s="183">
        <v>153</v>
      </c>
      <c r="I52" s="183" t="s">
        <v>5235</v>
      </c>
      <c r="J52" s="184" t="s">
        <v>5236</v>
      </c>
      <c r="K52" s="181" t="s">
        <v>4709</v>
      </c>
      <c r="L52" s="183" t="s">
        <v>4710</v>
      </c>
      <c r="M52" s="182" t="s">
        <v>2804</v>
      </c>
      <c r="N52" s="185" t="s">
        <v>5237</v>
      </c>
      <c r="O52" s="182" t="s">
        <v>5238</v>
      </c>
      <c r="P52" s="182" t="s">
        <v>5239</v>
      </c>
      <c r="Q52" s="182" t="s">
        <v>4715</v>
      </c>
      <c r="R52" s="182" t="s">
        <v>4716</v>
      </c>
      <c r="S52" s="182" t="s">
        <v>5240</v>
      </c>
      <c r="T52" s="182" t="s">
        <v>4718</v>
      </c>
      <c r="U52" s="182" t="s">
        <v>4719</v>
      </c>
      <c r="V52" s="186" t="s">
        <v>4720</v>
      </c>
      <c r="W52" s="187">
        <v>0.6</v>
      </c>
      <c r="X52" s="186" t="s">
        <v>4794</v>
      </c>
      <c r="Y52" s="187">
        <v>0.6</v>
      </c>
      <c r="Z52" s="58" t="s">
        <v>4722</v>
      </c>
      <c r="AA52" s="182" t="s">
        <v>5241</v>
      </c>
      <c r="AB52" s="186" t="s">
        <v>4724</v>
      </c>
      <c r="AC52" s="215">
        <v>0.1764</v>
      </c>
      <c r="AD52" s="186" t="s">
        <v>4721</v>
      </c>
      <c r="AE52" s="215">
        <v>0.33749999999999997</v>
      </c>
      <c r="AF52" s="292" t="s">
        <v>4725</v>
      </c>
      <c r="AG52" s="182" t="s">
        <v>5242</v>
      </c>
      <c r="AH52" s="181" t="s">
        <v>4727</v>
      </c>
      <c r="AI52" s="182" t="s">
        <v>1256</v>
      </c>
      <c r="AJ52" s="182" t="s">
        <v>1256</v>
      </c>
      <c r="AK52" s="182" t="s">
        <v>1256</v>
      </c>
      <c r="AL52" s="182" t="s">
        <v>1256</v>
      </c>
      <c r="AM52" s="182" t="s">
        <v>1256</v>
      </c>
      <c r="AN52" s="182" t="s">
        <v>1256</v>
      </c>
      <c r="AO52" s="182" t="s">
        <v>5243</v>
      </c>
      <c r="AP52" s="182" t="s">
        <v>5244</v>
      </c>
      <c r="AQ52" s="182" t="s">
        <v>5245</v>
      </c>
      <c r="AR52" s="180"/>
      <c r="AS52" s="180"/>
      <c r="AT52" s="180"/>
      <c r="AU52" s="180"/>
      <c r="AV52" s="180"/>
      <c r="AW52" s="180"/>
      <c r="AX52" s="180"/>
      <c r="AY52" s="180"/>
      <c r="AZ52" s="180"/>
      <c r="BA52" s="180"/>
      <c r="BB52" s="180"/>
      <c r="BC52" s="180"/>
      <c r="BD52" s="180"/>
      <c r="BE52" s="180"/>
      <c r="BF52" s="180"/>
      <c r="BG52" s="180"/>
      <c r="BH52" s="180"/>
      <c r="BI52" s="180"/>
      <c r="BJ52" s="180"/>
      <c r="BK52" s="180"/>
      <c r="BL52" s="180"/>
      <c r="BM52" s="180"/>
      <c r="BN52" s="180"/>
      <c r="BO52" s="180"/>
      <c r="BP52" s="180"/>
      <c r="BQ52" s="180"/>
      <c r="BR52" s="180"/>
      <c r="BS52" s="180"/>
      <c r="BT52" s="180"/>
      <c r="BU52" s="180"/>
      <c r="BV52" s="180"/>
      <c r="BW52" s="180"/>
      <c r="BX52" s="180"/>
      <c r="BY52" s="180"/>
      <c r="BZ52" s="180"/>
      <c r="CA52" s="180"/>
      <c r="CB52" s="180"/>
      <c r="CC52" s="180"/>
      <c r="CD52" s="180"/>
      <c r="CE52" s="180"/>
      <c r="CF52" s="180"/>
      <c r="CG52" s="180"/>
    </row>
    <row r="53" spans="2:85" customFormat="1" ht="200.15" customHeight="1" x14ac:dyDescent="0.35">
      <c r="B53" s="181" t="s">
        <v>5246</v>
      </c>
      <c r="C53" s="181" t="s">
        <v>5247</v>
      </c>
      <c r="D53" s="182" t="s">
        <v>5248</v>
      </c>
      <c r="E53" s="181" t="s">
        <v>4346</v>
      </c>
      <c r="F53" s="183" t="s">
        <v>4990</v>
      </c>
      <c r="G53" s="182" t="s">
        <v>5249</v>
      </c>
      <c r="H53" s="183">
        <v>157</v>
      </c>
      <c r="I53" s="183" t="s">
        <v>5250</v>
      </c>
      <c r="J53" s="184" t="s">
        <v>5251</v>
      </c>
      <c r="K53" s="181" t="s">
        <v>4709</v>
      </c>
      <c r="L53" s="183" t="s">
        <v>4710</v>
      </c>
      <c r="M53" s="182" t="s">
        <v>4347</v>
      </c>
      <c r="N53" s="185" t="s">
        <v>5252</v>
      </c>
      <c r="O53" s="182" t="s">
        <v>5253</v>
      </c>
      <c r="P53" s="182" t="s">
        <v>5254</v>
      </c>
      <c r="Q53" s="182" t="s">
        <v>5255</v>
      </c>
      <c r="R53" s="182" t="s">
        <v>4716</v>
      </c>
      <c r="S53" s="182" t="s">
        <v>4846</v>
      </c>
      <c r="T53" s="182" t="s">
        <v>4718</v>
      </c>
      <c r="U53" s="182" t="s">
        <v>4719</v>
      </c>
      <c r="V53" s="186" t="s">
        <v>4867</v>
      </c>
      <c r="W53" s="187">
        <v>0.8</v>
      </c>
      <c r="X53" s="186" t="s">
        <v>4721</v>
      </c>
      <c r="Y53" s="187">
        <v>0.4</v>
      </c>
      <c r="Z53" s="58" t="s">
        <v>4722</v>
      </c>
      <c r="AA53" s="182" t="s">
        <v>5256</v>
      </c>
      <c r="AB53" s="186" t="s">
        <v>4773</v>
      </c>
      <c r="AC53" s="215">
        <v>0.33599999999999997</v>
      </c>
      <c r="AD53" s="186" t="s">
        <v>4896</v>
      </c>
      <c r="AE53" s="215">
        <v>0.16875000000000001</v>
      </c>
      <c r="AF53" s="292" t="s">
        <v>4725</v>
      </c>
      <c r="AG53" s="182" t="s">
        <v>5257</v>
      </c>
      <c r="AH53" s="181" t="s">
        <v>4727</v>
      </c>
      <c r="AI53" s="182" t="s">
        <v>1256</v>
      </c>
      <c r="AJ53" s="182" t="s">
        <v>1256</v>
      </c>
      <c r="AK53" s="182" t="s">
        <v>1256</v>
      </c>
      <c r="AL53" s="182" t="s">
        <v>1256</v>
      </c>
      <c r="AM53" s="182" t="s">
        <v>1256</v>
      </c>
      <c r="AN53" s="182" t="s">
        <v>1256</v>
      </c>
      <c r="AO53" s="182" t="s">
        <v>5258</v>
      </c>
      <c r="AP53" s="182" t="s">
        <v>5259</v>
      </c>
      <c r="AQ53" s="182" t="s">
        <v>5260</v>
      </c>
      <c r="AR53" s="180"/>
      <c r="AS53" s="180"/>
      <c r="AT53" s="180"/>
      <c r="AU53" s="180"/>
      <c r="AV53" s="180"/>
      <c r="AW53" s="180"/>
      <c r="AX53" s="180"/>
      <c r="AY53" s="180"/>
      <c r="AZ53" s="180"/>
      <c r="BA53" s="180"/>
      <c r="BB53" s="180"/>
      <c r="BC53" s="180"/>
      <c r="BD53" s="180"/>
      <c r="BE53" s="180"/>
      <c r="BF53" s="180"/>
      <c r="BG53" s="180"/>
      <c r="BH53" s="180"/>
      <c r="BI53" s="180"/>
      <c r="BJ53" s="180"/>
      <c r="BK53" s="180"/>
      <c r="BL53" s="180"/>
      <c r="BM53" s="180"/>
      <c r="BN53" s="180"/>
      <c r="BO53" s="180"/>
      <c r="BP53" s="180"/>
      <c r="BQ53" s="180"/>
      <c r="BR53" s="180"/>
      <c r="BS53" s="180"/>
      <c r="BT53" s="180"/>
      <c r="BU53" s="180"/>
      <c r="BV53" s="180"/>
      <c r="BW53" s="180"/>
      <c r="BX53" s="180"/>
      <c r="BY53" s="180"/>
      <c r="BZ53" s="180"/>
      <c r="CA53" s="180"/>
      <c r="CB53" s="180"/>
      <c r="CC53" s="180"/>
      <c r="CD53" s="180"/>
      <c r="CE53" s="180"/>
      <c r="CF53" s="180"/>
      <c r="CG53" s="180"/>
    </row>
    <row r="54" spans="2:85" customFormat="1" ht="200.15" customHeight="1" x14ac:dyDescent="0.35">
      <c r="B54" s="181" t="s">
        <v>5246</v>
      </c>
      <c r="C54" s="181" t="s">
        <v>5247</v>
      </c>
      <c r="D54" s="182" t="s">
        <v>5248</v>
      </c>
      <c r="E54" s="181" t="s">
        <v>4346</v>
      </c>
      <c r="F54" s="183" t="s">
        <v>4990</v>
      </c>
      <c r="G54" s="182" t="s">
        <v>5261</v>
      </c>
      <c r="H54" s="183">
        <v>158</v>
      </c>
      <c r="I54" s="183" t="s">
        <v>5262</v>
      </c>
      <c r="J54" s="184" t="s">
        <v>5263</v>
      </c>
      <c r="K54" s="181" t="s">
        <v>4709</v>
      </c>
      <c r="L54" s="183" t="s">
        <v>4710</v>
      </c>
      <c r="M54" s="182" t="s">
        <v>4347</v>
      </c>
      <c r="N54" s="185" t="s">
        <v>5252</v>
      </c>
      <c r="O54" s="182" t="s">
        <v>5253</v>
      </c>
      <c r="P54" s="182" t="s">
        <v>5264</v>
      </c>
      <c r="Q54" s="182" t="s">
        <v>5255</v>
      </c>
      <c r="R54" s="182" t="s">
        <v>4716</v>
      </c>
      <c r="S54" s="182" t="s">
        <v>4846</v>
      </c>
      <c r="T54" s="182" t="s">
        <v>4718</v>
      </c>
      <c r="U54" s="182" t="s">
        <v>4719</v>
      </c>
      <c r="V54" s="186" t="s">
        <v>4720</v>
      </c>
      <c r="W54" s="187">
        <v>0.6</v>
      </c>
      <c r="X54" s="186" t="s">
        <v>4721</v>
      </c>
      <c r="Y54" s="187">
        <v>0.4</v>
      </c>
      <c r="Z54" s="58" t="s">
        <v>4722</v>
      </c>
      <c r="AA54" s="182" t="s">
        <v>5265</v>
      </c>
      <c r="AB54" s="186" t="s">
        <v>4724</v>
      </c>
      <c r="AC54" s="215">
        <v>0.1512</v>
      </c>
      <c r="AD54" s="186" t="s">
        <v>4896</v>
      </c>
      <c r="AE54" s="215">
        <v>0.16875000000000001</v>
      </c>
      <c r="AF54" s="292" t="s">
        <v>4725</v>
      </c>
      <c r="AG54" s="182" t="s">
        <v>5257</v>
      </c>
      <c r="AH54" s="181" t="s">
        <v>4727</v>
      </c>
      <c r="AI54" s="182" t="s">
        <v>1256</v>
      </c>
      <c r="AJ54" s="182" t="s">
        <v>1256</v>
      </c>
      <c r="AK54" s="182" t="s">
        <v>1256</v>
      </c>
      <c r="AL54" s="182" t="s">
        <v>1256</v>
      </c>
      <c r="AM54" s="182" t="s">
        <v>1256</v>
      </c>
      <c r="AN54" s="182" t="s">
        <v>1256</v>
      </c>
      <c r="AO54" s="182" t="s">
        <v>5266</v>
      </c>
      <c r="AP54" s="182" t="s">
        <v>5267</v>
      </c>
      <c r="AQ54" s="182" t="s">
        <v>5268</v>
      </c>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0"/>
      <c r="BR54" s="180"/>
      <c r="BS54" s="180"/>
      <c r="BT54" s="180"/>
      <c r="BU54" s="180"/>
      <c r="BV54" s="180"/>
      <c r="BW54" s="180"/>
      <c r="BX54" s="180"/>
      <c r="BY54" s="180"/>
      <c r="BZ54" s="180"/>
      <c r="CA54" s="180"/>
      <c r="CB54" s="180"/>
      <c r="CC54" s="180"/>
      <c r="CD54" s="180"/>
      <c r="CE54" s="180"/>
      <c r="CF54" s="180"/>
      <c r="CG54" s="180"/>
    </row>
    <row r="55" spans="2:85" customFormat="1" ht="200.15" customHeight="1" x14ac:dyDescent="0.35">
      <c r="B55" s="181" t="s">
        <v>5246</v>
      </c>
      <c r="C55" s="181" t="s">
        <v>5247</v>
      </c>
      <c r="D55" s="182" t="s">
        <v>5248</v>
      </c>
      <c r="E55" s="181" t="s">
        <v>4346</v>
      </c>
      <c r="F55" s="183" t="s">
        <v>4990</v>
      </c>
      <c r="G55" s="182" t="s">
        <v>5269</v>
      </c>
      <c r="H55" s="183">
        <v>159</v>
      </c>
      <c r="I55" s="183" t="s">
        <v>5270</v>
      </c>
      <c r="J55" s="184" t="s">
        <v>5271</v>
      </c>
      <c r="K55" s="181" t="s">
        <v>4709</v>
      </c>
      <c r="L55" s="183" t="s">
        <v>4710</v>
      </c>
      <c r="M55" s="182" t="s">
        <v>4347</v>
      </c>
      <c r="N55" s="185" t="s">
        <v>5272</v>
      </c>
      <c r="O55" s="182" t="s">
        <v>5273</v>
      </c>
      <c r="P55" s="182" t="s">
        <v>5274</v>
      </c>
      <c r="Q55" s="182" t="s">
        <v>5255</v>
      </c>
      <c r="R55" s="182" t="s">
        <v>4716</v>
      </c>
      <c r="S55" s="182" t="s">
        <v>4846</v>
      </c>
      <c r="T55" s="182" t="s">
        <v>4718</v>
      </c>
      <c r="U55" s="182" t="s">
        <v>4719</v>
      </c>
      <c r="V55" s="186" t="s">
        <v>4720</v>
      </c>
      <c r="W55" s="187">
        <v>0.6</v>
      </c>
      <c r="X55" s="186" t="s">
        <v>4721</v>
      </c>
      <c r="Y55" s="187">
        <v>0.4</v>
      </c>
      <c r="Z55" s="58" t="s">
        <v>4722</v>
      </c>
      <c r="AA55" s="182" t="s">
        <v>5275</v>
      </c>
      <c r="AB55" s="186" t="s">
        <v>4724</v>
      </c>
      <c r="AC55" s="215">
        <v>4.0000000000000001E-3</v>
      </c>
      <c r="AD55" s="186" t="s">
        <v>4721</v>
      </c>
      <c r="AE55" s="215">
        <v>0.22500000000000003</v>
      </c>
      <c r="AF55" s="292" t="s">
        <v>4725</v>
      </c>
      <c r="AG55" s="182" t="s">
        <v>6028</v>
      </c>
      <c r="AH55" s="181" t="s">
        <v>4727</v>
      </c>
      <c r="AI55" s="182" t="s">
        <v>1256</v>
      </c>
      <c r="AJ55" s="182" t="s">
        <v>1256</v>
      </c>
      <c r="AK55" s="182" t="s">
        <v>1256</v>
      </c>
      <c r="AL55" s="182" t="s">
        <v>1256</v>
      </c>
      <c r="AM55" s="182" t="s">
        <v>1256</v>
      </c>
      <c r="AN55" s="182" t="s">
        <v>1256</v>
      </c>
      <c r="AO55" s="182" t="s">
        <v>5276</v>
      </c>
      <c r="AP55" s="182" t="s">
        <v>5277</v>
      </c>
      <c r="AQ55" s="182" t="s">
        <v>5278</v>
      </c>
      <c r="AR55" s="180"/>
      <c r="AS55" s="180"/>
      <c r="AT55" s="180"/>
      <c r="AU55" s="180"/>
      <c r="AV55" s="180"/>
      <c r="AW55" s="180"/>
      <c r="AX55" s="180"/>
      <c r="AY55" s="180"/>
      <c r="AZ55" s="180"/>
      <c r="BA55" s="180"/>
      <c r="BB55" s="180"/>
      <c r="BC55" s="180"/>
      <c r="BD55" s="180"/>
      <c r="BE55" s="180"/>
      <c r="BF55" s="180"/>
      <c r="BG55" s="180"/>
      <c r="BH55" s="180"/>
      <c r="BI55" s="180"/>
      <c r="BJ55" s="180"/>
      <c r="BK55" s="180"/>
      <c r="BL55" s="180"/>
      <c r="BM55" s="180"/>
      <c r="BN55" s="180"/>
      <c r="BO55" s="180"/>
      <c r="BP55" s="180"/>
      <c r="BQ55" s="180"/>
      <c r="BR55" s="180"/>
      <c r="BS55" s="180"/>
      <c r="BT55" s="180"/>
      <c r="BU55" s="180"/>
      <c r="BV55" s="180"/>
      <c r="BW55" s="180"/>
      <c r="BX55" s="180"/>
      <c r="BY55" s="180"/>
      <c r="BZ55" s="180"/>
      <c r="CA55" s="180"/>
      <c r="CB55" s="180"/>
      <c r="CC55" s="180"/>
      <c r="CD55" s="180"/>
      <c r="CE55" s="180"/>
      <c r="CF55" s="180"/>
      <c r="CG55" s="180"/>
    </row>
    <row r="56" spans="2:85" customFormat="1" ht="200.15" customHeight="1" x14ac:dyDescent="0.35">
      <c r="B56" s="181" t="s">
        <v>5246</v>
      </c>
      <c r="C56" s="181" t="s">
        <v>5247</v>
      </c>
      <c r="D56" s="182" t="s">
        <v>5248</v>
      </c>
      <c r="E56" s="181" t="s">
        <v>4346</v>
      </c>
      <c r="F56" s="183" t="s">
        <v>4990</v>
      </c>
      <c r="G56" s="182" t="s">
        <v>5279</v>
      </c>
      <c r="H56" s="183">
        <v>154</v>
      </c>
      <c r="I56" s="183" t="s">
        <v>5280</v>
      </c>
      <c r="J56" s="184" t="s">
        <v>5281</v>
      </c>
      <c r="K56" s="181" t="s">
        <v>4744</v>
      </c>
      <c r="L56" s="183" t="s">
        <v>4842</v>
      </c>
      <c r="M56" s="182" t="s">
        <v>4347</v>
      </c>
      <c r="N56" s="185" t="s">
        <v>5282</v>
      </c>
      <c r="O56" s="182" t="s">
        <v>5283</v>
      </c>
      <c r="P56" s="182" t="s">
        <v>5284</v>
      </c>
      <c r="Q56" s="182" t="s">
        <v>5255</v>
      </c>
      <c r="R56" s="182" t="s">
        <v>4716</v>
      </c>
      <c r="S56" s="182" t="s">
        <v>4846</v>
      </c>
      <c r="T56" s="182" t="s">
        <v>4718</v>
      </c>
      <c r="U56" s="182" t="s">
        <v>4719</v>
      </c>
      <c r="V56" s="186" t="s">
        <v>4724</v>
      </c>
      <c r="W56" s="187">
        <v>0.2</v>
      </c>
      <c r="X56" s="186" t="s">
        <v>4748</v>
      </c>
      <c r="Y56" s="187">
        <v>0.8</v>
      </c>
      <c r="Z56" s="58" t="s">
        <v>4749</v>
      </c>
      <c r="AA56" s="182" t="s">
        <v>5285</v>
      </c>
      <c r="AB56" s="186" t="s">
        <v>4724</v>
      </c>
      <c r="AC56" s="215">
        <v>3.024E-2</v>
      </c>
      <c r="AD56" s="186" t="s">
        <v>4748</v>
      </c>
      <c r="AE56" s="215">
        <v>0.8</v>
      </c>
      <c r="AF56" s="292" t="s">
        <v>4749</v>
      </c>
      <c r="AG56" s="182" t="s">
        <v>6030</v>
      </c>
      <c r="AH56" s="181" t="s">
        <v>4752</v>
      </c>
      <c r="AI56" s="188" t="s">
        <v>5287</v>
      </c>
      <c r="AJ56" s="188" t="s">
        <v>5288</v>
      </c>
      <c r="AK56" s="188" t="s">
        <v>5289</v>
      </c>
      <c r="AL56" s="188" t="s">
        <v>5290</v>
      </c>
      <c r="AM56" s="216" t="s">
        <v>5291</v>
      </c>
      <c r="AN56" s="216" t="s">
        <v>5075</v>
      </c>
      <c r="AO56" s="182" t="s">
        <v>5292</v>
      </c>
      <c r="AP56" s="182" t="s">
        <v>5293</v>
      </c>
      <c r="AQ56" s="182" t="s">
        <v>5294</v>
      </c>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180"/>
      <c r="BN56" s="180"/>
      <c r="BO56" s="180"/>
      <c r="BP56" s="180"/>
      <c r="BQ56" s="180"/>
      <c r="BR56" s="180"/>
      <c r="BS56" s="180"/>
      <c r="BT56" s="180"/>
      <c r="BU56" s="180"/>
      <c r="BV56" s="180"/>
      <c r="BW56" s="180"/>
      <c r="BX56" s="180"/>
      <c r="BY56" s="180"/>
      <c r="BZ56" s="180"/>
      <c r="CA56" s="180"/>
      <c r="CB56" s="180"/>
      <c r="CC56" s="180"/>
      <c r="CD56" s="180"/>
      <c r="CE56" s="180"/>
      <c r="CF56" s="180"/>
      <c r="CG56" s="180"/>
    </row>
    <row r="57" spans="2:85" customFormat="1" ht="200.15" customHeight="1" x14ac:dyDescent="0.35">
      <c r="B57" s="181" t="s">
        <v>5246</v>
      </c>
      <c r="C57" s="181" t="s">
        <v>5247</v>
      </c>
      <c r="D57" s="182" t="s">
        <v>5248</v>
      </c>
      <c r="E57" s="181" t="s">
        <v>4346</v>
      </c>
      <c r="F57" s="183" t="s">
        <v>4990</v>
      </c>
      <c r="G57" s="182" t="s">
        <v>5295</v>
      </c>
      <c r="H57" s="183">
        <v>155</v>
      </c>
      <c r="I57" s="183" t="s">
        <v>5296</v>
      </c>
      <c r="J57" s="184" t="s">
        <v>5297</v>
      </c>
      <c r="K57" s="181" t="s">
        <v>4744</v>
      </c>
      <c r="L57" s="183" t="s">
        <v>4842</v>
      </c>
      <c r="M57" s="182" t="s">
        <v>4347</v>
      </c>
      <c r="N57" s="185" t="s">
        <v>5298</v>
      </c>
      <c r="O57" s="182" t="s">
        <v>5283</v>
      </c>
      <c r="P57" s="182" t="s">
        <v>5299</v>
      </c>
      <c r="Q57" s="182" t="s">
        <v>5255</v>
      </c>
      <c r="R57" s="182" t="s">
        <v>4716</v>
      </c>
      <c r="S57" s="182" t="s">
        <v>4846</v>
      </c>
      <c r="T57" s="182" t="s">
        <v>4718</v>
      </c>
      <c r="U57" s="182" t="s">
        <v>4719</v>
      </c>
      <c r="V57" s="186" t="s">
        <v>4724</v>
      </c>
      <c r="W57" s="187">
        <v>0.2</v>
      </c>
      <c r="X57" s="186" t="s">
        <v>4748</v>
      </c>
      <c r="Y57" s="187">
        <v>0.8</v>
      </c>
      <c r="Z57" s="58" t="s">
        <v>4749</v>
      </c>
      <c r="AA57" s="182" t="s">
        <v>5285</v>
      </c>
      <c r="AB57" s="186" t="s">
        <v>4724</v>
      </c>
      <c r="AC57" s="215">
        <v>1.8143999999999997E-2</v>
      </c>
      <c r="AD57" s="186" t="s">
        <v>4748</v>
      </c>
      <c r="AE57" s="215">
        <v>0.8</v>
      </c>
      <c r="AF57" s="292" t="s">
        <v>4749</v>
      </c>
      <c r="AG57" s="182" t="s">
        <v>5286</v>
      </c>
      <c r="AH57" s="181" t="s">
        <v>4752</v>
      </c>
      <c r="AI57" s="188" t="s">
        <v>5300</v>
      </c>
      <c r="AJ57" s="188" t="s">
        <v>5301</v>
      </c>
      <c r="AK57" s="188" t="s">
        <v>5302</v>
      </c>
      <c r="AL57" s="188" t="s">
        <v>5303</v>
      </c>
      <c r="AM57" s="216" t="s">
        <v>5167</v>
      </c>
      <c r="AN57" s="188" t="s">
        <v>4885</v>
      </c>
      <c r="AO57" s="182" t="s">
        <v>5304</v>
      </c>
      <c r="AP57" s="182" t="s">
        <v>5305</v>
      </c>
      <c r="AQ57" s="182" t="s">
        <v>5306</v>
      </c>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180"/>
      <c r="BN57" s="180"/>
      <c r="BO57" s="180"/>
      <c r="BP57" s="180"/>
      <c r="BQ57" s="180"/>
      <c r="BR57" s="180"/>
      <c r="BS57" s="180"/>
      <c r="BT57" s="180"/>
      <c r="BU57" s="180"/>
      <c r="BV57" s="180"/>
      <c r="BW57" s="180"/>
      <c r="BX57" s="180"/>
      <c r="BY57" s="180"/>
      <c r="BZ57" s="180"/>
      <c r="CA57" s="180"/>
      <c r="CB57" s="180"/>
      <c r="CC57" s="180"/>
      <c r="CD57" s="180"/>
      <c r="CE57" s="180"/>
      <c r="CF57" s="180"/>
      <c r="CG57" s="180"/>
    </row>
    <row r="58" spans="2:85" customFormat="1" ht="200.15" customHeight="1" x14ac:dyDescent="0.35">
      <c r="B58" s="181" t="s">
        <v>5246</v>
      </c>
      <c r="C58" s="181" t="s">
        <v>5247</v>
      </c>
      <c r="D58" s="182" t="s">
        <v>5248</v>
      </c>
      <c r="E58" s="181" t="s">
        <v>4346</v>
      </c>
      <c r="F58" s="183" t="s">
        <v>4990</v>
      </c>
      <c r="G58" s="182" t="s">
        <v>5307</v>
      </c>
      <c r="H58" s="183">
        <v>160</v>
      </c>
      <c r="I58" s="183" t="s">
        <v>5308</v>
      </c>
      <c r="J58" s="184" t="s">
        <v>5309</v>
      </c>
      <c r="K58" s="181" t="s">
        <v>4709</v>
      </c>
      <c r="L58" s="183" t="s">
        <v>4710</v>
      </c>
      <c r="M58" s="182" t="s">
        <v>4347</v>
      </c>
      <c r="N58" s="185" t="s">
        <v>5310</v>
      </c>
      <c r="O58" s="182" t="s">
        <v>5311</v>
      </c>
      <c r="P58" s="182" t="s">
        <v>5312</v>
      </c>
      <c r="Q58" s="182" t="s">
        <v>4715</v>
      </c>
      <c r="R58" s="182" t="s">
        <v>4716</v>
      </c>
      <c r="S58" s="182" t="s">
        <v>4846</v>
      </c>
      <c r="T58" s="182" t="s">
        <v>4718</v>
      </c>
      <c r="U58" s="182" t="s">
        <v>4719</v>
      </c>
      <c r="V58" s="186" t="s">
        <v>4773</v>
      </c>
      <c r="W58" s="187">
        <v>0.4</v>
      </c>
      <c r="X58" s="186" t="s">
        <v>4721</v>
      </c>
      <c r="Y58" s="187">
        <v>0.4</v>
      </c>
      <c r="Z58" s="58" t="s">
        <v>4722</v>
      </c>
      <c r="AA58" s="182" t="s">
        <v>5313</v>
      </c>
      <c r="AB58" s="186" t="s">
        <v>4724</v>
      </c>
      <c r="AC58" s="215">
        <v>4.2335999999999999E-2</v>
      </c>
      <c r="AD58" s="186" t="s">
        <v>4721</v>
      </c>
      <c r="AE58" s="215">
        <v>0.22500000000000003</v>
      </c>
      <c r="AF58" s="292" t="s">
        <v>4725</v>
      </c>
      <c r="AG58" s="182" t="s">
        <v>5314</v>
      </c>
      <c r="AH58" s="181" t="s">
        <v>4727</v>
      </c>
      <c r="AI58" s="182" t="s">
        <v>1256</v>
      </c>
      <c r="AJ58" s="182" t="s">
        <v>1256</v>
      </c>
      <c r="AK58" s="182" t="s">
        <v>1256</v>
      </c>
      <c r="AL58" s="182" t="s">
        <v>1256</v>
      </c>
      <c r="AM58" s="182" t="s">
        <v>1256</v>
      </c>
      <c r="AN58" s="182" t="s">
        <v>1256</v>
      </c>
      <c r="AO58" s="182" t="s">
        <v>5315</v>
      </c>
      <c r="AP58" s="182" t="s">
        <v>5316</v>
      </c>
      <c r="AQ58" s="182" t="s">
        <v>5317</v>
      </c>
      <c r="AR58" s="180"/>
      <c r="AS58" s="180"/>
      <c r="AT58" s="180"/>
      <c r="AU58" s="180"/>
      <c r="AV58" s="180"/>
      <c r="AW58" s="180"/>
      <c r="AX58" s="180"/>
      <c r="AY58" s="180"/>
      <c r="AZ58" s="180"/>
      <c r="BA58" s="180"/>
      <c r="BB58" s="180"/>
      <c r="BC58" s="180"/>
      <c r="BD58" s="180"/>
      <c r="BE58" s="180"/>
      <c r="BF58" s="180"/>
      <c r="BG58" s="180"/>
      <c r="BH58" s="180"/>
      <c r="BI58" s="180"/>
      <c r="BJ58" s="180"/>
      <c r="BK58" s="180"/>
      <c r="BL58" s="180"/>
      <c r="BM58" s="180"/>
      <c r="BN58" s="180"/>
      <c r="BO58" s="180"/>
      <c r="BP58" s="180"/>
      <c r="BQ58" s="180"/>
      <c r="BR58" s="180"/>
      <c r="BS58" s="180"/>
      <c r="BT58" s="180"/>
      <c r="BU58" s="180"/>
      <c r="BV58" s="180"/>
      <c r="BW58" s="180"/>
      <c r="BX58" s="180"/>
      <c r="BY58" s="180"/>
      <c r="BZ58" s="180"/>
      <c r="CA58" s="180"/>
      <c r="CB58" s="180"/>
      <c r="CC58" s="180"/>
      <c r="CD58" s="180"/>
      <c r="CE58" s="180"/>
      <c r="CF58" s="180"/>
      <c r="CG58" s="180"/>
    </row>
    <row r="59" spans="2:85" customFormat="1" ht="200.15" customHeight="1" x14ac:dyDescent="0.35">
      <c r="B59" s="181" t="s">
        <v>5246</v>
      </c>
      <c r="C59" s="181" t="s">
        <v>5247</v>
      </c>
      <c r="D59" s="182" t="s">
        <v>5248</v>
      </c>
      <c r="E59" s="181" t="s">
        <v>4346</v>
      </c>
      <c r="F59" s="183" t="s">
        <v>4990</v>
      </c>
      <c r="G59" s="182" t="s">
        <v>5318</v>
      </c>
      <c r="H59" s="183">
        <v>161</v>
      </c>
      <c r="I59" s="183" t="s">
        <v>5319</v>
      </c>
      <c r="J59" s="184" t="s">
        <v>5320</v>
      </c>
      <c r="K59" s="181" t="s">
        <v>4709</v>
      </c>
      <c r="L59" s="183" t="s">
        <v>4710</v>
      </c>
      <c r="M59" s="182" t="s">
        <v>4347</v>
      </c>
      <c r="N59" s="185" t="s">
        <v>5321</v>
      </c>
      <c r="O59" s="188" t="s">
        <v>5322</v>
      </c>
      <c r="P59" s="182" t="s">
        <v>5323</v>
      </c>
      <c r="Q59" s="182" t="s">
        <v>5255</v>
      </c>
      <c r="R59" s="182" t="s">
        <v>4716</v>
      </c>
      <c r="S59" s="182" t="s">
        <v>4846</v>
      </c>
      <c r="T59" s="182" t="s">
        <v>4718</v>
      </c>
      <c r="U59" s="182" t="s">
        <v>4719</v>
      </c>
      <c r="V59" s="186" t="s">
        <v>4724</v>
      </c>
      <c r="W59" s="187">
        <v>0.2</v>
      </c>
      <c r="X59" s="186" t="s">
        <v>4721</v>
      </c>
      <c r="Y59" s="187">
        <v>0.4</v>
      </c>
      <c r="Z59" s="58" t="s">
        <v>4725</v>
      </c>
      <c r="AA59" s="182" t="s">
        <v>5324</v>
      </c>
      <c r="AB59" s="186" t="s">
        <v>4724</v>
      </c>
      <c r="AC59" s="215">
        <v>8.3999999999999991E-2</v>
      </c>
      <c r="AD59" s="186" t="s">
        <v>4721</v>
      </c>
      <c r="AE59" s="215">
        <v>0.22500000000000003</v>
      </c>
      <c r="AF59" s="292" t="s">
        <v>4725</v>
      </c>
      <c r="AG59" s="182" t="s">
        <v>5325</v>
      </c>
      <c r="AH59" s="181" t="s">
        <v>4727</v>
      </c>
      <c r="AI59" s="182" t="s">
        <v>1256</v>
      </c>
      <c r="AJ59" s="182" t="s">
        <v>1256</v>
      </c>
      <c r="AK59" s="182" t="s">
        <v>1256</v>
      </c>
      <c r="AL59" s="182" t="s">
        <v>1256</v>
      </c>
      <c r="AM59" s="182" t="s">
        <v>1256</v>
      </c>
      <c r="AN59" s="182" t="s">
        <v>1256</v>
      </c>
      <c r="AO59" s="182" t="s">
        <v>5326</v>
      </c>
      <c r="AP59" s="182" t="s">
        <v>5327</v>
      </c>
      <c r="AQ59" s="182" t="s">
        <v>5328</v>
      </c>
      <c r="AR59" s="180"/>
      <c r="AS59" s="180"/>
      <c r="AT59" s="180"/>
      <c r="AU59" s="180"/>
      <c r="AV59" s="180"/>
      <c r="AW59" s="180"/>
      <c r="AX59" s="180"/>
      <c r="AY59" s="180"/>
      <c r="AZ59" s="180"/>
      <c r="BA59" s="180"/>
      <c r="BB59" s="180"/>
      <c r="BC59" s="180"/>
      <c r="BD59" s="180"/>
      <c r="BE59" s="180"/>
      <c r="BF59" s="180"/>
      <c r="BG59" s="180"/>
      <c r="BH59" s="180"/>
      <c r="BI59" s="180"/>
      <c r="BJ59" s="180"/>
      <c r="BK59" s="180"/>
      <c r="BL59" s="180"/>
      <c r="BM59" s="180"/>
      <c r="BN59" s="180"/>
      <c r="BO59" s="180"/>
      <c r="BP59" s="180"/>
      <c r="BQ59" s="180"/>
      <c r="BR59" s="180"/>
      <c r="BS59" s="180"/>
      <c r="BT59" s="180"/>
      <c r="BU59" s="180"/>
      <c r="BV59" s="180"/>
      <c r="BW59" s="180"/>
      <c r="BX59" s="180"/>
      <c r="BY59" s="180"/>
      <c r="BZ59" s="180"/>
      <c r="CA59" s="180"/>
      <c r="CB59" s="180"/>
      <c r="CC59" s="180"/>
      <c r="CD59" s="180"/>
      <c r="CE59" s="180"/>
      <c r="CF59" s="180"/>
      <c r="CG59" s="180"/>
    </row>
    <row r="60" spans="2:85" customFormat="1" ht="200.15" customHeight="1" x14ac:dyDescent="0.35">
      <c r="B60" s="181" t="s">
        <v>5246</v>
      </c>
      <c r="C60" s="181" t="s">
        <v>5247</v>
      </c>
      <c r="D60" s="182" t="s">
        <v>5248</v>
      </c>
      <c r="E60" s="181" t="s">
        <v>4346</v>
      </c>
      <c r="F60" s="183" t="s">
        <v>4990</v>
      </c>
      <c r="G60" s="182" t="s">
        <v>5329</v>
      </c>
      <c r="H60" s="183">
        <v>162</v>
      </c>
      <c r="I60" s="183" t="s">
        <v>5330</v>
      </c>
      <c r="J60" s="184" t="s">
        <v>5331</v>
      </c>
      <c r="K60" s="181" t="s">
        <v>4709</v>
      </c>
      <c r="L60" s="183" t="s">
        <v>4710</v>
      </c>
      <c r="M60" s="182" t="s">
        <v>4347</v>
      </c>
      <c r="N60" s="185" t="s">
        <v>5332</v>
      </c>
      <c r="O60" s="182" t="s">
        <v>5311</v>
      </c>
      <c r="P60" s="182" t="s">
        <v>5333</v>
      </c>
      <c r="Q60" s="182" t="s">
        <v>5255</v>
      </c>
      <c r="R60" s="182" t="s">
        <v>4716</v>
      </c>
      <c r="S60" s="182" t="s">
        <v>4846</v>
      </c>
      <c r="T60" s="182" t="s">
        <v>4718</v>
      </c>
      <c r="U60" s="182" t="s">
        <v>4719</v>
      </c>
      <c r="V60" s="186" t="s">
        <v>4724</v>
      </c>
      <c r="W60" s="187">
        <v>0.2</v>
      </c>
      <c r="X60" s="186" t="s">
        <v>4721</v>
      </c>
      <c r="Y60" s="187">
        <v>0.4</v>
      </c>
      <c r="Z60" s="58" t="s">
        <v>4725</v>
      </c>
      <c r="AA60" s="182" t="s">
        <v>5334</v>
      </c>
      <c r="AB60" s="186" t="s">
        <v>4724</v>
      </c>
      <c r="AC60" s="215">
        <v>5.8799999999999991E-2</v>
      </c>
      <c r="AD60" s="186" t="s">
        <v>4721</v>
      </c>
      <c r="AE60" s="215">
        <v>0.22500000000000003</v>
      </c>
      <c r="AF60" s="292" t="s">
        <v>4725</v>
      </c>
      <c r="AG60" s="182" t="s">
        <v>5257</v>
      </c>
      <c r="AH60" s="181" t="s">
        <v>4727</v>
      </c>
      <c r="AI60" s="182" t="s">
        <v>1256</v>
      </c>
      <c r="AJ60" s="182" t="s">
        <v>1256</v>
      </c>
      <c r="AK60" s="182" t="s">
        <v>1256</v>
      </c>
      <c r="AL60" s="182" t="s">
        <v>1256</v>
      </c>
      <c r="AM60" s="182" t="s">
        <v>1256</v>
      </c>
      <c r="AN60" s="182" t="s">
        <v>1256</v>
      </c>
      <c r="AO60" s="182" t="s">
        <v>5335</v>
      </c>
      <c r="AP60" s="182" t="s">
        <v>5336</v>
      </c>
      <c r="AQ60" s="182" t="s">
        <v>5337</v>
      </c>
      <c r="AR60" s="180"/>
      <c r="AS60" s="180"/>
      <c r="AT60" s="180"/>
      <c r="AU60" s="180"/>
      <c r="AV60" s="180"/>
      <c r="AW60" s="180"/>
      <c r="AX60" s="180"/>
      <c r="AY60" s="180"/>
      <c r="AZ60" s="180"/>
      <c r="BA60" s="180"/>
      <c r="BB60" s="180"/>
      <c r="BC60" s="180"/>
      <c r="BD60" s="180"/>
      <c r="BE60" s="180"/>
      <c r="BF60" s="180"/>
      <c r="BG60" s="180"/>
      <c r="BH60" s="180"/>
      <c r="BI60" s="180"/>
      <c r="BJ60" s="180"/>
      <c r="BK60" s="180"/>
      <c r="BL60" s="180"/>
      <c r="BM60" s="180"/>
      <c r="BN60" s="180"/>
      <c r="BO60" s="180"/>
      <c r="BP60" s="180"/>
      <c r="BQ60" s="180"/>
      <c r="BR60" s="180"/>
      <c r="BS60" s="180"/>
      <c r="BT60" s="180"/>
      <c r="BU60" s="180"/>
      <c r="BV60" s="180"/>
      <c r="BW60" s="180"/>
      <c r="BX60" s="180"/>
      <c r="BY60" s="180"/>
      <c r="BZ60" s="180"/>
      <c r="CA60" s="180"/>
      <c r="CB60" s="180"/>
      <c r="CC60" s="180"/>
      <c r="CD60" s="180"/>
      <c r="CE60" s="180"/>
      <c r="CF60" s="180"/>
      <c r="CG60" s="180"/>
    </row>
    <row r="61" spans="2:85" customFormat="1" ht="200.15" customHeight="1" x14ac:dyDescent="0.35">
      <c r="B61" s="181" t="s">
        <v>5246</v>
      </c>
      <c r="C61" s="181" t="s">
        <v>5247</v>
      </c>
      <c r="D61" s="182" t="s">
        <v>5248</v>
      </c>
      <c r="E61" s="181" t="s">
        <v>4346</v>
      </c>
      <c r="F61" s="183" t="s">
        <v>4990</v>
      </c>
      <c r="G61" s="182" t="s">
        <v>5307</v>
      </c>
      <c r="H61" s="183">
        <v>156</v>
      </c>
      <c r="I61" s="183" t="s">
        <v>5338</v>
      </c>
      <c r="J61" s="184" t="s">
        <v>5339</v>
      </c>
      <c r="K61" s="181" t="s">
        <v>4744</v>
      </c>
      <c r="L61" s="183" t="s">
        <v>4842</v>
      </c>
      <c r="M61" s="182" t="s">
        <v>4347</v>
      </c>
      <c r="N61" s="185" t="s">
        <v>5340</v>
      </c>
      <c r="O61" s="182" t="s">
        <v>5341</v>
      </c>
      <c r="P61" s="182" t="s">
        <v>5342</v>
      </c>
      <c r="Q61" s="182" t="s">
        <v>4715</v>
      </c>
      <c r="R61" s="182" t="s">
        <v>4716</v>
      </c>
      <c r="S61" s="182" t="s">
        <v>4846</v>
      </c>
      <c r="T61" s="182" t="s">
        <v>4718</v>
      </c>
      <c r="U61" s="182" t="s">
        <v>4719</v>
      </c>
      <c r="V61" s="186" t="s">
        <v>4724</v>
      </c>
      <c r="W61" s="187">
        <v>0.2</v>
      </c>
      <c r="X61" s="186" t="s">
        <v>4748</v>
      </c>
      <c r="Y61" s="187">
        <v>0.8</v>
      </c>
      <c r="Z61" s="58" t="s">
        <v>4749</v>
      </c>
      <c r="AA61" s="182" t="s">
        <v>4750</v>
      </c>
      <c r="AB61" s="186" t="s">
        <v>4724</v>
      </c>
      <c r="AC61" s="215">
        <v>5.8799999999999991E-2</v>
      </c>
      <c r="AD61" s="186" t="s">
        <v>4748</v>
      </c>
      <c r="AE61" s="215">
        <v>0.8</v>
      </c>
      <c r="AF61" s="292" t="s">
        <v>4749</v>
      </c>
      <c r="AG61" s="182" t="s">
        <v>5343</v>
      </c>
      <c r="AH61" s="181" t="s">
        <v>4752</v>
      </c>
      <c r="AI61" s="188" t="s">
        <v>5344</v>
      </c>
      <c r="AJ61" s="188" t="s">
        <v>5345</v>
      </c>
      <c r="AK61" s="188" t="s">
        <v>5346</v>
      </c>
      <c r="AL61" s="188" t="s">
        <v>5347</v>
      </c>
      <c r="AM61" s="188" t="s">
        <v>5167</v>
      </c>
      <c r="AN61" s="188" t="s">
        <v>5348</v>
      </c>
      <c r="AO61" s="182" t="s">
        <v>5349</v>
      </c>
      <c r="AP61" s="182" t="s">
        <v>5350</v>
      </c>
      <c r="AQ61" s="182" t="s">
        <v>5351</v>
      </c>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row>
    <row r="62" spans="2:85" customFormat="1" ht="200.15" customHeight="1" x14ac:dyDescent="0.35">
      <c r="B62" s="181" t="s">
        <v>5352</v>
      </c>
      <c r="C62" s="181" t="s">
        <v>5353</v>
      </c>
      <c r="D62" s="182" t="s">
        <v>5354</v>
      </c>
      <c r="E62" s="181" t="s">
        <v>5355</v>
      </c>
      <c r="F62" s="183" t="s">
        <v>4765</v>
      </c>
      <c r="G62" s="182" t="s">
        <v>5356</v>
      </c>
      <c r="H62" s="183">
        <v>163</v>
      </c>
      <c r="I62" s="183" t="s">
        <v>5357</v>
      </c>
      <c r="J62" s="184" t="s">
        <v>5358</v>
      </c>
      <c r="K62" s="181" t="s">
        <v>4709</v>
      </c>
      <c r="L62" s="183" t="s">
        <v>4710</v>
      </c>
      <c r="M62" s="182" t="s">
        <v>443</v>
      </c>
      <c r="N62" s="185" t="s">
        <v>5359</v>
      </c>
      <c r="O62" s="182" t="s">
        <v>5360</v>
      </c>
      <c r="P62" s="182" t="s">
        <v>5361</v>
      </c>
      <c r="Q62" s="182" t="s">
        <v>4715</v>
      </c>
      <c r="R62" s="182" t="s">
        <v>4716</v>
      </c>
      <c r="S62" s="182" t="s">
        <v>4717</v>
      </c>
      <c r="T62" s="182" t="s">
        <v>4718</v>
      </c>
      <c r="U62" s="182" t="s">
        <v>4719</v>
      </c>
      <c r="V62" s="186" t="s">
        <v>4773</v>
      </c>
      <c r="W62" s="187">
        <v>0.4</v>
      </c>
      <c r="X62" s="186" t="s">
        <v>4794</v>
      </c>
      <c r="Y62" s="187">
        <v>0.6</v>
      </c>
      <c r="Z62" s="58" t="s">
        <v>4722</v>
      </c>
      <c r="AA62" s="182" t="s">
        <v>5362</v>
      </c>
      <c r="AB62" s="186" t="s">
        <v>4724</v>
      </c>
      <c r="AC62" s="215">
        <v>6.0479999999999999E-2</v>
      </c>
      <c r="AD62" s="186" t="s">
        <v>4896</v>
      </c>
      <c r="AE62" s="215">
        <v>0.18984374999999998</v>
      </c>
      <c r="AF62" s="292" t="s">
        <v>4725</v>
      </c>
      <c r="AG62" s="182" t="s">
        <v>4726</v>
      </c>
      <c r="AH62" s="181" t="s">
        <v>4727</v>
      </c>
      <c r="AI62" s="182" t="s">
        <v>1256</v>
      </c>
      <c r="AJ62" s="182" t="s">
        <v>1256</v>
      </c>
      <c r="AK62" s="182" t="s">
        <v>1256</v>
      </c>
      <c r="AL62" s="182" t="s">
        <v>1256</v>
      </c>
      <c r="AM62" s="182" t="s">
        <v>1256</v>
      </c>
      <c r="AN62" s="182" t="s">
        <v>1256</v>
      </c>
      <c r="AO62" s="182" t="s">
        <v>5363</v>
      </c>
      <c r="AP62" s="182" t="s">
        <v>5364</v>
      </c>
      <c r="AQ62" s="182" t="s">
        <v>5365</v>
      </c>
      <c r="AR62" s="180"/>
      <c r="AS62" s="180"/>
      <c r="AT62" s="180"/>
      <c r="AU62" s="180"/>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0"/>
      <c r="CD62" s="180"/>
      <c r="CE62" s="180"/>
      <c r="CF62" s="180"/>
      <c r="CG62" s="180"/>
    </row>
    <row r="63" spans="2:85" customFormat="1" ht="200.15" customHeight="1" x14ac:dyDescent="0.35">
      <c r="B63" s="181" t="s">
        <v>5352</v>
      </c>
      <c r="C63" s="181" t="s">
        <v>5353</v>
      </c>
      <c r="D63" s="182" t="s">
        <v>5354</v>
      </c>
      <c r="E63" s="181" t="s">
        <v>5355</v>
      </c>
      <c r="F63" s="183" t="s">
        <v>4765</v>
      </c>
      <c r="G63" s="182" t="s">
        <v>5366</v>
      </c>
      <c r="H63" s="183">
        <v>164</v>
      </c>
      <c r="I63" s="183" t="s">
        <v>5367</v>
      </c>
      <c r="J63" s="184" t="s">
        <v>5368</v>
      </c>
      <c r="K63" s="181" t="s">
        <v>4709</v>
      </c>
      <c r="L63" s="183" t="s">
        <v>4710</v>
      </c>
      <c r="M63" s="182" t="s">
        <v>443</v>
      </c>
      <c r="N63" s="185" t="s">
        <v>5369</v>
      </c>
      <c r="O63" s="182" t="s">
        <v>5370</v>
      </c>
      <c r="P63" s="182" t="s">
        <v>5371</v>
      </c>
      <c r="Q63" s="182" t="s">
        <v>4715</v>
      </c>
      <c r="R63" s="182" t="s">
        <v>4716</v>
      </c>
      <c r="S63" s="182" t="s">
        <v>4717</v>
      </c>
      <c r="T63" s="182" t="s">
        <v>4718</v>
      </c>
      <c r="U63" s="182" t="s">
        <v>4719</v>
      </c>
      <c r="V63" s="186" t="s">
        <v>4720</v>
      </c>
      <c r="W63" s="187">
        <v>0.6</v>
      </c>
      <c r="X63" s="186" t="s">
        <v>4748</v>
      </c>
      <c r="Y63" s="187">
        <v>0.8</v>
      </c>
      <c r="Z63" s="58" t="s">
        <v>4749</v>
      </c>
      <c r="AA63" s="182" t="s">
        <v>5372</v>
      </c>
      <c r="AB63" s="186" t="s">
        <v>4724</v>
      </c>
      <c r="AC63" s="215">
        <v>0.1512</v>
      </c>
      <c r="AD63" s="186" t="s">
        <v>4721</v>
      </c>
      <c r="AE63" s="215">
        <v>0.33750000000000002</v>
      </c>
      <c r="AF63" s="292" t="s">
        <v>4725</v>
      </c>
      <c r="AG63" s="182" t="s">
        <v>4726</v>
      </c>
      <c r="AH63" s="181" t="s">
        <v>4727</v>
      </c>
      <c r="AI63" s="182" t="s">
        <v>1256</v>
      </c>
      <c r="AJ63" s="182" t="s">
        <v>1256</v>
      </c>
      <c r="AK63" s="182" t="s">
        <v>1256</v>
      </c>
      <c r="AL63" s="182" t="s">
        <v>1256</v>
      </c>
      <c r="AM63" s="182" t="s">
        <v>1256</v>
      </c>
      <c r="AN63" s="182" t="s">
        <v>1256</v>
      </c>
      <c r="AO63" s="182" t="s">
        <v>5373</v>
      </c>
      <c r="AP63" s="182" t="s">
        <v>5374</v>
      </c>
      <c r="AQ63" s="182" t="s">
        <v>5375</v>
      </c>
      <c r="AR63" s="180"/>
      <c r="AS63" s="180"/>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row>
    <row r="64" spans="2:85" customFormat="1" ht="200.15" customHeight="1" x14ac:dyDescent="0.35">
      <c r="B64" s="181" t="s">
        <v>5352</v>
      </c>
      <c r="C64" s="181" t="s">
        <v>5353</v>
      </c>
      <c r="D64" s="182" t="s">
        <v>5354</v>
      </c>
      <c r="E64" s="181" t="s">
        <v>5355</v>
      </c>
      <c r="F64" s="183" t="s">
        <v>4765</v>
      </c>
      <c r="G64" s="182" t="s">
        <v>5376</v>
      </c>
      <c r="H64" s="183">
        <v>165</v>
      </c>
      <c r="I64" s="183" t="s">
        <v>5377</v>
      </c>
      <c r="J64" s="184" t="s">
        <v>5378</v>
      </c>
      <c r="K64" s="181" t="s">
        <v>4709</v>
      </c>
      <c r="L64" s="183" t="s">
        <v>4710</v>
      </c>
      <c r="M64" s="182" t="s">
        <v>443</v>
      </c>
      <c r="N64" s="185" t="s">
        <v>5379</v>
      </c>
      <c r="O64" s="182" t="s">
        <v>5380</v>
      </c>
      <c r="P64" s="182" t="s">
        <v>5381</v>
      </c>
      <c r="Q64" s="182" t="s">
        <v>4715</v>
      </c>
      <c r="R64" s="182" t="s">
        <v>4716</v>
      </c>
      <c r="S64" s="182" t="s">
        <v>5382</v>
      </c>
      <c r="T64" s="182" t="s">
        <v>452</v>
      </c>
      <c r="U64" s="182" t="s">
        <v>5383</v>
      </c>
      <c r="V64" s="186" t="s">
        <v>4773</v>
      </c>
      <c r="W64" s="187">
        <v>0.4</v>
      </c>
      <c r="X64" s="186" t="s">
        <v>4748</v>
      </c>
      <c r="Y64" s="187">
        <v>0.8</v>
      </c>
      <c r="Z64" s="58" t="s">
        <v>4749</v>
      </c>
      <c r="AA64" s="182" t="s">
        <v>5384</v>
      </c>
      <c r="AB64" s="186" t="s">
        <v>4724</v>
      </c>
      <c r="AC64" s="215">
        <v>3.6287999999999994E-2</v>
      </c>
      <c r="AD64" s="186" t="s">
        <v>4721</v>
      </c>
      <c r="AE64" s="215">
        <v>0.33750000000000002</v>
      </c>
      <c r="AF64" s="292" t="s">
        <v>4725</v>
      </c>
      <c r="AG64" s="182" t="s">
        <v>4726</v>
      </c>
      <c r="AH64" s="181" t="s">
        <v>4727</v>
      </c>
      <c r="AI64" s="182" t="s">
        <v>1256</v>
      </c>
      <c r="AJ64" s="182" t="s">
        <v>1256</v>
      </c>
      <c r="AK64" s="182" t="s">
        <v>1256</v>
      </c>
      <c r="AL64" s="182" t="s">
        <v>1256</v>
      </c>
      <c r="AM64" s="182" t="s">
        <v>1256</v>
      </c>
      <c r="AN64" s="182" t="s">
        <v>1256</v>
      </c>
      <c r="AO64" s="182" t="s">
        <v>5385</v>
      </c>
      <c r="AP64" s="182" t="s">
        <v>5386</v>
      </c>
      <c r="AQ64" s="182" t="s">
        <v>5387</v>
      </c>
      <c r="AR64" s="180"/>
      <c r="AS64" s="180"/>
      <c r="AT64" s="180"/>
      <c r="AU64" s="180"/>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c r="CF64" s="180"/>
      <c r="CG64" s="180"/>
    </row>
    <row r="65" spans="2:85" customFormat="1" ht="200.15" customHeight="1" x14ac:dyDescent="0.35">
      <c r="B65" s="181" t="s">
        <v>5352</v>
      </c>
      <c r="C65" s="181" t="s">
        <v>5353</v>
      </c>
      <c r="D65" s="182" t="s">
        <v>5354</v>
      </c>
      <c r="E65" s="181" t="s">
        <v>5355</v>
      </c>
      <c r="F65" s="183" t="s">
        <v>4765</v>
      </c>
      <c r="G65" s="182" t="s">
        <v>5388</v>
      </c>
      <c r="H65" s="183">
        <v>166</v>
      </c>
      <c r="I65" s="183" t="s">
        <v>5389</v>
      </c>
      <c r="J65" s="184" t="s">
        <v>5390</v>
      </c>
      <c r="K65" s="181" t="s">
        <v>4709</v>
      </c>
      <c r="L65" s="183" t="s">
        <v>4710</v>
      </c>
      <c r="M65" s="182" t="s">
        <v>443</v>
      </c>
      <c r="N65" s="185" t="s">
        <v>5391</v>
      </c>
      <c r="O65" s="182" t="s">
        <v>5392</v>
      </c>
      <c r="P65" s="182" t="s">
        <v>5393</v>
      </c>
      <c r="Q65" s="182" t="s">
        <v>4715</v>
      </c>
      <c r="R65" s="182" t="s">
        <v>4716</v>
      </c>
      <c r="S65" s="182" t="s">
        <v>5382</v>
      </c>
      <c r="T65" s="182" t="s">
        <v>4718</v>
      </c>
      <c r="U65" s="182" t="s">
        <v>4719</v>
      </c>
      <c r="V65" s="186" t="s">
        <v>4720</v>
      </c>
      <c r="W65" s="187">
        <v>0.6</v>
      </c>
      <c r="X65" s="186" t="s">
        <v>4794</v>
      </c>
      <c r="Y65" s="187">
        <v>0.6</v>
      </c>
      <c r="Z65" s="58" t="s">
        <v>4722</v>
      </c>
      <c r="AA65" s="182" t="s">
        <v>5394</v>
      </c>
      <c r="AB65" s="186" t="s">
        <v>4724</v>
      </c>
      <c r="AC65" s="215">
        <v>0.1512</v>
      </c>
      <c r="AD65" s="186" t="s">
        <v>4721</v>
      </c>
      <c r="AE65" s="215">
        <v>0.33749999999999997</v>
      </c>
      <c r="AF65" s="292" t="s">
        <v>4725</v>
      </c>
      <c r="AG65" s="182" t="s">
        <v>4726</v>
      </c>
      <c r="AH65" s="181" t="s">
        <v>4727</v>
      </c>
      <c r="AI65" s="182" t="s">
        <v>1256</v>
      </c>
      <c r="AJ65" s="182" t="s">
        <v>1256</v>
      </c>
      <c r="AK65" s="182" t="s">
        <v>1256</v>
      </c>
      <c r="AL65" s="182" t="s">
        <v>1256</v>
      </c>
      <c r="AM65" s="182" t="s">
        <v>1256</v>
      </c>
      <c r="AN65" s="182" t="s">
        <v>1256</v>
      </c>
      <c r="AO65" s="182" t="s">
        <v>5395</v>
      </c>
      <c r="AP65" s="182" t="s">
        <v>5396</v>
      </c>
      <c r="AQ65" s="182" t="s">
        <v>5397</v>
      </c>
      <c r="AR65" s="180"/>
      <c r="AS65" s="180"/>
      <c r="AT65" s="180"/>
      <c r="AU65" s="180"/>
      <c r="AV65" s="180"/>
      <c r="AW65" s="180"/>
      <c r="AX65" s="180"/>
      <c r="AY65" s="180"/>
      <c r="AZ65" s="180"/>
      <c r="BA65" s="180"/>
      <c r="BB65" s="180"/>
      <c r="BC65" s="180"/>
      <c r="BD65" s="180"/>
      <c r="BE65" s="180"/>
      <c r="BF65" s="180"/>
      <c r="BG65" s="180"/>
      <c r="BH65" s="180"/>
      <c r="BI65" s="180"/>
      <c r="BJ65" s="180"/>
      <c r="BK65" s="180"/>
      <c r="BL65" s="180"/>
      <c r="BM65" s="180"/>
      <c r="BN65" s="180"/>
      <c r="BO65" s="180"/>
      <c r="BP65" s="180"/>
      <c r="BQ65" s="180"/>
      <c r="BR65" s="180"/>
      <c r="BS65" s="180"/>
      <c r="BT65" s="180"/>
      <c r="BU65" s="180"/>
      <c r="BV65" s="180"/>
      <c r="BW65" s="180"/>
      <c r="BX65" s="180"/>
      <c r="BY65" s="180"/>
      <c r="BZ65" s="180"/>
      <c r="CA65" s="180"/>
      <c r="CB65" s="180"/>
      <c r="CC65" s="180"/>
      <c r="CD65" s="180"/>
      <c r="CE65" s="180"/>
      <c r="CF65" s="180"/>
      <c r="CG65" s="180"/>
    </row>
    <row r="66" spans="2:85" customFormat="1" ht="200.15" customHeight="1" x14ac:dyDescent="0.35">
      <c r="B66" s="181" t="s">
        <v>5352</v>
      </c>
      <c r="C66" s="181" t="s">
        <v>5353</v>
      </c>
      <c r="D66" s="182" t="s">
        <v>5354</v>
      </c>
      <c r="E66" s="181" t="s">
        <v>5355</v>
      </c>
      <c r="F66" s="183" t="s">
        <v>4765</v>
      </c>
      <c r="G66" s="182" t="s">
        <v>5398</v>
      </c>
      <c r="H66" s="183">
        <v>167</v>
      </c>
      <c r="I66" s="183" t="s">
        <v>5399</v>
      </c>
      <c r="J66" s="184" t="s">
        <v>5400</v>
      </c>
      <c r="K66" s="181" t="s">
        <v>4709</v>
      </c>
      <c r="L66" s="183" t="s">
        <v>4710</v>
      </c>
      <c r="M66" s="182" t="s">
        <v>443</v>
      </c>
      <c r="N66" s="185" t="s">
        <v>5401</v>
      </c>
      <c r="O66" s="182" t="s">
        <v>5402</v>
      </c>
      <c r="P66" s="182" t="s">
        <v>5403</v>
      </c>
      <c r="Q66" s="182" t="s">
        <v>4715</v>
      </c>
      <c r="R66" s="182" t="s">
        <v>4716</v>
      </c>
      <c r="S66" s="182" t="s">
        <v>4717</v>
      </c>
      <c r="T66" s="182" t="s">
        <v>452</v>
      </c>
      <c r="U66" s="182" t="s">
        <v>5383</v>
      </c>
      <c r="V66" s="186" t="s">
        <v>4724</v>
      </c>
      <c r="W66" s="187">
        <v>0.2</v>
      </c>
      <c r="X66" s="186" t="s">
        <v>4794</v>
      </c>
      <c r="Y66" s="187">
        <v>0.6</v>
      </c>
      <c r="Z66" s="58" t="s">
        <v>4722</v>
      </c>
      <c r="AA66" s="182" t="s">
        <v>5404</v>
      </c>
      <c r="AB66" s="186" t="s">
        <v>4724</v>
      </c>
      <c r="AC66" s="215">
        <v>0.12</v>
      </c>
      <c r="AD66" s="186" t="s">
        <v>4721</v>
      </c>
      <c r="AE66" s="215">
        <v>0.33749999999999997</v>
      </c>
      <c r="AF66" s="292" t="s">
        <v>4725</v>
      </c>
      <c r="AG66" s="182" t="s">
        <v>4726</v>
      </c>
      <c r="AH66" s="181" t="s">
        <v>4752</v>
      </c>
      <c r="AI66" s="188" t="s">
        <v>5405</v>
      </c>
      <c r="AJ66" s="188" t="s">
        <v>5406</v>
      </c>
      <c r="AK66" s="188" t="s">
        <v>5407</v>
      </c>
      <c r="AL66" s="188" t="s">
        <v>5408</v>
      </c>
      <c r="AM66" s="188" t="s">
        <v>5032</v>
      </c>
      <c r="AN66" s="188" t="s">
        <v>5033</v>
      </c>
      <c r="AO66" s="182" t="s">
        <v>5409</v>
      </c>
      <c r="AP66" s="182" t="s">
        <v>5410</v>
      </c>
      <c r="AQ66" s="182" t="s">
        <v>5411</v>
      </c>
      <c r="AR66" s="180"/>
      <c r="AS66" s="180"/>
      <c r="AT66" s="180"/>
      <c r="AU66" s="180"/>
      <c r="AV66" s="180"/>
      <c r="AW66" s="180"/>
      <c r="AX66" s="180"/>
      <c r="AY66" s="180"/>
      <c r="AZ66" s="180"/>
      <c r="BA66" s="180"/>
      <c r="BB66" s="180"/>
      <c r="BC66" s="180"/>
      <c r="BD66" s="180"/>
      <c r="BE66" s="180"/>
      <c r="BF66" s="180"/>
      <c r="BG66" s="180"/>
      <c r="BH66" s="180"/>
      <c r="BI66" s="180"/>
      <c r="BJ66" s="180"/>
      <c r="BK66" s="180"/>
      <c r="BL66" s="180"/>
      <c r="BM66" s="180"/>
      <c r="BN66" s="180"/>
      <c r="BO66" s="180"/>
      <c r="BP66" s="180"/>
      <c r="BQ66" s="180"/>
      <c r="BR66" s="180"/>
      <c r="BS66" s="180"/>
      <c r="BT66" s="180"/>
      <c r="BU66" s="180"/>
      <c r="BV66" s="180"/>
      <c r="BW66" s="180"/>
      <c r="BX66" s="180"/>
      <c r="BY66" s="180"/>
      <c r="BZ66" s="180"/>
      <c r="CA66" s="180"/>
      <c r="CB66" s="180"/>
      <c r="CC66" s="180"/>
      <c r="CD66" s="180"/>
      <c r="CE66" s="180"/>
      <c r="CF66" s="180"/>
      <c r="CG66" s="180"/>
    </row>
    <row r="67" spans="2:85" customFormat="1" ht="200.15" customHeight="1" x14ac:dyDescent="0.35">
      <c r="B67" s="181" t="s">
        <v>5352</v>
      </c>
      <c r="C67" s="181" t="s">
        <v>5353</v>
      </c>
      <c r="D67" s="182" t="s">
        <v>5354</v>
      </c>
      <c r="E67" s="181" t="s">
        <v>5355</v>
      </c>
      <c r="F67" s="183" t="s">
        <v>4765</v>
      </c>
      <c r="G67" s="182" t="s">
        <v>5412</v>
      </c>
      <c r="H67" s="183">
        <v>168</v>
      </c>
      <c r="I67" s="183" t="s">
        <v>5413</v>
      </c>
      <c r="J67" s="184" t="s">
        <v>5414</v>
      </c>
      <c r="K67" s="181" t="s">
        <v>4709</v>
      </c>
      <c r="L67" s="183" t="s">
        <v>4710</v>
      </c>
      <c r="M67" s="182" t="s">
        <v>443</v>
      </c>
      <c r="N67" s="185" t="s">
        <v>5415</v>
      </c>
      <c r="O67" s="182" t="s">
        <v>5416</v>
      </c>
      <c r="P67" s="182" t="s">
        <v>5417</v>
      </c>
      <c r="Q67" s="182" t="s">
        <v>4715</v>
      </c>
      <c r="R67" s="182" t="s">
        <v>4716</v>
      </c>
      <c r="S67" s="182" t="s">
        <v>4717</v>
      </c>
      <c r="T67" s="182" t="s">
        <v>452</v>
      </c>
      <c r="U67" s="182" t="s">
        <v>5383</v>
      </c>
      <c r="V67" s="186" t="s">
        <v>4773</v>
      </c>
      <c r="W67" s="187">
        <v>0.4</v>
      </c>
      <c r="X67" s="186" t="s">
        <v>4748</v>
      </c>
      <c r="Y67" s="187">
        <v>0.8</v>
      </c>
      <c r="Z67" s="58" t="s">
        <v>4749</v>
      </c>
      <c r="AA67" s="182" t="s">
        <v>5418</v>
      </c>
      <c r="AB67" s="186" t="s">
        <v>4724</v>
      </c>
      <c r="AC67" s="215">
        <v>0.1008</v>
      </c>
      <c r="AD67" s="186" t="s">
        <v>4721</v>
      </c>
      <c r="AE67" s="215">
        <v>0.33750000000000002</v>
      </c>
      <c r="AF67" s="292" t="s">
        <v>4725</v>
      </c>
      <c r="AG67" s="182" t="s">
        <v>4726</v>
      </c>
      <c r="AH67" s="181" t="s">
        <v>4752</v>
      </c>
      <c r="AI67" s="188" t="s">
        <v>5405</v>
      </c>
      <c r="AJ67" s="188" t="s">
        <v>5406</v>
      </c>
      <c r="AK67" s="188" t="s">
        <v>5407</v>
      </c>
      <c r="AL67" s="188" t="s">
        <v>5408</v>
      </c>
      <c r="AM67" s="188" t="s">
        <v>5032</v>
      </c>
      <c r="AN67" s="188" t="s">
        <v>5033</v>
      </c>
      <c r="AO67" s="182" t="s">
        <v>5419</v>
      </c>
      <c r="AP67" s="182" t="s">
        <v>5420</v>
      </c>
      <c r="AQ67" s="182" t="s">
        <v>5421</v>
      </c>
      <c r="AR67" s="180"/>
      <c r="AS67" s="180"/>
      <c r="AT67" s="180"/>
      <c r="AU67" s="180"/>
      <c r="AV67" s="180"/>
      <c r="AW67" s="180"/>
      <c r="AX67" s="180"/>
      <c r="AY67" s="180"/>
      <c r="AZ67" s="180"/>
      <c r="BA67" s="180"/>
      <c r="BB67" s="180"/>
      <c r="BC67" s="180"/>
      <c r="BD67" s="180"/>
      <c r="BE67" s="180"/>
      <c r="BF67" s="180"/>
      <c r="BG67" s="180"/>
      <c r="BH67" s="180"/>
      <c r="BI67" s="180"/>
      <c r="BJ67" s="180"/>
      <c r="BK67" s="180"/>
      <c r="BL67" s="180"/>
      <c r="BM67" s="180"/>
      <c r="BN67" s="180"/>
      <c r="BO67" s="180"/>
      <c r="BP67" s="180"/>
      <c r="BQ67" s="180"/>
      <c r="BR67" s="180"/>
      <c r="BS67" s="180"/>
      <c r="BT67" s="180"/>
      <c r="BU67" s="180"/>
      <c r="BV67" s="180"/>
      <c r="BW67" s="180"/>
      <c r="BX67" s="180"/>
      <c r="BY67" s="180"/>
      <c r="BZ67" s="180"/>
      <c r="CA67" s="180"/>
      <c r="CB67" s="180"/>
      <c r="CC67" s="180"/>
      <c r="CD67" s="180"/>
      <c r="CE67" s="180"/>
      <c r="CF67" s="180"/>
      <c r="CG67" s="180"/>
    </row>
    <row r="68" spans="2:85" customFormat="1" ht="200.15" customHeight="1" x14ac:dyDescent="0.35">
      <c r="B68" s="181" t="s">
        <v>5422</v>
      </c>
      <c r="C68" s="181" t="s">
        <v>5423</v>
      </c>
      <c r="D68" s="182" t="s">
        <v>5424</v>
      </c>
      <c r="E68" s="181" t="s">
        <v>5425</v>
      </c>
      <c r="F68" s="183" t="s">
        <v>4990</v>
      </c>
      <c r="G68" s="182" t="s">
        <v>5426</v>
      </c>
      <c r="H68" s="183">
        <v>171</v>
      </c>
      <c r="I68" s="183" t="s">
        <v>5427</v>
      </c>
      <c r="J68" s="184" t="s">
        <v>5428</v>
      </c>
      <c r="K68" s="181" t="s">
        <v>4709</v>
      </c>
      <c r="L68" s="183" t="s">
        <v>4710</v>
      </c>
      <c r="M68" s="182" t="s">
        <v>4371</v>
      </c>
      <c r="N68" s="185" t="s">
        <v>5429</v>
      </c>
      <c r="O68" s="182" t="s">
        <v>5430</v>
      </c>
      <c r="P68" s="182" t="s">
        <v>5431</v>
      </c>
      <c r="Q68" s="182" t="s">
        <v>5432</v>
      </c>
      <c r="R68" s="182" t="s">
        <v>4716</v>
      </c>
      <c r="S68" s="182" t="s">
        <v>4846</v>
      </c>
      <c r="T68" s="182" t="s">
        <v>4718</v>
      </c>
      <c r="U68" s="182" t="s">
        <v>4719</v>
      </c>
      <c r="V68" s="186" t="s">
        <v>4773</v>
      </c>
      <c r="W68" s="187">
        <v>0.4</v>
      </c>
      <c r="X68" s="186" t="s">
        <v>4794</v>
      </c>
      <c r="Y68" s="187">
        <v>0.6</v>
      </c>
      <c r="Z68" s="58" t="s">
        <v>4722</v>
      </c>
      <c r="AA68" s="182" t="s">
        <v>5433</v>
      </c>
      <c r="AB68" s="186" t="s">
        <v>4724</v>
      </c>
      <c r="AC68" s="215">
        <v>7.0559999999999984E-2</v>
      </c>
      <c r="AD68" s="186" t="s">
        <v>4721</v>
      </c>
      <c r="AE68" s="215">
        <v>0.25312499999999999</v>
      </c>
      <c r="AF68" s="292" t="s">
        <v>4725</v>
      </c>
      <c r="AG68" s="182" t="s">
        <v>5434</v>
      </c>
      <c r="AH68" s="181" t="s">
        <v>4727</v>
      </c>
      <c r="AI68" s="182" t="s">
        <v>1256</v>
      </c>
      <c r="AJ68" s="182" t="s">
        <v>1256</v>
      </c>
      <c r="AK68" s="182" t="s">
        <v>1256</v>
      </c>
      <c r="AL68" s="182" t="s">
        <v>1256</v>
      </c>
      <c r="AM68" s="182" t="s">
        <v>1256</v>
      </c>
      <c r="AN68" s="182" t="s">
        <v>1256</v>
      </c>
      <c r="AO68" s="182" t="s">
        <v>5435</v>
      </c>
      <c r="AP68" s="182" t="s">
        <v>5436</v>
      </c>
      <c r="AQ68" s="182" t="s">
        <v>5437</v>
      </c>
      <c r="AR68" s="180"/>
      <c r="AS68" s="180"/>
      <c r="AT68" s="180"/>
      <c r="AU68" s="180"/>
      <c r="AV68" s="180"/>
      <c r="AW68" s="180"/>
      <c r="AX68" s="180"/>
      <c r="AY68" s="180"/>
      <c r="AZ68" s="180"/>
      <c r="BA68" s="180"/>
      <c r="BB68" s="180"/>
      <c r="BC68" s="180"/>
      <c r="BD68" s="180"/>
      <c r="BE68" s="180"/>
      <c r="BF68" s="180"/>
      <c r="BG68" s="180"/>
      <c r="BH68" s="180"/>
      <c r="BI68" s="180"/>
      <c r="BJ68" s="180"/>
      <c r="BK68" s="180"/>
      <c r="BL68" s="180"/>
      <c r="BM68" s="180"/>
      <c r="BN68" s="180"/>
      <c r="BO68" s="180"/>
      <c r="BP68" s="180"/>
      <c r="BQ68" s="180"/>
      <c r="BR68" s="180"/>
      <c r="BS68" s="180"/>
      <c r="BT68" s="180"/>
      <c r="BU68" s="180"/>
      <c r="BV68" s="180"/>
      <c r="BW68" s="180"/>
      <c r="BX68" s="180"/>
      <c r="BY68" s="180"/>
      <c r="BZ68" s="180"/>
      <c r="CA68" s="180"/>
      <c r="CB68" s="180"/>
      <c r="CC68" s="180"/>
      <c r="CD68" s="180"/>
      <c r="CE68" s="180"/>
      <c r="CF68" s="180"/>
      <c r="CG68" s="180"/>
    </row>
    <row r="69" spans="2:85" customFormat="1" ht="200.15" customHeight="1" x14ac:dyDescent="0.35">
      <c r="B69" s="181" t="s">
        <v>5422</v>
      </c>
      <c r="C69" s="181" t="s">
        <v>5423</v>
      </c>
      <c r="D69" s="182" t="s">
        <v>5424</v>
      </c>
      <c r="E69" s="181" t="s">
        <v>5425</v>
      </c>
      <c r="F69" s="183" t="s">
        <v>4990</v>
      </c>
      <c r="G69" s="182" t="s">
        <v>5426</v>
      </c>
      <c r="H69" s="183">
        <v>172</v>
      </c>
      <c r="I69" s="183" t="s">
        <v>5438</v>
      </c>
      <c r="J69" s="184" t="s">
        <v>5439</v>
      </c>
      <c r="K69" s="181" t="s">
        <v>4709</v>
      </c>
      <c r="L69" s="183" t="s">
        <v>4710</v>
      </c>
      <c r="M69" s="182" t="s">
        <v>4371</v>
      </c>
      <c r="N69" s="185" t="s">
        <v>5440</v>
      </c>
      <c r="O69" s="182" t="s">
        <v>5441</v>
      </c>
      <c r="P69" s="182" t="s">
        <v>5442</v>
      </c>
      <c r="Q69" s="182" t="s">
        <v>5432</v>
      </c>
      <c r="R69" s="182" t="s">
        <v>4716</v>
      </c>
      <c r="S69" s="182" t="s">
        <v>4846</v>
      </c>
      <c r="T69" s="182" t="s">
        <v>4718</v>
      </c>
      <c r="U69" s="182" t="s">
        <v>4719</v>
      </c>
      <c r="V69" s="186" t="s">
        <v>4773</v>
      </c>
      <c r="W69" s="187">
        <v>0.4</v>
      </c>
      <c r="X69" s="186" t="s">
        <v>4748</v>
      </c>
      <c r="Y69" s="187">
        <v>0.8</v>
      </c>
      <c r="Z69" s="58" t="s">
        <v>4749</v>
      </c>
      <c r="AA69" s="182" t="s">
        <v>5443</v>
      </c>
      <c r="AB69" s="186" t="s">
        <v>4724</v>
      </c>
      <c r="AC69" s="215">
        <v>2.5401599999999996E-2</v>
      </c>
      <c r="AD69" s="186" t="s">
        <v>4721</v>
      </c>
      <c r="AE69" s="215">
        <v>0.33750000000000002</v>
      </c>
      <c r="AF69" s="292" t="s">
        <v>4725</v>
      </c>
      <c r="AG69" s="182" t="s">
        <v>4726</v>
      </c>
      <c r="AH69" s="181" t="s">
        <v>4727</v>
      </c>
      <c r="AI69" s="182" t="s">
        <v>1256</v>
      </c>
      <c r="AJ69" s="182" t="s">
        <v>1256</v>
      </c>
      <c r="AK69" s="182" t="s">
        <v>1256</v>
      </c>
      <c r="AL69" s="182" t="s">
        <v>1256</v>
      </c>
      <c r="AM69" s="182" t="s">
        <v>1256</v>
      </c>
      <c r="AN69" s="182" t="s">
        <v>1256</v>
      </c>
      <c r="AO69" s="182" t="s">
        <v>5444</v>
      </c>
      <c r="AP69" s="182" t="s">
        <v>5445</v>
      </c>
      <c r="AQ69" s="182" t="s">
        <v>5446</v>
      </c>
      <c r="AR69" s="180"/>
      <c r="AS69" s="180"/>
      <c r="AT69" s="180"/>
      <c r="AU69" s="180"/>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c r="CF69" s="180"/>
      <c r="CG69" s="180"/>
    </row>
    <row r="70" spans="2:85" customFormat="1" ht="200.15" customHeight="1" x14ac:dyDescent="0.35">
      <c r="B70" s="181" t="s">
        <v>5422</v>
      </c>
      <c r="C70" s="181" t="s">
        <v>5423</v>
      </c>
      <c r="D70" s="182" t="s">
        <v>5424</v>
      </c>
      <c r="E70" s="181" t="s">
        <v>5425</v>
      </c>
      <c r="F70" s="183" t="s">
        <v>4990</v>
      </c>
      <c r="G70" s="182" t="s">
        <v>5447</v>
      </c>
      <c r="H70" s="183">
        <v>173</v>
      </c>
      <c r="I70" s="183" t="s">
        <v>5448</v>
      </c>
      <c r="J70" s="184" t="s">
        <v>5449</v>
      </c>
      <c r="K70" s="181" t="s">
        <v>4709</v>
      </c>
      <c r="L70" s="183" t="s">
        <v>4710</v>
      </c>
      <c r="M70" s="182" t="s">
        <v>4371</v>
      </c>
      <c r="N70" s="185" t="s">
        <v>5450</v>
      </c>
      <c r="O70" s="188" t="s">
        <v>5451</v>
      </c>
      <c r="P70" s="182" t="s">
        <v>5452</v>
      </c>
      <c r="Q70" s="182" t="s">
        <v>5432</v>
      </c>
      <c r="R70" s="182" t="s">
        <v>4716</v>
      </c>
      <c r="S70" s="182" t="s">
        <v>4717</v>
      </c>
      <c r="T70" s="182" t="s">
        <v>4718</v>
      </c>
      <c r="U70" s="182" t="s">
        <v>4719</v>
      </c>
      <c r="V70" s="186" t="s">
        <v>4823</v>
      </c>
      <c r="W70" s="187">
        <v>1</v>
      </c>
      <c r="X70" s="186" t="s">
        <v>4794</v>
      </c>
      <c r="Y70" s="187">
        <v>0.6</v>
      </c>
      <c r="Z70" s="58" t="s">
        <v>4749</v>
      </c>
      <c r="AA70" s="182" t="s">
        <v>5453</v>
      </c>
      <c r="AB70" s="186" t="s">
        <v>4724</v>
      </c>
      <c r="AC70" s="215">
        <v>7.4088000000000001E-2</v>
      </c>
      <c r="AD70" s="186" t="s">
        <v>4721</v>
      </c>
      <c r="AE70" s="215">
        <v>0.33749999999999997</v>
      </c>
      <c r="AF70" s="292" t="s">
        <v>4725</v>
      </c>
      <c r="AG70" s="182" t="s">
        <v>5434</v>
      </c>
      <c r="AH70" s="181" t="s">
        <v>4727</v>
      </c>
      <c r="AI70" s="182" t="s">
        <v>1256</v>
      </c>
      <c r="AJ70" s="182" t="s">
        <v>1256</v>
      </c>
      <c r="AK70" s="182" t="s">
        <v>1256</v>
      </c>
      <c r="AL70" s="182" t="s">
        <v>1256</v>
      </c>
      <c r="AM70" s="182" t="s">
        <v>1256</v>
      </c>
      <c r="AN70" s="182" t="s">
        <v>1256</v>
      </c>
      <c r="AO70" s="182" t="s">
        <v>5454</v>
      </c>
      <c r="AP70" s="182" t="s">
        <v>5455</v>
      </c>
      <c r="AQ70" s="182" t="s">
        <v>5456</v>
      </c>
      <c r="AR70" s="180"/>
      <c r="AS70" s="180"/>
      <c r="AT70" s="180"/>
      <c r="AU70" s="180"/>
      <c r="AV70" s="180"/>
      <c r="AW70" s="180"/>
      <c r="AX70" s="180"/>
      <c r="AY70" s="180"/>
      <c r="AZ70" s="180"/>
      <c r="BA70" s="180"/>
      <c r="BB70" s="180"/>
      <c r="BC70" s="180"/>
      <c r="BD70" s="180"/>
      <c r="BE70" s="180"/>
      <c r="BF70" s="180"/>
      <c r="BG70" s="180"/>
      <c r="BH70" s="180"/>
      <c r="BI70" s="180"/>
      <c r="BJ70" s="180"/>
      <c r="BK70" s="180"/>
      <c r="BL70" s="180"/>
      <c r="BM70" s="180"/>
      <c r="BN70" s="180"/>
      <c r="BO70" s="180"/>
      <c r="BP70" s="180"/>
      <c r="BQ70" s="180"/>
      <c r="BR70" s="180"/>
      <c r="BS70" s="180"/>
      <c r="BT70" s="180"/>
      <c r="BU70" s="180"/>
      <c r="BV70" s="180"/>
      <c r="BW70" s="180"/>
      <c r="BX70" s="180"/>
      <c r="BY70" s="180"/>
      <c r="BZ70" s="180"/>
      <c r="CA70" s="180"/>
      <c r="CB70" s="180"/>
      <c r="CC70" s="180"/>
      <c r="CD70" s="180"/>
      <c r="CE70" s="180"/>
      <c r="CF70" s="180"/>
      <c r="CG70" s="180"/>
    </row>
    <row r="71" spans="2:85" customFormat="1" ht="200.15" customHeight="1" x14ac:dyDescent="0.35">
      <c r="B71" s="181" t="s">
        <v>5422</v>
      </c>
      <c r="C71" s="181" t="s">
        <v>5423</v>
      </c>
      <c r="D71" s="182" t="s">
        <v>5424</v>
      </c>
      <c r="E71" s="181" t="s">
        <v>5425</v>
      </c>
      <c r="F71" s="183" t="s">
        <v>4990</v>
      </c>
      <c r="G71" s="182" t="s">
        <v>5457</v>
      </c>
      <c r="H71" s="183">
        <v>174</v>
      </c>
      <c r="I71" s="183" t="s">
        <v>5458</v>
      </c>
      <c r="J71" s="184" t="s">
        <v>5459</v>
      </c>
      <c r="K71" s="181" t="s">
        <v>4709</v>
      </c>
      <c r="L71" s="183" t="s">
        <v>4710</v>
      </c>
      <c r="M71" s="182" t="s">
        <v>4371</v>
      </c>
      <c r="N71" s="185" t="s">
        <v>5460</v>
      </c>
      <c r="O71" s="182" t="s">
        <v>5441</v>
      </c>
      <c r="P71" s="182" t="s">
        <v>5461</v>
      </c>
      <c r="Q71" s="182" t="s">
        <v>5432</v>
      </c>
      <c r="R71" s="182" t="s">
        <v>4716</v>
      </c>
      <c r="S71" s="182" t="s">
        <v>4717</v>
      </c>
      <c r="T71" s="182" t="s">
        <v>4718</v>
      </c>
      <c r="U71" s="182" t="s">
        <v>4719</v>
      </c>
      <c r="V71" s="186" t="s">
        <v>4823</v>
      </c>
      <c r="W71" s="187">
        <v>1</v>
      </c>
      <c r="X71" s="186" t="s">
        <v>4721</v>
      </c>
      <c r="Y71" s="187">
        <v>0.4</v>
      </c>
      <c r="Z71" s="58" t="s">
        <v>4749</v>
      </c>
      <c r="AA71" s="182" t="s">
        <v>5462</v>
      </c>
      <c r="AB71" s="186" t="s">
        <v>4724</v>
      </c>
      <c r="AC71" s="215">
        <v>0.1764</v>
      </c>
      <c r="AD71" s="186" t="s">
        <v>4721</v>
      </c>
      <c r="AE71" s="215">
        <v>0.22500000000000003</v>
      </c>
      <c r="AF71" s="292" t="s">
        <v>4725</v>
      </c>
      <c r="AG71" s="182" t="s">
        <v>5434</v>
      </c>
      <c r="AH71" s="181" t="s">
        <v>4727</v>
      </c>
      <c r="AI71" s="182" t="s">
        <v>1256</v>
      </c>
      <c r="AJ71" s="182" t="s">
        <v>1256</v>
      </c>
      <c r="AK71" s="182" t="s">
        <v>1256</v>
      </c>
      <c r="AL71" s="182" t="s">
        <v>1256</v>
      </c>
      <c r="AM71" s="182" t="s">
        <v>1256</v>
      </c>
      <c r="AN71" s="182" t="s">
        <v>1256</v>
      </c>
      <c r="AO71" s="182" t="s">
        <v>5463</v>
      </c>
      <c r="AP71" s="182" t="s">
        <v>5464</v>
      </c>
      <c r="AQ71" s="182" t="s">
        <v>5465</v>
      </c>
      <c r="AR71" s="180"/>
      <c r="AS71" s="180"/>
      <c r="AT71" s="180"/>
      <c r="AU71" s="180"/>
      <c r="AV71" s="180"/>
      <c r="AW71" s="180"/>
      <c r="AX71" s="180"/>
      <c r="AY71" s="180"/>
      <c r="AZ71" s="180"/>
      <c r="BA71" s="180"/>
      <c r="BB71" s="180"/>
      <c r="BC71" s="180"/>
      <c r="BD71" s="180"/>
      <c r="BE71" s="180"/>
      <c r="BF71" s="180"/>
      <c r="BG71" s="180"/>
      <c r="BH71" s="180"/>
      <c r="BI71" s="180"/>
      <c r="BJ71" s="180"/>
      <c r="BK71" s="180"/>
      <c r="BL71" s="180"/>
      <c r="BM71" s="180"/>
      <c r="BN71" s="180"/>
      <c r="BO71" s="180"/>
      <c r="BP71" s="180"/>
      <c r="BQ71" s="180"/>
      <c r="BR71" s="180"/>
      <c r="BS71" s="180"/>
      <c r="BT71" s="180"/>
      <c r="BU71" s="180"/>
      <c r="BV71" s="180"/>
      <c r="BW71" s="180"/>
      <c r="BX71" s="180"/>
      <c r="BY71" s="180"/>
      <c r="BZ71" s="180"/>
      <c r="CA71" s="180"/>
      <c r="CB71" s="180"/>
      <c r="CC71" s="180"/>
      <c r="CD71" s="180"/>
      <c r="CE71" s="180"/>
      <c r="CF71" s="180"/>
      <c r="CG71" s="180"/>
    </row>
    <row r="72" spans="2:85" customFormat="1" ht="200.15" customHeight="1" x14ac:dyDescent="0.35">
      <c r="B72" s="181" t="s">
        <v>5422</v>
      </c>
      <c r="C72" s="181" t="s">
        <v>5423</v>
      </c>
      <c r="D72" s="182" t="s">
        <v>5424</v>
      </c>
      <c r="E72" s="181" t="s">
        <v>5425</v>
      </c>
      <c r="F72" s="183" t="s">
        <v>4990</v>
      </c>
      <c r="G72" s="182" t="s">
        <v>5457</v>
      </c>
      <c r="H72" s="183">
        <v>169</v>
      </c>
      <c r="I72" s="183" t="s">
        <v>5466</v>
      </c>
      <c r="J72" s="184" t="s">
        <v>5467</v>
      </c>
      <c r="K72" s="181" t="s">
        <v>4744</v>
      </c>
      <c r="L72" s="183" t="s">
        <v>4710</v>
      </c>
      <c r="M72" s="182" t="s">
        <v>4371</v>
      </c>
      <c r="N72" s="185" t="s">
        <v>5468</v>
      </c>
      <c r="O72" s="182" t="s">
        <v>5469</v>
      </c>
      <c r="P72" s="182" t="s">
        <v>5470</v>
      </c>
      <c r="Q72" s="182" t="s">
        <v>5432</v>
      </c>
      <c r="R72" s="182" t="s">
        <v>4716</v>
      </c>
      <c r="S72" s="182" t="s">
        <v>5471</v>
      </c>
      <c r="T72" s="182" t="s">
        <v>4718</v>
      </c>
      <c r="U72" s="182" t="s">
        <v>4719</v>
      </c>
      <c r="V72" s="186" t="s">
        <v>4724</v>
      </c>
      <c r="W72" s="187">
        <v>0.2</v>
      </c>
      <c r="X72" s="186" t="s">
        <v>4847</v>
      </c>
      <c r="Y72" s="187">
        <v>1</v>
      </c>
      <c r="Z72" s="58" t="s">
        <v>4848</v>
      </c>
      <c r="AA72" s="182" t="s">
        <v>5472</v>
      </c>
      <c r="AB72" s="186" t="s">
        <v>4724</v>
      </c>
      <c r="AC72" s="215">
        <v>3.5279999999999999E-2</v>
      </c>
      <c r="AD72" s="186" t="s">
        <v>4847</v>
      </c>
      <c r="AE72" s="215">
        <v>1</v>
      </c>
      <c r="AF72" s="292" t="s">
        <v>4848</v>
      </c>
      <c r="AG72" s="182" t="s">
        <v>5473</v>
      </c>
      <c r="AH72" s="181" t="s">
        <v>4752</v>
      </c>
      <c r="AI72" s="188" t="s">
        <v>5474</v>
      </c>
      <c r="AJ72" s="188" t="s">
        <v>5475</v>
      </c>
      <c r="AK72" s="188" t="s">
        <v>5476</v>
      </c>
      <c r="AL72" s="188" t="s">
        <v>5477</v>
      </c>
      <c r="AM72" s="188" t="s">
        <v>5032</v>
      </c>
      <c r="AN72" s="188" t="s">
        <v>5478</v>
      </c>
      <c r="AO72" s="182" t="s">
        <v>5479</v>
      </c>
      <c r="AP72" s="182" t="s">
        <v>5480</v>
      </c>
      <c r="AQ72" s="182" t="s">
        <v>5481</v>
      </c>
      <c r="AR72" s="180"/>
      <c r="AS72" s="180"/>
      <c r="AT72" s="180"/>
      <c r="AU72" s="180"/>
      <c r="AV72" s="180"/>
      <c r="AW72" s="180"/>
      <c r="AX72" s="180"/>
      <c r="AY72" s="180"/>
      <c r="AZ72" s="180"/>
      <c r="BA72" s="180"/>
      <c r="BB72" s="180"/>
      <c r="BC72" s="180"/>
      <c r="BD72" s="180"/>
      <c r="BE72" s="180"/>
      <c r="BF72" s="180"/>
      <c r="BG72" s="180"/>
      <c r="BH72" s="180"/>
      <c r="BI72" s="180"/>
      <c r="BJ72" s="180"/>
      <c r="BK72" s="180"/>
      <c r="BL72" s="180"/>
      <c r="BM72" s="180"/>
      <c r="BN72" s="180"/>
      <c r="BO72" s="180"/>
      <c r="BP72" s="180"/>
      <c r="BQ72" s="180"/>
      <c r="BR72" s="180"/>
      <c r="BS72" s="180"/>
      <c r="BT72" s="180"/>
      <c r="BU72" s="180"/>
      <c r="BV72" s="180"/>
      <c r="BW72" s="180"/>
      <c r="BX72" s="180"/>
      <c r="BY72" s="180"/>
      <c r="BZ72" s="180"/>
      <c r="CA72" s="180"/>
      <c r="CB72" s="180"/>
      <c r="CC72" s="180"/>
      <c r="CD72" s="180"/>
      <c r="CE72" s="180"/>
      <c r="CF72" s="180"/>
      <c r="CG72" s="180"/>
    </row>
    <row r="73" spans="2:85" customFormat="1" ht="200.15" customHeight="1" x14ac:dyDescent="0.35">
      <c r="B73" s="181" t="s">
        <v>5422</v>
      </c>
      <c r="C73" s="181" t="s">
        <v>5423</v>
      </c>
      <c r="D73" s="182" t="s">
        <v>5424</v>
      </c>
      <c r="E73" s="181" t="s">
        <v>5425</v>
      </c>
      <c r="F73" s="183" t="s">
        <v>4990</v>
      </c>
      <c r="G73" s="182" t="s">
        <v>5426</v>
      </c>
      <c r="H73" s="183">
        <v>170</v>
      </c>
      <c r="I73" s="183" t="s">
        <v>5482</v>
      </c>
      <c r="J73" s="184" t="s">
        <v>5483</v>
      </c>
      <c r="K73" s="181" t="s">
        <v>4744</v>
      </c>
      <c r="L73" s="183" t="s">
        <v>4710</v>
      </c>
      <c r="M73" s="182" t="s">
        <v>4371</v>
      </c>
      <c r="N73" s="185" t="s">
        <v>5484</v>
      </c>
      <c r="O73" s="182" t="s">
        <v>5469</v>
      </c>
      <c r="P73" s="182" t="s">
        <v>5485</v>
      </c>
      <c r="Q73" s="182" t="s">
        <v>5432</v>
      </c>
      <c r="R73" s="182" t="s">
        <v>4716</v>
      </c>
      <c r="S73" s="182" t="s">
        <v>5486</v>
      </c>
      <c r="T73" s="182" t="s">
        <v>4718</v>
      </c>
      <c r="U73" s="182" t="s">
        <v>4719</v>
      </c>
      <c r="V73" s="186" t="s">
        <v>4724</v>
      </c>
      <c r="W73" s="187">
        <v>0.2</v>
      </c>
      <c r="X73" s="186" t="s">
        <v>4847</v>
      </c>
      <c r="Y73" s="187">
        <v>1</v>
      </c>
      <c r="Z73" s="58" t="s">
        <v>4848</v>
      </c>
      <c r="AA73" s="182" t="s">
        <v>4850</v>
      </c>
      <c r="AB73" s="186" t="s">
        <v>4724</v>
      </c>
      <c r="AC73" s="215">
        <v>3.5279999999999992E-2</v>
      </c>
      <c r="AD73" s="186" t="s">
        <v>4847</v>
      </c>
      <c r="AE73" s="215">
        <v>1</v>
      </c>
      <c r="AF73" s="292" t="s">
        <v>4848</v>
      </c>
      <c r="AG73" s="182" t="s">
        <v>5487</v>
      </c>
      <c r="AH73" s="181" t="s">
        <v>4752</v>
      </c>
      <c r="AI73" s="188" t="s">
        <v>5488</v>
      </c>
      <c r="AJ73" s="188" t="s">
        <v>5475</v>
      </c>
      <c r="AK73" s="188" t="s">
        <v>5489</v>
      </c>
      <c r="AL73" s="188" t="s">
        <v>5490</v>
      </c>
      <c r="AM73" s="188" t="s">
        <v>5032</v>
      </c>
      <c r="AN73" s="188" t="s">
        <v>5478</v>
      </c>
      <c r="AO73" s="182" t="s">
        <v>5491</v>
      </c>
      <c r="AP73" s="182" t="s">
        <v>5492</v>
      </c>
      <c r="AQ73" s="182" t="s">
        <v>5493</v>
      </c>
      <c r="AR73" s="180"/>
      <c r="AS73" s="180"/>
      <c r="AT73" s="180"/>
      <c r="AU73" s="180"/>
      <c r="AV73" s="180"/>
      <c r="AW73" s="180"/>
      <c r="AX73" s="180"/>
      <c r="AY73" s="180"/>
      <c r="AZ73" s="180"/>
      <c r="BA73" s="180"/>
      <c r="BB73" s="180"/>
      <c r="BC73" s="180"/>
      <c r="BD73" s="180"/>
      <c r="BE73" s="180"/>
      <c r="BF73" s="180"/>
      <c r="BG73" s="180"/>
      <c r="BH73" s="180"/>
      <c r="BI73" s="180"/>
      <c r="BJ73" s="180"/>
      <c r="BK73" s="180"/>
      <c r="BL73" s="180"/>
      <c r="BM73" s="180"/>
      <c r="BN73" s="180"/>
      <c r="BO73" s="180"/>
      <c r="BP73" s="180"/>
      <c r="BQ73" s="180"/>
      <c r="BR73" s="180"/>
      <c r="BS73" s="180"/>
      <c r="BT73" s="180"/>
      <c r="BU73" s="180"/>
      <c r="BV73" s="180"/>
      <c r="BW73" s="180"/>
      <c r="BX73" s="180"/>
      <c r="BY73" s="180"/>
      <c r="BZ73" s="180"/>
      <c r="CA73" s="180"/>
      <c r="CB73" s="180"/>
      <c r="CC73" s="180"/>
      <c r="CD73" s="180"/>
      <c r="CE73" s="180"/>
      <c r="CF73" s="180"/>
      <c r="CG73" s="180"/>
    </row>
    <row r="74" spans="2:85" customFormat="1" ht="200.15" customHeight="1" x14ac:dyDescent="0.35">
      <c r="B74" s="181" t="s">
        <v>5494</v>
      </c>
      <c r="C74" s="181" t="s">
        <v>5495</v>
      </c>
      <c r="D74" s="182" t="s">
        <v>5496</v>
      </c>
      <c r="E74" s="181" t="s">
        <v>5497</v>
      </c>
      <c r="F74" s="183" t="s">
        <v>4990</v>
      </c>
      <c r="G74" s="182" t="s">
        <v>5498</v>
      </c>
      <c r="H74" s="183">
        <v>176</v>
      </c>
      <c r="I74" s="183" t="s">
        <v>5499</v>
      </c>
      <c r="J74" s="184" t="s">
        <v>5500</v>
      </c>
      <c r="K74" s="181" t="s">
        <v>4709</v>
      </c>
      <c r="L74" s="183" t="s">
        <v>4710</v>
      </c>
      <c r="M74" s="182" t="s">
        <v>4408</v>
      </c>
      <c r="N74" s="185" t="s">
        <v>5501</v>
      </c>
      <c r="O74" s="182" t="s">
        <v>5502</v>
      </c>
      <c r="P74" s="182" t="s">
        <v>5503</v>
      </c>
      <c r="Q74" s="182" t="s">
        <v>4715</v>
      </c>
      <c r="R74" s="182" t="s">
        <v>4716</v>
      </c>
      <c r="S74" s="182" t="s">
        <v>4717</v>
      </c>
      <c r="T74" s="182" t="s">
        <v>4718</v>
      </c>
      <c r="U74" s="182" t="s">
        <v>4719</v>
      </c>
      <c r="V74" s="186" t="s">
        <v>4773</v>
      </c>
      <c r="W74" s="187">
        <v>0.4</v>
      </c>
      <c r="X74" s="186" t="s">
        <v>4896</v>
      </c>
      <c r="Y74" s="187">
        <v>0.2</v>
      </c>
      <c r="Z74" s="58" t="s">
        <v>4725</v>
      </c>
      <c r="AA74" s="182" t="s">
        <v>5504</v>
      </c>
      <c r="AB74" s="186" t="s">
        <v>4724</v>
      </c>
      <c r="AC74" s="215">
        <v>6.0479999999999992E-2</v>
      </c>
      <c r="AD74" s="186" t="s">
        <v>4896</v>
      </c>
      <c r="AE74" s="215">
        <v>0.15000000000000002</v>
      </c>
      <c r="AF74" s="292" t="s">
        <v>4725</v>
      </c>
      <c r="AG74" s="182" t="s">
        <v>5505</v>
      </c>
      <c r="AH74" s="181" t="s">
        <v>4727</v>
      </c>
      <c r="AI74" s="182" t="s">
        <v>1256</v>
      </c>
      <c r="AJ74" s="182" t="s">
        <v>1256</v>
      </c>
      <c r="AK74" s="182" t="s">
        <v>1256</v>
      </c>
      <c r="AL74" s="182" t="s">
        <v>1256</v>
      </c>
      <c r="AM74" s="182" t="s">
        <v>1256</v>
      </c>
      <c r="AN74" s="182" t="s">
        <v>1256</v>
      </c>
      <c r="AO74" s="182" t="s">
        <v>5506</v>
      </c>
      <c r="AP74" s="182" t="s">
        <v>5507</v>
      </c>
      <c r="AQ74" s="182" t="s">
        <v>5508</v>
      </c>
      <c r="AR74" s="180"/>
      <c r="AS74" s="180"/>
      <c r="AT74" s="180"/>
      <c r="AU74" s="180"/>
      <c r="AV74" s="180"/>
      <c r="AW74" s="180"/>
      <c r="AX74" s="180"/>
      <c r="AY74" s="180"/>
      <c r="AZ74" s="180"/>
      <c r="BA74" s="180"/>
      <c r="BB74" s="180"/>
      <c r="BC74" s="180"/>
      <c r="BD74" s="180"/>
      <c r="BE74" s="180"/>
      <c r="BF74" s="180"/>
      <c r="BG74" s="180"/>
      <c r="BH74" s="180"/>
      <c r="BI74" s="180"/>
      <c r="BJ74" s="180"/>
      <c r="BK74" s="180"/>
      <c r="BL74" s="180"/>
      <c r="BM74" s="180"/>
      <c r="BN74" s="180"/>
      <c r="BO74" s="180"/>
      <c r="BP74" s="180"/>
      <c r="BQ74" s="180"/>
      <c r="BR74" s="180"/>
      <c r="BS74" s="180"/>
      <c r="BT74" s="180"/>
      <c r="BU74" s="180"/>
      <c r="BV74" s="180"/>
      <c r="BW74" s="180"/>
      <c r="BX74" s="180"/>
      <c r="BY74" s="180"/>
      <c r="BZ74" s="180"/>
      <c r="CA74" s="180"/>
      <c r="CB74" s="180"/>
      <c r="CC74" s="180"/>
      <c r="CD74" s="180"/>
      <c r="CE74" s="180"/>
      <c r="CF74" s="180"/>
      <c r="CG74" s="180"/>
    </row>
    <row r="75" spans="2:85" customFormat="1" ht="200.15" customHeight="1" x14ac:dyDescent="0.35">
      <c r="B75" s="181" t="s">
        <v>5494</v>
      </c>
      <c r="C75" s="181" t="s">
        <v>5495</v>
      </c>
      <c r="D75" s="182" t="s">
        <v>5496</v>
      </c>
      <c r="E75" s="181" t="s">
        <v>5497</v>
      </c>
      <c r="F75" s="183" t="s">
        <v>4990</v>
      </c>
      <c r="G75" s="182" t="s">
        <v>5509</v>
      </c>
      <c r="H75" s="183">
        <v>177</v>
      </c>
      <c r="I75" s="183" t="s">
        <v>5510</v>
      </c>
      <c r="J75" s="184" t="s">
        <v>5511</v>
      </c>
      <c r="K75" s="181" t="s">
        <v>4709</v>
      </c>
      <c r="L75" s="183" t="s">
        <v>4710</v>
      </c>
      <c r="M75" s="182" t="s">
        <v>4408</v>
      </c>
      <c r="N75" s="185" t="s">
        <v>5512</v>
      </c>
      <c r="O75" s="182" t="s">
        <v>5502</v>
      </c>
      <c r="P75" s="182" t="s">
        <v>5513</v>
      </c>
      <c r="Q75" s="182" t="s">
        <v>4715</v>
      </c>
      <c r="R75" s="182" t="s">
        <v>4716</v>
      </c>
      <c r="S75" s="182" t="s">
        <v>4717</v>
      </c>
      <c r="T75" s="182" t="s">
        <v>4718</v>
      </c>
      <c r="U75" s="182" t="s">
        <v>4719</v>
      </c>
      <c r="V75" s="186" t="s">
        <v>4867</v>
      </c>
      <c r="W75" s="187">
        <v>0.8</v>
      </c>
      <c r="X75" s="186" t="s">
        <v>4896</v>
      </c>
      <c r="Y75" s="187">
        <v>0.2</v>
      </c>
      <c r="Z75" s="58" t="s">
        <v>4722</v>
      </c>
      <c r="AA75" s="182" t="s">
        <v>5514</v>
      </c>
      <c r="AB75" s="186" t="s">
        <v>4773</v>
      </c>
      <c r="AC75" s="215">
        <v>0.33600000000000002</v>
      </c>
      <c r="AD75" s="186" t="s">
        <v>4896</v>
      </c>
      <c r="AE75" s="215">
        <v>0.15000000000000002</v>
      </c>
      <c r="AF75" s="292" t="s">
        <v>4725</v>
      </c>
      <c r="AG75" s="182" t="s">
        <v>5515</v>
      </c>
      <c r="AH75" s="181" t="s">
        <v>4727</v>
      </c>
      <c r="AI75" s="182" t="s">
        <v>1256</v>
      </c>
      <c r="AJ75" s="182" t="s">
        <v>1256</v>
      </c>
      <c r="AK75" s="182" t="s">
        <v>1256</v>
      </c>
      <c r="AL75" s="182" t="s">
        <v>1256</v>
      </c>
      <c r="AM75" s="182" t="s">
        <v>1256</v>
      </c>
      <c r="AN75" s="182" t="s">
        <v>1256</v>
      </c>
      <c r="AO75" s="182" t="s">
        <v>5516</v>
      </c>
      <c r="AP75" s="182" t="s">
        <v>5517</v>
      </c>
      <c r="AQ75" s="182" t="s">
        <v>5518</v>
      </c>
      <c r="AR75" s="180"/>
      <c r="AS75" s="180"/>
      <c r="AT75" s="180"/>
      <c r="AU75" s="180"/>
      <c r="AV75" s="180"/>
      <c r="AW75" s="180"/>
      <c r="AX75" s="180"/>
      <c r="AY75" s="180"/>
      <c r="AZ75" s="180"/>
      <c r="BA75" s="180"/>
      <c r="BB75" s="180"/>
      <c r="BC75" s="180"/>
      <c r="BD75" s="180"/>
      <c r="BE75" s="180"/>
      <c r="BF75" s="180"/>
      <c r="BG75" s="180"/>
      <c r="BH75" s="180"/>
      <c r="BI75" s="180"/>
      <c r="BJ75" s="180"/>
      <c r="BK75" s="180"/>
      <c r="BL75" s="180"/>
      <c r="BM75" s="180"/>
      <c r="BN75" s="180"/>
      <c r="BO75" s="180"/>
      <c r="BP75" s="180"/>
      <c r="BQ75" s="180"/>
      <c r="BR75" s="180"/>
      <c r="BS75" s="180"/>
      <c r="BT75" s="180"/>
      <c r="BU75" s="180"/>
      <c r="BV75" s="180"/>
      <c r="BW75" s="180"/>
      <c r="BX75" s="180"/>
      <c r="BY75" s="180"/>
      <c r="BZ75" s="180"/>
      <c r="CA75" s="180"/>
      <c r="CB75" s="180"/>
      <c r="CC75" s="180"/>
      <c r="CD75" s="180"/>
      <c r="CE75" s="180"/>
      <c r="CF75" s="180"/>
      <c r="CG75" s="180"/>
    </row>
    <row r="76" spans="2:85" customFormat="1" ht="200.15" customHeight="1" x14ac:dyDescent="0.35">
      <c r="B76" s="181" t="s">
        <v>5494</v>
      </c>
      <c r="C76" s="181" t="s">
        <v>5495</v>
      </c>
      <c r="D76" s="182" t="s">
        <v>5496</v>
      </c>
      <c r="E76" s="181" t="s">
        <v>5497</v>
      </c>
      <c r="F76" s="183" t="s">
        <v>4990</v>
      </c>
      <c r="G76" s="182" t="s">
        <v>5519</v>
      </c>
      <c r="H76" s="183">
        <v>178</v>
      </c>
      <c r="I76" s="183" t="s">
        <v>5520</v>
      </c>
      <c r="J76" s="184" t="s">
        <v>5521</v>
      </c>
      <c r="K76" s="181" t="s">
        <v>4709</v>
      </c>
      <c r="L76" s="183" t="s">
        <v>4710</v>
      </c>
      <c r="M76" s="182" t="s">
        <v>4408</v>
      </c>
      <c r="N76" s="185" t="s">
        <v>5522</v>
      </c>
      <c r="O76" s="182" t="s">
        <v>5502</v>
      </c>
      <c r="P76" s="182" t="s">
        <v>5523</v>
      </c>
      <c r="Q76" s="182" t="s">
        <v>4715</v>
      </c>
      <c r="R76" s="182" t="s">
        <v>4716</v>
      </c>
      <c r="S76" s="182" t="s">
        <v>4717</v>
      </c>
      <c r="T76" s="182" t="s">
        <v>4718</v>
      </c>
      <c r="U76" s="182" t="s">
        <v>4719</v>
      </c>
      <c r="V76" s="186" t="s">
        <v>4773</v>
      </c>
      <c r="W76" s="187">
        <v>0.4</v>
      </c>
      <c r="X76" s="186" t="s">
        <v>4896</v>
      </c>
      <c r="Y76" s="187">
        <v>0.2</v>
      </c>
      <c r="Z76" s="58" t="s">
        <v>4725</v>
      </c>
      <c r="AA76" s="182" t="s">
        <v>5524</v>
      </c>
      <c r="AB76" s="186" t="s">
        <v>4724</v>
      </c>
      <c r="AC76" s="215">
        <v>0.16799999999999998</v>
      </c>
      <c r="AD76" s="186" t="s">
        <v>4896</v>
      </c>
      <c r="AE76" s="215">
        <v>0.15000000000000002</v>
      </c>
      <c r="AF76" s="292" t="s">
        <v>4725</v>
      </c>
      <c r="AG76" s="182" t="s">
        <v>5525</v>
      </c>
      <c r="AH76" s="181" t="s">
        <v>4727</v>
      </c>
      <c r="AI76" s="182" t="s">
        <v>1256</v>
      </c>
      <c r="AJ76" s="182" t="s">
        <v>1256</v>
      </c>
      <c r="AK76" s="182" t="s">
        <v>1256</v>
      </c>
      <c r="AL76" s="182" t="s">
        <v>1256</v>
      </c>
      <c r="AM76" s="182" t="s">
        <v>1256</v>
      </c>
      <c r="AN76" s="182" t="s">
        <v>1256</v>
      </c>
      <c r="AO76" s="182" t="s">
        <v>5526</v>
      </c>
      <c r="AP76" s="182" t="s">
        <v>5527</v>
      </c>
      <c r="AQ76" s="182" t="s">
        <v>5528</v>
      </c>
      <c r="AR76" s="180"/>
      <c r="AS76" s="180"/>
      <c r="AT76" s="180"/>
      <c r="AU76" s="180"/>
      <c r="AV76" s="180"/>
      <c r="AW76" s="180"/>
      <c r="AX76" s="180"/>
      <c r="AY76" s="180"/>
      <c r="AZ76" s="180"/>
      <c r="BA76" s="180"/>
      <c r="BB76" s="180"/>
      <c r="BC76" s="180"/>
      <c r="BD76" s="180"/>
      <c r="BE76" s="180"/>
      <c r="BF76" s="180"/>
      <c r="BG76" s="180"/>
      <c r="BH76" s="180"/>
      <c r="BI76" s="180"/>
      <c r="BJ76" s="180"/>
      <c r="BK76" s="180"/>
      <c r="BL76" s="180"/>
      <c r="BM76" s="180"/>
      <c r="BN76" s="180"/>
      <c r="BO76" s="180"/>
      <c r="BP76" s="180"/>
      <c r="BQ76" s="180"/>
      <c r="BR76" s="180"/>
      <c r="BS76" s="180"/>
      <c r="BT76" s="180"/>
      <c r="BU76" s="180"/>
      <c r="BV76" s="180"/>
      <c r="BW76" s="180"/>
      <c r="BX76" s="180"/>
      <c r="BY76" s="180"/>
      <c r="BZ76" s="180"/>
      <c r="CA76" s="180"/>
      <c r="CB76" s="180"/>
      <c r="CC76" s="180"/>
      <c r="CD76" s="180"/>
      <c r="CE76" s="180"/>
      <c r="CF76" s="180"/>
      <c r="CG76" s="180"/>
    </row>
    <row r="77" spans="2:85" customFormat="1" ht="200.15" customHeight="1" x14ac:dyDescent="0.35">
      <c r="B77" s="181" t="s">
        <v>5494</v>
      </c>
      <c r="C77" s="181" t="s">
        <v>5495</v>
      </c>
      <c r="D77" s="182" t="s">
        <v>5496</v>
      </c>
      <c r="E77" s="181" t="s">
        <v>5497</v>
      </c>
      <c r="F77" s="183" t="s">
        <v>4990</v>
      </c>
      <c r="G77" s="182" t="s">
        <v>5498</v>
      </c>
      <c r="H77" s="183">
        <v>175</v>
      </c>
      <c r="I77" s="183" t="s">
        <v>5529</v>
      </c>
      <c r="J77" s="184" t="s">
        <v>5530</v>
      </c>
      <c r="K77" s="181" t="s">
        <v>4744</v>
      </c>
      <c r="L77" s="183" t="s">
        <v>4842</v>
      </c>
      <c r="M77" s="182" t="s">
        <v>4408</v>
      </c>
      <c r="N77" s="185" t="s">
        <v>5531</v>
      </c>
      <c r="O77" s="182" t="s">
        <v>5502</v>
      </c>
      <c r="P77" s="182" t="s">
        <v>5532</v>
      </c>
      <c r="Q77" s="182" t="s">
        <v>4715</v>
      </c>
      <c r="R77" s="182" t="s">
        <v>4716</v>
      </c>
      <c r="S77" s="182" t="s">
        <v>4717</v>
      </c>
      <c r="T77" s="182" t="s">
        <v>4718</v>
      </c>
      <c r="U77" s="182" t="s">
        <v>4719</v>
      </c>
      <c r="V77" s="186" t="s">
        <v>4724</v>
      </c>
      <c r="W77" s="187">
        <v>0.2</v>
      </c>
      <c r="X77" s="186" t="s">
        <v>4794</v>
      </c>
      <c r="Y77" s="187">
        <v>0.6</v>
      </c>
      <c r="Z77" s="58" t="s">
        <v>4722</v>
      </c>
      <c r="AA77" s="182" t="s">
        <v>5533</v>
      </c>
      <c r="AB77" s="186" t="s">
        <v>4724</v>
      </c>
      <c r="AC77" s="215">
        <v>3.0239999999999996E-2</v>
      </c>
      <c r="AD77" s="186" t="s">
        <v>4794</v>
      </c>
      <c r="AE77" s="215">
        <v>0.6</v>
      </c>
      <c r="AF77" s="292" t="s">
        <v>4722</v>
      </c>
      <c r="AG77" s="182" t="s">
        <v>5534</v>
      </c>
      <c r="AH77" s="181" t="s">
        <v>4752</v>
      </c>
      <c r="AI77" s="188" t="s">
        <v>5535</v>
      </c>
      <c r="AJ77" s="188" t="s">
        <v>5536</v>
      </c>
      <c r="AK77" s="188" t="s">
        <v>5537</v>
      </c>
      <c r="AL77" s="188" t="s">
        <v>5538</v>
      </c>
      <c r="AM77" s="216" t="s">
        <v>5539</v>
      </c>
      <c r="AN77" s="216" t="s">
        <v>5540</v>
      </c>
      <c r="AO77" s="182" t="s">
        <v>5541</v>
      </c>
      <c r="AP77" s="182" t="s">
        <v>5542</v>
      </c>
      <c r="AQ77" s="182" t="s">
        <v>5543</v>
      </c>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0"/>
      <c r="BR77" s="180"/>
      <c r="BS77" s="180"/>
      <c r="BT77" s="180"/>
      <c r="BU77" s="180"/>
      <c r="BV77" s="180"/>
      <c r="BW77" s="180"/>
      <c r="BX77" s="180"/>
      <c r="BY77" s="180"/>
      <c r="BZ77" s="180"/>
      <c r="CA77" s="180"/>
      <c r="CB77" s="180"/>
      <c r="CC77" s="180"/>
      <c r="CD77" s="180"/>
      <c r="CE77" s="180"/>
      <c r="CF77" s="180"/>
      <c r="CG77" s="180"/>
    </row>
    <row r="78" spans="2:85" customFormat="1" ht="200.15" customHeight="1" x14ac:dyDescent="0.35">
      <c r="B78" s="181" t="s">
        <v>5544</v>
      </c>
      <c r="C78" s="181" t="s">
        <v>5545</v>
      </c>
      <c r="D78" s="182" t="s">
        <v>5546</v>
      </c>
      <c r="E78" s="181" t="s">
        <v>4445</v>
      </c>
      <c r="F78" s="183" t="s">
        <v>4816</v>
      </c>
      <c r="G78" s="182" t="s">
        <v>5547</v>
      </c>
      <c r="H78" s="183">
        <v>182</v>
      </c>
      <c r="I78" s="183" t="s">
        <v>5548</v>
      </c>
      <c r="J78" s="184" t="s">
        <v>5549</v>
      </c>
      <c r="K78" s="181" t="s">
        <v>4709</v>
      </c>
      <c r="L78" s="183" t="s">
        <v>4710</v>
      </c>
      <c r="M78" s="182" t="s">
        <v>1432</v>
      </c>
      <c r="N78" s="185" t="s">
        <v>5550</v>
      </c>
      <c r="O78" s="182" t="s">
        <v>5551</v>
      </c>
      <c r="P78" s="182" t="s">
        <v>5552</v>
      </c>
      <c r="Q78" s="182" t="s">
        <v>5553</v>
      </c>
      <c r="R78" s="182" t="s">
        <v>4716</v>
      </c>
      <c r="S78" s="182" t="s">
        <v>4846</v>
      </c>
      <c r="T78" s="182" t="s">
        <v>452</v>
      </c>
      <c r="U78" s="182" t="s">
        <v>5554</v>
      </c>
      <c r="V78" s="186" t="s">
        <v>4724</v>
      </c>
      <c r="W78" s="187">
        <v>0.2</v>
      </c>
      <c r="X78" s="186" t="s">
        <v>4721</v>
      </c>
      <c r="Y78" s="187">
        <v>0.4</v>
      </c>
      <c r="Z78" s="58" t="s">
        <v>4725</v>
      </c>
      <c r="AA78" s="182" t="s">
        <v>5555</v>
      </c>
      <c r="AB78" s="186" t="s">
        <v>4724</v>
      </c>
      <c r="AC78" s="215">
        <v>2.1167999999999999E-2</v>
      </c>
      <c r="AD78" s="186" t="s">
        <v>4896</v>
      </c>
      <c r="AE78" s="215">
        <v>0.16875000000000001</v>
      </c>
      <c r="AF78" s="292" t="s">
        <v>4725</v>
      </c>
      <c r="AG78" s="182" t="s">
        <v>5214</v>
      </c>
      <c r="AH78" s="181" t="s">
        <v>4727</v>
      </c>
      <c r="AI78" s="182" t="s">
        <v>1256</v>
      </c>
      <c r="AJ78" s="182" t="s">
        <v>1256</v>
      </c>
      <c r="AK78" s="182" t="s">
        <v>1256</v>
      </c>
      <c r="AL78" s="182" t="s">
        <v>1256</v>
      </c>
      <c r="AM78" s="182" t="s">
        <v>1256</v>
      </c>
      <c r="AN78" s="182" t="s">
        <v>1256</v>
      </c>
      <c r="AO78" s="182" t="s">
        <v>5556</v>
      </c>
      <c r="AP78" s="182" t="s">
        <v>5557</v>
      </c>
      <c r="AQ78" s="182" t="s">
        <v>5558</v>
      </c>
      <c r="AR78" s="180"/>
      <c r="AS78" s="180"/>
      <c r="AT78" s="180"/>
      <c r="AU78" s="180"/>
      <c r="AV78" s="180"/>
      <c r="AW78" s="180"/>
      <c r="AX78" s="180"/>
      <c r="AY78" s="180"/>
      <c r="AZ78" s="180"/>
      <c r="BA78" s="180"/>
      <c r="BB78" s="180"/>
      <c r="BC78" s="180"/>
      <c r="BD78" s="180"/>
      <c r="BE78" s="180"/>
      <c r="BF78" s="180"/>
      <c r="BG78" s="180"/>
      <c r="BH78" s="180"/>
      <c r="BI78" s="180"/>
      <c r="BJ78" s="180"/>
      <c r="BK78" s="180"/>
      <c r="BL78" s="180"/>
      <c r="BM78" s="180"/>
      <c r="BN78" s="180"/>
      <c r="BO78" s="180"/>
      <c r="BP78" s="180"/>
      <c r="BQ78" s="180"/>
      <c r="BR78" s="180"/>
      <c r="BS78" s="180"/>
      <c r="BT78" s="180"/>
      <c r="BU78" s="180"/>
      <c r="BV78" s="180"/>
      <c r="BW78" s="180"/>
      <c r="BX78" s="180"/>
      <c r="BY78" s="180"/>
      <c r="BZ78" s="180"/>
      <c r="CA78" s="180"/>
      <c r="CB78" s="180"/>
      <c r="CC78" s="180"/>
      <c r="CD78" s="180"/>
      <c r="CE78" s="180"/>
      <c r="CF78" s="180"/>
      <c r="CG78" s="180"/>
    </row>
    <row r="79" spans="2:85" customFormat="1" ht="200.15" customHeight="1" x14ac:dyDescent="0.35">
      <c r="B79" s="181" t="s">
        <v>5544</v>
      </c>
      <c r="C79" s="181" t="s">
        <v>5545</v>
      </c>
      <c r="D79" s="182" t="s">
        <v>5546</v>
      </c>
      <c r="E79" s="181" t="s">
        <v>4445</v>
      </c>
      <c r="F79" s="183" t="s">
        <v>4816</v>
      </c>
      <c r="G79" s="182" t="s">
        <v>5559</v>
      </c>
      <c r="H79" s="183">
        <v>183</v>
      </c>
      <c r="I79" s="183" t="s">
        <v>5560</v>
      </c>
      <c r="J79" s="184" t="s">
        <v>5561</v>
      </c>
      <c r="K79" s="181" t="s">
        <v>4709</v>
      </c>
      <c r="L79" s="183" t="s">
        <v>4710</v>
      </c>
      <c r="M79" s="182" t="s">
        <v>1432</v>
      </c>
      <c r="N79" s="190" t="s">
        <v>5562</v>
      </c>
      <c r="O79" s="188" t="s">
        <v>5563</v>
      </c>
      <c r="P79" s="188" t="s">
        <v>5564</v>
      </c>
      <c r="Q79" s="182" t="s">
        <v>5553</v>
      </c>
      <c r="R79" s="182" t="s">
        <v>4716</v>
      </c>
      <c r="S79" s="182" t="s">
        <v>4846</v>
      </c>
      <c r="T79" s="182" t="s">
        <v>4718</v>
      </c>
      <c r="U79" s="182" t="s">
        <v>4719</v>
      </c>
      <c r="V79" s="186" t="s">
        <v>4720</v>
      </c>
      <c r="W79" s="187">
        <v>0.6</v>
      </c>
      <c r="X79" s="186" t="s">
        <v>4794</v>
      </c>
      <c r="Y79" s="187">
        <v>0.6</v>
      </c>
      <c r="Z79" s="58" t="s">
        <v>4722</v>
      </c>
      <c r="AA79" s="182" t="s">
        <v>5565</v>
      </c>
      <c r="AB79" s="186" t="s">
        <v>4724</v>
      </c>
      <c r="AC79" s="215">
        <v>0.10584</v>
      </c>
      <c r="AD79" s="186" t="s">
        <v>4721</v>
      </c>
      <c r="AE79" s="215">
        <v>0.25312499999999999</v>
      </c>
      <c r="AF79" s="292" t="s">
        <v>4725</v>
      </c>
      <c r="AG79" s="182" t="s">
        <v>5204</v>
      </c>
      <c r="AH79" s="181" t="s">
        <v>4727</v>
      </c>
      <c r="AI79" s="182" t="s">
        <v>1256</v>
      </c>
      <c r="AJ79" s="182" t="s">
        <v>1256</v>
      </c>
      <c r="AK79" s="182" t="s">
        <v>1256</v>
      </c>
      <c r="AL79" s="182" t="s">
        <v>1256</v>
      </c>
      <c r="AM79" s="182" t="s">
        <v>1256</v>
      </c>
      <c r="AN79" s="182" t="s">
        <v>1256</v>
      </c>
      <c r="AO79" s="182" t="s">
        <v>5566</v>
      </c>
      <c r="AP79" s="182" t="s">
        <v>5567</v>
      </c>
      <c r="AQ79" s="182" t="s">
        <v>5568</v>
      </c>
      <c r="AR79" s="180"/>
      <c r="AS79" s="180"/>
      <c r="AT79" s="180"/>
      <c r="AU79" s="180"/>
      <c r="AV79" s="180"/>
      <c r="AW79" s="180"/>
      <c r="AX79" s="180"/>
      <c r="AY79" s="180"/>
      <c r="AZ79" s="180"/>
      <c r="BA79" s="180"/>
      <c r="BB79" s="180"/>
      <c r="BC79" s="180"/>
      <c r="BD79" s="180"/>
      <c r="BE79" s="180"/>
      <c r="BF79" s="180"/>
      <c r="BG79" s="180"/>
      <c r="BH79" s="180"/>
      <c r="BI79" s="180"/>
      <c r="BJ79" s="180"/>
      <c r="BK79" s="180"/>
      <c r="BL79" s="180"/>
      <c r="BM79" s="180"/>
      <c r="BN79" s="180"/>
      <c r="BO79" s="180"/>
      <c r="BP79" s="180"/>
      <c r="BQ79" s="180"/>
      <c r="BR79" s="180"/>
      <c r="BS79" s="180"/>
      <c r="BT79" s="180"/>
      <c r="BU79" s="180"/>
      <c r="BV79" s="180"/>
      <c r="BW79" s="180"/>
      <c r="BX79" s="180"/>
      <c r="BY79" s="180"/>
      <c r="BZ79" s="180"/>
      <c r="CA79" s="180"/>
      <c r="CB79" s="180"/>
      <c r="CC79" s="180"/>
      <c r="CD79" s="180"/>
      <c r="CE79" s="180"/>
      <c r="CF79" s="180"/>
      <c r="CG79" s="180"/>
    </row>
    <row r="80" spans="2:85" customFormat="1" ht="200.15" customHeight="1" x14ac:dyDescent="0.35">
      <c r="B80" s="181" t="s">
        <v>5544</v>
      </c>
      <c r="C80" s="181" t="s">
        <v>5545</v>
      </c>
      <c r="D80" s="182" t="s">
        <v>5546</v>
      </c>
      <c r="E80" s="181" t="s">
        <v>4445</v>
      </c>
      <c r="F80" s="183" t="s">
        <v>4816</v>
      </c>
      <c r="G80" s="182" t="s">
        <v>5569</v>
      </c>
      <c r="H80" s="183">
        <v>184</v>
      </c>
      <c r="I80" s="183" t="s">
        <v>5570</v>
      </c>
      <c r="J80" s="184" t="s">
        <v>5571</v>
      </c>
      <c r="K80" s="181" t="s">
        <v>4709</v>
      </c>
      <c r="L80" s="183" t="s">
        <v>5572</v>
      </c>
      <c r="M80" s="182" t="s">
        <v>1432</v>
      </c>
      <c r="N80" s="185" t="s">
        <v>5573</v>
      </c>
      <c r="O80" s="182" t="s">
        <v>5574</v>
      </c>
      <c r="P80" s="182" t="s">
        <v>5575</v>
      </c>
      <c r="Q80" s="182" t="s">
        <v>5553</v>
      </c>
      <c r="R80" s="182" t="s">
        <v>4716</v>
      </c>
      <c r="S80" s="182" t="s">
        <v>4846</v>
      </c>
      <c r="T80" s="182" t="s">
        <v>452</v>
      </c>
      <c r="U80" s="182" t="s">
        <v>5554</v>
      </c>
      <c r="V80" s="186" t="s">
        <v>4720</v>
      </c>
      <c r="W80" s="187">
        <v>0.6</v>
      </c>
      <c r="X80" s="186" t="s">
        <v>4721</v>
      </c>
      <c r="Y80" s="187">
        <v>0.4</v>
      </c>
      <c r="Z80" s="58" t="s">
        <v>4722</v>
      </c>
      <c r="AA80" s="182" t="s">
        <v>5576</v>
      </c>
      <c r="AB80" s="186" t="s">
        <v>4724</v>
      </c>
      <c r="AC80" s="215">
        <v>6.3504000000000005E-2</v>
      </c>
      <c r="AD80" s="186" t="s">
        <v>4721</v>
      </c>
      <c r="AE80" s="215">
        <v>0.22500000000000003</v>
      </c>
      <c r="AF80" s="292" t="s">
        <v>4725</v>
      </c>
      <c r="AG80" s="182" t="s">
        <v>5577</v>
      </c>
      <c r="AH80" s="181" t="s">
        <v>4727</v>
      </c>
      <c r="AI80" s="182" t="s">
        <v>1256</v>
      </c>
      <c r="AJ80" s="182" t="s">
        <v>1256</v>
      </c>
      <c r="AK80" s="182" t="s">
        <v>1256</v>
      </c>
      <c r="AL80" s="182" t="s">
        <v>1256</v>
      </c>
      <c r="AM80" s="182" t="s">
        <v>1256</v>
      </c>
      <c r="AN80" s="182" t="s">
        <v>1256</v>
      </c>
      <c r="AO80" s="182" t="s">
        <v>5578</v>
      </c>
      <c r="AP80" s="182" t="s">
        <v>5579</v>
      </c>
      <c r="AQ80" s="182" t="s">
        <v>5580</v>
      </c>
      <c r="AR80" s="180"/>
      <c r="AS80" s="180"/>
      <c r="AT80" s="180"/>
      <c r="AU80" s="180"/>
      <c r="AV80" s="180"/>
      <c r="AW80" s="180"/>
      <c r="AX80" s="180"/>
      <c r="AY80" s="180"/>
      <c r="AZ80" s="180"/>
      <c r="BA80" s="180"/>
      <c r="BB80" s="180"/>
      <c r="BC80" s="180"/>
      <c r="BD80" s="180"/>
      <c r="BE80" s="180"/>
      <c r="BF80" s="180"/>
      <c r="BG80" s="180"/>
      <c r="BH80" s="180"/>
      <c r="BI80" s="180"/>
      <c r="BJ80" s="180"/>
      <c r="BK80" s="180"/>
      <c r="BL80" s="180"/>
      <c r="BM80" s="180"/>
      <c r="BN80" s="180"/>
      <c r="BO80" s="180"/>
      <c r="BP80" s="180"/>
      <c r="BQ80" s="180"/>
      <c r="BR80" s="180"/>
      <c r="BS80" s="180"/>
      <c r="BT80" s="180"/>
      <c r="BU80" s="180"/>
      <c r="BV80" s="180"/>
      <c r="BW80" s="180"/>
      <c r="BX80" s="180"/>
      <c r="BY80" s="180"/>
      <c r="BZ80" s="180"/>
      <c r="CA80" s="180"/>
      <c r="CB80" s="180"/>
      <c r="CC80" s="180"/>
      <c r="CD80" s="180"/>
      <c r="CE80" s="180"/>
      <c r="CF80" s="180"/>
      <c r="CG80" s="180"/>
    </row>
    <row r="81" spans="2:85" customFormat="1" ht="200.15" customHeight="1" x14ac:dyDescent="0.35">
      <c r="B81" s="181" t="s">
        <v>5544</v>
      </c>
      <c r="C81" s="181" t="s">
        <v>5545</v>
      </c>
      <c r="D81" s="182" t="s">
        <v>5546</v>
      </c>
      <c r="E81" s="181" t="s">
        <v>4445</v>
      </c>
      <c r="F81" s="183" t="s">
        <v>4816</v>
      </c>
      <c r="G81" s="182" t="s">
        <v>5581</v>
      </c>
      <c r="H81" s="183">
        <v>185</v>
      </c>
      <c r="I81" s="183" t="s">
        <v>5582</v>
      </c>
      <c r="J81" s="184" t="s">
        <v>5583</v>
      </c>
      <c r="K81" s="181" t="s">
        <v>4709</v>
      </c>
      <c r="L81" s="183" t="s">
        <v>4710</v>
      </c>
      <c r="M81" s="182" t="s">
        <v>1432</v>
      </c>
      <c r="N81" s="185" t="s">
        <v>5584</v>
      </c>
      <c r="O81" s="182" t="s">
        <v>5585</v>
      </c>
      <c r="P81" s="182" t="s">
        <v>5586</v>
      </c>
      <c r="Q81" s="182" t="s">
        <v>5553</v>
      </c>
      <c r="R81" s="182" t="s">
        <v>4716</v>
      </c>
      <c r="S81" s="182" t="s">
        <v>5088</v>
      </c>
      <c r="T81" s="182" t="s">
        <v>452</v>
      </c>
      <c r="U81" s="182" t="s">
        <v>5554</v>
      </c>
      <c r="V81" s="186" t="s">
        <v>4773</v>
      </c>
      <c r="W81" s="187">
        <v>0.4</v>
      </c>
      <c r="X81" s="186" t="s">
        <v>4721</v>
      </c>
      <c r="Y81" s="187">
        <v>0.4</v>
      </c>
      <c r="Z81" s="58" t="s">
        <v>4722</v>
      </c>
      <c r="AA81" s="182" t="s">
        <v>5587</v>
      </c>
      <c r="AB81" s="186" t="s">
        <v>4724</v>
      </c>
      <c r="AC81" s="215">
        <v>0.16799999999999998</v>
      </c>
      <c r="AD81" s="186" t="s">
        <v>4721</v>
      </c>
      <c r="AE81" s="215">
        <v>0.30000000000000004</v>
      </c>
      <c r="AF81" s="292" t="s">
        <v>4725</v>
      </c>
      <c r="AG81" s="182" t="s">
        <v>5577</v>
      </c>
      <c r="AH81" s="181" t="s">
        <v>4727</v>
      </c>
      <c r="AI81" s="182" t="s">
        <v>1256</v>
      </c>
      <c r="AJ81" s="182" t="s">
        <v>1256</v>
      </c>
      <c r="AK81" s="182" t="s">
        <v>1256</v>
      </c>
      <c r="AL81" s="182" t="s">
        <v>1256</v>
      </c>
      <c r="AM81" s="182" t="s">
        <v>1256</v>
      </c>
      <c r="AN81" s="182" t="s">
        <v>1256</v>
      </c>
      <c r="AO81" s="182" t="s">
        <v>5588</v>
      </c>
      <c r="AP81" s="182" t="s">
        <v>5589</v>
      </c>
      <c r="AQ81" s="182" t="s">
        <v>5590</v>
      </c>
      <c r="AR81" s="180"/>
      <c r="AS81" s="180"/>
      <c r="AT81" s="180"/>
      <c r="AU81" s="180"/>
      <c r="AV81" s="180"/>
      <c r="AW81" s="180"/>
      <c r="AX81" s="180"/>
      <c r="AY81" s="180"/>
      <c r="AZ81" s="180"/>
      <c r="BA81" s="180"/>
      <c r="BB81" s="180"/>
      <c r="BC81" s="180"/>
      <c r="BD81" s="180"/>
      <c r="BE81" s="180"/>
      <c r="BF81" s="180"/>
      <c r="BG81" s="180"/>
      <c r="BH81" s="180"/>
      <c r="BI81" s="180"/>
      <c r="BJ81" s="180"/>
      <c r="BK81" s="180"/>
      <c r="BL81" s="180"/>
      <c r="BM81" s="180"/>
      <c r="BN81" s="180"/>
      <c r="BO81" s="180"/>
      <c r="BP81" s="180"/>
      <c r="BQ81" s="180"/>
      <c r="BR81" s="180"/>
      <c r="BS81" s="180"/>
      <c r="BT81" s="180"/>
      <c r="BU81" s="180"/>
      <c r="BV81" s="180"/>
      <c r="BW81" s="180"/>
      <c r="BX81" s="180"/>
      <c r="BY81" s="180"/>
      <c r="BZ81" s="180"/>
      <c r="CA81" s="180"/>
      <c r="CB81" s="180"/>
      <c r="CC81" s="180"/>
      <c r="CD81" s="180"/>
      <c r="CE81" s="180"/>
      <c r="CF81" s="180"/>
      <c r="CG81" s="180"/>
    </row>
    <row r="82" spans="2:85" customFormat="1" ht="200.15" customHeight="1" x14ac:dyDescent="0.35">
      <c r="B82" s="181" t="s">
        <v>5544</v>
      </c>
      <c r="C82" s="181" t="s">
        <v>5545</v>
      </c>
      <c r="D82" s="182" t="s">
        <v>5546</v>
      </c>
      <c r="E82" s="181" t="s">
        <v>4445</v>
      </c>
      <c r="F82" s="183" t="s">
        <v>4816</v>
      </c>
      <c r="G82" s="182" t="s">
        <v>5591</v>
      </c>
      <c r="H82" s="183">
        <v>186</v>
      </c>
      <c r="I82" s="183" t="s">
        <v>5592</v>
      </c>
      <c r="J82" s="184" t="s">
        <v>5593</v>
      </c>
      <c r="K82" s="181" t="s">
        <v>4709</v>
      </c>
      <c r="L82" s="183" t="s">
        <v>4979</v>
      </c>
      <c r="M82" s="182" t="s">
        <v>1432</v>
      </c>
      <c r="N82" s="185" t="s">
        <v>5594</v>
      </c>
      <c r="O82" s="182" t="s">
        <v>5595</v>
      </c>
      <c r="P82" s="182" t="s">
        <v>5596</v>
      </c>
      <c r="Q82" s="182" t="s">
        <v>5553</v>
      </c>
      <c r="R82" s="182" t="s">
        <v>4716</v>
      </c>
      <c r="S82" s="182" t="s">
        <v>4717</v>
      </c>
      <c r="T82" s="182" t="s">
        <v>4718</v>
      </c>
      <c r="U82" s="182" t="s">
        <v>4719</v>
      </c>
      <c r="V82" s="186" t="s">
        <v>4720</v>
      </c>
      <c r="W82" s="187">
        <v>0.6</v>
      </c>
      <c r="X82" s="186" t="s">
        <v>4721</v>
      </c>
      <c r="Y82" s="187">
        <v>0.4</v>
      </c>
      <c r="Z82" s="58" t="s">
        <v>4722</v>
      </c>
      <c r="AA82" s="182" t="s">
        <v>5597</v>
      </c>
      <c r="AB82" s="186" t="s">
        <v>4724</v>
      </c>
      <c r="AC82" s="215">
        <v>0.1512</v>
      </c>
      <c r="AD82" s="186" t="s">
        <v>4721</v>
      </c>
      <c r="AE82" s="215">
        <v>0.30000000000000004</v>
      </c>
      <c r="AF82" s="292" t="s">
        <v>4725</v>
      </c>
      <c r="AG82" s="182" t="s">
        <v>5204</v>
      </c>
      <c r="AH82" s="181" t="s">
        <v>4727</v>
      </c>
      <c r="AI82" s="182" t="s">
        <v>1256</v>
      </c>
      <c r="AJ82" s="182" t="s">
        <v>1256</v>
      </c>
      <c r="AK82" s="182" t="s">
        <v>1256</v>
      </c>
      <c r="AL82" s="182" t="s">
        <v>1256</v>
      </c>
      <c r="AM82" s="182" t="s">
        <v>1256</v>
      </c>
      <c r="AN82" s="182" t="s">
        <v>1256</v>
      </c>
      <c r="AO82" s="182" t="s">
        <v>5598</v>
      </c>
      <c r="AP82" s="182" t="s">
        <v>5599</v>
      </c>
      <c r="AQ82" s="182" t="s">
        <v>5600</v>
      </c>
      <c r="AR82" s="180"/>
      <c r="AS82" s="180"/>
      <c r="AT82" s="180"/>
      <c r="AU82" s="180"/>
      <c r="AV82" s="180"/>
      <c r="AW82" s="180"/>
      <c r="AX82" s="180"/>
      <c r="AY82" s="180"/>
      <c r="AZ82" s="180"/>
      <c r="BA82" s="180"/>
      <c r="BB82" s="180"/>
      <c r="BC82" s="180"/>
      <c r="BD82" s="180"/>
      <c r="BE82" s="180"/>
      <c r="BF82" s="180"/>
      <c r="BG82" s="180"/>
      <c r="BH82" s="180"/>
      <c r="BI82" s="180"/>
      <c r="BJ82" s="180"/>
      <c r="BK82" s="180"/>
      <c r="BL82" s="180"/>
      <c r="BM82" s="180"/>
      <c r="BN82" s="180"/>
      <c r="BO82" s="180"/>
      <c r="BP82" s="180"/>
      <c r="BQ82" s="180"/>
      <c r="BR82" s="180"/>
      <c r="BS82" s="180"/>
      <c r="BT82" s="180"/>
      <c r="BU82" s="180"/>
      <c r="BV82" s="180"/>
      <c r="BW82" s="180"/>
      <c r="BX82" s="180"/>
      <c r="BY82" s="180"/>
      <c r="BZ82" s="180"/>
      <c r="CA82" s="180"/>
      <c r="CB82" s="180"/>
      <c r="CC82" s="180"/>
      <c r="CD82" s="180"/>
      <c r="CE82" s="180"/>
      <c r="CF82" s="180"/>
      <c r="CG82" s="180"/>
    </row>
    <row r="83" spans="2:85" customFormat="1" ht="200.15" customHeight="1" x14ac:dyDescent="0.35">
      <c r="B83" s="181" t="s">
        <v>5544</v>
      </c>
      <c r="C83" s="181" t="s">
        <v>5545</v>
      </c>
      <c r="D83" s="182" t="s">
        <v>5546</v>
      </c>
      <c r="E83" s="181" t="s">
        <v>4445</v>
      </c>
      <c r="F83" s="183" t="s">
        <v>4816</v>
      </c>
      <c r="G83" s="182" t="s">
        <v>5601</v>
      </c>
      <c r="H83" s="183">
        <v>187</v>
      </c>
      <c r="I83" s="183" t="s">
        <v>5602</v>
      </c>
      <c r="J83" s="184" t="s">
        <v>5603</v>
      </c>
      <c r="K83" s="181" t="s">
        <v>4709</v>
      </c>
      <c r="L83" s="183" t="s">
        <v>4979</v>
      </c>
      <c r="M83" s="182" t="s">
        <v>1432</v>
      </c>
      <c r="N83" s="185" t="s">
        <v>5604</v>
      </c>
      <c r="O83" s="182" t="s">
        <v>5605</v>
      </c>
      <c r="P83" s="182" t="s">
        <v>5606</v>
      </c>
      <c r="Q83" s="182" t="s">
        <v>5553</v>
      </c>
      <c r="R83" s="182" t="s">
        <v>4716</v>
      </c>
      <c r="S83" s="182" t="s">
        <v>4866</v>
      </c>
      <c r="T83" s="182" t="s">
        <v>4718</v>
      </c>
      <c r="U83" s="182" t="s">
        <v>4719</v>
      </c>
      <c r="V83" s="186" t="s">
        <v>4773</v>
      </c>
      <c r="W83" s="187">
        <v>0.4</v>
      </c>
      <c r="X83" s="186" t="s">
        <v>4721</v>
      </c>
      <c r="Y83" s="187">
        <v>0.4</v>
      </c>
      <c r="Z83" s="58" t="s">
        <v>4722</v>
      </c>
      <c r="AA83" s="182" t="s">
        <v>5607</v>
      </c>
      <c r="AB83" s="186" t="s">
        <v>4724</v>
      </c>
      <c r="AC83" s="215">
        <v>6.0479999999999992E-2</v>
      </c>
      <c r="AD83" s="186" t="s">
        <v>4721</v>
      </c>
      <c r="AE83" s="215">
        <v>0.30000000000000004</v>
      </c>
      <c r="AF83" s="292" t="s">
        <v>4725</v>
      </c>
      <c r="AG83" s="182" t="s">
        <v>5608</v>
      </c>
      <c r="AH83" s="181" t="s">
        <v>4727</v>
      </c>
      <c r="AI83" s="182" t="s">
        <v>1256</v>
      </c>
      <c r="AJ83" s="182" t="s">
        <v>1256</v>
      </c>
      <c r="AK83" s="182" t="s">
        <v>1256</v>
      </c>
      <c r="AL83" s="182" t="s">
        <v>1256</v>
      </c>
      <c r="AM83" s="182" t="s">
        <v>1256</v>
      </c>
      <c r="AN83" s="182" t="s">
        <v>1256</v>
      </c>
      <c r="AO83" s="182" t="s">
        <v>5609</v>
      </c>
      <c r="AP83" s="182" t="s">
        <v>5610</v>
      </c>
      <c r="AQ83" s="182" t="s">
        <v>5611</v>
      </c>
      <c r="AR83" s="180"/>
      <c r="AS83" s="180"/>
      <c r="AT83" s="180"/>
      <c r="AU83" s="180"/>
      <c r="AV83" s="180"/>
      <c r="AW83" s="180"/>
      <c r="AX83" s="180"/>
      <c r="AY83" s="180"/>
      <c r="AZ83" s="180"/>
      <c r="BA83" s="180"/>
      <c r="BB83" s="180"/>
      <c r="BC83" s="180"/>
      <c r="BD83" s="180"/>
      <c r="BE83" s="180"/>
      <c r="BF83" s="180"/>
      <c r="BG83" s="180"/>
      <c r="BH83" s="180"/>
      <c r="BI83" s="180"/>
      <c r="BJ83" s="180"/>
      <c r="BK83" s="180"/>
      <c r="BL83" s="180"/>
      <c r="BM83" s="180"/>
      <c r="BN83" s="180"/>
      <c r="BO83" s="180"/>
      <c r="BP83" s="180"/>
      <c r="BQ83" s="180"/>
      <c r="BR83" s="180"/>
      <c r="BS83" s="180"/>
      <c r="BT83" s="180"/>
      <c r="BU83" s="180"/>
      <c r="BV83" s="180"/>
      <c r="BW83" s="180"/>
      <c r="BX83" s="180"/>
      <c r="BY83" s="180"/>
      <c r="BZ83" s="180"/>
      <c r="CA83" s="180"/>
      <c r="CB83" s="180"/>
      <c r="CC83" s="180"/>
      <c r="CD83" s="180"/>
      <c r="CE83" s="180"/>
      <c r="CF83" s="180"/>
      <c r="CG83" s="180"/>
    </row>
    <row r="84" spans="2:85" customFormat="1" ht="200.15" customHeight="1" x14ac:dyDescent="0.35">
      <c r="B84" s="181" t="s">
        <v>5544</v>
      </c>
      <c r="C84" s="181" t="s">
        <v>5545</v>
      </c>
      <c r="D84" s="182" t="s">
        <v>5546</v>
      </c>
      <c r="E84" s="181" t="s">
        <v>4445</v>
      </c>
      <c r="F84" s="183" t="s">
        <v>4816</v>
      </c>
      <c r="G84" s="182" t="s">
        <v>5612</v>
      </c>
      <c r="H84" s="183">
        <v>188</v>
      </c>
      <c r="I84" s="183" t="s">
        <v>5613</v>
      </c>
      <c r="J84" s="184" t="s">
        <v>5614</v>
      </c>
      <c r="K84" s="181" t="s">
        <v>4709</v>
      </c>
      <c r="L84" s="183" t="s">
        <v>4979</v>
      </c>
      <c r="M84" s="182" t="s">
        <v>1432</v>
      </c>
      <c r="N84" s="185" t="s">
        <v>5604</v>
      </c>
      <c r="O84" s="182" t="s">
        <v>5605</v>
      </c>
      <c r="P84" s="182" t="s">
        <v>5615</v>
      </c>
      <c r="Q84" s="182" t="s">
        <v>5553</v>
      </c>
      <c r="R84" s="182" t="s">
        <v>4716</v>
      </c>
      <c r="S84" s="182" t="s">
        <v>4717</v>
      </c>
      <c r="T84" s="182" t="s">
        <v>4718</v>
      </c>
      <c r="U84" s="182" t="s">
        <v>4719</v>
      </c>
      <c r="V84" s="186" t="s">
        <v>4773</v>
      </c>
      <c r="W84" s="187">
        <v>0.4</v>
      </c>
      <c r="X84" s="186" t="s">
        <v>4721</v>
      </c>
      <c r="Y84" s="187">
        <v>0.4</v>
      </c>
      <c r="Z84" s="58" t="s">
        <v>4722</v>
      </c>
      <c r="AA84" s="182" t="s">
        <v>5607</v>
      </c>
      <c r="AB84" s="186" t="s">
        <v>4724</v>
      </c>
      <c r="AC84" s="215">
        <v>0.1008</v>
      </c>
      <c r="AD84" s="186" t="s">
        <v>4721</v>
      </c>
      <c r="AE84" s="215">
        <v>0.30000000000000004</v>
      </c>
      <c r="AF84" s="292" t="s">
        <v>4725</v>
      </c>
      <c r="AG84" s="182" t="s">
        <v>6031</v>
      </c>
      <c r="AH84" s="181" t="s">
        <v>4727</v>
      </c>
      <c r="AI84" s="182" t="s">
        <v>1256</v>
      </c>
      <c r="AJ84" s="182" t="s">
        <v>1256</v>
      </c>
      <c r="AK84" s="182" t="s">
        <v>1256</v>
      </c>
      <c r="AL84" s="182" t="s">
        <v>1256</v>
      </c>
      <c r="AM84" s="182" t="s">
        <v>1256</v>
      </c>
      <c r="AN84" s="182" t="s">
        <v>1256</v>
      </c>
      <c r="AO84" s="182" t="s">
        <v>5616</v>
      </c>
      <c r="AP84" s="182" t="s">
        <v>5617</v>
      </c>
      <c r="AQ84" s="182" t="s">
        <v>5618</v>
      </c>
      <c r="AR84" s="180"/>
      <c r="AS84" s="180"/>
      <c r="AT84" s="180"/>
      <c r="AU84" s="180"/>
      <c r="AV84" s="180"/>
      <c r="AW84" s="180"/>
      <c r="AX84" s="180"/>
      <c r="AY84" s="180"/>
      <c r="AZ84" s="180"/>
      <c r="BA84" s="180"/>
      <c r="BB84" s="180"/>
      <c r="BC84" s="180"/>
      <c r="BD84" s="180"/>
      <c r="BE84" s="180"/>
      <c r="BF84" s="180"/>
      <c r="BG84" s="180"/>
      <c r="BH84" s="180"/>
      <c r="BI84" s="180"/>
      <c r="BJ84" s="180"/>
      <c r="BK84" s="180"/>
      <c r="BL84" s="180"/>
      <c r="BM84" s="180"/>
      <c r="BN84" s="180"/>
      <c r="BO84" s="180"/>
      <c r="BP84" s="180"/>
      <c r="BQ84" s="180"/>
      <c r="BR84" s="180"/>
      <c r="BS84" s="180"/>
      <c r="BT84" s="180"/>
      <c r="BU84" s="180"/>
      <c r="BV84" s="180"/>
      <c r="BW84" s="180"/>
      <c r="BX84" s="180"/>
      <c r="BY84" s="180"/>
      <c r="BZ84" s="180"/>
      <c r="CA84" s="180"/>
      <c r="CB84" s="180"/>
      <c r="CC84" s="180"/>
      <c r="CD84" s="180"/>
      <c r="CE84" s="180"/>
      <c r="CF84" s="180"/>
      <c r="CG84" s="180"/>
    </row>
    <row r="85" spans="2:85" customFormat="1" ht="200.15" customHeight="1" x14ac:dyDescent="0.35">
      <c r="B85" s="181" t="s">
        <v>5544</v>
      </c>
      <c r="C85" s="181" t="s">
        <v>5545</v>
      </c>
      <c r="D85" s="182" t="s">
        <v>5546</v>
      </c>
      <c r="E85" s="181" t="s">
        <v>4445</v>
      </c>
      <c r="F85" s="183" t="s">
        <v>4816</v>
      </c>
      <c r="G85" s="182" t="s">
        <v>5619</v>
      </c>
      <c r="H85" s="183">
        <v>189</v>
      </c>
      <c r="I85" s="183" t="s">
        <v>5620</v>
      </c>
      <c r="J85" s="184" t="s">
        <v>5621</v>
      </c>
      <c r="K85" s="181" t="s">
        <v>4709</v>
      </c>
      <c r="L85" s="183" t="s">
        <v>4979</v>
      </c>
      <c r="M85" s="182" t="s">
        <v>1432</v>
      </c>
      <c r="N85" s="185" t="s">
        <v>5604</v>
      </c>
      <c r="O85" s="182" t="s">
        <v>5605</v>
      </c>
      <c r="P85" s="182" t="s">
        <v>5622</v>
      </c>
      <c r="Q85" s="182" t="s">
        <v>5553</v>
      </c>
      <c r="R85" s="182" t="s">
        <v>4716</v>
      </c>
      <c r="S85" s="182" t="s">
        <v>4717</v>
      </c>
      <c r="T85" s="182" t="s">
        <v>4718</v>
      </c>
      <c r="U85" s="182" t="s">
        <v>4719</v>
      </c>
      <c r="V85" s="186" t="s">
        <v>4720</v>
      </c>
      <c r="W85" s="187">
        <v>0.6</v>
      </c>
      <c r="X85" s="186" t="s">
        <v>4721</v>
      </c>
      <c r="Y85" s="187">
        <v>0.4</v>
      </c>
      <c r="Z85" s="58" t="s">
        <v>4722</v>
      </c>
      <c r="AA85" s="182" t="s">
        <v>5623</v>
      </c>
      <c r="AB85" s="186" t="s">
        <v>4773</v>
      </c>
      <c r="AC85" s="215">
        <v>0.252</v>
      </c>
      <c r="AD85" s="186" t="s">
        <v>4721</v>
      </c>
      <c r="AE85" s="215">
        <v>0.30000000000000004</v>
      </c>
      <c r="AF85" s="292" t="s">
        <v>4725</v>
      </c>
      <c r="AG85" s="182" t="s">
        <v>5204</v>
      </c>
      <c r="AH85" s="181" t="s">
        <v>4727</v>
      </c>
      <c r="AI85" s="182" t="s">
        <v>1256</v>
      </c>
      <c r="AJ85" s="182" t="s">
        <v>1256</v>
      </c>
      <c r="AK85" s="182" t="s">
        <v>1256</v>
      </c>
      <c r="AL85" s="182" t="s">
        <v>1256</v>
      </c>
      <c r="AM85" s="182" t="s">
        <v>1256</v>
      </c>
      <c r="AN85" s="182" t="s">
        <v>1256</v>
      </c>
      <c r="AO85" s="182" t="s">
        <v>5624</v>
      </c>
      <c r="AP85" s="182" t="s">
        <v>5625</v>
      </c>
      <c r="AQ85" s="182" t="s">
        <v>5626</v>
      </c>
      <c r="AR85" s="180"/>
      <c r="AS85" s="180"/>
      <c r="AT85" s="180"/>
      <c r="AU85" s="180"/>
      <c r="AV85" s="180"/>
      <c r="AW85" s="180"/>
      <c r="AX85" s="180"/>
      <c r="AY85" s="180"/>
      <c r="AZ85" s="180"/>
      <c r="BA85" s="180"/>
      <c r="BB85" s="180"/>
      <c r="BC85" s="180"/>
      <c r="BD85" s="180"/>
      <c r="BE85" s="180"/>
      <c r="BF85" s="180"/>
      <c r="BG85" s="180"/>
      <c r="BH85" s="180"/>
      <c r="BI85" s="180"/>
      <c r="BJ85" s="180"/>
      <c r="BK85" s="180"/>
      <c r="BL85" s="180"/>
      <c r="BM85" s="180"/>
      <c r="BN85" s="180"/>
      <c r="BO85" s="180"/>
      <c r="BP85" s="180"/>
      <c r="BQ85" s="180"/>
      <c r="BR85" s="180"/>
      <c r="BS85" s="180"/>
      <c r="BT85" s="180"/>
      <c r="BU85" s="180"/>
      <c r="BV85" s="180"/>
      <c r="BW85" s="180"/>
      <c r="BX85" s="180"/>
      <c r="BY85" s="180"/>
      <c r="BZ85" s="180"/>
      <c r="CA85" s="180"/>
      <c r="CB85" s="180"/>
      <c r="CC85" s="180"/>
      <c r="CD85" s="180"/>
      <c r="CE85" s="180"/>
      <c r="CF85" s="180"/>
      <c r="CG85" s="180"/>
    </row>
    <row r="86" spans="2:85" customFormat="1" ht="200.15" customHeight="1" x14ac:dyDescent="0.35">
      <c r="B86" s="181" t="s">
        <v>5544</v>
      </c>
      <c r="C86" s="181" t="s">
        <v>5545</v>
      </c>
      <c r="D86" s="182" t="s">
        <v>5546</v>
      </c>
      <c r="E86" s="181" t="s">
        <v>4445</v>
      </c>
      <c r="F86" s="183" t="s">
        <v>4816</v>
      </c>
      <c r="G86" s="182" t="s">
        <v>5627</v>
      </c>
      <c r="H86" s="183">
        <v>179</v>
      </c>
      <c r="I86" s="183" t="s">
        <v>5628</v>
      </c>
      <c r="J86" s="184" t="s">
        <v>5629</v>
      </c>
      <c r="K86" s="181" t="s">
        <v>4744</v>
      </c>
      <c r="L86" s="183" t="s">
        <v>4842</v>
      </c>
      <c r="M86" s="182" t="s">
        <v>1432</v>
      </c>
      <c r="N86" s="185" t="s">
        <v>5630</v>
      </c>
      <c r="O86" s="182" t="s">
        <v>5605</v>
      </c>
      <c r="P86" s="182" t="s">
        <v>5631</v>
      </c>
      <c r="Q86" s="182" t="s">
        <v>5553</v>
      </c>
      <c r="R86" s="182" t="s">
        <v>4716</v>
      </c>
      <c r="S86" s="182" t="s">
        <v>5632</v>
      </c>
      <c r="T86" s="182" t="s">
        <v>4718</v>
      </c>
      <c r="U86" s="182" t="s">
        <v>4719</v>
      </c>
      <c r="V86" s="186" t="s">
        <v>4773</v>
      </c>
      <c r="W86" s="187">
        <v>0.4</v>
      </c>
      <c r="X86" s="186" t="s">
        <v>4748</v>
      </c>
      <c r="Y86" s="187">
        <v>0.8</v>
      </c>
      <c r="Z86" s="58" t="s">
        <v>4749</v>
      </c>
      <c r="AA86" s="182" t="s">
        <v>5633</v>
      </c>
      <c r="AB86" s="186" t="s">
        <v>4724</v>
      </c>
      <c r="AC86" s="215">
        <v>0.11759999999999998</v>
      </c>
      <c r="AD86" s="186" t="s">
        <v>4748</v>
      </c>
      <c r="AE86" s="215">
        <v>0.8</v>
      </c>
      <c r="AF86" s="292" t="s">
        <v>4749</v>
      </c>
      <c r="AG86" s="182" t="s">
        <v>5634</v>
      </c>
      <c r="AH86" s="181" t="s">
        <v>4752</v>
      </c>
      <c r="AI86" s="188" t="s">
        <v>5635</v>
      </c>
      <c r="AJ86" s="188" t="s">
        <v>5636</v>
      </c>
      <c r="AK86" s="188" t="s">
        <v>5637</v>
      </c>
      <c r="AL86" s="188" t="s">
        <v>5638</v>
      </c>
      <c r="AM86" s="188" t="s">
        <v>5032</v>
      </c>
      <c r="AN86" s="188" t="s">
        <v>4885</v>
      </c>
      <c r="AO86" s="182" t="s">
        <v>5639</v>
      </c>
      <c r="AP86" s="182" t="s">
        <v>5640</v>
      </c>
      <c r="AQ86" s="182" t="s">
        <v>5641</v>
      </c>
      <c r="AR86" s="180"/>
      <c r="AS86" s="180"/>
      <c r="AT86" s="180"/>
      <c r="AU86" s="180"/>
      <c r="AV86" s="180"/>
      <c r="AW86" s="180"/>
      <c r="AX86" s="180"/>
      <c r="AY86" s="180"/>
      <c r="AZ86" s="180"/>
      <c r="BA86" s="180"/>
      <c r="BB86" s="180"/>
      <c r="BC86" s="180"/>
      <c r="BD86" s="180"/>
      <c r="BE86" s="180"/>
      <c r="BF86" s="180"/>
      <c r="BG86" s="180"/>
      <c r="BH86" s="180"/>
      <c r="BI86" s="180"/>
      <c r="BJ86" s="180"/>
      <c r="BK86" s="180"/>
      <c r="BL86" s="180"/>
      <c r="BM86" s="180"/>
      <c r="BN86" s="180"/>
      <c r="BO86" s="180"/>
      <c r="BP86" s="180"/>
      <c r="BQ86" s="180"/>
      <c r="BR86" s="180"/>
      <c r="BS86" s="180"/>
      <c r="BT86" s="180"/>
      <c r="BU86" s="180"/>
      <c r="BV86" s="180"/>
      <c r="BW86" s="180"/>
      <c r="BX86" s="180"/>
      <c r="BY86" s="180"/>
      <c r="BZ86" s="180"/>
      <c r="CA86" s="180"/>
      <c r="CB86" s="180"/>
      <c r="CC86" s="180"/>
      <c r="CD86" s="180"/>
      <c r="CE86" s="180"/>
      <c r="CF86" s="180"/>
      <c r="CG86" s="180"/>
    </row>
    <row r="87" spans="2:85" customFormat="1" ht="200.15" customHeight="1" x14ac:dyDescent="0.35">
      <c r="B87" s="181" t="s">
        <v>5544</v>
      </c>
      <c r="C87" s="181" t="s">
        <v>5545</v>
      </c>
      <c r="D87" s="182" t="s">
        <v>5546</v>
      </c>
      <c r="E87" s="181" t="s">
        <v>4445</v>
      </c>
      <c r="F87" s="183" t="s">
        <v>4816</v>
      </c>
      <c r="G87" s="182" t="s">
        <v>5642</v>
      </c>
      <c r="H87" s="183">
        <v>180</v>
      </c>
      <c r="I87" s="183" t="s">
        <v>5643</v>
      </c>
      <c r="J87" s="184" t="s">
        <v>5644</v>
      </c>
      <c r="K87" s="181" t="s">
        <v>4744</v>
      </c>
      <c r="L87" s="183" t="s">
        <v>4979</v>
      </c>
      <c r="M87" s="182" t="s">
        <v>1432</v>
      </c>
      <c r="N87" s="185" t="s">
        <v>5604</v>
      </c>
      <c r="O87" s="182" t="s">
        <v>5605</v>
      </c>
      <c r="P87" s="182" t="s">
        <v>5645</v>
      </c>
      <c r="Q87" s="182" t="s">
        <v>5553</v>
      </c>
      <c r="R87" s="182" t="s">
        <v>4716</v>
      </c>
      <c r="S87" s="182" t="s">
        <v>4866</v>
      </c>
      <c r="T87" s="182" t="s">
        <v>4718</v>
      </c>
      <c r="U87" s="182" t="s">
        <v>4719</v>
      </c>
      <c r="V87" s="186" t="s">
        <v>4724</v>
      </c>
      <c r="W87" s="187">
        <v>0.2</v>
      </c>
      <c r="X87" s="186" t="s">
        <v>4794</v>
      </c>
      <c r="Y87" s="187">
        <v>0.6</v>
      </c>
      <c r="Z87" s="58" t="s">
        <v>4722</v>
      </c>
      <c r="AA87" s="182" t="s">
        <v>5646</v>
      </c>
      <c r="AB87" s="186" t="s">
        <v>4724</v>
      </c>
      <c r="AC87" s="215">
        <v>8.3999999999999991E-2</v>
      </c>
      <c r="AD87" s="186" t="s">
        <v>4794</v>
      </c>
      <c r="AE87" s="215">
        <v>0.6</v>
      </c>
      <c r="AF87" s="292" t="s">
        <v>4722</v>
      </c>
      <c r="AG87" s="182" t="s">
        <v>5647</v>
      </c>
      <c r="AH87" s="181" t="s">
        <v>4752</v>
      </c>
      <c r="AI87" s="188" t="s">
        <v>5648</v>
      </c>
      <c r="AJ87" s="188" t="s">
        <v>5649</v>
      </c>
      <c r="AK87" s="188" t="s">
        <v>5650</v>
      </c>
      <c r="AL87" s="188" t="s">
        <v>5651</v>
      </c>
      <c r="AM87" s="188" t="s">
        <v>5032</v>
      </c>
      <c r="AN87" s="188" t="s">
        <v>5652</v>
      </c>
      <c r="AO87" s="182" t="s">
        <v>5653</v>
      </c>
      <c r="AP87" s="182" t="s">
        <v>5654</v>
      </c>
      <c r="AQ87" s="182" t="s">
        <v>5655</v>
      </c>
      <c r="AR87" s="180"/>
      <c r="AS87" s="180"/>
      <c r="AT87" s="180"/>
      <c r="AU87" s="180"/>
      <c r="AV87" s="180"/>
      <c r="AW87" s="180"/>
      <c r="AX87" s="180"/>
      <c r="AY87" s="180"/>
      <c r="AZ87" s="180"/>
      <c r="BA87" s="180"/>
      <c r="BB87" s="180"/>
      <c r="BC87" s="180"/>
      <c r="BD87" s="180"/>
      <c r="BE87" s="180"/>
      <c r="BF87" s="180"/>
      <c r="BG87" s="180"/>
      <c r="BH87" s="180"/>
      <c r="BI87" s="180"/>
      <c r="BJ87" s="180"/>
      <c r="BK87" s="180"/>
      <c r="BL87" s="180"/>
      <c r="BM87" s="180"/>
      <c r="BN87" s="180"/>
      <c r="BO87" s="180"/>
      <c r="BP87" s="180"/>
      <c r="BQ87" s="180"/>
      <c r="BR87" s="180"/>
      <c r="BS87" s="180"/>
      <c r="BT87" s="180"/>
      <c r="BU87" s="180"/>
      <c r="BV87" s="180"/>
      <c r="BW87" s="180"/>
      <c r="BX87" s="180"/>
      <c r="BY87" s="180"/>
      <c r="BZ87" s="180"/>
      <c r="CA87" s="180"/>
      <c r="CB87" s="180"/>
      <c r="CC87" s="180"/>
      <c r="CD87" s="180"/>
      <c r="CE87" s="180"/>
      <c r="CF87" s="180"/>
      <c r="CG87" s="180"/>
    </row>
    <row r="88" spans="2:85" customFormat="1" ht="200.15" customHeight="1" x14ac:dyDescent="0.35">
      <c r="B88" s="181" t="s">
        <v>5544</v>
      </c>
      <c r="C88" s="181" t="s">
        <v>5545</v>
      </c>
      <c r="D88" s="182" t="s">
        <v>5546</v>
      </c>
      <c r="E88" s="181" t="s">
        <v>4445</v>
      </c>
      <c r="F88" s="183" t="s">
        <v>4816</v>
      </c>
      <c r="G88" s="182" t="s">
        <v>5627</v>
      </c>
      <c r="H88" s="183">
        <v>191</v>
      </c>
      <c r="I88" s="183" t="s">
        <v>5656</v>
      </c>
      <c r="J88" s="184" t="s">
        <v>5657</v>
      </c>
      <c r="K88" s="181" t="s">
        <v>4709</v>
      </c>
      <c r="L88" s="183" t="s">
        <v>4710</v>
      </c>
      <c r="M88" s="182" t="s">
        <v>1432</v>
      </c>
      <c r="N88" s="185" t="s">
        <v>5658</v>
      </c>
      <c r="O88" s="182" t="s">
        <v>5585</v>
      </c>
      <c r="P88" s="182" t="s">
        <v>5659</v>
      </c>
      <c r="Q88" s="182" t="s">
        <v>5553</v>
      </c>
      <c r="R88" s="182" t="s">
        <v>4716</v>
      </c>
      <c r="S88" s="182" t="s">
        <v>5088</v>
      </c>
      <c r="T88" s="182" t="s">
        <v>4718</v>
      </c>
      <c r="U88" s="182" t="s">
        <v>4719</v>
      </c>
      <c r="V88" s="186" t="s">
        <v>4773</v>
      </c>
      <c r="W88" s="187">
        <v>0.4</v>
      </c>
      <c r="X88" s="186" t="s">
        <v>4721</v>
      </c>
      <c r="Y88" s="187">
        <v>0.4</v>
      </c>
      <c r="Z88" s="58" t="s">
        <v>4722</v>
      </c>
      <c r="AA88" s="182" t="s">
        <v>5660</v>
      </c>
      <c r="AB88" s="186" t="s">
        <v>4724</v>
      </c>
      <c r="AC88" s="215">
        <v>0.16799999999999998</v>
      </c>
      <c r="AD88" s="186" t="s">
        <v>4721</v>
      </c>
      <c r="AE88" s="215">
        <v>0.30000000000000004</v>
      </c>
      <c r="AF88" s="292" t="s">
        <v>4725</v>
      </c>
      <c r="AG88" s="182" t="s">
        <v>5204</v>
      </c>
      <c r="AH88" s="181" t="s">
        <v>4727</v>
      </c>
      <c r="AI88" s="182" t="s">
        <v>1256</v>
      </c>
      <c r="AJ88" s="182" t="s">
        <v>1256</v>
      </c>
      <c r="AK88" s="182" t="s">
        <v>1256</v>
      </c>
      <c r="AL88" s="182" t="s">
        <v>1256</v>
      </c>
      <c r="AM88" s="182" t="s">
        <v>1256</v>
      </c>
      <c r="AN88" s="182" t="s">
        <v>1256</v>
      </c>
      <c r="AO88" s="182" t="s">
        <v>5661</v>
      </c>
      <c r="AP88" s="182" t="s">
        <v>5662</v>
      </c>
      <c r="AQ88" s="182" t="s">
        <v>5663</v>
      </c>
      <c r="AR88" s="180"/>
      <c r="AS88" s="180"/>
      <c r="AT88" s="180"/>
      <c r="AU88" s="180"/>
      <c r="AV88" s="180"/>
      <c r="AW88" s="180"/>
      <c r="AX88" s="180"/>
      <c r="AY88" s="180"/>
      <c r="AZ88" s="180"/>
      <c r="BA88" s="180"/>
      <c r="BB88" s="180"/>
      <c r="BC88" s="180"/>
      <c r="BD88" s="180"/>
      <c r="BE88" s="180"/>
      <c r="BF88" s="180"/>
      <c r="BG88" s="180"/>
      <c r="BH88" s="180"/>
      <c r="BI88" s="180"/>
      <c r="BJ88" s="180"/>
      <c r="BK88" s="180"/>
      <c r="BL88" s="180"/>
      <c r="BM88" s="180"/>
      <c r="BN88" s="180"/>
      <c r="BO88" s="180"/>
      <c r="BP88" s="180"/>
      <c r="BQ88" s="180"/>
      <c r="BR88" s="180"/>
      <c r="BS88" s="180"/>
      <c r="BT88" s="180"/>
      <c r="BU88" s="180"/>
      <c r="BV88" s="180"/>
      <c r="BW88" s="180"/>
      <c r="BX88" s="180"/>
      <c r="BY88" s="180"/>
      <c r="BZ88" s="180"/>
      <c r="CA88" s="180"/>
      <c r="CB88" s="180"/>
      <c r="CC88" s="180"/>
      <c r="CD88" s="180"/>
      <c r="CE88" s="180"/>
      <c r="CF88" s="180"/>
      <c r="CG88" s="180"/>
    </row>
    <row r="89" spans="2:85" customFormat="1" ht="200.15" customHeight="1" x14ac:dyDescent="0.35">
      <c r="B89" s="181" t="s">
        <v>5544</v>
      </c>
      <c r="C89" s="181" t="s">
        <v>5545</v>
      </c>
      <c r="D89" s="182" t="s">
        <v>5546</v>
      </c>
      <c r="E89" s="181" t="s">
        <v>4445</v>
      </c>
      <c r="F89" s="183" t="s">
        <v>4816</v>
      </c>
      <c r="G89" s="182" t="s">
        <v>5664</v>
      </c>
      <c r="H89" s="183">
        <v>192</v>
      </c>
      <c r="I89" s="183" t="s">
        <v>5665</v>
      </c>
      <c r="J89" s="184" t="s">
        <v>5666</v>
      </c>
      <c r="K89" s="181" t="s">
        <v>4709</v>
      </c>
      <c r="L89" s="183" t="s">
        <v>4979</v>
      </c>
      <c r="M89" s="182" t="s">
        <v>5667</v>
      </c>
      <c r="N89" s="185" t="s">
        <v>5668</v>
      </c>
      <c r="O89" s="182" t="s">
        <v>5669</v>
      </c>
      <c r="P89" s="182" t="s">
        <v>5670</v>
      </c>
      <c r="Q89" s="182" t="s">
        <v>5553</v>
      </c>
      <c r="R89" s="182" t="s">
        <v>4716</v>
      </c>
      <c r="S89" s="182" t="s">
        <v>5382</v>
      </c>
      <c r="T89" s="182" t="s">
        <v>2491</v>
      </c>
      <c r="U89" s="182" t="s">
        <v>5118</v>
      </c>
      <c r="V89" s="186" t="s">
        <v>4773</v>
      </c>
      <c r="W89" s="187">
        <v>0.4</v>
      </c>
      <c r="X89" s="186" t="s">
        <v>4721</v>
      </c>
      <c r="Y89" s="187">
        <v>0.4</v>
      </c>
      <c r="Z89" s="58" t="s">
        <v>4722</v>
      </c>
      <c r="AA89" s="182" t="s">
        <v>5671</v>
      </c>
      <c r="AB89" s="186" t="s">
        <v>4724</v>
      </c>
      <c r="AC89" s="215">
        <v>7.0559999999999984E-2</v>
      </c>
      <c r="AD89" s="186" t="s">
        <v>4721</v>
      </c>
      <c r="AE89" s="215">
        <v>0.22500000000000003</v>
      </c>
      <c r="AF89" s="292" t="s">
        <v>4725</v>
      </c>
      <c r="AG89" s="182" t="s">
        <v>5672</v>
      </c>
      <c r="AH89" s="181" t="s">
        <v>4727</v>
      </c>
      <c r="AI89" s="182" t="s">
        <v>1256</v>
      </c>
      <c r="AJ89" s="182" t="s">
        <v>1256</v>
      </c>
      <c r="AK89" s="182" t="s">
        <v>1256</v>
      </c>
      <c r="AL89" s="182" t="s">
        <v>1256</v>
      </c>
      <c r="AM89" s="182" t="s">
        <v>1256</v>
      </c>
      <c r="AN89" s="182" t="s">
        <v>1256</v>
      </c>
      <c r="AO89" s="182" t="s">
        <v>5673</v>
      </c>
      <c r="AP89" s="182" t="s">
        <v>5674</v>
      </c>
      <c r="AQ89" s="182" t="s">
        <v>5675</v>
      </c>
      <c r="AR89" s="180"/>
      <c r="AS89" s="180"/>
      <c r="AT89" s="180"/>
      <c r="AU89" s="180"/>
      <c r="AV89" s="180"/>
      <c r="AW89" s="180"/>
      <c r="AX89" s="180"/>
      <c r="AY89" s="180"/>
      <c r="AZ89" s="180"/>
      <c r="BA89" s="180"/>
      <c r="BB89" s="180"/>
      <c r="BC89" s="180"/>
      <c r="BD89" s="180"/>
      <c r="BE89" s="180"/>
      <c r="BF89" s="180"/>
      <c r="BG89" s="180"/>
      <c r="BH89" s="180"/>
      <c r="BI89" s="180"/>
      <c r="BJ89" s="180"/>
      <c r="BK89" s="180"/>
      <c r="BL89" s="180"/>
      <c r="BM89" s="180"/>
      <c r="BN89" s="180"/>
      <c r="BO89" s="180"/>
      <c r="BP89" s="180"/>
      <c r="BQ89" s="180"/>
      <c r="BR89" s="180"/>
      <c r="BS89" s="180"/>
      <c r="BT89" s="180"/>
      <c r="BU89" s="180"/>
      <c r="BV89" s="180"/>
      <c r="BW89" s="180"/>
      <c r="BX89" s="180"/>
      <c r="BY89" s="180"/>
      <c r="BZ89" s="180"/>
      <c r="CA89" s="180"/>
      <c r="CB89" s="180"/>
      <c r="CC89" s="180"/>
      <c r="CD89" s="180"/>
      <c r="CE89" s="180"/>
      <c r="CF89" s="180"/>
      <c r="CG89" s="180"/>
    </row>
    <row r="90" spans="2:85" customFormat="1" ht="200.15" customHeight="1" x14ac:dyDescent="0.35">
      <c r="B90" s="181" t="s">
        <v>5544</v>
      </c>
      <c r="C90" s="181" t="s">
        <v>5545</v>
      </c>
      <c r="D90" s="182" t="s">
        <v>5546</v>
      </c>
      <c r="E90" s="181" t="s">
        <v>4445</v>
      </c>
      <c r="F90" s="183" t="s">
        <v>4816</v>
      </c>
      <c r="G90" s="182" t="s">
        <v>5676</v>
      </c>
      <c r="H90" s="183">
        <v>193</v>
      </c>
      <c r="I90" s="183" t="s">
        <v>5677</v>
      </c>
      <c r="J90" s="184" t="s">
        <v>5678</v>
      </c>
      <c r="K90" s="181" t="s">
        <v>4709</v>
      </c>
      <c r="L90" s="183" t="s">
        <v>4979</v>
      </c>
      <c r="M90" s="182" t="s">
        <v>5667</v>
      </c>
      <c r="N90" s="185" t="s">
        <v>5679</v>
      </c>
      <c r="O90" s="182" t="s">
        <v>5669</v>
      </c>
      <c r="P90" s="182" t="s">
        <v>5670</v>
      </c>
      <c r="Q90" s="182" t="s">
        <v>5553</v>
      </c>
      <c r="R90" s="182" t="s">
        <v>4716</v>
      </c>
      <c r="S90" s="182" t="s">
        <v>5382</v>
      </c>
      <c r="T90" s="182" t="s">
        <v>2491</v>
      </c>
      <c r="U90" s="182" t="s">
        <v>5118</v>
      </c>
      <c r="V90" s="186" t="s">
        <v>4773</v>
      </c>
      <c r="W90" s="187">
        <v>0.4</v>
      </c>
      <c r="X90" s="186" t="s">
        <v>4721</v>
      </c>
      <c r="Y90" s="187">
        <v>0.4</v>
      </c>
      <c r="Z90" s="58" t="s">
        <v>4722</v>
      </c>
      <c r="AA90" s="182" t="s">
        <v>5680</v>
      </c>
      <c r="AB90" s="186" t="s">
        <v>4724</v>
      </c>
      <c r="AC90" s="215">
        <v>0.11760000000000001</v>
      </c>
      <c r="AD90" s="186" t="s">
        <v>4721</v>
      </c>
      <c r="AE90" s="215">
        <v>0.22500000000000003</v>
      </c>
      <c r="AF90" s="292" t="s">
        <v>4725</v>
      </c>
      <c r="AG90" s="182" t="s">
        <v>5681</v>
      </c>
      <c r="AH90" s="181" t="s">
        <v>4727</v>
      </c>
      <c r="AI90" s="182" t="s">
        <v>1256</v>
      </c>
      <c r="AJ90" s="182" t="s">
        <v>1256</v>
      </c>
      <c r="AK90" s="182" t="s">
        <v>1256</v>
      </c>
      <c r="AL90" s="182" t="s">
        <v>1256</v>
      </c>
      <c r="AM90" s="182" t="s">
        <v>1256</v>
      </c>
      <c r="AN90" s="182" t="s">
        <v>1256</v>
      </c>
      <c r="AO90" s="182" t="s">
        <v>5682</v>
      </c>
      <c r="AP90" s="182" t="s">
        <v>5683</v>
      </c>
      <c r="AQ90" s="182" t="s">
        <v>5684</v>
      </c>
      <c r="AR90" s="180"/>
      <c r="AS90" s="180"/>
      <c r="AT90" s="180"/>
      <c r="AU90" s="180"/>
      <c r="AV90" s="180"/>
      <c r="AW90" s="180"/>
      <c r="AX90" s="180"/>
      <c r="AY90" s="180"/>
      <c r="AZ90" s="180"/>
      <c r="BA90" s="180"/>
      <c r="BB90" s="180"/>
      <c r="BC90" s="180"/>
      <c r="BD90" s="180"/>
      <c r="BE90" s="180"/>
      <c r="BF90" s="180"/>
      <c r="BG90" s="180"/>
      <c r="BH90" s="180"/>
      <c r="BI90" s="180"/>
      <c r="BJ90" s="180"/>
      <c r="BK90" s="180"/>
      <c r="BL90" s="180"/>
      <c r="BM90" s="180"/>
      <c r="BN90" s="180"/>
      <c r="BO90" s="180"/>
      <c r="BP90" s="180"/>
      <c r="BQ90" s="180"/>
      <c r="BR90" s="180"/>
      <c r="BS90" s="180"/>
      <c r="BT90" s="180"/>
      <c r="BU90" s="180"/>
      <c r="BV90" s="180"/>
      <c r="BW90" s="180"/>
      <c r="BX90" s="180"/>
      <c r="BY90" s="180"/>
      <c r="BZ90" s="180"/>
      <c r="CA90" s="180"/>
      <c r="CB90" s="180"/>
      <c r="CC90" s="180"/>
      <c r="CD90" s="180"/>
      <c r="CE90" s="180"/>
      <c r="CF90" s="180"/>
      <c r="CG90" s="180"/>
    </row>
    <row r="91" spans="2:85" customFormat="1" ht="200.15" customHeight="1" x14ac:dyDescent="0.35">
      <c r="B91" s="181" t="s">
        <v>5544</v>
      </c>
      <c r="C91" s="181" t="s">
        <v>5545</v>
      </c>
      <c r="D91" s="182" t="s">
        <v>5546</v>
      </c>
      <c r="E91" s="181" t="s">
        <v>4445</v>
      </c>
      <c r="F91" s="183" t="s">
        <v>4816</v>
      </c>
      <c r="G91" s="182" t="s">
        <v>5685</v>
      </c>
      <c r="H91" s="183">
        <v>181</v>
      </c>
      <c r="I91" s="183" t="s">
        <v>5686</v>
      </c>
      <c r="J91" s="184" t="s">
        <v>5687</v>
      </c>
      <c r="K91" s="181" t="s">
        <v>4744</v>
      </c>
      <c r="L91" s="183" t="s">
        <v>4842</v>
      </c>
      <c r="M91" s="182" t="s">
        <v>5667</v>
      </c>
      <c r="N91" s="185" t="s">
        <v>5604</v>
      </c>
      <c r="O91" s="182" t="s">
        <v>5605</v>
      </c>
      <c r="P91" s="182" t="s">
        <v>5688</v>
      </c>
      <c r="Q91" s="182" t="s">
        <v>5553</v>
      </c>
      <c r="R91" s="182" t="s">
        <v>4716</v>
      </c>
      <c r="S91" s="182" t="s">
        <v>4846</v>
      </c>
      <c r="T91" s="182" t="s">
        <v>4718</v>
      </c>
      <c r="U91" s="182" t="s">
        <v>4719</v>
      </c>
      <c r="V91" s="186" t="s">
        <v>4724</v>
      </c>
      <c r="W91" s="187">
        <v>0.2</v>
      </c>
      <c r="X91" s="186" t="s">
        <v>4847</v>
      </c>
      <c r="Y91" s="187">
        <v>1</v>
      </c>
      <c r="Z91" s="58" t="s">
        <v>4848</v>
      </c>
      <c r="AA91" s="182" t="s">
        <v>5689</v>
      </c>
      <c r="AB91" s="186" t="s">
        <v>4724</v>
      </c>
      <c r="AC91" s="215">
        <v>5.04E-2</v>
      </c>
      <c r="AD91" s="186" t="s">
        <v>4847</v>
      </c>
      <c r="AE91" s="215">
        <v>1</v>
      </c>
      <c r="AF91" s="292" t="s">
        <v>4848</v>
      </c>
      <c r="AG91" s="182" t="s">
        <v>5690</v>
      </c>
      <c r="AH91" s="181" t="s">
        <v>4752</v>
      </c>
      <c r="AI91" s="188" t="s">
        <v>5691</v>
      </c>
      <c r="AJ91" s="188" t="s">
        <v>5692</v>
      </c>
      <c r="AK91" s="188" t="s">
        <v>5693</v>
      </c>
      <c r="AL91" s="188" t="s">
        <v>5694</v>
      </c>
      <c r="AM91" s="188" t="s">
        <v>5695</v>
      </c>
      <c r="AN91" s="188" t="s">
        <v>4885</v>
      </c>
      <c r="AO91" s="182" t="s">
        <v>5696</v>
      </c>
      <c r="AP91" s="182" t="s">
        <v>5697</v>
      </c>
      <c r="AQ91" s="182" t="s">
        <v>5698</v>
      </c>
      <c r="AR91" s="180"/>
      <c r="AS91" s="180"/>
      <c r="AT91" s="180"/>
      <c r="AU91" s="180"/>
      <c r="AV91" s="180"/>
      <c r="AW91" s="180"/>
      <c r="AX91" s="180"/>
      <c r="AY91" s="180"/>
      <c r="AZ91" s="180"/>
      <c r="BA91" s="180"/>
      <c r="BB91" s="180"/>
      <c r="BC91" s="180"/>
      <c r="BD91" s="180"/>
      <c r="BE91" s="180"/>
      <c r="BF91" s="180"/>
      <c r="BG91" s="180"/>
      <c r="BH91" s="180"/>
      <c r="BI91" s="180"/>
      <c r="BJ91" s="180"/>
      <c r="BK91" s="180"/>
      <c r="BL91" s="180"/>
      <c r="BM91" s="180"/>
      <c r="BN91" s="180"/>
      <c r="BO91" s="180"/>
      <c r="BP91" s="180"/>
      <c r="BQ91" s="180"/>
      <c r="BR91" s="180"/>
      <c r="BS91" s="180"/>
      <c r="BT91" s="180"/>
      <c r="BU91" s="180"/>
      <c r="BV91" s="180"/>
      <c r="BW91" s="180"/>
      <c r="BX91" s="180"/>
      <c r="BY91" s="180"/>
      <c r="BZ91" s="180"/>
      <c r="CA91" s="180"/>
      <c r="CB91" s="180"/>
      <c r="CC91" s="180"/>
      <c r="CD91" s="180"/>
      <c r="CE91" s="180"/>
      <c r="CF91" s="180"/>
      <c r="CG91" s="180"/>
    </row>
    <row r="92" spans="2:85" customFormat="1" ht="200.15" customHeight="1" x14ac:dyDescent="0.35">
      <c r="B92" s="181" t="s">
        <v>5544</v>
      </c>
      <c r="C92" s="181" t="s">
        <v>5545</v>
      </c>
      <c r="D92" s="182" t="s">
        <v>5546</v>
      </c>
      <c r="E92" s="181" t="s">
        <v>4445</v>
      </c>
      <c r="F92" s="183" t="s">
        <v>4816</v>
      </c>
      <c r="G92" s="182" t="s">
        <v>5699</v>
      </c>
      <c r="H92" s="183">
        <v>194</v>
      </c>
      <c r="I92" s="183" t="s">
        <v>5700</v>
      </c>
      <c r="J92" s="184" t="s">
        <v>5701</v>
      </c>
      <c r="K92" s="181" t="s">
        <v>4709</v>
      </c>
      <c r="L92" s="183" t="s">
        <v>4710</v>
      </c>
      <c r="M92" s="182" t="s">
        <v>2804</v>
      </c>
      <c r="N92" s="185" t="s">
        <v>5702</v>
      </c>
      <c r="O92" s="182" t="s">
        <v>5703</v>
      </c>
      <c r="P92" s="182" t="s">
        <v>5704</v>
      </c>
      <c r="Q92" s="182" t="s">
        <v>5705</v>
      </c>
      <c r="R92" s="182" t="s">
        <v>4716</v>
      </c>
      <c r="S92" s="182" t="s">
        <v>4846</v>
      </c>
      <c r="T92" s="182" t="s">
        <v>452</v>
      </c>
      <c r="U92" s="182" t="s">
        <v>5706</v>
      </c>
      <c r="V92" s="186" t="s">
        <v>4724</v>
      </c>
      <c r="W92" s="187">
        <v>0.2</v>
      </c>
      <c r="X92" s="186" t="s">
        <v>4721</v>
      </c>
      <c r="Y92" s="187">
        <v>0.4</v>
      </c>
      <c r="Z92" s="58" t="s">
        <v>4725</v>
      </c>
      <c r="AA92" s="182" t="s">
        <v>5707</v>
      </c>
      <c r="AB92" s="186" t="s">
        <v>4724</v>
      </c>
      <c r="AC92" s="215">
        <v>0.16800000000000001</v>
      </c>
      <c r="AD92" s="186" t="s">
        <v>4896</v>
      </c>
      <c r="AE92" s="215">
        <v>0.253</v>
      </c>
      <c r="AF92" s="292" t="s">
        <v>4725</v>
      </c>
      <c r="AG92" s="182" t="s">
        <v>5204</v>
      </c>
      <c r="AH92" s="181" t="s">
        <v>4752</v>
      </c>
      <c r="AI92" s="188" t="s">
        <v>5708</v>
      </c>
      <c r="AJ92" s="188" t="s">
        <v>5709</v>
      </c>
      <c r="AK92" s="188" t="s">
        <v>5710</v>
      </c>
      <c r="AL92" s="188" t="s">
        <v>5711</v>
      </c>
      <c r="AM92" s="188" t="s">
        <v>5032</v>
      </c>
      <c r="AN92" s="188" t="s">
        <v>5712</v>
      </c>
      <c r="AO92" s="182" t="s">
        <v>5713</v>
      </c>
      <c r="AP92" s="182" t="s">
        <v>5714</v>
      </c>
      <c r="AQ92" s="182" t="s">
        <v>5715</v>
      </c>
      <c r="AR92" s="180"/>
      <c r="AS92" s="180"/>
      <c r="AT92" s="180"/>
      <c r="AU92" s="180"/>
      <c r="AV92" s="180"/>
      <c r="AW92" s="180"/>
      <c r="AX92" s="180"/>
      <c r="AY92" s="180"/>
      <c r="AZ92" s="180"/>
      <c r="BA92" s="180"/>
      <c r="BB92" s="180"/>
      <c r="BC92" s="180"/>
      <c r="BD92" s="180"/>
      <c r="BE92" s="180"/>
      <c r="BF92" s="180"/>
      <c r="BG92" s="180"/>
      <c r="BH92" s="180"/>
      <c r="BI92" s="180"/>
      <c r="BJ92" s="180"/>
      <c r="BK92" s="180"/>
      <c r="BL92" s="180"/>
      <c r="BM92" s="180"/>
      <c r="BN92" s="180"/>
      <c r="BO92" s="180"/>
      <c r="BP92" s="180"/>
      <c r="BQ92" s="180"/>
      <c r="BR92" s="180"/>
      <c r="BS92" s="180"/>
      <c r="BT92" s="180"/>
      <c r="BU92" s="180"/>
      <c r="BV92" s="180"/>
      <c r="BW92" s="180"/>
      <c r="BX92" s="180"/>
      <c r="BY92" s="180"/>
      <c r="BZ92" s="180"/>
      <c r="CA92" s="180"/>
      <c r="CB92" s="180"/>
      <c r="CC92" s="180"/>
      <c r="CD92" s="180"/>
      <c r="CE92" s="180"/>
      <c r="CF92" s="180"/>
      <c r="CG92" s="180"/>
    </row>
    <row r="93" spans="2:85" customFormat="1" ht="200.15" customHeight="1" x14ac:dyDescent="0.35">
      <c r="B93" s="181" t="s">
        <v>5544</v>
      </c>
      <c r="C93" s="181" t="s">
        <v>5545</v>
      </c>
      <c r="D93" s="182" t="s">
        <v>5546</v>
      </c>
      <c r="E93" s="181" t="s">
        <v>4445</v>
      </c>
      <c r="F93" s="183" t="s">
        <v>4816</v>
      </c>
      <c r="G93" s="182" t="s">
        <v>5716</v>
      </c>
      <c r="H93" s="183">
        <v>195</v>
      </c>
      <c r="I93" s="183" t="s">
        <v>5717</v>
      </c>
      <c r="J93" s="184" t="s">
        <v>5718</v>
      </c>
      <c r="K93" s="181" t="s">
        <v>4709</v>
      </c>
      <c r="L93" s="183" t="s">
        <v>4710</v>
      </c>
      <c r="M93" s="182" t="s">
        <v>2804</v>
      </c>
      <c r="N93" s="185" t="s">
        <v>5719</v>
      </c>
      <c r="O93" s="182" t="s">
        <v>5551</v>
      </c>
      <c r="P93" s="182" t="s">
        <v>5704</v>
      </c>
      <c r="Q93" s="182" t="s">
        <v>5705</v>
      </c>
      <c r="R93" s="182" t="s">
        <v>4716</v>
      </c>
      <c r="S93" s="182" t="s">
        <v>4846</v>
      </c>
      <c r="T93" s="182" t="s">
        <v>452</v>
      </c>
      <c r="U93" s="182" t="s">
        <v>5706</v>
      </c>
      <c r="V93" s="186" t="s">
        <v>4724</v>
      </c>
      <c r="W93" s="187">
        <v>0.2</v>
      </c>
      <c r="X93" s="186" t="s">
        <v>4794</v>
      </c>
      <c r="Y93" s="187">
        <v>0.6</v>
      </c>
      <c r="Z93" s="58" t="s">
        <v>4722</v>
      </c>
      <c r="AA93" s="182" t="s">
        <v>5720</v>
      </c>
      <c r="AB93" s="186" t="s">
        <v>4724</v>
      </c>
      <c r="AC93" s="215">
        <v>0.252</v>
      </c>
      <c r="AD93" s="186" t="s">
        <v>4721</v>
      </c>
      <c r="AE93" s="215">
        <v>0.33800000000000002</v>
      </c>
      <c r="AF93" s="292" t="s">
        <v>4722</v>
      </c>
      <c r="AG93" s="182" t="s">
        <v>6032</v>
      </c>
      <c r="AH93" s="181" t="s">
        <v>4752</v>
      </c>
      <c r="AI93" s="188" t="s">
        <v>5708</v>
      </c>
      <c r="AJ93" s="188" t="s">
        <v>5709</v>
      </c>
      <c r="AK93" s="188" t="s">
        <v>5710</v>
      </c>
      <c r="AL93" s="188" t="s">
        <v>5711</v>
      </c>
      <c r="AM93" s="188" t="s">
        <v>5032</v>
      </c>
      <c r="AN93" s="188" t="s">
        <v>5712</v>
      </c>
      <c r="AO93" s="182" t="s">
        <v>5721</v>
      </c>
      <c r="AP93" s="182" t="s">
        <v>5714</v>
      </c>
      <c r="AQ93" s="182" t="s">
        <v>5722</v>
      </c>
      <c r="AR93" s="180"/>
      <c r="AS93" s="180"/>
      <c r="AT93" s="180"/>
      <c r="AU93" s="180"/>
      <c r="AV93" s="180"/>
      <c r="AW93" s="180"/>
      <c r="AX93" s="180"/>
      <c r="AY93" s="180"/>
      <c r="AZ93" s="180"/>
      <c r="BA93" s="180"/>
      <c r="BB93" s="180"/>
      <c r="BC93" s="180"/>
      <c r="BD93" s="180"/>
      <c r="BE93" s="180"/>
      <c r="BF93" s="180"/>
      <c r="BG93" s="180"/>
      <c r="BH93" s="180"/>
      <c r="BI93" s="180"/>
      <c r="BJ93" s="180"/>
      <c r="BK93" s="180"/>
      <c r="BL93" s="180"/>
      <c r="BM93" s="180"/>
      <c r="BN93" s="180"/>
      <c r="BO93" s="180"/>
      <c r="BP93" s="180"/>
      <c r="BQ93" s="180"/>
      <c r="BR93" s="180"/>
      <c r="BS93" s="180"/>
      <c r="BT93" s="180"/>
      <c r="BU93" s="180"/>
      <c r="BV93" s="180"/>
      <c r="BW93" s="180"/>
      <c r="BX93" s="180"/>
      <c r="BY93" s="180"/>
      <c r="BZ93" s="180"/>
      <c r="CA93" s="180"/>
      <c r="CB93" s="180"/>
      <c r="CC93" s="180"/>
      <c r="CD93" s="180"/>
      <c r="CE93" s="180"/>
      <c r="CF93" s="180"/>
      <c r="CG93" s="180"/>
    </row>
    <row r="94" spans="2:85" customFormat="1" ht="200.15" customHeight="1" x14ac:dyDescent="0.35">
      <c r="B94" s="181" t="s">
        <v>5544</v>
      </c>
      <c r="C94" s="181" t="s">
        <v>5545</v>
      </c>
      <c r="D94" s="182" t="s">
        <v>5546</v>
      </c>
      <c r="E94" s="181" t="s">
        <v>4445</v>
      </c>
      <c r="F94" s="183" t="s">
        <v>4816</v>
      </c>
      <c r="G94" s="182" t="s">
        <v>5723</v>
      </c>
      <c r="H94" s="183">
        <v>196</v>
      </c>
      <c r="I94" s="183" t="s">
        <v>5724</v>
      </c>
      <c r="J94" s="184" t="s">
        <v>5725</v>
      </c>
      <c r="K94" s="181" t="s">
        <v>4709</v>
      </c>
      <c r="L94" s="183" t="s">
        <v>4710</v>
      </c>
      <c r="M94" s="182" t="s">
        <v>2804</v>
      </c>
      <c r="N94" s="185" t="s">
        <v>5719</v>
      </c>
      <c r="O94" s="182" t="s">
        <v>5551</v>
      </c>
      <c r="P94" s="182" t="s">
        <v>5704</v>
      </c>
      <c r="Q94" s="182" t="s">
        <v>5705</v>
      </c>
      <c r="R94" s="182" t="s">
        <v>4716</v>
      </c>
      <c r="S94" s="182" t="s">
        <v>4846</v>
      </c>
      <c r="T94" s="182" t="s">
        <v>452</v>
      </c>
      <c r="U94" s="182" t="s">
        <v>5706</v>
      </c>
      <c r="V94" s="186" t="s">
        <v>4724</v>
      </c>
      <c r="W94" s="187">
        <v>0.2</v>
      </c>
      <c r="X94" s="186" t="s">
        <v>4794</v>
      </c>
      <c r="Y94" s="187">
        <v>0.6</v>
      </c>
      <c r="Z94" s="58" t="s">
        <v>4722</v>
      </c>
      <c r="AA94" s="182" t="s">
        <v>5726</v>
      </c>
      <c r="AB94" s="186" t="s">
        <v>4724</v>
      </c>
      <c r="AC94" s="215">
        <v>8.4000000000000005E-2</v>
      </c>
      <c r="AD94" s="186" t="s">
        <v>4896</v>
      </c>
      <c r="AE94" s="215">
        <v>0.253</v>
      </c>
      <c r="AF94" s="292" t="s">
        <v>4725</v>
      </c>
      <c r="AG94" s="182" t="s">
        <v>5204</v>
      </c>
      <c r="AH94" s="181" t="s">
        <v>4752</v>
      </c>
      <c r="AI94" s="188" t="s">
        <v>5708</v>
      </c>
      <c r="AJ94" s="188" t="s">
        <v>5709</v>
      </c>
      <c r="AK94" s="188" t="s">
        <v>5710</v>
      </c>
      <c r="AL94" s="188" t="s">
        <v>5711</v>
      </c>
      <c r="AM94" s="188" t="s">
        <v>5032</v>
      </c>
      <c r="AN94" s="188" t="s">
        <v>5712</v>
      </c>
      <c r="AO94" s="182" t="s">
        <v>5727</v>
      </c>
      <c r="AP94" s="182" t="s">
        <v>5728</v>
      </c>
      <c r="AQ94" s="182" t="s">
        <v>5729</v>
      </c>
      <c r="AR94" s="180"/>
      <c r="AS94" s="180"/>
      <c r="AT94" s="180"/>
      <c r="AU94" s="180"/>
      <c r="AV94" s="180"/>
      <c r="AW94" s="180"/>
      <c r="AX94" s="180"/>
      <c r="AY94" s="180"/>
      <c r="AZ94" s="180"/>
      <c r="BA94" s="180"/>
      <c r="BB94" s="180"/>
      <c r="BC94" s="180"/>
      <c r="BD94" s="180"/>
      <c r="BE94" s="180"/>
      <c r="BF94" s="180"/>
      <c r="BG94" s="180"/>
      <c r="BH94" s="180"/>
      <c r="BI94" s="180"/>
      <c r="BJ94" s="180"/>
      <c r="BK94" s="180"/>
      <c r="BL94" s="180"/>
      <c r="BM94" s="180"/>
      <c r="BN94" s="180"/>
      <c r="BO94" s="180"/>
      <c r="BP94" s="180"/>
      <c r="BQ94" s="180"/>
      <c r="BR94" s="180"/>
      <c r="BS94" s="180"/>
      <c r="BT94" s="180"/>
      <c r="BU94" s="180"/>
      <c r="BV94" s="180"/>
      <c r="BW94" s="180"/>
      <c r="BX94" s="180"/>
      <c r="BY94" s="180"/>
      <c r="BZ94" s="180"/>
      <c r="CA94" s="180"/>
      <c r="CB94" s="180"/>
      <c r="CC94" s="180"/>
      <c r="CD94" s="180"/>
      <c r="CE94" s="180"/>
      <c r="CF94" s="180"/>
      <c r="CG94" s="180"/>
    </row>
    <row r="95" spans="2:85" customFormat="1" ht="200.15" customHeight="1" x14ac:dyDescent="0.35">
      <c r="B95" s="181" t="s">
        <v>4483</v>
      </c>
      <c r="C95" s="181" t="s">
        <v>5730</v>
      </c>
      <c r="D95" s="182" t="s">
        <v>5731</v>
      </c>
      <c r="E95" s="181" t="s">
        <v>5732</v>
      </c>
      <c r="F95" s="183" t="s">
        <v>4816</v>
      </c>
      <c r="G95" s="182" t="s">
        <v>5733</v>
      </c>
      <c r="H95" s="183">
        <v>198</v>
      </c>
      <c r="I95" s="183" t="s">
        <v>5734</v>
      </c>
      <c r="J95" s="184" t="s">
        <v>5735</v>
      </c>
      <c r="K95" s="181" t="s">
        <v>4709</v>
      </c>
      <c r="L95" s="183" t="s">
        <v>4710</v>
      </c>
      <c r="M95" s="182" t="s">
        <v>5736</v>
      </c>
      <c r="N95" s="185" t="s">
        <v>5737</v>
      </c>
      <c r="O95" s="182" t="s">
        <v>5738</v>
      </c>
      <c r="P95" s="182" t="s">
        <v>5739</v>
      </c>
      <c r="Q95" s="182" t="s">
        <v>5740</v>
      </c>
      <c r="R95" s="182" t="s">
        <v>4716</v>
      </c>
      <c r="S95" s="182" t="s">
        <v>4846</v>
      </c>
      <c r="T95" s="182" t="s">
        <v>452</v>
      </c>
      <c r="U95" s="182" t="s">
        <v>5741</v>
      </c>
      <c r="V95" s="186" t="s">
        <v>4823</v>
      </c>
      <c r="W95" s="187">
        <v>1</v>
      </c>
      <c r="X95" s="186" t="s">
        <v>4721</v>
      </c>
      <c r="Y95" s="187">
        <v>0.4</v>
      </c>
      <c r="Z95" s="58" t="s">
        <v>4749</v>
      </c>
      <c r="AA95" s="182" t="s">
        <v>5742</v>
      </c>
      <c r="AB95" s="186" t="s">
        <v>4724</v>
      </c>
      <c r="AC95" s="215">
        <v>0.12348000000000001</v>
      </c>
      <c r="AD95" s="186" t="s">
        <v>4896</v>
      </c>
      <c r="AE95" s="215">
        <v>0.16875000000000001</v>
      </c>
      <c r="AF95" s="292" t="s">
        <v>4725</v>
      </c>
      <c r="AG95" s="182" t="s">
        <v>4897</v>
      </c>
      <c r="AH95" s="181" t="s">
        <v>4727</v>
      </c>
      <c r="AI95" s="182" t="s">
        <v>1256</v>
      </c>
      <c r="AJ95" s="182" t="s">
        <v>1256</v>
      </c>
      <c r="AK95" s="182" t="s">
        <v>1256</v>
      </c>
      <c r="AL95" s="182" t="s">
        <v>1256</v>
      </c>
      <c r="AM95" s="182" t="s">
        <v>1256</v>
      </c>
      <c r="AN95" s="182" t="s">
        <v>1256</v>
      </c>
      <c r="AO95" s="182" t="s">
        <v>5743</v>
      </c>
      <c r="AP95" s="182" t="s">
        <v>5744</v>
      </c>
      <c r="AQ95" s="182" t="s">
        <v>5745</v>
      </c>
      <c r="AR95" s="180"/>
      <c r="AS95" s="180"/>
      <c r="AT95" s="180"/>
      <c r="AU95" s="180"/>
      <c r="AV95" s="180"/>
      <c r="AW95" s="180"/>
      <c r="AX95" s="180"/>
      <c r="AY95" s="180"/>
      <c r="AZ95" s="180"/>
      <c r="BA95" s="180"/>
      <c r="BB95" s="180"/>
      <c r="BC95" s="180"/>
      <c r="BD95" s="180"/>
      <c r="BE95" s="180"/>
      <c r="BF95" s="180"/>
      <c r="BG95" s="180"/>
      <c r="BH95" s="180"/>
      <c r="BI95" s="180"/>
      <c r="BJ95" s="180"/>
      <c r="BK95" s="180"/>
      <c r="BL95" s="180"/>
      <c r="BM95" s="180"/>
      <c r="BN95" s="180"/>
      <c r="BO95" s="180"/>
      <c r="BP95" s="180"/>
      <c r="BQ95" s="180"/>
      <c r="BR95" s="180"/>
      <c r="BS95" s="180"/>
      <c r="BT95" s="180"/>
      <c r="BU95" s="180"/>
      <c r="BV95" s="180"/>
      <c r="BW95" s="180"/>
      <c r="BX95" s="180"/>
      <c r="BY95" s="180"/>
      <c r="BZ95" s="180"/>
      <c r="CA95" s="180"/>
      <c r="CB95" s="180"/>
      <c r="CC95" s="180"/>
      <c r="CD95" s="180"/>
      <c r="CE95" s="180"/>
      <c r="CF95" s="180"/>
      <c r="CG95" s="180"/>
    </row>
    <row r="96" spans="2:85" customFormat="1" ht="200.15" customHeight="1" x14ac:dyDescent="0.35">
      <c r="B96" s="181" t="s">
        <v>4483</v>
      </c>
      <c r="C96" s="181" t="s">
        <v>5730</v>
      </c>
      <c r="D96" s="182" t="s">
        <v>5731</v>
      </c>
      <c r="E96" s="181" t="s">
        <v>5732</v>
      </c>
      <c r="F96" s="183" t="s">
        <v>4816</v>
      </c>
      <c r="G96" s="182" t="s">
        <v>5746</v>
      </c>
      <c r="H96" s="183">
        <v>199</v>
      </c>
      <c r="I96" s="183" t="s">
        <v>5747</v>
      </c>
      <c r="J96" s="184" t="s">
        <v>5748</v>
      </c>
      <c r="K96" s="181" t="s">
        <v>4709</v>
      </c>
      <c r="L96" s="183" t="s">
        <v>4710</v>
      </c>
      <c r="M96" s="182" t="s">
        <v>5736</v>
      </c>
      <c r="N96" s="185" t="s">
        <v>5749</v>
      </c>
      <c r="O96" s="182" t="s">
        <v>5750</v>
      </c>
      <c r="P96" s="182" t="s">
        <v>5751</v>
      </c>
      <c r="Q96" s="182" t="s">
        <v>5740</v>
      </c>
      <c r="R96" s="182" t="s">
        <v>4716</v>
      </c>
      <c r="S96" s="182" t="s">
        <v>4846</v>
      </c>
      <c r="T96" s="182" t="s">
        <v>452</v>
      </c>
      <c r="U96" s="182" t="s">
        <v>5741</v>
      </c>
      <c r="V96" s="186" t="s">
        <v>4773</v>
      </c>
      <c r="W96" s="187">
        <v>0.4</v>
      </c>
      <c r="X96" s="186" t="s">
        <v>4794</v>
      </c>
      <c r="Y96" s="187">
        <v>0.6</v>
      </c>
      <c r="Z96" s="58" t="s">
        <v>4722</v>
      </c>
      <c r="AA96" s="182" t="s">
        <v>5752</v>
      </c>
      <c r="AB96" s="186" t="s">
        <v>4724</v>
      </c>
      <c r="AC96" s="215">
        <v>0.16799999999999998</v>
      </c>
      <c r="AD96" s="186" t="s">
        <v>4721</v>
      </c>
      <c r="AE96" s="215">
        <v>0.25312499999999999</v>
      </c>
      <c r="AF96" s="292" t="s">
        <v>4725</v>
      </c>
      <c r="AG96" s="182" t="s">
        <v>4726</v>
      </c>
      <c r="AH96" s="181" t="s">
        <v>4727</v>
      </c>
      <c r="AI96" s="182" t="s">
        <v>1256</v>
      </c>
      <c r="AJ96" s="182" t="s">
        <v>1256</v>
      </c>
      <c r="AK96" s="182" t="s">
        <v>1256</v>
      </c>
      <c r="AL96" s="182" t="s">
        <v>1256</v>
      </c>
      <c r="AM96" s="182" t="s">
        <v>1256</v>
      </c>
      <c r="AN96" s="182" t="s">
        <v>1256</v>
      </c>
      <c r="AO96" s="182" t="s">
        <v>5753</v>
      </c>
      <c r="AP96" s="182" t="s">
        <v>5754</v>
      </c>
      <c r="AQ96" s="182" t="s">
        <v>5755</v>
      </c>
      <c r="AR96" s="180"/>
      <c r="AS96" s="180"/>
      <c r="AT96" s="180"/>
      <c r="AU96" s="180"/>
      <c r="AV96" s="180"/>
      <c r="AW96" s="180"/>
      <c r="AX96" s="180"/>
      <c r="AY96" s="180"/>
      <c r="AZ96" s="180"/>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c r="CD96" s="180"/>
      <c r="CE96" s="180"/>
      <c r="CF96" s="180"/>
      <c r="CG96" s="180"/>
    </row>
    <row r="97" spans="2:85" customFormat="1" ht="200.15" customHeight="1" x14ac:dyDescent="0.35">
      <c r="B97" s="181" t="s">
        <v>4483</v>
      </c>
      <c r="C97" s="181" t="s">
        <v>5730</v>
      </c>
      <c r="D97" s="182" t="s">
        <v>5731</v>
      </c>
      <c r="E97" s="181" t="s">
        <v>5732</v>
      </c>
      <c r="F97" s="183" t="s">
        <v>4816</v>
      </c>
      <c r="G97" s="182" t="s">
        <v>5756</v>
      </c>
      <c r="H97" s="183">
        <v>197</v>
      </c>
      <c r="I97" s="183" t="s">
        <v>5757</v>
      </c>
      <c r="J97" s="184" t="s">
        <v>5758</v>
      </c>
      <c r="K97" s="181" t="s">
        <v>4744</v>
      </c>
      <c r="L97" s="183" t="s">
        <v>4842</v>
      </c>
      <c r="M97" s="182" t="s">
        <v>5736</v>
      </c>
      <c r="N97" s="185" t="s">
        <v>5759</v>
      </c>
      <c r="O97" s="182" t="s">
        <v>5760</v>
      </c>
      <c r="P97" s="182" t="s">
        <v>5761</v>
      </c>
      <c r="Q97" s="182" t="s">
        <v>5740</v>
      </c>
      <c r="R97" s="182" t="s">
        <v>4716</v>
      </c>
      <c r="S97" s="182" t="s">
        <v>4846</v>
      </c>
      <c r="T97" s="182" t="s">
        <v>452</v>
      </c>
      <c r="U97" s="182" t="s">
        <v>5741</v>
      </c>
      <c r="V97" s="186" t="s">
        <v>4724</v>
      </c>
      <c r="W97" s="187">
        <v>0.2</v>
      </c>
      <c r="X97" s="186" t="s">
        <v>4748</v>
      </c>
      <c r="Y97" s="187">
        <v>0.8</v>
      </c>
      <c r="Z97" s="58" t="s">
        <v>4749</v>
      </c>
      <c r="AA97" s="182" t="s">
        <v>4750</v>
      </c>
      <c r="AB97" s="186" t="s">
        <v>4724</v>
      </c>
      <c r="AC97" s="215">
        <v>2.4695999999999999E-2</v>
      </c>
      <c r="AD97" s="186" t="s">
        <v>4748</v>
      </c>
      <c r="AE97" s="215">
        <v>0.8</v>
      </c>
      <c r="AF97" s="292" t="s">
        <v>4749</v>
      </c>
      <c r="AG97" s="182" t="s">
        <v>4751</v>
      </c>
      <c r="AH97" s="181" t="s">
        <v>4752</v>
      </c>
      <c r="AI97" s="188" t="s">
        <v>5762</v>
      </c>
      <c r="AJ97" s="188" t="s">
        <v>5763</v>
      </c>
      <c r="AK97" s="188" t="s">
        <v>5764</v>
      </c>
      <c r="AL97" s="188" t="s">
        <v>5765</v>
      </c>
      <c r="AM97" s="188" t="s">
        <v>4884</v>
      </c>
      <c r="AN97" s="188" t="s">
        <v>5766</v>
      </c>
      <c r="AO97" s="182" t="s">
        <v>5767</v>
      </c>
      <c r="AP97" s="182" t="s">
        <v>5768</v>
      </c>
      <c r="AQ97" s="182" t="s">
        <v>5769</v>
      </c>
      <c r="AR97" s="180"/>
      <c r="AS97" s="180"/>
      <c r="AT97" s="180"/>
      <c r="AU97" s="180"/>
      <c r="AV97" s="180"/>
      <c r="AW97" s="180"/>
      <c r="AX97" s="180"/>
      <c r="AY97" s="180"/>
      <c r="AZ97" s="180"/>
      <c r="BA97" s="180"/>
      <c r="BB97" s="180"/>
      <c r="BC97" s="180"/>
      <c r="BD97" s="180"/>
      <c r="BE97" s="180"/>
      <c r="BF97" s="180"/>
      <c r="BG97" s="180"/>
      <c r="BH97" s="180"/>
      <c r="BI97" s="180"/>
      <c r="BJ97" s="180"/>
      <c r="BK97" s="180"/>
      <c r="BL97" s="180"/>
      <c r="BM97" s="180"/>
      <c r="BN97" s="180"/>
      <c r="BO97" s="180"/>
      <c r="BP97" s="180"/>
      <c r="BQ97" s="180"/>
      <c r="BR97" s="180"/>
      <c r="BS97" s="180"/>
      <c r="BT97" s="180"/>
      <c r="BU97" s="180"/>
      <c r="BV97" s="180"/>
      <c r="BW97" s="180"/>
      <c r="BX97" s="180"/>
      <c r="BY97" s="180"/>
      <c r="BZ97" s="180"/>
      <c r="CA97" s="180"/>
      <c r="CB97" s="180"/>
      <c r="CC97" s="180"/>
      <c r="CD97" s="180"/>
      <c r="CE97" s="180"/>
      <c r="CF97" s="180"/>
      <c r="CG97" s="180"/>
    </row>
    <row r="98" spans="2:85" s="28" customFormat="1" ht="200.15" customHeight="1" x14ac:dyDescent="0.35">
      <c r="B98" s="181" t="s">
        <v>5770</v>
      </c>
      <c r="C98" s="181" t="s">
        <v>5771</v>
      </c>
      <c r="D98" s="182" t="s">
        <v>5772</v>
      </c>
      <c r="E98" s="181" t="s">
        <v>656</v>
      </c>
      <c r="F98" s="183" t="s">
        <v>5773</v>
      </c>
      <c r="G98" s="182" t="s">
        <v>5774</v>
      </c>
      <c r="H98" s="183">
        <v>200</v>
      </c>
      <c r="I98" s="183" t="s">
        <v>5775</v>
      </c>
      <c r="J98" s="184" t="s">
        <v>5776</v>
      </c>
      <c r="K98" s="181" t="s">
        <v>9</v>
      </c>
      <c r="L98" s="183" t="s">
        <v>5777</v>
      </c>
      <c r="M98" s="182" t="s">
        <v>654</v>
      </c>
      <c r="N98" s="190" t="s">
        <v>5778</v>
      </c>
      <c r="O98" s="182" t="s">
        <v>5779</v>
      </c>
      <c r="P98" s="182" t="s">
        <v>5780</v>
      </c>
      <c r="Q98" s="182" t="s">
        <v>5781</v>
      </c>
      <c r="R98" s="182" t="s">
        <v>4716</v>
      </c>
      <c r="S98" s="182" t="s">
        <v>4866</v>
      </c>
      <c r="T98" s="182" t="s">
        <v>452</v>
      </c>
      <c r="U98" s="182" t="s">
        <v>5782</v>
      </c>
      <c r="V98" s="186" t="s">
        <v>4720</v>
      </c>
      <c r="W98" s="187">
        <v>0.6</v>
      </c>
      <c r="X98" s="186" t="s">
        <v>4794</v>
      </c>
      <c r="Y98" s="187">
        <v>0.6</v>
      </c>
      <c r="Z98" s="58" t="s">
        <v>4722</v>
      </c>
      <c r="AA98" s="182" t="s">
        <v>5783</v>
      </c>
      <c r="AB98" s="186" t="s">
        <v>4724</v>
      </c>
      <c r="AC98" s="215">
        <v>0.1512</v>
      </c>
      <c r="AD98" s="186" t="s">
        <v>4721</v>
      </c>
      <c r="AE98" s="215">
        <v>0.33749999999999997</v>
      </c>
      <c r="AF98" s="292" t="s">
        <v>4725</v>
      </c>
      <c r="AG98" s="182" t="s">
        <v>5784</v>
      </c>
      <c r="AH98" s="181" t="s">
        <v>4727</v>
      </c>
      <c r="AI98" s="182" t="s">
        <v>1256</v>
      </c>
      <c r="AJ98" s="182" t="s">
        <v>1256</v>
      </c>
      <c r="AK98" s="182" t="s">
        <v>1256</v>
      </c>
      <c r="AL98" s="182" t="s">
        <v>1256</v>
      </c>
      <c r="AM98" s="182" t="s">
        <v>1256</v>
      </c>
      <c r="AN98" s="182" t="s">
        <v>1256</v>
      </c>
      <c r="AO98" s="182" t="s">
        <v>5785</v>
      </c>
      <c r="AP98" s="182" t="s">
        <v>5786</v>
      </c>
      <c r="AQ98" s="182" t="s">
        <v>5787</v>
      </c>
      <c r="AR98" s="180"/>
      <c r="AS98" s="180"/>
      <c r="AT98" s="180"/>
      <c r="AU98" s="180"/>
      <c r="AV98" s="180"/>
      <c r="AW98" s="180"/>
      <c r="AX98" s="180"/>
      <c r="AY98" s="180"/>
      <c r="AZ98" s="180"/>
      <c r="BA98" s="180"/>
      <c r="BB98" s="180"/>
      <c r="BC98" s="180"/>
      <c r="BD98" s="180"/>
      <c r="BE98" s="180"/>
      <c r="BF98" s="180"/>
      <c r="BG98" s="180"/>
      <c r="BH98" s="180"/>
      <c r="BI98" s="180"/>
      <c r="BJ98" s="180"/>
      <c r="BK98" s="180"/>
      <c r="BL98" s="180"/>
      <c r="BM98" s="180"/>
      <c r="BN98" s="180"/>
      <c r="BO98" s="180"/>
      <c r="BP98" s="180"/>
      <c r="BQ98" s="180"/>
      <c r="BR98" s="180"/>
      <c r="BS98" s="180"/>
      <c r="BT98" s="180"/>
      <c r="BU98" s="180"/>
      <c r="BV98" s="180"/>
      <c r="BW98" s="180"/>
      <c r="BX98" s="180"/>
      <c r="BY98" s="180"/>
      <c r="BZ98" s="180"/>
      <c r="CA98" s="180"/>
      <c r="CB98" s="180"/>
      <c r="CC98" s="180"/>
      <c r="CD98" s="180"/>
      <c r="CE98" s="180"/>
      <c r="CF98" s="180"/>
      <c r="CG98" s="180"/>
    </row>
    <row r="99" spans="2:85" s="28" customFormat="1" ht="200.15" customHeight="1" x14ac:dyDescent="0.35">
      <c r="B99" s="181" t="s">
        <v>5770</v>
      </c>
      <c r="C99" s="181" t="s">
        <v>5771</v>
      </c>
      <c r="D99" s="182" t="s">
        <v>5772</v>
      </c>
      <c r="E99" s="181" t="s">
        <v>656</v>
      </c>
      <c r="F99" s="183" t="s">
        <v>5773</v>
      </c>
      <c r="G99" s="182" t="s">
        <v>5788</v>
      </c>
      <c r="H99" s="183">
        <v>201</v>
      </c>
      <c r="I99" s="183" t="s">
        <v>5789</v>
      </c>
      <c r="J99" s="184" t="s">
        <v>5790</v>
      </c>
      <c r="K99" s="181" t="s">
        <v>9</v>
      </c>
      <c r="L99" s="183" t="s">
        <v>5777</v>
      </c>
      <c r="M99" s="182" t="s">
        <v>654</v>
      </c>
      <c r="N99" s="190" t="s">
        <v>5791</v>
      </c>
      <c r="O99" s="182" t="s">
        <v>5792</v>
      </c>
      <c r="P99" s="182" t="s">
        <v>5793</v>
      </c>
      <c r="Q99" s="182" t="s">
        <v>5781</v>
      </c>
      <c r="R99" s="182" t="s">
        <v>4716</v>
      </c>
      <c r="S99" s="182" t="s">
        <v>4866</v>
      </c>
      <c r="T99" s="182" t="s">
        <v>452</v>
      </c>
      <c r="U99" s="182" t="s">
        <v>5782</v>
      </c>
      <c r="V99" s="186" t="s">
        <v>4720</v>
      </c>
      <c r="W99" s="187">
        <v>0.6</v>
      </c>
      <c r="X99" s="186" t="s">
        <v>4794</v>
      </c>
      <c r="Y99" s="187">
        <v>0.6</v>
      </c>
      <c r="Z99" s="58" t="s">
        <v>4722</v>
      </c>
      <c r="AA99" s="182" t="s">
        <v>5794</v>
      </c>
      <c r="AB99" s="186" t="s">
        <v>4724</v>
      </c>
      <c r="AC99" s="215">
        <v>9.0719999999999995E-2</v>
      </c>
      <c r="AD99" s="186" t="s">
        <v>4721</v>
      </c>
      <c r="AE99" s="215">
        <v>0.33749999999999997</v>
      </c>
      <c r="AF99" s="292" t="s">
        <v>4725</v>
      </c>
      <c r="AG99" s="182" t="s">
        <v>5795</v>
      </c>
      <c r="AH99" s="181" t="s">
        <v>4727</v>
      </c>
      <c r="AI99" s="182" t="s">
        <v>1256</v>
      </c>
      <c r="AJ99" s="182" t="s">
        <v>1256</v>
      </c>
      <c r="AK99" s="182" t="s">
        <v>1256</v>
      </c>
      <c r="AL99" s="182" t="s">
        <v>1256</v>
      </c>
      <c r="AM99" s="182" t="s">
        <v>1256</v>
      </c>
      <c r="AN99" s="182" t="s">
        <v>1256</v>
      </c>
      <c r="AO99" s="182" t="s">
        <v>5796</v>
      </c>
      <c r="AP99" s="182" t="s">
        <v>5786</v>
      </c>
      <c r="AQ99" s="182" t="s">
        <v>5797</v>
      </c>
      <c r="AR99" s="180"/>
      <c r="AS99" s="180"/>
      <c r="AT99" s="180"/>
      <c r="AU99" s="180"/>
      <c r="AV99" s="180"/>
      <c r="AW99" s="180"/>
      <c r="AX99" s="180"/>
      <c r="AY99" s="180"/>
      <c r="AZ99" s="180"/>
      <c r="BA99" s="180"/>
      <c r="BB99" s="180"/>
      <c r="BC99" s="180"/>
      <c r="BD99" s="180"/>
      <c r="BE99" s="180"/>
      <c r="BF99" s="180"/>
      <c r="BG99" s="180"/>
      <c r="BH99" s="180"/>
      <c r="BI99" s="180"/>
      <c r="BJ99" s="180"/>
      <c r="BK99" s="180"/>
      <c r="BL99" s="180"/>
      <c r="BM99" s="180"/>
      <c r="BN99" s="180"/>
      <c r="BO99" s="180"/>
      <c r="BP99" s="180"/>
      <c r="BQ99" s="180"/>
      <c r="BR99" s="180"/>
      <c r="BS99" s="180"/>
      <c r="BT99" s="180"/>
      <c r="BU99" s="180"/>
      <c r="BV99" s="180"/>
      <c r="BW99" s="180"/>
      <c r="BX99" s="180"/>
      <c r="BY99" s="180"/>
      <c r="BZ99" s="180"/>
      <c r="CA99" s="180"/>
      <c r="CB99" s="180"/>
      <c r="CC99" s="180"/>
      <c r="CD99" s="180"/>
      <c r="CE99" s="180"/>
      <c r="CF99" s="180"/>
      <c r="CG99" s="180"/>
    </row>
    <row r="100" spans="2:85" s="28" customFormat="1" ht="200.15" customHeight="1" x14ac:dyDescent="0.35">
      <c r="B100" s="181" t="s">
        <v>5770</v>
      </c>
      <c r="C100" s="181" t="s">
        <v>5771</v>
      </c>
      <c r="D100" s="182" t="s">
        <v>5772</v>
      </c>
      <c r="E100" s="181" t="s">
        <v>656</v>
      </c>
      <c r="F100" s="183" t="s">
        <v>5773</v>
      </c>
      <c r="G100" s="182" t="s">
        <v>5798</v>
      </c>
      <c r="H100" s="183">
        <v>202</v>
      </c>
      <c r="I100" s="183" t="s">
        <v>5799</v>
      </c>
      <c r="J100" s="184" t="s">
        <v>5800</v>
      </c>
      <c r="K100" s="181" t="s">
        <v>9</v>
      </c>
      <c r="L100" s="183" t="s">
        <v>5777</v>
      </c>
      <c r="M100" s="182" t="s">
        <v>654</v>
      </c>
      <c r="N100" s="185" t="s">
        <v>5801</v>
      </c>
      <c r="O100" s="182" t="s">
        <v>5802</v>
      </c>
      <c r="P100" s="182" t="s">
        <v>5803</v>
      </c>
      <c r="Q100" s="182" t="s">
        <v>5781</v>
      </c>
      <c r="R100" s="182" t="s">
        <v>4716</v>
      </c>
      <c r="S100" s="182" t="s">
        <v>4866</v>
      </c>
      <c r="T100" s="182" t="s">
        <v>452</v>
      </c>
      <c r="U100" s="182" t="s">
        <v>5782</v>
      </c>
      <c r="V100" s="186" t="s">
        <v>4773</v>
      </c>
      <c r="W100" s="187">
        <v>0.4</v>
      </c>
      <c r="X100" s="186" t="s">
        <v>4794</v>
      </c>
      <c r="Y100" s="187">
        <v>0.6</v>
      </c>
      <c r="Z100" s="58" t="s">
        <v>4722</v>
      </c>
      <c r="AA100" s="182" t="s">
        <v>5804</v>
      </c>
      <c r="AB100" s="186" t="s">
        <v>4724</v>
      </c>
      <c r="AC100" s="215">
        <v>0.16799999999999998</v>
      </c>
      <c r="AD100" s="186" t="s">
        <v>4721</v>
      </c>
      <c r="AE100" s="215">
        <v>0.33749999999999997</v>
      </c>
      <c r="AF100" s="292" t="s">
        <v>4725</v>
      </c>
      <c r="AG100" s="182" t="s">
        <v>5805</v>
      </c>
      <c r="AH100" s="181" t="s">
        <v>4727</v>
      </c>
      <c r="AI100" s="182" t="s">
        <v>1256</v>
      </c>
      <c r="AJ100" s="182" t="s">
        <v>1256</v>
      </c>
      <c r="AK100" s="182" t="s">
        <v>1256</v>
      </c>
      <c r="AL100" s="182" t="s">
        <v>1256</v>
      </c>
      <c r="AM100" s="182" t="s">
        <v>1256</v>
      </c>
      <c r="AN100" s="182" t="s">
        <v>1256</v>
      </c>
      <c r="AO100" s="182" t="s">
        <v>5806</v>
      </c>
      <c r="AP100" s="182" t="s">
        <v>5786</v>
      </c>
      <c r="AQ100" s="182" t="s">
        <v>5807</v>
      </c>
      <c r="AR100" s="180"/>
      <c r="AS100" s="180"/>
      <c r="AT100" s="180"/>
      <c r="AU100" s="180"/>
      <c r="AV100" s="180"/>
      <c r="AW100" s="180"/>
      <c r="AX100" s="180"/>
      <c r="AY100" s="180"/>
      <c r="AZ100" s="180"/>
      <c r="BA100" s="180"/>
      <c r="BB100" s="180"/>
      <c r="BC100" s="180"/>
      <c r="BD100" s="180"/>
      <c r="BE100" s="180"/>
      <c r="BF100" s="180"/>
      <c r="BG100" s="180"/>
      <c r="BH100" s="180"/>
      <c r="BI100" s="180"/>
      <c r="BJ100" s="180"/>
      <c r="BK100" s="180"/>
      <c r="BL100" s="180"/>
      <c r="BM100" s="180"/>
      <c r="BN100" s="180"/>
      <c r="BO100" s="180"/>
      <c r="BP100" s="180"/>
      <c r="BQ100" s="180"/>
      <c r="BR100" s="180"/>
      <c r="BS100" s="180"/>
      <c r="BT100" s="180"/>
      <c r="BU100" s="180"/>
      <c r="BV100" s="180"/>
      <c r="BW100" s="180"/>
      <c r="BX100" s="180"/>
      <c r="BY100" s="180"/>
      <c r="BZ100" s="180"/>
      <c r="CA100" s="180"/>
      <c r="CB100" s="180"/>
      <c r="CC100" s="180"/>
      <c r="CD100" s="180"/>
      <c r="CE100" s="180"/>
      <c r="CF100" s="180"/>
      <c r="CG100" s="180"/>
    </row>
    <row r="101" spans="2:85" s="28" customFormat="1" x14ac:dyDescent="0.35">
      <c r="B101" s="191"/>
      <c r="C101" s="191"/>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c r="AA101" s="191"/>
      <c r="AB101" s="180"/>
      <c r="AC101" s="180"/>
      <c r="AD101" s="180"/>
      <c r="AE101" s="180"/>
      <c r="AF101" s="180"/>
      <c r="AG101" s="180"/>
      <c r="AH101" s="180"/>
      <c r="AI101" s="180"/>
      <c r="AJ101" s="180"/>
      <c r="AK101" s="180"/>
      <c r="AL101" s="180"/>
      <c r="AM101" s="180"/>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0"/>
      <c r="BR101" s="180"/>
      <c r="BS101" s="180"/>
      <c r="BT101" s="180"/>
      <c r="BU101" s="180"/>
      <c r="BV101" s="180"/>
      <c r="BW101" s="180"/>
      <c r="BX101" s="180"/>
      <c r="BY101" s="180"/>
      <c r="BZ101" s="180"/>
      <c r="CA101" s="180"/>
      <c r="CB101" s="180"/>
      <c r="CC101" s="180"/>
      <c r="CD101" s="180"/>
      <c r="CE101" s="180"/>
      <c r="CF101" s="180"/>
      <c r="CG101" s="180"/>
    </row>
    <row r="102" spans="2:85" s="28" customFormat="1" x14ac:dyDescent="0.35">
      <c r="B102" s="191"/>
      <c r="C102" s="191"/>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1"/>
      <c r="AA102" s="191"/>
      <c r="AB102" s="180"/>
      <c r="AC102" s="180"/>
      <c r="AD102" s="180"/>
      <c r="AE102" s="180"/>
      <c r="AF102" s="180"/>
      <c r="AG102" s="180"/>
      <c r="AH102" s="180"/>
      <c r="AI102" s="180"/>
      <c r="AJ102" s="180"/>
      <c r="AK102" s="180"/>
      <c r="AL102" s="180"/>
      <c r="AM102" s="180"/>
      <c r="AN102" s="180"/>
      <c r="AO102" s="180"/>
      <c r="AP102" s="180"/>
      <c r="AQ102" s="180"/>
      <c r="AR102" s="180"/>
      <c r="AS102" s="180"/>
      <c r="AT102" s="180"/>
      <c r="AU102" s="180"/>
      <c r="AV102" s="180"/>
      <c r="AW102" s="180"/>
      <c r="AX102" s="180"/>
      <c r="AY102" s="180"/>
      <c r="AZ102" s="180"/>
      <c r="BA102" s="180"/>
      <c r="BB102" s="180"/>
      <c r="BC102" s="180"/>
      <c r="BD102" s="180"/>
      <c r="BE102" s="180"/>
      <c r="BF102" s="180"/>
      <c r="BG102" s="180"/>
      <c r="BH102" s="180"/>
      <c r="BI102" s="180"/>
      <c r="BJ102" s="180"/>
      <c r="BK102" s="180"/>
      <c r="BL102" s="180"/>
      <c r="BM102" s="180"/>
      <c r="BN102" s="180"/>
      <c r="BO102" s="180"/>
      <c r="BP102" s="180"/>
      <c r="BQ102" s="180"/>
      <c r="BR102" s="180"/>
      <c r="BS102" s="180"/>
      <c r="BT102" s="180"/>
      <c r="BU102" s="180"/>
      <c r="BV102" s="180"/>
      <c r="BW102" s="180"/>
      <c r="BX102" s="180"/>
      <c r="BY102" s="180"/>
      <c r="BZ102" s="180"/>
      <c r="CA102" s="180"/>
      <c r="CB102" s="180"/>
      <c r="CC102" s="180"/>
      <c r="CD102" s="180"/>
      <c r="CE102" s="180"/>
      <c r="CF102" s="180"/>
      <c r="CG102" s="180"/>
    </row>
    <row r="103" spans="2:85" s="28" customFormat="1" x14ac:dyDescent="0.35">
      <c r="B103" s="191"/>
      <c r="C103" s="191"/>
      <c r="D103" s="191"/>
      <c r="E103" s="191"/>
      <c r="F103" s="191"/>
      <c r="G103" s="191"/>
      <c r="H103" s="191"/>
      <c r="I103" s="191"/>
      <c r="J103" s="191"/>
      <c r="K103" s="191"/>
      <c r="L103" s="191"/>
      <c r="M103" s="191"/>
      <c r="N103" s="191"/>
      <c r="O103" s="191"/>
      <c r="P103" s="191"/>
      <c r="Q103" s="191"/>
      <c r="R103" s="191"/>
      <c r="S103" s="191"/>
      <c r="T103" s="191"/>
      <c r="U103" s="191"/>
      <c r="V103" s="191"/>
      <c r="W103" s="191"/>
      <c r="X103" s="191"/>
      <c r="Y103" s="191"/>
      <c r="Z103" s="191"/>
      <c r="AA103" s="191"/>
      <c r="AB103" s="180"/>
      <c r="AC103" s="180"/>
      <c r="AD103" s="180"/>
      <c r="AE103" s="180"/>
      <c r="AF103" s="180"/>
      <c r="AG103" s="180"/>
      <c r="AH103" s="180"/>
      <c r="AI103" s="180"/>
      <c r="AJ103" s="180"/>
      <c r="AK103" s="180"/>
      <c r="AL103" s="180"/>
      <c r="AM103" s="180"/>
      <c r="AN103" s="180"/>
      <c r="AO103" s="180"/>
      <c r="AP103" s="180"/>
      <c r="AQ103" s="180"/>
      <c r="AR103" s="180"/>
      <c r="AS103" s="180"/>
      <c r="AT103" s="180"/>
      <c r="AU103" s="180"/>
      <c r="AV103" s="180"/>
      <c r="AW103" s="180"/>
      <c r="AX103" s="180"/>
      <c r="AY103" s="180"/>
      <c r="AZ103" s="180"/>
      <c r="BA103" s="180"/>
      <c r="BB103" s="180"/>
      <c r="BC103" s="180"/>
      <c r="BD103" s="180"/>
      <c r="BE103" s="180"/>
      <c r="BF103" s="180"/>
      <c r="BG103" s="180"/>
      <c r="BH103" s="180"/>
      <c r="BI103" s="180"/>
      <c r="BJ103" s="180"/>
      <c r="BK103" s="180"/>
      <c r="BL103" s="180"/>
      <c r="BM103" s="180"/>
      <c r="BN103" s="180"/>
      <c r="BO103" s="180"/>
      <c r="BP103" s="180"/>
      <c r="BQ103" s="180"/>
      <c r="BR103" s="180"/>
      <c r="BS103" s="180"/>
      <c r="BT103" s="180"/>
      <c r="BU103" s="180"/>
      <c r="BV103" s="180"/>
      <c r="BW103" s="180"/>
      <c r="BX103" s="180"/>
      <c r="BY103" s="180"/>
      <c r="BZ103" s="180"/>
      <c r="CA103" s="180"/>
      <c r="CB103" s="180"/>
      <c r="CC103" s="180"/>
      <c r="CD103" s="180"/>
      <c r="CE103" s="180"/>
      <c r="CF103" s="180"/>
      <c r="CG103" s="180"/>
    </row>
    <row r="104" spans="2:85" s="28" customFormat="1" x14ac:dyDescent="0.35">
      <c r="B104" s="191"/>
      <c r="C104" s="191"/>
      <c r="D104" s="191"/>
      <c r="E104" s="191"/>
      <c r="F104" s="191"/>
      <c r="G104" s="191"/>
      <c r="H104" s="191"/>
      <c r="I104" s="191"/>
      <c r="J104" s="191"/>
      <c r="K104" s="191"/>
      <c r="L104" s="191"/>
      <c r="M104" s="191"/>
      <c r="N104" s="191"/>
      <c r="O104" s="191"/>
      <c r="P104" s="191"/>
      <c r="Q104" s="191"/>
      <c r="R104" s="191"/>
      <c r="S104" s="191"/>
      <c r="T104" s="191"/>
      <c r="U104" s="191"/>
      <c r="V104" s="191"/>
      <c r="W104" s="191"/>
      <c r="X104" s="191"/>
      <c r="Y104" s="191"/>
      <c r="Z104" s="191"/>
      <c r="AA104" s="191"/>
      <c r="AB104" s="180"/>
      <c r="AC104" s="180"/>
      <c r="AD104" s="180"/>
      <c r="AE104" s="180"/>
      <c r="AF104" s="180"/>
      <c r="AG104" s="180"/>
      <c r="AH104" s="180"/>
      <c r="AI104" s="180"/>
      <c r="AJ104" s="180"/>
      <c r="AK104" s="180"/>
      <c r="AL104" s="180"/>
      <c r="AM104" s="180"/>
      <c r="AN104" s="180"/>
      <c r="AO104" s="180"/>
      <c r="AP104" s="180"/>
      <c r="AQ104" s="180"/>
      <c r="AR104" s="180"/>
      <c r="AS104" s="180"/>
      <c r="AT104" s="180"/>
      <c r="AU104" s="180"/>
      <c r="AV104" s="180"/>
      <c r="AW104" s="180"/>
      <c r="AX104" s="180"/>
      <c r="AY104" s="180"/>
      <c r="AZ104" s="180"/>
      <c r="BA104" s="180"/>
      <c r="BB104" s="180"/>
      <c r="BC104" s="180"/>
      <c r="BD104" s="180"/>
      <c r="BE104" s="180"/>
      <c r="BF104" s="180"/>
      <c r="BG104" s="180"/>
      <c r="BH104" s="180"/>
      <c r="BI104" s="180"/>
      <c r="BJ104" s="180"/>
      <c r="BK104" s="180"/>
      <c r="BL104" s="180"/>
      <c r="BM104" s="180"/>
      <c r="BN104" s="180"/>
      <c r="BO104" s="180"/>
      <c r="BP104" s="180"/>
      <c r="BQ104" s="180"/>
      <c r="BR104" s="180"/>
      <c r="BS104" s="180"/>
      <c r="BT104" s="180"/>
      <c r="BU104" s="180"/>
      <c r="BV104" s="180"/>
      <c r="BW104" s="180"/>
      <c r="BX104" s="180"/>
      <c r="BY104" s="180"/>
      <c r="BZ104" s="180"/>
      <c r="CA104" s="180"/>
      <c r="CB104" s="180"/>
      <c r="CC104" s="180"/>
      <c r="CD104" s="180"/>
      <c r="CE104" s="180"/>
      <c r="CF104" s="180"/>
      <c r="CG104" s="180"/>
    </row>
    <row r="105" spans="2:85" s="28" customFormat="1" x14ac:dyDescent="0.35">
      <c r="B105" s="191"/>
      <c r="C105" s="191"/>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c r="AA105" s="191"/>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180"/>
      <c r="BN105" s="180"/>
      <c r="BO105" s="180"/>
      <c r="BP105" s="180"/>
      <c r="BQ105" s="180"/>
      <c r="BR105" s="180"/>
      <c r="BS105" s="180"/>
      <c r="BT105" s="180"/>
      <c r="BU105" s="180"/>
      <c r="BV105" s="180"/>
      <c r="BW105" s="180"/>
      <c r="BX105" s="180"/>
      <c r="BY105" s="180"/>
      <c r="BZ105" s="180"/>
      <c r="CA105" s="180"/>
      <c r="CB105" s="180"/>
      <c r="CC105" s="180"/>
      <c r="CD105" s="180"/>
      <c r="CE105" s="180"/>
      <c r="CF105" s="180"/>
      <c r="CG105" s="180"/>
    </row>
    <row r="106" spans="2:85" s="28" customFormat="1" x14ac:dyDescent="0.35">
      <c r="B106" s="191"/>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c r="AA106" s="191"/>
      <c r="AB106" s="180"/>
      <c r="AC106" s="180"/>
      <c r="AD106" s="180"/>
      <c r="AE106" s="180"/>
      <c r="AF106" s="180"/>
      <c r="AG106" s="180"/>
      <c r="AH106" s="180"/>
      <c r="AI106" s="180"/>
      <c r="AJ106" s="180"/>
      <c r="AK106" s="180"/>
      <c r="AL106" s="180"/>
      <c r="AM106" s="180"/>
      <c r="AN106" s="180"/>
      <c r="AO106" s="180"/>
      <c r="AP106" s="180"/>
      <c r="AQ106" s="180"/>
      <c r="AR106" s="180"/>
      <c r="AS106" s="180"/>
      <c r="AT106" s="180"/>
      <c r="AU106" s="180"/>
      <c r="AV106" s="180"/>
      <c r="AW106" s="180"/>
      <c r="AX106" s="180"/>
      <c r="AY106" s="180"/>
      <c r="AZ106" s="180"/>
      <c r="BA106" s="180"/>
      <c r="BB106" s="180"/>
      <c r="BC106" s="180"/>
      <c r="BD106" s="180"/>
      <c r="BE106" s="180"/>
      <c r="BF106" s="180"/>
      <c r="BG106" s="180"/>
      <c r="BH106" s="180"/>
      <c r="BI106" s="180"/>
      <c r="BJ106" s="180"/>
      <c r="BK106" s="180"/>
      <c r="BL106" s="180"/>
      <c r="BM106" s="180"/>
      <c r="BN106" s="180"/>
      <c r="BO106" s="180"/>
      <c r="BP106" s="180"/>
      <c r="BQ106" s="180"/>
      <c r="BR106" s="180"/>
      <c r="BS106" s="180"/>
      <c r="BT106" s="180"/>
      <c r="BU106" s="180"/>
      <c r="BV106" s="180"/>
      <c r="BW106" s="180"/>
      <c r="BX106" s="180"/>
      <c r="BY106" s="180"/>
      <c r="BZ106" s="180"/>
      <c r="CA106" s="180"/>
      <c r="CB106" s="180"/>
      <c r="CC106" s="180"/>
      <c r="CD106" s="180"/>
      <c r="CE106" s="180"/>
      <c r="CF106" s="180"/>
      <c r="CG106" s="180"/>
    </row>
    <row r="107" spans="2:85" s="28" customFormat="1" x14ac:dyDescent="0.35">
      <c r="B107" s="191"/>
      <c r="C107" s="191"/>
      <c r="D107" s="191"/>
      <c r="E107" s="191"/>
      <c r="F107" s="191"/>
      <c r="G107" s="191"/>
      <c r="H107" s="191"/>
      <c r="I107" s="191"/>
      <c r="J107" s="191"/>
      <c r="K107" s="191"/>
      <c r="L107" s="191"/>
      <c r="M107" s="191"/>
      <c r="N107" s="191"/>
      <c r="O107" s="191"/>
      <c r="P107" s="191"/>
      <c r="Q107" s="191"/>
      <c r="R107" s="191"/>
      <c r="S107" s="191"/>
      <c r="T107" s="191"/>
      <c r="U107" s="191"/>
      <c r="V107" s="191"/>
      <c r="W107" s="191"/>
      <c r="X107" s="191"/>
      <c r="Y107" s="191"/>
      <c r="Z107" s="191"/>
      <c r="AA107" s="191"/>
      <c r="AB107" s="180"/>
      <c r="AC107" s="180"/>
      <c r="AD107" s="180"/>
      <c r="AE107" s="180"/>
      <c r="AF107" s="180"/>
      <c r="AG107" s="180"/>
      <c r="AH107" s="180"/>
      <c r="AI107" s="180"/>
      <c r="AJ107" s="180"/>
      <c r="AK107" s="180"/>
      <c r="AL107" s="180"/>
      <c r="AM107" s="180"/>
      <c r="AN107" s="180"/>
      <c r="AO107" s="180"/>
      <c r="AP107" s="180"/>
      <c r="AQ107" s="180"/>
      <c r="AR107" s="180"/>
      <c r="AS107" s="180"/>
      <c r="AT107" s="180"/>
      <c r="AU107" s="180"/>
      <c r="AV107" s="180"/>
      <c r="AW107" s="180"/>
      <c r="AX107" s="180"/>
      <c r="AY107" s="180"/>
      <c r="AZ107" s="180"/>
      <c r="BA107" s="180"/>
      <c r="BB107" s="180"/>
      <c r="BC107" s="180"/>
      <c r="BD107" s="180"/>
      <c r="BE107" s="180"/>
      <c r="BF107" s="180"/>
      <c r="BG107" s="180"/>
      <c r="BH107" s="180"/>
      <c r="BI107" s="180"/>
      <c r="BJ107" s="180"/>
      <c r="BK107" s="180"/>
      <c r="BL107" s="180"/>
      <c r="BM107" s="180"/>
      <c r="BN107" s="180"/>
      <c r="BO107" s="180"/>
      <c r="BP107" s="180"/>
      <c r="BQ107" s="180"/>
      <c r="BR107" s="180"/>
      <c r="BS107" s="180"/>
      <c r="BT107" s="180"/>
      <c r="BU107" s="180"/>
      <c r="BV107" s="180"/>
      <c r="BW107" s="180"/>
      <c r="BX107" s="180"/>
      <c r="BY107" s="180"/>
      <c r="BZ107" s="180"/>
      <c r="CA107" s="180"/>
      <c r="CB107" s="180"/>
      <c r="CC107" s="180"/>
      <c r="CD107" s="180"/>
      <c r="CE107" s="180"/>
      <c r="CF107" s="180"/>
      <c r="CG107" s="180"/>
    </row>
    <row r="108" spans="2:85" s="28" customFormat="1" x14ac:dyDescent="0.35">
      <c r="B108" s="191"/>
      <c r="C108" s="191"/>
      <c r="D108" s="191"/>
      <c r="E108" s="191"/>
      <c r="F108" s="191"/>
      <c r="G108" s="191"/>
      <c r="H108" s="191"/>
      <c r="I108" s="191"/>
      <c r="J108" s="191"/>
      <c r="K108" s="191"/>
      <c r="L108" s="191"/>
      <c r="M108" s="191"/>
      <c r="N108" s="191"/>
      <c r="O108" s="191"/>
      <c r="P108" s="191"/>
      <c r="Q108" s="191"/>
      <c r="R108" s="191"/>
      <c r="S108" s="191"/>
      <c r="T108" s="191"/>
      <c r="U108" s="191"/>
      <c r="V108" s="191"/>
      <c r="W108" s="191"/>
      <c r="X108" s="191"/>
      <c r="Y108" s="191"/>
      <c r="Z108" s="191"/>
      <c r="AA108" s="191"/>
      <c r="AB108" s="180"/>
      <c r="AC108" s="180"/>
      <c r="AD108" s="180"/>
      <c r="AE108" s="180"/>
      <c r="AF108" s="180"/>
      <c r="AG108" s="180"/>
      <c r="AH108" s="180"/>
      <c r="AI108" s="180"/>
      <c r="AJ108" s="180"/>
      <c r="AK108" s="180"/>
      <c r="AL108" s="180"/>
      <c r="AM108" s="180"/>
      <c r="AN108" s="180"/>
      <c r="AO108" s="180"/>
      <c r="AP108" s="180"/>
      <c r="AQ108" s="180"/>
      <c r="AR108" s="180"/>
      <c r="AS108" s="180"/>
      <c r="AT108" s="180"/>
      <c r="AU108" s="180"/>
      <c r="AV108" s="180"/>
      <c r="AW108" s="180"/>
      <c r="AX108" s="180"/>
      <c r="AY108" s="180"/>
      <c r="AZ108" s="180"/>
      <c r="BA108" s="180"/>
      <c r="BB108" s="180"/>
      <c r="BC108" s="180"/>
      <c r="BD108" s="180"/>
      <c r="BE108" s="180"/>
      <c r="BF108" s="180"/>
      <c r="BG108" s="180"/>
      <c r="BH108" s="180"/>
      <c r="BI108" s="180"/>
      <c r="BJ108" s="180"/>
      <c r="BK108" s="180"/>
      <c r="BL108" s="180"/>
      <c r="BM108" s="180"/>
      <c r="BN108" s="180"/>
      <c r="BO108" s="180"/>
      <c r="BP108" s="180"/>
      <c r="BQ108" s="180"/>
      <c r="BR108" s="180"/>
      <c r="BS108" s="180"/>
      <c r="BT108" s="180"/>
      <c r="BU108" s="180"/>
      <c r="BV108" s="180"/>
      <c r="BW108" s="180"/>
      <c r="BX108" s="180"/>
      <c r="BY108" s="180"/>
      <c r="BZ108" s="180"/>
      <c r="CA108" s="180"/>
      <c r="CB108" s="180"/>
      <c r="CC108" s="180"/>
      <c r="CD108" s="180"/>
      <c r="CE108" s="180"/>
      <c r="CF108" s="180"/>
      <c r="CG108" s="180"/>
    </row>
    <row r="109" spans="2:85" s="28" customFormat="1" x14ac:dyDescent="0.35">
      <c r="B109" s="191"/>
      <c r="C109" s="191"/>
      <c r="D109" s="191"/>
      <c r="E109" s="191"/>
      <c r="F109" s="191"/>
      <c r="G109" s="191"/>
      <c r="H109" s="191"/>
      <c r="I109" s="191"/>
      <c r="J109" s="191"/>
      <c r="K109" s="191"/>
      <c r="L109" s="191"/>
      <c r="M109" s="191"/>
      <c r="N109" s="191"/>
      <c r="O109" s="191"/>
      <c r="P109" s="191"/>
      <c r="Q109" s="191"/>
      <c r="R109" s="191"/>
      <c r="S109" s="191"/>
      <c r="T109" s="191"/>
      <c r="U109" s="191"/>
      <c r="V109" s="191"/>
      <c r="W109" s="191"/>
      <c r="X109" s="191"/>
      <c r="Y109" s="191"/>
      <c r="Z109" s="191"/>
      <c r="AA109" s="191"/>
      <c r="AB109" s="180"/>
      <c r="AC109" s="180"/>
      <c r="AD109" s="180"/>
      <c r="AE109" s="180"/>
      <c r="AF109" s="180"/>
      <c r="AG109" s="180"/>
      <c r="AH109" s="180"/>
      <c r="AI109" s="180"/>
      <c r="AJ109" s="180"/>
      <c r="AK109" s="180"/>
      <c r="AL109" s="180"/>
      <c r="AM109" s="180"/>
      <c r="AN109" s="180"/>
      <c r="AO109" s="180"/>
      <c r="AP109" s="180"/>
      <c r="AQ109" s="180"/>
      <c r="AR109" s="180"/>
      <c r="AS109" s="180"/>
      <c r="AT109" s="180"/>
      <c r="AU109" s="180"/>
      <c r="AV109" s="180"/>
      <c r="AW109" s="180"/>
      <c r="AX109" s="180"/>
      <c r="AY109" s="180"/>
      <c r="AZ109" s="180"/>
      <c r="BA109" s="180"/>
      <c r="BB109" s="180"/>
      <c r="BC109" s="180"/>
      <c r="BD109" s="180"/>
      <c r="BE109" s="180"/>
      <c r="BF109" s="180"/>
      <c r="BG109" s="180"/>
      <c r="BH109" s="180"/>
      <c r="BI109" s="180"/>
      <c r="BJ109" s="180"/>
      <c r="BK109" s="180"/>
      <c r="BL109" s="180"/>
      <c r="BM109" s="180"/>
      <c r="BN109" s="180"/>
      <c r="BO109" s="180"/>
      <c r="BP109" s="180"/>
      <c r="BQ109" s="180"/>
      <c r="BR109" s="180"/>
      <c r="BS109" s="180"/>
      <c r="BT109" s="180"/>
      <c r="BU109" s="180"/>
      <c r="BV109" s="180"/>
      <c r="BW109" s="180"/>
      <c r="BX109" s="180"/>
      <c r="BY109" s="180"/>
      <c r="BZ109" s="180"/>
      <c r="CA109" s="180"/>
      <c r="CB109" s="180"/>
      <c r="CC109" s="180"/>
      <c r="CD109" s="180"/>
      <c r="CE109" s="180"/>
      <c r="CF109" s="180"/>
      <c r="CG109" s="180"/>
    </row>
    <row r="110" spans="2:85" s="28" customFormat="1" x14ac:dyDescent="0.35">
      <c r="B110" s="191"/>
      <c r="C110" s="191"/>
      <c r="D110" s="191"/>
      <c r="E110" s="191"/>
      <c r="F110" s="191"/>
      <c r="G110" s="191"/>
      <c r="H110" s="191"/>
      <c r="I110" s="191"/>
      <c r="J110" s="191"/>
      <c r="K110" s="191"/>
      <c r="L110" s="191"/>
      <c r="M110" s="191"/>
      <c r="N110" s="191"/>
      <c r="O110" s="191"/>
      <c r="P110" s="191"/>
      <c r="Q110" s="191"/>
      <c r="R110" s="191"/>
      <c r="S110" s="191"/>
      <c r="T110" s="191"/>
      <c r="U110" s="191"/>
      <c r="V110" s="191"/>
      <c r="W110" s="191"/>
      <c r="X110" s="191"/>
      <c r="Y110" s="191"/>
      <c r="Z110" s="191"/>
      <c r="AA110" s="191"/>
      <c r="AB110" s="180"/>
      <c r="AC110" s="180"/>
      <c r="AD110" s="180"/>
      <c r="AE110" s="180"/>
      <c r="AF110" s="180"/>
      <c r="AG110" s="180"/>
      <c r="AH110" s="180"/>
      <c r="AI110" s="180"/>
      <c r="AJ110" s="180"/>
      <c r="AK110" s="180"/>
      <c r="AL110" s="180"/>
      <c r="AM110" s="180"/>
      <c r="AN110" s="180"/>
      <c r="AO110" s="180"/>
      <c r="AP110" s="180"/>
      <c r="AQ110" s="180"/>
      <c r="AR110" s="180"/>
      <c r="AS110" s="180"/>
      <c r="AT110" s="180"/>
      <c r="AU110" s="180"/>
      <c r="AV110" s="180"/>
      <c r="AW110" s="180"/>
      <c r="AX110" s="180"/>
      <c r="AY110" s="180"/>
      <c r="AZ110" s="180"/>
      <c r="BA110" s="180"/>
      <c r="BB110" s="180"/>
      <c r="BC110" s="180"/>
      <c r="BD110" s="180"/>
      <c r="BE110" s="180"/>
      <c r="BF110" s="180"/>
      <c r="BG110" s="180"/>
      <c r="BH110" s="180"/>
      <c r="BI110" s="180"/>
      <c r="BJ110" s="180"/>
      <c r="BK110" s="180"/>
      <c r="BL110" s="180"/>
      <c r="BM110" s="180"/>
      <c r="BN110" s="180"/>
      <c r="BO110" s="180"/>
      <c r="BP110" s="180"/>
      <c r="BQ110" s="180"/>
      <c r="BR110" s="180"/>
      <c r="BS110" s="180"/>
      <c r="BT110" s="180"/>
      <c r="BU110" s="180"/>
      <c r="BV110" s="180"/>
      <c r="BW110" s="180"/>
      <c r="BX110" s="180"/>
      <c r="BY110" s="180"/>
      <c r="BZ110" s="180"/>
      <c r="CA110" s="180"/>
      <c r="CB110" s="180"/>
      <c r="CC110" s="180"/>
      <c r="CD110" s="180"/>
      <c r="CE110" s="180"/>
      <c r="CF110" s="180"/>
      <c r="CG110" s="180"/>
    </row>
    <row r="111" spans="2:85" s="28" customFormat="1" x14ac:dyDescent="0.35">
      <c r="B111" s="191"/>
      <c r="C111" s="191"/>
      <c r="D111" s="191"/>
      <c r="E111" s="191"/>
      <c r="F111" s="191"/>
      <c r="G111" s="191"/>
      <c r="H111" s="191"/>
      <c r="I111" s="191"/>
      <c r="J111" s="191"/>
      <c r="K111" s="191"/>
      <c r="L111" s="191"/>
      <c r="M111" s="191"/>
      <c r="N111" s="191"/>
      <c r="O111" s="191"/>
      <c r="P111" s="191"/>
      <c r="Q111" s="191"/>
      <c r="R111" s="191"/>
      <c r="S111" s="191"/>
      <c r="T111" s="191"/>
      <c r="U111" s="191"/>
      <c r="V111" s="191"/>
      <c r="W111" s="191"/>
      <c r="X111" s="191"/>
      <c r="Y111" s="191"/>
      <c r="Z111" s="191"/>
      <c r="AA111" s="191"/>
      <c r="AB111" s="180"/>
      <c r="AC111" s="180"/>
      <c r="AD111" s="180"/>
      <c r="AE111" s="180"/>
      <c r="AF111" s="180"/>
      <c r="AG111" s="180"/>
      <c r="AH111" s="180"/>
      <c r="AI111" s="180"/>
      <c r="AJ111" s="180"/>
      <c r="AK111" s="180"/>
      <c r="AL111" s="180"/>
      <c r="AM111" s="180"/>
      <c r="AN111" s="180"/>
      <c r="AO111" s="180"/>
      <c r="AP111" s="180"/>
      <c r="AQ111" s="180"/>
      <c r="AR111" s="180"/>
      <c r="AS111" s="180"/>
      <c r="AT111" s="180"/>
      <c r="AU111" s="180"/>
      <c r="AV111" s="180"/>
      <c r="AW111" s="180"/>
      <c r="AX111" s="180"/>
      <c r="AY111" s="180"/>
      <c r="AZ111" s="180"/>
      <c r="BA111" s="180"/>
      <c r="BB111" s="180"/>
      <c r="BC111" s="180"/>
      <c r="BD111" s="180"/>
      <c r="BE111" s="180"/>
      <c r="BF111" s="180"/>
      <c r="BG111" s="180"/>
      <c r="BH111" s="180"/>
      <c r="BI111" s="180"/>
      <c r="BJ111" s="180"/>
      <c r="BK111" s="180"/>
      <c r="BL111" s="180"/>
      <c r="BM111" s="180"/>
      <c r="BN111" s="180"/>
      <c r="BO111" s="180"/>
      <c r="BP111" s="180"/>
      <c r="BQ111" s="180"/>
      <c r="BR111" s="180"/>
      <c r="BS111" s="180"/>
      <c r="BT111" s="180"/>
      <c r="BU111" s="180"/>
      <c r="BV111" s="180"/>
      <c r="BW111" s="180"/>
      <c r="BX111" s="180"/>
      <c r="BY111" s="180"/>
      <c r="BZ111" s="180"/>
      <c r="CA111" s="180"/>
      <c r="CB111" s="180"/>
      <c r="CC111" s="180"/>
      <c r="CD111" s="180"/>
      <c r="CE111" s="180"/>
      <c r="CF111" s="180"/>
      <c r="CG111" s="180"/>
    </row>
    <row r="112" spans="2:85" s="28" customFormat="1" x14ac:dyDescent="0.35">
      <c r="B112" s="191"/>
      <c r="C112" s="191"/>
      <c r="D112" s="191"/>
      <c r="E112" s="191"/>
      <c r="F112" s="191"/>
      <c r="G112" s="191"/>
      <c r="H112" s="191"/>
      <c r="I112" s="191"/>
      <c r="J112" s="191"/>
      <c r="K112" s="191"/>
      <c r="L112" s="191"/>
      <c r="M112" s="191"/>
      <c r="N112" s="191"/>
      <c r="O112" s="191"/>
      <c r="P112" s="191"/>
      <c r="Q112" s="191"/>
      <c r="R112" s="191"/>
      <c r="S112" s="191"/>
      <c r="T112" s="191"/>
      <c r="U112" s="191"/>
      <c r="V112" s="191"/>
      <c r="W112" s="191"/>
      <c r="X112" s="191"/>
      <c r="Y112" s="191"/>
      <c r="Z112" s="191"/>
      <c r="AA112" s="191"/>
      <c r="AB112" s="180"/>
      <c r="AC112" s="180"/>
      <c r="AD112" s="180"/>
      <c r="AE112" s="180"/>
      <c r="AF112" s="180"/>
      <c r="AG112" s="180"/>
      <c r="AH112" s="180"/>
      <c r="AI112" s="180"/>
      <c r="AJ112" s="180"/>
      <c r="AK112" s="180"/>
      <c r="AL112" s="180"/>
      <c r="AM112" s="180"/>
      <c r="AN112" s="180"/>
      <c r="AO112" s="180"/>
      <c r="AP112" s="180"/>
      <c r="AQ112" s="180"/>
      <c r="AR112" s="180"/>
      <c r="AS112" s="180"/>
      <c r="AT112" s="180"/>
      <c r="AU112" s="180"/>
      <c r="AV112" s="180"/>
      <c r="AW112" s="180"/>
      <c r="AX112" s="180"/>
      <c r="AY112" s="180"/>
      <c r="AZ112" s="180"/>
      <c r="BA112" s="180"/>
      <c r="BB112" s="180"/>
      <c r="BC112" s="180"/>
      <c r="BD112" s="180"/>
      <c r="BE112" s="180"/>
      <c r="BF112" s="180"/>
      <c r="BG112" s="180"/>
      <c r="BH112" s="180"/>
      <c r="BI112" s="180"/>
      <c r="BJ112" s="180"/>
      <c r="BK112" s="180"/>
      <c r="BL112" s="180"/>
      <c r="BM112" s="180"/>
      <c r="BN112" s="180"/>
      <c r="BO112" s="180"/>
      <c r="BP112" s="180"/>
      <c r="BQ112" s="180"/>
      <c r="BR112" s="180"/>
      <c r="BS112" s="180"/>
      <c r="BT112" s="180"/>
      <c r="BU112" s="180"/>
      <c r="BV112" s="180"/>
      <c r="BW112" s="180"/>
      <c r="BX112" s="180"/>
      <c r="BY112" s="180"/>
      <c r="BZ112" s="180"/>
      <c r="CA112" s="180"/>
      <c r="CB112" s="180"/>
      <c r="CC112" s="180"/>
      <c r="CD112" s="180"/>
      <c r="CE112" s="180"/>
      <c r="CF112" s="180"/>
      <c r="CG112" s="180"/>
    </row>
    <row r="113" spans="2:85" s="28" customFormat="1" x14ac:dyDescent="0.35">
      <c r="B113" s="191"/>
      <c r="C113" s="191"/>
      <c r="D113" s="191"/>
      <c r="E113" s="191"/>
      <c r="F113" s="191"/>
      <c r="G113" s="191"/>
      <c r="H113" s="191"/>
      <c r="I113" s="191"/>
      <c r="J113" s="191"/>
      <c r="K113" s="191"/>
      <c r="L113" s="191"/>
      <c r="M113" s="191"/>
      <c r="N113" s="191"/>
      <c r="O113" s="191"/>
      <c r="P113" s="191"/>
      <c r="Q113" s="191"/>
      <c r="R113" s="191"/>
      <c r="S113" s="191"/>
      <c r="T113" s="191"/>
      <c r="U113" s="191"/>
      <c r="V113" s="191"/>
      <c r="W113" s="191"/>
      <c r="X113" s="191"/>
      <c r="Y113" s="191"/>
      <c r="Z113" s="191"/>
      <c r="AA113" s="191"/>
      <c r="AB113" s="180"/>
      <c r="AC113" s="180"/>
      <c r="AD113" s="180"/>
      <c r="AE113" s="180"/>
      <c r="AF113" s="180"/>
      <c r="AG113" s="180"/>
      <c r="AH113" s="180"/>
      <c r="AI113" s="180"/>
      <c r="AJ113" s="180"/>
      <c r="AK113" s="180"/>
      <c r="AL113" s="180"/>
      <c r="AM113" s="180"/>
      <c r="AN113" s="180"/>
      <c r="AO113" s="180"/>
      <c r="AP113" s="180"/>
      <c r="AQ113" s="180"/>
      <c r="AR113" s="180"/>
      <c r="AS113" s="180"/>
      <c r="AT113" s="180"/>
      <c r="AU113" s="180"/>
      <c r="AV113" s="180"/>
      <c r="AW113" s="180"/>
      <c r="AX113" s="180"/>
      <c r="AY113" s="180"/>
      <c r="AZ113" s="180"/>
      <c r="BA113" s="180"/>
      <c r="BB113" s="180"/>
      <c r="BC113" s="180"/>
      <c r="BD113" s="180"/>
      <c r="BE113" s="180"/>
      <c r="BF113" s="180"/>
      <c r="BG113" s="180"/>
      <c r="BH113" s="180"/>
      <c r="BI113" s="180"/>
      <c r="BJ113" s="180"/>
      <c r="BK113" s="180"/>
      <c r="BL113" s="180"/>
      <c r="BM113" s="180"/>
      <c r="BN113" s="180"/>
      <c r="BO113" s="180"/>
      <c r="BP113" s="180"/>
      <c r="BQ113" s="180"/>
      <c r="BR113" s="180"/>
      <c r="BS113" s="180"/>
      <c r="BT113" s="180"/>
      <c r="BU113" s="180"/>
      <c r="BV113" s="180"/>
      <c r="BW113" s="180"/>
      <c r="BX113" s="180"/>
      <c r="BY113" s="180"/>
      <c r="BZ113" s="180"/>
      <c r="CA113" s="180"/>
      <c r="CB113" s="180"/>
      <c r="CC113" s="180"/>
      <c r="CD113" s="180"/>
      <c r="CE113" s="180"/>
      <c r="CF113" s="180"/>
      <c r="CG113" s="180"/>
    </row>
    <row r="114" spans="2:85" s="28" customFormat="1" x14ac:dyDescent="0.35">
      <c r="B114" s="191"/>
      <c r="C114" s="191"/>
      <c r="D114" s="191"/>
      <c r="E114" s="191"/>
      <c r="F114" s="191"/>
      <c r="G114" s="191"/>
      <c r="H114" s="191"/>
      <c r="I114" s="191"/>
      <c r="J114" s="191"/>
      <c r="K114" s="191"/>
      <c r="L114" s="191"/>
      <c r="M114" s="191"/>
      <c r="N114" s="191"/>
      <c r="O114" s="191"/>
      <c r="P114" s="191"/>
      <c r="Q114" s="191"/>
      <c r="R114" s="191"/>
      <c r="S114" s="191"/>
      <c r="T114" s="191"/>
      <c r="U114" s="191"/>
      <c r="V114" s="191"/>
      <c r="W114" s="191"/>
      <c r="X114" s="191"/>
      <c r="Y114" s="191"/>
      <c r="Z114" s="191"/>
      <c r="AA114" s="191"/>
      <c r="AB114" s="180"/>
      <c r="AC114" s="180"/>
      <c r="AD114" s="180"/>
      <c r="AE114" s="180"/>
      <c r="AF114" s="180"/>
      <c r="AG114" s="180"/>
      <c r="AH114" s="180"/>
      <c r="AI114" s="180"/>
      <c r="AJ114" s="180"/>
      <c r="AK114" s="180"/>
      <c r="AL114" s="180"/>
      <c r="AM114" s="180"/>
      <c r="AN114" s="180"/>
      <c r="AO114" s="180"/>
      <c r="AP114" s="180"/>
      <c r="AQ114" s="180"/>
      <c r="AR114" s="180"/>
      <c r="AS114" s="180"/>
      <c r="AT114" s="180"/>
      <c r="AU114" s="180"/>
      <c r="AV114" s="180"/>
      <c r="AW114" s="180"/>
      <c r="AX114" s="180"/>
      <c r="AY114" s="180"/>
      <c r="AZ114" s="180"/>
      <c r="BA114" s="180"/>
      <c r="BB114" s="180"/>
      <c r="BC114" s="180"/>
      <c r="BD114" s="180"/>
      <c r="BE114" s="180"/>
      <c r="BF114" s="180"/>
      <c r="BG114" s="180"/>
      <c r="BH114" s="180"/>
      <c r="BI114" s="180"/>
      <c r="BJ114" s="180"/>
      <c r="BK114" s="180"/>
      <c r="BL114" s="180"/>
      <c r="BM114" s="180"/>
      <c r="BN114" s="180"/>
      <c r="BO114" s="180"/>
      <c r="BP114" s="180"/>
      <c r="BQ114" s="180"/>
      <c r="BR114" s="180"/>
      <c r="BS114" s="180"/>
      <c r="BT114" s="180"/>
      <c r="BU114" s="180"/>
      <c r="BV114" s="180"/>
      <c r="BW114" s="180"/>
      <c r="BX114" s="180"/>
      <c r="BY114" s="180"/>
      <c r="BZ114" s="180"/>
      <c r="CA114" s="180"/>
      <c r="CB114" s="180"/>
      <c r="CC114" s="180"/>
      <c r="CD114" s="180"/>
      <c r="CE114" s="180"/>
      <c r="CF114" s="180"/>
      <c r="CG114" s="180"/>
    </row>
    <row r="115" spans="2:85" s="28" customFormat="1" x14ac:dyDescent="0.35">
      <c r="B115" s="191"/>
      <c r="C115" s="191"/>
      <c r="D115" s="191"/>
      <c r="E115" s="191"/>
      <c r="F115" s="191"/>
      <c r="G115" s="191"/>
      <c r="H115" s="191"/>
      <c r="I115" s="191"/>
      <c r="J115" s="191"/>
      <c r="K115" s="191"/>
      <c r="L115" s="191"/>
      <c r="M115" s="191"/>
      <c r="N115" s="191"/>
      <c r="O115" s="191"/>
      <c r="P115" s="191"/>
      <c r="Q115" s="191"/>
      <c r="R115" s="191"/>
      <c r="S115" s="191"/>
      <c r="T115" s="191"/>
      <c r="U115" s="191"/>
      <c r="V115" s="191"/>
      <c r="W115" s="191"/>
      <c r="X115" s="191"/>
      <c r="Y115" s="191"/>
      <c r="Z115" s="191"/>
      <c r="AA115" s="191"/>
      <c r="AB115" s="180"/>
      <c r="AC115" s="180"/>
      <c r="AD115" s="180"/>
      <c r="AE115" s="180"/>
      <c r="AF115" s="180"/>
      <c r="AG115" s="180"/>
      <c r="AH115" s="180"/>
      <c r="AI115" s="180"/>
      <c r="AJ115" s="180"/>
      <c r="AK115" s="180"/>
      <c r="AL115" s="180"/>
      <c r="AM115" s="180"/>
      <c r="AN115" s="180"/>
      <c r="AO115" s="180"/>
      <c r="AP115" s="180"/>
      <c r="AQ115" s="180"/>
      <c r="AR115" s="180"/>
      <c r="AS115" s="180"/>
      <c r="AT115" s="180"/>
      <c r="AU115" s="180"/>
      <c r="AV115" s="180"/>
      <c r="AW115" s="180"/>
      <c r="AX115" s="180"/>
      <c r="AY115" s="180"/>
      <c r="AZ115" s="180"/>
      <c r="BA115" s="180"/>
      <c r="BB115" s="180"/>
      <c r="BC115" s="180"/>
      <c r="BD115" s="180"/>
      <c r="BE115" s="180"/>
      <c r="BF115" s="180"/>
      <c r="BG115" s="180"/>
      <c r="BH115" s="180"/>
      <c r="BI115" s="180"/>
      <c r="BJ115" s="180"/>
      <c r="BK115" s="180"/>
      <c r="BL115" s="180"/>
      <c r="BM115" s="180"/>
      <c r="BN115" s="180"/>
      <c r="BO115" s="180"/>
      <c r="BP115" s="180"/>
      <c r="BQ115" s="180"/>
      <c r="BR115" s="180"/>
      <c r="BS115" s="180"/>
      <c r="BT115" s="180"/>
      <c r="BU115" s="180"/>
      <c r="BV115" s="180"/>
      <c r="BW115" s="180"/>
      <c r="BX115" s="180"/>
      <c r="BY115" s="180"/>
      <c r="BZ115" s="180"/>
      <c r="CA115" s="180"/>
      <c r="CB115" s="180"/>
      <c r="CC115" s="180"/>
      <c r="CD115" s="180"/>
      <c r="CE115" s="180"/>
      <c r="CF115" s="180"/>
      <c r="CG115" s="180"/>
    </row>
    <row r="116" spans="2:85" s="28" customFormat="1" x14ac:dyDescent="0.35">
      <c r="B116" s="191"/>
      <c r="C116" s="191"/>
      <c r="D116" s="191"/>
      <c r="E116" s="191"/>
      <c r="F116" s="191"/>
      <c r="G116" s="191"/>
      <c r="H116" s="191"/>
      <c r="I116" s="191"/>
      <c r="J116" s="191"/>
      <c r="K116" s="191"/>
      <c r="L116" s="191"/>
      <c r="M116" s="191"/>
      <c r="N116" s="191"/>
      <c r="O116" s="191"/>
      <c r="P116" s="191"/>
      <c r="Q116" s="191"/>
      <c r="R116" s="191"/>
      <c r="S116" s="191"/>
      <c r="T116" s="191"/>
      <c r="U116" s="191"/>
      <c r="V116" s="191"/>
      <c r="W116" s="191"/>
      <c r="X116" s="191"/>
      <c r="Y116" s="191"/>
      <c r="Z116" s="191"/>
      <c r="AA116" s="191"/>
      <c r="AB116" s="180"/>
      <c r="AC116" s="180"/>
      <c r="AD116" s="180"/>
      <c r="AE116" s="180"/>
      <c r="AF116" s="180"/>
      <c r="AG116" s="180"/>
      <c r="AH116" s="180"/>
      <c r="AI116" s="180"/>
      <c r="AJ116" s="180"/>
      <c r="AK116" s="180"/>
      <c r="AL116" s="180"/>
      <c r="AM116" s="180"/>
      <c r="AN116" s="180"/>
      <c r="AO116" s="180"/>
      <c r="AP116" s="180"/>
      <c r="AQ116" s="180"/>
      <c r="AR116" s="180"/>
      <c r="AS116" s="180"/>
      <c r="AT116" s="180"/>
      <c r="AU116" s="180"/>
      <c r="AV116" s="180"/>
      <c r="AW116" s="180"/>
      <c r="AX116" s="180"/>
      <c r="AY116" s="180"/>
      <c r="AZ116" s="180"/>
      <c r="BA116" s="180"/>
      <c r="BB116" s="180"/>
      <c r="BC116" s="180"/>
      <c r="BD116" s="180"/>
      <c r="BE116" s="180"/>
      <c r="BF116" s="180"/>
      <c r="BG116" s="180"/>
      <c r="BH116" s="180"/>
      <c r="BI116" s="180"/>
      <c r="BJ116" s="180"/>
      <c r="BK116" s="180"/>
      <c r="BL116" s="180"/>
      <c r="BM116" s="180"/>
      <c r="BN116" s="180"/>
      <c r="BO116" s="180"/>
      <c r="BP116" s="180"/>
      <c r="BQ116" s="180"/>
      <c r="BR116" s="180"/>
      <c r="BS116" s="180"/>
      <c r="BT116" s="180"/>
      <c r="BU116" s="180"/>
      <c r="BV116" s="180"/>
      <c r="BW116" s="180"/>
      <c r="BX116" s="180"/>
      <c r="BY116" s="180"/>
      <c r="BZ116" s="180"/>
      <c r="CA116" s="180"/>
      <c r="CB116" s="180"/>
      <c r="CC116" s="180"/>
      <c r="CD116" s="180"/>
      <c r="CE116" s="180"/>
      <c r="CF116" s="180"/>
      <c r="CG116" s="180"/>
    </row>
    <row r="117" spans="2:85" s="28" customFormat="1" x14ac:dyDescent="0.35">
      <c r="B117" s="191"/>
      <c r="C117" s="191"/>
      <c r="D117" s="191"/>
      <c r="E117" s="191"/>
      <c r="F117" s="191"/>
      <c r="G117" s="191"/>
      <c r="H117" s="191"/>
      <c r="I117" s="191"/>
      <c r="J117" s="191"/>
      <c r="K117" s="191"/>
      <c r="L117" s="191"/>
      <c r="M117" s="191"/>
      <c r="N117" s="191"/>
      <c r="O117" s="191"/>
      <c r="P117" s="191"/>
      <c r="Q117" s="191"/>
      <c r="R117" s="191"/>
      <c r="S117" s="191"/>
      <c r="T117" s="191"/>
      <c r="U117" s="191"/>
      <c r="V117" s="191"/>
      <c r="W117" s="191"/>
      <c r="X117" s="191"/>
      <c r="Y117" s="191"/>
      <c r="Z117" s="191"/>
      <c r="AA117" s="191"/>
      <c r="AB117" s="180"/>
      <c r="AC117" s="180"/>
      <c r="AD117" s="180"/>
      <c r="AE117" s="180"/>
      <c r="AF117" s="180"/>
      <c r="AG117" s="180"/>
      <c r="AH117" s="180"/>
      <c r="AI117" s="180"/>
      <c r="AJ117" s="180"/>
      <c r="AK117" s="180"/>
      <c r="AL117" s="180"/>
      <c r="AM117" s="180"/>
      <c r="AN117" s="180"/>
      <c r="AO117" s="180"/>
      <c r="AP117" s="180"/>
      <c r="AQ117" s="180"/>
      <c r="AR117" s="180"/>
      <c r="AS117" s="180"/>
      <c r="AT117" s="180"/>
      <c r="AU117" s="180"/>
      <c r="AV117" s="180"/>
      <c r="AW117" s="180"/>
      <c r="AX117" s="180"/>
      <c r="AY117" s="180"/>
      <c r="AZ117" s="180"/>
      <c r="BA117" s="180"/>
      <c r="BB117" s="180"/>
      <c r="BC117" s="180"/>
      <c r="BD117" s="180"/>
      <c r="BE117" s="180"/>
      <c r="BF117" s="180"/>
      <c r="BG117" s="180"/>
      <c r="BH117" s="180"/>
      <c r="BI117" s="180"/>
      <c r="BJ117" s="180"/>
      <c r="BK117" s="180"/>
      <c r="BL117" s="180"/>
      <c r="BM117" s="180"/>
      <c r="BN117" s="180"/>
      <c r="BO117" s="180"/>
      <c r="BP117" s="180"/>
      <c r="BQ117" s="180"/>
      <c r="BR117" s="180"/>
      <c r="BS117" s="180"/>
      <c r="BT117" s="180"/>
      <c r="BU117" s="180"/>
      <c r="BV117" s="180"/>
      <c r="BW117" s="180"/>
      <c r="BX117" s="180"/>
      <c r="BY117" s="180"/>
      <c r="BZ117" s="180"/>
      <c r="CA117" s="180"/>
      <c r="CB117" s="180"/>
      <c r="CC117" s="180"/>
      <c r="CD117" s="180"/>
      <c r="CE117" s="180"/>
      <c r="CF117" s="180"/>
      <c r="CG117" s="180"/>
    </row>
    <row r="118" spans="2:85" s="28" customFormat="1" x14ac:dyDescent="0.35">
      <c r="B118" s="8"/>
      <c r="C118" s="8"/>
      <c r="D118" s="8"/>
      <c r="E118" s="8"/>
      <c r="F118" s="8"/>
      <c r="G118" s="8"/>
      <c r="H118" s="8"/>
      <c r="I118" s="8"/>
      <c r="J118" s="8"/>
      <c r="K118" s="8"/>
      <c r="L118" s="8"/>
      <c r="M118" s="8"/>
      <c r="N118" s="8"/>
      <c r="O118" s="8"/>
      <c r="P118" s="8"/>
      <c r="Q118" s="8"/>
      <c r="R118" s="8"/>
      <c r="S118" s="8"/>
      <c r="T118" s="8"/>
      <c r="U118" s="8"/>
      <c r="V118" s="8"/>
      <c r="W118" s="8"/>
      <c r="AB118" s="180"/>
      <c r="AC118" s="180"/>
      <c r="AD118" s="180"/>
      <c r="AE118" s="180"/>
      <c r="AF118" s="180"/>
      <c r="AG118" s="180"/>
      <c r="AH118" s="180"/>
      <c r="AI118" s="180"/>
      <c r="AJ118" s="180"/>
      <c r="AK118" s="180"/>
      <c r="AL118" s="180"/>
      <c r="AM118" s="180"/>
      <c r="AN118" s="180"/>
      <c r="AO118" s="180"/>
      <c r="AP118" s="180"/>
      <c r="AQ118" s="180"/>
      <c r="AR118" s="180"/>
      <c r="AS118" s="180"/>
      <c r="AT118" s="180"/>
      <c r="AU118" s="180"/>
      <c r="AV118" s="180"/>
      <c r="AW118" s="180"/>
      <c r="AX118" s="180"/>
      <c r="AY118" s="180"/>
      <c r="AZ118" s="180"/>
      <c r="BA118" s="180"/>
      <c r="BB118" s="180"/>
      <c r="BC118" s="180"/>
      <c r="BD118" s="180"/>
      <c r="BE118" s="180"/>
      <c r="BF118" s="180"/>
      <c r="BG118" s="180"/>
      <c r="BH118" s="180"/>
      <c r="BI118" s="180"/>
      <c r="BJ118" s="180"/>
      <c r="BK118" s="180"/>
      <c r="BL118" s="180"/>
      <c r="BM118" s="180"/>
      <c r="BN118" s="180"/>
      <c r="BO118" s="180"/>
      <c r="BP118" s="180"/>
      <c r="BQ118" s="180"/>
      <c r="BR118" s="180"/>
      <c r="BS118" s="180"/>
      <c r="BT118" s="180"/>
      <c r="BU118" s="180"/>
      <c r="BV118" s="180"/>
      <c r="BW118" s="180"/>
      <c r="BX118" s="180"/>
      <c r="BY118" s="180"/>
      <c r="BZ118" s="180"/>
      <c r="CA118" s="180"/>
      <c r="CB118" s="180"/>
      <c r="CC118" s="180"/>
      <c r="CD118" s="180"/>
      <c r="CE118" s="180"/>
      <c r="CF118" s="180"/>
      <c r="CG118" s="180"/>
    </row>
    <row r="119" spans="2:85" s="28" customFormat="1" x14ac:dyDescent="0.35">
      <c r="B119" s="8"/>
      <c r="C119" s="8"/>
      <c r="D119" s="8"/>
      <c r="E119" s="8"/>
      <c r="F119" s="8"/>
      <c r="G119" s="8"/>
      <c r="H119" s="8"/>
      <c r="I119" s="8"/>
      <c r="J119" s="8"/>
      <c r="K119" s="8"/>
      <c r="L119" s="8"/>
      <c r="M119" s="8"/>
      <c r="N119" s="8"/>
      <c r="O119" s="8"/>
      <c r="P119" s="8"/>
      <c r="Q119" s="8"/>
      <c r="R119" s="8"/>
      <c r="S119" s="8"/>
      <c r="T119" s="8"/>
      <c r="U119" s="8"/>
      <c r="V119" s="8"/>
      <c r="W119" s="8"/>
      <c r="AB119" s="180"/>
      <c r="AC119" s="180"/>
      <c r="AD119" s="180"/>
      <c r="AE119" s="180"/>
      <c r="AF119" s="180"/>
      <c r="AG119" s="180"/>
      <c r="AH119" s="180"/>
      <c r="AI119" s="180"/>
      <c r="AJ119" s="180"/>
      <c r="AK119" s="180"/>
      <c r="AL119" s="180"/>
      <c r="AM119" s="180"/>
      <c r="AN119" s="180"/>
      <c r="AO119" s="180"/>
      <c r="AP119" s="180"/>
      <c r="AQ119" s="180"/>
      <c r="AR119" s="180"/>
      <c r="AS119" s="180"/>
      <c r="AT119" s="180"/>
      <c r="AU119" s="180"/>
      <c r="AV119" s="180"/>
      <c r="AW119" s="180"/>
      <c r="AX119" s="180"/>
      <c r="AY119" s="180"/>
      <c r="AZ119" s="180"/>
      <c r="BA119" s="180"/>
      <c r="BB119" s="180"/>
      <c r="BC119" s="180"/>
      <c r="BD119" s="180"/>
      <c r="BE119" s="180"/>
      <c r="BF119" s="180"/>
      <c r="BG119" s="180"/>
      <c r="BH119" s="180"/>
      <c r="BI119" s="180"/>
      <c r="BJ119" s="180"/>
      <c r="BK119" s="180"/>
      <c r="BL119" s="180"/>
      <c r="BM119" s="180"/>
      <c r="BN119" s="180"/>
      <c r="BO119" s="180"/>
      <c r="BP119" s="180"/>
      <c r="BQ119" s="180"/>
      <c r="BR119" s="180"/>
      <c r="BS119" s="180"/>
      <c r="BT119" s="180"/>
      <c r="BU119" s="180"/>
      <c r="BV119" s="180"/>
      <c r="BW119" s="180"/>
      <c r="BX119" s="180"/>
      <c r="BY119" s="180"/>
      <c r="BZ119" s="180"/>
      <c r="CA119" s="180"/>
      <c r="CB119" s="180"/>
      <c r="CC119" s="180"/>
      <c r="CD119" s="180"/>
      <c r="CE119" s="180"/>
      <c r="CF119" s="180"/>
      <c r="CG119" s="180"/>
    </row>
    <row r="120" spans="2:85" s="28" customFormat="1" x14ac:dyDescent="0.35">
      <c r="B120" s="8"/>
      <c r="C120" s="8"/>
      <c r="D120" s="8"/>
      <c r="E120" s="8"/>
      <c r="F120" s="8"/>
      <c r="G120" s="8"/>
      <c r="H120" s="8"/>
      <c r="I120" s="8"/>
      <c r="J120" s="8"/>
      <c r="K120" s="8"/>
      <c r="L120" s="8"/>
      <c r="M120" s="8"/>
      <c r="N120" s="8"/>
      <c r="O120" s="8"/>
      <c r="P120" s="8"/>
      <c r="Q120" s="8"/>
      <c r="R120" s="8"/>
      <c r="S120" s="8"/>
      <c r="T120" s="8"/>
      <c r="U120" s="8"/>
      <c r="V120" s="8"/>
      <c r="W120" s="8"/>
      <c r="AB120" s="180"/>
      <c r="AC120" s="180"/>
      <c r="AD120" s="180"/>
      <c r="AE120" s="180"/>
      <c r="AF120" s="180"/>
      <c r="AG120" s="180"/>
      <c r="AH120" s="180"/>
      <c r="AI120" s="180"/>
      <c r="AJ120" s="180"/>
      <c r="AK120" s="180"/>
      <c r="AL120" s="180"/>
      <c r="AM120" s="180"/>
      <c r="AN120" s="180"/>
      <c r="AO120" s="180"/>
      <c r="AP120" s="180"/>
      <c r="AQ120" s="180"/>
      <c r="AR120" s="180"/>
      <c r="AS120" s="180"/>
      <c r="AT120" s="180"/>
      <c r="AU120" s="180"/>
      <c r="AV120" s="180"/>
      <c r="AW120" s="180"/>
      <c r="AX120" s="180"/>
      <c r="AY120" s="180"/>
      <c r="AZ120" s="180"/>
      <c r="BA120" s="180"/>
      <c r="BB120" s="180"/>
      <c r="BC120" s="180"/>
      <c r="BD120" s="180"/>
      <c r="BE120" s="180"/>
      <c r="BF120" s="180"/>
      <c r="BG120" s="180"/>
      <c r="BH120" s="180"/>
      <c r="BI120" s="180"/>
      <c r="BJ120" s="180"/>
      <c r="BK120" s="180"/>
      <c r="BL120" s="180"/>
      <c r="BM120" s="180"/>
      <c r="BN120" s="180"/>
      <c r="BO120" s="180"/>
      <c r="BP120" s="180"/>
      <c r="BQ120" s="180"/>
      <c r="BR120" s="180"/>
      <c r="BS120" s="180"/>
      <c r="BT120" s="180"/>
      <c r="BU120" s="180"/>
      <c r="BV120" s="180"/>
      <c r="BW120" s="180"/>
      <c r="BX120" s="180"/>
      <c r="BY120" s="180"/>
      <c r="BZ120" s="180"/>
      <c r="CA120" s="180"/>
      <c r="CB120" s="180"/>
      <c r="CC120" s="180"/>
      <c r="CD120" s="180"/>
      <c r="CE120" s="180"/>
      <c r="CF120" s="180"/>
      <c r="CG120" s="180"/>
    </row>
    <row r="121" spans="2:85" s="28" customFormat="1" x14ac:dyDescent="0.35">
      <c r="B121" s="8"/>
      <c r="C121" s="8"/>
      <c r="D121" s="8"/>
      <c r="E121" s="8"/>
      <c r="F121" s="8"/>
      <c r="G121" s="8"/>
      <c r="H121" s="8"/>
      <c r="I121" s="8"/>
      <c r="J121" s="8"/>
      <c r="K121" s="8"/>
      <c r="L121" s="8"/>
      <c r="M121" s="8"/>
      <c r="N121" s="8"/>
      <c r="O121" s="8"/>
      <c r="P121" s="8"/>
      <c r="Q121" s="8"/>
      <c r="R121" s="8"/>
      <c r="S121" s="8"/>
      <c r="T121" s="8"/>
      <c r="U121" s="8"/>
      <c r="V121" s="8"/>
      <c r="W121" s="8"/>
      <c r="AB121" s="180"/>
      <c r="AC121" s="180"/>
      <c r="AD121" s="180"/>
      <c r="AE121" s="180"/>
      <c r="AF121" s="180"/>
      <c r="AG121" s="180"/>
      <c r="AH121" s="180"/>
      <c r="AI121" s="180"/>
      <c r="AJ121" s="180"/>
      <c r="AK121" s="180"/>
      <c r="AL121" s="180"/>
      <c r="AM121" s="180"/>
      <c r="AN121" s="180"/>
      <c r="AO121" s="180"/>
      <c r="AP121" s="180"/>
      <c r="AQ121" s="180"/>
      <c r="AR121" s="180"/>
      <c r="AS121" s="180"/>
      <c r="AT121" s="180"/>
      <c r="AU121" s="180"/>
      <c r="AV121" s="180"/>
      <c r="AW121" s="180"/>
      <c r="AX121" s="180"/>
      <c r="AY121" s="180"/>
      <c r="AZ121" s="180"/>
      <c r="BA121" s="180"/>
      <c r="BB121" s="180"/>
      <c r="BC121" s="180"/>
      <c r="BD121" s="180"/>
      <c r="BE121" s="180"/>
      <c r="BF121" s="180"/>
      <c r="BG121" s="180"/>
      <c r="BH121" s="180"/>
      <c r="BI121" s="180"/>
      <c r="BJ121" s="180"/>
      <c r="BK121" s="180"/>
      <c r="BL121" s="180"/>
      <c r="BM121" s="180"/>
      <c r="BN121" s="180"/>
      <c r="BO121" s="180"/>
      <c r="BP121" s="180"/>
      <c r="BQ121" s="180"/>
      <c r="BR121" s="180"/>
      <c r="BS121" s="180"/>
      <c r="BT121" s="180"/>
      <c r="BU121" s="180"/>
      <c r="BV121" s="180"/>
      <c r="BW121" s="180"/>
      <c r="BX121" s="180"/>
      <c r="BY121" s="180"/>
      <c r="BZ121" s="180"/>
      <c r="CA121" s="180"/>
      <c r="CB121" s="180"/>
      <c r="CC121" s="180"/>
      <c r="CD121" s="180"/>
      <c r="CE121" s="180"/>
      <c r="CF121" s="180"/>
      <c r="CG121" s="180"/>
    </row>
    <row r="122" spans="2:85" s="28" customFormat="1" x14ac:dyDescent="0.35">
      <c r="B122" s="8"/>
      <c r="C122" s="8"/>
      <c r="D122" s="8"/>
      <c r="E122" s="8"/>
      <c r="F122" s="8"/>
      <c r="G122" s="8"/>
      <c r="H122" s="8"/>
      <c r="I122" s="8"/>
      <c r="J122" s="8"/>
      <c r="K122" s="8"/>
      <c r="L122" s="8"/>
      <c r="M122" s="8"/>
      <c r="N122" s="8"/>
      <c r="O122" s="8"/>
      <c r="P122" s="8"/>
      <c r="Q122" s="8"/>
      <c r="R122" s="8"/>
      <c r="S122" s="8"/>
      <c r="T122" s="8"/>
      <c r="U122" s="8"/>
      <c r="V122" s="8"/>
      <c r="W122" s="8"/>
      <c r="AB122" s="180"/>
      <c r="AC122" s="180"/>
      <c r="AD122" s="180"/>
      <c r="AE122" s="180"/>
      <c r="AF122" s="180"/>
      <c r="AG122" s="180"/>
      <c r="AH122" s="180"/>
      <c r="AI122" s="180"/>
      <c r="AJ122" s="180"/>
      <c r="AK122" s="180"/>
      <c r="AL122" s="180"/>
      <c r="AM122" s="180"/>
      <c r="AN122" s="180"/>
      <c r="AO122" s="180"/>
      <c r="AP122" s="180"/>
      <c r="AQ122" s="180"/>
      <c r="AR122" s="180"/>
      <c r="AS122" s="180"/>
      <c r="AT122" s="180"/>
      <c r="AU122" s="180"/>
      <c r="AV122" s="180"/>
      <c r="AW122" s="180"/>
      <c r="AX122" s="180"/>
      <c r="AY122" s="180"/>
      <c r="AZ122" s="180"/>
      <c r="BA122" s="180"/>
      <c r="BB122" s="180"/>
      <c r="BC122" s="180"/>
      <c r="BD122" s="180"/>
      <c r="BE122" s="180"/>
      <c r="BF122" s="180"/>
      <c r="BG122" s="180"/>
      <c r="BH122" s="180"/>
      <c r="BI122" s="180"/>
      <c r="BJ122" s="180"/>
      <c r="BK122" s="180"/>
      <c r="BL122" s="180"/>
      <c r="BM122" s="180"/>
      <c r="BN122" s="180"/>
      <c r="BO122" s="180"/>
      <c r="BP122" s="180"/>
      <c r="BQ122" s="180"/>
      <c r="BR122" s="180"/>
      <c r="BS122" s="180"/>
      <c r="BT122" s="180"/>
      <c r="BU122" s="180"/>
      <c r="BV122" s="180"/>
      <c r="BW122" s="180"/>
      <c r="BX122" s="180"/>
      <c r="BY122" s="180"/>
      <c r="BZ122" s="180"/>
      <c r="CA122" s="180"/>
      <c r="CB122" s="180"/>
      <c r="CC122" s="180"/>
      <c r="CD122" s="180"/>
      <c r="CE122" s="180"/>
      <c r="CF122" s="180"/>
      <c r="CG122" s="180"/>
    </row>
    <row r="123" spans="2:85" s="28" customFormat="1" x14ac:dyDescent="0.35">
      <c r="B123" s="8"/>
      <c r="C123" s="8"/>
      <c r="D123" s="8"/>
      <c r="E123" s="8"/>
      <c r="F123" s="8"/>
      <c r="G123" s="8"/>
      <c r="H123" s="8"/>
      <c r="I123" s="8"/>
      <c r="J123" s="8"/>
      <c r="K123" s="8"/>
      <c r="L123" s="8"/>
      <c r="M123" s="8"/>
      <c r="N123" s="8"/>
      <c r="O123" s="8"/>
      <c r="P123" s="8"/>
      <c r="Q123" s="8"/>
      <c r="R123" s="8"/>
      <c r="S123" s="8"/>
      <c r="T123" s="8"/>
      <c r="U123" s="8"/>
      <c r="V123" s="8"/>
      <c r="W123" s="8"/>
      <c r="AB123" s="180"/>
      <c r="AC123" s="180"/>
      <c r="AD123" s="180"/>
      <c r="AE123" s="180"/>
      <c r="AF123" s="180"/>
      <c r="AG123" s="180"/>
      <c r="AH123" s="180"/>
      <c r="AI123" s="180"/>
      <c r="AJ123" s="180"/>
      <c r="AK123" s="180"/>
      <c r="AL123" s="180"/>
      <c r="AM123" s="180"/>
      <c r="AN123" s="180"/>
      <c r="AO123" s="180"/>
      <c r="AP123" s="180"/>
      <c r="AQ123" s="180"/>
      <c r="AR123" s="180"/>
      <c r="AS123" s="180"/>
      <c r="AT123" s="180"/>
      <c r="AU123" s="180"/>
      <c r="AV123" s="180"/>
      <c r="AW123" s="180"/>
      <c r="AX123" s="180"/>
      <c r="AY123" s="180"/>
      <c r="AZ123" s="180"/>
      <c r="BA123" s="180"/>
      <c r="BB123" s="180"/>
      <c r="BC123" s="180"/>
      <c r="BD123" s="180"/>
      <c r="BE123" s="180"/>
      <c r="BF123" s="180"/>
      <c r="BG123" s="180"/>
      <c r="BH123" s="180"/>
      <c r="BI123" s="180"/>
      <c r="BJ123" s="180"/>
      <c r="BK123" s="180"/>
      <c r="BL123" s="180"/>
      <c r="BM123" s="180"/>
      <c r="BN123" s="180"/>
      <c r="BO123" s="180"/>
      <c r="BP123" s="180"/>
      <c r="BQ123" s="180"/>
      <c r="BR123" s="180"/>
      <c r="BS123" s="180"/>
      <c r="BT123" s="180"/>
      <c r="BU123" s="180"/>
      <c r="BV123" s="180"/>
      <c r="BW123" s="180"/>
      <c r="BX123" s="180"/>
      <c r="BY123" s="180"/>
      <c r="BZ123" s="180"/>
      <c r="CA123" s="180"/>
      <c r="CB123" s="180"/>
      <c r="CC123" s="180"/>
      <c r="CD123" s="180"/>
      <c r="CE123" s="180"/>
      <c r="CF123" s="180"/>
      <c r="CG123" s="180"/>
    </row>
    <row r="124" spans="2:85" s="28" customFormat="1" x14ac:dyDescent="0.35">
      <c r="B124" s="8"/>
      <c r="C124" s="8"/>
      <c r="D124" s="8"/>
      <c r="E124" s="8"/>
      <c r="F124" s="8"/>
      <c r="G124" s="8"/>
      <c r="H124" s="8"/>
      <c r="I124" s="8"/>
      <c r="J124" s="8"/>
      <c r="K124" s="8"/>
      <c r="L124" s="8"/>
      <c r="M124" s="8"/>
      <c r="N124" s="8"/>
      <c r="O124" s="8"/>
      <c r="P124" s="8"/>
      <c r="Q124" s="8"/>
      <c r="R124" s="8"/>
      <c r="S124" s="8"/>
      <c r="T124" s="8"/>
      <c r="U124" s="8"/>
      <c r="V124" s="8"/>
      <c r="W124" s="8"/>
      <c r="AB124" s="180"/>
      <c r="AC124" s="180"/>
      <c r="AD124" s="180"/>
      <c r="AE124" s="180"/>
      <c r="AF124" s="180"/>
      <c r="AG124" s="180"/>
      <c r="AH124" s="180"/>
      <c r="AI124" s="180"/>
      <c r="AJ124" s="180"/>
      <c r="AK124" s="180"/>
      <c r="AL124" s="180"/>
      <c r="AM124" s="180"/>
      <c r="AN124" s="180"/>
      <c r="AO124" s="180"/>
      <c r="AP124" s="180"/>
      <c r="AQ124" s="180"/>
      <c r="AR124" s="180"/>
      <c r="AS124" s="180"/>
      <c r="AT124" s="180"/>
      <c r="AU124" s="180"/>
      <c r="AV124" s="180"/>
      <c r="AW124" s="180"/>
      <c r="AX124" s="180"/>
      <c r="AY124" s="180"/>
      <c r="AZ124" s="180"/>
      <c r="BA124" s="180"/>
      <c r="BB124" s="180"/>
      <c r="BC124" s="180"/>
      <c r="BD124" s="180"/>
      <c r="BE124" s="180"/>
      <c r="BF124" s="180"/>
      <c r="BG124" s="180"/>
      <c r="BH124" s="180"/>
      <c r="BI124" s="180"/>
      <c r="BJ124" s="180"/>
      <c r="BK124" s="180"/>
      <c r="BL124" s="180"/>
      <c r="BM124" s="180"/>
      <c r="BN124" s="180"/>
      <c r="BO124" s="180"/>
      <c r="BP124" s="180"/>
      <c r="BQ124" s="180"/>
      <c r="BR124" s="180"/>
      <c r="BS124" s="180"/>
      <c r="BT124" s="180"/>
      <c r="BU124" s="180"/>
      <c r="BV124" s="180"/>
      <c r="BW124" s="180"/>
      <c r="BX124" s="180"/>
      <c r="BY124" s="180"/>
      <c r="BZ124" s="180"/>
      <c r="CA124" s="180"/>
      <c r="CB124" s="180"/>
      <c r="CC124" s="180"/>
      <c r="CD124" s="180"/>
      <c r="CE124" s="180"/>
      <c r="CF124" s="180"/>
      <c r="CG124" s="180"/>
    </row>
    <row r="125" spans="2:85" s="28" customFormat="1" x14ac:dyDescent="0.35">
      <c r="B125" s="8"/>
      <c r="C125" s="8"/>
      <c r="D125" s="8"/>
      <c r="E125" s="8"/>
      <c r="F125" s="8"/>
      <c r="G125" s="8"/>
      <c r="H125" s="8"/>
      <c r="I125" s="8"/>
      <c r="J125" s="8"/>
      <c r="K125" s="8"/>
      <c r="L125" s="8"/>
      <c r="M125" s="8"/>
      <c r="N125" s="8"/>
      <c r="O125" s="8"/>
      <c r="P125" s="8"/>
      <c r="Q125" s="8"/>
      <c r="R125" s="8"/>
      <c r="S125" s="8"/>
      <c r="T125" s="8"/>
      <c r="U125" s="8"/>
      <c r="V125" s="8"/>
      <c r="W125" s="8"/>
      <c r="AB125" s="180"/>
      <c r="AC125" s="180"/>
      <c r="AD125" s="180"/>
      <c r="AE125" s="180"/>
      <c r="AF125" s="180"/>
      <c r="AG125" s="180"/>
      <c r="AH125" s="180"/>
      <c r="AI125" s="180"/>
      <c r="AJ125" s="180"/>
      <c r="AK125" s="180"/>
      <c r="AL125" s="180"/>
      <c r="AM125" s="180"/>
      <c r="AN125" s="180"/>
      <c r="AO125" s="180"/>
      <c r="AP125" s="180"/>
      <c r="AQ125" s="180"/>
      <c r="AR125" s="180"/>
      <c r="AS125" s="180"/>
      <c r="AT125" s="180"/>
      <c r="AU125" s="180"/>
      <c r="AV125" s="180"/>
      <c r="AW125" s="180"/>
      <c r="AX125" s="180"/>
      <c r="AY125" s="180"/>
      <c r="AZ125" s="180"/>
      <c r="BA125" s="180"/>
      <c r="BB125" s="180"/>
      <c r="BC125" s="180"/>
      <c r="BD125" s="180"/>
      <c r="BE125" s="180"/>
      <c r="BF125" s="180"/>
      <c r="BG125" s="180"/>
      <c r="BH125" s="180"/>
      <c r="BI125" s="180"/>
      <c r="BJ125" s="180"/>
      <c r="BK125" s="180"/>
      <c r="BL125" s="180"/>
      <c r="BM125" s="180"/>
      <c r="BN125" s="180"/>
      <c r="BO125" s="180"/>
      <c r="BP125" s="180"/>
      <c r="BQ125" s="180"/>
      <c r="BR125" s="180"/>
      <c r="BS125" s="180"/>
      <c r="BT125" s="180"/>
      <c r="BU125" s="180"/>
      <c r="BV125" s="180"/>
      <c r="BW125" s="180"/>
      <c r="BX125" s="180"/>
      <c r="BY125" s="180"/>
      <c r="BZ125" s="180"/>
      <c r="CA125" s="180"/>
      <c r="CB125" s="180"/>
      <c r="CC125" s="180"/>
      <c r="CD125" s="180"/>
      <c r="CE125" s="180"/>
      <c r="CF125" s="180"/>
      <c r="CG125" s="180"/>
    </row>
    <row r="126" spans="2:85" s="28" customFormat="1" x14ac:dyDescent="0.35">
      <c r="B126" s="8"/>
      <c r="C126" s="8"/>
      <c r="D126" s="8"/>
      <c r="E126" s="8"/>
      <c r="F126" s="8"/>
      <c r="G126" s="8"/>
      <c r="H126" s="8"/>
      <c r="I126" s="8"/>
      <c r="J126" s="8"/>
      <c r="K126" s="8"/>
      <c r="L126" s="8"/>
      <c r="M126" s="8"/>
      <c r="N126" s="8"/>
      <c r="O126" s="8"/>
      <c r="P126" s="8"/>
      <c r="Q126" s="8"/>
      <c r="R126" s="8"/>
      <c r="S126" s="8"/>
      <c r="T126" s="8"/>
      <c r="U126" s="8"/>
      <c r="V126" s="8"/>
      <c r="W126" s="8"/>
      <c r="AB126" s="180"/>
      <c r="AC126" s="180"/>
      <c r="AD126" s="180"/>
      <c r="AE126" s="180"/>
      <c r="AF126" s="180"/>
      <c r="AG126" s="180"/>
      <c r="AH126" s="180"/>
      <c r="AI126" s="180"/>
      <c r="AJ126" s="180"/>
      <c r="AK126" s="180"/>
      <c r="AL126" s="180"/>
      <c r="AM126" s="180"/>
      <c r="AN126" s="180"/>
      <c r="AO126" s="180"/>
      <c r="AP126" s="180"/>
      <c r="AQ126" s="180"/>
      <c r="AR126" s="180"/>
      <c r="AS126" s="180"/>
      <c r="AT126" s="180"/>
      <c r="AU126" s="180"/>
      <c r="AV126" s="180"/>
      <c r="AW126" s="180"/>
      <c r="AX126" s="180"/>
      <c r="AY126" s="180"/>
      <c r="AZ126" s="180"/>
      <c r="BA126" s="180"/>
      <c r="BB126" s="180"/>
      <c r="BC126" s="180"/>
      <c r="BD126" s="180"/>
      <c r="BE126" s="180"/>
      <c r="BF126" s="180"/>
      <c r="BG126" s="180"/>
      <c r="BH126" s="180"/>
      <c r="BI126" s="180"/>
      <c r="BJ126" s="180"/>
      <c r="BK126" s="180"/>
      <c r="BL126" s="180"/>
      <c r="BM126" s="180"/>
      <c r="BN126" s="180"/>
      <c r="BO126" s="180"/>
      <c r="BP126" s="180"/>
      <c r="BQ126" s="180"/>
      <c r="BR126" s="180"/>
      <c r="BS126" s="180"/>
      <c r="BT126" s="180"/>
      <c r="BU126" s="180"/>
      <c r="BV126" s="180"/>
      <c r="BW126" s="180"/>
      <c r="BX126" s="180"/>
      <c r="BY126" s="180"/>
      <c r="BZ126" s="180"/>
      <c r="CA126" s="180"/>
      <c r="CB126" s="180"/>
      <c r="CC126" s="180"/>
      <c r="CD126" s="180"/>
      <c r="CE126" s="180"/>
      <c r="CF126" s="180"/>
      <c r="CG126" s="180"/>
    </row>
    <row r="127" spans="2:85" s="28" customFormat="1" x14ac:dyDescent="0.35">
      <c r="B127" s="8"/>
      <c r="C127" s="8"/>
      <c r="D127" s="8"/>
      <c r="E127" s="8"/>
      <c r="F127" s="8"/>
      <c r="G127" s="8"/>
      <c r="H127" s="8"/>
      <c r="I127" s="8"/>
      <c r="J127" s="8"/>
      <c r="K127" s="8"/>
      <c r="L127" s="8"/>
      <c r="M127" s="8"/>
      <c r="N127" s="8"/>
      <c r="O127" s="8"/>
      <c r="P127" s="8"/>
      <c r="Q127" s="8"/>
      <c r="R127" s="8"/>
      <c r="S127" s="8"/>
      <c r="T127" s="8"/>
      <c r="U127" s="8"/>
      <c r="V127" s="8"/>
      <c r="W127" s="8"/>
      <c r="AB127" s="180"/>
      <c r="AC127" s="180"/>
      <c r="AD127" s="180"/>
      <c r="AE127" s="180"/>
      <c r="AF127" s="180"/>
      <c r="AG127" s="180"/>
      <c r="AH127" s="180"/>
      <c r="AI127" s="180"/>
      <c r="AJ127" s="180"/>
      <c r="AK127" s="180"/>
      <c r="AL127" s="180"/>
      <c r="AM127" s="180"/>
      <c r="AN127" s="180"/>
      <c r="AO127" s="180"/>
      <c r="AP127" s="180"/>
      <c r="AQ127" s="180"/>
      <c r="AR127" s="180"/>
      <c r="AS127" s="180"/>
      <c r="AT127" s="180"/>
      <c r="AU127" s="180"/>
      <c r="AV127" s="180"/>
      <c r="AW127" s="180"/>
      <c r="AX127" s="180"/>
      <c r="AY127" s="180"/>
      <c r="AZ127" s="180"/>
      <c r="BA127" s="180"/>
      <c r="BB127" s="180"/>
      <c r="BC127" s="180"/>
      <c r="BD127" s="180"/>
      <c r="BE127" s="180"/>
      <c r="BF127" s="180"/>
      <c r="BG127" s="180"/>
      <c r="BH127" s="180"/>
      <c r="BI127" s="180"/>
      <c r="BJ127" s="180"/>
      <c r="BK127" s="180"/>
      <c r="BL127" s="180"/>
      <c r="BM127" s="180"/>
      <c r="BN127" s="180"/>
      <c r="BO127" s="180"/>
      <c r="BP127" s="180"/>
      <c r="BQ127" s="180"/>
      <c r="BR127" s="180"/>
      <c r="BS127" s="180"/>
      <c r="BT127" s="180"/>
      <c r="BU127" s="180"/>
      <c r="BV127" s="180"/>
      <c r="BW127" s="180"/>
      <c r="BX127" s="180"/>
      <c r="BY127" s="180"/>
      <c r="BZ127" s="180"/>
      <c r="CA127" s="180"/>
      <c r="CB127" s="180"/>
      <c r="CC127" s="180"/>
      <c r="CD127" s="180"/>
      <c r="CE127" s="180"/>
      <c r="CF127" s="180"/>
      <c r="CG127" s="180"/>
    </row>
    <row r="128" spans="2:85" s="28" customFormat="1" x14ac:dyDescent="0.35">
      <c r="B128" s="8"/>
      <c r="C128" s="8"/>
      <c r="D128" s="8"/>
      <c r="E128" s="8"/>
      <c r="F128" s="8"/>
      <c r="G128" s="8"/>
      <c r="H128" s="8"/>
      <c r="I128" s="8"/>
      <c r="J128" s="8"/>
      <c r="K128" s="8"/>
      <c r="L128" s="8"/>
      <c r="M128" s="8"/>
      <c r="N128" s="8"/>
      <c r="O128" s="8"/>
      <c r="P128" s="8"/>
      <c r="Q128" s="8"/>
      <c r="R128" s="8"/>
      <c r="S128" s="8"/>
      <c r="T128" s="8"/>
      <c r="U128" s="8"/>
      <c r="V128" s="8"/>
      <c r="W128" s="8"/>
      <c r="AB128" s="180"/>
      <c r="AC128" s="180"/>
      <c r="AD128" s="180"/>
      <c r="AE128" s="180"/>
      <c r="AF128" s="180"/>
      <c r="AG128" s="180"/>
      <c r="AH128" s="180"/>
      <c r="AI128" s="180"/>
      <c r="AJ128" s="180"/>
      <c r="AK128" s="180"/>
      <c r="AL128" s="180"/>
      <c r="AM128" s="180"/>
      <c r="AN128" s="180"/>
      <c r="AO128" s="180"/>
      <c r="AP128" s="180"/>
      <c r="AQ128" s="180"/>
      <c r="AR128" s="180"/>
      <c r="AS128" s="180"/>
      <c r="AT128" s="180"/>
      <c r="AU128" s="180"/>
      <c r="AV128" s="180"/>
      <c r="AW128" s="180"/>
      <c r="AX128" s="180"/>
      <c r="AY128" s="180"/>
      <c r="AZ128" s="180"/>
      <c r="BA128" s="180"/>
      <c r="BB128" s="180"/>
      <c r="BC128" s="180"/>
      <c r="BD128" s="180"/>
      <c r="BE128" s="180"/>
      <c r="BF128" s="180"/>
      <c r="BG128" s="180"/>
      <c r="BH128" s="180"/>
      <c r="BI128" s="180"/>
      <c r="BJ128" s="180"/>
      <c r="BK128" s="180"/>
      <c r="BL128" s="180"/>
      <c r="BM128" s="180"/>
      <c r="BN128" s="180"/>
      <c r="BO128" s="180"/>
      <c r="BP128" s="180"/>
      <c r="BQ128" s="180"/>
      <c r="BR128" s="180"/>
      <c r="BS128" s="180"/>
      <c r="BT128" s="180"/>
      <c r="BU128" s="180"/>
      <c r="BV128" s="180"/>
      <c r="BW128" s="180"/>
      <c r="BX128" s="180"/>
      <c r="BY128" s="180"/>
      <c r="BZ128" s="180"/>
      <c r="CA128" s="180"/>
      <c r="CB128" s="180"/>
      <c r="CC128" s="180"/>
      <c r="CD128" s="180"/>
      <c r="CE128" s="180"/>
      <c r="CF128" s="180"/>
      <c r="CG128" s="180"/>
    </row>
    <row r="129" spans="2:85" s="28" customFormat="1" x14ac:dyDescent="0.35">
      <c r="B129" s="8"/>
      <c r="C129" s="8"/>
      <c r="D129" s="8"/>
      <c r="E129" s="8"/>
      <c r="F129" s="8"/>
      <c r="G129" s="8"/>
      <c r="H129" s="8"/>
      <c r="I129" s="8"/>
      <c r="J129" s="8"/>
      <c r="K129" s="8"/>
      <c r="L129" s="8"/>
      <c r="M129" s="8"/>
      <c r="N129" s="8"/>
      <c r="O129" s="8"/>
      <c r="P129" s="8"/>
      <c r="Q129" s="8"/>
      <c r="R129" s="8"/>
      <c r="S129" s="8"/>
      <c r="T129" s="8"/>
      <c r="U129" s="8"/>
      <c r="V129" s="8"/>
      <c r="W129" s="8"/>
      <c r="AB129" s="180"/>
      <c r="AC129" s="180"/>
      <c r="AD129" s="180"/>
      <c r="AE129" s="180"/>
      <c r="AF129" s="180"/>
      <c r="AG129" s="180"/>
      <c r="AH129" s="180"/>
      <c r="AI129" s="180"/>
      <c r="AJ129" s="180"/>
      <c r="AK129" s="180"/>
      <c r="AL129" s="180"/>
      <c r="AM129" s="180"/>
      <c r="AN129" s="180"/>
      <c r="AO129" s="180"/>
      <c r="AP129" s="180"/>
      <c r="AQ129" s="180"/>
      <c r="AR129" s="180"/>
      <c r="AS129" s="180"/>
      <c r="AT129" s="180"/>
      <c r="AU129" s="180"/>
      <c r="AV129" s="180"/>
      <c r="AW129" s="180"/>
      <c r="AX129" s="180"/>
      <c r="AY129" s="180"/>
      <c r="AZ129" s="180"/>
      <c r="BA129" s="180"/>
      <c r="BB129" s="180"/>
      <c r="BC129" s="180"/>
      <c r="BD129" s="180"/>
      <c r="BE129" s="180"/>
      <c r="BF129" s="180"/>
      <c r="BG129" s="180"/>
      <c r="BH129" s="180"/>
      <c r="BI129" s="180"/>
      <c r="BJ129" s="180"/>
      <c r="BK129" s="180"/>
      <c r="BL129" s="180"/>
      <c r="BM129" s="180"/>
      <c r="BN129" s="180"/>
      <c r="BO129" s="180"/>
      <c r="BP129" s="180"/>
      <c r="BQ129" s="180"/>
      <c r="BR129" s="180"/>
      <c r="BS129" s="180"/>
      <c r="BT129" s="180"/>
      <c r="BU129" s="180"/>
      <c r="BV129" s="180"/>
      <c r="BW129" s="180"/>
      <c r="BX129" s="180"/>
      <c r="BY129" s="180"/>
      <c r="BZ129" s="180"/>
      <c r="CA129" s="180"/>
      <c r="CB129" s="180"/>
      <c r="CC129" s="180"/>
      <c r="CD129" s="180"/>
      <c r="CE129" s="180"/>
      <c r="CF129" s="180"/>
      <c r="CG129" s="180"/>
    </row>
    <row r="130" spans="2:85" s="28" customFormat="1" x14ac:dyDescent="0.35">
      <c r="B130" s="8"/>
      <c r="C130" s="8"/>
      <c r="D130" s="8"/>
      <c r="E130" s="8"/>
      <c r="F130" s="8"/>
      <c r="G130" s="8"/>
      <c r="H130" s="8"/>
      <c r="I130" s="8"/>
      <c r="J130" s="8"/>
      <c r="K130" s="8"/>
      <c r="L130" s="8"/>
      <c r="M130" s="8"/>
      <c r="N130" s="8"/>
      <c r="O130" s="8"/>
      <c r="P130" s="8"/>
      <c r="Q130" s="8"/>
      <c r="R130" s="8"/>
      <c r="S130" s="8"/>
      <c r="T130" s="8"/>
      <c r="U130" s="8"/>
      <c r="V130" s="8"/>
      <c r="W130" s="8"/>
      <c r="AB130" s="180"/>
      <c r="AC130" s="180"/>
      <c r="AD130" s="180"/>
      <c r="AE130" s="180"/>
      <c r="AF130" s="180"/>
      <c r="AG130" s="180"/>
      <c r="AH130" s="180"/>
      <c r="AI130" s="180"/>
      <c r="AJ130" s="180"/>
      <c r="AK130" s="180"/>
      <c r="AL130" s="180"/>
      <c r="AM130" s="180"/>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0"/>
      <c r="BR130" s="180"/>
      <c r="BS130" s="180"/>
      <c r="BT130" s="180"/>
      <c r="BU130" s="180"/>
      <c r="BV130" s="180"/>
      <c r="BW130" s="180"/>
      <c r="BX130" s="180"/>
      <c r="BY130" s="180"/>
      <c r="BZ130" s="180"/>
      <c r="CA130" s="180"/>
      <c r="CB130" s="180"/>
      <c r="CC130" s="180"/>
      <c r="CD130" s="180"/>
      <c r="CE130" s="180"/>
      <c r="CF130" s="180"/>
      <c r="CG130" s="180"/>
    </row>
    <row r="131" spans="2:85" s="28" customFormat="1" x14ac:dyDescent="0.35">
      <c r="B131" s="8"/>
      <c r="C131" s="8"/>
      <c r="D131" s="8"/>
      <c r="E131" s="8"/>
      <c r="F131" s="8"/>
      <c r="G131" s="8"/>
      <c r="H131" s="8"/>
      <c r="I131" s="8"/>
      <c r="J131" s="8"/>
      <c r="K131" s="8"/>
      <c r="L131" s="8"/>
      <c r="M131" s="8"/>
      <c r="N131" s="8"/>
      <c r="O131" s="8"/>
      <c r="P131" s="8"/>
      <c r="Q131" s="8"/>
      <c r="R131" s="8"/>
      <c r="S131" s="8"/>
      <c r="T131" s="8"/>
      <c r="U131" s="8"/>
      <c r="V131" s="8"/>
      <c r="W131" s="8"/>
      <c r="AB131" s="180"/>
      <c r="AC131" s="180"/>
      <c r="AD131" s="180"/>
      <c r="AE131" s="180"/>
      <c r="AF131" s="180"/>
      <c r="AG131" s="180"/>
      <c r="AH131" s="180"/>
      <c r="AI131" s="180"/>
      <c r="AJ131" s="180"/>
      <c r="AK131" s="180"/>
      <c r="AL131" s="180"/>
      <c r="AM131" s="180"/>
      <c r="AN131" s="180"/>
      <c r="AO131" s="180"/>
      <c r="AP131" s="180"/>
      <c r="AQ131" s="180"/>
      <c r="AR131" s="180"/>
      <c r="AS131" s="180"/>
      <c r="AT131" s="180"/>
      <c r="AU131" s="180"/>
      <c r="AV131" s="180"/>
      <c r="AW131" s="180"/>
      <c r="AX131" s="180"/>
      <c r="AY131" s="180"/>
      <c r="AZ131" s="180"/>
      <c r="BA131" s="180"/>
      <c r="BB131" s="180"/>
      <c r="BC131" s="180"/>
      <c r="BD131" s="180"/>
      <c r="BE131" s="180"/>
      <c r="BF131" s="180"/>
      <c r="BG131" s="180"/>
      <c r="BH131" s="180"/>
      <c r="BI131" s="180"/>
      <c r="BJ131" s="180"/>
      <c r="BK131" s="180"/>
      <c r="BL131" s="180"/>
      <c r="BM131" s="180"/>
      <c r="BN131" s="180"/>
      <c r="BO131" s="180"/>
      <c r="BP131" s="180"/>
      <c r="BQ131" s="180"/>
      <c r="BR131" s="180"/>
      <c r="BS131" s="180"/>
      <c r="BT131" s="180"/>
      <c r="BU131" s="180"/>
      <c r="BV131" s="180"/>
      <c r="BW131" s="180"/>
      <c r="BX131" s="180"/>
      <c r="BY131" s="180"/>
      <c r="BZ131" s="180"/>
      <c r="CA131" s="180"/>
      <c r="CB131" s="180"/>
      <c r="CC131" s="180"/>
      <c r="CD131" s="180"/>
      <c r="CE131" s="180"/>
      <c r="CF131" s="180"/>
      <c r="CG131" s="180"/>
    </row>
    <row r="132" spans="2:85" s="28" customFormat="1" x14ac:dyDescent="0.35">
      <c r="B132" s="8"/>
      <c r="C132" s="8"/>
      <c r="D132" s="8"/>
      <c r="E132" s="8"/>
      <c r="F132" s="8"/>
      <c r="G132" s="8"/>
      <c r="H132" s="8"/>
      <c r="I132" s="8"/>
      <c r="J132" s="8"/>
      <c r="K132" s="8"/>
      <c r="L132" s="8"/>
      <c r="M132" s="8"/>
      <c r="N132" s="8"/>
      <c r="O132" s="8"/>
      <c r="P132" s="8"/>
      <c r="Q132" s="8"/>
      <c r="R132" s="8"/>
      <c r="S132" s="8"/>
      <c r="T132" s="8"/>
      <c r="U132" s="8"/>
      <c r="V132" s="8"/>
      <c r="W132" s="8"/>
      <c r="AB132" s="180"/>
      <c r="AC132" s="180"/>
      <c r="AD132" s="180"/>
      <c r="AE132" s="180"/>
      <c r="AF132" s="180"/>
      <c r="AG132" s="180"/>
      <c r="AH132" s="180"/>
      <c r="AI132" s="180"/>
      <c r="AJ132" s="180"/>
      <c r="AK132" s="180"/>
      <c r="AL132" s="180"/>
      <c r="AM132" s="180"/>
      <c r="AN132" s="180"/>
      <c r="AO132" s="180"/>
      <c r="AP132" s="180"/>
      <c r="AQ132" s="180"/>
      <c r="AR132" s="180"/>
      <c r="AS132" s="180"/>
      <c r="AT132" s="180"/>
      <c r="AU132" s="180"/>
      <c r="AV132" s="180"/>
      <c r="AW132" s="180"/>
      <c r="AX132" s="180"/>
      <c r="AY132" s="180"/>
      <c r="AZ132" s="180"/>
      <c r="BA132" s="180"/>
      <c r="BB132" s="180"/>
      <c r="BC132" s="180"/>
      <c r="BD132" s="180"/>
      <c r="BE132" s="180"/>
      <c r="BF132" s="180"/>
      <c r="BG132" s="180"/>
      <c r="BH132" s="180"/>
      <c r="BI132" s="180"/>
      <c r="BJ132" s="180"/>
      <c r="BK132" s="180"/>
      <c r="BL132" s="180"/>
      <c r="BM132" s="180"/>
      <c r="BN132" s="180"/>
      <c r="BO132" s="180"/>
      <c r="BP132" s="180"/>
      <c r="BQ132" s="180"/>
      <c r="BR132" s="180"/>
      <c r="BS132" s="180"/>
      <c r="BT132" s="180"/>
      <c r="BU132" s="180"/>
      <c r="BV132" s="180"/>
      <c r="BW132" s="180"/>
      <c r="BX132" s="180"/>
      <c r="BY132" s="180"/>
      <c r="BZ132" s="180"/>
      <c r="CA132" s="180"/>
      <c r="CB132" s="180"/>
      <c r="CC132" s="180"/>
      <c r="CD132" s="180"/>
      <c r="CE132" s="180"/>
      <c r="CF132" s="180"/>
      <c r="CG132" s="180"/>
    </row>
    <row r="133" spans="2:85" s="28" customFormat="1" x14ac:dyDescent="0.35">
      <c r="B133" s="8"/>
      <c r="C133" s="8"/>
      <c r="D133" s="8"/>
      <c r="E133" s="8"/>
      <c r="F133" s="8"/>
      <c r="G133" s="8"/>
      <c r="H133" s="8"/>
      <c r="I133" s="8"/>
      <c r="J133" s="8"/>
      <c r="K133" s="8"/>
      <c r="L133" s="8"/>
      <c r="M133" s="8"/>
      <c r="N133" s="8"/>
      <c r="O133" s="8"/>
      <c r="P133" s="8"/>
      <c r="Q133" s="8"/>
      <c r="R133" s="8"/>
      <c r="S133" s="8"/>
      <c r="T133" s="8"/>
      <c r="U133" s="8"/>
      <c r="V133" s="8"/>
      <c r="W133" s="8"/>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row>
    <row r="134" spans="2:85" s="28" customFormat="1" x14ac:dyDescent="0.35">
      <c r="B134" s="8"/>
      <c r="C134" s="8"/>
      <c r="D134" s="8"/>
      <c r="E134" s="8"/>
      <c r="F134" s="8"/>
      <c r="G134" s="8"/>
      <c r="H134" s="8"/>
      <c r="I134" s="8"/>
      <c r="J134" s="8"/>
      <c r="K134" s="8"/>
      <c r="L134" s="8"/>
      <c r="M134" s="8"/>
      <c r="N134" s="8"/>
      <c r="O134" s="8"/>
      <c r="P134" s="8"/>
      <c r="Q134" s="8"/>
      <c r="R134" s="8"/>
      <c r="S134" s="8"/>
      <c r="T134" s="8"/>
      <c r="U134" s="8"/>
      <c r="V134" s="8"/>
      <c r="W134" s="8"/>
      <c r="AB134" s="180"/>
      <c r="AC134" s="180"/>
      <c r="AD134" s="180"/>
      <c r="AE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c r="BE134" s="180"/>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180"/>
      <c r="CD134" s="180"/>
      <c r="CE134" s="180"/>
      <c r="CF134" s="180"/>
      <c r="CG134" s="180"/>
    </row>
    <row r="135" spans="2:85" s="28" customFormat="1" x14ac:dyDescent="0.35">
      <c r="B135" s="8"/>
      <c r="C135" s="8"/>
      <c r="D135" s="8"/>
      <c r="E135" s="8"/>
      <c r="F135" s="8"/>
      <c r="G135" s="8"/>
      <c r="H135" s="8"/>
      <c r="I135" s="8"/>
      <c r="J135" s="8"/>
      <c r="K135" s="8"/>
      <c r="L135" s="8"/>
      <c r="M135" s="8"/>
      <c r="N135" s="8"/>
      <c r="O135" s="8"/>
      <c r="P135" s="8"/>
      <c r="Q135" s="8"/>
      <c r="R135" s="8"/>
      <c r="S135" s="8"/>
      <c r="T135" s="8"/>
      <c r="U135" s="8"/>
      <c r="V135" s="8"/>
      <c r="W135" s="8"/>
      <c r="AB135" s="180"/>
      <c r="AC135" s="180"/>
      <c r="AD135" s="180"/>
      <c r="AE135" s="180"/>
      <c r="AF135" s="180"/>
      <c r="AG135" s="180"/>
      <c r="AH135" s="180"/>
      <c r="AI135" s="180"/>
      <c r="AJ135" s="180"/>
      <c r="AK135" s="180"/>
      <c r="AL135" s="180"/>
      <c r="AM135" s="180"/>
      <c r="AN135" s="180"/>
      <c r="AO135" s="180"/>
      <c r="AP135" s="180"/>
      <c r="AQ135" s="180"/>
      <c r="AR135" s="180"/>
      <c r="AS135" s="180"/>
      <c r="AT135" s="180"/>
      <c r="AU135" s="180"/>
      <c r="AV135" s="180"/>
      <c r="AW135" s="180"/>
      <c r="AX135" s="180"/>
      <c r="AY135" s="180"/>
      <c r="AZ135" s="180"/>
      <c r="BA135" s="180"/>
      <c r="BB135" s="180"/>
      <c r="BC135" s="180"/>
      <c r="BD135" s="180"/>
      <c r="BE135" s="180"/>
      <c r="BF135" s="180"/>
      <c r="BG135" s="180"/>
      <c r="BH135" s="180"/>
      <c r="BI135" s="180"/>
      <c r="BJ135" s="180"/>
      <c r="BK135" s="180"/>
      <c r="BL135" s="180"/>
      <c r="BM135" s="180"/>
      <c r="BN135" s="180"/>
      <c r="BO135" s="180"/>
      <c r="BP135" s="180"/>
      <c r="BQ135" s="180"/>
      <c r="BR135" s="180"/>
      <c r="BS135" s="180"/>
      <c r="BT135" s="180"/>
      <c r="BU135" s="180"/>
      <c r="BV135" s="180"/>
      <c r="BW135" s="180"/>
      <c r="BX135" s="180"/>
      <c r="BY135" s="180"/>
      <c r="BZ135" s="180"/>
      <c r="CA135" s="180"/>
      <c r="CB135" s="180"/>
      <c r="CC135" s="180"/>
      <c r="CD135" s="180"/>
      <c r="CE135" s="180"/>
      <c r="CF135" s="180"/>
      <c r="CG135" s="180"/>
    </row>
    <row r="136" spans="2:85" s="28" customFormat="1" x14ac:dyDescent="0.35">
      <c r="B136" s="8"/>
      <c r="C136" s="8"/>
      <c r="D136" s="8"/>
      <c r="E136" s="8"/>
      <c r="F136" s="8"/>
      <c r="G136" s="8"/>
      <c r="H136" s="8"/>
      <c r="I136" s="8"/>
      <c r="J136" s="8"/>
      <c r="K136" s="8"/>
      <c r="L136" s="8"/>
      <c r="M136" s="8"/>
      <c r="N136" s="8"/>
      <c r="O136" s="8"/>
      <c r="P136" s="8"/>
      <c r="Q136" s="8"/>
      <c r="R136" s="8"/>
      <c r="S136" s="8"/>
      <c r="T136" s="8"/>
      <c r="U136" s="8"/>
      <c r="V136" s="8"/>
      <c r="W136" s="8"/>
      <c r="AB136" s="180"/>
      <c r="AC136" s="180"/>
      <c r="AD136" s="180"/>
      <c r="AE136" s="180"/>
      <c r="AF136" s="180"/>
      <c r="AG136" s="180"/>
      <c r="AH136" s="180"/>
      <c r="AI136" s="180"/>
      <c r="AJ136" s="180"/>
      <c r="AK136" s="180"/>
      <c r="AL136" s="180"/>
      <c r="AM136" s="180"/>
      <c r="AN136" s="180"/>
      <c r="AO136" s="180"/>
      <c r="AP136" s="180"/>
      <c r="AQ136" s="180"/>
      <c r="AR136" s="180"/>
      <c r="AS136" s="180"/>
      <c r="AT136" s="180"/>
      <c r="AU136" s="180"/>
      <c r="AV136" s="180"/>
      <c r="AW136" s="180"/>
      <c r="AX136" s="180"/>
      <c r="AY136" s="180"/>
      <c r="AZ136" s="180"/>
      <c r="BA136" s="180"/>
      <c r="BB136" s="180"/>
      <c r="BC136" s="180"/>
      <c r="BD136" s="180"/>
      <c r="BE136" s="180"/>
      <c r="BF136" s="180"/>
      <c r="BG136" s="180"/>
      <c r="BH136" s="180"/>
      <c r="BI136" s="180"/>
      <c r="BJ136" s="180"/>
      <c r="BK136" s="180"/>
      <c r="BL136" s="180"/>
      <c r="BM136" s="180"/>
      <c r="BN136" s="180"/>
      <c r="BO136" s="180"/>
      <c r="BP136" s="180"/>
      <c r="BQ136" s="180"/>
      <c r="BR136" s="180"/>
      <c r="BS136" s="180"/>
      <c r="BT136" s="180"/>
      <c r="BU136" s="180"/>
      <c r="BV136" s="180"/>
      <c r="BW136" s="180"/>
      <c r="BX136" s="180"/>
      <c r="BY136" s="180"/>
      <c r="BZ136" s="180"/>
      <c r="CA136" s="180"/>
      <c r="CB136" s="180"/>
      <c r="CC136" s="180"/>
      <c r="CD136" s="180"/>
      <c r="CE136" s="180"/>
      <c r="CF136" s="180"/>
      <c r="CG136" s="180"/>
    </row>
    <row r="137" spans="2:85" s="28" customFormat="1" x14ac:dyDescent="0.35">
      <c r="B137" s="8"/>
      <c r="C137" s="8"/>
      <c r="D137" s="8"/>
      <c r="E137" s="8"/>
      <c r="F137" s="8"/>
      <c r="G137" s="8"/>
      <c r="H137" s="8"/>
      <c r="I137" s="8"/>
      <c r="J137" s="8"/>
      <c r="K137" s="8"/>
      <c r="L137" s="8"/>
      <c r="M137" s="8"/>
      <c r="N137" s="8"/>
      <c r="O137" s="8"/>
      <c r="P137" s="8"/>
      <c r="Q137" s="8"/>
      <c r="R137" s="8"/>
      <c r="S137" s="8"/>
      <c r="T137" s="8"/>
      <c r="U137" s="8"/>
      <c r="V137" s="8"/>
      <c r="W137" s="8"/>
      <c r="AB137" s="180"/>
      <c r="AC137" s="180"/>
      <c r="AD137" s="180"/>
      <c r="AE137" s="180"/>
      <c r="AF137" s="180"/>
      <c r="AG137" s="180"/>
      <c r="AH137" s="180"/>
      <c r="AI137" s="180"/>
      <c r="AJ137" s="180"/>
      <c r="AK137" s="180"/>
      <c r="AL137" s="180"/>
      <c r="AM137" s="180"/>
      <c r="AN137" s="180"/>
      <c r="AO137" s="180"/>
      <c r="AP137" s="180"/>
      <c r="AQ137" s="180"/>
      <c r="AR137" s="180"/>
      <c r="AS137" s="180"/>
      <c r="AT137" s="180"/>
      <c r="AU137" s="180"/>
      <c r="AV137" s="180"/>
      <c r="AW137" s="180"/>
      <c r="AX137" s="180"/>
      <c r="AY137" s="180"/>
      <c r="AZ137" s="180"/>
      <c r="BA137" s="180"/>
      <c r="BB137" s="180"/>
      <c r="BC137" s="180"/>
      <c r="BD137" s="180"/>
      <c r="BE137" s="180"/>
      <c r="BF137" s="180"/>
      <c r="BG137" s="180"/>
      <c r="BH137" s="180"/>
      <c r="BI137" s="180"/>
      <c r="BJ137" s="180"/>
      <c r="BK137" s="180"/>
      <c r="BL137" s="180"/>
      <c r="BM137" s="180"/>
      <c r="BN137" s="180"/>
      <c r="BO137" s="180"/>
      <c r="BP137" s="180"/>
      <c r="BQ137" s="180"/>
      <c r="BR137" s="180"/>
      <c r="BS137" s="180"/>
      <c r="BT137" s="180"/>
      <c r="BU137" s="180"/>
      <c r="BV137" s="180"/>
      <c r="BW137" s="180"/>
      <c r="BX137" s="180"/>
      <c r="BY137" s="180"/>
      <c r="BZ137" s="180"/>
      <c r="CA137" s="180"/>
      <c r="CB137" s="180"/>
      <c r="CC137" s="180"/>
      <c r="CD137" s="180"/>
      <c r="CE137" s="180"/>
      <c r="CF137" s="180"/>
      <c r="CG137" s="180"/>
    </row>
    <row r="138" spans="2:85" s="28" customFormat="1" x14ac:dyDescent="0.35">
      <c r="B138" s="8"/>
      <c r="C138" s="8"/>
      <c r="D138" s="8"/>
      <c r="E138" s="8"/>
      <c r="F138" s="8"/>
      <c r="G138" s="8"/>
      <c r="H138" s="8"/>
      <c r="I138" s="8"/>
      <c r="J138" s="8"/>
      <c r="K138" s="8"/>
      <c r="L138" s="8"/>
      <c r="M138" s="8"/>
      <c r="N138" s="8"/>
      <c r="O138" s="8"/>
      <c r="P138" s="8"/>
      <c r="Q138" s="8"/>
      <c r="R138" s="8"/>
      <c r="S138" s="8"/>
      <c r="T138" s="8"/>
      <c r="U138" s="8"/>
      <c r="V138" s="8"/>
      <c r="W138" s="8"/>
      <c r="AB138" s="180"/>
      <c r="AC138" s="180"/>
      <c r="AD138" s="180"/>
      <c r="AE138" s="180"/>
      <c r="AF138" s="180"/>
      <c r="AG138" s="180"/>
      <c r="AH138" s="180"/>
      <c r="AI138" s="180"/>
      <c r="AJ138" s="180"/>
      <c r="AK138" s="180"/>
      <c r="AL138" s="180"/>
      <c r="AM138" s="180"/>
      <c r="AN138" s="180"/>
      <c r="AO138" s="180"/>
      <c r="AP138" s="180"/>
      <c r="AQ138" s="180"/>
      <c r="AR138" s="180"/>
      <c r="AS138" s="180"/>
      <c r="AT138" s="180"/>
      <c r="AU138" s="180"/>
      <c r="AV138" s="180"/>
      <c r="AW138" s="180"/>
      <c r="AX138" s="180"/>
      <c r="AY138" s="180"/>
      <c r="AZ138" s="180"/>
      <c r="BA138" s="180"/>
      <c r="BB138" s="180"/>
      <c r="BC138" s="180"/>
      <c r="BD138" s="180"/>
      <c r="BE138" s="180"/>
      <c r="BF138" s="180"/>
      <c r="BG138" s="180"/>
      <c r="BH138" s="180"/>
      <c r="BI138" s="180"/>
      <c r="BJ138" s="180"/>
      <c r="BK138" s="180"/>
      <c r="BL138" s="180"/>
      <c r="BM138" s="180"/>
      <c r="BN138" s="180"/>
      <c r="BO138" s="180"/>
      <c r="BP138" s="180"/>
      <c r="BQ138" s="180"/>
      <c r="BR138" s="180"/>
      <c r="BS138" s="180"/>
      <c r="BT138" s="180"/>
      <c r="BU138" s="180"/>
      <c r="BV138" s="180"/>
      <c r="BW138" s="180"/>
      <c r="BX138" s="180"/>
      <c r="BY138" s="180"/>
      <c r="BZ138" s="180"/>
      <c r="CA138" s="180"/>
      <c r="CB138" s="180"/>
      <c r="CC138" s="180"/>
      <c r="CD138" s="180"/>
      <c r="CE138" s="180"/>
      <c r="CF138" s="180"/>
      <c r="CG138" s="180"/>
    </row>
    <row r="139" spans="2:85" s="28" customFormat="1" x14ac:dyDescent="0.35">
      <c r="B139" s="8"/>
      <c r="C139" s="8"/>
      <c r="D139" s="8"/>
      <c r="E139" s="8"/>
      <c r="F139" s="8"/>
      <c r="G139" s="8"/>
      <c r="H139" s="8"/>
      <c r="I139" s="8"/>
      <c r="J139" s="8"/>
      <c r="K139" s="8"/>
      <c r="L139" s="8"/>
      <c r="M139" s="8"/>
      <c r="N139" s="8"/>
      <c r="O139" s="8"/>
      <c r="P139" s="8"/>
      <c r="Q139" s="8"/>
      <c r="R139" s="8"/>
      <c r="S139" s="8"/>
      <c r="T139" s="8"/>
      <c r="U139" s="8"/>
      <c r="V139" s="8"/>
      <c r="W139" s="8"/>
      <c r="AB139" s="180"/>
      <c r="AC139" s="180"/>
      <c r="AD139" s="180"/>
      <c r="AE139" s="180"/>
      <c r="AF139" s="180"/>
      <c r="AG139" s="180"/>
      <c r="AH139" s="180"/>
      <c r="AI139" s="180"/>
      <c r="AJ139" s="180"/>
      <c r="AK139" s="180"/>
      <c r="AL139" s="180"/>
      <c r="AM139" s="180"/>
      <c r="AN139" s="180"/>
      <c r="AO139" s="180"/>
      <c r="AP139" s="180"/>
      <c r="AQ139" s="180"/>
      <c r="AR139" s="180"/>
      <c r="AS139" s="180"/>
      <c r="AT139" s="180"/>
      <c r="AU139" s="180"/>
      <c r="AV139" s="180"/>
      <c r="AW139" s="180"/>
      <c r="AX139" s="180"/>
      <c r="AY139" s="180"/>
      <c r="AZ139" s="180"/>
      <c r="BA139" s="180"/>
      <c r="BB139" s="180"/>
      <c r="BC139" s="180"/>
      <c r="BD139" s="180"/>
      <c r="BE139" s="180"/>
      <c r="BF139" s="180"/>
      <c r="BG139" s="180"/>
      <c r="BH139" s="180"/>
      <c r="BI139" s="180"/>
      <c r="BJ139" s="180"/>
      <c r="BK139" s="180"/>
      <c r="BL139" s="180"/>
      <c r="BM139" s="180"/>
      <c r="BN139" s="180"/>
      <c r="BO139" s="180"/>
      <c r="BP139" s="180"/>
      <c r="BQ139" s="180"/>
      <c r="BR139" s="180"/>
      <c r="BS139" s="180"/>
      <c r="BT139" s="180"/>
      <c r="BU139" s="180"/>
      <c r="BV139" s="180"/>
      <c r="BW139" s="180"/>
      <c r="BX139" s="180"/>
      <c r="BY139" s="180"/>
      <c r="BZ139" s="180"/>
      <c r="CA139" s="180"/>
      <c r="CB139" s="180"/>
      <c r="CC139" s="180"/>
      <c r="CD139" s="180"/>
      <c r="CE139" s="180"/>
      <c r="CF139" s="180"/>
      <c r="CG139" s="180"/>
    </row>
    <row r="140" spans="2:85" s="28" customFormat="1" x14ac:dyDescent="0.35">
      <c r="B140" s="8"/>
      <c r="C140" s="8"/>
      <c r="D140" s="8"/>
      <c r="E140" s="8"/>
      <c r="F140" s="8"/>
      <c r="G140" s="8"/>
      <c r="H140" s="8"/>
      <c r="I140" s="8"/>
      <c r="J140" s="8"/>
      <c r="K140" s="8"/>
      <c r="L140" s="8"/>
      <c r="M140" s="8"/>
      <c r="N140" s="8"/>
      <c r="O140" s="8"/>
      <c r="P140" s="8"/>
      <c r="Q140" s="8"/>
      <c r="R140" s="8"/>
      <c r="S140" s="8"/>
      <c r="T140" s="8"/>
      <c r="U140" s="8"/>
      <c r="V140" s="8"/>
      <c r="W140" s="8"/>
      <c r="AB140" s="180"/>
      <c r="AC140" s="180"/>
      <c r="AD140" s="180"/>
      <c r="AE140" s="180"/>
      <c r="AF140" s="180"/>
      <c r="AG140" s="180"/>
      <c r="AH140" s="180"/>
      <c r="AI140" s="180"/>
      <c r="AJ140" s="180"/>
      <c r="AK140" s="180"/>
      <c r="AL140" s="180"/>
      <c r="AM140" s="180"/>
      <c r="AN140" s="180"/>
      <c r="AO140" s="180"/>
      <c r="AP140" s="180"/>
      <c r="AQ140" s="180"/>
      <c r="AR140" s="180"/>
      <c r="AS140" s="180"/>
      <c r="AT140" s="180"/>
      <c r="AU140" s="180"/>
      <c r="AV140" s="180"/>
      <c r="AW140" s="180"/>
      <c r="AX140" s="180"/>
      <c r="AY140" s="180"/>
      <c r="AZ140" s="180"/>
      <c r="BA140" s="180"/>
      <c r="BB140" s="180"/>
      <c r="BC140" s="180"/>
      <c r="BD140" s="180"/>
      <c r="BE140" s="180"/>
      <c r="BF140" s="180"/>
      <c r="BG140" s="180"/>
      <c r="BH140" s="180"/>
      <c r="BI140" s="180"/>
      <c r="BJ140" s="180"/>
      <c r="BK140" s="180"/>
      <c r="BL140" s="180"/>
      <c r="BM140" s="180"/>
      <c r="BN140" s="180"/>
      <c r="BO140" s="180"/>
      <c r="BP140" s="180"/>
      <c r="BQ140" s="180"/>
      <c r="BR140" s="180"/>
      <c r="BS140" s="180"/>
      <c r="BT140" s="180"/>
      <c r="BU140" s="180"/>
      <c r="BV140" s="180"/>
      <c r="BW140" s="180"/>
      <c r="BX140" s="180"/>
      <c r="BY140" s="180"/>
      <c r="BZ140" s="180"/>
      <c r="CA140" s="180"/>
      <c r="CB140" s="180"/>
      <c r="CC140" s="180"/>
      <c r="CD140" s="180"/>
      <c r="CE140" s="180"/>
      <c r="CF140" s="180"/>
      <c r="CG140" s="180"/>
    </row>
    <row r="141" spans="2:85" s="28" customFormat="1" x14ac:dyDescent="0.35">
      <c r="B141" s="8"/>
      <c r="C141" s="8"/>
      <c r="D141" s="8"/>
      <c r="E141" s="8"/>
      <c r="F141" s="8"/>
      <c r="G141" s="8"/>
      <c r="H141" s="8"/>
      <c r="I141" s="8"/>
      <c r="J141" s="8"/>
      <c r="K141" s="8"/>
      <c r="L141" s="8"/>
      <c r="M141" s="8"/>
      <c r="N141" s="8"/>
      <c r="O141" s="8"/>
      <c r="P141" s="8"/>
      <c r="Q141" s="8"/>
      <c r="R141" s="8"/>
      <c r="S141" s="8"/>
      <c r="T141" s="8"/>
      <c r="U141" s="8"/>
      <c r="V141" s="8"/>
      <c r="W141" s="8"/>
      <c r="AB141" s="180"/>
      <c r="AC141" s="180"/>
      <c r="AD141" s="180"/>
      <c r="AE141" s="180"/>
      <c r="AF141" s="180"/>
      <c r="AG141" s="180"/>
      <c r="AH141" s="180"/>
      <c r="AI141" s="180"/>
      <c r="AJ141" s="180"/>
      <c r="AK141" s="180"/>
      <c r="AL141" s="180"/>
      <c r="AM141" s="180"/>
      <c r="AN141" s="180"/>
      <c r="AO141" s="180"/>
      <c r="AP141" s="180"/>
      <c r="AQ141" s="180"/>
      <c r="AR141" s="180"/>
      <c r="AS141" s="180"/>
      <c r="AT141" s="180"/>
      <c r="AU141" s="180"/>
      <c r="AV141" s="180"/>
      <c r="AW141" s="180"/>
      <c r="AX141" s="180"/>
      <c r="AY141" s="180"/>
      <c r="AZ141" s="180"/>
      <c r="BA141" s="180"/>
      <c r="BB141" s="180"/>
      <c r="BC141" s="180"/>
      <c r="BD141" s="180"/>
      <c r="BE141" s="180"/>
      <c r="BF141" s="180"/>
      <c r="BG141" s="180"/>
      <c r="BH141" s="180"/>
      <c r="BI141" s="180"/>
      <c r="BJ141" s="180"/>
      <c r="BK141" s="180"/>
      <c r="BL141" s="180"/>
      <c r="BM141" s="180"/>
      <c r="BN141" s="180"/>
      <c r="BO141" s="180"/>
      <c r="BP141" s="180"/>
      <c r="BQ141" s="180"/>
      <c r="BR141" s="180"/>
      <c r="BS141" s="180"/>
      <c r="BT141" s="180"/>
      <c r="BU141" s="180"/>
      <c r="BV141" s="180"/>
      <c r="BW141" s="180"/>
      <c r="BX141" s="180"/>
      <c r="BY141" s="180"/>
      <c r="BZ141" s="180"/>
      <c r="CA141" s="180"/>
      <c r="CB141" s="180"/>
      <c r="CC141" s="180"/>
      <c r="CD141" s="180"/>
      <c r="CE141" s="180"/>
      <c r="CF141" s="180"/>
      <c r="CG141" s="180"/>
    </row>
    <row r="142" spans="2:85" s="28" customFormat="1" x14ac:dyDescent="0.35">
      <c r="B142" s="8"/>
      <c r="C142" s="8"/>
      <c r="D142" s="8"/>
      <c r="E142" s="8"/>
      <c r="F142" s="8"/>
      <c r="G142" s="8"/>
      <c r="H142" s="8"/>
      <c r="I142" s="8"/>
      <c r="J142" s="8"/>
      <c r="K142" s="8"/>
      <c r="L142" s="8"/>
      <c r="M142" s="8"/>
      <c r="N142" s="8"/>
      <c r="O142" s="8"/>
      <c r="P142" s="8"/>
      <c r="Q142" s="8"/>
      <c r="R142" s="8"/>
      <c r="S142" s="8"/>
      <c r="T142" s="8"/>
      <c r="U142" s="8"/>
      <c r="V142" s="8"/>
      <c r="W142" s="8"/>
      <c r="AB142" s="180"/>
      <c r="AC142" s="180"/>
      <c r="AD142" s="180"/>
      <c r="AE142" s="180"/>
      <c r="AF142" s="180"/>
      <c r="AG142" s="180"/>
      <c r="AH142" s="180"/>
      <c r="AI142" s="180"/>
      <c r="AJ142" s="180"/>
      <c r="AK142" s="180"/>
      <c r="AL142" s="180"/>
      <c r="AM142" s="180"/>
      <c r="AN142" s="180"/>
      <c r="AO142" s="180"/>
      <c r="AP142" s="180"/>
      <c r="AQ142" s="180"/>
      <c r="AR142" s="180"/>
      <c r="AS142" s="180"/>
      <c r="AT142" s="180"/>
      <c r="AU142" s="180"/>
      <c r="AV142" s="180"/>
      <c r="AW142" s="180"/>
      <c r="AX142" s="180"/>
      <c r="AY142" s="180"/>
      <c r="AZ142" s="180"/>
      <c r="BA142" s="180"/>
      <c r="BB142" s="180"/>
      <c r="BC142" s="180"/>
      <c r="BD142" s="180"/>
      <c r="BE142" s="180"/>
      <c r="BF142" s="180"/>
      <c r="BG142" s="180"/>
      <c r="BH142" s="180"/>
      <c r="BI142" s="180"/>
      <c r="BJ142" s="180"/>
      <c r="BK142" s="180"/>
      <c r="BL142" s="180"/>
      <c r="BM142" s="180"/>
      <c r="BN142" s="180"/>
      <c r="BO142" s="180"/>
      <c r="BP142" s="180"/>
      <c r="BQ142" s="180"/>
      <c r="BR142" s="180"/>
      <c r="BS142" s="180"/>
      <c r="BT142" s="180"/>
      <c r="BU142" s="180"/>
      <c r="BV142" s="180"/>
      <c r="BW142" s="180"/>
      <c r="BX142" s="180"/>
      <c r="BY142" s="180"/>
      <c r="BZ142" s="180"/>
      <c r="CA142" s="180"/>
      <c r="CB142" s="180"/>
      <c r="CC142" s="180"/>
      <c r="CD142" s="180"/>
      <c r="CE142" s="180"/>
      <c r="CF142" s="180"/>
      <c r="CG142" s="180"/>
    </row>
    <row r="143" spans="2:85" s="28" customFormat="1" x14ac:dyDescent="0.35">
      <c r="B143" s="8"/>
      <c r="C143" s="8"/>
      <c r="D143" s="8"/>
      <c r="E143" s="8"/>
      <c r="F143" s="8"/>
      <c r="G143" s="8"/>
      <c r="H143" s="8"/>
      <c r="I143" s="8"/>
      <c r="J143" s="8"/>
      <c r="K143" s="8"/>
      <c r="L143" s="8"/>
      <c r="M143" s="8"/>
      <c r="N143" s="8"/>
      <c r="O143" s="8"/>
      <c r="P143" s="8"/>
      <c r="Q143" s="8"/>
      <c r="R143" s="8"/>
      <c r="S143" s="8"/>
      <c r="T143" s="8"/>
      <c r="U143" s="8"/>
      <c r="V143" s="8"/>
      <c r="W143" s="8"/>
      <c r="AB143" s="180"/>
      <c r="AC143" s="180"/>
      <c r="AD143" s="180"/>
      <c r="AE143" s="180"/>
      <c r="AF143" s="180"/>
      <c r="AG143" s="180"/>
      <c r="AH143" s="180"/>
      <c r="AI143" s="180"/>
      <c r="AJ143" s="180"/>
      <c r="AK143" s="180"/>
      <c r="AL143" s="180"/>
      <c r="AM143" s="180"/>
      <c r="AN143" s="180"/>
      <c r="AO143" s="180"/>
      <c r="AP143" s="180"/>
      <c r="AQ143" s="180"/>
      <c r="AR143" s="180"/>
      <c r="AS143" s="180"/>
      <c r="AT143" s="180"/>
      <c r="AU143" s="180"/>
      <c r="AV143" s="180"/>
      <c r="AW143" s="180"/>
      <c r="AX143" s="180"/>
      <c r="AY143" s="180"/>
      <c r="AZ143" s="180"/>
      <c r="BA143" s="180"/>
      <c r="BB143" s="180"/>
      <c r="BC143" s="180"/>
      <c r="BD143" s="180"/>
      <c r="BE143" s="180"/>
      <c r="BF143" s="180"/>
      <c r="BG143" s="180"/>
      <c r="BH143" s="180"/>
      <c r="BI143" s="180"/>
      <c r="BJ143" s="180"/>
      <c r="BK143" s="180"/>
      <c r="BL143" s="180"/>
      <c r="BM143" s="180"/>
      <c r="BN143" s="180"/>
      <c r="BO143" s="180"/>
      <c r="BP143" s="180"/>
      <c r="BQ143" s="180"/>
      <c r="BR143" s="180"/>
      <c r="BS143" s="180"/>
      <c r="BT143" s="180"/>
      <c r="BU143" s="180"/>
      <c r="BV143" s="180"/>
      <c r="BW143" s="180"/>
      <c r="BX143" s="180"/>
      <c r="BY143" s="180"/>
      <c r="BZ143" s="180"/>
      <c r="CA143" s="180"/>
      <c r="CB143" s="180"/>
      <c r="CC143" s="180"/>
      <c r="CD143" s="180"/>
      <c r="CE143" s="180"/>
      <c r="CF143" s="180"/>
      <c r="CG143" s="180"/>
    </row>
    <row r="144" spans="2:85" s="28" customFormat="1" x14ac:dyDescent="0.35">
      <c r="B144" s="8"/>
      <c r="C144" s="8"/>
      <c r="D144" s="8"/>
      <c r="E144" s="8"/>
      <c r="F144" s="8"/>
      <c r="G144" s="8"/>
      <c r="H144" s="8"/>
      <c r="I144" s="8"/>
      <c r="J144" s="8"/>
      <c r="K144" s="8"/>
      <c r="L144" s="8"/>
      <c r="M144" s="8"/>
      <c r="N144" s="8"/>
      <c r="O144" s="8"/>
      <c r="P144" s="8"/>
      <c r="Q144" s="8"/>
      <c r="R144" s="8"/>
      <c r="S144" s="8"/>
      <c r="T144" s="8"/>
      <c r="U144" s="8"/>
      <c r="V144" s="8"/>
      <c r="W144" s="8"/>
      <c r="AB144" s="180"/>
      <c r="AC144" s="180"/>
      <c r="AD144" s="180"/>
      <c r="AE144" s="180"/>
      <c r="AF144" s="180"/>
      <c r="AG144" s="180"/>
      <c r="AH144" s="180"/>
      <c r="AI144" s="180"/>
      <c r="AJ144" s="180"/>
      <c r="AK144" s="180"/>
      <c r="AL144" s="180"/>
      <c r="AM144" s="180"/>
      <c r="AN144" s="180"/>
      <c r="AO144" s="180"/>
      <c r="AP144" s="180"/>
      <c r="AQ144" s="180"/>
      <c r="AR144" s="180"/>
      <c r="AS144" s="180"/>
      <c r="AT144" s="180"/>
      <c r="AU144" s="180"/>
      <c r="AV144" s="180"/>
      <c r="AW144" s="180"/>
      <c r="AX144" s="180"/>
      <c r="AY144" s="180"/>
      <c r="AZ144" s="180"/>
      <c r="BA144" s="180"/>
      <c r="BB144" s="180"/>
      <c r="BC144" s="180"/>
      <c r="BD144" s="180"/>
      <c r="BE144" s="180"/>
      <c r="BF144" s="180"/>
      <c r="BG144" s="180"/>
      <c r="BH144" s="180"/>
      <c r="BI144" s="180"/>
      <c r="BJ144" s="180"/>
      <c r="BK144" s="180"/>
      <c r="BL144" s="180"/>
      <c r="BM144" s="180"/>
      <c r="BN144" s="180"/>
      <c r="BO144" s="180"/>
      <c r="BP144" s="180"/>
      <c r="BQ144" s="180"/>
      <c r="BR144" s="180"/>
      <c r="BS144" s="180"/>
      <c r="BT144" s="180"/>
      <c r="BU144" s="180"/>
      <c r="BV144" s="180"/>
      <c r="BW144" s="180"/>
      <c r="BX144" s="180"/>
      <c r="BY144" s="180"/>
      <c r="BZ144" s="180"/>
      <c r="CA144" s="180"/>
      <c r="CB144" s="180"/>
      <c r="CC144" s="180"/>
      <c r="CD144" s="180"/>
      <c r="CE144" s="180"/>
      <c r="CF144" s="180"/>
      <c r="CG144" s="180"/>
    </row>
    <row r="145" spans="2:85" s="28" customFormat="1" x14ac:dyDescent="0.35">
      <c r="B145" s="8"/>
      <c r="C145" s="8"/>
      <c r="D145" s="8"/>
      <c r="E145" s="8"/>
      <c r="F145" s="8"/>
      <c r="G145" s="8"/>
      <c r="H145" s="8"/>
      <c r="I145" s="8"/>
      <c r="J145" s="8"/>
      <c r="K145" s="8"/>
      <c r="L145" s="8"/>
      <c r="M145" s="8"/>
      <c r="N145" s="8"/>
      <c r="O145" s="8"/>
      <c r="P145" s="8"/>
      <c r="Q145" s="8"/>
      <c r="R145" s="8"/>
      <c r="S145" s="8"/>
      <c r="T145" s="8"/>
      <c r="U145" s="8"/>
      <c r="V145" s="8"/>
      <c r="W145" s="8"/>
      <c r="AB145" s="180"/>
      <c r="AC145" s="180"/>
      <c r="AD145" s="180"/>
      <c r="AE145" s="180"/>
      <c r="AF145" s="180"/>
      <c r="AG145" s="180"/>
      <c r="AH145" s="180"/>
      <c r="AI145" s="180"/>
      <c r="AJ145" s="180"/>
      <c r="AK145" s="180"/>
      <c r="AL145" s="180"/>
      <c r="AM145" s="180"/>
      <c r="AN145" s="180"/>
      <c r="AO145" s="180"/>
      <c r="AP145" s="180"/>
      <c r="AQ145" s="180"/>
      <c r="AR145" s="180"/>
      <c r="AS145" s="180"/>
      <c r="AT145" s="180"/>
      <c r="AU145" s="180"/>
      <c r="AV145" s="180"/>
      <c r="AW145" s="180"/>
      <c r="AX145" s="180"/>
      <c r="AY145" s="180"/>
      <c r="AZ145" s="180"/>
      <c r="BA145" s="180"/>
      <c r="BB145" s="180"/>
      <c r="BC145" s="180"/>
      <c r="BD145" s="180"/>
      <c r="BE145" s="180"/>
      <c r="BF145" s="180"/>
      <c r="BG145" s="180"/>
      <c r="BH145" s="180"/>
      <c r="BI145" s="180"/>
      <c r="BJ145" s="180"/>
      <c r="BK145" s="180"/>
      <c r="BL145" s="180"/>
      <c r="BM145" s="180"/>
      <c r="BN145" s="180"/>
      <c r="BO145" s="180"/>
      <c r="BP145" s="180"/>
      <c r="BQ145" s="180"/>
      <c r="BR145" s="180"/>
      <c r="BS145" s="180"/>
      <c r="BT145" s="180"/>
      <c r="BU145" s="180"/>
      <c r="BV145" s="180"/>
      <c r="BW145" s="180"/>
      <c r="BX145" s="180"/>
      <c r="BY145" s="180"/>
      <c r="BZ145" s="180"/>
      <c r="CA145" s="180"/>
      <c r="CB145" s="180"/>
      <c r="CC145" s="180"/>
      <c r="CD145" s="180"/>
      <c r="CE145" s="180"/>
      <c r="CF145" s="180"/>
      <c r="CG145" s="180"/>
    </row>
    <row r="146" spans="2:85" s="28" customFormat="1" x14ac:dyDescent="0.35">
      <c r="B146" s="8"/>
      <c r="C146" s="8"/>
      <c r="D146" s="8"/>
      <c r="E146" s="8"/>
      <c r="F146" s="8"/>
      <c r="G146" s="8"/>
      <c r="H146" s="8"/>
      <c r="I146" s="8"/>
      <c r="J146" s="8"/>
      <c r="K146" s="8"/>
      <c r="L146" s="8"/>
      <c r="M146" s="8"/>
      <c r="N146" s="8"/>
      <c r="O146" s="8"/>
      <c r="P146" s="8"/>
      <c r="Q146" s="8"/>
      <c r="R146" s="8"/>
      <c r="S146" s="8"/>
      <c r="T146" s="8"/>
      <c r="U146" s="8"/>
      <c r="V146" s="8"/>
      <c r="W146" s="8"/>
      <c r="AB146" s="180"/>
      <c r="AC146" s="180"/>
      <c r="AD146" s="180"/>
      <c r="AE146" s="180"/>
      <c r="AF146" s="180"/>
      <c r="AG146" s="180"/>
      <c r="AH146" s="180"/>
      <c r="AI146" s="180"/>
      <c r="AJ146" s="180"/>
      <c r="AK146" s="180"/>
      <c r="AL146" s="180"/>
      <c r="AM146" s="180"/>
      <c r="AN146" s="180"/>
      <c r="AO146" s="180"/>
      <c r="AP146" s="180"/>
      <c r="AQ146" s="180"/>
      <c r="AR146" s="180"/>
      <c r="AS146" s="180"/>
      <c r="AT146" s="180"/>
      <c r="AU146" s="180"/>
      <c r="AV146" s="180"/>
      <c r="AW146" s="180"/>
      <c r="AX146" s="180"/>
      <c r="AY146" s="180"/>
      <c r="AZ146" s="180"/>
      <c r="BA146" s="180"/>
      <c r="BB146" s="180"/>
      <c r="BC146" s="180"/>
      <c r="BD146" s="180"/>
      <c r="BE146" s="180"/>
      <c r="BF146" s="180"/>
      <c r="BG146" s="180"/>
      <c r="BH146" s="180"/>
      <c r="BI146" s="180"/>
      <c r="BJ146" s="180"/>
      <c r="BK146" s="180"/>
      <c r="BL146" s="180"/>
      <c r="BM146" s="180"/>
      <c r="BN146" s="180"/>
      <c r="BO146" s="180"/>
      <c r="BP146" s="180"/>
      <c r="BQ146" s="180"/>
      <c r="BR146" s="180"/>
      <c r="BS146" s="180"/>
      <c r="BT146" s="180"/>
      <c r="BU146" s="180"/>
      <c r="BV146" s="180"/>
      <c r="BW146" s="180"/>
      <c r="BX146" s="180"/>
      <c r="BY146" s="180"/>
      <c r="BZ146" s="180"/>
      <c r="CA146" s="180"/>
      <c r="CB146" s="180"/>
      <c r="CC146" s="180"/>
      <c r="CD146" s="180"/>
      <c r="CE146" s="180"/>
      <c r="CF146" s="180"/>
      <c r="CG146" s="180"/>
    </row>
    <row r="147" spans="2:85" s="28" customFormat="1" x14ac:dyDescent="0.35">
      <c r="B147" s="8"/>
      <c r="C147" s="8"/>
      <c r="D147" s="8"/>
      <c r="E147" s="8"/>
      <c r="F147" s="8"/>
      <c r="G147" s="8"/>
      <c r="H147" s="8"/>
      <c r="I147" s="8"/>
      <c r="J147" s="8"/>
      <c r="K147" s="8"/>
      <c r="L147" s="8"/>
      <c r="M147" s="8"/>
      <c r="N147" s="8"/>
      <c r="O147" s="8"/>
      <c r="P147" s="8"/>
      <c r="Q147" s="8"/>
      <c r="R147" s="8"/>
      <c r="S147" s="8"/>
      <c r="T147" s="8"/>
      <c r="U147" s="8"/>
      <c r="V147" s="8"/>
      <c r="W147" s="8"/>
      <c r="AB147" s="180"/>
      <c r="AC147" s="180"/>
      <c r="AD147" s="180"/>
      <c r="AE147" s="180"/>
      <c r="AF147" s="180"/>
      <c r="AG147" s="180"/>
      <c r="AH147" s="180"/>
      <c r="AI147" s="180"/>
      <c r="AJ147" s="180"/>
      <c r="AK147" s="180"/>
      <c r="AL147" s="180"/>
      <c r="AM147" s="180"/>
      <c r="AN147" s="180"/>
      <c r="AO147" s="180"/>
      <c r="AP147" s="180"/>
      <c r="AQ147" s="180"/>
      <c r="AR147" s="180"/>
      <c r="AS147" s="180"/>
      <c r="AT147" s="180"/>
      <c r="AU147" s="180"/>
      <c r="AV147" s="180"/>
      <c r="AW147" s="180"/>
      <c r="AX147" s="180"/>
      <c r="AY147" s="180"/>
      <c r="AZ147" s="180"/>
      <c r="BA147" s="180"/>
      <c r="BB147" s="180"/>
      <c r="BC147" s="180"/>
      <c r="BD147" s="180"/>
      <c r="BE147" s="180"/>
      <c r="BF147" s="180"/>
      <c r="BG147" s="180"/>
      <c r="BH147" s="180"/>
      <c r="BI147" s="180"/>
      <c r="BJ147" s="180"/>
      <c r="BK147" s="180"/>
      <c r="BL147" s="180"/>
      <c r="BM147" s="180"/>
      <c r="BN147" s="180"/>
      <c r="BO147" s="180"/>
      <c r="BP147" s="180"/>
      <c r="BQ147" s="180"/>
      <c r="BR147" s="180"/>
      <c r="BS147" s="180"/>
      <c r="BT147" s="180"/>
      <c r="BU147" s="180"/>
      <c r="BV147" s="180"/>
      <c r="BW147" s="180"/>
      <c r="BX147" s="180"/>
      <c r="BY147" s="180"/>
      <c r="BZ147" s="180"/>
      <c r="CA147" s="180"/>
      <c r="CB147" s="180"/>
      <c r="CC147" s="180"/>
      <c r="CD147" s="180"/>
      <c r="CE147" s="180"/>
      <c r="CF147" s="180"/>
      <c r="CG147" s="180"/>
    </row>
    <row r="148" spans="2:85" s="28" customFormat="1" x14ac:dyDescent="0.35">
      <c r="B148" s="8"/>
      <c r="C148" s="8"/>
      <c r="D148" s="8"/>
      <c r="E148" s="8"/>
      <c r="F148" s="8"/>
      <c r="G148" s="8"/>
      <c r="H148" s="8"/>
      <c r="I148" s="8"/>
      <c r="J148" s="8"/>
      <c r="K148" s="8"/>
      <c r="L148" s="8"/>
      <c r="M148" s="8"/>
      <c r="N148" s="8"/>
      <c r="O148" s="8"/>
      <c r="P148" s="8"/>
      <c r="Q148" s="8"/>
      <c r="R148" s="8"/>
      <c r="S148" s="8"/>
      <c r="T148" s="8"/>
      <c r="U148" s="8"/>
      <c r="V148" s="8"/>
      <c r="W148" s="8"/>
      <c r="AB148" s="180"/>
      <c r="AC148" s="180"/>
      <c r="AD148" s="180"/>
      <c r="AE148" s="180"/>
      <c r="AF148" s="180"/>
      <c r="AG148" s="180"/>
      <c r="AH148" s="180"/>
      <c r="AI148" s="180"/>
      <c r="AJ148" s="180"/>
      <c r="AK148" s="180"/>
      <c r="AL148" s="180"/>
      <c r="AM148" s="180"/>
      <c r="AN148" s="180"/>
      <c r="AO148" s="180"/>
      <c r="AP148" s="180"/>
      <c r="AQ148" s="180"/>
      <c r="AR148" s="180"/>
      <c r="AS148" s="180"/>
      <c r="AT148" s="180"/>
      <c r="AU148" s="180"/>
      <c r="AV148" s="180"/>
      <c r="AW148" s="180"/>
      <c r="AX148" s="180"/>
      <c r="AY148" s="180"/>
      <c r="AZ148" s="180"/>
      <c r="BA148" s="180"/>
      <c r="BB148" s="180"/>
      <c r="BC148" s="180"/>
      <c r="BD148" s="180"/>
      <c r="BE148" s="180"/>
      <c r="BF148" s="180"/>
      <c r="BG148" s="180"/>
      <c r="BH148" s="180"/>
      <c r="BI148" s="180"/>
      <c r="BJ148" s="180"/>
      <c r="BK148" s="180"/>
      <c r="BL148" s="180"/>
      <c r="BM148" s="180"/>
      <c r="BN148" s="180"/>
      <c r="BO148" s="180"/>
      <c r="BP148" s="180"/>
      <c r="BQ148" s="180"/>
      <c r="BR148" s="180"/>
      <c r="BS148" s="180"/>
      <c r="BT148" s="180"/>
      <c r="BU148" s="180"/>
      <c r="BV148" s="180"/>
      <c r="BW148" s="180"/>
      <c r="BX148" s="180"/>
      <c r="BY148" s="180"/>
      <c r="BZ148" s="180"/>
      <c r="CA148" s="180"/>
      <c r="CB148" s="180"/>
      <c r="CC148" s="180"/>
      <c r="CD148" s="180"/>
      <c r="CE148" s="180"/>
      <c r="CF148" s="180"/>
      <c r="CG148" s="180"/>
    </row>
    <row r="149" spans="2:85" s="28" customFormat="1" x14ac:dyDescent="0.35">
      <c r="B149" s="8"/>
      <c r="C149" s="8"/>
      <c r="D149" s="8"/>
      <c r="E149" s="8"/>
      <c r="F149" s="8"/>
      <c r="G149" s="8"/>
      <c r="H149" s="8"/>
      <c r="I149" s="8"/>
      <c r="J149" s="8"/>
      <c r="K149" s="8"/>
      <c r="L149" s="8"/>
      <c r="M149" s="8"/>
      <c r="N149" s="8"/>
      <c r="O149" s="8"/>
      <c r="P149" s="8"/>
      <c r="Q149" s="8"/>
      <c r="R149" s="8"/>
      <c r="S149" s="8"/>
      <c r="T149" s="8"/>
      <c r="U149" s="8"/>
      <c r="V149" s="8"/>
      <c r="W149" s="8"/>
      <c r="AB149" s="180"/>
      <c r="AC149" s="180"/>
      <c r="AD149" s="180"/>
      <c r="AE149" s="180"/>
      <c r="AF149" s="180"/>
      <c r="AG149" s="180"/>
      <c r="AH149" s="180"/>
      <c r="AI149" s="180"/>
      <c r="AJ149" s="180"/>
      <c r="AK149" s="180"/>
      <c r="AL149" s="180"/>
      <c r="AM149" s="180"/>
      <c r="AN149" s="180"/>
      <c r="AO149" s="180"/>
      <c r="AP149" s="180"/>
      <c r="AQ149" s="180"/>
      <c r="AR149" s="180"/>
      <c r="AS149" s="180"/>
      <c r="AT149" s="180"/>
      <c r="AU149" s="180"/>
      <c r="AV149" s="180"/>
      <c r="AW149" s="180"/>
      <c r="AX149" s="180"/>
      <c r="AY149" s="180"/>
      <c r="AZ149" s="180"/>
      <c r="BA149" s="180"/>
      <c r="BB149" s="180"/>
      <c r="BC149" s="180"/>
      <c r="BD149" s="180"/>
      <c r="BE149" s="180"/>
      <c r="BF149" s="180"/>
      <c r="BG149" s="180"/>
      <c r="BH149" s="180"/>
      <c r="BI149" s="180"/>
      <c r="BJ149" s="180"/>
      <c r="BK149" s="180"/>
      <c r="BL149" s="180"/>
      <c r="BM149" s="180"/>
      <c r="BN149" s="180"/>
      <c r="BO149" s="180"/>
      <c r="BP149" s="180"/>
      <c r="BQ149" s="180"/>
      <c r="BR149" s="180"/>
      <c r="BS149" s="180"/>
      <c r="BT149" s="180"/>
      <c r="BU149" s="180"/>
      <c r="BV149" s="180"/>
      <c r="BW149" s="180"/>
      <c r="BX149" s="180"/>
      <c r="BY149" s="180"/>
      <c r="BZ149" s="180"/>
      <c r="CA149" s="180"/>
      <c r="CB149" s="180"/>
      <c r="CC149" s="180"/>
      <c r="CD149" s="180"/>
      <c r="CE149" s="180"/>
      <c r="CF149" s="180"/>
      <c r="CG149" s="180"/>
    </row>
    <row r="150" spans="2:85" s="28" customFormat="1" x14ac:dyDescent="0.35">
      <c r="B150" s="8"/>
      <c r="C150" s="8"/>
      <c r="D150" s="8"/>
      <c r="E150" s="8"/>
      <c r="F150" s="8"/>
      <c r="G150" s="8"/>
      <c r="H150" s="8"/>
      <c r="I150" s="8"/>
      <c r="J150" s="8"/>
      <c r="K150" s="8"/>
      <c r="L150" s="8"/>
      <c r="M150" s="8"/>
      <c r="N150" s="8"/>
      <c r="O150" s="8"/>
      <c r="P150" s="8"/>
      <c r="Q150" s="8"/>
      <c r="R150" s="8"/>
      <c r="S150" s="8"/>
      <c r="T150" s="8"/>
      <c r="U150" s="8"/>
      <c r="V150" s="8"/>
      <c r="W150" s="8"/>
      <c r="AB150" s="180"/>
      <c r="AC150" s="180"/>
      <c r="AD150" s="180"/>
      <c r="AE150" s="180"/>
      <c r="AF150" s="180"/>
      <c r="AG150" s="180"/>
      <c r="AH150" s="180"/>
      <c r="AI150" s="180"/>
      <c r="AJ150" s="180"/>
      <c r="AK150" s="180"/>
      <c r="AL150" s="180"/>
      <c r="AM150" s="180"/>
      <c r="AN150" s="180"/>
      <c r="AO150" s="180"/>
      <c r="AP150" s="180"/>
      <c r="AQ150" s="180"/>
      <c r="AR150" s="180"/>
      <c r="AS150" s="180"/>
      <c r="AT150" s="180"/>
      <c r="AU150" s="180"/>
      <c r="AV150" s="180"/>
      <c r="AW150" s="180"/>
      <c r="AX150" s="180"/>
      <c r="AY150" s="180"/>
      <c r="AZ150" s="180"/>
      <c r="BA150" s="180"/>
      <c r="BB150" s="180"/>
      <c r="BC150" s="180"/>
      <c r="BD150" s="180"/>
      <c r="BE150" s="180"/>
      <c r="BF150" s="180"/>
      <c r="BG150" s="180"/>
      <c r="BH150" s="180"/>
      <c r="BI150" s="180"/>
      <c r="BJ150" s="180"/>
      <c r="BK150" s="180"/>
      <c r="BL150" s="180"/>
      <c r="BM150" s="180"/>
      <c r="BN150" s="180"/>
      <c r="BO150" s="180"/>
      <c r="BP150" s="180"/>
      <c r="BQ150" s="180"/>
      <c r="BR150" s="180"/>
      <c r="BS150" s="180"/>
      <c r="BT150" s="180"/>
      <c r="BU150" s="180"/>
      <c r="BV150" s="180"/>
      <c r="BW150" s="180"/>
      <c r="BX150" s="180"/>
      <c r="BY150" s="180"/>
      <c r="BZ150" s="180"/>
      <c r="CA150" s="180"/>
      <c r="CB150" s="180"/>
      <c r="CC150" s="180"/>
      <c r="CD150" s="180"/>
      <c r="CE150" s="180"/>
      <c r="CF150" s="180"/>
      <c r="CG150" s="180"/>
    </row>
    <row r="151" spans="2:85" s="28" customFormat="1" x14ac:dyDescent="0.35">
      <c r="B151" s="8"/>
      <c r="C151" s="8"/>
      <c r="D151" s="8"/>
      <c r="E151" s="8"/>
      <c r="F151" s="8"/>
      <c r="G151" s="8"/>
      <c r="H151" s="8"/>
      <c r="I151" s="8"/>
      <c r="J151" s="8"/>
      <c r="K151" s="8"/>
      <c r="L151" s="8"/>
      <c r="M151" s="8"/>
      <c r="N151" s="8"/>
      <c r="O151" s="8"/>
      <c r="P151" s="8"/>
      <c r="Q151" s="8"/>
      <c r="R151" s="8"/>
      <c r="S151" s="8"/>
      <c r="T151" s="8"/>
      <c r="U151" s="8"/>
      <c r="V151" s="8"/>
      <c r="W151" s="8"/>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row>
    <row r="152" spans="2:85" s="28" customFormat="1" x14ac:dyDescent="0.35">
      <c r="B152" s="8"/>
      <c r="C152" s="8"/>
      <c r="D152" s="8"/>
      <c r="E152" s="8"/>
      <c r="F152" s="8"/>
      <c r="G152" s="8"/>
      <c r="H152" s="8"/>
      <c r="I152" s="8"/>
      <c r="J152" s="8"/>
      <c r="K152" s="8"/>
      <c r="L152" s="8"/>
      <c r="M152" s="8"/>
      <c r="N152" s="8"/>
      <c r="O152" s="8"/>
      <c r="P152" s="8"/>
      <c r="Q152" s="8"/>
      <c r="R152" s="8"/>
      <c r="S152" s="8"/>
      <c r="T152" s="8"/>
      <c r="U152" s="8"/>
      <c r="V152" s="8"/>
      <c r="W152" s="8"/>
      <c r="AB152" s="180"/>
      <c r="AC152" s="180"/>
      <c r="AD152" s="180"/>
      <c r="AE152" s="180"/>
      <c r="AF152" s="180"/>
      <c r="AG152" s="180"/>
      <c r="AH152" s="180"/>
      <c r="AI152" s="180"/>
      <c r="AJ152" s="180"/>
      <c r="AK152" s="180"/>
      <c r="AL152" s="180"/>
      <c r="AM152" s="180"/>
      <c r="AN152" s="180"/>
      <c r="AO152" s="180"/>
      <c r="AP152" s="180"/>
      <c r="AQ152" s="180"/>
      <c r="AR152" s="180"/>
      <c r="AS152" s="180"/>
      <c r="AT152" s="180"/>
      <c r="AU152" s="180"/>
      <c r="AV152" s="180"/>
      <c r="AW152" s="180"/>
      <c r="AX152" s="180"/>
      <c r="AY152" s="180"/>
      <c r="AZ152" s="180"/>
      <c r="BA152" s="180"/>
      <c r="BB152" s="180"/>
      <c r="BC152" s="180"/>
      <c r="BD152" s="180"/>
      <c r="BE152" s="180"/>
      <c r="BF152" s="180"/>
      <c r="BG152" s="180"/>
      <c r="BH152" s="180"/>
      <c r="BI152" s="180"/>
      <c r="BJ152" s="180"/>
      <c r="BK152" s="180"/>
      <c r="BL152" s="180"/>
      <c r="BM152" s="180"/>
      <c r="BN152" s="180"/>
      <c r="BO152" s="180"/>
      <c r="BP152" s="180"/>
      <c r="BQ152" s="180"/>
      <c r="BR152" s="180"/>
      <c r="BS152" s="180"/>
      <c r="BT152" s="180"/>
      <c r="BU152" s="180"/>
      <c r="BV152" s="180"/>
      <c r="BW152" s="180"/>
      <c r="BX152" s="180"/>
      <c r="BY152" s="180"/>
      <c r="BZ152" s="180"/>
      <c r="CA152" s="180"/>
      <c r="CB152" s="180"/>
      <c r="CC152" s="180"/>
      <c r="CD152" s="180"/>
      <c r="CE152" s="180"/>
      <c r="CF152" s="180"/>
      <c r="CG152" s="180"/>
    </row>
    <row r="153" spans="2:85" s="28" customFormat="1" x14ac:dyDescent="0.35">
      <c r="B153" s="8"/>
      <c r="C153" s="8"/>
      <c r="D153" s="8"/>
      <c r="E153" s="8"/>
      <c r="F153" s="8"/>
      <c r="G153" s="8"/>
      <c r="H153" s="8"/>
      <c r="I153" s="8"/>
      <c r="J153" s="8"/>
      <c r="K153" s="8"/>
      <c r="L153" s="8"/>
      <c r="M153" s="8"/>
      <c r="N153" s="8"/>
      <c r="O153" s="8"/>
      <c r="P153" s="8"/>
      <c r="Q153" s="8"/>
      <c r="R153" s="8"/>
      <c r="S153" s="8"/>
      <c r="T153" s="8"/>
      <c r="U153" s="8"/>
      <c r="V153" s="8"/>
      <c r="W153" s="8"/>
      <c r="AB153" s="180"/>
      <c r="AC153" s="180"/>
      <c r="AD153" s="180"/>
      <c r="AE153" s="180"/>
      <c r="AF153" s="180"/>
      <c r="AG153" s="180"/>
      <c r="AH153" s="180"/>
      <c r="AI153" s="180"/>
      <c r="AJ153" s="180"/>
      <c r="AK153" s="180"/>
      <c r="AL153" s="180"/>
      <c r="AM153" s="180"/>
      <c r="AN153" s="180"/>
      <c r="AO153" s="180"/>
      <c r="AP153" s="180"/>
      <c r="AQ153" s="180"/>
      <c r="AR153" s="180"/>
      <c r="AS153" s="180"/>
      <c r="AT153" s="180"/>
      <c r="AU153" s="180"/>
      <c r="AV153" s="180"/>
      <c r="AW153" s="180"/>
      <c r="AX153" s="180"/>
      <c r="AY153" s="180"/>
      <c r="AZ153" s="180"/>
      <c r="BA153" s="180"/>
      <c r="BB153" s="180"/>
      <c r="BC153" s="180"/>
      <c r="BD153" s="180"/>
      <c r="BE153" s="180"/>
      <c r="BF153" s="180"/>
      <c r="BG153" s="180"/>
      <c r="BH153" s="180"/>
      <c r="BI153" s="180"/>
      <c r="BJ153" s="180"/>
      <c r="BK153" s="180"/>
      <c r="BL153" s="180"/>
      <c r="BM153" s="180"/>
      <c r="BN153" s="180"/>
      <c r="BO153" s="180"/>
      <c r="BP153" s="180"/>
      <c r="BQ153" s="180"/>
      <c r="BR153" s="180"/>
      <c r="BS153" s="180"/>
      <c r="BT153" s="180"/>
      <c r="BU153" s="180"/>
      <c r="BV153" s="180"/>
      <c r="BW153" s="180"/>
      <c r="BX153" s="180"/>
      <c r="BY153" s="180"/>
      <c r="BZ153" s="180"/>
      <c r="CA153" s="180"/>
      <c r="CB153" s="180"/>
      <c r="CC153" s="180"/>
      <c r="CD153" s="180"/>
      <c r="CE153" s="180"/>
      <c r="CF153" s="180"/>
      <c r="CG153" s="180"/>
    </row>
    <row r="154" spans="2:85" s="28" customFormat="1" x14ac:dyDescent="0.35">
      <c r="B154" s="8"/>
      <c r="C154" s="8"/>
      <c r="D154" s="8"/>
      <c r="E154" s="8"/>
      <c r="F154" s="8"/>
      <c r="G154" s="8"/>
      <c r="H154" s="8"/>
      <c r="I154" s="8"/>
      <c r="J154" s="8"/>
      <c r="K154" s="8"/>
      <c r="L154" s="8"/>
      <c r="M154" s="8"/>
      <c r="N154" s="8"/>
      <c r="O154" s="8"/>
      <c r="P154" s="8"/>
      <c r="Q154" s="8"/>
      <c r="R154" s="8"/>
      <c r="S154" s="8"/>
      <c r="T154" s="8"/>
      <c r="U154" s="8"/>
      <c r="V154" s="8"/>
      <c r="W154" s="8"/>
      <c r="AB154" s="180"/>
      <c r="AC154" s="180"/>
      <c r="AD154" s="180"/>
      <c r="AE154" s="180"/>
      <c r="AF154" s="180"/>
      <c r="AG154" s="180"/>
      <c r="AH154" s="180"/>
      <c r="AI154" s="180"/>
      <c r="AJ154" s="180"/>
      <c r="AK154" s="180"/>
      <c r="AL154" s="180"/>
      <c r="AM154" s="180"/>
      <c r="AN154" s="180"/>
      <c r="AO154" s="180"/>
      <c r="AP154" s="180"/>
      <c r="AQ154" s="180"/>
      <c r="AR154" s="180"/>
      <c r="AS154" s="180"/>
      <c r="AT154" s="180"/>
      <c r="AU154" s="180"/>
      <c r="AV154" s="180"/>
      <c r="AW154" s="180"/>
      <c r="AX154" s="180"/>
      <c r="AY154" s="180"/>
      <c r="AZ154" s="180"/>
      <c r="BA154" s="180"/>
      <c r="BB154" s="180"/>
      <c r="BC154" s="180"/>
      <c r="BD154" s="180"/>
      <c r="BE154" s="180"/>
      <c r="BF154" s="180"/>
      <c r="BG154" s="180"/>
      <c r="BH154" s="180"/>
      <c r="BI154" s="180"/>
      <c r="BJ154" s="180"/>
      <c r="BK154" s="180"/>
      <c r="BL154" s="180"/>
      <c r="BM154" s="180"/>
      <c r="BN154" s="180"/>
      <c r="BO154" s="180"/>
      <c r="BP154" s="180"/>
      <c r="BQ154" s="180"/>
      <c r="BR154" s="180"/>
      <c r="BS154" s="180"/>
      <c r="BT154" s="180"/>
      <c r="BU154" s="180"/>
      <c r="BV154" s="180"/>
      <c r="BW154" s="180"/>
      <c r="BX154" s="180"/>
      <c r="BY154" s="180"/>
      <c r="BZ154" s="180"/>
      <c r="CA154" s="180"/>
      <c r="CB154" s="180"/>
      <c r="CC154" s="180"/>
      <c r="CD154" s="180"/>
      <c r="CE154" s="180"/>
      <c r="CF154" s="180"/>
      <c r="CG154" s="180"/>
    </row>
    <row r="155" spans="2:85" s="28" customFormat="1" x14ac:dyDescent="0.35">
      <c r="B155" s="8"/>
      <c r="C155" s="8"/>
      <c r="D155" s="8"/>
      <c r="E155" s="8"/>
      <c r="F155" s="8"/>
      <c r="G155" s="8"/>
      <c r="H155" s="8"/>
      <c r="I155" s="8"/>
      <c r="J155" s="8"/>
      <c r="K155" s="8"/>
      <c r="L155" s="8"/>
      <c r="M155" s="8"/>
      <c r="N155" s="8"/>
      <c r="O155" s="8"/>
      <c r="P155" s="8"/>
      <c r="Q155" s="8"/>
      <c r="R155" s="8"/>
      <c r="S155" s="8"/>
      <c r="T155" s="8"/>
      <c r="U155" s="8"/>
      <c r="V155" s="8"/>
      <c r="W155" s="8"/>
      <c r="AB155" s="180"/>
      <c r="AC155" s="180"/>
      <c r="AD155" s="180"/>
      <c r="AE155" s="180"/>
      <c r="AF155" s="180"/>
      <c r="AG155" s="180"/>
      <c r="AH155" s="180"/>
      <c r="AI155" s="180"/>
      <c r="AJ155" s="180"/>
      <c r="AK155" s="180"/>
      <c r="AL155" s="180"/>
      <c r="AM155" s="180"/>
      <c r="AN155" s="180"/>
      <c r="AO155" s="180"/>
      <c r="AP155" s="180"/>
      <c r="AQ155" s="180"/>
      <c r="AR155" s="180"/>
      <c r="AS155" s="180"/>
      <c r="AT155" s="180"/>
      <c r="AU155" s="180"/>
      <c r="AV155" s="180"/>
      <c r="AW155" s="180"/>
      <c r="AX155" s="180"/>
      <c r="AY155" s="180"/>
      <c r="AZ155" s="180"/>
      <c r="BA155" s="180"/>
      <c r="BB155" s="180"/>
      <c r="BC155" s="180"/>
      <c r="BD155" s="180"/>
      <c r="BE155" s="180"/>
      <c r="BF155" s="180"/>
      <c r="BG155" s="180"/>
      <c r="BH155" s="180"/>
      <c r="BI155" s="180"/>
      <c r="BJ155" s="180"/>
      <c r="BK155" s="180"/>
      <c r="BL155" s="180"/>
      <c r="BM155" s="180"/>
      <c r="BN155" s="180"/>
      <c r="BO155" s="180"/>
      <c r="BP155" s="180"/>
      <c r="BQ155" s="180"/>
      <c r="BR155" s="180"/>
      <c r="BS155" s="180"/>
      <c r="BT155" s="180"/>
      <c r="BU155" s="180"/>
      <c r="BV155" s="180"/>
      <c r="BW155" s="180"/>
      <c r="BX155" s="180"/>
      <c r="BY155" s="180"/>
      <c r="BZ155" s="180"/>
      <c r="CA155" s="180"/>
      <c r="CB155" s="180"/>
      <c r="CC155" s="180"/>
      <c r="CD155" s="180"/>
      <c r="CE155" s="180"/>
      <c r="CF155" s="180"/>
      <c r="CG155" s="180"/>
    </row>
    <row r="156" spans="2:85" s="28" customFormat="1" x14ac:dyDescent="0.35">
      <c r="B156" s="8"/>
      <c r="C156" s="8"/>
      <c r="D156" s="8"/>
      <c r="E156" s="8"/>
      <c r="F156" s="8"/>
      <c r="G156" s="8"/>
      <c r="H156" s="8"/>
      <c r="I156" s="8"/>
      <c r="J156" s="8"/>
      <c r="K156" s="8"/>
      <c r="L156" s="8"/>
      <c r="M156" s="8"/>
      <c r="N156" s="8"/>
      <c r="O156" s="8"/>
      <c r="P156" s="8"/>
      <c r="Q156" s="8"/>
      <c r="R156" s="8"/>
      <c r="S156" s="8"/>
      <c r="T156" s="8"/>
      <c r="U156" s="8"/>
      <c r="V156" s="8"/>
      <c r="W156" s="8"/>
      <c r="AB156" s="180"/>
      <c r="AC156" s="180"/>
      <c r="AD156" s="180"/>
      <c r="AE156" s="180"/>
      <c r="AF156" s="180"/>
      <c r="AG156" s="180"/>
      <c r="AH156" s="180"/>
      <c r="AI156" s="180"/>
      <c r="AJ156" s="180"/>
      <c r="AK156" s="180"/>
      <c r="AL156" s="180"/>
      <c r="AM156" s="180"/>
      <c r="AN156" s="180"/>
      <c r="AO156" s="180"/>
      <c r="AP156" s="180"/>
      <c r="AQ156" s="180"/>
      <c r="AR156" s="180"/>
      <c r="AS156" s="180"/>
      <c r="AT156" s="180"/>
      <c r="AU156" s="180"/>
      <c r="AV156" s="180"/>
      <c r="AW156" s="180"/>
      <c r="AX156" s="180"/>
      <c r="AY156" s="180"/>
      <c r="AZ156" s="180"/>
      <c r="BA156" s="180"/>
      <c r="BB156" s="180"/>
      <c r="BC156" s="180"/>
      <c r="BD156" s="180"/>
      <c r="BE156" s="180"/>
      <c r="BF156" s="180"/>
      <c r="BG156" s="180"/>
      <c r="BH156" s="180"/>
      <c r="BI156" s="180"/>
      <c r="BJ156" s="180"/>
      <c r="BK156" s="180"/>
      <c r="BL156" s="180"/>
      <c r="BM156" s="180"/>
      <c r="BN156" s="180"/>
      <c r="BO156" s="180"/>
      <c r="BP156" s="180"/>
      <c r="BQ156" s="180"/>
      <c r="BR156" s="180"/>
      <c r="BS156" s="180"/>
      <c r="BT156" s="180"/>
      <c r="BU156" s="180"/>
      <c r="BV156" s="180"/>
      <c r="BW156" s="180"/>
      <c r="BX156" s="180"/>
      <c r="BY156" s="180"/>
      <c r="BZ156" s="180"/>
      <c r="CA156" s="180"/>
      <c r="CB156" s="180"/>
      <c r="CC156" s="180"/>
      <c r="CD156" s="180"/>
      <c r="CE156" s="180"/>
      <c r="CF156" s="180"/>
      <c r="CG156" s="180"/>
    </row>
    <row r="157" spans="2:85" s="28" customFormat="1" x14ac:dyDescent="0.35">
      <c r="B157" s="8"/>
      <c r="C157" s="8"/>
      <c r="D157" s="8"/>
      <c r="E157" s="8"/>
      <c r="F157" s="8"/>
      <c r="G157" s="8"/>
      <c r="H157" s="8"/>
      <c r="I157" s="8"/>
      <c r="J157" s="8"/>
      <c r="K157" s="8"/>
      <c r="L157" s="8"/>
      <c r="M157" s="8"/>
      <c r="N157" s="8"/>
      <c r="O157" s="8"/>
      <c r="P157" s="8"/>
      <c r="Q157" s="8"/>
      <c r="R157" s="8"/>
      <c r="S157" s="8"/>
      <c r="T157" s="8"/>
      <c r="U157" s="8"/>
      <c r="V157" s="8"/>
      <c r="W157" s="8"/>
      <c r="AB157" s="180"/>
      <c r="AC157" s="180"/>
      <c r="AD157" s="180"/>
      <c r="AE157" s="180"/>
      <c r="AF157" s="180"/>
      <c r="AG157" s="180"/>
      <c r="AH157" s="180"/>
      <c r="AI157" s="180"/>
      <c r="AJ157" s="180"/>
      <c r="AK157" s="180"/>
      <c r="AL157" s="180"/>
      <c r="AM157" s="180"/>
      <c r="AN157" s="180"/>
      <c r="AO157" s="180"/>
      <c r="AP157" s="180"/>
      <c r="AQ157" s="180"/>
      <c r="AR157" s="180"/>
      <c r="AS157" s="180"/>
      <c r="AT157" s="180"/>
      <c r="AU157" s="180"/>
      <c r="AV157" s="180"/>
      <c r="AW157" s="180"/>
      <c r="AX157" s="180"/>
      <c r="AY157" s="180"/>
      <c r="AZ157" s="180"/>
      <c r="BA157" s="180"/>
      <c r="BB157" s="180"/>
      <c r="BC157" s="180"/>
      <c r="BD157" s="180"/>
      <c r="BE157" s="180"/>
      <c r="BF157" s="180"/>
      <c r="BG157" s="180"/>
      <c r="BH157" s="180"/>
      <c r="BI157" s="180"/>
      <c r="BJ157" s="180"/>
      <c r="BK157" s="180"/>
      <c r="BL157" s="180"/>
      <c r="BM157" s="180"/>
      <c r="BN157" s="180"/>
      <c r="BO157" s="180"/>
      <c r="BP157" s="180"/>
      <c r="BQ157" s="180"/>
      <c r="BR157" s="180"/>
      <c r="BS157" s="180"/>
      <c r="BT157" s="180"/>
      <c r="BU157" s="180"/>
      <c r="BV157" s="180"/>
      <c r="BW157" s="180"/>
      <c r="BX157" s="180"/>
      <c r="BY157" s="180"/>
      <c r="BZ157" s="180"/>
      <c r="CA157" s="180"/>
      <c r="CB157" s="180"/>
      <c r="CC157" s="180"/>
      <c r="CD157" s="180"/>
      <c r="CE157" s="180"/>
      <c r="CF157" s="180"/>
      <c r="CG157" s="180"/>
    </row>
    <row r="158" spans="2:85" s="28" customFormat="1" x14ac:dyDescent="0.35">
      <c r="B158" s="8"/>
      <c r="C158" s="8"/>
      <c r="D158" s="8"/>
      <c r="E158" s="8"/>
      <c r="F158" s="8"/>
      <c r="G158" s="8"/>
      <c r="H158" s="8"/>
      <c r="I158" s="8"/>
      <c r="J158" s="8"/>
      <c r="K158" s="8"/>
      <c r="L158" s="8"/>
      <c r="M158" s="8"/>
      <c r="N158" s="8"/>
      <c r="O158" s="8"/>
      <c r="P158" s="8"/>
      <c r="Q158" s="8"/>
      <c r="R158" s="8"/>
      <c r="S158" s="8"/>
      <c r="T158" s="8"/>
      <c r="U158" s="8"/>
      <c r="V158" s="8"/>
      <c r="W158" s="8"/>
      <c r="AB158" s="180"/>
      <c r="AC158" s="180"/>
      <c r="AD158" s="180"/>
      <c r="AE158" s="180"/>
      <c r="AF158" s="180"/>
      <c r="AG158" s="180"/>
      <c r="AH158" s="180"/>
      <c r="AI158" s="180"/>
      <c r="AJ158" s="180"/>
      <c r="AK158" s="180"/>
      <c r="AL158" s="180"/>
      <c r="AM158" s="180"/>
      <c r="AN158" s="180"/>
      <c r="AO158" s="180"/>
      <c r="AP158" s="180"/>
      <c r="AQ158" s="180"/>
      <c r="AR158" s="180"/>
      <c r="AS158" s="180"/>
      <c r="AT158" s="180"/>
      <c r="AU158" s="180"/>
      <c r="AV158" s="180"/>
      <c r="AW158" s="180"/>
      <c r="AX158" s="180"/>
      <c r="AY158" s="180"/>
      <c r="AZ158" s="180"/>
      <c r="BA158" s="180"/>
      <c r="BB158" s="180"/>
      <c r="BC158" s="180"/>
      <c r="BD158" s="180"/>
      <c r="BE158" s="180"/>
      <c r="BF158" s="180"/>
      <c r="BG158" s="180"/>
      <c r="BH158" s="180"/>
      <c r="BI158" s="180"/>
      <c r="BJ158" s="180"/>
      <c r="BK158" s="180"/>
      <c r="BL158" s="180"/>
      <c r="BM158" s="180"/>
      <c r="BN158" s="180"/>
      <c r="BO158" s="180"/>
      <c r="BP158" s="180"/>
      <c r="BQ158" s="180"/>
      <c r="BR158" s="180"/>
      <c r="BS158" s="180"/>
      <c r="BT158" s="180"/>
      <c r="BU158" s="180"/>
      <c r="BV158" s="180"/>
      <c r="BW158" s="180"/>
      <c r="BX158" s="180"/>
      <c r="BY158" s="180"/>
      <c r="BZ158" s="180"/>
      <c r="CA158" s="180"/>
      <c r="CB158" s="180"/>
      <c r="CC158" s="180"/>
      <c r="CD158" s="180"/>
      <c r="CE158" s="180"/>
      <c r="CF158" s="180"/>
      <c r="CG158" s="180"/>
    </row>
    <row r="159" spans="2:85" s="28" customFormat="1" x14ac:dyDescent="0.35">
      <c r="B159" s="8"/>
      <c r="C159" s="8"/>
      <c r="D159" s="8"/>
      <c r="E159" s="8"/>
      <c r="F159" s="8"/>
      <c r="G159" s="8"/>
      <c r="H159" s="8"/>
      <c r="I159" s="8"/>
      <c r="J159" s="8"/>
      <c r="K159" s="8"/>
      <c r="L159" s="8"/>
      <c r="M159" s="8"/>
      <c r="N159" s="8"/>
      <c r="O159" s="8"/>
      <c r="P159" s="8"/>
      <c r="Q159" s="8"/>
      <c r="R159" s="8"/>
      <c r="S159" s="8"/>
      <c r="T159" s="8"/>
      <c r="U159" s="8"/>
      <c r="V159" s="8"/>
      <c r="W159" s="8"/>
      <c r="AB159" s="180"/>
      <c r="AC159" s="180"/>
      <c r="AD159" s="180"/>
      <c r="AE159" s="180"/>
      <c r="AF159" s="180"/>
      <c r="AG159" s="180"/>
      <c r="AH159" s="180"/>
      <c r="AI159" s="180"/>
      <c r="AJ159" s="180"/>
      <c r="AK159" s="180"/>
      <c r="AL159" s="180"/>
      <c r="AM159" s="180"/>
      <c r="AN159" s="180"/>
      <c r="AO159" s="180"/>
      <c r="AP159" s="180"/>
      <c r="AQ159" s="180"/>
      <c r="AR159" s="180"/>
      <c r="AS159" s="180"/>
      <c r="AT159" s="180"/>
      <c r="AU159" s="180"/>
      <c r="AV159" s="180"/>
      <c r="AW159" s="180"/>
      <c r="AX159" s="180"/>
      <c r="AY159" s="180"/>
      <c r="AZ159" s="180"/>
      <c r="BA159" s="180"/>
      <c r="BB159" s="180"/>
      <c r="BC159" s="180"/>
      <c r="BD159" s="180"/>
      <c r="BE159" s="180"/>
      <c r="BF159" s="180"/>
      <c r="BG159" s="180"/>
      <c r="BH159" s="180"/>
      <c r="BI159" s="180"/>
      <c r="BJ159" s="180"/>
      <c r="BK159" s="180"/>
      <c r="BL159" s="180"/>
      <c r="BM159" s="180"/>
      <c r="BN159" s="180"/>
      <c r="BO159" s="180"/>
      <c r="BP159" s="180"/>
      <c r="BQ159" s="180"/>
      <c r="BR159" s="180"/>
      <c r="BS159" s="180"/>
      <c r="BT159" s="180"/>
      <c r="BU159" s="180"/>
      <c r="BV159" s="180"/>
      <c r="BW159" s="180"/>
      <c r="BX159" s="180"/>
      <c r="BY159" s="180"/>
      <c r="BZ159" s="180"/>
      <c r="CA159" s="180"/>
      <c r="CB159" s="180"/>
      <c r="CC159" s="180"/>
      <c r="CD159" s="180"/>
      <c r="CE159" s="180"/>
      <c r="CF159" s="180"/>
      <c r="CG159" s="180"/>
    </row>
    <row r="160" spans="2:85" s="28" customFormat="1" x14ac:dyDescent="0.35">
      <c r="B160" s="8"/>
      <c r="C160" s="8"/>
      <c r="D160" s="8"/>
      <c r="E160" s="8"/>
      <c r="F160" s="8"/>
      <c r="G160" s="8"/>
      <c r="H160" s="8"/>
      <c r="I160" s="8"/>
      <c r="J160" s="8"/>
      <c r="K160" s="8"/>
      <c r="L160" s="8"/>
      <c r="M160" s="8"/>
      <c r="N160" s="8"/>
      <c r="O160" s="8"/>
      <c r="P160" s="8"/>
      <c r="Q160" s="8"/>
      <c r="R160" s="8"/>
      <c r="S160" s="8"/>
      <c r="T160" s="8"/>
      <c r="U160" s="8"/>
      <c r="V160" s="8"/>
      <c r="W160" s="8"/>
      <c r="AB160" s="180"/>
      <c r="AC160" s="180"/>
      <c r="AD160" s="180"/>
      <c r="AE160" s="180"/>
      <c r="AF160" s="180"/>
      <c r="AG160" s="180"/>
      <c r="AH160" s="180"/>
      <c r="AI160" s="180"/>
      <c r="AJ160" s="180"/>
      <c r="AK160" s="180"/>
      <c r="AL160" s="180"/>
      <c r="AM160" s="180"/>
      <c r="AN160" s="180"/>
      <c r="AO160" s="180"/>
      <c r="AP160" s="180"/>
      <c r="AQ160" s="180"/>
      <c r="AR160" s="180"/>
      <c r="AS160" s="180"/>
      <c r="AT160" s="180"/>
      <c r="AU160" s="180"/>
      <c r="AV160" s="180"/>
      <c r="AW160" s="180"/>
      <c r="AX160" s="180"/>
      <c r="AY160" s="180"/>
      <c r="AZ160" s="180"/>
      <c r="BA160" s="180"/>
      <c r="BB160" s="180"/>
      <c r="BC160" s="180"/>
      <c r="BD160" s="180"/>
      <c r="BE160" s="180"/>
      <c r="BF160" s="180"/>
      <c r="BG160" s="180"/>
      <c r="BH160" s="180"/>
      <c r="BI160" s="180"/>
      <c r="BJ160" s="180"/>
      <c r="BK160" s="180"/>
      <c r="BL160" s="180"/>
      <c r="BM160" s="180"/>
      <c r="BN160" s="180"/>
      <c r="BO160" s="180"/>
      <c r="BP160" s="180"/>
      <c r="BQ160" s="180"/>
      <c r="BR160" s="180"/>
      <c r="BS160" s="180"/>
      <c r="BT160" s="180"/>
      <c r="BU160" s="180"/>
      <c r="BV160" s="180"/>
      <c r="BW160" s="180"/>
      <c r="BX160" s="180"/>
      <c r="BY160" s="180"/>
      <c r="BZ160" s="180"/>
      <c r="CA160" s="180"/>
      <c r="CB160" s="180"/>
      <c r="CC160" s="180"/>
      <c r="CD160" s="180"/>
      <c r="CE160" s="180"/>
      <c r="CF160" s="180"/>
      <c r="CG160" s="180"/>
    </row>
    <row r="161" spans="2:85" s="28" customFormat="1" x14ac:dyDescent="0.35">
      <c r="B161" s="8"/>
      <c r="C161" s="8"/>
      <c r="D161" s="8"/>
      <c r="E161" s="8"/>
      <c r="F161" s="8"/>
      <c r="G161" s="8"/>
      <c r="H161" s="8"/>
      <c r="I161" s="8"/>
      <c r="J161" s="8"/>
      <c r="K161" s="8"/>
      <c r="L161" s="8"/>
      <c r="M161" s="8"/>
      <c r="N161" s="8"/>
      <c r="O161" s="8"/>
      <c r="P161" s="8"/>
      <c r="Q161" s="8"/>
      <c r="R161" s="8"/>
      <c r="S161" s="8"/>
      <c r="T161" s="8"/>
      <c r="U161" s="8"/>
      <c r="V161" s="8"/>
      <c r="W161" s="8"/>
      <c r="AB161" s="180"/>
      <c r="AC161" s="180"/>
      <c r="AD161" s="180"/>
      <c r="AE161" s="180"/>
      <c r="AF161" s="180"/>
      <c r="AG161" s="180"/>
      <c r="AH161" s="180"/>
      <c r="AI161" s="180"/>
      <c r="AJ161" s="180"/>
      <c r="AK161" s="180"/>
      <c r="AL161" s="180"/>
      <c r="AM161" s="180"/>
      <c r="AN161" s="180"/>
      <c r="AO161" s="180"/>
      <c r="AP161" s="180"/>
      <c r="AQ161" s="180"/>
      <c r="AR161" s="180"/>
      <c r="AS161" s="180"/>
      <c r="AT161" s="180"/>
      <c r="AU161" s="180"/>
      <c r="AV161" s="180"/>
      <c r="AW161" s="180"/>
      <c r="AX161" s="180"/>
      <c r="AY161" s="180"/>
      <c r="AZ161" s="180"/>
      <c r="BA161" s="180"/>
      <c r="BB161" s="180"/>
      <c r="BC161" s="180"/>
      <c r="BD161" s="180"/>
      <c r="BE161" s="180"/>
      <c r="BF161" s="180"/>
      <c r="BG161" s="180"/>
      <c r="BH161" s="180"/>
      <c r="BI161" s="180"/>
      <c r="BJ161" s="180"/>
      <c r="BK161" s="180"/>
      <c r="BL161" s="180"/>
      <c r="BM161" s="180"/>
      <c r="BN161" s="180"/>
      <c r="BO161" s="180"/>
      <c r="BP161" s="180"/>
      <c r="BQ161" s="180"/>
      <c r="BR161" s="180"/>
      <c r="BS161" s="180"/>
      <c r="BT161" s="180"/>
      <c r="BU161" s="180"/>
      <c r="BV161" s="180"/>
      <c r="BW161" s="180"/>
      <c r="BX161" s="180"/>
      <c r="BY161" s="180"/>
      <c r="BZ161" s="180"/>
      <c r="CA161" s="180"/>
      <c r="CB161" s="180"/>
      <c r="CC161" s="180"/>
      <c r="CD161" s="180"/>
      <c r="CE161" s="180"/>
      <c r="CF161" s="180"/>
      <c r="CG161" s="180"/>
    </row>
    <row r="162" spans="2:85" s="28" customFormat="1" x14ac:dyDescent="0.35">
      <c r="B162" s="8"/>
      <c r="C162" s="8"/>
      <c r="D162" s="8"/>
      <c r="E162" s="8"/>
      <c r="F162" s="8"/>
      <c r="G162" s="8"/>
      <c r="H162" s="8"/>
      <c r="I162" s="8"/>
      <c r="J162" s="8"/>
      <c r="K162" s="8"/>
      <c r="L162" s="8"/>
      <c r="M162" s="8"/>
      <c r="N162" s="8"/>
      <c r="O162" s="8"/>
      <c r="P162" s="8"/>
      <c r="Q162" s="8"/>
      <c r="R162" s="8"/>
      <c r="S162" s="8"/>
      <c r="T162" s="8"/>
      <c r="U162" s="8"/>
      <c r="V162" s="8"/>
      <c r="W162" s="8"/>
      <c r="AB162" s="180"/>
      <c r="AC162" s="180"/>
      <c r="AD162" s="180"/>
      <c r="AE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0"/>
      <c r="BC162" s="180"/>
      <c r="BD162" s="180"/>
      <c r="BE162" s="180"/>
      <c r="BF162" s="180"/>
      <c r="BG162" s="180"/>
      <c r="BH162" s="180"/>
      <c r="BI162" s="180"/>
      <c r="BJ162" s="180"/>
      <c r="BK162" s="180"/>
      <c r="BL162" s="180"/>
      <c r="BM162" s="180"/>
      <c r="BN162" s="180"/>
      <c r="BO162" s="180"/>
      <c r="BP162" s="180"/>
      <c r="BQ162" s="180"/>
      <c r="BR162" s="180"/>
      <c r="BS162" s="180"/>
      <c r="BT162" s="180"/>
      <c r="BU162" s="180"/>
      <c r="BV162" s="180"/>
      <c r="BW162" s="180"/>
      <c r="BX162" s="180"/>
      <c r="BY162" s="180"/>
      <c r="BZ162" s="180"/>
      <c r="CA162" s="180"/>
      <c r="CB162" s="180"/>
      <c r="CC162" s="180"/>
      <c r="CD162" s="180"/>
      <c r="CE162" s="180"/>
      <c r="CF162" s="180"/>
      <c r="CG162" s="180"/>
    </row>
    <row r="163" spans="2:85" s="28" customFormat="1" x14ac:dyDescent="0.35">
      <c r="B163" s="8"/>
      <c r="C163" s="8"/>
      <c r="D163" s="8"/>
      <c r="E163" s="8"/>
      <c r="F163" s="8"/>
      <c r="G163" s="8"/>
      <c r="H163" s="8"/>
      <c r="I163" s="8"/>
      <c r="J163" s="8"/>
      <c r="K163" s="8"/>
      <c r="L163" s="8"/>
      <c r="M163" s="8"/>
      <c r="N163" s="8"/>
      <c r="O163" s="8"/>
      <c r="P163" s="8"/>
      <c r="Q163" s="8"/>
      <c r="R163" s="8"/>
      <c r="S163" s="8"/>
      <c r="T163" s="8"/>
      <c r="U163" s="8"/>
      <c r="V163" s="8"/>
      <c r="W163" s="8"/>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180"/>
      <c r="BN163" s="180"/>
      <c r="BO163" s="180"/>
      <c r="BP163" s="180"/>
      <c r="BQ163" s="180"/>
      <c r="BR163" s="180"/>
      <c r="BS163" s="180"/>
      <c r="BT163" s="180"/>
      <c r="BU163" s="180"/>
      <c r="BV163" s="180"/>
      <c r="BW163" s="180"/>
      <c r="BX163" s="180"/>
      <c r="BY163" s="180"/>
      <c r="BZ163" s="180"/>
      <c r="CA163" s="180"/>
      <c r="CB163" s="180"/>
      <c r="CC163" s="180"/>
      <c r="CD163" s="180"/>
      <c r="CE163" s="180"/>
      <c r="CF163" s="180"/>
      <c r="CG163" s="180"/>
    </row>
    <row r="164" spans="2:85" s="28" customFormat="1" x14ac:dyDescent="0.35">
      <c r="B164" s="8"/>
      <c r="C164" s="8"/>
      <c r="D164" s="8"/>
      <c r="E164" s="8"/>
      <c r="F164" s="8"/>
      <c r="G164" s="8"/>
      <c r="H164" s="8"/>
      <c r="I164" s="8"/>
      <c r="J164" s="8"/>
      <c r="K164" s="8"/>
      <c r="L164" s="8"/>
      <c r="M164" s="8"/>
      <c r="N164" s="8"/>
      <c r="O164" s="8"/>
      <c r="P164" s="8"/>
      <c r="Q164" s="8"/>
      <c r="R164" s="8"/>
      <c r="S164" s="8"/>
      <c r="T164" s="8"/>
      <c r="U164" s="8"/>
      <c r="V164" s="8"/>
      <c r="W164" s="8"/>
      <c r="AB164" s="180"/>
      <c r="AC164" s="180"/>
      <c r="AD164" s="180"/>
      <c r="AE164" s="180"/>
      <c r="AF164" s="180"/>
      <c r="AG164" s="180"/>
      <c r="AH164" s="180"/>
      <c r="AI164" s="180"/>
      <c r="AJ164" s="180"/>
      <c r="AK164" s="180"/>
      <c r="AL164" s="180"/>
      <c r="AM164" s="180"/>
      <c r="AN164" s="180"/>
      <c r="AO164" s="180"/>
      <c r="AP164" s="180"/>
      <c r="AQ164" s="180"/>
      <c r="AR164" s="180"/>
      <c r="AS164" s="180"/>
      <c r="AT164" s="180"/>
      <c r="AU164" s="180"/>
      <c r="AV164" s="180"/>
      <c r="AW164" s="180"/>
      <c r="AX164" s="180"/>
      <c r="AY164" s="180"/>
      <c r="AZ164" s="180"/>
      <c r="BA164" s="180"/>
      <c r="BB164" s="180"/>
      <c r="BC164" s="180"/>
      <c r="BD164" s="180"/>
      <c r="BE164" s="180"/>
      <c r="BF164" s="180"/>
      <c r="BG164" s="180"/>
      <c r="BH164" s="180"/>
      <c r="BI164" s="180"/>
      <c r="BJ164" s="180"/>
      <c r="BK164" s="180"/>
      <c r="BL164" s="180"/>
      <c r="BM164" s="180"/>
      <c r="BN164" s="180"/>
      <c r="BO164" s="180"/>
      <c r="BP164" s="180"/>
      <c r="BQ164" s="180"/>
      <c r="BR164" s="180"/>
      <c r="BS164" s="180"/>
      <c r="BT164" s="180"/>
      <c r="BU164" s="180"/>
      <c r="BV164" s="180"/>
      <c r="BW164" s="180"/>
      <c r="BX164" s="180"/>
      <c r="BY164" s="180"/>
      <c r="BZ164" s="180"/>
      <c r="CA164" s="180"/>
      <c r="CB164" s="180"/>
      <c r="CC164" s="180"/>
      <c r="CD164" s="180"/>
      <c r="CE164" s="180"/>
      <c r="CF164" s="180"/>
      <c r="CG164" s="180"/>
    </row>
    <row r="165" spans="2:85" s="28" customFormat="1" x14ac:dyDescent="0.35">
      <c r="B165" s="8"/>
      <c r="C165" s="8"/>
      <c r="D165" s="8"/>
      <c r="E165" s="8"/>
      <c r="F165" s="8"/>
      <c r="G165" s="8"/>
      <c r="H165" s="8"/>
      <c r="I165" s="8"/>
      <c r="J165" s="8"/>
      <c r="K165" s="8"/>
      <c r="L165" s="8"/>
      <c r="M165" s="8"/>
      <c r="N165" s="8"/>
      <c r="O165" s="8"/>
      <c r="P165" s="8"/>
      <c r="Q165" s="8"/>
      <c r="R165" s="8"/>
      <c r="S165" s="8"/>
      <c r="T165" s="8"/>
      <c r="U165" s="8"/>
      <c r="V165" s="8"/>
      <c r="W165" s="8"/>
      <c r="AB165" s="180"/>
      <c r="AC165" s="180"/>
      <c r="AD165" s="180"/>
      <c r="AE165" s="180"/>
      <c r="AF165" s="180"/>
      <c r="AG165" s="180"/>
      <c r="AH165" s="180"/>
      <c r="AI165" s="180"/>
      <c r="AJ165" s="180"/>
      <c r="AK165" s="180"/>
      <c r="AL165" s="180"/>
      <c r="AM165" s="180"/>
      <c r="AN165" s="180"/>
      <c r="AO165" s="180"/>
      <c r="AP165" s="180"/>
      <c r="AQ165" s="180"/>
      <c r="AR165" s="180"/>
      <c r="AS165" s="180"/>
      <c r="AT165" s="180"/>
      <c r="AU165" s="180"/>
      <c r="AV165" s="180"/>
      <c r="AW165" s="180"/>
      <c r="AX165" s="180"/>
      <c r="AY165" s="180"/>
      <c r="AZ165" s="180"/>
      <c r="BA165" s="180"/>
      <c r="BB165" s="180"/>
      <c r="BC165" s="180"/>
      <c r="BD165" s="180"/>
      <c r="BE165" s="180"/>
      <c r="BF165" s="180"/>
      <c r="BG165" s="180"/>
      <c r="BH165" s="180"/>
      <c r="BI165" s="180"/>
      <c r="BJ165" s="180"/>
      <c r="BK165" s="180"/>
      <c r="BL165" s="180"/>
      <c r="BM165" s="180"/>
      <c r="BN165" s="180"/>
      <c r="BO165" s="180"/>
      <c r="BP165" s="180"/>
      <c r="BQ165" s="180"/>
      <c r="BR165" s="180"/>
      <c r="BS165" s="180"/>
      <c r="BT165" s="180"/>
      <c r="BU165" s="180"/>
      <c r="BV165" s="180"/>
      <c r="BW165" s="180"/>
      <c r="BX165" s="180"/>
      <c r="BY165" s="180"/>
      <c r="BZ165" s="180"/>
      <c r="CA165" s="180"/>
      <c r="CB165" s="180"/>
      <c r="CC165" s="180"/>
      <c r="CD165" s="180"/>
      <c r="CE165" s="180"/>
      <c r="CF165" s="180"/>
      <c r="CG165" s="180"/>
    </row>
    <row r="166" spans="2:85" s="28" customFormat="1" x14ac:dyDescent="0.35">
      <c r="B166" s="8"/>
      <c r="C166" s="8"/>
      <c r="D166" s="8"/>
      <c r="E166" s="8"/>
      <c r="F166" s="8"/>
      <c r="G166" s="8"/>
      <c r="H166" s="8"/>
      <c r="I166" s="8"/>
      <c r="J166" s="8"/>
      <c r="K166" s="8"/>
      <c r="L166" s="8"/>
      <c r="M166" s="8"/>
      <c r="N166" s="8"/>
      <c r="O166" s="8"/>
      <c r="P166" s="8"/>
      <c r="Q166" s="8"/>
      <c r="R166" s="8"/>
      <c r="S166" s="8"/>
      <c r="T166" s="8"/>
      <c r="U166" s="8"/>
      <c r="V166" s="8"/>
      <c r="W166" s="8"/>
      <c r="AB166" s="180"/>
      <c r="AC166" s="180"/>
      <c r="AD166" s="180"/>
      <c r="AE166" s="180"/>
      <c r="AF166" s="180"/>
      <c r="AG166" s="180"/>
      <c r="AH166" s="180"/>
      <c r="AI166" s="180"/>
      <c r="AJ166" s="180"/>
      <c r="AK166" s="180"/>
      <c r="AL166" s="180"/>
      <c r="AM166" s="180"/>
      <c r="AN166" s="180"/>
      <c r="AO166" s="180"/>
      <c r="AP166" s="180"/>
      <c r="AQ166" s="180"/>
      <c r="AR166" s="180"/>
      <c r="AS166" s="180"/>
      <c r="AT166" s="180"/>
      <c r="AU166" s="180"/>
      <c r="AV166" s="180"/>
      <c r="AW166" s="180"/>
      <c r="AX166" s="180"/>
      <c r="AY166" s="180"/>
      <c r="AZ166" s="180"/>
      <c r="BA166" s="180"/>
      <c r="BB166" s="180"/>
      <c r="BC166" s="180"/>
      <c r="BD166" s="180"/>
      <c r="BE166" s="180"/>
      <c r="BF166" s="180"/>
      <c r="BG166" s="180"/>
      <c r="BH166" s="180"/>
      <c r="BI166" s="180"/>
      <c r="BJ166" s="180"/>
      <c r="BK166" s="180"/>
      <c r="BL166" s="180"/>
      <c r="BM166" s="180"/>
      <c r="BN166" s="180"/>
      <c r="BO166" s="180"/>
      <c r="BP166" s="180"/>
      <c r="BQ166" s="180"/>
      <c r="BR166" s="180"/>
      <c r="BS166" s="180"/>
      <c r="BT166" s="180"/>
      <c r="BU166" s="180"/>
      <c r="BV166" s="180"/>
      <c r="BW166" s="180"/>
      <c r="BX166" s="180"/>
      <c r="BY166" s="180"/>
      <c r="BZ166" s="180"/>
      <c r="CA166" s="180"/>
      <c r="CB166" s="180"/>
      <c r="CC166" s="180"/>
      <c r="CD166" s="180"/>
      <c r="CE166" s="180"/>
      <c r="CF166" s="180"/>
      <c r="CG166" s="180"/>
    </row>
    <row r="167" spans="2:85" s="28" customFormat="1" x14ac:dyDescent="0.35">
      <c r="B167" s="8"/>
      <c r="C167" s="8"/>
      <c r="D167" s="8"/>
      <c r="E167" s="8"/>
      <c r="F167" s="8"/>
      <c r="G167" s="8"/>
      <c r="H167" s="8"/>
      <c r="I167" s="8"/>
      <c r="J167" s="8"/>
      <c r="K167" s="8"/>
      <c r="L167" s="8"/>
      <c r="M167" s="8"/>
      <c r="N167" s="8"/>
      <c r="O167" s="8"/>
      <c r="P167" s="8"/>
      <c r="Q167" s="8"/>
      <c r="R167" s="8"/>
      <c r="S167" s="8"/>
      <c r="T167" s="8"/>
      <c r="U167" s="8"/>
      <c r="V167" s="8"/>
      <c r="W167" s="8"/>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row>
    <row r="168" spans="2:85" s="28" customFormat="1" x14ac:dyDescent="0.35">
      <c r="B168" s="8"/>
      <c r="C168" s="8"/>
      <c r="D168" s="8"/>
      <c r="E168" s="8"/>
      <c r="F168" s="8"/>
      <c r="G168" s="8"/>
      <c r="H168" s="8"/>
      <c r="I168" s="8"/>
      <c r="J168" s="8"/>
      <c r="K168" s="8"/>
      <c r="L168" s="8"/>
      <c r="M168" s="8"/>
      <c r="N168" s="8"/>
      <c r="O168" s="8"/>
      <c r="P168" s="8"/>
      <c r="Q168" s="8"/>
      <c r="R168" s="8"/>
      <c r="S168" s="8"/>
      <c r="T168" s="8"/>
      <c r="U168" s="8"/>
      <c r="V168" s="8"/>
      <c r="W168" s="8"/>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row>
    <row r="169" spans="2:85" s="28" customFormat="1" x14ac:dyDescent="0.35">
      <c r="B169" s="8"/>
      <c r="C169" s="8"/>
      <c r="D169" s="8"/>
      <c r="E169" s="8"/>
      <c r="F169" s="8"/>
      <c r="G169" s="8"/>
      <c r="H169" s="8"/>
      <c r="I169" s="8"/>
      <c r="J169" s="8"/>
      <c r="K169" s="8"/>
      <c r="L169" s="8"/>
      <c r="M169" s="8"/>
      <c r="N169" s="8"/>
      <c r="O169" s="8"/>
      <c r="P169" s="8"/>
      <c r="Q169" s="8"/>
      <c r="R169" s="8"/>
      <c r="S169" s="8"/>
      <c r="T169" s="8"/>
      <c r="U169" s="8"/>
      <c r="V169" s="8"/>
      <c r="W169" s="8"/>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row>
    <row r="170" spans="2:85" s="28" customFormat="1" x14ac:dyDescent="0.35">
      <c r="B170" s="8"/>
      <c r="C170" s="8"/>
      <c r="D170" s="8"/>
      <c r="E170" s="8"/>
      <c r="F170" s="8"/>
      <c r="G170" s="8"/>
      <c r="H170" s="8"/>
      <c r="I170" s="8"/>
      <c r="J170" s="8"/>
      <c r="K170" s="8"/>
      <c r="L170" s="8"/>
      <c r="M170" s="8"/>
      <c r="N170" s="8"/>
      <c r="O170" s="8"/>
      <c r="P170" s="8"/>
      <c r="Q170" s="8"/>
      <c r="R170" s="8"/>
      <c r="S170" s="8"/>
      <c r="T170" s="8"/>
      <c r="U170" s="8"/>
      <c r="V170" s="8"/>
      <c r="W170" s="8"/>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row>
    <row r="171" spans="2:85" s="28" customFormat="1" x14ac:dyDescent="0.35">
      <c r="B171" s="8"/>
      <c r="C171" s="8"/>
      <c r="D171" s="8"/>
      <c r="E171" s="8"/>
      <c r="F171" s="8"/>
      <c r="G171" s="8"/>
      <c r="H171" s="8"/>
      <c r="I171" s="8"/>
      <c r="J171" s="8"/>
      <c r="K171" s="8"/>
      <c r="L171" s="8"/>
      <c r="M171" s="8"/>
      <c r="N171" s="8"/>
      <c r="O171" s="8"/>
      <c r="P171" s="8"/>
      <c r="Q171" s="8"/>
      <c r="R171" s="8"/>
      <c r="S171" s="8"/>
      <c r="T171" s="8"/>
      <c r="U171" s="8"/>
      <c r="V171" s="8"/>
      <c r="W171" s="8"/>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row>
    <row r="172" spans="2:85" s="28" customFormat="1" x14ac:dyDescent="0.35">
      <c r="B172" s="8"/>
      <c r="C172" s="8"/>
      <c r="D172" s="8"/>
      <c r="E172" s="8"/>
      <c r="F172" s="8"/>
      <c r="G172" s="8"/>
      <c r="H172" s="8"/>
      <c r="I172" s="8"/>
      <c r="J172" s="8"/>
      <c r="K172" s="8"/>
      <c r="L172" s="8"/>
      <c r="M172" s="8"/>
      <c r="N172" s="8"/>
      <c r="O172" s="8"/>
      <c r="P172" s="8"/>
      <c r="Q172" s="8"/>
      <c r="R172" s="8"/>
      <c r="S172" s="8"/>
      <c r="T172" s="8"/>
      <c r="U172" s="8"/>
      <c r="V172" s="8"/>
      <c r="W172" s="8"/>
      <c r="AB172" s="180"/>
      <c r="AC172" s="180"/>
      <c r="AD172" s="180"/>
      <c r="AE172" s="180"/>
      <c r="AF172" s="180"/>
      <c r="AG172" s="180"/>
      <c r="AH172" s="180"/>
      <c r="AI172" s="180"/>
      <c r="AJ172" s="180"/>
      <c r="AK172" s="180"/>
      <c r="AL172" s="180"/>
      <c r="AM172" s="180"/>
      <c r="AN172" s="180"/>
      <c r="AO172" s="180"/>
      <c r="AP172" s="180"/>
      <c r="AQ172" s="180"/>
      <c r="AR172" s="180"/>
      <c r="AS172" s="180"/>
      <c r="AT172" s="180"/>
      <c r="AU172" s="180"/>
      <c r="AV172" s="180"/>
      <c r="AW172" s="180"/>
      <c r="AX172" s="180"/>
      <c r="AY172" s="180"/>
      <c r="AZ172" s="180"/>
      <c r="BA172" s="180"/>
      <c r="BB172" s="180"/>
      <c r="BC172" s="180"/>
      <c r="BD172" s="180"/>
      <c r="BE172" s="180"/>
      <c r="BF172" s="180"/>
      <c r="BG172" s="180"/>
      <c r="BH172" s="180"/>
      <c r="BI172" s="180"/>
      <c r="BJ172" s="180"/>
      <c r="BK172" s="180"/>
      <c r="BL172" s="180"/>
      <c r="BM172" s="180"/>
      <c r="BN172" s="180"/>
      <c r="BO172" s="180"/>
      <c r="BP172" s="180"/>
      <c r="BQ172" s="180"/>
      <c r="BR172" s="180"/>
      <c r="BS172" s="180"/>
      <c r="BT172" s="180"/>
      <c r="BU172" s="180"/>
      <c r="BV172" s="180"/>
      <c r="BW172" s="180"/>
      <c r="BX172" s="180"/>
      <c r="BY172" s="180"/>
      <c r="BZ172" s="180"/>
      <c r="CA172" s="180"/>
      <c r="CB172" s="180"/>
      <c r="CC172" s="180"/>
      <c r="CD172" s="180"/>
      <c r="CE172" s="180"/>
      <c r="CF172" s="180"/>
      <c r="CG172" s="180"/>
    </row>
    <row r="173" spans="2:85" s="28" customFormat="1" x14ac:dyDescent="0.35">
      <c r="B173" s="8"/>
      <c r="C173" s="8"/>
      <c r="D173" s="8"/>
      <c r="E173" s="8"/>
      <c r="F173" s="8"/>
      <c r="G173" s="8"/>
      <c r="H173" s="8"/>
      <c r="I173" s="8"/>
      <c r="J173" s="8"/>
      <c r="K173" s="8"/>
      <c r="L173" s="8"/>
      <c r="M173" s="8"/>
      <c r="N173" s="8"/>
      <c r="O173" s="8"/>
      <c r="P173" s="8"/>
      <c r="Q173" s="8"/>
      <c r="R173" s="8"/>
      <c r="S173" s="8"/>
      <c r="T173" s="8"/>
      <c r="U173" s="8"/>
      <c r="V173" s="8"/>
      <c r="W173" s="8"/>
      <c r="AB173" s="180"/>
      <c r="AC173" s="180"/>
      <c r="AD173" s="180"/>
      <c r="AE173" s="180"/>
      <c r="AF173" s="180"/>
      <c r="AG173" s="180"/>
      <c r="AH173" s="180"/>
      <c r="AI173" s="180"/>
      <c r="AJ173" s="180"/>
      <c r="AK173" s="180"/>
      <c r="AL173" s="180"/>
      <c r="AM173" s="180"/>
      <c r="AN173" s="180"/>
      <c r="AO173" s="180"/>
      <c r="AP173" s="180"/>
      <c r="AQ173" s="180"/>
      <c r="AR173" s="180"/>
      <c r="AS173" s="180"/>
      <c r="AT173" s="180"/>
      <c r="AU173" s="180"/>
      <c r="AV173" s="180"/>
      <c r="AW173" s="180"/>
      <c r="AX173" s="180"/>
      <c r="AY173" s="180"/>
      <c r="AZ173" s="180"/>
      <c r="BA173" s="180"/>
      <c r="BB173" s="180"/>
      <c r="BC173" s="180"/>
      <c r="BD173" s="180"/>
      <c r="BE173" s="180"/>
      <c r="BF173" s="180"/>
      <c r="BG173" s="180"/>
      <c r="BH173" s="180"/>
      <c r="BI173" s="180"/>
      <c r="BJ173" s="180"/>
      <c r="BK173" s="180"/>
      <c r="BL173" s="180"/>
      <c r="BM173" s="180"/>
      <c r="BN173" s="180"/>
      <c r="BO173" s="180"/>
      <c r="BP173" s="180"/>
      <c r="BQ173" s="180"/>
      <c r="BR173" s="180"/>
      <c r="BS173" s="180"/>
      <c r="BT173" s="180"/>
      <c r="BU173" s="180"/>
      <c r="BV173" s="180"/>
      <c r="BW173" s="180"/>
      <c r="BX173" s="180"/>
      <c r="BY173" s="180"/>
      <c r="BZ173" s="180"/>
      <c r="CA173" s="180"/>
      <c r="CB173" s="180"/>
      <c r="CC173" s="180"/>
      <c r="CD173" s="180"/>
      <c r="CE173" s="180"/>
      <c r="CF173" s="180"/>
      <c r="CG173" s="180"/>
    </row>
    <row r="174" spans="2:85" s="28" customFormat="1" x14ac:dyDescent="0.35">
      <c r="B174" s="8"/>
      <c r="C174" s="8"/>
      <c r="D174" s="8"/>
      <c r="E174" s="8"/>
      <c r="F174" s="8"/>
      <c r="G174" s="8"/>
      <c r="H174" s="8"/>
      <c r="I174" s="8"/>
      <c r="J174" s="8"/>
      <c r="K174" s="8"/>
      <c r="L174" s="8"/>
      <c r="M174" s="8"/>
      <c r="N174" s="8"/>
      <c r="O174" s="8"/>
      <c r="P174" s="8"/>
      <c r="Q174" s="8"/>
      <c r="R174" s="8"/>
      <c r="S174" s="8"/>
      <c r="T174" s="8"/>
      <c r="U174" s="8"/>
      <c r="V174" s="8"/>
      <c r="W174" s="8"/>
      <c r="AB174" s="180"/>
      <c r="AC174" s="180"/>
      <c r="AD174" s="180"/>
      <c r="AE174" s="180"/>
      <c r="AF174" s="180"/>
      <c r="AG174" s="180"/>
      <c r="AH174" s="180"/>
      <c r="AI174" s="180"/>
      <c r="AJ174" s="180"/>
      <c r="AK174" s="180"/>
      <c r="AL174" s="180"/>
      <c r="AM174" s="180"/>
      <c r="AN174" s="180"/>
      <c r="AO174" s="180"/>
      <c r="AP174" s="180"/>
      <c r="AQ174" s="180"/>
      <c r="AR174" s="180"/>
      <c r="AS174" s="180"/>
      <c r="AT174" s="180"/>
      <c r="AU174" s="180"/>
      <c r="AV174" s="180"/>
      <c r="AW174" s="180"/>
      <c r="AX174" s="180"/>
      <c r="AY174" s="180"/>
      <c r="AZ174" s="180"/>
      <c r="BA174" s="180"/>
      <c r="BB174" s="180"/>
      <c r="BC174" s="180"/>
      <c r="BD174" s="180"/>
      <c r="BE174" s="180"/>
      <c r="BF174" s="180"/>
      <c r="BG174" s="180"/>
      <c r="BH174" s="180"/>
      <c r="BI174" s="180"/>
      <c r="BJ174" s="180"/>
      <c r="BK174" s="180"/>
      <c r="BL174" s="180"/>
      <c r="BM174" s="180"/>
      <c r="BN174" s="180"/>
      <c r="BO174" s="180"/>
      <c r="BP174" s="180"/>
      <c r="BQ174" s="180"/>
      <c r="BR174" s="180"/>
      <c r="BS174" s="180"/>
      <c r="BT174" s="180"/>
      <c r="BU174" s="180"/>
      <c r="BV174" s="180"/>
      <c r="BW174" s="180"/>
      <c r="BX174" s="180"/>
      <c r="BY174" s="180"/>
      <c r="BZ174" s="180"/>
      <c r="CA174" s="180"/>
      <c r="CB174" s="180"/>
      <c r="CC174" s="180"/>
      <c r="CD174" s="180"/>
      <c r="CE174" s="180"/>
      <c r="CF174" s="180"/>
      <c r="CG174" s="180"/>
    </row>
    <row r="175" spans="2:85" s="28" customFormat="1" x14ac:dyDescent="0.35">
      <c r="B175" s="8"/>
      <c r="C175" s="8"/>
      <c r="D175" s="8"/>
      <c r="E175" s="8"/>
      <c r="F175" s="8"/>
      <c r="G175" s="8"/>
      <c r="H175" s="8"/>
      <c r="I175" s="8"/>
      <c r="J175" s="8"/>
      <c r="K175" s="8"/>
      <c r="L175" s="8"/>
      <c r="M175" s="8"/>
      <c r="N175" s="8"/>
      <c r="O175" s="8"/>
      <c r="P175" s="8"/>
      <c r="Q175" s="8"/>
      <c r="R175" s="8"/>
      <c r="S175" s="8"/>
      <c r="T175" s="8"/>
      <c r="U175" s="8"/>
      <c r="V175" s="8"/>
      <c r="W175" s="8"/>
      <c r="AB175" s="180"/>
      <c r="AC175" s="180"/>
      <c r="AD175" s="180"/>
      <c r="AE175" s="180"/>
      <c r="AF175" s="180"/>
      <c r="AG175" s="180"/>
      <c r="AH175" s="180"/>
      <c r="AI175" s="180"/>
      <c r="AJ175" s="180"/>
      <c r="AK175" s="180"/>
      <c r="AL175" s="180"/>
      <c r="AM175" s="180"/>
      <c r="AN175" s="180"/>
      <c r="AO175" s="180"/>
      <c r="AP175" s="180"/>
      <c r="AQ175" s="180"/>
      <c r="AR175" s="180"/>
      <c r="AS175" s="180"/>
      <c r="AT175" s="180"/>
      <c r="AU175" s="180"/>
      <c r="AV175" s="180"/>
      <c r="AW175" s="180"/>
      <c r="AX175" s="180"/>
      <c r="AY175" s="180"/>
      <c r="AZ175" s="180"/>
      <c r="BA175" s="180"/>
      <c r="BB175" s="180"/>
      <c r="BC175" s="180"/>
      <c r="BD175" s="180"/>
      <c r="BE175" s="180"/>
      <c r="BF175" s="180"/>
      <c r="BG175" s="180"/>
      <c r="BH175" s="180"/>
      <c r="BI175" s="180"/>
      <c r="BJ175" s="180"/>
      <c r="BK175" s="180"/>
      <c r="BL175" s="180"/>
      <c r="BM175" s="180"/>
      <c r="BN175" s="180"/>
      <c r="BO175" s="180"/>
      <c r="BP175" s="180"/>
      <c r="BQ175" s="180"/>
      <c r="BR175" s="180"/>
      <c r="BS175" s="180"/>
      <c r="BT175" s="180"/>
      <c r="BU175" s="180"/>
      <c r="BV175" s="180"/>
      <c r="BW175" s="180"/>
      <c r="BX175" s="180"/>
      <c r="BY175" s="180"/>
      <c r="BZ175" s="180"/>
      <c r="CA175" s="180"/>
      <c r="CB175" s="180"/>
      <c r="CC175" s="180"/>
      <c r="CD175" s="180"/>
      <c r="CE175" s="180"/>
      <c r="CF175" s="180"/>
      <c r="CG175" s="180"/>
    </row>
    <row r="176" spans="2:85" s="28" customFormat="1" x14ac:dyDescent="0.35">
      <c r="B176" s="8"/>
      <c r="C176" s="8"/>
      <c r="D176" s="8"/>
      <c r="E176" s="8"/>
      <c r="F176" s="8"/>
      <c r="G176" s="8"/>
      <c r="H176" s="8"/>
      <c r="I176" s="8"/>
      <c r="J176" s="8"/>
      <c r="K176" s="8"/>
      <c r="L176" s="8"/>
      <c r="M176" s="8"/>
      <c r="N176" s="8"/>
      <c r="O176" s="8"/>
      <c r="P176" s="8"/>
      <c r="Q176" s="8"/>
      <c r="R176" s="8"/>
      <c r="S176" s="8"/>
      <c r="T176" s="8"/>
      <c r="U176" s="8"/>
      <c r="V176" s="8"/>
      <c r="W176" s="8"/>
      <c r="AB176" s="180"/>
      <c r="AC176" s="180"/>
      <c r="AD176" s="180"/>
      <c r="AE176" s="180"/>
      <c r="AF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c r="BD176" s="180"/>
      <c r="BE176" s="180"/>
      <c r="BF176" s="180"/>
      <c r="BG176" s="180"/>
      <c r="BH176" s="180"/>
      <c r="BI176" s="180"/>
      <c r="BJ176" s="180"/>
      <c r="BK176" s="180"/>
      <c r="BL176" s="180"/>
      <c r="BM176" s="180"/>
      <c r="BN176" s="180"/>
      <c r="BO176" s="180"/>
      <c r="BP176" s="180"/>
      <c r="BQ176" s="180"/>
      <c r="BR176" s="180"/>
      <c r="BS176" s="180"/>
      <c r="BT176" s="180"/>
      <c r="BU176" s="180"/>
      <c r="BV176" s="180"/>
      <c r="BW176" s="180"/>
      <c r="BX176" s="180"/>
      <c r="BY176" s="180"/>
      <c r="BZ176" s="180"/>
      <c r="CA176" s="180"/>
      <c r="CB176" s="180"/>
      <c r="CC176" s="180"/>
      <c r="CD176" s="180"/>
      <c r="CE176" s="180"/>
      <c r="CF176" s="180"/>
      <c r="CG176" s="180"/>
    </row>
    <row r="177" spans="2:85" s="28" customFormat="1" x14ac:dyDescent="0.35">
      <c r="B177" s="8"/>
      <c r="C177" s="8"/>
      <c r="D177" s="8"/>
      <c r="E177" s="8"/>
      <c r="F177" s="8"/>
      <c r="G177" s="8"/>
      <c r="H177" s="8"/>
      <c r="I177" s="8"/>
      <c r="J177" s="8"/>
      <c r="K177" s="8"/>
      <c r="L177" s="8"/>
      <c r="M177" s="8"/>
      <c r="N177" s="8"/>
      <c r="O177" s="8"/>
      <c r="P177" s="8"/>
      <c r="Q177" s="8"/>
      <c r="R177" s="8"/>
      <c r="S177" s="8"/>
      <c r="T177" s="8"/>
      <c r="U177" s="8"/>
      <c r="V177" s="8"/>
      <c r="W177" s="8"/>
      <c r="AB177" s="180"/>
      <c r="AC177" s="180"/>
      <c r="AD177" s="180"/>
      <c r="AE177" s="180"/>
      <c r="AF177" s="180"/>
      <c r="AG177" s="180"/>
      <c r="AH177" s="180"/>
      <c r="AI177" s="180"/>
      <c r="AJ177" s="180"/>
      <c r="AK177" s="180"/>
      <c r="AL177" s="180"/>
      <c r="AM177" s="180"/>
      <c r="AN177" s="180"/>
      <c r="AO177" s="180"/>
      <c r="AP177" s="180"/>
      <c r="AQ177" s="180"/>
      <c r="AR177" s="180"/>
      <c r="AS177" s="180"/>
      <c r="AT177" s="180"/>
      <c r="AU177" s="180"/>
      <c r="AV177" s="180"/>
      <c r="AW177" s="180"/>
      <c r="AX177" s="180"/>
      <c r="AY177" s="180"/>
      <c r="AZ177" s="180"/>
      <c r="BA177" s="180"/>
      <c r="BB177" s="180"/>
      <c r="BC177" s="180"/>
      <c r="BD177" s="180"/>
      <c r="BE177" s="180"/>
      <c r="BF177" s="180"/>
      <c r="BG177" s="180"/>
      <c r="BH177" s="180"/>
      <c r="BI177" s="180"/>
      <c r="BJ177" s="180"/>
      <c r="BK177" s="180"/>
      <c r="BL177" s="180"/>
      <c r="BM177" s="180"/>
      <c r="BN177" s="180"/>
      <c r="BO177" s="180"/>
      <c r="BP177" s="180"/>
      <c r="BQ177" s="180"/>
      <c r="BR177" s="180"/>
      <c r="BS177" s="180"/>
      <c r="BT177" s="180"/>
      <c r="BU177" s="180"/>
      <c r="BV177" s="180"/>
      <c r="BW177" s="180"/>
      <c r="BX177" s="180"/>
      <c r="BY177" s="180"/>
      <c r="BZ177" s="180"/>
      <c r="CA177" s="180"/>
      <c r="CB177" s="180"/>
      <c r="CC177" s="180"/>
      <c r="CD177" s="180"/>
      <c r="CE177" s="180"/>
      <c r="CF177" s="180"/>
      <c r="CG177" s="180"/>
    </row>
    <row r="178" spans="2:85" s="28" customFormat="1" x14ac:dyDescent="0.35">
      <c r="B178" s="8"/>
      <c r="C178" s="8"/>
      <c r="D178" s="8"/>
      <c r="E178" s="8"/>
      <c r="F178" s="8"/>
      <c r="G178" s="8"/>
      <c r="H178" s="8"/>
      <c r="I178" s="8"/>
      <c r="J178" s="8"/>
      <c r="K178" s="8"/>
      <c r="L178" s="8"/>
      <c r="M178" s="8"/>
      <c r="N178" s="8"/>
      <c r="O178" s="8"/>
      <c r="P178" s="8"/>
      <c r="Q178" s="8"/>
      <c r="R178" s="8"/>
      <c r="S178" s="8"/>
      <c r="T178" s="8"/>
      <c r="U178" s="8"/>
      <c r="V178" s="8"/>
      <c r="W178" s="8"/>
      <c r="AB178" s="180"/>
      <c r="AC178" s="180"/>
      <c r="AD178" s="180"/>
      <c r="AE178" s="180"/>
      <c r="AF178" s="180"/>
      <c r="AG178" s="180"/>
      <c r="AH178" s="180"/>
      <c r="AI178" s="180"/>
      <c r="AJ178" s="180"/>
      <c r="AK178" s="180"/>
      <c r="AL178" s="180"/>
      <c r="AM178" s="180"/>
      <c r="AN178" s="180"/>
      <c r="AO178" s="180"/>
      <c r="AP178" s="180"/>
      <c r="AQ178" s="180"/>
      <c r="AR178" s="180"/>
      <c r="AS178" s="180"/>
      <c r="AT178" s="180"/>
      <c r="AU178" s="180"/>
      <c r="AV178" s="180"/>
      <c r="AW178" s="180"/>
      <c r="AX178" s="180"/>
      <c r="AY178" s="180"/>
      <c r="AZ178" s="180"/>
      <c r="BA178" s="180"/>
      <c r="BB178" s="180"/>
      <c r="BC178" s="180"/>
      <c r="BD178" s="180"/>
      <c r="BE178" s="180"/>
      <c r="BF178" s="180"/>
      <c r="BG178" s="180"/>
      <c r="BH178" s="180"/>
      <c r="BI178" s="180"/>
      <c r="BJ178" s="180"/>
      <c r="BK178" s="180"/>
      <c r="BL178" s="180"/>
      <c r="BM178" s="180"/>
      <c r="BN178" s="180"/>
      <c r="BO178" s="180"/>
      <c r="BP178" s="180"/>
      <c r="BQ178" s="180"/>
      <c r="BR178" s="180"/>
      <c r="BS178" s="180"/>
      <c r="BT178" s="180"/>
      <c r="BU178" s="180"/>
      <c r="BV178" s="180"/>
      <c r="BW178" s="180"/>
      <c r="BX178" s="180"/>
      <c r="BY178" s="180"/>
      <c r="BZ178" s="180"/>
      <c r="CA178" s="180"/>
      <c r="CB178" s="180"/>
      <c r="CC178" s="180"/>
      <c r="CD178" s="180"/>
      <c r="CE178" s="180"/>
      <c r="CF178" s="180"/>
      <c r="CG178" s="180"/>
    </row>
    <row r="179" spans="2:85" s="28" customFormat="1" x14ac:dyDescent="0.35">
      <c r="B179" s="8"/>
      <c r="C179" s="8"/>
      <c r="D179" s="8"/>
      <c r="E179" s="8"/>
      <c r="F179" s="8"/>
      <c r="G179" s="8"/>
      <c r="H179" s="8"/>
      <c r="I179" s="8"/>
      <c r="J179" s="8"/>
      <c r="K179" s="8"/>
      <c r="L179" s="8"/>
      <c r="M179" s="8"/>
      <c r="N179" s="8"/>
      <c r="O179" s="8"/>
      <c r="P179" s="8"/>
      <c r="Q179" s="8"/>
      <c r="R179" s="8"/>
      <c r="S179" s="8"/>
      <c r="T179" s="8"/>
      <c r="U179" s="8"/>
      <c r="V179" s="8"/>
      <c r="W179" s="8"/>
      <c r="AB179" s="180"/>
      <c r="AC179" s="180"/>
      <c r="AD179" s="180"/>
      <c r="AE179" s="180"/>
      <c r="AF179" s="180"/>
      <c r="AG179" s="180"/>
      <c r="AH179" s="180"/>
      <c r="AI179" s="180"/>
      <c r="AJ179" s="180"/>
      <c r="AK179" s="180"/>
      <c r="AL179" s="180"/>
      <c r="AM179" s="180"/>
      <c r="AN179" s="180"/>
      <c r="AO179" s="180"/>
      <c r="AP179" s="180"/>
      <c r="AQ179" s="180"/>
      <c r="AR179" s="180"/>
      <c r="AS179" s="180"/>
      <c r="AT179" s="180"/>
      <c r="AU179" s="180"/>
      <c r="AV179" s="180"/>
      <c r="AW179" s="180"/>
      <c r="AX179" s="180"/>
      <c r="AY179" s="180"/>
      <c r="AZ179" s="180"/>
      <c r="BA179" s="180"/>
      <c r="BB179" s="180"/>
      <c r="BC179" s="180"/>
      <c r="BD179" s="180"/>
      <c r="BE179" s="180"/>
      <c r="BF179" s="180"/>
      <c r="BG179" s="180"/>
      <c r="BH179" s="180"/>
      <c r="BI179" s="180"/>
      <c r="BJ179" s="180"/>
      <c r="BK179" s="180"/>
      <c r="BL179" s="180"/>
      <c r="BM179" s="180"/>
      <c r="BN179" s="180"/>
      <c r="BO179" s="180"/>
      <c r="BP179" s="180"/>
      <c r="BQ179" s="180"/>
      <c r="BR179" s="180"/>
      <c r="BS179" s="180"/>
      <c r="BT179" s="180"/>
      <c r="BU179" s="180"/>
      <c r="BV179" s="180"/>
      <c r="BW179" s="180"/>
      <c r="BX179" s="180"/>
      <c r="BY179" s="180"/>
      <c r="BZ179" s="180"/>
      <c r="CA179" s="180"/>
      <c r="CB179" s="180"/>
      <c r="CC179" s="180"/>
      <c r="CD179" s="180"/>
      <c r="CE179" s="180"/>
      <c r="CF179" s="180"/>
      <c r="CG179" s="180"/>
    </row>
    <row r="180" spans="2:85" s="28" customFormat="1" x14ac:dyDescent="0.35">
      <c r="B180" s="8"/>
      <c r="C180" s="8"/>
      <c r="D180" s="8"/>
      <c r="E180" s="8"/>
      <c r="F180" s="8"/>
      <c r="G180" s="8"/>
      <c r="H180" s="8"/>
      <c r="I180" s="8"/>
      <c r="J180" s="8"/>
      <c r="K180" s="8"/>
      <c r="L180" s="8"/>
      <c r="M180" s="8"/>
      <c r="N180" s="8"/>
      <c r="O180" s="8"/>
      <c r="P180" s="8"/>
      <c r="Q180" s="8"/>
      <c r="R180" s="8"/>
      <c r="S180" s="8"/>
      <c r="T180" s="8"/>
      <c r="U180" s="8"/>
      <c r="V180" s="8"/>
      <c r="W180" s="8"/>
      <c r="AB180" s="180"/>
      <c r="AC180" s="180"/>
      <c r="AD180" s="180"/>
      <c r="AE180" s="180"/>
      <c r="AF180" s="180"/>
      <c r="AG180" s="180"/>
      <c r="AH180" s="180"/>
      <c r="AI180" s="180"/>
      <c r="AJ180" s="180"/>
      <c r="AK180" s="180"/>
      <c r="AL180" s="180"/>
      <c r="AM180" s="180"/>
      <c r="AN180" s="180"/>
      <c r="AO180" s="180"/>
      <c r="AP180" s="180"/>
      <c r="AQ180" s="180"/>
      <c r="AR180" s="180"/>
      <c r="AS180" s="180"/>
      <c r="AT180" s="180"/>
      <c r="AU180" s="180"/>
      <c r="AV180" s="180"/>
      <c r="AW180" s="180"/>
      <c r="AX180" s="180"/>
      <c r="AY180" s="180"/>
      <c r="AZ180" s="180"/>
      <c r="BA180" s="180"/>
      <c r="BB180" s="180"/>
      <c r="BC180" s="180"/>
      <c r="BD180" s="180"/>
      <c r="BE180" s="180"/>
      <c r="BF180" s="180"/>
      <c r="BG180" s="180"/>
      <c r="BH180" s="180"/>
      <c r="BI180" s="180"/>
      <c r="BJ180" s="180"/>
      <c r="BK180" s="180"/>
      <c r="BL180" s="180"/>
      <c r="BM180" s="180"/>
      <c r="BN180" s="180"/>
      <c r="BO180" s="180"/>
      <c r="BP180" s="180"/>
      <c r="BQ180" s="180"/>
      <c r="BR180" s="180"/>
      <c r="BS180" s="180"/>
      <c r="BT180" s="180"/>
      <c r="BU180" s="180"/>
      <c r="BV180" s="180"/>
      <c r="BW180" s="180"/>
      <c r="BX180" s="180"/>
      <c r="BY180" s="180"/>
      <c r="BZ180" s="180"/>
      <c r="CA180" s="180"/>
      <c r="CB180" s="180"/>
      <c r="CC180" s="180"/>
      <c r="CD180" s="180"/>
      <c r="CE180" s="180"/>
      <c r="CF180" s="180"/>
      <c r="CG180" s="180"/>
    </row>
    <row r="181" spans="2:85" s="28" customFormat="1" x14ac:dyDescent="0.35">
      <c r="B181" s="8"/>
      <c r="C181" s="8"/>
      <c r="D181" s="8"/>
      <c r="E181" s="8"/>
      <c r="F181" s="8"/>
      <c r="G181" s="8"/>
      <c r="H181" s="8"/>
      <c r="I181" s="8"/>
      <c r="J181" s="8"/>
      <c r="K181" s="8"/>
      <c r="L181" s="8"/>
      <c r="M181" s="8"/>
      <c r="N181" s="8"/>
      <c r="O181" s="8"/>
      <c r="P181" s="8"/>
      <c r="Q181" s="8"/>
      <c r="R181" s="8"/>
      <c r="S181" s="8"/>
      <c r="T181" s="8"/>
      <c r="U181" s="8"/>
      <c r="V181" s="8"/>
      <c r="W181" s="8"/>
      <c r="AB181" s="180"/>
      <c r="AC181" s="180"/>
      <c r="AD181" s="180"/>
      <c r="AE181" s="180"/>
      <c r="AF181" s="180"/>
      <c r="AG181" s="180"/>
      <c r="AH181" s="180"/>
      <c r="AI181" s="180"/>
      <c r="AJ181" s="180"/>
      <c r="AK181" s="180"/>
      <c r="AL181" s="180"/>
      <c r="AM181" s="180"/>
      <c r="AN181" s="180"/>
      <c r="AO181" s="180"/>
      <c r="AP181" s="180"/>
      <c r="AQ181" s="180"/>
      <c r="AR181" s="180"/>
      <c r="AS181" s="180"/>
      <c r="AT181" s="180"/>
      <c r="AU181" s="180"/>
      <c r="AV181" s="180"/>
      <c r="AW181" s="180"/>
      <c r="AX181" s="180"/>
      <c r="AY181" s="180"/>
      <c r="AZ181" s="180"/>
      <c r="BA181" s="180"/>
      <c r="BB181" s="180"/>
      <c r="BC181" s="180"/>
      <c r="BD181" s="180"/>
      <c r="BE181" s="180"/>
      <c r="BF181" s="180"/>
      <c r="BG181" s="180"/>
      <c r="BH181" s="180"/>
      <c r="BI181" s="180"/>
      <c r="BJ181" s="180"/>
      <c r="BK181" s="180"/>
      <c r="BL181" s="180"/>
      <c r="BM181" s="180"/>
      <c r="BN181" s="180"/>
      <c r="BO181" s="180"/>
      <c r="BP181" s="180"/>
      <c r="BQ181" s="180"/>
      <c r="BR181" s="180"/>
      <c r="BS181" s="180"/>
      <c r="BT181" s="180"/>
      <c r="BU181" s="180"/>
      <c r="BV181" s="180"/>
      <c r="BW181" s="180"/>
      <c r="BX181" s="180"/>
      <c r="BY181" s="180"/>
      <c r="BZ181" s="180"/>
      <c r="CA181" s="180"/>
      <c r="CB181" s="180"/>
      <c r="CC181" s="180"/>
      <c r="CD181" s="180"/>
      <c r="CE181" s="180"/>
      <c r="CF181" s="180"/>
      <c r="CG181" s="180"/>
    </row>
    <row r="182" spans="2:85" s="28" customFormat="1" x14ac:dyDescent="0.35">
      <c r="B182" s="8"/>
      <c r="C182" s="8"/>
      <c r="D182" s="8"/>
      <c r="E182" s="8"/>
      <c r="F182" s="8"/>
      <c r="G182" s="8"/>
      <c r="H182" s="8"/>
      <c r="I182" s="8"/>
      <c r="J182" s="8"/>
      <c r="K182" s="8"/>
      <c r="L182" s="8"/>
      <c r="M182" s="8"/>
      <c r="N182" s="8"/>
      <c r="O182" s="8"/>
      <c r="P182" s="8"/>
      <c r="Q182" s="8"/>
      <c r="R182" s="8"/>
      <c r="S182" s="8"/>
      <c r="T182" s="8"/>
      <c r="U182" s="8"/>
      <c r="V182" s="8"/>
      <c r="W182" s="8"/>
      <c r="AB182" s="180"/>
      <c r="AC182" s="180"/>
      <c r="AD182" s="180"/>
      <c r="AE182" s="180"/>
      <c r="AF182" s="180"/>
      <c r="AG182" s="180"/>
      <c r="AH182" s="180"/>
      <c r="AI182" s="180"/>
      <c r="AJ182" s="180"/>
      <c r="AK182" s="180"/>
      <c r="AL182" s="180"/>
      <c r="AM182" s="180"/>
      <c r="AN182" s="180"/>
      <c r="AO182" s="180"/>
      <c r="AP182" s="180"/>
      <c r="AQ182" s="180"/>
      <c r="AR182" s="180"/>
      <c r="AS182" s="180"/>
      <c r="AT182" s="180"/>
      <c r="AU182" s="180"/>
      <c r="AV182" s="180"/>
      <c r="AW182" s="180"/>
      <c r="AX182" s="180"/>
      <c r="AY182" s="180"/>
      <c r="AZ182" s="180"/>
      <c r="BA182" s="180"/>
      <c r="BB182" s="180"/>
      <c r="BC182" s="180"/>
      <c r="BD182" s="180"/>
      <c r="BE182" s="180"/>
      <c r="BF182" s="180"/>
      <c r="BG182" s="180"/>
      <c r="BH182" s="180"/>
      <c r="BI182" s="180"/>
      <c r="BJ182" s="180"/>
      <c r="BK182" s="180"/>
      <c r="BL182" s="180"/>
      <c r="BM182" s="180"/>
      <c r="BN182" s="180"/>
      <c r="BO182" s="180"/>
      <c r="BP182" s="180"/>
      <c r="BQ182" s="180"/>
      <c r="BR182" s="180"/>
      <c r="BS182" s="180"/>
      <c r="BT182" s="180"/>
      <c r="BU182" s="180"/>
      <c r="BV182" s="180"/>
      <c r="BW182" s="180"/>
      <c r="BX182" s="180"/>
      <c r="BY182" s="180"/>
      <c r="BZ182" s="180"/>
      <c r="CA182" s="180"/>
      <c r="CB182" s="180"/>
      <c r="CC182" s="180"/>
      <c r="CD182" s="180"/>
      <c r="CE182" s="180"/>
      <c r="CF182" s="180"/>
      <c r="CG182" s="180"/>
    </row>
    <row r="183" spans="2:85" s="28" customFormat="1" x14ac:dyDescent="0.35">
      <c r="B183" s="8"/>
      <c r="C183" s="8"/>
      <c r="D183" s="8"/>
      <c r="E183" s="8"/>
      <c r="F183" s="8"/>
      <c r="G183" s="8"/>
      <c r="H183" s="8"/>
      <c r="I183" s="8"/>
      <c r="J183" s="8"/>
      <c r="K183" s="8"/>
      <c r="L183" s="8"/>
      <c r="M183" s="8"/>
      <c r="N183" s="8"/>
      <c r="O183" s="8"/>
      <c r="P183" s="8"/>
      <c r="Q183" s="8"/>
      <c r="R183" s="8"/>
      <c r="S183" s="8"/>
      <c r="T183" s="8"/>
      <c r="U183" s="8"/>
      <c r="V183" s="8"/>
      <c r="W183" s="8"/>
      <c r="AB183" s="180"/>
      <c r="AC183" s="180"/>
      <c r="AD183" s="180"/>
      <c r="AE183" s="180"/>
      <c r="AF183" s="180"/>
      <c r="AG183" s="180"/>
      <c r="AH183" s="180"/>
      <c r="AI183" s="180"/>
      <c r="AJ183" s="180"/>
      <c r="AK183" s="180"/>
      <c r="AL183" s="180"/>
      <c r="AM183" s="180"/>
      <c r="AN183" s="180"/>
      <c r="AO183" s="180"/>
      <c r="AP183" s="180"/>
      <c r="AQ183" s="180"/>
      <c r="AR183" s="180"/>
      <c r="AS183" s="180"/>
      <c r="AT183" s="180"/>
      <c r="AU183" s="180"/>
      <c r="AV183" s="180"/>
      <c r="AW183" s="180"/>
      <c r="AX183" s="180"/>
      <c r="AY183" s="180"/>
      <c r="AZ183" s="180"/>
      <c r="BA183" s="180"/>
      <c r="BB183" s="180"/>
      <c r="BC183" s="180"/>
      <c r="BD183" s="180"/>
      <c r="BE183" s="180"/>
      <c r="BF183" s="180"/>
      <c r="BG183" s="180"/>
      <c r="BH183" s="180"/>
      <c r="BI183" s="180"/>
      <c r="BJ183" s="180"/>
      <c r="BK183" s="180"/>
      <c r="BL183" s="180"/>
      <c r="BM183" s="180"/>
      <c r="BN183" s="180"/>
      <c r="BO183" s="180"/>
      <c r="BP183" s="180"/>
      <c r="BQ183" s="180"/>
      <c r="BR183" s="180"/>
      <c r="BS183" s="180"/>
      <c r="BT183" s="180"/>
      <c r="BU183" s="180"/>
      <c r="BV183" s="180"/>
      <c r="BW183" s="180"/>
      <c r="BX183" s="180"/>
      <c r="BY183" s="180"/>
      <c r="BZ183" s="180"/>
      <c r="CA183" s="180"/>
      <c r="CB183" s="180"/>
      <c r="CC183" s="180"/>
      <c r="CD183" s="180"/>
      <c r="CE183" s="180"/>
      <c r="CF183" s="180"/>
      <c r="CG183" s="180"/>
    </row>
    <row r="184" spans="2:85" s="28" customFormat="1" x14ac:dyDescent="0.35">
      <c r="B184" s="8"/>
      <c r="C184" s="8"/>
      <c r="D184" s="8"/>
      <c r="E184" s="8"/>
      <c r="F184" s="8"/>
      <c r="G184" s="8"/>
      <c r="H184" s="8"/>
      <c r="I184" s="8"/>
      <c r="J184" s="8"/>
      <c r="K184" s="8"/>
      <c r="L184" s="8"/>
      <c r="M184" s="8"/>
      <c r="N184" s="8"/>
      <c r="O184" s="8"/>
      <c r="P184" s="8"/>
      <c r="Q184" s="8"/>
      <c r="R184" s="8"/>
      <c r="S184" s="8"/>
      <c r="T184" s="8"/>
      <c r="U184" s="8"/>
      <c r="V184" s="8"/>
      <c r="W184" s="8"/>
      <c r="AB184" s="180"/>
      <c r="AC184" s="180"/>
      <c r="AD184" s="180"/>
      <c r="AE184" s="180"/>
      <c r="AF184" s="180"/>
      <c r="AG184" s="180"/>
      <c r="AH184" s="180"/>
      <c r="AI184" s="180"/>
      <c r="AJ184" s="180"/>
      <c r="AK184" s="180"/>
      <c r="AL184" s="180"/>
      <c r="AM184" s="180"/>
      <c r="AN184" s="180"/>
      <c r="AO184" s="180"/>
      <c r="AP184" s="180"/>
      <c r="AQ184" s="180"/>
      <c r="AR184" s="180"/>
      <c r="AS184" s="180"/>
      <c r="AT184" s="180"/>
      <c r="AU184" s="180"/>
      <c r="AV184" s="180"/>
      <c r="AW184" s="180"/>
      <c r="AX184" s="180"/>
      <c r="AY184" s="180"/>
      <c r="AZ184" s="180"/>
      <c r="BA184" s="180"/>
      <c r="BB184" s="180"/>
      <c r="BC184" s="180"/>
      <c r="BD184" s="180"/>
      <c r="BE184" s="180"/>
      <c r="BF184" s="180"/>
      <c r="BG184" s="180"/>
      <c r="BH184" s="180"/>
      <c r="BI184" s="180"/>
      <c r="BJ184" s="180"/>
      <c r="BK184" s="180"/>
      <c r="BL184" s="180"/>
      <c r="BM184" s="180"/>
      <c r="BN184" s="180"/>
      <c r="BO184" s="180"/>
      <c r="BP184" s="180"/>
      <c r="BQ184" s="180"/>
      <c r="BR184" s="180"/>
      <c r="BS184" s="180"/>
      <c r="BT184" s="180"/>
      <c r="BU184" s="180"/>
      <c r="BV184" s="180"/>
      <c r="BW184" s="180"/>
      <c r="BX184" s="180"/>
      <c r="BY184" s="180"/>
      <c r="BZ184" s="180"/>
      <c r="CA184" s="180"/>
      <c r="CB184" s="180"/>
      <c r="CC184" s="180"/>
      <c r="CD184" s="180"/>
      <c r="CE184" s="180"/>
      <c r="CF184" s="180"/>
      <c r="CG184" s="180"/>
    </row>
    <row r="185" spans="2:85" s="28" customFormat="1" x14ac:dyDescent="0.35">
      <c r="B185" s="8"/>
      <c r="C185" s="8"/>
      <c r="D185" s="8"/>
      <c r="E185" s="8"/>
      <c r="F185" s="8"/>
      <c r="G185" s="8"/>
      <c r="H185" s="8"/>
      <c r="I185" s="8"/>
      <c r="J185" s="8"/>
      <c r="K185" s="8"/>
      <c r="L185" s="8"/>
      <c r="M185" s="8"/>
      <c r="N185" s="8"/>
      <c r="O185" s="8"/>
      <c r="P185" s="8"/>
      <c r="Q185" s="8"/>
      <c r="R185" s="8"/>
      <c r="S185" s="8"/>
      <c r="T185" s="8"/>
      <c r="U185" s="8"/>
      <c r="V185" s="8"/>
      <c r="W185" s="8"/>
      <c r="AB185" s="180"/>
      <c r="AC185" s="180"/>
      <c r="AD185" s="180"/>
      <c r="AE185" s="180"/>
      <c r="AF185" s="180"/>
      <c r="AG185" s="180"/>
      <c r="AH185" s="180"/>
      <c r="AI185" s="180"/>
      <c r="AJ185" s="180"/>
      <c r="AK185" s="180"/>
      <c r="AL185" s="180"/>
      <c r="AM185" s="180"/>
      <c r="AN185" s="180"/>
      <c r="AO185" s="180"/>
      <c r="AP185" s="180"/>
      <c r="AQ185" s="180"/>
      <c r="AR185" s="180"/>
      <c r="AS185" s="180"/>
      <c r="AT185" s="180"/>
      <c r="AU185" s="180"/>
      <c r="AV185" s="180"/>
      <c r="AW185" s="180"/>
      <c r="AX185" s="180"/>
      <c r="AY185" s="180"/>
      <c r="AZ185" s="180"/>
      <c r="BA185" s="180"/>
      <c r="BB185" s="180"/>
      <c r="BC185" s="180"/>
      <c r="BD185" s="180"/>
      <c r="BE185" s="180"/>
      <c r="BF185" s="180"/>
      <c r="BG185" s="180"/>
      <c r="BH185" s="180"/>
      <c r="BI185" s="180"/>
      <c r="BJ185" s="180"/>
      <c r="BK185" s="180"/>
      <c r="BL185" s="180"/>
      <c r="BM185" s="180"/>
      <c r="BN185" s="180"/>
      <c r="BO185" s="180"/>
      <c r="BP185" s="180"/>
      <c r="BQ185" s="180"/>
      <c r="BR185" s="180"/>
      <c r="BS185" s="180"/>
      <c r="BT185" s="180"/>
      <c r="BU185" s="180"/>
      <c r="BV185" s="180"/>
      <c r="BW185" s="180"/>
      <c r="BX185" s="180"/>
      <c r="BY185" s="180"/>
      <c r="BZ185" s="180"/>
      <c r="CA185" s="180"/>
      <c r="CB185" s="180"/>
      <c r="CC185" s="180"/>
      <c r="CD185" s="180"/>
      <c r="CE185" s="180"/>
      <c r="CF185" s="180"/>
      <c r="CG185" s="180"/>
    </row>
    <row r="186" spans="2:85" s="28" customFormat="1" x14ac:dyDescent="0.35">
      <c r="B186" s="8"/>
      <c r="C186" s="8"/>
      <c r="D186" s="8"/>
      <c r="E186" s="8"/>
      <c r="F186" s="8"/>
      <c r="G186" s="8"/>
      <c r="H186" s="8"/>
      <c r="I186" s="8"/>
      <c r="J186" s="8"/>
      <c r="K186" s="8"/>
      <c r="L186" s="8"/>
      <c r="M186" s="8"/>
      <c r="N186" s="8"/>
      <c r="O186" s="8"/>
      <c r="P186" s="8"/>
      <c r="Q186" s="8"/>
      <c r="R186" s="8"/>
      <c r="S186" s="8"/>
      <c r="T186" s="8"/>
      <c r="U186" s="8"/>
      <c r="V186" s="8"/>
      <c r="W186" s="8"/>
      <c r="AB186" s="180"/>
      <c r="AC186" s="180"/>
      <c r="AD186" s="180"/>
      <c r="AE186" s="180"/>
      <c r="AF186" s="180"/>
      <c r="AG186" s="180"/>
      <c r="AH186" s="180"/>
      <c r="AI186" s="180"/>
      <c r="AJ186" s="180"/>
      <c r="AK186" s="180"/>
      <c r="AL186" s="180"/>
      <c r="AM186" s="180"/>
      <c r="AN186" s="180"/>
      <c r="AO186" s="180"/>
      <c r="AP186" s="180"/>
      <c r="AQ186" s="180"/>
      <c r="AR186" s="180"/>
      <c r="AS186" s="180"/>
      <c r="AT186" s="180"/>
      <c r="AU186" s="180"/>
      <c r="AV186" s="180"/>
      <c r="AW186" s="180"/>
      <c r="AX186" s="180"/>
      <c r="AY186" s="180"/>
      <c r="AZ186" s="180"/>
      <c r="BA186" s="180"/>
      <c r="BB186" s="180"/>
      <c r="BC186" s="180"/>
      <c r="BD186" s="180"/>
      <c r="BE186" s="180"/>
      <c r="BF186" s="180"/>
      <c r="BG186" s="180"/>
      <c r="BH186" s="180"/>
      <c r="BI186" s="180"/>
      <c r="BJ186" s="180"/>
      <c r="BK186" s="180"/>
      <c r="BL186" s="180"/>
      <c r="BM186" s="180"/>
      <c r="BN186" s="180"/>
      <c r="BO186" s="180"/>
      <c r="BP186" s="180"/>
      <c r="BQ186" s="180"/>
      <c r="BR186" s="180"/>
      <c r="BS186" s="180"/>
      <c r="BT186" s="180"/>
      <c r="BU186" s="180"/>
      <c r="BV186" s="180"/>
      <c r="BW186" s="180"/>
      <c r="BX186" s="180"/>
      <c r="BY186" s="180"/>
      <c r="BZ186" s="180"/>
      <c r="CA186" s="180"/>
      <c r="CB186" s="180"/>
      <c r="CC186" s="180"/>
      <c r="CD186" s="180"/>
      <c r="CE186" s="180"/>
      <c r="CF186" s="180"/>
      <c r="CG186" s="180"/>
    </row>
    <row r="187" spans="2:85" s="28" customFormat="1" x14ac:dyDescent="0.35">
      <c r="B187" s="8"/>
      <c r="C187" s="8"/>
      <c r="D187" s="8"/>
      <c r="E187" s="8"/>
      <c r="F187" s="8"/>
      <c r="G187" s="8"/>
      <c r="H187" s="8"/>
      <c r="I187" s="8"/>
      <c r="J187" s="8"/>
      <c r="K187" s="8"/>
      <c r="L187" s="8"/>
      <c r="M187" s="8"/>
      <c r="N187" s="8"/>
      <c r="O187" s="8"/>
      <c r="P187" s="8"/>
      <c r="Q187" s="8"/>
      <c r="R187" s="8"/>
      <c r="S187" s="8"/>
      <c r="T187" s="8"/>
      <c r="U187" s="8"/>
      <c r="V187" s="8"/>
      <c r="W187" s="8"/>
      <c r="AB187" s="180"/>
      <c r="AC187" s="180"/>
      <c r="AD187" s="180"/>
      <c r="AE187" s="180"/>
      <c r="AF187" s="180"/>
      <c r="AG187" s="180"/>
      <c r="AH187" s="180"/>
      <c r="AI187" s="180"/>
      <c r="AJ187" s="180"/>
      <c r="AK187" s="180"/>
      <c r="AL187" s="180"/>
      <c r="AM187" s="180"/>
      <c r="AN187" s="180"/>
      <c r="AO187" s="180"/>
      <c r="AP187" s="180"/>
      <c r="AQ187" s="180"/>
      <c r="AR187" s="180"/>
      <c r="AS187" s="180"/>
      <c r="AT187" s="180"/>
      <c r="AU187" s="180"/>
      <c r="AV187" s="180"/>
      <c r="AW187" s="180"/>
      <c r="AX187" s="180"/>
      <c r="AY187" s="180"/>
      <c r="AZ187" s="180"/>
      <c r="BA187" s="180"/>
      <c r="BB187" s="180"/>
      <c r="BC187" s="180"/>
      <c r="BD187" s="180"/>
      <c r="BE187" s="180"/>
      <c r="BF187" s="180"/>
      <c r="BG187" s="180"/>
      <c r="BH187" s="180"/>
      <c r="BI187" s="180"/>
      <c r="BJ187" s="180"/>
      <c r="BK187" s="180"/>
      <c r="BL187" s="180"/>
      <c r="BM187" s="180"/>
      <c r="BN187" s="180"/>
      <c r="BO187" s="180"/>
      <c r="BP187" s="180"/>
      <c r="BQ187" s="180"/>
      <c r="BR187" s="180"/>
      <c r="BS187" s="180"/>
      <c r="BT187" s="180"/>
      <c r="BU187" s="180"/>
      <c r="BV187" s="180"/>
      <c r="BW187" s="180"/>
      <c r="BX187" s="180"/>
      <c r="BY187" s="180"/>
      <c r="BZ187" s="180"/>
      <c r="CA187" s="180"/>
      <c r="CB187" s="180"/>
      <c r="CC187" s="180"/>
      <c r="CD187" s="180"/>
      <c r="CE187" s="180"/>
      <c r="CF187" s="180"/>
      <c r="CG187" s="180"/>
    </row>
    <row r="188" spans="2:85" s="28" customFormat="1" x14ac:dyDescent="0.35">
      <c r="B188" s="8"/>
      <c r="C188" s="8"/>
      <c r="D188" s="8"/>
      <c r="E188" s="8"/>
      <c r="F188" s="8"/>
      <c r="G188" s="8"/>
      <c r="H188" s="8"/>
      <c r="I188" s="8"/>
      <c r="J188" s="8"/>
      <c r="K188" s="8"/>
      <c r="L188" s="8"/>
      <c r="M188" s="8"/>
      <c r="N188" s="8"/>
      <c r="O188" s="8"/>
      <c r="P188" s="8"/>
      <c r="Q188" s="8"/>
      <c r="R188" s="8"/>
      <c r="S188" s="8"/>
      <c r="T188" s="8"/>
      <c r="U188" s="8"/>
      <c r="V188" s="8"/>
      <c r="W188" s="8"/>
      <c r="AB188" s="180"/>
      <c r="AC188" s="180"/>
      <c r="AD188" s="180"/>
      <c r="AE188" s="180"/>
      <c r="AF188" s="180"/>
      <c r="AG188" s="180"/>
      <c r="AH188" s="180"/>
      <c r="AI188" s="180"/>
      <c r="AJ188" s="180"/>
      <c r="AK188" s="180"/>
      <c r="AL188" s="180"/>
      <c r="AM188" s="180"/>
      <c r="AN188" s="180"/>
      <c r="AO188" s="180"/>
      <c r="AP188" s="180"/>
      <c r="AQ188" s="180"/>
      <c r="AR188" s="180"/>
      <c r="AS188" s="180"/>
      <c r="AT188" s="180"/>
      <c r="AU188" s="180"/>
      <c r="AV188" s="180"/>
      <c r="AW188" s="180"/>
      <c r="AX188" s="180"/>
      <c r="AY188" s="180"/>
      <c r="AZ188" s="180"/>
      <c r="BA188" s="180"/>
      <c r="BB188" s="180"/>
      <c r="BC188" s="180"/>
      <c r="BD188" s="180"/>
      <c r="BE188" s="180"/>
      <c r="BF188" s="180"/>
      <c r="BG188" s="180"/>
      <c r="BH188" s="180"/>
      <c r="BI188" s="180"/>
      <c r="BJ188" s="180"/>
      <c r="BK188" s="180"/>
      <c r="BL188" s="180"/>
      <c r="BM188" s="180"/>
      <c r="BN188" s="180"/>
      <c r="BO188" s="180"/>
      <c r="BP188" s="180"/>
      <c r="BQ188" s="180"/>
      <c r="BR188" s="180"/>
      <c r="BS188" s="180"/>
      <c r="BT188" s="180"/>
      <c r="BU188" s="180"/>
      <c r="BV188" s="180"/>
      <c r="BW188" s="180"/>
      <c r="BX188" s="180"/>
      <c r="BY188" s="180"/>
      <c r="BZ188" s="180"/>
      <c r="CA188" s="180"/>
      <c r="CB188" s="180"/>
      <c r="CC188" s="180"/>
      <c r="CD188" s="180"/>
      <c r="CE188" s="180"/>
      <c r="CF188" s="180"/>
      <c r="CG188" s="180"/>
    </row>
    <row r="189" spans="2:85" s="28" customFormat="1" x14ac:dyDescent="0.35">
      <c r="B189" s="8"/>
      <c r="C189" s="8"/>
      <c r="D189" s="8"/>
      <c r="E189" s="8"/>
      <c r="F189" s="8"/>
      <c r="G189" s="8"/>
      <c r="H189" s="8"/>
      <c r="I189" s="8"/>
      <c r="J189" s="8"/>
      <c r="K189" s="8"/>
      <c r="L189" s="8"/>
      <c r="M189" s="8"/>
      <c r="N189" s="8"/>
      <c r="O189" s="8"/>
      <c r="P189" s="8"/>
      <c r="Q189" s="8"/>
      <c r="R189" s="8"/>
      <c r="S189" s="8"/>
      <c r="T189" s="8"/>
      <c r="U189" s="8"/>
      <c r="V189" s="8"/>
      <c r="W189" s="8"/>
      <c r="AB189" s="180"/>
      <c r="AC189" s="180"/>
      <c r="AD189" s="180"/>
      <c r="AE189" s="180"/>
      <c r="AF189" s="180"/>
      <c r="AG189" s="180"/>
      <c r="AH189" s="180"/>
      <c r="AI189" s="180"/>
      <c r="AJ189" s="180"/>
      <c r="AK189" s="180"/>
      <c r="AL189" s="180"/>
      <c r="AM189" s="180"/>
      <c r="AN189" s="180"/>
      <c r="AO189" s="180"/>
      <c r="AP189" s="180"/>
      <c r="AQ189" s="180"/>
      <c r="AR189" s="180"/>
      <c r="AS189" s="180"/>
      <c r="AT189" s="180"/>
      <c r="AU189" s="180"/>
      <c r="AV189" s="180"/>
      <c r="AW189" s="180"/>
      <c r="AX189" s="180"/>
      <c r="AY189" s="180"/>
      <c r="AZ189" s="180"/>
      <c r="BA189" s="180"/>
      <c r="BB189" s="180"/>
      <c r="BC189" s="180"/>
      <c r="BD189" s="180"/>
      <c r="BE189" s="180"/>
      <c r="BF189" s="180"/>
      <c r="BG189" s="180"/>
      <c r="BH189" s="180"/>
      <c r="BI189" s="180"/>
      <c r="BJ189" s="180"/>
      <c r="BK189" s="180"/>
      <c r="BL189" s="180"/>
      <c r="BM189" s="180"/>
      <c r="BN189" s="180"/>
      <c r="BO189" s="180"/>
      <c r="BP189" s="180"/>
      <c r="BQ189" s="180"/>
      <c r="BR189" s="180"/>
      <c r="BS189" s="180"/>
      <c r="BT189" s="180"/>
      <c r="BU189" s="180"/>
      <c r="BV189" s="180"/>
      <c r="BW189" s="180"/>
      <c r="BX189" s="180"/>
      <c r="BY189" s="180"/>
      <c r="BZ189" s="180"/>
      <c r="CA189" s="180"/>
      <c r="CB189" s="180"/>
      <c r="CC189" s="180"/>
      <c r="CD189" s="180"/>
      <c r="CE189" s="180"/>
      <c r="CF189" s="180"/>
      <c r="CG189" s="180"/>
    </row>
    <row r="190" spans="2:85" s="28" customFormat="1" x14ac:dyDescent="0.35">
      <c r="B190" s="8"/>
      <c r="C190" s="8"/>
      <c r="D190" s="8"/>
      <c r="E190" s="8"/>
      <c r="F190" s="8"/>
      <c r="G190" s="8"/>
      <c r="H190" s="8"/>
      <c r="I190" s="8"/>
      <c r="J190" s="8"/>
      <c r="K190" s="8"/>
      <c r="L190" s="8"/>
      <c r="M190" s="8"/>
      <c r="N190" s="8"/>
      <c r="O190" s="8"/>
      <c r="P190" s="8"/>
      <c r="Q190" s="8"/>
      <c r="R190" s="8"/>
      <c r="S190" s="8"/>
      <c r="T190" s="8"/>
      <c r="U190" s="8"/>
      <c r="V190" s="8"/>
      <c r="W190" s="8"/>
      <c r="AB190" s="180"/>
      <c r="AC190" s="180"/>
      <c r="AD190" s="180"/>
      <c r="AE190" s="180"/>
      <c r="AF190" s="180"/>
      <c r="AG190" s="180"/>
      <c r="AH190" s="180"/>
      <c r="AI190" s="180"/>
      <c r="AJ190" s="180"/>
      <c r="AK190" s="180"/>
      <c r="AL190" s="180"/>
      <c r="AM190" s="180"/>
      <c r="AN190" s="180"/>
      <c r="AO190" s="180"/>
      <c r="AP190" s="180"/>
      <c r="AQ190" s="180"/>
      <c r="AR190" s="180"/>
      <c r="AS190" s="180"/>
      <c r="AT190" s="180"/>
      <c r="AU190" s="180"/>
      <c r="AV190" s="180"/>
      <c r="AW190" s="180"/>
      <c r="AX190" s="180"/>
      <c r="AY190" s="180"/>
      <c r="AZ190" s="180"/>
      <c r="BA190" s="180"/>
      <c r="BB190" s="180"/>
      <c r="BC190" s="180"/>
      <c r="BD190" s="180"/>
      <c r="BE190" s="180"/>
      <c r="BF190" s="180"/>
      <c r="BG190" s="180"/>
      <c r="BH190" s="180"/>
      <c r="BI190" s="180"/>
      <c r="BJ190" s="180"/>
      <c r="BK190" s="180"/>
      <c r="BL190" s="180"/>
      <c r="BM190" s="180"/>
      <c r="BN190" s="180"/>
      <c r="BO190" s="180"/>
      <c r="BP190" s="180"/>
      <c r="BQ190" s="180"/>
      <c r="BR190" s="180"/>
      <c r="BS190" s="180"/>
      <c r="BT190" s="180"/>
      <c r="BU190" s="180"/>
      <c r="BV190" s="180"/>
      <c r="BW190" s="180"/>
      <c r="BX190" s="180"/>
      <c r="BY190" s="180"/>
      <c r="BZ190" s="180"/>
      <c r="CA190" s="180"/>
      <c r="CB190" s="180"/>
      <c r="CC190" s="180"/>
      <c r="CD190" s="180"/>
      <c r="CE190" s="180"/>
      <c r="CF190" s="180"/>
      <c r="CG190" s="180"/>
    </row>
    <row r="191" spans="2:85" s="28" customFormat="1" x14ac:dyDescent="0.35">
      <c r="B191" s="8"/>
      <c r="C191" s="8"/>
      <c r="D191" s="8"/>
      <c r="E191" s="8"/>
      <c r="F191" s="8"/>
      <c r="G191" s="8"/>
      <c r="H191" s="8"/>
      <c r="I191" s="8"/>
      <c r="J191" s="8"/>
      <c r="K191" s="8"/>
      <c r="L191" s="8"/>
      <c r="M191" s="8"/>
      <c r="N191" s="8"/>
      <c r="O191" s="8"/>
      <c r="P191" s="8"/>
      <c r="Q191" s="8"/>
      <c r="R191" s="8"/>
      <c r="S191" s="8"/>
      <c r="T191" s="8"/>
      <c r="U191" s="8"/>
      <c r="V191" s="8"/>
      <c r="W191" s="8"/>
      <c r="AB191" s="180"/>
      <c r="AC191" s="180"/>
      <c r="AD191" s="180"/>
      <c r="AE191" s="180"/>
      <c r="AF191" s="180"/>
      <c r="AG191" s="180"/>
      <c r="AH191" s="180"/>
      <c r="AI191" s="180"/>
      <c r="AJ191" s="180"/>
      <c r="AK191" s="180"/>
      <c r="AL191" s="180"/>
      <c r="AM191" s="180"/>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0"/>
      <c r="BR191" s="180"/>
      <c r="BS191" s="180"/>
      <c r="BT191" s="180"/>
      <c r="BU191" s="180"/>
      <c r="BV191" s="180"/>
      <c r="BW191" s="180"/>
      <c r="BX191" s="180"/>
      <c r="BY191" s="180"/>
      <c r="BZ191" s="180"/>
      <c r="CA191" s="180"/>
      <c r="CB191" s="180"/>
      <c r="CC191" s="180"/>
      <c r="CD191" s="180"/>
      <c r="CE191" s="180"/>
      <c r="CF191" s="180"/>
      <c r="CG191" s="180"/>
    </row>
    <row r="192" spans="2:85" s="28" customFormat="1" x14ac:dyDescent="0.35">
      <c r="B192" s="8"/>
      <c r="C192" s="8"/>
      <c r="D192" s="8"/>
      <c r="E192" s="8"/>
      <c r="F192" s="8"/>
      <c r="G192" s="8"/>
      <c r="H192" s="8"/>
      <c r="I192" s="8"/>
      <c r="J192" s="8"/>
      <c r="K192" s="8"/>
      <c r="L192" s="8"/>
      <c r="M192" s="8"/>
      <c r="N192" s="8"/>
      <c r="O192" s="8"/>
      <c r="P192" s="8"/>
      <c r="Q192" s="8"/>
      <c r="R192" s="8"/>
      <c r="S192" s="8"/>
      <c r="T192" s="8"/>
      <c r="U192" s="8"/>
      <c r="V192" s="8"/>
      <c r="W192" s="8"/>
      <c r="AB192" s="180"/>
      <c r="AC192" s="180"/>
      <c r="AD192" s="180"/>
      <c r="AE192" s="180"/>
      <c r="AF192" s="180"/>
      <c r="AG192" s="180"/>
      <c r="AH192" s="180"/>
      <c r="AI192" s="180"/>
      <c r="AJ192" s="180"/>
      <c r="AK192" s="180"/>
      <c r="AL192" s="180"/>
      <c r="AM192" s="180"/>
      <c r="AN192" s="180"/>
      <c r="AO192" s="180"/>
      <c r="AP192" s="180"/>
      <c r="AQ192" s="180"/>
      <c r="AR192" s="180"/>
      <c r="AS192" s="180"/>
      <c r="AT192" s="180"/>
      <c r="AU192" s="180"/>
      <c r="AV192" s="180"/>
      <c r="AW192" s="180"/>
      <c r="AX192" s="180"/>
      <c r="AY192" s="180"/>
      <c r="AZ192" s="180"/>
      <c r="BA192" s="180"/>
      <c r="BB192" s="180"/>
      <c r="BC192" s="180"/>
      <c r="BD192" s="180"/>
      <c r="BE192" s="180"/>
      <c r="BF192" s="180"/>
      <c r="BG192" s="180"/>
      <c r="BH192" s="180"/>
      <c r="BI192" s="180"/>
      <c r="BJ192" s="180"/>
      <c r="BK192" s="180"/>
      <c r="BL192" s="180"/>
      <c r="BM192" s="180"/>
      <c r="BN192" s="180"/>
      <c r="BO192" s="180"/>
      <c r="BP192" s="180"/>
      <c r="BQ192" s="180"/>
      <c r="BR192" s="180"/>
      <c r="BS192" s="180"/>
      <c r="BT192" s="180"/>
      <c r="BU192" s="180"/>
      <c r="BV192" s="180"/>
      <c r="BW192" s="180"/>
      <c r="BX192" s="180"/>
      <c r="BY192" s="180"/>
      <c r="BZ192" s="180"/>
      <c r="CA192" s="180"/>
      <c r="CB192" s="180"/>
      <c r="CC192" s="180"/>
      <c r="CD192" s="180"/>
      <c r="CE192" s="180"/>
      <c r="CF192" s="180"/>
      <c r="CG192" s="180"/>
    </row>
    <row r="193" spans="2:85" s="28" customFormat="1" x14ac:dyDescent="0.35">
      <c r="B193" s="8"/>
      <c r="C193" s="8"/>
      <c r="D193" s="8"/>
      <c r="E193" s="8"/>
      <c r="F193" s="8"/>
      <c r="G193" s="8"/>
      <c r="H193" s="8"/>
      <c r="I193" s="8"/>
      <c r="J193" s="8"/>
      <c r="K193" s="8"/>
      <c r="L193" s="8"/>
      <c r="M193" s="8"/>
      <c r="N193" s="8"/>
      <c r="O193" s="8"/>
      <c r="P193" s="8"/>
      <c r="Q193" s="8"/>
      <c r="R193" s="8"/>
      <c r="S193" s="8"/>
      <c r="T193" s="8"/>
      <c r="U193" s="8"/>
      <c r="V193" s="8"/>
      <c r="W193" s="8"/>
      <c r="AB193" s="180"/>
      <c r="AC193" s="180"/>
      <c r="AD193" s="180"/>
      <c r="AE193" s="180"/>
      <c r="AF193" s="180"/>
      <c r="AG193" s="180"/>
      <c r="AH193" s="180"/>
      <c r="AI193" s="180"/>
      <c r="AJ193" s="180"/>
      <c r="AK193" s="180"/>
      <c r="AL193" s="180"/>
      <c r="AM193" s="180"/>
      <c r="AN193" s="180"/>
      <c r="AO193" s="180"/>
      <c r="AP193" s="180"/>
      <c r="AQ193" s="180"/>
      <c r="AR193" s="180"/>
      <c r="AS193" s="180"/>
      <c r="AT193" s="180"/>
      <c r="AU193" s="180"/>
      <c r="AV193" s="180"/>
      <c r="AW193" s="180"/>
      <c r="AX193" s="180"/>
      <c r="AY193" s="180"/>
      <c r="AZ193" s="180"/>
      <c r="BA193" s="180"/>
      <c r="BB193" s="180"/>
      <c r="BC193" s="180"/>
      <c r="BD193" s="180"/>
      <c r="BE193" s="180"/>
      <c r="BF193" s="180"/>
      <c r="BG193" s="180"/>
      <c r="BH193" s="180"/>
      <c r="BI193" s="180"/>
      <c r="BJ193" s="180"/>
      <c r="BK193" s="180"/>
      <c r="BL193" s="180"/>
      <c r="BM193" s="180"/>
      <c r="BN193" s="180"/>
      <c r="BO193" s="180"/>
      <c r="BP193" s="180"/>
      <c r="BQ193" s="180"/>
      <c r="BR193" s="180"/>
      <c r="BS193" s="180"/>
      <c r="BT193" s="180"/>
      <c r="BU193" s="180"/>
      <c r="BV193" s="180"/>
      <c r="BW193" s="180"/>
      <c r="BX193" s="180"/>
      <c r="BY193" s="180"/>
      <c r="BZ193" s="180"/>
      <c r="CA193" s="180"/>
      <c r="CB193" s="180"/>
      <c r="CC193" s="180"/>
      <c r="CD193" s="180"/>
      <c r="CE193" s="180"/>
      <c r="CF193" s="180"/>
      <c r="CG193" s="180"/>
    </row>
    <row r="194" spans="2:85" s="28" customFormat="1" x14ac:dyDescent="0.35">
      <c r="B194" s="8"/>
      <c r="C194" s="8"/>
      <c r="D194" s="8"/>
      <c r="E194" s="8"/>
      <c r="F194" s="8"/>
      <c r="G194" s="8"/>
      <c r="H194" s="8"/>
      <c r="I194" s="8"/>
      <c r="J194" s="8"/>
      <c r="K194" s="8"/>
      <c r="L194" s="8"/>
      <c r="M194" s="8"/>
      <c r="N194" s="8"/>
      <c r="O194" s="8"/>
      <c r="P194" s="8"/>
      <c r="Q194" s="8"/>
      <c r="R194" s="8"/>
      <c r="S194" s="8"/>
      <c r="T194" s="8"/>
      <c r="U194" s="8"/>
      <c r="V194" s="8"/>
      <c r="W194" s="8"/>
      <c r="AB194" s="180"/>
      <c r="AC194" s="180"/>
      <c r="AD194" s="180"/>
      <c r="AE194" s="180"/>
      <c r="AF194" s="180"/>
      <c r="AG194" s="180"/>
      <c r="AH194" s="180"/>
      <c r="AI194" s="180"/>
      <c r="AJ194" s="180"/>
      <c r="AK194" s="180"/>
      <c r="AL194" s="180"/>
      <c r="AM194" s="180"/>
      <c r="AN194" s="180"/>
      <c r="AO194" s="180"/>
      <c r="AP194" s="180"/>
      <c r="AQ194" s="180"/>
      <c r="AR194" s="180"/>
      <c r="AS194" s="180"/>
      <c r="AT194" s="180"/>
      <c r="AU194" s="180"/>
      <c r="AV194" s="180"/>
      <c r="AW194" s="180"/>
      <c r="AX194" s="180"/>
      <c r="AY194" s="180"/>
      <c r="AZ194" s="180"/>
      <c r="BA194" s="180"/>
      <c r="BB194" s="180"/>
      <c r="BC194" s="180"/>
      <c r="BD194" s="180"/>
      <c r="BE194" s="180"/>
      <c r="BF194" s="180"/>
      <c r="BG194" s="180"/>
      <c r="BH194" s="180"/>
      <c r="BI194" s="180"/>
      <c r="BJ194" s="180"/>
      <c r="BK194" s="180"/>
      <c r="BL194" s="180"/>
      <c r="BM194" s="180"/>
      <c r="BN194" s="180"/>
      <c r="BO194" s="180"/>
      <c r="BP194" s="180"/>
      <c r="BQ194" s="180"/>
      <c r="BR194" s="180"/>
      <c r="BS194" s="180"/>
      <c r="BT194" s="180"/>
      <c r="BU194" s="180"/>
      <c r="BV194" s="180"/>
      <c r="BW194" s="180"/>
      <c r="BX194" s="180"/>
      <c r="BY194" s="180"/>
      <c r="BZ194" s="180"/>
      <c r="CA194" s="180"/>
      <c r="CB194" s="180"/>
      <c r="CC194" s="180"/>
      <c r="CD194" s="180"/>
      <c r="CE194" s="180"/>
      <c r="CF194" s="180"/>
      <c r="CG194" s="180"/>
    </row>
    <row r="195" spans="2:85" s="28" customFormat="1" x14ac:dyDescent="0.35">
      <c r="B195" s="8"/>
      <c r="C195" s="8"/>
      <c r="D195" s="8"/>
      <c r="E195" s="8"/>
      <c r="F195" s="8"/>
      <c r="G195" s="8"/>
      <c r="H195" s="8"/>
      <c r="I195" s="8"/>
      <c r="J195" s="8"/>
      <c r="K195" s="8"/>
      <c r="L195" s="8"/>
      <c r="M195" s="8"/>
      <c r="N195" s="8"/>
      <c r="O195" s="8"/>
      <c r="P195" s="8"/>
      <c r="Q195" s="8"/>
      <c r="R195" s="8"/>
      <c r="S195" s="8"/>
      <c r="T195" s="8"/>
      <c r="U195" s="8"/>
      <c r="V195" s="8"/>
      <c r="W195" s="8"/>
      <c r="AB195" s="180"/>
      <c r="AC195" s="180"/>
      <c r="AD195" s="180"/>
      <c r="AE195" s="180"/>
      <c r="AF195" s="180"/>
      <c r="AG195" s="180"/>
      <c r="AH195" s="180"/>
      <c r="AI195" s="180"/>
      <c r="AJ195" s="180"/>
      <c r="AK195" s="180"/>
      <c r="AL195" s="180"/>
      <c r="AM195" s="180"/>
      <c r="AN195" s="180"/>
      <c r="AO195" s="180"/>
      <c r="AP195" s="180"/>
      <c r="AQ195" s="180"/>
      <c r="AR195" s="180"/>
      <c r="AS195" s="180"/>
      <c r="AT195" s="180"/>
      <c r="AU195" s="180"/>
      <c r="AV195" s="180"/>
      <c r="AW195" s="180"/>
      <c r="AX195" s="180"/>
      <c r="AY195" s="180"/>
      <c r="AZ195" s="180"/>
      <c r="BA195" s="180"/>
      <c r="BB195" s="180"/>
      <c r="BC195" s="180"/>
      <c r="BD195" s="180"/>
      <c r="BE195" s="180"/>
      <c r="BF195" s="180"/>
      <c r="BG195" s="180"/>
      <c r="BH195" s="180"/>
      <c r="BI195" s="180"/>
      <c r="BJ195" s="180"/>
      <c r="BK195" s="180"/>
      <c r="BL195" s="180"/>
      <c r="BM195" s="180"/>
      <c r="BN195" s="180"/>
      <c r="BO195" s="180"/>
      <c r="BP195" s="180"/>
      <c r="BQ195" s="180"/>
      <c r="BR195" s="180"/>
      <c r="BS195" s="180"/>
      <c r="BT195" s="180"/>
      <c r="BU195" s="180"/>
      <c r="BV195" s="180"/>
      <c r="BW195" s="180"/>
      <c r="BX195" s="180"/>
      <c r="BY195" s="180"/>
      <c r="BZ195" s="180"/>
      <c r="CA195" s="180"/>
      <c r="CB195" s="180"/>
      <c r="CC195" s="180"/>
      <c r="CD195" s="180"/>
      <c r="CE195" s="180"/>
      <c r="CF195" s="180"/>
      <c r="CG195" s="180"/>
    </row>
    <row r="196" spans="2:85" s="28" customFormat="1" x14ac:dyDescent="0.35">
      <c r="B196" s="8"/>
      <c r="C196" s="8"/>
      <c r="D196" s="8"/>
      <c r="E196" s="8"/>
      <c r="F196" s="8"/>
      <c r="G196" s="8"/>
      <c r="H196" s="8"/>
      <c r="I196" s="8"/>
      <c r="J196" s="8"/>
      <c r="K196" s="8"/>
      <c r="L196" s="8"/>
      <c r="M196" s="8"/>
      <c r="N196" s="8"/>
      <c r="O196" s="8"/>
      <c r="P196" s="8"/>
      <c r="Q196" s="8"/>
      <c r="R196" s="8"/>
      <c r="S196" s="8"/>
      <c r="T196" s="8"/>
      <c r="U196" s="8"/>
      <c r="V196" s="8"/>
      <c r="W196" s="8"/>
      <c r="AB196" s="180"/>
      <c r="AC196" s="180"/>
      <c r="AD196" s="180"/>
      <c r="AE196" s="180"/>
      <c r="AF196" s="180"/>
      <c r="AG196" s="180"/>
      <c r="AH196" s="180"/>
      <c r="AI196" s="180"/>
      <c r="AJ196" s="180"/>
      <c r="AK196" s="180"/>
      <c r="AL196" s="180"/>
      <c r="AM196" s="180"/>
      <c r="AN196" s="180"/>
      <c r="AO196" s="180"/>
      <c r="AP196" s="180"/>
      <c r="AQ196" s="180"/>
      <c r="AR196" s="180"/>
      <c r="AS196" s="180"/>
      <c r="AT196" s="180"/>
      <c r="AU196" s="180"/>
      <c r="AV196" s="180"/>
      <c r="AW196" s="180"/>
      <c r="AX196" s="180"/>
      <c r="AY196" s="180"/>
      <c r="AZ196" s="180"/>
      <c r="BA196" s="180"/>
      <c r="BB196" s="180"/>
      <c r="BC196" s="180"/>
      <c r="BD196" s="180"/>
      <c r="BE196" s="180"/>
      <c r="BF196" s="180"/>
      <c r="BG196" s="180"/>
      <c r="BH196" s="180"/>
      <c r="BI196" s="180"/>
      <c r="BJ196" s="180"/>
      <c r="BK196" s="180"/>
      <c r="BL196" s="180"/>
      <c r="BM196" s="180"/>
      <c r="BN196" s="180"/>
      <c r="BO196" s="180"/>
      <c r="BP196" s="180"/>
      <c r="BQ196" s="180"/>
      <c r="BR196" s="180"/>
      <c r="BS196" s="180"/>
      <c r="BT196" s="180"/>
      <c r="BU196" s="180"/>
      <c r="BV196" s="180"/>
      <c r="BW196" s="180"/>
      <c r="BX196" s="180"/>
      <c r="BY196" s="180"/>
      <c r="BZ196" s="180"/>
      <c r="CA196" s="180"/>
      <c r="CB196" s="180"/>
      <c r="CC196" s="180"/>
      <c r="CD196" s="180"/>
      <c r="CE196" s="180"/>
      <c r="CF196" s="180"/>
      <c r="CG196" s="180"/>
    </row>
    <row r="197" spans="2:85" s="28" customFormat="1" x14ac:dyDescent="0.35">
      <c r="B197" s="8"/>
      <c r="C197" s="8"/>
      <c r="D197" s="8"/>
      <c r="E197" s="8"/>
      <c r="F197" s="8"/>
      <c r="G197" s="8"/>
      <c r="H197" s="8"/>
      <c r="I197" s="8"/>
      <c r="J197" s="8"/>
      <c r="K197" s="8"/>
      <c r="L197" s="8"/>
      <c r="M197" s="8"/>
      <c r="N197" s="8"/>
      <c r="O197" s="8"/>
      <c r="P197" s="8"/>
      <c r="Q197" s="8"/>
      <c r="R197" s="8"/>
      <c r="S197" s="8"/>
      <c r="T197" s="8"/>
      <c r="U197" s="8"/>
      <c r="V197" s="8"/>
      <c r="W197" s="8"/>
      <c r="AB197" s="180"/>
      <c r="AC197" s="180"/>
      <c r="AD197" s="180"/>
      <c r="AE197" s="180"/>
      <c r="AF197" s="180"/>
      <c r="AG197" s="180"/>
      <c r="AH197" s="180"/>
      <c r="AI197" s="180"/>
      <c r="AJ197" s="180"/>
      <c r="AK197" s="180"/>
      <c r="AL197" s="180"/>
      <c r="AM197" s="180"/>
      <c r="AN197" s="180"/>
      <c r="AO197" s="180"/>
      <c r="AP197" s="180"/>
      <c r="AQ197" s="180"/>
      <c r="AR197" s="180"/>
      <c r="AS197" s="180"/>
      <c r="AT197" s="180"/>
      <c r="AU197" s="180"/>
      <c r="AV197" s="180"/>
      <c r="AW197" s="180"/>
      <c r="AX197" s="180"/>
      <c r="AY197" s="180"/>
      <c r="AZ197" s="180"/>
      <c r="BA197" s="180"/>
      <c r="BB197" s="180"/>
      <c r="BC197" s="180"/>
      <c r="BD197" s="180"/>
      <c r="BE197" s="180"/>
      <c r="BF197" s="180"/>
      <c r="BG197" s="180"/>
      <c r="BH197" s="180"/>
      <c r="BI197" s="180"/>
      <c r="BJ197" s="180"/>
      <c r="BK197" s="180"/>
      <c r="BL197" s="180"/>
      <c r="BM197" s="180"/>
      <c r="BN197" s="180"/>
      <c r="BO197" s="180"/>
      <c r="BP197" s="180"/>
      <c r="BQ197" s="180"/>
      <c r="BR197" s="180"/>
      <c r="BS197" s="180"/>
      <c r="BT197" s="180"/>
      <c r="BU197" s="180"/>
      <c r="BV197" s="180"/>
      <c r="BW197" s="180"/>
      <c r="BX197" s="180"/>
      <c r="BY197" s="180"/>
      <c r="BZ197" s="180"/>
      <c r="CA197" s="180"/>
      <c r="CB197" s="180"/>
      <c r="CC197" s="180"/>
      <c r="CD197" s="180"/>
      <c r="CE197" s="180"/>
      <c r="CF197" s="180"/>
      <c r="CG197" s="180"/>
    </row>
    <row r="198" spans="2:85" s="28" customFormat="1" x14ac:dyDescent="0.35">
      <c r="B198" s="8"/>
      <c r="C198" s="8"/>
      <c r="D198" s="8"/>
      <c r="E198" s="8"/>
      <c r="F198" s="8"/>
      <c r="G198" s="8"/>
      <c r="H198" s="8"/>
      <c r="I198" s="8"/>
      <c r="J198" s="8"/>
      <c r="K198" s="8"/>
      <c r="L198" s="8"/>
      <c r="M198" s="8"/>
      <c r="N198" s="8"/>
      <c r="O198" s="8"/>
      <c r="P198" s="8"/>
      <c r="Q198" s="8"/>
      <c r="R198" s="8"/>
      <c r="S198" s="8"/>
      <c r="T198" s="8"/>
      <c r="U198" s="8"/>
      <c r="V198" s="8"/>
      <c r="W198" s="8"/>
      <c r="AB198" s="180"/>
      <c r="AC198" s="180"/>
      <c r="AD198" s="180"/>
      <c r="AE198" s="180"/>
      <c r="AF198" s="180"/>
      <c r="AG198" s="180"/>
      <c r="AH198" s="180"/>
      <c r="AI198" s="180"/>
      <c r="AJ198" s="180"/>
      <c r="AK198" s="180"/>
      <c r="AL198" s="180"/>
      <c r="AM198" s="180"/>
      <c r="AN198" s="180"/>
      <c r="AO198" s="180"/>
      <c r="AP198" s="180"/>
      <c r="AQ198" s="180"/>
      <c r="AR198" s="180"/>
      <c r="AS198" s="180"/>
      <c r="AT198" s="180"/>
      <c r="AU198" s="180"/>
      <c r="AV198" s="180"/>
      <c r="AW198" s="180"/>
      <c r="AX198" s="180"/>
      <c r="AY198" s="180"/>
      <c r="AZ198" s="180"/>
      <c r="BA198" s="180"/>
      <c r="BB198" s="180"/>
      <c r="BC198" s="180"/>
      <c r="BD198" s="180"/>
      <c r="BE198" s="180"/>
      <c r="BF198" s="180"/>
      <c r="BG198" s="180"/>
      <c r="BH198" s="180"/>
      <c r="BI198" s="180"/>
      <c r="BJ198" s="180"/>
      <c r="BK198" s="180"/>
      <c r="BL198" s="180"/>
      <c r="BM198" s="180"/>
      <c r="BN198" s="180"/>
      <c r="BO198" s="180"/>
      <c r="BP198" s="180"/>
      <c r="BQ198" s="180"/>
      <c r="BR198" s="180"/>
      <c r="BS198" s="180"/>
      <c r="BT198" s="180"/>
      <c r="BU198" s="180"/>
      <c r="BV198" s="180"/>
      <c r="BW198" s="180"/>
      <c r="BX198" s="180"/>
      <c r="BY198" s="180"/>
      <c r="BZ198" s="180"/>
      <c r="CA198" s="180"/>
      <c r="CB198" s="180"/>
      <c r="CC198" s="180"/>
      <c r="CD198" s="180"/>
      <c r="CE198" s="180"/>
      <c r="CF198" s="180"/>
      <c r="CG198" s="180"/>
    </row>
    <row r="199" spans="2:85" s="28" customFormat="1" x14ac:dyDescent="0.35">
      <c r="B199" s="8"/>
      <c r="C199" s="8"/>
      <c r="D199" s="8"/>
      <c r="E199" s="8"/>
      <c r="F199" s="8"/>
      <c r="G199" s="8"/>
      <c r="H199" s="8"/>
      <c r="I199" s="8"/>
      <c r="J199" s="8"/>
      <c r="K199" s="8"/>
      <c r="L199" s="8"/>
      <c r="M199" s="8"/>
      <c r="N199" s="8"/>
      <c r="O199" s="8"/>
      <c r="P199" s="8"/>
      <c r="Q199" s="8"/>
      <c r="R199" s="8"/>
      <c r="S199" s="8"/>
      <c r="T199" s="8"/>
      <c r="U199" s="8"/>
      <c r="V199" s="8"/>
      <c r="W199" s="8"/>
      <c r="AB199" s="180"/>
      <c r="AC199" s="180"/>
      <c r="AD199" s="180"/>
      <c r="AE199" s="180"/>
      <c r="AF199" s="180"/>
      <c r="AG199" s="180"/>
      <c r="AH199" s="180"/>
      <c r="AI199" s="180"/>
      <c r="AJ199" s="180"/>
      <c r="AK199" s="180"/>
      <c r="AL199" s="180"/>
      <c r="AM199" s="180"/>
      <c r="AN199" s="180"/>
      <c r="AO199" s="180"/>
      <c r="AP199" s="180"/>
      <c r="AQ199" s="180"/>
      <c r="AR199" s="180"/>
      <c r="AS199" s="180"/>
      <c r="AT199" s="180"/>
      <c r="AU199" s="180"/>
      <c r="AV199" s="180"/>
      <c r="AW199" s="180"/>
      <c r="AX199" s="180"/>
      <c r="AY199" s="180"/>
      <c r="AZ199" s="180"/>
      <c r="BA199" s="180"/>
      <c r="BB199" s="180"/>
      <c r="BC199" s="180"/>
      <c r="BD199" s="180"/>
      <c r="BE199" s="180"/>
      <c r="BF199" s="180"/>
      <c r="BG199" s="180"/>
      <c r="BH199" s="180"/>
      <c r="BI199" s="180"/>
      <c r="BJ199" s="180"/>
      <c r="BK199" s="180"/>
      <c r="BL199" s="180"/>
      <c r="BM199" s="180"/>
      <c r="BN199" s="180"/>
      <c r="BO199" s="180"/>
      <c r="BP199" s="180"/>
      <c r="BQ199" s="180"/>
      <c r="BR199" s="180"/>
      <c r="BS199" s="180"/>
      <c r="BT199" s="180"/>
      <c r="BU199" s="180"/>
      <c r="BV199" s="180"/>
      <c r="BW199" s="180"/>
      <c r="BX199" s="180"/>
      <c r="BY199" s="180"/>
      <c r="BZ199" s="180"/>
      <c r="CA199" s="180"/>
      <c r="CB199" s="180"/>
      <c r="CC199" s="180"/>
      <c r="CD199" s="180"/>
      <c r="CE199" s="180"/>
      <c r="CF199" s="180"/>
      <c r="CG199" s="180"/>
    </row>
    <row r="200" spans="2:85" s="28" customFormat="1" x14ac:dyDescent="0.35">
      <c r="B200" s="8"/>
      <c r="C200" s="8"/>
      <c r="D200" s="8"/>
      <c r="E200" s="8"/>
      <c r="F200" s="8"/>
      <c r="G200" s="8"/>
      <c r="H200" s="8"/>
      <c r="I200" s="8"/>
      <c r="J200" s="8"/>
      <c r="K200" s="8"/>
      <c r="L200" s="8"/>
      <c r="M200" s="8"/>
      <c r="N200" s="8"/>
      <c r="O200" s="8"/>
      <c r="P200" s="8"/>
      <c r="Q200" s="8"/>
      <c r="R200" s="8"/>
      <c r="S200" s="8"/>
      <c r="T200" s="8"/>
      <c r="U200" s="8"/>
      <c r="V200" s="8"/>
      <c r="W200" s="8"/>
      <c r="AB200" s="180"/>
      <c r="AC200" s="180"/>
      <c r="AD200" s="180"/>
      <c r="AE200" s="180"/>
      <c r="AF200" s="180"/>
      <c r="AG200" s="180"/>
      <c r="AH200" s="180"/>
      <c r="AI200" s="180"/>
      <c r="AJ200" s="180"/>
      <c r="AK200" s="180"/>
      <c r="AL200" s="180"/>
      <c r="AM200" s="180"/>
      <c r="AN200" s="180"/>
      <c r="AO200" s="180"/>
      <c r="AP200" s="180"/>
      <c r="AQ200" s="180"/>
      <c r="AR200" s="180"/>
      <c r="AS200" s="180"/>
      <c r="AT200" s="180"/>
      <c r="AU200" s="180"/>
      <c r="AV200" s="180"/>
      <c r="AW200" s="180"/>
      <c r="AX200" s="180"/>
      <c r="AY200" s="180"/>
      <c r="AZ200" s="180"/>
      <c r="BA200" s="180"/>
      <c r="BB200" s="180"/>
      <c r="BC200" s="180"/>
      <c r="BD200" s="180"/>
      <c r="BE200" s="180"/>
      <c r="BF200" s="180"/>
      <c r="BG200" s="180"/>
      <c r="BH200" s="180"/>
      <c r="BI200" s="180"/>
      <c r="BJ200" s="180"/>
      <c r="BK200" s="180"/>
      <c r="BL200" s="180"/>
      <c r="BM200" s="180"/>
      <c r="BN200" s="180"/>
      <c r="BO200" s="180"/>
      <c r="BP200" s="180"/>
      <c r="BQ200" s="180"/>
      <c r="BR200" s="180"/>
      <c r="BS200" s="180"/>
      <c r="BT200" s="180"/>
      <c r="BU200" s="180"/>
      <c r="BV200" s="180"/>
      <c r="BW200" s="180"/>
      <c r="BX200" s="180"/>
      <c r="BY200" s="180"/>
      <c r="BZ200" s="180"/>
      <c r="CA200" s="180"/>
      <c r="CB200" s="180"/>
      <c r="CC200" s="180"/>
      <c r="CD200" s="180"/>
      <c r="CE200" s="180"/>
      <c r="CF200" s="180"/>
      <c r="CG200" s="180"/>
    </row>
    <row r="201" spans="2:85" s="28" customFormat="1" x14ac:dyDescent="0.35">
      <c r="B201" s="8"/>
      <c r="C201" s="8"/>
      <c r="D201" s="8"/>
      <c r="E201" s="8"/>
      <c r="F201" s="8"/>
      <c r="G201" s="8"/>
      <c r="H201" s="8"/>
      <c r="I201" s="8"/>
      <c r="J201" s="8"/>
      <c r="K201" s="8"/>
      <c r="L201" s="8"/>
      <c r="M201" s="8"/>
      <c r="N201" s="8"/>
      <c r="O201" s="8"/>
      <c r="P201" s="8"/>
      <c r="Q201" s="8"/>
      <c r="R201" s="8"/>
      <c r="S201" s="8"/>
      <c r="T201" s="8"/>
      <c r="U201" s="8"/>
      <c r="V201" s="8"/>
      <c r="W201" s="8"/>
      <c r="AB201" s="180"/>
      <c r="AC201" s="180"/>
      <c r="AD201" s="180"/>
      <c r="AE201" s="180"/>
      <c r="AF201" s="180"/>
      <c r="AG201" s="180"/>
      <c r="AH201" s="180"/>
      <c r="AI201" s="180"/>
      <c r="AJ201" s="180"/>
      <c r="AK201" s="180"/>
      <c r="AL201" s="180"/>
      <c r="AM201" s="180"/>
      <c r="AN201" s="180"/>
      <c r="AO201" s="180"/>
      <c r="AP201" s="180"/>
      <c r="AQ201" s="180"/>
      <c r="AR201" s="180"/>
      <c r="AS201" s="180"/>
      <c r="AT201" s="180"/>
      <c r="AU201" s="180"/>
      <c r="AV201" s="180"/>
      <c r="AW201" s="180"/>
      <c r="AX201" s="180"/>
      <c r="AY201" s="180"/>
      <c r="AZ201" s="180"/>
      <c r="BA201" s="180"/>
      <c r="BB201" s="180"/>
      <c r="BC201" s="180"/>
      <c r="BD201" s="180"/>
      <c r="BE201" s="180"/>
      <c r="BF201" s="180"/>
      <c r="BG201" s="180"/>
      <c r="BH201" s="180"/>
      <c r="BI201" s="180"/>
      <c r="BJ201" s="180"/>
      <c r="BK201" s="180"/>
      <c r="BL201" s="180"/>
      <c r="BM201" s="180"/>
      <c r="BN201" s="180"/>
      <c r="BO201" s="180"/>
      <c r="BP201" s="180"/>
      <c r="BQ201" s="180"/>
      <c r="BR201" s="180"/>
      <c r="BS201" s="180"/>
      <c r="BT201" s="180"/>
      <c r="BU201" s="180"/>
      <c r="BV201" s="180"/>
      <c r="BW201" s="180"/>
      <c r="BX201" s="180"/>
      <c r="BY201" s="180"/>
      <c r="BZ201" s="180"/>
      <c r="CA201" s="180"/>
      <c r="CB201" s="180"/>
      <c r="CC201" s="180"/>
      <c r="CD201" s="180"/>
      <c r="CE201" s="180"/>
      <c r="CF201" s="180"/>
      <c r="CG201" s="180"/>
    </row>
    <row r="202" spans="2:85" s="28" customFormat="1" x14ac:dyDescent="0.35">
      <c r="B202" s="8"/>
      <c r="C202" s="8"/>
      <c r="D202" s="8"/>
      <c r="E202" s="8"/>
      <c r="F202" s="8"/>
      <c r="G202" s="8"/>
      <c r="H202" s="8"/>
      <c r="I202" s="8"/>
      <c r="J202" s="8"/>
      <c r="K202" s="8"/>
      <c r="L202" s="8"/>
      <c r="M202" s="8"/>
      <c r="N202" s="8"/>
      <c r="O202" s="8"/>
      <c r="P202" s="8"/>
      <c r="Q202" s="8"/>
      <c r="R202" s="8"/>
      <c r="S202" s="8"/>
      <c r="T202" s="8"/>
      <c r="U202" s="8"/>
      <c r="V202" s="8"/>
      <c r="W202" s="8"/>
      <c r="AB202" s="180"/>
      <c r="AC202" s="180"/>
      <c r="AD202" s="180"/>
      <c r="AE202" s="180"/>
      <c r="AF202" s="180"/>
      <c r="AG202" s="180"/>
      <c r="AH202" s="180"/>
      <c r="AI202" s="180"/>
      <c r="AJ202" s="180"/>
      <c r="AK202" s="180"/>
      <c r="AL202" s="180"/>
      <c r="AM202" s="180"/>
      <c r="AN202" s="180"/>
      <c r="AO202" s="180"/>
      <c r="AP202" s="180"/>
      <c r="AQ202" s="180"/>
      <c r="AR202" s="180"/>
      <c r="AS202" s="180"/>
      <c r="AT202" s="180"/>
      <c r="AU202" s="180"/>
      <c r="AV202" s="180"/>
      <c r="AW202" s="180"/>
      <c r="AX202" s="180"/>
      <c r="AY202" s="180"/>
      <c r="AZ202" s="180"/>
      <c r="BA202" s="180"/>
      <c r="BB202" s="180"/>
      <c r="BC202" s="180"/>
      <c r="BD202" s="180"/>
      <c r="BE202" s="180"/>
      <c r="BF202" s="180"/>
      <c r="BG202" s="180"/>
      <c r="BH202" s="180"/>
      <c r="BI202" s="180"/>
      <c r="BJ202" s="180"/>
      <c r="BK202" s="180"/>
      <c r="BL202" s="180"/>
      <c r="BM202" s="180"/>
      <c r="BN202" s="180"/>
      <c r="BO202" s="180"/>
      <c r="BP202" s="180"/>
      <c r="BQ202" s="180"/>
      <c r="BR202" s="180"/>
      <c r="BS202" s="180"/>
      <c r="BT202" s="180"/>
      <c r="BU202" s="180"/>
      <c r="BV202" s="180"/>
      <c r="BW202" s="180"/>
      <c r="BX202" s="180"/>
      <c r="BY202" s="180"/>
      <c r="BZ202" s="180"/>
      <c r="CA202" s="180"/>
      <c r="CB202" s="180"/>
      <c r="CC202" s="180"/>
      <c r="CD202" s="180"/>
      <c r="CE202" s="180"/>
      <c r="CF202" s="180"/>
      <c r="CG202" s="180"/>
    </row>
    <row r="203" spans="2:85" s="28" customFormat="1" x14ac:dyDescent="0.35">
      <c r="B203" s="8"/>
      <c r="C203" s="8"/>
      <c r="D203" s="8"/>
      <c r="E203" s="8"/>
      <c r="F203" s="8"/>
      <c r="G203" s="8"/>
      <c r="H203" s="8"/>
      <c r="I203" s="8"/>
      <c r="J203" s="8"/>
      <c r="K203" s="8"/>
      <c r="L203" s="8"/>
      <c r="M203" s="8"/>
      <c r="N203" s="8"/>
      <c r="O203" s="8"/>
      <c r="P203" s="8"/>
      <c r="Q203" s="8"/>
      <c r="R203" s="8"/>
      <c r="S203" s="8"/>
      <c r="T203" s="8"/>
      <c r="U203" s="8"/>
      <c r="V203" s="8"/>
      <c r="W203" s="8"/>
      <c r="AB203" s="180"/>
      <c r="AC203" s="180"/>
      <c r="AD203" s="180"/>
      <c r="AE203" s="180"/>
      <c r="AF203" s="180"/>
      <c r="AG203" s="180"/>
      <c r="AH203" s="180"/>
      <c r="AI203" s="180"/>
      <c r="AJ203" s="180"/>
      <c r="AK203" s="180"/>
      <c r="AL203" s="180"/>
      <c r="AM203" s="180"/>
      <c r="AN203" s="180"/>
      <c r="AO203" s="180"/>
      <c r="AP203" s="180"/>
      <c r="AQ203" s="180"/>
      <c r="AR203" s="180"/>
      <c r="AS203" s="180"/>
      <c r="AT203" s="180"/>
      <c r="AU203" s="180"/>
      <c r="AV203" s="180"/>
      <c r="AW203" s="180"/>
      <c r="AX203" s="180"/>
      <c r="AY203" s="180"/>
      <c r="AZ203" s="180"/>
      <c r="BA203" s="180"/>
      <c r="BB203" s="180"/>
      <c r="BC203" s="180"/>
      <c r="BD203" s="180"/>
      <c r="BE203" s="180"/>
      <c r="BF203" s="180"/>
      <c r="BG203" s="180"/>
      <c r="BH203" s="180"/>
      <c r="BI203" s="180"/>
      <c r="BJ203" s="180"/>
      <c r="BK203" s="180"/>
      <c r="BL203" s="180"/>
      <c r="BM203" s="180"/>
      <c r="BN203" s="180"/>
      <c r="BO203" s="180"/>
      <c r="BP203" s="180"/>
      <c r="BQ203" s="180"/>
      <c r="BR203" s="180"/>
      <c r="BS203" s="180"/>
      <c r="BT203" s="180"/>
      <c r="BU203" s="180"/>
      <c r="BV203" s="180"/>
      <c r="BW203" s="180"/>
      <c r="BX203" s="180"/>
      <c r="BY203" s="180"/>
      <c r="BZ203" s="180"/>
      <c r="CA203" s="180"/>
      <c r="CB203" s="180"/>
      <c r="CC203" s="180"/>
      <c r="CD203" s="180"/>
      <c r="CE203" s="180"/>
      <c r="CF203" s="180"/>
      <c r="CG203" s="180"/>
    </row>
    <row r="204" spans="2:85" s="28" customFormat="1" x14ac:dyDescent="0.35">
      <c r="B204" s="8"/>
      <c r="C204" s="8"/>
      <c r="D204" s="8"/>
      <c r="E204" s="8"/>
      <c r="F204" s="8"/>
      <c r="G204" s="8"/>
      <c r="H204" s="8"/>
      <c r="I204" s="8"/>
      <c r="J204" s="8"/>
      <c r="K204" s="8"/>
      <c r="L204" s="8"/>
      <c r="M204" s="8"/>
      <c r="N204" s="8"/>
      <c r="O204" s="8"/>
      <c r="P204" s="8"/>
      <c r="Q204" s="8"/>
      <c r="R204" s="8"/>
      <c r="S204" s="8"/>
      <c r="T204" s="8"/>
      <c r="U204" s="8"/>
      <c r="V204" s="8"/>
      <c r="W204" s="8"/>
      <c r="AB204" s="180"/>
      <c r="AC204" s="180"/>
      <c r="AD204" s="180"/>
      <c r="AE204" s="180"/>
      <c r="AF204" s="180"/>
      <c r="AG204" s="180"/>
      <c r="AH204" s="180"/>
      <c r="AI204" s="180"/>
      <c r="AJ204" s="180"/>
      <c r="AK204" s="180"/>
      <c r="AL204" s="180"/>
      <c r="AM204" s="180"/>
      <c r="AN204" s="180"/>
      <c r="AO204" s="180"/>
      <c r="AP204" s="180"/>
      <c r="AQ204" s="180"/>
      <c r="AR204" s="180"/>
      <c r="AS204" s="180"/>
      <c r="AT204" s="180"/>
      <c r="AU204" s="180"/>
      <c r="AV204" s="180"/>
      <c r="AW204" s="180"/>
      <c r="AX204" s="180"/>
      <c r="AY204" s="180"/>
      <c r="AZ204" s="180"/>
      <c r="BA204" s="180"/>
      <c r="BB204" s="180"/>
      <c r="BC204" s="180"/>
      <c r="BD204" s="180"/>
      <c r="BE204" s="180"/>
      <c r="BF204" s="180"/>
      <c r="BG204" s="180"/>
      <c r="BH204" s="180"/>
      <c r="BI204" s="180"/>
      <c r="BJ204" s="180"/>
      <c r="BK204" s="180"/>
      <c r="BL204" s="180"/>
      <c r="BM204" s="180"/>
      <c r="BN204" s="180"/>
      <c r="BO204" s="180"/>
      <c r="BP204" s="180"/>
      <c r="BQ204" s="180"/>
      <c r="BR204" s="180"/>
      <c r="BS204" s="180"/>
      <c r="BT204" s="180"/>
      <c r="BU204" s="180"/>
      <c r="BV204" s="180"/>
      <c r="BW204" s="180"/>
      <c r="BX204" s="180"/>
      <c r="BY204" s="180"/>
      <c r="BZ204" s="180"/>
      <c r="CA204" s="180"/>
      <c r="CB204" s="180"/>
      <c r="CC204" s="180"/>
      <c r="CD204" s="180"/>
      <c r="CE204" s="180"/>
      <c r="CF204" s="180"/>
      <c r="CG204" s="180"/>
    </row>
    <row r="205" spans="2:85" s="28" customFormat="1" x14ac:dyDescent="0.35">
      <c r="B205" s="8"/>
      <c r="C205" s="8"/>
      <c r="D205" s="8"/>
      <c r="E205" s="8"/>
      <c r="F205" s="8"/>
      <c r="G205" s="8"/>
      <c r="H205" s="8"/>
      <c r="I205" s="8"/>
      <c r="J205" s="8"/>
      <c r="K205" s="8"/>
      <c r="L205" s="8"/>
      <c r="M205" s="8"/>
      <c r="N205" s="8"/>
      <c r="O205" s="8"/>
      <c r="P205" s="8"/>
      <c r="Q205" s="8"/>
      <c r="R205" s="8"/>
      <c r="S205" s="8"/>
      <c r="T205" s="8"/>
      <c r="U205" s="8"/>
      <c r="V205" s="8"/>
      <c r="W205" s="8"/>
      <c r="AB205" s="180"/>
      <c r="AC205" s="180"/>
      <c r="AD205" s="180"/>
      <c r="AE205" s="180"/>
      <c r="AF205" s="180"/>
      <c r="AG205" s="180"/>
      <c r="AH205" s="180"/>
      <c r="AI205" s="180"/>
      <c r="AJ205" s="180"/>
      <c r="AK205" s="180"/>
      <c r="AL205" s="180"/>
      <c r="AM205" s="180"/>
      <c r="AN205" s="180"/>
      <c r="AO205" s="180"/>
      <c r="AP205" s="180"/>
      <c r="AQ205" s="180"/>
      <c r="AR205" s="180"/>
      <c r="AS205" s="180"/>
      <c r="AT205" s="180"/>
      <c r="AU205" s="180"/>
      <c r="AV205" s="180"/>
      <c r="AW205" s="180"/>
      <c r="AX205" s="180"/>
      <c r="AY205" s="180"/>
      <c r="AZ205" s="180"/>
      <c r="BA205" s="180"/>
      <c r="BB205" s="180"/>
      <c r="BC205" s="180"/>
      <c r="BD205" s="180"/>
      <c r="BE205" s="180"/>
      <c r="BF205" s="180"/>
      <c r="BG205" s="180"/>
      <c r="BH205" s="180"/>
      <c r="BI205" s="180"/>
      <c r="BJ205" s="180"/>
      <c r="BK205" s="180"/>
      <c r="BL205" s="180"/>
      <c r="BM205" s="180"/>
      <c r="BN205" s="180"/>
      <c r="BO205" s="180"/>
      <c r="BP205" s="180"/>
      <c r="BQ205" s="180"/>
      <c r="BR205" s="180"/>
      <c r="BS205" s="180"/>
      <c r="BT205" s="180"/>
      <c r="BU205" s="180"/>
      <c r="BV205" s="180"/>
      <c r="BW205" s="180"/>
      <c r="BX205" s="180"/>
      <c r="BY205" s="180"/>
      <c r="BZ205" s="180"/>
      <c r="CA205" s="180"/>
      <c r="CB205" s="180"/>
      <c r="CC205" s="180"/>
      <c r="CD205" s="180"/>
      <c r="CE205" s="180"/>
      <c r="CF205" s="180"/>
      <c r="CG205" s="180"/>
    </row>
    <row r="206" spans="2:85" s="28" customFormat="1" x14ac:dyDescent="0.35">
      <c r="B206" s="8"/>
      <c r="C206" s="8"/>
      <c r="D206" s="8"/>
      <c r="E206" s="8"/>
      <c r="F206" s="8"/>
      <c r="G206" s="8"/>
      <c r="H206" s="8"/>
      <c r="I206" s="8"/>
      <c r="J206" s="8"/>
      <c r="K206" s="8"/>
      <c r="L206" s="8"/>
      <c r="M206" s="8"/>
      <c r="N206" s="8"/>
      <c r="O206" s="8"/>
      <c r="P206" s="8"/>
      <c r="Q206" s="8"/>
      <c r="R206" s="8"/>
      <c r="S206" s="8"/>
      <c r="T206" s="8"/>
      <c r="U206" s="8"/>
      <c r="V206" s="8"/>
      <c r="W206" s="8"/>
      <c r="AB206" s="180"/>
      <c r="AC206" s="180"/>
      <c r="AD206" s="180"/>
      <c r="AE206" s="180"/>
      <c r="AF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180"/>
      <c r="BA206" s="180"/>
      <c r="BB206" s="180"/>
      <c r="BC206" s="180"/>
      <c r="BD206" s="180"/>
      <c r="BE206" s="180"/>
      <c r="BF206" s="180"/>
      <c r="BG206" s="180"/>
      <c r="BH206" s="180"/>
      <c r="BI206" s="180"/>
      <c r="BJ206" s="180"/>
      <c r="BK206" s="180"/>
      <c r="BL206" s="180"/>
      <c r="BM206" s="180"/>
      <c r="BN206" s="180"/>
      <c r="BO206" s="180"/>
      <c r="BP206" s="180"/>
      <c r="BQ206" s="180"/>
      <c r="BR206" s="180"/>
      <c r="BS206" s="180"/>
      <c r="BT206" s="180"/>
      <c r="BU206" s="180"/>
      <c r="BV206" s="180"/>
      <c r="BW206" s="180"/>
      <c r="BX206" s="180"/>
      <c r="BY206" s="180"/>
      <c r="BZ206" s="180"/>
      <c r="CA206" s="180"/>
      <c r="CB206" s="180"/>
      <c r="CC206" s="180"/>
      <c r="CD206" s="180"/>
      <c r="CE206" s="180"/>
      <c r="CF206" s="180"/>
      <c r="CG206" s="180"/>
    </row>
    <row r="207" spans="2:85" s="28" customFormat="1" x14ac:dyDescent="0.35">
      <c r="B207" s="8"/>
      <c r="C207" s="8"/>
      <c r="D207" s="8"/>
      <c r="E207" s="8"/>
      <c r="F207" s="8"/>
      <c r="G207" s="8"/>
      <c r="H207" s="8"/>
      <c r="I207" s="8"/>
      <c r="J207" s="8"/>
      <c r="K207" s="8"/>
      <c r="L207" s="8"/>
      <c r="M207" s="8"/>
      <c r="N207" s="8"/>
      <c r="O207" s="8"/>
      <c r="P207" s="8"/>
      <c r="Q207" s="8"/>
      <c r="R207" s="8"/>
      <c r="S207" s="8"/>
      <c r="T207" s="8"/>
      <c r="U207" s="8"/>
      <c r="V207" s="8"/>
      <c r="W207" s="8"/>
      <c r="AB207" s="180"/>
      <c r="AC207" s="180"/>
      <c r="AD207" s="180"/>
      <c r="AE207" s="180"/>
      <c r="AF207" s="180"/>
      <c r="AG207" s="180"/>
      <c r="AH207" s="180"/>
      <c r="AI207" s="180"/>
      <c r="AJ207" s="180"/>
      <c r="AK207" s="180"/>
      <c r="AL207" s="180"/>
      <c r="AM207" s="180"/>
      <c r="AN207" s="180"/>
      <c r="AO207" s="180"/>
      <c r="AP207" s="180"/>
      <c r="AQ207" s="180"/>
      <c r="AR207" s="180"/>
      <c r="AS207" s="180"/>
      <c r="AT207" s="180"/>
      <c r="AU207" s="180"/>
      <c r="AV207" s="180"/>
      <c r="AW207" s="180"/>
      <c r="AX207" s="180"/>
      <c r="AY207" s="180"/>
      <c r="AZ207" s="180"/>
      <c r="BA207" s="180"/>
      <c r="BB207" s="180"/>
      <c r="BC207" s="180"/>
      <c r="BD207" s="180"/>
      <c r="BE207" s="180"/>
      <c r="BF207" s="180"/>
      <c r="BG207" s="180"/>
      <c r="BH207" s="180"/>
      <c r="BI207" s="180"/>
      <c r="BJ207" s="180"/>
      <c r="BK207" s="180"/>
      <c r="BL207" s="180"/>
      <c r="BM207" s="180"/>
      <c r="BN207" s="180"/>
      <c r="BO207" s="180"/>
      <c r="BP207" s="180"/>
      <c r="BQ207" s="180"/>
      <c r="BR207" s="180"/>
      <c r="BS207" s="180"/>
      <c r="BT207" s="180"/>
      <c r="BU207" s="180"/>
      <c r="BV207" s="180"/>
      <c r="BW207" s="180"/>
      <c r="BX207" s="180"/>
      <c r="BY207" s="180"/>
      <c r="BZ207" s="180"/>
      <c r="CA207" s="180"/>
      <c r="CB207" s="180"/>
      <c r="CC207" s="180"/>
      <c r="CD207" s="180"/>
      <c r="CE207" s="180"/>
      <c r="CF207" s="180"/>
      <c r="CG207" s="180"/>
    </row>
    <row r="208" spans="2:85" s="28" customFormat="1" x14ac:dyDescent="0.35">
      <c r="B208" s="8"/>
      <c r="C208" s="8"/>
      <c r="D208" s="8"/>
      <c r="E208" s="8"/>
      <c r="F208" s="8"/>
      <c r="G208" s="8"/>
      <c r="H208" s="8"/>
      <c r="I208" s="8"/>
      <c r="J208" s="8"/>
      <c r="K208" s="8"/>
      <c r="L208" s="8"/>
      <c r="M208" s="8"/>
      <c r="N208" s="8"/>
      <c r="O208" s="8"/>
      <c r="P208" s="8"/>
      <c r="Q208" s="8"/>
      <c r="R208" s="8"/>
      <c r="S208" s="8"/>
      <c r="T208" s="8"/>
      <c r="U208" s="8"/>
      <c r="V208" s="8"/>
      <c r="W208" s="8"/>
      <c r="AB208" s="180"/>
      <c r="AC208" s="180"/>
      <c r="AD208" s="180"/>
      <c r="AE208" s="180"/>
      <c r="AF208" s="180"/>
      <c r="AG208" s="180"/>
      <c r="AH208" s="180"/>
      <c r="AI208" s="180"/>
      <c r="AJ208" s="180"/>
      <c r="AK208" s="180"/>
      <c r="AL208" s="180"/>
      <c r="AM208" s="180"/>
      <c r="AN208" s="180"/>
      <c r="AO208" s="180"/>
      <c r="AP208" s="180"/>
      <c r="AQ208" s="180"/>
      <c r="AR208" s="180"/>
      <c r="AS208" s="180"/>
      <c r="AT208" s="180"/>
      <c r="AU208" s="180"/>
      <c r="AV208" s="180"/>
      <c r="AW208" s="180"/>
      <c r="AX208" s="180"/>
      <c r="AY208" s="180"/>
      <c r="AZ208" s="180"/>
      <c r="BA208" s="180"/>
      <c r="BB208" s="180"/>
      <c r="BC208" s="180"/>
      <c r="BD208" s="180"/>
      <c r="BE208" s="180"/>
      <c r="BF208" s="180"/>
      <c r="BG208" s="180"/>
      <c r="BH208" s="180"/>
      <c r="BI208" s="180"/>
      <c r="BJ208" s="180"/>
      <c r="BK208" s="180"/>
      <c r="BL208" s="180"/>
      <c r="BM208" s="180"/>
      <c r="BN208" s="180"/>
      <c r="BO208" s="180"/>
      <c r="BP208" s="180"/>
      <c r="BQ208" s="180"/>
      <c r="BR208" s="180"/>
      <c r="BS208" s="180"/>
      <c r="BT208" s="180"/>
      <c r="BU208" s="180"/>
      <c r="BV208" s="180"/>
      <c r="BW208" s="180"/>
      <c r="BX208" s="180"/>
      <c r="BY208" s="180"/>
      <c r="BZ208" s="180"/>
      <c r="CA208" s="180"/>
      <c r="CB208" s="180"/>
      <c r="CC208" s="180"/>
      <c r="CD208" s="180"/>
      <c r="CE208" s="180"/>
      <c r="CF208" s="180"/>
      <c r="CG208" s="180"/>
    </row>
    <row r="209" spans="2:85" s="28" customFormat="1" x14ac:dyDescent="0.35">
      <c r="B209" s="8"/>
      <c r="C209" s="8"/>
      <c r="D209" s="8"/>
      <c r="E209" s="8"/>
      <c r="F209" s="8"/>
      <c r="G209" s="8"/>
      <c r="H209" s="8"/>
      <c r="I209" s="8"/>
      <c r="J209" s="8"/>
      <c r="K209" s="8"/>
      <c r="L209" s="8"/>
      <c r="M209" s="8"/>
      <c r="N209" s="8"/>
      <c r="O209" s="8"/>
      <c r="P209" s="8"/>
      <c r="Q209" s="8"/>
      <c r="R209" s="8"/>
      <c r="S209" s="8"/>
      <c r="T209" s="8"/>
      <c r="U209" s="8"/>
      <c r="V209" s="8"/>
      <c r="W209" s="8"/>
      <c r="AB209" s="180"/>
      <c r="AC209" s="180"/>
      <c r="AD209" s="180"/>
      <c r="AE209" s="180"/>
      <c r="AF209" s="180"/>
      <c r="AG209" s="180"/>
      <c r="AH209" s="180"/>
      <c r="AI209" s="180"/>
      <c r="AJ209" s="180"/>
      <c r="AK209" s="180"/>
      <c r="AL209" s="180"/>
      <c r="AM209" s="180"/>
      <c r="AN209" s="180"/>
      <c r="AO209" s="180"/>
      <c r="AP209" s="180"/>
      <c r="AQ209" s="180"/>
      <c r="AR209" s="180"/>
      <c r="AS209" s="180"/>
      <c r="AT209" s="180"/>
      <c r="AU209" s="180"/>
      <c r="AV209" s="180"/>
      <c r="AW209" s="180"/>
      <c r="AX209" s="180"/>
      <c r="AY209" s="180"/>
      <c r="AZ209" s="180"/>
      <c r="BA209" s="180"/>
      <c r="BB209" s="180"/>
      <c r="BC209" s="180"/>
      <c r="BD209" s="180"/>
      <c r="BE209" s="180"/>
      <c r="BF209" s="180"/>
      <c r="BG209" s="180"/>
      <c r="BH209" s="180"/>
      <c r="BI209" s="180"/>
      <c r="BJ209" s="180"/>
      <c r="BK209" s="180"/>
      <c r="BL209" s="180"/>
      <c r="BM209" s="180"/>
      <c r="BN209" s="180"/>
      <c r="BO209" s="180"/>
      <c r="BP209" s="180"/>
      <c r="BQ209" s="180"/>
      <c r="BR209" s="180"/>
      <c r="BS209" s="180"/>
      <c r="BT209" s="180"/>
      <c r="BU209" s="180"/>
      <c r="BV209" s="180"/>
      <c r="BW209" s="180"/>
      <c r="BX209" s="180"/>
      <c r="BY209" s="180"/>
      <c r="BZ209" s="180"/>
      <c r="CA209" s="180"/>
      <c r="CB209" s="180"/>
      <c r="CC209" s="180"/>
      <c r="CD209" s="180"/>
      <c r="CE209" s="180"/>
      <c r="CF209" s="180"/>
      <c r="CG209" s="180"/>
    </row>
    <row r="210" spans="2:85" s="28" customFormat="1" x14ac:dyDescent="0.35">
      <c r="B210" s="8"/>
      <c r="C210" s="8"/>
      <c r="D210" s="8"/>
      <c r="E210" s="8"/>
      <c r="F210" s="8"/>
      <c r="G210" s="8"/>
      <c r="H210" s="8"/>
      <c r="I210" s="8"/>
      <c r="J210" s="8"/>
      <c r="K210" s="8"/>
      <c r="L210" s="8"/>
      <c r="M210" s="8"/>
      <c r="N210" s="8"/>
      <c r="O210" s="8"/>
      <c r="P210" s="8"/>
      <c r="Q210" s="8"/>
      <c r="R210" s="8"/>
      <c r="S210" s="8"/>
      <c r="T210" s="8"/>
      <c r="U210" s="8"/>
      <c r="V210" s="8"/>
      <c r="W210" s="8"/>
      <c r="AB210" s="180"/>
      <c r="AC210" s="180"/>
      <c r="AD210" s="180"/>
      <c r="AE210" s="180"/>
      <c r="AF210" s="180"/>
      <c r="AG210" s="180"/>
      <c r="AH210" s="180"/>
      <c r="AI210" s="180"/>
      <c r="AJ210" s="180"/>
      <c r="AK210" s="180"/>
      <c r="AL210" s="180"/>
      <c r="AM210" s="180"/>
      <c r="AN210" s="180"/>
      <c r="AO210" s="180"/>
      <c r="AP210" s="180"/>
      <c r="AQ210" s="180"/>
      <c r="AR210" s="180"/>
      <c r="AS210" s="180"/>
      <c r="AT210" s="180"/>
      <c r="AU210" s="180"/>
      <c r="AV210" s="180"/>
      <c r="AW210" s="180"/>
      <c r="AX210" s="180"/>
      <c r="AY210" s="180"/>
      <c r="AZ210" s="180"/>
      <c r="BA210" s="180"/>
      <c r="BB210" s="180"/>
      <c r="BC210" s="180"/>
      <c r="BD210" s="180"/>
      <c r="BE210" s="180"/>
      <c r="BF210" s="180"/>
      <c r="BG210" s="180"/>
      <c r="BH210" s="180"/>
      <c r="BI210" s="180"/>
      <c r="BJ210" s="180"/>
      <c r="BK210" s="180"/>
      <c r="BL210" s="180"/>
      <c r="BM210" s="180"/>
      <c r="BN210" s="180"/>
      <c r="BO210" s="180"/>
      <c r="BP210" s="180"/>
      <c r="BQ210" s="180"/>
      <c r="BR210" s="180"/>
      <c r="BS210" s="180"/>
      <c r="BT210" s="180"/>
      <c r="BU210" s="180"/>
      <c r="BV210" s="180"/>
      <c r="BW210" s="180"/>
      <c r="BX210" s="180"/>
      <c r="BY210" s="180"/>
      <c r="BZ210" s="180"/>
      <c r="CA210" s="180"/>
      <c r="CB210" s="180"/>
      <c r="CC210" s="180"/>
      <c r="CD210" s="180"/>
      <c r="CE210" s="180"/>
      <c r="CF210" s="180"/>
      <c r="CG210" s="180"/>
    </row>
    <row r="211" spans="2:85" s="28" customFormat="1" x14ac:dyDescent="0.35">
      <c r="B211" s="8"/>
      <c r="C211" s="8"/>
      <c r="D211" s="8"/>
      <c r="E211" s="8"/>
      <c r="F211" s="8"/>
      <c r="G211" s="8"/>
      <c r="H211" s="8"/>
      <c r="I211" s="8"/>
      <c r="J211" s="8"/>
      <c r="K211" s="8"/>
      <c r="L211" s="8"/>
      <c r="M211" s="8"/>
      <c r="N211" s="8"/>
      <c r="O211" s="8"/>
      <c r="P211" s="8"/>
      <c r="Q211" s="8"/>
      <c r="R211" s="8"/>
      <c r="S211" s="8"/>
      <c r="T211" s="8"/>
      <c r="U211" s="8"/>
      <c r="V211" s="8"/>
      <c r="W211" s="8"/>
      <c r="AB211" s="180"/>
      <c r="AC211" s="180"/>
      <c r="AD211" s="180"/>
      <c r="AE211" s="180"/>
      <c r="AF211" s="180"/>
      <c r="AG211" s="180"/>
      <c r="AH211" s="180"/>
      <c r="AI211" s="180"/>
      <c r="AJ211" s="180"/>
      <c r="AK211" s="180"/>
      <c r="AL211" s="180"/>
      <c r="AM211" s="180"/>
      <c r="AN211" s="180"/>
      <c r="AO211" s="180"/>
      <c r="AP211" s="180"/>
      <c r="AQ211" s="180"/>
      <c r="AR211" s="180"/>
      <c r="AS211" s="180"/>
      <c r="AT211" s="180"/>
      <c r="AU211" s="180"/>
      <c r="AV211" s="180"/>
      <c r="AW211" s="180"/>
      <c r="AX211" s="180"/>
      <c r="AY211" s="180"/>
      <c r="AZ211" s="180"/>
      <c r="BA211" s="180"/>
      <c r="BB211" s="180"/>
      <c r="BC211" s="180"/>
      <c r="BD211" s="180"/>
      <c r="BE211" s="180"/>
      <c r="BF211" s="180"/>
      <c r="BG211" s="180"/>
      <c r="BH211" s="180"/>
      <c r="BI211" s="180"/>
      <c r="BJ211" s="180"/>
      <c r="BK211" s="180"/>
      <c r="BL211" s="180"/>
      <c r="BM211" s="180"/>
      <c r="BN211" s="180"/>
      <c r="BO211" s="180"/>
      <c r="BP211" s="180"/>
      <c r="BQ211" s="180"/>
      <c r="BR211" s="180"/>
      <c r="BS211" s="180"/>
      <c r="BT211" s="180"/>
      <c r="BU211" s="180"/>
      <c r="BV211" s="180"/>
      <c r="BW211" s="180"/>
      <c r="BX211" s="180"/>
      <c r="BY211" s="180"/>
      <c r="BZ211" s="180"/>
      <c r="CA211" s="180"/>
      <c r="CB211" s="180"/>
      <c r="CC211" s="180"/>
      <c r="CD211" s="180"/>
      <c r="CE211" s="180"/>
      <c r="CF211" s="180"/>
      <c r="CG211" s="180"/>
    </row>
    <row r="212" spans="2:85" s="28" customFormat="1" x14ac:dyDescent="0.35">
      <c r="B212" s="8"/>
      <c r="C212" s="8"/>
      <c r="D212" s="8"/>
      <c r="E212" s="8"/>
      <c r="F212" s="8"/>
      <c r="G212" s="8"/>
      <c r="H212" s="8"/>
      <c r="I212" s="8"/>
      <c r="J212" s="8"/>
      <c r="K212" s="8"/>
      <c r="L212" s="8"/>
      <c r="M212" s="8"/>
      <c r="N212" s="8"/>
      <c r="O212" s="8"/>
      <c r="P212" s="8"/>
      <c r="Q212" s="8"/>
      <c r="R212" s="8"/>
      <c r="S212" s="8"/>
      <c r="T212" s="8"/>
      <c r="U212" s="8"/>
      <c r="V212" s="8"/>
      <c r="W212" s="8"/>
      <c r="AB212" s="180"/>
      <c r="AC212" s="180"/>
      <c r="AD212" s="180"/>
      <c r="AE212" s="180"/>
      <c r="AF212" s="180"/>
      <c r="AG212" s="180"/>
      <c r="AH212" s="180"/>
      <c r="AI212" s="180"/>
      <c r="AJ212" s="180"/>
      <c r="AK212" s="180"/>
      <c r="AL212" s="180"/>
      <c r="AM212" s="180"/>
      <c r="AN212" s="180"/>
      <c r="AO212" s="180"/>
      <c r="AP212" s="180"/>
      <c r="AQ212" s="180"/>
      <c r="AR212" s="180"/>
      <c r="AS212" s="180"/>
      <c r="AT212" s="180"/>
      <c r="AU212" s="180"/>
      <c r="AV212" s="180"/>
      <c r="AW212" s="180"/>
      <c r="AX212" s="180"/>
      <c r="AY212" s="180"/>
      <c r="AZ212" s="180"/>
      <c r="BA212" s="180"/>
      <c r="BB212" s="180"/>
      <c r="BC212" s="180"/>
      <c r="BD212" s="180"/>
      <c r="BE212" s="180"/>
      <c r="BF212" s="180"/>
      <c r="BG212" s="180"/>
      <c r="BH212" s="180"/>
      <c r="BI212" s="180"/>
      <c r="BJ212" s="180"/>
      <c r="BK212" s="180"/>
      <c r="BL212" s="180"/>
      <c r="BM212" s="180"/>
      <c r="BN212" s="180"/>
      <c r="BO212" s="180"/>
      <c r="BP212" s="180"/>
      <c r="BQ212" s="180"/>
      <c r="BR212" s="180"/>
      <c r="BS212" s="180"/>
      <c r="BT212" s="180"/>
      <c r="BU212" s="180"/>
      <c r="BV212" s="180"/>
      <c r="BW212" s="180"/>
      <c r="BX212" s="180"/>
      <c r="BY212" s="180"/>
      <c r="BZ212" s="180"/>
      <c r="CA212" s="180"/>
      <c r="CB212" s="180"/>
      <c r="CC212" s="180"/>
      <c r="CD212" s="180"/>
      <c r="CE212" s="180"/>
      <c r="CF212" s="180"/>
      <c r="CG212" s="180"/>
    </row>
    <row r="213" spans="2:85" s="28" customFormat="1" x14ac:dyDescent="0.35">
      <c r="B213" s="8"/>
      <c r="C213" s="8"/>
      <c r="D213" s="8"/>
      <c r="E213" s="8"/>
      <c r="F213" s="8"/>
      <c r="G213" s="8"/>
      <c r="H213" s="8"/>
      <c r="I213" s="8"/>
      <c r="J213" s="8"/>
      <c r="K213" s="8"/>
      <c r="L213" s="8"/>
      <c r="M213" s="8"/>
      <c r="N213" s="8"/>
      <c r="O213" s="8"/>
      <c r="P213" s="8"/>
      <c r="Q213" s="8"/>
      <c r="R213" s="8"/>
      <c r="S213" s="8"/>
      <c r="T213" s="8"/>
      <c r="U213" s="8"/>
      <c r="V213" s="8"/>
      <c r="W213" s="8"/>
      <c r="AB213" s="180"/>
      <c r="AC213" s="180"/>
      <c r="AD213" s="180"/>
      <c r="AE213" s="180"/>
      <c r="AF213" s="180"/>
      <c r="AG213" s="180"/>
      <c r="AH213" s="180"/>
      <c r="AI213" s="180"/>
      <c r="AJ213" s="180"/>
      <c r="AK213" s="180"/>
      <c r="AL213" s="180"/>
      <c r="AM213" s="180"/>
      <c r="AN213" s="180"/>
      <c r="AO213" s="180"/>
      <c r="AP213" s="180"/>
      <c r="AQ213" s="180"/>
      <c r="AR213" s="180"/>
      <c r="AS213" s="180"/>
      <c r="AT213" s="180"/>
      <c r="AU213" s="180"/>
      <c r="AV213" s="180"/>
      <c r="AW213" s="180"/>
      <c r="AX213" s="180"/>
      <c r="AY213" s="180"/>
      <c r="AZ213" s="180"/>
      <c r="BA213" s="180"/>
      <c r="BB213" s="180"/>
      <c r="BC213" s="180"/>
      <c r="BD213" s="180"/>
      <c r="BE213" s="180"/>
      <c r="BF213" s="180"/>
      <c r="BG213" s="180"/>
      <c r="BH213" s="180"/>
      <c r="BI213" s="180"/>
      <c r="BJ213" s="180"/>
      <c r="BK213" s="180"/>
      <c r="BL213" s="180"/>
      <c r="BM213" s="180"/>
      <c r="BN213" s="180"/>
      <c r="BO213" s="180"/>
      <c r="BP213" s="180"/>
      <c r="BQ213" s="180"/>
      <c r="BR213" s="180"/>
      <c r="BS213" s="180"/>
      <c r="BT213" s="180"/>
      <c r="BU213" s="180"/>
      <c r="BV213" s="180"/>
      <c r="BW213" s="180"/>
      <c r="BX213" s="180"/>
      <c r="BY213" s="180"/>
      <c r="BZ213" s="180"/>
      <c r="CA213" s="180"/>
      <c r="CB213" s="180"/>
      <c r="CC213" s="180"/>
      <c r="CD213" s="180"/>
      <c r="CE213" s="180"/>
      <c r="CF213" s="180"/>
      <c r="CG213" s="180"/>
    </row>
    <row r="214" spans="2:85" s="28" customFormat="1" x14ac:dyDescent="0.35">
      <c r="B214" s="8"/>
      <c r="C214" s="8"/>
      <c r="D214" s="8"/>
      <c r="E214" s="8"/>
      <c r="F214" s="8"/>
      <c r="G214" s="8"/>
      <c r="H214" s="8"/>
      <c r="I214" s="8"/>
      <c r="J214" s="8"/>
      <c r="K214" s="8"/>
      <c r="L214" s="8"/>
      <c r="M214" s="8"/>
      <c r="N214" s="8"/>
      <c r="O214" s="8"/>
      <c r="P214" s="8"/>
      <c r="Q214" s="8"/>
      <c r="R214" s="8"/>
      <c r="S214" s="8"/>
      <c r="T214" s="8"/>
      <c r="U214" s="8"/>
      <c r="V214" s="8"/>
      <c r="W214" s="8"/>
      <c r="AB214" s="180"/>
      <c r="AC214" s="180"/>
      <c r="AD214" s="180"/>
      <c r="AE214" s="180"/>
      <c r="AF214" s="180"/>
      <c r="AG214" s="180"/>
      <c r="AH214" s="180"/>
      <c r="AI214" s="180"/>
      <c r="AJ214" s="180"/>
      <c r="AK214" s="180"/>
      <c r="AL214" s="180"/>
      <c r="AM214" s="180"/>
      <c r="AN214" s="180"/>
      <c r="AO214" s="180"/>
      <c r="AP214" s="180"/>
      <c r="AQ214" s="180"/>
      <c r="AR214" s="180"/>
      <c r="AS214" s="180"/>
      <c r="AT214" s="180"/>
      <c r="AU214" s="180"/>
      <c r="AV214" s="180"/>
      <c r="AW214" s="180"/>
      <c r="AX214" s="180"/>
      <c r="AY214" s="180"/>
      <c r="AZ214" s="180"/>
      <c r="BA214" s="180"/>
      <c r="BB214" s="180"/>
      <c r="BC214" s="180"/>
      <c r="BD214" s="180"/>
      <c r="BE214" s="180"/>
      <c r="BF214" s="180"/>
      <c r="BG214" s="180"/>
      <c r="BH214" s="180"/>
      <c r="BI214" s="180"/>
      <c r="BJ214" s="180"/>
      <c r="BK214" s="180"/>
      <c r="BL214" s="180"/>
      <c r="BM214" s="180"/>
      <c r="BN214" s="180"/>
      <c r="BO214" s="180"/>
      <c r="BP214" s="180"/>
      <c r="BQ214" s="180"/>
      <c r="BR214" s="180"/>
      <c r="BS214" s="180"/>
      <c r="BT214" s="180"/>
      <c r="BU214" s="180"/>
      <c r="BV214" s="180"/>
      <c r="BW214" s="180"/>
      <c r="BX214" s="180"/>
      <c r="BY214" s="180"/>
      <c r="BZ214" s="180"/>
      <c r="CA214" s="180"/>
      <c r="CB214" s="180"/>
      <c r="CC214" s="180"/>
      <c r="CD214" s="180"/>
      <c r="CE214" s="180"/>
      <c r="CF214" s="180"/>
      <c r="CG214" s="180"/>
    </row>
    <row r="215" spans="2:85" s="28" customFormat="1" x14ac:dyDescent="0.35">
      <c r="B215" s="8"/>
      <c r="C215" s="8"/>
      <c r="D215" s="8"/>
      <c r="E215" s="8"/>
      <c r="F215" s="8"/>
      <c r="G215" s="8"/>
      <c r="H215" s="8"/>
      <c r="I215" s="8"/>
      <c r="J215" s="8"/>
      <c r="K215" s="8"/>
      <c r="L215" s="8"/>
      <c r="M215" s="8"/>
      <c r="N215" s="8"/>
      <c r="O215" s="8"/>
      <c r="P215" s="8"/>
      <c r="Q215" s="8"/>
      <c r="R215" s="8"/>
      <c r="S215" s="8"/>
      <c r="T215" s="8"/>
      <c r="U215" s="8"/>
      <c r="V215" s="8"/>
      <c r="W215" s="8"/>
      <c r="AB215" s="180"/>
      <c r="AC215" s="180"/>
      <c r="AD215" s="180"/>
      <c r="AE215" s="180"/>
      <c r="AF215" s="180"/>
      <c r="AG215" s="180"/>
      <c r="AH215" s="180"/>
      <c r="AI215" s="180"/>
      <c r="AJ215" s="180"/>
      <c r="AK215" s="180"/>
      <c r="AL215" s="180"/>
      <c r="AM215" s="180"/>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0"/>
      <c r="BR215" s="180"/>
      <c r="BS215" s="180"/>
      <c r="BT215" s="180"/>
      <c r="BU215" s="180"/>
      <c r="BV215" s="180"/>
      <c r="BW215" s="180"/>
      <c r="BX215" s="180"/>
      <c r="BY215" s="180"/>
      <c r="BZ215" s="180"/>
      <c r="CA215" s="180"/>
      <c r="CB215" s="180"/>
      <c r="CC215" s="180"/>
      <c r="CD215" s="180"/>
      <c r="CE215" s="180"/>
      <c r="CF215" s="180"/>
      <c r="CG215" s="180"/>
    </row>
    <row r="216" spans="2:85" s="28" customFormat="1" x14ac:dyDescent="0.35">
      <c r="B216" s="8"/>
      <c r="C216" s="8"/>
      <c r="D216" s="8"/>
      <c r="E216" s="8"/>
      <c r="F216" s="8"/>
      <c r="G216" s="8"/>
      <c r="H216" s="8"/>
      <c r="I216" s="8"/>
      <c r="J216" s="8"/>
      <c r="K216" s="8"/>
      <c r="L216" s="8"/>
      <c r="M216" s="8"/>
      <c r="N216" s="8"/>
      <c r="O216" s="8"/>
      <c r="P216" s="8"/>
      <c r="Q216" s="8"/>
      <c r="R216" s="8"/>
      <c r="S216" s="8"/>
      <c r="T216" s="8"/>
      <c r="U216" s="8"/>
      <c r="V216" s="8"/>
      <c r="W216" s="8"/>
      <c r="AB216" s="180"/>
      <c r="AC216" s="180"/>
      <c r="AD216" s="180"/>
      <c r="AE216" s="180"/>
      <c r="AF216" s="180"/>
      <c r="AG216" s="180"/>
      <c r="AH216" s="180"/>
      <c r="AI216" s="180"/>
      <c r="AJ216" s="180"/>
      <c r="AK216" s="180"/>
      <c r="AL216" s="180"/>
      <c r="AM216" s="180"/>
      <c r="AN216" s="180"/>
      <c r="AO216" s="180"/>
      <c r="AP216" s="180"/>
      <c r="AQ216" s="180"/>
      <c r="AR216" s="180"/>
      <c r="AS216" s="180"/>
      <c r="AT216" s="180"/>
      <c r="AU216" s="180"/>
      <c r="AV216" s="180"/>
      <c r="AW216" s="180"/>
      <c r="AX216" s="180"/>
      <c r="AY216" s="180"/>
      <c r="AZ216" s="180"/>
      <c r="BA216" s="180"/>
      <c r="BB216" s="180"/>
      <c r="BC216" s="180"/>
      <c r="BD216" s="180"/>
      <c r="BE216" s="180"/>
      <c r="BF216" s="180"/>
      <c r="BG216" s="180"/>
      <c r="BH216" s="180"/>
      <c r="BI216" s="180"/>
      <c r="BJ216" s="180"/>
      <c r="BK216" s="180"/>
      <c r="BL216" s="180"/>
      <c r="BM216" s="180"/>
      <c r="BN216" s="180"/>
      <c r="BO216" s="180"/>
      <c r="BP216" s="180"/>
      <c r="BQ216" s="180"/>
      <c r="BR216" s="180"/>
      <c r="BS216" s="180"/>
      <c r="BT216" s="180"/>
      <c r="BU216" s="180"/>
      <c r="BV216" s="180"/>
      <c r="BW216" s="180"/>
      <c r="BX216" s="180"/>
      <c r="BY216" s="180"/>
      <c r="BZ216" s="180"/>
      <c r="CA216" s="180"/>
      <c r="CB216" s="180"/>
      <c r="CC216" s="180"/>
      <c r="CD216" s="180"/>
      <c r="CE216" s="180"/>
      <c r="CF216" s="180"/>
      <c r="CG216" s="180"/>
    </row>
    <row r="217" spans="2:85" s="28" customFormat="1" x14ac:dyDescent="0.35">
      <c r="B217" s="8"/>
      <c r="C217" s="8"/>
      <c r="D217" s="8"/>
      <c r="E217" s="8"/>
      <c r="F217" s="8"/>
      <c r="G217" s="8"/>
      <c r="H217" s="8"/>
      <c r="I217" s="8"/>
      <c r="J217" s="8"/>
      <c r="K217" s="8"/>
      <c r="L217" s="8"/>
      <c r="M217" s="8"/>
      <c r="N217" s="8"/>
      <c r="O217" s="8"/>
      <c r="P217" s="8"/>
      <c r="Q217" s="8"/>
      <c r="R217" s="8"/>
      <c r="S217" s="8"/>
      <c r="T217" s="8"/>
      <c r="U217" s="8"/>
      <c r="V217" s="8"/>
      <c r="W217" s="8"/>
      <c r="AB217" s="180"/>
      <c r="AC217" s="180"/>
      <c r="AD217" s="180"/>
      <c r="AE217" s="180"/>
      <c r="AF217" s="180"/>
      <c r="AG217" s="180"/>
      <c r="AH217" s="180"/>
      <c r="AI217" s="180"/>
      <c r="AJ217" s="180"/>
      <c r="AK217" s="180"/>
      <c r="AL217" s="180"/>
      <c r="AM217" s="180"/>
      <c r="AN217" s="180"/>
      <c r="AO217" s="180"/>
      <c r="AP217" s="180"/>
      <c r="AQ217" s="180"/>
      <c r="AR217" s="180"/>
      <c r="AS217" s="180"/>
      <c r="AT217" s="180"/>
      <c r="AU217" s="180"/>
      <c r="AV217" s="180"/>
      <c r="AW217" s="180"/>
      <c r="AX217" s="180"/>
      <c r="AY217" s="180"/>
      <c r="AZ217" s="180"/>
      <c r="BA217" s="180"/>
      <c r="BB217" s="180"/>
      <c r="BC217" s="180"/>
      <c r="BD217" s="180"/>
      <c r="BE217" s="180"/>
      <c r="BF217" s="180"/>
      <c r="BG217" s="180"/>
      <c r="BH217" s="180"/>
      <c r="BI217" s="180"/>
      <c r="BJ217" s="180"/>
      <c r="BK217" s="180"/>
      <c r="BL217" s="180"/>
      <c r="BM217" s="180"/>
      <c r="BN217" s="180"/>
      <c r="BO217" s="180"/>
      <c r="BP217" s="180"/>
      <c r="BQ217" s="180"/>
      <c r="BR217" s="180"/>
      <c r="BS217" s="180"/>
      <c r="BT217" s="180"/>
      <c r="BU217" s="180"/>
      <c r="BV217" s="180"/>
      <c r="BW217" s="180"/>
      <c r="BX217" s="180"/>
      <c r="BY217" s="180"/>
      <c r="BZ217" s="180"/>
      <c r="CA217" s="180"/>
      <c r="CB217" s="180"/>
      <c r="CC217" s="180"/>
      <c r="CD217" s="180"/>
      <c r="CE217" s="180"/>
      <c r="CF217" s="180"/>
      <c r="CG217" s="180"/>
    </row>
    <row r="218" spans="2:85" s="28" customFormat="1" x14ac:dyDescent="0.35">
      <c r="B218" s="8"/>
      <c r="C218" s="8"/>
      <c r="D218" s="8"/>
      <c r="E218" s="8"/>
      <c r="F218" s="8"/>
      <c r="G218" s="8"/>
      <c r="H218" s="8"/>
      <c r="I218" s="8"/>
      <c r="J218" s="8"/>
      <c r="K218" s="8"/>
      <c r="L218" s="8"/>
      <c r="M218" s="8"/>
      <c r="N218" s="8"/>
      <c r="O218" s="8"/>
      <c r="P218" s="8"/>
      <c r="Q218" s="8"/>
      <c r="R218" s="8"/>
      <c r="S218" s="8"/>
      <c r="T218" s="8"/>
      <c r="U218" s="8"/>
      <c r="V218" s="8"/>
      <c r="W218" s="8"/>
      <c r="AB218" s="180"/>
      <c r="AC218" s="180"/>
      <c r="AD218" s="180"/>
      <c r="AE218" s="180"/>
      <c r="AF218" s="180"/>
      <c r="AG218" s="180"/>
      <c r="AH218" s="180"/>
      <c r="AI218" s="180"/>
      <c r="AJ218" s="180"/>
      <c r="AK218" s="180"/>
      <c r="AL218" s="180"/>
      <c r="AM218" s="180"/>
      <c r="AN218" s="180"/>
      <c r="AO218" s="180"/>
      <c r="AP218" s="180"/>
      <c r="AQ218" s="180"/>
      <c r="AR218" s="180"/>
      <c r="AS218" s="180"/>
      <c r="AT218" s="180"/>
      <c r="AU218" s="180"/>
      <c r="AV218" s="180"/>
      <c r="AW218" s="180"/>
      <c r="AX218" s="180"/>
      <c r="AY218" s="180"/>
      <c r="AZ218" s="180"/>
      <c r="BA218" s="180"/>
      <c r="BB218" s="180"/>
      <c r="BC218" s="180"/>
      <c r="BD218" s="180"/>
      <c r="BE218" s="180"/>
      <c r="BF218" s="180"/>
      <c r="BG218" s="180"/>
      <c r="BH218" s="180"/>
      <c r="BI218" s="180"/>
      <c r="BJ218" s="180"/>
      <c r="BK218" s="180"/>
      <c r="BL218" s="180"/>
      <c r="BM218" s="180"/>
      <c r="BN218" s="180"/>
      <c r="BO218" s="180"/>
      <c r="BP218" s="180"/>
      <c r="BQ218" s="180"/>
      <c r="BR218" s="180"/>
      <c r="BS218" s="180"/>
      <c r="BT218" s="180"/>
      <c r="BU218" s="180"/>
      <c r="BV218" s="180"/>
      <c r="BW218" s="180"/>
      <c r="BX218" s="180"/>
      <c r="BY218" s="180"/>
      <c r="BZ218" s="180"/>
      <c r="CA218" s="180"/>
      <c r="CB218" s="180"/>
      <c r="CC218" s="180"/>
      <c r="CD218" s="180"/>
      <c r="CE218" s="180"/>
      <c r="CF218" s="180"/>
      <c r="CG218" s="180"/>
    </row>
    <row r="219" spans="2:85" s="28" customFormat="1" x14ac:dyDescent="0.35">
      <c r="B219" s="8"/>
      <c r="C219" s="8"/>
      <c r="D219" s="8"/>
      <c r="E219" s="8"/>
      <c r="F219" s="8"/>
      <c r="G219" s="8"/>
      <c r="H219" s="8"/>
      <c r="I219" s="8"/>
      <c r="J219" s="8"/>
      <c r="K219" s="8"/>
      <c r="L219" s="8"/>
      <c r="M219" s="8"/>
      <c r="N219" s="8"/>
      <c r="O219" s="8"/>
      <c r="P219" s="8"/>
      <c r="Q219" s="8"/>
      <c r="R219" s="8"/>
      <c r="S219" s="8"/>
      <c r="T219" s="8"/>
      <c r="U219" s="8"/>
      <c r="V219" s="8"/>
      <c r="W219" s="8"/>
      <c r="AB219" s="180"/>
      <c r="AC219" s="180"/>
      <c r="AD219" s="180"/>
      <c r="AE219" s="180"/>
      <c r="AF219" s="180"/>
      <c r="AG219" s="180"/>
      <c r="AH219" s="180"/>
      <c r="AI219" s="180"/>
      <c r="AJ219" s="180"/>
      <c r="AK219" s="180"/>
      <c r="AL219" s="180"/>
      <c r="AM219" s="180"/>
      <c r="AN219" s="180"/>
      <c r="AO219" s="180"/>
      <c r="AP219" s="180"/>
      <c r="AQ219" s="180"/>
      <c r="AR219" s="180"/>
      <c r="AS219" s="180"/>
      <c r="AT219" s="180"/>
      <c r="AU219" s="180"/>
      <c r="AV219" s="180"/>
      <c r="AW219" s="180"/>
      <c r="AX219" s="180"/>
      <c r="AY219" s="180"/>
      <c r="AZ219" s="180"/>
      <c r="BA219" s="180"/>
      <c r="BB219" s="180"/>
      <c r="BC219" s="180"/>
      <c r="BD219" s="180"/>
      <c r="BE219" s="180"/>
      <c r="BF219" s="180"/>
      <c r="BG219" s="180"/>
      <c r="BH219" s="180"/>
      <c r="BI219" s="180"/>
      <c r="BJ219" s="180"/>
      <c r="BK219" s="180"/>
      <c r="BL219" s="180"/>
      <c r="BM219" s="180"/>
      <c r="BN219" s="180"/>
      <c r="BO219" s="180"/>
      <c r="BP219" s="180"/>
      <c r="BQ219" s="180"/>
      <c r="BR219" s="180"/>
      <c r="BS219" s="180"/>
      <c r="BT219" s="180"/>
      <c r="BU219" s="180"/>
      <c r="BV219" s="180"/>
      <c r="BW219" s="180"/>
      <c r="BX219" s="180"/>
      <c r="BY219" s="180"/>
      <c r="BZ219" s="180"/>
      <c r="CA219" s="180"/>
      <c r="CB219" s="180"/>
      <c r="CC219" s="180"/>
      <c r="CD219" s="180"/>
      <c r="CE219" s="180"/>
      <c r="CF219" s="180"/>
      <c r="CG219" s="180"/>
    </row>
    <row r="220" spans="2:85" s="28" customFormat="1" x14ac:dyDescent="0.35">
      <c r="B220" s="8"/>
      <c r="C220" s="8"/>
      <c r="D220" s="8"/>
      <c r="E220" s="8"/>
      <c r="F220" s="8"/>
      <c r="G220" s="8"/>
      <c r="H220" s="8"/>
      <c r="I220" s="8"/>
      <c r="J220" s="8"/>
      <c r="K220" s="8"/>
      <c r="L220" s="8"/>
      <c r="M220" s="8"/>
      <c r="N220" s="8"/>
      <c r="O220" s="8"/>
      <c r="P220" s="8"/>
      <c r="Q220" s="8"/>
      <c r="R220" s="8"/>
      <c r="S220" s="8"/>
      <c r="T220" s="8"/>
      <c r="U220" s="8"/>
      <c r="V220" s="8"/>
      <c r="W220" s="8"/>
      <c r="AB220" s="180"/>
      <c r="AC220" s="180"/>
      <c r="AD220" s="180"/>
      <c r="AE220" s="180"/>
      <c r="AF220" s="180"/>
      <c r="AG220" s="180"/>
      <c r="AH220" s="180"/>
      <c r="AI220" s="180"/>
      <c r="AJ220" s="180"/>
      <c r="AK220" s="180"/>
      <c r="AL220" s="180"/>
      <c r="AM220" s="180"/>
      <c r="AN220" s="180"/>
      <c r="AO220" s="180"/>
      <c r="AP220" s="180"/>
      <c r="AQ220" s="180"/>
      <c r="AR220" s="180"/>
      <c r="AS220" s="180"/>
      <c r="AT220" s="180"/>
      <c r="AU220" s="180"/>
      <c r="AV220" s="180"/>
      <c r="AW220" s="180"/>
      <c r="AX220" s="180"/>
      <c r="AY220" s="180"/>
      <c r="AZ220" s="180"/>
      <c r="BA220" s="180"/>
      <c r="BB220" s="180"/>
      <c r="BC220" s="180"/>
      <c r="BD220" s="180"/>
      <c r="BE220" s="180"/>
      <c r="BF220" s="180"/>
      <c r="BG220" s="180"/>
      <c r="BH220" s="180"/>
      <c r="BI220" s="180"/>
      <c r="BJ220" s="180"/>
      <c r="BK220" s="180"/>
      <c r="BL220" s="180"/>
      <c r="BM220" s="180"/>
      <c r="BN220" s="180"/>
      <c r="BO220" s="180"/>
      <c r="BP220" s="180"/>
      <c r="BQ220" s="180"/>
      <c r="BR220" s="180"/>
      <c r="BS220" s="180"/>
      <c r="BT220" s="180"/>
      <c r="BU220" s="180"/>
      <c r="BV220" s="180"/>
      <c r="BW220" s="180"/>
      <c r="BX220" s="180"/>
      <c r="BY220" s="180"/>
      <c r="BZ220" s="180"/>
      <c r="CA220" s="180"/>
      <c r="CB220" s="180"/>
      <c r="CC220" s="180"/>
      <c r="CD220" s="180"/>
      <c r="CE220" s="180"/>
      <c r="CF220" s="180"/>
      <c r="CG220" s="180"/>
    </row>
    <row r="221" spans="2:85" s="28" customFormat="1" x14ac:dyDescent="0.35">
      <c r="B221" s="8"/>
      <c r="C221" s="8"/>
      <c r="D221" s="8"/>
      <c r="E221" s="8"/>
      <c r="F221" s="8"/>
      <c r="G221" s="8"/>
      <c r="H221" s="8"/>
      <c r="I221" s="8"/>
      <c r="J221" s="8"/>
      <c r="K221" s="8"/>
      <c r="L221" s="8"/>
      <c r="M221" s="8"/>
      <c r="N221" s="8"/>
      <c r="O221" s="8"/>
      <c r="P221" s="8"/>
      <c r="Q221" s="8"/>
      <c r="R221" s="8"/>
      <c r="S221" s="8"/>
      <c r="T221" s="8"/>
      <c r="U221" s="8"/>
      <c r="V221" s="8"/>
      <c r="W221" s="8"/>
      <c r="AB221" s="180"/>
      <c r="AC221" s="180"/>
      <c r="AD221" s="180"/>
      <c r="AE221" s="180"/>
      <c r="AF221" s="180"/>
      <c r="AG221" s="180"/>
      <c r="AH221" s="180"/>
      <c r="AI221" s="180"/>
      <c r="AJ221" s="180"/>
      <c r="AK221" s="180"/>
      <c r="AL221" s="180"/>
      <c r="AM221" s="180"/>
      <c r="AN221" s="180"/>
      <c r="AO221" s="180"/>
      <c r="AP221" s="180"/>
      <c r="AQ221" s="180"/>
      <c r="AR221" s="180"/>
      <c r="AS221" s="180"/>
      <c r="AT221" s="180"/>
      <c r="AU221" s="180"/>
      <c r="AV221" s="180"/>
      <c r="AW221" s="180"/>
      <c r="AX221" s="180"/>
      <c r="AY221" s="180"/>
      <c r="AZ221" s="180"/>
      <c r="BA221" s="180"/>
      <c r="BB221" s="180"/>
      <c r="BC221" s="180"/>
      <c r="BD221" s="180"/>
      <c r="BE221" s="180"/>
      <c r="BF221" s="180"/>
      <c r="BG221" s="180"/>
      <c r="BH221" s="180"/>
      <c r="BI221" s="180"/>
      <c r="BJ221" s="180"/>
      <c r="BK221" s="180"/>
      <c r="BL221" s="180"/>
      <c r="BM221" s="180"/>
      <c r="BN221" s="180"/>
      <c r="BO221" s="180"/>
      <c r="BP221" s="180"/>
      <c r="BQ221" s="180"/>
      <c r="BR221" s="180"/>
      <c r="BS221" s="180"/>
      <c r="BT221" s="180"/>
      <c r="BU221" s="180"/>
      <c r="BV221" s="180"/>
      <c r="BW221" s="180"/>
      <c r="BX221" s="180"/>
      <c r="BY221" s="180"/>
      <c r="BZ221" s="180"/>
      <c r="CA221" s="180"/>
      <c r="CB221" s="180"/>
      <c r="CC221" s="180"/>
      <c r="CD221" s="180"/>
      <c r="CE221" s="180"/>
      <c r="CF221" s="180"/>
      <c r="CG221" s="180"/>
    </row>
    <row r="222" spans="2:85" s="28" customFormat="1" x14ac:dyDescent="0.35">
      <c r="B222" s="8"/>
      <c r="C222" s="8"/>
      <c r="D222" s="8"/>
      <c r="E222" s="8"/>
      <c r="F222" s="8"/>
      <c r="G222" s="8"/>
      <c r="H222" s="8"/>
      <c r="I222" s="8"/>
      <c r="J222" s="8"/>
      <c r="K222" s="8"/>
      <c r="L222" s="8"/>
      <c r="M222" s="8"/>
      <c r="N222" s="8"/>
      <c r="O222" s="8"/>
      <c r="P222" s="8"/>
      <c r="Q222" s="8"/>
      <c r="R222" s="8"/>
      <c r="S222" s="8"/>
      <c r="T222" s="8"/>
      <c r="U222" s="8"/>
      <c r="V222" s="8"/>
      <c r="W222" s="8"/>
      <c r="AB222" s="180"/>
      <c r="AC222" s="180"/>
      <c r="AD222" s="180"/>
      <c r="AE222" s="180"/>
      <c r="AF222" s="180"/>
      <c r="AG222" s="180"/>
      <c r="AH222" s="180"/>
      <c r="AI222" s="180"/>
      <c r="AJ222" s="180"/>
      <c r="AK222" s="180"/>
      <c r="AL222" s="180"/>
      <c r="AM222" s="180"/>
      <c r="AN222" s="180"/>
      <c r="AO222" s="180"/>
      <c r="AP222" s="180"/>
      <c r="AQ222" s="180"/>
      <c r="AR222" s="180"/>
      <c r="AS222" s="180"/>
      <c r="AT222" s="180"/>
      <c r="AU222" s="180"/>
      <c r="AV222" s="180"/>
      <c r="AW222" s="180"/>
      <c r="AX222" s="180"/>
      <c r="AY222" s="180"/>
      <c r="AZ222" s="180"/>
      <c r="BA222" s="180"/>
      <c r="BB222" s="180"/>
      <c r="BC222" s="180"/>
      <c r="BD222" s="180"/>
      <c r="BE222" s="180"/>
      <c r="BF222" s="180"/>
      <c r="BG222" s="180"/>
      <c r="BH222" s="180"/>
      <c r="BI222" s="180"/>
      <c r="BJ222" s="180"/>
      <c r="BK222" s="180"/>
      <c r="BL222" s="180"/>
      <c r="BM222" s="180"/>
      <c r="BN222" s="180"/>
      <c r="BO222" s="180"/>
      <c r="BP222" s="180"/>
      <c r="BQ222" s="180"/>
      <c r="BR222" s="180"/>
      <c r="BS222" s="180"/>
      <c r="BT222" s="180"/>
      <c r="BU222" s="180"/>
      <c r="BV222" s="180"/>
      <c r="BW222" s="180"/>
      <c r="BX222" s="180"/>
      <c r="BY222" s="180"/>
      <c r="BZ222" s="180"/>
      <c r="CA222" s="180"/>
      <c r="CB222" s="180"/>
      <c r="CC222" s="180"/>
      <c r="CD222" s="180"/>
      <c r="CE222" s="180"/>
      <c r="CF222" s="180"/>
      <c r="CG222" s="180"/>
    </row>
    <row r="223" spans="2:85" s="28" customFormat="1" x14ac:dyDescent="0.35">
      <c r="B223" s="8"/>
      <c r="C223" s="8"/>
      <c r="D223" s="8"/>
      <c r="E223" s="8"/>
      <c r="F223" s="8"/>
      <c r="G223" s="8"/>
      <c r="H223" s="8"/>
      <c r="I223" s="8"/>
      <c r="J223" s="8"/>
      <c r="K223" s="8"/>
      <c r="L223" s="8"/>
      <c r="M223" s="8"/>
      <c r="N223" s="8"/>
      <c r="O223" s="8"/>
      <c r="P223" s="8"/>
      <c r="Q223" s="8"/>
      <c r="R223" s="8"/>
      <c r="S223" s="8"/>
      <c r="T223" s="8"/>
      <c r="U223" s="8"/>
      <c r="V223" s="8"/>
      <c r="W223" s="8"/>
      <c r="AB223" s="180"/>
      <c r="AC223" s="180"/>
      <c r="AD223" s="180"/>
      <c r="AE223" s="180"/>
      <c r="AF223" s="180"/>
      <c r="AG223" s="180"/>
      <c r="AH223" s="180"/>
      <c r="AI223" s="180"/>
      <c r="AJ223" s="180"/>
      <c r="AK223" s="180"/>
      <c r="AL223" s="180"/>
      <c r="AM223" s="180"/>
      <c r="AN223" s="180"/>
      <c r="AO223" s="180"/>
      <c r="AP223" s="180"/>
      <c r="AQ223" s="180"/>
      <c r="AR223" s="180"/>
      <c r="AS223" s="180"/>
      <c r="AT223" s="180"/>
      <c r="AU223" s="180"/>
      <c r="AV223" s="180"/>
      <c r="AW223" s="180"/>
      <c r="AX223" s="180"/>
      <c r="AY223" s="180"/>
      <c r="AZ223" s="180"/>
      <c r="BA223" s="180"/>
      <c r="BB223" s="180"/>
      <c r="BC223" s="180"/>
      <c r="BD223" s="180"/>
      <c r="BE223" s="180"/>
      <c r="BF223" s="180"/>
      <c r="BG223" s="180"/>
      <c r="BH223" s="180"/>
      <c r="BI223" s="180"/>
      <c r="BJ223" s="180"/>
      <c r="BK223" s="180"/>
      <c r="BL223" s="180"/>
      <c r="BM223" s="180"/>
      <c r="BN223" s="180"/>
      <c r="BO223" s="180"/>
      <c r="BP223" s="180"/>
      <c r="BQ223" s="180"/>
      <c r="BR223" s="180"/>
      <c r="BS223" s="180"/>
      <c r="BT223" s="180"/>
      <c r="BU223" s="180"/>
      <c r="BV223" s="180"/>
      <c r="BW223" s="180"/>
      <c r="BX223" s="180"/>
      <c r="BY223" s="180"/>
      <c r="BZ223" s="180"/>
      <c r="CA223" s="180"/>
      <c r="CB223" s="180"/>
      <c r="CC223" s="180"/>
      <c r="CD223" s="180"/>
      <c r="CE223" s="180"/>
      <c r="CF223" s="180"/>
      <c r="CG223" s="180"/>
    </row>
    <row r="224" spans="2:85" s="28" customFormat="1" x14ac:dyDescent="0.35">
      <c r="B224" s="8"/>
      <c r="C224" s="8"/>
      <c r="D224" s="8"/>
      <c r="E224" s="8"/>
      <c r="F224" s="8"/>
      <c r="G224" s="8"/>
      <c r="H224" s="8"/>
      <c r="I224" s="8"/>
      <c r="J224" s="8"/>
      <c r="K224" s="8"/>
      <c r="L224" s="8"/>
      <c r="M224" s="8"/>
      <c r="N224" s="8"/>
      <c r="O224" s="8"/>
      <c r="P224" s="8"/>
      <c r="Q224" s="8"/>
      <c r="R224" s="8"/>
      <c r="S224" s="8"/>
      <c r="T224" s="8"/>
      <c r="U224" s="8"/>
      <c r="V224" s="8"/>
      <c r="W224" s="8"/>
      <c r="AB224" s="180"/>
      <c r="AC224" s="180"/>
      <c r="AD224" s="180"/>
      <c r="AE224" s="180"/>
      <c r="AF224" s="180"/>
      <c r="AG224" s="180"/>
      <c r="AH224" s="180"/>
      <c r="AI224" s="180"/>
      <c r="AJ224" s="180"/>
      <c r="AK224" s="180"/>
      <c r="AL224" s="180"/>
      <c r="AM224" s="180"/>
      <c r="AN224" s="180"/>
      <c r="AO224" s="180"/>
      <c r="AP224" s="180"/>
      <c r="AQ224" s="180"/>
      <c r="AR224" s="180"/>
      <c r="AS224" s="180"/>
      <c r="AT224" s="180"/>
      <c r="AU224" s="180"/>
      <c r="AV224" s="180"/>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c r="BZ224" s="180"/>
      <c r="CA224" s="180"/>
      <c r="CB224" s="180"/>
      <c r="CC224" s="180"/>
      <c r="CD224" s="180"/>
      <c r="CE224" s="180"/>
      <c r="CF224" s="180"/>
      <c r="CG224" s="180"/>
    </row>
    <row r="225" spans="2:85" s="28" customFormat="1" x14ac:dyDescent="0.35">
      <c r="B225" s="8"/>
      <c r="C225" s="8"/>
      <c r="D225" s="8"/>
      <c r="E225" s="8"/>
      <c r="F225" s="8"/>
      <c r="G225" s="8"/>
      <c r="H225" s="8"/>
      <c r="I225" s="8"/>
      <c r="J225" s="8"/>
      <c r="K225" s="8"/>
      <c r="L225" s="8"/>
      <c r="M225" s="8"/>
      <c r="N225" s="8"/>
      <c r="O225" s="8"/>
      <c r="P225" s="8"/>
      <c r="Q225" s="8"/>
      <c r="R225" s="8"/>
      <c r="S225" s="8"/>
      <c r="T225" s="8"/>
      <c r="U225" s="8"/>
      <c r="V225" s="8"/>
      <c r="W225" s="8"/>
      <c r="AB225" s="180"/>
      <c r="AC225" s="180"/>
      <c r="AD225" s="180"/>
      <c r="AE225" s="180"/>
      <c r="AF225" s="180"/>
      <c r="AG225" s="180"/>
      <c r="AH225" s="180"/>
      <c r="AI225" s="180"/>
      <c r="AJ225" s="180"/>
      <c r="AK225" s="180"/>
      <c r="AL225" s="180"/>
      <c r="AM225" s="180"/>
      <c r="AN225" s="180"/>
      <c r="AO225" s="180"/>
      <c r="AP225" s="180"/>
      <c r="AQ225" s="180"/>
      <c r="AR225" s="180"/>
      <c r="AS225" s="180"/>
      <c r="AT225" s="180"/>
      <c r="AU225" s="180"/>
      <c r="AV225" s="180"/>
      <c r="AW225" s="180"/>
      <c r="AX225" s="180"/>
      <c r="AY225" s="180"/>
      <c r="AZ225" s="180"/>
      <c r="BA225" s="180"/>
      <c r="BB225" s="180"/>
      <c r="BC225" s="180"/>
      <c r="BD225" s="180"/>
      <c r="BE225" s="180"/>
      <c r="BF225" s="180"/>
      <c r="BG225" s="180"/>
      <c r="BH225" s="180"/>
      <c r="BI225" s="180"/>
      <c r="BJ225" s="180"/>
      <c r="BK225" s="180"/>
      <c r="BL225" s="180"/>
      <c r="BM225" s="180"/>
      <c r="BN225" s="180"/>
      <c r="BO225" s="180"/>
      <c r="BP225" s="180"/>
      <c r="BQ225" s="180"/>
      <c r="BR225" s="180"/>
      <c r="BS225" s="180"/>
      <c r="BT225" s="180"/>
      <c r="BU225" s="180"/>
      <c r="BV225" s="180"/>
      <c r="BW225" s="180"/>
      <c r="BX225" s="180"/>
      <c r="BY225" s="180"/>
      <c r="BZ225" s="180"/>
      <c r="CA225" s="180"/>
      <c r="CB225" s="180"/>
      <c r="CC225" s="180"/>
      <c r="CD225" s="180"/>
      <c r="CE225" s="180"/>
      <c r="CF225" s="180"/>
      <c r="CG225" s="180"/>
    </row>
    <row r="226" spans="2:85" s="28" customFormat="1" x14ac:dyDescent="0.35">
      <c r="B226" s="8"/>
      <c r="C226" s="8"/>
      <c r="D226" s="8"/>
      <c r="E226" s="8"/>
      <c r="F226" s="8"/>
      <c r="G226" s="8"/>
      <c r="H226" s="8"/>
      <c r="I226" s="8"/>
      <c r="J226" s="8"/>
      <c r="K226" s="8"/>
      <c r="L226" s="8"/>
      <c r="M226" s="8"/>
      <c r="N226" s="8"/>
      <c r="O226" s="8"/>
      <c r="P226" s="8"/>
      <c r="Q226" s="8"/>
      <c r="R226" s="8"/>
      <c r="S226" s="8"/>
      <c r="T226" s="8"/>
      <c r="U226" s="8"/>
      <c r="V226" s="8"/>
      <c r="W226" s="8"/>
      <c r="AB226" s="180"/>
      <c r="AC226" s="180"/>
      <c r="AD226" s="180"/>
      <c r="AE226" s="180"/>
      <c r="AF226" s="180"/>
      <c r="AG226" s="180"/>
      <c r="AH226" s="180"/>
      <c r="AI226" s="180"/>
      <c r="AJ226" s="180"/>
      <c r="AK226" s="180"/>
      <c r="AL226" s="180"/>
      <c r="AM226" s="180"/>
      <c r="AN226" s="180"/>
      <c r="AO226" s="180"/>
      <c r="AP226" s="180"/>
      <c r="AQ226" s="180"/>
      <c r="AR226" s="180"/>
      <c r="AS226" s="180"/>
      <c r="AT226" s="180"/>
      <c r="AU226" s="180"/>
      <c r="AV226" s="180"/>
      <c r="AW226" s="180"/>
      <c r="AX226" s="180"/>
      <c r="AY226" s="180"/>
      <c r="AZ226" s="180"/>
      <c r="BA226" s="180"/>
      <c r="BB226" s="180"/>
      <c r="BC226" s="180"/>
      <c r="BD226" s="180"/>
      <c r="BE226" s="180"/>
      <c r="BF226" s="180"/>
      <c r="BG226" s="180"/>
      <c r="BH226" s="180"/>
      <c r="BI226" s="180"/>
      <c r="BJ226" s="180"/>
      <c r="BK226" s="180"/>
      <c r="BL226" s="180"/>
      <c r="BM226" s="180"/>
      <c r="BN226" s="180"/>
      <c r="BO226" s="180"/>
      <c r="BP226" s="180"/>
      <c r="BQ226" s="180"/>
      <c r="BR226" s="180"/>
      <c r="BS226" s="180"/>
      <c r="BT226" s="180"/>
      <c r="BU226" s="180"/>
      <c r="BV226" s="180"/>
      <c r="BW226" s="180"/>
      <c r="BX226" s="180"/>
      <c r="BY226" s="180"/>
      <c r="BZ226" s="180"/>
      <c r="CA226" s="180"/>
      <c r="CB226" s="180"/>
      <c r="CC226" s="180"/>
      <c r="CD226" s="180"/>
      <c r="CE226" s="180"/>
      <c r="CF226" s="180"/>
      <c r="CG226" s="180"/>
    </row>
    <row r="227" spans="2:85" s="28" customFormat="1" x14ac:dyDescent="0.35">
      <c r="B227" s="8"/>
      <c r="C227" s="8"/>
      <c r="D227" s="8"/>
      <c r="E227" s="8"/>
      <c r="F227" s="8"/>
      <c r="G227" s="8"/>
      <c r="H227" s="8"/>
      <c r="I227" s="8"/>
      <c r="J227" s="8"/>
      <c r="K227" s="8"/>
      <c r="L227" s="8"/>
      <c r="M227" s="8"/>
      <c r="N227" s="8"/>
      <c r="O227" s="8"/>
      <c r="P227" s="8"/>
      <c r="Q227" s="8"/>
      <c r="R227" s="8"/>
      <c r="S227" s="8"/>
      <c r="T227" s="8"/>
      <c r="U227" s="8"/>
      <c r="V227" s="8"/>
      <c r="W227" s="8"/>
      <c r="AB227" s="180"/>
      <c r="AC227" s="180"/>
      <c r="AD227" s="180"/>
      <c r="AE227" s="180"/>
      <c r="AF227" s="180"/>
      <c r="AG227" s="180"/>
      <c r="AH227" s="180"/>
      <c r="AI227" s="180"/>
      <c r="AJ227" s="180"/>
      <c r="AK227" s="180"/>
      <c r="AL227" s="180"/>
      <c r="AM227" s="180"/>
      <c r="AN227" s="180"/>
      <c r="AO227" s="180"/>
      <c r="AP227" s="180"/>
      <c r="AQ227" s="180"/>
      <c r="AR227" s="180"/>
      <c r="AS227" s="180"/>
      <c r="AT227" s="180"/>
      <c r="AU227" s="180"/>
      <c r="AV227" s="180"/>
      <c r="AW227" s="180"/>
      <c r="AX227" s="180"/>
      <c r="AY227" s="180"/>
      <c r="AZ227" s="180"/>
      <c r="BA227" s="180"/>
      <c r="BB227" s="180"/>
      <c r="BC227" s="180"/>
      <c r="BD227" s="180"/>
      <c r="BE227" s="180"/>
      <c r="BF227" s="180"/>
      <c r="BG227" s="180"/>
      <c r="BH227" s="180"/>
      <c r="BI227" s="180"/>
      <c r="BJ227" s="180"/>
      <c r="BK227" s="180"/>
      <c r="BL227" s="180"/>
      <c r="BM227" s="180"/>
      <c r="BN227" s="180"/>
      <c r="BO227" s="180"/>
      <c r="BP227" s="180"/>
      <c r="BQ227" s="180"/>
      <c r="BR227" s="180"/>
      <c r="BS227" s="180"/>
      <c r="BT227" s="180"/>
      <c r="BU227" s="180"/>
      <c r="BV227" s="180"/>
      <c r="BW227" s="180"/>
      <c r="BX227" s="180"/>
      <c r="BY227" s="180"/>
      <c r="BZ227" s="180"/>
      <c r="CA227" s="180"/>
      <c r="CB227" s="180"/>
      <c r="CC227" s="180"/>
      <c r="CD227" s="180"/>
      <c r="CE227" s="180"/>
      <c r="CF227" s="180"/>
      <c r="CG227" s="180"/>
    </row>
    <row r="228" spans="2:85" s="28" customFormat="1" x14ac:dyDescent="0.35">
      <c r="B228" s="8"/>
      <c r="C228" s="8"/>
      <c r="D228" s="8"/>
      <c r="E228" s="8"/>
      <c r="F228" s="8"/>
      <c r="G228" s="8"/>
      <c r="H228" s="8"/>
      <c r="I228" s="8"/>
      <c r="J228" s="8"/>
      <c r="K228" s="8"/>
      <c r="L228" s="8"/>
      <c r="M228" s="8"/>
      <c r="N228" s="8"/>
      <c r="O228" s="8"/>
      <c r="P228" s="8"/>
      <c r="Q228" s="8"/>
      <c r="R228" s="8"/>
      <c r="S228" s="8"/>
      <c r="T228" s="8"/>
      <c r="U228" s="8"/>
      <c r="V228" s="8"/>
      <c r="W228" s="8"/>
      <c r="AB228" s="180"/>
      <c r="AC228" s="180"/>
      <c r="AD228" s="180"/>
      <c r="AE228" s="180"/>
      <c r="AF228" s="180"/>
      <c r="AG228" s="180"/>
      <c r="AH228" s="180"/>
      <c r="AI228" s="180"/>
      <c r="AJ228" s="180"/>
      <c r="AK228" s="180"/>
      <c r="AL228" s="180"/>
      <c r="AM228" s="180"/>
      <c r="AN228" s="180"/>
      <c r="AO228" s="180"/>
      <c r="AP228" s="180"/>
      <c r="AQ228" s="180"/>
      <c r="AR228" s="180"/>
      <c r="AS228" s="180"/>
      <c r="AT228" s="180"/>
      <c r="AU228" s="180"/>
      <c r="AV228" s="180"/>
      <c r="AW228" s="180"/>
      <c r="AX228" s="180"/>
      <c r="AY228" s="180"/>
      <c r="AZ228" s="180"/>
      <c r="BA228" s="180"/>
      <c r="BB228" s="180"/>
      <c r="BC228" s="180"/>
      <c r="BD228" s="180"/>
      <c r="BE228" s="180"/>
      <c r="BF228" s="180"/>
      <c r="BG228" s="180"/>
      <c r="BH228" s="180"/>
      <c r="BI228" s="180"/>
      <c r="BJ228" s="180"/>
      <c r="BK228" s="180"/>
      <c r="BL228" s="180"/>
      <c r="BM228" s="180"/>
      <c r="BN228" s="180"/>
      <c r="BO228" s="180"/>
      <c r="BP228" s="180"/>
      <c r="BQ228" s="180"/>
      <c r="BR228" s="180"/>
      <c r="BS228" s="180"/>
      <c r="BT228" s="180"/>
      <c r="BU228" s="180"/>
      <c r="BV228" s="180"/>
      <c r="BW228" s="180"/>
      <c r="BX228" s="180"/>
      <c r="BY228" s="180"/>
      <c r="BZ228" s="180"/>
      <c r="CA228" s="180"/>
      <c r="CB228" s="180"/>
      <c r="CC228" s="180"/>
      <c r="CD228" s="180"/>
      <c r="CE228" s="180"/>
      <c r="CF228" s="180"/>
      <c r="CG228" s="180"/>
    </row>
    <row r="229" spans="2:85" s="28" customFormat="1" x14ac:dyDescent="0.35">
      <c r="B229" s="8"/>
      <c r="C229" s="8"/>
      <c r="D229" s="8"/>
      <c r="E229" s="8"/>
      <c r="F229" s="8"/>
      <c r="G229" s="8"/>
      <c r="H229" s="8"/>
      <c r="I229" s="8"/>
      <c r="J229" s="8"/>
      <c r="K229" s="8"/>
      <c r="L229" s="8"/>
      <c r="M229" s="8"/>
      <c r="N229" s="8"/>
      <c r="O229" s="8"/>
      <c r="P229" s="8"/>
      <c r="Q229" s="8"/>
      <c r="R229" s="8"/>
      <c r="S229" s="8"/>
      <c r="T229" s="8"/>
      <c r="U229" s="8"/>
      <c r="V229" s="8"/>
      <c r="W229" s="8"/>
      <c r="AB229" s="180"/>
      <c r="AC229" s="180"/>
      <c r="AD229" s="180"/>
      <c r="AE229" s="180"/>
      <c r="AF229" s="180"/>
      <c r="AG229" s="180"/>
      <c r="AH229" s="180"/>
      <c r="AI229" s="180"/>
      <c r="AJ229" s="180"/>
      <c r="AK229" s="180"/>
      <c r="AL229" s="180"/>
      <c r="AM229" s="180"/>
      <c r="AN229" s="180"/>
      <c r="AO229" s="180"/>
      <c r="AP229" s="180"/>
      <c r="AQ229" s="180"/>
      <c r="AR229" s="180"/>
      <c r="AS229" s="180"/>
      <c r="AT229" s="180"/>
      <c r="AU229" s="180"/>
      <c r="AV229" s="180"/>
      <c r="AW229" s="180"/>
      <c r="AX229" s="180"/>
      <c r="AY229" s="180"/>
      <c r="AZ229" s="180"/>
      <c r="BA229" s="180"/>
      <c r="BB229" s="180"/>
      <c r="BC229" s="180"/>
      <c r="BD229" s="180"/>
      <c r="BE229" s="180"/>
      <c r="BF229" s="180"/>
      <c r="BG229" s="180"/>
      <c r="BH229" s="180"/>
      <c r="BI229" s="180"/>
      <c r="BJ229" s="180"/>
      <c r="BK229" s="180"/>
      <c r="BL229" s="180"/>
      <c r="BM229" s="180"/>
      <c r="BN229" s="180"/>
      <c r="BO229" s="180"/>
      <c r="BP229" s="180"/>
      <c r="BQ229" s="180"/>
      <c r="BR229" s="180"/>
      <c r="BS229" s="180"/>
      <c r="BT229" s="180"/>
      <c r="BU229" s="180"/>
      <c r="BV229" s="180"/>
      <c r="BW229" s="180"/>
      <c r="BX229" s="180"/>
      <c r="BY229" s="180"/>
      <c r="BZ229" s="180"/>
      <c r="CA229" s="180"/>
      <c r="CB229" s="180"/>
      <c r="CC229" s="180"/>
      <c r="CD229" s="180"/>
      <c r="CE229" s="180"/>
      <c r="CF229" s="180"/>
      <c r="CG229" s="180"/>
    </row>
    <row r="230" spans="2:85" s="28" customFormat="1" x14ac:dyDescent="0.35">
      <c r="B230" s="8"/>
      <c r="C230" s="8"/>
      <c r="D230" s="8"/>
      <c r="E230" s="8"/>
      <c r="F230" s="8"/>
      <c r="G230" s="8"/>
      <c r="H230" s="8"/>
      <c r="I230" s="8"/>
      <c r="J230" s="8"/>
      <c r="K230" s="8"/>
      <c r="L230" s="8"/>
      <c r="M230" s="8"/>
      <c r="N230" s="8"/>
      <c r="O230" s="8"/>
      <c r="P230" s="8"/>
      <c r="Q230" s="8"/>
      <c r="R230" s="8"/>
      <c r="S230" s="8"/>
      <c r="T230" s="8"/>
      <c r="U230" s="8"/>
      <c r="V230" s="8"/>
      <c r="W230" s="8"/>
      <c r="AB230" s="180"/>
      <c r="AC230" s="180"/>
      <c r="AD230" s="180"/>
      <c r="AE230" s="180"/>
      <c r="AF230" s="180"/>
      <c r="AG230" s="180"/>
      <c r="AH230" s="180"/>
      <c r="AI230" s="180"/>
      <c r="AJ230" s="180"/>
      <c r="AK230" s="180"/>
      <c r="AL230" s="180"/>
      <c r="AM230" s="180"/>
      <c r="AN230" s="180"/>
      <c r="AO230" s="180"/>
      <c r="AP230" s="180"/>
      <c r="AQ230" s="180"/>
      <c r="AR230" s="180"/>
      <c r="AS230" s="180"/>
      <c r="AT230" s="180"/>
      <c r="AU230" s="180"/>
      <c r="AV230" s="180"/>
      <c r="AW230" s="180"/>
      <c r="AX230" s="180"/>
      <c r="AY230" s="180"/>
      <c r="AZ230" s="180"/>
      <c r="BA230" s="180"/>
      <c r="BB230" s="180"/>
      <c r="BC230" s="180"/>
      <c r="BD230" s="180"/>
      <c r="BE230" s="180"/>
      <c r="BF230" s="180"/>
      <c r="BG230" s="180"/>
      <c r="BH230" s="180"/>
      <c r="BI230" s="180"/>
      <c r="BJ230" s="180"/>
      <c r="BK230" s="180"/>
      <c r="BL230" s="180"/>
      <c r="BM230" s="180"/>
      <c r="BN230" s="180"/>
      <c r="BO230" s="180"/>
      <c r="BP230" s="180"/>
      <c r="BQ230" s="180"/>
      <c r="BR230" s="180"/>
      <c r="BS230" s="180"/>
      <c r="BT230" s="180"/>
      <c r="BU230" s="180"/>
      <c r="BV230" s="180"/>
      <c r="BW230" s="180"/>
      <c r="BX230" s="180"/>
      <c r="BY230" s="180"/>
      <c r="BZ230" s="180"/>
      <c r="CA230" s="180"/>
      <c r="CB230" s="180"/>
      <c r="CC230" s="180"/>
      <c r="CD230" s="180"/>
      <c r="CE230" s="180"/>
      <c r="CF230" s="180"/>
      <c r="CG230" s="180"/>
    </row>
    <row r="231" spans="2:85" s="28" customFormat="1" x14ac:dyDescent="0.35">
      <c r="B231" s="8"/>
      <c r="C231" s="8"/>
      <c r="D231" s="8"/>
      <c r="E231" s="8"/>
      <c r="F231" s="8"/>
      <c r="G231" s="8"/>
      <c r="H231" s="8"/>
      <c r="I231" s="8"/>
      <c r="J231" s="8"/>
      <c r="K231" s="8"/>
      <c r="L231" s="8"/>
      <c r="M231" s="8"/>
      <c r="N231" s="8"/>
      <c r="O231" s="8"/>
      <c r="P231" s="8"/>
      <c r="Q231" s="8"/>
      <c r="R231" s="8"/>
      <c r="S231" s="8"/>
      <c r="T231" s="8"/>
      <c r="U231" s="8"/>
      <c r="V231" s="8"/>
      <c r="W231" s="8"/>
      <c r="AB231" s="180"/>
      <c r="AC231" s="180"/>
      <c r="AD231" s="180"/>
      <c r="AE231" s="180"/>
      <c r="AF231" s="180"/>
      <c r="AG231" s="180"/>
      <c r="AH231" s="180"/>
      <c r="AI231" s="180"/>
      <c r="AJ231" s="180"/>
      <c r="AK231" s="180"/>
      <c r="AL231" s="180"/>
      <c r="AM231" s="180"/>
      <c r="AN231" s="180"/>
      <c r="AO231" s="180"/>
      <c r="AP231" s="180"/>
      <c r="AQ231" s="180"/>
      <c r="AR231" s="180"/>
      <c r="AS231" s="180"/>
      <c r="AT231" s="180"/>
      <c r="AU231" s="180"/>
      <c r="AV231" s="180"/>
      <c r="AW231" s="180"/>
      <c r="AX231" s="180"/>
      <c r="AY231" s="180"/>
      <c r="AZ231" s="180"/>
      <c r="BA231" s="180"/>
      <c r="BB231" s="180"/>
      <c r="BC231" s="180"/>
      <c r="BD231" s="180"/>
      <c r="BE231" s="180"/>
      <c r="BF231" s="180"/>
      <c r="BG231" s="180"/>
      <c r="BH231" s="180"/>
      <c r="BI231" s="180"/>
      <c r="BJ231" s="180"/>
      <c r="BK231" s="180"/>
      <c r="BL231" s="180"/>
      <c r="BM231" s="180"/>
      <c r="BN231" s="180"/>
      <c r="BO231" s="180"/>
      <c r="BP231" s="180"/>
      <c r="BQ231" s="180"/>
      <c r="BR231" s="180"/>
      <c r="BS231" s="180"/>
      <c r="BT231" s="180"/>
      <c r="BU231" s="180"/>
      <c r="BV231" s="180"/>
      <c r="BW231" s="180"/>
      <c r="BX231" s="180"/>
      <c r="BY231" s="180"/>
      <c r="BZ231" s="180"/>
      <c r="CA231" s="180"/>
      <c r="CB231" s="180"/>
      <c r="CC231" s="180"/>
      <c r="CD231" s="180"/>
      <c r="CE231" s="180"/>
      <c r="CF231" s="180"/>
      <c r="CG231" s="180"/>
    </row>
    <row r="232" spans="2:85" s="28" customFormat="1" x14ac:dyDescent="0.35">
      <c r="B232" s="8"/>
      <c r="C232" s="8"/>
      <c r="D232" s="8"/>
      <c r="E232" s="8"/>
      <c r="F232" s="8"/>
      <c r="G232" s="8"/>
      <c r="H232" s="8"/>
      <c r="I232" s="8"/>
      <c r="J232" s="8"/>
      <c r="K232" s="8"/>
      <c r="L232" s="8"/>
      <c r="M232" s="8"/>
      <c r="N232" s="8"/>
      <c r="O232" s="8"/>
      <c r="P232" s="8"/>
      <c r="Q232" s="8"/>
      <c r="R232" s="8"/>
      <c r="S232" s="8"/>
      <c r="T232" s="8"/>
      <c r="U232" s="8"/>
      <c r="V232" s="8"/>
      <c r="W232" s="8"/>
      <c r="AB232" s="180"/>
      <c r="AC232" s="180"/>
      <c r="AD232" s="180"/>
      <c r="AE232" s="180"/>
      <c r="AF232" s="180"/>
      <c r="AG232" s="180"/>
      <c r="AH232" s="180"/>
      <c r="AI232" s="180"/>
      <c r="AJ232" s="180"/>
      <c r="AK232" s="180"/>
      <c r="AL232" s="180"/>
      <c r="AM232" s="180"/>
      <c r="AN232" s="180"/>
      <c r="AO232" s="180"/>
      <c r="AP232" s="180"/>
      <c r="AQ232" s="180"/>
      <c r="AR232" s="180"/>
      <c r="AS232" s="180"/>
      <c r="AT232" s="180"/>
      <c r="AU232" s="180"/>
      <c r="AV232" s="180"/>
      <c r="AW232" s="180"/>
      <c r="AX232" s="180"/>
      <c r="AY232" s="180"/>
      <c r="AZ232" s="180"/>
      <c r="BA232" s="180"/>
      <c r="BB232" s="180"/>
      <c r="BC232" s="180"/>
      <c r="BD232" s="180"/>
      <c r="BE232" s="180"/>
      <c r="BF232" s="180"/>
      <c r="BG232" s="180"/>
      <c r="BH232" s="180"/>
      <c r="BI232" s="180"/>
      <c r="BJ232" s="180"/>
      <c r="BK232" s="180"/>
      <c r="BL232" s="180"/>
      <c r="BM232" s="180"/>
      <c r="BN232" s="180"/>
      <c r="BO232" s="180"/>
      <c r="BP232" s="180"/>
      <c r="BQ232" s="180"/>
      <c r="BR232" s="180"/>
      <c r="BS232" s="180"/>
      <c r="BT232" s="180"/>
      <c r="BU232" s="180"/>
      <c r="BV232" s="180"/>
      <c r="BW232" s="180"/>
      <c r="BX232" s="180"/>
      <c r="BY232" s="180"/>
      <c r="BZ232" s="180"/>
      <c r="CA232" s="180"/>
      <c r="CB232" s="180"/>
      <c r="CC232" s="180"/>
      <c r="CD232" s="180"/>
      <c r="CE232" s="180"/>
      <c r="CF232" s="180"/>
      <c r="CG232" s="180"/>
    </row>
    <row r="233" spans="2:85" s="28" customFormat="1" x14ac:dyDescent="0.35">
      <c r="B233" s="8"/>
      <c r="C233" s="8"/>
      <c r="D233" s="8"/>
      <c r="E233" s="8"/>
      <c r="F233" s="8"/>
      <c r="G233" s="8"/>
      <c r="H233" s="8"/>
      <c r="I233" s="8"/>
      <c r="J233" s="8"/>
      <c r="K233" s="8"/>
      <c r="L233" s="8"/>
      <c r="M233" s="8"/>
      <c r="N233" s="8"/>
      <c r="O233" s="8"/>
      <c r="P233" s="8"/>
      <c r="Q233" s="8"/>
      <c r="R233" s="8"/>
      <c r="S233" s="8"/>
      <c r="T233" s="8"/>
      <c r="U233" s="8"/>
      <c r="V233" s="8"/>
      <c r="W233" s="8"/>
      <c r="AB233" s="180"/>
      <c r="AC233" s="180"/>
      <c r="AD233" s="180"/>
      <c r="AE233" s="180"/>
      <c r="AF233" s="180"/>
      <c r="AG233" s="180"/>
      <c r="AH233" s="180"/>
      <c r="AI233" s="180"/>
      <c r="AJ233" s="180"/>
      <c r="AK233" s="180"/>
      <c r="AL233" s="180"/>
      <c r="AM233" s="180"/>
      <c r="AN233" s="180"/>
      <c r="AO233" s="180"/>
      <c r="AP233" s="180"/>
      <c r="AQ233" s="180"/>
      <c r="AR233" s="180"/>
      <c r="AS233" s="180"/>
      <c r="AT233" s="180"/>
      <c r="AU233" s="180"/>
      <c r="AV233" s="180"/>
      <c r="AW233" s="180"/>
      <c r="AX233" s="180"/>
      <c r="AY233" s="180"/>
      <c r="AZ233" s="180"/>
      <c r="BA233" s="180"/>
      <c r="BB233" s="180"/>
      <c r="BC233" s="180"/>
      <c r="BD233" s="180"/>
      <c r="BE233" s="180"/>
      <c r="BF233" s="180"/>
      <c r="BG233" s="180"/>
      <c r="BH233" s="180"/>
      <c r="BI233" s="180"/>
      <c r="BJ233" s="180"/>
      <c r="BK233" s="180"/>
      <c r="BL233" s="180"/>
      <c r="BM233" s="180"/>
      <c r="BN233" s="180"/>
      <c r="BO233" s="180"/>
      <c r="BP233" s="180"/>
      <c r="BQ233" s="180"/>
      <c r="BR233" s="180"/>
      <c r="BS233" s="180"/>
      <c r="BT233" s="180"/>
      <c r="BU233" s="180"/>
      <c r="BV233" s="180"/>
      <c r="BW233" s="180"/>
      <c r="BX233" s="180"/>
      <c r="BY233" s="180"/>
      <c r="BZ233" s="180"/>
      <c r="CA233" s="180"/>
      <c r="CB233" s="180"/>
      <c r="CC233" s="180"/>
      <c r="CD233" s="180"/>
      <c r="CE233" s="180"/>
      <c r="CF233" s="180"/>
      <c r="CG233" s="180"/>
    </row>
    <row r="234" spans="2:85" s="28" customFormat="1" x14ac:dyDescent="0.35">
      <c r="B234" s="8"/>
      <c r="C234" s="8"/>
      <c r="D234" s="8"/>
      <c r="E234" s="8"/>
      <c r="F234" s="8"/>
      <c r="G234" s="8"/>
      <c r="H234" s="8"/>
      <c r="I234" s="8"/>
      <c r="J234" s="8"/>
      <c r="K234" s="8"/>
      <c r="L234" s="8"/>
      <c r="M234" s="8"/>
      <c r="N234" s="8"/>
      <c r="O234" s="8"/>
      <c r="P234" s="8"/>
      <c r="Q234" s="8"/>
      <c r="R234" s="8"/>
      <c r="S234" s="8"/>
      <c r="T234" s="8"/>
      <c r="U234" s="8"/>
      <c r="V234" s="8"/>
      <c r="W234" s="8"/>
      <c r="AB234" s="180"/>
      <c r="AC234" s="180"/>
      <c r="AD234" s="180"/>
      <c r="AE234" s="180"/>
      <c r="AF234" s="180"/>
      <c r="AG234" s="180"/>
      <c r="AH234" s="180"/>
      <c r="AI234" s="180"/>
      <c r="AJ234" s="180"/>
      <c r="AK234" s="180"/>
      <c r="AL234" s="180"/>
      <c r="AM234" s="180"/>
      <c r="AN234" s="180"/>
      <c r="AO234" s="180"/>
      <c r="AP234" s="180"/>
      <c r="AQ234" s="180"/>
      <c r="AR234" s="180"/>
      <c r="AS234" s="180"/>
      <c r="AT234" s="180"/>
      <c r="AU234" s="180"/>
      <c r="AV234" s="180"/>
      <c r="AW234" s="180"/>
      <c r="AX234" s="180"/>
      <c r="AY234" s="180"/>
      <c r="AZ234" s="180"/>
      <c r="BA234" s="180"/>
      <c r="BB234" s="180"/>
      <c r="BC234" s="180"/>
      <c r="BD234" s="180"/>
      <c r="BE234" s="180"/>
      <c r="BF234" s="180"/>
      <c r="BG234" s="180"/>
      <c r="BH234" s="180"/>
      <c r="BI234" s="180"/>
      <c r="BJ234" s="180"/>
      <c r="BK234" s="180"/>
      <c r="BL234" s="180"/>
      <c r="BM234" s="180"/>
      <c r="BN234" s="180"/>
      <c r="BO234" s="180"/>
      <c r="BP234" s="180"/>
      <c r="BQ234" s="180"/>
      <c r="BR234" s="180"/>
      <c r="BS234" s="180"/>
      <c r="BT234" s="180"/>
      <c r="BU234" s="180"/>
      <c r="BV234" s="180"/>
      <c r="BW234" s="180"/>
      <c r="BX234" s="180"/>
      <c r="BY234" s="180"/>
      <c r="BZ234" s="180"/>
      <c r="CA234" s="180"/>
      <c r="CB234" s="180"/>
      <c r="CC234" s="180"/>
      <c r="CD234" s="180"/>
      <c r="CE234" s="180"/>
      <c r="CF234" s="180"/>
      <c r="CG234" s="180"/>
    </row>
    <row r="235" spans="2:85" s="28" customFormat="1" x14ac:dyDescent="0.35">
      <c r="B235" s="8"/>
      <c r="C235" s="8"/>
      <c r="D235" s="8"/>
      <c r="E235" s="8"/>
      <c r="F235" s="8"/>
      <c r="G235" s="8"/>
      <c r="H235" s="8"/>
      <c r="I235" s="8"/>
      <c r="J235" s="8"/>
      <c r="K235" s="8"/>
      <c r="L235" s="8"/>
      <c r="M235" s="8"/>
      <c r="N235" s="8"/>
      <c r="O235" s="8"/>
      <c r="P235" s="8"/>
      <c r="Q235" s="8"/>
      <c r="R235" s="8"/>
      <c r="S235" s="8"/>
      <c r="T235" s="8"/>
      <c r="U235" s="8"/>
      <c r="V235" s="8"/>
      <c r="W235" s="8"/>
      <c r="AB235" s="180"/>
      <c r="AC235" s="180"/>
      <c r="AD235" s="180"/>
      <c r="AE235" s="180"/>
      <c r="AF235" s="180"/>
      <c r="AG235" s="180"/>
      <c r="AH235" s="180"/>
      <c r="AI235" s="180"/>
      <c r="AJ235" s="180"/>
      <c r="AK235" s="180"/>
      <c r="AL235" s="180"/>
      <c r="AM235" s="180"/>
      <c r="AN235" s="180"/>
      <c r="AO235" s="180"/>
      <c r="AP235" s="180"/>
      <c r="AQ235" s="180"/>
      <c r="AR235" s="180"/>
      <c r="AS235" s="180"/>
      <c r="AT235" s="180"/>
      <c r="AU235" s="180"/>
      <c r="AV235" s="180"/>
      <c r="AW235" s="180"/>
      <c r="AX235" s="180"/>
      <c r="AY235" s="180"/>
      <c r="AZ235" s="180"/>
      <c r="BA235" s="180"/>
      <c r="BB235" s="180"/>
      <c r="BC235" s="180"/>
      <c r="BD235" s="180"/>
      <c r="BE235" s="180"/>
      <c r="BF235" s="180"/>
      <c r="BG235" s="180"/>
      <c r="BH235" s="180"/>
      <c r="BI235" s="180"/>
      <c r="BJ235" s="180"/>
      <c r="BK235" s="180"/>
      <c r="BL235" s="180"/>
      <c r="BM235" s="180"/>
      <c r="BN235" s="180"/>
      <c r="BO235" s="180"/>
      <c r="BP235" s="180"/>
      <c r="BQ235" s="180"/>
      <c r="BR235" s="180"/>
      <c r="BS235" s="180"/>
      <c r="BT235" s="180"/>
      <c r="BU235" s="180"/>
      <c r="BV235" s="180"/>
      <c r="BW235" s="180"/>
      <c r="BX235" s="180"/>
      <c r="BY235" s="180"/>
      <c r="BZ235" s="180"/>
      <c r="CA235" s="180"/>
      <c r="CB235" s="180"/>
      <c r="CC235" s="180"/>
      <c r="CD235" s="180"/>
      <c r="CE235" s="180"/>
      <c r="CF235" s="180"/>
      <c r="CG235" s="180"/>
    </row>
    <row r="236" spans="2:85" s="28" customFormat="1" x14ac:dyDescent="0.35">
      <c r="B236" s="8"/>
      <c r="C236" s="8"/>
      <c r="D236" s="8"/>
      <c r="E236" s="8"/>
      <c r="F236" s="8"/>
      <c r="G236" s="8"/>
      <c r="H236" s="8"/>
      <c r="I236" s="8"/>
      <c r="J236" s="8"/>
      <c r="K236" s="8"/>
      <c r="L236" s="8"/>
      <c r="M236" s="8"/>
      <c r="N236" s="8"/>
      <c r="O236" s="8"/>
      <c r="P236" s="8"/>
      <c r="Q236" s="8"/>
      <c r="R236" s="8"/>
      <c r="S236" s="8"/>
      <c r="T236" s="8"/>
      <c r="U236" s="8"/>
      <c r="V236" s="8"/>
      <c r="W236" s="8"/>
      <c r="AB236" s="180"/>
      <c r="AC236" s="180"/>
      <c r="AD236" s="180"/>
      <c r="AE236" s="180"/>
      <c r="AF236" s="180"/>
      <c r="AG236" s="180"/>
      <c r="AH236" s="180"/>
      <c r="AI236" s="180"/>
      <c r="AJ236" s="180"/>
      <c r="AK236" s="180"/>
      <c r="AL236" s="180"/>
      <c r="AM236" s="180"/>
      <c r="AN236" s="180"/>
      <c r="AO236" s="180"/>
      <c r="AP236" s="180"/>
      <c r="AQ236" s="180"/>
      <c r="AR236" s="180"/>
      <c r="AS236" s="180"/>
      <c r="AT236" s="180"/>
      <c r="AU236" s="180"/>
      <c r="AV236" s="180"/>
      <c r="AW236" s="180"/>
      <c r="AX236" s="180"/>
      <c r="AY236" s="180"/>
      <c r="AZ236" s="180"/>
      <c r="BA236" s="180"/>
      <c r="BB236" s="180"/>
      <c r="BC236" s="180"/>
      <c r="BD236" s="180"/>
      <c r="BE236" s="180"/>
      <c r="BF236" s="180"/>
      <c r="BG236" s="180"/>
      <c r="BH236" s="180"/>
      <c r="BI236" s="180"/>
      <c r="BJ236" s="180"/>
      <c r="BK236" s="180"/>
      <c r="BL236" s="180"/>
      <c r="BM236" s="180"/>
      <c r="BN236" s="180"/>
      <c r="BO236" s="180"/>
      <c r="BP236" s="180"/>
      <c r="BQ236" s="180"/>
      <c r="BR236" s="180"/>
      <c r="BS236" s="180"/>
      <c r="BT236" s="180"/>
      <c r="BU236" s="180"/>
      <c r="BV236" s="180"/>
      <c r="BW236" s="180"/>
      <c r="BX236" s="180"/>
      <c r="BY236" s="180"/>
      <c r="BZ236" s="180"/>
      <c r="CA236" s="180"/>
      <c r="CB236" s="180"/>
      <c r="CC236" s="180"/>
      <c r="CD236" s="180"/>
      <c r="CE236" s="180"/>
      <c r="CF236" s="180"/>
      <c r="CG236" s="180"/>
    </row>
    <row r="237" spans="2:85" s="28" customFormat="1" x14ac:dyDescent="0.35">
      <c r="B237" s="8"/>
      <c r="C237" s="8"/>
      <c r="D237" s="8"/>
      <c r="E237" s="8"/>
      <c r="F237" s="8"/>
      <c r="G237" s="8"/>
      <c r="H237" s="8"/>
      <c r="I237" s="8"/>
      <c r="J237" s="8"/>
      <c r="K237" s="8"/>
      <c r="L237" s="8"/>
      <c r="M237" s="8"/>
      <c r="N237" s="8"/>
      <c r="O237" s="8"/>
      <c r="P237" s="8"/>
      <c r="Q237" s="8"/>
      <c r="R237" s="8"/>
      <c r="S237" s="8"/>
      <c r="T237" s="8"/>
      <c r="U237" s="8"/>
      <c r="V237" s="8"/>
      <c r="W237" s="8"/>
      <c r="AB237" s="180"/>
      <c r="AC237" s="180"/>
      <c r="AD237" s="180"/>
      <c r="AE237" s="180"/>
      <c r="AF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0"/>
      <c r="BC237" s="180"/>
      <c r="BD237" s="180"/>
      <c r="BE237" s="180"/>
      <c r="BF237" s="180"/>
      <c r="BG237" s="180"/>
      <c r="BH237" s="180"/>
      <c r="BI237" s="180"/>
      <c r="BJ237" s="180"/>
      <c r="BK237" s="180"/>
      <c r="BL237" s="180"/>
      <c r="BM237" s="180"/>
      <c r="BN237" s="180"/>
      <c r="BO237" s="180"/>
      <c r="BP237" s="180"/>
      <c r="BQ237" s="180"/>
      <c r="BR237" s="180"/>
      <c r="BS237" s="180"/>
      <c r="BT237" s="180"/>
      <c r="BU237" s="180"/>
      <c r="BV237" s="180"/>
      <c r="BW237" s="180"/>
      <c r="BX237" s="180"/>
      <c r="BY237" s="180"/>
      <c r="BZ237" s="180"/>
      <c r="CA237" s="180"/>
      <c r="CB237" s="180"/>
      <c r="CC237" s="180"/>
      <c r="CD237" s="180"/>
      <c r="CE237" s="180"/>
      <c r="CF237" s="180"/>
      <c r="CG237" s="180"/>
    </row>
    <row r="238" spans="2:85" s="28" customFormat="1" x14ac:dyDescent="0.35">
      <c r="B238" s="8"/>
      <c r="C238" s="8"/>
      <c r="D238" s="8"/>
      <c r="E238" s="8"/>
      <c r="F238" s="8"/>
      <c r="G238" s="8"/>
      <c r="H238" s="8"/>
      <c r="I238" s="8"/>
      <c r="J238" s="8"/>
      <c r="K238" s="8"/>
      <c r="L238" s="8"/>
      <c r="M238" s="8"/>
      <c r="N238" s="8"/>
      <c r="O238" s="8"/>
      <c r="P238" s="8"/>
      <c r="Q238" s="8"/>
      <c r="R238" s="8"/>
      <c r="S238" s="8"/>
      <c r="T238" s="8"/>
      <c r="U238" s="8"/>
      <c r="V238" s="8"/>
      <c r="W238" s="8"/>
      <c r="AB238" s="180"/>
      <c r="AC238" s="180"/>
      <c r="AD238" s="180"/>
      <c r="AE238" s="180"/>
      <c r="AF238" s="180"/>
      <c r="AG238" s="180"/>
      <c r="AH238" s="180"/>
      <c r="AI238" s="180"/>
      <c r="AJ238" s="180"/>
      <c r="AK238" s="180"/>
      <c r="AL238" s="180"/>
      <c r="AM238" s="180"/>
      <c r="AN238" s="180"/>
      <c r="AO238" s="180"/>
      <c r="AP238" s="180"/>
      <c r="AQ238" s="180"/>
      <c r="AR238" s="180"/>
      <c r="AS238" s="180"/>
      <c r="AT238" s="180"/>
      <c r="AU238" s="180"/>
      <c r="AV238" s="180"/>
      <c r="AW238" s="180"/>
      <c r="AX238" s="180"/>
      <c r="AY238" s="180"/>
      <c r="AZ238" s="180"/>
      <c r="BA238" s="180"/>
      <c r="BB238" s="180"/>
      <c r="BC238" s="180"/>
      <c r="BD238" s="180"/>
      <c r="BE238" s="180"/>
      <c r="BF238" s="180"/>
      <c r="BG238" s="180"/>
      <c r="BH238" s="180"/>
      <c r="BI238" s="180"/>
      <c r="BJ238" s="180"/>
      <c r="BK238" s="180"/>
      <c r="BL238" s="180"/>
      <c r="BM238" s="180"/>
      <c r="BN238" s="180"/>
      <c r="BO238" s="180"/>
      <c r="BP238" s="180"/>
      <c r="BQ238" s="180"/>
      <c r="BR238" s="180"/>
      <c r="BS238" s="180"/>
      <c r="BT238" s="180"/>
      <c r="BU238" s="180"/>
      <c r="BV238" s="180"/>
      <c r="BW238" s="180"/>
      <c r="BX238" s="180"/>
      <c r="BY238" s="180"/>
      <c r="BZ238" s="180"/>
      <c r="CA238" s="180"/>
      <c r="CB238" s="180"/>
      <c r="CC238" s="180"/>
      <c r="CD238" s="180"/>
      <c r="CE238" s="180"/>
      <c r="CF238" s="180"/>
      <c r="CG238" s="180"/>
    </row>
    <row r="239" spans="2:85" s="28" customFormat="1" x14ac:dyDescent="0.35">
      <c r="B239" s="8"/>
      <c r="C239" s="8"/>
      <c r="D239" s="8"/>
      <c r="E239" s="8"/>
      <c r="F239" s="8"/>
      <c r="G239" s="8"/>
      <c r="H239" s="8"/>
      <c r="I239" s="8"/>
      <c r="J239" s="8"/>
      <c r="K239" s="8"/>
      <c r="L239" s="8"/>
      <c r="M239" s="8"/>
      <c r="N239" s="8"/>
      <c r="O239" s="8"/>
      <c r="P239" s="8"/>
      <c r="Q239" s="8"/>
      <c r="R239" s="8"/>
      <c r="S239" s="8"/>
      <c r="T239" s="8"/>
      <c r="U239" s="8"/>
      <c r="V239" s="8"/>
      <c r="W239" s="8"/>
      <c r="AB239" s="180"/>
      <c r="AC239" s="180"/>
      <c r="AD239" s="180"/>
      <c r="AE239" s="180"/>
      <c r="AF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c r="BZ239" s="180"/>
      <c r="CA239" s="180"/>
      <c r="CB239" s="180"/>
      <c r="CC239" s="180"/>
      <c r="CD239" s="180"/>
      <c r="CE239" s="180"/>
      <c r="CF239" s="180"/>
      <c r="CG239" s="180"/>
    </row>
    <row r="240" spans="2:85" s="28" customFormat="1" x14ac:dyDescent="0.35">
      <c r="B240" s="8"/>
      <c r="C240" s="8"/>
      <c r="D240" s="8"/>
      <c r="E240" s="8"/>
      <c r="F240" s="8"/>
      <c r="G240" s="8"/>
      <c r="H240" s="8"/>
      <c r="I240" s="8"/>
      <c r="J240" s="8"/>
      <c r="K240" s="8"/>
      <c r="L240" s="8"/>
      <c r="M240" s="8"/>
      <c r="N240" s="8"/>
      <c r="O240" s="8"/>
      <c r="P240" s="8"/>
      <c r="Q240" s="8"/>
      <c r="R240" s="8"/>
      <c r="S240" s="8"/>
      <c r="T240" s="8"/>
      <c r="U240" s="8"/>
      <c r="V240" s="8"/>
      <c r="W240" s="8"/>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row>
    <row r="241" spans="2:85" s="28" customFormat="1" x14ac:dyDescent="0.35">
      <c r="B241" s="8"/>
      <c r="C241" s="8"/>
      <c r="D241" s="8"/>
      <c r="E241" s="8"/>
      <c r="F241" s="8"/>
      <c r="G241" s="8"/>
      <c r="H241" s="8"/>
      <c r="I241" s="8"/>
      <c r="J241" s="8"/>
      <c r="K241" s="8"/>
      <c r="L241" s="8"/>
      <c r="M241" s="8"/>
      <c r="N241" s="8"/>
      <c r="O241" s="8"/>
      <c r="P241" s="8"/>
      <c r="Q241" s="8"/>
      <c r="R241" s="8"/>
      <c r="S241" s="8"/>
      <c r="T241" s="8"/>
      <c r="U241" s="8"/>
      <c r="V241" s="8"/>
      <c r="W241" s="8"/>
      <c r="AB241" s="180"/>
      <c r="AC241" s="180"/>
      <c r="AD241" s="180"/>
      <c r="AE241" s="180"/>
      <c r="AF241" s="180"/>
      <c r="AG241" s="180"/>
      <c r="AH241" s="180"/>
      <c r="AI241" s="180"/>
      <c r="AJ241" s="180"/>
      <c r="AK241" s="180"/>
      <c r="AL241" s="180"/>
      <c r="AM241" s="180"/>
      <c r="AN241" s="180"/>
      <c r="AO241" s="180"/>
      <c r="AP241" s="180"/>
      <c r="AQ241" s="180"/>
      <c r="AR241" s="180"/>
      <c r="AS241" s="180"/>
      <c r="AT241" s="180"/>
      <c r="AU241" s="180"/>
      <c r="AV241" s="180"/>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c r="BZ241" s="180"/>
      <c r="CA241" s="180"/>
      <c r="CB241" s="180"/>
      <c r="CC241" s="180"/>
      <c r="CD241" s="180"/>
      <c r="CE241" s="180"/>
      <c r="CF241" s="180"/>
      <c r="CG241" s="180"/>
    </row>
    <row r="242" spans="2:85" s="28" customFormat="1" x14ac:dyDescent="0.35">
      <c r="B242" s="8"/>
      <c r="C242" s="8"/>
      <c r="D242" s="8"/>
      <c r="E242" s="8"/>
      <c r="F242" s="8"/>
      <c r="G242" s="8"/>
      <c r="H242" s="8"/>
      <c r="I242" s="8"/>
      <c r="J242" s="8"/>
      <c r="K242" s="8"/>
      <c r="L242" s="8"/>
      <c r="M242" s="8"/>
      <c r="N242" s="8"/>
      <c r="O242" s="8"/>
      <c r="P242" s="8"/>
      <c r="Q242" s="8"/>
      <c r="R242" s="8"/>
      <c r="S242" s="8"/>
      <c r="T242" s="8"/>
      <c r="U242" s="8"/>
      <c r="V242" s="8"/>
      <c r="W242" s="8"/>
      <c r="AB242" s="180"/>
      <c r="AC242" s="180"/>
      <c r="AD242" s="180"/>
      <c r="AE242" s="180"/>
      <c r="AF242" s="180"/>
      <c r="AG242" s="180"/>
      <c r="AH242" s="180"/>
      <c r="AI242" s="180"/>
      <c r="AJ242" s="180"/>
      <c r="AK242" s="180"/>
      <c r="AL242" s="180"/>
      <c r="AM242" s="180"/>
      <c r="AN242" s="180"/>
      <c r="AO242" s="180"/>
      <c r="AP242" s="180"/>
      <c r="AQ242" s="180"/>
      <c r="AR242" s="180"/>
      <c r="AS242" s="180"/>
      <c r="AT242" s="180"/>
      <c r="AU242" s="180"/>
      <c r="AV242" s="180"/>
      <c r="AW242" s="180"/>
      <c r="AX242" s="180"/>
      <c r="AY242" s="180"/>
      <c r="AZ242" s="180"/>
      <c r="BA242" s="180"/>
      <c r="BB242" s="180"/>
      <c r="BC242" s="180"/>
      <c r="BD242" s="180"/>
      <c r="BE242" s="180"/>
      <c r="BF242" s="180"/>
      <c r="BG242" s="180"/>
      <c r="BH242" s="180"/>
      <c r="BI242" s="180"/>
      <c r="BJ242" s="180"/>
      <c r="BK242" s="180"/>
      <c r="BL242" s="180"/>
      <c r="BM242" s="180"/>
      <c r="BN242" s="180"/>
      <c r="BO242" s="180"/>
      <c r="BP242" s="180"/>
      <c r="BQ242" s="180"/>
      <c r="BR242" s="180"/>
      <c r="BS242" s="180"/>
      <c r="BT242" s="180"/>
      <c r="BU242" s="180"/>
      <c r="BV242" s="180"/>
      <c r="BW242" s="180"/>
      <c r="BX242" s="180"/>
      <c r="BY242" s="180"/>
      <c r="BZ242" s="180"/>
      <c r="CA242" s="180"/>
      <c r="CB242" s="180"/>
      <c r="CC242" s="180"/>
      <c r="CD242" s="180"/>
      <c r="CE242" s="180"/>
      <c r="CF242" s="180"/>
      <c r="CG242" s="180"/>
    </row>
    <row r="243" spans="2:85" s="28" customFormat="1" x14ac:dyDescent="0.35">
      <c r="B243" s="8"/>
      <c r="C243" s="8"/>
      <c r="D243" s="8"/>
      <c r="E243" s="8"/>
      <c r="F243" s="8"/>
      <c r="G243" s="8"/>
      <c r="H243" s="8"/>
      <c r="I243" s="8"/>
      <c r="J243" s="8"/>
      <c r="K243" s="8"/>
      <c r="L243" s="8"/>
      <c r="M243" s="8"/>
      <c r="N243" s="8"/>
      <c r="O243" s="8"/>
      <c r="P243" s="8"/>
      <c r="Q243" s="8"/>
      <c r="R243" s="8"/>
      <c r="S243" s="8"/>
      <c r="T243" s="8"/>
      <c r="U243" s="8"/>
      <c r="V243" s="8"/>
      <c r="W243" s="8"/>
      <c r="AB243" s="180"/>
      <c r="AC243" s="180"/>
      <c r="AD243" s="180"/>
      <c r="AE243" s="180"/>
      <c r="AF243" s="180"/>
      <c r="AG243" s="180"/>
      <c r="AH243" s="180"/>
      <c r="AI243" s="180"/>
      <c r="AJ243" s="180"/>
      <c r="AK243" s="180"/>
      <c r="AL243" s="180"/>
      <c r="AM243" s="180"/>
      <c r="AN243" s="180"/>
      <c r="AO243" s="180"/>
      <c r="AP243" s="180"/>
      <c r="AQ243" s="180"/>
      <c r="AR243" s="180"/>
      <c r="AS243" s="180"/>
      <c r="AT243" s="180"/>
      <c r="AU243" s="180"/>
      <c r="AV243" s="180"/>
      <c r="AW243" s="180"/>
      <c r="AX243" s="180"/>
      <c r="AY243" s="180"/>
      <c r="AZ243" s="180"/>
      <c r="BA243" s="180"/>
      <c r="BB243" s="180"/>
      <c r="BC243" s="180"/>
      <c r="BD243" s="180"/>
      <c r="BE243" s="180"/>
      <c r="BF243" s="180"/>
      <c r="BG243" s="180"/>
      <c r="BH243" s="180"/>
      <c r="BI243" s="180"/>
      <c r="BJ243" s="180"/>
      <c r="BK243" s="180"/>
      <c r="BL243" s="180"/>
      <c r="BM243" s="180"/>
      <c r="BN243" s="180"/>
      <c r="BO243" s="180"/>
      <c r="BP243" s="180"/>
      <c r="BQ243" s="180"/>
      <c r="BR243" s="180"/>
      <c r="BS243" s="180"/>
      <c r="BT243" s="180"/>
      <c r="BU243" s="180"/>
      <c r="BV243" s="180"/>
      <c r="BW243" s="180"/>
      <c r="BX243" s="180"/>
      <c r="BY243" s="180"/>
      <c r="BZ243" s="180"/>
      <c r="CA243" s="180"/>
      <c r="CB243" s="180"/>
      <c r="CC243" s="180"/>
      <c r="CD243" s="180"/>
      <c r="CE243" s="180"/>
      <c r="CF243" s="180"/>
      <c r="CG243" s="180"/>
    </row>
    <row r="244" spans="2:85" s="28" customFormat="1" x14ac:dyDescent="0.35">
      <c r="B244" s="8"/>
      <c r="C244" s="8"/>
      <c r="D244" s="8"/>
      <c r="E244" s="8"/>
      <c r="F244" s="8"/>
      <c r="G244" s="8"/>
      <c r="H244" s="8"/>
      <c r="I244" s="8"/>
      <c r="J244" s="8"/>
      <c r="K244" s="8"/>
      <c r="L244" s="8"/>
      <c r="M244" s="8"/>
      <c r="N244" s="8"/>
      <c r="O244" s="8"/>
      <c r="P244" s="8"/>
      <c r="Q244" s="8"/>
      <c r="R244" s="8"/>
      <c r="S244" s="8"/>
      <c r="T244" s="8"/>
      <c r="U244" s="8"/>
      <c r="V244" s="8"/>
      <c r="W244" s="8"/>
      <c r="AB244" s="180"/>
      <c r="AC244" s="180"/>
      <c r="AD244" s="180"/>
      <c r="AE244" s="180"/>
      <c r="AF244" s="180"/>
      <c r="AG244" s="180"/>
      <c r="AH244" s="180"/>
      <c r="AI244" s="180"/>
      <c r="AJ244" s="180"/>
      <c r="AK244" s="180"/>
      <c r="AL244" s="180"/>
      <c r="AM244" s="180"/>
      <c r="AN244" s="180"/>
      <c r="AO244" s="180"/>
      <c r="AP244" s="180"/>
      <c r="AQ244" s="180"/>
      <c r="AR244" s="180"/>
      <c r="AS244" s="180"/>
      <c r="AT244" s="180"/>
      <c r="AU244" s="180"/>
      <c r="AV244" s="180"/>
      <c r="AW244" s="180"/>
      <c r="AX244" s="180"/>
      <c r="AY244" s="180"/>
      <c r="AZ244" s="180"/>
      <c r="BA244" s="180"/>
      <c r="BB244" s="180"/>
      <c r="BC244" s="180"/>
      <c r="BD244" s="180"/>
      <c r="BE244" s="180"/>
      <c r="BF244" s="180"/>
      <c r="BG244" s="180"/>
      <c r="BH244" s="180"/>
      <c r="BI244" s="180"/>
      <c r="BJ244" s="180"/>
      <c r="BK244" s="180"/>
      <c r="BL244" s="180"/>
      <c r="BM244" s="180"/>
      <c r="BN244" s="180"/>
      <c r="BO244" s="180"/>
      <c r="BP244" s="180"/>
      <c r="BQ244" s="180"/>
      <c r="BR244" s="180"/>
      <c r="BS244" s="180"/>
      <c r="BT244" s="180"/>
      <c r="BU244" s="180"/>
      <c r="BV244" s="180"/>
      <c r="BW244" s="180"/>
      <c r="BX244" s="180"/>
      <c r="BY244" s="180"/>
      <c r="BZ244" s="180"/>
      <c r="CA244" s="180"/>
      <c r="CB244" s="180"/>
      <c r="CC244" s="180"/>
      <c r="CD244" s="180"/>
      <c r="CE244" s="180"/>
      <c r="CF244" s="180"/>
      <c r="CG244" s="180"/>
    </row>
    <row r="245" spans="2:85" s="28" customFormat="1" x14ac:dyDescent="0.35">
      <c r="B245" s="8"/>
      <c r="C245" s="8"/>
      <c r="D245" s="8"/>
      <c r="E245" s="8"/>
      <c r="F245" s="8"/>
      <c r="G245" s="8"/>
      <c r="H245" s="8"/>
      <c r="I245" s="8"/>
      <c r="J245" s="8"/>
      <c r="K245" s="8"/>
      <c r="L245" s="8"/>
      <c r="M245" s="8"/>
      <c r="N245" s="8"/>
      <c r="O245" s="8"/>
      <c r="P245" s="8"/>
      <c r="Q245" s="8"/>
      <c r="R245" s="8"/>
      <c r="S245" s="8"/>
      <c r="T245" s="8"/>
      <c r="U245" s="8"/>
      <c r="V245" s="8"/>
      <c r="W245" s="8"/>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row>
    <row r="246" spans="2:85" s="28" customFormat="1" x14ac:dyDescent="0.35">
      <c r="B246" s="8"/>
      <c r="C246" s="8"/>
      <c r="D246" s="8"/>
      <c r="E246" s="8"/>
      <c r="F246" s="8"/>
      <c r="G246" s="8"/>
      <c r="H246" s="8"/>
      <c r="I246" s="8"/>
      <c r="J246" s="8"/>
      <c r="K246" s="8"/>
      <c r="L246" s="8"/>
      <c r="M246" s="8"/>
      <c r="N246" s="8"/>
      <c r="O246" s="8"/>
      <c r="P246" s="8"/>
      <c r="Q246" s="8"/>
      <c r="R246" s="8"/>
      <c r="S246" s="8"/>
      <c r="T246" s="8"/>
      <c r="U246" s="8"/>
      <c r="V246" s="8"/>
      <c r="W246" s="8"/>
      <c r="AB246" s="180"/>
      <c r="AC246" s="180"/>
      <c r="AD246" s="180"/>
      <c r="AE246" s="180"/>
      <c r="AF246" s="180"/>
      <c r="AG246" s="180"/>
      <c r="AH246" s="180"/>
      <c r="AI246" s="180"/>
      <c r="AJ246" s="180"/>
      <c r="AK246" s="180"/>
      <c r="AL246" s="180"/>
      <c r="AM246" s="180"/>
      <c r="AN246" s="180"/>
      <c r="AO246" s="180"/>
      <c r="AP246" s="180"/>
      <c r="AQ246" s="180"/>
      <c r="AR246" s="180"/>
      <c r="AS246" s="180"/>
      <c r="AT246" s="180"/>
      <c r="AU246" s="180"/>
      <c r="AV246" s="180"/>
      <c r="AW246" s="180"/>
      <c r="AX246" s="180"/>
      <c r="AY246" s="180"/>
      <c r="AZ246" s="180"/>
      <c r="BA246" s="180"/>
      <c r="BB246" s="180"/>
      <c r="BC246" s="180"/>
      <c r="BD246" s="180"/>
      <c r="BE246" s="180"/>
      <c r="BF246" s="180"/>
      <c r="BG246" s="180"/>
      <c r="BH246" s="180"/>
      <c r="BI246" s="180"/>
      <c r="BJ246" s="180"/>
      <c r="BK246" s="180"/>
      <c r="BL246" s="180"/>
      <c r="BM246" s="180"/>
      <c r="BN246" s="180"/>
      <c r="BO246" s="180"/>
      <c r="BP246" s="180"/>
      <c r="BQ246" s="180"/>
      <c r="BR246" s="180"/>
      <c r="BS246" s="180"/>
      <c r="BT246" s="180"/>
      <c r="BU246" s="180"/>
      <c r="BV246" s="180"/>
      <c r="BW246" s="180"/>
      <c r="BX246" s="180"/>
      <c r="BY246" s="180"/>
      <c r="BZ246" s="180"/>
      <c r="CA246" s="180"/>
      <c r="CB246" s="180"/>
      <c r="CC246" s="180"/>
      <c r="CD246" s="180"/>
      <c r="CE246" s="180"/>
      <c r="CF246" s="180"/>
      <c r="CG246" s="180"/>
    </row>
    <row r="247" spans="2:85" s="28" customFormat="1" x14ac:dyDescent="0.35">
      <c r="B247" s="8"/>
      <c r="C247" s="8"/>
      <c r="D247" s="8"/>
      <c r="E247" s="8"/>
      <c r="F247" s="8"/>
      <c r="G247" s="8"/>
      <c r="H247" s="8"/>
      <c r="I247" s="8"/>
      <c r="J247" s="8"/>
      <c r="K247" s="8"/>
      <c r="L247" s="8"/>
      <c r="M247" s="8"/>
      <c r="N247" s="8"/>
      <c r="O247" s="8"/>
      <c r="P247" s="8"/>
      <c r="Q247" s="8"/>
      <c r="R247" s="8"/>
      <c r="S247" s="8"/>
      <c r="T247" s="8"/>
      <c r="U247" s="8"/>
      <c r="V247" s="8"/>
      <c r="W247" s="8"/>
      <c r="AB247" s="180"/>
      <c r="AC247" s="180"/>
      <c r="AD247" s="180"/>
      <c r="AE247" s="180"/>
      <c r="AF247" s="180"/>
      <c r="AG247" s="180"/>
      <c r="AH247" s="180"/>
      <c r="AI247" s="180"/>
      <c r="AJ247" s="180"/>
      <c r="AK247" s="180"/>
      <c r="AL247" s="180"/>
      <c r="AM247" s="180"/>
      <c r="AN247" s="180"/>
      <c r="AO247" s="180"/>
      <c r="AP247" s="180"/>
      <c r="AQ247" s="180"/>
      <c r="AR247" s="180"/>
      <c r="AS247" s="180"/>
      <c r="AT247" s="180"/>
      <c r="AU247" s="180"/>
      <c r="AV247" s="180"/>
      <c r="AW247" s="180"/>
      <c r="AX247" s="180"/>
      <c r="AY247" s="180"/>
      <c r="AZ247" s="180"/>
      <c r="BA247" s="180"/>
      <c r="BB247" s="180"/>
      <c r="BC247" s="180"/>
      <c r="BD247" s="180"/>
      <c r="BE247" s="180"/>
      <c r="BF247" s="180"/>
      <c r="BG247" s="180"/>
      <c r="BH247" s="180"/>
      <c r="BI247" s="180"/>
      <c r="BJ247" s="180"/>
      <c r="BK247" s="180"/>
      <c r="BL247" s="180"/>
      <c r="BM247" s="180"/>
      <c r="BN247" s="180"/>
      <c r="BO247" s="180"/>
      <c r="BP247" s="180"/>
      <c r="BQ247" s="180"/>
      <c r="BR247" s="180"/>
      <c r="BS247" s="180"/>
      <c r="BT247" s="180"/>
      <c r="BU247" s="180"/>
      <c r="BV247" s="180"/>
      <c r="BW247" s="180"/>
      <c r="BX247" s="180"/>
      <c r="BY247" s="180"/>
      <c r="BZ247" s="180"/>
      <c r="CA247" s="180"/>
      <c r="CB247" s="180"/>
      <c r="CC247" s="180"/>
      <c r="CD247" s="180"/>
      <c r="CE247" s="180"/>
      <c r="CF247" s="180"/>
      <c r="CG247" s="180"/>
    </row>
    <row r="248" spans="2:85" s="28" customFormat="1" x14ac:dyDescent="0.35">
      <c r="B248" s="8"/>
      <c r="C248" s="8"/>
      <c r="D248" s="8"/>
      <c r="E248" s="8"/>
      <c r="F248" s="8"/>
      <c r="G248" s="8"/>
      <c r="H248" s="8"/>
      <c r="I248" s="8"/>
      <c r="J248" s="8"/>
      <c r="K248" s="8"/>
      <c r="L248" s="8"/>
      <c r="M248" s="8"/>
      <c r="N248" s="8"/>
      <c r="O248" s="8"/>
      <c r="P248" s="8"/>
      <c r="Q248" s="8"/>
      <c r="R248" s="8"/>
      <c r="S248" s="8"/>
      <c r="T248" s="8"/>
      <c r="U248" s="8"/>
      <c r="V248" s="8"/>
      <c r="W248" s="8"/>
      <c r="AB248" s="180"/>
      <c r="AC248" s="180"/>
      <c r="AD248" s="180"/>
      <c r="AE248" s="180"/>
      <c r="AF248" s="180"/>
      <c r="AG248" s="180"/>
      <c r="AH248" s="180"/>
      <c r="AI248" s="180"/>
      <c r="AJ248" s="180"/>
      <c r="AK248" s="180"/>
      <c r="AL248" s="180"/>
      <c r="AM248" s="180"/>
      <c r="AN248" s="180"/>
      <c r="AO248" s="180"/>
      <c r="AP248" s="180"/>
      <c r="AQ248" s="180"/>
      <c r="AR248" s="180"/>
      <c r="AS248" s="180"/>
      <c r="AT248" s="180"/>
      <c r="AU248" s="180"/>
      <c r="AV248" s="180"/>
      <c r="AW248" s="180"/>
      <c r="AX248" s="180"/>
      <c r="AY248" s="180"/>
      <c r="AZ248" s="180"/>
      <c r="BA248" s="180"/>
      <c r="BB248" s="180"/>
      <c r="BC248" s="180"/>
      <c r="BD248" s="180"/>
      <c r="BE248" s="180"/>
      <c r="BF248" s="180"/>
      <c r="BG248" s="180"/>
      <c r="BH248" s="180"/>
      <c r="BI248" s="180"/>
      <c r="BJ248" s="180"/>
      <c r="BK248" s="180"/>
      <c r="BL248" s="180"/>
      <c r="BM248" s="180"/>
      <c r="BN248" s="180"/>
      <c r="BO248" s="180"/>
      <c r="BP248" s="180"/>
      <c r="BQ248" s="180"/>
      <c r="BR248" s="180"/>
      <c r="BS248" s="180"/>
      <c r="BT248" s="180"/>
      <c r="BU248" s="180"/>
      <c r="BV248" s="180"/>
      <c r="BW248" s="180"/>
      <c r="BX248" s="180"/>
      <c r="BY248" s="180"/>
      <c r="BZ248" s="180"/>
      <c r="CA248" s="180"/>
      <c r="CB248" s="180"/>
      <c r="CC248" s="180"/>
      <c r="CD248" s="180"/>
      <c r="CE248" s="180"/>
      <c r="CF248" s="180"/>
      <c r="CG248" s="180"/>
    </row>
    <row r="249" spans="2:85" s="28" customFormat="1" x14ac:dyDescent="0.35">
      <c r="B249" s="8"/>
      <c r="C249" s="8"/>
      <c r="D249" s="8"/>
      <c r="E249" s="8"/>
      <c r="F249" s="8"/>
      <c r="G249" s="8"/>
      <c r="H249" s="8"/>
      <c r="I249" s="8"/>
      <c r="J249" s="8"/>
      <c r="K249" s="8"/>
      <c r="L249" s="8"/>
      <c r="M249" s="8"/>
      <c r="N249" s="8"/>
      <c r="O249" s="8"/>
      <c r="P249" s="8"/>
      <c r="Q249" s="8"/>
      <c r="R249" s="8"/>
      <c r="S249" s="8"/>
      <c r="T249" s="8"/>
      <c r="U249" s="8"/>
      <c r="V249" s="8"/>
      <c r="W249" s="8"/>
      <c r="AB249" s="180"/>
      <c r="AC249" s="180"/>
      <c r="AD249" s="180"/>
      <c r="AE249" s="180"/>
      <c r="AF249" s="180"/>
      <c r="AG249" s="180"/>
      <c r="AH249" s="180"/>
      <c r="AI249" s="180"/>
      <c r="AJ249" s="180"/>
      <c r="AK249" s="180"/>
      <c r="AL249" s="180"/>
      <c r="AM249" s="180"/>
      <c r="AN249" s="180"/>
      <c r="AO249" s="180"/>
      <c r="AP249" s="180"/>
      <c r="AQ249" s="180"/>
      <c r="AR249" s="180"/>
      <c r="AS249" s="180"/>
      <c r="AT249" s="180"/>
      <c r="AU249" s="180"/>
      <c r="AV249" s="180"/>
      <c r="AW249" s="180"/>
      <c r="AX249" s="180"/>
      <c r="AY249" s="180"/>
      <c r="AZ249" s="180"/>
      <c r="BA249" s="180"/>
      <c r="BB249" s="180"/>
      <c r="BC249" s="180"/>
      <c r="BD249" s="180"/>
      <c r="BE249" s="180"/>
      <c r="BF249" s="180"/>
      <c r="BG249" s="180"/>
      <c r="BH249" s="180"/>
      <c r="BI249" s="180"/>
      <c r="BJ249" s="180"/>
      <c r="BK249" s="180"/>
      <c r="BL249" s="180"/>
      <c r="BM249" s="180"/>
      <c r="BN249" s="180"/>
      <c r="BO249" s="180"/>
      <c r="BP249" s="180"/>
      <c r="BQ249" s="180"/>
      <c r="BR249" s="180"/>
      <c r="BS249" s="180"/>
      <c r="BT249" s="180"/>
      <c r="BU249" s="180"/>
      <c r="BV249" s="180"/>
      <c r="BW249" s="180"/>
      <c r="BX249" s="180"/>
      <c r="BY249" s="180"/>
      <c r="BZ249" s="180"/>
      <c r="CA249" s="180"/>
      <c r="CB249" s="180"/>
      <c r="CC249" s="180"/>
      <c r="CD249" s="180"/>
      <c r="CE249" s="180"/>
      <c r="CF249" s="180"/>
      <c r="CG249" s="180"/>
    </row>
    <row r="250" spans="2:85" s="28" customFormat="1" x14ac:dyDescent="0.35">
      <c r="B250" s="8"/>
      <c r="C250" s="8"/>
      <c r="D250" s="8"/>
      <c r="E250" s="8"/>
      <c r="F250" s="8"/>
      <c r="G250" s="8"/>
      <c r="H250" s="8"/>
      <c r="I250" s="8"/>
      <c r="J250" s="8"/>
      <c r="K250" s="8"/>
      <c r="L250" s="8"/>
      <c r="M250" s="8"/>
      <c r="N250" s="8"/>
      <c r="O250" s="8"/>
      <c r="P250" s="8"/>
      <c r="Q250" s="8"/>
      <c r="R250" s="8"/>
      <c r="S250" s="8"/>
      <c r="T250" s="8"/>
      <c r="U250" s="8"/>
      <c r="V250" s="8"/>
      <c r="W250" s="8"/>
      <c r="AB250" s="180"/>
      <c r="AC250" s="180"/>
      <c r="AD250" s="180"/>
      <c r="AE250" s="180"/>
      <c r="AF250" s="180"/>
      <c r="AG250" s="180"/>
      <c r="AH250" s="180"/>
      <c r="AI250" s="180"/>
      <c r="AJ250" s="180"/>
      <c r="AK250" s="180"/>
      <c r="AL250" s="180"/>
      <c r="AM250" s="180"/>
      <c r="AN250" s="180"/>
      <c r="AO250" s="180"/>
      <c r="AP250" s="180"/>
      <c r="AQ250" s="180"/>
      <c r="AR250" s="180"/>
      <c r="AS250" s="180"/>
      <c r="AT250" s="180"/>
      <c r="AU250" s="180"/>
      <c r="AV250" s="180"/>
      <c r="AW250" s="180"/>
      <c r="AX250" s="180"/>
      <c r="AY250" s="180"/>
      <c r="AZ250" s="180"/>
      <c r="BA250" s="180"/>
      <c r="BB250" s="180"/>
      <c r="BC250" s="180"/>
      <c r="BD250" s="180"/>
      <c r="BE250" s="180"/>
      <c r="BF250" s="180"/>
      <c r="BG250" s="180"/>
      <c r="BH250" s="180"/>
      <c r="BI250" s="180"/>
      <c r="BJ250" s="180"/>
      <c r="BK250" s="180"/>
      <c r="BL250" s="180"/>
      <c r="BM250" s="180"/>
      <c r="BN250" s="180"/>
      <c r="BO250" s="180"/>
      <c r="BP250" s="180"/>
      <c r="BQ250" s="180"/>
      <c r="BR250" s="180"/>
      <c r="BS250" s="180"/>
      <c r="BT250" s="180"/>
      <c r="BU250" s="180"/>
      <c r="BV250" s="180"/>
      <c r="BW250" s="180"/>
      <c r="BX250" s="180"/>
      <c r="BY250" s="180"/>
      <c r="BZ250" s="180"/>
      <c r="CA250" s="180"/>
      <c r="CB250" s="180"/>
      <c r="CC250" s="180"/>
      <c r="CD250" s="180"/>
      <c r="CE250" s="180"/>
      <c r="CF250" s="180"/>
      <c r="CG250" s="180"/>
    </row>
    <row r="251" spans="2:85" s="28" customFormat="1" x14ac:dyDescent="0.35">
      <c r="B251" s="8"/>
      <c r="C251" s="8"/>
      <c r="D251" s="8"/>
      <c r="E251" s="8"/>
      <c r="F251" s="8"/>
      <c r="G251" s="8"/>
      <c r="H251" s="8"/>
      <c r="I251" s="8"/>
      <c r="J251" s="8"/>
      <c r="K251" s="8"/>
      <c r="L251" s="8"/>
      <c r="M251" s="8"/>
      <c r="N251" s="8"/>
      <c r="O251" s="8"/>
      <c r="P251" s="8"/>
      <c r="Q251" s="8"/>
      <c r="R251" s="8"/>
      <c r="S251" s="8"/>
      <c r="T251" s="8"/>
      <c r="U251" s="8"/>
      <c r="V251" s="8"/>
      <c r="W251" s="8"/>
      <c r="AB251" s="180"/>
      <c r="AC251" s="180"/>
      <c r="AD251" s="180"/>
      <c r="AE251" s="180"/>
      <c r="AF251" s="180"/>
      <c r="AG251" s="180"/>
      <c r="AH251" s="180"/>
      <c r="AI251" s="180"/>
      <c r="AJ251" s="180"/>
      <c r="AK251" s="180"/>
      <c r="AL251" s="180"/>
      <c r="AM251" s="180"/>
      <c r="AN251" s="180"/>
      <c r="AO251" s="180"/>
      <c r="AP251" s="180"/>
      <c r="AQ251" s="180"/>
      <c r="AR251" s="180"/>
      <c r="AS251" s="180"/>
      <c r="AT251" s="180"/>
      <c r="AU251" s="180"/>
      <c r="AV251" s="180"/>
      <c r="AW251" s="180"/>
      <c r="AX251" s="180"/>
      <c r="AY251" s="180"/>
      <c r="AZ251" s="180"/>
      <c r="BA251" s="180"/>
      <c r="BB251" s="180"/>
      <c r="BC251" s="180"/>
      <c r="BD251" s="180"/>
      <c r="BE251" s="180"/>
      <c r="BF251" s="180"/>
      <c r="BG251" s="180"/>
      <c r="BH251" s="180"/>
      <c r="BI251" s="180"/>
      <c r="BJ251" s="180"/>
      <c r="BK251" s="180"/>
      <c r="BL251" s="180"/>
      <c r="BM251" s="180"/>
      <c r="BN251" s="180"/>
      <c r="BO251" s="180"/>
      <c r="BP251" s="180"/>
      <c r="BQ251" s="180"/>
      <c r="BR251" s="180"/>
      <c r="BS251" s="180"/>
      <c r="BT251" s="180"/>
      <c r="BU251" s="180"/>
      <c r="BV251" s="180"/>
      <c r="BW251" s="180"/>
      <c r="BX251" s="180"/>
      <c r="BY251" s="180"/>
      <c r="BZ251" s="180"/>
      <c r="CA251" s="180"/>
      <c r="CB251" s="180"/>
      <c r="CC251" s="180"/>
      <c r="CD251" s="180"/>
      <c r="CE251" s="180"/>
      <c r="CF251" s="180"/>
      <c r="CG251" s="180"/>
    </row>
    <row r="252" spans="2:85" s="28" customFormat="1" x14ac:dyDescent="0.35">
      <c r="B252" s="8"/>
      <c r="C252" s="8"/>
      <c r="D252" s="8"/>
      <c r="E252" s="8"/>
      <c r="F252" s="8"/>
      <c r="G252" s="8"/>
      <c r="H252" s="8"/>
      <c r="I252" s="8"/>
      <c r="J252" s="8"/>
      <c r="K252" s="8"/>
      <c r="L252" s="8"/>
      <c r="M252" s="8"/>
      <c r="N252" s="8"/>
      <c r="O252" s="8"/>
      <c r="P252" s="8"/>
      <c r="Q252" s="8"/>
      <c r="R252" s="8"/>
      <c r="S252" s="8"/>
      <c r="T252" s="8"/>
      <c r="U252" s="8"/>
      <c r="V252" s="8"/>
      <c r="W252" s="8"/>
      <c r="AB252" s="180"/>
      <c r="AC252" s="180"/>
      <c r="AD252" s="180"/>
      <c r="AE252" s="180"/>
      <c r="AF252" s="180"/>
      <c r="AG252" s="180"/>
      <c r="AH252" s="180"/>
      <c r="AI252" s="180"/>
      <c r="AJ252" s="180"/>
      <c r="AK252" s="180"/>
      <c r="AL252" s="180"/>
      <c r="AM252" s="180"/>
      <c r="AN252" s="180"/>
      <c r="AO252" s="180"/>
      <c r="AP252" s="180"/>
      <c r="AQ252" s="180"/>
      <c r="AR252" s="180"/>
      <c r="AS252" s="180"/>
      <c r="AT252" s="180"/>
      <c r="AU252" s="180"/>
      <c r="AV252" s="180"/>
      <c r="AW252" s="180"/>
      <c r="AX252" s="180"/>
      <c r="AY252" s="180"/>
      <c r="AZ252" s="180"/>
      <c r="BA252" s="180"/>
      <c r="BB252" s="180"/>
      <c r="BC252" s="180"/>
      <c r="BD252" s="180"/>
      <c r="BE252" s="180"/>
      <c r="BF252" s="180"/>
      <c r="BG252" s="180"/>
      <c r="BH252" s="180"/>
      <c r="BI252" s="180"/>
      <c r="BJ252" s="180"/>
      <c r="BK252" s="180"/>
      <c r="BL252" s="180"/>
      <c r="BM252" s="180"/>
      <c r="BN252" s="180"/>
      <c r="BO252" s="180"/>
      <c r="BP252" s="180"/>
      <c r="BQ252" s="180"/>
      <c r="BR252" s="180"/>
      <c r="BS252" s="180"/>
      <c r="BT252" s="180"/>
      <c r="BU252" s="180"/>
      <c r="BV252" s="180"/>
      <c r="BW252" s="180"/>
      <c r="BX252" s="180"/>
      <c r="BY252" s="180"/>
      <c r="BZ252" s="180"/>
      <c r="CA252" s="180"/>
      <c r="CB252" s="180"/>
      <c r="CC252" s="180"/>
      <c r="CD252" s="180"/>
      <c r="CE252" s="180"/>
      <c r="CF252" s="180"/>
      <c r="CG252" s="180"/>
    </row>
    <row r="253" spans="2:85" s="28" customFormat="1" x14ac:dyDescent="0.35">
      <c r="B253" s="8"/>
      <c r="C253" s="8"/>
      <c r="D253" s="8"/>
      <c r="E253" s="8"/>
      <c r="F253" s="8"/>
      <c r="G253" s="8"/>
      <c r="H253" s="8"/>
      <c r="I253" s="8"/>
      <c r="J253" s="8"/>
      <c r="K253" s="8"/>
      <c r="L253" s="8"/>
      <c r="M253" s="8"/>
      <c r="N253" s="8"/>
      <c r="O253" s="8"/>
      <c r="P253" s="8"/>
      <c r="Q253" s="8"/>
      <c r="R253" s="8"/>
      <c r="S253" s="8"/>
      <c r="T253" s="8"/>
      <c r="U253" s="8"/>
      <c r="V253" s="8"/>
      <c r="W253" s="8"/>
      <c r="AB253" s="180"/>
      <c r="AC253" s="180"/>
      <c r="AD253" s="180"/>
      <c r="AE253" s="180"/>
      <c r="AF253" s="180"/>
      <c r="AG253" s="180"/>
      <c r="AH253" s="180"/>
      <c r="AI253" s="180"/>
      <c r="AJ253" s="180"/>
      <c r="AK253" s="180"/>
      <c r="AL253" s="180"/>
      <c r="AM253" s="180"/>
      <c r="AN253" s="180"/>
      <c r="AO253" s="180"/>
      <c r="AP253" s="180"/>
      <c r="AQ253" s="180"/>
      <c r="AR253" s="180"/>
      <c r="AS253" s="180"/>
      <c r="AT253" s="180"/>
      <c r="AU253" s="180"/>
      <c r="AV253" s="180"/>
      <c r="AW253" s="180"/>
      <c r="AX253" s="180"/>
      <c r="AY253" s="180"/>
      <c r="AZ253" s="180"/>
      <c r="BA253" s="180"/>
      <c r="BB253" s="180"/>
      <c r="BC253" s="180"/>
      <c r="BD253" s="180"/>
      <c r="BE253" s="180"/>
      <c r="BF253" s="180"/>
      <c r="BG253" s="180"/>
      <c r="BH253" s="180"/>
      <c r="BI253" s="180"/>
      <c r="BJ253" s="180"/>
      <c r="BK253" s="180"/>
      <c r="BL253" s="180"/>
      <c r="BM253" s="180"/>
      <c r="BN253" s="180"/>
      <c r="BO253" s="180"/>
      <c r="BP253" s="180"/>
      <c r="BQ253" s="180"/>
      <c r="BR253" s="180"/>
      <c r="BS253" s="180"/>
      <c r="BT253" s="180"/>
      <c r="BU253" s="180"/>
      <c r="BV253" s="180"/>
      <c r="BW253" s="180"/>
      <c r="BX253" s="180"/>
      <c r="BY253" s="180"/>
      <c r="BZ253" s="180"/>
      <c r="CA253" s="180"/>
      <c r="CB253" s="180"/>
      <c r="CC253" s="180"/>
      <c r="CD253" s="180"/>
      <c r="CE253" s="180"/>
      <c r="CF253" s="180"/>
      <c r="CG253" s="180"/>
    </row>
    <row r="254" spans="2:85" s="28" customFormat="1" x14ac:dyDescent="0.35">
      <c r="B254" s="8"/>
      <c r="C254" s="8"/>
      <c r="D254" s="8"/>
      <c r="E254" s="8"/>
      <c r="F254" s="8"/>
      <c r="G254" s="8"/>
      <c r="H254" s="8"/>
      <c r="I254" s="8"/>
      <c r="J254" s="8"/>
      <c r="K254" s="8"/>
      <c r="L254" s="8"/>
      <c r="M254" s="8"/>
      <c r="N254" s="8"/>
      <c r="O254" s="8"/>
      <c r="P254" s="8"/>
      <c r="Q254" s="8"/>
      <c r="R254" s="8"/>
      <c r="S254" s="8"/>
      <c r="T254" s="8"/>
      <c r="U254" s="8"/>
      <c r="V254" s="8"/>
      <c r="W254" s="8"/>
      <c r="AB254" s="180"/>
      <c r="AC254" s="180"/>
      <c r="AD254" s="180"/>
      <c r="AE254" s="180"/>
      <c r="AF254" s="180"/>
      <c r="AG254" s="180"/>
      <c r="AH254" s="180"/>
      <c r="AI254" s="180"/>
      <c r="AJ254" s="180"/>
      <c r="AK254" s="180"/>
      <c r="AL254" s="180"/>
      <c r="AM254" s="180"/>
      <c r="AN254" s="180"/>
      <c r="AO254" s="180"/>
      <c r="AP254" s="180"/>
      <c r="AQ254" s="180"/>
      <c r="AR254" s="180"/>
      <c r="AS254" s="180"/>
      <c r="AT254" s="180"/>
      <c r="AU254" s="180"/>
      <c r="AV254" s="180"/>
      <c r="AW254" s="180"/>
      <c r="AX254" s="180"/>
      <c r="AY254" s="180"/>
      <c r="AZ254" s="180"/>
      <c r="BA254" s="180"/>
      <c r="BB254" s="180"/>
      <c r="BC254" s="180"/>
      <c r="BD254" s="180"/>
      <c r="BE254" s="180"/>
      <c r="BF254" s="180"/>
      <c r="BG254" s="180"/>
      <c r="BH254" s="180"/>
      <c r="BI254" s="180"/>
      <c r="BJ254" s="180"/>
      <c r="BK254" s="180"/>
      <c r="BL254" s="180"/>
      <c r="BM254" s="180"/>
      <c r="BN254" s="180"/>
      <c r="BO254" s="180"/>
      <c r="BP254" s="180"/>
      <c r="BQ254" s="180"/>
      <c r="BR254" s="180"/>
      <c r="BS254" s="180"/>
      <c r="BT254" s="180"/>
      <c r="BU254" s="180"/>
      <c r="BV254" s="180"/>
      <c r="BW254" s="180"/>
      <c r="BX254" s="180"/>
      <c r="BY254" s="180"/>
      <c r="BZ254" s="180"/>
      <c r="CA254" s="180"/>
      <c r="CB254" s="180"/>
      <c r="CC254" s="180"/>
      <c r="CD254" s="180"/>
      <c r="CE254" s="180"/>
      <c r="CF254" s="180"/>
      <c r="CG254" s="180"/>
    </row>
    <row r="255" spans="2:85" s="28" customFormat="1" x14ac:dyDescent="0.35">
      <c r="B255" s="8"/>
      <c r="C255" s="8"/>
      <c r="D255" s="8"/>
      <c r="E255" s="8"/>
      <c r="F255" s="8"/>
      <c r="G255" s="8"/>
      <c r="H255" s="8"/>
      <c r="I255" s="8"/>
      <c r="J255" s="8"/>
      <c r="K255" s="8"/>
      <c r="L255" s="8"/>
      <c r="M255" s="8"/>
      <c r="N255" s="8"/>
      <c r="O255" s="8"/>
      <c r="P255" s="8"/>
      <c r="Q255" s="8"/>
      <c r="R255" s="8"/>
      <c r="S255" s="8"/>
      <c r="T255" s="8"/>
      <c r="U255" s="8"/>
      <c r="V255" s="8"/>
      <c r="W255" s="8"/>
      <c r="AB255" s="180"/>
      <c r="AC255" s="180"/>
      <c r="AD255" s="180"/>
      <c r="AE255" s="180"/>
      <c r="AF255" s="180"/>
      <c r="AG255" s="180"/>
      <c r="AH255" s="180"/>
      <c r="AI255" s="180"/>
      <c r="AJ255" s="180"/>
      <c r="AK255" s="180"/>
      <c r="AL255" s="180"/>
      <c r="AM255" s="180"/>
      <c r="AN255" s="180"/>
      <c r="AO255" s="180"/>
      <c r="AP255" s="180"/>
      <c r="AQ255" s="180"/>
      <c r="AR255" s="180"/>
      <c r="AS255" s="180"/>
      <c r="AT255" s="180"/>
      <c r="AU255" s="180"/>
      <c r="AV255" s="180"/>
      <c r="AW255" s="180"/>
      <c r="AX255" s="180"/>
      <c r="AY255" s="180"/>
      <c r="AZ255" s="180"/>
      <c r="BA255" s="180"/>
      <c r="BB255" s="180"/>
      <c r="BC255" s="180"/>
      <c r="BD255" s="180"/>
      <c r="BE255" s="180"/>
      <c r="BF255" s="180"/>
      <c r="BG255" s="180"/>
      <c r="BH255" s="180"/>
      <c r="BI255" s="180"/>
      <c r="BJ255" s="180"/>
      <c r="BK255" s="180"/>
      <c r="BL255" s="180"/>
      <c r="BM255" s="180"/>
      <c r="BN255" s="180"/>
      <c r="BO255" s="180"/>
      <c r="BP255" s="180"/>
      <c r="BQ255" s="180"/>
      <c r="BR255" s="180"/>
      <c r="BS255" s="180"/>
      <c r="BT255" s="180"/>
      <c r="BU255" s="180"/>
      <c r="BV255" s="180"/>
      <c r="BW255" s="180"/>
      <c r="BX255" s="180"/>
      <c r="BY255" s="180"/>
      <c r="BZ255" s="180"/>
      <c r="CA255" s="180"/>
      <c r="CB255" s="180"/>
      <c r="CC255" s="180"/>
      <c r="CD255" s="180"/>
      <c r="CE255" s="180"/>
      <c r="CF255" s="180"/>
      <c r="CG255" s="180"/>
    </row>
    <row r="256" spans="2:85" s="28" customFormat="1" x14ac:dyDescent="0.35">
      <c r="B256" s="8"/>
      <c r="C256" s="8"/>
      <c r="D256" s="8"/>
      <c r="E256" s="8"/>
      <c r="F256" s="8"/>
      <c r="G256" s="8"/>
      <c r="H256" s="8"/>
      <c r="I256" s="8"/>
      <c r="J256" s="8"/>
      <c r="K256" s="8"/>
      <c r="L256" s="8"/>
      <c r="M256" s="8"/>
      <c r="N256" s="8"/>
      <c r="O256" s="8"/>
      <c r="P256" s="8"/>
      <c r="Q256" s="8"/>
      <c r="R256" s="8"/>
      <c r="S256" s="8"/>
      <c r="T256" s="8"/>
      <c r="U256" s="8"/>
      <c r="V256" s="8"/>
      <c r="W256" s="8"/>
      <c r="AB256" s="180"/>
      <c r="AC256" s="180"/>
      <c r="AD256" s="180"/>
      <c r="AE256" s="180"/>
      <c r="AF256" s="180"/>
      <c r="AG256" s="180"/>
      <c r="AH256" s="180"/>
      <c r="AI256" s="180"/>
      <c r="AJ256" s="180"/>
      <c r="AK256" s="180"/>
      <c r="AL256" s="180"/>
      <c r="AM256" s="180"/>
      <c r="AN256" s="180"/>
      <c r="AO256" s="180"/>
      <c r="AP256" s="180"/>
      <c r="AQ256" s="180"/>
      <c r="AR256" s="180"/>
      <c r="AS256" s="180"/>
      <c r="AT256" s="180"/>
      <c r="AU256" s="180"/>
      <c r="AV256" s="180"/>
      <c r="AW256" s="180"/>
      <c r="AX256" s="180"/>
      <c r="AY256" s="180"/>
      <c r="AZ256" s="180"/>
      <c r="BA256" s="180"/>
      <c r="BB256" s="180"/>
      <c r="BC256" s="180"/>
      <c r="BD256" s="180"/>
      <c r="BE256" s="180"/>
      <c r="BF256" s="180"/>
      <c r="BG256" s="180"/>
      <c r="BH256" s="180"/>
      <c r="BI256" s="180"/>
      <c r="BJ256" s="180"/>
      <c r="BK256" s="180"/>
      <c r="BL256" s="180"/>
      <c r="BM256" s="180"/>
      <c r="BN256" s="180"/>
      <c r="BO256" s="180"/>
      <c r="BP256" s="180"/>
      <c r="BQ256" s="180"/>
      <c r="BR256" s="180"/>
      <c r="BS256" s="180"/>
      <c r="BT256" s="180"/>
      <c r="BU256" s="180"/>
      <c r="BV256" s="180"/>
      <c r="BW256" s="180"/>
      <c r="BX256" s="180"/>
      <c r="BY256" s="180"/>
      <c r="BZ256" s="180"/>
      <c r="CA256" s="180"/>
      <c r="CB256" s="180"/>
      <c r="CC256" s="180"/>
      <c r="CD256" s="180"/>
      <c r="CE256" s="180"/>
      <c r="CF256" s="180"/>
      <c r="CG256" s="180"/>
    </row>
    <row r="257" spans="2:85" s="28" customFormat="1" x14ac:dyDescent="0.35">
      <c r="B257" s="8"/>
      <c r="C257" s="8"/>
      <c r="D257" s="8"/>
      <c r="E257" s="8"/>
      <c r="F257" s="8"/>
      <c r="G257" s="8"/>
      <c r="H257" s="8"/>
      <c r="I257" s="8"/>
      <c r="J257" s="8"/>
      <c r="K257" s="8"/>
      <c r="L257" s="8"/>
      <c r="M257" s="8"/>
      <c r="N257" s="8"/>
      <c r="O257" s="8"/>
      <c r="P257" s="8"/>
      <c r="Q257" s="8"/>
      <c r="R257" s="8"/>
      <c r="S257" s="8"/>
      <c r="T257" s="8"/>
      <c r="U257" s="8"/>
      <c r="V257" s="8"/>
      <c r="W257" s="8"/>
      <c r="AB257" s="180"/>
      <c r="AC257" s="180"/>
      <c r="AD257" s="180"/>
      <c r="AE257" s="180"/>
      <c r="AF257" s="180"/>
      <c r="AG257" s="180"/>
      <c r="AH257" s="180"/>
      <c r="AI257" s="180"/>
      <c r="AJ257" s="180"/>
      <c r="AK257" s="180"/>
      <c r="AL257" s="180"/>
      <c r="AM257" s="180"/>
      <c r="AN257" s="180"/>
      <c r="AO257" s="180"/>
      <c r="AP257" s="180"/>
      <c r="AQ257" s="180"/>
      <c r="AR257" s="180"/>
      <c r="AS257" s="180"/>
      <c r="AT257" s="180"/>
      <c r="AU257" s="180"/>
      <c r="AV257" s="180"/>
      <c r="AW257" s="180"/>
      <c r="AX257" s="180"/>
      <c r="AY257" s="180"/>
      <c r="AZ257" s="180"/>
      <c r="BA257" s="180"/>
      <c r="BB257" s="180"/>
      <c r="BC257" s="180"/>
      <c r="BD257" s="180"/>
      <c r="BE257" s="180"/>
      <c r="BF257" s="180"/>
      <c r="BG257" s="180"/>
      <c r="BH257" s="180"/>
      <c r="BI257" s="180"/>
      <c r="BJ257" s="180"/>
      <c r="BK257" s="180"/>
      <c r="BL257" s="180"/>
      <c r="BM257" s="180"/>
      <c r="BN257" s="180"/>
      <c r="BO257" s="180"/>
      <c r="BP257" s="180"/>
      <c r="BQ257" s="180"/>
      <c r="BR257" s="180"/>
      <c r="BS257" s="180"/>
      <c r="BT257" s="180"/>
      <c r="BU257" s="180"/>
      <c r="BV257" s="180"/>
      <c r="BW257" s="180"/>
      <c r="BX257" s="180"/>
      <c r="BY257" s="180"/>
      <c r="BZ257" s="180"/>
      <c r="CA257" s="180"/>
      <c r="CB257" s="180"/>
      <c r="CC257" s="180"/>
      <c r="CD257" s="180"/>
      <c r="CE257" s="180"/>
      <c r="CF257" s="180"/>
      <c r="CG257" s="180"/>
    </row>
    <row r="258" spans="2:85" s="28" customFormat="1" x14ac:dyDescent="0.35">
      <c r="B258" s="8"/>
      <c r="C258" s="8"/>
      <c r="D258" s="8"/>
      <c r="E258" s="8"/>
      <c r="F258" s="8"/>
      <c r="G258" s="8"/>
      <c r="H258" s="8"/>
      <c r="I258" s="8"/>
      <c r="J258" s="8"/>
      <c r="K258" s="8"/>
      <c r="L258" s="8"/>
      <c r="M258" s="8"/>
      <c r="N258" s="8"/>
      <c r="O258" s="8"/>
      <c r="P258" s="8"/>
      <c r="Q258" s="8"/>
      <c r="R258" s="8"/>
      <c r="S258" s="8"/>
      <c r="T258" s="8"/>
      <c r="U258" s="8"/>
      <c r="V258" s="8"/>
      <c r="W258" s="8"/>
      <c r="AB258" s="180"/>
      <c r="AC258" s="180"/>
      <c r="AD258" s="180"/>
      <c r="AE258" s="180"/>
      <c r="AF258" s="180"/>
      <c r="AG258" s="180"/>
      <c r="AH258" s="180"/>
      <c r="AI258" s="180"/>
      <c r="AJ258" s="180"/>
      <c r="AK258" s="180"/>
      <c r="AL258" s="180"/>
      <c r="AM258" s="180"/>
      <c r="AN258" s="180"/>
      <c r="AO258" s="180"/>
      <c r="AP258" s="180"/>
      <c r="AQ258" s="180"/>
      <c r="AR258" s="180"/>
      <c r="AS258" s="180"/>
      <c r="AT258" s="180"/>
      <c r="AU258" s="180"/>
      <c r="AV258" s="180"/>
      <c r="AW258" s="180"/>
      <c r="AX258" s="180"/>
      <c r="AY258" s="180"/>
      <c r="AZ258" s="180"/>
      <c r="BA258" s="180"/>
      <c r="BB258" s="180"/>
      <c r="BC258" s="180"/>
      <c r="BD258" s="180"/>
      <c r="BE258" s="180"/>
      <c r="BF258" s="180"/>
      <c r="BG258" s="180"/>
      <c r="BH258" s="180"/>
      <c r="BI258" s="180"/>
      <c r="BJ258" s="180"/>
      <c r="BK258" s="180"/>
      <c r="BL258" s="180"/>
      <c r="BM258" s="180"/>
      <c r="BN258" s="180"/>
      <c r="BO258" s="180"/>
      <c r="BP258" s="180"/>
      <c r="BQ258" s="180"/>
      <c r="BR258" s="180"/>
      <c r="BS258" s="180"/>
      <c r="BT258" s="180"/>
      <c r="BU258" s="180"/>
      <c r="BV258" s="180"/>
      <c r="BW258" s="180"/>
      <c r="BX258" s="180"/>
      <c r="BY258" s="180"/>
      <c r="BZ258" s="180"/>
      <c r="CA258" s="180"/>
      <c r="CB258" s="180"/>
      <c r="CC258" s="180"/>
      <c r="CD258" s="180"/>
      <c r="CE258" s="180"/>
      <c r="CF258" s="180"/>
      <c r="CG258" s="180"/>
    </row>
    <row r="259" spans="2:85" s="28" customFormat="1" x14ac:dyDescent="0.35">
      <c r="B259" s="8"/>
      <c r="C259" s="8"/>
      <c r="D259" s="8"/>
      <c r="E259" s="8"/>
      <c r="F259" s="8"/>
      <c r="G259" s="8"/>
      <c r="H259" s="8"/>
      <c r="I259" s="8"/>
      <c r="J259" s="8"/>
      <c r="K259" s="8"/>
      <c r="L259" s="8"/>
      <c r="M259" s="8"/>
      <c r="N259" s="8"/>
      <c r="O259" s="8"/>
      <c r="P259" s="8"/>
      <c r="Q259" s="8"/>
      <c r="R259" s="8"/>
      <c r="S259" s="8"/>
      <c r="T259" s="8"/>
      <c r="U259" s="8"/>
      <c r="V259" s="8"/>
      <c r="W259" s="8"/>
      <c r="AB259" s="180"/>
      <c r="AC259" s="180"/>
      <c r="AD259" s="180"/>
      <c r="AE259" s="180"/>
      <c r="AF259" s="180"/>
      <c r="AG259" s="180"/>
      <c r="AH259" s="180"/>
      <c r="AI259" s="180"/>
      <c r="AJ259" s="180"/>
      <c r="AK259" s="180"/>
      <c r="AL259" s="180"/>
      <c r="AM259" s="180"/>
      <c r="AN259" s="180"/>
      <c r="AO259" s="180"/>
      <c r="AP259" s="180"/>
      <c r="AQ259" s="180"/>
      <c r="AR259" s="180"/>
      <c r="AS259" s="180"/>
      <c r="AT259" s="180"/>
      <c r="AU259" s="180"/>
      <c r="AV259" s="180"/>
      <c r="AW259" s="180"/>
      <c r="AX259" s="180"/>
      <c r="AY259" s="180"/>
      <c r="AZ259" s="180"/>
      <c r="BA259" s="180"/>
      <c r="BB259" s="180"/>
      <c r="BC259" s="180"/>
      <c r="BD259" s="180"/>
      <c r="BE259" s="180"/>
      <c r="BF259" s="180"/>
      <c r="BG259" s="180"/>
      <c r="BH259" s="180"/>
      <c r="BI259" s="180"/>
      <c r="BJ259" s="180"/>
      <c r="BK259" s="180"/>
      <c r="BL259" s="180"/>
      <c r="BM259" s="180"/>
      <c r="BN259" s="180"/>
      <c r="BO259" s="180"/>
      <c r="BP259" s="180"/>
      <c r="BQ259" s="180"/>
      <c r="BR259" s="180"/>
      <c r="BS259" s="180"/>
      <c r="BT259" s="180"/>
      <c r="BU259" s="180"/>
      <c r="BV259" s="180"/>
      <c r="BW259" s="180"/>
      <c r="BX259" s="180"/>
      <c r="BY259" s="180"/>
      <c r="BZ259" s="180"/>
      <c r="CA259" s="180"/>
      <c r="CB259" s="180"/>
      <c r="CC259" s="180"/>
      <c r="CD259" s="180"/>
      <c r="CE259" s="180"/>
      <c r="CF259" s="180"/>
      <c r="CG259" s="180"/>
    </row>
    <row r="260" spans="2:85" s="28" customFormat="1" x14ac:dyDescent="0.35">
      <c r="B260" s="8"/>
      <c r="C260" s="8"/>
      <c r="D260" s="8"/>
      <c r="E260" s="8"/>
      <c r="F260" s="8"/>
      <c r="G260" s="8"/>
      <c r="H260" s="8"/>
      <c r="I260" s="8"/>
      <c r="J260" s="8"/>
      <c r="K260" s="8"/>
      <c r="L260" s="8"/>
      <c r="M260" s="8"/>
      <c r="N260" s="8"/>
      <c r="O260" s="8"/>
      <c r="P260" s="8"/>
      <c r="Q260" s="8"/>
      <c r="R260" s="8"/>
      <c r="S260" s="8"/>
      <c r="T260" s="8"/>
      <c r="U260" s="8"/>
      <c r="V260" s="8"/>
      <c r="W260" s="8"/>
      <c r="AB260" s="180"/>
      <c r="AC260" s="180"/>
      <c r="AD260" s="180"/>
      <c r="AE260" s="180"/>
      <c r="AF260" s="180"/>
      <c r="AG260" s="180"/>
      <c r="AH260" s="180"/>
      <c r="AI260" s="180"/>
      <c r="AJ260" s="180"/>
      <c r="AK260" s="180"/>
      <c r="AL260" s="180"/>
      <c r="AM260" s="180"/>
      <c r="AN260" s="180"/>
      <c r="AO260" s="180"/>
      <c r="AP260" s="180"/>
      <c r="AQ260" s="180"/>
      <c r="AR260" s="180"/>
      <c r="AS260" s="180"/>
      <c r="AT260" s="180"/>
      <c r="AU260" s="180"/>
      <c r="AV260" s="180"/>
      <c r="AW260" s="180"/>
      <c r="AX260" s="180"/>
      <c r="AY260" s="180"/>
      <c r="AZ260" s="180"/>
      <c r="BA260" s="180"/>
      <c r="BB260" s="180"/>
      <c r="BC260" s="180"/>
      <c r="BD260" s="180"/>
      <c r="BE260" s="180"/>
      <c r="BF260" s="180"/>
      <c r="BG260" s="180"/>
      <c r="BH260" s="180"/>
      <c r="BI260" s="180"/>
      <c r="BJ260" s="180"/>
      <c r="BK260" s="180"/>
      <c r="BL260" s="180"/>
      <c r="BM260" s="180"/>
      <c r="BN260" s="180"/>
      <c r="BO260" s="180"/>
      <c r="BP260" s="180"/>
      <c r="BQ260" s="180"/>
      <c r="BR260" s="180"/>
      <c r="BS260" s="180"/>
      <c r="BT260" s="180"/>
      <c r="BU260" s="180"/>
      <c r="BV260" s="180"/>
      <c r="BW260" s="180"/>
      <c r="BX260" s="180"/>
      <c r="BY260" s="180"/>
      <c r="BZ260" s="180"/>
      <c r="CA260" s="180"/>
      <c r="CB260" s="180"/>
      <c r="CC260" s="180"/>
      <c r="CD260" s="180"/>
      <c r="CE260" s="180"/>
      <c r="CF260" s="180"/>
      <c r="CG260" s="180"/>
    </row>
    <row r="261" spans="2:85" s="28" customFormat="1" x14ac:dyDescent="0.35">
      <c r="B261" s="8"/>
      <c r="C261" s="8"/>
      <c r="D261" s="8"/>
      <c r="E261" s="8"/>
      <c r="F261" s="8"/>
      <c r="G261" s="8"/>
      <c r="H261" s="8"/>
      <c r="I261" s="8"/>
      <c r="J261" s="8"/>
      <c r="K261" s="8"/>
      <c r="L261" s="8"/>
      <c r="M261" s="8"/>
      <c r="N261" s="8"/>
      <c r="O261" s="8"/>
      <c r="P261" s="8"/>
      <c r="Q261" s="8"/>
      <c r="R261" s="8"/>
      <c r="S261" s="8"/>
      <c r="T261" s="8"/>
      <c r="U261" s="8"/>
      <c r="V261" s="8"/>
      <c r="W261" s="8"/>
      <c r="AB261" s="180"/>
      <c r="AC261" s="180"/>
      <c r="AD261" s="180"/>
      <c r="AE261" s="180"/>
      <c r="AF261" s="180"/>
      <c r="AG261" s="180"/>
      <c r="AH261" s="180"/>
      <c r="AI261" s="180"/>
      <c r="AJ261" s="180"/>
      <c r="AK261" s="180"/>
      <c r="AL261" s="180"/>
      <c r="AM261" s="180"/>
      <c r="AN261" s="180"/>
      <c r="AO261" s="180"/>
      <c r="AP261" s="180"/>
      <c r="AQ261" s="180"/>
      <c r="AR261" s="180"/>
      <c r="AS261" s="180"/>
      <c r="AT261" s="180"/>
      <c r="AU261" s="180"/>
      <c r="AV261" s="180"/>
      <c r="AW261" s="180"/>
      <c r="AX261" s="180"/>
      <c r="AY261" s="180"/>
      <c r="AZ261" s="180"/>
      <c r="BA261" s="180"/>
      <c r="BB261" s="180"/>
      <c r="BC261" s="180"/>
      <c r="BD261" s="180"/>
      <c r="BE261" s="180"/>
      <c r="BF261" s="180"/>
      <c r="BG261" s="180"/>
      <c r="BH261" s="180"/>
      <c r="BI261" s="180"/>
      <c r="BJ261" s="180"/>
      <c r="BK261" s="180"/>
      <c r="BL261" s="180"/>
      <c r="BM261" s="180"/>
      <c r="BN261" s="180"/>
      <c r="BO261" s="180"/>
      <c r="BP261" s="180"/>
      <c r="BQ261" s="180"/>
      <c r="BR261" s="180"/>
      <c r="BS261" s="180"/>
      <c r="BT261" s="180"/>
      <c r="BU261" s="180"/>
      <c r="BV261" s="180"/>
      <c r="BW261" s="180"/>
      <c r="BX261" s="180"/>
      <c r="BY261" s="180"/>
      <c r="BZ261" s="180"/>
      <c r="CA261" s="180"/>
      <c r="CB261" s="180"/>
      <c r="CC261" s="180"/>
      <c r="CD261" s="180"/>
      <c r="CE261" s="180"/>
      <c r="CF261" s="180"/>
      <c r="CG261" s="180"/>
    </row>
    <row r="262" spans="2:85" s="28" customFormat="1" x14ac:dyDescent="0.35">
      <c r="B262" s="8"/>
      <c r="C262" s="8"/>
      <c r="D262" s="8"/>
      <c r="E262" s="8"/>
      <c r="F262" s="8"/>
      <c r="G262" s="8"/>
      <c r="H262" s="8"/>
      <c r="I262" s="8"/>
      <c r="J262" s="8"/>
      <c r="K262" s="8"/>
      <c r="L262" s="8"/>
      <c r="M262" s="8"/>
      <c r="N262" s="8"/>
      <c r="O262" s="8"/>
      <c r="P262" s="8"/>
      <c r="Q262" s="8"/>
      <c r="R262" s="8"/>
      <c r="S262" s="8"/>
      <c r="T262" s="8"/>
      <c r="U262" s="8"/>
      <c r="V262" s="8"/>
      <c r="W262" s="8"/>
      <c r="AB262" s="180"/>
      <c r="AC262" s="180"/>
      <c r="AD262" s="180"/>
      <c r="AE262" s="180"/>
      <c r="AF262" s="180"/>
      <c r="AG262" s="180"/>
      <c r="AH262" s="180"/>
      <c r="AI262" s="180"/>
      <c r="AJ262" s="180"/>
      <c r="AK262" s="180"/>
      <c r="AL262" s="180"/>
      <c r="AM262" s="180"/>
      <c r="AN262" s="180"/>
      <c r="AO262" s="180"/>
      <c r="AP262" s="180"/>
      <c r="AQ262" s="180"/>
      <c r="AR262" s="180"/>
      <c r="AS262" s="180"/>
      <c r="AT262" s="180"/>
      <c r="AU262" s="180"/>
      <c r="AV262" s="180"/>
      <c r="AW262" s="180"/>
      <c r="AX262" s="180"/>
      <c r="AY262" s="180"/>
      <c r="AZ262" s="180"/>
      <c r="BA262" s="180"/>
      <c r="BB262" s="180"/>
      <c r="BC262" s="180"/>
      <c r="BD262" s="180"/>
      <c r="BE262" s="180"/>
      <c r="BF262" s="180"/>
      <c r="BG262" s="180"/>
      <c r="BH262" s="180"/>
      <c r="BI262" s="180"/>
      <c r="BJ262" s="180"/>
      <c r="BK262" s="180"/>
      <c r="BL262" s="180"/>
      <c r="BM262" s="180"/>
      <c r="BN262" s="180"/>
      <c r="BO262" s="180"/>
      <c r="BP262" s="180"/>
      <c r="BQ262" s="180"/>
      <c r="BR262" s="180"/>
      <c r="BS262" s="180"/>
      <c r="BT262" s="180"/>
      <c r="BU262" s="180"/>
      <c r="BV262" s="180"/>
      <c r="BW262" s="180"/>
      <c r="BX262" s="180"/>
      <c r="BY262" s="180"/>
      <c r="BZ262" s="180"/>
      <c r="CA262" s="180"/>
      <c r="CB262" s="180"/>
      <c r="CC262" s="180"/>
      <c r="CD262" s="180"/>
      <c r="CE262" s="180"/>
      <c r="CF262" s="180"/>
      <c r="CG262" s="180"/>
    </row>
    <row r="263" spans="2:85" s="28" customFormat="1" x14ac:dyDescent="0.35">
      <c r="B263" s="8"/>
      <c r="C263" s="8"/>
      <c r="D263" s="8"/>
      <c r="E263" s="8"/>
      <c r="F263" s="8"/>
      <c r="G263" s="8"/>
      <c r="H263" s="8"/>
      <c r="I263" s="8"/>
      <c r="J263" s="8"/>
      <c r="K263" s="8"/>
      <c r="L263" s="8"/>
      <c r="M263" s="8"/>
      <c r="N263" s="8"/>
      <c r="O263" s="8"/>
      <c r="P263" s="8"/>
      <c r="Q263" s="8"/>
      <c r="R263" s="8"/>
      <c r="S263" s="8"/>
      <c r="T263" s="8"/>
      <c r="U263" s="8"/>
      <c r="V263" s="8"/>
      <c r="W263" s="8"/>
      <c r="AB263" s="180"/>
      <c r="AC263" s="180"/>
      <c r="AD263" s="180"/>
      <c r="AE263" s="180"/>
      <c r="AF263" s="180"/>
      <c r="AG263" s="180"/>
      <c r="AH263" s="180"/>
      <c r="AI263" s="180"/>
      <c r="AJ263" s="180"/>
      <c r="AK263" s="180"/>
      <c r="AL263" s="180"/>
      <c r="AM263" s="180"/>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0"/>
      <c r="BR263" s="180"/>
      <c r="BS263" s="180"/>
      <c r="BT263" s="180"/>
      <c r="BU263" s="180"/>
      <c r="BV263" s="180"/>
      <c r="BW263" s="180"/>
      <c r="BX263" s="180"/>
      <c r="BY263" s="180"/>
      <c r="BZ263" s="180"/>
      <c r="CA263" s="180"/>
      <c r="CB263" s="180"/>
      <c r="CC263" s="180"/>
      <c r="CD263" s="180"/>
      <c r="CE263" s="180"/>
      <c r="CF263" s="180"/>
      <c r="CG263" s="180"/>
    </row>
    <row r="264" spans="2:85" s="28" customFormat="1" x14ac:dyDescent="0.35">
      <c r="B264" s="8"/>
      <c r="C264" s="8"/>
      <c r="D264" s="8"/>
      <c r="E264" s="8"/>
      <c r="F264" s="8"/>
      <c r="G264" s="8"/>
      <c r="H264" s="8"/>
      <c r="I264" s="8"/>
      <c r="J264" s="8"/>
      <c r="K264" s="8"/>
      <c r="L264" s="8"/>
      <c r="M264" s="8"/>
      <c r="N264" s="8"/>
      <c r="O264" s="8"/>
      <c r="P264" s="8"/>
      <c r="Q264" s="8"/>
      <c r="R264" s="8"/>
      <c r="S264" s="8"/>
      <c r="T264" s="8"/>
      <c r="U264" s="8"/>
      <c r="V264" s="8"/>
      <c r="W264" s="8"/>
      <c r="AB264" s="180"/>
      <c r="AC264" s="180"/>
      <c r="AD264" s="180"/>
      <c r="AE264" s="180"/>
      <c r="AF264" s="180"/>
      <c r="AG264" s="180"/>
      <c r="AH264" s="180"/>
      <c r="AI264" s="180"/>
      <c r="AJ264" s="180"/>
      <c r="AK264" s="180"/>
      <c r="AL264" s="180"/>
      <c r="AM264" s="180"/>
      <c r="AN264" s="180"/>
      <c r="AO264" s="180"/>
      <c r="AP264" s="180"/>
      <c r="AQ264" s="180"/>
      <c r="AR264" s="180"/>
      <c r="AS264" s="180"/>
      <c r="AT264" s="180"/>
      <c r="AU264" s="180"/>
      <c r="AV264" s="180"/>
      <c r="AW264" s="180"/>
      <c r="AX264" s="180"/>
      <c r="AY264" s="180"/>
      <c r="AZ264" s="180"/>
      <c r="BA264" s="180"/>
      <c r="BB264" s="180"/>
      <c r="BC264" s="180"/>
      <c r="BD264" s="180"/>
      <c r="BE264" s="180"/>
      <c r="BF264" s="180"/>
      <c r="BG264" s="180"/>
      <c r="BH264" s="180"/>
      <c r="BI264" s="180"/>
      <c r="BJ264" s="180"/>
      <c r="BK264" s="180"/>
      <c r="BL264" s="180"/>
      <c r="BM264" s="180"/>
      <c r="BN264" s="180"/>
      <c r="BO264" s="180"/>
      <c r="BP264" s="180"/>
      <c r="BQ264" s="180"/>
      <c r="BR264" s="180"/>
      <c r="BS264" s="180"/>
      <c r="BT264" s="180"/>
      <c r="BU264" s="180"/>
      <c r="BV264" s="180"/>
      <c r="BW264" s="180"/>
      <c r="BX264" s="180"/>
      <c r="BY264" s="180"/>
      <c r="BZ264" s="180"/>
      <c r="CA264" s="180"/>
      <c r="CB264" s="180"/>
      <c r="CC264" s="180"/>
      <c r="CD264" s="180"/>
      <c r="CE264" s="180"/>
      <c r="CF264" s="180"/>
      <c r="CG264" s="180"/>
    </row>
    <row r="265" spans="2:85" s="28" customFormat="1" x14ac:dyDescent="0.35">
      <c r="B265" s="8"/>
      <c r="C265" s="8"/>
      <c r="D265" s="8"/>
      <c r="E265" s="8"/>
      <c r="F265" s="8"/>
      <c r="G265" s="8"/>
      <c r="H265" s="8"/>
      <c r="I265" s="8"/>
      <c r="J265" s="8"/>
      <c r="K265" s="8"/>
      <c r="L265" s="8"/>
      <c r="M265" s="8"/>
      <c r="N265" s="8"/>
      <c r="O265" s="8"/>
      <c r="P265" s="8"/>
      <c r="Q265" s="8"/>
      <c r="R265" s="8"/>
      <c r="S265" s="8"/>
      <c r="T265" s="8"/>
      <c r="U265" s="8"/>
      <c r="V265" s="8"/>
      <c r="W265" s="8"/>
      <c r="AB265" s="180"/>
      <c r="AC265" s="180"/>
      <c r="AD265" s="180"/>
      <c r="AE265" s="180"/>
      <c r="AF265" s="180"/>
      <c r="AG265" s="180"/>
      <c r="AH265" s="180"/>
      <c r="AI265" s="180"/>
      <c r="AJ265" s="180"/>
      <c r="AK265" s="180"/>
      <c r="AL265" s="180"/>
      <c r="AM265" s="180"/>
      <c r="AN265" s="180"/>
      <c r="AO265" s="180"/>
      <c r="AP265" s="180"/>
      <c r="AQ265" s="180"/>
      <c r="AR265" s="180"/>
      <c r="AS265" s="180"/>
      <c r="AT265" s="180"/>
      <c r="AU265" s="180"/>
      <c r="AV265" s="180"/>
      <c r="AW265" s="180"/>
      <c r="AX265" s="180"/>
      <c r="AY265" s="180"/>
      <c r="AZ265" s="180"/>
      <c r="BA265" s="180"/>
      <c r="BB265" s="180"/>
      <c r="BC265" s="180"/>
      <c r="BD265" s="180"/>
      <c r="BE265" s="180"/>
      <c r="BF265" s="180"/>
      <c r="BG265" s="180"/>
      <c r="BH265" s="180"/>
      <c r="BI265" s="180"/>
      <c r="BJ265" s="180"/>
      <c r="BK265" s="180"/>
      <c r="BL265" s="180"/>
      <c r="BM265" s="180"/>
      <c r="BN265" s="180"/>
      <c r="BO265" s="180"/>
      <c r="BP265" s="180"/>
      <c r="BQ265" s="180"/>
      <c r="BR265" s="180"/>
      <c r="BS265" s="180"/>
      <c r="BT265" s="180"/>
      <c r="BU265" s="180"/>
      <c r="BV265" s="180"/>
      <c r="BW265" s="180"/>
      <c r="BX265" s="180"/>
      <c r="BY265" s="180"/>
      <c r="BZ265" s="180"/>
      <c r="CA265" s="180"/>
      <c r="CB265" s="180"/>
      <c r="CC265" s="180"/>
      <c r="CD265" s="180"/>
      <c r="CE265" s="180"/>
      <c r="CF265" s="180"/>
      <c r="CG265" s="180"/>
    </row>
    <row r="266" spans="2:85" s="28" customFormat="1" x14ac:dyDescent="0.35">
      <c r="B266" s="8"/>
      <c r="C266" s="8"/>
      <c r="D266" s="8"/>
      <c r="E266" s="8"/>
      <c r="F266" s="8"/>
      <c r="G266" s="8"/>
      <c r="H266" s="8"/>
      <c r="I266" s="8"/>
      <c r="J266" s="8"/>
      <c r="K266" s="8"/>
      <c r="L266" s="8"/>
      <c r="M266" s="8"/>
      <c r="N266" s="8"/>
      <c r="O266" s="8"/>
      <c r="P266" s="8"/>
      <c r="Q266" s="8"/>
      <c r="R266" s="8"/>
      <c r="S266" s="8"/>
      <c r="T266" s="8"/>
      <c r="U266" s="8"/>
      <c r="V266" s="8"/>
      <c r="W266" s="8"/>
      <c r="AB266" s="180"/>
      <c r="AC266" s="180"/>
      <c r="AD266" s="180"/>
      <c r="AE266" s="180"/>
      <c r="AF266" s="180"/>
      <c r="AG266" s="180"/>
      <c r="AH266" s="180"/>
      <c r="AI266" s="180"/>
      <c r="AJ266" s="180"/>
      <c r="AK266" s="180"/>
      <c r="AL266" s="180"/>
      <c r="AM266" s="180"/>
      <c r="AN266" s="180"/>
      <c r="AO266" s="180"/>
      <c r="AP266" s="180"/>
      <c r="AQ266" s="180"/>
      <c r="AR266" s="180"/>
      <c r="AS266" s="180"/>
      <c r="AT266" s="180"/>
      <c r="AU266" s="180"/>
      <c r="AV266" s="180"/>
      <c r="AW266" s="180"/>
      <c r="AX266" s="180"/>
      <c r="AY266" s="180"/>
      <c r="AZ266" s="180"/>
      <c r="BA266" s="180"/>
      <c r="BB266" s="180"/>
      <c r="BC266" s="180"/>
      <c r="BD266" s="180"/>
      <c r="BE266" s="180"/>
      <c r="BF266" s="180"/>
      <c r="BG266" s="180"/>
      <c r="BH266" s="180"/>
      <c r="BI266" s="180"/>
      <c r="BJ266" s="180"/>
      <c r="BK266" s="180"/>
      <c r="BL266" s="180"/>
      <c r="BM266" s="180"/>
      <c r="BN266" s="180"/>
      <c r="BO266" s="180"/>
      <c r="BP266" s="180"/>
      <c r="BQ266" s="180"/>
      <c r="BR266" s="180"/>
      <c r="BS266" s="180"/>
      <c r="BT266" s="180"/>
      <c r="BU266" s="180"/>
      <c r="BV266" s="180"/>
      <c r="BW266" s="180"/>
      <c r="BX266" s="180"/>
      <c r="BY266" s="180"/>
      <c r="BZ266" s="180"/>
      <c r="CA266" s="180"/>
      <c r="CB266" s="180"/>
      <c r="CC266" s="180"/>
      <c r="CD266" s="180"/>
      <c r="CE266" s="180"/>
      <c r="CF266" s="180"/>
      <c r="CG266" s="180"/>
    </row>
    <row r="267" spans="2:85" s="28" customFormat="1" x14ac:dyDescent="0.35">
      <c r="B267" s="8"/>
      <c r="C267" s="8"/>
      <c r="D267" s="8"/>
      <c r="E267" s="8"/>
      <c r="F267" s="8"/>
      <c r="G267" s="8"/>
      <c r="H267" s="8"/>
      <c r="I267" s="8"/>
      <c r="J267" s="8"/>
      <c r="K267" s="8"/>
      <c r="L267" s="8"/>
      <c r="M267" s="8"/>
      <c r="N267" s="8"/>
      <c r="O267" s="8"/>
      <c r="P267" s="8"/>
      <c r="Q267" s="8"/>
      <c r="R267" s="8"/>
      <c r="S267" s="8"/>
      <c r="T267" s="8"/>
      <c r="U267" s="8"/>
      <c r="V267" s="8"/>
      <c r="W267" s="8"/>
      <c r="AB267" s="180"/>
      <c r="AC267" s="180"/>
      <c r="AD267" s="180"/>
      <c r="AE267" s="180"/>
      <c r="AF267" s="180"/>
      <c r="AG267" s="180"/>
      <c r="AH267" s="180"/>
      <c r="AI267" s="180"/>
      <c r="AJ267" s="180"/>
      <c r="AK267" s="180"/>
      <c r="AL267" s="180"/>
      <c r="AM267" s="180"/>
      <c r="AN267" s="180"/>
      <c r="AO267" s="180"/>
      <c r="AP267" s="180"/>
      <c r="AQ267" s="180"/>
      <c r="AR267" s="180"/>
      <c r="AS267" s="180"/>
      <c r="AT267" s="180"/>
      <c r="AU267" s="180"/>
      <c r="AV267" s="180"/>
      <c r="AW267" s="180"/>
      <c r="AX267" s="180"/>
      <c r="AY267" s="180"/>
      <c r="AZ267" s="180"/>
      <c r="BA267" s="180"/>
      <c r="BB267" s="180"/>
      <c r="BC267" s="180"/>
      <c r="BD267" s="180"/>
      <c r="BE267" s="180"/>
      <c r="BF267" s="180"/>
      <c r="BG267" s="180"/>
      <c r="BH267" s="180"/>
      <c r="BI267" s="180"/>
      <c r="BJ267" s="180"/>
      <c r="BK267" s="180"/>
      <c r="BL267" s="180"/>
      <c r="BM267" s="180"/>
      <c r="BN267" s="180"/>
      <c r="BO267" s="180"/>
      <c r="BP267" s="180"/>
      <c r="BQ267" s="180"/>
      <c r="BR267" s="180"/>
      <c r="BS267" s="180"/>
      <c r="BT267" s="180"/>
      <c r="BU267" s="180"/>
      <c r="BV267" s="180"/>
      <c r="BW267" s="180"/>
      <c r="BX267" s="180"/>
      <c r="BY267" s="180"/>
      <c r="BZ267" s="180"/>
      <c r="CA267" s="180"/>
      <c r="CB267" s="180"/>
      <c r="CC267" s="180"/>
      <c r="CD267" s="180"/>
      <c r="CE267" s="180"/>
      <c r="CF267" s="180"/>
      <c r="CG267" s="180"/>
    </row>
    <row r="268" spans="2:85" s="28" customFormat="1" x14ac:dyDescent="0.35">
      <c r="B268" s="8"/>
      <c r="C268" s="8"/>
      <c r="D268" s="8"/>
      <c r="E268" s="8"/>
      <c r="F268" s="8"/>
      <c r="G268" s="8"/>
      <c r="H268" s="8"/>
      <c r="I268" s="8"/>
      <c r="J268" s="8"/>
      <c r="K268" s="8"/>
      <c r="L268" s="8"/>
      <c r="M268" s="8"/>
      <c r="N268" s="8"/>
      <c r="O268" s="8"/>
      <c r="P268" s="8"/>
      <c r="Q268" s="8"/>
      <c r="R268" s="8"/>
      <c r="S268" s="8"/>
      <c r="T268" s="8"/>
      <c r="U268" s="8"/>
      <c r="V268" s="8"/>
      <c r="W268" s="8"/>
      <c r="AB268" s="180"/>
      <c r="AC268" s="180"/>
      <c r="AD268" s="180"/>
      <c r="AE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0"/>
      <c r="BC268" s="180"/>
      <c r="BD268" s="180"/>
      <c r="BE268" s="180"/>
      <c r="BF268" s="180"/>
      <c r="BG268" s="180"/>
      <c r="BH268" s="180"/>
      <c r="BI268" s="180"/>
      <c r="BJ268" s="180"/>
      <c r="BK268" s="180"/>
      <c r="BL268" s="180"/>
      <c r="BM268" s="180"/>
      <c r="BN268" s="180"/>
      <c r="BO268" s="180"/>
      <c r="BP268" s="180"/>
      <c r="BQ268" s="180"/>
      <c r="BR268" s="180"/>
      <c r="BS268" s="180"/>
      <c r="BT268" s="180"/>
      <c r="BU268" s="180"/>
      <c r="BV268" s="180"/>
      <c r="BW268" s="180"/>
      <c r="BX268" s="180"/>
      <c r="BY268" s="180"/>
      <c r="BZ268" s="180"/>
      <c r="CA268" s="180"/>
      <c r="CB268" s="180"/>
      <c r="CC268" s="180"/>
      <c r="CD268" s="180"/>
      <c r="CE268" s="180"/>
      <c r="CF268" s="180"/>
      <c r="CG268" s="180"/>
    </row>
    <row r="269" spans="2:85" s="28" customFormat="1" x14ac:dyDescent="0.35">
      <c r="B269" s="8"/>
      <c r="C269" s="8"/>
      <c r="D269" s="8"/>
      <c r="E269" s="8"/>
      <c r="F269" s="8"/>
      <c r="G269" s="8"/>
      <c r="H269" s="8"/>
      <c r="I269" s="8"/>
      <c r="J269" s="8"/>
      <c r="K269" s="8"/>
      <c r="L269" s="8"/>
      <c r="M269" s="8"/>
      <c r="N269" s="8"/>
      <c r="O269" s="8"/>
      <c r="P269" s="8"/>
      <c r="Q269" s="8"/>
      <c r="R269" s="8"/>
      <c r="S269" s="8"/>
      <c r="T269" s="8"/>
      <c r="U269" s="8"/>
      <c r="V269" s="8"/>
      <c r="W269" s="8"/>
      <c r="AB269" s="180"/>
      <c r="AC269" s="180"/>
      <c r="AD269" s="180"/>
      <c r="AE269" s="180"/>
      <c r="AF269" s="180"/>
      <c r="AG269" s="180"/>
      <c r="AH269" s="180"/>
      <c r="AI269" s="180"/>
      <c r="AJ269" s="180"/>
      <c r="AK269" s="180"/>
      <c r="AL269" s="180"/>
      <c r="AM269" s="180"/>
      <c r="AN269" s="180"/>
      <c r="AO269" s="180"/>
      <c r="AP269" s="180"/>
      <c r="AQ269" s="180"/>
      <c r="AR269" s="180"/>
      <c r="AS269" s="180"/>
      <c r="AT269" s="180"/>
      <c r="AU269" s="180"/>
      <c r="AV269" s="180"/>
      <c r="AW269" s="180"/>
      <c r="AX269" s="180"/>
      <c r="AY269" s="180"/>
      <c r="AZ269" s="180"/>
      <c r="BA269" s="180"/>
      <c r="BB269" s="180"/>
      <c r="BC269" s="180"/>
      <c r="BD269" s="180"/>
      <c r="BE269" s="180"/>
      <c r="BF269" s="180"/>
      <c r="BG269" s="180"/>
      <c r="BH269" s="180"/>
      <c r="BI269" s="180"/>
      <c r="BJ269" s="180"/>
      <c r="BK269" s="180"/>
      <c r="BL269" s="180"/>
      <c r="BM269" s="180"/>
      <c r="BN269" s="180"/>
      <c r="BO269" s="180"/>
      <c r="BP269" s="180"/>
      <c r="BQ269" s="180"/>
      <c r="BR269" s="180"/>
      <c r="BS269" s="180"/>
      <c r="BT269" s="180"/>
      <c r="BU269" s="180"/>
      <c r="BV269" s="180"/>
      <c r="BW269" s="180"/>
      <c r="BX269" s="180"/>
      <c r="BY269" s="180"/>
      <c r="BZ269" s="180"/>
      <c r="CA269" s="180"/>
      <c r="CB269" s="180"/>
      <c r="CC269" s="180"/>
      <c r="CD269" s="180"/>
      <c r="CE269" s="180"/>
      <c r="CF269" s="180"/>
      <c r="CG269" s="180"/>
    </row>
    <row r="270" spans="2:85" s="28" customFormat="1" x14ac:dyDescent="0.35">
      <c r="B270" s="8"/>
      <c r="C270" s="8"/>
      <c r="D270" s="8"/>
      <c r="E270" s="8"/>
      <c r="F270" s="8"/>
      <c r="G270" s="8"/>
      <c r="H270" s="8"/>
      <c r="I270" s="8"/>
      <c r="J270" s="8"/>
      <c r="K270" s="8"/>
      <c r="L270" s="8"/>
      <c r="M270" s="8"/>
      <c r="N270" s="8"/>
      <c r="O270" s="8"/>
      <c r="P270" s="8"/>
      <c r="Q270" s="8"/>
      <c r="R270" s="8"/>
      <c r="S270" s="8"/>
      <c r="T270" s="8"/>
      <c r="U270" s="8"/>
      <c r="V270" s="8"/>
      <c r="W270" s="8"/>
      <c r="AB270" s="180"/>
      <c r="AC270" s="180"/>
      <c r="AD270" s="180"/>
      <c r="AE270" s="180"/>
      <c r="AF270" s="180"/>
      <c r="AG270" s="180"/>
      <c r="AH270" s="180"/>
      <c r="AI270" s="180"/>
      <c r="AJ270" s="180"/>
      <c r="AK270" s="180"/>
      <c r="AL270" s="180"/>
      <c r="AM270" s="180"/>
      <c r="AN270" s="180"/>
      <c r="AO270" s="180"/>
      <c r="AP270" s="180"/>
      <c r="AQ270" s="180"/>
      <c r="AR270" s="180"/>
      <c r="AS270" s="180"/>
      <c r="AT270" s="180"/>
      <c r="AU270" s="180"/>
      <c r="AV270" s="180"/>
      <c r="AW270" s="180"/>
      <c r="AX270" s="180"/>
      <c r="AY270" s="180"/>
      <c r="AZ270" s="180"/>
      <c r="BA270" s="180"/>
      <c r="BB270" s="180"/>
      <c r="BC270" s="180"/>
      <c r="BD270" s="180"/>
      <c r="BE270" s="180"/>
      <c r="BF270" s="180"/>
      <c r="BG270" s="180"/>
      <c r="BH270" s="180"/>
      <c r="BI270" s="180"/>
      <c r="BJ270" s="180"/>
      <c r="BK270" s="180"/>
      <c r="BL270" s="180"/>
      <c r="BM270" s="180"/>
      <c r="BN270" s="180"/>
      <c r="BO270" s="180"/>
      <c r="BP270" s="180"/>
      <c r="BQ270" s="180"/>
      <c r="BR270" s="180"/>
      <c r="BS270" s="180"/>
      <c r="BT270" s="180"/>
      <c r="BU270" s="180"/>
      <c r="BV270" s="180"/>
      <c r="BW270" s="180"/>
      <c r="BX270" s="180"/>
      <c r="BY270" s="180"/>
      <c r="BZ270" s="180"/>
      <c r="CA270" s="180"/>
      <c r="CB270" s="180"/>
      <c r="CC270" s="180"/>
      <c r="CD270" s="180"/>
      <c r="CE270" s="180"/>
      <c r="CF270" s="180"/>
      <c r="CG270" s="180"/>
    </row>
    <row r="271" spans="2:85" s="28" customFormat="1" x14ac:dyDescent="0.35">
      <c r="B271" s="8"/>
      <c r="C271" s="8"/>
      <c r="D271" s="8"/>
      <c r="E271" s="8"/>
      <c r="F271" s="8"/>
      <c r="G271" s="8"/>
      <c r="H271" s="8"/>
      <c r="I271" s="8"/>
      <c r="J271" s="8"/>
      <c r="K271" s="8"/>
      <c r="L271" s="8"/>
      <c r="M271" s="8"/>
      <c r="N271" s="8"/>
      <c r="O271" s="8"/>
      <c r="P271" s="8"/>
      <c r="Q271" s="8"/>
      <c r="R271" s="8"/>
      <c r="S271" s="8"/>
      <c r="T271" s="8"/>
      <c r="U271" s="8"/>
      <c r="V271" s="8"/>
      <c r="W271" s="8"/>
      <c r="AB271" s="180"/>
      <c r="AC271" s="180"/>
      <c r="AD271" s="180"/>
      <c r="AE271" s="180"/>
      <c r="AF271" s="180"/>
      <c r="AG271" s="180"/>
      <c r="AH271" s="180"/>
      <c r="AI271" s="180"/>
      <c r="AJ271" s="180"/>
      <c r="AK271" s="180"/>
      <c r="AL271" s="180"/>
      <c r="AM271" s="180"/>
      <c r="AN271" s="180"/>
      <c r="AO271" s="180"/>
      <c r="AP271" s="180"/>
      <c r="AQ271" s="180"/>
      <c r="AR271" s="180"/>
      <c r="AS271" s="180"/>
      <c r="AT271" s="180"/>
      <c r="AU271" s="180"/>
      <c r="AV271" s="180"/>
      <c r="AW271" s="180"/>
      <c r="AX271" s="180"/>
      <c r="AY271" s="180"/>
      <c r="AZ271" s="180"/>
      <c r="BA271" s="180"/>
      <c r="BB271" s="180"/>
      <c r="BC271" s="180"/>
      <c r="BD271" s="180"/>
      <c r="BE271" s="180"/>
      <c r="BF271" s="180"/>
      <c r="BG271" s="180"/>
      <c r="BH271" s="180"/>
      <c r="BI271" s="180"/>
      <c r="BJ271" s="180"/>
      <c r="BK271" s="180"/>
      <c r="BL271" s="180"/>
      <c r="BM271" s="180"/>
      <c r="BN271" s="180"/>
      <c r="BO271" s="180"/>
      <c r="BP271" s="180"/>
      <c r="BQ271" s="180"/>
      <c r="BR271" s="180"/>
      <c r="BS271" s="180"/>
      <c r="BT271" s="180"/>
      <c r="BU271" s="180"/>
      <c r="BV271" s="180"/>
      <c r="BW271" s="180"/>
      <c r="BX271" s="180"/>
      <c r="BY271" s="180"/>
      <c r="BZ271" s="180"/>
      <c r="CA271" s="180"/>
      <c r="CB271" s="180"/>
      <c r="CC271" s="180"/>
      <c r="CD271" s="180"/>
      <c r="CE271" s="180"/>
      <c r="CF271" s="180"/>
      <c r="CG271" s="180"/>
    </row>
    <row r="272" spans="2:85" s="28" customFormat="1" x14ac:dyDescent="0.35">
      <c r="B272" s="8"/>
      <c r="C272" s="8"/>
      <c r="D272" s="8"/>
      <c r="E272" s="8"/>
      <c r="F272" s="8"/>
      <c r="G272" s="8"/>
      <c r="H272" s="8"/>
      <c r="I272" s="8"/>
      <c r="J272" s="8"/>
      <c r="K272" s="8"/>
      <c r="L272" s="8"/>
      <c r="M272" s="8"/>
      <c r="N272" s="8"/>
      <c r="O272" s="8"/>
      <c r="P272" s="8"/>
      <c r="Q272" s="8"/>
      <c r="R272" s="8"/>
      <c r="S272" s="8"/>
      <c r="T272" s="8"/>
      <c r="U272" s="8"/>
      <c r="V272" s="8"/>
      <c r="W272" s="8"/>
      <c r="AB272" s="180"/>
      <c r="AC272" s="180"/>
      <c r="AD272" s="180"/>
      <c r="AE272" s="180"/>
      <c r="AF272" s="180"/>
      <c r="AG272" s="180"/>
      <c r="AH272" s="180"/>
      <c r="AI272" s="180"/>
      <c r="AJ272" s="180"/>
      <c r="AK272" s="180"/>
      <c r="AL272" s="180"/>
      <c r="AM272" s="180"/>
      <c r="AN272" s="180"/>
      <c r="AO272" s="180"/>
      <c r="AP272" s="180"/>
      <c r="AQ272" s="180"/>
      <c r="AR272" s="180"/>
      <c r="AS272" s="180"/>
      <c r="AT272" s="180"/>
      <c r="AU272" s="180"/>
      <c r="AV272" s="180"/>
      <c r="AW272" s="180"/>
      <c r="AX272" s="180"/>
      <c r="AY272" s="180"/>
      <c r="AZ272" s="180"/>
      <c r="BA272" s="180"/>
      <c r="BB272" s="180"/>
      <c r="BC272" s="180"/>
      <c r="BD272" s="180"/>
      <c r="BE272" s="180"/>
      <c r="BF272" s="180"/>
      <c r="BG272" s="180"/>
      <c r="BH272" s="180"/>
      <c r="BI272" s="180"/>
      <c r="BJ272" s="180"/>
      <c r="BK272" s="180"/>
      <c r="BL272" s="180"/>
      <c r="BM272" s="180"/>
      <c r="BN272" s="180"/>
      <c r="BO272" s="180"/>
      <c r="BP272" s="180"/>
      <c r="BQ272" s="180"/>
      <c r="BR272" s="180"/>
      <c r="BS272" s="180"/>
      <c r="BT272" s="180"/>
      <c r="BU272" s="180"/>
      <c r="BV272" s="180"/>
      <c r="BW272" s="180"/>
      <c r="BX272" s="180"/>
      <c r="BY272" s="180"/>
      <c r="BZ272" s="180"/>
      <c r="CA272" s="180"/>
      <c r="CB272" s="180"/>
      <c r="CC272" s="180"/>
      <c r="CD272" s="180"/>
      <c r="CE272" s="180"/>
      <c r="CF272" s="180"/>
      <c r="CG272" s="180"/>
    </row>
    <row r="273" spans="2:85" s="28" customFormat="1" x14ac:dyDescent="0.35">
      <c r="B273" s="8"/>
      <c r="C273" s="8"/>
      <c r="D273" s="8"/>
      <c r="E273" s="8"/>
      <c r="F273" s="8"/>
      <c r="G273" s="8"/>
      <c r="H273" s="8"/>
      <c r="I273" s="8"/>
      <c r="J273" s="8"/>
      <c r="K273" s="8"/>
      <c r="L273" s="8"/>
      <c r="M273" s="8"/>
      <c r="N273" s="8"/>
      <c r="O273" s="8"/>
      <c r="P273" s="8"/>
      <c r="Q273" s="8"/>
      <c r="R273" s="8"/>
      <c r="S273" s="8"/>
      <c r="T273" s="8"/>
      <c r="U273" s="8"/>
      <c r="V273" s="8"/>
      <c r="W273" s="8"/>
      <c r="AB273" s="180"/>
      <c r="AC273" s="180"/>
      <c r="AD273" s="180"/>
      <c r="AE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c r="BZ273" s="180"/>
      <c r="CA273" s="180"/>
      <c r="CB273" s="180"/>
      <c r="CC273" s="180"/>
      <c r="CD273" s="180"/>
      <c r="CE273" s="180"/>
      <c r="CF273" s="180"/>
      <c r="CG273" s="180"/>
    </row>
    <row r="274" spans="2:85" s="28" customFormat="1" x14ac:dyDescent="0.35">
      <c r="B274" s="8"/>
      <c r="C274" s="8"/>
      <c r="D274" s="8"/>
      <c r="E274" s="8"/>
      <c r="F274" s="8"/>
      <c r="G274" s="8"/>
      <c r="H274" s="8"/>
      <c r="I274" s="8"/>
      <c r="J274" s="8"/>
      <c r="K274" s="8"/>
      <c r="L274" s="8"/>
      <c r="M274" s="8"/>
      <c r="N274" s="8"/>
      <c r="O274" s="8"/>
      <c r="P274" s="8"/>
      <c r="Q274" s="8"/>
      <c r="R274" s="8"/>
      <c r="S274" s="8"/>
      <c r="T274" s="8"/>
      <c r="U274" s="8"/>
      <c r="V274" s="8"/>
      <c r="W274" s="8"/>
      <c r="AB274" s="180"/>
      <c r="AC274" s="180"/>
      <c r="AD274" s="180"/>
      <c r="AE274" s="180"/>
      <c r="AF274" s="180"/>
      <c r="AG274" s="180"/>
      <c r="AH274" s="180"/>
      <c r="AI274" s="180"/>
      <c r="AJ274" s="180"/>
      <c r="AK274" s="180"/>
      <c r="AL274" s="180"/>
      <c r="AM274" s="180"/>
      <c r="AN274" s="180"/>
      <c r="AO274" s="180"/>
      <c r="AP274" s="180"/>
      <c r="AQ274" s="180"/>
      <c r="AR274" s="180"/>
      <c r="AS274" s="180"/>
      <c r="AT274" s="180"/>
      <c r="AU274" s="180"/>
      <c r="AV274" s="180"/>
      <c r="AW274" s="180"/>
      <c r="AX274" s="180"/>
      <c r="AY274" s="180"/>
      <c r="AZ274" s="180"/>
      <c r="BA274" s="180"/>
      <c r="BB274" s="180"/>
      <c r="BC274" s="180"/>
      <c r="BD274" s="180"/>
      <c r="BE274" s="180"/>
      <c r="BF274" s="180"/>
      <c r="BG274" s="180"/>
      <c r="BH274" s="180"/>
      <c r="BI274" s="180"/>
      <c r="BJ274" s="180"/>
      <c r="BK274" s="180"/>
      <c r="BL274" s="180"/>
      <c r="BM274" s="180"/>
      <c r="BN274" s="180"/>
      <c r="BO274" s="180"/>
      <c r="BP274" s="180"/>
      <c r="BQ274" s="180"/>
      <c r="BR274" s="180"/>
      <c r="BS274" s="180"/>
      <c r="BT274" s="180"/>
      <c r="BU274" s="180"/>
      <c r="BV274" s="180"/>
      <c r="BW274" s="180"/>
      <c r="BX274" s="180"/>
      <c r="BY274" s="180"/>
      <c r="BZ274" s="180"/>
      <c r="CA274" s="180"/>
      <c r="CB274" s="180"/>
      <c r="CC274" s="180"/>
      <c r="CD274" s="180"/>
      <c r="CE274" s="180"/>
      <c r="CF274" s="180"/>
      <c r="CG274" s="180"/>
    </row>
    <row r="275" spans="2:85" s="28" customFormat="1" x14ac:dyDescent="0.35">
      <c r="B275" s="8"/>
      <c r="C275" s="8"/>
      <c r="D275" s="8"/>
      <c r="E275" s="8"/>
      <c r="F275" s="8"/>
      <c r="G275" s="8"/>
      <c r="H275" s="8"/>
      <c r="I275" s="8"/>
      <c r="J275" s="8"/>
      <c r="K275" s="8"/>
      <c r="L275" s="8"/>
      <c r="M275" s="8"/>
      <c r="N275" s="8"/>
      <c r="O275" s="8"/>
      <c r="P275" s="8"/>
      <c r="Q275" s="8"/>
      <c r="R275" s="8"/>
      <c r="S275" s="8"/>
      <c r="T275" s="8"/>
      <c r="U275" s="8"/>
      <c r="V275" s="8"/>
      <c r="W275" s="8"/>
      <c r="AB275" s="180"/>
      <c r="AC275" s="180"/>
      <c r="AD275" s="180"/>
      <c r="AE275" s="180"/>
      <c r="AF275" s="180"/>
      <c r="AG275" s="180"/>
      <c r="AH275" s="180"/>
      <c r="AI275" s="180"/>
      <c r="AJ275" s="180"/>
      <c r="AK275" s="180"/>
      <c r="AL275" s="180"/>
      <c r="AM275" s="180"/>
      <c r="AN275" s="180"/>
      <c r="AO275" s="180"/>
      <c r="AP275" s="180"/>
      <c r="AQ275" s="180"/>
      <c r="AR275" s="180"/>
      <c r="AS275" s="180"/>
      <c r="AT275" s="180"/>
      <c r="AU275" s="180"/>
      <c r="AV275" s="180"/>
      <c r="AW275" s="180"/>
      <c r="AX275" s="180"/>
      <c r="AY275" s="180"/>
      <c r="AZ275" s="180"/>
      <c r="BA275" s="180"/>
      <c r="BB275" s="180"/>
      <c r="BC275" s="180"/>
      <c r="BD275" s="180"/>
      <c r="BE275" s="180"/>
      <c r="BF275" s="180"/>
      <c r="BG275" s="180"/>
      <c r="BH275" s="180"/>
      <c r="BI275" s="180"/>
      <c r="BJ275" s="180"/>
      <c r="BK275" s="180"/>
      <c r="BL275" s="180"/>
      <c r="BM275" s="180"/>
      <c r="BN275" s="180"/>
      <c r="BO275" s="180"/>
      <c r="BP275" s="180"/>
      <c r="BQ275" s="180"/>
      <c r="BR275" s="180"/>
      <c r="BS275" s="180"/>
      <c r="BT275" s="180"/>
      <c r="BU275" s="180"/>
      <c r="BV275" s="180"/>
      <c r="BW275" s="180"/>
      <c r="BX275" s="180"/>
      <c r="BY275" s="180"/>
      <c r="BZ275" s="180"/>
      <c r="CA275" s="180"/>
      <c r="CB275" s="180"/>
      <c r="CC275" s="180"/>
      <c r="CD275" s="180"/>
      <c r="CE275" s="180"/>
      <c r="CF275" s="180"/>
      <c r="CG275" s="180"/>
    </row>
    <row r="276" spans="2:85" s="28" customFormat="1" x14ac:dyDescent="0.35">
      <c r="B276" s="8"/>
      <c r="C276" s="8"/>
      <c r="D276" s="8"/>
      <c r="E276" s="8"/>
      <c r="F276" s="8"/>
      <c r="G276" s="8"/>
      <c r="H276" s="8"/>
      <c r="I276" s="8"/>
      <c r="J276" s="8"/>
      <c r="K276" s="8"/>
      <c r="L276" s="8"/>
      <c r="M276" s="8"/>
      <c r="N276" s="8"/>
      <c r="O276" s="8"/>
      <c r="P276" s="8"/>
      <c r="Q276" s="8"/>
      <c r="R276" s="8"/>
      <c r="S276" s="8"/>
      <c r="T276" s="8"/>
      <c r="U276" s="8"/>
      <c r="V276" s="8"/>
      <c r="W276" s="8"/>
      <c r="AB276" s="180"/>
      <c r="AC276" s="180"/>
      <c r="AD276" s="180"/>
      <c r="AE276" s="180"/>
      <c r="AF276" s="180"/>
      <c r="AG276" s="180"/>
      <c r="AH276" s="180"/>
      <c r="AI276" s="180"/>
      <c r="AJ276" s="180"/>
      <c r="AK276" s="180"/>
      <c r="AL276" s="180"/>
      <c r="AM276" s="180"/>
      <c r="AN276" s="180"/>
      <c r="AO276" s="180"/>
      <c r="AP276" s="180"/>
      <c r="AQ276" s="180"/>
      <c r="AR276" s="180"/>
      <c r="AS276" s="180"/>
      <c r="AT276" s="180"/>
      <c r="AU276" s="180"/>
      <c r="AV276" s="180"/>
      <c r="AW276" s="180"/>
      <c r="AX276" s="180"/>
      <c r="AY276" s="180"/>
      <c r="AZ276" s="180"/>
      <c r="BA276" s="180"/>
      <c r="BB276" s="180"/>
      <c r="BC276" s="180"/>
      <c r="BD276" s="180"/>
      <c r="BE276" s="180"/>
      <c r="BF276" s="180"/>
      <c r="BG276" s="180"/>
      <c r="BH276" s="180"/>
      <c r="BI276" s="180"/>
      <c r="BJ276" s="180"/>
      <c r="BK276" s="180"/>
      <c r="BL276" s="180"/>
      <c r="BM276" s="180"/>
      <c r="BN276" s="180"/>
      <c r="BO276" s="180"/>
      <c r="BP276" s="180"/>
      <c r="BQ276" s="180"/>
      <c r="BR276" s="180"/>
      <c r="BS276" s="180"/>
      <c r="BT276" s="180"/>
      <c r="BU276" s="180"/>
      <c r="BV276" s="180"/>
      <c r="BW276" s="180"/>
      <c r="BX276" s="180"/>
      <c r="BY276" s="180"/>
      <c r="BZ276" s="180"/>
      <c r="CA276" s="180"/>
      <c r="CB276" s="180"/>
      <c r="CC276" s="180"/>
      <c r="CD276" s="180"/>
      <c r="CE276" s="180"/>
      <c r="CF276" s="180"/>
      <c r="CG276" s="180"/>
    </row>
    <row r="277" spans="2:85" s="28" customFormat="1" x14ac:dyDescent="0.35">
      <c r="B277" s="8"/>
      <c r="C277" s="8"/>
      <c r="D277" s="8"/>
      <c r="E277" s="8"/>
      <c r="F277" s="8"/>
      <c r="G277" s="8"/>
      <c r="H277" s="8"/>
      <c r="I277" s="8"/>
      <c r="J277" s="8"/>
      <c r="K277" s="8"/>
      <c r="L277" s="8"/>
      <c r="M277" s="8"/>
      <c r="N277" s="8"/>
      <c r="O277" s="8"/>
      <c r="P277" s="8"/>
      <c r="Q277" s="8"/>
      <c r="R277" s="8"/>
      <c r="S277" s="8"/>
      <c r="T277" s="8"/>
      <c r="U277" s="8"/>
      <c r="V277" s="8"/>
      <c r="W277" s="8"/>
      <c r="AB277" s="180"/>
      <c r="AC277" s="180"/>
      <c r="AD277" s="180"/>
      <c r="AE277" s="180"/>
      <c r="AF277" s="180"/>
      <c r="AG277" s="180"/>
      <c r="AH277" s="180"/>
      <c r="AI277" s="180"/>
      <c r="AJ277" s="180"/>
      <c r="AK277" s="180"/>
      <c r="AL277" s="180"/>
      <c r="AM277" s="180"/>
      <c r="AN277" s="180"/>
      <c r="AO277" s="180"/>
      <c r="AP277" s="180"/>
      <c r="AQ277" s="180"/>
      <c r="AR277" s="180"/>
      <c r="AS277" s="180"/>
      <c r="AT277" s="180"/>
      <c r="AU277" s="180"/>
      <c r="AV277" s="180"/>
      <c r="AW277" s="180"/>
      <c r="AX277" s="180"/>
      <c r="AY277" s="180"/>
      <c r="AZ277" s="180"/>
      <c r="BA277" s="180"/>
      <c r="BB277" s="180"/>
      <c r="BC277" s="180"/>
      <c r="BD277" s="180"/>
      <c r="BE277" s="180"/>
      <c r="BF277" s="180"/>
      <c r="BG277" s="180"/>
      <c r="BH277" s="180"/>
      <c r="BI277" s="180"/>
      <c r="BJ277" s="180"/>
      <c r="BK277" s="180"/>
      <c r="BL277" s="180"/>
      <c r="BM277" s="180"/>
      <c r="BN277" s="180"/>
      <c r="BO277" s="180"/>
      <c r="BP277" s="180"/>
      <c r="BQ277" s="180"/>
      <c r="BR277" s="180"/>
      <c r="BS277" s="180"/>
      <c r="BT277" s="180"/>
      <c r="BU277" s="180"/>
      <c r="BV277" s="180"/>
      <c r="BW277" s="180"/>
      <c r="BX277" s="180"/>
      <c r="BY277" s="180"/>
      <c r="BZ277" s="180"/>
      <c r="CA277" s="180"/>
      <c r="CB277" s="180"/>
      <c r="CC277" s="180"/>
      <c r="CD277" s="180"/>
      <c r="CE277" s="180"/>
      <c r="CF277" s="180"/>
      <c r="CG277" s="180"/>
    </row>
    <row r="278" spans="2:85" s="28" customFormat="1" x14ac:dyDescent="0.35">
      <c r="B278" s="8"/>
      <c r="C278" s="8"/>
      <c r="D278" s="8"/>
      <c r="E278" s="8"/>
      <c r="F278" s="8"/>
      <c r="G278" s="8"/>
      <c r="H278" s="8"/>
      <c r="I278" s="8"/>
      <c r="J278" s="8"/>
      <c r="K278" s="8"/>
      <c r="L278" s="8"/>
      <c r="M278" s="8"/>
      <c r="N278" s="8"/>
      <c r="O278" s="8"/>
      <c r="P278" s="8"/>
      <c r="Q278" s="8"/>
      <c r="R278" s="8"/>
      <c r="S278" s="8"/>
      <c r="T278" s="8"/>
      <c r="U278" s="8"/>
      <c r="V278" s="8"/>
      <c r="W278" s="8"/>
      <c r="AB278" s="180"/>
      <c r="AC278" s="180"/>
      <c r="AD278" s="180"/>
      <c r="AE278" s="180"/>
      <c r="AF278" s="180"/>
      <c r="AG278" s="180"/>
      <c r="AH278" s="180"/>
      <c r="AI278" s="180"/>
      <c r="AJ278" s="180"/>
      <c r="AK278" s="180"/>
      <c r="AL278" s="180"/>
      <c r="AM278" s="180"/>
      <c r="AN278" s="180"/>
      <c r="AO278" s="180"/>
      <c r="AP278" s="180"/>
      <c r="AQ278" s="180"/>
      <c r="AR278" s="180"/>
      <c r="AS278" s="180"/>
      <c r="AT278" s="180"/>
      <c r="AU278" s="180"/>
      <c r="AV278" s="180"/>
      <c r="AW278" s="180"/>
      <c r="AX278" s="180"/>
      <c r="AY278" s="180"/>
      <c r="AZ278" s="180"/>
      <c r="BA278" s="180"/>
      <c r="BB278" s="180"/>
      <c r="BC278" s="180"/>
      <c r="BD278" s="180"/>
      <c r="BE278" s="180"/>
      <c r="BF278" s="180"/>
      <c r="BG278" s="180"/>
      <c r="BH278" s="180"/>
      <c r="BI278" s="180"/>
      <c r="BJ278" s="180"/>
      <c r="BK278" s="180"/>
      <c r="BL278" s="180"/>
      <c r="BM278" s="180"/>
      <c r="BN278" s="180"/>
      <c r="BO278" s="180"/>
      <c r="BP278" s="180"/>
      <c r="BQ278" s="180"/>
      <c r="BR278" s="180"/>
      <c r="BS278" s="180"/>
      <c r="BT278" s="180"/>
      <c r="BU278" s="180"/>
      <c r="BV278" s="180"/>
      <c r="BW278" s="180"/>
      <c r="BX278" s="180"/>
      <c r="BY278" s="180"/>
      <c r="BZ278" s="180"/>
      <c r="CA278" s="180"/>
      <c r="CB278" s="180"/>
      <c r="CC278" s="180"/>
      <c r="CD278" s="180"/>
      <c r="CE278" s="180"/>
      <c r="CF278" s="180"/>
      <c r="CG278" s="180"/>
    </row>
    <row r="279" spans="2:85" s="28" customFormat="1" x14ac:dyDescent="0.35">
      <c r="B279" s="8"/>
      <c r="C279" s="8"/>
      <c r="D279" s="8"/>
      <c r="E279" s="8"/>
      <c r="F279" s="8"/>
      <c r="G279" s="8"/>
      <c r="H279" s="8"/>
      <c r="I279" s="8"/>
      <c r="J279" s="8"/>
      <c r="K279" s="8"/>
      <c r="L279" s="8"/>
      <c r="M279" s="8"/>
      <c r="N279" s="8"/>
      <c r="O279" s="8"/>
      <c r="P279" s="8"/>
      <c r="Q279" s="8"/>
      <c r="R279" s="8"/>
      <c r="S279" s="8"/>
      <c r="T279" s="8"/>
      <c r="U279" s="8"/>
      <c r="V279" s="8"/>
      <c r="W279" s="8"/>
      <c r="AB279" s="180"/>
      <c r="AC279" s="180"/>
      <c r="AD279" s="180"/>
      <c r="AE279" s="180"/>
      <c r="AF279" s="180"/>
      <c r="AG279" s="180"/>
      <c r="AH279" s="180"/>
      <c r="AI279" s="180"/>
      <c r="AJ279" s="180"/>
      <c r="AK279" s="180"/>
      <c r="AL279" s="180"/>
      <c r="AM279" s="180"/>
      <c r="AN279" s="180"/>
      <c r="AO279" s="180"/>
      <c r="AP279" s="180"/>
      <c r="AQ279" s="180"/>
      <c r="AR279" s="180"/>
      <c r="AS279" s="180"/>
      <c r="AT279" s="180"/>
      <c r="AU279" s="180"/>
      <c r="AV279" s="180"/>
      <c r="AW279" s="180"/>
      <c r="AX279" s="180"/>
      <c r="AY279" s="180"/>
      <c r="AZ279" s="180"/>
      <c r="BA279" s="180"/>
      <c r="BB279" s="180"/>
      <c r="BC279" s="180"/>
      <c r="BD279" s="180"/>
      <c r="BE279" s="180"/>
      <c r="BF279" s="180"/>
      <c r="BG279" s="180"/>
      <c r="BH279" s="180"/>
      <c r="BI279" s="180"/>
      <c r="BJ279" s="180"/>
      <c r="BK279" s="180"/>
      <c r="BL279" s="180"/>
      <c r="BM279" s="180"/>
      <c r="BN279" s="180"/>
      <c r="BO279" s="180"/>
      <c r="BP279" s="180"/>
      <c r="BQ279" s="180"/>
      <c r="BR279" s="180"/>
      <c r="BS279" s="180"/>
      <c r="BT279" s="180"/>
      <c r="BU279" s="180"/>
      <c r="BV279" s="180"/>
      <c r="BW279" s="180"/>
      <c r="BX279" s="180"/>
      <c r="BY279" s="180"/>
      <c r="BZ279" s="180"/>
      <c r="CA279" s="180"/>
      <c r="CB279" s="180"/>
      <c r="CC279" s="180"/>
      <c r="CD279" s="180"/>
      <c r="CE279" s="180"/>
      <c r="CF279" s="180"/>
      <c r="CG279" s="180"/>
    </row>
    <row r="280" spans="2:85" s="28" customFormat="1" x14ac:dyDescent="0.35">
      <c r="B280" s="8"/>
      <c r="C280" s="8"/>
      <c r="D280" s="8"/>
      <c r="E280" s="8"/>
      <c r="F280" s="8"/>
      <c r="G280" s="8"/>
      <c r="H280" s="8"/>
      <c r="I280" s="8"/>
      <c r="J280" s="8"/>
      <c r="K280" s="8"/>
      <c r="L280" s="8"/>
      <c r="M280" s="8"/>
      <c r="N280" s="8"/>
      <c r="O280" s="8"/>
      <c r="P280" s="8"/>
      <c r="Q280" s="8"/>
      <c r="R280" s="8"/>
      <c r="S280" s="8"/>
      <c r="T280" s="8"/>
      <c r="U280" s="8"/>
      <c r="V280" s="8"/>
      <c r="W280" s="8"/>
      <c r="AB280" s="180"/>
      <c r="AC280" s="180"/>
      <c r="AD280" s="180"/>
      <c r="AE280" s="180"/>
      <c r="AF280" s="180"/>
      <c r="AG280" s="180"/>
      <c r="AH280" s="180"/>
      <c r="AI280" s="180"/>
      <c r="AJ280" s="180"/>
      <c r="AK280" s="180"/>
      <c r="AL280" s="180"/>
      <c r="AM280" s="180"/>
      <c r="AN280" s="180"/>
      <c r="AO280" s="180"/>
      <c r="AP280" s="180"/>
      <c r="AQ280" s="180"/>
      <c r="AR280" s="180"/>
      <c r="AS280" s="180"/>
      <c r="AT280" s="180"/>
      <c r="AU280" s="180"/>
      <c r="AV280" s="180"/>
      <c r="AW280" s="180"/>
      <c r="AX280" s="180"/>
      <c r="AY280" s="180"/>
      <c r="AZ280" s="180"/>
      <c r="BA280" s="180"/>
      <c r="BB280" s="180"/>
      <c r="BC280" s="180"/>
      <c r="BD280" s="180"/>
      <c r="BE280" s="180"/>
      <c r="BF280" s="180"/>
      <c r="BG280" s="180"/>
      <c r="BH280" s="180"/>
      <c r="BI280" s="180"/>
      <c r="BJ280" s="180"/>
      <c r="BK280" s="180"/>
      <c r="BL280" s="180"/>
      <c r="BM280" s="180"/>
      <c r="BN280" s="180"/>
      <c r="BO280" s="180"/>
      <c r="BP280" s="180"/>
      <c r="BQ280" s="180"/>
      <c r="BR280" s="180"/>
      <c r="BS280" s="180"/>
      <c r="BT280" s="180"/>
      <c r="BU280" s="180"/>
      <c r="BV280" s="180"/>
      <c r="BW280" s="180"/>
      <c r="BX280" s="180"/>
      <c r="BY280" s="180"/>
      <c r="BZ280" s="180"/>
      <c r="CA280" s="180"/>
      <c r="CB280" s="180"/>
      <c r="CC280" s="180"/>
      <c r="CD280" s="180"/>
      <c r="CE280" s="180"/>
      <c r="CF280" s="180"/>
      <c r="CG280" s="180"/>
    </row>
    <row r="281" spans="2:85" s="28" customFormat="1" x14ac:dyDescent="0.35">
      <c r="B281" s="8"/>
      <c r="C281" s="8"/>
      <c r="D281" s="8"/>
      <c r="E281" s="8"/>
      <c r="F281" s="8"/>
      <c r="G281" s="8"/>
      <c r="H281" s="8"/>
      <c r="I281" s="8"/>
      <c r="J281" s="8"/>
      <c r="K281" s="8"/>
      <c r="L281" s="8"/>
      <c r="M281" s="8"/>
      <c r="N281" s="8"/>
      <c r="O281" s="8"/>
      <c r="P281" s="8"/>
      <c r="Q281" s="8"/>
      <c r="R281" s="8"/>
      <c r="S281" s="8"/>
      <c r="T281" s="8"/>
      <c r="U281" s="8"/>
      <c r="V281" s="8"/>
      <c r="W281" s="8"/>
      <c r="AB281" s="180"/>
      <c r="AC281" s="180"/>
      <c r="AD281" s="180"/>
      <c r="AE281" s="180"/>
      <c r="AF281" s="180"/>
      <c r="AG281" s="180"/>
      <c r="AH281" s="180"/>
      <c r="AI281" s="180"/>
      <c r="AJ281" s="180"/>
      <c r="AK281" s="180"/>
      <c r="AL281" s="180"/>
      <c r="AM281" s="180"/>
      <c r="AN281" s="180"/>
      <c r="AO281" s="180"/>
      <c r="AP281" s="180"/>
      <c r="AQ281" s="180"/>
      <c r="AR281" s="180"/>
      <c r="AS281" s="180"/>
      <c r="AT281" s="180"/>
      <c r="AU281" s="180"/>
      <c r="AV281" s="180"/>
      <c r="AW281" s="180"/>
      <c r="AX281" s="180"/>
      <c r="AY281" s="180"/>
      <c r="AZ281" s="180"/>
      <c r="BA281" s="180"/>
      <c r="BB281" s="180"/>
      <c r="BC281" s="180"/>
      <c r="BD281" s="180"/>
      <c r="BE281" s="180"/>
      <c r="BF281" s="180"/>
      <c r="BG281" s="180"/>
      <c r="BH281" s="180"/>
      <c r="BI281" s="180"/>
      <c r="BJ281" s="180"/>
      <c r="BK281" s="180"/>
      <c r="BL281" s="180"/>
      <c r="BM281" s="180"/>
      <c r="BN281" s="180"/>
      <c r="BO281" s="180"/>
      <c r="BP281" s="180"/>
      <c r="BQ281" s="180"/>
      <c r="BR281" s="180"/>
      <c r="BS281" s="180"/>
      <c r="BT281" s="180"/>
      <c r="BU281" s="180"/>
      <c r="BV281" s="180"/>
      <c r="BW281" s="180"/>
      <c r="BX281" s="180"/>
      <c r="BY281" s="180"/>
      <c r="BZ281" s="180"/>
      <c r="CA281" s="180"/>
      <c r="CB281" s="180"/>
      <c r="CC281" s="180"/>
      <c r="CD281" s="180"/>
      <c r="CE281" s="180"/>
      <c r="CF281" s="180"/>
      <c r="CG281" s="180"/>
    </row>
    <row r="282" spans="2:85" s="28" customFormat="1" x14ac:dyDescent="0.35">
      <c r="B282" s="8"/>
      <c r="C282" s="8"/>
      <c r="D282" s="8"/>
      <c r="E282" s="8"/>
      <c r="F282" s="8"/>
      <c r="G282" s="8"/>
      <c r="H282" s="8"/>
      <c r="I282" s="8"/>
      <c r="J282" s="8"/>
      <c r="K282" s="8"/>
      <c r="L282" s="8"/>
      <c r="M282" s="8"/>
      <c r="N282" s="8"/>
      <c r="O282" s="8"/>
      <c r="P282" s="8"/>
      <c r="Q282" s="8"/>
      <c r="R282" s="8"/>
      <c r="S282" s="8"/>
      <c r="T282" s="8"/>
      <c r="U282" s="8"/>
      <c r="V282" s="8"/>
      <c r="W282" s="8"/>
      <c r="AB282" s="180"/>
      <c r="AC282" s="180"/>
      <c r="AD282" s="180"/>
      <c r="AE282" s="180"/>
      <c r="AF282" s="180"/>
      <c r="AG282" s="180"/>
      <c r="AH282" s="180"/>
      <c r="AI282" s="180"/>
      <c r="AJ282" s="180"/>
      <c r="AK282" s="180"/>
      <c r="AL282" s="180"/>
      <c r="AM282" s="180"/>
      <c r="AN282" s="180"/>
      <c r="AO282" s="180"/>
      <c r="AP282" s="180"/>
      <c r="AQ282" s="180"/>
      <c r="AR282" s="180"/>
      <c r="AS282" s="180"/>
      <c r="AT282" s="180"/>
      <c r="AU282" s="180"/>
      <c r="AV282" s="180"/>
      <c r="AW282" s="180"/>
      <c r="AX282" s="180"/>
      <c r="AY282" s="180"/>
      <c r="AZ282" s="180"/>
      <c r="BA282" s="180"/>
      <c r="BB282" s="180"/>
      <c r="BC282" s="180"/>
      <c r="BD282" s="180"/>
      <c r="BE282" s="180"/>
      <c r="BF282" s="180"/>
      <c r="BG282" s="180"/>
      <c r="BH282" s="180"/>
      <c r="BI282" s="180"/>
      <c r="BJ282" s="180"/>
      <c r="BK282" s="180"/>
      <c r="BL282" s="180"/>
      <c r="BM282" s="180"/>
      <c r="BN282" s="180"/>
      <c r="BO282" s="180"/>
      <c r="BP282" s="180"/>
      <c r="BQ282" s="180"/>
      <c r="BR282" s="180"/>
      <c r="BS282" s="180"/>
      <c r="BT282" s="180"/>
      <c r="BU282" s="180"/>
      <c r="BV282" s="180"/>
      <c r="BW282" s="180"/>
      <c r="BX282" s="180"/>
      <c r="BY282" s="180"/>
      <c r="BZ282" s="180"/>
      <c r="CA282" s="180"/>
      <c r="CB282" s="180"/>
      <c r="CC282" s="180"/>
      <c r="CD282" s="180"/>
      <c r="CE282" s="180"/>
      <c r="CF282" s="180"/>
      <c r="CG282" s="180"/>
    </row>
    <row r="283" spans="2:85" s="28" customFormat="1" x14ac:dyDescent="0.35">
      <c r="B283" s="8"/>
      <c r="C283" s="8"/>
      <c r="D283" s="8"/>
      <c r="E283" s="8"/>
      <c r="F283" s="8"/>
      <c r="G283" s="8"/>
      <c r="H283" s="8"/>
      <c r="I283" s="8"/>
      <c r="J283" s="8"/>
      <c r="K283" s="8"/>
      <c r="L283" s="8"/>
      <c r="M283" s="8"/>
      <c r="N283" s="8"/>
      <c r="O283" s="8"/>
      <c r="P283" s="8"/>
      <c r="Q283" s="8"/>
      <c r="R283" s="8"/>
      <c r="S283" s="8"/>
      <c r="T283" s="8"/>
      <c r="U283" s="8"/>
      <c r="V283" s="8"/>
      <c r="W283" s="8"/>
      <c r="AB283" s="180"/>
      <c r="AC283" s="180"/>
      <c r="AD283" s="180"/>
      <c r="AE283" s="180"/>
      <c r="AF283" s="180"/>
      <c r="AG283" s="180"/>
      <c r="AH283" s="180"/>
      <c r="AI283" s="180"/>
      <c r="AJ283" s="180"/>
      <c r="AK283" s="180"/>
      <c r="AL283" s="180"/>
      <c r="AM283" s="180"/>
      <c r="AN283" s="180"/>
      <c r="AO283" s="180"/>
      <c r="AP283" s="180"/>
      <c r="AQ283" s="180"/>
      <c r="AR283" s="180"/>
      <c r="AS283" s="180"/>
      <c r="AT283" s="180"/>
      <c r="AU283" s="180"/>
      <c r="AV283" s="180"/>
      <c r="AW283" s="180"/>
      <c r="AX283" s="180"/>
      <c r="AY283" s="180"/>
      <c r="AZ283" s="180"/>
      <c r="BA283" s="180"/>
      <c r="BB283" s="180"/>
      <c r="BC283" s="180"/>
      <c r="BD283" s="180"/>
      <c r="BE283" s="180"/>
      <c r="BF283" s="180"/>
      <c r="BG283" s="180"/>
      <c r="BH283" s="180"/>
      <c r="BI283" s="180"/>
      <c r="BJ283" s="180"/>
      <c r="BK283" s="180"/>
      <c r="BL283" s="180"/>
      <c r="BM283" s="180"/>
      <c r="BN283" s="180"/>
      <c r="BO283" s="180"/>
      <c r="BP283" s="180"/>
      <c r="BQ283" s="180"/>
      <c r="BR283" s="180"/>
      <c r="BS283" s="180"/>
      <c r="BT283" s="180"/>
      <c r="BU283" s="180"/>
      <c r="BV283" s="180"/>
      <c r="BW283" s="180"/>
      <c r="BX283" s="180"/>
      <c r="BY283" s="180"/>
      <c r="BZ283" s="180"/>
      <c r="CA283" s="180"/>
      <c r="CB283" s="180"/>
      <c r="CC283" s="180"/>
      <c r="CD283" s="180"/>
      <c r="CE283" s="180"/>
      <c r="CF283" s="180"/>
      <c r="CG283" s="180"/>
    </row>
    <row r="284" spans="2:85" s="28" customFormat="1" x14ac:dyDescent="0.35">
      <c r="B284" s="8"/>
      <c r="C284" s="8"/>
      <c r="D284" s="8"/>
      <c r="E284" s="8"/>
      <c r="F284" s="8"/>
      <c r="G284" s="8"/>
      <c r="H284" s="8"/>
      <c r="I284" s="8"/>
      <c r="J284" s="8"/>
      <c r="K284" s="8"/>
      <c r="L284" s="8"/>
      <c r="M284" s="8"/>
      <c r="N284" s="8"/>
      <c r="O284" s="8"/>
      <c r="P284" s="8"/>
      <c r="Q284" s="8"/>
      <c r="R284" s="8"/>
      <c r="S284" s="8"/>
      <c r="T284" s="8"/>
      <c r="U284" s="8"/>
      <c r="V284" s="8"/>
      <c r="W284" s="8"/>
      <c r="AB284" s="180"/>
      <c r="AC284" s="180"/>
      <c r="AD284" s="180"/>
      <c r="AE284" s="180"/>
      <c r="AF284" s="180"/>
      <c r="AG284" s="180"/>
      <c r="AH284" s="180"/>
      <c r="AI284" s="180"/>
      <c r="AJ284" s="180"/>
      <c r="AK284" s="180"/>
      <c r="AL284" s="180"/>
      <c r="AM284" s="180"/>
      <c r="AN284" s="180"/>
      <c r="AO284" s="180"/>
      <c r="AP284" s="180"/>
      <c r="AQ284" s="180"/>
      <c r="AR284" s="180"/>
      <c r="AS284" s="180"/>
      <c r="AT284" s="180"/>
      <c r="AU284" s="180"/>
      <c r="AV284" s="180"/>
      <c r="AW284" s="180"/>
      <c r="AX284" s="180"/>
      <c r="AY284" s="180"/>
      <c r="AZ284" s="180"/>
      <c r="BA284" s="180"/>
      <c r="BB284" s="180"/>
      <c r="BC284" s="180"/>
      <c r="BD284" s="180"/>
      <c r="BE284" s="180"/>
      <c r="BF284" s="180"/>
      <c r="BG284" s="180"/>
      <c r="BH284" s="180"/>
      <c r="BI284" s="180"/>
      <c r="BJ284" s="180"/>
      <c r="BK284" s="180"/>
      <c r="BL284" s="180"/>
      <c r="BM284" s="180"/>
      <c r="BN284" s="180"/>
      <c r="BO284" s="180"/>
      <c r="BP284" s="180"/>
      <c r="BQ284" s="180"/>
      <c r="BR284" s="180"/>
      <c r="BS284" s="180"/>
      <c r="BT284" s="180"/>
      <c r="BU284" s="180"/>
      <c r="BV284" s="180"/>
      <c r="BW284" s="180"/>
      <c r="BX284" s="180"/>
      <c r="BY284" s="180"/>
      <c r="BZ284" s="180"/>
      <c r="CA284" s="180"/>
      <c r="CB284" s="180"/>
      <c r="CC284" s="180"/>
      <c r="CD284" s="180"/>
      <c r="CE284" s="180"/>
      <c r="CF284" s="180"/>
      <c r="CG284" s="180"/>
    </row>
    <row r="285" spans="2:85" s="28" customFormat="1" x14ac:dyDescent="0.35">
      <c r="B285" s="8"/>
      <c r="C285" s="8"/>
      <c r="D285" s="8"/>
      <c r="E285" s="8"/>
      <c r="F285" s="8"/>
      <c r="G285" s="8"/>
      <c r="H285" s="8"/>
      <c r="I285" s="8"/>
      <c r="J285" s="8"/>
      <c r="K285" s="8"/>
      <c r="L285" s="8"/>
      <c r="M285" s="8"/>
      <c r="N285" s="8"/>
      <c r="O285" s="8"/>
      <c r="P285" s="8"/>
      <c r="Q285" s="8"/>
      <c r="R285" s="8"/>
      <c r="S285" s="8"/>
      <c r="T285" s="8"/>
      <c r="U285" s="8"/>
      <c r="V285" s="8"/>
      <c r="W285" s="8"/>
      <c r="AB285" s="180"/>
      <c r="AC285" s="180"/>
      <c r="AD285" s="180"/>
      <c r="AE285" s="180"/>
      <c r="AF285" s="180"/>
      <c r="AG285" s="180"/>
      <c r="AH285" s="180"/>
      <c r="AI285" s="180"/>
      <c r="AJ285" s="180"/>
      <c r="AK285" s="180"/>
      <c r="AL285" s="180"/>
      <c r="AM285" s="180"/>
      <c r="AN285" s="180"/>
      <c r="AO285" s="180"/>
      <c r="AP285" s="180"/>
      <c r="AQ285" s="180"/>
      <c r="AR285" s="180"/>
      <c r="AS285" s="180"/>
      <c r="AT285" s="180"/>
      <c r="AU285" s="180"/>
      <c r="AV285" s="180"/>
      <c r="AW285" s="180"/>
      <c r="AX285" s="180"/>
      <c r="AY285" s="180"/>
      <c r="AZ285" s="180"/>
      <c r="BA285" s="180"/>
      <c r="BB285" s="180"/>
      <c r="BC285" s="180"/>
      <c r="BD285" s="180"/>
      <c r="BE285" s="180"/>
      <c r="BF285" s="180"/>
      <c r="BG285" s="180"/>
      <c r="BH285" s="180"/>
      <c r="BI285" s="180"/>
      <c r="BJ285" s="180"/>
      <c r="BK285" s="180"/>
      <c r="BL285" s="180"/>
      <c r="BM285" s="180"/>
      <c r="BN285" s="180"/>
      <c r="BO285" s="180"/>
      <c r="BP285" s="180"/>
      <c r="BQ285" s="180"/>
      <c r="BR285" s="180"/>
      <c r="BS285" s="180"/>
      <c r="BT285" s="180"/>
      <c r="BU285" s="180"/>
      <c r="BV285" s="180"/>
      <c r="BW285" s="180"/>
      <c r="BX285" s="180"/>
      <c r="BY285" s="180"/>
      <c r="BZ285" s="180"/>
      <c r="CA285" s="180"/>
      <c r="CB285" s="180"/>
      <c r="CC285" s="180"/>
      <c r="CD285" s="180"/>
      <c r="CE285" s="180"/>
      <c r="CF285" s="180"/>
      <c r="CG285" s="180"/>
    </row>
    <row r="286" spans="2:85" s="28" customFormat="1" x14ac:dyDescent="0.35">
      <c r="B286" s="8"/>
      <c r="C286" s="8"/>
      <c r="D286" s="8"/>
      <c r="E286" s="8"/>
      <c r="F286" s="8"/>
      <c r="G286" s="8"/>
      <c r="H286" s="8"/>
      <c r="I286" s="8"/>
      <c r="J286" s="8"/>
      <c r="K286" s="8"/>
      <c r="L286" s="8"/>
      <c r="M286" s="8"/>
      <c r="N286" s="8"/>
      <c r="O286" s="8"/>
      <c r="P286" s="8"/>
      <c r="Q286" s="8"/>
      <c r="R286" s="8"/>
      <c r="S286" s="8"/>
      <c r="T286" s="8"/>
      <c r="U286" s="8"/>
      <c r="V286" s="8"/>
      <c r="W286" s="8"/>
      <c r="AB286" s="180"/>
      <c r="AC286" s="180"/>
      <c r="AD286" s="180"/>
      <c r="AE286" s="180"/>
      <c r="AF286" s="180"/>
      <c r="AG286" s="180"/>
      <c r="AH286" s="180"/>
      <c r="AI286" s="180"/>
      <c r="AJ286" s="180"/>
      <c r="AK286" s="180"/>
      <c r="AL286" s="180"/>
      <c r="AM286" s="180"/>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0"/>
      <c r="BR286" s="180"/>
      <c r="BS286" s="180"/>
      <c r="BT286" s="180"/>
      <c r="BU286" s="180"/>
      <c r="BV286" s="180"/>
      <c r="BW286" s="180"/>
      <c r="BX286" s="180"/>
      <c r="BY286" s="180"/>
      <c r="BZ286" s="180"/>
      <c r="CA286" s="180"/>
      <c r="CB286" s="180"/>
      <c r="CC286" s="180"/>
      <c r="CD286" s="180"/>
      <c r="CE286" s="180"/>
      <c r="CF286" s="180"/>
      <c r="CG286" s="180"/>
    </row>
    <row r="287" spans="2:85" s="28" customFormat="1" x14ac:dyDescent="0.35">
      <c r="B287" s="8"/>
      <c r="C287" s="8"/>
      <c r="D287" s="8"/>
      <c r="E287" s="8"/>
      <c r="F287" s="8"/>
      <c r="G287" s="8"/>
      <c r="H287" s="8"/>
      <c r="I287" s="8"/>
      <c r="J287" s="8"/>
      <c r="K287" s="8"/>
      <c r="L287" s="8"/>
      <c r="M287" s="8"/>
      <c r="N287" s="8"/>
      <c r="O287" s="8"/>
      <c r="P287" s="8"/>
      <c r="Q287" s="8"/>
      <c r="R287" s="8"/>
      <c r="S287" s="8"/>
      <c r="T287" s="8"/>
      <c r="U287" s="8"/>
      <c r="V287" s="8"/>
      <c r="W287" s="8"/>
      <c r="AB287" s="180"/>
      <c r="AC287" s="180"/>
      <c r="AD287" s="180"/>
      <c r="AE287" s="180"/>
      <c r="AF287" s="180"/>
      <c r="AG287" s="180"/>
      <c r="AH287" s="180"/>
      <c r="AI287" s="180"/>
      <c r="AJ287" s="180"/>
      <c r="AK287" s="180"/>
      <c r="AL287" s="180"/>
      <c r="AM287" s="180"/>
      <c r="AN287" s="180"/>
      <c r="AO287" s="180"/>
      <c r="AP287" s="180"/>
      <c r="AQ287" s="180"/>
      <c r="AR287" s="180"/>
      <c r="AS287" s="180"/>
      <c r="AT287" s="180"/>
      <c r="AU287" s="180"/>
      <c r="AV287" s="180"/>
      <c r="AW287" s="180"/>
      <c r="AX287" s="180"/>
      <c r="AY287" s="180"/>
      <c r="AZ287" s="180"/>
      <c r="BA287" s="180"/>
      <c r="BB287" s="180"/>
      <c r="BC287" s="180"/>
      <c r="BD287" s="180"/>
      <c r="BE287" s="180"/>
      <c r="BF287" s="180"/>
      <c r="BG287" s="180"/>
      <c r="BH287" s="180"/>
      <c r="BI287" s="180"/>
      <c r="BJ287" s="180"/>
      <c r="BK287" s="180"/>
      <c r="BL287" s="180"/>
      <c r="BM287" s="180"/>
      <c r="BN287" s="180"/>
      <c r="BO287" s="180"/>
      <c r="BP287" s="180"/>
      <c r="BQ287" s="180"/>
      <c r="BR287" s="180"/>
      <c r="BS287" s="180"/>
      <c r="BT287" s="180"/>
      <c r="BU287" s="180"/>
      <c r="BV287" s="180"/>
      <c r="BW287" s="180"/>
      <c r="BX287" s="180"/>
      <c r="BY287" s="180"/>
      <c r="BZ287" s="180"/>
      <c r="CA287" s="180"/>
      <c r="CB287" s="180"/>
      <c r="CC287" s="180"/>
      <c r="CD287" s="180"/>
      <c r="CE287" s="180"/>
      <c r="CF287" s="180"/>
      <c r="CG287" s="180"/>
    </row>
    <row r="288" spans="2:85" s="28" customFormat="1" x14ac:dyDescent="0.35">
      <c r="B288" s="8"/>
      <c r="C288" s="8"/>
      <c r="D288" s="8"/>
      <c r="E288" s="8"/>
      <c r="F288" s="8"/>
      <c r="G288" s="8"/>
      <c r="H288" s="8"/>
      <c r="I288" s="8"/>
      <c r="J288" s="8"/>
      <c r="K288" s="8"/>
      <c r="L288" s="8"/>
      <c r="M288" s="8"/>
      <c r="N288" s="8"/>
      <c r="O288" s="8"/>
      <c r="P288" s="8"/>
      <c r="Q288" s="8"/>
      <c r="R288" s="8"/>
      <c r="S288" s="8"/>
      <c r="T288" s="8"/>
      <c r="U288" s="8"/>
      <c r="V288" s="8"/>
      <c r="W288" s="8"/>
      <c r="AB288" s="180"/>
      <c r="AC288" s="180"/>
      <c r="AD288" s="180"/>
      <c r="AE288" s="180"/>
      <c r="AF288" s="180"/>
      <c r="AG288" s="180"/>
      <c r="AH288" s="180"/>
      <c r="AI288" s="180"/>
      <c r="AJ288" s="180"/>
      <c r="AK288" s="180"/>
      <c r="AL288" s="180"/>
      <c r="AM288" s="180"/>
      <c r="AN288" s="180"/>
      <c r="AO288" s="180"/>
      <c r="AP288" s="180"/>
      <c r="AQ288" s="180"/>
      <c r="AR288" s="180"/>
      <c r="AS288" s="180"/>
      <c r="AT288" s="180"/>
      <c r="AU288" s="180"/>
      <c r="AV288" s="180"/>
      <c r="AW288" s="180"/>
      <c r="AX288" s="180"/>
      <c r="AY288" s="180"/>
      <c r="AZ288" s="180"/>
      <c r="BA288" s="180"/>
      <c r="BB288" s="180"/>
      <c r="BC288" s="180"/>
      <c r="BD288" s="180"/>
      <c r="BE288" s="180"/>
      <c r="BF288" s="180"/>
      <c r="BG288" s="180"/>
      <c r="BH288" s="180"/>
      <c r="BI288" s="180"/>
      <c r="BJ288" s="180"/>
      <c r="BK288" s="180"/>
      <c r="BL288" s="180"/>
      <c r="BM288" s="180"/>
      <c r="BN288" s="180"/>
      <c r="BO288" s="180"/>
      <c r="BP288" s="180"/>
      <c r="BQ288" s="180"/>
      <c r="BR288" s="180"/>
      <c r="BS288" s="180"/>
      <c r="BT288" s="180"/>
      <c r="BU288" s="180"/>
      <c r="BV288" s="180"/>
      <c r="BW288" s="180"/>
      <c r="BX288" s="180"/>
      <c r="BY288" s="180"/>
      <c r="BZ288" s="180"/>
      <c r="CA288" s="180"/>
      <c r="CB288" s="180"/>
      <c r="CC288" s="180"/>
      <c r="CD288" s="180"/>
      <c r="CE288" s="180"/>
      <c r="CF288" s="180"/>
      <c r="CG288" s="180"/>
    </row>
    <row r="289" spans="2:85" s="28" customFormat="1" x14ac:dyDescent="0.35">
      <c r="B289" s="8"/>
      <c r="C289" s="8"/>
      <c r="D289" s="8"/>
      <c r="E289" s="8"/>
      <c r="F289" s="8"/>
      <c r="G289" s="8"/>
      <c r="H289" s="8"/>
      <c r="I289" s="8"/>
      <c r="J289" s="8"/>
      <c r="K289" s="8"/>
      <c r="L289" s="8"/>
      <c r="M289" s="8"/>
      <c r="N289" s="8"/>
      <c r="O289" s="8"/>
      <c r="P289" s="8"/>
      <c r="Q289" s="8"/>
      <c r="R289" s="8"/>
      <c r="S289" s="8"/>
      <c r="T289" s="8"/>
      <c r="U289" s="8"/>
      <c r="V289" s="8"/>
      <c r="W289" s="8"/>
      <c r="AB289" s="180"/>
      <c r="AC289" s="180"/>
      <c r="AD289" s="180"/>
      <c r="AE289" s="180"/>
      <c r="AF289" s="180"/>
      <c r="AG289" s="180"/>
      <c r="AH289" s="180"/>
      <c r="AI289" s="180"/>
      <c r="AJ289" s="180"/>
      <c r="AK289" s="180"/>
      <c r="AL289" s="180"/>
      <c r="AM289" s="180"/>
      <c r="AN289" s="180"/>
      <c r="AO289" s="180"/>
      <c r="AP289" s="180"/>
      <c r="AQ289" s="180"/>
      <c r="AR289" s="180"/>
      <c r="AS289" s="180"/>
      <c r="AT289" s="180"/>
      <c r="AU289" s="180"/>
      <c r="AV289" s="180"/>
      <c r="AW289" s="180"/>
      <c r="AX289" s="180"/>
      <c r="AY289" s="180"/>
      <c r="AZ289" s="180"/>
      <c r="BA289" s="180"/>
      <c r="BB289" s="180"/>
      <c r="BC289" s="180"/>
      <c r="BD289" s="180"/>
      <c r="BE289" s="180"/>
      <c r="BF289" s="180"/>
      <c r="BG289" s="180"/>
      <c r="BH289" s="180"/>
      <c r="BI289" s="180"/>
      <c r="BJ289" s="180"/>
      <c r="BK289" s="180"/>
      <c r="BL289" s="180"/>
      <c r="BM289" s="180"/>
      <c r="BN289" s="180"/>
      <c r="BO289" s="180"/>
      <c r="BP289" s="180"/>
      <c r="BQ289" s="180"/>
      <c r="BR289" s="180"/>
      <c r="BS289" s="180"/>
      <c r="BT289" s="180"/>
      <c r="BU289" s="180"/>
      <c r="BV289" s="180"/>
      <c r="BW289" s="180"/>
      <c r="BX289" s="180"/>
      <c r="BY289" s="180"/>
      <c r="BZ289" s="180"/>
      <c r="CA289" s="180"/>
      <c r="CB289" s="180"/>
      <c r="CC289" s="180"/>
      <c r="CD289" s="180"/>
      <c r="CE289" s="180"/>
      <c r="CF289" s="180"/>
      <c r="CG289" s="180"/>
    </row>
    <row r="290" spans="2:85" s="28" customFormat="1" x14ac:dyDescent="0.35">
      <c r="B290" s="8"/>
      <c r="C290" s="8"/>
      <c r="D290" s="8"/>
      <c r="E290" s="8"/>
      <c r="F290" s="8"/>
      <c r="G290" s="8"/>
      <c r="H290" s="8"/>
      <c r="I290" s="8"/>
      <c r="J290" s="8"/>
      <c r="K290" s="8"/>
      <c r="L290" s="8"/>
      <c r="M290" s="8"/>
      <c r="N290" s="8"/>
      <c r="O290" s="8"/>
      <c r="P290" s="8"/>
      <c r="Q290" s="8"/>
      <c r="R290" s="8"/>
      <c r="S290" s="8"/>
      <c r="T290" s="8"/>
      <c r="U290" s="8"/>
      <c r="V290" s="8"/>
      <c r="W290" s="8"/>
      <c r="AB290" s="180"/>
      <c r="AC290" s="180"/>
      <c r="AD290" s="180"/>
      <c r="AE290" s="180"/>
      <c r="AF290" s="180"/>
      <c r="AG290" s="180"/>
      <c r="AH290" s="180"/>
      <c r="AI290" s="180"/>
      <c r="AJ290" s="180"/>
      <c r="AK290" s="180"/>
      <c r="AL290" s="180"/>
      <c r="AM290" s="180"/>
      <c r="AN290" s="180"/>
      <c r="AO290" s="180"/>
      <c r="AP290" s="180"/>
      <c r="AQ290" s="180"/>
      <c r="AR290" s="180"/>
      <c r="AS290" s="180"/>
      <c r="AT290" s="180"/>
      <c r="AU290" s="180"/>
      <c r="AV290" s="180"/>
      <c r="AW290" s="180"/>
      <c r="AX290" s="180"/>
      <c r="AY290" s="180"/>
      <c r="AZ290" s="180"/>
      <c r="BA290" s="180"/>
      <c r="BB290" s="180"/>
      <c r="BC290" s="180"/>
      <c r="BD290" s="180"/>
      <c r="BE290" s="180"/>
      <c r="BF290" s="180"/>
      <c r="BG290" s="180"/>
      <c r="BH290" s="180"/>
      <c r="BI290" s="180"/>
      <c r="BJ290" s="180"/>
      <c r="BK290" s="180"/>
      <c r="BL290" s="180"/>
      <c r="BM290" s="180"/>
      <c r="BN290" s="180"/>
      <c r="BO290" s="180"/>
      <c r="BP290" s="180"/>
      <c r="BQ290" s="180"/>
      <c r="BR290" s="180"/>
      <c r="BS290" s="180"/>
      <c r="BT290" s="180"/>
      <c r="BU290" s="180"/>
      <c r="BV290" s="180"/>
      <c r="BW290" s="180"/>
      <c r="BX290" s="180"/>
      <c r="BY290" s="180"/>
      <c r="BZ290" s="180"/>
      <c r="CA290" s="180"/>
      <c r="CB290" s="180"/>
      <c r="CC290" s="180"/>
      <c r="CD290" s="180"/>
      <c r="CE290" s="180"/>
      <c r="CF290" s="180"/>
      <c r="CG290" s="180"/>
    </row>
    <row r="291" spans="2:85" s="28" customFormat="1" x14ac:dyDescent="0.35">
      <c r="B291" s="8"/>
      <c r="C291" s="8"/>
      <c r="D291" s="8"/>
      <c r="E291" s="8"/>
      <c r="F291" s="8"/>
      <c r="G291" s="8"/>
      <c r="H291" s="8"/>
      <c r="I291" s="8"/>
      <c r="J291" s="8"/>
      <c r="K291" s="8"/>
      <c r="L291" s="8"/>
      <c r="M291" s="8"/>
      <c r="N291" s="8"/>
      <c r="O291" s="8"/>
      <c r="P291" s="8"/>
      <c r="Q291" s="8"/>
      <c r="R291" s="8"/>
      <c r="S291" s="8"/>
      <c r="T291" s="8"/>
      <c r="U291" s="8"/>
      <c r="V291" s="8"/>
      <c r="W291" s="8"/>
      <c r="AB291" s="180"/>
      <c r="AC291" s="180"/>
      <c r="AD291" s="180"/>
      <c r="AE291" s="180"/>
      <c r="AF291" s="180"/>
      <c r="AG291" s="180"/>
      <c r="AH291" s="180"/>
      <c r="AI291" s="180"/>
      <c r="AJ291" s="180"/>
      <c r="AK291" s="180"/>
      <c r="AL291" s="180"/>
      <c r="AM291" s="180"/>
      <c r="AN291" s="180"/>
      <c r="AO291" s="180"/>
      <c r="AP291" s="180"/>
      <c r="AQ291" s="180"/>
      <c r="AR291" s="180"/>
      <c r="AS291" s="180"/>
      <c r="AT291" s="180"/>
      <c r="AU291" s="180"/>
      <c r="AV291" s="180"/>
      <c r="AW291" s="180"/>
      <c r="AX291" s="180"/>
      <c r="AY291" s="180"/>
      <c r="AZ291" s="180"/>
      <c r="BA291" s="180"/>
      <c r="BB291" s="180"/>
      <c r="BC291" s="180"/>
      <c r="BD291" s="180"/>
      <c r="BE291" s="180"/>
      <c r="BF291" s="180"/>
      <c r="BG291" s="180"/>
      <c r="BH291" s="180"/>
      <c r="BI291" s="180"/>
      <c r="BJ291" s="180"/>
      <c r="BK291" s="180"/>
      <c r="BL291" s="180"/>
      <c r="BM291" s="180"/>
      <c r="BN291" s="180"/>
      <c r="BO291" s="180"/>
      <c r="BP291" s="180"/>
      <c r="BQ291" s="180"/>
      <c r="BR291" s="180"/>
      <c r="BS291" s="180"/>
      <c r="BT291" s="180"/>
      <c r="BU291" s="180"/>
      <c r="BV291" s="180"/>
      <c r="BW291" s="180"/>
      <c r="BX291" s="180"/>
      <c r="BY291" s="180"/>
      <c r="BZ291" s="180"/>
      <c r="CA291" s="180"/>
      <c r="CB291" s="180"/>
      <c r="CC291" s="180"/>
      <c r="CD291" s="180"/>
      <c r="CE291" s="180"/>
      <c r="CF291" s="180"/>
      <c r="CG291" s="180"/>
    </row>
    <row r="292" spans="2:85" s="28" customFormat="1" x14ac:dyDescent="0.35">
      <c r="B292" s="8"/>
      <c r="C292" s="8"/>
      <c r="D292" s="8"/>
      <c r="E292" s="8"/>
      <c r="F292" s="8"/>
      <c r="G292" s="8"/>
      <c r="H292" s="8"/>
      <c r="I292" s="8"/>
      <c r="J292" s="8"/>
      <c r="K292" s="8"/>
      <c r="L292" s="8"/>
      <c r="M292" s="8"/>
      <c r="N292" s="8"/>
      <c r="O292" s="8"/>
      <c r="P292" s="8"/>
      <c r="Q292" s="8"/>
      <c r="R292" s="8"/>
      <c r="S292" s="8"/>
      <c r="T292" s="8"/>
      <c r="U292" s="8"/>
      <c r="V292" s="8"/>
      <c r="W292" s="8"/>
      <c r="AB292" s="180"/>
      <c r="AC292" s="180"/>
      <c r="AD292" s="180"/>
      <c r="AE292" s="180"/>
      <c r="AF292" s="180"/>
      <c r="AG292" s="180"/>
      <c r="AH292" s="180"/>
      <c r="AI292" s="180"/>
      <c r="AJ292" s="180"/>
      <c r="AK292" s="180"/>
      <c r="AL292" s="180"/>
      <c r="AM292" s="180"/>
      <c r="AN292" s="180"/>
      <c r="AO292" s="180"/>
      <c r="AP292" s="180"/>
      <c r="AQ292" s="180"/>
      <c r="AR292" s="180"/>
      <c r="AS292" s="180"/>
      <c r="AT292" s="180"/>
      <c r="AU292" s="180"/>
      <c r="AV292" s="180"/>
      <c r="AW292" s="180"/>
      <c r="AX292" s="180"/>
      <c r="AY292" s="180"/>
      <c r="AZ292" s="180"/>
      <c r="BA292" s="180"/>
      <c r="BB292" s="180"/>
      <c r="BC292" s="180"/>
      <c r="BD292" s="180"/>
      <c r="BE292" s="180"/>
      <c r="BF292" s="180"/>
      <c r="BG292" s="180"/>
      <c r="BH292" s="180"/>
      <c r="BI292" s="180"/>
      <c r="BJ292" s="180"/>
      <c r="BK292" s="180"/>
      <c r="BL292" s="180"/>
      <c r="BM292" s="180"/>
      <c r="BN292" s="180"/>
      <c r="BO292" s="180"/>
      <c r="BP292" s="180"/>
      <c r="BQ292" s="180"/>
      <c r="BR292" s="180"/>
      <c r="BS292" s="180"/>
      <c r="BT292" s="180"/>
      <c r="BU292" s="180"/>
      <c r="BV292" s="180"/>
      <c r="BW292" s="180"/>
      <c r="BX292" s="180"/>
      <c r="BY292" s="180"/>
      <c r="BZ292" s="180"/>
      <c r="CA292" s="180"/>
      <c r="CB292" s="180"/>
      <c r="CC292" s="180"/>
      <c r="CD292" s="180"/>
      <c r="CE292" s="180"/>
      <c r="CF292" s="180"/>
      <c r="CG292" s="180"/>
    </row>
    <row r="293" spans="2:85" s="28" customFormat="1" x14ac:dyDescent="0.35">
      <c r="B293" s="8"/>
      <c r="C293" s="8"/>
      <c r="D293" s="8"/>
      <c r="E293" s="8"/>
      <c r="F293" s="8"/>
      <c r="G293" s="8"/>
      <c r="H293" s="8"/>
      <c r="I293" s="8"/>
      <c r="J293" s="8"/>
      <c r="K293" s="8"/>
      <c r="L293" s="8"/>
      <c r="M293" s="8"/>
      <c r="N293" s="8"/>
      <c r="O293" s="8"/>
      <c r="P293" s="8"/>
      <c r="Q293" s="8"/>
      <c r="R293" s="8"/>
      <c r="S293" s="8"/>
      <c r="T293" s="8"/>
      <c r="U293" s="8"/>
      <c r="V293" s="8"/>
      <c r="W293" s="8"/>
      <c r="AB293" s="180"/>
      <c r="AC293" s="180"/>
      <c r="AD293" s="180"/>
      <c r="AE293" s="180"/>
      <c r="AF293" s="180"/>
      <c r="AG293" s="180"/>
      <c r="AH293" s="180"/>
      <c r="AI293" s="180"/>
      <c r="AJ293" s="180"/>
      <c r="AK293" s="180"/>
      <c r="AL293" s="180"/>
      <c r="AM293" s="180"/>
      <c r="AN293" s="180"/>
      <c r="AO293" s="180"/>
      <c r="AP293" s="180"/>
      <c r="AQ293" s="180"/>
      <c r="AR293" s="180"/>
      <c r="AS293" s="180"/>
      <c r="AT293" s="180"/>
      <c r="AU293" s="180"/>
      <c r="AV293" s="180"/>
      <c r="AW293" s="180"/>
      <c r="AX293" s="180"/>
      <c r="AY293" s="180"/>
      <c r="AZ293" s="180"/>
      <c r="BA293" s="180"/>
      <c r="BB293" s="180"/>
      <c r="BC293" s="180"/>
      <c r="BD293" s="180"/>
      <c r="BE293" s="180"/>
      <c r="BF293" s="180"/>
      <c r="BG293" s="180"/>
      <c r="BH293" s="180"/>
      <c r="BI293" s="180"/>
      <c r="BJ293" s="180"/>
      <c r="BK293" s="180"/>
      <c r="BL293" s="180"/>
      <c r="BM293" s="180"/>
      <c r="BN293" s="180"/>
      <c r="BO293" s="180"/>
      <c r="BP293" s="180"/>
      <c r="BQ293" s="180"/>
      <c r="BR293" s="180"/>
      <c r="BS293" s="180"/>
      <c r="BT293" s="180"/>
      <c r="BU293" s="180"/>
      <c r="BV293" s="180"/>
      <c r="BW293" s="180"/>
      <c r="BX293" s="180"/>
      <c r="BY293" s="180"/>
      <c r="BZ293" s="180"/>
      <c r="CA293" s="180"/>
      <c r="CB293" s="180"/>
      <c r="CC293" s="180"/>
      <c r="CD293" s="180"/>
      <c r="CE293" s="180"/>
      <c r="CF293" s="180"/>
      <c r="CG293" s="180"/>
    </row>
    <row r="294" spans="2:85" s="28" customFormat="1" x14ac:dyDescent="0.35">
      <c r="B294" s="8"/>
      <c r="C294" s="8"/>
      <c r="D294" s="8"/>
      <c r="E294" s="8"/>
      <c r="F294" s="8"/>
      <c r="G294" s="8"/>
      <c r="H294" s="8"/>
      <c r="I294" s="8"/>
      <c r="J294" s="8"/>
      <c r="K294" s="8"/>
      <c r="L294" s="8"/>
      <c r="M294" s="8"/>
      <c r="N294" s="8"/>
      <c r="O294" s="8"/>
      <c r="P294" s="8"/>
      <c r="Q294" s="8"/>
      <c r="R294" s="8"/>
      <c r="S294" s="8"/>
      <c r="T294" s="8"/>
      <c r="U294" s="8"/>
      <c r="V294" s="8"/>
      <c r="W294" s="8"/>
      <c r="AB294" s="180"/>
      <c r="AC294" s="180"/>
      <c r="AD294" s="180"/>
      <c r="AE294" s="180"/>
      <c r="AF294" s="180"/>
      <c r="AG294" s="180"/>
      <c r="AH294" s="180"/>
      <c r="AI294" s="180"/>
      <c r="AJ294" s="180"/>
      <c r="AK294" s="180"/>
      <c r="AL294" s="180"/>
      <c r="AM294" s="180"/>
      <c r="AN294" s="180"/>
      <c r="AO294" s="180"/>
      <c r="AP294" s="180"/>
      <c r="AQ294" s="180"/>
      <c r="AR294" s="180"/>
      <c r="AS294" s="180"/>
      <c r="AT294" s="180"/>
      <c r="AU294" s="180"/>
      <c r="AV294" s="180"/>
      <c r="AW294" s="180"/>
      <c r="AX294" s="180"/>
      <c r="AY294" s="180"/>
      <c r="AZ294" s="180"/>
      <c r="BA294" s="180"/>
      <c r="BB294" s="180"/>
      <c r="BC294" s="180"/>
      <c r="BD294" s="180"/>
      <c r="BE294" s="180"/>
      <c r="BF294" s="180"/>
      <c r="BG294" s="180"/>
      <c r="BH294" s="180"/>
      <c r="BI294" s="180"/>
      <c r="BJ294" s="180"/>
      <c r="BK294" s="180"/>
      <c r="BL294" s="180"/>
      <c r="BM294" s="180"/>
      <c r="BN294" s="180"/>
      <c r="BO294" s="180"/>
      <c r="BP294" s="180"/>
      <c r="BQ294" s="180"/>
      <c r="BR294" s="180"/>
      <c r="BS294" s="180"/>
      <c r="BT294" s="180"/>
      <c r="BU294" s="180"/>
      <c r="BV294" s="180"/>
      <c r="BW294" s="180"/>
      <c r="BX294" s="180"/>
      <c r="BY294" s="180"/>
      <c r="BZ294" s="180"/>
      <c r="CA294" s="180"/>
      <c r="CB294" s="180"/>
      <c r="CC294" s="180"/>
      <c r="CD294" s="180"/>
      <c r="CE294" s="180"/>
      <c r="CF294" s="180"/>
      <c r="CG294" s="180"/>
    </row>
    <row r="295" spans="2:85" s="28" customFormat="1" x14ac:dyDescent="0.35">
      <c r="B295" s="8"/>
      <c r="C295" s="8"/>
      <c r="D295" s="8"/>
      <c r="E295" s="8"/>
      <c r="F295" s="8"/>
      <c r="G295" s="8"/>
      <c r="H295" s="8"/>
      <c r="I295" s="8"/>
      <c r="J295" s="8"/>
      <c r="K295" s="8"/>
      <c r="L295" s="8"/>
      <c r="M295" s="8"/>
      <c r="N295" s="8"/>
      <c r="O295" s="8"/>
      <c r="P295" s="8"/>
      <c r="Q295" s="8"/>
      <c r="R295" s="8"/>
      <c r="S295" s="8"/>
      <c r="T295" s="8"/>
      <c r="U295" s="8"/>
      <c r="V295" s="8"/>
      <c r="W295" s="8"/>
      <c r="AB295" s="180"/>
      <c r="AC295" s="180"/>
      <c r="AD295" s="180"/>
      <c r="AE295" s="180"/>
      <c r="AF295" s="180"/>
      <c r="AG295" s="180"/>
      <c r="AH295" s="180"/>
      <c r="AI295" s="180"/>
      <c r="AJ295" s="180"/>
      <c r="AK295" s="180"/>
      <c r="AL295" s="180"/>
      <c r="AM295" s="180"/>
      <c r="AN295" s="180"/>
      <c r="AO295" s="180"/>
      <c r="AP295" s="180"/>
      <c r="AQ295" s="180"/>
      <c r="AR295" s="180"/>
      <c r="AS295" s="180"/>
      <c r="AT295" s="180"/>
      <c r="AU295" s="180"/>
      <c r="AV295" s="180"/>
      <c r="AW295" s="180"/>
      <c r="AX295" s="180"/>
      <c r="AY295" s="180"/>
      <c r="AZ295" s="180"/>
      <c r="BA295" s="180"/>
      <c r="BB295" s="180"/>
      <c r="BC295" s="180"/>
      <c r="BD295" s="180"/>
      <c r="BE295" s="180"/>
      <c r="BF295" s="180"/>
      <c r="BG295" s="180"/>
      <c r="BH295" s="180"/>
      <c r="BI295" s="180"/>
      <c r="BJ295" s="180"/>
      <c r="BK295" s="180"/>
      <c r="BL295" s="180"/>
      <c r="BM295" s="180"/>
      <c r="BN295" s="180"/>
      <c r="BO295" s="180"/>
      <c r="BP295" s="180"/>
      <c r="BQ295" s="180"/>
      <c r="BR295" s="180"/>
      <c r="BS295" s="180"/>
      <c r="BT295" s="180"/>
      <c r="BU295" s="180"/>
      <c r="BV295" s="180"/>
      <c r="BW295" s="180"/>
      <c r="BX295" s="180"/>
      <c r="BY295" s="180"/>
      <c r="BZ295" s="180"/>
      <c r="CA295" s="180"/>
      <c r="CB295" s="180"/>
      <c r="CC295" s="180"/>
      <c r="CD295" s="180"/>
      <c r="CE295" s="180"/>
      <c r="CF295" s="180"/>
      <c r="CG295" s="180"/>
    </row>
    <row r="296" spans="2:85" s="28" customFormat="1" x14ac:dyDescent="0.35">
      <c r="B296" s="8"/>
      <c r="C296" s="8"/>
      <c r="D296" s="8"/>
      <c r="E296" s="8"/>
      <c r="F296" s="8"/>
      <c r="G296" s="8"/>
      <c r="H296" s="8"/>
      <c r="I296" s="8"/>
      <c r="J296" s="8"/>
      <c r="K296" s="8"/>
      <c r="L296" s="8"/>
      <c r="M296" s="8"/>
      <c r="N296" s="8"/>
      <c r="O296" s="8"/>
      <c r="P296" s="8"/>
      <c r="Q296" s="8"/>
      <c r="R296" s="8"/>
      <c r="S296" s="8"/>
      <c r="T296" s="8"/>
      <c r="U296" s="8"/>
      <c r="V296" s="8"/>
      <c r="W296" s="8"/>
      <c r="AB296" s="180"/>
      <c r="AC296" s="180"/>
      <c r="AD296" s="180"/>
      <c r="AE296" s="180"/>
      <c r="AF296" s="180"/>
      <c r="AG296" s="180"/>
      <c r="AH296" s="180"/>
      <c r="AI296" s="180"/>
      <c r="AJ296" s="180"/>
      <c r="AK296" s="180"/>
      <c r="AL296" s="180"/>
      <c r="AM296" s="180"/>
      <c r="AN296" s="180"/>
      <c r="AO296" s="180"/>
      <c r="AP296" s="180"/>
      <c r="AQ296" s="180"/>
      <c r="AR296" s="180"/>
      <c r="AS296" s="180"/>
      <c r="AT296" s="180"/>
      <c r="AU296" s="180"/>
      <c r="AV296" s="180"/>
      <c r="AW296" s="180"/>
      <c r="AX296" s="180"/>
      <c r="AY296" s="180"/>
      <c r="AZ296" s="180"/>
      <c r="BA296" s="180"/>
      <c r="BB296" s="180"/>
      <c r="BC296" s="180"/>
      <c r="BD296" s="180"/>
      <c r="BE296" s="180"/>
      <c r="BF296" s="180"/>
      <c r="BG296" s="180"/>
      <c r="BH296" s="180"/>
      <c r="BI296" s="180"/>
      <c r="BJ296" s="180"/>
      <c r="BK296" s="180"/>
      <c r="BL296" s="180"/>
      <c r="BM296" s="180"/>
      <c r="BN296" s="180"/>
      <c r="BO296" s="180"/>
      <c r="BP296" s="180"/>
      <c r="BQ296" s="180"/>
      <c r="BR296" s="180"/>
      <c r="BS296" s="180"/>
      <c r="BT296" s="180"/>
      <c r="BU296" s="180"/>
      <c r="BV296" s="180"/>
      <c r="BW296" s="180"/>
      <c r="BX296" s="180"/>
      <c r="BY296" s="180"/>
      <c r="BZ296" s="180"/>
      <c r="CA296" s="180"/>
      <c r="CB296" s="180"/>
      <c r="CC296" s="180"/>
      <c r="CD296" s="180"/>
      <c r="CE296" s="180"/>
      <c r="CF296" s="180"/>
      <c r="CG296" s="180"/>
    </row>
    <row r="297" spans="2:85" s="28" customFormat="1" x14ac:dyDescent="0.35">
      <c r="B297" s="8"/>
      <c r="C297" s="8"/>
      <c r="D297" s="8"/>
      <c r="E297" s="8"/>
      <c r="F297" s="8"/>
      <c r="G297" s="8"/>
      <c r="H297" s="8"/>
      <c r="I297" s="8"/>
      <c r="J297" s="8"/>
      <c r="K297" s="8"/>
      <c r="L297" s="8"/>
      <c r="M297" s="8"/>
      <c r="N297" s="8"/>
      <c r="O297" s="8"/>
      <c r="P297" s="8"/>
      <c r="Q297" s="8"/>
      <c r="R297" s="8"/>
      <c r="S297" s="8"/>
      <c r="T297" s="8"/>
      <c r="U297" s="8"/>
      <c r="V297" s="8"/>
      <c r="W297" s="8"/>
      <c r="AB297" s="180"/>
      <c r="AC297" s="180"/>
      <c r="AD297" s="180"/>
      <c r="AE297" s="180"/>
      <c r="AF297" s="180"/>
      <c r="AG297" s="180"/>
      <c r="AH297" s="180"/>
      <c r="AI297" s="180"/>
      <c r="AJ297" s="180"/>
      <c r="AK297" s="180"/>
      <c r="AL297" s="180"/>
      <c r="AM297" s="180"/>
      <c r="AN297" s="180"/>
      <c r="AO297" s="180"/>
      <c r="AP297" s="180"/>
      <c r="AQ297" s="180"/>
      <c r="AR297" s="180"/>
      <c r="AS297" s="180"/>
      <c r="AT297" s="180"/>
      <c r="AU297" s="180"/>
      <c r="AV297" s="180"/>
      <c r="AW297" s="180"/>
      <c r="AX297" s="180"/>
      <c r="AY297" s="180"/>
      <c r="AZ297" s="180"/>
      <c r="BA297" s="180"/>
      <c r="BB297" s="180"/>
      <c r="BC297" s="180"/>
      <c r="BD297" s="180"/>
      <c r="BE297" s="180"/>
      <c r="BF297" s="180"/>
      <c r="BG297" s="180"/>
      <c r="BH297" s="180"/>
      <c r="BI297" s="180"/>
      <c r="BJ297" s="180"/>
      <c r="BK297" s="180"/>
      <c r="BL297" s="180"/>
      <c r="BM297" s="180"/>
      <c r="BN297" s="180"/>
      <c r="BO297" s="180"/>
      <c r="BP297" s="180"/>
      <c r="BQ297" s="180"/>
      <c r="BR297" s="180"/>
      <c r="BS297" s="180"/>
      <c r="BT297" s="180"/>
      <c r="BU297" s="180"/>
      <c r="BV297" s="180"/>
      <c r="BW297" s="180"/>
      <c r="BX297" s="180"/>
      <c r="BY297" s="180"/>
      <c r="BZ297" s="180"/>
      <c r="CA297" s="180"/>
      <c r="CB297" s="180"/>
      <c r="CC297" s="180"/>
      <c r="CD297" s="180"/>
      <c r="CE297" s="180"/>
      <c r="CF297" s="180"/>
      <c r="CG297" s="180"/>
    </row>
    <row r="298" spans="2:85" s="28" customFormat="1" x14ac:dyDescent="0.35">
      <c r="B298" s="8"/>
      <c r="C298" s="8"/>
      <c r="D298" s="8"/>
      <c r="E298" s="8"/>
      <c r="F298" s="8"/>
      <c r="G298" s="8"/>
      <c r="H298" s="8"/>
      <c r="I298" s="8"/>
      <c r="J298" s="8"/>
      <c r="K298" s="8"/>
      <c r="L298" s="8"/>
      <c r="M298" s="8"/>
      <c r="N298" s="8"/>
      <c r="O298" s="8"/>
      <c r="P298" s="8"/>
      <c r="Q298" s="8"/>
      <c r="R298" s="8"/>
      <c r="S298" s="8"/>
      <c r="T298" s="8"/>
      <c r="U298" s="8"/>
      <c r="V298" s="8"/>
      <c r="W298" s="8"/>
      <c r="AB298" s="180"/>
      <c r="AC298" s="180"/>
      <c r="AD298" s="180"/>
      <c r="AE298" s="180"/>
      <c r="AF298" s="180"/>
      <c r="AG298" s="180"/>
      <c r="AH298" s="180"/>
      <c r="AI298" s="180"/>
      <c r="AJ298" s="180"/>
      <c r="AK298" s="180"/>
      <c r="AL298" s="180"/>
      <c r="AM298" s="180"/>
      <c r="AN298" s="180"/>
      <c r="AO298" s="180"/>
      <c r="AP298" s="180"/>
      <c r="AQ298" s="180"/>
      <c r="AR298" s="180"/>
      <c r="AS298" s="180"/>
      <c r="AT298" s="180"/>
      <c r="AU298" s="180"/>
      <c r="AV298" s="180"/>
      <c r="AW298" s="180"/>
      <c r="AX298" s="180"/>
      <c r="AY298" s="180"/>
      <c r="AZ298" s="180"/>
      <c r="BA298" s="180"/>
      <c r="BB298" s="180"/>
      <c r="BC298" s="180"/>
      <c r="BD298" s="180"/>
      <c r="BE298" s="180"/>
      <c r="BF298" s="180"/>
      <c r="BG298" s="180"/>
      <c r="BH298" s="180"/>
      <c r="BI298" s="180"/>
      <c r="BJ298" s="180"/>
      <c r="BK298" s="180"/>
      <c r="BL298" s="180"/>
      <c r="BM298" s="180"/>
      <c r="BN298" s="180"/>
      <c r="BO298" s="180"/>
      <c r="BP298" s="180"/>
      <c r="BQ298" s="180"/>
      <c r="BR298" s="180"/>
      <c r="BS298" s="180"/>
      <c r="BT298" s="180"/>
      <c r="BU298" s="180"/>
      <c r="BV298" s="180"/>
      <c r="BW298" s="180"/>
      <c r="BX298" s="180"/>
      <c r="BY298" s="180"/>
      <c r="BZ298" s="180"/>
      <c r="CA298" s="180"/>
      <c r="CB298" s="180"/>
      <c r="CC298" s="180"/>
      <c r="CD298" s="180"/>
      <c r="CE298" s="180"/>
      <c r="CF298" s="180"/>
      <c r="CG298" s="180"/>
    </row>
    <row r="299" spans="2:85" s="28" customFormat="1" x14ac:dyDescent="0.35">
      <c r="B299" s="8"/>
      <c r="C299" s="8"/>
      <c r="D299" s="8"/>
      <c r="E299" s="8"/>
      <c r="F299" s="8"/>
      <c r="G299" s="8"/>
      <c r="H299" s="8"/>
      <c r="I299" s="8"/>
      <c r="J299" s="8"/>
      <c r="K299" s="8"/>
      <c r="L299" s="8"/>
      <c r="M299" s="8"/>
      <c r="N299" s="8"/>
      <c r="O299" s="8"/>
      <c r="P299" s="8"/>
      <c r="Q299" s="8"/>
      <c r="R299" s="8"/>
      <c r="S299" s="8"/>
      <c r="T299" s="8"/>
      <c r="U299" s="8"/>
      <c r="V299" s="8"/>
      <c r="W299" s="8"/>
      <c r="AB299" s="180"/>
      <c r="AC299" s="180"/>
      <c r="AD299" s="180"/>
      <c r="AE299" s="180"/>
      <c r="AF299" s="180"/>
      <c r="AG299" s="180"/>
      <c r="AH299" s="180"/>
      <c r="AI299" s="180"/>
      <c r="AJ299" s="180"/>
      <c r="AK299" s="180"/>
      <c r="AL299" s="180"/>
      <c r="AM299" s="180"/>
      <c r="AN299" s="180"/>
      <c r="AO299" s="180"/>
      <c r="AP299" s="180"/>
      <c r="AQ299" s="180"/>
      <c r="AR299" s="180"/>
      <c r="AS299" s="180"/>
      <c r="AT299" s="180"/>
      <c r="AU299" s="180"/>
      <c r="AV299" s="180"/>
      <c r="AW299" s="180"/>
      <c r="AX299" s="180"/>
      <c r="AY299" s="180"/>
      <c r="AZ299" s="180"/>
      <c r="BA299" s="180"/>
      <c r="BB299" s="180"/>
      <c r="BC299" s="180"/>
      <c r="BD299" s="180"/>
      <c r="BE299" s="180"/>
      <c r="BF299" s="180"/>
      <c r="BG299" s="180"/>
      <c r="BH299" s="180"/>
      <c r="BI299" s="180"/>
      <c r="BJ299" s="180"/>
      <c r="BK299" s="180"/>
      <c r="BL299" s="180"/>
      <c r="BM299" s="180"/>
      <c r="BN299" s="180"/>
      <c r="BO299" s="180"/>
      <c r="BP299" s="180"/>
      <c r="BQ299" s="180"/>
      <c r="BR299" s="180"/>
      <c r="BS299" s="180"/>
      <c r="BT299" s="180"/>
      <c r="BU299" s="180"/>
      <c r="BV299" s="180"/>
      <c r="BW299" s="180"/>
      <c r="BX299" s="180"/>
      <c r="BY299" s="180"/>
      <c r="BZ299" s="180"/>
      <c r="CA299" s="180"/>
      <c r="CB299" s="180"/>
      <c r="CC299" s="180"/>
      <c r="CD299" s="180"/>
      <c r="CE299" s="180"/>
      <c r="CF299" s="180"/>
      <c r="CG299" s="180"/>
    </row>
    <row r="300" spans="2:85" s="28" customFormat="1" x14ac:dyDescent="0.35">
      <c r="B300" s="8"/>
      <c r="C300" s="8"/>
      <c r="D300" s="8"/>
      <c r="E300" s="8"/>
      <c r="F300" s="8"/>
      <c r="G300" s="8"/>
      <c r="H300" s="8"/>
      <c r="I300" s="8"/>
      <c r="J300" s="8"/>
      <c r="K300" s="8"/>
      <c r="L300" s="8"/>
      <c r="M300" s="8"/>
      <c r="N300" s="8"/>
      <c r="O300" s="8"/>
      <c r="P300" s="8"/>
      <c r="Q300" s="8"/>
      <c r="R300" s="8"/>
      <c r="S300" s="8"/>
      <c r="T300" s="8"/>
      <c r="U300" s="8"/>
      <c r="V300" s="8"/>
      <c r="W300" s="8"/>
      <c r="AB300" s="180"/>
      <c r="AC300" s="180"/>
      <c r="AD300" s="180"/>
      <c r="AE300" s="180"/>
      <c r="AF300" s="180"/>
      <c r="AG300" s="180"/>
      <c r="AH300" s="180"/>
      <c r="AI300" s="180"/>
      <c r="AJ300" s="180"/>
      <c r="AK300" s="180"/>
      <c r="AL300" s="180"/>
      <c r="AM300" s="180"/>
      <c r="AN300" s="180"/>
      <c r="AO300" s="180"/>
      <c r="AP300" s="180"/>
      <c r="AQ300" s="180"/>
      <c r="AR300" s="180"/>
      <c r="AS300" s="180"/>
      <c r="AT300" s="180"/>
      <c r="AU300" s="180"/>
      <c r="AV300" s="180"/>
      <c r="AW300" s="180"/>
      <c r="AX300" s="180"/>
      <c r="AY300" s="180"/>
      <c r="AZ300" s="180"/>
      <c r="BA300" s="180"/>
      <c r="BB300" s="180"/>
      <c r="BC300" s="180"/>
      <c r="BD300" s="180"/>
      <c r="BE300" s="180"/>
      <c r="BF300" s="180"/>
      <c r="BG300" s="180"/>
      <c r="BH300" s="180"/>
      <c r="BI300" s="180"/>
      <c r="BJ300" s="180"/>
      <c r="BK300" s="180"/>
      <c r="BL300" s="180"/>
      <c r="BM300" s="180"/>
      <c r="BN300" s="180"/>
      <c r="BO300" s="180"/>
      <c r="BP300" s="180"/>
      <c r="BQ300" s="180"/>
      <c r="BR300" s="180"/>
      <c r="BS300" s="180"/>
      <c r="BT300" s="180"/>
      <c r="BU300" s="180"/>
      <c r="BV300" s="180"/>
      <c r="BW300" s="180"/>
      <c r="BX300" s="180"/>
      <c r="BY300" s="180"/>
      <c r="BZ300" s="180"/>
      <c r="CA300" s="180"/>
      <c r="CB300" s="180"/>
      <c r="CC300" s="180"/>
      <c r="CD300" s="180"/>
      <c r="CE300" s="180"/>
      <c r="CF300" s="180"/>
      <c r="CG300" s="180"/>
    </row>
    <row r="301" spans="2:85" s="28" customFormat="1" x14ac:dyDescent="0.35">
      <c r="B301" s="8"/>
      <c r="C301" s="8"/>
      <c r="D301" s="8"/>
      <c r="E301" s="8"/>
      <c r="F301" s="8"/>
      <c r="G301" s="8"/>
      <c r="H301" s="8"/>
      <c r="I301" s="8"/>
      <c r="J301" s="8"/>
      <c r="K301" s="8"/>
      <c r="L301" s="8"/>
      <c r="M301" s="8"/>
      <c r="N301" s="8"/>
      <c r="O301" s="8"/>
      <c r="P301" s="8"/>
      <c r="Q301" s="8"/>
      <c r="R301" s="8"/>
      <c r="S301" s="8"/>
      <c r="T301" s="8"/>
      <c r="U301" s="8"/>
      <c r="V301" s="8"/>
      <c r="W301" s="8"/>
      <c r="AB301" s="180"/>
      <c r="AC301" s="180"/>
      <c r="AD301" s="180"/>
      <c r="AE301" s="180"/>
      <c r="AF301" s="180"/>
      <c r="AG301" s="180"/>
      <c r="AH301" s="180"/>
      <c r="AI301" s="180"/>
      <c r="AJ301" s="180"/>
      <c r="AK301" s="180"/>
      <c r="AL301" s="180"/>
      <c r="AM301" s="180"/>
      <c r="AN301" s="180"/>
      <c r="AO301" s="180"/>
      <c r="AP301" s="180"/>
      <c r="AQ301" s="180"/>
      <c r="AR301" s="180"/>
      <c r="AS301" s="180"/>
      <c r="AT301" s="180"/>
      <c r="AU301" s="180"/>
      <c r="AV301" s="180"/>
      <c r="AW301" s="180"/>
      <c r="AX301" s="180"/>
      <c r="AY301" s="180"/>
      <c r="AZ301" s="180"/>
      <c r="BA301" s="180"/>
      <c r="BB301" s="180"/>
      <c r="BC301" s="180"/>
      <c r="BD301" s="180"/>
      <c r="BE301" s="180"/>
      <c r="BF301" s="180"/>
      <c r="BG301" s="180"/>
      <c r="BH301" s="180"/>
      <c r="BI301" s="180"/>
      <c r="BJ301" s="180"/>
      <c r="BK301" s="180"/>
      <c r="BL301" s="180"/>
      <c r="BM301" s="180"/>
      <c r="BN301" s="180"/>
      <c r="BO301" s="180"/>
      <c r="BP301" s="180"/>
      <c r="BQ301" s="180"/>
      <c r="BR301" s="180"/>
      <c r="BS301" s="180"/>
      <c r="BT301" s="180"/>
      <c r="BU301" s="180"/>
      <c r="BV301" s="180"/>
      <c r="BW301" s="180"/>
      <c r="BX301" s="180"/>
      <c r="BY301" s="180"/>
      <c r="BZ301" s="180"/>
      <c r="CA301" s="180"/>
      <c r="CB301" s="180"/>
      <c r="CC301" s="180"/>
      <c r="CD301" s="180"/>
      <c r="CE301" s="180"/>
      <c r="CF301" s="180"/>
      <c r="CG301" s="180"/>
    </row>
    <row r="302" spans="2:85" s="28" customFormat="1" x14ac:dyDescent="0.35">
      <c r="B302" s="8"/>
      <c r="C302" s="8"/>
      <c r="D302" s="8"/>
      <c r="E302" s="8"/>
      <c r="F302" s="8"/>
      <c r="G302" s="8"/>
      <c r="H302" s="8"/>
      <c r="I302" s="8"/>
      <c r="J302" s="8"/>
      <c r="K302" s="8"/>
      <c r="L302" s="8"/>
      <c r="M302" s="8"/>
      <c r="N302" s="8"/>
      <c r="O302" s="8"/>
      <c r="P302" s="8"/>
      <c r="Q302" s="8"/>
      <c r="R302" s="8"/>
      <c r="S302" s="8"/>
      <c r="T302" s="8"/>
      <c r="U302" s="8"/>
      <c r="V302" s="8"/>
      <c r="W302" s="8"/>
      <c r="AB302" s="180"/>
      <c r="AC302" s="180"/>
      <c r="AD302" s="180"/>
      <c r="AE302" s="180"/>
      <c r="AF302" s="180"/>
      <c r="AG302" s="180"/>
      <c r="AH302" s="180"/>
      <c r="AI302" s="180"/>
      <c r="AJ302" s="180"/>
      <c r="AK302" s="180"/>
      <c r="AL302" s="180"/>
      <c r="AM302" s="180"/>
      <c r="AN302" s="180"/>
      <c r="AO302" s="180"/>
      <c r="AP302" s="180"/>
      <c r="AQ302" s="180"/>
      <c r="AR302" s="180"/>
      <c r="AS302" s="180"/>
      <c r="AT302" s="180"/>
      <c r="AU302" s="180"/>
      <c r="AV302" s="180"/>
      <c r="AW302" s="180"/>
      <c r="AX302" s="180"/>
      <c r="AY302" s="180"/>
      <c r="AZ302" s="180"/>
      <c r="BA302" s="180"/>
      <c r="BB302" s="180"/>
      <c r="BC302" s="180"/>
      <c r="BD302" s="180"/>
      <c r="BE302" s="180"/>
      <c r="BF302" s="180"/>
      <c r="BG302" s="180"/>
      <c r="BH302" s="180"/>
      <c r="BI302" s="180"/>
      <c r="BJ302" s="180"/>
      <c r="BK302" s="180"/>
      <c r="BL302" s="180"/>
      <c r="BM302" s="180"/>
      <c r="BN302" s="180"/>
      <c r="BO302" s="180"/>
      <c r="BP302" s="180"/>
      <c r="BQ302" s="180"/>
      <c r="BR302" s="180"/>
      <c r="BS302" s="180"/>
      <c r="BT302" s="180"/>
      <c r="BU302" s="180"/>
      <c r="BV302" s="180"/>
      <c r="BW302" s="180"/>
      <c r="BX302" s="180"/>
      <c r="BY302" s="180"/>
      <c r="BZ302" s="180"/>
      <c r="CA302" s="180"/>
      <c r="CB302" s="180"/>
      <c r="CC302" s="180"/>
      <c r="CD302" s="180"/>
      <c r="CE302" s="180"/>
      <c r="CF302" s="180"/>
      <c r="CG302" s="180"/>
    </row>
    <row r="303" spans="2:85" s="28" customFormat="1" x14ac:dyDescent="0.35">
      <c r="B303" s="8"/>
      <c r="C303" s="8"/>
      <c r="D303" s="8"/>
      <c r="E303" s="8"/>
      <c r="F303" s="8"/>
      <c r="G303" s="8"/>
      <c r="H303" s="8"/>
      <c r="I303" s="8"/>
      <c r="J303" s="8"/>
      <c r="K303" s="8"/>
      <c r="L303" s="8"/>
      <c r="M303" s="8"/>
      <c r="N303" s="8"/>
      <c r="O303" s="8"/>
      <c r="P303" s="8"/>
      <c r="Q303" s="8"/>
      <c r="R303" s="8"/>
      <c r="S303" s="8"/>
      <c r="T303" s="8"/>
      <c r="U303" s="8"/>
      <c r="V303" s="8"/>
      <c r="W303" s="8"/>
      <c r="AB303" s="180"/>
      <c r="AC303" s="180"/>
      <c r="AD303" s="180"/>
      <c r="AE303" s="180"/>
      <c r="AF303" s="180"/>
      <c r="AG303" s="180"/>
      <c r="AH303" s="180"/>
      <c r="AI303" s="180"/>
      <c r="AJ303" s="180"/>
      <c r="AK303" s="180"/>
      <c r="AL303" s="180"/>
      <c r="AM303" s="180"/>
      <c r="AN303" s="180"/>
      <c r="AO303" s="180"/>
      <c r="AP303" s="180"/>
      <c r="AQ303" s="180"/>
      <c r="AR303" s="180"/>
      <c r="AS303" s="180"/>
      <c r="AT303" s="180"/>
      <c r="AU303" s="180"/>
      <c r="AV303" s="180"/>
      <c r="AW303" s="180"/>
      <c r="AX303" s="180"/>
      <c r="AY303" s="180"/>
      <c r="AZ303" s="180"/>
      <c r="BA303" s="180"/>
      <c r="BB303" s="180"/>
      <c r="BC303" s="180"/>
      <c r="BD303" s="180"/>
      <c r="BE303" s="180"/>
      <c r="BF303" s="180"/>
      <c r="BG303" s="180"/>
      <c r="BH303" s="180"/>
      <c r="BI303" s="180"/>
      <c r="BJ303" s="180"/>
      <c r="BK303" s="180"/>
      <c r="BL303" s="180"/>
      <c r="BM303" s="180"/>
      <c r="BN303" s="180"/>
      <c r="BO303" s="180"/>
      <c r="BP303" s="180"/>
      <c r="BQ303" s="180"/>
      <c r="BR303" s="180"/>
      <c r="BS303" s="180"/>
      <c r="BT303" s="180"/>
      <c r="BU303" s="180"/>
      <c r="BV303" s="180"/>
      <c r="BW303" s="180"/>
      <c r="BX303" s="180"/>
      <c r="BY303" s="180"/>
      <c r="BZ303" s="180"/>
      <c r="CA303" s="180"/>
      <c r="CB303" s="180"/>
      <c r="CC303" s="180"/>
      <c r="CD303" s="180"/>
      <c r="CE303" s="180"/>
      <c r="CF303" s="180"/>
      <c r="CG303" s="180"/>
    </row>
    <row r="304" spans="2:85" s="28" customFormat="1" x14ac:dyDescent="0.35">
      <c r="B304" s="8"/>
      <c r="C304" s="8"/>
      <c r="D304" s="8"/>
      <c r="E304" s="8"/>
      <c r="F304" s="8"/>
      <c r="G304" s="8"/>
      <c r="H304" s="8"/>
      <c r="I304" s="8"/>
      <c r="J304" s="8"/>
      <c r="K304" s="8"/>
      <c r="L304" s="8"/>
      <c r="M304" s="8"/>
      <c r="N304" s="8"/>
      <c r="O304" s="8"/>
      <c r="P304" s="8"/>
      <c r="Q304" s="8"/>
      <c r="R304" s="8"/>
      <c r="S304" s="8"/>
      <c r="T304" s="8"/>
      <c r="U304" s="8"/>
      <c r="V304" s="8"/>
      <c r="W304" s="8"/>
      <c r="AB304" s="180"/>
      <c r="AC304" s="180"/>
      <c r="AD304" s="180"/>
      <c r="AE304" s="180"/>
      <c r="AF304" s="180"/>
      <c r="AG304" s="180"/>
      <c r="AH304" s="180"/>
      <c r="AI304" s="180"/>
      <c r="AJ304" s="180"/>
      <c r="AK304" s="180"/>
      <c r="AL304" s="180"/>
      <c r="AM304" s="180"/>
      <c r="AN304" s="180"/>
      <c r="AO304" s="180"/>
      <c r="AP304" s="180"/>
      <c r="AQ304" s="180"/>
      <c r="AR304" s="180"/>
      <c r="AS304" s="180"/>
      <c r="AT304" s="180"/>
      <c r="AU304" s="180"/>
      <c r="AV304" s="180"/>
      <c r="AW304" s="180"/>
      <c r="AX304" s="180"/>
      <c r="AY304" s="180"/>
      <c r="AZ304" s="180"/>
      <c r="BA304" s="180"/>
      <c r="BB304" s="180"/>
      <c r="BC304" s="180"/>
      <c r="BD304" s="180"/>
      <c r="BE304" s="180"/>
      <c r="BF304" s="180"/>
      <c r="BG304" s="180"/>
      <c r="BH304" s="180"/>
      <c r="BI304" s="180"/>
      <c r="BJ304" s="180"/>
      <c r="BK304" s="180"/>
      <c r="BL304" s="180"/>
      <c r="BM304" s="180"/>
      <c r="BN304" s="180"/>
      <c r="BO304" s="180"/>
      <c r="BP304" s="180"/>
      <c r="BQ304" s="180"/>
      <c r="BR304" s="180"/>
      <c r="BS304" s="180"/>
      <c r="BT304" s="180"/>
      <c r="BU304" s="180"/>
      <c r="BV304" s="180"/>
      <c r="BW304" s="180"/>
      <c r="BX304" s="180"/>
      <c r="BY304" s="180"/>
      <c r="BZ304" s="180"/>
      <c r="CA304" s="180"/>
      <c r="CB304" s="180"/>
      <c r="CC304" s="180"/>
      <c r="CD304" s="180"/>
      <c r="CE304" s="180"/>
      <c r="CF304" s="180"/>
      <c r="CG304" s="180"/>
    </row>
    <row r="305" spans="2:85" s="28" customFormat="1" x14ac:dyDescent="0.35">
      <c r="B305" s="8"/>
      <c r="C305" s="8"/>
      <c r="D305" s="8"/>
      <c r="E305" s="8"/>
      <c r="F305" s="8"/>
      <c r="G305" s="8"/>
      <c r="H305" s="8"/>
      <c r="I305" s="8"/>
      <c r="J305" s="8"/>
      <c r="K305" s="8"/>
      <c r="L305" s="8"/>
      <c r="M305" s="8"/>
      <c r="N305" s="8"/>
      <c r="O305" s="8"/>
      <c r="P305" s="8"/>
      <c r="Q305" s="8"/>
      <c r="R305" s="8"/>
      <c r="S305" s="8"/>
      <c r="T305" s="8"/>
      <c r="U305" s="8"/>
      <c r="V305" s="8"/>
      <c r="W305" s="8"/>
      <c r="AB305" s="180"/>
      <c r="AC305" s="180"/>
      <c r="AD305" s="180"/>
      <c r="AE305" s="180"/>
      <c r="AF305" s="180"/>
      <c r="AG305" s="180"/>
      <c r="AH305" s="180"/>
      <c r="AI305" s="180"/>
      <c r="AJ305" s="180"/>
      <c r="AK305" s="180"/>
      <c r="AL305" s="180"/>
      <c r="AM305" s="180"/>
      <c r="AN305" s="180"/>
      <c r="AO305" s="180"/>
      <c r="AP305" s="180"/>
      <c r="AQ305" s="180"/>
      <c r="AR305" s="180"/>
      <c r="AS305" s="180"/>
      <c r="AT305" s="180"/>
      <c r="AU305" s="180"/>
      <c r="AV305" s="180"/>
      <c r="AW305" s="180"/>
      <c r="AX305" s="180"/>
      <c r="AY305" s="180"/>
      <c r="AZ305" s="180"/>
      <c r="BA305" s="180"/>
      <c r="BB305" s="180"/>
      <c r="BC305" s="180"/>
      <c r="BD305" s="180"/>
      <c r="BE305" s="180"/>
      <c r="BF305" s="180"/>
      <c r="BG305" s="180"/>
      <c r="BH305" s="180"/>
      <c r="BI305" s="180"/>
      <c r="BJ305" s="180"/>
      <c r="BK305" s="180"/>
      <c r="BL305" s="180"/>
      <c r="BM305" s="180"/>
      <c r="BN305" s="180"/>
      <c r="BO305" s="180"/>
      <c r="BP305" s="180"/>
      <c r="BQ305" s="180"/>
      <c r="BR305" s="180"/>
      <c r="BS305" s="180"/>
      <c r="BT305" s="180"/>
      <c r="BU305" s="180"/>
      <c r="BV305" s="180"/>
      <c r="BW305" s="180"/>
      <c r="BX305" s="180"/>
      <c r="BY305" s="180"/>
      <c r="BZ305" s="180"/>
      <c r="CA305" s="180"/>
      <c r="CB305" s="180"/>
      <c r="CC305" s="180"/>
      <c r="CD305" s="180"/>
      <c r="CE305" s="180"/>
      <c r="CF305" s="180"/>
      <c r="CG305" s="180"/>
    </row>
    <row r="306" spans="2:85" s="28" customFormat="1" x14ac:dyDescent="0.35">
      <c r="B306" s="8"/>
      <c r="C306" s="8"/>
      <c r="D306" s="8"/>
      <c r="E306" s="8"/>
      <c r="F306" s="8"/>
      <c r="G306" s="8"/>
      <c r="H306" s="8"/>
      <c r="I306" s="8"/>
      <c r="J306" s="8"/>
      <c r="K306" s="8"/>
      <c r="L306" s="8"/>
      <c r="M306" s="8"/>
      <c r="N306" s="8"/>
      <c r="O306" s="8"/>
      <c r="P306" s="8"/>
      <c r="Q306" s="8"/>
      <c r="R306" s="8"/>
      <c r="S306" s="8"/>
      <c r="T306" s="8"/>
      <c r="U306" s="8"/>
      <c r="V306" s="8"/>
      <c r="W306" s="8"/>
      <c r="AB306" s="180"/>
      <c r="AC306" s="180"/>
      <c r="AD306" s="180"/>
      <c r="AE306" s="180"/>
      <c r="AF306" s="180"/>
      <c r="AG306" s="180"/>
      <c r="AH306" s="180"/>
      <c r="AI306" s="180"/>
      <c r="AJ306" s="180"/>
      <c r="AK306" s="180"/>
      <c r="AL306" s="180"/>
      <c r="AM306" s="180"/>
      <c r="AN306" s="180"/>
      <c r="AO306" s="180"/>
      <c r="AP306" s="180"/>
      <c r="AQ306" s="180"/>
      <c r="AR306" s="180"/>
      <c r="AS306" s="180"/>
      <c r="AT306" s="180"/>
      <c r="AU306" s="180"/>
      <c r="AV306" s="180"/>
      <c r="AW306" s="180"/>
      <c r="AX306" s="180"/>
      <c r="AY306" s="180"/>
      <c r="AZ306" s="180"/>
      <c r="BA306" s="180"/>
      <c r="BB306" s="180"/>
      <c r="BC306" s="180"/>
      <c r="BD306" s="180"/>
      <c r="BE306" s="180"/>
      <c r="BF306" s="180"/>
      <c r="BG306" s="180"/>
      <c r="BH306" s="180"/>
      <c r="BI306" s="180"/>
      <c r="BJ306" s="180"/>
      <c r="BK306" s="180"/>
      <c r="BL306" s="180"/>
      <c r="BM306" s="180"/>
      <c r="BN306" s="180"/>
      <c r="BO306" s="180"/>
      <c r="BP306" s="180"/>
      <c r="BQ306" s="180"/>
      <c r="BR306" s="180"/>
      <c r="BS306" s="180"/>
      <c r="BT306" s="180"/>
      <c r="BU306" s="180"/>
      <c r="BV306" s="180"/>
      <c r="BW306" s="180"/>
      <c r="BX306" s="180"/>
      <c r="BY306" s="180"/>
      <c r="BZ306" s="180"/>
      <c r="CA306" s="180"/>
      <c r="CB306" s="180"/>
      <c r="CC306" s="180"/>
      <c r="CD306" s="180"/>
      <c r="CE306" s="180"/>
      <c r="CF306" s="180"/>
      <c r="CG306" s="180"/>
    </row>
    <row r="307" spans="2:85" s="28" customFormat="1" x14ac:dyDescent="0.35">
      <c r="B307" s="8"/>
      <c r="C307" s="8"/>
      <c r="D307" s="8"/>
      <c r="E307" s="8"/>
      <c r="F307" s="8"/>
      <c r="G307" s="8"/>
      <c r="H307" s="8"/>
      <c r="I307" s="8"/>
      <c r="J307" s="8"/>
      <c r="K307" s="8"/>
      <c r="L307" s="8"/>
      <c r="M307" s="8"/>
      <c r="N307" s="8"/>
      <c r="O307" s="8"/>
      <c r="P307" s="8"/>
      <c r="Q307" s="8"/>
      <c r="R307" s="8"/>
      <c r="S307" s="8"/>
      <c r="T307" s="8"/>
      <c r="U307" s="8"/>
      <c r="V307" s="8"/>
      <c r="W307" s="8"/>
      <c r="AB307" s="180"/>
      <c r="AC307" s="180"/>
      <c r="AD307" s="180"/>
      <c r="AE307" s="180"/>
      <c r="AF307" s="180"/>
      <c r="AG307" s="180"/>
      <c r="AH307" s="180"/>
      <c r="AI307" s="180"/>
      <c r="AJ307" s="180"/>
      <c r="AK307" s="180"/>
      <c r="AL307" s="180"/>
      <c r="AM307" s="180"/>
      <c r="AN307" s="180"/>
      <c r="AO307" s="180"/>
      <c r="AP307" s="180"/>
      <c r="AQ307" s="180"/>
      <c r="AR307" s="180"/>
      <c r="AS307" s="180"/>
      <c r="AT307" s="180"/>
      <c r="AU307" s="180"/>
      <c r="AV307" s="180"/>
      <c r="AW307" s="180"/>
      <c r="AX307" s="180"/>
      <c r="AY307" s="180"/>
      <c r="AZ307" s="180"/>
      <c r="BA307" s="180"/>
      <c r="BB307" s="180"/>
      <c r="BC307" s="180"/>
      <c r="BD307" s="180"/>
      <c r="BE307" s="180"/>
      <c r="BF307" s="180"/>
      <c r="BG307" s="180"/>
      <c r="BH307" s="180"/>
      <c r="BI307" s="180"/>
      <c r="BJ307" s="180"/>
      <c r="BK307" s="180"/>
      <c r="BL307" s="180"/>
      <c r="BM307" s="180"/>
      <c r="BN307" s="180"/>
      <c r="BO307" s="180"/>
      <c r="BP307" s="180"/>
      <c r="BQ307" s="180"/>
      <c r="BR307" s="180"/>
      <c r="BS307" s="180"/>
      <c r="BT307" s="180"/>
      <c r="BU307" s="180"/>
      <c r="BV307" s="180"/>
      <c r="BW307" s="180"/>
      <c r="BX307" s="180"/>
      <c r="BY307" s="180"/>
      <c r="BZ307" s="180"/>
      <c r="CA307" s="180"/>
      <c r="CB307" s="180"/>
      <c r="CC307" s="180"/>
      <c r="CD307" s="180"/>
      <c r="CE307" s="180"/>
      <c r="CF307" s="180"/>
      <c r="CG307" s="180"/>
    </row>
    <row r="308" spans="2:85" s="28" customFormat="1" x14ac:dyDescent="0.35">
      <c r="B308" s="8"/>
      <c r="C308" s="8"/>
      <c r="D308" s="8"/>
      <c r="E308" s="8"/>
      <c r="F308" s="8"/>
      <c r="G308" s="8"/>
      <c r="H308" s="8"/>
      <c r="I308" s="8"/>
      <c r="J308" s="8"/>
      <c r="K308" s="8"/>
      <c r="L308" s="8"/>
      <c r="M308" s="8"/>
      <c r="N308" s="8"/>
      <c r="O308" s="8"/>
      <c r="P308" s="8"/>
      <c r="Q308" s="8"/>
      <c r="R308" s="8"/>
      <c r="S308" s="8"/>
      <c r="T308" s="8"/>
      <c r="U308" s="8"/>
      <c r="V308" s="8"/>
      <c r="W308" s="8"/>
      <c r="AB308" s="180"/>
      <c r="AC308" s="180"/>
      <c r="AD308" s="180"/>
      <c r="AE308" s="180"/>
      <c r="AF308" s="180"/>
      <c r="AG308" s="180"/>
      <c r="AH308" s="180"/>
      <c r="AI308" s="180"/>
      <c r="AJ308" s="180"/>
      <c r="AK308" s="180"/>
      <c r="AL308" s="180"/>
      <c r="AM308" s="180"/>
      <c r="AN308" s="180"/>
      <c r="AO308" s="180"/>
      <c r="AP308" s="180"/>
      <c r="AQ308" s="180"/>
      <c r="AR308" s="180"/>
      <c r="AS308" s="180"/>
      <c r="AT308" s="180"/>
      <c r="AU308" s="180"/>
      <c r="AV308" s="180"/>
      <c r="AW308" s="180"/>
      <c r="AX308" s="180"/>
      <c r="AY308" s="180"/>
      <c r="AZ308" s="180"/>
      <c r="BA308" s="180"/>
      <c r="BB308" s="180"/>
      <c r="BC308" s="180"/>
      <c r="BD308" s="180"/>
      <c r="BE308" s="180"/>
      <c r="BF308" s="180"/>
      <c r="BG308" s="180"/>
      <c r="BH308" s="180"/>
      <c r="BI308" s="180"/>
      <c r="BJ308" s="180"/>
      <c r="BK308" s="180"/>
      <c r="BL308" s="180"/>
      <c r="BM308" s="180"/>
      <c r="BN308" s="180"/>
      <c r="BO308" s="180"/>
      <c r="BP308" s="180"/>
      <c r="BQ308" s="180"/>
      <c r="BR308" s="180"/>
      <c r="BS308" s="180"/>
      <c r="BT308" s="180"/>
      <c r="BU308" s="180"/>
      <c r="BV308" s="180"/>
      <c r="BW308" s="180"/>
      <c r="BX308" s="180"/>
      <c r="BY308" s="180"/>
      <c r="BZ308" s="180"/>
      <c r="CA308" s="180"/>
      <c r="CB308" s="180"/>
      <c r="CC308" s="180"/>
      <c r="CD308" s="180"/>
      <c r="CE308" s="180"/>
      <c r="CF308" s="180"/>
      <c r="CG308" s="180"/>
    </row>
    <row r="309" spans="2:85" s="28" customFormat="1" x14ac:dyDescent="0.35">
      <c r="B309" s="8"/>
      <c r="C309" s="8"/>
      <c r="D309" s="8"/>
      <c r="E309" s="8"/>
      <c r="F309" s="8"/>
      <c r="G309" s="8"/>
      <c r="H309" s="8"/>
      <c r="I309" s="8"/>
      <c r="J309" s="8"/>
      <c r="K309" s="8"/>
      <c r="L309" s="8"/>
      <c r="M309" s="8"/>
      <c r="N309" s="8"/>
      <c r="O309" s="8"/>
      <c r="P309" s="8"/>
      <c r="Q309" s="8"/>
      <c r="R309" s="8"/>
      <c r="S309" s="8"/>
      <c r="T309" s="8"/>
      <c r="U309" s="8"/>
      <c r="V309" s="8"/>
      <c r="W309" s="8"/>
      <c r="AB309" s="180"/>
      <c r="AC309" s="180"/>
      <c r="AD309" s="180"/>
      <c r="AE309" s="180"/>
      <c r="AF309" s="180"/>
      <c r="AG309" s="180"/>
      <c r="AH309" s="180"/>
      <c r="AI309" s="180"/>
      <c r="AJ309" s="180"/>
      <c r="AK309" s="180"/>
      <c r="AL309" s="180"/>
      <c r="AM309" s="180"/>
      <c r="AN309" s="180"/>
      <c r="AO309" s="180"/>
      <c r="AP309" s="180"/>
      <c r="AQ309" s="180"/>
      <c r="AR309" s="180"/>
      <c r="AS309" s="180"/>
      <c r="AT309" s="180"/>
      <c r="AU309" s="180"/>
      <c r="AV309" s="180"/>
      <c r="AW309" s="180"/>
      <c r="AX309" s="180"/>
      <c r="AY309" s="180"/>
      <c r="AZ309" s="180"/>
      <c r="BA309" s="180"/>
      <c r="BB309" s="180"/>
      <c r="BC309" s="180"/>
      <c r="BD309" s="180"/>
      <c r="BE309" s="180"/>
      <c r="BF309" s="180"/>
      <c r="BG309" s="180"/>
      <c r="BH309" s="180"/>
      <c r="BI309" s="180"/>
      <c r="BJ309" s="180"/>
      <c r="BK309" s="180"/>
      <c r="BL309" s="180"/>
      <c r="BM309" s="180"/>
      <c r="BN309" s="180"/>
      <c r="BO309" s="180"/>
      <c r="BP309" s="180"/>
      <c r="BQ309" s="180"/>
      <c r="BR309" s="180"/>
      <c r="BS309" s="180"/>
      <c r="BT309" s="180"/>
      <c r="BU309" s="180"/>
      <c r="BV309" s="180"/>
      <c r="BW309" s="180"/>
      <c r="BX309" s="180"/>
      <c r="BY309" s="180"/>
      <c r="BZ309" s="180"/>
      <c r="CA309" s="180"/>
      <c r="CB309" s="180"/>
      <c r="CC309" s="180"/>
      <c r="CD309" s="180"/>
      <c r="CE309" s="180"/>
      <c r="CF309" s="180"/>
      <c r="CG309" s="180"/>
    </row>
    <row r="310" spans="2:85" s="28" customFormat="1" x14ac:dyDescent="0.35">
      <c r="B310" s="8"/>
      <c r="C310" s="8"/>
      <c r="D310" s="8"/>
      <c r="E310" s="8"/>
      <c r="F310" s="8"/>
      <c r="G310" s="8"/>
      <c r="H310" s="8"/>
      <c r="I310" s="8"/>
      <c r="J310" s="8"/>
      <c r="K310" s="8"/>
      <c r="L310" s="8"/>
      <c r="M310" s="8"/>
      <c r="N310" s="8"/>
      <c r="O310" s="8"/>
      <c r="P310" s="8"/>
      <c r="Q310" s="8"/>
      <c r="R310" s="8"/>
      <c r="S310" s="8"/>
      <c r="T310" s="8"/>
      <c r="U310" s="8"/>
      <c r="V310" s="8"/>
      <c r="W310" s="8"/>
      <c r="AB310" s="180"/>
      <c r="AC310" s="180"/>
      <c r="AD310" s="180"/>
      <c r="AE310" s="180"/>
      <c r="AF310" s="180"/>
      <c r="AG310" s="180"/>
      <c r="AH310" s="180"/>
      <c r="AI310" s="180"/>
      <c r="AJ310" s="180"/>
      <c r="AK310" s="180"/>
      <c r="AL310" s="180"/>
      <c r="AM310" s="180"/>
      <c r="AN310" s="180"/>
      <c r="AO310" s="180"/>
      <c r="AP310" s="180"/>
      <c r="AQ310" s="180"/>
      <c r="AR310" s="180"/>
      <c r="AS310" s="180"/>
      <c r="AT310" s="180"/>
      <c r="AU310" s="180"/>
      <c r="AV310" s="180"/>
      <c r="AW310" s="180"/>
      <c r="AX310" s="180"/>
      <c r="AY310" s="180"/>
      <c r="AZ310" s="180"/>
      <c r="BA310" s="180"/>
      <c r="BB310" s="180"/>
      <c r="BC310" s="180"/>
      <c r="BD310" s="180"/>
      <c r="BE310" s="180"/>
      <c r="BF310" s="180"/>
      <c r="BG310" s="180"/>
      <c r="BH310" s="180"/>
      <c r="BI310" s="180"/>
      <c r="BJ310" s="180"/>
      <c r="BK310" s="180"/>
      <c r="BL310" s="180"/>
      <c r="BM310" s="180"/>
      <c r="BN310" s="180"/>
      <c r="BO310" s="180"/>
      <c r="BP310" s="180"/>
      <c r="BQ310" s="180"/>
      <c r="BR310" s="180"/>
      <c r="BS310" s="180"/>
      <c r="BT310" s="180"/>
      <c r="BU310" s="180"/>
      <c r="BV310" s="180"/>
      <c r="BW310" s="180"/>
      <c r="BX310" s="180"/>
      <c r="BY310" s="180"/>
      <c r="BZ310" s="180"/>
      <c r="CA310" s="180"/>
      <c r="CB310" s="180"/>
      <c r="CC310" s="180"/>
      <c r="CD310" s="180"/>
      <c r="CE310" s="180"/>
      <c r="CF310" s="180"/>
      <c r="CG310" s="180"/>
    </row>
    <row r="311" spans="2:85" s="28" customFormat="1" x14ac:dyDescent="0.35">
      <c r="B311" s="8"/>
      <c r="C311" s="8"/>
      <c r="D311" s="8"/>
      <c r="E311" s="8"/>
      <c r="F311" s="8"/>
      <c r="G311" s="8"/>
      <c r="H311" s="8"/>
      <c r="I311" s="8"/>
      <c r="J311" s="8"/>
      <c r="K311" s="8"/>
      <c r="L311" s="8"/>
      <c r="M311" s="8"/>
      <c r="N311" s="8"/>
      <c r="O311" s="8"/>
      <c r="P311" s="8"/>
      <c r="Q311" s="8"/>
      <c r="R311" s="8"/>
      <c r="S311" s="8"/>
      <c r="T311" s="8"/>
      <c r="U311" s="8"/>
      <c r="V311" s="8"/>
      <c r="W311" s="8"/>
      <c r="AB311" s="180"/>
      <c r="AC311" s="180"/>
      <c r="AD311" s="180"/>
      <c r="AE311" s="180"/>
      <c r="AF311" s="180"/>
      <c r="AG311" s="180"/>
      <c r="AH311" s="180"/>
      <c r="AI311" s="180"/>
      <c r="AJ311" s="180"/>
      <c r="AK311" s="180"/>
      <c r="AL311" s="180"/>
      <c r="AM311" s="180"/>
      <c r="AN311" s="180"/>
      <c r="AO311" s="180"/>
      <c r="AP311" s="180"/>
      <c r="AQ311" s="180"/>
      <c r="AR311" s="180"/>
      <c r="AS311" s="180"/>
      <c r="AT311" s="180"/>
      <c r="AU311" s="180"/>
      <c r="AV311" s="180"/>
      <c r="AW311" s="180"/>
      <c r="AX311" s="180"/>
      <c r="AY311" s="180"/>
      <c r="AZ311" s="180"/>
      <c r="BA311" s="180"/>
      <c r="BB311" s="180"/>
      <c r="BC311" s="180"/>
      <c r="BD311" s="180"/>
      <c r="BE311" s="180"/>
      <c r="BF311" s="180"/>
      <c r="BG311" s="180"/>
      <c r="BH311" s="180"/>
      <c r="BI311" s="180"/>
      <c r="BJ311" s="180"/>
      <c r="BK311" s="180"/>
      <c r="BL311" s="180"/>
      <c r="BM311" s="180"/>
      <c r="BN311" s="180"/>
      <c r="BO311" s="180"/>
      <c r="BP311" s="180"/>
      <c r="BQ311" s="180"/>
      <c r="BR311" s="180"/>
      <c r="BS311" s="180"/>
      <c r="BT311" s="180"/>
      <c r="BU311" s="180"/>
      <c r="BV311" s="180"/>
      <c r="BW311" s="180"/>
      <c r="BX311" s="180"/>
      <c r="BY311" s="180"/>
      <c r="BZ311" s="180"/>
      <c r="CA311" s="180"/>
      <c r="CB311" s="180"/>
      <c r="CC311" s="180"/>
      <c r="CD311" s="180"/>
      <c r="CE311" s="180"/>
      <c r="CF311" s="180"/>
      <c r="CG311" s="180"/>
    </row>
    <row r="312" spans="2:85" s="28" customFormat="1" x14ac:dyDescent="0.35">
      <c r="B312" s="8"/>
      <c r="C312" s="8"/>
      <c r="D312" s="8"/>
      <c r="E312" s="8"/>
      <c r="F312" s="8"/>
      <c r="G312" s="8"/>
      <c r="H312" s="8"/>
      <c r="I312" s="8"/>
      <c r="J312" s="8"/>
      <c r="K312" s="8"/>
      <c r="L312" s="8"/>
      <c r="M312" s="8"/>
      <c r="N312" s="8"/>
      <c r="O312" s="8"/>
      <c r="P312" s="8"/>
      <c r="Q312" s="8"/>
      <c r="R312" s="8"/>
      <c r="S312" s="8"/>
      <c r="T312" s="8"/>
      <c r="U312" s="8"/>
      <c r="V312" s="8"/>
      <c r="W312" s="8"/>
      <c r="AB312" s="180"/>
      <c r="AC312" s="180"/>
      <c r="AD312" s="180"/>
      <c r="AE312" s="180"/>
      <c r="AF312" s="180"/>
      <c r="AG312" s="180"/>
      <c r="AH312" s="180"/>
      <c r="AI312" s="180"/>
      <c r="AJ312" s="180"/>
      <c r="AK312" s="180"/>
      <c r="AL312" s="180"/>
      <c r="AM312" s="180"/>
      <c r="AN312" s="180"/>
      <c r="AO312" s="180"/>
      <c r="AP312" s="180"/>
      <c r="AQ312" s="180"/>
      <c r="AR312" s="180"/>
      <c r="AS312" s="180"/>
      <c r="AT312" s="180"/>
      <c r="AU312" s="180"/>
      <c r="AV312" s="180"/>
      <c r="AW312" s="180"/>
      <c r="AX312" s="180"/>
      <c r="AY312" s="180"/>
      <c r="AZ312" s="180"/>
      <c r="BA312" s="180"/>
      <c r="BB312" s="180"/>
      <c r="BC312" s="180"/>
      <c r="BD312" s="180"/>
      <c r="BE312" s="180"/>
      <c r="BF312" s="180"/>
      <c r="BG312" s="180"/>
      <c r="BH312" s="180"/>
      <c r="BI312" s="180"/>
      <c r="BJ312" s="180"/>
      <c r="BK312" s="180"/>
      <c r="BL312" s="180"/>
      <c r="BM312" s="180"/>
      <c r="BN312" s="180"/>
      <c r="BO312" s="180"/>
      <c r="BP312" s="180"/>
      <c r="BQ312" s="180"/>
      <c r="BR312" s="180"/>
      <c r="BS312" s="180"/>
      <c r="BT312" s="180"/>
      <c r="BU312" s="180"/>
      <c r="BV312" s="180"/>
      <c r="BW312" s="180"/>
      <c r="BX312" s="180"/>
      <c r="BY312" s="180"/>
      <c r="BZ312" s="180"/>
      <c r="CA312" s="180"/>
      <c r="CB312" s="180"/>
      <c r="CC312" s="180"/>
      <c r="CD312" s="180"/>
      <c r="CE312" s="180"/>
      <c r="CF312" s="180"/>
      <c r="CG312" s="180"/>
    </row>
    <row r="313" spans="2:85" s="28" customFormat="1" x14ac:dyDescent="0.35">
      <c r="B313" s="8"/>
      <c r="C313" s="8"/>
      <c r="D313" s="8"/>
      <c r="E313" s="8"/>
      <c r="F313" s="8"/>
      <c r="G313" s="8"/>
      <c r="H313" s="8"/>
      <c r="I313" s="8"/>
      <c r="J313" s="8"/>
      <c r="K313" s="8"/>
      <c r="L313" s="8"/>
      <c r="M313" s="8"/>
      <c r="N313" s="8"/>
      <c r="O313" s="8"/>
      <c r="P313" s="8"/>
      <c r="Q313" s="8"/>
      <c r="R313" s="8"/>
      <c r="S313" s="8"/>
      <c r="T313" s="8"/>
      <c r="U313" s="8"/>
      <c r="V313" s="8"/>
      <c r="W313" s="8"/>
      <c r="AB313" s="180"/>
      <c r="AC313" s="180"/>
      <c r="AD313" s="180"/>
      <c r="AE313" s="180"/>
      <c r="AF313" s="180"/>
      <c r="AG313" s="180"/>
      <c r="AH313" s="180"/>
      <c r="AI313" s="180"/>
      <c r="AJ313" s="180"/>
      <c r="AK313" s="180"/>
      <c r="AL313" s="180"/>
      <c r="AM313" s="180"/>
      <c r="AN313" s="180"/>
      <c r="AO313" s="180"/>
      <c r="AP313" s="180"/>
      <c r="AQ313" s="180"/>
      <c r="AR313" s="180"/>
      <c r="AS313" s="180"/>
      <c r="AT313" s="180"/>
      <c r="AU313" s="180"/>
      <c r="AV313" s="180"/>
      <c r="AW313" s="180"/>
      <c r="AX313" s="180"/>
      <c r="AY313" s="180"/>
      <c r="AZ313" s="180"/>
      <c r="BA313" s="180"/>
      <c r="BB313" s="180"/>
      <c r="BC313" s="180"/>
      <c r="BD313" s="180"/>
      <c r="BE313" s="180"/>
      <c r="BF313" s="180"/>
      <c r="BG313" s="180"/>
      <c r="BH313" s="180"/>
      <c r="BI313" s="180"/>
      <c r="BJ313" s="180"/>
      <c r="BK313" s="180"/>
      <c r="BL313" s="180"/>
      <c r="BM313" s="180"/>
      <c r="BN313" s="180"/>
      <c r="BO313" s="180"/>
      <c r="BP313" s="180"/>
      <c r="BQ313" s="180"/>
      <c r="BR313" s="180"/>
      <c r="BS313" s="180"/>
      <c r="BT313" s="180"/>
      <c r="BU313" s="180"/>
      <c r="BV313" s="180"/>
      <c r="BW313" s="180"/>
      <c r="BX313" s="180"/>
      <c r="BY313" s="180"/>
      <c r="BZ313" s="180"/>
      <c r="CA313" s="180"/>
      <c r="CB313" s="180"/>
      <c r="CC313" s="180"/>
      <c r="CD313" s="180"/>
      <c r="CE313" s="180"/>
      <c r="CF313" s="180"/>
      <c r="CG313" s="180"/>
    </row>
    <row r="314" spans="2:85" s="28" customFormat="1" x14ac:dyDescent="0.35">
      <c r="B314" s="8"/>
      <c r="C314" s="8"/>
      <c r="D314" s="8"/>
      <c r="E314" s="8"/>
      <c r="F314" s="8"/>
      <c r="G314" s="8"/>
      <c r="H314" s="8"/>
      <c r="I314" s="8"/>
      <c r="J314" s="8"/>
      <c r="K314" s="8"/>
      <c r="L314" s="8"/>
      <c r="M314" s="8"/>
      <c r="N314" s="8"/>
      <c r="O314" s="8"/>
      <c r="P314" s="8"/>
      <c r="Q314" s="8"/>
      <c r="R314" s="8"/>
      <c r="S314" s="8"/>
      <c r="T314" s="8"/>
      <c r="U314" s="8"/>
      <c r="V314" s="8"/>
      <c r="W314" s="8"/>
      <c r="AB314" s="180"/>
      <c r="AC314" s="180"/>
      <c r="AD314" s="180"/>
      <c r="AE314" s="180"/>
      <c r="AF314" s="180"/>
      <c r="AG314" s="180"/>
      <c r="AH314" s="180"/>
      <c r="AI314" s="180"/>
      <c r="AJ314" s="180"/>
      <c r="AK314" s="180"/>
      <c r="AL314" s="180"/>
      <c r="AM314" s="180"/>
      <c r="AN314" s="180"/>
      <c r="AO314" s="180"/>
      <c r="AP314" s="180"/>
      <c r="AQ314" s="180"/>
      <c r="AR314" s="180"/>
      <c r="AS314" s="180"/>
      <c r="AT314" s="180"/>
      <c r="AU314" s="180"/>
      <c r="AV314" s="180"/>
      <c r="AW314" s="180"/>
      <c r="AX314" s="180"/>
      <c r="AY314" s="180"/>
      <c r="AZ314" s="180"/>
      <c r="BA314" s="180"/>
      <c r="BB314" s="180"/>
      <c r="BC314" s="180"/>
      <c r="BD314" s="180"/>
      <c r="BE314" s="180"/>
      <c r="BF314" s="180"/>
      <c r="BG314" s="180"/>
      <c r="BH314" s="180"/>
      <c r="BI314" s="180"/>
      <c r="BJ314" s="180"/>
      <c r="BK314" s="180"/>
      <c r="BL314" s="180"/>
      <c r="BM314" s="180"/>
      <c r="BN314" s="180"/>
      <c r="BO314" s="180"/>
      <c r="BP314" s="180"/>
      <c r="BQ314" s="180"/>
      <c r="BR314" s="180"/>
      <c r="BS314" s="180"/>
      <c r="BT314" s="180"/>
      <c r="BU314" s="180"/>
      <c r="BV314" s="180"/>
      <c r="BW314" s="180"/>
      <c r="BX314" s="180"/>
      <c r="BY314" s="180"/>
      <c r="BZ314" s="180"/>
      <c r="CA314" s="180"/>
      <c r="CB314" s="180"/>
      <c r="CC314" s="180"/>
      <c r="CD314" s="180"/>
      <c r="CE314" s="180"/>
      <c r="CF314" s="180"/>
      <c r="CG314" s="180"/>
    </row>
    <row r="315" spans="2:85" s="28" customFormat="1" x14ac:dyDescent="0.35">
      <c r="B315" s="8"/>
      <c r="C315" s="8"/>
      <c r="D315" s="8"/>
      <c r="E315" s="8"/>
      <c r="F315" s="8"/>
      <c r="G315" s="8"/>
      <c r="H315" s="8"/>
      <c r="I315" s="8"/>
      <c r="J315" s="8"/>
      <c r="K315" s="8"/>
      <c r="L315" s="8"/>
      <c r="M315" s="8"/>
      <c r="N315" s="8"/>
      <c r="O315" s="8"/>
      <c r="P315" s="8"/>
      <c r="Q315" s="8"/>
      <c r="R315" s="8"/>
      <c r="S315" s="8"/>
      <c r="T315" s="8"/>
      <c r="U315" s="8"/>
      <c r="V315" s="8"/>
      <c r="W315" s="8"/>
      <c r="AB315" s="180"/>
      <c r="AC315" s="180"/>
      <c r="AD315" s="180"/>
      <c r="AE315" s="180"/>
      <c r="AF315" s="180"/>
      <c r="AG315" s="180"/>
      <c r="AH315" s="180"/>
      <c r="AI315" s="180"/>
      <c r="AJ315" s="180"/>
      <c r="AK315" s="180"/>
      <c r="AL315" s="180"/>
      <c r="AM315" s="180"/>
      <c r="AN315" s="180"/>
      <c r="AO315" s="180"/>
      <c r="AP315" s="180"/>
      <c r="AQ315" s="180"/>
      <c r="AR315" s="180"/>
      <c r="AS315" s="180"/>
      <c r="AT315" s="180"/>
      <c r="AU315" s="180"/>
      <c r="AV315" s="180"/>
      <c r="AW315" s="180"/>
      <c r="AX315" s="180"/>
      <c r="AY315" s="180"/>
      <c r="AZ315" s="180"/>
      <c r="BA315" s="180"/>
      <c r="BB315" s="180"/>
      <c r="BC315" s="180"/>
      <c r="BD315" s="180"/>
      <c r="BE315" s="180"/>
      <c r="BF315" s="180"/>
      <c r="BG315" s="180"/>
      <c r="BH315" s="180"/>
      <c r="BI315" s="180"/>
      <c r="BJ315" s="180"/>
      <c r="BK315" s="180"/>
      <c r="BL315" s="180"/>
      <c r="BM315" s="180"/>
      <c r="BN315" s="180"/>
      <c r="BO315" s="180"/>
      <c r="BP315" s="180"/>
      <c r="BQ315" s="180"/>
      <c r="BR315" s="180"/>
      <c r="BS315" s="180"/>
      <c r="BT315" s="180"/>
      <c r="BU315" s="180"/>
      <c r="BV315" s="180"/>
      <c r="BW315" s="180"/>
      <c r="BX315" s="180"/>
      <c r="BY315" s="180"/>
      <c r="BZ315" s="180"/>
      <c r="CA315" s="180"/>
      <c r="CB315" s="180"/>
      <c r="CC315" s="180"/>
      <c r="CD315" s="180"/>
      <c r="CE315" s="180"/>
      <c r="CF315" s="180"/>
      <c r="CG315" s="180"/>
    </row>
    <row r="316" spans="2:85" s="28" customFormat="1" x14ac:dyDescent="0.35">
      <c r="B316" s="8"/>
      <c r="C316" s="8"/>
      <c r="D316" s="8"/>
      <c r="E316" s="8"/>
      <c r="F316" s="8"/>
      <c r="G316" s="8"/>
      <c r="H316" s="8"/>
      <c r="I316" s="8"/>
      <c r="J316" s="8"/>
      <c r="K316" s="8"/>
      <c r="L316" s="8"/>
      <c r="M316" s="8"/>
      <c r="N316" s="8"/>
      <c r="O316" s="8"/>
      <c r="P316" s="8"/>
      <c r="Q316" s="8"/>
      <c r="R316" s="8"/>
      <c r="S316" s="8"/>
      <c r="T316" s="8"/>
      <c r="U316" s="8"/>
      <c r="V316" s="8"/>
      <c r="W316" s="8"/>
      <c r="AB316" s="180"/>
      <c r="AC316" s="180"/>
      <c r="AD316" s="180"/>
      <c r="AE316" s="180"/>
      <c r="AF316" s="180"/>
      <c r="AG316" s="180"/>
      <c r="AH316" s="180"/>
      <c r="AI316" s="180"/>
      <c r="AJ316" s="180"/>
      <c r="AK316" s="180"/>
      <c r="AL316" s="180"/>
      <c r="AM316" s="180"/>
      <c r="AN316" s="180"/>
      <c r="AO316" s="180"/>
      <c r="AP316" s="180"/>
      <c r="AQ316" s="180"/>
      <c r="AR316" s="180"/>
      <c r="AS316" s="180"/>
      <c r="AT316" s="180"/>
      <c r="AU316" s="180"/>
      <c r="AV316" s="180"/>
      <c r="AW316" s="180"/>
      <c r="AX316" s="180"/>
      <c r="AY316" s="180"/>
      <c r="AZ316" s="180"/>
      <c r="BA316" s="180"/>
      <c r="BB316" s="180"/>
      <c r="BC316" s="180"/>
      <c r="BD316" s="180"/>
      <c r="BE316" s="180"/>
      <c r="BF316" s="180"/>
      <c r="BG316" s="180"/>
      <c r="BH316" s="180"/>
      <c r="BI316" s="180"/>
      <c r="BJ316" s="180"/>
      <c r="BK316" s="180"/>
      <c r="BL316" s="180"/>
      <c r="BM316" s="180"/>
      <c r="BN316" s="180"/>
      <c r="BO316" s="180"/>
      <c r="BP316" s="180"/>
      <c r="BQ316" s="180"/>
      <c r="BR316" s="180"/>
      <c r="BS316" s="180"/>
      <c r="BT316" s="180"/>
      <c r="BU316" s="180"/>
      <c r="BV316" s="180"/>
      <c r="BW316" s="180"/>
      <c r="BX316" s="180"/>
      <c r="BY316" s="180"/>
      <c r="BZ316" s="180"/>
      <c r="CA316" s="180"/>
      <c r="CB316" s="180"/>
      <c r="CC316" s="180"/>
      <c r="CD316" s="180"/>
      <c r="CE316" s="180"/>
      <c r="CF316" s="180"/>
      <c r="CG316" s="180"/>
    </row>
    <row r="317" spans="2:85" s="28" customFormat="1" x14ac:dyDescent="0.35">
      <c r="B317" s="8"/>
      <c r="C317" s="8"/>
      <c r="D317" s="8"/>
      <c r="E317" s="8"/>
      <c r="F317" s="8"/>
      <c r="G317" s="8"/>
      <c r="H317" s="8"/>
      <c r="I317" s="8"/>
      <c r="J317" s="8"/>
      <c r="K317" s="8"/>
      <c r="L317" s="8"/>
      <c r="M317" s="8"/>
      <c r="N317" s="8"/>
      <c r="O317" s="8"/>
      <c r="P317" s="8"/>
      <c r="Q317" s="8"/>
      <c r="R317" s="8"/>
      <c r="S317" s="8"/>
      <c r="T317" s="8"/>
      <c r="U317" s="8"/>
      <c r="V317" s="8"/>
      <c r="W317" s="8"/>
      <c r="AB317" s="180"/>
      <c r="AC317" s="180"/>
      <c r="AD317" s="180"/>
      <c r="AE317" s="180"/>
      <c r="AF317" s="180"/>
      <c r="AG317" s="180"/>
      <c r="AH317" s="180"/>
      <c r="AI317" s="180"/>
      <c r="AJ317" s="180"/>
      <c r="AK317" s="180"/>
      <c r="AL317" s="180"/>
      <c r="AM317" s="180"/>
      <c r="AN317" s="180"/>
      <c r="AO317" s="180"/>
      <c r="AP317" s="180"/>
      <c r="AQ317" s="180"/>
      <c r="AR317" s="180"/>
      <c r="AS317" s="180"/>
      <c r="AT317" s="180"/>
      <c r="AU317" s="180"/>
      <c r="AV317" s="180"/>
      <c r="AW317" s="180"/>
      <c r="AX317" s="180"/>
      <c r="AY317" s="180"/>
      <c r="AZ317" s="180"/>
      <c r="BA317" s="180"/>
      <c r="BB317" s="180"/>
      <c r="BC317" s="180"/>
      <c r="BD317" s="180"/>
      <c r="BE317" s="180"/>
      <c r="BF317" s="180"/>
      <c r="BG317" s="180"/>
      <c r="BH317" s="180"/>
      <c r="BI317" s="180"/>
      <c r="BJ317" s="180"/>
      <c r="BK317" s="180"/>
      <c r="BL317" s="180"/>
      <c r="BM317" s="180"/>
      <c r="BN317" s="180"/>
      <c r="BO317" s="180"/>
      <c r="BP317" s="180"/>
      <c r="BQ317" s="180"/>
      <c r="BR317" s="180"/>
      <c r="BS317" s="180"/>
      <c r="BT317" s="180"/>
      <c r="BU317" s="180"/>
      <c r="BV317" s="180"/>
      <c r="BW317" s="180"/>
      <c r="BX317" s="180"/>
      <c r="BY317" s="180"/>
      <c r="BZ317" s="180"/>
      <c r="CA317" s="180"/>
      <c r="CB317" s="180"/>
      <c r="CC317" s="180"/>
      <c r="CD317" s="180"/>
      <c r="CE317" s="180"/>
      <c r="CF317" s="180"/>
      <c r="CG317" s="180"/>
    </row>
    <row r="318" spans="2:85" s="28" customFormat="1" x14ac:dyDescent="0.35">
      <c r="B318" s="8"/>
      <c r="C318" s="8"/>
      <c r="D318" s="8"/>
      <c r="E318" s="8"/>
      <c r="F318" s="8"/>
      <c r="G318" s="8"/>
      <c r="H318" s="8"/>
      <c r="I318" s="8"/>
      <c r="J318" s="8"/>
      <c r="K318" s="8"/>
      <c r="L318" s="8"/>
      <c r="M318" s="8"/>
      <c r="N318" s="8"/>
      <c r="O318" s="8"/>
      <c r="P318" s="8"/>
      <c r="Q318" s="8"/>
      <c r="R318" s="8"/>
      <c r="S318" s="8"/>
      <c r="T318" s="8"/>
      <c r="U318" s="8"/>
      <c r="V318" s="8"/>
      <c r="W318" s="8"/>
      <c r="AB318" s="180"/>
      <c r="AC318" s="180"/>
      <c r="AD318" s="180"/>
      <c r="AE318" s="180"/>
      <c r="AF318" s="180"/>
      <c r="AG318" s="180"/>
      <c r="AH318" s="180"/>
      <c r="AI318" s="180"/>
      <c r="AJ318" s="180"/>
      <c r="AK318" s="180"/>
      <c r="AL318" s="180"/>
      <c r="AM318" s="180"/>
      <c r="AN318" s="180"/>
      <c r="AO318" s="180"/>
      <c r="AP318" s="180"/>
      <c r="AQ318" s="180"/>
      <c r="AR318" s="180"/>
      <c r="AS318" s="180"/>
      <c r="AT318" s="180"/>
      <c r="AU318" s="180"/>
      <c r="AV318" s="180"/>
      <c r="AW318" s="180"/>
      <c r="AX318" s="180"/>
      <c r="AY318" s="180"/>
      <c r="AZ318" s="180"/>
      <c r="BA318" s="180"/>
      <c r="BB318" s="180"/>
      <c r="BC318" s="180"/>
      <c r="BD318" s="180"/>
      <c r="BE318" s="180"/>
      <c r="BF318" s="180"/>
      <c r="BG318" s="180"/>
      <c r="BH318" s="180"/>
      <c r="BI318" s="180"/>
      <c r="BJ318" s="180"/>
      <c r="BK318" s="180"/>
      <c r="BL318" s="180"/>
      <c r="BM318" s="180"/>
      <c r="BN318" s="180"/>
      <c r="BO318" s="180"/>
      <c r="BP318" s="180"/>
      <c r="BQ318" s="180"/>
      <c r="BR318" s="180"/>
      <c r="BS318" s="180"/>
      <c r="BT318" s="180"/>
      <c r="BU318" s="180"/>
      <c r="BV318" s="180"/>
      <c r="BW318" s="180"/>
      <c r="BX318" s="180"/>
      <c r="BY318" s="180"/>
      <c r="BZ318" s="180"/>
      <c r="CA318" s="180"/>
      <c r="CB318" s="180"/>
      <c r="CC318" s="180"/>
      <c r="CD318" s="180"/>
      <c r="CE318" s="180"/>
      <c r="CF318" s="180"/>
      <c r="CG318" s="180"/>
    </row>
    <row r="319" spans="2:85" s="28" customFormat="1" x14ac:dyDescent="0.35">
      <c r="B319" s="8"/>
      <c r="C319" s="8"/>
      <c r="D319" s="8"/>
      <c r="E319" s="8"/>
      <c r="F319" s="8"/>
      <c r="G319" s="8"/>
      <c r="H319" s="8"/>
      <c r="I319" s="8"/>
      <c r="J319" s="8"/>
      <c r="K319" s="8"/>
      <c r="L319" s="8"/>
      <c r="M319" s="8"/>
      <c r="N319" s="8"/>
      <c r="O319" s="8"/>
      <c r="P319" s="8"/>
      <c r="Q319" s="8"/>
      <c r="R319" s="8"/>
      <c r="S319" s="8"/>
      <c r="T319" s="8"/>
      <c r="U319" s="8"/>
      <c r="V319" s="8"/>
      <c r="W319" s="8"/>
      <c r="AB319" s="180"/>
      <c r="AC319" s="180"/>
      <c r="AD319" s="180"/>
      <c r="AE319" s="180"/>
      <c r="AF319" s="180"/>
      <c r="AG319" s="180"/>
      <c r="AH319" s="180"/>
      <c r="AI319" s="180"/>
      <c r="AJ319" s="180"/>
      <c r="AK319" s="180"/>
      <c r="AL319" s="180"/>
      <c r="AM319" s="180"/>
      <c r="AN319" s="180"/>
      <c r="AO319" s="180"/>
      <c r="AP319" s="180"/>
      <c r="AQ319" s="180"/>
      <c r="AR319" s="180"/>
      <c r="AS319" s="180"/>
      <c r="AT319" s="180"/>
      <c r="AU319" s="180"/>
      <c r="AV319" s="180"/>
      <c r="AW319" s="180"/>
      <c r="AX319" s="180"/>
      <c r="AY319" s="180"/>
      <c r="AZ319" s="180"/>
      <c r="BA319" s="180"/>
      <c r="BB319" s="180"/>
      <c r="BC319" s="180"/>
      <c r="BD319" s="180"/>
      <c r="BE319" s="180"/>
      <c r="BF319" s="180"/>
      <c r="BG319" s="180"/>
      <c r="BH319" s="180"/>
      <c r="BI319" s="180"/>
      <c r="BJ319" s="180"/>
      <c r="BK319" s="180"/>
      <c r="BL319" s="180"/>
      <c r="BM319" s="180"/>
      <c r="BN319" s="180"/>
      <c r="BO319" s="180"/>
      <c r="BP319" s="180"/>
      <c r="BQ319" s="180"/>
      <c r="BR319" s="180"/>
      <c r="BS319" s="180"/>
      <c r="BT319" s="180"/>
      <c r="BU319" s="180"/>
      <c r="BV319" s="180"/>
      <c r="BW319" s="180"/>
      <c r="BX319" s="180"/>
      <c r="BY319" s="180"/>
      <c r="BZ319" s="180"/>
      <c r="CA319" s="180"/>
      <c r="CB319" s="180"/>
      <c r="CC319" s="180"/>
      <c r="CD319" s="180"/>
      <c r="CE319" s="180"/>
      <c r="CF319" s="180"/>
      <c r="CG319" s="180"/>
    </row>
    <row r="320" spans="2:85" s="28" customFormat="1" x14ac:dyDescent="0.35">
      <c r="B320" s="8"/>
      <c r="C320" s="8"/>
      <c r="D320" s="8"/>
      <c r="E320" s="8"/>
      <c r="F320" s="8"/>
      <c r="G320" s="8"/>
      <c r="H320" s="8"/>
      <c r="I320" s="8"/>
      <c r="J320" s="8"/>
      <c r="K320" s="8"/>
      <c r="L320" s="8"/>
      <c r="M320" s="8"/>
      <c r="N320" s="8"/>
      <c r="O320" s="8"/>
      <c r="P320" s="8"/>
      <c r="Q320" s="8"/>
      <c r="R320" s="8"/>
      <c r="S320" s="8"/>
      <c r="T320" s="8"/>
      <c r="U320" s="8"/>
      <c r="V320" s="8"/>
      <c r="W320" s="8"/>
      <c r="AB320" s="180"/>
      <c r="AC320" s="180"/>
      <c r="AD320" s="180"/>
      <c r="AE320" s="180"/>
      <c r="AF320" s="180"/>
      <c r="AG320" s="180"/>
      <c r="AH320" s="180"/>
      <c r="AI320" s="180"/>
      <c r="AJ320" s="180"/>
      <c r="AK320" s="180"/>
      <c r="AL320" s="180"/>
      <c r="AM320" s="180"/>
      <c r="AN320" s="180"/>
      <c r="AO320" s="180"/>
      <c r="AP320" s="180"/>
      <c r="AQ320" s="180"/>
      <c r="AR320" s="180"/>
      <c r="AS320" s="180"/>
      <c r="AT320" s="180"/>
      <c r="AU320" s="180"/>
      <c r="AV320" s="180"/>
      <c r="AW320" s="180"/>
      <c r="AX320" s="180"/>
      <c r="AY320" s="180"/>
      <c r="AZ320" s="180"/>
      <c r="BA320" s="180"/>
      <c r="BB320" s="180"/>
      <c r="BC320" s="180"/>
      <c r="BD320" s="180"/>
      <c r="BE320" s="180"/>
      <c r="BF320" s="180"/>
      <c r="BG320" s="180"/>
      <c r="BH320" s="180"/>
      <c r="BI320" s="180"/>
      <c r="BJ320" s="180"/>
      <c r="BK320" s="180"/>
      <c r="BL320" s="180"/>
      <c r="BM320" s="180"/>
      <c r="BN320" s="180"/>
      <c r="BO320" s="180"/>
      <c r="BP320" s="180"/>
      <c r="BQ320" s="180"/>
      <c r="BR320" s="180"/>
      <c r="BS320" s="180"/>
      <c r="BT320" s="180"/>
      <c r="BU320" s="180"/>
      <c r="BV320" s="180"/>
      <c r="BW320" s="180"/>
      <c r="BX320" s="180"/>
      <c r="BY320" s="180"/>
      <c r="BZ320" s="180"/>
      <c r="CA320" s="180"/>
      <c r="CB320" s="180"/>
      <c r="CC320" s="180"/>
      <c r="CD320" s="180"/>
      <c r="CE320" s="180"/>
      <c r="CF320" s="180"/>
      <c r="CG320" s="180"/>
    </row>
    <row r="321" spans="2:85" s="28" customFormat="1" x14ac:dyDescent="0.35">
      <c r="B321" s="8"/>
      <c r="C321" s="8"/>
      <c r="D321" s="8"/>
      <c r="E321" s="8"/>
      <c r="F321" s="8"/>
      <c r="G321" s="8"/>
      <c r="H321" s="8"/>
      <c r="I321" s="8"/>
      <c r="J321" s="8"/>
      <c r="K321" s="8"/>
      <c r="L321" s="8"/>
      <c r="M321" s="8"/>
      <c r="N321" s="8"/>
      <c r="O321" s="8"/>
      <c r="P321" s="8"/>
      <c r="Q321" s="8"/>
      <c r="R321" s="8"/>
      <c r="S321" s="8"/>
      <c r="T321" s="8"/>
      <c r="U321" s="8"/>
      <c r="V321" s="8"/>
      <c r="W321" s="8"/>
      <c r="AB321" s="180"/>
      <c r="AC321" s="180"/>
      <c r="AD321" s="180"/>
      <c r="AE321" s="180"/>
      <c r="AF321" s="180"/>
      <c r="AG321" s="180"/>
      <c r="AH321" s="180"/>
      <c r="AI321" s="180"/>
      <c r="AJ321" s="180"/>
      <c r="AK321" s="180"/>
      <c r="AL321" s="180"/>
      <c r="AM321" s="180"/>
      <c r="AN321" s="180"/>
      <c r="AO321" s="180"/>
      <c r="AP321" s="180"/>
      <c r="AQ321" s="180"/>
      <c r="AR321" s="180"/>
      <c r="AS321" s="180"/>
      <c r="AT321" s="180"/>
      <c r="AU321" s="180"/>
      <c r="AV321" s="180"/>
      <c r="AW321" s="180"/>
      <c r="AX321" s="180"/>
      <c r="AY321" s="180"/>
      <c r="AZ321" s="180"/>
      <c r="BA321" s="180"/>
      <c r="BB321" s="180"/>
      <c r="BC321" s="180"/>
      <c r="BD321" s="180"/>
      <c r="BE321" s="180"/>
      <c r="BF321" s="180"/>
      <c r="BG321" s="180"/>
      <c r="BH321" s="180"/>
      <c r="BI321" s="180"/>
      <c r="BJ321" s="180"/>
      <c r="BK321" s="180"/>
      <c r="BL321" s="180"/>
      <c r="BM321" s="180"/>
      <c r="BN321" s="180"/>
      <c r="BO321" s="180"/>
      <c r="BP321" s="180"/>
      <c r="BQ321" s="180"/>
      <c r="BR321" s="180"/>
      <c r="BS321" s="180"/>
      <c r="BT321" s="180"/>
      <c r="BU321" s="180"/>
      <c r="BV321" s="180"/>
      <c r="BW321" s="180"/>
      <c r="BX321" s="180"/>
      <c r="BY321" s="180"/>
      <c r="BZ321" s="180"/>
      <c r="CA321" s="180"/>
      <c r="CB321" s="180"/>
      <c r="CC321" s="180"/>
      <c r="CD321" s="180"/>
      <c r="CE321" s="180"/>
      <c r="CF321" s="180"/>
      <c r="CG321" s="180"/>
    </row>
    <row r="322" spans="2:85" s="28" customFormat="1" x14ac:dyDescent="0.35">
      <c r="B322" s="8"/>
      <c r="C322" s="8"/>
      <c r="D322" s="8"/>
      <c r="E322" s="8"/>
      <c r="F322" s="8"/>
      <c r="G322" s="8"/>
      <c r="H322" s="8"/>
      <c r="I322" s="8"/>
      <c r="J322" s="8"/>
      <c r="K322" s="8"/>
      <c r="L322" s="8"/>
      <c r="M322" s="8"/>
      <c r="N322" s="8"/>
      <c r="O322" s="8"/>
      <c r="P322" s="8"/>
      <c r="Q322" s="8"/>
      <c r="R322" s="8"/>
      <c r="S322" s="8"/>
      <c r="T322" s="8"/>
      <c r="U322" s="8"/>
      <c r="V322" s="8"/>
      <c r="W322" s="8"/>
      <c r="AB322" s="180"/>
      <c r="AC322" s="180"/>
      <c r="AD322" s="180"/>
      <c r="AE322" s="180"/>
      <c r="AF322" s="180"/>
      <c r="AG322" s="180"/>
      <c r="AH322" s="180"/>
      <c r="AI322" s="180"/>
      <c r="AJ322" s="180"/>
      <c r="AK322" s="180"/>
      <c r="AL322" s="180"/>
      <c r="AM322" s="180"/>
      <c r="AN322" s="180"/>
      <c r="AO322" s="180"/>
      <c r="AP322" s="180"/>
      <c r="AQ322" s="180"/>
      <c r="AR322" s="180"/>
      <c r="AS322" s="180"/>
      <c r="AT322" s="180"/>
      <c r="AU322" s="180"/>
      <c r="AV322" s="180"/>
      <c r="AW322" s="180"/>
      <c r="AX322" s="180"/>
      <c r="AY322" s="180"/>
      <c r="AZ322" s="180"/>
      <c r="BA322" s="180"/>
      <c r="BB322" s="180"/>
      <c r="BC322" s="180"/>
      <c r="BD322" s="180"/>
      <c r="BE322" s="180"/>
      <c r="BF322" s="180"/>
      <c r="BG322" s="180"/>
      <c r="BH322" s="180"/>
      <c r="BI322" s="180"/>
      <c r="BJ322" s="180"/>
      <c r="BK322" s="180"/>
      <c r="BL322" s="180"/>
      <c r="BM322" s="180"/>
      <c r="BN322" s="180"/>
      <c r="BO322" s="180"/>
      <c r="BP322" s="180"/>
      <c r="BQ322" s="180"/>
      <c r="BR322" s="180"/>
      <c r="BS322" s="180"/>
      <c r="BT322" s="180"/>
      <c r="BU322" s="180"/>
      <c r="BV322" s="180"/>
      <c r="BW322" s="180"/>
      <c r="BX322" s="180"/>
      <c r="BY322" s="180"/>
      <c r="BZ322" s="180"/>
      <c r="CA322" s="180"/>
      <c r="CB322" s="180"/>
      <c r="CC322" s="180"/>
      <c r="CD322" s="180"/>
      <c r="CE322" s="180"/>
      <c r="CF322" s="180"/>
      <c r="CG322" s="180"/>
    </row>
    <row r="323" spans="2:85" s="28" customFormat="1" x14ac:dyDescent="0.35">
      <c r="B323" s="8"/>
      <c r="C323" s="8"/>
      <c r="D323" s="8"/>
      <c r="E323" s="8"/>
      <c r="F323" s="8"/>
      <c r="G323" s="8"/>
      <c r="H323" s="8"/>
      <c r="I323" s="8"/>
      <c r="J323" s="8"/>
      <c r="K323" s="8"/>
      <c r="L323" s="8"/>
      <c r="M323" s="8"/>
      <c r="N323" s="8"/>
      <c r="O323" s="8"/>
      <c r="P323" s="8"/>
      <c r="Q323" s="8"/>
      <c r="R323" s="8"/>
      <c r="S323" s="8"/>
      <c r="T323" s="8"/>
      <c r="U323" s="8"/>
      <c r="V323" s="8"/>
      <c r="W323" s="8"/>
      <c r="AB323" s="180"/>
      <c r="AC323" s="180"/>
      <c r="AD323" s="180"/>
      <c r="AE323" s="180"/>
      <c r="AF323" s="180"/>
      <c r="AG323" s="180"/>
      <c r="AH323" s="180"/>
      <c r="AI323" s="180"/>
      <c r="AJ323" s="180"/>
      <c r="AK323" s="180"/>
      <c r="AL323" s="180"/>
      <c r="AM323" s="180"/>
      <c r="AN323" s="180"/>
      <c r="AO323" s="180"/>
      <c r="AP323" s="180"/>
      <c r="AQ323" s="180"/>
      <c r="AR323" s="180"/>
      <c r="AS323" s="180"/>
      <c r="AT323" s="180"/>
      <c r="AU323" s="180"/>
      <c r="AV323" s="180"/>
      <c r="AW323" s="180"/>
      <c r="AX323" s="180"/>
      <c r="AY323" s="180"/>
      <c r="AZ323" s="180"/>
      <c r="BA323" s="180"/>
      <c r="BB323" s="180"/>
      <c r="BC323" s="180"/>
      <c r="BD323" s="180"/>
      <c r="BE323" s="180"/>
      <c r="BF323" s="180"/>
      <c r="BG323" s="180"/>
      <c r="BH323" s="180"/>
      <c r="BI323" s="180"/>
      <c r="BJ323" s="180"/>
      <c r="BK323" s="180"/>
      <c r="BL323" s="180"/>
      <c r="BM323" s="180"/>
      <c r="BN323" s="180"/>
      <c r="BO323" s="180"/>
      <c r="BP323" s="180"/>
      <c r="BQ323" s="180"/>
      <c r="BR323" s="180"/>
      <c r="BS323" s="180"/>
      <c r="BT323" s="180"/>
      <c r="BU323" s="180"/>
      <c r="BV323" s="180"/>
      <c r="BW323" s="180"/>
      <c r="BX323" s="180"/>
      <c r="BY323" s="180"/>
      <c r="BZ323" s="180"/>
      <c r="CA323" s="180"/>
      <c r="CB323" s="180"/>
      <c r="CC323" s="180"/>
      <c r="CD323" s="180"/>
      <c r="CE323" s="180"/>
      <c r="CF323" s="180"/>
      <c r="CG323" s="180"/>
    </row>
    <row r="324" spans="2:85" s="28" customFormat="1" x14ac:dyDescent="0.35">
      <c r="B324" s="8"/>
      <c r="C324" s="8"/>
      <c r="D324" s="8"/>
      <c r="E324" s="8"/>
      <c r="F324" s="8"/>
      <c r="G324" s="8"/>
      <c r="H324" s="8"/>
      <c r="I324" s="8"/>
      <c r="J324" s="8"/>
      <c r="K324" s="8"/>
      <c r="L324" s="8"/>
      <c r="M324" s="8"/>
      <c r="N324" s="8"/>
      <c r="O324" s="8"/>
      <c r="P324" s="8"/>
      <c r="Q324" s="8"/>
      <c r="R324" s="8"/>
      <c r="S324" s="8"/>
      <c r="T324" s="8"/>
      <c r="U324" s="8"/>
      <c r="V324" s="8"/>
      <c r="W324" s="8"/>
      <c r="AB324" s="180"/>
      <c r="AC324" s="180"/>
      <c r="AD324" s="180"/>
      <c r="AE324" s="180"/>
      <c r="AF324" s="180"/>
      <c r="AG324" s="180"/>
      <c r="AH324" s="180"/>
      <c r="AI324" s="180"/>
      <c r="AJ324" s="180"/>
      <c r="AK324" s="180"/>
      <c r="AL324" s="180"/>
      <c r="AM324" s="180"/>
      <c r="AN324" s="180"/>
      <c r="AO324" s="180"/>
      <c r="AP324" s="180"/>
      <c r="AQ324" s="180"/>
      <c r="AR324" s="180"/>
      <c r="AS324" s="180"/>
      <c r="AT324" s="180"/>
      <c r="AU324" s="180"/>
      <c r="AV324" s="180"/>
      <c r="AW324" s="180"/>
      <c r="AX324" s="180"/>
      <c r="AY324" s="180"/>
      <c r="AZ324" s="180"/>
      <c r="BA324" s="180"/>
      <c r="BB324" s="180"/>
      <c r="BC324" s="180"/>
      <c r="BD324" s="180"/>
      <c r="BE324" s="180"/>
      <c r="BF324" s="180"/>
      <c r="BG324" s="180"/>
      <c r="BH324" s="180"/>
      <c r="BI324" s="180"/>
      <c r="BJ324" s="180"/>
      <c r="BK324" s="180"/>
      <c r="BL324" s="180"/>
      <c r="BM324" s="180"/>
      <c r="BN324" s="180"/>
      <c r="BO324" s="180"/>
      <c r="BP324" s="180"/>
      <c r="BQ324" s="180"/>
      <c r="BR324" s="180"/>
      <c r="BS324" s="180"/>
      <c r="BT324" s="180"/>
      <c r="BU324" s="180"/>
      <c r="BV324" s="180"/>
      <c r="BW324" s="180"/>
      <c r="BX324" s="180"/>
      <c r="BY324" s="180"/>
      <c r="BZ324" s="180"/>
      <c r="CA324" s="180"/>
      <c r="CB324" s="180"/>
      <c r="CC324" s="180"/>
      <c r="CD324" s="180"/>
      <c r="CE324" s="180"/>
      <c r="CF324" s="180"/>
      <c r="CG324" s="180"/>
    </row>
    <row r="325" spans="2:85" s="28" customFormat="1" x14ac:dyDescent="0.35">
      <c r="B325" s="8"/>
      <c r="C325" s="8"/>
      <c r="D325" s="8"/>
      <c r="E325" s="8"/>
      <c r="F325" s="8"/>
      <c r="G325" s="8"/>
      <c r="H325" s="8"/>
      <c r="I325" s="8"/>
      <c r="J325" s="8"/>
      <c r="K325" s="8"/>
      <c r="L325" s="8"/>
      <c r="M325" s="8"/>
      <c r="N325" s="8"/>
      <c r="O325" s="8"/>
      <c r="P325" s="8"/>
      <c r="Q325" s="8"/>
      <c r="R325" s="8"/>
      <c r="S325" s="8"/>
      <c r="T325" s="8"/>
      <c r="U325" s="8"/>
      <c r="V325" s="8"/>
      <c r="W325" s="8"/>
      <c r="AB325" s="180"/>
      <c r="AC325" s="180"/>
      <c r="AD325" s="180"/>
      <c r="AE325" s="180"/>
      <c r="AF325" s="180"/>
      <c r="AG325" s="180"/>
      <c r="AH325" s="180"/>
      <c r="AI325" s="180"/>
      <c r="AJ325" s="180"/>
      <c r="AK325" s="180"/>
      <c r="AL325" s="180"/>
      <c r="AM325" s="180"/>
      <c r="AN325" s="180"/>
      <c r="AO325" s="180"/>
      <c r="AP325" s="180"/>
      <c r="AQ325" s="180"/>
      <c r="AR325" s="180"/>
      <c r="AS325" s="180"/>
      <c r="AT325" s="180"/>
      <c r="AU325" s="180"/>
      <c r="AV325" s="180"/>
      <c r="AW325" s="180"/>
      <c r="AX325" s="180"/>
      <c r="AY325" s="180"/>
      <c r="AZ325" s="180"/>
      <c r="BA325" s="180"/>
      <c r="BB325" s="180"/>
      <c r="BC325" s="180"/>
      <c r="BD325" s="180"/>
      <c r="BE325" s="180"/>
      <c r="BF325" s="180"/>
      <c r="BG325" s="180"/>
      <c r="BH325" s="180"/>
      <c r="BI325" s="180"/>
      <c r="BJ325" s="180"/>
      <c r="BK325" s="180"/>
      <c r="BL325" s="180"/>
      <c r="BM325" s="180"/>
      <c r="BN325" s="180"/>
      <c r="BO325" s="180"/>
      <c r="BP325" s="180"/>
      <c r="BQ325" s="180"/>
      <c r="BR325" s="180"/>
      <c r="BS325" s="180"/>
      <c r="BT325" s="180"/>
      <c r="BU325" s="180"/>
      <c r="BV325" s="180"/>
      <c r="BW325" s="180"/>
      <c r="BX325" s="180"/>
      <c r="BY325" s="180"/>
      <c r="BZ325" s="180"/>
      <c r="CA325" s="180"/>
      <c r="CB325" s="180"/>
      <c r="CC325" s="180"/>
      <c r="CD325" s="180"/>
      <c r="CE325" s="180"/>
      <c r="CF325" s="180"/>
      <c r="CG325" s="180"/>
    </row>
    <row r="326" spans="2:85" s="28" customFormat="1" x14ac:dyDescent="0.35">
      <c r="B326" s="8"/>
      <c r="C326" s="8"/>
      <c r="D326" s="8"/>
      <c r="E326" s="8"/>
      <c r="F326" s="8"/>
      <c r="G326" s="8"/>
      <c r="H326" s="8"/>
      <c r="I326" s="8"/>
      <c r="J326" s="8"/>
      <c r="K326" s="8"/>
      <c r="L326" s="8"/>
      <c r="M326" s="8"/>
      <c r="N326" s="8"/>
      <c r="O326" s="8"/>
      <c r="P326" s="8"/>
      <c r="Q326" s="8"/>
      <c r="R326" s="8"/>
      <c r="S326" s="8"/>
      <c r="T326" s="8"/>
      <c r="U326" s="8"/>
      <c r="V326" s="8"/>
      <c r="W326" s="8"/>
      <c r="AB326" s="180"/>
      <c r="AC326" s="180"/>
      <c r="AD326" s="180"/>
      <c r="AE326" s="180"/>
      <c r="AF326" s="180"/>
      <c r="AG326" s="180"/>
      <c r="AH326" s="180"/>
      <c r="AI326" s="180"/>
      <c r="AJ326" s="180"/>
      <c r="AK326" s="180"/>
      <c r="AL326" s="180"/>
      <c r="AM326" s="180"/>
      <c r="AN326" s="180"/>
      <c r="AO326" s="180"/>
      <c r="AP326" s="180"/>
      <c r="AQ326" s="180"/>
      <c r="AR326" s="180"/>
      <c r="AS326" s="180"/>
      <c r="AT326" s="180"/>
      <c r="AU326" s="180"/>
      <c r="AV326" s="180"/>
      <c r="AW326" s="180"/>
      <c r="AX326" s="180"/>
      <c r="AY326" s="180"/>
      <c r="AZ326" s="180"/>
      <c r="BA326" s="180"/>
      <c r="BB326" s="180"/>
      <c r="BC326" s="180"/>
      <c r="BD326" s="180"/>
      <c r="BE326" s="180"/>
      <c r="BF326" s="180"/>
      <c r="BG326" s="180"/>
      <c r="BH326" s="180"/>
      <c r="BI326" s="180"/>
      <c r="BJ326" s="180"/>
      <c r="BK326" s="180"/>
      <c r="BL326" s="180"/>
      <c r="BM326" s="180"/>
      <c r="BN326" s="180"/>
      <c r="BO326" s="180"/>
      <c r="BP326" s="180"/>
      <c r="BQ326" s="180"/>
      <c r="BR326" s="180"/>
      <c r="BS326" s="180"/>
      <c r="BT326" s="180"/>
      <c r="BU326" s="180"/>
      <c r="BV326" s="180"/>
      <c r="BW326" s="180"/>
      <c r="BX326" s="180"/>
      <c r="BY326" s="180"/>
      <c r="BZ326" s="180"/>
      <c r="CA326" s="180"/>
      <c r="CB326" s="180"/>
      <c r="CC326" s="180"/>
      <c r="CD326" s="180"/>
      <c r="CE326" s="180"/>
      <c r="CF326" s="180"/>
      <c r="CG326" s="180"/>
    </row>
    <row r="327" spans="2:85" s="28" customFormat="1" x14ac:dyDescent="0.35">
      <c r="B327" s="8"/>
      <c r="C327" s="8"/>
      <c r="D327" s="8"/>
      <c r="E327" s="8"/>
      <c r="F327" s="8"/>
      <c r="G327" s="8"/>
      <c r="H327" s="8"/>
      <c r="I327" s="8"/>
      <c r="J327" s="8"/>
      <c r="K327" s="8"/>
      <c r="L327" s="8"/>
      <c r="M327" s="8"/>
      <c r="N327" s="8"/>
      <c r="O327" s="8"/>
      <c r="P327" s="8"/>
      <c r="Q327" s="8"/>
      <c r="R327" s="8"/>
      <c r="S327" s="8"/>
      <c r="T327" s="8"/>
      <c r="U327" s="8"/>
      <c r="V327" s="8"/>
      <c r="W327" s="8"/>
      <c r="AB327" s="180"/>
      <c r="AC327" s="180"/>
      <c r="AD327" s="180"/>
      <c r="AE327" s="180"/>
      <c r="AF327" s="180"/>
      <c r="AG327" s="180"/>
      <c r="AH327" s="180"/>
      <c r="AI327" s="180"/>
      <c r="AJ327" s="180"/>
      <c r="AK327" s="180"/>
      <c r="AL327" s="180"/>
      <c r="AM327" s="180"/>
      <c r="AN327" s="180"/>
      <c r="AO327" s="180"/>
      <c r="AP327" s="180"/>
      <c r="AQ327" s="180"/>
      <c r="AR327" s="180"/>
      <c r="AS327" s="180"/>
      <c r="AT327" s="180"/>
      <c r="AU327" s="180"/>
      <c r="AV327" s="180"/>
      <c r="AW327" s="180"/>
      <c r="AX327" s="180"/>
      <c r="AY327" s="180"/>
      <c r="AZ327" s="180"/>
      <c r="BA327" s="180"/>
      <c r="BB327" s="180"/>
      <c r="BC327" s="180"/>
      <c r="BD327" s="180"/>
      <c r="BE327" s="180"/>
      <c r="BF327" s="180"/>
      <c r="BG327" s="180"/>
      <c r="BH327" s="180"/>
      <c r="BI327" s="180"/>
      <c r="BJ327" s="180"/>
      <c r="BK327" s="180"/>
      <c r="BL327" s="180"/>
      <c r="BM327" s="180"/>
      <c r="BN327" s="180"/>
      <c r="BO327" s="180"/>
      <c r="BP327" s="180"/>
      <c r="BQ327" s="180"/>
      <c r="BR327" s="180"/>
      <c r="BS327" s="180"/>
      <c r="BT327" s="180"/>
      <c r="BU327" s="180"/>
      <c r="BV327" s="180"/>
      <c r="BW327" s="180"/>
      <c r="BX327" s="180"/>
      <c r="BY327" s="180"/>
      <c r="BZ327" s="180"/>
      <c r="CA327" s="180"/>
      <c r="CB327" s="180"/>
      <c r="CC327" s="180"/>
      <c r="CD327" s="180"/>
      <c r="CE327" s="180"/>
      <c r="CF327" s="180"/>
      <c r="CG327" s="180"/>
    </row>
    <row r="328" spans="2:85" s="28" customFormat="1" x14ac:dyDescent="0.35">
      <c r="B328" s="8"/>
      <c r="C328" s="8"/>
      <c r="D328" s="8"/>
      <c r="E328" s="8"/>
      <c r="F328" s="8"/>
      <c r="G328" s="8"/>
      <c r="H328" s="8"/>
      <c r="I328" s="8"/>
      <c r="J328" s="8"/>
      <c r="K328" s="8"/>
      <c r="L328" s="8"/>
      <c r="M328" s="8"/>
      <c r="N328" s="8"/>
      <c r="O328" s="8"/>
      <c r="P328" s="8"/>
      <c r="Q328" s="8"/>
      <c r="R328" s="8"/>
      <c r="S328" s="8"/>
      <c r="T328" s="8"/>
      <c r="U328" s="8"/>
      <c r="V328" s="8"/>
      <c r="W328" s="8"/>
      <c r="AB328" s="180"/>
      <c r="AC328" s="180"/>
      <c r="AD328" s="180"/>
      <c r="AE328" s="180"/>
      <c r="AF328" s="180"/>
      <c r="AG328" s="180"/>
      <c r="AH328" s="180"/>
      <c r="AI328" s="180"/>
      <c r="AJ328" s="180"/>
      <c r="AK328" s="180"/>
      <c r="AL328" s="180"/>
      <c r="AM328" s="180"/>
      <c r="AN328" s="180"/>
      <c r="AO328" s="180"/>
      <c r="AP328" s="180"/>
      <c r="AQ328" s="180"/>
      <c r="AR328" s="180"/>
      <c r="AS328" s="180"/>
      <c r="AT328" s="180"/>
      <c r="AU328" s="180"/>
      <c r="AV328" s="180"/>
      <c r="AW328" s="180"/>
      <c r="AX328" s="180"/>
      <c r="AY328" s="180"/>
      <c r="AZ328" s="180"/>
      <c r="BA328" s="180"/>
      <c r="BB328" s="180"/>
      <c r="BC328" s="180"/>
      <c r="BD328" s="180"/>
      <c r="BE328" s="180"/>
      <c r="BF328" s="180"/>
      <c r="BG328" s="180"/>
      <c r="BH328" s="180"/>
      <c r="BI328" s="180"/>
      <c r="BJ328" s="180"/>
      <c r="BK328" s="180"/>
      <c r="BL328" s="180"/>
      <c r="BM328" s="180"/>
      <c r="BN328" s="180"/>
      <c r="BO328" s="180"/>
      <c r="BP328" s="180"/>
      <c r="BQ328" s="180"/>
      <c r="BR328" s="180"/>
      <c r="BS328" s="180"/>
      <c r="BT328" s="180"/>
      <c r="BU328" s="180"/>
      <c r="BV328" s="180"/>
      <c r="BW328" s="180"/>
      <c r="BX328" s="180"/>
      <c r="BY328" s="180"/>
      <c r="BZ328" s="180"/>
      <c r="CA328" s="180"/>
      <c r="CB328" s="180"/>
      <c r="CC328" s="180"/>
      <c r="CD328" s="180"/>
      <c r="CE328" s="180"/>
      <c r="CF328" s="180"/>
      <c r="CG328" s="180"/>
    </row>
    <row r="329" spans="2:85" s="28" customFormat="1" x14ac:dyDescent="0.35">
      <c r="B329" s="8"/>
      <c r="C329" s="8"/>
      <c r="D329" s="8"/>
      <c r="E329" s="8"/>
      <c r="F329" s="8"/>
      <c r="G329" s="8"/>
      <c r="H329" s="8"/>
      <c r="I329" s="8"/>
      <c r="J329" s="8"/>
      <c r="K329" s="8"/>
      <c r="L329" s="8"/>
      <c r="M329" s="8"/>
      <c r="N329" s="8"/>
      <c r="O329" s="8"/>
      <c r="P329" s="8"/>
      <c r="Q329" s="8"/>
      <c r="R329" s="8"/>
      <c r="S329" s="8"/>
      <c r="T329" s="8"/>
      <c r="U329" s="8"/>
      <c r="V329" s="8"/>
      <c r="W329" s="8"/>
      <c r="AB329" s="180"/>
      <c r="AC329" s="180"/>
      <c r="AD329" s="180"/>
      <c r="AE329" s="180"/>
      <c r="AF329" s="180"/>
      <c r="AG329" s="180"/>
      <c r="AH329" s="180"/>
      <c r="AI329" s="180"/>
      <c r="AJ329" s="180"/>
      <c r="AK329" s="180"/>
      <c r="AL329" s="180"/>
      <c r="AM329" s="180"/>
      <c r="AN329" s="180"/>
      <c r="AO329" s="180"/>
      <c r="AP329" s="180"/>
      <c r="AQ329" s="180"/>
      <c r="AR329" s="180"/>
      <c r="AS329" s="180"/>
      <c r="AT329" s="180"/>
      <c r="AU329" s="180"/>
      <c r="AV329" s="180"/>
      <c r="AW329" s="180"/>
      <c r="AX329" s="180"/>
      <c r="AY329" s="180"/>
      <c r="AZ329" s="180"/>
      <c r="BA329" s="180"/>
      <c r="BB329" s="180"/>
      <c r="BC329" s="180"/>
      <c r="BD329" s="180"/>
      <c r="BE329" s="180"/>
      <c r="BF329" s="180"/>
      <c r="BG329" s="180"/>
      <c r="BH329" s="180"/>
      <c r="BI329" s="180"/>
      <c r="BJ329" s="180"/>
      <c r="BK329" s="180"/>
      <c r="BL329" s="180"/>
      <c r="BM329" s="180"/>
      <c r="BN329" s="180"/>
      <c r="BO329" s="180"/>
      <c r="BP329" s="180"/>
      <c r="BQ329" s="180"/>
      <c r="BR329" s="180"/>
      <c r="BS329" s="180"/>
      <c r="BT329" s="180"/>
      <c r="BU329" s="180"/>
      <c r="BV329" s="180"/>
      <c r="BW329" s="180"/>
      <c r="BX329" s="180"/>
      <c r="BY329" s="180"/>
      <c r="BZ329" s="180"/>
      <c r="CA329" s="180"/>
      <c r="CB329" s="180"/>
      <c r="CC329" s="180"/>
      <c r="CD329" s="180"/>
      <c r="CE329" s="180"/>
      <c r="CF329" s="180"/>
      <c r="CG329" s="180"/>
    </row>
    <row r="330" spans="2:85" s="28" customFormat="1" x14ac:dyDescent="0.35">
      <c r="B330" s="8"/>
      <c r="C330" s="8"/>
      <c r="D330" s="8"/>
      <c r="E330" s="8"/>
      <c r="F330" s="8"/>
      <c r="G330" s="8"/>
      <c r="H330" s="8"/>
      <c r="I330" s="8"/>
      <c r="J330" s="8"/>
      <c r="K330" s="8"/>
      <c r="L330" s="8"/>
      <c r="M330" s="8"/>
      <c r="N330" s="8"/>
      <c r="O330" s="8"/>
      <c r="P330" s="8"/>
      <c r="Q330" s="8"/>
      <c r="R330" s="8"/>
      <c r="S330" s="8"/>
      <c r="T330" s="8"/>
      <c r="U330" s="8"/>
      <c r="V330" s="8"/>
      <c r="W330" s="8"/>
      <c r="AB330" s="180"/>
      <c r="AC330" s="180"/>
      <c r="AD330" s="180"/>
      <c r="AE330" s="180"/>
      <c r="AF330" s="180"/>
      <c r="AG330" s="180"/>
      <c r="AH330" s="180"/>
      <c r="AI330" s="180"/>
      <c r="AJ330" s="180"/>
      <c r="AK330" s="180"/>
      <c r="AL330" s="180"/>
      <c r="AM330" s="180"/>
      <c r="AN330" s="180"/>
      <c r="AO330" s="180"/>
      <c r="AP330" s="180"/>
      <c r="AQ330" s="180"/>
      <c r="AR330" s="180"/>
      <c r="AS330" s="180"/>
      <c r="AT330" s="180"/>
      <c r="AU330" s="180"/>
      <c r="AV330" s="180"/>
      <c r="AW330" s="180"/>
      <c r="AX330" s="180"/>
      <c r="AY330" s="180"/>
      <c r="AZ330" s="180"/>
      <c r="BA330" s="180"/>
      <c r="BB330" s="180"/>
      <c r="BC330" s="180"/>
      <c r="BD330" s="180"/>
      <c r="BE330" s="180"/>
      <c r="BF330" s="180"/>
      <c r="BG330" s="180"/>
      <c r="BH330" s="180"/>
      <c r="BI330" s="180"/>
      <c r="BJ330" s="180"/>
      <c r="BK330" s="180"/>
      <c r="BL330" s="180"/>
      <c r="BM330" s="180"/>
      <c r="BN330" s="180"/>
      <c r="BO330" s="180"/>
      <c r="BP330" s="180"/>
      <c r="BQ330" s="180"/>
      <c r="BR330" s="180"/>
      <c r="BS330" s="180"/>
      <c r="BT330" s="180"/>
      <c r="BU330" s="180"/>
      <c r="BV330" s="180"/>
      <c r="BW330" s="180"/>
      <c r="BX330" s="180"/>
      <c r="BY330" s="180"/>
      <c r="BZ330" s="180"/>
      <c r="CA330" s="180"/>
      <c r="CB330" s="180"/>
      <c r="CC330" s="180"/>
      <c r="CD330" s="180"/>
      <c r="CE330" s="180"/>
      <c r="CF330" s="180"/>
      <c r="CG330" s="180"/>
    </row>
    <row r="331" spans="2:85" s="28" customFormat="1" x14ac:dyDescent="0.35">
      <c r="B331" s="8"/>
      <c r="C331" s="8"/>
      <c r="D331" s="8"/>
      <c r="E331" s="8"/>
      <c r="F331" s="8"/>
      <c r="G331" s="8"/>
      <c r="H331" s="8"/>
      <c r="I331" s="8"/>
      <c r="J331" s="8"/>
      <c r="K331" s="8"/>
      <c r="L331" s="8"/>
      <c r="M331" s="8"/>
      <c r="N331" s="8"/>
      <c r="O331" s="8"/>
      <c r="P331" s="8"/>
      <c r="Q331" s="8"/>
      <c r="R331" s="8"/>
      <c r="S331" s="8"/>
      <c r="T331" s="8"/>
      <c r="U331" s="8"/>
      <c r="V331" s="8"/>
      <c r="W331" s="8"/>
      <c r="AB331" s="180"/>
      <c r="AC331" s="180"/>
      <c r="AD331" s="180"/>
      <c r="AE331" s="180"/>
      <c r="AF331" s="180"/>
      <c r="AG331" s="180"/>
      <c r="AH331" s="180"/>
      <c r="AI331" s="180"/>
      <c r="AJ331" s="180"/>
      <c r="AK331" s="180"/>
      <c r="AL331" s="180"/>
      <c r="AM331" s="180"/>
      <c r="AN331" s="180"/>
      <c r="AO331" s="180"/>
      <c r="AP331" s="180"/>
      <c r="AQ331" s="180"/>
      <c r="AR331" s="180"/>
      <c r="AS331" s="180"/>
      <c r="AT331" s="180"/>
      <c r="AU331" s="180"/>
      <c r="AV331" s="180"/>
      <c r="AW331" s="180"/>
      <c r="AX331" s="180"/>
      <c r="AY331" s="180"/>
      <c r="AZ331" s="180"/>
      <c r="BA331" s="180"/>
      <c r="BB331" s="180"/>
      <c r="BC331" s="180"/>
      <c r="BD331" s="180"/>
      <c r="BE331" s="180"/>
      <c r="BF331" s="180"/>
      <c r="BG331" s="180"/>
      <c r="BH331" s="180"/>
      <c r="BI331" s="180"/>
      <c r="BJ331" s="180"/>
      <c r="BK331" s="180"/>
      <c r="BL331" s="180"/>
      <c r="BM331" s="180"/>
      <c r="BN331" s="180"/>
      <c r="BO331" s="180"/>
      <c r="BP331" s="180"/>
      <c r="BQ331" s="180"/>
      <c r="BR331" s="180"/>
      <c r="BS331" s="180"/>
      <c r="BT331" s="180"/>
      <c r="BU331" s="180"/>
      <c r="BV331" s="180"/>
      <c r="BW331" s="180"/>
      <c r="BX331" s="180"/>
      <c r="BY331" s="180"/>
      <c r="BZ331" s="180"/>
      <c r="CA331" s="180"/>
      <c r="CB331" s="180"/>
      <c r="CC331" s="180"/>
      <c r="CD331" s="180"/>
      <c r="CE331" s="180"/>
      <c r="CF331" s="180"/>
      <c r="CG331" s="180"/>
    </row>
    <row r="332" spans="2:85" s="28" customFormat="1" x14ac:dyDescent="0.35">
      <c r="B332" s="8"/>
      <c r="C332" s="8"/>
      <c r="D332" s="8"/>
      <c r="E332" s="8"/>
      <c r="F332" s="8"/>
      <c r="G332" s="8"/>
      <c r="H332" s="8"/>
      <c r="I332" s="8"/>
      <c r="J332" s="8"/>
      <c r="K332" s="8"/>
      <c r="L332" s="8"/>
      <c r="M332" s="8"/>
      <c r="N332" s="8"/>
      <c r="O332" s="8"/>
      <c r="P332" s="8"/>
      <c r="Q332" s="8"/>
      <c r="R332" s="8"/>
      <c r="S332" s="8"/>
      <c r="T332" s="8"/>
      <c r="U332" s="8"/>
      <c r="V332" s="8"/>
      <c r="W332" s="8"/>
      <c r="AB332" s="180"/>
      <c r="AC332" s="180"/>
      <c r="AD332" s="180"/>
      <c r="AE332" s="180"/>
      <c r="AF332" s="180"/>
      <c r="AG332" s="180"/>
      <c r="AH332" s="180"/>
      <c r="AI332" s="180"/>
      <c r="AJ332" s="180"/>
      <c r="AK332" s="180"/>
      <c r="AL332" s="180"/>
      <c r="AM332" s="180"/>
      <c r="AN332" s="180"/>
      <c r="AO332" s="180"/>
      <c r="AP332" s="180"/>
      <c r="AQ332" s="180"/>
      <c r="AR332" s="180"/>
      <c r="AS332" s="180"/>
      <c r="AT332" s="180"/>
      <c r="AU332" s="180"/>
      <c r="AV332" s="180"/>
      <c r="AW332" s="180"/>
      <c r="AX332" s="180"/>
      <c r="AY332" s="180"/>
      <c r="AZ332" s="180"/>
      <c r="BA332" s="180"/>
      <c r="BB332" s="180"/>
      <c r="BC332" s="180"/>
      <c r="BD332" s="180"/>
      <c r="BE332" s="180"/>
      <c r="BF332" s="180"/>
      <c r="BG332" s="180"/>
      <c r="BH332" s="180"/>
      <c r="BI332" s="180"/>
      <c r="BJ332" s="180"/>
      <c r="BK332" s="180"/>
      <c r="BL332" s="180"/>
      <c r="BM332" s="180"/>
      <c r="BN332" s="180"/>
      <c r="BO332" s="180"/>
      <c r="BP332" s="180"/>
      <c r="BQ332" s="180"/>
      <c r="BR332" s="180"/>
      <c r="BS332" s="180"/>
      <c r="BT332" s="180"/>
      <c r="BU332" s="180"/>
      <c r="BV332" s="180"/>
      <c r="BW332" s="180"/>
      <c r="BX332" s="180"/>
      <c r="BY332" s="180"/>
      <c r="BZ332" s="180"/>
      <c r="CA332" s="180"/>
      <c r="CB332" s="180"/>
      <c r="CC332" s="180"/>
      <c r="CD332" s="180"/>
      <c r="CE332" s="180"/>
      <c r="CF332" s="180"/>
      <c r="CG332" s="180"/>
    </row>
    <row r="333" spans="2:85" s="28" customFormat="1" x14ac:dyDescent="0.35">
      <c r="B333" s="8"/>
      <c r="C333" s="8"/>
      <c r="D333" s="8"/>
      <c r="E333" s="8"/>
      <c r="F333" s="8"/>
      <c r="G333" s="8"/>
      <c r="H333" s="8"/>
      <c r="I333" s="8"/>
      <c r="J333" s="8"/>
      <c r="K333" s="8"/>
      <c r="L333" s="8"/>
      <c r="M333" s="8"/>
      <c r="N333" s="8"/>
      <c r="O333" s="8"/>
      <c r="P333" s="8"/>
      <c r="Q333" s="8"/>
      <c r="R333" s="8"/>
      <c r="S333" s="8"/>
      <c r="T333" s="8"/>
      <c r="U333" s="8"/>
      <c r="V333" s="8"/>
      <c r="W333" s="8"/>
      <c r="AB333" s="180"/>
      <c r="AC333" s="180"/>
      <c r="AD333" s="180"/>
      <c r="AE333" s="180"/>
      <c r="AF333" s="180"/>
      <c r="AG333" s="180"/>
      <c r="AH333" s="180"/>
      <c r="AI333" s="180"/>
      <c r="AJ333" s="180"/>
      <c r="AK333" s="180"/>
      <c r="AL333" s="180"/>
      <c r="AM333" s="180"/>
      <c r="AN333" s="180"/>
      <c r="AO333" s="180"/>
      <c r="AP333" s="180"/>
      <c r="AQ333" s="180"/>
      <c r="AR333" s="180"/>
      <c r="AS333" s="180"/>
      <c r="AT333" s="180"/>
      <c r="AU333" s="180"/>
      <c r="AV333" s="180"/>
      <c r="AW333" s="180"/>
      <c r="AX333" s="180"/>
      <c r="AY333" s="180"/>
      <c r="AZ333" s="180"/>
      <c r="BA333" s="180"/>
      <c r="BB333" s="180"/>
      <c r="BC333" s="180"/>
      <c r="BD333" s="180"/>
      <c r="BE333" s="180"/>
      <c r="BF333" s="180"/>
      <c r="BG333" s="180"/>
      <c r="BH333" s="180"/>
      <c r="BI333" s="180"/>
      <c r="BJ333" s="180"/>
      <c r="BK333" s="180"/>
      <c r="BL333" s="180"/>
      <c r="BM333" s="180"/>
      <c r="BN333" s="180"/>
      <c r="BO333" s="180"/>
      <c r="BP333" s="180"/>
      <c r="BQ333" s="180"/>
      <c r="BR333" s="180"/>
      <c r="BS333" s="180"/>
      <c r="BT333" s="180"/>
      <c r="BU333" s="180"/>
      <c r="BV333" s="180"/>
      <c r="BW333" s="180"/>
      <c r="BX333" s="180"/>
      <c r="BY333" s="180"/>
      <c r="BZ333" s="180"/>
      <c r="CA333" s="180"/>
      <c r="CB333" s="180"/>
      <c r="CC333" s="180"/>
      <c r="CD333" s="180"/>
      <c r="CE333" s="180"/>
      <c r="CF333" s="180"/>
      <c r="CG333" s="180"/>
    </row>
    <row r="334" spans="2:85" s="28" customFormat="1" x14ac:dyDescent="0.35">
      <c r="B334" s="8"/>
      <c r="C334" s="8"/>
      <c r="D334" s="8"/>
      <c r="E334" s="8"/>
      <c r="F334" s="8"/>
      <c r="G334" s="8"/>
      <c r="H334" s="8"/>
      <c r="I334" s="8"/>
      <c r="J334" s="8"/>
      <c r="K334" s="8"/>
      <c r="L334" s="8"/>
      <c r="M334" s="8"/>
      <c r="N334" s="8"/>
      <c r="O334" s="8"/>
      <c r="P334" s="8"/>
      <c r="Q334" s="8"/>
      <c r="R334" s="8"/>
      <c r="S334" s="8"/>
      <c r="T334" s="8"/>
      <c r="U334" s="8"/>
      <c r="V334" s="8"/>
      <c r="W334" s="8"/>
      <c r="AB334" s="180"/>
      <c r="AC334" s="180"/>
      <c r="AD334" s="180"/>
      <c r="AE334" s="180"/>
      <c r="AF334" s="180"/>
      <c r="AG334" s="180"/>
      <c r="AH334" s="180"/>
      <c r="AI334" s="180"/>
      <c r="AJ334" s="180"/>
      <c r="AK334" s="180"/>
      <c r="AL334" s="180"/>
      <c r="AM334" s="180"/>
      <c r="AN334" s="180"/>
      <c r="AO334" s="180"/>
      <c r="AP334" s="180"/>
      <c r="AQ334" s="180"/>
      <c r="AR334" s="180"/>
      <c r="AS334" s="180"/>
      <c r="AT334" s="180"/>
      <c r="AU334" s="180"/>
      <c r="AV334" s="180"/>
      <c r="AW334" s="180"/>
      <c r="AX334" s="180"/>
      <c r="AY334" s="180"/>
      <c r="AZ334" s="180"/>
      <c r="BA334" s="180"/>
      <c r="BB334" s="180"/>
      <c r="BC334" s="180"/>
      <c r="BD334" s="180"/>
      <c r="BE334" s="180"/>
      <c r="BF334" s="180"/>
      <c r="BG334" s="180"/>
      <c r="BH334" s="180"/>
      <c r="BI334" s="180"/>
      <c r="BJ334" s="180"/>
      <c r="BK334" s="180"/>
      <c r="BL334" s="180"/>
      <c r="BM334" s="180"/>
      <c r="BN334" s="180"/>
      <c r="BO334" s="180"/>
      <c r="BP334" s="180"/>
      <c r="BQ334" s="180"/>
      <c r="BR334" s="180"/>
      <c r="BS334" s="180"/>
      <c r="BT334" s="180"/>
      <c r="BU334" s="180"/>
      <c r="BV334" s="180"/>
      <c r="BW334" s="180"/>
      <c r="BX334" s="180"/>
      <c r="BY334" s="180"/>
      <c r="BZ334" s="180"/>
      <c r="CA334" s="180"/>
      <c r="CB334" s="180"/>
      <c r="CC334" s="180"/>
      <c r="CD334" s="180"/>
      <c r="CE334" s="180"/>
      <c r="CF334" s="180"/>
      <c r="CG334" s="180"/>
    </row>
    <row r="335" spans="2:85" s="28" customFormat="1" x14ac:dyDescent="0.35">
      <c r="B335" s="8"/>
      <c r="C335" s="8"/>
      <c r="D335" s="8"/>
      <c r="E335" s="8"/>
      <c r="F335" s="8"/>
      <c r="G335" s="8"/>
      <c r="H335" s="8"/>
      <c r="I335" s="8"/>
      <c r="J335" s="8"/>
      <c r="K335" s="8"/>
      <c r="L335" s="8"/>
      <c r="M335" s="8"/>
      <c r="N335" s="8"/>
      <c r="O335" s="8"/>
      <c r="P335" s="8"/>
      <c r="Q335" s="8"/>
      <c r="R335" s="8"/>
      <c r="S335" s="8"/>
      <c r="T335" s="8"/>
      <c r="U335" s="8"/>
      <c r="V335" s="8"/>
      <c r="W335" s="8"/>
      <c r="AB335" s="180"/>
      <c r="AC335" s="180"/>
      <c r="AD335" s="180"/>
      <c r="AE335" s="180"/>
      <c r="AF335" s="180"/>
      <c r="AG335" s="180"/>
      <c r="AH335" s="180"/>
      <c r="AI335" s="180"/>
      <c r="AJ335" s="180"/>
      <c r="AK335" s="180"/>
      <c r="AL335" s="180"/>
      <c r="AM335" s="180"/>
      <c r="AN335" s="180"/>
      <c r="AO335" s="180"/>
      <c r="AP335" s="180"/>
      <c r="AQ335" s="180"/>
      <c r="AR335" s="180"/>
      <c r="AS335" s="180"/>
      <c r="AT335" s="180"/>
      <c r="AU335" s="180"/>
      <c r="AV335" s="180"/>
      <c r="AW335" s="180"/>
      <c r="AX335" s="180"/>
      <c r="AY335" s="180"/>
      <c r="AZ335" s="180"/>
      <c r="BA335" s="180"/>
      <c r="BB335" s="180"/>
      <c r="BC335" s="180"/>
      <c r="BD335" s="180"/>
      <c r="BE335" s="180"/>
      <c r="BF335" s="180"/>
      <c r="BG335" s="180"/>
      <c r="BH335" s="180"/>
      <c r="BI335" s="180"/>
      <c r="BJ335" s="180"/>
      <c r="BK335" s="180"/>
      <c r="BL335" s="180"/>
      <c r="BM335" s="180"/>
      <c r="BN335" s="180"/>
      <c r="BO335" s="180"/>
      <c r="BP335" s="180"/>
      <c r="BQ335" s="180"/>
      <c r="BR335" s="180"/>
      <c r="BS335" s="180"/>
      <c r="BT335" s="180"/>
      <c r="BU335" s="180"/>
      <c r="BV335" s="180"/>
      <c r="BW335" s="180"/>
      <c r="BX335" s="180"/>
      <c r="BY335" s="180"/>
      <c r="BZ335" s="180"/>
      <c r="CA335" s="180"/>
      <c r="CB335" s="180"/>
      <c r="CC335" s="180"/>
      <c r="CD335" s="180"/>
      <c r="CE335" s="180"/>
      <c r="CF335" s="180"/>
      <c r="CG335" s="180"/>
    </row>
    <row r="336" spans="2:85" s="28" customFormat="1" x14ac:dyDescent="0.35">
      <c r="B336" s="8"/>
      <c r="C336" s="8"/>
      <c r="D336" s="8"/>
      <c r="E336" s="8"/>
      <c r="F336" s="8"/>
      <c r="G336" s="8"/>
      <c r="H336" s="8"/>
      <c r="I336" s="8"/>
      <c r="J336" s="8"/>
      <c r="K336" s="8"/>
      <c r="L336" s="8"/>
      <c r="M336" s="8"/>
      <c r="N336" s="8"/>
      <c r="O336" s="8"/>
      <c r="P336" s="8"/>
      <c r="Q336" s="8"/>
      <c r="R336" s="8"/>
      <c r="S336" s="8"/>
      <c r="T336" s="8"/>
      <c r="U336" s="8"/>
      <c r="V336" s="8"/>
      <c r="W336" s="8"/>
      <c r="AB336" s="180"/>
      <c r="AC336" s="180"/>
      <c r="AD336" s="180"/>
      <c r="AE336" s="180"/>
      <c r="AF336" s="180"/>
      <c r="AG336" s="180"/>
      <c r="AH336" s="180"/>
      <c r="AI336" s="180"/>
      <c r="AJ336" s="180"/>
      <c r="AK336" s="180"/>
      <c r="AL336" s="180"/>
      <c r="AM336" s="180"/>
      <c r="AN336" s="180"/>
      <c r="AO336" s="180"/>
      <c r="AP336" s="180"/>
      <c r="AQ336" s="180"/>
      <c r="AR336" s="180"/>
      <c r="AS336" s="180"/>
      <c r="AT336" s="180"/>
      <c r="AU336" s="180"/>
      <c r="AV336" s="180"/>
      <c r="AW336" s="180"/>
      <c r="AX336" s="180"/>
      <c r="AY336" s="180"/>
      <c r="AZ336" s="180"/>
      <c r="BA336" s="180"/>
      <c r="BB336" s="180"/>
      <c r="BC336" s="180"/>
      <c r="BD336" s="180"/>
      <c r="BE336" s="180"/>
      <c r="BF336" s="180"/>
      <c r="BG336" s="180"/>
      <c r="BH336" s="180"/>
      <c r="BI336" s="180"/>
      <c r="BJ336" s="180"/>
      <c r="BK336" s="180"/>
      <c r="BL336" s="180"/>
      <c r="BM336" s="180"/>
      <c r="BN336" s="180"/>
      <c r="BO336" s="180"/>
      <c r="BP336" s="180"/>
      <c r="BQ336" s="180"/>
      <c r="BR336" s="180"/>
      <c r="BS336" s="180"/>
      <c r="BT336" s="180"/>
      <c r="BU336" s="180"/>
      <c r="BV336" s="180"/>
      <c r="BW336" s="180"/>
      <c r="BX336" s="180"/>
      <c r="BY336" s="180"/>
      <c r="BZ336" s="180"/>
      <c r="CA336" s="180"/>
      <c r="CB336" s="180"/>
      <c r="CC336" s="180"/>
      <c r="CD336" s="180"/>
      <c r="CE336" s="180"/>
      <c r="CF336" s="180"/>
      <c r="CG336" s="180"/>
    </row>
    <row r="337" spans="2:85" s="28" customFormat="1" x14ac:dyDescent="0.35">
      <c r="B337" s="8"/>
      <c r="C337" s="8"/>
      <c r="D337" s="8"/>
      <c r="E337" s="8"/>
      <c r="F337" s="8"/>
      <c r="G337" s="8"/>
      <c r="H337" s="8"/>
      <c r="I337" s="8"/>
      <c r="J337" s="8"/>
      <c r="K337" s="8"/>
      <c r="L337" s="8"/>
      <c r="M337" s="8"/>
      <c r="N337" s="8"/>
      <c r="O337" s="8"/>
      <c r="P337" s="8"/>
      <c r="Q337" s="8"/>
      <c r="R337" s="8"/>
      <c r="S337" s="8"/>
      <c r="T337" s="8"/>
      <c r="U337" s="8"/>
      <c r="V337" s="8"/>
      <c r="W337" s="8"/>
      <c r="AB337" s="180"/>
      <c r="AC337" s="180"/>
      <c r="AD337" s="180"/>
      <c r="AE337" s="180"/>
      <c r="AF337" s="180"/>
      <c r="AG337" s="180"/>
      <c r="AH337" s="180"/>
      <c r="AI337" s="180"/>
      <c r="AJ337" s="180"/>
      <c r="AK337" s="180"/>
      <c r="AL337" s="180"/>
      <c r="AM337" s="180"/>
      <c r="AN337" s="180"/>
      <c r="AO337" s="180"/>
      <c r="AP337" s="180"/>
      <c r="AQ337" s="180"/>
      <c r="AR337" s="180"/>
      <c r="AS337" s="180"/>
      <c r="AT337" s="180"/>
      <c r="AU337" s="180"/>
      <c r="AV337" s="180"/>
      <c r="AW337" s="180"/>
      <c r="AX337" s="180"/>
      <c r="AY337" s="180"/>
      <c r="AZ337" s="180"/>
      <c r="BA337" s="180"/>
      <c r="BB337" s="180"/>
      <c r="BC337" s="180"/>
      <c r="BD337" s="180"/>
      <c r="BE337" s="180"/>
      <c r="BF337" s="180"/>
      <c r="BG337" s="180"/>
      <c r="BH337" s="180"/>
      <c r="BI337" s="180"/>
      <c r="BJ337" s="180"/>
      <c r="BK337" s="180"/>
      <c r="BL337" s="180"/>
      <c r="BM337" s="180"/>
      <c r="BN337" s="180"/>
      <c r="BO337" s="180"/>
      <c r="BP337" s="180"/>
      <c r="BQ337" s="180"/>
      <c r="BR337" s="180"/>
      <c r="BS337" s="180"/>
      <c r="BT337" s="180"/>
      <c r="BU337" s="180"/>
      <c r="BV337" s="180"/>
      <c r="BW337" s="180"/>
      <c r="BX337" s="180"/>
      <c r="BY337" s="180"/>
      <c r="BZ337" s="180"/>
      <c r="CA337" s="180"/>
      <c r="CB337" s="180"/>
      <c r="CC337" s="180"/>
      <c r="CD337" s="180"/>
      <c r="CE337" s="180"/>
      <c r="CF337" s="180"/>
      <c r="CG337" s="180"/>
    </row>
    <row r="338" spans="2:85" s="28" customFormat="1" x14ac:dyDescent="0.35">
      <c r="B338" s="8"/>
      <c r="C338" s="8"/>
      <c r="D338" s="8"/>
      <c r="E338" s="8"/>
      <c r="F338" s="8"/>
      <c r="G338" s="8"/>
      <c r="H338" s="8"/>
      <c r="I338" s="8"/>
      <c r="J338" s="8"/>
      <c r="K338" s="8"/>
      <c r="L338" s="8"/>
      <c r="M338" s="8"/>
      <c r="N338" s="8"/>
      <c r="O338" s="8"/>
      <c r="P338" s="8"/>
      <c r="Q338" s="8"/>
      <c r="R338" s="8"/>
      <c r="S338" s="8"/>
      <c r="T338" s="8"/>
      <c r="U338" s="8"/>
      <c r="V338" s="8"/>
      <c r="W338" s="8"/>
      <c r="AB338" s="180"/>
      <c r="AC338" s="180"/>
      <c r="AD338" s="180"/>
      <c r="AE338" s="180"/>
      <c r="AF338" s="180"/>
      <c r="AG338" s="180"/>
      <c r="AH338" s="180"/>
      <c r="AI338" s="180"/>
      <c r="AJ338" s="180"/>
      <c r="AK338" s="180"/>
      <c r="AL338" s="180"/>
      <c r="AM338" s="180"/>
      <c r="AN338" s="180"/>
      <c r="AO338" s="180"/>
      <c r="AP338" s="180"/>
      <c r="AQ338" s="180"/>
      <c r="AR338" s="180"/>
      <c r="AS338" s="180"/>
      <c r="AT338" s="180"/>
      <c r="AU338" s="180"/>
      <c r="AV338" s="180"/>
      <c r="AW338" s="180"/>
      <c r="AX338" s="180"/>
      <c r="AY338" s="180"/>
      <c r="AZ338" s="180"/>
      <c r="BA338" s="180"/>
      <c r="BB338" s="180"/>
      <c r="BC338" s="180"/>
      <c r="BD338" s="180"/>
      <c r="BE338" s="180"/>
      <c r="BF338" s="180"/>
      <c r="BG338" s="180"/>
      <c r="BH338" s="180"/>
      <c r="BI338" s="180"/>
      <c r="BJ338" s="180"/>
      <c r="BK338" s="180"/>
      <c r="BL338" s="180"/>
      <c r="BM338" s="180"/>
      <c r="BN338" s="180"/>
      <c r="BO338" s="180"/>
      <c r="BP338" s="180"/>
      <c r="BQ338" s="180"/>
      <c r="BR338" s="180"/>
      <c r="BS338" s="180"/>
      <c r="BT338" s="180"/>
      <c r="BU338" s="180"/>
      <c r="BV338" s="180"/>
      <c r="BW338" s="180"/>
      <c r="BX338" s="180"/>
      <c r="BY338" s="180"/>
      <c r="BZ338" s="180"/>
      <c r="CA338" s="180"/>
      <c r="CB338" s="180"/>
      <c r="CC338" s="180"/>
      <c r="CD338" s="180"/>
      <c r="CE338" s="180"/>
      <c r="CF338" s="180"/>
      <c r="CG338" s="180"/>
    </row>
    <row r="339" spans="2:85" s="28" customFormat="1" x14ac:dyDescent="0.35">
      <c r="B339" s="8"/>
      <c r="C339" s="8"/>
      <c r="D339" s="8"/>
      <c r="E339" s="8"/>
      <c r="F339" s="8"/>
      <c r="G339" s="8"/>
      <c r="H339" s="8"/>
      <c r="I339" s="8"/>
      <c r="J339" s="8"/>
      <c r="K339" s="8"/>
      <c r="L339" s="8"/>
      <c r="M339" s="8"/>
      <c r="N339" s="8"/>
      <c r="O339" s="8"/>
      <c r="P339" s="8"/>
      <c r="Q339" s="8"/>
      <c r="R339" s="8"/>
      <c r="S339" s="8"/>
      <c r="T339" s="8"/>
      <c r="U339" s="8"/>
      <c r="V339" s="8"/>
      <c r="W339" s="8"/>
      <c r="AB339" s="180"/>
      <c r="AC339" s="180"/>
      <c r="AD339" s="180"/>
      <c r="AE339" s="180"/>
      <c r="AF339" s="180"/>
      <c r="AG339" s="180"/>
      <c r="AH339" s="180"/>
      <c r="AI339" s="180"/>
      <c r="AJ339" s="180"/>
      <c r="AK339" s="180"/>
      <c r="AL339" s="180"/>
      <c r="AM339" s="180"/>
      <c r="AN339" s="180"/>
      <c r="AO339" s="180"/>
      <c r="AP339" s="180"/>
      <c r="AQ339" s="180"/>
      <c r="AR339" s="180"/>
      <c r="AS339" s="180"/>
      <c r="AT339" s="180"/>
      <c r="AU339" s="180"/>
      <c r="AV339" s="180"/>
      <c r="AW339" s="180"/>
      <c r="AX339" s="180"/>
      <c r="AY339" s="180"/>
      <c r="AZ339" s="180"/>
      <c r="BA339" s="180"/>
      <c r="BB339" s="180"/>
      <c r="BC339" s="180"/>
      <c r="BD339" s="180"/>
      <c r="BE339" s="180"/>
      <c r="BF339" s="180"/>
      <c r="BG339" s="180"/>
      <c r="BH339" s="180"/>
      <c r="BI339" s="180"/>
      <c r="BJ339" s="180"/>
      <c r="BK339" s="180"/>
      <c r="BL339" s="180"/>
      <c r="BM339" s="180"/>
      <c r="BN339" s="180"/>
      <c r="BO339" s="180"/>
      <c r="BP339" s="180"/>
      <c r="BQ339" s="180"/>
      <c r="BR339" s="180"/>
      <c r="BS339" s="180"/>
      <c r="BT339" s="180"/>
      <c r="BU339" s="180"/>
      <c r="BV339" s="180"/>
      <c r="BW339" s="180"/>
      <c r="BX339" s="180"/>
      <c r="BY339" s="180"/>
      <c r="BZ339" s="180"/>
      <c r="CA339" s="180"/>
      <c r="CB339" s="180"/>
      <c r="CC339" s="180"/>
      <c r="CD339" s="180"/>
      <c r="CE339" s="180"/>
      <c r="CF339" s="180"/>
      <c r="CG339" s="180"/>
    </row>
    <row r="340" spans="2:85" s="28" customFormat="1" x14ac:dyDescent="0.35">
      <c r="B340" s="8"/>
      <c r="C340" s="8"/>
      <c r="D340" s="8"/>
      <c r="E340" s="8"/>
      <c r="F340" s="8"/>
      <c r="G340" s="8"/>
      <c r="H340" s="8"/>
      <c r="I340" s="8"/>
      <c r="J340" s="8"/>
      <c r="K340" s="8"/>
      <c r="L340" s="8"/>
      <c r="M340" s="8"/>
      <c r="N340" s="8"/>
      <c r="O340" s="8"/>
      <c r="P340" s="8"/>
      <c r="Q340" s="8"/>
      <c r="R340" s="8"/>
      <c r="S340" s="8"/>
      <c r="T340" s="8"/>
      <c r="U340" s="8"/>
      <c r="V340" s="8"/>
      <c r="W340" s="8"/>
      <c r="AB340" s="180"/>
      <c r="AC340" s="180"/>
      <c r="AD340" s="180"/>
      <c r="AE340" s="180"/>
      <c r="AF340" s="180"/>
      <c r="AG340" s="180"/>
      <c r="AH340" s="180"/>
      <c r="AI340" s="180"/>
      <c r="AJ340" s="180"/>
      <c r="AK340" s="180"/>
      <c r="AL340" s="180"/>
      <c r="AM340" s="180"/>
      <c r="AN340" s="180"/>
      <c r="AO340" s="180"/>
      <c r="AP340" s="180"/>
      <c r="AQ340" s="180"/>
      <c r="AR340" s="180"/>
      <c r="AS340" s="180"/>
      <c r="AT340" s="180"/>
      <c r="AU340" s="180"/>
      <c r="AV340" s="180"/>
      <c r="AW340" s="180"/>
      <c r="AX340" s="180"/>
      <c r="AY340" s="180"/>
      <c r="AZ340" s="180"/>
      <c r="BA340" s="180"/>
      <c r="BB340" s="180"/>
      <c r="BC340" s="180"/>
      <c r="BD340" s="180"/>
      <c r="BE340" s="180"/>
      <c r="BF340" s="180"/>
      <c r="BG340" s="180"/>
      <c r="BH340" s="180"/>
      <c r="BI340" s="180"/>
      <c r="BJ340" s="180"/>
      <c r="BK340" s="180"/>
      <c r="BL340" s="180"/>
      <c r="BM340" s="180"/>
      <c r="BN340" s="180"/>
      <c r="BO340" s="180"/>
      <c r="BP340" s="180"/>
      <c r="BQ340" s="180"/>
      <c r="BR340" s="180"/>
      <c r="BS340" s="180"/>
      <c r="BT340" s="180"/>
      <c r="BU340" s="180"/>
      <c r="BV340" s="180"/>
      <c r="BW340" s="180"/>
      <c r="BX340" s="180"/>
      <c r="BY340" s="180"/>
      <c r="BZ340" s="180"/>
      <c r="CA340" s="180"/>
      <c r="CB340" s="180"/>
      <c r="CC340" s="180"/>
      <c r="CD340" s="180"/>
      <c r="CE340" s="180"/>
      <c r="CF340" s="180"/>
      <c r="CG340" s="180"/>
    </row>
    <row r="341" spans="2:85" s="28" customFormat="1" x14ac:dyDescent="0.35">
      <c r="B341" s="8"/>
      <c r="C341" s="8"/>
      <c r="D341" s="8"/>
      <c r="E341" s="8"/>
      <c r="F341" s="8"/>
      <c r="G341" s="8"/>
      <c r="H341" s="8"/>
      <c r="I341" s="8"/>
      <c r="J341" s="8"/>
      <c r="K341" s="8"/>
      <c r="L341" s="8"/>
      <c r="M341" s="8"/>
      <c r="N341" s="8"/>
      <c r="O341" s="8"/>
      <c r="P341" s="8"/>
      <c r="Q341" s="8"/>
      <c r="R341" s="8"/>
      <c r="S341" s="8"/>
      <c r="T341" s="8"/>
      <c r="U341" s="8"/>
      <c r="V341" s="8"/>
      <c r="W341" s="8"/>
      <c r="AB341" s="180"/>
      <c r="AC341" s="180"/>
      <c r="AD341" s="180"/>
      <c r="AE341" s="180"/>
      <c r="AF341" s="180"/>
      <c r="AG341" s="180"/>
      <c r="AH341" s="180"/>
      <c r="AI341" s="180"/>
      <c r="AJ341" s="180"/>
      <c r="AK341" s="180"/>
      <c r="AL341" s="180"/>
      <c r="AM341" s="180"/>
      <c r="AN341" s="180"/>
      <c r="AO341" s="180"/>
      <c r="AP341" s="180"/>
      <c r="AQ341" s="180"/>
      <c r="AR341" s="180"/>
      <c r="AS341" s="180"/>
      <c r="AT341" s="180"/>
      <c r="AU341" s="180"/>
      <c r="AV341" s="180"/>
      <c r="AW341" s="180"/>
      <c r="AX341" s="180"/>
      <c r="AY341" s="180"/>
      <c r="AZ341" s="180"/>
      <c r="BA341" s="180"/>
      <c r="BB341" s="180"/>
      <c r="BC341" s="180"/>
      <c r="BD341" s="180"/>
      <c r="BE341" s="180"/>
      <c r="BF341" s="180"/>
      <c r="BG341" s="180"/>
      <c r="BH341" s="180"/>
      <c r="BI341" s="180"/>
      <c r="BJ341" s="180"/>
      <c r="BK341" s="180"/>
      <c r="BL341" s="180"/>
      <c r="BM341" s="180"/>
      <c r="BN341" s="180"/>
      <c r="BO341" s="180"/>
      <c r="BP341" s="180"/>
      <c r="BQ341" s="180"/>
      <c r="BR341" s="180"/>
      <c r="BS341" s="180"/>
      <c r="BT341" s="180"/>
      <c r="BU341" s="180"/>
      <c r="BV341" s="180"/>
      <c r="BW341" s="180"/>
      <c r="BX341" s="180"/>
      <c r="BY341" s="180"/>
      <c r="BZ341" s="180"/>
      <c r="CA341" s="180"/>
      <c r="CB341" s="180"/>
      <c r="CC341" s="180"/>
      <c r="CD341" s="180"/>
      <c r="CE341" s="180"/>
      <c r="CF341" s="180"/>
      <c r="CG341" s="180"/>
    </row>
    <row r="342" spans="2:85" s="28" customFormat="1" x14ac:dyDescent="0.35">
      <c r="B342" s="8"/>
      <c r="C342" s="8"/>
      <c r="D342" s="8"/>
      <c r="E342" s="8"/>
      <c r="F342" s="8"/>
      <c r="G342" s="8"/>
      <c r="H342" s="8"/>
      <c r="I342" s="8"/>
      <c r="J342" s="8"/>
      <c r="K342" s="8"/>
      <c r="L342" s="8"/>
      <c r="M342" s="8"/>
      <c r="N342" s="8"/>
      <c r="O342" s="8"/>
      <c r="P342" s="8"/>
      <c r="Q342" s="8"/>
      <c r="R342" s="8"/>
      <c r="S342" s="8"/>
      <c r="T342" s="8"/>
      <c r="U342" s="8"/>
      <c r="V342" s="8"/>
      <c r="W342" s="8"/>
      <c r="AB342" s="180"/>
      <c r="AC342" s="180"/>
      <c r="AD342" s="180"/>
      <c r="AE342" s="180"/>
      <c r="AF342" s="180"/>
      <c r="AG342" s="180"/>
      <c r="AH342" s="180"/>
      <c r="AI342" s="180"/>
      <c r="AJ342" s="180"/>
      <c r="AK342" s="180"/>
      <c r="AL342" s="180"/>
      <c r="AM342" s="180"/>
      <c r="AN342" s="180"/>
      <c r="AO342" s="180"/>
      <c r="AP342" s="180"/>
      <c r="AQ342" s="180"/>
      <c r="AR342" s="180"/>
      <c r="AS342" s="180"/>
      <c r="AT342" s="180"/>
      <c r="AU342" s="180"/>
      <c r="AV342" s="180"/>
      <c r="AW342" s="180"/>
      <c r="AX342" s="180"/>
      <c r="AY342" s="180"/>
      <c r="AZ342" s="180"/>
      <c r="BA342" s="180"/>
      <c r="BB342" s="180"/>
      <c r="BC342" s="180"/>
      <c r="BD342" s="180"/>
      <c r="BE342" s="180"/>
      <c r="BF342" s="180"/>
      <c r="BG342" s="180"/>
      <c r="BH342" s="180"/>
      <c r="BI342" s="180"/>
      <c r="BJ342" s="180"/>
      <c r="BK342" s="180"/>
      <c r="BL342" s="180"/>
      <c r="BM342" s="180"/>
      <c r="BN342" s="180"/>
      <c r="BO342" s="180"/>
      <c r="BP342" s="180"/>
      <c r="BQ342" s="180"/>
      <c r="BR342" s="180"/>
      <c r="BS342" s="180"/>
      <c r="BT342" s="180"/>
      <c r="BU342" s="180"/>
      <c r="BV342" s="180"/>
      <c r="BW342" s="180"/>
      <c r="BX342" s="180"/>
      <c r="BY342" s="180"/>
      <c r="BZ342" s="180"/>
      <c r="CA342" s="180"/>
      <c r="CB342" s="180"/>
      <c r="CC342" s="180"/>
      <c r="CD342" s="180"/>
      <c r="CE342" s="180"/>
      <c r="CF342" s="180"/>
      <c r="CG342" s="180"/>
    </row>
    <row r="343" spans="2:85" s="28" customFormat="1" x14ac:dyDescent="0.35">
      <c r="B343" s="8"/>
      <c r="C343" s="8"/>
      <c r="D343" s="8"/>
      <c r="E343" s="8"/>
      <c r="F343" s="8"/>
      <c r="G343" s="8"/>
      <c r="H343" s="8"/>
      <c r="I343" s="8"/>
      <c r="J343" s="8"/>
      <c r="K343" s="8"/>
      <c r="L343" s="8"/>
      <c r="M343" s="8"/>
      <c r="N343" s="8"/>
      <c r="O343" s="8"/>
      <c r="P343" s="8"/>
      <c r="Q343" s="8"/>
      <c r="R343" s="8"/>
      <c r="S343" s="8"/>
      <c r="T343" s="8"/>
      <c r="U343" s="8"/>
      <c r="V343" s="8"/>
      <c r="W343" s="8"/>
      <c r="AB343" s="180"/>
      <c r="AC343" s="180"/>
      <c r="AD343" s="180"/>
      <c r="AE343" s="180"/>
      <c r="AF343" s="180"/>
      <c r="AG343" s="180"/>
      <c r="AH343" s="180"/>
      <c r="AI343" s="180"/>
      <c r="AJ343" s="180"/>
      <c r="AK343" s="180"/>
      <c r="AL343" s="180"/>
      <c r="AM343" s="180"/>
      <c r="AN343" s="180"/>
      <c r="AO343" s="180"/>
      <c r="AP343" s="180"/>
      <c r="AQ343" s="180"/>
      <c r="AR343" s="180"/>
      <c r="AS343" s="180"/>
      <c r="AT343" s="180"/>
      <c r="AU343" s="180"/>
      <c r="AV343" s="180"/>
      <c r="AW343" s="180"/>
      <c r="AX343" s="180"/>
      <c r="AY343" s="180"/>
      <c r="AZ343" s="180"/>
      <c r="BA343" s="180"/>
      <c r="BB343" s="180"/>
      <c r="BC343" s="180"/>
      <c r="BD343" s="180"/>
      <c r="BE343" s="180"/>
      <c r="BF343" s="180"/>
      <c r="BG343" s="180"/>
      <c r="BH343" s="180"/>
      <c r="BI343" s="180"/>
      <c r="BJ343" s="180"/>
      <c r="BK343" s="180"/>
      <c r="BL343" s="180"/>
      <c r="BM343" s="180"/>
      <c r="BN343" s="180"/>
      <c r="BO343" s="180"/>
      <c r="BP343" s="180"/>
      <c r="BQ343" s="180"/>
      <c r="BR343" s="180"/>
      <c r="BS343" s="180"/>
      <c r="BT343" s="180"/>
      <c r="BU343" s="180"/>
      <c r="BV343" s="180"/>
      <c r="BW343" s="180"/>
      <c r="BX343" s="180"/>
      <c r="BY343" s="180"/>
      <c r="BZ343" s="180"/>
      <c r="CA343" s="180"/>
      <c r="CB343" s="180"/>
      <c r="CC343" s="180"/>
      <c r="CD343" s="180"/>
      <c r="CE343" s="180"/>
      <c r="CF343" s="180"/>
      <c r="CG343" s="180"/>
    </row>
    <row r="344" spans="2:85" s="28" customFormat="1" x14ac:dyDescent="0.35">
      <c r="B344" s="8"/>
      <c r="C344" s="8"/>
      <c r="D344" s="8"/>
      <c r="E344" s="8"/>
      <c r="F344" s="8"/>
      <c r="G344" s="8"/>
      <c r="H344" s="8"/>
      <c r="I344" s="8"/>
      <c r="J344" s="8"/>
      <c r="K344" s="8"/>
      <c r="L344" s="8"/>
      <c r="M344" s="8"/>
      <c r="N344" s="8"/>
      <c r="O344" s="8"/>
      <c r="P344" s="8"/>
      <c r="Q344" s="8"/>
      <c r="R344" s="8"/>
      <c r="S344" s="8"/>
      <c r="T344" s="8"/>
      <c r="U344" s="8"/>
      <c r="V344" s="8"/>
      <c r="W344" s="8"/>
      <c r="AB344" s="180"/>
      <c r="AC344" s="180"/>
      <c r="AD344" s="180"/>
      <c r="AE344" s="180"/>
      <c r="AF344" s="180"/>
      <c r="AG344" s="180"/>
      <c r="AH344" s="180"/>
      <c r="AI344" s="180"/>
      <c r="AJ344" s="180"/>
      <c r="AK344" s="180"/>
      <c r="AL344" s="180"/>
      <c r="AM344" s="180"/>
      <c r="AN344" s="180"/>
      <c r="AO344" s="180"/>
      <c r="AP344" s="180"/>
      <c r="AQ344" s="180"/>
      <c r="AR344" s="180"/>
      <c r="AS344" s="180"/>
      <c r="AT344" s="180"/>
      <c r="AU344" s="180"/>
      <c r="AV344" s="180"/>
      <c r="AW344" s="180"/>
      <c r="AX344" s="180"/>
      <c r="AY344" s="180"/>
      <c r="AZ344" s="180"/>
      <c r="BA344" s="180"/>
      <c r="BB344" s="180"/>
      <c r="BC344" s="180"/>
      <c r="BD344" s="180"/>
      <c r="BE344" s="180"/>
      <c r="BF344" s="180"/>
      <c r="BG344" s="180"/>
      <c r="BH344" s="180"/>
      <c r="BI344" s="180"/>
      <c r="BJ344" s="180"/>
      <c r="BK344" s="180"/>
      <c r="BL344" s="180"/>
      <c r="BM344" s="180"/>
      <c r="BN344" s="180"/>
      <c r="BO344" s="180"/>
      <c r="BP344" s="180"/>
      <c r="BQ344" s="180"/>
      <c r="BR344" s="180"/>
      <c r="BS344" s="180"/>
      <c r="BT344" s="180"/>
      <c r="BU344" s="180"/>
      <c r="BV344" s="180"/>
      <c r="BW344" s="180"/>
      <c r="BX344" s="180"/>
      <c r="BY344" s="180"/>
      <c r="BZ344" s="180"/>
      <c r="CA344" s="180"/>
      <c r="CB344" s="180"/>
      <c r="CC344" s="180"/>
      <c r="CD344" s="180"/>
      <c r="CE344" s="180"/>
      <c r="CF344" s="180"/>
      <c r="CG344" s="180"/>
    </row>
    <row r="345" spans="2:85" s="28" customFormat="1" x14ac:dyDescent="0.35">
      <c r="B345" s="8"/>
      <c r="C345" s="8"/>
      <c r="D345" s="8"/>
      <c r="E345" s="8"/>
      <c r="F345" s="8"/>
      <c r="G345" s="8"/>
      <c r="H345" s="8"/>
      <c r="I345" s="8"/>
      <c r="J345" s="8"/>
      <c r="K345" s="8"/>
      <c r="L345" s="8"/>
      <c r="M345" s="8"/>
      <c r="N345" s="8"/>
      <c r="O345" s="8"/>
      <c r="P345" s="8"/>
      <c r="Q345" s="8"/>
      <c r="R345" s="8"/>
      <c r="S345" s="8"/>
      <c r="T345" s="8"/>
      <c r="U345" s="8"/>
      <c r="V345" s="8"/>
      <c r="W345" s="8"/>
      <c r="AB345" s="180"/>
      <c r="AC345" s="180"/>
      <c r="AD345" s="180"/>
      <c r="AE345" s="180"/>
      <c r="AF345" s="180"/>
      <c r="AG345" s="180"/>
      <c r="AH345" s="180"/>
      <c r="AI345" s="180"/>
      <c r="AJ345" s="180"/>
      <c r="AK345" s="180"/>
      <c r="AL345" s="180"/>
      <c r="AM345" s="180"/>
      <c r="AN345" s="180"/>
      <c r="AO345" s="180"/>
      <c r="AP345" s="180"/>
      <c r="AQ345" s="180"/>
      <c r="AR345" s="180"/>
      <c r="AS345" s="180"/>
      <c r="AT345" s="180"/>
      <c r="AU345" s="180"/>
      <c r="AV345" s="180"/>
      <c r="AW345" s="180"/>
      <c r="AX345" s="180"/>
      <c r="AY345" s="180"/>
      <c r="AZ345" s="180"/>
      <c r="BA345" s="180"/>
      <c r="BB345" s="180"/>
      <c r="BC345" s="180"/>
      <c r="BD345" s="180"/>
      <c r="BE345" s="180"/>
      <c r="BF345" s="180"/>
      <c r="BG345" s="180"/>
      <c r="BH345" s="180"/>
      <c r="BI345" s="180"/>
      <c r="BJ345" s="180"/>
      <c r="BK345" s="180"/>
      <c r="BL345" s="180"/>
      <c r="BM345" s="180"/>
      <c r="BN345" s="180"/>
      <c r="BO345" s="180"/>
      <c r="BP345" s="180"/>
      <c r="BQ345" s="180"/>
      <c r="BR345" s="180"/>
      <c r="BS345" s="180"/>
      <c r="BT345" s="180"/>
      <c r="BU345" s="180"/>
      <c r="BV345" s="180"/>
      <c r="BW345" s="180"/>
      <c r="BX345" s="180"/>
      <c r="BY345" s="180"/>
      <c r="BZ345" s="180"/>
      <c r="CA345" s="180"/>
      <c r="CB345" s="180"/>
      <c r="CC345" s="180"/>
      <c r="CD345" s="180"/>
      <c r="CE345" s="180"/>
      <c r="CF345" s="180"/>
      <c r="CG345" s="180"/>
    </row>
    <row r="346" spans="2:85" s="28" customFormat="1" x14ac:dyDescent="0.35">
      <c r="B346" s="8"/>
      <c r="C346" s="8"/>
      <c r="D346" s="8"/>
      <c r="E346" s="8"/>
      <c r="F346" s="8"/>
      <c r="G346" s="8"/>
      <c r="H346" s="8"/>
      <c r="I346" s="8"/>
      <c r="J346" s="8"/>
      <c r="K346" s="8"/>
      <c r="L346" s="8"/>
      <c r="M346" s="8"/>
      <c r="N346" s="8"/>
      <c r="O346" s="8"/>
      <c r="P346" s="8"/>
      <c r="Q346" s="8"/>
      <c r="R346" s="8"/>
      <c r="S346" s="8"/>
      <c r="T346" s="8"/>
      <c r="U346" s="8"/>
      <c r="V346" s="8"/>
      <c r="W346" s="8"/>
      <c r="AB346" s="180"/>
      <c r="AC346" s="180"/>
      <c r="AD346" s="180"/>
      <c r="AE346" s="180"/>
      <c r="AF346" s="180"/>
      <c r="AG346" s="180"/>
      <c r="AH346" s="180"/>
      <c r="AI346" s="180"/>
      <c r="AJ346" s="180"/>
      <c r="AK346" s="180"/>
      <c r="AL346" s="180"/>
      <c r="AM346" s="180"/>
      <c r="AN346" s="180"/>
      <c r="AO346" s="180"/>
      <c r="AP346" s="180"/>
      <c r="AQ346" s="180"/>
      <c r="AR346" s="180"/>
      <c r="AS346" s="180"/>
      <c r="AT346" s="180"/>
      <c r="AU346" s="180"/>
      <c r="AV346" s="180"/>
      <c r="AW346" s="180"/>
      <c r="AX346" s="180"/>
      <c r="AY346" s="180"/>
      <c r="AZ346" s="180"/>
      <c r="BA346" s="180"/>
      <c r="BB346" s="180"/>
      <c r="BC346" s="180"/>
      <c r="BD346" s="180"/>
      <c r="BE346" s="180"/>
      <c r="BF346" s="180"/>
      <c r="BG346" s="180"/>
      <c r="BH346" s="180"/>
      <c r="BI346" s="180"/>
      <c r="BJ346" s="180"/>
      <c r="BK346" s="180"/>
      <c r="BL346" s="180"/>
      <c r="BM346" s="180"/>
      <c r="BN346" s="180"/>
      <c r="BO346" s="180"/>
      <c r="BP346" s="180"/>
      <c r="BQ346" s="180"/>
      <c r="BR346" s="180"/>
      <c r="BS346" s="180"/>
      <c r="BT346" s="180"/>
      <c r="BU346" s="180"/>
      <c r="BV346" s="180"/>
      <c r="BW346" s="180"/>
      <c r="BX346" s="180"/>
      <c r="BY346" s="180"/>
      <c r="BZ346" s="180"/>
      <c r="CA346" s="180"/>
      <c r="CB346" s="180"/>
      <c r="CC346" s="180"/>
      <c r="CD346" s="180"/>
      <c r="CE346" s="180"/>
      <c r="CF346" s="180"/>
      <c r="CG346" s="180"/>
    </row>
    <row r="347" spans="2:85" s="28" customFormat="1" x14ac:dyDescent="0.35">
      <c r="B347" s="8"/>
      <c r="C347" s="8"/>
      <c r="D347" s="8"/>
      <c r="E347" s="8"/>
      <c r="F347" s="8"/>
      <c r="G347" s="8"/>
      <c r="H347" s="8"/>
      <c r="I347" s="8"/>
      <c r="J347" s="8"/>
      <c r="K347" s="8"/>
      <c r="L347" s="8"/>
      <c r="M347" s="8"/>
      <c r="N347" s="8"/>
      <c r="O347" s="8"/>
      <c r="P347" s="8"/>
      <c r="Q347" s="8"/>
      <c r="R347" s="8"/>
      <c r="S347" s="8"/>
      <c r="T347" s="8"/>
      <c r="U347" s="8"/>
      <c r="V347" s="8"/>
      <c r="W347" s="8"/>
      <c r="AB347" s="180"/>
      <c r="AC347" s="180"/>
      <c r="AD347" s="180"/>
      <c r="AE347" s="180"/>
      <c r="AF347" s="180"/>
      <c r="AG347" s="180"/>
      <c r="AH347" s="180"/>
      <c r="AI347" s="180"/>
      <c r="AJ347" s="180"/>
      <c r="AK347" s="180"/>
      <c r="AL347" s="180"/>
      <c r="AM347" s="180"/>
      <c r="AN347" s="180"/>
      <c r="AO347" s="180"/>
      <c r="AP347" s="180"/>
      <c r="AQ347" s="180"/>
      <c r="AR347" s="180"/>
      <c r="AS347" s="180"/>
      <c r="AT347" s="180"/>
      <c r="AU347" s="180"/>
      <c r="AV347" s="180"/>
      <c r="AW347" s="180"/>
      <c r="AX347" s="180"/>
      <c r="AY347" s="180"/>
      <c r="AZ347" s="180"/>
      <c r="BA347" s="180"/>
      <c r="BB347" s="180"/>
      <c r="BC347" s="180"/>
      <c r="BD347" s="180"/>
      <c r="BE347" s="180"/>
      <c r="BF347" s="180"/>
      <c r="BG347" s="180"/>
      <c r="BH347" s="180"/>
      <c r="BI347" s="180"/>
      <c r="BJ347" s="180"/>
      <c r="BK347" s="180"/>
      <c r="BL347" s="180"/>
      <c r="BM347" s="180"/>
      <c r="BN347" s="180"/>
      <c r="BO347" s="180"/>
      <c r="BP347" s="180"/>
      <c r="BQ347" s="180"/>
      <c r="BR347" s="180"/>
      <c r="BS347" s="180"/>
      <c r="BT347" s="180"/>
      <c r="BU347" s="180"/>
      <c r="BV347" s="180"/>
      <c r="BW347" s="180"/>
      <c r="BX347" s="180"/>
      <c r="BY347" s="180"/>
      <c r="BZ347" s="180"/>
      <c r="CA347" s="180"/>
      <c r="CB347" s="180"/>
      <c r="CC347" s="180"/>
      <c r="CD347" s="180"/>
      <c r="CE347" s="180"/>
      <c r="CF347" s="180"/>
      <c r="CG347" s="180"/>
    </row>
    <row r="348" spans="2:85" s="28" customFormat="1" x14ac:dyDescent="0.35">
      <c r="B348" s="8"/>
      <c r="C348" s="8"/>
      <c r="D348" s="8"/>
      <c r="E348" s="8"/>
      <c r="F348" s="8"/>
      <c r="G348" s="8"/>
      <c r="H348" s="8"/>
      <c r="I348" s="8"/>
      <c r="J348" s="8"/>
      <c r="K348" s="8"/>
      <c r="L348" s="8"/>
      <c r="M348" s="8"/>
      <c r="N348" s="8"/>
      <c r="O348" s="8"/>
      <c r="P348" s="8"/>
      <c r="Q348" s="8"/>
      <c r="R348" s="8"/>
      <c r="S348" s="8"/>
      <c r="T348" s="8"/>
      <c r="U348" s="8"/>
      <c r="V348" s="8"/>
      <c r="W348" s="8"/>
      <c r="AB348" s="180"/>
      <c r="AC348" s="180"/>
      <c r="AD348" s="180"/>
      <c r="AE348" s="180"/>
      <c r="AF348" s="180"/>
      <c r="AG348" s="180"/>
      <c r="AH348" s="180"/>
      <c r="AI348" s="180"/>
      <c r="AJ348" s="180"/>
      <c r="AK348" s="180"/>
      <c r="AL348" s="180"/>
      <c r="AM348" s="180"/>
      <c r="AN348" s="180"/>
      <c r="AO348" s="180"/>
      <c r="AP348" s="180"/>
      <c r="AQ348" s="180"/>
      <c r="AR348" s="180"/>
      <c r="AS348" s="180"/>
      <c r="AT348" s="180"/>
      <c r="AU348" s="180"/>
      <c r="AV348" s="180"/>
      <c r="AW348" s="180"/>
      <c r="AX348" s="180"/>
      <c r="AY348" s="180"/>
      <c r="AZ348" s="180"/>
      <c r="BA348" s="180"/>
      <c r="BB348" s="180"/>
      <c r="BC348" s="180"/>
      <c r="BD348" s="180"/>
      <c r="BE348" s="180"/>
      <c r="BF348" s="180"/>
      <c r="BG348" s="180"/>
      <c r="BH348" s="180"/>
      <c r="BI348" s="180"/>
      <c r="BJ348" s="180"/>
      <c r="BK348" s="180"/>
      <c r="BL348" s="180"/>
      <c r="BM348" s="180"/>
      <c r="BN348" s="180"/>
      <c r="BO348" s="180"/>
      <c r="BP348" s="180"/>
      <c r="BQ348" s="180"/>
      <c r="BR348" s="180"/>
      <c r="BS348" s="180"/>
      <c r="BT348" s="180"/>
      <c r="BU348" s="180"/>
      <c r="BV348" s="180"/>
      <c r="BW348" s="180"/>
      <c r="BX348" s="180"/>
      <c r="BY348" s="180"/>
      <c r="BZ348" s="180"/>
      <c r="CA348" s="180"/>
      <c r="CB348" s="180"/>
      <c r="CC348" s="180"/>
      <c r="CD348" s="180"/>
      <c r="CE348" s="180"/>
      <c r="CF348" s="180"/>
      <c r="CG348" s="180"/>
    </row>
    <row r="349" spans="2:85" s="28" customFormat="1" x14ac:dyDescent="0.35">
      <c r="B349" s="8"/>
      <c r="C349" s="8"/>
      <c r="D349" s="8"/>
      <c r="E349" s="8"/>
      <c r="F349" s="8"/>
      <c r="G349" s="8"/>
      <c r="H349" s="8"/>
      <c r="I349" s="8"/>
      <c r="J349" s="8"/>
      <c r="K349" s="8"/>
      <c r="L349" s="8"/>
      <c r="M349" s="8"/>
      <c r="N349" s="8"/>
      <c r="O349" s="8"/>
      <c r="P349" s="8"/>
      <c r="Q349" s="8"/>
      <c r="R349" s="8"/>
      <c r="S349" s="8"/>
      <c r="T349" s="8"/>
      <c r="U349" s="8"/>
      <c r="V349" s="8"/>
      <c r="W349" s="8"/>
      <c r="AB349" s="180"/>
      <c r="AC349" s="180"/>
      <c r="AD349" s="180"/>
      <c r="AE349" s="180"/>
      <c r="AF349" s="180"/>
      <c r="AG349" s="180"/>
      <c r="AH349" s="180"/>
      <c r="AI349" s="180"/>
      <c r="AJ349" s="180"/>
      <c r="AK349" s="180"/>
      <c r="AL349" s="180"/>
      <c r="AM349" s="180"/>
      <c r="AN349" s="180"/>
      <c r="AO349" s="180"/>
      <c r="AP349" s="180"/>
      <c r="AQ349" s="180"/>
      <c r="AR349" s="180"/>
      <c r="AS349" s="180"/>
      <c r="AT349" s="180"/>
      <c r="AU349" s="180"/>
      <c r="AV349" s="180"/>
      <c r="AW349" s="180"/>
      <c r="AX349" s="180"/>
      <c r="AY349" s="180"/>
      <c r="AZ349" s="180"/>
      <c r="BA349" s="180"/>
      <c r="BB349" s="180"/>
      <c r="BC349" s="180"/>
      <c r="BD349" s="180"/>
      <c r="BE349" s="180"/>
      <c r="BF349" s="180"/>
      <c r="BG349" s="180"/>
      <c r="BH349" s="180"/>
      <c r="BI349" s="180"/>
      <c r="BJ349" s="180"/>
      <c r="BK349" s="180"/>
      <c r="BL349" s="180"/>
      <c r="BM349" s="180"/>
      <c r="BN349" s="180"/>
      <c r="BO349" s="180"/>
      <c r="BP349" s="180"/>
      <c r="BQ349" s="180"/>
      <c r="BR349" s="180"/>
      <c r="BS349" s="180"/>
      <c r="BT349" s="180"/>
      <c r="BU349" s="180"/>
      <c r="BV349" s="180"/>
      <c r="BW349" s="180"/>
      <c r="BX349" s="180"/>
      <c r="BY349" s="180"/>
      <c r="BZ349" s="180"/>
      <c r="CA349" s="180"/>
      <c r="CB349" s="180"/>
      <c r="CC349" s="180"/>
      <c r="CD349" s="180"/>
      <c r="CE349" s="180"/>
      <c r="CF349" s="180"/>
      <c r="CG349" s="180"/>
    </row>
    <row r="350" spans="2:85" s="28" customFormat="1" x14ac:dyDescent="0.35">
      <c r="B350" s="8"/>
      <c r="C350" s="8"/>
      <c r="D350" s="8"/>
      <c r="E350" s="8"/>
      <c r="F350" s="8"/>
      <c r="G350" s="8"/>
      <c r="H350" s="8"/>
      <c r="I350" s="8"/>
      <c r="J350" s="8"/>
      <c r="K350" s="8"/>
      <c r="L350" s="8"/>
      <c r="M350" s="8"/>
      <c r="N350" s="8"/>
      <c r="O350" s="8"/>
      <c r="P350" s="8"/>
      <c r="Q350" s="8"/>
      <c r="R350" s="8"/>
      <c r="S350" s="8"/>
      <c r="T350" s="8"/>
      <c r="U350" s="8"/>
      <c r="V350" s="8"/>
      <c r="W350" s="8"/>
      <c r="AB350" s="180"/>
      <c r="AC350" s="180"/>
      <c r="AD350" s="180"/>
      <c r="AE350" s="180"/>
      <c r="AF350" s="180"/>
      <c r="AG350" s="180"/>
      <c r="AH350" s="180"/>
      <c r="AI350" s="180"/>
      <c r="AJ350" s="180"/>
      <c r="AK350" s="180"/>
      <c r="AL350" s="180"/>
      <c r="AM350" s="180"/>
      <c r="AN350" s="180"/>
      <c r="AO350" s="180"/>
      <c r="AP350" s="180"/>
      <c r="AQ350" s="180"/>
      <c r="AR350" s="180"/>
      <c r="AS350" s="180"/>
      <c r="AT350" s="180"/>
      <c r="AU350" s="180"/>
      <c r="AV350" s="180"/>
      <c r="AW350" s="180"/>
      <c r="AX350" s="180"/>
      <c r="AY350" s="180"/>
      <c r="AZ350" s="180"/>
      <c r="BA350" s="180"/>
      <c r="BB350" s="180"/>
      <c r="BC350" s="180"/>
      <c r="BD350" s="180"/>
      <c r="BE350" s="180"/>
      <c r="BF350" s="180"/>
      <c r="BG350" s="180"/>
      <c r="BH350" s="180"/>
      <c r="BI350" s="180"/>
      <c r="BJ350" s="180"/>
      <c r="BK350" s="180"/>
      <c r="BL350" s="180"/>
      <c r="BM350" s="180"/>
      <c r="BN350" s="180"/>
      <c r="BO350" s="180"/>
      <c r="BP350" s="180"/>
      <c r="BQ350" s="180"/>
      <c r="BR350" s="180"/>
      <c r="BS350" s="180"/>
      <c r="BT350" s="180"/>
      <c r="BU350" s="180"/>
      <c r="BV350" s="180"/>
      <c r="BW350" s="180"/>
      <c r="BX350" s="180"/>
      <c r="BY350" s="180"/>
      <c r="BZ350" s="180"/>
      <c r="CA350" s="180"/>
      <c r="CB350" s="180"/>
      <c r="CC350" s="180"/>
      <c r="CD350" s="180"/>
      <c r="CE350" s="180"/>
      <c r="CF350" s="180"/>
      <c r="CG350" s="180"/>
    </row>
    <row r="351" spans="2:85" s="28" customFormat="1" x14ac:dyDescent="0.35">
      <c r="B351" s="8"/>
      <c r="C351" s="8"/>
      <c r="D351" s="8"/>
      <c r="E351" s="8"/>
      <c r="F351" s="8"/>
      <c r="G351" s="8"/>
      <c r="H351" s="8"/>
      <c r="I351" s="8"/>
      <c r="J351" s="8"/>
      <c r="K351" s="8"/>
      <c r="L351" s="8"/>
      <c r="M351" s="8"/>
      <c r="N351" s="8"/>
      <c r="O351" s="8"/>
      <c r="P351" s="8"/>
      <c r="Q351" s="8"/>
      <c r="R351" s="8"/>
      <c r="S351" s="8"/>
      <c r="T351" s="8"/>
      <c r="U351" s="8"/>
      <c r="V351" s="8"/>
      <c r="W351" s="8"/>
      <c r="AB351" s="180"/>
      <c r="AC351" s="180"/>
      <c r="AD351" s="180"/>
      <c r="AE351" s="180"/>
      <c r="AF351" s="180"/>
      <c r="AG351" s="180"/>
      <c r="AH351" s="180"/>
      <c r="AI351" s="180"/>
      <c r="AJ351" s="180"/>
      <c r="AK351" s="180"/>
      <c r="AL351" s="180"/>
      <c r="AM351" s="180"/>
      <c r="AN351" s="180"/>
      <c r="AO351" s="180"/>
      <c r="AP351" s="180"/>
      <c r="AQ351" s="180"/>
      <c r="AR351" s="180"/>
      <c r="AS351" s="180"/>
      <c r="AT351" s="180"/>
      <c r="AU351" s="180"/>
      <c r="AV351" s="180"/>
      <c r="AW351" s="180"/>
      <c r="AX351" s="180"/>
      <c r="AY351" s="180"/>
      <c r="AZ351" s="180"/>
      <c r="BA351" s="180"/>
      <c r="BB351" s="180"/>
      <c r="BC351" s="180"/>
      <c r="BD351" s="180"/>
      <c r="BE351" s="180"/>
      <c r="BF351" s="180"/>
      <c r="BG351" s="180"/>
      <c r="BH351" s="180"/>
      <c r="BI351" s="180"/>
      <c r="BJ351" s="180"/>
      <c r="BK351" s="180"/>
      <c r="BL351" s="180"/>
      <c r="BM351" s="180"/>
      <c r="BN351" s="180"/>
      <c r="BO351" s="180"/>
      <c r="BP351" s="180"/>
      <c r="BQ351" s="180"/>
      <c r="BR351" s="180"/>
      <c r="BS351" s="180"/>
      <c r="BT351" s="180"/>
      <c r="BU351" s="180"/>
      <c r="BV351" s="180"/>
      <c r="BW351" s="180"/>
      <c r="BX351" s="180"/>
      <c r="BY351" s="180"/>
      <c r="BZ351" s="180"/>
      <c r="CA351" s="180"/>
      <c r="CB351" s="180"/>
      <c r="CC351" s="180"/>
      <c r="CD351" s="180"/>
      <c r="CE351" s="180"/>
      <c r="CF351" s="180"/>
      <c r="CG351" s="180"/>
    </row>
    <row r="352" spans="2:85" s="28" customFormat="1" x14ac:dyDescent="0.35">
      <c r="B352" s="8"/>
      <c r="C352" s="8"/>
      <c r="D352" s="8"/>
      <c r="E352" s="8"/>
      <c r="F352" s="8"/>
      <c r="G352" s="8"/>
      <c r="H352" s="8"/>
      <c r="I352" s="8"/>
      <c r="J352" s="8"/>
      <c r="K352" s="8"/>
      <c r="L352" s="8"/>
      <c r="M352" s="8"/>
      <c r="N352" s="8"/>
      <c r="O352" s="8"/>
      <c r="P352" s="8"/>
      <c r="Q352" s="8"/>
      <c r="R352" s="8"/>
      <c r="S352" s="8"/>
      <c r="T352" s="8"/>
      <c r="U352" s="8"/>
      <c r="V352" s="8"/>
      <c r="W352" s="8"/>
      <c r="AB352" s="180"/>
      <c r="AC352" s="180"/>
      <c r="AD352" s="180"/>
      <c r="AE352" s="180"/>
      <c r="AF352" s="180"/>
      <c r="AG352" s="180"/>
      <c r="AH352" s="180"/>
      <c r="AI352" s="180"/>
      <c r="AJ352" s="180"/>
      <c r="AK352" s="180"/>
      <c r="AL352" s="180"/>
      <c r="AM352" s="180"/>
      <c r="AN352" s="180"/>
      <c r="AO352" s="180"/>
      <c r="AP352" s="180"/>
      <c r="AQ352" s="180"/>
      <c r="AR352" s="180"/>
      <c r="AS352" s="180"/>
      <c r="AT352" s="180"/>
      <c r="AU352" s="180"/>
      <c r="AV352" s="180"/>
      <c r="AW352" s="180"/>
      <c r="AX352" s="180"/>
      <c r="AY352" s="180"/>
      <c r="AZ352" s="180"/>
      <c r="BA352" s="180"/>
      <c r="BB352" s="180"/>
      <c r="BC352" s="180"/>
      <c r="BD352" s="180"/>
      <c r="BE352" s="180"/>
      <c r="BF352" s="180"/>
      <c r="BG352" s="180"/>
      <c r="BH352" s="180"/>
      <c r="BI352" s="180"/>
      <c r="BJ352" s="180"/>
      <c r="BK352" s="180"/>
      <c r="BL352" s="180"/>
      <c r="BM352" s="180"/>
      <c r="BN352" s="180"/>
      <c r="BO352" s="180"/>
      <c r="BP352" s="180"/>
      <c r="BQ352" s="180"/>
      <c r="BR352" s="180"/>
      <c r="BS352" s="180"/>
      <c r="BT352" s="180"/>
      <c r="BU352" s="180"/>
      <c r="BV352" s="180"/>
      <c r="BW352" s="180"/>
      <c r="BX352" s="180"/>
      <c r="BY352" s="180"/>
      <c r="BZ352" s="180"/>
      <c r="CA352" s="180"/>
      <c r="CB352" s="180"/>
      <c r="CC352" s="180"/>
      <c r="CD352" s="180"/>
      <c r="CE352" s="180"/>
      <c r="CF352" s="180"/>
      <c r="CG352" s="180"/>
    </row>
    <row r="353" spans="2:85" s="28" customFormat="1" x14ac:dyDescent="0.35">
      <c r="B353" s="8"/>
      <c r="C353" s="8"/>
      <c r="D353" s="8"/>
      <c r="E353" s="8"/>
      <c r="F353" s="8"/>
      <c r="G353" s="8"/>
      <c r="H353" s="8"/>
      <c r="I353" s="8"/>
      <c r="J353" s="8"/>
      <c r="K353" s="8"/>
      <c r="L353" s="8"/>
      <c r="M353" s="8"/>
      <c r="N353" s="8"/>
      <c r="O353" s="8"/>
      <c r="P353" s="8"/>
      <c r="Q353" s="8"/>
      <c r="R353" s="8"/>
      <c r="S353" s="8"/>
      <c r="T353" s="8"/>
      <c r="U353" s="8"/>
      <c r="V353" s="8"/>
      <c r="W353" s="8"/>
      <c r="AB353" s="180"/>
      <c r="AC353" s="180"/>
      <c r="AD353" s="180"/>
      <c r="AE353" s="180"/>
      <c r="AF353" s="180"/>
      <c r="AG353" s="180"/>
      <c r="AH353" s="180"/>
      <c r="AI353" s="180"/>
      <c r="AJ353" s="180"/>
      <c r="AK353" s="180"/>
      <c r="AL353" s="180"/>
      <c r="AM353" s="180"/>
      <c r="AN353" s="180"/>
      <c r="AO353" s="180"/>
      <c r="AP353" s="180"/>
      <c r="AQ353" s="180"/>
      <c r="AR353" s="180"/>
      <c r="AS353" s="180"/>
      <c r="AT353" s="180"/>
      <c r="AU353" s="180"/>
      <c r="AV353" s="180"/>
      <c r="AW353" s="180"/>
      <c r="AX353" s="180"/>
      <c r="AY353" s="180"/>
      <c r="AZ353" s="180"/>
      <c r="BA353" s="180"/>
      <c r="BB353" s="180"/>
      <c r="BC353" s="180"/>
      <c r="BD353" s="180"/>
      <c r="BE353" s="180"/>
      <c r="BF353" s="180"/>
      <c r="BG353" s="180"/>
      <c r="BH353" s="180"/>
      <c r="BI353" s="180"/>
      <c r="BJ353" s="180"/>
      <c r="BK353" s="180"/>
      <c r="BL353" s="180"/>
      <c r="BM353" s="180"/>
      <c r="BN353" s="180"/>
      <c r="BO353" s="180"/>
      <c r="BP353" s="180"/>
      <c r="BQ353" s="180"/>
      <c r="BR353" s="180"/>
      <c r="BS353" s="180"/>
      <c r="BT353" s="180"/>
      <c r="BU353" s="180"/>
      <c r="BV353" s="180"/>
      <c r="BW353" s="180"/>
      <c r="BX353" s="180"/>
      <c r="BY353" s="180"/>
      <c r="BZ353" s="180"/>
      <c r="CA353" s="180"/>
      <c r="CB353" s="180"/>
      <c r="CC353" s="180"/>
      <c r="CD353" s="180"/>
      <c r="CE353" s="180"/>
      <c r="CF353" s="180"/>
      <c r="CG353" s="180"/>
    </row>
    <row r="354" spans="2:85" s="28" customFormat="1" x14ac:dyDescent="0.35">
      <c r="B354" s="8"/>
      <c r="C354" s="8"/>
      <c r="D354" s="8"/>
      <c r="E354" s="8"/>
      <c r="F354" s="8"/>
      <c r="G354" s="8"/>
      <c r="H354" s="8"/>
      <c r="I354" s="8"/>
      <c r="J354" s="8"/>
      <c r="K354" s="8"/>
      <c r="L354" s="8"/>
      <c r="M354" s="8"/>
      <c r="N354" s="8"/>
      <c r="O354" s="8"/>
      <c r="P354" s="8"/>
      <c r="Q354" s="8"/>
      <c r="R354" s="8"/>
      <c r="S354" s="8"/>
      <c r="T354" s="8"/>
      <c r="U354" s="8"/>
      <c r="V354" s="8"/>
      <c r="W354" s="8"/>
      <c r="AB354" s="180"/>
      <c r="AC354" s="180"/>
      <c r="AD354" s="180"/>
      <c r="AE354" s="180"/>
      <c r="AF354" s="180"/>
      <c r="AG354" s="180"/>
      <c r="AH354" s="180"/>
      <c r="AI354" s="180"/>
      <c r="AJ354" s="180"/>
      <c r="AK354" s="180"/>
      <c r="AL354" s="180"/>
      <c r="AM354" s="180"/>
      <c r="AN354" s="180"/>
      <c r="AO354" s="180"/>
      <c r="AP354" s="180"/>
      <c r="AQ354" s="180"/>
      <c r="AR354" s="180"/>
      <c r="AS354" s="180"/>
      <c r="AT354" s="180"/>
      <c r="AU354" s="180"/>
      <c r="AV354" s="180"/>
      <c r="AW354" s="180"/>
      <c r="AX354" s="180"/>
      <c r="AY354" s="180"/>
      <c r="AZ354" s="180"/>
      <c r="BA354" s="180"/>
      <c r="BB354" s="180"/>
      <c r="BC354" s="180"/>
      <c r="BD354" s="180"/>
      <c r="BE354" s="180"/>
      <c r="BF354" s="180"/>
      <c r="BG354" s="180"/>
      <c r="BH354" s="180"/>
      <c r="BI354" s="180"/>
      <c r="BJ354" s="180"/>
      <c r="BK354" s="180"/>
      <c r="BL354" s="180"/>
      <c r="BM354" s="180"/>
      <c r="BN354" s="180"/>
      <c r="BO354" s="180"/>
      <c r="BP354" s="180"/>
      <c r="BQ354" s="180"/>
      <c r="BR354" s="180"/>
      <c r="BS354" s="180"/>
      <c r="BT354" s="180"/>
      <c r="BU354" s="180"/>
      <c r="BV354" s="180"/>
      <c r="BW354" s="180"/>
      <c r="BX354" s="180"/>
      <c r="BY354" s="180"/>
      <c r="BZ354" s="180"/>
      <c r="CA354" s="180"/>
      <c r="CB354" s="180"/>
      <c r="CC354" s="180"/>
      <c r="CD354" s="180"/>
      <c r="CE354" s="180"/>
      <c r="CF354" s="180"/>
      <c r="CG354" s="180"/>
    </row>
    <row r="355" spans="2:85" s="28" customFormat="1" x14ac:dyDescent="0.35">
      <c r="B355" s="8"/>
      <c r="C355" s="8"/>
      <c r="D355" s="8"/>
      <c r="E355" s="8"/>
      <c r="F355" s="8"/>
      <c r="G355" s="8"/>
      <c r="H355" s="8"/>
      <c r="I355" s="8"/>
      <c r="J355" s="8"/>
      <c r="K355" s="8"/>
      <c r="L355" s="8"/>
      <c r="M355" s="8"/>
      <c r="N355" s="8"/>
      <c r="O355" s="8"/>
      <c r="P355" s="8"/>
      <c r="Q355" s="8"/>
      <c r="R355" s="8"/>
      <c r="S355" s="8"/>
      <c r="T355" s="8"/>
      <c r="U355" s="8"/>
      <c r="V355" s="8"/>
      <c r="W355" s="8"/>
      <c r="AB355" s="180"/>
      <c r="AC355" s="180"/>
      <c r="AD355" s="180"/>
      <c r="AE355" s="180"/>
      <c r="AF355" s="180"/>
      <c r="AG355" s="180"/>
      <c r="AH355" s="180"/>
      <c r="AI355" s="180"/>
      <c r="AJ355" s="180"/>
      <c r="AK355" s="180"/>
      <c r="AL355" s="180"/>
      <c r="AM355" s="180"/>
      <c r="AN355" s="180"/>
      <c r="AO355" s="180"/>
      <c r="AP355" s="180"/>
      <c r="AQ355" s="180"/>
      <c r="AR355" s="180"/>
      <c r="AS355" s="180"/>
      <c r="AT355" s="180"/>
      <c r="AU355" s="180"/>
      <c r="AV355" s="180"/>
      <c r="AW355" s="180"/>
      <c r="AX355" s="180"/>
      <c r="AY355" s="180"/>
      <c r="AZ355" s="180"/>
      <c r="BA355" s="180"/>
      <c r="BB355" s="180"/>
      <c r="BC355" s="180"/>
      <c r="BD355" s="180"/>
      <c r="BE355" s="180"/>
      <c r="BF355" s="180"/>
      <c r="BG355" s="180"/>
      <c r="BH355" s="180"/>
      <c r="BI355" s="180"/>
      <c r="BJ355" s="180"/>
      <c r="BK355" s="180"/>
      <c r="BL355" s="180"/>
      <c r="BM355" s="180"/>
      <c r="BN355" s="180"/>
      <c r="BO355" s="180"/>
      <c r="BP355" s="180"/>
      <c r="BQ355" s="180"/>
      <c r="BR355" s="180"/>
      <c r="BS355" s="180"/>
      <c r="BT355" s="180"/>
      <c r="BU355" s="180"/>
      <c r="BV355" s="180"/>
      <c r="BW355" s="180"/>
      <c r="BX355" s="180"/>
      <c r="BY355" s="180"/>
      <c r="BZ355" s="180"/>
      <c r="CA355" s="180"/>
      <c r="CB355" s="180"/>
      <c r="CC355" s="180"/>
      <c r="CD355" s="180"/>
      <c r="CE355" s="180"/>
      <c r="CF355" s="180"/>
      <c r="CG355" s="180"/>
    </row>
    <row r="356" spans="2:85" s="28" customFormat="1" x14ac:dyDescent="0.35">
      <c r="B356" s="8"/>
      <c r="C356" s="8"/>
      <c r="D356" s="8"/>
      <c r="E356" s="8"/>
      <c r="F356" s="8"/>
      <c r="G356" s="8"/>
      <c r="H356" s="8"/>
      <c r="I356" s="8"/>
      <c r="J356" s="8"/>
      <c r="K356" s="8"/>
      <c r="L356" s="8"/>
      <c r="M356" s="8"/>
      <c r="N356" s="8"/>
      <c r="O356" s="8"/>
      <c r="P356" s="8"/>
      <c r="Q356" s="8"/>
      <c r="R356" s="8"/>
      <c r="S356" s="8"/>
      <c r="T356" s="8"/>
      <c r="U356" s="8"/>
      <c r="V356" s="8"/>
      <c r="W356" s="8"/>
      <c r="AB356" s="180"/>
      <c r="AC356" s="180"/>
      <c r="AD356" s="180"/>
      <c r="AE356" s="180"/>
      <c r="AF356" s="180"/>
      <c r="AG356" s="180"/>
      <c r="AH356" s="180"/>
      <c r="AI356" s="180"/>
      <c r="AJ356" s="180"/>
      <c r="AK356" s="180"/>
      <c r="AL356" s="180"/>
      <c r="AM356" s="180"/>
      <c r="AN356" s="180"/>
      <c r="AO356" s="180"/>
      <c r="AP356" s="180"/>
      <c r="AQ356" s="180"/>
      <c r="AR356" s="180"/>
      <c r="AS356" s="180"/>
      <c r="AT356" s="180"/>
      <c r="AU356" s="180"/>
      <c r="AV356" s="180"/>
      <c r="AW356" s="180"/>
      <c r="AX356" s="180"/>
      <c r="AY356" s="180"/>
      <c r="AZ356" s="180"/>
      <c r="BA356" s="180"/>
      <c r="BB356" s="180"/>
      <c r="BC356" s="180"/>
      <c r="BD356" s="180"/>
      <c r="BE356" s="180"/>
      <c r="BF356" s="180"/>
      <c r="BG356" s="180"/>
      <c r="BH356" s="180"/>
      <c r="BI356" s="180"/>
      <c r="BJ356" s="180"/>
      <c r="BK356" s="180"/>
      <c r="BL356" s="180"/>
      <c r="BM356" s="180"/>
      <c r="BN356" s="180"/>
      <c r="BO356" s="180"/>
      <c r="BP356" s="180"/>
      <c r="BQ356" s="180"/>
      <c r="BR356" s="180"/>
      <c r="BS356" s="180"/>
      <c r="BT356" s="180"/>
      <c r="BU356" s="180"/>
      <c r="BV356" s="180"/>
      <c r="BW356" s="180"/>
      <c r="BX356" s="180"/>
      <c r="BY356" s="180"/>
      <c r="BZ356" s="180"/>
      <c r="CA356" s="180"/>
      <c r="CB356" s="180"/>
      <c r="CC356" s="180"/>
      <c r="CD356" s="180"/>
      <c r="CE356" s="180"/>
      <c r="CF356" s="180"/>
      <c r="CG356" s="180"/>
    </row>
    <row r="357" spans="2:85" s="28" customFormat="1" x14ac:dyDescent="0.35">
      <c r="B357" s="8"/>
      <c r="C357" s="8"/>
      <c r="D357" s="8"/>
      <c r="E357" s="8"/>
      <c r="F357" s="8"/>
      <c r="G357" s="8"/>
      <c r="H357" s="8"/>
      <c r="I357" s="8"/>
      <c r="J357" s="8"/>
      <c r="K357" s="8"/>
      <c r="L357" s="8"/>
      <c r="M357" s="8"/>
      <c r="N357" s="8"/>
      <c r="O357" s="8"/>
      <c r="P357" s="8"/>
      <c r="Q357" s="8"/>
      <c r="R357" s="8"/>
      <c r="S357" s="8"/>
      <c r="T357" s="8"/>
      <c r="U357" s="8"/>
      <c r="V357" s="8"/>
      <c r="W357" s="8"/>
      <c r="AB357" s="180"/>
      <c r="AC357" s="180"/>
      <c r="AD357" s="180"/>
      <c r="AE357" s="180"/>
      <c r="AF357" s="180"/>
      <c r="AG357" s="180"/>
      <c r="AH357" s="180"/>
      <c r="AI357" s="180"/>
      <c r="AJ357" s="180"/>
      <c r="AK357" s="180"/>
      <c r="AL357" s="180"/>
      <c r="AM357" s="180"/>
      <c r="AN357" s="180"/>
      <c r="AO357" s="180"/>
      <c r="AP357" s="180"/>
      <c r="AQ357" s="180"/>
      <c r="AR357" s="180"/>
      <c r="AS357" s="180"/>
      <c r="AT357" s="180"/>
      <c r="AU357" s="180"/>
      <c r="AV357" s="180"/>
      <c r="AW357" s="180"/>
      <c r="AX357" s="180"/>
      <c r="AY357" s="180"/>
      <c r="AZ357" s="180"/>
      <c r="BA357" s="180"/>
      <c r="BB357" s="180"/>
      <c r="BC357" s="180"/>
      <c r="BD357" s="180"/>
      <c r="BE357" s="180"/>
      <c r="BF357" s="180"/>
      <c r="BG357" s="180"/>
      <c r="BH357" s="180"/>
      <c r="BI357" s="180"/>
      <c r="BJ357" s="180"/>
      <c r="BK357" s="180"/>
      <c r="BL357" s="180"/>
      <c r="BM357" s="180"/>
      <c r="BN357" s="180"/>
      <c r="BO357" s="180"/>
      <c r="BP357" s="180"/>
      <c r="BQ357" s="180"/>
      <c r="BR357" s="180"/>
      <c r="BS357" s="180"/>
      <c r="BT357" s="180"/>
      <c r="BU357" s="180"/>
      <c r="BV357" s="180"/>
      <c r="BW357" s="180"/>
      <c r="BX357" s="180"/>
      <c r="BY357" s="180"/>
      <c r="BZ357" s="180"/>
      <c r="CA357" s="180"/>
      <c r="CB357" s="180"/>
      <c r="CC357" s="180"/>
      <c r="CD357" s="180"/>
      <c r="CE357" s="180"/>
      <c r="CF357" s="180"/>
      <c r="CG357" s="180"/>
    </row>
    <row r="358" spans="2:85" s="28" customFormat="1" x14ac:dyDescent="0.35">
      <c r="B358" s="8"/>
      <c r="C358" s="8"/>
      <c r="D358" s="8"/>
      <c r="E358" s="8"/>
      <c r="F358" s="8"/>
      <c r="G358" s="8"/>
      <c r="H358" s="8"/>
      <c r="I358" s="8"/>
      <c r="J358" s="8"/>
      <c r="K358" s="8"/>
      <c r="L358" s="8"/>
      <c r="M358" s="8"/>
      <c r="N358" s="8"/>
      <c r="O358" s="8"/>
      <c r="P358" s="8"/>
      <c r="Q358" s="8"/>
      <c r="R358" s="8"/>
      <c r="S358" s="8"/>
      <c r="T358" s="8"/>
      <c r="U358" s="8"/>
      <c r="V358" s="8"/>
      <c r="W358" s="8"/>
      <c r="AB358" s="180"/>
      <c r="AC358" s="180"/>
      <c r="AD358" s="180"/>
      <c r="AE358" s="180"/>
      <c r="AF358" s="180"/>
      <c r="AG358" s="180"/>
      <c r="AH358" s="180"/>
      <c r="AI358" s="180"/>
      <c r="AJ358" s="180"/>
      <c r="AK358" s="180"/>
      <c r="AL358" s="180"/>
      <c r="AM358" s="180"/>
      <c r="AN358" s="180"/>
      <c r="AO358" s="180"/>
      <c r="AP358" s="180"/>
      <c r="AQ358" s="180"/>
      <c r="AR358" s="180"/>
      <c r="AS358" s="180"/>
      <c r="AT358" s="180"/>
      <c r="AU358" s="180"/>
      <c r="AV358" s="180"/>
      <c r="AW358" s="180"/>
      <c r="AX358" s="180"/>
      <c r="AY358" s="180"/>
      <c r="AZ358" s="180"/>
      <c r="BA358" s="180"/>
      <c r="BB358" s="180"/>
      <c r="BC358" s="180"/>
      <c r="BD358" s="180"/>
      <c r="BE358" s="180"/>
      <c r="BF358" s="180"/>
      <c r="BG358" s="180"/>
      <c r="BH358" s="180"/>
      <c r="BI358" s="180"/>
      <c r="BJ358" s="180"/>
      <c r="BK358" s="180"/>
      <c r="BL358" s="180"/>
      <c r="BM358" s="180"/>
      <c r="BN358" s="180"/>
      <c r="BO358" s="180"/>
      <c r="BP358" s="180"/>
      <c r="BQ358" s="180"/>
      <c r="BR358" s="180"/>
      <c r="BS358" s="180"/>
      <c r="BT358" s="180"/>
      <c r="BU358" s="180"/>
      <c r="BV358" s="180"/>
      <c r="BW358" s="180"/>
      <c r="BX358" s="180"/>
      <c r="BY358" s="180"/>
      <c r="BZ358" s="180"/>
      <c r="CA358" s="180"/>
      <c r="CB358" s="180"/>
      <c r="CC358" s="180"/>
      <c r="CD358" s="180"/>
      <c r="CE358" s="180"/>
      <c r="CF358" s="180"/>
      <c r="CG358" s="180"/>
    </row>
    <row r="359" spans="2:85" s="28" customFormat="1" x14ac:dyDescent="0.35">
      <c r="B359" s="8"/>
      <c r="C359" s="8"/>
      <c r="D359" s="8"/>
      <c r="E359" s="8"/>
      <c r="F359" s="8"/>
      <c r="G359" s="8"/>
      <c r="H359" s="8"/>
      <c r="I359" s="8"/>
      <c r="J359" s="8"/>
      <c r="K359" s="8"/>
      <c r="L359" s="8"/>
      <c r="M359" s="8"/>
      <c r="N359" s="8"/>
      <c r="O359" s="8"/>
      <c r="P359" s="8"/>
      <c r="Q359" s="8"/>
      <c r="R359" s="8"/>
      <c r="S359" s="8"/>
      <c r="T359" s="8"/>
      <c r="U359" s="8"/>
      <c r="V359" s="8"/>
      <c r="W359" s="8"/>
      <c r="AB359" s="180"/>
      <c r="AC359" s="180"/>
      <c r="AD359" s="180"/>
      <c r="AE359" s="180"/>
      <c r="AF359" s="180"/>
      <c r="AG359" s="180"/>
      <c r="AH359" s="180"/>
      <c r="AI359" s="180"/>
      <c r="AJ359" s="180"/>
      <c r="AK359" s="180"/>
      <c r="AL359" s="180"/>
      <c r="AM359" s="180"/>
      <c r="AN359" s="180"/>
      <c r="AO359" s="180"/>
      <c r="AP359" s="180"/>
      <c r="AQ359" s="180"/>
      <c r="AR359" s="180"/>
      <c r="AS359" s="180"/>
      <c r="AT359" s="180"/>
      <c r="AU359" s="180"/>
      <c r="AV359" s="180"/>
      <c r="AW359" s="180"/>
      <c r="AX359" s="180"/>
      <c r="AY359" s="180"/>
      <c r="AZ359" s="180"/>
      <c r="BA359" s="180"/>
      <c r="BB359" s="180"/>
      <c r="BC359" s="180"/>
      <c r="BD359" s="180"/>
      <c r="BE359" s="180"/>
      <c r="BF359" s="180"/>
      <c r="BG359" s="180"/>
      <c r="BH359" s="180"/>
      <c r="BI359" s="180"/>
      <c r="BJ359" s="180"/>
      <c r="BK359" s="180"/>
      <c r="BL359" s="180"/>
      <c r="BM359" s="180"/>
      <c r="BN359" s="180"/>
      <c r="BO359" s="180"/>
      <c r="BP359" s="180"/>
      <c r="BQ359" s="180"/>
      <c r="BR359" s="180"/>
      <c r="BS359" s="180"/>
      <c r="BT359" s="180"/>
      <c r="BU359" s="180"/>
      <c r="BV359" s="180"/>
      <c r="BW359" s="180"/>
      <c r="BX359" s="180"/>
      <c r="BY359" s="180"/>
      <c r="BZ359" s="180"/>
      <c r="CA359" s="180"/>
      <c r="CB359" s="180"/>
      <c r="CC359" s="180"/>
      <c r="CD359" s="180"/>
      <c r="CE359" s="180"/>
      <c r="CF359" s="180"/>
      <c r="CG359" s="180"/>
    </row>
    <row r="360" spans="2:85" s="28" customFormat="1" x14ac:dyDescent="0.35">
      <c r="B360" s="8"/>
      <c r="C360" s="8"/>
      <c r="D360" s="8"/>
      <c r="E360" s="8"/>
      <c r="F360" s="8"/>
      <c r="G360" s="8"/>
      <c r="H360" s="8"/>
      <c r="I360" s="8"/>
      <c r="J360" s="8"/>
      <c r="K360" s="8"/>
      <c r="L360" s="8"/>
      <c r="M360" s="8"/>
      <c r="N360" s="8"/>
      <c r="O360" s="8"/>
      <c r="P360" s="8"/>
      <c r="Q360" s="8"/>
      <c r="R360" s="8"/>
      <c r="S360" s="8"/>
      <c r="T360" s="8"/>
      <c r="U360" s="8"/>
      <c r="V360" s="8"/>
      <c r="W360" s="8"/>
      <c r="AB360" s="180"/>
      <c r="AC360" s="180"/>
      <c r="AD360" s="180"/>
      <c r="AE360" s="180"/>
      <c r="AF360" s="180"/>
      <c r="AG360" s="180"/>
      <c r="AH360" s="180"/>
      <c r="AI360" s="180"/>
      <c r="AJ360" s="180"/>
      <c r="AK360" s="180"/>
      <c r="AL360" s="180"/>
      <c r="AM360" s="180"/>
      <c r="AN360" s="180"/>
      <c r="AO360" s="180"/>
      <c r="AP360" s="180"/>
      <c r="AQ360" s="180"/>
      <c r="AR360" s="180"/>
      <c r="AS360" s="180"/>
      <c r="AT360" s="180"/>
      <c r="AU360" s="180"/>
      <c r="AV360" s="180"/>
      <c r="AW360" s="180"/>
      <c r="AX360" s="180"/>
      <c r="AY360" s="180"/>
      <c r="AZ360" s="180"/>
      <c r="BA360" s="180"/>
      <c r="BB360" s="180"/>
      <c r="BC360" s="180"/>
      <c r="BD360" s="180"/>
      <c r="BE360" s="180"/>
      <c r="BF360" s="180"/>
      <c r="BG360" s="180"/>
      <c r="BH360" s="180"/>
      <c r="BI360" s="180"/>
      <c r="BJ360" s="180"/>
      <c r="BK360" s="180"/>
      <c r="BL360" s="180"/>
      <c r="BM360" s="180"/>
      <c r="BN360" s="180"/>
      <c r="BO360" s="180"/>
      <c r="BP360" s="180"/>
      <c r="BQ360" s="180"/>
      <c r="BR360" s="180"/>
      <c r="BS360" s="180"/>
      <c r="BT360" s="180"/>
      <c r="BU360" s="180"/>
      <c r="BV360" s="180"/>
      <c r="BW360" s="180"/>
      <c r="BX360" s="180"/>
      <c r="BY360" s="180"/>
      <c r="BZ360" s="180"/>
      <c r="CA360" s="180"/>
      <c r="CB360" s="180"/>
      <c r="CC360" s="180"/>
      <c r="CD360" s="180"/>
      <c r="CE360" s="180"/>
      <c r="CF360" s="180"/>
      <c r="CG360" s="180"/>
    </row>
    <row r="361" spans="2:85" s="28" customFormat="1" x14ac:dyDescent="0.35">
      <c r="B361" s="8"/>
      <c r="C361" s="8"/>
      <c r="D361" s="8"/>
      <c r="E361" s="8"/>
      <c r="F361" s="8"/>
      <c r="G361" s="8"/>
      <c r="H361" s="8"/>
      <c r="I361" s="8"/>
      <c r="J361" s="8"/>
      <c r="K361" s="8"/>
      <c r="L361" s="8"/>
      <c r="M361" s="8"/>
      <c r="N361" s="8"/>
      <c r="O361" s="8"/>
      <c r="P361" s="8"/>
      <c r="Q361" s="8"/>
      <c r="R361" s="8"/>
      <c r="S361" s="8"/>
      <c r="T361" s="8"/>
      <c r="U361" s="8"/>
      <c r="V361" s="8"/>
      <c r="W361" s="8"/>
      <c r="AB361" s="180"/>
      <c r="AC361" s="180"/>
      <c r="AD361" s="180"/>
      <c r="AE361" s="180"/>
      <c r="AF361" s="180"/>
      <c r="AG361" s="180"/>
      <c r="AH361" s="180"/>
      <c r="AI361" s="180"/>
      <c r="AJ361" s="180"/>
      <c r="AK361" s="180"/>
      <c r="AL361" s="180"/>
      <c r="AM361" s="180"/>
      <c r="AN361" s="180"/>
      <c r="AO361" s="180"/>
      <c r="AP361" s="180"/>
      <c r="AQ361" s="180"/>
      <c r="AR361" s="180"/>
      <c r="AS361" s="180"/>
      <c r="AT361" s="180"/>
      <c r="AU361" s="180"/>
      <c r="AV361" s="180"/>
      <c r="AW361" s="180"/>
      <c r="AX361" s="180"/>
      <c r="AY361" s="180"/>
      <c r="AZ361" s="180"/>
      <c r="BA361" s="180"/>
      <c r="BB361" s="180"/>
      <c r="BC361" s="180"/>
      <c r="BD361" s="180"/>
      <c r="BE361" s="180"/>
      <c r="BF361" s="180"/>
      <c r="BG361" s="180"/>
      <c r="BH361" s="180"/>
      <c r="BI361" s="180"/>
      <c r="BJ361" s="180"/>
      <c r="BK361" s="180"/>
      <c r="BL361" s="180"/>
      <c r="BM361" s="180"/>
      <c r="BN361" s="180"/>
      <c r="BO361" s="180"/>
      <c r="BP361" s="180"/>
      <c r="BQ361" s="180"/>
      <c r="BR361" s="180"/>
      <c r="BS361" s="180"/>
      <c r="BT361" s="180"/>
      <c r="BU361" s="180"/>
      <c r="BV361" s="180"/>
      <c r="BW361" s="180"/>
      <c r="BX361" s="180"/>
      <c r="BY361" s="180"/>
      <c r="BZ361" s="180"/>
      <c r="CA361" s="180"/>
      <c r="CB361" s="180"/>
      <c r="CC361" s="180"/>
      <c r="CD361" s="180"/>
      <c r="CE361" s="180"/>
      <c r="CF361" s="180"/>
      <c r="CG361" s="180"/>
    </row>
    <row r="362" spans="2:85" s="28" customFormat="1" x14ac:dyDescent="0.35">
      <c r="B362" s="8"/>
      <c r="C362" s="8"/>
      <c r="D362" s="8"/>
      <c r="E362" s="8"/>
      <c r="F362" s="8"/>
      <c r="G362" s="8"/>
      <c r="H362" s="8"/>
      <c r="I362" s="8"/>
      <c r="J362" s="8"/>
      <c r="K362" s="8"/>
      <c r="L362" s="8"/>
      <c r="M362" s="8"/>
      <c r="N362" s="8"/>
      <c r="O362" s="8"/>
      <c r="P362" s="8"/>
      <c r="Q362" s="8"/>
      <c r="R362" s="8"/>
      <c r="S362" s="8"/>
      <c r="T362" s="8"/>
      <c r="U362" s="8"/>
      <c r="V362" s="8"/>
      <c r="W362" s="8"/>
      <c r="AB362" s="180"/>
      <c r="AC362" s="180"/>
      <c r="AD362" s="180"/>
      <c r="AE362" s="180"/>
      <c r="AF362" s="180"/>
      <c r="AG362" s="180"/>
      <c r="AH362" s="180"/>
      <c r="AI362" s="180"/>
      <c r="AJ362" s="180"/>
      <c r="AK362" s="180"/>
      <c r="AL362" s="180"/>
      <c r="AM362" s="180"/>
      <c r="AN362" s="180"/>
      <c r="AO362" s="180"/>
      <c r="AP362" s="180"/>
      <c r="AQ362" s="180"/>
      <c r="AR362" s="180"/>
      <c r="AS362" s="180"/>
      <c r="AT362" s="180"/>
      <c r="AU362" s="180"/>
      <c r="AV362" s="180"/>
      <c r="AW362" s="180"/>
      <c r="AX362" s="180"/>
      <c r="AY362" s="180"/>
      <c r="AZ362" s="180"/>
      <c r="BA362" s="180"/>
      <c r="BB362" s="180"/>
      <c r="BC362" s="180"/>
      <c r="BD362" s="180"/>
      <c r="BE362" s="180"/>
      <c r="BF362" s="180"/>
      <c r="BG362" s="180"/>
      <c r="BH362" s="180"/>
      <c r="BI362" s="180"/>
      <c r="BJ362" s="180"/>
      <c r="BK362" s="180"/>
      <c r="BL362" s="180"/>
      <c r="BM362" s="180"/>
      <c r="BN362" s="180"/>
      <c r="BO362" s="180"/>
      <c r="BP362" s="180"/>
      <c r="BQ362" s="180"/>
      <c r="BR362" s="180"/>
      <c r="BS362" s="180"/>
      <c r="BT362" s="180"/>
      <c r="BU362" s="180"/>
      <c r="BV362" s="180"/>
      <c r="BW362" s="180"/>
      <c r="BX362" s="180"/>
      <c r="BY362" s="180"/>
      <c r="BZ362" s="180"/>
      <c r="CA362" s="180"/>
      <c r="CB362" s="180"/>
      <c r="CC362" s="180"/>
      <c r="CD362" s="180"/>
      <c r="CE362" s="180"/>
      <c r="CF362" s="180"/>
      <c r="CG362" s="180"/>
    </row>
    <row r="363" spans="2:85" s="28" customFormat="1" x14ac:dyDescent="0.35">
      <c r="B363" s="8"/>
      <c r="C363" s="8"/>
      <c r="D363" s="8"/>
      <c r="E363" s="8"/>
      <c r="F363" s="8"/>
      <c r="G363" s="8"/>
      <c r="H363" s="8"/>
      <c r="I363" s="8"/>
      <c r="J363" s="8"/>
      <c r="K363" s="8"/>
      <c r="L363" s="8"/>
      <c r="M363" s="8"/>
      <c r="N363" s="8"/>
      <c r="O363" s="8"/>
      <c r="P363" s="8"/>
      <c r="Q363" s="8"/>
      <c r="R363" s="8"/>
      <c r="S363" s="8"/>
      <c r="T363" s="8"/>
      <c r="U363" s="8"/>
      <c r="V363" s="8"/>
      <c r="W363" s="8"/>
      <c r="AB363" s="180"/>
      <c r="AC363" s="180"/>
      <c r="AD363" s="180"/>
      <c r="AE363" s="180"/>
      <c r="AF363" s="180"/>
      <c r="AG363" s="180"/>
      <c r="AH363" s="180"/>
      <c r="AI363" s="180"/>
      <c r="AJ363" s="180"/>
      <c r="AK363" s="180"/>
      <c r="AL363" s="180"/>
      <c r="AM363" s="180"/>
      <c r="AN363" s="180"/>
      <c r="AO363" s="180"/>
      <c r="AP363" s="180"/>
      <c r="AQ363" s="180"/>
      <c r="AR363" s="180"/>
      <c r="AS363" s="180"/>
      <c r="AT363" s="180"/>
      <c r="AU363" s="180"/>
      <c r="AV363" s="180"/>
      <c r="AW363" s="180"/>
      <c r="AX363" s="180"/>
      <c r="AY363" s="180"/>
      <c r="AZ363" s="180"/>
      <c r="BA363" s="180"/>
      <c r="BB363" s="180"/>
      <c r="BC363" s="180"/>
      <c r="BD363" s="180"/>
      <c r="BE363" s="180"/>
      <c r="BF363" s="180"/>
      <c r="BG363" s="180"/>
      <c r="BH363" s="180"/>
      <c r="BI363" s="180"/>
      <c r="BJ363" s="180"/>
      <c r="BK363" s="180"/>
      <c r="BL363" s="180"/>
      <c r="BM363" s="180"/>
      <c r="BN363" s="180"/>
      <c r="BO363" s="180"/>
      <c r="BP363" s="180"/>
      <c r="BQ363" s="180"/>
      <c r="BR363" s="180"/>
      <c r="BS363" s="180"/>
      <c r="BT363" s="180"/>
      <c r="BU363" s="180"/>
      <c r="BV363" s="180"/>
      <c r="BW363" s="180"/>
      <c r="BX363" s="180"/>
      <c r="BY363" s="180"/>
      <c r="BZ363" s="180"/>
      <c r="CA363" s="180"/>
      <c r="CB363" s="180"/>
      <c r="CC363" s="180"/>
      <c r="CD363" s="180"/>
      <c r="CE363" s="180"/>
      <c r="CF363" s="180"/>
      <c r="CG363" s="180"/>
    </row>
    <row r="364" spans="2:85" s="28" customFormat="1" x14ac:dyDescent="0.35">
      <c r="B364" s="8"/>
      <c r="C364" s="8"/>
      <c r="D364" s="8"/>
      <c r="E364" s="8"/>
      <c r="F364" s="8"/>
      <c r="G364" s="8"/>
      <c r="H364" s="8"/>
      <c r="I364" s="8"/>
      <c r="J364" s="8"/>
      <c r="K364" s="8"/>
      <c r="L364" s="8"/>
      <c r="M364" s="8"/>
      <c r="N364" s="8"/>
      <c r="O364" s="8"/>
      <c r="P364" s="8"/>
      <c r="Q364" s="8"/>
      <c r="R364" s="8"/>
      <c r="S364" s="8"/>
      <c r="T364" s="8"/>
      <c r="U364" s="8"/>
      <c r="V364" s="8"/>
      <c r="W364" s="8"/>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180"/>
      <c r="BS364" s="180"/>
      <c r="BT364" s="180"/>
      <c r="BU364" s="180"/>
      <c r="BV364" s="180"/>
      <c r="BW364" s="180"/>
      <c r="BX364" s="180"/>
      <c r="BY364" s="180"/>
      <c r="BZ364" s="180"/>
      <c r="CA364" s="180"/>
      <c r="CB364" s="180"/>
      <c r="CC364" s="180"/>
      <c r="CD364" s="180"/>
      <c r="CE364" s="180"/>
      <c r="CF364" s="180"/>
      <c r="CG364" s="180"/>
    </row>
    <row r="365" spans="2:85" s="28" customFormat="1" x14ac:dyDescent="0.35">
      <c r="B365" s="8"/>
      <c r="C365" s="8"/>
      <c r="D365" s="8"/>
      <c r="E365" s="8"/>
      <c r="F365" s="8"/>
      <c r="G365" s="8"/>
      <c r="H365" s="8"/>
      <c r="I365" s="8"/>
      <c r="J365" s="8"/>
      <c r="K365" s="8"/>
      <c r="L365" s="8"/>
      <c r="M365" s="8"/>
      <c r="N365" s="8"/>
      <c r="O365" s="8"/>
      <c r="P365" s="8"/>
      <c r="Q365" s="8"/>
      <c r="R365" s="8"/>
      <c r="S365" s="8"/>
      <c r="T365" s="8"/>
      <c r="U365" s="8"/>
      <c r="V365" s="8"/>
      <c r="W365" s="8"/>
      <c r="AB365" s="180"/>
      <c r="AC365" s="180"/>
      <c r="AD365" s="180"/>
      <c r="AE365" s="180"/>
      <c r="AF365" s="180"/>
      <c r="AG365" s="180"/>
      <c r="AH365" s="180"/>
      <c r="AI365" s="180"/>
      <c r="AJ365" s="180"/>
      <c r="AK365" s="180"/>
      <c r="AL365" s="180"/>
      <c r="AM365" s="180"/>
      <c r="AN365" s="180"/>
      <c r="AO365" s="180"/>
      <c r="AP365" s="180"/>
      <c r="AQ365" s="180"/>
      <c r="AR365" s="180"/>
      <c r="AS365" s="180"/>
      <c r="AT365" s="180"/>
      <c r="AU365" s="180"/>
      <c r="AV365" s="180"/>
      <c r="AW365" s="180"/>
      <c r="AX365" s="180"/>
      <c r="AY365" s="180"/>
      <c r="AZ365" s="180"/>
      <c r="BA365" s="180"/>
      <c r="BB365" s="180"/>
      <c r="BC365" s="180"/>
      <c r="BD365" s="180"/>
      <c r="BE365" s="180"/>
      <c r="BF365" s="180"/>
      <c r="BG365" s="180"/>
      <c r="BH365" s="180"/>
      <c r="BI365" s="180"/>
      <c r="BJ365" s="180"/>
      <c r="BK365" s="180"/>
      <c r="BL365" s="180"/>
      <c r="BM365" s="180"/>
      <c r="BN365" s="180"/>
      <c r="BO365" s="180"/>
      <c r="BP365" s="180"/>
      <c r="BQ365" s="180"/>
      <c r="BR365" s="180"/>
      <c r="BS365" s="180"/>
      <c r="BT365" s="180"/>
      <c r="BU365" s="180"/>
      <c r="BV365" s="180"/>
      <c r="BW365" s="180"/>
      <c r="BX365" s="180"/>
      <c r="BY365" s="180"/>
      <c r="BZ365" s="180"/>
      <c r="CA365" s="180"/>
      <c r="CB365" s="180"/>
      <c r="CC365" s="180"/>
      <c r="CD365" s="180"/>
      <c r="CE365" s="180"/>
      <c r="CF365" s="180"/>
      <c r="CG365" s="180"/>
    </row>
    <row r="366" spans="2:85" s="28" customFormat="1" x14ac:dyDescent="0.35">
      <c r="B366" s="8"/>
      <c r="C366" s="8"/>
      <c r="D366" s="8"/>
      <c r="E366" s="8"/>
      <c r="F366" s="8"/>
      <c r="G366" s="8"/>
      <c r="H366" s="8"/>
      <c r="I366" s="8"/>
      <c r="J366" s="8"/>
      <c r="K366" s="8"/>
      <c r="L366" s="8"/>
      <c r="M366" s="8"/>
      <c r="N366" s="8"/>
      <c r="O366" s="8"/>
      <c r="P366" s="8"/>
      <c r="Q366" s="8"/>
      <c r="R366" s="8"/>
      <c r="S366" s="8"/>
      <c r="T366" s="8"/>
      <c r="U366" s="8"/>
      <c r="V366" s="8"/>
      <c r="W366" s="8"/>
      <c r="AB366" s="180"/>
      <c r="AC366" s="180"/>
      <c r="AD366" s="180"/>
      <c r="AE366" s="180"/>
      <c r="AF366" s="180"/>
      <c r="AG366" s="180"/>
      <c r="AH366" s="180"/>
      <c r="AI366" s="180"/>
      <c r="AJ366" s="180"/>
      <c r="AK366" s="180"/>
      <c r="AL366" s="180"/>
      <c r="AM366" s="180"/>
      <c r="AN366" s="180"/>
      <c r="AO366" s="180"/>
      <c r="AP366" s="180"/>
      <c r="AQ366" s="180"/>
      <c r="AR366" s="180"/>
      <c r="AS366" s="180"/>
      <c r="AT366" s="180"/>
      <c r="AU366" s="180"/>
      <c r="AV366" s="180"/>
      <c r="AW366" s="180"/>
      <c r="AX366" s="180"/>
      <c r="AY366" s="180"/>
      <c r="AZ366" s="180"/>
      <c r="BA366" s="180"/>
      <c r="BB366" s="180"/>
      <c r="BC366" s="180"/>
      <c r="BD366" s="180"/>
      <c r="BE366" s="180"/>
      <c r="BF366" s="180"/>
      <c r="BG366" s="180"/>
      <c r="BH366" s="180"/>
      <c r="BI366" s="180"/>
      <c r="BJ366" s="180"/>
      <c r="BK366" s="180"/>
      <c r="BL366" s="180"/>
      <c r="BM366" s="180"/>
      <c r="BN366" s="180"/>
      <c r="BO366" s="180"/>
      <c r="BP366" s="180"/>
      <c r="BQ366" s="180"/>
      <c r="BR366" s="180"/>
      <c r="BS366" s="180"/>
      <c r="BT366" s="180"/>
      <c r="BU366" s="180"/>
      <c r="BV366" s="180"/>
      <c r="BW366" s="180"/>
      <c r="BX366" s="180"/>
      <c r="BY366" s="180"/>
      <c r="BZ366" s="180"/>
      <c r="CA366" s="180"/>
      <c r="CB366" s="180"/>
      <c r="CC366" s="180"/>
      <c r="CD366" s="180"/>
      <c r="CE366" s="180"/>
      <c r="CF366" s="180"/>
      <c r="CG366" s="180"/>
    </row>
    <row r="367" spans="2:85" s="28" customFormat="1" x14ac:dyDescent="0.35">
      <c r="B367" s="8"/>
      <c r="C367" s="8"/>
      <c r="D367" s="8"/>
      <c r="E367" s="8"/>
      <c r="F367" s="8"/>
      <c r="G367" s="8"/>
      <c r="H367" s="8"/>
      <c r="I367" s="8"/>
      <c r="J367" s="8"/>
      <c r="K367" s="8"/>
      <c r="L367" s="8"/>
      <c r="M367" s="8"/>
      <c r="N367" s="8"/>
      <c r="O367" s="8"/>
      <c r="P367" s="8"/>
      <c r="Q367" s="8"/>
      <c r="R367" s="8"/>
      <c r="S367" s="8"/>
      <c r="T367" s="8"/>
      <c r="U367" s="8"/>
      <c r="V367" s="8"/>
      <c r="W367" s="8"/>
      <c r="AB367" s="180"/>
      <c r="AC367" s="180"/>
      <c r="AD367" s="180"/>
      <c r="AE367" s="180"/>
      <c r="AF367" s="180"/>
      <c r="AG367" s="180"/>
      <c r="AH367" s="180"/>
      <c r="AI367" s="180"/>
      <c r="AJ367" s="180"/>
      <c r="AK367" s="180"/>
      <c r="AL367" s="180"/>
      <c r="AM367" s="180"/>
      <c r="AN367" s="180"/>
      <c r="AO367" s="180"/>
      <c r="AP367" s="180"/>
      <c r="AQ367" s="180"/>
      <c r="AR367" s="180"/>
      <c r="AS367" s="180"/>
      <c r="AT367" s="180"/>
      <c r="AU367" s="180"/>
      <c r="AV367" s="180"/>
      <c r="AW367" s="180"/>
      <c r="AX367" s="180"/>
      <c r="AY367" s="180"/>
      <c r="AZ367" s="180"/>
      <c r="BA367" s="180"/>
      <c r="BB367" s="180"/>
      <c r="BC367" s="180"/>
      <c r="BD367" s="180"/>
      <c r="BE367" s="180"/>
      <c r="BF367" s="180"/>
      <c r="BG367" s="180"/>
      <c r="BH367" s="180"/>
      <c r="BI367" s="180"/>
      <c r="BJ367" s="180"/>
      <c r="BK367" s="180"/>
      <c r="BL367" s="180"/>
      <c r="BM367" s="180"/>
      <c r="BN367" s="180"/>
      <c r="BO367" s="180"/>
      <c r="BP367" s="180"/>
      <c r="BQ367" s="180"/>
      <c r="BR367" s="180"/>
      <c r="BS367" s="180"/>
      <c r="BT367" s="180"/>
      <c r="BU367" s="180"/>
      <c r="BV367" s="180"/>
      <c r="BW367" s="180"/>
      <c r="BX367" s="180"/>
      <c r="BY367" s="180"/>
      <c r="BZ367" s="180"/>
      <c r="CA367" s="180"/>
      <c r="CB367" s="180"/>
      <c r="CC367" s="180"/>
      <c r="CD367" s="180"/>
      <c r="CE367" s="180"/>
      <c r="CF367" s="180"/>
      <c r="CG367" s="180"/>
    </row>
    <row r="368" spans="2:85" s="28" customFormat="1" x14ac:dyDescent="0.35">
      <c r="B368" s="8"/>
      <c r="C368" s="8"/>
      <c r="D368" s="8"/>
      <c r="E368" s="8"/>
      <c r="F368" s="8"/>
      <c r="G368" s="8"/>
      <c r="H368" s="8"/>
      <c r="I368" s="8"/>
      <c r="J368" s="8"/>
      <c r="K368" s="8"/>
      <c r="L368" s="8"/>
      <c r="M368" s="8"/>
      <c r="N368" s="8"/>
      <c r="O368" s="8"/>
      <c r="P368" s="8"/>
      <c r="Q368" s="8"/>
      <c r="R368" s="8"/>
      <c r="S368" s="8"/>
      <c r="T368" s="8"/>
      <c r="U368" s="8"/>
      <c r="V368" s="8"/>
      <c r="W368" s="8"/>
      <c r="AB368" s="180"/>
      <c r="AC368" s="180"/>
      <c r="AD368" s="180"/>
      <c r="AE368" s="180"/>
      <c r="AF368" s="180"/>
      <c r="AG368" s="180"/>
      <c r="AH368" s="180"/>
      <c r="AI368" s="180"/>
      <c r="AJ368" s="180"/>
      <c r="AK368" s="180"/>
      <c r="AL368" s="180"/>
      <c r="AM368" s="180"/>
      <c r="AN368" s="180"/>
      <c r="AO368" s="180"/>
      <c r="AP368" s="180"/>
      <c r="AQ368" s="180"/>
      <c r="AR368" s="180"/>
      <c r="AS368" s="180"/>
      <c r="AT368" s="180"/>
      <c r="AU368" s="180"/>
      <c r="AV368" s="180"/>
      <c r="AW368" s="180"/>
      <c r="AX368" s="180"/>
      <c r="AY368" s="180"/>
      <c r="AZ368" s="180"/>
      <c r="BA368" s="180"/>
      <c r="BB368" s="180"/>
      <c r="BC368" s="180"/>
      <c r="BD368" s="180"/>
      <c r="BE368" s="180"/>
      <c r="BF368" s="180"/>
      <c r="BG368" s="180"/>
      <c r="BH368" s="180"/>
      <c r="BI368" s="180"/>
      <c r="BJ368" s="180"/>
      <c r="BK368" s="180"/>
      <c r="BL368" s="180"/>
      <c r="BM368" s="180"/>
      <c r="BN368" s="180"/>
      <c r="BO368" s="180"/>
      <c r="BP368" s="180"/>
      <c r="BQ368" s="180"/>
      <c r="BR368" s="180"/>
      <c r="BS368" s="180"/>
      <c r="BT368" s="180"/>
      <c r="BU368" s="180"/>
      <c r="BV368" s="180"/>
      <c r="BW368" s="180"/>
      <c r="BX368" s="180"/>
      <c r="BY368" s="180"/>
      <c r="BZ368" s="180"/>
      <c r="CA368" s="180"/>
      <c r="CB368" s="180"/>
      <c r="CC368" s="180"/>
      <c r="CD368" s="180"/>
      <c r="CE368" s="180"/>
      <c r="CF368" s="180"/>
      <c r="CG368" s="180"/>
    </row>
    <row r="369" spans="2:85" s="28" customFormat="1" x14ac:dyDescent="0.35">
      <c r="B369" s="8"/>
      <c r="C369" s="8"/>
      <c r="D369" s="8"/>
      <c r="E369" s="8"/>
      <c r="F369" s="8"/>
      <c r="G369" s="8"/>
      <c r="H369" s="8"/>
      <c r="I369" s="8"/>
      <c r="J369" s="8"/>
      <c r="K369" s="8"/>
      <c r="L369" s="8"/>
      <c r="M369" s="8"/>
      <c r="N369" s="8"/>
      <c r="O369" s="8"/>
      <c r="P369" s="8"/>
      <c r="Q369" s="8"/>
      <c r="R369" s="8"/>
      <c r="S369" s="8"/>
      <c r="T369" s="8"/>
      <c r="U369" s="8"/>
      <c r="V369" s="8"/>
      <c r="W369" s="8"/>
      <c r="AB369" s="180"/>
      <c r="AC369" s="180"/>
      <c r="AD369" s="180"/>
      <c r="AE369" s="180"/>
      <c r="AF369" s="180"/>
      <c r="AG369" s="180"/>
      <c r="AH369" s="180"/>
      <c r="AI369" s="180"/>
      <c r="AJ369" s="180"/>
      <c r="AK369" s="180"/>
      <c r="AL369" s="180"/>
      <c r="AM369" s="180"/>
      <c r="AN369" s="180"/>
      <c r="AO369" s="180"/>
      <c r="AP369" s="180"/>
      <c r="AQ369" s="180"/>
      <c r="AR369" s="180"/>
      <c r="AS369" s="180"/>
      <c r="AT369" s="180"/>
      <c r="AU369" s="180"/>
      <c r="AV369" s="180"/>
      <c r="AW369" s="180"/>
      <c r="AX369" s="180"/>
      <c r="AY369" s="180"/>
      <c r="AZ369" s="180"/>
      <c r="BA369" s="180"/>
      <c r="BB369" s="180"/>
      <c r="BC369" s="180"/>
      <c r="BD369" s="180"/>
      <c r="BE369" s="180"/>
      <c r="BF369" s="180"/>
      <c r="BG369" s="180"/>
      <c r="BH369" s="180"/>
      <c r="BI369" s="180"/>
      <c r="BJ369" s="180"/>
      <c r="BK369" s="180"/>
      <c r="BL369" s="180"/>
      <c r="BM369" s="180"/>
      <c r="BN369" s="180"/>
      <c r="BO369" s="180"/>
      <c r="BP369" s="180"/>
      <c r="BQ369" s="180"/>
      <c r="BR369" s="180"/>
      <c r="BS369" s="180"/>
      <c r="BT369" s="180"/>
      <c r="BU369" s="180"/>
      <c r="BV369" s="180"/>
      <c r="BW369" s="180"/>
      <c r="BX369" s="180"/>
      <c r="BY369" s="180"/>
      <c r="BZ369" s="180"/>
      <c r="CA369" s="180"/>
      <c r="CB369" s="180"/>
      <c r="CC369" s="180"/>
      <c r="CD369" s="180"/>
      <c r="CE369" s="180"/>
      <c r="CF369" s="180"/>
      <c r="CG369" s="180"/>
    </row>
    <row r="370" spans="2:85" s="28" customFormat="1" x14ac:dyDescent="0.35">
      <c r="B370" s="8"/>
      <c r="C370" s="8"/>
      <c r="D370" s="8"/>
      <c r="E370" s="8"/>
      <c r="F370" s="8"/>
      <c r="G370" s="8"/>
      <c r="H370" s="8"/>
      <c r="I370" s="8"/>
      <c r="J370" s="8"/>
      <c r="K370" s="8"/>
      <c r="L370" s="8"/>
      <c r="M370" s="8"/>
      <c r="N370" s="8"/>
      <c r="O370" s="8"/>
      <c r="P370" s="8"/>
      <c r="Q370" s="8"/>
      <c r="R370" s="8"/>
      <c r="S370" s="8"/>
      <c r="T370" s="8"/>
      <c r="U370" s="8"/>
      <c r="V370" s="8"/>
      <c r="W370" s="8"/>
      <c r="AB370" s="180"/>
      <c r="AC370" s="180"/>
      <c r="AD370" s="180"/>
      <c r="AE370" s="180"/>
      <c r="AF370" s="180"/>
      <c r="AG370" s="180"/>
      <c r="AH370" s="180"/>
      <c r="AI370" s="180"/>
      <c r="AJ370" s="180"/>
      <c r="AK370" s="180"/>
      <c r="AL370" s="180"/>
      <c r="AM370" s="180"/>
      <c r="AN370" s="180"/>
      <c r="AO370" s="180"/>
      <c r="AP370" s="180"/>
      <c r="AQ370" s="180"/>
      <c r="AR370" s="180"/>
      <c r="AS370" s="180"/>
      <c r="AT370" s="180"/>
      <c r="AU370" s="180"/>
      <c r="AV370" s="180"/>
      <c r="AW370" s="180"/>
      <c r="AX370" s="180"/>
      <c r="AY370" s="180"/>
      <c r="AZ370" s="180"/>
      <c r="BA370" s="180"/>
      <c r="BB370" s="180"/>
      <c r="BC370" s="180"/>
      <c r="BD370" s="180"/>
      <c r="BE370" s="180"/>
      <c r="BF370" s="180"/>
      <c r="BG370" s="180"/>
      <c r="BH370" s="180"/>
      <c r="BI370" s="180"/>
      <c r="BJ370" s="180"/>
      <c r="BK370" s="180"/>
      <c r="BL370" s="180"/>
      <c r="BM370" s="180"/>
      <c r="BN370" s="180"/>
      <c r="BO370" s="180"/>
      <c r="BP370" s="180"/>
      <c r="BQ370" s="180"/>
      <c r="BR370" s="180"/>
      <c r="BS370" s="180"/>
      <c r="BT370" s="180"/>
      <c r="BU370" s="180"/>
      <c r="BV370" s="180"/>
      <c r="BW370" s="180"/>
      <c r="BX370" s="180"/>
      <c r="BY370" s="180"/>
      <c r="BZ370" s="180"/>
      <c r="CA370" s="180"/>
      <c r="CB370" s="180"/>
      <c r="CC370" s="180"/>
      <c r="CD370" s="180"/>
      <c r="CE370" s="180"/>
      <c r="CF370" s="180"/>
      <c r="CG370" s="180"/>
    </row>
    <row r="371" spans="2:85" s="28" customFormat="1" x14ac:dyDescent="0.35">
      <c r="B371" s="8"/>
      <c r="C371" s="8"/>
      <c r="D371" s="8"/>
      <c r="E371" s="8"/>
      <c r="F371" s="8"/>
      <c r="G371" s="8"/>
      <c r="H371" s="8"/>
      <c r="I371" s="8"/>
      <c r="J371" s="8"/>
      <c r="K371" s="8"/>
      <c r="L371" s="8"/>
      <c r="M371" s="8"/>
      <c r="N371" s="8"/>
      <c r="O371" s="8"/>
      <c r="P371" s="8"/>
      <c r="Q371" s="8"/>
      <c r="R371" s="8"/>
      <c r="S371" s="8"/>
      <c r="T371" s="8"/>
      <c r="U371" s="8"/>
      <c r="V371" s="8"/>
      <c r="W371" s="8"/>
      <c r="AB371" s="180"/>
      <c r="AC371" s="180"/>
      <c r="AD371" s="180"/>
      <c r="AE371" s="180"/>
      <c r="AF371" s="180"/>
      <c r="AG371" s="180"/>
      <c r="AH371" s="180"/>
      <c r="AI371" s="180"/>
      <c r="AJ371" s="180"/>
      <c r="AK371" s="180"/>
      <c r="AL371" s="180"/>
      <c r="AM371" s="180"/>
      <c r="AN371" s="180"/>
      <c r="AO371" s="180"/>
      <c r="AP371" s="180"/>
      <c r="AQ371" s="180"/>
      <c r="AR371" s="180"/>
      <c r="AS371" s="180"/>
      <c r="AT371" s="180"/>
      <c r="AU371" s="180"/>
      <c r="AV371" s="180"/>
      <c r="AW371" s="180"/>
      <c r="AX371" s="180"/>
      <c r="AY371" s="180"/>
      <c r="AZ371" s="180"/>
      <c r="BA371" s="180"/>
      <c r="BB371" s="180"/>
      <c r="BC371" s="180"/>
      <c r="BD371" s="180"/>
      <c r="BE371" s="180"/>
      <c r="BF371" s="180"/>
      <c r="BG371" s="180"/>
      <c r="BH371" s="180"/>
      <c r="BI371" s="180"/>
      <c r="BJ371" s="180"/>
      <c r="BK371" s="180"/>
      <c r="BL371" s="180"/>
      <c r="BM371" s="180"/>
      <c r="BN371" s="180"/>
      <c r="BO371" s="180"/>
      <c r="BP371" s="180"/>
      <c r="BQ371" s="180"/>
      <c r="BR371" s="180"/>
      <c r="BS371" s="180"/>
      <c r="BT371" s="180"/>
      <c r="BU371" s="180"/>
      <c r="BV371" s="180"/>
      <c r="BW371" s="180"/>
      <c r="BX371" s="180"/>
      <c r="BY371" s="180"/>
      <c r="BZ371" s="180"/>
      <c r="CA371" s="180"/>
      <c r="CB371" s="180"/>
      <c r="CC371" s="180"/>
      <c r="CD371" s="180"/>
      <c r="CE371" s="180"/>
      <c r="CF371" s="180"/>
      <c r="CG371" s="180"/>
    </row>
    <row r="372" spans="2:85" s="28" customFormat="1" x14ac:dyDescent="0.35">
      <c r="B372" s="8"/>
      <c r="C372" s="8"/>
      <c r="D372" s="8"/>
      <c r="E372" s="8"/>
      <c r="F372" s="8"/>
      <c r="G372" s="8"/>
      <c r="H372" s="8"/>
      <c r="I372" s="8"/>
      <c r="J372" s="8"/>
      <c r="K372" s="8"/>
      <c r="L372" s="8"/>
      <c r="M372" s="8"/>
      <c r="N372" s="8"/>
      <c r="O372" s="8"/>
      <c r="P372" s="8"/>
      <c r="Q372" s="8"/>
      <c r="R372" s="8"/>
      <c r="S372" s="8"/>
      <c r="T372" s="8"/>
      <c r="U372" s="8"/>
      <c r="V372" s="8"/>
      <c r="W372" s="8"/>
      <c r="AB372" s="180"/>
      <c r="AC372" s="180"/>
      <c r="AD372" s="180"/>
      <c r="AE372" s="180"/>
      <c r="AF372" s="180"/>
      <c r="AG372" s="180"/>
      <c r="AH372" s="180"/>
      <c r="AI372" s="180"/>
      <c r="AJ372" s="180"/>
      <c r="AK372" s="180"/>
      <c r="AL372" s="180"/>
      <c r="AM372" s="180"/>
      <c r="AN372" s="180"/>
      <c r="AO372" s="180"/>
      <c r="AP372" s="180"/>
      <c r="AQ372" s="180"/>
      <c r="AR372" s="180"/>
      <c r="AS372" s="180"/>
      <c r="AT372" s="180"/>
      <c r="AU372" s="180"/>
      <c r="AV372" s="180"/>
      <c r="AW372" s="180"/>
      <c r="AX372" s="180"/>
      <c r="AY372" s="180"/>
      <c r="AZ372" s="180"/>
      <c r="BA372" s="180"/>
      <c r="BB372" s="180"/>
      <c r="BC372" s="180"/>
      <c r="BD372" s="180"/>
      <c r="BE372" s="180"/>
      <c r="BF372" s="180"/>
      <c r="BG372" s="180"/>
      <c r="BH372" s="180"/>
      <c r="BI372" s="180"/>
      <c r="BJ372" s="180"/>
      <c r="BK372" s="180"/>
      <c r="BL372" s="180"/>
      <c r="BM372" s="180"/>
      <c r="BN372" s="180"/>
      <c r="BO372" s="180"/>
      <c r="BP372" s="180"/>
      <c r="BQ372" s="180"/>
      <c r="BR372" s="180"/>
      <c r="BS372" s="180"/>
      <c r="BT372" s="180"/>
      <c r="BU372" s="180"/>
      <c r="BV372" s="180"/>
      <c r="BW372" s="180"/>
      <c r="BX372" s="180"/>
      <c r="BY372" s="180"/>
      <c r="BZ372" s="180"/>
      <c r="CA372" s="180"/>
      <c r="CB372" s="180"/>
      <c r="CC372" s="180"/>
      <c r="CD372" s="180"/>
      <c r="CE372" s="180"/>
      <c r="CF372" s="180"/>
      <c r="CG372" s="180"/>
    </row>
    <row r="373" spans="2:85" s="28" customFormat="1" x14ac:dyDescent="0.35">
      <c r="B373" s="8"/>
      <c r="C373" s="8"/>
      <c r="D373" s="8"/>
      <c r="E373" s="8"/>
      <c r="F373" s="8"/>
      <c r="G373" s="8"/>
      <c r="H373" s="8"/>
      <c r="I373" s="8"/>
      <c r="J373" s="8"/>
      <c r="K373" s="8"/>
      <c r="L373" s="8"/>
      <c r="M373" s="8"/>
      <c r="N373" s="8"/>
      <c r="O373" s="8"/>
      <c r="P373" s="8"/>
      <c r="Q373" s="8"/>
      <c r="R373" s="8"/>
      <c r="S373" s="8"/>
      <c r="T373" s="8"/>
      <c r="U373" s="8"/>
      <c r="V373" s="8"/>
      <c r="W373" s="8"/>
      <c r="AB373" s="180"/>
      <c r="AC373" s="180"/>
      <c r="AD373" s="180"/>
      <c r="AE373" s="180"/>
      <c r="AF373" s="180"/>
      <c r="AG373" s="180"/>
      <c r="AH373" s="180"/>
      <c r="AI373" s="180"/>
      <c r="AJ373" s="180"/>
      <c r="AK373" s="180"/>
      <c r="AL373" s="180"/>
      <c r="AM373" s="180"/>
      <c r="AN373" s="180"/>
      <c r="AO373" s="180"/>
      <c r="AP373" s="180"/>
      <c r="AQ373" s="180"/>
      <c r="AR373" s="180"/>
      <c r="AS373" s="180"/>
      <c r="AT373" s="180"/>
      <c r="AU373" s="180"/>
      <c r="AV373" s="180"/>
      <c r="AW373" s="180"/>
      <c r="AX373" s="180"/>
      <c r="AY373" s="180"/>
      <c r="AZ373" s="180"/>
      <c r="BA373" s="180"/>
      <c r="BB373" s="180"/>
      <c r="BC373" s="180"/>
      <c r="BD373" s="180"/>
      <c r="BE373" s="180"/>
      <c r="BF373" s="180"/>
      <c r="BG373" s="180"/>
      <c r="BH373" s="180"/>
      <c r="BI373" s="180"/>
      <c r="BJ373" s="180"/>
      <c r="BK373" s="180"/>
      <c r="BL373" s="180"/>
      <c r="BM373" s="180"/>
      <c r="BN373" s="180"/>
      <c r="BO373" s="180"/>
      <c r="BP373" s="180"/>
      <c r="BQ373" s="180"/>
      <c r="BR373" s="180"/>
      <c r="BS373" s="180"/>
      <c r="BT373" s="180"/>
      <c r="BU373" s="180"/>
      <c r="BV373" s="180"/>
      <c r="BW373" s="180"/>
      <c r="BX373" s="180"/>
      <c r="BY373" s="180"/>
      <c r="BZ373" s="180"/>
      <c r="CA373" s="180"/>
      <c r="CB373" s="180"/>
      <c r="CC373" s="180"/>
      <c r="CD373" s="180"/>
      <c r="CE373" s="180"/>
      <c r="CF373" s="180"/>
      <c r="CG373" s="180"/>
    </row>
    <row r="374" spans="2:85" s="28" customFormat="1" x14ac:dyDescent="0.35">
      <c r="B374" s="8"/>
      <c r="C374" s="8"/>
      <c r="D374" s="8"/>
      <c r="E374" s="8"/>
      <c r="F374" s="8"/>
      <c r="G374" s="8"/>
      <c r="H374" s="8"/>
      <c r="I374" s="8"/>
      <c r="J374" s="8"/>
      <c r="K374" s="8"/>
      <c r="L374" s="8"/>
      <c r="M374" s="8"/>
      <c r="N374" s="8"/>
      <c r="O374" s="8"/>
      <c r="P374" s="8"/>
      <c r="Q374" s="8"/>
      <c r="R374" s="8"/>
      <c r="S374" s="8"/>
      <c r="T374" s="8"/>
      <c r="U374" s="8"/>
      <c r="V374" s="8"/>
      <c r="W374" s="8"/>
      <c r="AB374" s="180"/>
      <c r="AC374" s="180"/>
      <c r="AD374" s="180"/>
      <c r="AE374" s="180"/>
      <c r="AF374" s="180"/>
      <c r="AG374" s="180"/>
      <c r="AH374" s="180"/>
      <c r="AI374" s="180"/>
      <c r="AJ374" s="180"/>
      <c r="AK374" s="180"/>
      <c r="AL374" s="180"/>
      <c r="AM374" s="180"/>
      <c r="AN374" s="180"/>
      <c r="AO374" s="180"/>
      <c r="AP374" s="180"/>
      <c r="AQ374" s="180"/>
      <c r="AR374" s="180"/>
      <c r="AS374" s="180"/>
      <c r="AT374" s="180"/>
      <c r="AU374" s="180"/>
      <c r="AV374" s="180"/>
      <c r="AW374" s="180"/>
      <c r="AX374" s="180"/>
      <c r="AY374" s="180"/>
      <c r="AZ374" s="180"/>
      <c r="BA374" s="180"/>
      <c r="BB374" s="180"/>
      <c r="BC374" s="180"/>
      <c r="BD374" s="180"/>
      <c r="BE374" s="180"/>
      <c r="BF374" s="180"/>
      <c r="BG374" s="180"/>
      <c r="BH374" s="180"/>
      <c r="BI374" s="180"/>
      <c r="BJ374" s="180"/>
      <c r="BK374" s="180"/>
      <c r="BL374" s="180"/>
      <c r="BM374" s="180"/>
      <c r="BN374" s="180"/>
      <c r="BO374" s="180"/>
      <c r="BP374" s="180"/>
      <c r="BQ374" s="180"/>
      <c r="BR374" s="180"/>
      <c r="BS374" s="180"/>
      <c r="BT374" s="180"/>
      <c r="BU374" s="180"/>
      <c r="BV374" s="180"/>
      <c r="BW374" s="180"/>
      <c r="BX374" s="180"/>
      <c r="BY374" s="180"/>
      <c r="BZ374" s="180"/>
      <c r="CA374" s="180"/>
      <c r="CB374" s="180"/>
      <c r="CC374" s="180"/>
      <c r="CD374" s="180"/>
      <c r="CE374" s="180"/>
      <c r="CF374" s="180"/>
      <c r="CG374" s="180"/>
    </row>
    <row r="375" spans="2:85" s="28" customFormat="1" x14ac:dyDescent="0.35">
      <c r="B375" s="8"/>
      <c r="C375" s="8"/>
      <c r="D375" s="8"/>
      <c r="E375" s="8"/>
      <c r="F375" s="8"/>
      <c r="G375" s="8"/>
      <c r="H375" s="8"/>
      <c r="I375" s="8"/>
      <c r="J375" s="8"/>
      <c r="K375" s="8"/>
      <c r="L375" s="8"/>
      <c r="M375" s="8"/>
      <c r="N375" s="8"/>
      <c r="O375" s="8"/>
      <c r="P375" s="8"/>
      <c r="Q375" s="8"/>
      <c r="R375" s="8"/>
      <c r="S375" s="8"/>
      <c r="T375" s="8"/>
      <c r="U375" s="8"/>
      <c r="V375" s="8"/>
      <c r="W375" s="8"/>
      <c r="AB375" s="180"/>
      <c r="AC375" s="180"/>
      <c r="AD375" s="180"/>
      <c r="AE375" s="180"/>
      <c r="AF375" s="180"/>
      <c r="AG375" s="180"/>
      <c r="AH375" s="180"/>
      <c r="AI375" s="180"/>
      <c r="AJ375" s="180"/>
      <c r="AK375" s="180"/>
      <c r="AL375" s="180"/>
      <c r="AM375" s="180"/>
      <c r="AN375" s="180"/>
      <c r="AO375" s="180"/>
      <c r="AP375" s="180"/>
      <c r="AQ375" s="180"/>
      <c r="AR375" s="180"/>
      <c r="AS375" s="180"/>
      <c r="AT375" s="180"/>
      <c r="AU375" s="180"/>
      <c r="AV375" s="180"/>
      <c r="AW375" s="180"/>
      <c r="AX375" s="180"/>
      <c r="AY375" s="180"/>
      <c r="AZ375" s="180"/>
      <c r="BA375" s="180"/>
      <c r="BB375" s="180"/>
      <c r="BC375" s="180"/>
      <c r="BD375" s="180"/>
      <c r="BE375" s="180"/>
      <c r="BF375" s="180"/>
      <c r="BG375" s="180"/>
      <c r="BH375" s="180"/>
      <c r="BI375" s="180"/>
      <c r="BJ375" s="180"/>
      <c r="BK375" s="180"/>
      <c r="BL375" s="180"/>
      <c r="BM375" s="180"/>
      <c r="BN375" s="180"/>
      <c r="BO375" s="180"/>
      <c r="BP375" s="180"/>
      <c r="BQ375" s="180"/>
      <c r="BR375" s="180"/>
      <c r="BS375" s="180"/>
      <c r="BT375" s="180"/>
      <c r="BU375" s="180"/>
      <c r="BV375" s="180"/>
      <c r="BW375" s="180"/>
      <c r="BX375" s="180"/>
      <c r="BY375" s="180"/>
      <c r="BZ375" s="180"/>
      <c r="CA375" s="180"/>
      <c r="CB375" s="180"/>
      <c r="CC375" s="180"/>
      <c r="CD375" s="180"/>
      <c r="CE375" s="180"/>
      <c r="CF375" s="180"/>
      <c r="CG375" s="180"/>
    </row>
    <row r="376" spans="2:85" s="28" customFormat="1" x14ac:dyDescent="0.35">
      <c r="B376" s="8"/>
      <c r="C376" s="8"/>
      <c r="D376" s="8"/>
      <c r="E376" s="8"/>
      <c r="F376" s="8"/>
      <c r="G376" s="8"/>
      <c r="H376" s="8"/>
      <c r="I376" s="8"/>
      <c r="J376" s="8"/>
      <c r="K376" s="8"/>
      <c r="L376" s="8"/>
      <c r="M376" s="8"/>
      <c r="N376" s="8"/>
      <c r="O376" s="8"/>
      <c r="P376" s="8"/>
      <c r="Q376" s="8"/>
      <c r="R376" s="8"/>
      <c r="S376" s="8"/>
      <c r="T376" s="8"/>
      <c r="U376" s="8"/>
      <c r="V376" s="8"/>
      <c r="W376" s="8"/>
      <c r="AB376" s="180"/>
      <c r="AC376" s="180"/>
      <c r="AD376" s="180"/>
      <c r="AE376" s="180"/>
      <c r="AF376" s="180"/>
      <c r="AG376" s="180"/>
      <c r="AH376" s="180"/>
      <c r="AI376" s="180"/>
      <c r="AJ376" s="180"/>
      <c r="AK376" s="180"/>
      <c r="AL376" s="180"/>
      <c r="AM376" s="180"/>
      <c r="AN376" s="180"/>
      <c r="AO376" s="180"/>
      <c r="AP376" s="180"/>
      <c r="AQ376" s="180"/>
      <c r="AR376" s="180"/>
      <c r="AS376" s="180"/>
      <c r="AT376" s="180"/>
      <c r="AU376" s="180"/>
      <c r="AV376" s="180"/>
      <c r="AW376" s="180"/>
      <c r="AX376" s="180"/>
      <c r="AY376" s="180"/>
      <c r="AZ376" s="180"/>
      <c r="BA376" s="180"/>
      <c r="BB376" s="180"/>
      <c r="BC376" s="180"/>
      <c r="BD376" s="180"/>
      <c r="BE376" s="180"/>
      <c r="BF376" s="180"/>
      <c r="BG376" s="180"/>
      <c r="BH376" s="180"/>
      <c r="BI376" s="180"/>
      <c r="BJ376" s="180"/>
      <c r="BK376" s="180"/>
      <c r="BL376" s="180"/>
      <c r="BM376" s="180"/>
      <c r="BN376" s="180"/>
      <c r="BO376" s="180"/>
      <c r="BP376" s="180"/>
      <c r="BQ376" s="180"/>
      <c r="BR376" s="180"/>
      <c r="BS376" s="180"/>
      <c r="BT376" s="180"/>
      <c r="BU376" s="180"/>
      <c r="BV376" s="180"/>
      <c r="BW376" s="180"/>
      <c r="BX376" s="180"/>
      <c r="BY376" s="180"/>
      <c r="BZ376" s="180"/>
      <c r="CA376" s="180"/>
      <c r="CB376" s="180"/>
      <c r="CC376" s="180"/>
      <c r="CD376" s="180"/>
      <c r="CE376" s="180"/>
      <c r="CF376" s="180"/>
      <c r="CG376" s="180"/>
    </row>
    <row r="377" spans="2:85" s="28" customFormat="1" x14ac:dyDescent="0.35">
      <c r="B377" s="8"/>
      <c r="C377" s="8"/>
      <c r="D377" s="8"/>
      <c r="E377" s="8"/>
      <c r="F377" s="8"/>
      <c r="G377" s="8"/>
      <c r="H377" s="8"/>
      <c r="I377" s="8"/>
      <c r="J377" s="8"/>
      <c r="K377" s="8"/>
      <c r="L377" s="8"/>
      <c r="M377" s="8"/>
      <c r="N377" s="8"/>
      <c r="O377" s="8"/>
      <c r="P377" s="8"/>
      <c r="Q377" s="8"/>
      <c r="R377" s="8"/>
      <c r="S377" s="8"/>
      <c r="T377" s="8"/>
      <c r="U377" s="8"/>
      <c r="V377" s="8"/>
      <c r="W377" s="8"/>
      <c r="AB377" s="180"/>
      <c r="AC377" s="180"/>
      <c r="AD377" s="180"/>
      <c r="AE377" s="180"/>
      <c r="AF377" s="180"/>
      <c r="AG377" s="180"/>
      <c r="AH377" s="180"/>
      <c r="AI377" s="180"/>
      <c r="AJ377" s="180"/>
      <c r="AK377" s="180"/>
      <c r="AL377" s="180"/>
      <c r="AM377" s="180"/>
      <c r="AN377" s="180"/>
      <c r="AO377" s="180"/>
      <c r="AP377" s="180"/>
      <c r="AQ377" s="180"/>
      <c r="AR377" s="180"/>
      <c r="AS377" s="180"/>
      <c r="AT377" s="180"/>
      <c r="AU377" s="180"/>
      <c r="AV377" s="180"/>
      <c r="AW377" s="180"/>
      <c r="AX377" s="180"/>
      <c r="AY377" s="180"/>
      <c r="AZ377" s="180"/>
      <c r="BA377" s="180"/>
      <c r="BB377" s="180"/>
      <c r="BC377" s="180"/>
      <c r="BD377" s="180"/>
      <c r="BE377" s="180"/>
      <c r="BF377" s="180"/>
      <c r="BG377" s="180"/>
      <c r="BH377" s="180"/>
      <c r="BI377" s="180"/>
      <c r="BJ377" s="180"/>
      <c r="BK377" s="180"/>
      <c r="BL377" s="180"/>
      <c r="BM377" s="180"/>
      <c r="BN377" s="180"/>
      <c r="BO377" s="180"/>
      <c r="BP377" s="180"/>
      <c r="BQ377" s="180"/>
      <c r="BR377" s="180"/>
      <c r="BS377" s="180"/>
      <c r="BT377" s="180"/>
      <c r="BU377" s="180"/>
      <c r="BV377" s="180"/>
      <c r="BW377" s="180"/>
      <c r="BX377" s="180"/>
      <c r="BY377" s="180"/>
      <c r="BZ377" s="180"/>
      <c r="CA377" s="180"/>
      <c r="CB377" s="180"/>
      <c r="CC377" s="180"/>
      <c r="CD377" s="180"/>
      <c r="CE377" s="180"/>
      <c r="CF377" s="180"/>
      <c r="CG377" s="180"/>
    </row>
    <row r="378" spans="2:85" s="28" customFormat="1" x14ac:dyDescent="0.35">
      <c r="B378" s="8"/>
      <c r="C378" s="8"/>
      <c r="D378" s="8"/>
      <c r="E378" s="8"/>
      <c r="F378" s="8"/>
      <c r="G378" s="8"/>
      <c r="H378" s="8"/>
      <c r="I378" s="8"/>
      <c r="J378" s="8"/>
      <c r="K378" s="8"/>
      <c r="L378" s="8"/>
      <c r="M378" s="8"/>
      <c r="N378" s="8"/>
      <c r="O378" s="8"/>
      <c r="P378" s="8"/>
      <c r="Q378" s="8"/>
      <c r="R378" s="8"/>
      <c r="S378" s="8"/>
      <c r="T378" s="8"/>
      <c r="U378" s="8"/>
      <c r="V378" s="8"/>
      <c r="W378" s="8"/>
      <c r="AB378" s="180"/>
      <c r="AC378" s="180"/>
      <c r="AD378" s="180"/>
      <c r="AE378" s="180"/>
      <c r="AF378" s="180"/>
      <c r="AG378" s="180"/>
      <c r="AH378" s="180"/>
      <c r="AI378" s="180"/>
      <c r="AJ378" s="180"/>
      <c r="AK378" s="180"/>
      <c r="AL378" s="180"/>
      <c r="AM378" s="180"/>
      <c r="AN378" s="180"/>
      <c r="AO378" s="180"/>
      <c r="AP378" s="180"/>
      <c r="AQ378" s="180"/>
      <c r="AR378" s="180"/>
      <c r="AS378" s="180"/>
      <c r="AT378" s="180"/>
      <c r="AU378" s="180"/>
      <c r="AV378" s="180"/>
      <c r="AW378" s="180"/>
      <c r="AX378" s="180"/>
      <c r="AY378" s="180"/>
      <c r="AZ378" s="180"/>
      <c r="BA378" s="180"/>
      <c r="BB378" s="180"/>
      <c r="BC378" s="180"/>
      <c r="BD378" s="180"/>
      <c r="BE378" s="180"/>
      <c r="BF378" s="180"/>
      <c r="BG378" s="180"/>
      <c r="BH378" s="180"/>
      <c r="BI378" s="180"/>
      <c r="BJ378" s="180"/>
      <c r="BK378" s="180"/>
      <c r="BL378" s="180"/>
      <c r="BM378" s="180"/>
      <c r="BN378" s="180"/>
      <c r="BO378" s="180"/>
      <c r="BP378" s="180"/>
      <c r="BQ378" s="180"/>
      <c r="BR378" s="180"/>
      <c r="BS378" s="180"/>
      <c r="BT378" s="180"/>
      <c r="BU378" s="180"/>
      <c r="BV378" s="180"/>
      <c r="BW378" s="180"/>
      <c r="BX378" s="180"/>
      <c r="BY378" s="180"/>
      <c r="BZ378" s="180"/>
      <c r="CA378" s="180"/>
      <c r="CB378" s="180"/>
      <c r="CC378" s="180"/>
      <c r="CD378" s="180"/>
      <c r="CE378" s="180"/>
      <c r="CF378" s="180"/>
      <c r="CG378" s="180"/>
    </row>
    <row r="379" spans="2:85" s="28" customFormat="1" x14ac:dyDescent="0.35">
      <c r="B379" s="8"/>
      <c r="C379" s="8"/>
      <c r="D379" s="8"/>
      <c r="E379" s="8"/>
      <c r="F379" s="8"/>
      <c r="G379" s="8"/>
      <c r="H379" s="8"/>
      <c r="I379" s="8"/>
      <c r="J379" s="8"/>
      <c r="K379" s="8"/>
      <c r="L379" s="8"/>
      <c r="M379" s="8"/>
      <c r="N379" s="8"/>
      <c r="O379" s="8"/>
      <c r="P379" s="8"/>
      <c r="Q379" s="8"/>
      <c r="R379" s="8"/>
      <c r="S379" s="8"/>
      <c r="T379" s="8"/>
      <c r="U379" s="8"/>
      <c r="V379" s="8"/>
      <c r="W379" s="8"/>
      <c r="AB379" s="180"/>
      <c r="AC379" s="180"/>
      <c r="AD379" s="180"/>
      <c r="AE379" s="180"/>
      <c r="AF379" s="180"/>
      <c r="AG379" s="180"/>
      <c r="AH379" s="180"/>
      <c r="AI379" s="180"/>
      <c r="AJ379" s="180"/>
      <c r="AK379" s="180"/>
      <c r="AL379" s="180"/>
      <c r="AM379" s="180"/>
      <c r="AN379" s="180"/>
      <c r="AO379" s="180"/>
      <c r="AP379" s="180"/>
      <c r="AQ379" s="180"/>
      <c r="AR379" s="180"/>
      <c r="AS379" s="180"/>
      <c r="AT379" s="180"/>
      <c r="AU379" s="180"/>
      <c r="AV379" s="180"/>
      <c r="AW379" s="180"/>
      <c r="AX379" s="180"/>
      <c r="AY379" s="180"/>
      <c r="AZ379" s="180"/>
      <c r="BA379" s="180"/>
      <c r="BB379" s="180"/>
      <c r="BC379" s="180"/>
      <c r="BD379" s="180"/>
      <c r="BE379" s="180"/>
      <c r="BF379" s="180"/>
      <c r="BG379" s="180"/>
      <c r="BH379" s="180"/>
      <c r="BI379" s="180"/>
      <c r="BJ379" s="180"/>
      <c r="BK379" s="180"/>
      <c r="BL379" s="180"/>
      <c r="BM379" s="180"/>
      <c r="BN379" s="180"/>
      <c r="BO379" s="180"/>
      <c r="BP379" s="180"/>
      <c r="BQ379" s="180"/>
      <c r="BR379" s="180"/>
      <c r="BS379" s="180"/>
      <c r="BT379" s="180"/>
      <c r="BU379" s="180"/>
      <c r="BV379" s="180"/>
      <c r="BW379" s="180"/>
      <c r="BX379" s="180"/>
      <c r="BY379" s="180"/>
      <c r="BZ379" s="180"/>
      <c r="CA379" s="180"/>
      <c r="CB379" s="180"/>
      <c r="CC379" s="180"/>
      <c r="CD379" s="180"/>
      <c r="CE379" s="180"/>
      <c r="CF379" s="180"/>
      <c r="CG379" s="180"/>
    </row>
    <row r="380" spans="2:85" s="28" customFormat="1" x14ac:dyDescent="0.35">
      <c r="B380" s="8"/>
      <c r="C380" s="8"/>
      <c r="D380" s="8"/>
      <c r="E380" s="8"/>
      <c r="F380" s="8"/>
      <c r="G380" s="8"/>
      <c r="H380" s="8"/>
      <c r="I380" s="8"/>
      <c r="J380" s="8"/>
      <c r="K380" s="8"/>
      <c r="L380" s="8"/>
      <c r="M380" s="8"/>
      <c r="N380" s="8"/>
      <c r="O380" s="8"/>
      <c r="P380" s="8"/>
      <c r="Q380" s="8"/>
      <c r="R380" s="8"/>
      <c r="S380" s="8"/>
      <c r="T380" s="8"/>
      <c r="U380" s="8"/>
      <c r="V380" s="8"/>
      <c r="W380" s="8"/>
      <c r="AB380" s="180"/>
      <c r="AC380" s="180"/>
      <c r="AD380" s="180"/>
      <c r="AE380" s="180"/>
      <c r="AF380" s="180"/>
      <c r="AG380" s="180"/>
      <c r="AH380" s="180"/>
      <c r="AI380" s="180"/>
      <c r="AJ380" s="180"/>
      <c r="AK380" s="180"/>
      <c r="AL380" s="180"/>
      <c r="AM380" s="180"/>
      <c r="AN380" s="180"/>
      <c r="AO380" s="180"/>
      <c r="AP380" s="180"/>
      <c r="AQ380" s="180"/>
      <c r="AR380" s="180"/>
      <c r="AS380" s="180"/>
      <c r="AT380" s="180"/>
      <c r="AU380" s="180"/>
      <c r="AV380" s="180"/>
      <c r="AW380" s="180"/>
      <c r="AX380" s="180"/>
      <c r="AY380" s="180"/>
      <c r="AZ380" s="180"/>
      <c r="BA380" s="180"/>
      <c r="BB380" s="180"/>
      <c r="BC380" s="180"/>
      <c r="BD380" s="180"/>
      <c r="BE380" s="180"/>
      <c r="BF380" s="180"/>
      <c r="BG380" s="180"/>
      <c r="BH380" s="180"/>
      <c r="BI380" s="180"/>
      <c r="BJ380" s="180"/>
      <c r="BK380" s="180"/>
      <c r="BL380" s="180"/>
      <c r="BM380" s="180"/>
      <c r="BN380" s="180"/>
      <c r="BO380" s="180"/>
      <c r="BP380" s="180"/>
      <c r="BQ380" s="180"/>
      <c r="BR380" s="180"/>
      <c r="BS380" s="180"/>
      <c r="BT380" s="180"/>
      <c r="BU380" s="180"/>
      <c r="BV380" s="180"/>
      <c r="BW380" s="180"/>
      <c r="BX380" s="180"/>
      <c r="BY380" s="180"/>
      <c r="BZ380" s="180"/>
      <c r="CA380" s="180"/>
      <c r="CB380" s="180"/>
      <c r="CC380" s="180"/>
      <c r="CD380" s="180"/>
      <c r="CE380" s="180"/>
      <c r="CF380" s="180"/>
      <c r="CG380" s="180"/>
    </row>
    <row r="381" spans="2:85" s="28" customFormat="1" x14ac:dyDescent="0.35">
      <c r="B381" s="8"/>
      <c r="C381" s="8"/>
      <c r="D381" s="8"/>
      <c r="E381" s="8"/>
      <c r="F381" s="8"/>
      <c r="G381" s="8"/>
      <c r="H381" s="8"/>
      <c r="I381" s="8"/>
      <c r="J381" s="8"/>
      <c r="K381" s="8"/>
      <c r="L381" s="8"/>
      <c r="M381" s="8"/>
      <c r="N381" s="8"/>
      <c r="O381" s="8"/>
      <c r="P381" s="8"/>
      <c r="Q381" s="8"/>
      <c r="R381" s="8"/>
      <c r="S381" s="8"/>
      <c r="T381" s="8"/>
      <c r="U381" s="8"/>
      <c r="V381" s="8"/>
      <c r="W381" s="8"/>
      <c r="AB381" s="180"/>
      <c r="AC381" s="180"/>
      <c r="AD381" s="180"/>
      <c r="AE381" s="180"/>
      <c r="AF381" s="180"/>
      <c r="AG381" s="180"/>
      <c r="AH381" s="180"/>
      <c r="AI381" s="180"/>
      <c r="AJ381" s="180"/>
      <c r="AK381" s="180"/>
      <c r="AL381" s="180"/>
      <c r="AM381" s="180"/>
      <c r="AN381" s="180"/>
      <c r="AO381" s="180"/>
      <c r="AP381" s="180"/>
      <c r="AQ381" s="180"/>
      <c r="AR381" s="180"/>
      <c r="AS381" s="180"/>
      <c r="AT381" s="180"/>
      <c r="AU381" s="180"/>
      <c r="AV381" s="180"/>
      <c r="AW381" s="180"/>
      <c r="AX381" s="180"/>
      <c r="AY381" s="180"/>
      <c r="AZ381" s="180"/>
      <c r="BA381" s="180"/>
      <c r="BB381" s="180"/>
      <c r="BC381" s="180"/>
      <c r="BD381" s="180"/>
      <c r="BE381" s="180"/>
      <c r="BF381" s="180"/>
      <c r="BG381" s="180"/>
      <c r="BH381" s="180"/>
      <c r="BI381" s="180"/>
      <c r="BJ381" s="180"/>
      <c r="BK381" s="180"/>
      <c r="BL381" s="180"/>
      <c r="BM381" s="180"/>
      <c r="BN381" s="180"/>
      <c r="BO381" s="180"/>
      <c r="BP381" s="180"/>
      <c r="BQ381" s="180"/>
      <c r="BR381" s="180"/>
      <c r="BS381" s="180"/>
      <c r="BT381" s="180"/>
      <c r="BU381" s="180"/>
      <c r="BV381" s="180"/>
      <c r="BW381" s="180"/>
      <c r="BX381" s="180"/>
      <c r="BY381" s="180"/>
      <c r="BZ381" s="180"/>
      <c r="CA381" s="180"/>
      <c r="CB381" s="180"/>
      <c r="CC381" s="180"/>
      <c r="CD381" s="180"/>
      <c r="CE381" s="180"/>
      <c r="CF381" s="180"/>
      <c r="CG381" s="180"/>
    </row>
    <row r="382" spans="2:85" s="28" customFormat="1" x14ac:dyDescent="0.35">
      <c r="B382" s="8"/>
      <c r="C382" s="8"/>
      <c r="D382" s="8"/>
      <c r="E382" s="8"/>
      <c r="F382" s="8"/>
      <c r="G382" s="8"/>
      <c r="H382" s="8"/>
      <c r="I382" s="8"/>
      <c r="J382" s="8"/>
      <c r="K382" s="8"/>
      <c r="L382" s="8"/>
      <c r="M382" s="8"/>
      <c r="N382" s="8"/>
      <c r="O382" s="8"/>
      <c r="P382" s="8"/>
      <c r="Q382" s="8"/>
      <c r="R382" s="8"/>
      <c r="S382" s="8"/>
      <c r="T382" s="8"/>
      <c r="U382" s="8"/>
      <c r="V382" s="8"/>
      <c r="W382" s="8"/>
      <c r="AB382" s="180"/>
      <c r="AC382" s="180"/>
      <c r="AD382" s="180"/>
      <c r="AE382" s="180"/>
      <c r="AF382" s="180"/>
      <c r="AG382" s="180"/>
      <c r="AH382" s="180"/>
      <c r="AI382" s="180"/>
      <c r="AJ382" s="180"/>
      <c r="AK382" s="180"/>
      <c r="AL382" s="180"/>
      <c r="AM382" s="180"/>
      <c r="AN382" s="180"/>
      <c r="AO382" s="180"/>
      <c r="AP382" s="180"/>
      <c r="AQ382" s="180"/>
      <c r="AR382" s="180"/>
      <c r="AS382" s="180"/>
      <c r="AT382" s="180"/>
      <c r="AU382" s="180"/>
      <c r="AV382" s="180"/>
      <c r="AW382" s="180"/>
      <c r="AX382" s="180"/>
      <c r="AY382" s="180"/>
      <c r="AZ382" s="180"/>
      <c r="BA382" s="180"/>
      <c r="BB382" s="180"/>
      <c r="BC382" s="180"/>
      <c r="BD382" s="180"/>
      <c r="BE382" s="180"/>
      <c r="BF382" s="180"/>
      <c r="BG382" s="180"/>
      <c r="BH382" s="180"/>
      <c r="BI382" s="180"/>
      <c r="BJ382" s="180"/>
      <c r="BK382" s="180"/>
      <c r="BL382" s="180"/>
      <c r="BM382" s="180"/>
      <c r="BN382" s="180"/>
      <c r="BO382" s="180"/>
      <c r="BP382" s="180"/>
      <c r="BQ382" s="180"/>
      <c r="BR382" s="180"/>
      <c r="BS382" s="180"/>
      <c r="BT382" s="180"/>
      <c r="BU382" s="180"/>
      <c r="BV382" s="180"/>
      <c r="BW382" s="180"/>
      <c r="BX382" s="180"/>
      <c r="BY382" s="180"/>
      <c r="BZ382" s="180"/>
      <c r="CA382" s="180"/>
      <c r="CB382" s="180"/>
      <c r="CC382" s="180"/>
      <c r="CD382" s="180"/>
      <c r="CE382" s="180"/>
      <c r="CF382" s="180"/>
      <c r="CG382" s="180"/>
    </row>
    <row r="383" spans="2:85" s="28" customFormat="1" x14ac:dyDescent="0.35">
      <c r="B383" s="8"/>
      <c r="C383" s="8"/>
      <c r="D383" s="8"/>
      <c r="E383" s="8"/>
      <c r="F383" s="8"/>
      <c r="G383" s="8"/>
      <c r="H383" s="8"/>
      <c r="I383" s="8"/>
      <c r="J383" s="8"/>
      <c r="K383" s="8"/>
      <c r="L383" s="8"/>
      <c r="M383" s="8"/>
      <c r="N383" s="8"/>
      <c r="O383" s="8"/>
      <c r="P383" s="8"/>
      <c r="Q383" s="8"/>
      <c r="R383" s="8"/>
      <c r="S383" s="8"/>
      <c r="T383" s="8"/>
      <c r="U383" s="8"/>
      <c r="V383" s="8"/>
      <c r="W383" s="8"/>
      <c r="AB383" s="180"/>
      <c r="AC383" s="180"/>
      <c r="AD383" s="180"/>
      <c r="AE383" s="180"/>
      <c r="AF383" s="180"/>
      <c r="AG383" s="180"/>
      <c r="AH383" s="180"/>
      <c r="AI383" s="180"/>
      <c r="AJ383" s="180"/>
      <c r="AK383" s="180"/>
      <c r="AL383" s="180"/>
      <c r="AM383" s="180"/>
      <c r="AN383" s="180"/>
      <c r="AO383" s="180"/>
      <c r="AP383" s="180"/>
      <c r="AQ383" s="180"/>
      <c r="AR383" s="180"/>
      <c r="AS383" s="180"/>
      <c r="AT383" s="180"/>
      <c r="AU383" s="180"/>
      <c r="AV383" s="180"/>
      <c r="AW383" s="180"/>
      <c r="AX383" s="180"/>
      <c r="AY383" s="180"/>
      <c r="AZ383" s="180"/>
      <c r="BA383" s="180"/>
      <c r="BB383" s="180"/>
      <c r="BC383" s="180"/>
      <c r="BD383" s="180"/>
      <c r="BE383" s="180"/>
      <c r="BF383" s="180"/>
      <c r="BG383" s="180"/>
      <c r="BH383" s="180"/>
      <c r="BI383" s="180"/>
      <c r="BJ383" s="180"/>
      <c r="BK383" s="180"/>
      <c r="BL383" s="180"/>
      <c r="BM383" s="180"/>
      <c r="BN383" s="180"/>
      <c r="BO383" s="180"/>
      <c r="BP383" s="180"/>
      <c r="BQ383" s="180"/>
      <c r="BR383" s="180"/>
      <c r="BS383" s="180"/>
      <c r="BT383" s="180"/>
      <c r="BU383" s="180"/>
      <c r="BV383" s="180"/>
      <c r="BW383" s="180"/>
      <c r="BX383" s="180"/>
      <c r="BY383" s="180"/>
      <c r="BZ383" s="180"/>
      <c r="CA383" s="180"/>
      <c r="CB383" s="180"/>
      <c r="CC383" s="180"/>
      <c r="CD383" s="180"/>
      <c r="CE383" s="180"/>
      <c r="CF383" s="180"/>
      <c r="CG383" s="180"/>
    </row>
    <row r="384" spans="2:85" s="28" customFormat="1" x14ac:dyDescent="0.35">
      <c r="B384" s="8"/>
      <c r="C384" s="8"/>
      <c r="D384" s="8"/>
      <c r="E384" s="8"/>
      <c r="F384" s="8"/>
      <c r="G384" s="8"/>
      <c r="H384" s="8"/>
      <c r="I384" s="8"/>
      <c r="J384" s="8"/>
      <c r="K384" s="8"/>
      <c r="L384" s="8"/>
      <c r="M384" s="8"/>
      <c r="N384" s="8"/>
      <c r="O384" s="8"/>
      <c r="P384" s="8"/>
      <c r="Q384" s="8"/>
      <c r="R384" s="8"/>
      <c r="S384" s="8"/>
      <c r="T384" s="8"/>
      <c r="U384" s="8"/>
      <c r="V384" s="8"/>
      <c r="W384" s="8"/>
      <c r="AB384" s="180"/>
      <c r="AC384" s="180"/>
      <c r="AD384" s="180"/>
      <c r="AE384" s="180"/>
      <c r="AF384" s="180"/>
      <c r="AG384" s="180"/>
      <c r="AH384" s="180"/>
      <c r="AI384" s="180"/>
      <c r="AJ384" s="180"/>
      <c r="AK384" s="180"/>
      <c r="AL384" s="180"/>
      <c r="AM384" s="180"/>
      <c r="AN384" s="180"/>
      <c r="AO384" s="180"/>
      <c r="AP384" s="180"/>
      <c r="AQ384" s="180"/>
      <c r="AR384" s="180"/>
      <c r="AS384" s="180"/>
      <c r="AT384" s="180"/>
      <c r="AU384" s="180"/>
      <c r="AV384" s="180"/>
      <c r="AW384" s="180"/>
      <c r="AX384" s="180"/>
      <c r="AY384" s="180"/>
      <c r="AZ384" s="180"/>
      <c r="BA384" s="180"/>
      <c r="BB384" s="180"/>
      <c r="BC384" s="180"/>
      <c r="BD384" s="180"/>
      <c r="BE384" s="180"/>
      <c r="BF384" s="180"/>
      <c r="BG384" s="180"/>
      <c r="BH384" s="180"/>
      <c r="BI384" s="180"/>
      <c r="BJ384" s="180"/>
      <c r="BK384" s="180"/>
      <c r="BL384" s="180"/>
      <c r="BM384" s="180"/>
      <c r="BN384" s="180"/>
      <c r="BO384" s="180"/>
      <c r="BP384" s="180"/>
      <c r="BQ384" s="180"/>
      <c r="BR384" s="180"/>
      <c r="BS384" s="180"/>
      <c r="BT384" s="180"/>
      <c r="BU384" s="180"/>
      <c r="BV384" s="180"/>
      <c r="BW384" s="180"/>
      <c r="BX384" s="180"/>
      <c r="BY384" s="180"/>
      <c r="BZ384" s="180"/>
      <c r="CA384" s="180"/>
      <c r="CB384" s="180"/>
      <c r="CC384" s="180"/>
      <c r="CD384" s="180"/>
      <c r="CE384" s="180"/>
      <c r="CF384" s="180"/>
      <c r="CG384" s="180"/>
    </row>
    <row r="385" spans="2:85" s="28" customFormat="1" x14ac:dyDescent="0.35">
      <c r="B385" s="8"/>
      <c r="C385" s="8"/>
      <c r="D385" s="8"/>
      <c r="E385" s="8"/>
      <c r="F385" s="8"/>
      <c r="G385" s="8"/>
      <c r="H385" s="8"/>
      <c r="I385" s="8"/>
      <c r="J385" s="8"/>
      <c r="K385" s="8"/>
      <c r="L385" s="8"/>
      <c r="M385" s="8"/>
      <c r="N385" s="8"/>
      <c r="O385" s="8"/>
      <c r="P385" s="8"/>
      <c r="Q385" s="8"/>
      <c r="R385" s="8"/>
      <c r="S385" s="8"/>
      <c r="T385" s="8"/>
      <c r="U385" s="8"/>
      <c r="V385" s="8"/>
      <c r="W385" s="8"/>
      <c r="AB385" s="180"/>
      <c r="AC385" s="180"/>
      <c r="AD385" s="180"/>
      <c r="AE385" s="180"/>
      <c r="AF385" s="180"/>
      <c r="AG385" s="180"/>
      <c r="AH385" s="180"/>
      <c r="AI385" s="180"/>
      <c r="AJ385" s="180"/>
      <c r="AK385" s="180"/>
      <c r="AL385" s="180"/>
      <c r="AM385" s="180"/>
      <c r="AN385" s="180"/>
      <c r="AO385" s="180"/>
      <c r="AP385" s="180"/>
      <c r="AQ385" s="180"/>
      <c r="AR385" s="180"/>
      <c r="AS385" s="180"/>
      <c r="AT385" s="180"/>
      <c r="AU385" s="180"/>
      <c r="AV385" s="180"/>
      <c r="AW385" s="180"/>
      <c r="AX385" s="180"/>
      <c r="AY385" s="180"/>
      <c r="AZ385" s="180"/>
      <c r="BA385" s="180"/>
      <c r="BB385" s="180"/>
      <c r="BC385" s="180"/>
      <c r="BD385" s="180"/>
      <c r="BE385" s="180"/>
      <c r="BF385" s="180"/>
      <c r="BG385" s="180"/>
      <c r="BH385" s="180"/>
      <c r="BI385" s="180"/>
      <c r="BJ385" s="180"/>
      <c r="BK385" s="180"/>
      <c r="BL385" s="180"/>
      <c r="BM385" s="180"/>
      <c r="BN385" s="180"/>
      <c r="BO385" s="180"/>
      <c r="BP385" s="180"/>
      <c r="BQ385" s="180"/>
      <c r="BR385" s="180"/>
      <c r="BS385" s="180"/>
      <c r="BT385" s="180"/>
      <c r="BU385" s="180"/>
      <c r="BV385" s="180"/>
      <c r="BW385" s="180"/>
      <c r="BX385" s="180"/>
      <c r="BY385" s="180"/>
      <c r="BZ385" s="180"/>
      <c r="CA385" s="180"/>
      <c r="CB385" s="180"/>
      <c r="CC385" s="180"/>
      <c r="CD385" s="180"/>
      <c r="CE385" s="180"/>
      <c r="CF385" s="180"/>
      <c r="CG385" s="180"/>
    </row>
    <row r="386" spans="2:85" s="28" customFormat="1" x14ac:dyDescent="0.35">
      <c r="B386" s="8"/>
      <c r="C386" s="8"/>
      <c r="D386" s="8"/>
      <c r="E386" s="8"/>
      <c r="F386" s="8"/>
      <c r="G386" s="8"/>
      <c r="H386" s="8"/>
      <c r="I386" s="8"/>
      <c r="J386" s="8"/>
      <c r="K386" s="8"/>
      <c r="L386" s="8"/>
      <c r="M386" s="8"/>
      <c r="N386" s="8"/>
      <c r="O386" s="8"/>
      <c r="P386" s="8"/>
      <c r="Q386" s="8"/>
      <c r="R386" s="8"/>
      <c r="S386" s="8"/>
      <c r="T386" s="8"/>
      <c r="U386" s="8"/>
      <c r="V386" s="8"/>
      <c r="W386" s="8"/>
      <c r="AB386" s="180"/>
      <c r="AC386" s="180"/>
      <c r="AD386" s="180"/>
      <c r="AE386" s="180"/>
      <c r="AF386" s="180"/>
      <c r="AG386" s="180"/>
      <c r="AH386" s="180"/>
      <c r="AI386" s="180"/>
      <c r="AJ386" s="180"/>
      <c r="AK386" s="180"/>
      <c r="AL386" s="180"/>
      <c r="AM386" s="180"/>
      <c r="AN386" s="180"/>
      <c r="AO386" s="180"/>
      <c r="AP386" s="180"/>
      <c r="AQ386" s="180"/>
      <c r="AR386" s="180"/>
      <c r="AS386" s="180"/>
      <c r="AT386" s="180"/>
      <c r="AU386" s="180"/>
      <c r="AV386" s="180"/>
      <c r="AW386" s="180"/>
      <c r="AX386" s="180"/>
      <c r="AY386" s="180"/>
      <c r="AZ386" s="180"/>
      <c r="BA386" s="180"/>
      <c r="BB386" s="180"/>
      <c r="BC386" s="180"/>
      <c r="BD386" s="180"/>
      <c r="BE386" s="180"/>
      <c r="BF386" s="180"/>
      <c r="BG386" s="180"/>
      <c r="BH386" s="180"/>
      <c r="BI386" s="180"/>
      <c r="BJ386" s="180"/>
      <c r="BK386" s="180"/>
      <c r="BL386" s="180"/>
      <c r="BM386" s="180"/>
      <c r="BN386" s="180"/>
      <c r="BO386" s="180"/>
      <c r="BP386" s="180"/>
      <c r="BQ386" s="180"/>
      <c r="BR386" s="180"/>
      <c r="BS386" s="180"/>
      <c r="BT386" s="180"/>
      <c r="BU386" s="180"/>
      <c r="BV386" s="180"/>
      <c r="BW386" s="180"/>
      <c r="BX386" s="180"/>
      <c r="BY386" s="180"/>
      <c r="BZ386" s="180"/>
      <c r="CA386" s="180"/>
      <c r="CB386" s="180"/>
      <c r="CC386" s="180"/>
      <c r="CD386" s="180"/>
      <c r="CE386" s="180"/>
      <c r="CF386" s="180"/>
      <c r="CG386" s="180"/>
    </row>
    <row r="387" spans="2:85" s="28" customFormat="1" x14ac:dyDescent="0.35">
      <c r="B387" s="8"/>
      <c r="C387" s="8"/>
      <c r="D387" s="8"/>
      <c r="E387" s="8"/>
      <c r="F387" s="8"/>
      <c r="G387" s="8"/>
      <c r="H387" s="8"/>
      <c r="I387" s="8"/>
      <c r="J387" s="8"/>
      <c r="K387" s="8"/>
      <c r="L387" s="8"/>
      <c r="M387" s="8"/>
      <c r="N387" s="8"/>
      <c r="O387" s="8"/>
      <c r="P387" s="8"/>
      <c r="Q387" s="8"/>
      <c r="R387" s="8"/>
      <c r="S387" s="8"/>
      <c r="T387" s="8"/>
      <c r="U387" s="8"/>
      <c r="V387" s="8"/>
      <c r="W387" s="8"/>
      <c r="AB387" s="180"/>
      <c r="AC387" s="180"/>
      <c r="AD387" s="180"/>
      <c r="AE387" s="180"/>
      <c r="AF387" s="180"/>
      <c r="AG387" s="180"/>
      <c r="AH387" s="180"/>
      <c r="AI387" s="180"/>
      <c r="AJ387" s="180"/>
      <c r="AK387" s="180"/>
      <c r="AL387" s="180"/>
      <c r="AM387" s="180"/>
      <c r="AN387" s="180"/>
      <c r="AO387" s="180"/>
      <c r="AP387" s="180"/>
      <c r="AQ387" s="180"/>
      <c r="AR387" s="180"/>
      <c r="AS387" s="180"/>
      <c r="AT387" s="180"/>
      <c r="AU387" s="180"/>
      <c r="AV387" s="180"/>
      <c r="AW387" s="180"/>
      <c r="AX387" s="180"/>
      <c r="AY387" s="180"/>
      <c r="AZ387" s="180"/>
      <c r="BA387" s="180"/>
      <c r="BB387" s="180"/>
      <c r="BC387" s="180"/>
      <c r="BD387" s="180"/>
      <c r="BE387" s="180"/>
      <c r="BF387" s="180"/>
      <c r="BG387" s="180"/>
      <c r="BH387" s="180"/>
      <c r="BI387" s="180"/>
      <c r="BJ387" s="180"/>
      <c r="BK387" s="180"/>
      <c r="BL387" s="180"/>
      <c r="BM387" s="180"/>
      <c r="BN387" s="180"/>
      <c r="BO387" s="180"/>
      <c r="BP387" s="180"/>
      <c r="BQ387" s="180"/>
      <c r="BR387" s="180"/>
      <c r="BS387" s="180"/>
      <c r="BT387" s="180"/>
      <c r="BU387" s="180"/>
      <c r="BV387" s="180"/>
      <c r="BW387" s="180"/>
      <c r="BX387" s="180"/>
      <c r="BY387" s="180"/>
      <c r="BZ387" s="180"/>
      <c r="CA387" s="180"/>
      <c r="CB387" s="180"/>
      <c r="CC387" s="180"/>
      <c r="CD387" s="180"/>
      <c r="CE387" s="180"/>
      <c r="CF387" s="180"/>
      <c r="CG387" s="180"/>
    </row>
    <row r="388" spans="2:85" s="28" customFormat="1" x14ac:dyDescent="0.35">
      <c r="B388" s="8"/>
      <c r="C388" s="8"/>
      <c r="D388" s="8"/>
      <c r="E388" s="8"/>
      <c r="F388" s="8"/>
      <c r="G388" s="8"/>
      <c r="H388" s="8"/>
      <c r="I388" s="8"/>
      <c r="J388" s="8"/>
      <c r="K388" s="8"/>
      <c r="L388" s="8"/>
      <c r="M388" s="8"/>
      <c r="N388" s="8"/>
      <c r="O388" s="8"/>
      <c r="P388" s="8"/>
      <c r="Q388" s="8"/>
      <c r="R388" s="8"/>
      <c r="S388" s="8"/>
      <c r="T388" s="8"/>
      <c r="U388" s="8"/>
      <c r="V388" s="8"/>
      <c r="W388" s="8"/>
      <c r="AB388" s="180"/>
      <c r="AC388" s="180"/>
      <c r="AD388" s="180"/>
      <c r="AE388" s="180"/>
      <c r="AF388" s="180"/>
      <c r="AG388" s="180"/>
      <c r="AH388" s="180"/>
      <c r="AI388" s="180"/>
      <c r="AJ388" s="180"/>
      <c r="AK388" s="180"/>
      <c r="AL388" s="180"/>
      <c r="AM388" s="180"/>
      <c r="AN388" s="180"/>
      <c r="AO388" s="180"/>
      <c r="AP388" s="180"/>
      <c r="AQ388" s="180"/>
      <c r="AR388" s="180"/>
      <c r="AS388" s="180"/>
      <c r="AT388" s="180"/>
      <c r="AU388" s="180"/>
      <c r="AV388" s="180"/>
      <c r="AW388" s="180"/>
      <c r="AX388" s="180"/>
      <c r="AY388" s="180"/>
      <c r="AZ388" s="180"/>
      <c r="BA388" s="180"/>
      <c r="BB388" s="180"/>
      <c r="BC388" s="180"/>
      <c r="BD388" s="180"/>
      <c r="BE388" s="180"/>
      <c r="BF388" s="180"/>
      <c r="BG388" s="180"/>
      <c r="BH388" s="180"/>
      <c r="BI388" s="180"/>
      <c r="BJ388" s="180"/>
      <c r="BK388" s="180"/>
      <c r="BL388" s="180"/>
      <c r="BM388" s="180"/>
      <c r="BN388" s="180"/>
      <c r="BO388" s="180"/>
      <c r="BP388" s="180"/>
      <c r="BQ388" s="180"/>
      <c r="BR388" s="180"/>
      <c r="BS388" s="180"/>
      <c r="BT388" s="180"/>
      <c r="BU388" s="180"/>
      <c r="BV388" s="180"/>
      <c r="BW388" s="180"/>
      <c r="BX388" s="180"/>
      <c r="BY388" s="180"/>
      <c r="BZ388" s="180"/>
      <c r="CA388" s="180"/>
      <c r="CB388" s="180"/>
      <c r="CC388" s="180"/>
      <c r="CD388" s="180"/>
      <c r="CE388" s="180"/>
      <c r="CF388" s="180"/>
      <c r="CG388" s="180"/>
    </row>
    <row r="389" spans="2:85" s="28" customFormat="1" x14ac:dyDescent="0.35">
      <c r="B389" s="8"/>
      <c r="C389" s="8"/>
      <c r="D389" s="8"/>
      <c r="E389" s="8"/>
      <c r="F389" s="8"/>
      <c r="G389" s="8"/>
      <c r="H389" s="8"/>
      <c r="I389" s="8"/>
      <c r="J389" s="8"/>
      <c r="K389" s="8"/>
      <c r="L389" s="8"/>
      <c r="M389" s="8"/>
      <c r="N389" s="8"/>
      <c r="O389" s="8"/>
      <c r="P389" s="8"/>
      <c r="Q389" s="8"/>
      <c r="R389" s="8"/>
      <c r="S389" s="8"/>
      <c r="T389" s="8"/>
      <c r="U389" s="8"/>
      <c r="V389" s="8"/>
      <c r="W389" s="8"/>
      <c r="AB389" s="180"/>
      <c r="AC389" s="180"/>
      <c r="AD389" s="180"/>
      <c r="AE389" s="180"/>
      <c r="AF389" s="180"/>
      <c r="AG389" s="180"/>
      <c r="AH389" s="180"/>
      <c r="AI389" s="180"/>
      <c r="AJ389" s="180"/>
      <c r="AK389" s="180"/>
      <c r="AL389" s="180"/>
      <c r="AM389" s="180"/>
      <c r="AN389" s="180"/>
      <c r="AO389" s="180"/>
      <c r="AP389" s="180"/>
      <c r="AQ389" s="180"/>
      <c r="AR389" s="180"/>
      <c r="AS389" s="180"/>
      <c r="AT389" s="180"/>
      <c r="AU389" s="180"/>
      <c r="AV389" s="180"/>
      <c r="AW389" s="180"/>
      <c r="AX389" s="180"/>
      <c r="AY389" s="180"/>
      <c r="AZ389" s="180"/>
      <c r="BA389" s="180"/>
      <c r="BB389" s="180"/>
      <c r="BC389" s="180"/>
      <c r="BD389" s="180"/>
      <c r="BE389" s="180"/>
      <c r="BF389" s="180"/>
      <c r="BG389" s="180"/>
      <c r="BH389" s="180"/>
      <c r="BI389" s="180"/>
      <c r="BJ389" s="180"/>
      <c r="BK389" s="180"/>
      <c r="BL389" s="180"/>
      <c r="BM389" s="180"/>
      <c r="BN389" s="180"/>
      <c r="BO389" s="180"/>
      <c r="BP389" s="180"/>
      <c r="BQ389" s="180"/>
      <c r="BR389" s="180"/>
      <c r="BS389" s="180"/>
      <c r="BT389" s="180"/>
      <c r="BU389" s="180"/>
      <c r="BV389" s="180"/>
      <c r="BW389" s="180"/>
      <c r="BX389" s="180"/>
      <c r="BY389" s="180"/>
      <c r="BZ389" s="180"/>
      <c r="CA389" s="180"/>
      <c r="CB389" s="180"/>
      <c r="CC389" s="180"/>
      <c r="CD389" s="180"/>
      <c r="CE389" s="180"/>
      <c r="CF389" s="180"/>
      <c r="CG389" s="180"/>
    </row>
    <row r="390" spans="2:85" s="28" customFormat="1" x14ac:dyDescent="0.35">
      <c r="B390" s="8"/>
      <c r="C390" s="8"/>
      <c r="D390" s="8"/>
      <c r="E390" s="8"/>
      <c r="F390" s="8"/>
      <c r="G390" s="8"/>
      <c r="H390" s="8"/>
      <c r="I390" s="8"/>
      <c r="J390" s="8"/>
      <c r="K390" s="8"/>
      <c r="L390" s="8"/>
      <c r="M390" s="8"/>
      <c r="N390" s="8"/>
      <c r="O390" s="8"/>
      <c r="P390" s="8"/>
      <c r="Q390" s="8"/>
      <c r="R390" s="8"/>
      <c r="S390" s="8"/>
      <c r="T390" s="8"/>
      <c r="U390" s="8"/>
      <c r="V390" s="8"/>
      <c r="W390" s="8"/>
      <c r="AB390" s="180"/>
      <c r="AC390" s="180"/>
      <c r="AD390" s="180"/>
      <c r="AE390" s="180"/>
      <c r="AF390" s="180"/>
      <c r="AG390" s="180"/>
      <c r="AH390" s="180"/>
      <c r="AI390" s="180"/>
      <c r="AJ390" s="180"/>
      <c r="AK390" s="180"/>
      <c r="AL390" s="180"/>
      <c r="AM390" s="180"/>
      <c r="AN390" s="180"/>
      <c r="AO390" s="180"/>
      <c r="AP390" s="180"/>
      <c r="AQ390" s="180"/>
      <c r="AR390" s="180"/>
      <c r="AS390" s="180"/>
      <c r="AT390" s="180"/>
      <c r="AU390" s="180"/>
      <c r="AV390" s="180"/>
      <c r="AW390" s="180"/>
      <c r="AX390" s="180"/>
      <c r="AY390" s="180"/>
      <c r="AZ390" s="180"/>
      <c r="BA390" s="180"/>
      <c r="BB390" s="180"/>
      <c r="BC390" s="180"/>
      <c r="BD390" s="180"/>
      <c r="BE390" s="180"/>
      <c r="BF390" s="180"/>
      <c r="BG390" s="180"/>
      <c r="BH390" s="180"/>
      <c r="BI390" s="180"/>
      <c r="BJ390" s="180"/>
      <c r="BK390" s="180"/>
      <c r="BL390" s="180"/>
      <c r="BM390" s="180"/>
      <c r="BN390" s="180"/>
      <c r="BO390" s="180"/>
      <c r="BP390" s="180"/>
      <c r="BQ390" s="180"/>
      <c r="BR390" s="180"/>
      <c r="BS390" s="180"/>
      <c r="BT390" s="180"/>
      <c r="BU390" s="180"/>
      <c r="BV390" s="180"/>
      <c r="BW390" s="180"/>
      <c r="BX390" s="180"/>
      <c r="BY390" s="180"/>
      <c r="BZ390" s="180"/>
      <c r="CA390" s="180"/>
      <c r="CB390" s="180"/>
      <c r="CC390" s="180"/>
      <c r="CD390" s="180"/>
      <c r="CE390" s="180"/>
      <c r="CF390" s="180"/>
      <c r="CG390" s="180"/>
    </row>
    <row r="391" spans="2:85" s="28" customFormat="1" x14ac:dyDescent="0.35">
      <c r="B391" s="8"/>
      <c r="C391" s="8"/>
      <c r="D391" s="8"/>
      <c r="E391" s="8"/>
      <c r="F391" s="8"/>
      <c r="G391" s="8"/>
      <c r="H391" s="8"/>
      <c r="I391" s="8"/>
      <c r="J391" s="8"/>
      <c r="K391" s="8"/>
      <c r="L391" s="8"/>
      <c r="M391" s="8"/>
      <c r="N391" s="8"/>
      <c r="O391" s="8"/>
      <c r="P391" s="8"/>
      <c r="Q391" s="8"/>
      <c r="R391" s="8"/>
      <c r="S391" s="8"/>
      <c r="T391" s="8"/>
      <c r="U391" s="8"/>
      <c r="V391" s="8"/>
      <c r="W391" s="8"/>
      <c r="AB391" s="180"/>
      <c r="AC391" s="180"/>
      <c r="AD391" s="180"/>
      <c r="AE391" s="180"/>
      <c r="AF391" s="180"/>
      <c r="AG391" s="180"/>
      <c r="AH391" s="180"/>
      <c r="AI391" s="180"/>
      <c r="AJ391" s="180"/>
      <c r="AK391" s="180"/>
      <c r="AL391" s="180"/>
      <c r="AM391" s="180"/>
      <c r="AN391" s="180"/>
      <c r="AO391" s="180"/>
      <c r="AP391" s="180"/>
      <c r="AQ391" s="180"/>
      <c r="AR391" s="180"/>
      <c r="AS391" s="180"/>
      <c r="AT391" s="180"/>
      <c r="AU391" s="180"/>
      <c r="AV391" s="180"/>
      <c r="AW391" s="180"/>
      <c r="AX391" s="180"/>
      <c r="AY391" s="180"/>
      <c r="AZ391" s="180"/>
      <c r="BA391" s="180"/>
      <c r="BB391" s="180"/>
      <c r="BC391" s="180"/>
      <c r="BD391" s="180"/>
      <c r="BE391" s="180"/>
      <c r="BF391" s="180"/>
      <c r="BG391" s="180"/>
      <c r="BH391" s="180"/>
      <c r="BI391" s="180"/>
      <c r="BJ391" s="180"/>
      <c r="BK391" s="180"/>
      <c r="BL391" s="180"/>
      <c r="BM391" s="180"/>
      <c r="BN391" s="180"/>
      <c r="BO391" s="180"/>
      <c r="BP391" s="180"/>
      <c r="BQ391" s="180"/>
      <c r="BR391" s="180"/>
      <c r="BS391" s="180"/>
      <c r="BT391" s="180"/>
      <c r="BU391" s="180"/>
      <c r="BV391" s="180"/>
      <c r="BW391" s="180"/>
      <c r="BX391" s="180"/>
      <c r="BY391" s="180"/>
      <c r="BZ391" s="180"/>
      <c r="CA391" s="180"/>
      <c r="CB391" s="180"/>
      <c r="CC391" s="180"/>
      <c r="CD391" s="180"/>
      <c r="CE391" s="180"/>
      <c r="CF391" s="180"/>
      <c r="CG391" s="180"/>
    </row>
    <row r="392" spans="2:85" s="28" customFormat="1" x14ac:dyDescent="0.35">
      <c r="B392" s="8"/>
      <c r="C392" s="8"/>
      <c r="D392" s="8"/>
      <c r="E392" s="8"/>
      <c r="F392" s="8"/>
      <c r="G392" s="8"/>
      <c r="H392" s="8"/>
      <c r="I392" s="8"/>
      <c r="J392" s="8"/>
      <c r="K392" s="8"/>
      <c r="L392" s="8"/>
      <c r="M392" s="8"/>
      <c r="N392" s="8"/>
      <c r="O392" s="8"/>
      <c r="P392" s="8"/>
      <c r="Q392" s="8"/>
      <c r="R392" s="8"/>
      <c r="S392" s="8"/>
      <c r="T392" s="8"/>
      <c r="U392" s="8"/>
      <c r="V392" s="8"/>
      <c r="W392" s="8"/>
      <c r="AB392" s="180"/>
      <c r="AC392" s="180"/>
      <c r="AD392" s="180"/>
      <c r="AE392" s="180"/>
      <c r="AF392" s="180"/>
      <c r="AG392" s="180"/>
      <c r="AH392" s="180"/>
      <c r="AI392" s="180"/>
      <c r="AJ392" s="180"/>
      <c r="AK392" s="180"/>
      <c r="AL392" s="180"/>
      <c r="AM392" s="180"/>
      <c r="AN392" s="180"/>
      <c r="AO392" s="180"/>
      <c r="AP392" s="180"/>
      <c r="AQ392" s="180"/>
      <c r="AR392" s="180"/>
      <c r="AS392" s="180"/>
      <c r="AT392" s="180"/>
      <c r="AU392" s="180"/>
      <c r="AV392" s="180"/>
      <c r="AW392" s="180"/>
      <c r="AX392" s="180"/>
      <c r="AY392" s="180"/>
      <c r="AZ392" s="180"/>
      <c r="BA392" s="180"/>
      <c r="BB392" s="180"/>
      <c r="BC392" s="180"/>
      <c r="BD392" s="180"/>
      <c r="BE392" s="180"/>
      <c r="BF392" s="180"/>
      <c r="BG392" s="180"/>
      <c r="BH392" s="180"/>
      <c r="BI392" s="180"/>
      <c r="BJ392" s="180"/>
      <c r="BK392" s="180"/>
      <c r="BL392" s="180"/>
      <c r="BM392" s="180"/>
      <c r="BN392" s="180"/>
      <c r="BO392" s="180"/>
      <c r="BP392" s="180"/>
      <c r="BQ392" s="180"/>
      <c r="BR392" s="180"/>
      <c r="BS392" s="180"/>
      <c r="BT392" s="180"/>
      <c r="BU392" s="180"/>
      <c r="BV392" s="180"/>
      <c r="BW392" s="180"/>
      <c r="BX392" s="180"/>
      <c r="BY392" s="180"/>
      <c r="BZ392" s="180"/>
      <c r="CA392" s="180"/>
      <c r="CB392" s="180"/>
      <c r="CC392" s="180"/>
      <c r="CD392" s="180"/>
      <c r="CE392" s="180"/>
      <c r="CF392" s="180"/>
      <c r="CG392" s="180"/>
    </row>
    <row r="393" spans="2:85" s="28" customFormat="1" x14ac:dyDescent="0.35">
      <c r="B393" s="8"/>
      <c r="C393" s="8"/>
      <c r="D393" s="8"/>
      <c r="E393" s="8"/>
      <c r="F393" s="8"/>
      <c r="G393" s="8"/>
      <c r="H393" s="8"/>
      <c r="I393" s="8"/>
      <c r="J393" s="8"/>
      <c r="K393" s="8"/>
      <c r="L393" s="8"/>
      <c r="M393" s="8"/>
      <c r="N393" s="8"/>
      <c r="O393" s="8"/>
      <c r="P393" s="8"/>
      <c r="Q393" s="8"/>
      <c r="R393" s="8"/>
      <c r="S393" s="8"/>
      <c r="T393" s="8"/>
      <c r="U393" s="8"/>
      <c r="V393" s="8"/>
      <c r="W393" s="8"/>
      <c r="AB393" s="180"/>
      <c r="AC393" s="180"/>
      <c r="AD393" s="180"/>
      <c r="AE393" s="180"/>
      <c r="AF393" s="180"/>
      <c r="AG393" s="180"/>
      <c r="AH393" s="180"/>
      <c r="AI393" s="180"/>
      <c r="AJ393" s="180"/>
      <c r="AK393" s="180"/>
      <c r="AL393" s="180"/>
      <c r="AM393" s="180"/>
      <c r="AN393" s="180"/>
      <c r="AO393" s="180"/>
      <c r="AP393" s="180"/>
      <c r="AQ393" s="180"/>
      <c r="AR393" s="180"/>
      <c r="AS393" s="180"/>
      <c r="AT393" s="180"/>
      <c r="AU393" s="180"/>
      <c r="AV393" s="180"/>
      <c r="AW393" s="180"/>
      <c r="AX393" s="180"/>
      <c r="AY393" s="180"/>
      <c r="AZ393" s="180"/>
      <c r="BA393" s="180"/>
      <c r="BB393" s="180"/>
      <c r="BC393" s="180"/>
      <c r="BD393" s="180"/>
      <c r="BE393" s="180"/>
      <c r="BF393" s="180"/>
      <c r="BG393" s="180"/>
      <c r="BH393" s="180"/>
      <c r="BI393" s="180"/>
      <c r="BJ393" s="180"/>
      <c r="BK393" s="180"/>
      <c r="BL393" s="180"/>
      <c r="BM393" s="180"/>
      <c r="BN393" s="180"/>
      <c r="BO393" s="180"/>
      <c r="BP393" s="180"/>
      <c r="BQ393" s="180"/>
      <c r="BR393" s="180"/>
      <c r="BS393" s="180"/>
      <c r="BT393" s="180"/>
      <c r="BU393" s="180"/>
      <c r="BV393" s="180"/>
      <c r="BW393" s="180"/>
      <c r="BX393" s="180"/>
      <c r="BY393" s="180"/>
      <c r="BZ393" s="180"/>
      <c r="CA393" s="180"/>
      <c r="CB393" s="180"/>
      <c r="CC393" s="180"/>
      <c r="CD393" s="180"/>
      <c r="CE393" s="180"/>
      <c r="CF393" s="180"/>
      <c r="CG393" s="180"/>
    </row>
    <row r="394" spans="2:85" s="28" customFormat="1" x14ac:dyDescent="0.35">
      <c r="B394" s="8"/>
      <c r="C394" s="8"/>
      <c r="D394" s="8"/>
      <c r="E394" s="8"/>
      <c r="F394" s="8"/>
      <c r="G394" s="8"/>
      <c r="H394" s="8"/>
      <c r="I394" s="8"/>
      <c r="J394" s="8"/>
      <c r="K394" s="8"/>
      <c r="L394" s="8"/>
      <c r="M394" s="8"/>
      <c r="N394" s="8"/>
      <c r="O394" s="8"/>
      <c r="P394" s="8"/>
      <c r="Q394" s="8"/>
      <c r="R394" s="8"/>
      <c r="S394" s="8"/>
      <c r="T394" s="8"/>
      <c r="U394" s="8"/>
      <c r="V394" s="8"/>
      <c r="W394" s="8"/>
      <c r="AB394" s="180"/>
      <c r="AC394" s="180"/>
      <c r="AD394" s="180"/>
      <c r="AE394" s="180"/>
      <c r="AF394" s="180"/>
      <c r="AG394" s="180"/>
      <c r="AH394" s="180"/>
      <c r="AI394" s="180"/>
      <c r="AJ394" s="180"/>
      <c r="AK394" s="180"/>
      <c r="AL394" s="180"/>
      <c r="AM394" s="180"/>
      <c r="AN394" s="180"/>
      <c r="AO394" s="180"/>
      <c r="AP394" s="180"/>
      <c r="AQ394" s="180"/>
      <c r="AR394" s="180"/>
      <c r="AS394" s="180"/>
      <c r="AT394" s="180"/>
      <c r="AU394" s="180"/>
      <c r="AV394" s="180"/>
      <c r="AW394" s="180"/>
      <c r="AX394" s="180"/>
      <c r="AY394" s="180"/>
      <c r="AZ394" s="180"/>
      <c r="BA394" s="180"/>
      <c r="BB394" s="180"/>
      <c r="BC394" s="180"/>
      <c r="BD394" s="180"/>
      <c r="BE394" s="180"/>
      <c r="BF394" s="180"/>
      <c r="BG394" s="180"/>
      <c r="BH394" s="180"/>
      <c r="BI394" s="180"/>
      <c r="BJ394" s="180"/>
      <c r="BK394" s="180"/>
      <c r="BL394" s="180"/>
      <c r="BM394" s="180"/>
      <c r="BN394" s="180"/>
      <c r="BO394" s="180"/>
      <c r="BP394" s="180"/>
      <c r="BQ394" s="180"/>
      <c r="BR394" s="180"/>
      <c r="BS394" s="180"/>
      <c r="BT394" s="180"/>
      <c r="BU394" s="180"/>
      <c r="BV394" s="180"/>
      <c r="BW394" s="180"/>
      <c r="BX394" s="180"/>
      <c r="BY394" s="180"/>
      <c r="BZ394" s="180"/>
      <c r="CA394" s="180"/>
      <c r="CB394" s="180"/>
      <c r="CC394" s="180"/>
      <c r="CD394" s="180"/>
      <c r="CE394" s="180"/>
      <c r="CF394" s="180"/>
      <c r="CG394" s="180"/>
    </row>
    <row r="395" spans="2:85" s="28" customFormat="1" x14ac:dyDescent="0.35">
      <c r="B395" s="8"/>
      <c r="C395" s="8"/>
      <c r="D395" s="8"/>
      <c r="E395" s="8"/>
      <c r="F395" s="8"/>
      <c r="G395" s="8"/>
      <c r="H395" s="8"/>
      <c r="I395" s="8"/>
      <c r="J395" s="8"/>
      <c r="K395" s="8"/>
      <c r="L395" s="8"/>
      <c r="M395" s="8"/>
      <c r="N395" s="8"/>
      <c r="O395" s="8"/>
      <c r="P395" s="8"/>
      <c r="Q395" s="8"/>
      <c r="R395" s="8"/>
      <c r="S395" s="8"/>
      <c r="T395" s="8"/>
      <c r="U395" s="8"/>
      <c r="V395" s="8"/>
      <c r="W395" s="8"/>
      <c r="AB395" s="180"/>
      <c r="AC395" s="180"/>
      <c r="AD395" s="180"/>
      <c r="AE395" s="180"/>
      <c r="AF395" s="180"/>
      <c r="AG395" s="180"/>
      <c r="AH395" s="180"/>
      <c r="AI395" s="180"/>
      <c r="AJ395" s="180"/>
      <c r="AK395" s="180"/>
      <c r="AL395" s="180"/>
      <c r="AM395" s="180"/>
      <c r="AN395" s="180"/>
      <c r="AO395" s="180"/>
      <c r="AP395" s="180"/>
      <c r="AQ395" s="180"/>
      <c r="AR395" s="180"/>
      <c r="AS395" s="180"/>
      <c r="AT395" s="180"/>
      <c r="AU395" s="180"/>
      <c r="AV395" s="180"/>
      <c r="AW395" s="180"/>
      <c r="AX395" s="180"/>
      <c r="AY395" s="180"/>
      <c r="AZ395" s="180"/>
      <c r="BA395" s="180"/>
      <c r="BB395" s="180"/>
      <c r="BC395" s="180"/>
      <c r="BD395" s="180"/>
      <c r="BE395" s="180"/>
      <c r="BF395" s="180"/>
      <c r="BG395" s="180"/>
      <c r="BH395" s="180"/>
      <c r="BI395" s="180"/>
      <c r="BJ395" s="180"/>
      <c r="BK395" s="180"/>
      <c r="BL395" s="180"/>
      <c r="BM395" s="180"/>
      <c r="BN395" s="180"/>
      <c r="BO395" s="180"/>
      <c r="BP395" s="180"/>
      <c r="BQ395" s="180"/>
      <c r="BR395" s="180"/>
      <c r="BS395" s="180"/>
      <c r="BT395" s="180"/>
      <c r="BU395" s="180"/>
      <c r="BV395" s="180"/>
      <c r="BW395" s="180"/>
      <c r="BX395" s="180"/>
      <c r="BY395" s="180"/>
      <c r="BZ395" s="180"/>
      <c r="CA395" s="180"/>
      <c r="CB395" s="180"/>
      <c r="CC395" s="180"/>
      <c r="CD395" s="180"/>
      <c r="CE395" s="180"/>
      <c r="CF395" s="180"/>
      <c r="CG395" s="180"/>
    </row>
    <row r="396" spans="2:85" s="28" customFormat="1" x14ac:dyDescent="0.35">
      <c r="B396" s="8"/>
      <c r="C396" s="8"/>
      <c r="D396" s="8"/>
      <c r="E396" s="8"/>
      <c r="F396" s="8"/>
      <c r="G396" s="8"/>
      <c r="H396" s="8"/>
      <c r="I396" s="8"/>
      <c r="J396" s="8"/>
      <c r="K396" s="8"/>
      <c r="L396" s="8"/>
      <c r="M396" s="8"/>
      <c r="N396" s="8"/>
      <c r="O396" s="8"/>
      <c r="P396" s="8"/>
      <c r="Q396" s="8"/>
      <c r="R396" s="8"/>
      <c r="S396" s="8"/>
      <c r="T396" s="8"/>
      <c r="U396" s="8"/>
      <c r="V396" s="8"/>
      <c r="W396" s="8"/>
      <c r="AB396" s="180"/>
      <c r="AC396" s="180"/>
      <c r="AD396" s="180"/>
      <c r="AE396" s="180"/>
      <c r="AF396" s="180"/>
      <c r="AG396" s="180"/>
      <c r="AH396" s="180"/>
      <c r="AI396" s="180"/>
      <c r="AJ396" s="180"/>
      <c r="AK396" s="180"/>
      <c r="AL396" s="180"/>
      <c r="AM396" s="180"/>
      <c r="AN396" s="180"/>
      <c r="AO396" s="180"/>
      <c r="AP396" s="180"/>
      <c r="AQ396" s="180"/>
      <c r="AR396" s="180"/>
      <c r="AS396" s="180"/>
      <c r="AT396" s="180"/>
      <c r="AU396" s="180"/>
      <c r="AV396" s="180"/>
      <c r="AW396" s="180"/>
      <c r="AX396" s="180"/>
      <c r="AY396" s="180"/>
      <c r="AZ396" s="180"/>
      <c r="BA396" s="180"/>
      <c r="BB396" s="180"/>
      <c r="BC396" s="180"/>
      <c r="BD396" s="180"/>
      <c r="BE396" s="180"/>
      <c r="BF396" s="180"/>
      <c r="BG396" s="180"/>
      <c r="BH396" s="180"/>
      <c r="BI396" s="180"/>
      <c r="BJ396" s="180"/>
      <c r="BK396" s="180"/>
      <c r="BL396" s="180"/>
      <c r="BM396" s="180"/>
      <c r="BN396" s="180"/>
      <c r="BO396" s="180"/>
      <c r="BP396" s="180"/>
      <c r="BQ396" s="180"/>
      <c r="BR396" s="180"/>
      <c r="BS396" s="180"/>
      <c r="BT396" s="180"/>
      <c r="BU396" s="180"/>
      <c r="BV396" s="180"/>
      <c r="BW396" s="180"/>
      <c r="BX396" s="180"/>
      <c r="BY396" s="180"/>
      <c r="BZ396" s="180"/>
      <c r="CA396" s="180"/>
      <c r="CB396" s="180"/>
      <c r="CC396" s="180"/>
      <c r="CD396" s="180"/>
      <c r="CE396" s="180"/>
      <c r="CF396" s="180"/>
      <c r="CG396" s="180"/>
    </row>
    <row r="397" spans="2:85" s="28" customFormat="1" x14ac:dyDescent="0.35">
      <c r="B397" s="8"/>
      <c r="C397" s="8"/>
      <c r="D397" s="8"/>
      <c r="E397" s="8"/>
      <c r="F397" s="8"/>
      <c r="G397" s="8"/>
      <c r="H397" s="8"/>
      <c r="I397" s="8"/>
      <c r="J397" s="8"/>
      <c r="K397" s="8"/>
      <c r="L397" s="8"/>
      <c r="M397" s="8"/>
      <c r="N397" s="8"/>
      <c r="O397" s="8"/>
      <c r="P397" s="8"/>
      <c r="Q397" s="8"/>
      <c r="R397" s="8"/>
      <c r="S397" s="8"/>
      <c r="T397" s="8"/>
      <c r="U397" s="8"/>
      <c r="V397" s="8"/>
      <c r="W397" s="8"/>
      <c r="AB397" s="180"/>
      <c r="AC397" s="180"/>
      <c r="AD397" s="180"/>
      <c r="AE397" s="180"/>
      <c r="AF397" s="180"/>
      <c r="AG397" s="180"/>
      <c r="AH397" s="180"/>
      <c r="AI397" s="180"/>
      <c r="AJ397" s="180"/>
      <c r="AK397" s="180"/>
      <c r="AL397" s="180"/>
      <c r="AM397" s="180"/>
      <c r="AN397" s="180"/>
      <c r="AO397" s="180"/>
      <c r="AP397" s="180"/>
      <c r="AQ397" s="180"/>
      <c r="AR397" s="180"/>
      <c r="AS397" s="180"/>
      <c r="AT397" s="180"/>
      <c r="AU397" s="180"/>
      <c r="AV397" s="180"/>
      <c r="AW397" s="180"/>
      <c r="AX397" s="180"/>
      <c r="AY397" s="180"/>
      <c r="AZ397" s="180"/>
      <c r="BA397" s="180"/>
      <c r="BB397" s="180"/>
      <c r="BC397" s="180"/>
      <c r="BD397" s="180"/>
      <c r="BE397" s="180"/>
      <c r="BF397" s="180"/>
      <c r="BG397" s="180"/>
      <c r="BH397" s="180"/>
      <c r="BI397" s="180"/>
      <c r="BJ397" s="180"/>
      <c r="BK397" s="180"/>
      <c r="BL397" s="180"/>
      <c r="BM397" s="180"/>
      <c r="BN397" s="180"/>
      <c r="BO397" s="180"/>
      <c r="BP397" s="180"/>
      <c r="BQ397" s="180"/>
      <c r="BR397" s="180"/>
      <c r="BS397" s="180"/>
      <c r="BT397" s="180"/>
      <c r="BU397" s="180"/>
      <c r="BV397" s="180"/>
      <c r="BW397" s="180"/>
      <c r="BX397" s="180"/>
      <c r="BY397" s="180"/>
      <c r="BZ397" s="180"/>
      <c r="CA397" s="180"/>
      <c r="CB397" s="180"/>
      <c r="CC397" s="180"/>
      <c r="CD397" s="180"/>
      <c r="CE397" s="180"/>
      <c r="CF397" s="180"/>
      <c r="CG397" s="180"/>
    </row>
    <row r="398" spans="2:85" s="28" customFormat="1" x14ac:dyDescent="0.35">
      <c r="B398" s="8"/>
      <c r="C398" s="8"/>
      <c r="D398" s="8"/>
      <c r="E398" s="8"/>
      <c r="F398" s="8"/>
      <c r="G398" s="8"/>
      <c r="H398" s="8"/>
      <c r="I398" s="8"/>
      <c r="J398" s="8"/>
      <c r="K398" s="8"/>
      <c r="L398" s="8"/>
      <c r="M398" s="8"/>
      <c r="N398" s="8"/>
      <c r="O398" s="8"/>
      <c r="P398" s="8"/>
      <c r="Q398" s="8"/>
      <c r="R398" s="8"/>
      <c r="S398" s="8"/>
      <c r="T398" s="8"/>
      <c r="U398" s="8"/>
      <c r="V398" s="8"/>
      <c r="W398" s="8"/>
      <c r="AB398" s="180"/>
      <c r="AC398" s="180"/>
      <c r="AD398" s="180"/>
      <c r="AE398" s="180"/>
      <c r="AF398" s="180"/>
      <c r="AG398" s="180"/>
      <c r="AH398" s="180"/>
      <c r="AI398" s="180"/>
      <c r="AJ398" s="180"/>
      <c r="AK398" s="180"/>
      <c r="AL398" s="180"/>
      <c r="AM398" s="180"/>
      <c r="AN398" s="180"/>
      <c r="AO398" s="180"/>
      <c r="AP398" s="180"/>
      <c r="AQ398" s="180"/>
      <c r="AR398" s="180"/>
      <c r="AS398" s="180"/>
      <c r="AT398" s="180"/>
      <c r="AU398" s="180"/>
      <c r="AV398" s="180"/>
      <c r="AW398" s="180"/>
      <c r="AX398" s="180"/>
      <c r="AY398" s="180"/>
      <c r="AZ398" s="180"/>
      <c r="BA398" s="180"/>
      <c r="BB398" s="180"/>
      <c r="BC398" s="180"/>
      <c r="BD398" s="180"/>
      <c r="BE398" s="180"/>
      <c r="BF398" s="180"/>
      <c r="BG398" s="180"/>
      <c r="BH398" s="180"/>
      <c r="BI398" s="180"/>
      <c r="BJ398" s="180"/>
      <c r="BK398" s="180"/>
      <c r="BL398" s="180"/>
      <c r="BM398" s="180"/>
      <c r="BN398" s="180"/>
      <c r="BO398" s="180"/>
      <c r="BP398" s="180"/>
      <c r="BQ398" s="180"/>
      <c r="BR398" s="180"/>
      <c r="BS398" s="180"/>
      <c r="BT398" s="180"/>
      <c r="BU398" s="180"/>
      <c r="BV398" s="180"/>
      <c r="BW398" s="180"/>
      <c r="BX398" s="180"/>
      <c r="BY398" s="180"/>
      <c r="BZ398" s="180"/>
      <c r="CA398" s="180"/>
      <c r="CB398" s="180"/>
      <c r="CC398" s="180"/>
      <c r="CD398" s="180"/>
      <c r="CE398" s="180"/>
      <c r="CF398" s="180"/>
      <c r="CG398" s="180"/>
    </row>
    <row r="399" spans="2:85" s="28" customFormat="1" x14ac:dyDescent="0.35">
      <c r="B399" s="8"/>
      <c r="C399" s="8"/>
      <c r="D399" s="8"/>
      <c r="E399" s="8"/>
      <c r="F399" s="8"/>
      <c r="G399" s="8"/>
      <c r="H399" s="8"/>
      <c r="I399" s="8"/>
      <c r="J399" s="8"/>
      <c r="K399" s="8"/>
      <c r="L399" s="8"/>
      <c r="M399" s="8"/>
      <c r="N399" s="8"/>
      <c r="O399" s="8"/>
      <c r="P399" s="8"/>
      <c r="Q399" s="8"/>
      <c r="R399" s="8"/>
      <c r="S399" s="8"/>
      <c r="T399" s="8"/>
      <c r="U399" s="8"/>
      <c r="V399" s="8"/>
      <c r="W399" s="8"/>
      <c r="AB399" s="180"/>
      <c r="AC399" s="180"/>
      <c r="AD399" s="180"/>
      <c r="AE399" s="180"/>
      <c r="AF399" s="180"/>
      <c r="AG399" s="180"/>
      <c r="AH399" s="180"/>
      <c r="AI399" s="180"/>
      <c r="AJ399" s="180"/>
      <c r="AK399" s="180"/>
      <c r="AL399" s="180"/>
      <c r="AM399" s="180"/>
      <c r="AN399" s="180"/>
      <c r="AO399" s="180"/>
      <c r="AP399" s="180"/>
      <c r="AQ399" s="180"/>
      <c r="AR399" s="180"/>
      <c r="AS399" s="180"/>
      <c r="AT399" s="180"/>
      <c r="AU399" s="180"/>
      <c r="AV399" s="180"/>
      <c r="AW399" s="180"/>
      <c r="AX399" s="180"/>
      <c r="AY399" s="180"/>
      <c r="AZ399" s="180"/>
      <c r="BA399" s="180"/>
      <c r="BB399" s="180"/>
      <c r="BC399" s="180"/>
      <c r="BD399" s="180"/>
      <c r="BE399" s="180"/>
      <c r="BF399" s="180"/>
      <c r="BG399" s="180"/>
      <c r="BH399" s="180"/>
      <c r="BI399" s="180"/>
      <c r="BJ399" s="180"/>
      <c r="BK399" s="180"/>
      <c r="BL399" s="180"/>
      <c r="BM399" s="180"/>
      <c r="BN399" s="180"/>
      <c r="BO399" s="180"/>
      <c r="BP399" s="180"/>
      <c r="BQ399" s="180"/>
      <c r="BR399" s="180"/>
      <c r="BS399" s="180"/>
      <c r="BT399" s="180"/>
      <c r="BU399" s="180"/>
      <c r="BV399" s="180"/>
      <c r="BW399" s="180"/>
      <c r="BX399" s="180"/>
      <c r="BY399" s="180"/>
      <c r="BZ399" s="180"/>
      <c r="CA399" s="180"/>
      <c r="CB399" s="180"/>
      <c r="CC399" s="180"/>
      <c r="CD399" s="180"/>
      <c r="CE399" s="180"/>
      <c r="CF399" s="180"/>
      <c r="CG399" s="180"/>
    </row>
    <row r="400" spans="2:85" s="28" customFormat="1" x14ac:dyDescent="0.35">
      <c r="B400" s="8"/>
      <c r="C400" s="8"/>
      <c r="D400" s="8"/>
      <c r="E400" s="8"/>
      <c r="F400" s="8"/>
      <c r="G400" s="8"/>
      <c r="H400" s="8"/>
      <c r="I400" s="8"/>
      <c r="J400" s="8"/>
      <c r="K400" s="8"/>
      <c r="L400" s="8"/>
      <c r="M400" s="8"/>
      <c r="N400" s="8"/>
      <c r="O400" s="8"/>
      <c r="P400" s="8"/>
      <c r="Q400" s="8"/>
      <c r="R400" s="8"/>
      <c r="S400" s="8"/>
      <c r="T400" s="8"/>
      <c r="U400" s="8"/>
      <c r="V400" s="8"/>
      <c r="W400" s="8"/>
      <c r="AB400" s="180"/>
      <c r="AC400" s="180"/>
      <c r="AD400" s="180"/>
      <c r="AE400" s="180"/>
      <c r="AF400" s="180"/>
      <c r="AG400" s="180"/>
      <c r="AH400" s="180"/>
      <c r="AI400" s="180"/>
      <c r="AJ400" s="180"/>
      <c r="AK400" s="180"/>
      <c r="AL400" s="180"/>
      <c r="AM400" s="180"/>
      <c r="AN400" s="180"/>
      <c r="AO400" s="180"/>
      <c r="AP400" s="180"/>
      <c r="AQ400" s="180"/>
      <c r="AR400" s="180"/>
      <c r="AS400" s="180"/>
      <c r="AT400" s="180"/>
      <c r="AU400" s="180"/>
      <c r="AV400" s="180"/>
      <c r="AW400" s="180"/>
      <c r="AX400" s="180"/>
      <c r="AY400" s="180"/>
      <c r="AZ400" s="180"/>
      <c r="BA400" s="180"/>
      <c r="BB400" s="180"/>
      <c r="BC400" s="180"/>
      <c r="BD400" s="180"/>
      <c r="BE400" s="180"/>
      <c r="BF400" s="180"/>
      <c r="BG400" s="180"/>
      <c r="BH400" s="180"/>
      <c r="BI400" s="180"/>
      <c r="BJ400" s="180"/>
      <c r="BK400" s="180"/>
      <c r="BL400" s="180"/>
      <c r="BM400" s="180"/>
      <c r="BN400" s="180"/>
      <c r="BO400" s="180"/>
      <c r="BP400" s="180"/>
      <c r="BQ400" s="180"/>
      <c r="BR400" s="180"/>
      <c r="BS400" s="180"/>
      <c r="BT400" s="180"/>
      <c r="BU400" s="180"/>
      <c r="BV400" s="180"/>
      <c r="BW400" s="180"/>
      <c r="BX400" s="180"/>
      <c r="BY400" s="180"/>
      <c r="BZ400" s="180"/>
      <c r="CA400" s="180"/>
      <c r="CB400" s="180"/>
      <c r="CC400" s="180"/>
      <c r="CD400" s="180"/>
      <c r="CE400" s="180"/>
      <c r="CF400" s="180"/>
      <c r="CG400" s="180"/>
    </row>
    <row r="401" spans="2:85" s="28" customFormat="1" x14ac:dyDescent="0.35">
      <c r="B401" s="8"/>
      <c r="C401" s="8"/>
      <c r="D401" s="8"/>
      <c r="E401" s="8"/>
      <c r="F401" s="8"/>
      <c r="G401" s="8"/>
      <c r="H401" s="8"/>
      <c r="I401" s="8"/>
      <c r="J401" s="8"/>
      <c r="K401" s="8"/>
      <c r="L401" s="8"/>
      <c r="M401" s="8"/>
      <c r="N401" s="8"/>
      <c r="O401" s="8"/>
      <c r="P401" s="8"/>
      <c r="Q401" s="8"/>
      <c r="R401" s="8"/>
      <c r="S401" s="8"/>
      <c r="T401" s="8"/>
      <c r="U401" s="8"/>
      <c r="V401" s="8"/>
      <c r="W401" s="8"/>
      <c r="AB401" s="180"/>
      <c r="AC401" s="180"/>
      <c r="AD401" s="180"/>
      <c r="AE401" s="180"/>
      <c r="AF401" s="180"/>
      <c r="AG401" s="180"/>
      <c r="AH401" s="180"/>
      <c r="AI401" s="180"/>
      <c r="AJ401" s="180"/>
      <c r="AK401" s="180"/>
      <c r="AL401" s="180"/>
      <c r="AM401" s="180"/>
      <c r="AN401" s="180"/>
      <c r="AO401" s="180"/>
      <c r="AP401" s="180"/>
      <c r="AQ401" s="180"/>
      <c r="AR401" s="180"/>
      <c r="AS401" s="180"/>
      <c r="AT401" s="180"/>
      <c r="AU401" s="180"/>
      <c r="AV401" s="180"/>
      <c r="AW401" s="180"/>
      <c r="AX401" s="180"/>
      <c r="AY401" s="180"/>
      <c r="AZ401" s="180"/>
      <c r="BA401" s="180"/>
      <c r="BB401" s="180"/>
      <c r="BC401" s="180"/>
      <c r="BD401" s="180"/>
      <c r="BE401" s="180"/>
      <c r="BF401" s="180"/>
      <c r="BG401" s="180"/>
      <c r="BH401" s="180"/>
      <c r="BI401" s="180"/>
      <c r="BJ401" s="180"/>
      <c r="BK401" s="180"/>
      <c r="BL401" s="180"/>
      <c r="BM401" s="180"/>
      <c r="BN401" s="180"/>
      <c r="BO401" s="180"/>
      <c r="BP401" s="180"/>
      <c r="BQ401" s="180"/>
      <c r="BR401" s="180"/>
      <c r="BS401" s="180"/>
      <c r="BT401" s="180"/>
      <c r="BU401" s="180"/>
      <c r="BV401" s="180"/>
      <c r="BW401" s="180"/>
      <c r="BX401" s="180"/>
      <c r="BY401" s="180"/>
      <c r="BZ401" s="180"/>
      <c r="CA401" s="180"/>
      <c r="CB401" s="180"/>
      <c r="CC401" s="180"/>
      <c r="CD401" s="180"/>
      <c r="CE401" s="180"/>
      <c r="CF401" s="180"/>
      <c r="CG401" s="180"/>
    </row>
    <row r="402" spans="2:85" s="28" customFormat="1" x14ac:dyDescent="0.35">
      <c r="B402" s="8"/>
      <c r="C402" s="8"/>
      <c r="D402" s="8"/>
      <c r="E402" s="8"/>
      <c r="F402" s="8"/>
      <c r="G402" s="8"/>
      <c r="H402" s="8"/>
      <c r="I402" s="8"/>
      <c r="J402" s="8"/>
      <c r="K402" s="8"/>
      <c r="L402" s="8"/>
      <c r="M402" s="8"/>
      <c r="N402" s="8"/>
      <c r="O402" s="8"/>
      <c r="P402" s="8"/>
      <c r="Q402" s="8"/>
      <c r="R402" s="8"/>
      <c r="S402" s="8"/>
      <c r="T402" s="8"/>
      <c r="U402" s="8"/>
      <c r="V402" s="8"/>
      <c r="W402" s="8"/>
      <c r="AB402" s="180"/>
      <c r="AC402" s="180"/>
      <c r="AD402" s="180"/>
      <c r="AE402" s="180"/>
      <c r="AF402" s="180"/>
      <c r="AG402" s="180"/>
      <c r="AH402" s="180"/>
      <c r="AI402" s="180"/>
      <c r="AJ402" s="180"/>
      <c r="AK402" s="180"/>
      <c r="AL402" s="180"/>
      <c r="AM402" s="180"/>
      <c r="AN402" s="180"/>
      <c r="AO402" s="180"/>
      <c r="AP402" s="180"/>
      <c r="AQ402" s="180"/>
      <c r="AR402" s="180"/>
      <c r="AS402" s="180"/>
      <c r="AT402" s="180"/>
      <c r="AU402" s="180"/>
      <c r="AV402" s="180"/>
      <c r="AW402" s="180"/>
      <c r="AX402" s="180"/>
      <c r="AY402" s="180"/>
      <c r="AZ402" s="180"/>
      <c r="BA402" s="180"/>
      <c r="BB402" s="180"/>
      <c r="BC402" s="180"/>
      <c r="BD402" s="180"/>
      <c r="BE402" s="180"/>
      <c r="BF402" s="180"/>
      <c r="BG402" s="180"/>
      <c r="BH402" s="180"/>
      <c r="BI402" s="180"/>
      <c r="BJ402" s="180"/>
      <c r="BK402" s="180"/>
      <c r="BL402" s="180"/>
      <c r="BM402" s="180"/>
      <c r="BN402" s="180"/>
      <c r="BO402" s="180"/>
      <c r="BP402" s="180"/>
      <c r="BQ402" s="180"/>
      <c r="BR402" s="180"/>
      <c r="BS402" s="180"/>
      <c r="BT402" s="180"/>
      <c r="BU402" s="180"/>
      <c r="BV402" s="180"/>
      <c r="BW402" s="180"/>
      <c r="BX402" s="180"/>
      <c r="BY402" s="180"/>
      <c r="BZ402" s="180"/>
      <c r="CA402" s="180"/>
      <c r="CB402" s="180"/>
      <c r="CC402" s="180"/>
      <c r="CD402" s="180"/>
      <c r="CE402" s="180"/>
      <c r="CF402" s="180"/>
      <c r="CG402" s="180"/>
    </row>
    <row r="403" spans="2:85" s="28" customFormat="1" x14ac:dyDescent="0.35">
      <c r="B403" s="8"/>
      <c r="C403" s="8"/>
      <c r="D403" s="8"/>
      <c r="E403" s="8"/>
      <c r="F403" s="8"/>
      <c r="G403" s="8"/>
      <c r="H403" s="8"/>
      <c r="I403" s="8"/>
      <c r="J403" s="8"/>
      <c r="K403" s="8"/>
      <c r="L403" s="8"/>
      <c r="M403" s="8"/>
      <c r="N403" s="8"/>
      <c r="O403" s="8"/>
      <c r="P403" s="8"/>
      <c r="Q403" s="8"/>
      <c r="R403" s="8"/>
      <c r="S403" s="8"/>
      <c r="T403" s="8"/>
      <c r="U403" s="8"/>
      <c r="V403" s="8"/>
      <c r="W403" s="8"/>
      <c r="AB403" s="180"/>
      <c r="AC403" s="180"/>
      <c r="AD403" s="180"/>
      <c r="AE403" s="180"/>
      <c r="AF403" s="180"/>
      <c r="AG403" s="180"/>
      <c r="AH403" s="180"/>
      <c r="AI403" s="180"/>
      <c r="AJ403" s="180"/>
      <c r="AK403" s="180"/>
      <c r="AL403" s="180"/>
      <c r="AM403" s="180"/>
      <c r="AN403" s="180"/>
      <c r="AO403" s="180"/>
      <c r="AP403" s="180"/>
      <c r="AQ403" s="180"/>
      <c r="AR403" s="180"/>
      <c r="AS403" s="180"/>
      <c r="AT403" s="180"/>
      <c r="AU403" s="180"/>
      <c r="AV403" s="180"/>
      <c r="AW403" s="180"/>
      <c r="AX403" s="180"/>
      <c r="AY403" s="180"/>
      <c r="AZ403" s="180"/>
      <c r="BA403" s="180"/>
      <c r="BB403" s="180"/>
      <c r="BC403" s="180"/>
      <c r="BD403" s="180"/>
      <c r="BE403" s="180"/>
      <c r="BF403" s="180"/>
      <c r="BG403" s="180"/>
      <c r="BH403" s="180"/>
      <c r="BI403" s="180"/>
      <c r="BJ403" s="180"/>
      <c r="BK403" s="180"/>
      <c r="BL403" s="180"/>
      <c r="BM403" s="180"/>
      <c r="BN403" s="180"/>
      <c r="BO403" s="180"/>
      <c r="BP403" s="180"/>
      <c r="BQ403" s="180"/>
      <c r="BR403" s="180"/>
      <c r="BS403" s="180"/>
      <c r="BT403" s="180"/>
      <c r="BU403" s="180"/>
      <c r="BV403" s="180"/>
      <c r="BW403" s="180"/>
      <c r="BX403" s="180"/>
      <c r="BY403" s="180"/>
      <c r="BZ403" s="180"/>
      <c r="CA403" s="180"/>
      <c r="CB403" s="180"/>
      <c r="CC403" s="180"/>
      <c r="CD403" s="180"/>
      <c r="CE403" s="180"/>
      <c r="CF403" s="180"/>
      <c r="CG403" s="180"/>
    </row>
    <row r="404" spans="2:85" s="28" customFormat="1" x14ac:dyDescent="0.35">
      <c r="B404" s="8"/>
      <c r="C404" s="8"/>
      <c r="D404" s="8"/>
      <c r="E404" s="8"/>
      <c r="F404" s="8"/>
      <c r="G404" s="8"/>
      <c r="H404" s="8"/>
      <c r="I404" s="8"/>
      <c r="J404" s="8"/>
      <c r="K404" s="8"/>
      <c r="L404" s="8"/>
      <c r="M404" s="8"/>
      <c r="N404" s="8"/>
      <c r="O404" s="8"/>
      <c r="P404" s="8"/>
      <c r="Q404" s="8"/>
      <c r="R404" s="8"/>
      <c r="S404" s="8"/>
      <c r="T404" s="8"/>
      <c r="U404" s="8"/>
      <c r="V404" s="8"/>
      <c r="W404" s="8"/>
      <c r="AB404" s="180"/>
      <c r="AC404" s="180"/>
      <c r="AD404" s="180"/>
      <c r="AE404" s="180"/>
      <c r="AF404" s="180"/>
      <c r="AG404" s="180"/>
      <c r="AH404" s="180"/>
      <c r="AI404" s="180"/>
      <c r="AJ404" s="180"/>
      <c r="AK404" s="180"/>
      <c r="AL404" s="180"/>
      <c r="AM404" s="180"/>
      <c r="AN404" s="180"/>
      <c r="AO404" s="180"/>
      <c r="AP404" s="180"/>
      <c r="AQ404" s="180"/>
      <c r="AR404" s="180"/>
      <c r="AS404" s="180"/>
      <c r="AT404" s="180"/>
      <c r="AU404" s="180"/>
      <c r="AV404" s="180"/>
      <c r="AW404" s="180"/>
      <c r="AX404" s="180"/>
      <c r="AY404" s="180"/>
      <c r="AZ404" s="180"/>
      <c r="BA404" s="180"/>
      <c r="BB404" s="180"/>
      <c r="BC404" s="180"/>
      <c r="BD404" s="180"/>
      <c r="BE404" s="180"/>
      <c r="BF404" s="180"/>
      <c r="BG404" s="180"/>
      <c r="BH404" s="180"/>
      <c r="BI404" s="180"/>
      <c r="BJ404" s="180"/>
      <c r="BK404" s="180"/>
      <c r="BL404" s="180"/>
      <c r="BM404" s="180"/>
      <c r="BN404" s="180"/>
      <c r="BO404" s="180"/>
      <c r="BP404" s="180"/>
      <c r="BQ404" s="180"/>
      <c r="BR404" s="180"/>
      <c r="BS404" s="180"/>
      <c r="BT404" s="180"/>
      <c r="BU404" s="180"/>
      <c r="BV404" s="180"/>
      <c r="BW404" s="180"/>
      <c r="BX404" s="180"/>
      <c r="BY404" s="180"/>
      <c r="BZ404" s="180"/>
      <c r="CA404" s="180"/>
      <c r="CB404" s="180"/>
      <c r="CC404" s="180"/>
      <c r="CD404" s="180"/>
      <c r="CE404" s="180"/>
      <c r="CF404" s="180"/>
      <c r="CG404" s="180"/>
    </row>
    <row r="405" spans="2:85" s="28" customFormat="1" x14ac:dyDescent="0.35">
      <c r="B405" s="8"/>
      <c r="C405" s="8"/>
      <c r="D405" s="8"/>
      <c r="E405" s="8"/>
      <c r="F405" s="8"/>
      <c r="G405" s="8"/>
      <c r="H405" s="8"/>
      <c r="I405" s="8"/>
      <c r="J405" s="8"/>
      <c r="K405" s="8"/>
      <c r="L405" s="8"/>
      <c r="M405" s="8"/>
      <c r="N405" s="8"/>
      <c r="O405" s="8"/>
      <c r="P405" s="8"/>
      <c r="Q405" s="8"/>
      <c r="R405" s="8"/>
      <c r="S405" s="8"/>
      <c r="T405" s="8"/>
      <c r="U405" s="8"/>
      <c r="V405" s="8"/>
      <c r="W405" s="8"/>
      <c r="AB405" s="180"/>
      <c r="AC405" s="180"/>
      <c r="AD405" s="180"/>
      <c r="AE405" s="180"/>
      <c r="AF405" s="180"/>
      <c r="AG405" s="180"/>
      <c r="AH405" s="180"/>
      <c r="AI405" s="180"/>
      <c r="AJ405" s="180"/>
      <c r="AK405" s="180"/>
      <c r="AL405" s="180"/>
      <c r="AM405" s="180"/>
      <c r="AN405" s="180"/>
      <c r="AO405" s="180"/>
      <c r="AP405" s="180"/>
      <c r="AQ405" s="180"/>
      <c r="AR405" s="180"/>
      <c r="AS405" s="180"/>
      <c r="AT405" s="180"/>
      <c r="AU405" s="180"/>
      <c r="AV405" s="180"/>
      <c r="AW405" s="180"/>
      <c r="AX405" s="180"/>
      <c r="AY405" s="180"/>
      <c r="AZ405" s="180"/>
      <c r="BA405" s="180"/>
      <c r="BB405" s="180"/>
      <c r="BC405" s="180"/>
      <c r="BD405" s="180"/>
      <c r="BE405" s="180"/>
      <c r="BF405" s="180"/>
      <c r="BG405" s="180"/>
      <c r="BH405" s="180"/>
      <c r="BI405" s="180"/>
      <c r="BJ405" s="180"/>
      <c r="BK405" s="180"/>
      <c r="BL405" s="180"/>
      <c r="BM405" s="180"/>
      <c r="BN405" s="180"/>
      <c r="BO405" s="180"/>
      <c r="BP405" s="180"/>
      <c r="BQ405" s="180"/>
      <c r="BR405" s="180"/>
      <c r="BS405" s="180"/>
      <c r="BT405" s="180"/>
      <c r="BU405" s="180"/>
      <c r="BV405" s="180"/>
      <c r="BW405" s="180"/>
      <c r="BX405" s="180"/>
      <c r="BY405" s="180"/>
      <c r="BZ405" s="180"/>
      <c r="CA405" s="180"/>
      <c r="CB405" s="180"/>
      <c r="CC405" s="180"/>
      <c r="CD405" s="180"/>
      <c r="CE405" s="180"/>
      <c r="CF405" s="180"/>
      <c r="CG405" s="180"/>
    </row>
    <row r="406" spans="2:85" s="28" customFormat="1" x14ac:dyDescent="0.35">
      <c r="B406" s="8"/>
      <c r="C406" s="8"/>
      <c r="D406" s="8"/>
      <c r="E406" s="8"/>
      <c r="F406" s="8"/>
      <c r="G406" s="8"/>
      <c r="H406" s="8"/>
      <c r="I406" s="8"/>
      <c r="J406" s="8"/>
      <c r="K406" s="8"/>
      <c r="L406" s="8"/>
      <c r="M406" s="8"/>
      <c r="N406" s="8"/>
      <c r="O406" s="8"/>
      <c r="P406" s="8"/>
      <c r="Q406" s="8"/>
      <c r="R406" s="8"/>
      <c r="S406" s="8"/>
      <c r="T406" s="8"/>
      <c r="U406" s="8"/>
      <c r="V406" s="8"/>
      <c r="W406" s="8"/>
      <c r="AB406" s="180"/>
      <c r="AC406" s="180"/>
      <c r="AD406" s="180"/>
      <c r="AE406" s="180"/>
      <c r="AF406" s="180"/>
      <c r="AG406" s="180"/>
      <c r="AH406" s="180"/>
      <c r="AI406" s="180"/>
      <c r="AJ406" s="180"/>
      <c r="AK406" s="180"/>
      <c r="AL406" s="180"/>
      <c r="AM406" s="180"/>
      <c r="AN406" s="180"/>
      <c r="AO406" s="180"/>
      <c r="AP406" s="180"/>
      <c r="AQ406" s="180"/>
      <c r="AR406" s="180"/>
      <c r="AS406" s="180"/>
      <c r="AT406" s="180"/>
      <c r="AU406" s="180"/>
      <c r="AV406" s="180"/>
      <c r="AW406" s="180"/>
      <c r="AX406" s="180"/>
      <c r="AY406" s="180"/>
      <c r="AZ406" s="180"/>
      <c r="BA406" s="180"/>
      <c r="BB406" s="180"/>
      <c r="BC406" s="180"/>
      <c r="BD406" s="180"/>
      <c r="BE406" s="180"/>
      <c r="BF406" s="180"/>
      <c r="BG406" s="180"/>
      <c r="BH406" s="180"/>
      <c r="BI406" s="180"/>
      <c r="BJ406" s="180"/>
      <c r="BK406" s="180"/>
      <c r="BL406" s="180"/>
      <c r="BM406" s="180"/>
      <c r="BN406" s="180"/>
      <c r="BO406" s="180"/>
      <c r="BP406" s="180"/>
      <c r="BQ406" s="180"/>
      <c r="BR406" s="180"/>
      <c r="BS406" s="180"/>
      <c r="BT406" s="180"/>
      <c r="BU406" s="180"/>
      <c r="BV406" s="180"/>
      <c r="BW406" s="180"/>
      <c r="BX406" s="180"/>
      <c r="BY406" s="180"/>
      <c r="BZ406" s="180"/>
      <c r="CA406" s="180"/>
      <c r="CB406" s="180"/>
      <c r="CC406" s="180"/>
      <c r="CD406" s="180"/>
      <c r="CE406" s="180"/>
      <c r="CF406" s="180"/>
      <c r="CG406" s="180"/>
    </row>
    <row r="407" spans="2:85" s="28" customFormat="1" x14ac:dyDescent="0.35">
      <c r="B407" s="8"/>
      <c r="C407" s="8"/>
      <c r="D407" s="8"/>
      <c r="E407" s="8"/>
      <c r="F407" s="8"/>
      <c r="G407" s="8"/>
      <c r="H407" s="8"/>
      <c r="I407" s="8"/>
      <c r="J407" s="8"/>
      <c r="K407" s="8"/>
      <c r="L407" s="8"/>
      <c r="M407" s="8"/>
      <c r="N407" s="8"/>
      <c r="O407" s="8"/>
      <c r="P407" s="8"/>
      <c r="Q407" s="8"/>
      <c r="R407" s="8"/>
      <c r="S407" s="8"/>
      <c r="T407" s="8"/>
      <c r="U407" s="8"/>
      <c r="V407" s="8"/>
      <c r="W407" s="8"/>
      <c r="AB407" s="180"/>
      <c r="AC407" s="180"/>
      <c r="AD407" s="180"/>
      <c r="AE407" s="180"/>
      <c r="AF407" s="180"/>
      <c r="AG407" s="180"/>
      <c r="AH407" s="180"/>
      <c r="AI407" s="180"/>
      <c r="AJ407" s="180"/>
      <c r="AK407" s="180"/>
      <c r="AL407" s="180"/>
      <c r="AM407" s="180"/>
      <c r="AN407" s="180"/>
      <c r="AO407" s="180"/>
      <c r="AP407" s="180"/>
      <c r="AQ407" s="180"/>
      <c r="AR407" s="180"/>
      <c r="AS407" s="180"/>
      <c r="AT407" s="180"/>
      <c r="AU407" s="180"/>
      <c r="AV407" s="180"/>
      <c r="AW407" s="180"/>
      <c r="AX407" s="180"/>
      <c r="AY407" s="180"/>
      <c r="AZ407" s="180"/>
      <c r="BA407" s="180"/>
      <c r="BB407" s="180"/>
      <c r="BC407" s="180"/>
      <c r="BD407" s="180"/>
      <c r="BE407" s="180"/>
      <c r="BF407" s="180"/>
      <c r="BG407" s="180"/>
      <c r="BH407" s="180"/>
      <c r="BI407" s="180"/>
      <c r="BJ407" s="180"/>
      <c r="BK407" s="180"/>
      <c r="BL407" s="180"/>
      <c r="BM407" s="180"/>
      <c r="BN407" s="180"/>
      <c r="BO407" s="180"/>
      <c r="BP407" s="180"/>
      <c r="BQ407" s="180"/>
      <c r="BR407" s="180"/>
      <c r="BS407" s="180"/>
      <c r="BT407" s="180"/>
      <c r="BU407" s="180"/>
      <c r="BV407" s="180"/>
      <c r="BW407" s="180"/>
      <c r="BX407" s="180"/>
      <c r="BY407" s="180"/>
      <c r="BZ407" s="180"/>
      <c r="CA407" s="180"/>
      <c r="CB407" s="180"/>
      <c r="CC407" s="180"/>
      <c r="CD407" s="180"/>
      <c r="CE407" s="180"/>
      <c r="CF407" s="180"/>
      <c r="CG407" s="180"/>
    </row>
    <row r="408" spans="2:85" s="28" customFormat="1" x14ac:dyDescent="0.35">
      <c r="B408" s="8"/>
      <c r="C408" s="8"/>
      <c r="D408" s="8"/>
      <c r="E408" s="8"/>
      <c r="F408" s="8"/>
      <c r="G408" s="8"/>
      <c r="H408" s="8"/>
      <c r="I408" s="8"/>
      <c r="J408" s="8"/>
      <c r="K408" s="8"/>
      <c r="L408" s="8"/>
      <c r="M408" s="8"/>
      <c r="N408" s="8"/>
      <c r="O408" s="8"/>
      <c r="P408" s="8"/>
      <c r="Q408" s="8"/>
      <c r="R408" s="8"/>
      <c r="S408" s="8"/>
      <c r="T408" s="8"/>
      <c r="U408" s="8"/>
      <c r="V408" s="8"/>
      <c r="W408" s="8"/>
      <c r="AB408" s="180"/>
      <c r="AC408" s="180"/>
      <c r="AD408" s="180"/>
      <c r="AE408" s="180"/>
      <c r="AF408" s="180"/>
      <c r="AG408" s="180"/>
      <c r="AH408" s="180"/>
      <c r="AI408" s="180"/>
      <c r="AJ408" s="180"/>
      <c r="AK408" s="180"/>
      <c r="AL408" s="180"/>
      <c r="AM408" s="180"/>
      <c r="AN408" s="180"/>
      <c r="AO408" s="180"/>
      <c r="AP408" s="180"/>
      <c r="AQ408" s="180"/>
      <c r="AR408" s="180"/>
      <c r="AS408" s="180"/>
      <c r="AT408" s="180"/>
      <c r="AU408" s="180"/>
      <c r="AV408" s="180"/>
      <c r="AW408" s="180"/>
      <c r="AX408" s="180"/>
      <c r="AY408" s="180"/>
      <c r="AZ408" s="180"/>
      <c r="BA408" s="180"/>
      <c r="BB408" s="180"/>
      <c r="BC408" s="180"/>
      <c r="BD408" s="180"/>
      <c r="BE408" s="180"/>
      <c r="BF408" s="180"/>
      <c r="BG408" s="180"/>
      <c r="BH408" s="180"/>
      <c r="BI408" s="180"/>
      <c r="BJ408" s="180"/>
      <c r="BK408" s="180"/>
      <c r="BL408" s="180"/>
      <c r="BM408" s="180"/>
      <c r="BN408" s="180"/>
      <c r="BO408" s="180"/>
      <c r="BP408" s="180"/>
      <c r="BQ408" s="180"/>
      <c r="BR408" s="180"/>
      <c r="BS408" s="180"/>
      <c r="BT408" s="180"/>
      <c r="BU408" s="180"/>
      <c r="BV408" s="180"/>
      <c r="BW408" s="180"/>
      <c r="BX408" s="180"/>
      <c r="BY408" s="180"/>
      <c r="BZ408" s="180"/>
      <c r="CA408" s="180"/>
      <c r="CB408" s="180"/>
      <c r="CC408" s="180"/>
      <c r="CD408" s="180"/>
      <c r="CE408" s="180"/>
      <c r="CF408" s="180"/>
      <c r="CG408" s="180"/>
    </row>
    <row r="409" spans="2:85" s="28" customFormat="1" x14ac:dyDescent="0.35">
      <c r="B409" s="8"/>
      <c r="C409" s="8"/>
      <c r="D409" s="8"/>
      <c r="E409" s="8"/>
      <c r="F409" s="8"/>
      <c r="G409" s="8"/>
      <c r="H409" s="8"/>
      <c r="I409" s="8"/>
      <c r="J409" s="8"/>
      <c r="K409" s="8"/>
      <c r="L409" s="8"/>
      <c r="M409" s="8"/>
      <c r="N409" s="8"/>
      <c r="O409" s="8"/>
      <c r="P409" s="8"/>
      <c r="Q409" s="8"/>
      <c r="R409" s="8"/>
      <c r="S409" s="8"/>
      <c r="T409" s="8"/>
      <c r="U409" s="8"/>
      <c r="V409" s="8"/>
      <c r="W409" s="8"/>
      <c r="AB409" s="180"/>
      <c r="AC409" s="180"/>
      <c r="AD409" s="180"/>
      <c r="AE409" s="180"/>
      <c r="AF409" s="180"/>
      <c r="AG409" s="180"/>
      <c r="AH409" s="180"/>
      <c r="AI409" s="180"/>
      <c r="AJ409" s="180"/>
      <c r="AK409" s="180"/>
      <c r="AL409" s="180"/>
      <c r="AM409" s="180"/>
      <c r="AN409" s="180"/>
      <c r="AO409" s="180"/>
      <c r="AP409" s="180"/>
      <c r="AQ409" s="180"/>
      <c r="AR409" s="180"/>
      <c r="AS409" s="180"/>
      <c r="AT409" s="180"/>
      <c r="AU409" s="180"/>
      <c r="AV409" s="180"/>
      <c r="AW409" s="180"/>
      <c r="AX409" s="180"/>
      <c r="AY409" s="180"/>
      <c r="AZ409" s="180"/>
      <c r="BA409" s="180"/>
      <c r="BB409" s="180"/>
      <c r="BC409" s="180"/>
      <c r="BD409" s="180"/>
      <c r="BE409" s="180"/>
      <c r="BF409" s="180"/>
      <c r="BG409" s="180"/>
      <c r="BH409" s="180"/>
      <c r="BI409" s="180"/>
      <c r="BJ409" s="180"/>
      <c r="BK409" s="180"/>
      <c r="BL409" s="180"/>
      <c r="BM409" s="180"/>
      <c r="BN409" s="180"/>
      <c r="BO409" s="180"/>
      <c r="BP409" s="180"/>
      <c r="BQ409" s="180"/>
      <c r="BR409" s="180"/>
      <c r="BS409" s="180"/>
      <c r="BT409" s="180"/>
      <c r="BU409" s="180"/>
      <c r="BV409" s="180"/>
      <c r="BW409" s="180"/>
      <c r="BX409" s="180"/>
      <c r="BY409" s="180"/>
      <c r="BZ409" s="180"/>
      <c r="CA409" s="180"/>
      <c r="CB409" s="180"/>
      <c r="CC409" s="180"/>
      <c r="CD409" s="180"/>
      <c r="CE409" s="180"/>
      <c r="CF409" s="180"/>
      <c r="CG409" s="180"/>
    </row>
    <row r="410" spans="2:85" s="28" customFormat="1" x14ac:dyDescent="0.35">
      <c r="B410" s="8"/>
      <c r="C410" s="8"/>
      <c r="D410" s="8"/>
      <c r="E410" s="8"/>
      <c r="F410" s="8"/>
      <c r="G410" s="8"/>
      <c r="H410" s="8"/>
      <c r="I410" s="8"/>
      <c r="J410" s="8"/>
      <c r="K410" s="8"/>
      <c r="L410" s="8"/>
      <c r="M410" s="8"/>
      <c r="N410" s="8"/>
      <c r="O410" s="8"/>
      <c r="P410" s="8"/>
      <c r="Q410" s="8"/>
      <c r="R410" s="8"/>
      <c r="S410" s="8"/>
      <c r="T410" s="8"/>
      <c r="U410" s="8"/>
      <c r="V410" s="8"/>
      <c r="W410" s="8"/>
      <c r="AB410" s="180"/>
      <c r="AC410" s="180"/>
      <c r="AD410" s="180"/>
      <c r="AE410" s="180"/>
      <c r="AF410" s="180"/>
      <c r="AG410" s="180"/>
      <c r="AH410" s="180"/>
      <c r="AI410" s="180"/>
      <c r="AJ410" s="180"/>
      <c r="AK410" s="180"/>
      <c r="AL410" s="180"/>
      <c r="AM410" s="180"/>
      <c r="AN410" s="180"/>
      <c r="AO410" s="180"/>
      <c r="AP410" s="180"/>
      <c r="AQ410" s="180"/>
      <c r="AR410" s="180"/>
      <c r="AS410" s="180"/>
      <c r="AT410" s="180"/>
      <c r="AU410" s="180"/>
      <c r="AV410" s="180"/>
      <c r="AW410" s="180"/>
      <c r="AX410" s="180"/>
      <c r="AY410" s="180"/>
      <c r="AZ410" s="180"/>
      <c r="BA410" s="180"/>
      <c r="BB410" s="180"/>
      <c r="BC410" s="180"/>
      <c r="BD410" s="180"/>
      <c r="BE410" s="180"/>
      <c r="BF410" s="180"/>
      <c r="BG410" s="180"/>
      <c r="BH410" s="180"/>
      <c r="BI410" s="180"/>
      <c r="BJ410" s="180"/>
      <c r="BK410" s="180"/>
      <c r="BL410" s="180"/>
      <c r="BM410" s="180"/>
      <c r="BN410" s="180"/>
      <c r="BO410" s="180"/>
      <c r="BP410" s="180"/>
      <c r="BQ410" s="180"/>
      <c r="BR410" s="180"/>
      <c r="BS410" s="180"/>
      <c r="BT410" s="180"/>
      <c r="BU410" s="180"/>
      <c r="BV410" s="180"/>
      <c r="BW410" s="180"/>
      <c r="BX410" s="180"/>
      <c r="BY410" s="180"/>
      <c r="BZ410" s="180"/>
      <c r="CA410" s="180"/>
      <c r="CB410" s="180"/>
      <c r="CC410" s="180"/>
      <c r="CD410" s="180"/>
      <c r="CE410" s="180"/>
      <c r="CF410" s="180"/>
      <c r="CG410" s="180"/>
    </row>
    <row r="411" spans="2:85" s="28" customFormat="1" x14ac:dyDescent="0.35">
      <c r="B411" s="8"/>
      <c r="C411" s="8"/>
      <c r="D411" s="8"/>
      <c r="E411" s="8"/>
      <c r="F411" s="8"/>
      <c r="G411" s="8"/>
      <c r="H411" s="8"/>
      <c r="I411" s="8"/>
      <c r="J411" s="8"/>
      <c r="K411" s="8"/>
      <c r="L411" s="8"/>
      <c r="M411" s="8"/>
      <c r="N411" s="8"/>
      <c r="O411" s="8"/>
      <c r="P411" s="8"/>
      <c r="Q411" s="8"/>
      <c r="R411" s="8"/>
      <c r="S411" s="8"/>
      <c r="T411" s="8"/>
      <c r="U411" s="8"/>
      <c r="V411" s="8"/>
      <c r="W411" s="8"/>
      <c r="AB411" s="180"/>
      <c r="AC411" s="180"/>
      <c r="AD411" s="180"/>
      <c r="AE411" s="180"/>
      <c r="AF411" s="180"/>
      <c r="AG411" s="180"/>
      <c r="AH411" s="180"/>
      <c r="AI411" s="180"/>
      <c r="AJ411" s="180"/>
      <c r="AK411" s="180"/>
      <c r="AL411" s="180"/>
      <c r="AM411" s="180"/>
      <c r="AN411" s="180"/>
      <c r="AO411" s="180"/>
      <c r="AP411" s="180"/>
      <c r="AQ411" s="180"/>
      <c r="AR411" s="180"/>
      <c r="AS411" s="180"/>
      <c r="AT411" s="180"/>
      <c r="AU411" s="180"/>
      <c r="AV411" s="180"/>
      <c r="AW411" s="180"/>
      <c r="AX411" s="180"/>
      <c r="AY411" s="180"/>
      <c r="AZ411" s="180"/>
      <c r="BA411" s="180"/>
      <c r="BB411" s="180"/>
      <c r="BC411" s="180"/>
      <c r="BD411" s="180"/>
      <c r="BE411" s="180"/>
      <c r="BF411" s="180"/>
      <c r="BG411" s="180"/>
      <c r="BH411" s="180"/>
      <c r="BI411" s="180"/>
      <c r="BJ411" s="180"/>
      <c r="BK411" s="180"/>
      <c r="BL411" s="180"/>
      <c r="BM411" s="180"/>
      <c r="BN411" s="180"/>
      <c r="BO411" s="180"/>
      <c r="BP411" s="180"/>
      <c r="BQ411" s="180"/>
      <c r="BR411" s="180"/>
      <c r="BS411" s="180"/>
      <c r="BT411" s="180"/>
      <c r="BU411" s="180"/>
      <c r="BV411" s="180"/>
      <c r="BW411" s="180"/>
      <c r="BX411" s="180"/>
      <c r="BY411" s="180"/>
      <c r="BZ411" s="180"/>
      <c r="CA411" s="180"/>
      <c r="CB411" s="180"/>
      <c r="CC411" s="180"/>
      <c r="CD411" s="180"/>
      <c r="CE411" s="180"/>
      <c r="CF411" s="180"/>
      <c r="CG411" s="180"/>
    </row>
    <row r="412" spans="2:85" s="28" customFormat="1" x14ac:dyDescent="0.35">
      <c r="B412" s="8"/>
      <c r="C412" s="8"/>
      <c r="D412" s="8"/>
      <c r="E412" s="8"/>
      <c r="F412" s="8"/>
      <c r="G412" s="8"/>
      <c r="H412" s="8"/>
      <c r="I412" s="8"/>
      <c r="J412" s="8"/>
      <c r="K412" s="8"/>
      <c r="L412" s="8"/>
      <c r="M412" s="8"/>
      <c r="N412" s="8"/>
      <c r="O412" s="8"/>
      <c r="P412" s="8"/>
      <c r="Q412" s="8"/>
      <c r="R412" s="8"/>
      <c r="S412" s="8"/>
      <c r="T412" s="8"/>
      <c r="U412" s="8"/>
      <c r="V412" s="8"/>
      <c r="W412" s="8"/>
      <c r="AB412" s="180"/>
      <c r="AC412" s="180"/>
      <c r="AD412" s="180"/>
      <c r="AE412" s="180"/>
      <c r="AF412" s="180"/>
      <c r="AG412" s="180"/>
      <c r="AH412" s="180"/>
      <c r="AI412" s="180"/>
      <c r="AJ412" s="180"/>
      <c r="AK412" s="180"/>
      <c r="AL412" s="180"/>
      <c r="AM412" s="180"/>
      <c r="AN412" s="180"/>
      <c r="AO412" s="180"/>
      <c r="AP412" s="180"/>
      <c r="AQ412" s="180"/>
      <c r="AR412" s="180"/>
      <c r="AS412" s="180"/>
      <c r="AT412" s="180"/>
      <c r="AU412" s="180"/>
      <c r="AV412" s="180"/>
      <c r="AW412" s="180"/>
      <c r="AX412" s="180"/>
      <c r="AY412" s="180"/>
      <c r="AZ412" s="180"/>
      <c r="BA412" s="180"/>
      <c r="BB412" s="180"/>
      <c r="BC412" s="180"/>
      <c r="BD412" s="180"/>
      <c r="BE412" s="180"/>
      <c r="BF412" s="180"/>
      <c r="BG412" s="180"/>
      <c r="BH412" s="180"/>
      <c r="BI412" s="180"/>
      <c r="BJ412" s="180"/>
      <c r="BK412" s="180"/>
      <c r="BL412" s="180"/>
      <c r="BM412" s="180"/>
      <c r="BN412" s="180"/>
      <c r="BO412" s="180"/>
      <c r="BP412" s="180"/>
      <c r="BQ412" s="180"/>
      <c r="BR412" s="180"/>
      <c r="BS412" s="180"/>
      <c r="BT412" s="180"/>
      <c r="BU412" s="180"/>
      <c r="BV412" s="180"/>
      <c r="BW412" s="180"/>
      <c r="BX412" s="180"/>
      <c r="BY412" s="180"/>
      <c r="BZ412" s="180"/>
      <c r="CA412" s="180"/>
      <c r="CB412" s="180"/>
      <c r="CC412" s="180"/>
      <c r="CD412" s="180"/>
      <c r="CE412" s="180"/>
      <c r="CF412" s="180"/>
      <c r="CG412" s="180"/>
    </row>
    <row r="413" spans="2:85" s="28" customFormat="1" x14ac:dyDescent="0.35">
      <c r="B413" s="8"/>
      <c r="C413" s="8"/>
      <c r="D413" s="8"/>
      <c r="E413" s="8"/>
      <c r="F413" s="8"/>
      <c r="G413" s="8"/>
      <c r="H413" s="8"/>
      <c r="I413" s="8"/>
      <c r="J413" s="8"/>
      <c r="K413" s="8"/>
      <c r="L413" s="8"/>
      <c r="M413" s="8"/>
      <c r="N413" s="8"/>
      <c r="O413" s="8"/>
      <c r="P413" s="8"/>
      <c r="Q413" s="8"/>
      <c r="R413" s="8"/>
      <c r="S413" s="8"/>
      <c r="T413" s="8"/>
      <c r="U413" s="8"/>
      <c r="V413" s="8"/>
      <c r="W413" s="8"/>
      <c r="AB413" s="180"/>
      <c r="AC413" s="180"/>
      <c r="AD413" s="180"/>
      <c r="AE413" s="180"/>
      <c r="AF413" s="180"/>
      <c r="AG413" s="180"/>
      <c r="AH413" s="180"/>
      <c r="AI413" s="180"/>
      <c r="AJ413" s="180"/>
      <c r="AK413" s="180"/>
      <c r="AL413" s="180"/>
      <c r="AM413" s="180"/>
      <c r="AN413" s="180"/>
      <c r="AO413" s="180"/>
      <c r="AP413" s="180"/>
      <c r="AQ413" s="180"/>
      <c r="AR413" s="180"/>
      <c r="AS413" s="180"/>
      <c r="AT413" s="180"/>
      <c r="AU413" s="180"/>
      <c r="AV413" s="180"/>
      <c r="AW413" s="180"/>
      <c r="AX413" s="180"/>
      <c r="AY413" s="180"/>
      <c r="AZ413" s="180"/>
      <c r="BA413" s="180"/>
      <c r="BB413" s="180"/>
      <c r="BC413" s="180"/>
      <c r="BD413" s="180"/>
      <c r="BE413" s="180"/>
      <c r="BF413" s="180"/>
      <c r="BG413" s="180"/>
      <c r="BH413" s="180"/>
      <c r="BI413" s="180"/>
      <c r="BJ413" s="180"/>
      <c r="BK413" s="180"/>
      <c r="BL413" s="180"/>
      <c r="BM413" s="180"/>
      <c r="BN413" s="180"/>
      <c r="BO413" s="180"/>
      <c r="BP413" s="180"/>
      <c r="BQ413" s="180"/>
      <c r="BR413" s="180"/>
      <c r="BS413" s="180"/>
      <c r="BT413" s="180"/>
      <c r="BU413" s="180"/>
      <c r="BV413" s="180"/>
      <c r="BW413" s="180"/>
      <c r="BX413" s="180"/>
      <c r="BY413" s="180"/>
      <c r="BZ413" s="180"/>
      <c r="CA413" s="180"/>
      <c r="CB413" s="180"/>
      <c r="CC413" s="180"/>
      <c r="CD413" s="180"/>
      <c r="CE413" s="180"/>
      <c r="CF413" s="180"/>
      <c r="CG413" s="180"/>
    </row>
    <row r="414" spans="2:85" s="28" customFormat="1" x14ac:dyDescent="0.35">
      <c r="B414" s="8"/>
      <c r="C414" s="8"/>
      <c r="D414" s="8"/>
      <c r="E414" s="8"/>
      <c r="F414" s="8"/>
      <c r="G414" s="8"/>
      <c r="H414" s="8"/>
      <c r="I414" s="8"/>
      <c r="J414" s="8"/>
      <c r="K414" s="8"/>
      <c r="L414" s="8"/>
      <c r="M414" s="8"/>
      <c r="N414" s="8"/>
      <c r="O414" s="8"/>
      <c r="P414" s="8"/>
      <c r="Q414" s="8"/>
      <c r="R414" s="8"/>
      <c r="S414" s="8"/>
      <c r="T414" s="8"/>
      <c r="U414" s="8"/>
      <c r="V414" s="8"/>
      <c r="W414" s="8"/>
      <c r="AB414" s="180"/>
      <c r="AC414" s="180"/>
      <c r="AD414" s="180"/>
      <c r="AE414" s="180"/>
      <c r="AF414" s="180"/>
      <c r="AG414" s="180"/>
      <c r="AH414" s="180"/>
      <c r="AI414" s="180"/>
      <c r="AJ414" s="180"/>
      <c r="AK414" s="180"/>
      <c r="AL414" s="180"/>
      <c r="AM414" s="180"/>
      <c r="AN414" s="180"/>
      <c r="AO414" s="180"/>
      <c r="AP414" s="180"/>
      <c r="AQ414" s="180"/>
      <c r="AR414" s="180"/>
      <c r="AS414" s="180"/>
      <c r="AT414" s="180"/>
      <c r="AU414" s="180"/>
      <c r="AV414" s="180"/>
      <c r="AW414" s="180"/>
      <c r="AX414" s="180"/>
      <c r="AY414" s="180"/>
      <c r="AZ414" s="180"/>
      <c r="BA414" s="180"/>
      <c r="BB414" s="180"/>
      <c r="BC414" s="180"/>
      <c r="BD414" s="180"/>
      <c r="BE414" s="180"/>
      <c r="BF414" s="180"/>
      <c r="BG414" s="180"/>
      <c r="BH414" s="180"/>
      <c r="BI414" s="180"/>
      <c r="BJ414" s="180"/>
      <c r="BK414" s="180"/>
      <c r="BL414" s="180"/>
      <c r="BM414" s="180"/>
      <c r="BN414" s="180"/>
      <c r="BO414" s="180"/>
      <c r="BP414" s="180"/>
      <c r="BQ414" s="180"/>
      <c r="BR414" s="180"/>
      <c r="BS414" s="180"/>
      <c r="BT414" s="180"/>
      <c r="BU414" s="180"/>
      <c r="BV414" s="180"/>
      <c r="BW414" s="180"/>
      <c r="BX414" s="180"/>
      <c r="BY414" s="180"/>
      <c r="BZ414" s="180"/>
      <c r="CA414" s="180"/>
      <c r="CB414" s="180"/>
      <c r="CC414" s="180"/>
      <c r="CD414" s="180"/>
      <c r="CE414" s="180"/>
      <c r="CF414" s="180"/>
      <c r="CG414" s="180"/>
    </row>
    <row r="415" spans="2:85" s="28" customFormat="1" x14ac:dyDescent="0.35">
      <c r="B415" s="8"/>
      <c r="C415" s="8"/>
      <c r="D415" s="8"/>
      <c r="E415" s="8"/>
      <c r="F415" s="8"/>
      <c r="G415" s="8"/>
      <c r="H415" s="8"/>
      <c r="I415" s="8"/>
      <c r="J415" s="8"/>
      <c r="K415" s="8"/>
      <c r="L415" s="8"/>
      <c r="M415" s="8"/>
      <c r="N415" s="8"/>
      <c r="O415" s="8"/>
      <c r="P415" s="8"/>
      <c r="Q415" s="8"/>
      <c r="R415" s="8"/>
      <c r="S415" s="8"/>
      <c r="T415" s="8"/>
      <c r="U415" s="8"/>
      <c r="V415" s="8"/>
      <c r="W415" s="8"/>
      <c r="AB415" s="180"/>
      <c r="AC415" s="180"/>
      <c r="AD415" s="180"/>
      <c r="AE415" s="180"/>
      <c r="AF415" s="180"/>
      <c r="AG415" s="180"/>
      <c r="AH415" s="180"/>
      <c r="AI415" s="180"/>
      <c r="AJ415" s="180"/>
      <c r="AK415" s="180"/>
      <c r="AL415" s="180"/>
      <c r="AM415" s="180"/>
      <c r="AN415" s="180"/>
      <c r="AO415" s="180"/>
      <c r="AP415" s="180"/>
      <c r="AQ415" s="180"/>
      <c r="AR415" s="180"/>
      <c r="AS415" s="180"/>
      <c r="AT415" s="180"/>
      <c r="AU415" s="180"/>
      <c r="AV415" s="180"/>
      <c r="AW415" s="180"/>
      <c r="AX415" s="180"/>
      <c r="AY415" s="180"/>
      <c r="AZ415" s="180"/>
      <c r="BA415" s="180"/>
      <c r="BB415" s="180"/>
      <c r="BC415" s="180"/>
      <c r="BD415" s="180"/>
      <c r="BE415" s="180"/>
      <c r="BF415" s="180"/>
      <c r="BG415" s="180"/>
      <c r="BH415" s="180"/>
      <c r="BI415" s="180"/>
      <c r="BJ415" s="180"/>
      <c r="BK415" s="180"/>
      <c r="BL415" s="180"/>
      <c r="BM415" s="180"/>
      <c r="BN415" s="180"/>
      <c r="BO415" s="180"/>
      <c r="BP415" s="180"/>
      <c r="BQ415" s="180"/>
      <c r="BR415" s="180"/>
      <c r="BS415" s="180"/>
      <c r="BT415" s="180"/>
      <c r="BU415" s="180"/>
      <c r="BV415" s="180"/>
      <c r="BW415" s="180"/>
      <c r="BX415" s="180"/>
      <c r="BY415" s="180"/>
      <c r="BZ415" s="180"/>
      <c r="CA415" s="180"/>
      <c r="CB415" s="180"/>
      <c r="CC415" s="180"/>
      <c r="CD415" s="180"/>
      <c r="CE415" s="180"/>
      <c r="CF415" s="180"/>
      <c r="CG415" s="180"/>
    </row>
    <row r="416" spans="2:85" s="28" customFormat="1" x14ac:dyDescent="0.35">
      <c r="B416" s="8"/>
      <c r="C416" s="8"/>
      <c r="D416" s="8"/>
      <c r="E416" s="8"/>
      <c r="F416" s="8"/>
      <c r="G416" s="8"/>
      <c r="H416" s="8"/>
      <c r="I416" s="8"/>
      <c r="J416" s="8"/>
      <c r="K416" s="8"/>
      <c r="L416" s="8"/>
      <c r="M416" s="8"/>
      <c r="N416" s="8"/>
      <c r="O416" s="8"/>
      <c r="P416" s="8"/>
      <c r="Q416" s="8"/>
      <c r="R416" s="8"/>
      <c r="S416" s="8"/>
      <c r="T416" s="8"/>
      <c r="U416" s="8"/>
      <c r="V416" s="8"/>
      <c r="W416" s="8"/>
      <c r="AB416" s="180"/>
      <c r="AC416" s="180"/>
      <c r="AD416" s="180"/>
      <c r="AE416" s="180"/>
      <c r="AF416" s="180"/>
      <c r="AG416" s="180"/>
      <c r="AH416" s="180"/>
      <c r="AI416" s="180"/>
      <c r="AJ416" s="180"/>
      <c r="AK416" s="180"/>
      <c r="AL416" s="180"/>
      <c r="AM416" s="180"/>
      <c r="AN416" s="180"/>
      <c r="AO416" s="180"/>
      <c r="AP416" s="180"/>
      <c r="AQ416" s="180"/>
      <c r="AR416" s="180"/>
      <c r="AS416" s="180"/>
      <c r="AT416" s="180"/>
      <c r="AU416" s="180"/>
      <c r="AV416" s="180"/>
      <c r="AW416" s="180"/>
      <c r="AX416" s="180"/>
      <c r="AY416" s="180"/>
      <c r="AZ416" s="180"/>
      <c r="BA416" s="180"/>
      <c r="BB416" s="180"/>
      <c r="BC416" s="180"/>
      <c r="BD416" s="180"/>
      <c r="BE416" s="180"/>
      <c r="BF416" s="180"/>
      <c r="BG416" s="180"/>
      <c r="BH416" s="180"/>
      <c r="BI416" s="180"/>
      <c r="BJ416" s="180"/>
      <c r="BK416" s="180"/>
      <c r="BL416" s="180"/>
      <c r="BM416" s="180"/>
      <c r="BN416" s="180"/>
      <c r="BO416" s="180"/>
      <c r="BP416" s="180"/>
      <c r="BQ416" s="180"/>
      <c r="BR416" s="180"/>
      <c r="BS416" s="180"/>
      <c r="BT416" s="180"/>
      <c r="BU416" s="180"/>
      <c r="BV416" s="180"/>
      <c r="BW416" s="180"/>
      <c r="BX416" s="180"/>
      <c r="BY416" s="180"/>
      <c r="BZ416" s="180"/>
      <c r="CA416" s="180"/>
      <c r="CB416" s="180"/>
      <c r="CC416" s="180"/>
      <c r="CD416" s="180"/>
      <c r="CE416" s="180"/>
      <c r="CF416" s="180"/>
      <c r="CG416" s="180"/>
    </row>
    <row r="417" spans="2:85" s="28" customFormat="1" x14ac:dyDescent="0.35">
      <c r="B417" s="8"/>
      <c r="C417" s="8"/>
      <c r="D417" s="8"/>
      <c r="E417" s="8"/>
      <c r="F417" s="8"/>
      <c r="G417" s="8"/>
      <c r="H417" s="8"/>
      <c r="I417" s="8"/>
      <c r="J417" s="8"/>
      <c r="K417" s="8"/>
      <c r="L417" s="8"/>
      <c r="M417" s="8"/>
      <c r="N417" s="8"/>
      <c r="O417" s="8"/>
      <c r="P417" s="8"/>
      <c r="Q417" s="8"/>
      <c r="R417" s="8"/>
      <c r="S417" s="8"/>
      <c r="T417" s="8"/>
      <c r="U417" s="8"/>
      <c r="V417" s="8"/>
      <c r="W417" s="8"/>
      <c r="AB417" s="180"/>
      <c r="AC417" s="180"/>
      <c r="AD417" s="180"/>
      <c r="AE417" s="180"/>
      <c r="AF417" s="180"/>
      <c r="AG417" s="180"/>
      <c r="AH417" s="180"/>
      <c r="AI417" s="180"/>
      <c r="AJ417" s="180"/>
      <c r="AK417" s="180"/>
      <c r="AL417" s="180"/>
      <c r="AM417" s="180"/>
      <c r="AN417" s="180"/>
      <c r="AO417" s="180"/>
      <c r="AP417" s="180"/>
      <c r="AQ417" s="180"/>
      <c r="AR417" s="180"/>
      <c r="AS417" s="180"/>
      <c r="AT417" s="180"/>
      <c r="AU417" s="180"/>
      <c r="AV417" s="180"/>
      <c r="AW417" s="180"/>
      <c r="AX417" s="180"/>
      <c r="AY417" s="180"/>
      <c r="AZ417" s="180"/>
      <c r="BA417" s="180"/>
      <c r="BB417" s="180"/>
      <c r="BC417" s="180"/>
      <c r="BD417" s="180"/>
      <c r="BE417" s="180"/>
      <c r="BF417" s="180"/>
      <c r="BG417" s="180"/>
      <c r="BH417" s="180"/>
      <c r="BI417" s="180"/>
      <c r="BJ417" s="180"/>
      <c r="BK417" s="180"/>
      <c r="BL417" s="180"/>
      <c r="BM417" s="180"/>
      <c r="BN417" s="180"/>
      <c r="BO417" s="180"/>
      <c r="BP417" s="180"/>
      <c r="BQ417" s="180"/>
      <c r="BR417" s="180"/>
      <c r="BS417" s="180"/>
      <c r="BT417" s="180"/>
      <c r="BU417" s="180"/>
      <c r="BV417" s="180"/>
      <c r="BW417" s="180"/>
      <c r="BX417" s="180"/>
      <c r="BY417" s="180"/>
      <c r="BZ417" s="180"/>
      <c r="CA417" s="180"/>
      <c r="CB417" s="180"/>
      <c r="CC417" s="180"/>
      <c r="CD417" s="180"/>
      <c r="CE417" s="180"/>
      <c r="CF417" s="180"/>
      <c r="CG417" s="180"/>
    </row>
    <row r="418" spans="2:85" s="28" customFormat="1" x14ac:dyDescent="0.35">
      <c r="B418" s="8"/>
      <c r="C418" s="8"/>
      <c r="D418" s="8"/>
      <c r="E418" s="8"/>
      <c r="F418" s="8"/>
      <c r="G418" s="8"/>
      <c r="H418" s="8"/>
      <c r="I418" s="8"/>
      <c r="J418" s="8"/>
      <c r="K418" s="8"/>
      <c r="L418" s="8"/>
      <c r="M418" s="8"/>
      <c r="N418" s="8"/>
      <c r="O418" s="8"/>
      <c r="P418" s="8"/>
      <c r="Q418" s="8"/>
      <c r="R418" s="8"/>
      <c r="S418" s="8"/>
      <c r="T418" s="8"/>
      <c r="U418" s="8"/>
      <c r="V418" s="8"/>
      <c r="W418" s="8"/>
      <c r="AB418" s="180"/>
      <c r="AC418" s="180"/>
      <c r="AD418" s="180"/>
      <c r="AE418" s="180"/>
      <c r="AF418" s="180"/>
      <c r="AG418" s="180"/>
      <c r="AH418" s="180"/>
      <c r="AI418" s="180"/>
      <c r="AJ418" s="180"/>
      <c r="AK418" s="180"/>
      <c r="AL418" s="180"/>
      <c r="AM418" s="180"/>
      <c r="AN418" s="180"/>
      <c r="AO418" s="180"/>
      <c r="AP418" s="180"/>
      <c r="AQ418" s="180"/>
      <c r="AR418" s="180"/>
      <c r="AS418" s="180"/>
      <c r="AT418" s="180"/>
      <c r="AU418" s="180"/>
      <c r="AV418" s="180"/>
      <c r="AW418" s="180"/>
      <c r="AX418" s="180"/>
      <c r="AY418" s="180"/>
      <c r="AZ418" s="180"/>
      <c r="BA418" s="180"/>
      <c r="BB418" s="180"/>
      <c r="BC418" s="180"/>
      <c r="BD418" s="180"/>
      <c r="BE418" s="180"/>
      <c r="BF418" s="180"/>
      <c r="BG418" s="180"/>
      <c r="BH418" s="180"/>
      <c r="BI418" s="180"/>
      <c r="BJ418" s="180"/>
      <c r="BK418" s="180"/>
      <c r="BL418" s="180"/>
      <c r="BM418" s="180"/>
      <c r="BN418" s="180"/>
      <c r="BO418" s="180"/>
      <c r="BP418" s="180"/>
      <c r="BQ418" s="180"/>
      <c r="BR418" s="180"/>
      <c r="BS418" s="180"/>
      <c r="BT418" s="180"/>
      <c r="BU418" s="180"/>
      <c r="BV418" s="180"/>
      <c r="BW418" s="180"/>
      <c r="BX418" s="180"/>
      <c r="BY418" s="180"/>
      <c r="BZ418" s="180"/>
      <c r="CA418" s="180"/>
      <c r="CB418" s="180"/>
      <c r="CC418" s="180"/>
      <c r="CD418" s="180"/>
      <c r="CE418" s="180"/>
      <c r="CF418" s="180"/>
      <c r="CG418" s="180"/>
    </row>
    <row r="419" spans="2:85" s="28" customFormat="1" x14ac:dyDescent="0.35">
      <c r="B419" s="8"/>
      <c r="C419" s="8"/>
      <c r="D419" s="8"/>
      <c r="E419" s="8"/>
      <c r="F419" s="8"/>
      <c r="G419" s="8"/>
      <c r="H419" s="8"/>
      <c r="I419" s="8"/>
      <c r="J419" s="8"/>
      <c r="K419" s="8"/>
      <c r="L419" s="8"/>
      <c r="M419" s="8"/>
      <c r="N419" s="8"/>
      <c r="O419" s="8"/>
      <c r="P419" s="8"/>
      <c r="Q419" s="8"/>
      <c r="R419" s="8"/>
      <c r="S419" s="8"/>
      <c r="T419" s="8"/>
      <c r="U419" s="8"/>
      <c r="V419" s="8"/>
      <c r="W419" s="8"/>
      <c r="AB419" s="180"/>
      <c r="AC419" s="180"/>
      <c r="AD419" s="180"/>
      <c r="AE419" s="180"/>
      <c r="AF419" s="180"/>
      <c r="AG419" s="180"/>
      <c r="AH419" s="180"/>
      <c r="AI419" s="180"/>
      <c r="AJ419" s="180"/>
      <c r="AK419" s="180"/>
      <c r="AL419" s="180"/>
      <c r="AM419" s="180"/>
      <c r="AN419" s="180"/>
      <c r="AO419" s="180"/>
      <c r="AP419" s="180"/>
      <c r="AQ419" s="180"/>
      <c r="AR419" s="180"/>
      <c r="AS419" s="180"/>
      <c r="AT419" s="180"/>
      <c r="AU419" s="180"/>
      <c r="AV419" s="180"/>
      <c r="AW419" s="180"/>
      <c r="AX419" s="180"/>
      <c r="AY419" s="180"/>
      <c r="AZ419" s="180"/>
      <c r="BA419" s="180"/>
      <c r="BB419" s="180"/>
      <c r="BC419" s="180"/>
      <c r="BD419" s="180"/>
      <c r="BE419" s="180"/>
      <c r="BF419" s="180"/>
      <c r="BG419" s="180"/>
      <c r="BH419" s="180"/>
      <c r="BI419" s="180"/>
      <c r="BJ419" s="180"/>
      <c r="BK419" s="180"/>
      <c r="BL419" s="180"/>
      <c r="BM419" s="180"/>
      <c r="BN419" s="180"/>
      <c r="BO419" s="180"/>
      <c r="BP419" s="180"/>
      <c r="BQ419" s="180"/>
      <c r="BR419" s="180"/>
      <c r="BS419" s="180"/>
      <c r="BT419" s="180"/>
      <c r="BU419" s="180"/>
      <c r="BV419" s="180"/>
      <c r="BW419" s="180"/>
      <c r="BX419" s="180"/>
      <c r="BY419" s="180"/>
      <c r="BZ419" s="180"/>
      <c r="CA419" s="180"/>
      <c r="CB419" s="180"/>
      <c r="CC419" s="180"/>
      <c r="CD419" s="180"/>
      <c r="CE419" s="180"/>
      <c r="CF419" s="180"/>
      <c r="CG419" s="180"/>
    </row>
    <row r="420" spans="2:85" s="28" customFormat="1" x14ac:dyDescent="0.35">
      <c r="B420" s="8"/>
      <c r="C420" s="8"/>
      <c r="D420" s="8"/>
      <c r="E420" s="8"/>
      <c r="F420" s="8"/>
      <c r="G420" s="8"/>
      <c r="H420" s="8"/>
      <c r="I420" s="8"/>
      <c r="J420" s="8"/>
      <c r="K420" s="8"/>
      <c r="L420" s="8"/>
      <c r="M420" s="8"/>
      <c r="N420" s="8"/>
      <c r="O420" s="8"/>
      <c r="P420" s="8"/>
      <c r="Q420" s="8"/>
      <c r="R420" s="8"/>
      <c r="S420" s="8"/>
      <c r="T420" s="8"/>
      <c r="U420" s="8"/>
      <c r="V420" s="8"/>
      <c r="W420" s="8"/>
      <c r="AB420" s="180"/>
      <c r="AC420" s="180"/>
      <c r="AD420" s="180"/>
      <c r="AE420" s="180"/>
      <c r="AF420" s="180"/>
      <c r="AG420" s="180"/>
      <c r="AH420" s="180"/>
      <c r="AI420" s="180"/>
      <c r="AJ420" s="180"/>
      <c r="AK420" s="180"/>
      <c r="AL420" s="180"/>
      <c r="AM420" s="180"/>
      <c r="AN420" s="180"/>
      <c r="AO420" s="180"/>
      <c r="AP420" s="180"/>
      <c r="AQ420" s="180"/>
      <c r="AR420" s="180"/>
      <c r="AS420" s="180"/>
      <c r="AT420" s="180"/>
      <c r="AU420" s="180"/>
      <c r="AV420" s="180"/>
      <c r="AW420" s="180"/>
      <c r="AX420" s="180"/>
      <c r="AY420" s="180"/>
      <c r="AZ420" s="180"/>
      <c r="BA420" s="180"/>
      <c r="BB420" s="180"/>
      <c r="BC420" s="180"/>
      <c r="BD420" s="180"/>
      <c r="BE420" s="180"/>
      <c r="BF420" s="180"/>
      <c r="BG420" s="180"/>
      <c r="BH420" s="180"/>
      <c r="BI420" s="180"/>
      <c r="BJ420" s="180"/>
      <c r="BK420" s="180"/>
      <c r="BL420" s="180"/>
      <c r="BM420" s="180"/>
      <c r="BN420" s="180"/>
      <c r="BO420" s="180"/>
      <c r="BP420" s="180"/>
      <c r="BQ420" s="180"/>
      <c r="BR420" s="180"/>
      <c r="BS420" s="180"/>
      <c r="BT420" s="180"/>
      <c r="BU420" s="180"/>
      <c r="BV420" s="180"/>
      <c r="BW420" s="180"/>
      <c r="BX420" s="180"/>
      <c r="BY420" s="180"/>
      <c r="BZ420" s="180"/>
      <c r="CA420" s="180"/>
      <c r="CB420" s="180"/>
      <c r="CC420" s="180"/>
      <c r="CD420" s="180"/>
      <c r="CE420" s="180"/>
      <c r="CF420" s="180"/>
      <c r="CG420" s="180"/>
    </row>
    <row r="421" spans="2:85" s="28" customFormat="1" x14ac:dyDescent="0.35">
      <c r="B421" s="8"/>
      <c r="C421" s="8"/>
      <c r="D421" s="8"/>
      <c r="E421" s="8"/>
      <c r="F421" s="8"/>
      <c r="G421" s="8"/>
      <c r="H421" s="8"/>
      <c r="I421" s="8"/>
      <c r="J421" s="8"/>
      <c r="K421" s="8"/>
      <c r="L421" s="8"/>
      <c r="M421" s="8"/>
      <c r="N421" s="8"/>
      <c r="O421" s="8"/>
      <c r="P421" s="8"/>
      <c r="Q421" s="8"/>
      <c r="R421" s="8"/>
      <c r="S421" s="8"/>
      <c r="T421" s="8"/>
      <c r="U421" s="8"/>
      <c r="V421" s="8"/>
      <c r="W421" s="8"/>
      <c r="AB421" s="180"/>
      <c r="AC421" s="180"/>
      <c r="AD421" s="180"/>
      <c r="AE421" s="180"/>
      <c r="AF421" s="180"/>
      <c r="AG421" s="180"/>
      <c r="AH421" s="180"/>
      <c r="AI421" s="180"/>
      <c r="AJ421" s="180"/>
      <c r="AK421" s="180"/>
      <c r="AL421" s="180"/>
      <c r="AM421" s="180"/>
      <c r="AN421" s="180"/>
      <c r="AO421" s="180"/>
      <c r="AP421" s="180"/>
      <c r="AQ421" s="180"/>
      <c r="AR421" s="180"/>
      <c r="AS421" s="180"/>
      <c r="AT421" s="180"/>
      <c r="AU421" s="180"/>
      <c r="AV421" s="180"/>
      <c r="AW421" s="180"/>
      <c r="AX421" s="180"/>
      <c r="AY421" s="180"/>
      <c r="AZ421" s="180"/>
      <c r="BA421" s="180"/>
      <c r="BB421" s="180"/>
      <c r="BC421" s="180"/>
      <c r="BD421" s="180"/>
      <c r="BE421" s="180"/>
      <c r="BF421" s="180"/>
      <c r="BG421" s="180"/>
      <c r="BH421" s="180"/>
      <c r="BI421" s="180"/>
      <c r="BJ421" s="180"/>
      <c r="BK421" s="180"/>
      <c r="BL421" s="180"/>
      <c r="BM421" s="180"/>
      <c r="BN421" s="180"/>
      <c r="BO421" s="180"/>
      <c r="BP421" s="180"/>
      <c r="BQ421" s="180"/>
      <c r="BR421" s="180"/>
      <c r="BS421" s="180"/>
      <c r="BT421" s="180"/>
      <c r="BU421" s="180"/>
      <c r="BV421" s="180"/>
      <c r="BW421" s="180"/>
      <c r="BX421" s="180"/>
      <c r="BY421" s="180"/>
      <c r="BZ421" s="180"/>
      <c r="CA421" s="180"/>
      <c r="CB421" s="180"/>
      <c r="CC421" s="180"/>
      <c r="CD421" s="180"/>
      <c r="CE421" s="180"/>
      <c r="CF421" s="180"/>
      <c r="CG421" s="180"/>
    </row>
    <row r="422" spans="2:85" s="28" customFormat="1" x14ac:dyDescent="0.35">
      <c r="B422" s="8"/>
      <c r="C422" s="8"/>
      <c r="D422" s="8"/>
      <c r="E422" s="8"/>
      <c r="F422" s="8"/>
      <c r="G422" s="8"/>
      <c r="H422" s="8"/>
      <c r="I422" s="8"/>
      <c r="J422" s="8"/>
      <c r="K422" s="8"/>
      <c r="L422" s="8"/>
      <c r="M422" s="8"/>
      <c r="N422" s="8"/>
      <c r="O422" s="8"/>
      <c r="P422" s="8"/>
      <c r="Q422" s="8"/>
      <c r="R422" s="8"/>
      <c r="S422" s="8"/>
      <c r="T422" s="8"/>
      <c r="U422" s="8"/>
      <c r="V422" s="8"/>
      <c r="W422" s="8"/>
      <c r="AB422" s="180"/>
      <c r="AC422" s="180"/>
      <c r="AD422" s="180"/>
      <c r="AE422" s="180"/>
      <c r="AF422" s="180"/>
      <c r="AG422" s="180"/>
      <c r="AH422" s="180"/>
      <c r="AI422" s="180"/>
      <c r="AJ422" s="180"/>
      <c r="AK422" s="180"/>
      <c r="AL422" s="180"/>
      <c r="AM422" s="180"/>
      <c r="AN422" s="180"/>
      <c r="AO422" s="180"/>
      <c r="AP422" s="180"/>
      <c r="AQ422" s="180"/>
      <c r="AR422" s="180"/>
      <c r="AS422" s="180"/>
      <c r="AT422" s="180"/>
      <c r="AU422" s="180"/>
      <c r="AV422" s="180"/>
      <c r="AW422" s="180"/>
      <c r="AX422" s="180"/>
      <c r="AY422" s="180"/>
      <c r="AZ422" s="180"/>
      <c r="BA422" s="180"/>
      <c r="BB422" s="180"/>
      <c r="BC422" s="180"/>
      <c r="BD422" s="180"/>
      <c r="BE422" s="180"/>
      <c r="BF422" s="180"/>
      <c r="BG422" s="180"/>
      <c r="BH422" s="180"/>
      <c r="BI422" s="180"/>
      <c r="BJ422" s="180"/>
      <c r="BK422" s="180"/>
      <c r="BL422" s="180"/>
      <c r="BM422" s="180"/>
      <c r="BN422" s="180"/>
      <c r="BO422" s="180"/>
      <c r="BP422" s="180"/>
      <c r="BQ422" s="180"/>
      <c r="BR422" s="180"/>
      <c r="BS422" s="180"/>
      <c r="BT422" s="180"/>
      <c r="BU422" s="180"/>
      <c r="BV422" s="180"/>
      <c r="BW422" s="180"/>
      <c r="BX422" s="180"/>
      <c r="BY422" s="180"/>
      <c r="BZ422" s="180"/>
      <c r="CA422" s="180"/>
      <c r="CB422" s="180"/>
      <c r="CC422" s="180"/>
      <c r="CD422" s="180"/>
      <c r="CE422" s="180"/>
      <c r="CF422" s="180"/>
      <c r="CG422" s="180"/>
    </row>
    <row r="423" spans="2:85" s="28" customFormat="1" x14ac:dyDescent="0.35">
      <c r="B423" s="8"/>
      <c r="C423" s="8"/>
      <c r="D423" s="8"/>
      <c r="E423" s="8"/>
      <c r="F423" s="8"/>
      <c r="G423" s="8"/>
      <c r="H423" s="8"/>
      <c r="I423" s="8"/>
      <c r="J423" s="8"/>
      <c r="K423" s="8"/>
      <c r="L423" s="8"/>
      <c r="M423" s="8"/>
      <c r="N423" s="8"/>
      <c r="O423" s="8"/>
      <c r="P423" s="8"/>
      <c r="Q423" s="8"/>
      <c r="R423" s="8"/>
      <c r="S423" s="8"/>
      <c r="T423" s="8"/>
      <c r="U423" s="8"/>
      <c r="V423" s="8"/>
      <c r="W423" s="8"/>
      <c r="AB423" s="180"/>
      <c r="AC423" s="180"/>
      <c r="AD423" s="180"/>
      <c r="AE423" s="180"/>
      <c r="AF423" s="180"/>
      <c r="AG423" s="180"/>
      <c r="AH423" s="180"/>
      <c r="AI423" s="180"/>
      <c r="AJ423" s="180"/>
      <c r="AK423" s="180"/>
      <c r="AL423" s="180"/>
      <c r="AM423" s="180"/>
      <c r="AN423" s="180"/>
      <c r="AO423" s="180"/>
      <c r="AP423" s="180"/>
      <c r="AQ423" s="180"/>
      <c r="AR423" s="180"/>
      <c r="AS423" s="180"/>
      <c r="AT423" s="180"/>
      <c r="AU423" s="180"/>
      <c r="AV423" s="180"/>
      <c r="AW423" s="180"/>
      <c r="AX423" s="180"/>
      <c r="AY423" s="180"/>
      <c r="AZ423" s="180"/>
      <c r="BA423" s="180"/>
      <c r="BB423" s="180"/>
      <c r="BC423" s="180"/>
      <c r="BD423" s="180"/>
      <c r="BE423" s="180"/>
      <c r="BF423" s="180"/>
      <c r="BG423" s="180"/>
      <c r="BH423" s="180"/>
      <c r="BI423" s="180"/>
      <c r="BJ423" s="180"/>
      <c r="BK423" s="180"/>
      <c r="BL423" s="180"/>
      <c r="BM423" s="180"/>
      <c r="BN423" s="180"/>
      <c r="BO423" s="180"/>
      <c r="BP423" s="180"/>
      <c r="BQ423" s="180"/>
      <c r="BR423" s="180"/>
      <c r="BS423" s="180"/>
      <c r="BT423" s="180"/>
      <c r="BU423" s="180"/>
      <c r="BV423" s="180"/>
      <c r="BW423" s="180"/>
      <c r="BX423" s="180"/>
      <c r="BY423" s="180"/>
      <c r="BZ423" s="180"/>
      <c r="CA423" s="180"/>
      <c r="CB423" s="180"/>
      <c r="CC423" s="180"/>
      <c r="CD423" s="180"/>
      <c r="CE423" s="180"/>
      <c r="CF423" s="180"/>
      <c r="CG423" s="180"/>
    </row>
    <row r="424" spans="2:85" s="28" customFormat="1" x14ac:dyDescent="0.35">
      <c r="B424" s="8"/>
      <c r="C424" s="8"/>
      <c r="D424" s="8"/>
      <c r="E424" s="8"/>
      <c r="F424" s="8"/>
      <c r="G424" s="8"/>
      <c r="H424" s="8"/>
      <c r="I424" s="8"/>
      <c r="J424" s="8"/>
      <c r="K424" s="8"/>
      <c r="L424" s="8"/>
      <c r="M424" s="8"/>
      <c r="N424" s="8"/>
      <c r="O424" s="8"/>
      <c r="P424" s="8"/>
      <c r="Q424" s="8"/>
      <c r="R424" s="8"/>
      <c r="S424" s="8"/>
      <c r="T424" s="8"/>
      <c r="U424" s="8"/>
      <c r="V424" s="8"/>
      <c r="W424" s="8"/>
      <c r="AB424" s="180"/>
      <c r="AC424" s="180"/>
      <c r="AD424" s="180"/>
      <c r="AE424" s="180"/>
      <c r="AF424" s="180"/>
      <c r="AG424" s="180"/>
      <c r="AH424" s="180"/>
      <c r="AI424" s="180"/>
      <c r="AJ424" s="180"/>
      <c r="AK424" s="180"/>
      <c r="AL424" s="180"/>
      <c r="AM424" s="180"/>
      <c r="AN424" s="180"/>
      <c r="AO424" s="180"/>
      <c r="AP424" s="180"/>
      <c r="AQ424" s="180"/>
      <c r="AR424" s="180"/>
      <c r="AS424" s="180"/>
      <c r="AT424" s="180"/>
      <c r="AU424" s="180"/>
      <c r="AV424" s="180"/>
      <c r="AW424" s="180"/>
      <c r="AX424" s="180"/>
      <c r="AY424" s="180"/>
      <c r="AZ424" s="180"/>
      <c r="BA424" s="180"/>
      <c r="BB424" s="180"/>
      <c r="BC424" s="180"/>
      <c r="BD424" s="180"/>
      <c r="BE424" s="180"/>
      <c r="BF424" s="180"/>
      <c r="BG424" s="180"/>
      <c r="BH424" s="180"/>
      <c r="BI424" s="180"/>
      <c r="BJ424" s="180"/>
      <c r="BK424" s="180"/>
      <c r="BL424" s="180"/>
      <c r="BM424" s="180"/>
      <c r="BN424" s="180"/>
      <c r="BO424" s="180"/>
      <c r="BP424" s="180"/>
      <c r="BQ424" s="180"/>
      <c r="BR424" s="180"/>
      <c r="BS424" s="180"/>
      <c r="BT424" s="180"/>
      <c r="BU424" s="180"/>
      <c r="BV424" s="180"/>
      <c r="BW424" s="180"/>
      <c r="BX424" s="180"/>
      <c r="BY424" s="180"/>
      <c r="BZ424" s="180"/>
      <c r="CA424" s="180"/>
      <c r="CB424" s="180"/>
      <c r="CC424" s="180"/>
      <c r="CD424" s="180"/>
      <c r="CE424" s="180"/>
      <c r="CF424" s="180"/>
      <c r="CG424" s="180"/>
    </row>
    <row r="425" spans="2:85" s="28" customFormat="1" x14ac:dyDescent="0.35">
      <c r="B425" s="8"/>
      <c r="C425" s="8"/>
      <c r="D425" s="8"/>
      <c r="E425" s="8"/>
      <c r="F425" s="8"/>
      <c r="G425" s="8"/>
      <c r="H425" s="8"/>
      <c r="I425" s="8"/>
      <c r="J425" s="8"/>
      <c r="K425" s="8"/>
      <c r="L425" s="8"/>
      <c r="M425" s="8"/>
      <c r="N425" s="8"/>
      <c r="O425" s="8"/>
      <c r="P425" s="8"/>
      <c r="Q425" s="8"/>
      <c r="R425" s="8"/>
      <c r="S425" s="8"/>
      <c r="T425" s="8"/>
      <c r="U425" s="8"/>
      <c r="V425" s="8"/>
      <c r="W425" s="8"/>
      <c r="AB425" s="180"/>
      <c r="AC425" s="180"/>
      <c r="AD425" s="180"/>
      <c r="AE425" s="180"/>
      <c r="AF425" s="180"/>
      <c r="AG425" s="180"/>
      <c r="AH425" s="180"/>
      <c r="AI425" s="180"/>
      <c r="AJ425" s="180"/>
      <c r="AK425" s="180"/>
      <c r="AL425" s="180"/>
      <c r="AM425" s="180"/>
      <c r="AN425" s="180"/>
      <c r="AO425" s="180"/>
      <c r="AP425" s="180"/>
      <c r="AQ425" s="180"/>
      <c r="AR425" s="180"/>
      <c r="AS425" s="180"/>
      <c r="AT425" s="180"/>
      <c r="AU425" s="180"/>
      <c r="AV425" s="180"/>
      <c r="AW425" s="180"/>
      <c r="AX425" s="180"/>
      <c r="AY425" s="180"/>
      <c r="AZ425" s="180"/>
      <c r="BA425" s="180"/>
      <c r="BB425" s="180"/>
      <c r="BC425" s="180"/>
      <c r="BD425" s="180"/>
      <c r="BE425" s="180"/>
      <c r="BF425" s="180"/>
      <c r="BG425" s="180"/>
      <c r="BH425" s="180"/>
      <c r="BI425" s="180"/>
      <c r="BJ425" s="180"/>
      <c r="BK425" s="180"/>
      <c r="BL425" s="180"/>
      <c r="BM425" s="180"/>
      <c r="BN425" s="180"/>
      <c r="BO425" s="180"/>
      <c r="BP425" s="180"/>
      <c r="BQ425" s="180"/>
      <c r="BR425" s="180"/>
      <c r="BS425" s="180"/>
      <c r="BT425" s="180"/>
      <c r="BU425" s="180"/>
      <c r="BV425" s="180"/>
      <c r="BW425" s="180"/>
      <c r="BX425" s="180"/>
      <c r="BY425" s="180"/>
      <c r="BZ425" s="180"/>
      <c r="CA425" s="180"/>
      <c r="CB425" s="180"/>
      <c r="CC425" s="180"/>
      <c r="CD425" s="180"/>
      <c r="CE425" s="180"/>
      <c r="CF425" s="180"/>
      <c r="CG425" s="180"/>
    </row>
    <row r="426" spans="2:85" s="28" customFormat="1" x14ac:dyDescent="0.35">
      <c r="B426" s="8"/>
      <c r="C426" s="8"/>
      <c r="D426" s="8"/>
      <c r="E426" s="8"/>
      <c r="F426" s="8"/>
      <c r="G426" s="8"/>
      <c r="H426" s="8"/>
      <c r="I426" s="8"/>
      <c r="J426" s="8"/>
      <c r="K426" s="8"/>
      <c r="L426" s="8"/>
      <c r="M426" s="8"/>
      <c r="N426" s="8"/>
      <c r="O426" s="8"/>
      <c r="P426" s="8"/>
      <c r="Q426" s="8"/>
      <c r="R426" s="8"/>
      <c r="S426" s="8"/>
      <c r="T426" s="8"/>
      <c r="U426" s="8"/>
      <c r="V426" s="8"/>
      <c r="W426" s="8"/>
      <c r="AB426" s="180"/>
      <c r="AC426" s="180"/>
      <c r="AD426" s="180"/>
      <c r="AE426" s="180"/>
      <c r="AF426" s="180"/>
      <c r="AG426" s="180"/>
      <c r="AH426" s="180"/>
      <c r="AI426" s="180"/>
      <c r="AJ426" s="180"/>
      <c r="AK426" s="180"/>
      <c r="AL426" s="180"/>
      <c r="AM426" s="180"/>
      <c r="AN426" s="180"/>
      <c r="AO426" s="180"/>
      <c r="AP426" s="180"/>
      <c r="AQ426" s="180"/>
      <c r="AR426" s="180"/>
      <c r="AS426" s="180"/>
      <c r="AT426" s="180"/>
      <c r="AU426" s="180"/>
      <c r="AV426" s="180"/>
      <c r="AW426" s="180"/>
      <c r="AX426" s="180"/>
      <c r="AY426" s="180"/>
      <c r="AZ426" s="180"/>
      <c r="BA426" s="180"/>
      <c r="BB426" s="180"/>
      <c r="BC426" s="180"/>
      <c r="BD426" s="180"/>
      <c r="BE426" s="180"/>
      <c r="BF426" s="180"/>
      <c r="BG426" s="180"/>
      <c r="BH426" s="180"/>
      <c r="BI426" s="180"/>
      <c r="BJ426" s="180"/>
      <c r="BK426" s="180"/>
      <c r="BL426" s="180"/>
      <c r="BM426" s="180"/>
      <c r="BN426" s="180"/>
      <c r="BO426" s="180"/>
      <c r="BP426" s="180"/>
      <c r="BQ426" s="180"/>
      <c r="BR426" s="180"/>
      <c r="BS426" s="180"/>
      <c r="BT426" s="180"/>
      <c r="BU426" s="180"/>
      <c r="BV426" s="180"/>
      <c r="BW426" s="180"/>
      <c r="BX426" s="180"/>
      <c r="BY426" s="180"/>
      <c r="BZ426" s="180"/>
      <c r="CA426" s="180"/>
      <c r="CB426" s="180"/>
      <c r="CC426" s="180"/>
      <c r="CD426" s="180"/>
      <c r="CE426" s="180"/>
      <c r="CF426" s="180"/>
      <c r="CG426" s="180"/>
    </row>
    <row r="427" spans="2:85" s="28" customFormat="1" x14ac:dyDescent="0.35">
      <c r="B427" s="8"/>
      <c r="C427" s="8"/>
      <c r="D427" s="8"/>
      <c r="E427" s="8"/>
      <c r="F427" s="8"/>
      <c r="G427" s="8"/>
      <c r="H427" s="8"/>
      <c r="I427" s="8"/>
      <c r="J427" s="8"/>
      <c r="K427" s="8"/>
      <c r="L427" s="8"/>
      <c r="M427" s="8"/>
      <c r="N427" s="8"/>
      <c r="O427" s="8"/>
      <c r="P427" s="8"/>
      <c r="Q427" s="8"/>
      <c r="R427" s="8"/>
      <c r="S427" s="8"/>
      <c r="T427" s="8"/>
      <c r="U427" s="8"/>
      <c r="V427" s="8"/>
      <c r="W427" s="8"/>
      <c r="AB427" s="180"/>
      <c r="AC427" s="180"/>
      <c r="AD427" s="180"/>
      <c r="AE427" s="180"/>
      <c r="AF427" s="180"/>
      <c r="AG427" s="180"/>
      <c r="AH427" s="180"/>
      <c r="AI427" s="180"/>
      <c r="AJ427" s="180"/>
      <c r="AK427" s="180"/>
      <c r="AL427" s="180"/>
      <c r="AM427" s="180"/>
      <c r="AN427" s="180"/>
      <c r="AO427" s="180"/>
      <c r="AP427" s="180"/>
      <c r="AQ427" s="180"/>
      <c r="AR427" s="180"/>
      <c r="AS427" s="180"/>
      <c r="AT427" s="180"/>
      <c r="AU427" s="180"/>
      <c r="AV427" s="180"/>
      <c r="AW427" s="180"/>
      <c r="AX427" s="180"/>
      <c r="AY427" s="180"/>
      <c r="AZ427" s="180"/>
      <c r="BA427" s="180"/>
      <c r="BB427" s="180"/>
      <c r="BC427" s="180"/>
      <c r="BD427" s="180"/>
      <c r="BE427" s="180"/>
      <c r="BF427" s="180"/>
      <c r="BG427" s="180"/>
      <c r="BH427" s="180"/>
      <c r="BI427" s="180"/>
      <c r="BJ427" s="180"/>
      <c r="BK427" s="180"/>
      <c r="BL427" s="180"/>
      <c r="BM427" s="180"/>
      <c r="BN427" s="180"/>
      <c r="BO427" s="180"/>
      <c r="BP427" s="180"/>
      <c r="BQ427" s="180"/>
      <c r="BR427" s="180"/>
      <c r="BS427" s="180"/>
      <c r="BT427" s="180"/>
      <c r="BU427" s="180"/>
      <c r="BV427" s="180"/>
      <c r="BW427" s="180"/>
      <c r="BX427" s="180"/>
      <c r="BY427" s="180"/>
      <c r="BZ427" s="180"/>
      <c r="CA427" s="180"/>
      <c r="CB427" s="180"/>
      <c r="CC427" s="180"/>
      <c r="CD427" s="180"/>
      <c r="CE427" s="180"/>
      <c r="CF427" s="180"/>
      <c r="CG427" s="180"/>
    </row>
    <row r="428" spans="2:85" s="28" customFormat="1" x14ac:dyDescent="0.35">
      <c r="B428" s="8"/>
      <c r="C428" s="8"/>
      <c r="D428" s="8"/>
      <c r="E428" s="8"/>
      <c r="F428" s="8"/>
      <c r="G428" s="8"/>
      <c r="H428" s="8"/>
      <c r="I428" s="8"/>
      <c r="J428" s="8"/>
      <c r="K428" s="8"/>
      <c r="L428" s="8"/>
      <c r="M428" s="8"/>
      <c r="N428" s="8"/>
      <c r="O428" s="8"/>
      <c r="P428" s="8"/>
      <c r="Q428" s="8"/>
      <c r="R428" s="8"/>
      <c r="S428" s="8"/>
      <c r="T428" s="8"/>
      <c r="U428" s="8"/>
      <c r="V428" s="8"/>
      <c r="W428" s="8"/>
      <c r="AB428" s="180"/>
      <c r="AC428" s="180"/>
      <c r="AD428" s="180"/>
      <c r="AE428" s="180"/>
      <c r="AF428" s="180"/>
      <c r="AG428" s="180"/>
      <c r="AH428" s="180"/>
      <c r="AI428" s="180"/>
      <c r="AJ428" s="180"/>
      <c r="AK428" s="180"/>
      <c r="AL428" s="180"/>
      <c r="AM428" s="180"/>
      <c r="AN428" s="180"/>
      <c r="AO428" s="180"/>
      <c r="AP428" s="180"/>
      <c r="AQ428" s="180"/>
      <c r="AR428" s="180"/>
      <c r="AS428" s="180"/>
      <c r="AT428" s="180"/>
      <c r="AU428" s="180"/>
      <c r="AV428" s="180"/>
      <c r="AW428" s="180"/>
      <c r="AX428" s="180"/>
      <c r="AY428" s="180"/>
      <c r="AZ428" s="180"/>
      <c r="BA428" s="180"/>
      <c r="BB428" s="180"/>
      <c r="BC428" s="180"/>
      <c r="BD428" s="180"/>
      <c r="BE428" s="180"/>
      <c r="BF428" s="180"/>
      <c r="BG428" s="180"/>
      <c r="BH428" s="180"/>
      <c r="BI428" s="180"/>
      <c r="BJ428" s="180"/>
      <c r="BK428" s="180"/>
      <c r="BL428" s="180"/>
      <c r="BM428" s="180"/>
      <c r="BN428" s="180"/>
      <c r="BO428" s="180"/>
      <c r="BP428" s="180"/>
      <c r="BQ428" s="180"/>
      <c r="BR428" s="180"/>
      <c r="BS428" s="180"/>
      <c r="BT428" s="180"/>
      <c r="BU428" s="180"/>
      <c r="BV428" s="180"/>
      <c r="BW428" s="180"/>
      <c r="BX428" s="180"/>
      <c r="BY428" s="180"/>
      <c r="BZ428" s="180"/>
      <c r="CA428" s="180"/>
      <c r="CB428" s="180"/>
      <c r="CC428" s="180"/>
      <c r="CD428" s="180"/>
      <c r="CE428" s="180"/>
      <c r="CF428" s="180"/>
      <c r="CG428" s="180"/>
    </row>
    <row r="429" spans="2:85" s="28" customFormat="1" x14ac:dyDescent="0.35">
      <c r="B429" s="8"/>
      <c r="C429" s="8"/>
      <c r="D429" s="8"/>
      <c r="E429" s="8"/>
      <c r="F429" s="8"/>
      <c r="G429" s="8"/>
      <c r="H429" s="8"/>
      <c r="I429" s="8"/>
      <c r="J429" s="8"/>
      <c r="K429" s="8"/>
      <c r="L429" s="8"/>
      <c r="M429" s="8"/>
      <c r="N429" s="8"/>
      <c r="O429" s="8"/>
      <c r="P429" s="8"/>
      <c r="Q429" s="8"/>
      <c r="R429" s="8"/>
      <c r="S429" s="8"/>
      <c r="T429" s="8"/>
      <c r="U429" s="8"/>
      <c r="V429" s="8"/>
      <c r="W429" s="8"/>
      <c r="AB429" s="180"/>
      <c r="AC429" s="180"/>
      <c r="AD429" s="180"/>
      <c r="AE429" s="180"/>
      <c r="AF429" s="180"/>
      <c r="AG429" s="180"/>
      <c r="AH429" s="180"/>
      <c r="AI429" s="180"/>
      <c r="AJ429" s="180"/>
      <c r="AK429" s="180"/>
      <c r="AL429" s="180"/>
      <c r="AM429" s="180"/>
      <c r="AN429" s="180"/>
      <c r="AO429" s="180"/>
      <c r="AP429" s="180"/>
      <c r="AQ429" s="180"/>
      <c r="AR429" s="180"/>
      <c r="AS429" s="180"/>
      <c r="AT429" s="180"/>
      <c r="AU429" s="180"/>
      <c r="AV429" s="180"/>
      <c r="AW429" s="180"/>
      <c r="AX429" s="180"/>
      <c r="AY429" s="180"/>
      <c r="AZ429" s="180"/>
      <c r="BA429" s="180"/>
      <c r="BB429" s="180"/>
      <c r="BC429" s="180"/>
      <c r="BD429" s="180"/>
      <c r="BE429" s="180"/>
      <c r="BF429" s="180"/>
      <c r="BG429" s="180"/>
      <c r="BH429" s="180"/>
      <c r="BI429" s="180"/>
      <c r="BJ429" s="180"/>
      <c r="BK429" s="180"/>
      <c r="BL429" s="180"/>
      <c r="BM429" s="180"/>
      <c r="BN429" s="180"/>
      <c r="BO429" s="180"/>
      <c r="BP429" s="180"/>
      <c r="BQ429" s="180"/>
      <c r="BR429" s="180"/>
      <c r="BS429" s="180"/>
      <c r="BT429" s="180"/>
      <c r="BU429" s="180"/>
      <c r="BV429" s="180"/>
      <c r="BW429" s="180"/>
      <c r="BX429" s="180"/>
      <c r="BY429" s="180"/>
      <c r="BZ429" s="180"/>
      <c r="CA429" s="180"/>
      <c r="CB429" s="180"/>
      <c r="CC429" s="180"/>
      <c r="CD429" s="180"/>
      <c r="CE429" s="180"/>
      <c r="CF429" s="180"/>
      <c r="CG429" s="180"/>
    </row>
    <row r="430" spans="2:85" s="28" customFormat="1" x14ac:dyDescent="0.35">
      <c r="B430" s="8"/>
      <c r="C430" s="8"/>
      <c r="D430" s="8"/>
      <c r="E430" s="8"/>
      <c r="F430" s="8"/>
      <c r="G430" s="8"/>
      <c r="H430" s="8"/>
      <c r="I430" s="8"/>
      <c r="J430" s="8"/>
      <c r="K430" s="8"/>
      <c r="L430" s="8"/>
      <c r="M430" s="8"/>
      <c r="N430" s="8"/>
      <c r="O430" s="8"/>
      <c r="P430" s="8"/>
      <c r="Q430" s="8"/>
      <c r="R430" s="8"/>
      <c r="S430" s="8"/>
      <c r="T430" s="8"/>
      <c r="U430" s="8"/>
      <c r="V430" s="8"/>
      <c r="W430" s="8"/>
      <c r="AB430" s="180"/>
      <c r="AC430" s="180"/>
      <c r="AD430" s="180"/>
      <c r="AE430" s="180"/>
      <c r="AF430" s="180"/>
      <c r="AG430" s="180"/>
      <c r="AH430" s="180"/>
      <c r="AI430" s="180"/>
      <c r="AJ430" s="180"/>
      <c r="AK430" s="180"/>
      <c r="AL430" s="180"/>
      <c r="AM430" s="180"/>
      <c r="AN430" s="180"/>
      <c r="AO430" s="180"/>
      <c r="AP430" s="180"/>
      <c r="AQ430" s="180"/>
      <c r="AR430" s="180"/>
      <c r="AS430" s="180"/>
      <c r="AT430" s="180"/>
      <c r="AU430" s="180"/>
      <c r="AV430" s="180"/>
      <c r="AW430" s="180"/>
      <c r="AX430" s="180"/>
      <c r="AY430" s="180"/>
      <c r="AZ430" s="180"/>
      <c r="BA430" s="180"/>
      <c r="BB430" s="180"/>
      <c r="BC430" s="180"/>
      <c r="BD430" s="180"/>
      <c r="BE430" s="180"/>
      <c r="BF430" s="180"/>
      <c r="BG430" s="180"/>
      <c r="BH430" s="180"/>
      <c r="BI430" s="180"/>
      <c r="BJ430" s="180"/>
      <c r="BK430" s="180"/>
      <c r="BL430" s="180"/>
      <c r="BM430" s="180"/>
      <c r="BN430" s="180"/>
      <c r="BO430" s="180"/>
      <c r="BP430" s="180"/>
      <c r="BQ430" s="180"/>
      <c r="BR430" s="180"/>
      <c r="BS430" s="180"/>
      <c r="BT430" s="180"/>
      <c r="BU430" s="180"/>
      <c r="BV430" s="180"/>
      <c r="BW430" s="180"/>
      <c r="BX430" s="180"/>
      <c r="BY430" s="180"/>
      <c r="BZ430" s="180"/>
      <c r="CA430" s="180"/>
      <c r="CB430" s="180"/>
      <c r="CC430" s="180"/>
      <c r="CD430" s="180"/>
      <c r="CE430" s="180"/>
      <c r="CF430" s="180"/>
      <c r="CG430" s="180"/>
    </row>
    <row r="431" spans="2:85" s="28" customFormat="1" x14ac:dyDescent="0.35">
      <c r="B431" s="8"/>
      <c r="C431" s="8"/>
      <c r="D431" s="8"/>
      <c r="E431" s="8"/>
      <c r="F431" s="8"/>
      <c r="G431" s="8"/>
      <c r="H431" s="8"/>
      <c r="I431" s="8"/>
      <c r="J431" s="8"/>
      <c r="K431" s="8"/>
      <c r="L431" s="8"/>
      <c r="M431" s="8"/>
      <c r="N431" s="8"/>
      <c r="O431" s="8"/>
      <c r="P431" s="8"/>
      <c r="Q431" s="8"/>
      <c r="R431" s="8"/>
      <c r="S431" s="8"/>
      <c r="T431" s="8"/>
      <c r="U431" s="8"/>
      <c r="V431" s="8"/>
      <c r="W431" s="8"/>
      <c r="AB431" s="180"/>
      <c r="AC431" s="180"/>
      <c r="AD431" s="180"/>
      <c r="AE431" s="180"/>
      <c r="AF431" s="180"/>
      <c r="AG431" s="180"/>
      <c r="AH431" s="180"/>
      <c r="AI431" s="180"/>
      <c r="AJ431" s="180"/>
      <c r="AK431" s="180"/>
      <c r="AL431" s="180"/>
      <c r="AM431" s="180"/>
      <c r="AN431" s="180"/>
      <c r="AO431" s="180"/>
      <c r="AP431" s="180"/>
      <c r="AQ431" s="180"/>
      <c r="AR431" s="180"/>
      <c r="AS431" s="180"/>
      <c r="AT431" s="180"/>
      <c r="AU431" s="180"/>
      <c r="AV431" s="180"/>
      <c r="AW431" s="180"/>
      <c r="AX431" s="180"/>
      <c r="AY431" s="180"/>
      <c r="AZ431" s="180"/>
      <c r="BA431" s="180"/>
      <c r="BB431" s="180"/>
      <c r="BC431" s="180"/>
      <c r="BD431" s="180"/>
      <c r="BE431" s="180"/>
      <c r="BF431" s="180"/>
      <c r="BG431" s="180"/>
      <c r="BH431" s="180"/>
      <c r="BI431" s="180"/>
      <c r="BJ431" s="180"/>
      <c r="BK431" s="180"/>
      <c r="BL431" s="180"/>
      <c r="BM431" s="180"/>
      <c r="BN431" s="180"/>
      <c r="BO431" s="180"/>
      <c r="BP431" s="180"/>
      <c r="BQ431" s="180"/>
      <c r="BR431" s="180"/>
      <c r="BS431" s="180"/>
      <c r="BT431" s="180"/>
      <c r="BU431" s="180"/>
      <c r="BV431" s="180"/>
      <c r="BW431" s="180"/>
      <c r="BX431" s="180"/>
      <c r="BY431" s="180"/>
      <c r="BZ431" s="180"/>
      <c r="CA431" s="180"/>
      <c r="CB431" s="180"/>
      <c r="CC431" s="180"/>
      <c r="CD431" s="180"/>
      <c r="CE431" s="180"/>
      <c r="CF431" s="180"/>
      <c r="CG431" s="180"/>
    </row>
    <row r="432" spans="2:85" s="28" customFormat="1" x14ac:dyDescent="0.35">
      <c r="B432" s="8"/>
      <c r="C432" s="8"/>
      <c r="D432" s="8"/>
      <c r="E432" s="8"/>
      <c r="F432" s="8"/>
      <c r="G432" s="8"/>
      <c r="H432" s="8"/>
      <c r="I432" s="8"/>
      <c r="J432" s="8"/>
      <c r="K432" s="8"/>
      <c r="L432" s="8"/>
      <c r="M432" s="8"/>
      <c r="N432" s="8"/>
      <c r="O432" s="8"/>
      <c r="P432" s="8"/>
      <c r="Q432" s="8"/>
      <c r="R432" s="8"/>
      <c r="S432" s="8"/>
      <c r="T432" s="8"/>
      <c r="U432" s="8"/>
      <c r="V432" s="8"/>
      <c r="W432" s="8"/>
      <c r="AB432" s="180"/>
      <c r="AC432" s="180"/>
      <c r="AD432" s="180"/>
      <c r="AE432" s="180"/>
      <c r="AF432" s="180"/>
      <c r="AG432" s="180"/>
      <c r="AH432" s="180"/>
      <c r="AI432" s="180"/>
      <c r="AJ432" s="180"/>
      <c r="AK432" s="180"/>
      <c r="AL432" s="180"/>
      <c r="AM432" s="180"/>
      <c r="AN432" s="180"/>
      <c r="AO432" s="180"/>
      <c r="AP432" s="180"/>
      <c r="AQ432" s="180"/>
      <c r="AR432" s="180"/>
      <c r="AS432" s="180"/>
      <c r="AT432" s="180"/>
      <c r="AU432" s="180"/>
      <c r="AV432" s="180"/>
      <c r="AW432" s="180"/>
      <c r="AX432" s="180"/>
      <c r="AY432" s="180"/>
      <c r="AZ432" s="180"/>
      <c r="BA432" s="180"/>
      <c r="BB432" s="180"/>
      <c r="BC432" s="180"/>
      <c r="BD432" s="180"/>
      <c r="BE432" s="180"/>
      <c r="BF432" s="180"/>
      <c r="BG432" s="180"/>
      <c r="BH432" s="180"/>
      <c r="BI432" s="180"/>
      <c r="BJ432" s="180"/>
      <c r="BK432" s="180"/>
      <c r="BL432" s="180"/>
      <c r="BM432" s="180"/>
      <c r="BN432" s="180"/>
      <c r="BO432" s="180"/>
      <c r="BP432" s="180"/>
      <c r="BQ432" s="180"/>
      <c r="BR432" s="180"/>
      <c r="BS432" s="180"/>
      <c r="BT432" s="180"/>
      <c r="BU432" s="180"/>
      <c r="BV432" s="180"/>
      <c r="BW432" s="180"/>
      <c r="BX432" s="180"/>
      <c r="BY432" s="180"/>
      <c r="BZ432" s="180"/>
      <c r="CA432" s="180"/>
      <c r="CB432" s="180"/>
      <c r="CC432" s="180"/>
      <c r="CD432" s="180"/>
      <c r="CE432" s="180"/>
      <c r="CF432" s="180"/>
      <c r="CG432" s="180"/>
    </row>
    <row r="433" spans="2:85" s="28" customFormat="1" x14ac:dyDescent="0.35">
      <c r="B433" s="8"/>
      <c r="C433" s="8"/>
      <c r="D433" s="8"/>
      <c r="E433" s="8"/>
      <c r="F433" s="8"/>
      <c r="G433" s="8"/>
      <c r="H433" s="8"/>
      <c r="I433" s="8"/>
      <c r="J433" s="8"/>
      <c r="K433" s="8"/>
      <c r="L433" s="8"/>
      <c r="M433" s="8"/>
      <c r="N433" s="8"/>
      <c r="O433" s="8"/>
      <c r="P433" s="8"/>
      <c r="Q433" s="8"/>
      <c r="R433" s="8"/>
      <c r="S433" s="8"/>
      <c r="T433" s="8"/>
      <c r="U433" s="8"/>
      <c r="V433" s="8"/>
      <c r="W433" s="8"/>
      <c r="AB433" s="180"/>
      <c r="AC433" s="180"/>
      <c r="AD433" s="180"/>
      <c r="AE433" s="180"/>
      <c r="AF433" s="180"/>
      <c r="AG433" s="180"/>
      <c r="AH433" s="180"/>
      <c r="AI433" s="180"/>
      <c r="AJ433" s="180"/>
      <c r="AK433" s="180"/>
      <c r="AL433" s="180"/>
      <c r="AM433" s="180"/>
      <c r="AN433" s="180"/>
      <c r="AO433" s="180"/>
      <c r="AP433" s="180"/>
      <c r="AQ433" s="180"/>
      <c r="AR433" s="180"/>
      <c r="AS433" s="180"/>
      <c r="AT433" s="180"/>
      <c r="AU433" s="180"/>
      <c r="AV433" s="180"/>
      <c r="AW433" s="180"/>
      <c r="AX433" s="180"/>
      <c r="AY433" s="180"/>
      <c r="AZ433" s="180"/>
      <c r="BA433" s="180"/>
      <c r="BB433" s="180"/>
      <c r="BC433" s="180"/>
      <c r="BD433" s="180"/>
      <c r="BE433" s="180"/>
      <c r="BF433" s="180"/>
      <c r="BG433" s="180"/>
      <c r="BH433" s="180"/>
      <c r="BI433" s="180"/>
      <c r="BJ433" s="180"/>
      <c r="BK433" s="180"/>
      <c r="BL433" s="180"/>
      <c r="BM433" s="180"/>
      <c r="BN433" s="180"/>
      <c r="BO433" s="180"/>
      <c r="BP433" s="180"/>
      <c r="BQ433" s="180"/>
      <c r="BR433" s="180"/>
      <c r="BS433" s="180"/>
      <c r="BT433" s="180"/>
      <c r="BU433" s="180"/>
      <c r="BV433" s="180"/>
      <c r="BW433" s="180"/>
      <c r="BX433" s="180"/>
      <c r="BY433" s="180"/>
      <c r="BZ433" s="180"/>
      <c r="CA433" s="180"/>
      <c r="CB433" s="180"/>
      <c r="CC433" s="180"/>
      <c r="CD433" s="180"/>
      <c r="CE433" s="180"/>
      <c r="CF433" s="180"/>
      <c r="CG433" s="180"/>
    </row>
    <row r="434" spans="2:85" s="28" customFormat="1" x14ac:dyDescent="0.35">
      <c r="B434" s="8"/>
      <c r="C434" s="8"/>
      <c r="D434" s="8"/>
      <c r="E434" s="8"/>
      <c r="F434" s="8"/>
      <c r="G434" s="8"/>
      <c r="H434" s="8"/>
      <c r="I434" s="8"/>
      <c r="J434" s="8"/>
      <c r="K434" s="8"/>
      <c r="L434" s="8"/>
      <c r="M434" s="8"/>
      <c r="N434" s="8"/>
      <c r="O434" s="8"/>
      <c r="P434" s="8"/>
      <c r="Q434" s="8"/>
      <c r="R434" s="8"/>
      <c r="S434" s="8"/>
      <c r="T434" s="8"/>
      <c r="U434" s="8"/>
      <c r="V434" s="8"/>
      <c r="W434" s="8"/>
      <c r="AB434" s="180"/>
      <c r="AC434" s="180"/>
      <c r="AD434" s="180"/>
      <c r="AE434" s="180"/>
      <c r="AF434" s="180"/>
      <c r="AG434" s="180"/>
      <c r="AH434" s="180"/>
      <c r="AI434" s="180"/>
      <c r="AJ434" s="180"/>
      <c r="AK434" s="180"/>
      <c r="AL434" s="180"/>
      <c r="AM434" s="180"/>
      <c r="AN434" s="180"/>
      <c r="AO434" s="180"/>
      <c r="AP434" s="180"/>
      <c r="AQ434" s="180"/>
      <c r="AR434" s="180"/>
      <c r="AS434" s="180"/>
      <c r="AT434" s="180"/>
      <c r="AU434" s="180"/>
      <c r="AV434" s="180"/>
      <c r="AW434" s="180"/>
      <c r="AX434" s="180"/>
      <c r="AY434" s="180"/>
      <c r="AZ434" s="180"/>
      <c r="BA434" s="180"/>
      <c r="BB434" s="180"/>
      <c r="BC434" s="180"/>
      <c r="BD434" s="180"/>
      <c r="BE434" s="180"/>
      <c r="BF434" s="180"/>
      <c r="BG434" s="180"/>
      <c r="BH434" s="180"/>
      <c r="BI434" s="180"/>
      <c r="BJ434" s="180"/>
      <c r="BK434" s="180"/>
      <c r="BL434" s="180"/>
      <c r="BM434" s="180"/>
      <c r="BN434" s="180"/>
      <c r="BO434" s="180"/>
      <c r="BP434" s="180"/>
      <c r="BQ434" s="180"/>
      <c r="BR434" s="180"/>
      <c r="BS434" s="180"/>
      <c r="BT434" s="180"/>
      <c r="BU434" s="180"/>
      <c r="BV434" s="180"/>
      <c r="BW434" s="180"/>
      <c r="BX434" s="180"/>
      <c r="BY434" s="180"/>
      <c r="BZ434" s="180"/>
      <c r="CA434" s="180"/>
      <c r="CB434" s="180"/>
      <c r="CC434" s="180"/>
      <c r="CD434" s="180"/>
      <c r="CE434" s="180"/>
      <c r="CF434" s="180"/>
      <c r="CG434" s="180"/>
    </row>
    <row r="435" spans="2:85" s="28" customFormat="1" x14ac:dyDescent="0.35">
      <c r="B435" s="8"/>
      <c r="C435" s="8"/>
      <c r="D435" s="8"/>
      <c r="E435" s="8"/>
      <c r="F435" s="8"/>
      <c r="G435" s="8"/>
      <c r="H435" s="8"/>
      <c r="I435" s="8"/>
      <c r="J435" s="8"/>
      <c r="K435" s="8"/>
      <c r="L435" s="8"/>
      <c r="M435" s="8"/>
      <c r="N435" s="8"/>
      <c r="O435" s="8"/>
      <c r="P435" s="8"/>
      <c r="Q435" s="8"/>
      <c r="R435" s="8"/>
      <c r="S435" s="8"/>
      <c r="T435" s="8"/>
      <c r="U435" s="8"/>
      <c r="V435" s="8"/>
      <c r="W435" s="8"/>
      <c r="AB435" s="180"/>
      <c r="AC435" s="180"/>
      <c r="AD435" s="180"/>
      <c r="AE435" s="180"/>
      <c r="AF435" s="180"/>
      <c r="AG435" s="180"/>
      <c r="AH435" s="180"/>
      <c r="AI435" s="180"/>
      <c r="AJ435" s="180"/>
      <c r="AK435" s="180"/>
      <c r="AL435" s="180"/>
      <c r="AM435" s="180"/>
      <c r="AN435" s="180"/>
      <c r="AO435" s="180"/>
      <c r="AP435" s="180"/>
      <c r="AQ435" s="180"/>
      <c r="AR435" s="180"/>
      <c r="AS435" s="180"/>
      <c r="AT435" s="180"/>
      <c r="AU435" s="180"/>
      <c r="AV435" s="180"/>
      <c r="AW435" s="180"/>
      <c r="AX435" s="180"/>
      <c r="AY435" s="180"/>
      <c r="AZ435" s="180"/>
      <c r="BA435" s="180"/>
      <c r="BB435" s="180"/>
      <c r="BC435" s="180"/>
      <c r="BD435" s="180"/>
      <c r="BE435" s="180"/>
      <c r="BF435" s="180"/>
      <c r="BG435" s="180"/>
      <c r="BH435" s="180"/>
      <c r="BI435" s="180"/>
      <c r="BJ435" s="180"/>
      <c r="BK435" s="180"/>
      <c r="BL435" s="180"/>
      <c r="BM435" s="180"/>
      <c r="BN435" s="180"/>
      <c r="BO435" s="180"/>
      <c r="BP435" s="180"/>
      <c r="BQ435" s="180"/>
      <c r="BR435" s="180"/>
      <c r="BS435" s="180"/>
      <c r="BT435" s="180"/>
      <c r="BU435" s="180"/>
      <c r="BV435" s="180"/>
      <c r="BW435" s="180"/>
      <c r="BX435" s="180"/>
      <c r="BY435" s="180"/>
      <c r="BZ435" s="180"/>
      <c r="CA435" s="180"/>
      <c r="CB435" s="180"/>
      <c r="CC435" s="180"/>
      <c r="CD435" s="180"/>
      <c r="CE435" s="180"/>
      <c r="CF435" s="180"/>
      <c r="CG435" s="180"/>
    </row>
    <row r="436" spans="2:85" s="28" customFormat="1" x14ac:dyDescent="0.35">
      <c r="B436" s="8"/>
      <c r="C436" s="8"/>
      <c r="D436" s="8"/>
      <c r="E436" s="8"/>
      <c r="F436" s="8"/>
      <c r="G436" s="8"/>
      <c r="H436" s="8"/>
      <c r="I436" s="8"/>
      <c r="J436" s="8"/>
      <c r="K436" s="8"/>
      <c r="L436" s="8"/>
      <c r="M436" s="8"/>
      <c r="N436" s="8"/>
      <c r="O436" s="8"/>
      <c r="P436" s="8"/>
      <c r="Q436" s="8"/>
      <c r="R436" s="8"/>
      <c r="S436" s="8"/>
      <c r="T436" s="8"/>
      <c r="U436" s="8"/>
      <c r="V436" s="8"/>
      <c r="W436" s="8"/>
      <c r="AB436" s="180"/>
      <c r="AC436" s="180"/>
      <c r="AD436" s="180"/>
      <c r="AE436" s="180"/>
      <c r="AF436" s="180"/>
      <c r="AG436" s="180"/>
      <c r="AH436" s="180"/>
      <c r="AI436" s="180"/>
      <c r="AJ436" s="180"/>
      <c r="AK436" s="180"/>
      <c r="AL436" s="180"/>
      <c r="AM436" s="180"/>
      <c r="AN436" s="180"/>
      <c r="AO436" s="180"/>
      <c r="AP436" s="180"/>
      <c r="AQ436" s="180"/>
      <c r="AR436" s="180"/>
      <c r="AS436" s="180"/>
      <c r="AT436" s="180"/>
      <c r="AU436" s="180"/>
      <c r="AV436" s="180"/>
      <c r="AW436" s="180"/>
      <c r="AX436" s="180"/>
      <c r="AY436" s="180"/>
      <c r="AZ436" s="180"/>
      <c r="BA436" s="180"/>
      <c r="BB436" s="180"/>
      <c r="BC436" s="180"/>
      <c r="BD436" s="180"/>
      <c r="BE436" s="180"/>
      <c r="BF436" s="180"/>
      <c r="BG436" s="180"/>
      <c r="BH436" s="180"/>
      <c r="BI436" s="180"/>
      <c r="BJ436" s="180"/>
      <c r="BK436" s="180"/>
      <c r="BL436" s="180"/>
      <c r="BM436" s="180"/>
      <c r="BN436" s="180"/>
      <c r="BO436" s="180"/>
      <c r="BP436" s="180"/>
      <c r="BQ436" s="180"/>
      <c r="BR436" s="180"/>
      <c r="BS436" s="180"/>
      <c r="BT436" s="180"/>
      <c r="BU436" s="180"/>
      <c r="BV436" s="180"/>
      <c r="BW436" s="180"/>
      <c r="BX436" s="180"/>
      <c r="BY436" s="180"/>
      <c r="BZ436" s="180"/>
      <c r="CA436" s="180"/>
      <c r="CB436" s="180"/>
      <c r="CC436" s="180"/>
      <c r="CD436" s="180"/>
      <c r="CE436" s="180"/>
      <c r="CF436" s="180"/>
      <c r="CG436" s="180"/>
    </row>
    <row r="437" spans="2:85" s="28" customFormat="1" x14ac:dyDescent="0.35">
      <c r="B437" s="8"/>
      <c r="C437" s="8"/>
      <c r="D437" s="8"/>
      <c r="E437" s="8"/>
      <c r="F437" s="8"/>
      <c r="G437" s="8"/>
      <c r="H437" s="8"/>
      <c r="I437" s="8"/>
      <c r="J437" s="8"/>
      <c r="K437" s="8"/>
      <c r="L437" s="8"/>
      <c r="M437" s="8"/>
      <c r="N437" s="8"/>
      <c r="O437" s="8"/>
      <c r="P437" s="8"/>
      <c r="Q437" s="8"/>
      <c r="R437" s="8"/>
      <c r="S437" s="8"/>
      <c r="T437" s="8"/>
      <c r="U437" s="8"/>
      <c r="V437" s="8"/>
      <c r="W437" s="8"/>
      <c r="AB437" s="180"/>
      <c r="AC437" s="180"/>
      <c r="AD437" s="180"/>
      <c r="AE437" s="180"/>
      <c r="AF437" s="180"/>
      <c r="AG437" s="180"/>
      <c r="AH437" s="180"/>
      <c r="AI437" s="180"/>
      <c r="AJ437" s="180"/>
      <c r="AK437" s="180"/>
      <c r="AL437" s="180"/>
      <c r="AM437" s="180"/>
      <c r="AN437" s="180"/>
      <c r="AO437" s="180"/>
      <c r="AP437" s="180"/>
      <c r="AQ437" s="180"/>
      <c r="AR437" s="180"/>
      <c r="AS437" s="180"/>
      <c r="AT437" s="180"/>
      <c r="AU437" s="180"/>
      <c r="AV437" s="180"/>
      <c r="AW437" s="180"/>
      <c r="AX437" s="180"/>
      <c r="AY437" s="180"/>
      <c r="AZ437" s="180"/>
      <c r="BA437" s="180"/>
      <c r="BB437" s="180"/>
      <c r="BC437" s="180"/>
      <c r="BD437" s="180"/>
      <c r="BE437" s="180"/>
      <c r="BF437" s="180"/>
      <c r="BG437" s="180"/>
      <c r="BH437" s="180"/>
      <c r="BI437" s="180"/>
      <c r="BJ437" s="180"/>
      <c r="BK437" s="180"/>
      <c r="BL437" s="180"/>
      <c r="BM437" s="180"/>
      <c r="BN437" s="180"/>
      <c r="BO437" s="180"/>
      <c r="BP437" s="180"/>
      <c r="BQ437" s="180"/>
      <c r="BR437" s="180"/>
      <c r="BS437" s="180"/>
      <c r="BT437" s="180"/>
      <c r="BU437" s="180"/>
      <c r="BV437" s="180"/>
      <c r="BW437" s="180"/>
      <c r="BX437" s="180"/>
      <c r="BY437" s="180"/>
      <c r="BZ437" s="180"/>
      <c r="CA437" s="180"/>
      <c r="CB437" s="180"/>
      <c r="CC437" s="180"/>
      <c r="CD437" s="180"/>
      <c r="CE437" s="180"/>
      <c r="CF437" s="180"/>
      <c r="CG437" s="180"/>
    </row>
    <row r="438" spans="2:85" s="28" customFormat="1" x14ac:dyDescent="0.35">
      <c r="B438" s="8"/>
      <c r="C438" s="8"/>
      <c r="D438" s="8"/>
      <c r="E438" s="8"/>
      <c r="F438" s="8"/>
      <c r="G438" s="8"/>
      <c r="H438" s="8"/>
      <c r="I438" s="8"/>
      <c r="J438" s="8"/>
      <c r="K438" s="8"/>
      <c r="L438" s="8"/>
      <c r="M438" s="8"/>
      <c r="N438" s="8"/>
      <c r="O438" s="8"/>
      <c r="P438" s="8"/>
      <c r="Q438" s="8"/>
      <c r="R438" s="8"/>
      <c r="S438" s="8"/>
      <c r="T438" s="8"/>
      <c r="U438" s="8"/>
      <c r="V438" s="8"/>
      <c r="W438" s="8"/>
      <c r="AB438" s="180"/>
      <c r="AC438" s="180"/>
      <c r="AD438" s="180"/>
      <c r="AE438" s="180"/>
      <c r="AF438" s="180"/>
      <c r="AG438" s="180"/>
      <c r="AH438" s="180"/>
      <c r="AI438" s="180"/>
      <c r="AJ438" s="180"/>
      <c r="AK438" s="180"/>
      <c r="AL438" s="180"/>
      <c r="AM438" s="180"/>
      <c r="AN438" s="180"/>
      <c r="AO438" s="180"/>
      <c r="AP438" s="180"/>
      <c r="AQ438" s="180"/>
      <c r="AR438" s="180"/>
      <c r="AS438" s="180"/>
      <c r="AT438" s="180"/>
      <c r="AU438" s="180"/>
      <c r="AV438" s="180"/>
      <c r="AW438" s="180"/>
      <c r="AX438" s="180"/>
      <c r="AY438" s="180"/>
      <c r="AZ438" s="180"/>
      <c r="BA438" s="180"/>
      <c r="BB438" s="180"/>
      <c r="BC438" s="180"/>
      <c r="BD438" s="180"/>
      <c r="BE438" s="180"/>
      <c r="BF438" s="180"/>
      <c r="BG438" s="180"/>
      <c r="BH438" s="180"/>
      <c r="BI438" s="180"/>
      <c r="BJ438" s="180"/>
      <c r="BK438" s="180"/>
      <c r="BL438" s="180"/>
      <c r="BM438" s="180"/>
      <c r="BN438" s="180"/>
      <c r="BO438" s="180"/>
      <c r="BP438" s="180"/>
      <c r="BQ438" s="180"/>
      <c r="BR438" s="180"/>
      <c r="BS438" s="180"/>
      <c r="BT438" s="180"/>
      <c r="BU438" s="180"/>
      <c r="BV438" s="180"/>
      <c r="BW438" s="180"/>
      <c r="BX438" s="180"/>
      <c r="BY438" s="180"/>
      <c r="BZ438" s="180"/>
      <c r="CA438" s="180"/>
      <c r="CB438" s="180"/>
      <c r="CC438" s="180"/>
      <c r="CD438" s="180"/>
      <c r="CE438" s="180"/>
      <c r="CF438" s="180"/>
      <c r="CG438" s="180"/>
    </row>
    <row r="439" spans="2:85" s="28" customFormat="1" x14ac:dyDescent="0.35">
      <c r="B439" s="8"/>
      <c r="C439" s="8"/>
      <c r="D439" s="8"/>
      <c r="E439" s="8"/>
      <c r="F439" s="8"/>
      <c r="G439" s="8"/>
      <c r="H439" s="8"/>
      <c r="I439" s="8"/>
      <c r="J439" s="8"/>
      <c r="K439" s="8"/>
      <c r="L439" s="8"/>
      <c r="M439" s="8"/>
      <c r="N439" s="8"/>
      <c r="O439" s="8"/>
      <c r="P439" s="8"/>
      <c r="Q439" s="8"/>
      <c r="R439" s="8"/>
      <c r="S439" s="8"/>
      <c r="T439" s="8"/>
      <c r="U439" s="8"/>
      <c r="V439" s="8"/>
      <c r="W439" s="8"/>
      <c r="AB439" s="180"/>
      <c r="AC439" s="180"/>
      <c r="AD439" s="180"/>
      <c r="AE439" s="180"/>
      <c r="AF439" s="180"/>
      <c r="AG439" s="180"/>
      <c r="AH439" s="180"/>
      <c r="AI439" s="180"/>
      <c r="AJ439" s="180"/>
      <c r="AK439" s="180"/>
      <c r="AL439" s="180"/>
      <c r="AM439" s="180"/>
      <c r="AN439" s="180"/>
      <c r="AO439" s="180"/>
      <c r="AP439" s="180"/>
      <c r="AQ439" s="180"/>
      <c r="AR439" s="180"/>
      <c r="AS439" s="180"/>
      <c r="AT439" s="180"/>
      <c r="AU439" s="180"/>
      <c r="AV439" s="180"/>
      <c r="AW439" s="180"/>
      <c r="AX439" s="180"/>
      <c r="AY439" s="180"/>
      <c r="AZ439" s="180"/>
      <c r="BA439" s="180"/>
      <c r="BB439" s="180"/>
      <c r="BC439" s="180"/>
      <c r="BD439" s="180"/>
      <c r="BE439" s="180"/>
      <c r="BF439" s="180"/>
      <c r="BG439" s="180"/>
      <c r="BH439" s="180"/>
      <c r="BI439" s="180"/>
      <c r="BJ439" s="180"/>
      <c r="BK439" s="180"/>
      <c r="BL439" s="180"/>
      <c r="BM439" s="180"/>
      <c r="BN439" s="180"/>
      <c r="BO439" s="180"/>
      <c r="BP439" s="180"/>
      <c r="BQ439" s="180"/>
      <c r="BR439" s="180"/>
      <c r="BS439" s="180"/>
      <c r="BT439" s="180"/>
      <c r="BU439" s="180"/>
      <c r="BV439" s="180"/>
      <c r="BW439" s="180"/>
      <c r="BX439" s="180"/>
      <c r="BY439" s="180"/>
      <c r="BZ439" s="180"/>
      <c r="CA439" s="180"/>
      <c r="CB439" s="180"/>
      <c r="CC439" s="180"/>
      <c r="CD439" s="180"/>
      <c r="CE439" s="180"/>
      <c r="CF439" s="180"/>
      <c r="CG439" s="180"/>
    </row>
    <row r="440" spans="2:85" s="28" customFormat="1" x14ac:dyDescent="0.35">
      <c r="B440" s="8"/>
      <c r="C440" s="8"/>
      <c r="D440" s="8"/>
      <c r="E440" s="8"/>
      <c r="F440" s="8"/>
      <c r="G440" s="8"/>
      <c r="H440" s="8"/>
      <c r="I440" s="8"/>
      <c r="J440" s="8"/>
      <c r="K440" s="8"/>
      <c r="L440" s="8"/>
      <c r="M440" s="8"/>
      <c r="N440" s="8"/>
      <c r="O440" s="8"/>
      <c r="P440" s="8"/>
      <c r="Q440" s="8"/>
      <c r="R440" s="8"/>
      <c r="S440" s="8"/>
      <c r="T440" s="8"/>
      <c r="U440" s="8"/>
      <c r="V440" s="8"/>
      <c r="W440" s="8"/>
      <c r="AB440" s="180"/>
      <c r="AC440" s="180"/>
      <c r="AD440" s="180"/>
      <c r="AE440" s="180"/>
      <c r="AF440" s="180"/>
      <c r="AG440" s="180"/>
      <c r="AH440" s="180"/>
      <c r="AI440" s="180"/>
      <c r="AJ440" s="180"/>
      <c r="AK440" s="180"/>
      <c r="AL440" s="180"/>
      <c r="AM440" s="180"/>
      <c r="AN440" s="180"/>
      <c r="AO440" s="180"/>
      <c r="AP440" s="180"/>
      <c r="AQ440" s="180"/>
      <c r="AR440" s="180"/>
      <c r="AS440" s="180"/>
      <c r="AT440" s="180"/>
      <c r="AU440" s="180"/>
      <c r="AV440" s="180"/>
      <c r="AW440" s="180"/>
      <c r="AX440" s="180"/>
      <c r="AY440" s="180"/>
      <c r="AZ440" s="180"/>
      <c r="BA440" s="180"/>
      <c r="BB440" s="180"/>
      <c r="BC440" s="180"/>
      <c r="BD440" s="180"/>
      <c r="BE440" s="180"/>
      <c r="BF440" s="180"/>
      <c r="BG440" s="180"/>
      <c r="BH440" s="180"/>
      <c r="BI440" s="180"/>
      <c r="BJ440" s="180"/>
      <c r="BK440" s="180"/>
      <c r="BL440" s="180"/>
      <c r="BM440" s="180"/>
      <c r="BN440" s="180"/>
      <c r="BO440" s="180"/>
      <c r="BP440" s="180"/>
      <c r="BQ440" s="180"/>
      <c r="BR440" s="180"/>
      <c r="BS440" s="180"/>
      <c r="BT440" s="180"/>
      <c r="BU440" s="180"/>
      <c r="BV440" s="180"/>
      <c r="BW440" s="180"/>
      <c r="BX440" s="180"/>
      <c r="BY440" s="180"/>
      <c r="BZ440" s="180"/>
      <c r="CA440" s="180"/>
      <c r="CB440" s="180"/>
      <c r="CC440" s="180"/>
      <c r="CD440" s="180"/>
      <c r="CE440" s="180"/>
      <c r="CF440" s="180"/>
      <c r="CG440" s="180"/>
    </row>
    <row r="441" spans="2:85" s="28" customFormat="1" x14ac:dyDescent="0.35">
      <c r="B441" s="8"/>
      <c r="C441" s="8"/>
      <c r="D441" s="8"/>
      <c r="E441" s="8"/>
      <c r="F441" s="8"/>
      <c r="G441" s="8"/>
      <c r="H441" s="8"/>
      <c r="I441" s="8"/>
      <c r="J441" s="8"/>
      <c r="K441" s="8"/>
      <c r="L441" s="8"/>
      <c r="M441" s="8"/>
      <c r="N441" s="8"/>
      <c r="O441" s="8"/>
      <c r="P441" s="8"/>
      <c r="Q441" s="8"/>
      <c r="R441" s="8"/>
      <c r="S441" s="8"/>
      <c r="T441" s="8"/>
      <c r="U441" s="8"/>
      <c r="V441" s="8"/>
      <c r="W441" s="8"/>
      <c r="AB441" s="180"/>
      <c r="AC441" s="180"/>
      <c r="AD441" s="180"/>
      <c r="AE441" s="180"/>
      <c r="AF441" s="180"/>
      <c r="AG441" s="180"/>
      <c r="AH441" s="180"/>
      <c r="AI441" s="180"/>
      <c r="AJ441" s="180"/>
      <c r="AK441" s="180"/>
      <c r="AL441" s="180"/>
      <c r="AM441" s="180"/>
      <c r="AN441" s="180"/>
      <c r="AO441" s="180"/>
      <c r="AP441" s="180"/>
      <c r="AQ441" s="180"/>
      <c r="AR441" s="180"/>
      <c r="AS441" s="180"/>
      <c r="AT441" s="180"/>
      <c r="AU441" s="180"/>
      <c r="AV441" s="180"/>
      <c r="AW441" s="180"/>
      <c r="AX441" s="180"/>
      <c r="AY441" s="180"/>
      <c r="AZ441" s="180"/>
      <c r="BA441" s="180"/>
      <c r="BB441" s="180"/>
      <c r="BC441" s="180"/>
      <c r="BD441" s="180"/>
      <c r="BE441" s="180"/>
      <c r="BF441" s="180"/>
      <c r="BG441" s="180"/>
      <c r="BH441" s="180"/>
      <c r="BI441" s="180"/>
      <c r="BJ441" s="180"/>
      <c r="BK441" s="180"/>
      <c r="BL441" s="180"/>
      <c r="BM441" s="180"/>
      <c r="BN441" s="180"/>
      <c r="BO441" s="180"/>
      <c r="BP441" s="180"/>
      <c r="BQ441" s="180"/>
      <c r="BR441" s="180"/>
      <c r="BS441" s="180"/>
      <c r="BT441" s="180"/>
      <c r="BU441" s="180"/>
      <c r="BV441" s="180"/>
      <c r="BW441" s="180"/>
      <c r="BX441" s="180"/>
      <c r="BY441" s="180"/>
      <c r="BZ441" s="180"/>
      <c r="CA441" s="180"/>
      <c r="CB441" s="180"/>
      <c r="CC441" s="180"/>
      <c r="CD441" s="180"/>
      <c r="CE441" s="180"/>
      <c r="CF441" s="180"/>
      <c r="CG441" s="180"/>
    </row>
    <row r="442" spans="2:85" s="28" customFormat="1" x14ac:dyDescent="0.35">
      <c r="B442" s="8"/>
      <c r="C442" s="8"/>
      <c r="D442" s="8"/>
      <c r="E442" s="8"/>
      <c r="F442" s="8"/>
      <c r="G442" s="8"/>
      <c r="H442" s="8"/>
      <c r="I442" s="8"/>
      <c r="J442" s="8"/>
      <c r="K442" s="8"/>
      <c r="L442" s="8"/>
      <c r="M442" s="8"/>
      <c r="N442" s="8"/>
      <c r="O442" s="8"/>
      <c r="P442" s="8"/>
      <c r="Q442" s="8"/>
      <c r="R442" s="8"/>
      <c r="S442" s="8"/>
      <c r="T442" s="8"/>
      <c r="U442" s="8"/>
      <c r="V442" s="8"/>
      <c r="W442" s="8"/>
      <c r="AB442" s="180"/>
      <c r="AC442" s="180"/>
      <c r="AD442" s="180"/>
      <c r="AE442" s="180"/>
      <c r="AF442" s="180"/>
      <c r="AG442" s="180"/>
      <c r="AH442" s="180"/>
      <c r="AI442" s="180"/>
      <c r="AJ442" s="180"/>
      <c r="AK442" s="180"/>
      <c r="AL442" s="180"/>
      <c r="AM442" s="180"/>
      <c r="AN442" s="180"/>
      <c r="AO442" s="180"/>
      <c r="AP442" s="180"/>
      <c r="AQ442" s="180"/>
      <c r="AR442" s="180"/>
      <c r="AS442" s="180"/>
      <c r="AT442" s="180"/>
      <c r="AU442" s="180"/>
      <c r="AV442" s="180"/>
      <c r="AW442" s="180"/>
      <c r="AX442" s="180"/>
      <c r="AY442" s="180"/>
      <c r="AZ442" s="180"/>
      <c r="BA442" s="180"/>
      <c r="BB442" s="180"/>
      <c r="BC442" s="180"/>
      <c r="BD442" s="180"/>
      <c r="BE442" s="180"/>
      <c r="BF442" s="180"/>
      <c r="BG442" s="180"/>
      <c r="BH442" s="180"/>
      <c r="BI442" s="180"/>
      <c r="BJ442" s="180"/>
      <c r="BK442" s="180"/>
      <c r="BL442" s="180"/>
      <c r="BM442" s="180"/>
      <c r="BN442" s="180"/>
      <c r="BO442" s="180"/>
      <c r="BP442" s="180"/>
      <c r="BQ442" s="180"/>
      <c r="BR442" s="180"/>
      <c r="BS442" s="180"/>
      <c r="BT442" s="180"/>
      <c r="BU442" s="180"/>
      <c r="BV442" s="180"/>
      <c r="BW442" s="180"/>
      <c r="BX442" s="180"/>
      <c r="BY442" s="180"/>
      <c r="BZ442" s="180"/>
      <c r="CA442" s="180"/>
      <c r="CB442" s="180"/>
      <c r="CC442" s="180"/>
      <c r="CD442" s="180"/>
      <c r="CE442" s="180"/>
      <c r="CF442" s="180"/>
      <c r="CG442" s="180"/>
    </row>
    <row r="443" spans="2:85" s="28" customFormat="1" x14ac:dyDescent="0.35">
      <c r="B443" s="8"/>
      <c r="C443" s="8"/>
      <c r="D443" s="8"/>
      <c r="E443" s="8"/>
      <c r="F443" s="8"/>
      <c r="G443" s="8"/>
      <c r="H443" s="8"/>
      <c r="I443" s="8"/>
      <c r="J443" s="8"/>
      <c r="K443" s="8"/>
      <c r="L443" s="8"/>
      <c r="M443" s="8"/>
      <c r="N443" s="8"/>
      <c r="O443" s="8"/>
      <c r="P443" s="8"/>
      <c r="Q443" s="8"/>
      <c r="R443" s="8"/>
      <c r="S443" s="8"/>
      <c r="T443" s="8"/>
      <c r="U443" s="8"/>
      <c r="V443" s="8"/>
      <c r="W443" s="8"/>
      <c r="AB443" s="180"/>
      <c r="AC443" s="180"/>
      <c r="AD443" s="180"/>
      <c r="AE443" s="180"/>
      <c r="AF443" s="180"/>
      <c r="AG443" s="180"/>
      <c r="AH443" s="180"/>
      <c r="AI443" s="180"/>
      <c r="AJ443" s="180"/>
      <c r="AK443" s="180"/>
      <c r="AL443" s="180"/>
      <c r="AM443" s="180"/>
      <c r="AN443" s="180"/>
      <c r="AO443" s="180"/>
      <c r="AP443" s="180"/>
      <c r="AQ443" s="180"/>
      <c r="AR443" s="180"/>
      <c r="AS443" s="180"/>
      <c r="AT443" s="180"/>
      <c r="AU443" s="180"/>
      <c r="AV443" s="180"/>
      <c r="AW443" s="180"/>
      <c r="AX443" s="180"/>
      <c r="AY443" s="180"/>
      <c r="AZ443" s="180"/>
      <c r="BA443" s="180"/>
      <c r="BB443" s="180"/>
      <c r="BC443" s="180"/>
      <c r="BD443" s="180"/>
      <c r="BE443" s="180"/>
      <c r="BF443" s="180"/>
      <c r="BG443" s="180"/>
      <c r="BH443" s="180"/>
      <c r="BI443" s="180"/>
      <c r="BJ443" s="180"/>
      <c r="BK443" s="180"/>
      <c r="BL443" s="180"/>
      <c r="BM443" s="180"/>
      <c r="BN443" s="180"/>
      <c r="BO443" s="180"/>
      <c r="BP443" s="180"/>
      <c r="BQ443" s="180"/>
      <c r="BR443" s="180"/>
      <c r="BS443" s="180"/>
      <c r="BT443" s="180"/>
      <c r="BU443" s="180"/>
      <c r="BV443" s="180"/>
      <c r="BW443" s="180"/>
      <c r="BX443" s="180"/>
      <c r="BY443" s="180"/>
      <c r="BZ443" s="180"/>
      <c r="CA443" s="180"/>
      <c r="CB443" s="180"/>
      <c r="CC443" s="180"/>
      <c r="CD443" s="180"/>
      <c r="CE443" s="180"/>
      <c r="CF443" s="180"/>
      <c r="CG443" s="180"/>
    </row>
    <row r="444" spans="2:85" s="28" customFormat="1" x14ac:dyDescent="0.35">
      <c r="B444" s="8"/>
      <c r="C444" s="8"/>
      <c r="D444" s="8"/>
      <c r="E444" s="8"/>
      <c r="F444" s="8"/>
      <c r="G444" s="8"/>
      <c r="H444" s="8"/>
      <c r="I444" s="8"/>
      <c r="J444" s="8"/>
      <c r="K444" s="8"/>
      <c r="L444" s="8"/>
      <c r="M444" s="8"/>
      <c r="N444" s="8"/>
      <c r="O444" s="8"/>
      <c r="P444" s="8"/>
      <c r="Q444" s="8"/>
      <c r="R444" s="8"/>
      <c r="S444" s="8"/>
      <c r="T444" s="8"/>
      <c r="U444" s="8"/>
      <c r="V444" s="8"/>
      <c r="W444" s="8"/>
      <c r="AB444" s="180"/>
      <c r="AC444" s="180"/>
      <c r="AD444" s="180"/>
      <c r="AE444" s="180"/>
      <c r="AF444" s="180"/>
      <c r="AG444" s="180"/>
      <c r="AH444" s="180"/>
      <c r="AI444" s="180"/>
      <c r="AJ444" s="180"/>
      <c r="AK444" s="180"/>
      <c r="AL444" s="180"/>
      <c r="AM444" s="180"/>
      <c r="AN444" s="180"/>
      <c r="AO444" s="180"/>
      <c r="AP444" s="180"/>
      <c r="AQ444" s="180"/>
      <c r="AR444" s="180"/>
      <c r="AS444" s="180"/>
      <c r="AT444" s="180"/>
      <c r="AU444" s="180"/>
      <c r="AV444" s="180"/>
      <c r="AW444" s="180"/>
      <c r="AX444" s="180"/>
      <c r="AY444" s="180"/>
      <c r="AZ444" s="180"/>
      <c r="BA444" s="180"/>
      <c r="BB444" s="180"/>
      <c r="BC444" s="180"/>
      <c r="BD444" s="180"/>
      <c r="BE444" s="180"/>
      <c r="BF444" s="180"/>
      <c r="BG444" s="180"/>
      <c r="BH444" s="180"/>
      <c r="BI444" s="180"/>
      <c r="BJ444" s="180"/>
      <c r="BK444" s="180"/>
      <c r="BL444" s="180"/>
      <c r="BM444" s="180"/>
      <c r="BN444" s="180"/>
      <c r="BO444" s="180"/>
      <c r="BP444" s="180"/>
      <c r="BQ444" s="180"/>
      <c r="BR444" s="180"/>
      <c r="BS444" s="180"/>
      <c r="BT444" s="180"/>
      <c r="BU444" s="180"/>
      <c r="BV444" s="180"/>
      <c r="BW444" s="180"/>
      <c r="BX444" s="180"/>
      <c r="BY444" s="180"/>
      <c r="BZ444" s="180"/>
      <c r="CA444" s="180"/>
      <c r="CB444" s="180"/>
      <c r="CC444" s="180"/>
      <c r="CD444" s="180"/>
      <c r="CE444" s="180"/>
      <c r="CF444" s="180"/>
      <c r="CG444" s="180"/>
    </row>
    <row r="445" spans="2:85" s="28" customFormat="1" x14ac:dyDescent="0.35">
      <c r="B445" s="8"/>
      <c r="C445" s="8"/>
      <c r="D445" s="8"/>
      <c r="E445" s="8"/>
      <c r="F445" s="8"/>
      <c r="G445" s="8"/>
      <c r="H445" s="8"/>
      <c r="I445" s="8"/>
      <c r="J445" s="8"/>
      <c r="K445" s="8"/>
      <c r="L445" s="8"/>
      <c r="M445" s="8"/>
      <c r="N445" s="8"/>
      <c r="O445" s="8"/>
      <c r="P445" s="8"/>
      <c r="Q445" s="8"/>
      <c r="R445" s="8"/>
      <c r="S445" s="8"/>
      <c r="T445" s="8"/>
      <c r="U445" s="8"/>
      <c r="V445" s="8"/>
      <c r="W445" s="8"/>
      <c r="AB445" s="180"/>
      <c r="AC445" s="180"/>
      <c r="AD445" s="180"/>
      <c r="AE445" s="180"/>
      <c r="AF445" s="180"/>
      <c r="AG445" s="180"/>
      <c r="AH445" s="180"/>
      <c r="AI445" s="180"/>
      <c r="AJ445" s="180"/>
      <c r="AK445" s="180"/>
      <c r="AL445" s="180"/>
      <c r="AM445" s="180"/>
      <c r="AN445" s="180"/>
      <c r="AO445" s="180"/>
      <c r="AP445" s="180"/>
      <c r="AQ445" s="180"/>
      <c r="AR445" s="180"/>
      <c r="AS445" s="180"/>
      <c r="AT445" s="180"/>
      <c r="AU445" s="180"/>
      <c r="AV445" s="180"/>
      <c r="AW445" s="180"/>
      <c r="AX445" s="180"/>
      <c r="AY445" s="180"/>
      <c r="AZ445" s="180"/>
      <c r="BA445" s="180"/>
      <c r="BB445" s="180"/>
      <c r="BC445" s="180"/>
      <c r="BD445" s="180"/>
      <c r="BE445" s="180"/>
      <c r="BF445" s="180"/>
      <c r="BG445" s="180"/>
      <c r="BH445" s="180"/>
      <c r="BI445" s="180"/>
      <c r="BJ445" s="180"/>
      <c r="BK445" s="180"/>
      <c r="BL445" s="180"/>
      <c r="BM445" s="180"/>
      <c r="BN445" s="180"/>
      <c r="BO445" s="180"/>
      <c r="BP445" s="180"/>
      <c r="BQ445" s="180"/>
      <c r="BR445" s="180"/>
      <c r="BS445" s="180"/>
      <c r="BT445" s="180"/>
      <c r="BU445" s="180"/>
      <c r="BV445" s="180"/>
      <c r="BW445" s="180"/>
      <c r="BX445" s="180"/>
      <c r="BY445" s="180"/>
      <c r="BZ445" s="180"/>
      <c r="CA445" s="180"/>
      <c r="CB445" s="180"/>
      <c r="CC445" s="180"/>
      <c r="CD445" s="180"/>
      <c r="CE445" s="180"/>
      <c r="CF445" s="180"/>
      <c r="CG445" s="180"/>
    </row>
    <row r="446" spans="2:85" s="28" customFormat="1" x14ac:dyDescent="0.35">
      <c r="B446" s="8"/>
      <c r="C446" s="8"/>
      <c r="D446" s="8"/>
      <c r="E446" s="8"/>
      <c r="F446" s="8"/>
      <c r="G446" s="8"/>
      <c r="H446" s="8"/>
      <c r="I446" s="8"/>
      <c r="J446" s="8"/>
      <c r="K446" s="8"/>
      <c r="L446" s="8"/>
      <c r="M446" s="8"/>
      <c r="N446" s="8"/>
      <c r="O446" s="8"/>
      <c r="P446" s="8"/>
      <c r="Q446" s="8"/>
      <c r="R446" s="8"/>
      <c r="S446" s="8"/>
      <c r="T446" s="8"/>
      <c r="U446" s="8"/>
      <c r="V446" s="8"/>
      <c r="W446" s="8"/>
      <c r="AB446" s="180"/>
      <c r="AC446" s="180"/>
      <c r="AD446" s="180"/>
      <c r="AE446" s="180"/>
      <c r="AF446" s="180"/>
      <c r="AG446" s="180"/>
      <c r="AH446" s="180"/>
      <c r="AI446" s="180"/>
      <c r="AJ446" s="180"/>
      <c r="AK446" s="180"/>
      <c r="AL446" s="180"/>
      <c r="AM446" s="180"/>
      <c r="AN446" s="180"/>
      <c r="AO446" s="180"/>
      <c r="AP446" s="180"/>
      <c r="AQ446" s="180"/>
      <c r="AR446" s="180"/>
      <c r="AS446" s="180"/>
      <c r="AT446" s="180"/>
      <c r="AU446" s="180"/>
      <c r="AV446" s="180"/>
      <c r="AW446" s="180"/>
      <c r="AX446" s="180"/>
      <c r="AY446" s="180"/>
      <c r="AZ446" s="180"/>
      <c r="BA446" s="180"/>
      <c r="BB446" s="180"/>
      <c r="BC446" s="180"/>
      <c r="BD446" s="180"/>
      <c r="BE446" s="180"/>
      <c r="BF446" s="180"/>
      <c r="BG446" s="180"/>
      <c r="BH446" s="180"/>
      <c r="BI446" s="180"/>
      <c r="BJ446" s="180"/>
      <c r="BK446" s="180"/>
      <c r="BL446" s="180"/>
      <c r="BM446" s="180"/>
      <c r="BN446" s="180"/>
      <c r="BO446" s="180"/>
      <c r="BP446" s="180"/>
      <c r="BQ446" s="180"/>
      <c r="BR446" s="180"/>
      <c r="BS446" s="180"/>
      <c r="BT446" s="180"/>
      <c r="BU446" s="180"/>
      <c r="BV446" s="180"/>
      <c r="BW446" s="180"/>
      <c r="BX446" s="180"/>
      <c r="BY446" s="180"/>
      <c r="BZ446" s="180"/>
      <c r="CA446" s="180"/>
      <c r="CB446" s="180"/>
      <c r="CC446" s="180"/>
      <c r="CD446" s="180"/>
      <c r="CE446" s="180"/>
      <c r="CF446" s="180"/>
      <c r="CG446" s="180"/>
    </row>
    <row r="447" spans="2:85" s="28" customFormat="1" x14ac:dyDescent="0.35">
      <c r="B447" s="8"/>
      <c r="C447" s="8"/>
      <c r="D447" s="8"/>
      <c r="E447" s="8"/>
      <c r="F447" s="8"/>
      <c r="G447" s="8"/>
      <c r="H447" s="8"/>
      <c r="I447" s="8"/>
      <c r="J447" s="8"/>
      <c r="K447" s="8"/>
      <c r="L447" s="8"/>
      <c r="M447" s="8"/>
      <c r="N447" s="8"/>
      <c r="O447" s="8"/>
      <c r="P447" s="8"/>
      <c r="Q447" s="8"/>
      <c r="R447" s="8"/>
      <c r="S447" s="8"/>
      <c r="T447" s="8"/>
      <c r="U447" s="8"/>
      <c r="V447" s="8"/>
      <c r="W447" s="8"/>
      <c r="AB447" s="180"/>
      <c r="AC447" s="180"/>
      <c r="AD447" s="180"/>
      <c r="AE447" s="180"/>
      <c r="AF447" s="180"/>
      <c r="AG447" s="180"/>
      <c r="AH447" s="180"/>
      <c r="AI447" s="180"/>
      <c r="AJ447" s="180"/>
      <c r="AK447" s="180"/>
      <c r="AL447" s="180"/>
      <c r="AM447" s="180"/>
      <c r="AN447" s="180"/>
      <c r="AO447" s="180"/>
      <c r="AP447" s="180"/>
      <c r="AQ447" s="180"/>
      <c r="AR447" s="180"/>
      <c r="AS447" s="180"/>
      <c r="AT447" s="180"/>
      <c r="AU447" s="180"/>
      <c r="AV447" s="180"/>
      <c r="AW447" s="180"/>
      <c r="AX447" s="180"/>
      <c r="AY447" s="180"/>
      <c r="AZ447" s="180"/>
      <c r="BA447" s="180"/>
      <c r="BB447" s="180"/>
      <c r="BC447" s="180"/>
      <c r="BD447" s="180"/>
      <c r="BE447" s="180"/>
      <c r="BF447" s="180"/>
      <c r="BG447" s="180"/>
      <c r="BH447" s="180"/>
      <c r="BI447" s="180"/>
      <c r="BJ447" s="180"/>
      <c r="BK447" s="180"/>
      <c r="BL447" s="180"/>
      <c r="BM447" s="180"/>
      <c r="BN447" s="180"/>
      <c r="BO447" s="180"/>
      <c r="BP447" s="180"/>
      <c r="BQ447" s="180"/>
      <c r="BR447" s="180"/>
      <c r="BS447" s="180"/>
      <c r="BT447" s="180"/>
      <c r="BU447" s="180"/>
      <c r="BV447" s="180"/>
      <c r="BW447" s="180"/>
      <c r="BX447" s="180"/>
      <c r="BY447" s="180"/>
      <c r="BZ447" s="180"/>
      <c r="CA447" s="180"/>
      <c r="CB447" s="180"/>
      <c r="CC447" s="180"/>
      <c r="CD447" s="180"/>
      <c r="CE447" s="180"/>
      <c r="CF447" s="180"/>
      <c r="CG447" s="180"/>
    </row>
    <row r="448" spans="2:85" s="28" customFormat="1" x14ac:dyDescent="0.35">
      <c r="B448" s="8"/>
      <c r="C448" s="8"/>
      <c r="D448" s="8"/>
      <c r="E448" s="8"/>
      <c r="F448" s="8"/>
      <c r="G448" s="8"/>
      <c r="H448" s="8"/>
      <c r="I448" s="8"/>
      <c r="J448" s="8"/>
      <c r="K448" s="8"/>
      <c r="L448" s="8"/>
      <c r="M448" s="8"/>
      <c r="N448" s="8"/>
      <c r="O448" s="8"/>
      <c r="P448" s="8"/>
      <c r="Q448" s="8"/>
      <c r="R448" s="8"/>
      <c r="S448" s="8"/>
      <c r="T448" s="8"/>
      <c r="U448" s="8"/>
      <c r="V448" s="8"/>
      <c r="W448" s="8"/>
      <c r="AB448" s="180"/>
      <c r="AC448" s="180"/>
      <c r="AD448" s="180"/>
      <c r="AE448" s="180"/>
      <c r="AF448" s="180"/>
      <c r="AG448" s="180"/>
      <c r="AH448" s="180"/>
      <c r="AI448" s="180"/>
      <c r="AJ448" s="180"/>
      <c r="AK448" s="180"/>
      <c r="AL448" s="180"/>
      <c r="AM448" s="180"/>
      <c r="AN448" s="180"/>
      <c r="AO448" s="180"/>
      <c r="AP448" s="180"/>
      <c r="AQ448" s="180"/>
      <c r="AR448" s="180"/>
      <c r="AS448" s="180"/>
      <c r="AT448" s="180"/>
      <c r="AU448" s="180"/>
      <c r="AV448" s="180"/>
      <c r="AW448" s="180"/>
      <c r="AX448" s="180"/>
      <c r="AY448" s="180"/>
      <c r="AZ448" s="180"/>
      <c r="BA448" s="180"/>
      <c r="BB448" s="180"/>
      <c r="BC448" s="180"/>
      <c r="BD448" s="180"/>
      <c r="BE448" s="180"/>
      <c r="BF448" s="180"/>
      <c r="BG448" s="180"/>
      <c r="BH448" s="180"/>
      <c r="BI448" s="180"/>
      <c r="BJ448" s="180"/>
      <c r="BK448" s="180"/>
      <c r="BL448" s="180"/>
      <c r="BM448" s="180"/>
      <c r="BN448" s="180"/>
      <c r="BO448" s="180"/>
      <c r="BP448" s="180"/>
      <c r="BQ448" s="180"/>
      <c r="BR448" s="180"/>
      <c r="BS448" s="180"/>
      <c r="BT448" s="180"/>
      <c r="BU448" s="180"/>
      <c r="BV448" s="180"/>
      <c r="BW448" s="180"/>
      <c r="BX448" s="180"/>
      <c r="BY448" s="180"/>
      <c r="BZ448" s="180"/>
      <c r="CA448" s="180"/>
      <c r="CB448" s="180"/>
      <c r="CC448" s="180"/>
      <c r="CD448" s="180"/>
      <c r="CE448" s="180"/>
      <c r="CF448" s="180"/>
      <c r="CG448" s="180"/>
    </row>
    <row r="449" spans="2:85" s="28" customFormat="1" x14ac:dyDescent="0.35">
      <c r="B449" s="8"/>
      <c r="C449" s="8"/>
      <c r="D449" s="8"/>
      <c r="E449" s="8"/>
      <c r="F449" s="8"/>
      <c r="G449" s="8"/>
      <c r="H449" s="8"/>
      <c r="I449" s="8"/>
      <c r="J449" s="8"/>
      <c r="K449" s="8"/>
      <c r="L449" s="8"/>
      <c r="M449" s="8"/>
      <c r="N449" s="8"/>
      <c r="O449" s="8"/>
      <c r="P449" s="8"/>
      <c r="Q449" s="8"/>
      <c r="R449" s="8"/>
      <c r="S449" s="8"/>
      <c r="T449" s="8"/>
      <c r="U449" s="8"/>
      <c r="V449" s="8"/>
      <c r="W449" s="8"/>
      <c r="AB449" s="180"/>
      <c r="AC449" s="180"/>
      <c r="AD449" s="180"/>
      <c r="AE449" s="180"/>
      <c r="AF449" s="180"/>
      <c r="AG449" s="180"/>
      <c r="AH449" s="180"/>
      <c r="AI449" s="180"/>
      <c r="AJ449" s="180"/>
      <c r="AK449" s="180"/>
      <c r="AL449" s="180"/>
      <c r="AM449" s="180"/>
      <c r="AN449" s="180"/>
      <c r="AO449" s="180"/>
      <c r="AP449" s="180"/>
      <c r="AQ449" s="180"/>
      <c r="AR449" s="180"/>
      <c r="AS449" s="180"/>
      <c r="AT449" s="180"/>
      <c r="AU449" s="180"/>
      <c r="AV449" s="180"/>
      <c r="AW449" s="180"/>
      <c r="AX449" s="180"/>
      <c r="AY449" s="180"/>
      <c r="AZ449" s="180"/>
      <c r="BA449" s="180"/>
      <c r="BB449" s="180"/>
      <c r="BC449" s="180"/>
      <c r="BD449" s="180"/>
      <c r="BE449" s="180"/>
      <c r="BF449" s="180"/>
      <c r="BG449" s="180"/>
      <c r="BH449" s="180"/>
      <c r="BI449" s="180"/>
      <c r="BJ449" s="180"/>
      <c r="BK449" s="180"/>
      <c r="BL449" s="180"/>
      <c r="BM449" s="180"/>
      <c r="BN449" s="180"/>
      <c r="BO449" s="180"/>
      <c r="BP449" s="180"/>
      <c r="BQ449" s="180"/>
      <c r="BR449" s="180"/>
      <c r="BS449" s="180"/>
      <c r="BT449" s="180"/>
      <c r="BU449" s="180"/>
      <c r="BV449" s="180"/>
      <c r="BW449" s="180"/>
      <c r="BX449" s="180"/>
      <c r="BY449" s="180"/>
      <c r="BZ449" s="180"/>
      <c r="CA449" s="180"/>
      <c r="CB449" s="180"/>
      <c r="CC449" s="180"/>
      <c r="CD449" s="180"/>
      <c r="CE449" s="180"/>
      <c r="CF449" s="180"/>
      <c r="CG449" s="180"/>
    </row>
    <row r="450" spans="2:85" s="28" customFormat="1" x14ac:dyDescent="0.35">
      <c r="B450" s="8"/>
      <c r="C450" s="8"/>
      <c r="D450" s="8"/>
      <c r="E450" s="8"/>
      <c r="F450" s="8"/>
      <c r="G450" s="8"/>
      <c r="H450" s="8"/>
      <c r="I450" s="8"/>
      <c r="J450" s="8"/>
      <c r="K450" s="8"/>
      <c r="L450" s="8"/>
      <c r="M450" s="8"/>
      <c r="N450" s="8"/>
      <c r="O450" s="8"/>
      <c r="P450" s="8"/>
      <c r="Q450" s="8"/>
      <c r="R450" s="8"/>
      <c r="S450" s="8"/>
      <c r="T450" s="8"/>
      <c r="U450" s="8"/>
      <c r="V450" s="8"/>
      <c r="W450" s="8"/>
      <c r="AB450" s="180"/>
      <c r="AC450" s="180"/>
      <c r="AD450" s="180"/>
      <c r="AE450" s="180"/>
      <c r="AF450" s="180"/>
      <c r="AG450" s="180"/>
      <c r="AH450" s="180"/>
      <c r="AI450" s="180"/>
      <c r="AJ450" s="180"/>
      <c r="AK450" s="180"/>
      <c r="AL450" s="180"/>
      <c r="AM450" s="180"/>
      <c r="AN450" s="180"/>
      <c r="AO450" s="180"/>
      <c r="AP450" s="180"/>
      <c r="AQ450" s="180"/>
      <c r="AR450" s="180"/>
      <c r="AS450" s="180"/>
      <c r="AT450" s="180"/>
      <c r="AU450" s="180"/>
      <c r="AV450" s="180"/>
      <c r="AW450" s="180"/>
      <c r="AX450" s="180"/>
      <c r="AY450" s="180"/>
      <c r="AZ450" s="180"/>
      <c r="BA450" s="180"/>
      <c r="BB450" s="180"/>
      <c r="BC450" s="180"/>
      <c r="BD450" s="180"/>
      <c r="BE450" s="180"/>
      <c r="BF450" s="180"/>
      <c r="BG450" s="180"/>
      <c r="BH450" s="180"/>
      <c r="BI450" s="180"/>
      <c r="BJ450" s="180"/>
      <c r="BK450" s="180"/>
      <c r="BL450" s="180"/>
      <c r="BM450" s="180"/>
      <c r="BN450" s="180"/>
      <c r="BO450" s="180"/>
      <c r="BP450" s="180"/>
      <c r="BQ450" s="180"/>
      <c r="BR450" s="180"/>
      <c r="BS450" s="180"/>
      <c r="BT450" s="180"/>
      <c r="BU450" s="180"/>
      <c r="BV450" s="180"/>
      <c r="BW450" s="180"/>
      <c r="BX450" s="180"/>
      <c r="BY450" s="180"/>
      <c r="BZ450" s="180"/>
      <c r="CA450" s="180"/>
      <c r="CB450" s="180"/>
      <c r="CC450" s="180"/>
      <c r="CD450" s="180"/>
      <c r="CE450" s="180"/>
      <c r="CF450" s="180"/>
      <c r="CG450" s="180"/>
    </row>
    <row r="451" spans="2:85" s="28" customFormat="1" x14ac:dyDescent="0.35">
      <c r="B451" s="8"/>
      <c r="C451" s="8"/>
      <c r="D451" s="8"/>
      <c r="E451" s="8"/>
      <c r="F451" s="8"/>
      <c r="G451" s="8"/>
      <c r="H451" s="8"/>
      <c r="I451" s="8"/>
      <c r="J451" s="8"/>
      <c r="K451" s="8"/>
      <c r="L451" s="8"/>
      <c r="M451" s="8"/>
      <c r="N451" s="8"/>
      <c r="O451" s="8"/>
      <c r="P451" s="8"/>
      <c r="Q451" s="8"/>
      <c r="R451" s="8"/>
      <c r="S451" s="8"/>
      <c r="T451" s="8"/>
      <c r="U451" s="8"/>
      <c r="V451" s="8"/>
      <c r="W451" s="8"/>
      <c r="AB451" s="180"/>
      <c r="AC451" s="180"/>
      <c r="AD451" s="180"/>
      <c r="AE451" s="180"/>
      <c r="AF451" s="180"/>
      <c r="AG451" s="180"/>
      <c r="AH451" s="180"/>
      <c r="AI451" s="180"/>
      <c r="AJ451" s="180"/>
      <c r="AK451" s="180"/>
      <c r="AL451" s="180"/>
      <c r="AM451" s="180"/>
      <c r="AN451" s="180"/>
      <c r="AO451" s="180"/>
      <c r="AP451" s="180"/>
      <c r="AQ451" s="180"/>
      <c r="AR451" s="180"/>
      <c r="AS451" s="180"/>
      <c r="AT451" s="180"/>
      <c r="AU451" s="180"/>
      <c r="AV451" s="180"/>
      <c r="AW451" s="180"/>
      <c r="AX451" s="180"/>
      <c r="AY451" s="180"/>
      <c r="AZ451" s="180"/>
      <c r="BA451" s="180"/>
      <c r="BB451" s="180"/>
      <c r="BC451" s="180"/>
      <c r="BD451" s="180"/>
      <c r="BE451" s="180"/>
      <c r="BF451" s="180"/>
      <c r="BG451" s="180"/>
      <c r="BH451" s="180"/>
      <c r="BI451" s="180"/>
      <c r="BJ451" s="180"/>
      <c r="BK451" s="180"/>
      <c r="BL451" s="180"/>
      <c r="BM451" s="180"/>
      <c r="BN451" s="180"/>
      <c r="BO451" s="180"/>
      <c r="BP451" s="180"/>
      <c r="BQ451" s="180"/>
      <c r="BR451" s="180"/>
      <c r="BS451" s="180"/>
      <c r="BT451" s="180"/>
      <c r="BU451" s="180"/>
      <c r="BV451" s="180"/>
      <c r="BW451" s="180"/>
      <c r="BX451" s="180"/>
      <c r="BY451" s="180"/>
      <c r="BZ451" s="180"/>
      <c r="CA451" s="180"/>
      <c r="CB451" s="180"/>
      <c r="CC451" s="180"/>
      <c r="CD451" s="180"/>
      <c r="CE451" s="180"/>
      <c r="CF451" s="180"/>
      <c r="CG451" s="180"/>
    </row>
    <row r="452" spans="2:85" s="28" customFormat="1" x14ac:dyDescent="0.35">
      <c r="B452" s="8"/>
      <c r="C452" s="8"/>
      <c r="D452" s="8"/>
      <c r="E452" s="8"/>
      <c r="F452" s="8"/>
      <c r="G452" s="8"/>
      <c r="H452" s="8"/>
      <c r="I452" s="8"/>
      <c r="J452" s="8"/>
      <c r="K452" s="8"/>
      <c r="L452" s="8"/>
      <c r="M452" s="8"/>
      <c r="N452" s="8"/>
      <c r="O452" s="8"/>
      <c r="P452" s="8"/>
      <c r="Q452" s="8"/>
      <c r="R452" s="8"/>
      <c r="S452" s="8"/>
      <c r="T452" s="8"/>
      <c r="U452" s="8"/>
      <c r="V452" s="8"/>
      <c r="W452" s="8"/>
      <c r="AB452" s="180"/>
      <c r="AC452" s="180"/>
      <c r="AD452" s="180"/>
      <c r="AE452" s="180"/>
      <c r="AF452" s="180"/>
      <c r="AG452" s="180"/>
      <c r="AH452" s="180"/>
      <c r="AI452" s="180"/>
      <c r="AJ452" s="180"/>
      <c r="AK452" s="180"/>
      <c r="AL452" s="180"/>
      <c r="AM452" s="180"/>
      <c r="AN452" s="180"/>
      <c r="AO452" s="180"/>
      <c r="AP452" s="180"/>
      <c r="AQ452" s="180"/>
      <c r="AR452" s="180"/>
      <c r="AS452" s="180"/>
      <c r="AT452" s="180"/>
      <c r="AU452" s="180"/>
      <c r="AV452" s="180"/>
      <c r="AW452" s="180"/>
      <c r="AX452" s="180"/>
      <c r="AY452" s="180"/>
      <c r="AZ452" s="180"/>
      <c r="BA452" s="180"/>
      <c r="BB452" s="180"/>
      <c r="BC452" s="180"/>
      <c r="BD452" s="180"/>
      <c r="BE452" s="180"/>
      <c r="BF452" s="180"/>
      <c r="BG452" s="180"/>
      <c r="BH452" s="180"/>
      <c r="BI452" s="180"/>
      <c r="BJ452" s="180"/>
      <c r="BK452" s="180"/>
      <c r="BL452" s="180"/>
      <c r="BM452" s="180"/>
      <c r="BN452" s="180"/>
      <c r="BO452" s="180"/>
      <c r="BP452" s="180"/>
      <c r="BQ452" s="180"/>
      <c r="BR452" s="180"/>
      <c r="BS452" s="180"/>
      <c r="BT452" s="180"/>
      <c r="BU452" s="180"/>
      <c r="BV452" s="180"/>
      <c r="BW452" s="180"/>
      <c r="BX452" s="180"/>
      <c r="BY452" s="180"/>
      <c r="BZ452" s="180"/>
      <c r="CA452" s="180"/>
      <c r="CB452" s="180"/>
      <c r="CC452" s="180"/>
      <c r="CD452" s="180"/>
      <c r="CE452" s="180"/>
      <c r="CF452" s="180"/>
      <c r="CG452" s="180"/>
    </row>
    <row r="453" spans="2:85" s="28" customFormat="1" x14ac:dyDescent="0.35">
      <c r="B453" s="8"/>
      <c r="C453" s="8"/>
      <c r="D453" s="8"/>
      <c r="E453" s="8"/>
      <c r="F453" s="8"/>
      <c r="G453" s="8"/>
      <c r="H453" s="8"/>
      <c r="I453" s="8"/>
      <c r="J453" s="8"/>
      <c r="K453" s="8"/>
      <c r="L453" s="8"/>
      <c r="M453" s="8"/>
      <c r="N453" s="8"/>
      <c r="O453" s="8"/>
      <c r="P453" s="8"/>
      <c r="Q453" s="8"/>
      <c r="R453" s="8"/>
      <c r="S453" s="8"/>
      <c r="T453" s="8"/>
      <c r="U453" s="8"/>
      <c r="V453" s="8"/>
      <c r="W453" s="8"/>
      <c r="AB453" s="180"/>
      <c r="AC453" s="180"/>
      <c r="AD453" s="180"/>
      <c r="AE453" s="180"/>
      <c r="AF453" s="180"/>
      <c r="AG453" s="180"/>
      <c r="AH453" s="180"/>
      <c r="AI453" s="180"/>
      <c r="AJ453" s="180"/>
      <c r="AK453" s="180"/>
      <c r="AL453" s="180"/>
      <c r="AM453" s="180"/>
      <c r="AN453" s="180"/>
      <c r="AO453" s="180"/>
      <c r="AP453" s="180"/>
      <c r="AQ453" s="180"/>
      <c r="AR453" s="180"/>
      <c r="AS453" s="180"/>
      <c r="AT453" s="180"/>
      <c r="AU453" s="180"/>
      <c r="AV453" s="180"/>
      <c r="AW453" s="180"/>
      <c r="AX453" s="180"/>
      <c r="AY453" s="180"/>
      <c r="AZ453" s="180"/>
      <c r="BA453" s="180"/>
      <c r="BB453" s="180"/>
      <c r="BC453" s="180"/>
      <c r="BD453" s="180"/>
      <c r="BE453" s="180"/>
      <c r="BF453" s="180"/>
      <c r="BG453" s="180"/>
      <c r="BH453" s="180"/>
      <c r="BI453" s="180"/>
      <c r="BJ453" s="180"/>
      <c r="BK453" s="180"/>
      <c r="BL453" s="180"/>
      <c r="BM453" s="180"/>
      <c r="BN453" s="180"/>
      <c r="BO453" s="180"/>
      <c r="BP453" s="180"/>
      <c r="BQ453" s="180"/>
      <c r="BR453" s="180"/>
      <c r="BS453" s="180"/>
      <c r="BT453" s="180"/>
      <c r="BU453" s="180"/>
      <c r="BV453" s="180"/>
      <c r="BW453" s="180"/>
      <c r="BX453" s="180"/>
      <c r="BY453" s="180"/>
      <c r="BZ453" s="180"/>
      <c r="CA453" s="180"/>
      <c r="CB453" s="180"/>
      <c r="CC453" s="180"/>
      <c r="CD453" s="180"/>
      <c r="CE453" s="180"/>
      <c r="CF453" s="180"/>
      <c r="CG453" s="180"/>
    </row>
    <row r="454" spans="2:85" s="28" customFormat="1" x14ac:dyDescent="0.35">
      <c r="B454" s="8"/>
      <c r="C454" s="8"/>
      <c r="D454" s="8"/>
      <c r="E454" s="8"/>
      <c r="F454" s="8"/>
      <c r="G454" s="8"/>
      <c r="H454" s="8"/>
      <c r="I454" s="8"/>
      <c r="J454" s="8"/>
      <c r="K454" s="8"/>
      <c r="L454" s="8"/>
      <c r="M454" s="8"/>
      <c r="N454" s="8"/>
      <c r="O454" s="8"/>
      <c r="P454" s="8"/>
      <c r="Q454" s="8"/>
      <c r="R454" s="8"/>
      <c r="S454" s="8"/>
      <c r="T454" s="8"/>
      <c r="U454" s="8"/>
      <c r="V454" s="8"/>
      <c r="W454" s="8"/>
      <c r="AB454" s="180"/>
      <c r="AC454" s="180"/>
      <c r="AD454" s="180"/>
      <c r="AE454" s="180"/>
      <c r="AF454" s="180"/>
      <c r="AG454" s="180"/>
      <c r="AH454" s="180"/>
      <c r="AI454" s="180"/>
      <c r="AJ454" s="180"/>
      <c r="AK454" s="180"/>
      <c r="AL454" s="180"/>
      <c r="AM454" s="180"/>
      <c r="AN454" s="180"/>
      <c r="AO454" s="180"/>
      <c r="AP454" s="180"/>
      <c r="AQ454" s="180"/>
      <c r="AR454" s="180"/>
      <c r="AS454" s="180"/>
      <c r="AT454" s="180"/>
      <c r="AU454" s="180"/>
      <c r="AV454" s="180"/>
      <c r="AW454" s="180"/>
      <c r="AX454" s="180"/>
      <c r="AY454" s="180"/>
      <c r="AZ454" s="180"/>
      <c r="BA454" s="180"/>
      <c r="BB454" s="180"/>
      <c r="BC454" s="180"/>
      <c r="BD454" s="180"/>
      <c r="BE454" s="180"/>
      <c r="BF454" s="180"/>
      <c r="BG454" s="180"/>
      <c r="BH454" s="180"/>
      <c r="BI454" s="180"/>
      <c r="BJ454" s="180"/>
      <c r="BK454" s="180"/>
      <c r="BL454" s="180"/>
      <c r="BM454" s="180"/>
      <c r="BN454" s="180"/>
      <c r="BO454" s="180"/>
      <c r="BP454" s="180"/>
      <c r="BQ454" s="180"/>
      <c r="BR454" s="180"/>
      <c r="BS454" s="180"/>
      <c r="BT454" s="180"/>
      <c r="BU454" s="180"/>
      <c r="BV454" s="180"/>
      <c r="BW454" s="180"/>
      <c r="BX454" s="180"/>
      <c r="BY454" s="180"/>
      <c r="BZ454" s="180"/>
      <c r="CA454" s="180"/>
      <c r="CB454" s="180"/>
      <c r="CC454" s="180"/>
      <c r="CD454" s="180"/>
      <c r="CE454" s="180"/>
      <c r="CF454" s="180"/>
      <c r="CG454" s="180"/>
    </row>
    <row r="455" spans="2:85" s="28" customFormat="1" x14ac:dyDescent="0.35">
      <c r="B455" s="8"/>
      <c r="C455" s="8"/>
      <c r="D455" s="8"/>
      <c r="E455" s="8"/>
      <c r="F455" s="8"/>
      <c r="G455" s="8"/>
      <c r="H455" s="8"/>
      <c r="I455" s="8"/>
      <c r="J455" s="8"/>
      <c r="K455" s="8"/>
      <c r="L455" s="8"/>
      <c r="M455" s="8"/>
      <c r="N455" s="8"/>
      <c r="O455" s="8"/>
      <c r="P455" s="8"/>
      <c r="Q455" s="8"/>
      <c r="R455" s="8"/>
      <c r="S455" s="8"/>
      <c r="T455" s="8"/>
      <c r="U455" s="8"/>
      <c r="V455" s="8"/>
      <c r="W455" s="8"/>
      <c r="AB455" s="180"/>
      <c r="AC455" s="180"/>
      <c r="AD455" s="180"/>
      <c r="AE455" s="180"/>
      <c r="AF455" s="180"/>
      <c r="AG455" s="180"/>
      <c r="AH455" s="180"/>
      <c r="AI455" s="180"/>
      <c r="AJ455" s="180"/>
      <c r="AK455" s="180"/>
      <c r="AL455" s="180"/>
      <c r="AM455" s="180"/>
      <c r="AN455" s="180"/>
      <c r="AO455" s="180"/>
      <c r="AP455" s="180"/>
      <c r="AQ455" s="180"/>
      <c r="AR455" s="180"/>
      <c r="AS455" s="180"/>
      <c r="AT455" s="180"/>
      <c r="AU455" s="180"/>
      <c r="AV455" s="180"/>
      <c r="AW455" s="180"/>
      <c r="AX455" s="180"/>
      <c r="AY455" s="180"/>
      <c r="AZ455" s="180"/>
      <c r="BA455" s="180"/>
      <c r="BB455" s="180"/>
      <c r="BC455" s="180"/>
      <c r="BD455" s="180"/>
      <c r="BE455" s="180"/>
      <c r="BF455" s="180"/>
      <c r="BG455" s="180"/>
      <c r="BH455" s="180"/>
      <c r="BI455" s="180"/>
      <c r="BJ455" s="180"/>
      <c r="BK455" s="180"/>
      <c r="BL455" s="180"/>
      <c r="BM455" s="180"/>
      <c r="BN455" s="180"/>
      <c r="BO455" s="180"/>
      <c r="BP455" s="180"/>
      <c r="BQ455" s="180"/>
      <c r="BR455" s="180"/>
      <c r="BS455" s="180"/>
      <c r="BT455" s="180"/>
      <c r="BU455" s="180"/>
      <c r="BV455" s="180"/>
      <c r="BW455" s="180"/>
      <c r="BX455" s="180"/>
      <c r="BY455" s="180"/>
      <c r="BZ455" s="180"/>
      <c r="CA455" s="180"/>
      <c r="CB455" s="180"/>
      <c r="CC455" s="180"/>
      <c r="CD455" s="180"/>
      <c r="CE455" s="180"/>
      <c r="CF455" s="180"/>
      <c r="CG455" s="180"/>
    </row>
    <row r="456" spans="2:85" s="28" customFormat="1" x14ac:dyDescent="0.35">
      <c r="B456" s="8"/>
      <c r="C456" s="8"/>
      <c r="D456" s="8"/>
      <c r="E456" s="8"/>
      <c r="F456" s="8"/>
      <c r="G456" s="8"/>
      <c r="H456" s="8"/>
      <c r="I456" s="8"/>
      <c r="J456" s="8"/>
      <c r="K456" s="8"/>
      <c r="L456" s="8"/>
      <c r="M456" s="8"/>
      <c r="N456" s="8"/>
      <c r="O456" s="8"/>
      <c r="P456" s="8"/>
      <c r="Q456" s="8"/>
      <c r="R456" s="8"/>
      <c r="S456" s="8"/>
      <c r="T456" s="8"/>
      <c r="U456" s="8"/>
      <c r="V456" s="8"/>
      <c r="W456" s="8"/>
      <c r="AB456" s="180"/>
      <c r="AC456" s="180"/>
      <c r="AD456" s="180"/>
      <c r="AE456" s="180"/>
      <c r="AF456" s="180"/>
      <c r="AG456" s="180"/>
      <c r="AH456" s="180"/>
      <c r="AI456" s="180"/>
      <c r="AJ456" s="180"/>
      <c r="AK456" s="180"/>
      <c r="AL456" s="180"/>
      <c r="AM456" s="180"/>
      <c r="AN456" s="180"/>
      <c r="AO456" s="180"/>
      <c r="AP456" s="180"/>
      <c r="AQ456" s="180"/>
      <c r="AR456" s="180"/>
      <c r="AS456" s="180"/>
      <c r="AT456" s="180"/>
      <c r="AU456" s="180"/>
      <c r="AV456" s="180"/>
      <c r="AW456" s="180"/>
      <c r="AX456" s="180"/>
      <c r="AY456" s="180"/>
      <c r="AZ456" s="180"/>
      <c r="BA456" s="180"/>
      <c r="BB456" s="180"/>
      <c r="BC456" s="180"/>
      <c r="BD456" s="180"/>
      <c r="BE456" s="180"/>
      <c r="BF456" s="180"/>
      <c r="BG456" s="180"/>
      <c r="BH456" s="180"/>
      <c r="BI456" s="180"/>
      <c r="BJ456" s="180"/>
      <c r="BK456" s="180"/>
      <c r="BL456" s="180"/>
      <c r="BM456" s="180"/>
      <c r="BN456" s="180"/>
      <c r="BO456" s="180"/>
      <c r="BP456" s="180"/>
      <c r="BQ456" s="180"/>
      <c r="BR456" s="180"/>
      <c r="BS456" s="180"/>
      <c r="BT456" s="180"/>
      <c r="BU456" s="180"/>
      <c r="BV456" s="180"/>
      <c r="BW456" s="180"/>
      <c r="BX456" s="180"/>
      <c r="BY456" s="180"/>
      <c r="BZ456" s="180"/>
      <c r="CA456" s="180"/>
      <c r="CB456" s="180"/>
      <c r="CC456" s="180"/>
      <c r="CD456" s="180"/>
      <c r="CE456" s="180"/>
      <c r="CF456" s="180"/>
      <c r="CG456" s="180"/>
    </row>
    <row r="457" spans="2:85" s="28" customFormat="1" x14ac:dyDescent="0.35">
      <c r="B457" s="8"/>
      <c r="C457" s="8"/>
      <c r="D457" s="8"/>
      <c r="E457" s="8"/>
      <c r="F457" s="8"/>
      <c r="G457" s="8"/>
      <c r="H457" s="8"/>
      <c r="I457" s="8"/>
      <c r="J457" s="8"/>
      <c r="K457" s="8"/>
      <c r="L457" s="8"/>
      <c r="M457" s="8"/>
      <c r="N457" s="8"/>
      <c r="O457" s="8"/>
      <c r="P457" s="8"/>
      <c r="Q457" s="8"/>
      <c r="R457" s="8"/>
      <c r="S457" s="8"/>
      <c r="T457" s="8"/>
      <c r="U457" s="8"/>
      <c r="V457" s="8"/>
      <c r="W457" s="8"/>
      <c r="AB457" s="180"/>
      <c r="AC457" s="180"/>
      <c r="AD457" s="180"/>
      <c r="AE457" s="180"/>
      <c r="AF457" s="180"/>
      <c r="AG457" s="180"/>
      <c r="AH457" s="180"/>
      <c r="AI457" s="180"/>
      <c r="AJ457" s="180"/>
      <c r="AK457" s="180"/>
      <c r="AL457" s="180"/>
      <c r="AM457" s="180"/>
      <c r="AN457" s="180"/>
      <c r="AO457" s="180"/>
      <c r="AP457" s="180"/>
      <c r="AQ457" s="180"/>
      <c r="AR457" s="180"/>
      <c r="AS457" s="180"/>
      <c r="AT457" s="180"/>
      <c r="AU457" s="180"/>
      <c r="AV457" s="180"/>
      <c r="AW457" s="180"/>
      <c r="AX457" s="180"/>
      <c r="AY457" s="180"/>
      <c r="AZ457" s="180"/>
      <c r="BA457" s="180"/>
      <c r="BB457" s="180"/>
      <c r="BC457" s="180"/>
      <c r="BD457" s="180"/>
      <c r="BE457" s="180"/>
      <c r="BF457" s="180"/>
      <c r="BG457" s="180"/>
      <c r="BH457" s="180"/>
      <c r="BI457" s="180"/>
      <c r="BJ457" s="180"/>
      <c r="BK457" s="180"/>
      <c r="BL457" s="180"/>
      <c r="BM457" s="180"/>
      <c r="BN457" s="180"/>
      <c r="BO457" s="180"/>
      <c r="BP457" s="180"/>
      <c r="BQ457" s="180"/>
      <c r="BR457" s="180"/>
      <c r="BS457" s="180"/>
      <c r="BT457" s="180"/>
      <c r="BU457" s="180"/>
      <c r="BV457" s="180"/>
      <c r="BW457" s="180"/>
      <c r="BX457" s="180"/>
      <c r="BY457" s="180"/>
      <c r="BZ457" s="180"/>
      <c r="CA457" s="180"/>
      <c r="CB457" s="180"/>
      <c r="CC457" s="180"/>
      <c r="CD457" s="180"/>
      <c r="CE457" s="180"/>
      <c r="CF457" s="180"/>
      <c r="CG457" s="180"/>
    </row>
    <row r="458" spans="2:85" s="28" customFormat="1" x14ac:dyDescent="0.35">
      <c r="B458" s="8"/>
      <c r="C458" s="8"/>
      <c r="D458" s="8"/>
      <c r="E458" s="8"/>
      <c r="F458" s="8"/>
      <c r="G458" s="8"/>
      <c r="H458" s="8"/>
      <c r="I458" s="8"/>
      <c r="J458" s="8"/>
      <c r="K458" s="8"/>
      <c r="L458" s="8"/>
      <c r="M458" s="8"/>
      <c r="N458" s="8"/>
      <c r="O458" s="8"/>
      <c r="P458" s="8"/>
      <c r="Q458" s="8"/>
      <c r="R458" s="8"/>
      <c r="S458" s="8"/>
      <c r="T458" s="8"/>
      <c r="U458" s="8"/>
      <c r="V458" s="8"/>
      <c r="W458" s="8"/>
      <c r="AB458" s="180"/>
      <c r="AC458" s="180"/>
      <c r="AD458" s="180"/>
      <c r="AE458" s="180"/>
      <c r="AF458" s="180"/>
      <c r="AG458" s="180"/>
      <c r="AH458" s="180"/>
      <c r="AI458" s="180"/>
      <c r="AJ458" s="180"/>
      <c r="AK458" s="180"/>
      <c r="AL458" s="180"/>
      <c r="AM458" s="180"/>
      <c r="AN458" s="180"/>
      <c r="AO458" s="180"/>
      <c r="AP458" s="180"/>
      <c r="AQ458" s="180"/>
      <c r="AR458" s="180"/>
      <c r="AS458" s="180"/>
      <c r="AT458" s="180"/>
      <c r="AU458" s="180"/>
      <c r="AV458" s="180"/>
      <c r="AW458" s="180"/>
      <c r="AX458" s="180"/>
      <c r="AY458" s="180"/>
      <c r="AZ458" s="180"/>
      <c r="BA458" s="180"/>
      <c r="BB458" s="180"/>
      <c r="BC458" s="180"/>
      <c r="BD458" s="180"/>
      <c r="BE458" s="180"/>
      <c r="BF458" s="180"/>
      <c r="BG458" s="180"/>
      <c r="BH458" s="180"/>
      <c r="BI458" s="180"/>
      <c r="BJ458" s="180"/>
      <c r="BK458" s="180"/>
      <c r="BL458" s="180"/>
      <c r="BM458" s="180"/>
      <c r="BN458" s="180"/>
      <c r="BO458" s="180"/>
      <c r="BP458" s="180"/>
      <c r="BQ458" s="180"/>
      <c r="BR458" s="180"/>
      <c r="BS458" s="180"/>
      <c r="BT458" s="180"/>
      <c r="BU458" s="180"/>
      <c r="BV458" s="180"/>
      <c r="BW458" s="180"/>
      <c r="BX458" s="180"/>
      <c r="BY458" s="180"/>
      <c r="BZ458" s="180"/>
      <c r="CA458" s="180"/>
      <c r="CB458" s="180"/>
      <c r="CC458" s="180"/>
      <c r="CD458" s="180"/>
      <c r="CE458" s="180"/>
      <c r="CF458" s="180"/>
      <c r="CG458" s="180"/>
    </row>
    <row r="459" spans="2:85" s="28" customFormat="1" x14ac:dyDescent="0.35">
      <c r="B459" s="8"/>
      <c r="C459" s="8"/>
      <c r="D459" s="8"/>
      <c r="E459" s="8"/>
      <c r="F459" s="8"/>
      <c r="G459" s="8"/>
      <c r="H459" s="8"/>
      <c r="I459" s="8"/>
      <c r="J459" s="8"/>
      <c r="K459" s="8"/>
      <c r="L459" s="8"/>
      <c r="M459" s="8"/>
      <c r="N459" s="8"/>
      <c r="O459" s="8"/>
      <c r="P459" s="8"/>
      <c r="Q459" s="8"/>
      <c r="R459" s="8"/>
      <c r="S459" s="8"/>
      <c r="T459" s="8"/>
      <c r="U459" s="8"/>
      <c r="V459" s="8"/>
      <c r="W459" s="8"/>
      <c r="AB459" s="180"/>
      <c r="AC459" s="180"/>
      <c r="AD459" s="180"/>
      <c r="AE459" s="180"/>
      <c r="AF459" s="180"/>
      <c r="AG459" s="180"/>
      <c r="AH459" s="180"/>
      <c r="AI459" s="180"/>
      <c r="AJ459" s="180"/>
      <c r="AK459" s="180"/>
      <c r="AL459" s="180"/>
      <c r="AM459" s="180"/>
      <c r="AN459" s="180"/>
      <c r="AO459" s="180"/>
      <c r="AP459" s="180"/>
      <c r="AQ459" s="180"/>
      <c r="AR459" s="180"/>
      <c r="AS459" s="180"/>
      <c r="AT459" s="180"/>
      <c r="AU459" s="180"/>
      <c r="AV459" s="180"/>
      <c r="AW459" s="180"/>
      <c r="AX459" s="180"/>
      <c r="AY459" s="180"/>
      <c r="AZ459" s="180"/>
      <c r="BA459" s="180"/>
      <c r="BB459" s="180"/>
      <c r="BC459" s="180"/>
      <c r="BD459" s="180"/>
      <c r="BE459" s="180"/>
      <c r="BF459" s="180"/>
      <c r="BG459" s="180"/>
      <c r="BH459" s="180"/>
      <c r="BI459" s="180"/>
      <c r="BJ459" s="180"/>
      <c r="BK459" s="180"/>
      <c r="BL459" s="180"/>
      <c r="BM459" s="180"/>
      <c r="BN459" s="180"/>
      <c r="BO459" s="180"/>
      <c r="BP459" s="180"/>
      <c r="BQ459" s="180"/>
      <c r="BR459" s="180"/>
      <c r="BS459" s="180"/>
      <c r="BT459" s="180"/>
      <c r="BU459" s="180"/>
      <c r="BV459" s="180"/>
      <c r="BW459" s="180"/>
      <c r="BX459" s="180"/>
      <c r="BY459" s="180"/>
      <c r="BZ459" s="180"/>
      <c r="CA459" s="180"/>
      <c r="CB459" s="180"/>
      <c r="CC459" s="180"/>
      <c r="CD459" s="180"/>
      <c r="CE459" s="180"/>
      <c r="CF459" s="180"/>
      <c r="CG459" s="180"/>
    </row>
    <row r="460" spans="2:85" s="28" customFormat="1" x14ac:dyDescent="0.35">
      <c r="B460" s="8"/>
      <c r="C460" s="8"/>
      <c r="D460" s="8"/>
      <c r="E460" s="8"/>
      <c r="F460" s="8"/>
      <c r="G460" s="8"/>
      <c r="H460" s="8"/>
      <c r="I460" s="8"/>
      <c r="J460" s="8"/>
      <c r="K460" s="8"/>
      <c r="L460" s="8"/>
      <c r="M460" s="8"/>
      <c r="N460" s="8"/>
      <c r="O460" s="8"/>
      <c r="P460" s="8"/>
      <c r="Q460" s="8"/>
      <c r="R460" s="8"/>
      <c r="S460" s="8"/>
      <c r="T460" s="8"/>
      <c r="U460" s="8"/>
      <c r="V460" s="8"/>
      <c r="W460" s="8"/>
      <c r="AB460" s="180"/>
      <c r="AC460" s="180"/>
      <c r="AD460" s="180"/>
      <c r="AE460" s="180"/>
      <c r="AF460" s="180"/>
      <c r="AG460" s="180"/>
      <c r="AH460" s="180"/>
      <c r="AI460" s="180"/>
      <c r="AJ460" s="180"/>
      <c r="AK460" s="180"/>
      <c r="AL460" s="180"/>
      <c r="AM460" s="180"/>
      <c r="AN460" s="180"/>
      <c r="AO460" s="180"/>
      <c r="AP460" s="180"/>
      <c r="AQ460" s="180"/>
      <c r="AR460" s="180"/>
      <c r="AS460" s="180"/>
      <c r="AT460" s="180"/>
      <c r="AU460" s="180"/>
      <c r="AV460" s="180"/>
      <c r="AW460" s="180"/>
      <c r="AX460" s="180"/>
      <c r="AY460" s="180"/>
      <c r="AZ460" s="180"/>
      <c r="BA460" s="180"/>
      <c r="BB460" s="180"/>
      <c r="BC460" s="180"/>
      <c r="BD460" s="180"/>
      <c r="BE460" s="180"/>
      <c r="BF460" s="180"/>
      <c r="BG460" s="180"/>
      <c r="BH460" s="180"/>
      <c r="BI460" s="180"/>
      <c r="BJ460" s="180"/>
      <c r="BK460" s="180"/>
      <c r="BL460" s="180"/>
      <c r="BM460" s="180"/>
      <c r="BN460" s="180"/>
      <c r="BO460" s="180"/>
      <c r="BP460" s="180"/>
      <c r="BQ460" s="180"/>
      <c r="BR460" s="180"/>
      <c r="BS460" s="180"/>
      <c r="BT460" s="180"/>
      <c r="BU460" s="180"/>
      <c r="BV460" s="180"/>
      <c r="BW460" s="180"/>
      <c r="BX460" s="180"/>
      <c r="BY460" s="180"/>
      <c r="BZ460" s="180"/>
      <c r="CA460" s="180"/>
      <c r="CB460" s="180"/>
      <c r="CC460" s="180"/>
      <c r="CD460" s="180"/>
      <c r="CE460" s="180"/>
      <c r="CF460" s="180"/>
      <c r="CG460" s="180"/>
    </row>
    <row r="461" spans="2:85" s="28" customFormat="1" x14ac:dyDescent="0.35">
      <c r="B461" s="8"/>
      <c r="C461" s="8"/>
      <c r="D461" s="8"/>
      <c r="E461" s="8"/>
      <c r="F461" s="8"/>
      <c r="G461" s="8"/>
      <c r="H461" s="8"/>
      <c r="I461" s="8"/>
      <c r="J461" s="8"/>
      <c r="K461" s="8"/>
      <c r="L461" s="8"/>
      <c r="M461" s="8"/>
      <c r="N461" s="8"/>
      <c r="O461" s="8"/>
      <c r="P461" s="8"/>
      <c r="Q461" s="8"/>
      <c r="R461" s="8"/>
      <c r="S461" s="8"/>
      <c r="T461" s="8"/>
      <c r="U461" s="8"/>
      <c r="V461" s="8"/>
      <c r="W461" s="8"/>
      <c r="AB461" s="180"/>
      <c r="AC461" s="180"/>
      <c r="AD461" s="180"/>
      <c r="AE461" s="180"/>
      <c r="AF461" s="180"/>
      <c r="AG461" s="180"/>
      <c r="AH461" s="180"/>
      <c r="AI461" s="180"/>
      <c r="AJ461" s="180"/>
      <c r="AK461" s="180"/>
      <c r="AL461" s="180"/>
      <c r="AM461" s="180"/>
      <c r="AN461" s="180"/>
      <c r="AO461" s="180"/>
      <c r="AP461" s="180"/>
      <c r="AQ461" s="180"/>
      <c r="AR461" s="180"/>
      <c r="AS461" s="180"/>
      <c r="AT461" s="180"/>
      <c r="AU461" s="180"/>
      <c r="AV461" s="180"/>
      <c r="AW461" s="180"/>
      <c r="AX461" s="180"/>
      <c r="AY461" s="180"/>
      <c r="AZ461" s="180"/>
      <c r="BA461" s="180"/>
      <c r="BB461" s="180"/>
      <c r="BC461" s="180"/>
      <c r="BD461" s="180"/>
      <c r="BE461" s="180"/>
      <c r="BF461" s="180"/>
      <c r="BG461" s="180"/>
      <c r="BH461" s="180"/>
      <c r="BI461" s="180"/>
      <c r="BJ461" s="180"/>
      <c r="BK461" s="180"/>
      <c r="BL461" s="180"/>
      <c r="BM461" s="180"/>
      <c r="BN461" s="180"/>
      <c r="BO461" s="180"/>
      <c r="BP461" s="180"/>
      <c r="BQ461" s="180"/>
      <c r="BR461" s="180"/>
      <c r="BS461" s="180"/>
      <c r="BT461" s="180"/>
      <c r="BU461" s="180"/>
      <c r="BV461" s="180"/>
      <c r="BW461" s="180"/>
      <c r="BX461" s="180"/>
      <c r="BY461" s="180"/>
      <c r="BZ461" s="180"/>
      <c r="CA461" s="180"/>
      <c r="CB461" s="180"/>
      <c r="CC461" s="180"/>
      <c r="CD461" s="180"/>
      <c r="CE461" s="180"/>
      <c r="CF461" s="180"/>
      <c r="CG461" s="180"/>
    </row>
    <row r="462" spans="2:85" s="28" customFormat="1" x14ac:dyDescent="0.35">
      <c r="B462" s="8"/>
      <c r="C462" s="8"/>
      <c r="D462" s="8"/>
      <c r="E462" s="8"/>
      <c r="F462" s="8"/>
      <c r="G462" s="8"/>
      <c r="H462" s="8"/>
      <c r="I462" s="8"/>
      <c r="J462" s="8"/>
      <c r="K462" s="8"/>
      <c r="L462" s="8"/>
      <c r="M462" s="8"/>
      <c r="N462" s="8"/>
      <c r="O462" s="8"/>
      <c r="P462" s="8"/>
      <c r="Q462" s="8"/>
      <c r="R462" s="8"/>
      <c r="S462" s="8"/>
      <c r="T462" s="8"/>
      <c r="U462" s="8"/>
      <c r="V462" s="8"/>
      <c r="W462" s="8"/>
      <c r="AB462" s="180"/>
      <c r="AC462" s="180"/>
      <c r="AD462" s="180"/>
      <c r="AE462" s="180"/>
      <c r="AF462" s="180"/>
      <c r="AG462" s="180"/>
      <c r="AH462" s="180"/>
      <c r="AI462" s="180"/>
      <c r="AJ462" s="180"/>
      <c r="AK462" s="180"/>
      <c r="AL462" s="180"/>
      <c r="AM462" s="180"/>
      <c r="AN462" s="180"/>
      <c r="AO462" s="180"/>
      <c r="AP462" s="180"/>
      <c r="AQ462" s="180"/>
      <c r="AR462" s="180"/>
      <c r="AS462" s="180"/>
      <c r="AT462" s="180"/>
      <c r="AU462" s="180"/>
      <c r="AV462" s="180"/>
      <c r="AW462" s="180"/>
      <c r="AX462" s="180"/>
      <c r="AY462" s="180"/>
      <c r="AZ462" s="180"/>
      <c r="BA462" s="180"/>
      <c r="BB462" s="180"/>
      <c r="BC462" s="180"/>
      <c r="BD462" s="180"/>
      <c r="BE462" s="180"/>
      <c r="BF462" s="180"/>
      <c r="BG462" s="180"/>
      <c r="BH462" s="180"/>
      <c r="BI462" s="180"/>
      <c r="BJ462" s="180"/>
      <c r="BK462" s="180"/>
      <c r="BL462" s="180"/>
      <c r="BM462" s="180"/>
      <c r="BN462" s="180"/>
      <c r="BO462" s="180"/>
      <c r="BP462" s="180"/>
      <c r="BQ462" s="180"/>
      <c r="BR462" s="180"/>
      <c r="BS462" s="180"/>
      <c r="BT462" s="180"/>
      <c r="BU462" s="180"/>
      <c r="BV462" s="180"/>
      <c r="BW462" s="180"/>
      <c r="BX462" s="180"/>
      <c r="BY462" s="180"/>
      <c r="BZ462" s="180"/>
      <c r="CA462" s="180"/>
      <c r="CB462" s="180"/>
      <c r="CC462" s="180"/>
      <c r="CD462" s="180"/>
      <c r="CE462" s="180"/>
      <c r="CF462" s="180"/>
      <c r="CG462" s="180"/>
    </row>
    <row r="463" spans="2:85" s="28" customFormat="1" x14ac:dyDescent="0.35">
      <c r="B463" s="8"/>
      <c r="C463" s="8"/>
      <c r="D463" s="8"/>
      <c r="E463" s="8"/>
      <c r="F463" s="8"/>
      <c r="G463" s="8"/>
      <c r="H463" s="8"/>
      <c r="I463" s="8"/>
      <c r="J463" s="8"/>
      <c r="K463" s="8"/>
      <c r="L463" s="8"/>
      <c r="M463" s="8"/>
      <c r="N463" s="8"/>
      <c r="O463" s="8"/>
      <c r="P463" s="8"/>
      <c r="Q463" s="8"/>
      <c r="R463" s="8"/>
      <c r="S463" s="8"/>
      <c r="T463" s="8"/>
      <c r="U463" s="8"/>
      <c r="V463" s="8"/>
      <c r="W463" s="8"/>
      <c r="AB463" s="180"/>
      <c r="AC463" s="180"/>
      <c r="AD463" s="180"/>
      <c r="AE463" s="180"/>
      <c r="AF463" s="180"/>
      <c r="AG463" s="180"/>
      <c r="AH463" s="180"/>
      <c r="AI463" s="180"/>
      <c r="AJ463" s="180"/>
      <c r="AK463" s="180"/>
      <c r="AL463" s="180"/>
      <c r="AM463" s="180"/>
      <c r="AN463" s="180"/>
      <c r="AO463" s="180"/>
      <c r="AP463" s="180"/>
      <c r="AQ463" s="180"/>
      <c r="AR463" s="180"/>
      <c r="AS463" s="180"/>
      <c r="AT463" s="180"/>
      <c r="AU463" s="180"/>
      <c r="AV463" s="180"/>
      <c r="AW463" s="180"/>
      <c r="AX463" s="180"/>
      <c r="AY463" s="180"/>
      <c r="AZ463" s="180"/>
      <c r="BA463" s="180"/>
      <c r="BB463" s="180"/>
      <c r="BC463" s="180"/>
      <c r="BD463" s="180"/>
      <c r="BE463" s="180"/>
      <c r="BF463" s="180"/>
      <c r="BG463" s="180"/>
      <c r="BH463" s="180"/>
      <c r="BI463" s="180"/>
      <c r="BJ463" s="180"/>
      <c r="BK463" s="180"/>
      <c r="BL463" s="180"/>
      <c r="BM463" s="180"/>
      <c r="BN463" s="180"/>
      <c r="BO463" s="180"/>
      <c r="BP463" s="180"/>
      <c r="BQ463" s="180"/>
      <c r="BR463" s="180"/>
      <c r="BS463" s="180"/>
      <c r="BT463" s="180"/>
      <c r="BU463" s="180"/>
      <c r="BV463" s="180"/>
      <c r="BW463" s="180"/>
      <c r="BX463" s="180"/>
      <c r="BY463" s="180"/>
      <c r="BZ463" s="180"/>
      <c r="CA463" s="180"/>
      <c r="CB463" s="180"/>
      <c r="CC463" s="180"/>
      <c r="CD463" s="180"/>
      <c r="CE463" s="180"/>
      <c r="CF463" s="180"/>
      <c r="CG463" s="180"/>
    </row>
    <row r="464" spans="2:85" s="28" customFormat="1" x14ac:dyDescent="0.35">
      <c r="B464" s="8"/>
      <c r="C464" s="8"/>
      <c r="D464" s="8"/>
      <c r="E464" s="8"/>
      <c r="F464" s="8"/>
      <c r="G464" s="8"/>
      <c r="H464" s="8"/>
      <c r="I464" s="8"/>
      <c r="J464" s="8"/>
      <c r="K464" s="8"/>
      <c r="L464" s="8"/>
      <c r="M464" s="8"/>
      <c r="N464" s="8"/>
      <c r="O464" s="8"/>
      <c r="P464" s="8"/>
      <c r="Q464" s="8"/>
      <c r="R464" s="8"/>
      <c r="S464" s="8"/>
      <c r="T464" s="8"/>
      <c r="U464" s="8"/>
      <c r="V464" s="8"/>
      <c r="W464" s="8"/>
      <c r="AB464" s="180"/>
      <c r="AC464" s="180"/>
      <c r="AD464" s="180"/>
      <c r="AE464" s="180"/>
      <c r="AF464" s="180"/>
      <c r="AG464" s="180"/>
      <c r="AH464" s="180"/>
      <c r="AI464" s="180"/>
      <c r="AJ464" s="180"/>
      <c r="AK464" s="180"/>
      <c r="AL464" s="180"/>
      <c r="AM464" s="180"/>
      <c r="AN464" s="180"/>
      <c r="AO464" s="180"/>
      <c r="AP464" s="180"/>
      <c r="AQ464" s="180"/>
      <c r="AR464" s="180"/>
      <c r="AS464" s="180"/>
      <c r="AT464" s="180"/>
      <c r="AU464" s="180"/>
      <c r="AV464" s="180"/>
      <c r="AW464" s="180"/>
      <c r="AX464" s="180"/>
      <c r="AY464" s="180"/>
      <c r="AZ464" s="180"/>
      <c r="BA464" s="180"/>
      <c r="BB464" s="180"/>
      <c r="BC464" s="180"/>
      <c r="BD464" s="180"/>
      <c r="BE464" s="180"/>
      <c r="BF464" s="180"/>
      <c r="BG464" s="180"/>
      <c r="BH464" s="180"/>
      <c r="BI464" s="180"/>
      <c r="BJ464" s="180"/>
      <c r="BK464" s="180"/>
      <c r="BL464" s="180"/>
      <c r="BM464" s="180"/>
      <c r="BN464" s="180"/>
      <c r="BO464" s="180"/>
      <c r="BP464" s="180"/>
      <c r="BQ464" s="180"/>
      <c r="BR464" s="180"/>
      <c r="BS464" s="180"/>
      <c r="BT464" s="180"/>
      <c r="BU464" s="180"/>
      <c r="BV464" s="180"/>
      <c r="BW464" s="180"/>
      <c r="BX464" s="180"/>
      <c r="BY464" s="180"/>
      <c r="BZ464" s="180"/>
      <c r="CA464" s="180"/>
      <c r="CB464" s="180"/>
      <c r="CC464" s="180"/>
      <c r="CD464" s="180"/>
      <c r="CE464" s="180"/>
      <c r="CF464" s="180"/>
      <c r="CG464" s="180"/>
    </row>
    <row r="465" spans="2:85" s="28" customFormat="1" x14ac:dyDescent="0.35">
      <c r="B465" s="8"/>
      <c r="C465" s="8"/>
      <c r="D465" s="8"/>
      <c r="E465" s="8"/>
      <c r="F465" s="8"/>
      <c r="G465" s="8"/>
      <c r="H465" s="8"/>
      <c r="I465" s="8"/>
      <c r="J465" s="8"/>
      <c r="K465" s="8"/>
      <c r="L465" s="8"/>
      <c r="M465" s="8"/>
      <c r="N465" s="8"/>
      <c r="O465" s="8"/>
      <c r="P465" s="8"/>
      <c r="Q465" s="8"/>
      <c r="R465" s="8"/>
      <c r="S465" s="8"/>
      <c r="T465" s="8"/>
      <c r="U465" s="8"/>
      <c r="V465" s="8"/>
      <c r="W465" s="8"/>
      <c r="AB465" s="180"/>
      <c r="AC465" s="180"/>
      <c r="AD465" s="180"/>
      <c r="AE465" s="180"/>
      <c r="AF465" s="180"/>
      <c r="AG465" s="180"/>
      <c r="AH465" s="180"/>
      <c r="AI465" s="180"/>
      <c r="AJ465" s="180"/>
      <c r="AK465" s="180"/>
      <c r="AL465" s="180"/>
      <c r="AM465" s="180"/>
      <c r="AN465" s="180"/>
      <c r="AO465" s="180"/>
      <c r="AP465" s="180"/>
      <c r="AQ465" s="180"/>
      <c r="AR465" s="180"/>
      <c r="AS465" s="180"/>
      <c r="AT465" s="180"/>
      <c r="AU465" s="180"/>
      <c r="AV465" s="180"/>
      <c r="AW465" s="180"/>
      <c r="AX465" s="180"/>
      <c r="AY465" s="180"/>
      <c r="AZ465" s="180"/>
      <c r="BA465" s="180"/>
      <c r="BB465" s="180"/>
      <c r="BC465" s="180"/>
      <c r="BD465" s="180"/>
      <c r="BE465" s="180"/>
      <c r="BF465" s="180"/>
      <c r="BG465" s="180"/>
      <c r="BH465" s="180"/>
      <c r="BI465" s="180"/>
      <c r="BJ465" s="180"/>
      <c r="BK465" s="180"/>
      <c r="BL465" s="180"/>
      <c r="BM465" s="180"/>
      <c r="BN465" s="180"/>
      <c r="BO465" s="180"/>
      <c r="BP465" s="180"/>
      <c r="BQ465" s="180"/>
      <c r="BR465" s="180"/>
      <c r="BS465" s="180"/>
      <c r="BT465" s="180"/>
      <c r="BU465" s="180"/>
      <c r="BV465" s="180"/>
      <c r="BW465" s="180"/>
      <c r="BX465" s="180"/>
      <c r="BY465" s="180"/>
      <c r="BZ465" s="180"/>
      <c r="CA465" s="180"/>
      <c r="CB465" s="180"/>
      <c r="CC465" s="180"/>
      <c r="CD465" s="180"/>
      <c r="CE465" s="180"/>
      <c r="CF465" s="180"/>
      <c r="CG465" s="180"/>
    </row>
    <row r="466" spans="2:85" s="28" customFormat="1" x14ac:dyDescent="0.35">
      <c r="B466" s="8"/>
      <c r="C466" s="8"/>
      <c r="D466" s="8"/>
      <c r="E466" s="8"/>
      <c r="F466" s="8"/>
      <c r="G466" s="8"/>
      <c r="H466" s="8"/>
      <c r="I466" s="8"/>
      <c r="J466" s="8"/>
      <c r="K466" s="8"/>
      <c r="L466" s="8"/>
      <c r="M466" s="8"/>
      <c r="N466" s="8"/>
      <c r="O466" s="8"/>
      <c r="P466" s="8"/>
      <c r="Q466" s="8"/>
      <c r="R466" s="8"/>
      <c r="S466" s="8"/>
      <c r="T466" s="8"/>
      <c r="U466" s="8"/>
      <c r="V466" s="8"/>
      <c r="W466" s="8"/>
      <c r="AB466" s="180"/>
      <c r="AC466" s="180"/>
      <c r="AD466" s="180"/>
      <c r="AE466" s="180"/>
      <c r="AF466" s="180"/>
      <c r="AG466" s="180"/>
      <c r="AH466" s="180"/>
      <c r="AI466" s="180"/>
      <c r="AJ466" s="180"/>
      <c r="AK466" s="180"/>
      <c r="AL466" s="180"/>
      <c r="AM466" s="180"/>
      <c r="AN466" s="180"/>
      <c r="AO466" s="180"/>
      <c r="AP466" s="180"/>
      <c r="AQ466" s="180"/>
      <c r="AR466" s="180"/>
      <c r="AS466" s="180"/>
      <c r="AT466" s="180"/>
      <c r="AU466" s="180"/>
      <c r="AV466" s="180"/>
      <c r="AW466" s="180"/>
      <c r="AX466" s="180"/>
      <c r="AY466" s="180"/>
      <c r="AZ466" s="180"/>
      <c r="BA466" s="180"/>
      <c r="BB466" s="180"/>
      <c r="BC466" s="180"/>
      <c r="BD466" s="180"/>
      <c r="BE466" s="180"/>
      <c r="BF466" s="180"/>
      <c r="BG466" s="180"/>
      <c r="BH466" s="180"/>
      <c r="BI466" s="180"/>
      <c r="BJ466" s="180"/>
      <c r="BK466" s="180"/>
      <c r="BL466" s="180"/>
      <c r="BM466" s="180"/>
      <c r="BN466" s="180"/>
      <c r="BO466" s="180"/>
      <c r="BP466" s="180"/>
      <c r="BQ466" s="180"/>
      <c r="BR466" s="180"/>
      <c r="BS466" s="180"/>
      <c r="BT466" s="180"/>
      <c r="BU466" s="180"/>
      <c r="BV466" s="180"/>
      <c r="BW466" s="180"/>
      <c r="BX466" s="180"/>
      <c r="BY466" s="180"/>
      <c r="BZ466" s="180"/>
      <c r="CA466" s="180"/>
      <c r="CB466" s="180"/>
      <c r="CC466" s="180"/>
      <c r="CD466" s="180"/>
      <c r="CE466" s="180"/>
      <c r="CF466" s="180"/>
      <c r="CG466" s="180"/>
    </row>
    <row r="467" spans="2:85" s="28" customFormat="1" x14ac:dyDescent="0.35">
      <c r="B467" s="8"/>
      <c r="C467" s="8"/>
      <c r="D467" s="8"/>
      <c r="E467" s="8"/>
      <c r="F467" s="8"/>
      <c r="G467" s="8"/>
      <c r="H467" s="8"/>
      <c r="I467" s="8"/>
      <c r="J467" s="8"/>
      <c r="K467" s="8"/>
      <c r="L467" s="8"/>
      <c r="M467" s="8"/>
      <c r="N467" s="8"/>
      <c r="O467" s="8"/>
      <c r="P467" s="8"/>
      <c r="Q467" s="8"/>
      <c r="R467" s="8"/>
      <c r="S467" s="8"/>
      <c r="T467" s="8"/>
      <c r="U467" s="8"/>
      <c r="V467" s="8"/>
      <c r="W467" s="8"/>
      <c r="AB467" s="180"/>
      <c r="AC467" s="180"/>
      <c r="AD467" s="180"/>
      <c r="AE467" s="180"/>
      <c r="AF467" s="180"/>
      <c r="AG467" s="180"/>
      <c r="AH467" s="180"/>
      <c r="AI467" s="180"/>
      <c r="AJ467" s="180"/>
      <c r="AK467" s="180"/>
      <c r="AL467" s="180"/>
      <c r="AM467" s="180"/>
      <c r="AN467" s="180"/>
      <c r="AO467" s="180"/>
      <c r="AP467" s="180"/>
      <c r="AQ467" s="180"/>
      <c r="AR467" s="180"/>
      <c r="AS467" s="180"/>
      <c r="AT467" s="180"/>
      <c r="AU467" s="180"/>
      <c r="AV467" s="180"/>
      <c r="AW467" s="180"/>
      <c r="AX467" s="180"/>
      <c r="AY467" s="180"/>
      <c r="AZ467" s="180"/>
      <c r="BA467" s="180"/>
      <c r="BB467" s="180"/>
      <c r="BC467" s="180"/>
      <c r="BD467" s="180"/>
      <c r="BE467" s="180"/>
      <c r="BF467" s="180"/>
      <c r="BG467" s="180"/>
      <c r="BH467" s="180"/>
      <c r="BI467" s="180"/>
      <c r="BJ467" s="180"/>
      <c r="BK467" s="180"/>
      <c r="BL467" s="180"/>
      <c r="BM467" s="180"/>
      <c r="BN467" s="180"/>
      <c r="BO467" s="180"/>
      <c r="BP467" s="180"/>
      <c r="BQ467" s="180"/>
      <c r="BR467" s="180"/>
      <c r="BS467" s="180"/>
      <c r="BT467" s="180"/>
      <c r="BU467" s="180"/>
      <c r="BV467" s="180"/>
      <c r="BW467" s="180"/>
      <c r="BX467" s="180"/>
      <c r="BY467" s="180"/>
      <c r="BZ467" s="180"/>
      <c r="CA467" s="180"/>
      <c r="CB467" s="180"/>
      <c r="CC467" s="180"/>
      <c r="CD467" s="180"/>
      <c r="CE467" s="180"/>
      <c r="CF467" s="180"/>
      <c r="CG467" s="180"/>
    </row>
    <row r="468" spans="2:85" s="28" customFormat="1" x14ac:dyDescent="0.35">
      <c r="B468" s="8"/>
      <c r="C468" s="8"/>
      <c r="D468" s="8"/>
      <c r="E468" s="8"/>
      <c r="F468" s="8"/>
      <c r="G468" s="8"/>
      <c r="H468" s="8"/>
      <c r="I468" s="8"/>
      <c r="J468" s="8"/>
      <c r="K468" s="8"/>
      <c r="L468" s="8"/>
      <c r="M468" s="8"/>
      <c r="N468" s="8"/>
      <c r="O468" s="8"/>
      <c r="P468" s="8"/>
      <c r="Q468" s="8"/>
      <c r="R468" s="8"/>
      <c r="S468" s="8"/>
      <c r="T468" s="8"/>
      <c r="U468" s="8"/>
      <c r="V468" s="8"/>
      <c r="W468" s="8"/>
      <c r="AB468" s="180"/>
      <c r="AC468" s="180"/>
      <c r="AD468" s="180"/>
      <c r="AE468" s="180"/>
      <c r="AF468" s="180"/>
      <c r="AG468" s="180"/>
      <c r="AH468" s="180"/>
      <c r="AI468" s="180"/>
      <c r="AJ468" s="180"/>
      <c r="AK468" s="180"/>
      <c r="AL468" s="180"/>
      <c r="AM468" s="180"/>
      <c r="AN468" s="180"/>
      <c r="AO468" s="180"/>
      <c r="AP468" s="180"/>
      <c r="AQ468" s="180"/>
      <c r="AR468" s="180"/>
      <c r="AS468" s="180"/>
      <c r="AT468" s="180"/>
      <c r="AU468" s="180"/>
      <c r="AV468" s="180"/>
      <c r="AW468" s="180"/>
      <c r="AX468" s="180"/>
      <c r="AY468" s="180"/>
      <c r="AZ468" s="180"/>
      <c r="BA468" s="180"/>
      <c r="BB468" s="180"/>
      <c r="BC468" s="180"/>
      <c r="BD468" s="180"/>
      <c r="BE468" s="180"/>
      <c r="BF468" s="180"/>
      <c r="BG468" s="180"/>
      <c r="BH468" s="180"/>
      <c r="BI468" s="180"/>
      <c r="BJ468" s="180"/>
      <c r="BK468" s="180"/>
      <c r="BL468" s="180"/>
      <c r="BM468" s="180"/>
      <c r="BN468" s="180"/>
      <c r="BO468" s="180"/>
      <c r="BP468" s="180"/>
      <c r="BQ468" s="180"/>
      <c r="BR468" s="180"/>
      <c r="BS468" s="180"/>
      <c r="BT468" s="180"/>
      <c r="BU468" s="180"/>
      <c r="BV468" s="180"/>
      <c r="BW468" s="180"/>
      <c r="BX468" s="180"/>
      <c r="BY468" s="180"/>
      <c r="BZ468" s="180"/>
      <c r="CA468" s="180"/>
      <c r="CB468" s="180"/>
      <c r="CC468" s="180"/>
      <c r="CD468" s="180"/>
      <c r="CE468" s="180"/>
      <c r="CF468" s="180"/>
      <c r="CG468" s="180"/>
    </row>
    <row r="469" spans="2:85" s="28" customFormat="1" x14ac:dyDescent="0.35">
      <c r="B469" s="8"/>
      <c r="C469" s="8"/>
      <c r="D469" s="8"/>
      <c r="E469" s="8"/>
      <c r="F469" s="8"/>
      <c r="G469" s="8"/>
      <c r="H469" s="8"/>
      <c r="I469" s="8"/>
      <c r="J469" s="8"/>
      <c r="K469" s="8"/>
      <c r="L469" s="8"/>
      <c r="M469" s="8"/>
      <c r="N469" s="8"/>
      <c r="O469" s="8"/>
      <c r="P469" s="8"/>
      <c r="Q469" s="8"/>
      <c r="R469" s="8"/>
      <c r="S469" s="8"/>
      <c r="T469" s="8"/>
      <c r="U469" s="8"/>
      <c r="V469" s="8"/>
      <c r="W469" s="8"/>
      <c r="AB469" s="180"/>
      <c r="AC469" s="180"/>
      <c r="AD469" s="180"/>
      <c r="AE469" s="180"/>
      <c r="AF469" s="180"/>
      <c r="AG469" s="180"/>
      <c r="AH469" s="180"/>
      <c r="AI469" s="180"/>
      <c r="AJ469" s="180"/>
      <c r="AK469" s="180"/>
      <c r="AL469" s="180"/>
      <c r="AM469" s="180"/>
      <c r="AN469" s="180"/>
      <c r="AO469" s="180"/>
      <c r="AP469" s="180"/>
      <c r="AQ469" s="180"/>
      <c r="AR469" s="180"/>
      <c r="AS469" s="180"/>
      <c r="AT469" s="180"/>
      <c r="AU469" s="180"/>
      <c r="AV469" s="180"/>
      <c r="AW469" s="180"/>
      <c r="AX469" s="180"/>
      <c r="AY469" s="180"/>
      <c r="AZ469" s="180"/>
      <c r="BA469" s="180"/>
      <c r="BB469" s="180"/>
      <c r="BC469" s="180"/>
      <c r="BD469" s="180"/>
      <c r="BE469" s="180"/>
      <c r="BF469" s="180"/>
      <c r="BG469" s="180"/>
      <c r="BH469" s="180"/>
      <c r="BI469" s="180"/>
      <c r="BJ469" s="180"/>
      <c r="BK469" s="180"/>
      <c r="BL469" s="180"/>
      <c r="BM469" s="180"/>
      <c r="BN469" s="180"/>
      <c r="BO469" s="180"/>
      <c r="BP469" s="180"/>
      <c r="BQ469" s="180"/>
      <c r="BR469" s="180"/>
      <c r="BS469" s="180"/>
      <c r="BT469" s="180"/>
      <c r="BU469" s="180"/>
      <c r="BV469" s="180"/>
      <c r="BW469" s="180"/>
      <c r="BX469" s="180"/>
      <c r="BY469" s="180"/>
      <c r="BZ469" s="180"/>
      <c r="CA469" s="180"/>
      <c r="CB469" s="180"/>
      <c r="CC469" s="180"/>
      <c r="CD469" s="180"/>
      <c r="CE469" s="180"/>
      <c r="CF469" s="180"/>
      <c r="CG469" s="180"/>
    </row>
    <row r="470" spans="2:85" s="28" customFormat="1" x14ac:dyDescent="0.35">
      <c r="B470" s="8"/>
      <c r="C470" s="8"/>
      <c r="D470" s="8"/>
      <c r="E470" s="8"/>
      <c r="F470" s="8"/>
      <c r="G470" s="8"/>
      <c r="H470" s="8"/>
      <c r="I470" s="8"/>
      <c r="J470" s="8"/>
      <c r="K470" s="8"/>
      <c r="L470" s="8"/>
      <c r="M470" s="8"/>
      <c r="N470" s="8"/>
      <c r="O470" s="8"/>
      <c r="P470" s="8"/>
      <c r="Q470" s="8"/>
      <c r="R470" s="8"/>
      <c r="S470" s="8"/>
      <c r="T470" s="8"/>
      <c r="U470" s="8"/>
      <c r="V470" s="8"/>
      <c r="W470" s="8"/>
      <c r="AB470" s="180"/>
      <c r="AC470" s="180"/>
      <c r="AD470" s="180"/>
      <c r="AE470" s="180"/>
      <c r="AF470" s="180"/>
      <c r="AG470" s="180"/>
      <c r="AH470" s="180"/>
      <c r="AI470" s="180"/>
      <c r="AJ470" s="180"/>
      <c r="AK470" s="180"/>
      <c r="AL470" s="180"/>
      <c r="AM470" s="180"/>
      <c r="AN470" s="180"/>
      <c r="AO470" s="180"/>
      <c r="AP470" s="180"/>
      <c r="AQ470" s="180"/>
      <c r="AR470" s="180"/>
      <c r="AS470" s="180"/>
      <c r="AT470" s="180"/>
      <c r="AU470" s="180"/>
      <c r="AV470" s="180"/>
      <c r="AW470" s="180"/>
      <c r="AX470" s="180"/>
      <c r="AY470" s="180"/>
      <c r="AZ470" s="180"/>
      <c r="BA470" s="180"/>
      <c r="BB470" s="180"/>
      <c r="BC470" s="180"/>
      <c r="BD470" s="180"/>
      <c r="BE470" s="180"/>
      <c r="BF470" s="180"/>
      <c r="BG470" s="180"/>
      <c r="BH470" s="180"/>
      <c r="BI470" s="180"/>
      <c r="BJ470" s="180"/>
      <c r="BK470" s="180"/>
      <c r="BL470" s="180"/>
      <c r="BM470" s="180"/>
      <c r="BN470" s="180"/>
      <c r="BO470" s="180"/>
      <c r="BP470" s="180"/>
      <c r="BQ470" s="180"/>
      <c r="BR470" s="180"/>
      <c r="BS470" s="180"/>
      <c r="BT470" s="180"/>
      <c r="BU470" s="180"/>
      <c r="BV470" s="180"/>
      <c r="BW470" s="180"/>
      <c r="BX470" s="180"/>
      <c r="BY470" s="180"/>
      <c r="BZ470" s="180"/>
      <c r="CA470" s="180"/>
      <c r="CB470" s="180"/>
      <c r="CC470" s="180"/>
      <c r="CD470" s="180"/>
      <c r="CE470" s="180"/>
      <c r="CF470" s="180"/>
      <c r="CG470" s="180"/>
    </row>
    <row r="471" spans="2:85" s="28" customFormat="1" x14ac:dyDescent="0.35">
      <c r="B471" s="8"/>
      <c r="C471" s="8"/>
      <c r="D471" s="8"/>
      <c r="E471" s="8"/>
      <c r="F471" s="8"/>
      <c r="G471" s="8"/>
      <c r="H471" s="8"/>
      <c r="I471" s="8"/>
      <c r="J471" s="8"/>
      <c r="K471" s="8"/>
      <c r="L471" s="8"/>
      <c r="M471" s="8"/>
      <c r="N471" s="8"/>
      <c r="O471" s="8"/>
      <c r="P471" s="8"/>
      <c r="Q471" s="8"/>
      <c r="R471" s="8"/>
      <c r="S471" s="8"/>
      <c r="T471" s="8"/>
      <c r="U471" s="8"/>
      <c r="V471" s="8"/>
      <c r="W471" s="8"/>
      <c r="AB471" s="180"/>
      <c r="AC471" s="180"/>
      <c r="AD471" s="180"/>
      <c r="AE471" s="180"/>
      <c r="AF471" s="180"/>
      <c r="AG471" s="180"/>
      <c r="AH471" s="180"/>
      <c r="AI471" s="180"/>
      <c r="AJ471" s="180"/>
      <c r="AK471" s="180"/>
      <c r="AL471" s="180"/>
      <c r="AM471" s="180"/>
      <c r="AN471" s="180"/>
      <c r="AO471" s="180"/>
      <c r="AP471" s="180"/>
      <c r="AQ471" s="180"/>
      <c r="AR471" s="180"/>
      <c r="AS471" s="180"/>
      <c r="AT471" s="180"/>
      <c r="AU471" s="180"/>
      <c r="AV471" s="180"/>
      <c r="AW471" s="180"/>
      <c r="AX471" s="180"/>
      <c r="AY471" s="180"/>
      <c r="AZ471" s="180"/>
      <c r="BA471" s="180"/>
      <c r="BB471" s="180"/>
      <c r="BC471" s="180"/>
      <c r="BD471" s="180"/>
      <c r="BE471" s="180"/>
      <c r="BF471" s="180"/>
      <c r="BG471" s="180"/>
      <c r="BH471" s="180"/>
      <c r="BI471" s="180"/>
      <c r="BJ471" s="180"/>
      <c r="BK471" s="180"/>
      <c r="BL471" s="180"/>
      <c r="BM471" s="180"/>
      <c r="BN471" s="180"/>
      <c r="BO471" s="180"/>
      <c r="BP471" s="180"/>
      <c r="BQ471" s="180"/>
      <c r="BR471" s="180"/>
      <c r="BS471" s="180"/>
      <c r="BT471" s="180"/>
      <c r="BU471" s="180"/>
      <c r="BV471" s="180"/>
      <c r="BW471" s="180"/>
      <c r="BX471" s="180"/>
      <c r="BY471" s="180"/>
      <c r="BZ471" s="180"/>
      <c r="CA471" s="180"/>
      <c r="CB471" s="180"/>
      <c r="CC471" s="180"/>
      <c r="CD471" s="180"/>
      <c r="CE471" s="180"/>
      <c r="CF471" s="180"/>
      <c r="CG471" s="180"/>
    </row>
    <row r="472" spans="2:85" s="28" customFormat="1" x14ac:dyDescent="0.35">
      <c r="B472" s="8"/>
      <c r="C472" s="8"/>
      <c r="D472" s="8"/>
      <c r="E472" s="8"/>
      <c r="F472" s="8"/>
      <c r="G472" s="8"/>
      <c r="H472" s="8"/>
      <c r="I472" s="8"/>
      <c r="J472" s="8"/>
      <c r="K472" s="8"/>
      <c r="L472" s="8"/>
      <c r="M472" s="8"/>
      <c r="N472" s="8"/>
      <c r="O472" s="8"/>
      <c r="P472" s="8"/>
      <c r="Q472" s="8"/>
      <c r="R472" s="8"/>
      <c r="S472" s="8"/>
      <c r="T472" s="8"/>
      <c r="U472" s="8"/>
      <c r="V472" s="8"/>
      <c r="W472" s="8"/>
      <c r="AB472" s="180"/>
      <c r="AC472" s="180"/>
      <c r="AD472" s="180"/>
      <c r="AE472" s="180"/>
      <c r="AF472" s="180"/>
      <c r="AG472" s="180"/>
      <c r="AH472" s="180"/>
      <c r="AI472" s="180"/>
      <c r="AJ472" s="180"/>
      <c r="AK472" s="180"/>
      <c r="AL472" s="180"/>
      <c r="AM472" s="180"/>
      <c r="AN472" s="180"/>
      <c r="AO472" s="180"/>
      <c r="AP472" s="180"/>
      <c r="AQ472" s="180"/>
      <c r="AR472" s="180"/>
      <c r="AS472" s="180"/>
      <c r="AT472" s="180"/>
      <c r="AU472" s="180"/>
      <c r="AV472" s="180"/>
      <c r="AW472" s="180"/>
      <c r="AX472" s="180"/>
      <c r="AY472" s="180"/>
      <c r="AZ472" s="180"/>
      <c r="BA472" s="180"/>
      <c r="BB472" s="180"/>
      <c r="BC472" s="180"/>
      <c r="BD472" s="180"/>
      <c r="BE472" s="180"/>
      <c r="BF472" s="180"/>
      <c r="BG472" s="180"/>
      <c r="BH472" s="180"/>
      <c r="BI472" s="180"/>
      <c r="BJ472" s="180"/>
      <c r="BK472" s="180"/>
      <c r="BL472" s="180"/>
      <c r="BM472" s="180"/>
      <c r="BN472" s="180"/>
      <c r="BO472" s="180"/>
      <c r="BP472" s="180"/>
      <c r="BQ472" s="180"/>
      <c r="BR472" s="180"/>
      <c r="BS472" s="180"/>
      <c r="BT472" s="180"/>
      <c r="BU472" s="180"/>
      <c r="BV472" s="180"/>
      <c r="BW472" s="180"/>
      <c r="BX472" s="180"/>
      <c r="BY472" s="180"/>
      <c r="BZ472" s="180"/>
      <c r="CA472" s="180"/>
      <c r="CB472" s="180"/>
      <c r="CC472" s="180"/>
      <c r="CD472" s="180"/>
      <c r="CE472" s="180"/>
      <c r="CF472" s="180"/>
      <c r="CG472" s="180"/>
    </row>
    <row r="473" spans="2:85" s="28" customFormat="1" x14ac:dyDescent="0.35">
      <c r="B473" s="8"/>
      <c r="C473" s="8"/>
      <c r="D473" s="8"/>
      <c r="E473" s="8"/>
      <c r="F473" s="8"/>
      <c r="G473" s="8"/>
      <c r="H473" s="8"/>
      <c r="I473" s="8"/>
      <c r="J473" s="8"/>
      <c r="K473" s="8"/>
      <c r="L473" s="8"/>
      <c r="M473" s="8"/>
      <c r="N473" s="8"/>
      <c r="O473" s="8"/>
      <c r="P473" s="8"/>
      <c r="Q473" s="8"/>
      <c r="R473" s="8"/>
      <c r="S473" s="8"/>
      <c r="T473" s="8"/>
      <c r="U473" s="8"/>
      <c r="V473" s="8"/>
      <c r="W473" s="8"/>
      <c r="AB473" s="180"/>
      <c r="AC473" s="180"/>
      <c r="AD473" s="180"/>
      <c r="AE473" s="180"/>
      <c r="AF473" s="180"/>
      <c r="AG473" s="180"/>
      <c r="AH473" s="180"/>
      <c r="AI473" s="180"/>
      <c r="AJ473" s="180"/>
      <c r="AK473" s="180"/>
      <c r="AL473" s="180"/>
      <c r="AM473" s="180"/>
      <c r="AN473" s="180"/>
      <c r="AO473" s="180"/>
      <c r="AP473" s="180"/>
      <c r="AQ473" s="180"/>
      <c r="AR473" s="180"/>
      <c r="AS473" s="180"/>
      <c r="AT473" s="180"/>
      <c r="AU473" s="180"/>
      <c r="AV473" s="180"/>
      <c r="AW473" s="180"/>
      <c r="AX473" s="180"/>
      <c r="AY473" s="180"/>
      <c r="AZ473" s="180"/>
      <c r="BA473" s="180"/>
      <c r="BB473" s="180"/>
      <c r="BC473" s="180"/>
      <c r="BD473" s="180"/>
      <c r="BE473" s="180"/>
      <c r="BF473" s="180"/>
      <c r="BG473" s="180"/>
      <c r="BH473" s="180"/>
      <c r="BI473" s="180"/>
      <c r="BJ473" s="180"/>
      <c r="BK473" s="180"/>
      <c r="BL473" s="180"/>
      <c r="BM473" s="180"/>
      <c r="BN473" s="180"/>
      <c r="BO473" s="180"/>
      <c r="BP473" s="180"/>
      <c r="BQ473" s="180"/>
      <c r="BR473" s="180"/>
      <c r="BS473" s="180"/>
      <c r="BT473" s="180"/>
      <c r="BU473" s="180"/>
      <c r="BV473" s="180"/>
      <c r="BW473" s="180"/>
      <c r="BX473" s="180"/>
      <c r="BY473" s="180"/>
      <c r="BZ473" s="180"/>
      <c r="CA473" s="180"/>
      <c r="CB473" s="180"/>
      <c r="CC473" s="180"/>
      <c r="CD473" s="180"/>
      <c r="CE473" s="180"/>
      <c r="CF473" s="180"/>
      <c r="CG473" s="180"/>
    </row>
    <row r="474" spans="2:85" s="28" customFormat="1" x14ac:dyDescent="0.35">
      <c r="B474" s="8"/>
      <c r="C474" s="8"/>
      <c r="D474" s="8"/>
      <c r="E474" s="8"/>
      <c r="F474" s="8"/>
      <c r="G474" s="8"/>
      <c r="H474" s="8"/>
      <c r="I474" s="8"/>
      <c r="J474" s="8"/>
      <c r="K474" s="8"/>
      <c r="L474" s="8"/>
      <c r="M474" s="8"/>
      <c r="N474" s="8"/>
      <c r="O474" s="8"/>
      <c r="P474" s="8"/>
      <c r="Q474" s="8"/>
      <c r="R474" s="8"/>
      <c r="S474" s="8"/>
      <c r="T474" s="8"/>
      <c r="U474" s="8"/>
      <c r="V474" s="8"/>
      <c r="W474" s="8"/>
      <c r="AB474" s="180"/>
      <c r="AC474" s="180"/>
      <c r="AD474" s="180"/>
      <c r="AE474" s="180"/>
      <c r="AF474" s="180"/>
      <c r="AG474" s="180"/>
      <c r="AH474" s="180"/>
      <c r="AI474" s="180"/>
      <c r="AJ474" s="180"/>
      <c r="AK474" s="180"/>
      <c r="AL474" s="180"/>
      <c r="AM474" s="180"/>
      <c r="AN474" s="180"/>
      <c r="AO474" s="180"/>
      <c r="AP474" s="180"/>
      <c r="AQ474" s="180"/>
      <c r="AR474" s="180"/>
      <c r="AS474" s="180"/>
      <c r="AT474" s="180"/>
      <c r="AU474" s="180"/>
      <c r="AV474" s="180"/>
      <c r="AW474" s="180"/>
      <c r="AX474" s="180"/>
      <c r="AY474" s="180"/>
      <c r="AZ474" s="180"/>
      <c r="BA474" s="180"/>
      <c r="BB474" s="180"/>
      <c r="BC474" s="180"/>
      <c r="BD474" s="180"/>
      <c r="BE474" s="180"/>
      <c r="BF474" s="180"/>
      <c r="BG474" s="180"/>
      <c r="BH474" s="180"/>
      <c r="BI474" s="180"/>
      <c r="BJ474" s="180"/>
      <c r="BK474" s="180"/>
      <c r="BL474" s="180"/>
      <c r="BM474" s="180"/>
      <c r="BN474" s="180"/>
      <c r="BO474" s="180"/>
      <c r="BP474" s="180"/>
      <c r="BQ474" s="180"/>
      <c r="BR474" s="180"/>
      <c r="BS474" s="180"/>
      <c r="BT474" s="180"/>
      <c r="BU474" s="180"/>
      <c r="BV474" s="180"/>
      <c r="BW474" s="180"/>
      <c r="BX474" s="180"/>
      <c r="BY474" s="180"/>
      <c r="BZ474" s="180"/>
      <c r="CA474" s="180"/>
      <c r="CB474" s="180"/>
      <c r="CC474" s="180"/>
      <c r="CD474" s="180"/>
      <c r="CE474" s="180"/>
      <c r="CF474" s="180"/>
      <c r="CG474" s="180"/>
    </row>
    <row r="475" spans="2:85" s="28" customFormat="1" x14ac:dyDescent="0.35">
      <c r="B475" s="8"/>
      <c r="C475" s="8"/>
      <c r="D475" s="8"/>
      <c r="E475" s="8"/>
      <c r="F475" s="8"/>
      <c r="G475" s="8"/>
      <c r="H475" s="8"/>
      <c r="I475" s="8"/>
      <c r="J475" s="8"/>
      <c r="K475" s="8"/>
      <c r="L475" s="8"/>
      <c r="M475" s="8"/>
      <c r="N475" s="8"/>
      <c r="O475" s="8"/>
      <c r="P475" s="8"/>
      <c r="Q475" s="8"/>
      <c r="R475" s="8"/>
      <c r="S475" s="8"/>
      <c r="T475" s="8"/>
      <c r="U475" s="8"/>
      <c r="V475" s="8"/>
      <c r="W475" s="8"/>
      <c r="AB475" s="180"/>
      <c r="AC475" s="180"/>
      <c r="AD475" s="180"/>
      <c r="AE475" s="180"/>
      <c r="AF475" s="180"/>
      <c r="AG475" s="180"/>
      <c r="AH475" s="180"/>
      <c r="AI475" s="180"/>
      <c r="AJ475" s="180"/>
      <c r="AK475" s="180"/>
      <c r="AL475" s="180"/>
      <c r="AM475" s="180"/>
      <c r="AN475" s="180"/>
      <c r="AO475" s="180"/>
      <c r="AP475" s="180"/>
      <c r="AQ475" s="180"/>
      <c r="AR475" s="180"/>
      <c r="AS475" s="180"/>
      <c r="AT475" s="180"/>
      <c r="AU475" s="180"/>
      <c r="AV475" s="180"/>
      <c r="AW475" s="180"/>
      <c r="AX475" s="180"/>
      <c r="AY475" s="180"/>
      <c r="AZ475" s="180"/>
      <c r="BA475" s="180"/>
      <c r="BB475" s="180"/>
      <c r="BC475" s="180"/>
      <c r="BD475" s="180"/>
      <c r="BE475" s="180"/>
      <c r="BF475" s="180"/>
      <c r="BG475" s="180"/>
      <c r="BH475" s="180"/>
      <c r="BI475" s="180"/>
      <c r="BJ475" s="180"/>
      <c r="BK475" s="180"/>
      <c r="BL475" s="180"/>
      <c r="BM475" s="180"/>
      <c r="BN475" s="180"/>
      <c r="BO475" s="180"/>
      <c r="BP475" s="180"/>
      <c r="BQ475" s="180"/>
      <c r="BR475" s="180"/>
      <c r="BS475" s="180"/>
      <c r="BT475" s="180"/>
      <c r="BU475" s="180"/>
      <c r="BV475" s="180"/>
      <c r="BW475" s="180"/>
      <c r="BX475" s="180"/>
      <c r="BY475" s="180"/>
      <c r="BZ475" s="180"/>
      <c r="CA475" s="180"/>
      <c r="CB475" s="180"/>
      <c r="CC475" s="180"/>
      <c r="CD475" s="180"/>
      <c r="CE475" s="180"/>
      <c r="CF475" s="180"/>
      <c r="CG475" s="180"/>
    </row>
    <row r="476" spans="2:85" s="28" customFormat="1" x14ac:dyDescent="0.35">
      <c r="B476" s="8"/>
      <c r="C476" s="8"/>
      <c r="D476" s="8"/>
      <c r="E476" s="8"/>
      <c r="F476" s="8"/>
      <c r="G476" s="8"/>
      <c r="H476" s="8"/>
      <c r="I476" s="8"/>
      <c r="J476" s="8"/>
      <c r="K476" s="8"/>
      <c r="L476" s="8"/>
      <c r="M476" s="8"/>
      <c r="N476" s="8"/>
      <c r="O476" s="8"/>
      <c r="P476" s="8"/>
      <c r="Q476" s="8"/>
      <c r="R476" s="8"/>
      <c r="S476" s="8"/>
      <c r="T476" s="8"/>
      <c r="U476" s="8"/>
      <c r="V476" s="8"/>
      <c r="W476" s="8"/>
      <c r="AB476" s="180"/>
      <c r="AC476" s="180"/>
      <c r="AD476" s="180"/>
      <c r="AE476" s="180"/>
      <c r="AF476" s="180"/>
      <c r="AG476" s="180"/>
      <c r="AH476" s="180"/>
      <c r="AI476" s="180"/>
      <c r="AJ476" s="180"/>
      <c r="AK476" s="180"/>
      <c r="AL476" s="180"/>
      <c r="AM476" s="180"/>
      <c r="AN476" s="180"/>
      <c r="AO476" s="180"/>
      <c r="AP476" s="180"/>
      <c r="AQ476" s="180"/>
      <c r="AR476" s="180"/>
      <c r="AS476" s="180"/>
      <c r="AT476" s="180"/>
      <c r="AU476" s="180"/>
      <c r="AV476" s="180"/>
      <c r="AW476" s="180"/>
      <c r="AX476" s="180"/>
      <c r="AY476" s="180"/>
      <c r="AZ476" s="180"/>
      <c r="BA476" s="180"/>
      <c r="BB476" s="180"/>
      <c r="BC476" s="180"/>
      <c r="BD476" s="180"/>
      <c r="BE476" s="180"/>
      <c r="BF476" s="180"/>
      <c r="BG476" s="180"/>
      <c r="BH476" s="180"/>
      <c r="BI476" s="180"/>
      <c r="BJ476" s="180"/>
      <c r="BK476" s="180"/>
      <c r="BL476" s="180"/>
      <c r="BM476" s="180"/>
      <c r="BN476" s="180"/>
      <c r="BO476" s="180"/>
      <c r="BP476" s="180"/>
      <c r="BQ476" s="180"/>
      <c r="BR476" s="180"/>
      <c r="BS476" s="180"/>
      <c r="BT476" s="180"/>
      <c r="BU476" s="180"/>
      <c r="BV476" s="180"/>
      <c r="BW476" s="180"/>
      <c r="BX476" s="180"/>
      <c r="BY476" s="180"/>
      <c r="BZ476" s="180"/>
      <c r="CA476" s="180"/>
      <c r="CB476" s="180"/>
      <c r="CC476" s="180"/>
      <c r="CD476" s="180"/>
      <c r="CE476" s="180"/>
      <c r="CF476" s="180"/>
      <c r="CG476" s="180"/>
    </row>
    <row r="477" spans="2:85" s="28" customFormat="1" x14ac:dyDescent="0.35">
      <c r="B477" s="8"/>
      <c r="C477" s="8"/>
      <c r="D477" s="8"/>
      <c r="E477" s="8"/>
      <c r="F477" s="8"/>
      <c r="G477" s="8"/>
      <c r="H477" s="8"/>
      <c r="I477" s="8"/>
      <c r="J477" s="8"/>
      <c r="K477" s="8"/>
      <c r="L477" s="8"/>
      <c r="M477" s="8"/>
      <c r="N477" s="8"/>
      <c r="O477" s="8"/>
      <c r="P477" s="8"/>
      <c r="Q477" s="8"/>
      <c r="R477" s="8"/>
      <c r="S477" s="8"/>
      <c r="T477" s="8"/>
      <c r="U477" s="8"/>
      <c r="V477" s="8"/>
      <c r="W477" s="8"/>
      <c r="AB477" s="180"/>
      <c r="AC477" s="180"/>
      <c r="AD477" s="180"/>
      <c r="AE477" s="180"/>
      <c r="AF477" s="180"/>
      <c r="AG477" s="180"/>
      <c r="AH477" s="180"/>
      <c r="AI477" s="180"/>
      <c r="AJ477" s="180"/>
      <c r="AK477" s="180"/>
      <c r="AL477" s="180"/>
      <c r="AM477" s="180"/>
      <c r="AN477" s="180"/>
      <c r="AO477" s="180"/>
      <c r="AP477" s="180"/>
      <c r="AQ477" s="180"/>
      <c r="AR477" s="180"/>
      <c r="AS477" s="180"/>
      <c r="AT477" s="180"/>
      <c r="AU477" s="180"/>
      <c r="AV477" s="180"/>
      <c r="AW477" s="180"/>
      <c r="AX477" s="180"/>
      <c r="AY477" s="180"/>
      <c r="AZ477" s="180"/>
      <c r="BA477" s="180"/>
      <c r="BB477" s="180"/>
      <c r="BC477" s="180"/>
      <c r="BD477" s="180"/>
      <c r="BE477" s="180"/>
      <c r="BF477" s="180"/>
      <c r="BG477" s="180"/>
      <c r="BH477" s="180"/>
      <c r="BI477" s="180"/>
      <c r="BJ477" s="180"/>
      <c r="BK477" s="180"/>
      <c r="BL477" s="180"/>
      <c r="BM477" s="180"/>
      <c r="BN477" s="180"/>
      <c r="BO477" s="180"/>
      <c r="BP477" s="180"/>
      <c r="BQ477" s="180"/>
      <c r="BR477" s="180"/>
      <c r="BS477" s="180"/>
      <c r="BT477" s="180"/>
      <c r="BU477" s="180"/>
      <c r="BV477" s="180"/>
      <c r="BW477" s="180"/>
      <c r="BX477" s="180"/>
      <c r="BY477" s="180"/>
      <c r="BZ477" s="180"/>
      <c r="CA477" s="180"/>
      <c r="CB477" s="180"/>
      <c r="CC477" s="180"/>
      <c r="CD477" s="180"/>
      <c r="CE477" s="180"/>
      <c r="CF477" s="180"/>
      <c r="CG477" s="180"/>
    </row>
    <row r="478" spans="2:85" s="28" customFormat="1" x14ac:dyDescent="0.35">
      <c r="B478" s="8"/>
      <c r="C478" s="8"/>
      <c r="D478" s="8"/>
      <c r="E478" s="8"/>
      <c r="F478" s="8"/>
      <c r="G478" s="8"/>
      <c r="H478" s="8"/>
      <c r="I478" s="8"/>
      <c r="J478" s="8"/>
      <c r="K478" s="8"/>
      <c r="L478" s="8"/>
      <c r="M478" s="8"/>
      <c r="N478" s="8"/>
      <c r="O478" s="8"/>
      <c r="P478" s="8"/>
      <c r="Q478" s="8"/>
      <c r="R478" s="8"/>
      <c r="S478" s="8"/>
      <c r="T478" s="8"/>
      <c r="U478" s="8"/>
      <c r="V478" s="8"/>
      <c r="W478" s="8"/>
      <c r="AB478" s="180"/>
      <c r="AC478" s="180"/>
      <c r="AD478" s="180"/>
      <c r="AE478" s="180"/>
      <c r="AF478" s="180"/>
      <c r="AG478" s="180"/>
      <c r="AH478" s="180"/>
      <c r="AI478" s="180"/>
      <c r="AJ478" s="180"/>
      <c r="AK478" s="180"/>
      <c r="AL478" s="180"/>
      <c r="AM478" s="180"/>
      <c r="AN478" s="180"/>
      <c r="AO478" s="180"/>
      <c r="AP478" s="180"/>
      <c r="AQ478" s="180"/>
      <c r="AR478" s="180"/>
      <c r="AS478" s="180"/>
      <c r="AT478" s="180"/>
      <c r="AU478" s="180"/>
      <c r="AV478" s="180"/>
      <c r="AW478" s="180"/>
      <c r="AX478" s="180"/>
      <c r="AY478" s="180"/>
      <c r="AZ478" s="180"/>
      <c r="BA478" s="180"/>
      <c r="BB478" s="180"/>
      <c r="BC478" s="180"/>
      <c r="BD478" s="180"/>
      <c r="BE478" s="180"/>
      <c r="BF478" s="180"/>
      <c r="BG478" s="180"/>
      <c r="BH478" s="180"/>
      <c r="BI478" s="180"/>
      <c r="BJ478" s="180"/>
      <c r="BK478" s="180"/>
      <c r="BL478" s="180"/>
      <c r="BM478" s="180"/>
      <c r="BN478" s="180"/>
      <c r="BO478" s="180"/>
      <c r="BP478" s="180"/>
      <c r="BQ478" s="180"/>
      <c r="BR478" s="180"/>
      <c r="BS478" s="180"/>
      <c r="BT478" s="180"/>
      <c r="BU478" s="180"/>
      <c r="BV478" s="180"/>
      <c r="BW478" s="180"/>
      <c r="BX478" s="180"/>
      <c r="BY478" s="180"/>
      <c r="BZ478" s="180"/>
      <c r="CA478" s="180"/>
      <c r="CB478" s="180"/>
      <c r="CC478" s="180"/>
      <c r="CD478" s="180"/>
      <c r="CE478" s="180"/>
      <c r="CF478" s="180"/>
      <c r="CG478" s="180"/>
    </row>
    <row r="479" spans="2:85" s="28" customFormat="1" x14ac:dyDescent="0.35">
      <c r="B479" s="8"/>
      <c r="C479" s="8"/>
      <c r="D479" s="8"/>
      <c r="E479" s="8"/>
      <c r="F479" s="8"/>
      <c r="G479" s="8"/>
      <c r="H479" s="8"/>
      <c r="I479" s="8"/>
      <c r="J479" s="8"/>
      <c r="K479" s="8"/>
      <c r="L479" s="8"/>
      <c r="M479" s="8"/>
      <c r="N479" s="8"/>
      <c r="O479" s="8"/>
      <c r="P479" s="8"/>
      <c r="Q479" s="8"/>
      <c r="R479" s="8"/>
      <c r="S479" s="8"/>
      <c r="T479" s="8"/>
      <c r="U479" s="8"/>
      <c r="V479" s="8"/>
      <c r="W479" s="8"/>
      <c r="AB479" s="180"/>
      <c r="AC479" s="180"/>
      <c r="AD479" s="180"/>
      <c r="AE479" s="180"/>
      <c r="AF479" s="180"/>
      <c r="AG479" s="180"/>
      <c r="AH479" s="180"/>
      <c r="AI479" s="180"/>
      <c r="AJ479" s="180"/>
      <c r="AK479" s="180"/>
      <c r="AL479" s="180"/>
      <c r="AM479" s="180"/>
      <c r="AN479" s="180"/>
      <c r="AO479" s="180"/>
      <c r="AP479" s="180"/>
      <c r="AQ479" s="180"/>
      <c r="AR479" s="180"/>
      <c r="AS479" s="180"/>
      <c r="AT479" s="180"/>
      <c r="AU479" s="180"/>
      <c r="AV479" s="180"/>
      <c r="AW479" s="180"/>
      <c r="AX479" s="180"/>
      <c r="AY479" s="180"/>
      <c r="AZ479" s="180"/>
      <c r="BA479" s="180"/>
      <c r="BB479" s="180"/>
      <c r="BC479" s="180"/>
      <c r="BD479" s="180"/>
      <c r="BE479" s="180"/>
      <c r="BF479" s="180"/>
      <c r="BG479" s="180"/>
      <c r="BH479" s="180"/>
      <c r="BI479" s="180"/>
      <c r="BJ479" s="180"/>
      <c r="BK479" s="180"/>
      <c r="BL479" s="180"/>
      <c r="BM479" s="180"/>
      <c r="BN479" s="180"/>
      <c r="BO479" s="180"/>
      <c r="BP479" s="180"/>
      <c r="BQ479" s="180"/>
      <c r="BR479" s="180"/>
      <c r="BS479" s="180"/>
      <c r="BT479" s="180"/>
      <c r="BU479" s="180"/>
      <c r="BV479" s="180"/>
      <c r="BW479" s="180"/>
      <c r="BX479" s="180"/>
      <c r="BY479" s="180"/>
      <c r="BZ479" s="180"/>
      <c r="CA479" s="180"/>
      <c r="CB479" s="180"/>
      <c r="CC479" s="180"/>
      <c r="CD479" s="180"/>
      <c r="CE479" s="180"/>
      <c r="CF479" s="180"/>
      <c r="CG479" s="180"/>
    </row>
    <row r="480" spans="2:85" s="28" customFormat="1" x14ac:dyDescent="0.35">
      <c r="B480" s="8"/>
      <c r="C480" s="8"/>
      <c r="D480" s="8"/>
      <c r="E480" s="8"/>
      <c r="F480" s="8"/>
      <c r="G480" s="8"/>
      <c r="H480" s="8"/>
      <c r="I480" s="8"/>
      <c r="J480" s="8"/>
      <c r="K480" s="8"/>
      <c r="L480" s="8"/>
      <c r="M480" s="8"/>
      <c r="N480" s="8"/>
      <c r="O480" s="8"/>
      <c r="P480" s="8"/>
      <c r="Q480" s="8"/>
      <c r="R480" s="8"/>
      <c r="S480" s="8"/>
      <c r="T480" s="8"/>
      <c r="U480" s="8"/>
      <c r="V480" s="8"/>
      <c r="W480" s="8"/>
      <c r="AB480" s="180"/>
      <c r="AC480" s="180"/>
      <c r="AD480" s="180"/>
      <c r="AE480" s="180"/>
      <c r="AF480" s="180"/>
      <c r="AG480" s="180"/>
      <c r="AH480" s="180"/>
      <c r="AI480" s="180"/>
      <c r="AJ480" s="180"/>
      <c r="AK480" s="180"/>
      <c r="AL480" s="180"/>
      <c r="AM480" s="180"/>
      <c r="AN480" s="180"/>
      <c r="AO480" s="180"/>
      <c r="AP480" s="180"/>
      <c r="AQ480" s="180"/>
      <c r="AR480" s="180"/>
      <c r="AS480" s="180"/>
      <c r="AT480" s="180"/>
      <c r="AU480" s="180"/>
      <c r="AV480" s="180"/>
      <c r="AW480" s="180"/>
      <c r="AX480" s="180"/>
      <c r="AY480" s="180"/>
      <c r="AZ480" s="180"/>
      <c r="BA480" s="180"/>
      <c r="BB480" s="180"/>
      <c r="BC480" s="180"/>
      <c r="BD480" s="180"/>
      <c r="BE480" s="180"/>
      <c r="BF480" s="180"/>
      <c r="BG480" s="180"/>
      <c r="BH480" s="180"/>
      <c r="BI480" s="180"/>
      <c r="BJ480" s="180"/>
      <c r="BK480" s="180"/>
      <c r="BL480" s="180"/>
      <c r="BM480" s="180"/>
      <c r="BN480" s="180"/>
      <c r="BO480" s="180"/>
      <c r="BP480" s="180"/>
      <c r="BQ480" s="180"/>
      <c r="BR480" s="180"/>
      <c r="BS480" s="180"/>
      <c r="BT480" s="180"/>
      <c r="BU480" s="180"/>
      <c r="BV480" s="180"/>
      <c r="BW480" s="180"/>
      <c r="BX480" s="180"/>
      <c r="BY480" s="180"/>
      <c r="BZ480" s="180"/>
      <c r="CA480" s="180"/>
      <c r="CB480" s="180"/>
      <c r="CC480" s="180"/>
      <c r="CD480" s="180"/>
      <c r="CE480" s="180"/>
      <c r="CF480" s="180"/>
      <c r="CG480" s="180"/>
    </row>
    <row r="481" spans="2:85" s="28" customFormat="1" x14ac:dyDescent="0.35">
      <c r="B481" s="8"/>
      <c r="C481" s="8"/>
      <c r="D481" s="8"/>
      <c r="E481" s="8"/>
      <c r="F481" s="8"/>
      <c r="G481" s="8"/>
      <c r="H481" s="8"/>
      <c r="I481" s="8"/>
      <c r="J481" s="8"/>
      <c r="K481" s="8"/>
      <c r="L481" s="8"/>
      <c r="M481" s="8"/>
      <c r="N481" s="8"/>
      <c r="O481" s="8"/>
      <c r="P481" s="8"/>
      <c r="Q481" s="8"/>
      <c r="R481" s="8"/>
      <c r="S481" s="8"/>
      <c r="T481" s="8"/>
      <c r="U481" s="8"/>
      <c r="V481" s="8"/>
      <c r="W481" s="8"/>
      <c r="AB481" s="180"/>
      <c r="AC481" s="180"/>
      <c r="AD481" s="180"/>
      <c r="AE481" s="180"/>
      <c r="AF481" s="180"/>
      <c r="AG481" s="180"/>
      <c r="AH481" s="180"/>
      <c r="AI481" s="180"/>
      <c r="AJ481" s="180"/>
      <c r="AK481" s="180"/>
      <c r="AL481" s="180"/>
      <c r="AM481" s="180"/>
      <c r="AN481" s="180"/>
      <c r="AO481" s="180"/>
      <c r="AP481" s="180"/>
      <c r="AQ481" s="180"/>
      <c r="AR481" s="180"/>
      <c r="AS481" s="180"/>
      <c r="AT481" s="180"/>
      <c r="AU481" s="180"/>
      <c r="AV481" s="180"/>
      <c r="AW481" s="180"/>
      <c r="AX481" s="180"/>
      <c r="AY481" s="180"/>
      <c r="AZ481" s="180"/>
      <c r="BA481" s="180"/>
      <c r="BB481" s="180"/>
      <c r="BC481" s="180"/>
      <c r="BD481" s="180"/>
      <c r="BE481" s="180"/>
      <c r="BF481" s="180"/>
      <c r="BG481" s="180"/>
      <c r="BH481" s="180"/>
      <c r="BI481" s="180"/>
      <c r="BJ481" s="180"/>
      <c r="BK481" s="180"/>
      <c r="BL481" s="180"/>
      <c r="BM481" s="180"/>
      <c r="BN481" s="180"/>
      <c r="BO481" s="180"/>
      <c r="BP481" s="180"/>
      <c r="BQ481" s="180"/>
      <c r="BR481" s="180"/>
      <c r="BS481" s="180"/>
      <c r="BT481" s="180"/>
      <c r="BU481" s="180"/>
      <c r="BV481" s="180"/>
      <c r="BW481" s="180"/>
      <c r="BX481" s="180"/>
      <c r="BY481" s="180"/>
      <c r="BZ481" s="180"/>
      <c r="CA481" s="180"/>
      <c r="CB481" s="180"/>
      <c r="CC481" s="180"/>
      <c r="CD481" s="180"/>
      <c r="CE481" s="180"/>
      <c r="CF481" s="180"/>
      <c r="CG481" s="180"/>
    </row>
    <row r="482" spans="2:85" s="28" customFormat="1" x14ac:dyDescent="0.35">
      <c r="B482" s="8"/>
      <c r="C482" s="8"/>
      <c r="D482" s="8"/>
      <c r="E482" s="8"/>
      <c r="F482" s="8"/>
      <c r="G482" s="8"/>
      <c r="H482" s="8"/>
      <c r="I482" s="8"/>
      <c r="J482" s="8"/>
      <c r="K482" s="8"/>
      <c r="L482" s="8"/>
      <c r="M482" s="8"/>
      <c r="N482" s="8"/>
      <c r="O482" s="8"/>
      <c r="P482" s="8"/>
      <c r="Q482" s="8"/>
      <c r="R482" s="8"/>
      <c r="S482" s="8"/>
      <c r="T482" s="8"/>
      <c r="U482" s="8"/>
      <c r="V482" s="8"/>
      <c r="W482" s="8"/>
      <c r="AB482" s="180"/>
      <c r="AC482" s="180"/>
      <c r="AD482" s="180"/>
      <c r="AE482" s="180"/>
      <c r="AF482" s="180"/>
      <c r="AG482" s="180"/>
      <c r="AH482" s="180"/>
      <c r="AI482" s="180"/>
      <c r="AJ482" s="180"/>
      <c r="AK482" s="180"/>
      <c r="AL482" s="180"/>
      <c r="AM482" s="180"/>
      <c r="AN482" s="180"/>
      <c r="AO482" s="180"/>
      <c r="AP482" s="180"/>
      <c r="AQ482" s="180"/>
      <c r="AR482" s="180"/>
      <c r="AS482" s="180"/>
      <c r="AT482" s="180"/>
      <c r="AU482" s="180"/>
      <c r="AV482" s="180"/>
      <c r="AW482" s="180"/>
      <c r="AX482" s="180"/>
      <c r="AY482" s="180"/>
      <c r="AZ482" s="180"/>
      <c r="BA482" s="180"/>
      <c r="BB482" s="180"/>
      <c r="BC482" s="180"/>
      <c r="BD482" s="180"/>
      <c r="BE482" s="180"/>
      <c r="BF482" s="180"/>
      <c r="BG482" s="180"/>
      <c r="BH482" s="180"/>
      <c r="BI482" s="180"/>
      <c r="BJ482" s="180"/>
      <c r="BK482" s="180"/>
      <c r="BL482" s="180"/>
      <c r="BM482" s="180"/>
      <c r="BN482" s="180"/>
      <c r="BO482" s="180"/>
      <c r="BP482" s="180"/>
      <c r="BQ482" s="180"/>
      <c r="BR482" s="180"/>
      <c r="BS482" s="180"/>
      <c r="BT482" s="180"/>
      <c r="BU482" s="180"/>
      <c r="BV482" s="180"/>
      <c r="BW482" s="180"/>
      <c r="BX482" s="180"/>
      <c r="BY482" s="180"/>
      <c r="BZ482" s="180"/>
      <c r="CA482" s="180"/>
      <c r="CB482" s="180"/>
      <c r="CC482" s="180"/>
      <c r="CD482" s="180"/>
      <c r="CE482" s="180"/>
      <c r="CF482" s="180"/>
      <c r="CG482" s="180"/>
    </row>
    <row r="483" spans="2:85" s="28" customFormat="1" x14ac:dyDescent="0.35">
      <c r="B483" s="8"/>
      <c r="C483" s="8"/>
      <c r="D483" s="8"/>
      <c r="E483" s="8"/>
      <c r="F483" s="8"/>
      <c r="G483" s="8"/>
      <c r="H483" s="8"/>
      <c r="I483" s="8"/>
      <c r="J483" s="8"/>
      <c r="K483" s="8"/>
      <c r="L483" s="8"/>
      <c r="M483" s="8"/>
      <c r="N483" s="8"/>
      <c r="O483" s="8"/>
      <c r="P483" s="8"/>
      <c r="Q483" s="8"/>
      <c r="R483" s="8"/>
      <c r="S483" s="8"/>
      <c r="T483" s="8"/>
      <c r="U483" s="8"/>
      <c r="V483" s="8"/>
      <c r="W483" s="8"/>
      <c r="AB483" s="180"/>
      <c r="AC483" s="180"/>
      <c r="AD483" s="180"/>
      <c r="AE483" s="180"/>
      <c r="AF483" s="180"/>
      <c r="AG483" s="180"/>
      <c r="AH483" s="180"/>
      <c r="AI483" s="180"/>
      <c r="AJ483" s="180"/>
      <c r="AK483" s="180"/>
      <c r="AL483" s="180"/>
      <c r="AM483" s="180"/>
      <c r="AN483" s="180"/>
      <c r="AO483" s="180"/>
      <c r="AP483" s="180"/>
      <c r="AQ483" s="180"/>
      <c r="AR483" s="180"/>
      <c r="AS483" s="180"/>
      <c r="AT483" s="180"/>
      <c r="AU483" s="180"/>
      <c r="AV483" s="180"/>
      <c r="AW483" s="180"/>
      <c r="AX483" s="180"/>
      <c r="AY483" s="180"/>
      <c r="AZ483" s="180"/>
      <c r="BA483" s="180"/>
      <c r="BB483" s="180"/>
      <c r="BC483" s="180"/>
      <c r="BD483" s="180"/>
      <c r="BE483" s="180"/>
      <c r="BF483" s="180"/>
      <c r="BG483" s="180"/>
      <c r="BH483" s="180"/>
      <c r="BI483" s="180"/>
      <c r="BJ483" s="180"/>
      <c r="BK483" s="180"/>
      <c r="BL483" s="180"/>
      <c r="BM483" s="180"/>
      <c r="BN483" s="180"/>
      <c r="BO483" s="180"/>
      <c r="BP483" s="180"/>
      <c r="BQ483" s="180"/>
      <c r="BR483" s="180"/>
      <c r="BS483" s="180"/>
      <c r="BT483" s="180"/>
      <c r="BU483" s="180"/>
      <c r="BV483" s="180"/>
      <c r="BW483" s="180"/>
      <c r="BX483" s="180"/>
      <c r="BY483" s="180"/>
      <c r="BZ483" s="180"/>
      <c r="CA483" s="180"/>
      <c r="CB483" s="180"/>
      <c r="CC483" s="180"/>
      <c r="CD483" s="180"/>
      <c r="CE483" s="180"/>
      <c r="CF483" s="180"/>
      <c r="CG483" s="180"/>
    </row>
    <row r="484" spans="2:85" s="28" customFormat="1" x14ac:dyDescent="0.35">
      <c r="B484" s="8"/>
      <c r="C484" s="8"/>
      <c r="D484" s="8"/>
      <c r="E484" s="8"/>
      <c r="F484" s="8"/>
      <c r="G484" s="8"/>
      <c r="H484" s="8"/>
      <c r="I484" s="8"/>
      <c r="J484" s="8"/>
      <c r="K484" s="8"/>
      <c r="L484" s="8"/>
      <c r="M484" s="8"/>
      <c r="N484" s="8"/>
      <c r="O484" s="8"/>
      <c r="P484" s="8"/>
      <c r="Q484" s="8"/>
      <c r="R484" s="8"/>
      <c r="S484" s="8"/>
      <c r="T484" s="8"/>
      <c r="U484" s="8"/>
      <c r="V484" s="8"/>
      <c r="W484" s="8"/>
      <c r="AB484" s="180"/>
      <c r="AC484" s="180"/>
      <c r="AD484" s="180"/>
      <c r="AE484" s="180"/>
      <c r="AF484" s="180"/>
      <c r="AG484" s="180"/>
      <c r="AH484" s="180"/>
      <c r="AI484" s="180"/>
      <c r="AJ484" s="180"/>
      <c r="AK484" s="180"/>
      <c r="AL484" s="180"/>
      <c r="AM484" s="180"/>
      <c r="AN484" s="180"/>
      <c r="AO484" s="180"/>
      <c r="AP484" s="180"/>
      <c r="AQ484" s="180"/>
      <c r="AR484" s="180"/>
      <c r="AS484" s="180"/>
      <c r="AT484" s="180"/>
      <c r="AU484" s="180"/>
      <c r="AV484" s="180"/>
      <c r="AW484" s="180"/>
      <c r="AX484" s="180"/>
      <c r="AY484" s="180"/>
      <c r="AZ484" s="180"/>
      <c r="BA484" s="180"/>
      <c r="BB484" s="180"/>
      <c r="BC484" s="180"/>
      <c r="BD484" s="180"/>
      <c r="BE484" s="180"/>
      <c r="BF484" s="180"/>
      <c r="BG484" s="180"/>
      <c r="BH484" s="180"/>
      <c r="BI484" s="180"/>
      <c r="BJ484" s="180"/>
      <c r="BK484" s="180"/>
      <c r="BL484" s="180"/>
      <c r="BM484" s="180"/>
      <c r="BN484" s="180"/>
      <c r="BO484" s="180"/>
      <c r="BP484" s="180"/>
      <c r="BQ484" s="180"/>
      <c r="BR484" s="180"/>
      <c r="BS484" s="180"/>
      <c r="BT484" s="180"/>
      <c r="BU484" s="180"/>
      <c r="BV484" s="180"/>
      <c r="BW484" s="180"/>
      <c r="BX484" s="180"/>
      <c r="BY484" s="180"/>
      <c r="BZ484" s="180"/>
      <c r="CA484" s="180"/>
      <c r="CB484" s="180"/>
      <c r="CC484" s="180"/>
      <c r="CD484" s="180"/>
      <c r="CE484" s="180"/>
      <c r="CF484" s="180"/>
      <c r="CG484" s="180"/>
    </row>
    <row r="485" spans="2:85" s="28" customFormat="1" x14ac:dyDescent="0.35">
      <c r="B485" s="8"/>
      <c r="C485" s="8"/>
      <c r="D485" s="8"/>
      <c r="E485" s="8"/>
      <c r="F485" s="8"/>
      <c r="G485" s="8"/>
      <c r="H485" s="8"/>
      <c r="I485" s="8"/>
      <c r="J485" s="8"/>
      <c r="K485" s="8"/>
      <c r="L485" s="8"/>
      <c r="M485" s="8"/>
      <c r="N485" s="8"/>
      <c r="O485" s="8"/>
      <c r="P485" s="8"/>
      <c r="Q485" s="8"/>
      <c r="R485" s="8"/>
      <c r="S485" s="8"/>
      <c r="T485" s="8"/>
      <c r="U485" s="8"/>
      <c r="V485" s="8"/>
      <c r="W485" s="8"/>
      <c r="AB485" s="180"/>
      <c r="AC485" s="180"/>
      <c r="AD485" s="180"/>
      <c r="AE485" s="180"/>
      <c r="AF485" s="180"/>
      <c r="AG485" s="180"/>
      <c r="AH485" s="180"/>
      <c r="AI485" s="180"/>
      <c r="AJ485" s="180"/>
      <c r="AK485" s="180"/>
      <c r="AL485" s="180"/>
      <c r="AM485" s="180"/>
      <c r="AN485" s="180"/>
      <c r="AO485" s="180"/>
      <c r="AP485" s="180"/>
      <c r="AQ485" s="180"/>
      <c r="AR485" s="180"/>
      <c r="AS485" s="180"/>
      <c r="AT485" s="180"/>
      <c r="AU485" s="180"/>
      <c r="AV485" s="180"/>
      <c r="AW485" s="180"/>
      <c r="AX485" s="180"/>
      <c r="AY485" s="180"/>
      <c r="AZ485" s="180"/>
      <c r="BA485" s="180"/>
      <c r="BB485" s="180"/>
      <c r="BC485" s="180"/>
      <c r="BD485" s="180"/>
      <c r="BE485" s="180"/>
      <c r="BF485" s="180"/>
      <c r="BG485" s="180"/>
      <c r="BH485" s="180"/>
      <c r="BI485" s="180"/>
      <c r="BJ485" s="180"/>
      <c r="BK485" s="180"/>
      <c r="BL485" s="180"/>
      <c r="BM485" s="180"/>
      <c r="BN485" s="180"/>
      <c r="BO485" s="180"/>
      <c r="BP485" s="180"/>
      <c r="BQ485" s="180"/>
      <c r="BR485" s="180"/>
      <c r="BS485" s="180"/>
      <c r="BT485" s="180"/>
      <c r="BU485" s="180"/>
      <c r="BV485" s="180"/>
      <c r="BW485" s="180"/>
      <c r="BX485" s="180"/>
      <c r="BY485" s="180"/>
      <c r="BZ485" s="180"/>
      <c r="CA485" s="180"/>
      <c r="CB485" s="180"/>
      <c r="CC485" s="180"/>
      <c r="CD485" s="180"/>
      <c r="CE485" s="180"/>
      <c r="CF485" s="180"/>
      <c r="CG485" s="180"/>
    </row>
    <row r="486" spans="2:85" s="28" customFormat="1" x14ac:dyDescent="0.35">
      <c r="B486" s="8"/>
      <c r="C486" s="8"/>
      <c r="D486" s="8"/>
      <c r="E486" s="8"/>
      <c r="F486" s="8"/>
      <c r="G486" s="8"/>
      <c r="H486" s="8"/>
      <c r="I486" s="8"/>
      <c r="J486" s="8"/>
      <c r="K486" s="8"/>
      <c r="L486" s="8"/>
      <c r="M486" s="8"/>
      <c r="N486" s="8"/>
      <c r="O486" s="8"/>
      <c r="P486" s="8"/>
      <c r="Q486" s="8"/>
      <c r="R486" s="8"/>
      <c r="S486" s="8"/>
      <c r="T486" s="8"/>
      <c r="U486" s="8"/>
      <c r="V486" s="8"/>
      <c r="W486" s="8"/>
      <c r="AB486" s="180"/>
      <c r="AC486" s="180"/>
      <c r="AD486" s="180"/>
      <c r="AE486" s="180"/>
      <c r="AF486" s="180"/>
      <c r="AG486" s="180"/>
      <c r="AH486" s="180"/>
      <c r="AI486" s="180"/>
      <c r="AJ486" s="180"/>
      <c r="AK486" s="180"/>
      <c r="AL486" s="180"/>
      <c r="AM486" s="180"/>
      <c r="AN486" s="180"/>
      <c r="AO486" s="180"/>
      <c r="AP486" s="180"/>
      <c r="AQ486" s="180"/>
      <c r="AR486" s="180"/>
      <c r="AS486" s="180"/>
      <c r="AT486" s="180"/>
      <c r="AU486" s="180"/>
      <c r="AV486" s="180"/>
      <c r="AW486" s="180"/>
      <c r="AX486" s="180"/>
      <c r="AY486" s="180"/>
      <c r="AZ486" s="180"/>
      <c r="BA486" s="180"/>
      <c r="BB486" s="180"/>
      <c r="BC486" s="180"/>
      <c r="BD486" s="180"/>
      <c r="BE486" s="180"/>
      <c r="BF486" s="180"/>
      <c r="BG486" s="180"/>
      <c r="BH486" s="180"/>
      <c r="BI486" s="180"/>
      <c r="BJ486" s="180"/>
      <c r="BK486" s="180"/>
      <c r="BL486" s="180"/>
      <c r="BM486" s="180"/>
      <c r="BN486" s="180"/>
      <c r="BO486" s="180"/>
      <c r="BP486" s="180"/>
      <c r="BQ486" s="180"/>
      <c r="BR486" s="180"/>
      <c r="BS486" s="180"/>
      <c r="BT486" s="180"/>
      <c r="BU486" s="180"/>
      <c r="BV486" s="180"/>
      <c r="BW486" s="180"/>
      <c r="BX486" s="180"/>
      <c r="BY486" s="180"/>
      <c r="BZ486" s="180"/>
      <c r="CA486" s="180"/>
      <c r="CB486" s="180"/>
      <c r="CC486" s="180"/>
      <c r="CD486" s="180"/>
      <c r="CE486" s="180"/>
      <c r="CF486" s="180"/>
      <c r="CG486" s="180"/>
    </row>
    <row r="487" spans="2:85" s="28" customFormat="1" x14ac:dyDescent="0.35">
      <c r="B487" s="8"/>
      <c r="C487" s="8"/>
      <c r="D487" s="8"/>
      <c r="E487" s="8"/>
      <c r="F487" s="8"/>
      <c r="G487" s="8"/>
      <c r="H487" s="8"/>
      <c r="I487" s="8"/>
      <c r="J487" s="8"/>
      <c r="K487" s="8"/>
      <c r="L487" s="8"/>
      <c r="M487" s="8"/>
      <c r="N487" s="8"/>
      <c r="O487" s="8"/>
      <c r="P487" s="8"/>
      <c r="Q487" s="8"/>
      <c r="R487" s="8"/>
      <c r="S487" s="8"/>
      <c r="T487" s="8"/>
      <c r="U487" s="8"/>
      <c r="V487" s="8"/>
      <c r="W487" s="8"/>
      <c r="AB487" s="180"/>
      <c r="AC487" s="180"/>
      <c r="AD487" s="180"/>
      <c r="AE487" s="180"/>
      <c r="AF487" s="180"/>
      <c r="AG487" s="180"/>
      <c r="AH487" s="180"/>
      <c r="AI487" s="180"/>
      <c r="AJ487" s="180"/>
      <c r="AK487" s="180"/>
      <c r="AL487" s="180"/>
      <c r="AM487" s="180"/>
      <c r="AN487" s="180"/>
      <c r="AO487" s="180"/>
      <c r="AP487" s="180"/>
      <c r="AQ487" s="180"/>
      <c r="AR487" s="180"/>
      <c r="AS487" s="180"/>
      <c r="AT487" s="180"/>
      <c r="AU487" s="180"/>
      <c r="AV487" s="180"/>
      <c r="AW487" s="180"/>
      <c r="AX487" s="180"/>
      <c r="AY487" s="180"/>
      <c r="AZ487" s="180"/>
      <c r="BA487" s="180"/>
      <c r="BB487" s="180"/>
      <c r="BC487" s="180"/>
      <c r="BD487" s="180"/>
      <c r="BE487" s="180"/>
      <c r="BF487" s="180"/>
      <c r="BG487" s="180"/>
      <c r="BH487" s="180"/>
      <c r="BI487" s="180"/>
      <c r="BJ487" s="180"/>
      <c r="BK487" s="180"/>
      <c r="BL487" s="180"/>
      <c r="BM487" s="180"/>
      <c r="BN487" s="180"/>
      <c r="BO487" s="180"/>
      <c r="BP487" s="180"/>
      <c r="BQ487" s="180"/>
      <c r="BR487" s="180"/>
      <c r="BS487" s="180"/>
      <c r="BT487" s="180"/>
      <c r="BU487" s="180"/>
      <c r="BV487" s="180"/>
      <c r="BW487" s="180"/>
      <c r="BX487" s="180"/>
      <c r="BY487" s="180"/>
      <c r="BZ487" s="180"/>
      <c r="CA487" s="180"/>
      <c r="CB487" s="180"/>
      <c r="CC487" s="180"/>
      <c r="CD487" s="180"/>
      <c r="CE487" s="180"/>
      <c r="CF487" s="180"/>
      <c r="CG487" s="180"/>
    </row>
    <row r="488" spans="2:85" s="28" customFormat="1" x14ac:dyDescent="0.35">
      <c r="B488" s="8"/>
      <c r="C488" s="8"/>
      <c r="D488" s="8"/>
      <c r="E488" s="8"/>
      <c r="F488" s="8"/>
      <c r="G488" s="8"/>
      <c r="H488" s="8"/>
      <c r="I488" s="8"/>
      <c r="J488" s="8"/>
      <c r="K488" s="8"/>
      <c r="L488" s="8"/>
      <c r="M488" s="8"/>
      <c r="N488" s="8"/>
      <c r="O488" s="8"/>
      <c r="P488" s="8"/>
      <c r="Q488" s="8"/>
      <c r="R488" s="8"/>
      <c r="S488" s="8"/>
      <c r="T488" s="8"/>
      <c r="U488" s="8"/>
      <c r="V488" s="8"/>
      <c r="W488" s="8"/>
      <c r="AB488" s="180"/>
      <c r="AC488" s="180"/>
      <c r="AD488" s="180"/>
      <c r="AE488" s="180"/>
      <c r="AF488" s="180"/>
      <c r="AG488" s="180"/>
      <c r="AH488" s="180"/>
      <c r="AI488" s="180"/>
      <c r="AJ488" s="180"/>
      <c r="AK488" s="180"/>
      <c r="AL488" s="180"/>
      <c r="AM488" s="180"/>
      <c r="AN488" s="180"/>
      <c r="AO488" s="180"/>
      <c r="AP488" s="180"/>
      <c r="AQ488" s="180"/>
      <c r="AR488" s="180"/>
      <c r="AS488" s="180"/>
      <c r="AT488" s="180"/>
      <c r="AU488" s="180"/>
      <c r="AV488" s="180"/>
      <c r="AW488" s="180"/>
      <c r="AX488" s="180"/>
      <c r="AY488" s="180"/>
      <c r="AZ488" s="180"/>
      <c r="BA488" s="180"/>
      <c r="BB488" s="180"/>
      <c r="BC488" s="180"/>
      <c r="BD488" s="180"/>
      <c r="BE488" s="180"/>
      <c r="BF488" s="180"/>
      <c r="BG488" s="180"/>
      <c r="BH488" s="180"/>
      <c r="BI488" s="180"/>
      <c r="BJ488" s="180"/>
      <c r="BK488" s="180"/>
      <c r="BL488" s="180"/>
      <c r="BM488" s="180"/>
      <c r="BN488" s="180"/>
      <c r="BO488" s="180"/>
      <c r="BP488" s="180"/>
      <c r="BQ488" s="180"/>
      <c r="BR488" s="180"/>
      <c r="BS488" s="180"/>
      <c r="BT488" s="180"/>
      <c r="BU488" s="180"/>
      <c r="BV488" s="180"/>
      <c r="BW488" s="180"/>
      <c r="BX488" s="180"/>
      <c r="BY488" s="180"/>
      <c r="BZ488" s="180"/>
      <c r="CA488" s="180"/>
      <c r="CB488" s="180"/>
      <c r="CC488" s="180"/>
      <c r="CD488" s="180"/>
      <c r="CE488" s="180"/>
      <c r="CF488" s="180"/>
      <c r="CG488" s="180"/>
    </row>
    <row r="489" spans="2:85" s="28" customFormat="1" x14ac:dyDescent="0.35">
      <c r="B489" s="8"/>
      <c r="C489" s="8"/>
      <c r="D489" s="8"/>
      <c r="E489" s="8"/>
      <c r="F489" s="8"/>
      <c r="G489" s="8"/>
      <c r="H489" s="8"/>
      <c r="I489" s="8"/>
      <c r="J489" s="8"/>
      <c r="K489" s="8"/>
      <c r="L489" s="8"/>
      <c r="M489" s="8"/>
      <c r="N489" s="8"/>
      <c r="O489" s="8"/>
      <c r="P489" s="8"/>
      <c r="Q489" s="8"/>
      <c r="R489" s="8"/>
      <c r="S489" s="8"/>
      <c r="T489" s="8"/>
      <c r="U489" s="8"/>
      <c r="V489" s="8"/>
      <c r="W489" s="8"/>
      <c r="AB489" s="180"/>
      <c r="AC489" s="180"/>
      <c r="AD489" s="180"/>
      <c r="AE489" s="180"/>
      <c r="AF489" s="180"/>
      <c r="AG489" s="180"/>
      <c r="AH489" s="180"/>
      <c r="AI489" s="180"/>
      <c r="AJ489" s="180"/>
      <c r="AK489" s="180"/>
      <c r="AL489" s="180"/>
      <c r="AM489" s="180"/>
      <c r="AN489" s="180"/>
      <c r="AO489" s="180"/>
      <c r="AP489" s="180"/>
      <c r="AQ489" s="180"/>
      <c r="AR489" s="180"/>
      <c r="AS489" s="180"/>
      <c r="AT489" s="180"/>
      <c r="AU489" s="180"/>
      <c r="AV489" s="180"/>
      <c r="AW489" s="180"/>
      <c r="AX489" s="180"/>
      <c r="AY489" s="180"/>
      <c r="AZ489" s="180"/>
      <c r="BA489" s="180"/>
      <c r="BB489" s="180"/>
      <c r="BC489" s="180"/>
      <c r="BD489" s="180"/>
      <c r="BE489" s="180"/>
      <c r="BF489" s="180"/>
      <c r="BG489" s="180"/>
      <c r="BH489" s="180"/>
      <c r="BI489" s="180"/>
      <c r="BJ489" s="180"/>
      <c r="BK489" s="180"/>
      <c r="BL489" s="180"/>
      <c r="BM489" s="180"/>
      <c r="BN489" s="180"/>
      <c r="BO489" s="180"/>
      <c r="BP489" s="180"/>
      <c r="BQ489" s="180"/>
      <c r="BR489" s="180"/>
      <c r="BS489" s="180"/>
      <c r="BT489" s="180"/>
      <c r="BU489" s="180"/>
      <c r="BV489" s="180"/>
      <c r="BW489" s="180"/>
      <c r="BX489" s="180"/>
      <c r="BY489" s="180"/>
      <c r="BZ489" s="180"/>
      <c r="CA489" s="180"/>
      <c r="CB489" s="180"/>
      <c r="CC489" s="180"/>
      <c r="CD489" s="180"/>
      <c r="CE489" s="180"/>
      <c r="CF489" s="180"/>
      <c r="CG489" s="180"/>
    </row>
    <row r="490" spans="2:85" s="28" customFormat="1" x14ac:dyDescent="0.35">
      <c r="B490" s="8"/>
      <c r="C490" s="8"/>
      <c r="D490" s="8"/>
      <c r="E490" s="8"/>
      <c r="F490" s="8"/>
      <c r="G490" s="8"/>
      <c r="H490" s="8"/>
      <c r="I490" s="8"/>
      <c r="J490" s="8"/>
      <c r="K490" s="8"/>
      <c r="L490" s="8"/>
      <c r="M490" s="8"/>
      <c r="N490" s="8"/>
      <c r="O490" s="8"/>
      <c r="P490" s="8"/>
      <c r="Q490" s="8"/>
      <c r="R490" s="8"/>
      <c r="S490" s="8"/>
      <c r="T490" s="8"/>
      <c r="U490" s="8"/>
      <c r="V490" s="8"/>
      <c r="W490" s="8"/>
      <c r="AB490" s="180"/>
      <c r="AC490" s="180"/>
      <c r="AD490" s="180"/>
      <c r="AE490" s="180"/>
      <c r="AF490" s="180"/>
      <c r="AG490" s="180"/>
      <c r="AH490" s="180"/>
      <c r="AI490" s="180"/>
      <c r="AJ490" s="180"/>
      <c r="AK490" s="180"/>
      <c r="AL490" s="180"/>
      <c r="AM490" s="180"/>
      <c r="AN490" s="180"/>
      <c r="AO490" s="180"/>
      <c r="AP490" s="180"/>
      <c r="AQ490" s="180"/>
      <c r="AR490" s="180"/>
      <c r="AS490" s="180"/>
      <c r="AT490" s="180"/>
      <c r="AU490" s="180"/>
      <c r="AV490" s="180"/>
      <c r="AW490" s="180"/>
      <c r="AX490" s="180"/>
      <c r="AY490" s="180"/>
      <c r="AZ490" s="180"/>
      <c r="BA490" s="180"/>
      <c r="BB490" s="180"/>
      <c r="BC490" s="180"/>
      <c r="BD490" s="180"/>
      <c r="BE490" s="180"/>
      <c r="BF490" s="180"/>
      <c r="BG490" s="180"/>
      <c r="BH490" s="180"/>
      <c r="BI490" s="180"/>
      <c r="BJ490" s="180"/>
      <c r="BK490" s="180"/>
      <c r="BL490" s="180"/>
      <c r="BM490" s="180"/>
      <c r="BN490" s="180"/>
      <c r="BO490" s="180"/>
      <c r="BP490" s="180"/>
      <c r="BQ490" s="180"/>
      <c r="BR490" s="180"/>
      <c r="BS490" s="180"/>
      <c r="BT490" s="180"/>
      <c r="BU490" s="180"/>
      <c r="BV490" s="180"/>
      <c r="BW490" s="180"/>
      <c r="BX490" s="180"/>
      <c r="BY490" s="180"/>
      <c r="BZ490" s="180"/>
      <c r="CA490" s="180"/>
      <c r="CB490" s="180"/>
      <c r="CC490" s="180"/>
      <c r="CD490" s="180"/>
      <c r="CE490" s="180"/>
      <c r="CF490" s="180"/>
      <c r="CG490" s="180"/>
    </row>
    <row r="491" spans="2:85" s="28" customFormat="1" x14ac:dyDescent="0.35">
      <c r="B491" s="8"/>
      <c r="C491" s="8"/>
      <c r="D491" s="8"/>
      <c r="E491" s="8"/>
      <c r="F491" s="8"/>
      <c r="G491" s="8"/>
      <c r="H491" s="8"/>
      <c r="I491" s="8"/>
      <c r="J491" s="8"/>
      <c r="K491" s="8"/>
      <c r="L491" s="8"/>
      <c r="M491" s="8"/>
      <c r="N491" s="8"/>
      <c r="O491" s="8"/>
      <c r="P491" s="8"/>
      <c r="Q491" s="8"/>
      <c r="R491" s="8"/>
      <c r="S491" s="8"/>
      <c r="T491" s="8"/>
      <c r="U491" s="8"/>
      <c r="V491" s="8"/>
      <c r="W491" s="8"/>
      <c r="AB491" s="180"/>
      <c r="AC491" s="180"/>
      <c r="AD491" s="180"/>
      <c r="AE491" s="180"/>
      <c r="AF491" s="180"/>
      <c r="AG491" s="180"/>
      <c r="AH491" s="180"/>
      <c r="AI491" s="180"/>
      <c r="AJ491" s="180"/>
      <c r="AK491" s="180"/>
      <c r="AL491" s="180"/>
      <c r="AM491" s="180"/>
      <c r="AN491" s="180"/>
      <c r="AO491" s="180"/>
      <c r="AP491" s="180"/>
      <c r="AQ491" s="180"/>
      <c r="AR491" s="180"/>
      <c r="AS491" s="180"/>
      <c r="AT491" s="180"/>
      <c r="AU491" s="180"/>
      <c r="AV491" s="180"/>
      <c r="AW491" s="180"/>
      <c r="AX491" s="180"/>
      <c r="AY491" s="180"/>
      <c r="AZ491" s="180"/>
      <c r="BA491" s="180"/>
      <c r="BB491" s="180"/>
      <c r="BC491" s="180"/>
      <c r="BD491" s="180"/>
      <c r="BE491" s="180"/>
      <c r="BF491" s="180"/>
      <c r="BG491" s="180"/>
      <c r="BH491" s="180"/>
      <c r="BI491" s="180"/>
      <c r="BJ491" s="180"/>
      <c r="BK491" s="180"/>
      <c r="BL491" s="180"/>
      <c r="BM491" s="180"/>
      <c r="BN491" s="180"/>
      <c r="BO491" s="180"/>
      <c r="BP491" s="180"/>
      <c r="BQ491" s="180"/>
      <c r="BR491" s="180"/>
      <c r="BS491" s="180"/>
      <c r="BT491" s="180"/>
      <c r="BU491" s="180"/>
      <c r="BV491" s="180"/>
      <c r="BW491" s="180"/>
      <c r="BX491" s="180"/>
      <c r="BY491" s="180"/>
      <c r="BZ491" s="180"/>
      <c r="CA491" s="180"/>
      <c r="CB491" s="180"/>
      <c r="CC491" s="180"/>
      <c r="CD491" s="180"/>
      <c r="CE491" s="180"/>
      <c r="CF491" s="180"/>
      <c r="CG491" s="180"/>
    </row>
    <row r="492" spans="2:85" s="28" customFormat="1" x14ac:dyDescent="0.35">
      <c r="B492" s="8"/>
      <c r="C492" s="8"/>
      <c r="D492" s="8"/>
      <c r="E492" s="8"/>
      <c r="F492" s="8"/>
      <c r="G492" s="8"/>
      <c r="H492" s="8"/>
      <c r="I492" s="8"/>
      <c r="J492" s="8"/>
      <c r="K492" s="8"/>
      <c r="L492" s="8"/>
      <c r="M492" s="8"/>
      <c r="N492" s="8"/>
      <c r="O492" s="8"/>
      <c r="P492" s="8"/>
      <c r="Q492" s="8"/>
      <c r="R492" s="8"/>
      <c r="S492" s="8"/>
      <c r="T492" s="8"/>
      <c r="U492" s="8"/>
      <c r="V492" s="8"/>
      <c r="W492" s="8"/>
      <c r="AB492" s="180"/>
      <c r="AC492" s="180"/>
      <c r="AD492" s="180"/>
      <c r="AE492" s="180"/>
      <c r="AF492" s="180"/>
      <c r="AG492" s="180"/>
      <c r="AH492" s="180"/>
      <c r="AI492" s="180"/>
      <c r="AJ492" s="180"/>
      <c r="AK492" s="180"/>
      <c r="AL492" s="180"/>
      <c r="AM492" s="180"/>
      <c r="AN492" s="180"/>
      <c r="AO492" s="180"/>
      <c r="AP492" s="180"/>
      <c r="AQ492" s="180"/>
      <c r="AR492" s="180"/>
      <c r="AS492" s="180"/>
      <c r="AT492" s="180"/>
      <c r="AU492" s="180"/>
      <c r="AV492" s="180"/>
      <c r="AW492" s="180"/>
      <c r="AX492" s="180"/>
      <c r="AY492" s="180"/>
      <c r="AZ492" s="180"/>
      <c r="BA492" s="180"/>
      <c r="BB492" s="180"/>
      <c r="BC492" s="180"/>
      <c r="BD492" s="180"/>
      <c r="BE492" s="180"/>
      <c r="BF492" s="180"/>
      <c r="BG492" s="180"/>
      <c r="BH492" s="180"/>
      <c r="BI492" s="180"/>
      <c r="BJ492" s="180"/>
      <c r="BK492" s="180"/>
      <c r="BL492" s="180"/>
      <c r="BM492" s="180"/>
      <c r="BN492" s="180"/>
      <c r="BO492" s="180"/>
      <c r="BP492" s="180"/>
      <c r="BQ492" s="180"/>
      <c r="BR492" s="180"/>
      <c r="BS492" s="180"/>
      <c r="BT492" s="180"/>
      <c r="BU492" s="180"/>
      <c r="BV492" s="180"/>
      <c r="BW492" s="180"/>
      <c r="BX492" s="180"/>
      <c r="BY492" s="180"/>
      <c r="BZ492" s="180"/>
      <c r="CA492" s="180"/>
      <c r="CB492" s="180"/>
      <c r="CC492" s="180"/>
      <c r="CD492" s="180"/>
      <c r="CE492" s="180"/>
      <c r="CF492" s="180"/>
      <c r="CG492" s="180"/>
    </row>
    <row r="493" spans="2:85" s="28" customFormat="1" x14ac:dyDescent="0.35">
      <c r="B493" s="8"/>
      <c r="C493" s="8"/>
      <c r="D493" s="8"/>
      <c r="E493" s="8"/>
      <c r="F493" s="8"/>
      <c r="G493" s="8"/>
      <c r="H493" s="8"/>
      <c r="I493" s="8"/>
      <c r="J493" s="8"/>
      <c r="K493" s="8"/>
      <c r="L493" s="8"/>
      <c r="M493" s="8"/>
      <c r="N493" s="8"/>
      <c r="O493" s="8"/>
      <c r="P493" s="8"/>
      <c r="Q493" s="8"/>
      <c r="R493" s="8"/>
      <c r="S493" s="8"/>
      <c r="T493" s="8"/>
      <c r="U493" s="8"/>
      <c r="V493" s="8"/>
      <c r="W493" s="8"/>
      <c r="AB493" s="180"/>
      <c r="AC493" s="180"/>
      <c r="AD493" s="180"/>
      <c r="AE493" s="180"/>
      <c r="AF493" s="180"/>
      <c r="AG493" s="180"/>
      <c r="AH493" s="180"/>
      <c r="AI493" s="180"/>
      <c r="AJ493" s="180"/>
      <c r="AK493" s="180"/>
      <c r="AL493" s="180"/>
      <c r="AM493" s="180"/>
      <c r="AN493" s="180"/>
      <c r="AO493" s="180"/>
      <c r="AP493" s="180"/>
      <c r="AQ493" s="180"/>
      <c r="AR493" s="180"/>
      <c r="AS493" s="180"/>
      <c r="AT493" s="180"/>
      <c r="AU493" s="180"/>
      <c r="AV493" s="180"/>
      <c r="AW493" s="180"/>
      <c r="AX493" s="180"/>
      <c r="AY493" s="180"/>
      <c r="AZ493" s="180"/>
      <c r="BA493" s="180"/>
      <c r="BB493" s="180"/>
      <c r="BC493" s="180"/>
      <c r="BD493" s="180"/>
      <c r="BE493" s="180"/>
      <c r="BF493" s="180"/>
      <c r="BG493" s="180"/>
      <c r="BH493" s="180"/>
      <c r="BI493" s="180"/>
      <c r="BJ493" s="180"/>
      <c r="BK493" s="180"/>
      <c r="BL493" s="180"/>
      <c r="BM493" s="180"/>
      <c r="BN493" s="180"/>
      <c r="BO493" s="180"/>
      <c r="BP493" s="180"/>
      <c r="BQ493" s="180"/>
      <c r="BR493" s="180"/>
      <c r="BS493" s="180"/>
      <c r="BT493" s="180"/>
      <c r="BU493" s="180"/>
      <c r="BV493" s="180"/>
      <c r="BW493" s="180"/>
      <c r="BX493" s="180"/>
      <c r="BY493" s="180"/>
      <c r="BZ493" s="180"/>
      <c r="CA493" s="180"/>
      <c r="CB493" s="180"/>
      <c r="CC493" s="180"/>
      <c r="CD493" s="180"/>
      <c r="CE493" s="180"/>
      <c r="CF493" s="180"/>
      <c r="CG493" s="180"/>
    </row>
    <row r="494" spans="2:85" s="28" customFormat="1" x14ac:dyDescent="0.35">
      <c r="B494" s="8"/>
      <c r="C494" s="8"/>
      <c r="D494" s="8"/>
      <c r="E494" s="8"/>
      <c r="F494" s="8"/>
      <c r="G494" s="8"/>
      <c r="H494" s="8"/>
      <c r="I494" s="8"/>
      <c r="J494" s="8"/>
      <c r="K494" s="8"/>
      <c r="L494" s="8"/>
      <c r="M494" s="8"/>
      <c r="N494" s="8"/>
      <c r="O494" s="8"/>
      <c r="P494" s="8"/>
      <c r="Q494" s="8"/>
      <c r="R494" s="8"/>
      <c r="S494" s="8"/>
      <c r="T494" s="8"/>
      <c r="U494" s="8"/>
      <c r="V494" s="8"/>
      <c r="W494" s="8"/>
      <c r="AB494" s="180"/>
      <c r="AC494" s="180"/>
      <c r="AD494" s="180"/>
      <c r="AE494" s="180"/>
      <c r="AF494" s="180"/>
      <c r="AG494" s="180"/>
      <c r="AH494" s="180"/>
      <c r="AI494" s="180"/>
      <c r="AJ494" s="180"/>
      <c r="AK494" s="180"/>
      <c r="AL494" s="180"/>
      <c r="AM494" s="180"/>
      <c r="AN494" s="180"/>
      <c r="AO494" s="180"/>
      <c r="AP494" s="180"/>
      <c r="AQ494" s="180"/>
      <c r="AR494" s="180"/>
      <c r="AS494" s="180"/>
      <c r="AT494" s="180"/>
      <c r="AU494" s="180"/>
      <c r="AV494" s="180"/>
      <c r="AW494" s="180"/>
      <c r="AX494" s="180"/>
      <c r="AY494" s="180"/>
      <c r="AZ494" s="180"/>
      <c r="BA494" s="180"/>
      <c r="BB494" s="180"/>
      <c r="BC494" s="180"/>
      <c r="BD494" s="180"/>
      <c r="BE494" s="180"/>
      <c r="BF494" s="180"/>
      <c r="BG494" s="180"/>
      <c r="BH494" s="180"/>
      <c r="BI494" s="180"/>
      <c r="BJ494" s="180"/>
      <c r="BK494" s="180"/>
      <c r="BL494" s="180"/>
      <c r="BM494" s="180"/>
      <c r="BN494" s="180"/>
      <c r="BO494" s="180"/>
      <c r="BP494" s="180"/>
      <c r="BQ494" s="180"/>
      <c r="BR494" s="180"/>
      <c r="BS494" s="180"/>
      <c r="BT494" s="180"/>
      <c r="BU494" s="180"/>
      <c r="BV494" s="180"/>
      <c r="BW494" s="180"/>
      <c r="BX494" s="180"/>
      <c r="BY494" s="180"/>
      <c r="BZ494" s="180"/>
      <c r="CA494" s="180"/>
      <c r="CB494" s="180"/>
      <c r="CC494" s="180"/>
      <c r="CD494" s="180"/>
      <c r="CE494" s="180"/>
      <c r="CF494" s="180"/>
      <c r="CG494" s="180"/>
    </row>
    <row r="495" spans="2:85" s="28" customFormat="1" x14ac:dyDescent="0.35">
      <c r="B495" s="8"/>
      <c r="C495" s="8"/>
      <c r="D495" s="8"/>
      <c r="E495" s="8"/>
      <c r="F495" s="8"/>
      <c r="G495" s="8"/>
      <c r="H495" s="8"/>
      <c r="I495" s="8"/>
      <c r="J495" s="8"/>
      <c r="K495" s="8"/>
      <c r="L495" s="8"/>
      <c r="M495" s="8"/>
      <c r="N495" s="8"/>
      <c r="O495" s="8"/>
      <c r="P495" s="8"/>
      <c r="Q495" s="8"/>
      <c r="R495" s="8"/>
      <c r="S495" s="8"/>
      <c r="T495" s="8"/>
      <c r="U495" s="8"/>
      <c r="V495" s="8"/>
      <c r="W495" s="8"/>
      <c r="AB495" s="180"/>
      <c r="AC495" s="180"/>
      <c r="AD495" s="180"/>
      <c r="AE495" s="180"/>
      <c r="AF495" s="180"/>
      <c r="AG495" s="180"/>
      <c r="AH495" s="180"/>
      <c r="AI495" s="180"/>
      <c r="AJ495" s="180"/>
      <c r="AK495" s="180"/>
      <c r="AL495" s="180"/>
      <c r="AM495" s="180"/>
      <c r="AN495" s="180"/>
      <c r="AO495" s="180"/>
      <c r="AP495" s="180"/>
      <c r="AQ495" s="180"/>
      <c r="AR495" s="180"/>
      <c r="AS495" s="180"/>
      <c r="AT495" s="180"/>
      <c r="AU495" s="180"/>
      <c r="AV495" s="180"/>
      <c r="AW495" s="180"/>
      <c r="AX495" s="180"/>
      <c r="AY495" s="180"/>
      <c r="AZ495" s="180"/>
      <c r="BA495" s="180"/>
      <c r="BB495" s="180"/>
      <c r="BC495" s="180"/>
      <c r="BD495" s="180"/>
      <c r="BE495" s="180"/>
      <c r="BF495" s="180"/>
      <c r="BG495" s="180"/>
      <c r="BH495" s="180"/>
      <c r="BI495" s="180"/>
      <c r="BJ495" s="180"/>
      <c r="BK495" s="180"/>
      <c r="BL495" s="180"/>
      <c r="BM495" s="180"/>
      <c r="BN495" s="180"/>
      <c r="BO495" s="180"/>
      <c r="BP495" s="180"/>
      <c r="BQ495" s="180"/>
      <c r="BR495" s="180"/>
      <c r="BS495" s="180"/>
      <c r="BT495" s="180"/>
      <c r="BU495" s="180"/>
      <c r="BV495" s="180"/>
      <c r="BW495" s="180"/>
      <c r="BX495" s="180"/>
      <c r="BY495" s="180"/>
      <c r="BZ495" s="180"/>
      <c r="CA495" s="180"/>
      <c r="CB495" s="180"/>
      <c r="CC495" s="180"/>
      <c r="CD495" s="180"/>
      <c r="CE495" s="180"/>
      <c r="CF495" s="180"/>
      <c r="CG495" s="180"/>
    </row>
    <row r="496" spans="2:85" s="28" customFormat="1" x14ac:dyDescent="0.35">
      <c r="B496" s="8"/>
      <c r="C496" s="8"/>
      <c r="D496" s="8"/>
      <c r="E496" s="8"/>
      <c r="F496" s="8"/>
      <c r="G496" s="8"/>
      <c r="H496" s="8"/>
      <c r="I496" s="8"/>
      <c r="J496" s="8"/>
      <c r="K496" s="8"/>
      <c r="L496" s="8"/>
      <c r="M496" s="8"/>
      <c r="N496" s="8"/>
      <c r="O496" s="8"/>
      <c r="P496" s="8"/>
      <c r="Q496" s="8"/>
      <c r="R496" s="8"/>
      <c r="S496" s="8"/>
      <c r="T496" s="8"/>
      <c r="U496" s="8"/>
      <c r="V496" s="8"/>
      <c r="W496" s="8"/>
      <c r="AB496" s="180"/>
      <c r="AC496" s="180"/>
      <c r="AD496" s="180"/>
      <c r="AE496" s="180"/>
      <c r="AF496" s="180"/>
      <c r="AG496" s="180"/>
      <c r="AH496" s="180"/>
      <c r="AI496" s="180"/>
      <c r="AJ496" s="180"/>
      <c r="AK496" s="180"/>
      <c r="AL496" s="180"/>
      <c r="AM496" s="180"/>
      <c r="AN496" s="180"/>
      <c r="AO496" s="180"/>
      <c r="AP496" s="180"/>
      <c r="AQ496" s="180"/>
      <c r="AR496" s="180"/>
      <c r="AS496" s="180"/>
      <c r="AT496" s="180"/>
      <c r="AU496" s="180"/>
      <c r="AV496" s="180"/>
      <c r="AW496" s="180"/>
      <c r="AX496" s="180"/>
      <c r="AY496" s="180"/>
      <c r="AZ496" s="180"/>
      <c r="BA496" s="180"/>
      <c r="BB496" s="180"/>
      <c r="BC496" s="180"/>
      <c r="BD496" s="180"/>
      <c r="BE496" s="180"/>
      <c r="BF496" s="180"/>
      <c r="BG496" s="180"/>
      <c r="BH496" s="180"/>
      <c r="BI496" s="180"/>
      <c r="BJ496" s="180"/>
      <c r="BK496" s="180"/>
      <c r="BL496" s="180"/>
      <c r="BM496" s="180"/>
      <c r="BN496" s="180"/>
      <c r="BO496" s="180"/>
      <c r="BP496" s="180"/>
      <c r="BQ496" s="180"/>
      <c r="BR496" s="180"/>
      <c r="BS496" s="180"/>
      <c r="BT496" s="180"/>
      <c r="BU496" s="180"/>
      <c r="BV496" s="180"/>
      <c r="BW496" s="180"/>
      <c r="BX496" s="180"/>
      <c r="BY496" s="180"/>
      <c r="BZ496" s="180"/>
      <c r="CA496" s="180"/>
      <c r="CB496" s="180"/>
      <c r="CC496" s="180"/>
      <c r="CD496" s="180"/>
      <c r="CE496" s="180"/>
      <c r="CF496" s="180"/>
      <c r="CG496" s="180"/>
    </row>
    <row r="497" spans="2:85" s="28" customFormat="1" x14ac:dyDescent="0.35">
      <c r="B497" s="8"/>
      <c r="C497" s="8"/>
      <c r="D497" s="8"/>
      <c r="E497" s="8"/>
      <c r="F497" s="8"/>
      <c r="G497" s="8"/>
      <c r="H497" s="8"/>
      <c r="I497" s="8"/>
      <c r="J497" s="8"/>
      <c r="K497" s="8"/>
      <c r="L497" s="8"/>
      <c r="M497" s="8"/>
      <c r="N497" s="8"/>
      <c r="O497" s="8"/>
      <c r="P497" s="8"/>
      <c r="Q497" s="8"/>
      <c r="R497" s="8"/>
      <c r="S497" s="8"/>
      <c r="T497" s="8"/>
      <c r="U497" s="8"/>
      <c r="V497" s="8"/>
      <c r="W497" s="8"/>
      <c r="AB497" s="180"/>
      <c r="AC497" s="180"/>
      <c r="AD497" s="180"/>
      <c r="AE497" s="180"/>
      <c r="AF497" s="180"/>
      <c r="AG497" s="180"/>
      <c r="AH497" s="180"/>
      <c r="AI497" s="180"/>
      <c r="AJ497" s="180"/>
      <c r="AK497" s="180"/>
      <c r="AL497" s="180"/>
      <c r="AM497" s="180"/>
      <c r="AN497" s="180"/>
      <c r="AO497" s="180"/>
      <c r="AP497" s="180"/>
      <c r="AQ497" s="180"/>
      <c r="AR497" s="180"/>
      <c r="AS497" s="180"/>
      <c r="AT497" s="180"/>
      <c r="AU497" s="180"/>
      <c r="AV497" s="180"/>
      <c r="AW497" s="180"/>
      <c r="AX497" s="180"/>
      <c r="AY497" s="180"/>
      <c r="AZ497" s="180"/>
      <c r="BA497" s="180"/>
      <c r="BB497" s="180"/>
      <c r="BC497" s="180"/>
      <c r="BD497" s="180"/>
      <c r="BE497" s="180"/>
      <c r="BF497" s="180"/>
      <c r="BG497" s="180"/>
      <c r="BH497" s="180"/>
      <c r="BI497" s="180"/>
      <c r="BJ497" s="180"/>
      <c r="BK497" s="180"/>
      <c r="BL497" s="180"/>
      <c r="BM497" s="180"/>
      <c r="BN497" s="180"/>
      <c r="BO497" s="180"/>
      <c r="BP497" s="180"/>
      <c r="BQ497" s="180"/>
      <c r="BR497" s="180"/>
      <c r="BS497" s="180"/>
      <c r="BT497" s="180"/>
      <c r="BU497" s="180"/>
      <c r="BV497" s="180"/>
      <c r="BW497" s="180"/>
      <c r="BX497" s="180"/>
      <c r="BY497" s="180"/>
      <c r="BZ497" s="180"/>
      <c r="CA497" s="180"/>
      <c r="CB497" s="180"/>
      <c r="CC497" s="180"/>
      <c r="CD497" s="180"/>
      <c r="CE497" s="180"/>
      <c r="CF497" s="180"/>
      <c r="CG497" s="180"/>
    </row>
    <row r="498" spans="2:85" s="28" customFormat="1" x14ac:dyDescent="0.35">
      <c r="B498" s="8"/>
      <c r="C498" s="8"/>
      <c r="D498" s="8"/>
      <c r="E498" s="8"/>
      <c r="F498" s="8"/>
      <c r="G498" s="8"/>
      <c r="H498" s="8"/>
      <c r="I498" s="8"/>
      <c r="J498" s="8"/>
      <c r="K498" s="8"/>
      <c r="L498" s="8"/>
      <c r="M498" s="8"/>
      <c r="N498" s="8"/>
      <c r="O498" s="8"/>
      <c r="P498" s="8"/>
      <c r="Q498" s="8"/>
      <c r="R498" s="8"/>
      <c r="S498" s="8"/>
      <c r="T498" s="8"/>
      <c r="U498" s="8"/>
      <c r="V498" s="8"/>
      <c r="W498" s="8"/>
      <c r="AB498" s="180"/>
      <c r="AC498" s="180"/>
      <c r="AD498" s="180"/>
      <c r="AE498" s="180"/>
      <c r="AF498" s="180"/>
      <c r="AG498" s="180"/>
      <c r="AH498" s="180"/>
      <c r="AI498" s="180"/>
      <c r="AJ498" s="180"/>
      <c r="AK498" s="180"/>
      <c r="AL498" s="180"/>
      <c r="AM498" s="180"/>
      <c r="AN498" s="180"/>
      <c r="AO498" s="180"/>
      <c r="AP498" s="180"/>
      <c r="AQ498" s="180"/>
      <c r="AR498" s="180"/>
      <c r="AS498" s="180"/>
      <c r="AT498" s="180"/>
      <c r="AU498" s="180"/>
      <c r="AV498" s="180"/>
      <c r="AW498" s="180"/>
      <c r="AX498" s="180"/>
      <c r="AY498" s="180"/>
      <c r="AZ498" s="180"/>
      <c r="BA498" s="180"/>
      <c r="BB498" s="180"/>
      <c r="BC498" s="180"/>
      <c r="BD498" s="180"/>
      <c r="BE498" s="180"/>
      <c r="BF498" s="180"/>
      <c r="BG498" s="180"/>
      <c r="BH498" s="180"/>
      <c r="BI498" s="180"/>
      <c r="BJ498" s="180"/>
      <c r="BK498" s="180"/>
      <c r="BL498" s="180"/>
      <c r="BM498" s="180"/>
      <c r="BN498" s="180"/>
      <c r="BO498" s="180"/>
      <c r="BP498" s="180"/>
      <c r="BQ498" s="180"/>
      <c r="BR498" s="180"/>
      <c r="BS498" s="180"/>
      <c r="BT498" s="180"/>
      <c r="BU498" s="180"/>
      <c r="BV498" s="180"/>
      <c r="BW498" s="180"/>
      <c r="BX498" s="180"/>
      <c r="BY498" s="180"/>
      <c r="BZ498" s="180"/>
      <c r="CA498" s="180"/>
      <c r="CB498" s="180"/>
      <c r="CC498" s="180"/>
      <c r="CD498" s="180"/>
      <c r="CE498" s="180"/>
      <c r="CF498" s="180"/>
      <c r="CG498" s="180"/>
    </row>
    <row r="499" spans="2:85" s="28" customFormat="1" x14ac:dyDescent="0.35">
      <c r="B499" s="8"/>
      <c r="C499" s="8"/>
      <c r="D499" s="8"/>
      <c r="E499" s="8"/>
      <c r="F499" s="8"/>
      <c r="G499" s="8"/>
      <c r="H499" s="8"/>
      <c r="I499" s="8"/>
      <c r="J499" s="8"/>
      <c r="K499" s="8"/>
      <c r="L499" s="8"/>
      <c r="M499" s="8"/>
      <c r="N499" s="8"/>
      <c r="O499" s="8"/>
      <c r="P499" s="8"/>
      <c r="Q499" s="8"/>
      <c r="R499" s="8"/>
      <c r="S499" s="8"/>
      <c r="T499" s="8"/>
      <c r="U499" s="8"/>
      <c r="V499" s="8"/>
      <c r="W499" s="8"/>
      <c r="AB499" s="180"/>
      <c r="AC499" s="180"/>
      <c r="AD499" s="180"/>
      <c r="AE499" s="180"/>
      <c r="AF499" s="180"/>
      <c r="AG499" s="180"/>
      <c r="AH499" s="180"/>
      <c r="AI499" s="180"/>
      <c r="AJ499" s="180"/>
      <c r="AK499" s="180"/>
      <c r="AL499" s="180"/>
      <c r="AM499" s="180"/>
      <c r="AN499" s="180"/>
      <c r="AO499" s="180"/>
      <c r="AP499" s="180"/>
      <c r="AQ499" s="180"/>
      <c r="AR499" s="180"/>
      <c r="AS499" s="180"/>
      <c r="AT499" s="180"/>
      <c r="AU499" s="180"/>
      <c r="AV499" s="180"/>
      <c r="AW499" s="180"/>
      <c r="AX499" s="180"/>
      <c r="AY499" s="180"/>
      <c r="AZ499" s="180"/>
      <c r="BA499" s="180"/>
      <c r="BB499" s="180"/>
      <c r="BC499" s="180"/>
      <c r="BD499" s="180"/>
      <c r="BE499" s="180"/>
      <c r="BF499" s="180"/>
      <c r="BG499" s="180"/>
      <c r="BH499" s="180"/>
      <c r="BI499" s="180"/>
      <c r="BJ499" s="180"/>
      <c r="BK499" s="180"/>
      <c r="BL499" s="180"/>
      <c r="BM499" s="180"/>
      <c r="BN499" s="180"/>
      <c r="BO499" s="180"/>
      <c r="BP499" s="180"/>
      <c r="BQ499" s="180"/>
      <c r="BR499" s="180"/>
      <c r="BS499" s="180"/>
      <c r="BT499" s="180"/>
      <c r="BU499" s="180"/>
      <c r="BV499" s="180"/>
      <c r="BW499" s="180"/>
      <c r="BX499" s="180"/>
      <c r="BY499" s="180"/>
      <c r="BZ499" s="180"/>
      <c r="CA499" s="180"/>
      <c r="CB499" s="180"/>
      <c r="CC499" s="180"/>
      <c r="CD499" s="180"/>
      <c r="CE499" s="180"/>
      <c r="CF499" s="180"/>
      <c r="CG499" s="180"/>
    </row>
    <row r="500" spans="2:85" s="28" customFormat="1" x14ac:dyDescent="0.35">
      <c r="B500" s="8"/>
      <c r="C500" s="8"/>
      <c r="D500" s="8"/>
      <c r="E500" s="8"/>
      <c r="F500" s="8"/>
      <c r="G500" s="8"/>
      <c r="H500" s="8"/>
      <c r="I500" s="8"/>
      <c r="J500" s="8"/>
      <c r="K500" s="8"/>
      <c r="L500" s="8"/>
      <c r="M500" s="8"/>
      <c r="N500" s="8"/>
      <c r="O500" s="8"/>
      <c r="P500" s="8"/>
      <c r="Q500" s="8"/>
      <c r="R500" s="8"/>
      <c r="S500" s="8"/>
      <c r="T500" s="8"/>
      <c r="U500" s="8"/>
      <c r="V500" s="8"/>
      <c r="W500" s="8"/>
      <c r="AB500" s="180"/>
      <c r="AC500" s="180"/>
      <c r="AD500" s="180"/>
      <c r="AE500" s="180"/>
      <c r="AF500" s="180"/>
      <c r="AG500" s="180"/>
      <c r="AH500" s="180"/>
      <c r="AI500" s="180"/>
      <c r="AJ500" s="180"/>
      <c r="AK500" s="180"/>
      <c r="AL500" s="180"/>
      <c r="AM500" s="180"/>
      <c r="AN500" s="180"/>
      <c r="AO500" s="180"/>
      <c r="AP500" s="180"/>
      <c r="AQ500" s="180"/>
      <c r="AR500" s="180"/>
      <c r="AS500" s="180"/>
      <c r="AT500" s="180"/>
      <c r="AU500" s="180"/>
      <c r="AV500" s="180"/>
      <c r="AW500" s="180"/>
      <c r="AX500" s="180"/>
      <c r="AY500" s="180"/>
      <c r="AZ500" s="180"/>
      <c r="BA500" s="180"/>
      <c r="BB500" s="180"/>
      <c r="BC500" s="180"/>
      <c r="BD500" s="180"/>
      <c r="BE500" s="180"/>
      <c r="BF500" s="180"/>
      <c r="BG500" s="180"/>
      <c r="BH500" s="180"/>
      <c r="BI500" s="180"/>
      <c r="BJ500" s="180"/>
      <c r="BK500" s="180"/>
      <c r="BL500" s="180"/>
      <c r="BM500" s="180"/>
      <c r="BN500" s="180"/>
      <c r="BO500" s="180"/>
      <c r="BP500" s="180"/>
      <c r="BQ500" s="180"/>
      <c r="BR500" s="180"/>
      <c r="BS500" s="180"/>
      <c r="BT500" s="180"/>
      <c r="BU500" s="180"/>
      <c r="BV500" s="180"/>
      <c r="BW500" s="180"/>
      <c r="BX500" s="180"/>
      <c r="BY500" s="180"/>
      <c r="BZ500" s="180"/>
      <c r="CA500" s="180"/>
      <c r="CB500" s="180"/>
      <c r="CC500" s="180"/>
      <c r="CD500" s="180"/>
      <c r="CE500" s="180"/>
      <c r="CF500" s="180"/>
      <c r="CG500" s="180"/>
    </row>
    <row r="501" spans="2:85" s="28" customFormat="1" x14ac:dyDescent="0.35">
      <c r="B501" s="8"/>
      <c r="C501" s="8"/>
      <c r="D501" s="8"/>
      <c r="E501" s="8"/>
      <c r="F501" s="8"/>
      <c r="G501" s="8"/>
      <c r="H501" s="8"/>
      <c r="I501" s="8"/>
      <c r="J501" s="8"/>
      <c r="K501" s="8"/>
      <c r="L501" s="8"/>
      <c r="M501" s="8"/>
      <c r="N501" s="8"/>
      <c r="O501" s="8"/>
      <c r="P501" s="8"/>
      <c r="Q501" s="8"/>
      <c r="R501" s="8"/>
      <c r="S501" s="8"/>
      <c r="T501" s="8"/>
      <c r="U501" s="8"/>
      <c r="V501" s="8"/>
      <c r="W501" s="8"/>
      <c r="AB501" s="180"/>
      <c r="AC501" s="180"/>
      <c r="AD501" s="180"/>
      <c r="AE501" s="180"/>
      <c r="AF501" s="180"/>
      <c r="AG501" s="180"/>
      <c r="AH501" s="180"/>
      <c r="AI501" s="180"/>
      <c r="AJ501" s="180"/>
      <c r="AK501" s="180"/>
      <c r="AL501" s="180"/>
      <c r="AM501" s="180"/>
      <c r="AN501" s="180"/>
      <c r="AO501" s="180"/>
      <c r="AP501" s="180"/>
      <c r="AQ501" s="180"/>
      <c r="AR501" s="180"/>
      <c r="AS501" s="180"/>
      <c r="AT501" s="180"/>
      <c r="AU501" s="180"/>
      <c r="AV501" s="180"/>
      <c r="AW501" s="180"/>
      <c r="AX501" s="180"/>
      <c r="AY501" s="180"/>
      <c r="AZ501" s="180"/>
      <c r="BA501" s="180"/>
      <c r="BB501" s="180"/>
      <c r="BC501" s="180"/>
      <c r="BD501" s="180"/>
      <c r="BE501" s="180"/>
      <c r="BF501" s="180"/>
      <c r="BG501" s="180"/>
      <c r="BH501" s="180"/>
      <c r="BI501" s="180"/>
      <c r="BJ501" s="180"/>
      <c r="BK501" s="180"/>
      <c r="BL501" s="180"/>
      <c r="BM501" s="180"/>
      <c r="BN501" s="180"/>
      <c r="BO501" s="180"/>
      <c r="BP501" s="180"/>
      <c r="BQ501" s="180"/>
      <c r="BR501" s="180"/>
      <c r="BS501" s="180"/>
      <c r="BT501" s="180"/>
      <c r="BU501" s="180"/>
      <c r="BV501" s="180"/>
      <c r="BW501" s="180"/>
      <c r="BX501" s="180"/>
      <c r="BY501" s="180"/>
      <c r="BZ501" s="180"/>
      <c r="CA501" s="180"/>
      <c r="CB501" s="180"/>
      <c r="CC501" s="180"/>
      <c r="CD501" s="180"/>
      <c r="CE501" s="180"/>
      <c r="CF501" s="180"/>
      <c r="CG501" s="180"/>
    </row>
    <row r="502" spans="2:85" s="28" customFormat="1" x14ac:dyDescent="0.35">
      <c r="B502" s="8"/>
      <c r="C502" s="8"/>
      <c r="D502" s="8"/>
      <c r="E502" s="8"/>
      <c r="F502" s="8"/>
      <c r="G502" s="8"/>
      <c r="H502" s="8"/>
      <c r="I502" s="8"/>
      <c r="J502" s="8"/>
      <c r="K502" s="8"/>
      <c r="L502" s="8"/>
      <c r="M502" s="8"/>
      <c r="N502" s="8"/>
      <c r="O502" s="8"/>
      <c r="P502" s="8"/>
      <c r="Q502" s="8"/>
      <c r="R502" s="8"/>
      <c r="S502" s="8"/>
      <c r="T502" s="8"/>
      <c r="U502" s="8"/>
      <c r="V502" s="8"/>
      <c r="W502" s="8"/>
      <c r="AB502" s="180"/>
      <c r="AC502" s="180"/>
      <c r="AD502" s="180"/>
      <c r="AE502" s="180"/>
      <c r="AF502" s="180"/>
      <c r="AG502" s="180"/>
      <c r="AH502" s="180"/>
      <c r="AI502" s="180"/>
      <c r="AJ502" s="180"/>
      <c r="AK502" s="180"/>
      <c r="AL502" s="180"/>
      <c r="AM502" s="180"/>
      <c r="AN502" s="180"/>
      <c r="AO502" s="180"/>
      <c r="AP502" s="180"/>
      <c r="AQ502" s="180"/>
      <c r="AR502" s="180"/>
      <c r="AS502" s="180"/>
      <c r="AT502" s="180"/>
      <c r="AU502" s="180"/>
      <c r="AV502" s="180"/>
      <c r="AW502" s="180"/>
      <c r="AX502" s="180"/>
      <c r="AY502" s="180"/>
      <c r="AZ502" s="180"/>
      <c r="BA502" s="180"/>
      <c r="BB502" s="180"/>
      <c r="BC502" s="180"/>
      <c r="BD502" s="180"/>
      <c r="BE502" s="180"/>
      <c r="BF502" s="180"/>
      <c r="BG502" s="180"/>
      <c r="BH502" s="180"/>
      <c r="BI502" s="180"/>
      <c r="BJ502" s="180"/>
      <c r="BK502" s="180"/>
      <c r="BL502" s="180"/>
      <c r="BM502" s="180"/>
      <c r="BN502" s="180"/>
      <c r="BO502" s="180"/>
      <c r="BP502" s="180"/>
      <c r="BQ502" s="180"/>
      <c r="BR502" s="180"/>
      <c r="BS502" s="180"/>
      <c r="BT502" s="180"/>
      <c r="BU502" s="180"/>
      <c r="BV502" s="180"/>
      <c r="BW502" s="180"/>
      <c r="BX502" s="180"/>
      <c r="BY502" s="180"/>
      <c r="BZ502" s="180"/>
      <c r="CA502" s="180"/>
      <c r="CB502" s="180"/>
      <c r="CC502" s="180"/>
      <c r="CD502" s="180"/>
      <c r="CE502" s="180"/>
      <c r="CF502" s="180"/>
      <c r="CG502" s="180"/>
    </row>
    <row r="503" spans="2:85" s="28" customFormat="1" x14ac:dyDescent="0.35">
      <c r="B503" s="8"/>
      <c r="C503" s="8"/>
      <c r="D503" s="8"/>
      <c r="E503" s="8"/>
      <c r="F503" s="8"/>
      <c r="G503" s="8"/>
      <c r="H503" s="8"/>
      <c r="I503" s="8"/>
      <c r="J503" s="8"/>
      <c r="K503" s="8"/>
      <c r="L503" s="8"/>
      <c r="M503" s="8"/>
      <c r="N503" s="8"/>
      <c r="O503" s="8"/>
      <c r="P503" s="8"/>
      <c r="Q503" s="8"/>
      <c r="R503" s="8"/>
      <c r="S503" s="8"/>
      <c r="T503" s="8"/>
      <c r="U503" s="8"/>
      <c r="V503" s="8"/>
      <c r="W503" s="8"/>
      <c r="AB503" s="180"/>
      <c r="AC503" s="180"/>
      <c r="AD503" s="180"/>
      <c r="AE503" s="180"/>
      <c r="AF503" s="180"/>
      <c r="AG503" s="180"/>
      <c r="AH503" s="180"/>
      <c r="AI503" s="180"/>
      <c r="AJ503" s="180"/>
      <c r="AK503" s="180"/>
      <c r="AL503" s="180"/>
      <c r="AM503" s="180"/>
      <c r="AN503" s="180"/>
      <c r="AO503" s="180"/>
      <c r="AP503" s="180"/>
      <c r="AQ503" s="180"/>
      <c r="AR503" s="180"/>
      <c r="AS503" s="180"/>
      <c r="AT503" s="180"/>
      <c r="AU503" s="180"/>
      <c r="AV503" s="180"/>
      <c r="AW503" s="180"/>
      <c r="AX503" s="180"/>
      <c r="AY503" s="180"/>
      <c r="AZ503" s="180"/>
      <c r="BA503" s="180"/>
      <c r="BB503" s="180"/>
      <c r="BC503" s="180"/>
      <c r="BD503" s="180"/>
      <c r="BE503" s="180"/>
      <c r="BF503" s="180"/>
      <c r="BG503" s="180"/>
      <c r="BH503" s="180"/>
      <c r="BI503" s="180"/>
      <c r="BJ503" s="180"/>
      <c r="BK503" s="180"/>
      <c r="BL503" s="180"/>
      <c r="BM503" s="180"/>
      <c r="BN503" s="180"/>
      <c r="BO503" s="180"/>
      <c r="BP503" s="180"/>
      <c r="BQ503" s="180"/>
      <c r="BR503" s="180"/>
      <c r="BS503" s="180"/>
      <c r="BT503" s="180"/>
      <c r="BU503" s="180"/>
      <c r="BV503" s="180"/>
      <c r="BW503" s="180"/>
      <c r="BX503" s="180"/>
      <c r="BY503" s="180"/>
      <c r="BZ503" s="180"/>
      <c r="CA503" s="180"/>
      <c r="CB503" s="180"/>
      <c r="CC503" s="180"/>
      <c r="CD503" s="180"/>
      <c r="CE503" s="180"/>
      <c r="CF503" s="180"/>
      <c r="CG503" s="180"/>
    </row>
    <row r="504" spans="2:85" s="28" customFormat="1" x14ac:dyDescent="0.35">
      <c r="B504" s="8"/>
      <c r="C504" s="8"/>
      <c r="D504" s="8"/>
      <c r="E504" s="8"/>
      <c r="F504" s="8"/>
      <c r="G504" s="8"/>
      <c r="H504" s="8"/>
      <c r="I504" s="8"/>
      <c r="J504" s="8"/>
      <c r="K504" s="8"/>
      <c r="L504" s="8"/>
      <c r="M504" s="8"/>
      <c r="N504" s="8"/>
      <c r="O504" s="8"/>
      <c r="P504" s="8"/>
      <c r="Q504" s="8"/>
      <c r="R504" s="8"/>
      <c r="S504" s="8"/>
      <c r="T504" s="8"/>
      <c r="U504" s="8"/>
      <c r="V504" s="8"/>
      <c r="W504" s="8"/>
      <c r="AB504" s="180"/>
      <c r="AC504" s="180"/>
      <c r="AD504" s="180"/>
      <c r="AE504" s="180"/>
      <c r="AF504" s="180"/>
      <c r="AG504" s="180"/>
      <c r="AH504" s="180"/>
      <c r="AI504" s="180"/>
      <c r="AJ504" s="180"/>
      <c r="AK504" s="180"/>
      <c r="AL504" s="180"/>
      <c r="AM504" s="180"/>
      <c r="AN504" s="180"/>
      <c r="AO504" s="180"/>
      <c r="AP504" s="180"/>
      <c r="AQ504" s="180"/>
      <c r="AR504" s="180"/>
      <c r="AS504" s="180"/>
      <c r="AT504" s="180"/>
      <c r="AU504" s="180"/>
      <c r="AV504" s="180"/>
      <c r="AW504" s="180"/>
      <c r="AX504" s="180"/>
      <c r="AY504" s="180"/>
      <c r="AZ504" s="180"/>
      <c r="BA504" s="180"/>
      <c r="BB504" s="180"/>
      <c r="BC504" s="180"/>
      <c r="BD504" s="180"/>
      <c r="BE504" s="180"/>
      <c r="BF504" s="180"/>
      <c r="BG504" s="180"/>
      <c r="BH504" s="180"/>
      <c r="BI504" s="180"/>
      <c r="BJ504" s="180"/>
      <c r="BK504" s="180"/>
      <c r="BL504" s="180"/>
      <c r="BM504" s="180"/>
      <c r="BN504" s="180"/>
      <c r="BO504" s="180"/>
      <c r="BP504" s="180"/>
      <c r="BQ504" s="180"/>
      <c r="BR504" s="180"/>
      <c r="BS504" s="180"/>
      <c r="BT504" s="180"/>
      <c r="BU504" s="180"/>
      <c r="BV504" s="180"/>
      <c r="BW504" s="180"/>
      <c r="BX504" s="180"/>
      <c r="BY504" s="180"/>
      <c r="BZ504" s="180"/>
      <c r="CA504" s="180"/>
      <c r="CB504" s="180"/>
      <c r="CC504" s="180"/>
      <c r="CD504" s="180"/>
      <c r="CE504" s="180"/>
      <c r="CF504" s="180"/>
      <c r="CG504" s="180"/>
    </row>
    <row r="505" spans="2:85" s="28" customFormat="1" x14ac:dyDescent="0.35">
      <c r="B505" s="8"/>
      <c r="C505" s="8"/>
      <c r="D505" s="8"/>
      <c r="E505" s="8"/>
      <c r="F505" s="8"/>
      <c r="G505" s="8"/>
      <c r="H505" s="8"/>
      <c r="I505" s="8"/>
      <c r="J505" s="8"/>
      <c r="K505" s="8"/>
      <c r="L505" s="8"/>
      <c r="M505" s="8"/>
      <c r="N505" s="8"/>
      <c r="O505" s="8"/>
      <c r="P505" s="8"/>
      <c r="Q505" s="8"/>
      <c r="R505" s="8"/>
      <c r="S505" s="8"/>
      <c r="T505" s="8"/>
      <c r="U505" s="8"/>
      <c r="V505" s="8"/>
      <c r="W505" s="8"/>
      <c r="AB505" s="180"/>
      <c r="AC505" s="180"/>
      <c r="AD505" s="180"/>
      <c r="AE505" s="180"/>
      <c r="AF505" s="180"/>
      <c r="AG505" s="180"/>
      <c r="AH505" s="180"/>
      <c r="AI505" s="180"/>
      <c r="AJ505" s="180"/>
      <c r="AK505" s="180"/>
      <c r="AL505" s="180"/>
      <c r="AM505" s="180"/>
      <c r="AN505" s="180"/>
      <c r="AO505" s="180"/>
      <c r="AP505" s="180"/>
      <c r="AQ505" s="180"/>
      <c r="AR505" s="180"/>
      <c r="AS505" s="180"/>
      <c r="AT505" s="180"/>
      <c r="AU505" s="180"/>
      <c r="AV505" s="180"/>
      <c r="AW505" s="180"/>
      <c r="AX505" s="180"/>
      <c r="AY505" s="180"/>
      <c r="AZ505" s="180"/>
      <c r="BA505" s="180"/>
      <c r="BB505" s="180"/>
      <c r="BC505" s="180"/>
      <c r="BD505" s="180"/>
      <c r="BE505" s="180"/>
      <c r="BF505" s="180"/>
      <c r="BG505" s="180"/>
      <c r="BH505" s="180"/>
      <c r="BI505" s="180"/>
      <c r="BJ505" s="180"/>
      <c r="BK505" s="180"/>
      <c r="BL505" s="180"/>
      <c r="BM505" s="180"/>
      <c r="BN505" s="180"/>
      <c r="BO505" s="180"/>
      <c r="BP505" s="180"/>
      <c r="BQ505" s="180"/>
      <c r="BR505" s="180"/>
      <c r="BS505" s="180"/>
      <c r="BT505" s="180"/>
      <c r="BU505" s="180"/>
      <c r="BV505" s="180"/>
      <c r="BW505" s="180"/>
      <c r="BX505" s="180"/>
      <c r="BY505" s="180"/>
      <c r="BZ505" s="180"/>
      <c r="CA505" s="180"/>
      <c r="CB505" s="180"/>
      <c r="CC505" s="180"/>
      <c r="CD505" s="180"/>
      <c r="CE505" s="180"/>
      <c r="CF505" s="180"/>
      <c r="CG505" s="180"/>
    </row>
    <row r="506" spans="2:85" s="28" customFormat="1" x14ac:dyDescent="0.35">
      <c r="B506" s="8"/>
      <c r="C506" s="8"/>
      <c r="D506" s="8"/>
      <c r="E506" s="8"/>
      <c r="F506" s="8"/>
      <c r="G506" s="8"/>
      <c r="H506" s="8"/>
      <c r="I506" s="8"/>
      <c r="J506" s="8"/>
      <c r="K506" s="8"/>
      <c r="L506" s="8"/>
      <c r="M506" s="8"/>
      <c r="N506" s="8"/>
      <c r="O506" s="8"/>
      <c r="P506" s="8"/>
      <c r="Q506" s="8"/>
      <c r="R506" s="8"/>
      <c r="S506" s="8"/>
      <c r="T506" s="8"/>
      <c r="U506" s="8"/>
      <c r="V506" s="8"/>
      <c r="W506" s="8"/>
      <c r="AB506" s="180"/>
      <c r="AC506" s="180"/>
      <c r="AD506" s="180"/>
      <c r="AE506" s="180"/>
      <c r="AF506" s="180"/>
      <c r="AG506" s="180"/>
      <c r="AH506" s="180"/>
      <c r="AI506" s="180"/>
      <c r="AJ506" s="180"/>
      <c r="AK506" s="180"/>
      <c r="AL506" s="180"/>
      <c r="AM506" s="180"/>
      <c r="AN506" s="180"/>
      <c r="AO506" s="180"/>
      <c r="AP506" s="180"/>
      <c r="AQ506" s="180"/>
      <c r="AR506" s="180"/>
      <c r="AS506" s="180"/>
      <c r="AT506" s="180"/>
      <c r="AU506" s="180"/>
      <c r="AV506" s="180"/>
      <c r="AW506" s="180"/>
      <c r="AX506" s="180"/>
      <c r="AY506" s="180"/>
      <c r="AZ506" s="180"/>
      <c r="BA506" s="180"/>
      <c r="BB506" s="180"/>
      <c r="BC506" s="180"/>
      <c r="BD506" s="180"/>
      <c r="BE506" s="180"/>
      <c r="BF506" s="180"/>
      <c r="BG506" s="180"/>
      <c r="BH506" s="180"/>
      <c r="BI506" s="180"/>
      <c r="BJ506" s="180"/>
      <c r="BK506" s="180"/>
      <c r="BL506" s="180"/>
      <c r="BM506" s="180"/>
      <c r="BN506" s="180"/>
      <c r="BO506" s="180"/>
      <c r="BP506" s="180"/>
      <c r="BQ506" s="180"/>
      <c r="BR506" s="180"/>
      <c r="BS506" s="180"/>
      <c r="BT506" s="180"/>
      <c r="BU506" s="180"/>
      <c r="BV506" s="180"/>
      <c r="BW506" s="180"/>
      <c r="BX506" s="180"/>
      <c r="BY506" s="180"/>
      <c r="BZ506" s="180"/>
      <c r="CA506" s="180"/>
      <c r="CB506" s="180"/>
      <c r="CC506" s="180"/>
      <c r="CD506" s="180"/>
      <c r="CE506" s="180"/>
      <c r="CF506" s="180"/>
      <c r="CG506" s="180"/>
    </row>
    <row r="507" spans="2:85" s="28" customFormat="1" x14ac:dyDescent="0.35">
      <c r="B507" s="8"/>
      <c r="C507" s="8"/>
      <c r="D507" s="8"/>
      <c r="E507" s="8"/>
      <c r="F507" s="8"/>
      <c r="G507" s="8"/>
      <c r="H507" s="8"/>
      <c r="I507" s="8"/>
      <c r="J507" s="8"/>
      <c r="K507" s="8"/>
      <c r="L507" s="8"/>
      <c r="M507" s="8"/>
      <c r="N507" s="8"/>
      <c r="O507" s="8"/>
      <c r="P507" s="8"/>
      <c r="Q507" s="8"/>
      <c r="R507" s="8"/>
      <c r="S507" s="8"/>
      <c r="T507" s="8"/>
      <c r="U507" s="8"/>
      <c r="V507" s="8"/>
      <c r="W507" s="8"/>
      <c r="AB507" s="180"/>
      <c r="AC507" s="180"/>
      <c r="AD507" s="180"/>
      <c r="AE507" s="180"/>
      <c r="AF507" s="180"/>
      <c r="AG507" s="180"/>
      <c r="AH507" s="180"/>
      <c r="AI507" s="180"/>
      <c r="AJ507" s="180"/>
      <c r="AK507" s="180"/>
      <c r="AL507" s="180"/>
      <c r="AM507" s="180"/>
      <c r="AN507" s="180"/>
      <c r="AO507" s="180"/>
      <c r="AP507" s="180"/>
      <c r="AQ507" s="180"/>
      <c r="AR507" s="180"/>
      <c r="AS507" s="180"/>
      <c r="AT507" s="180"/>
      <c r="AU507" s="180"/>
      <c r="AV507" s="180"/>
      <c r="AW507" s="180"/>
      <c r="AX507" s="180"/>
      <c r="AY507" s="180"/>
      <c r="AZ507" s="180"/>
      <c r="BA507" s="180"/>
      <c r="BB507" s="180"/>
      <c r="BC507" s="180"/>
      <c r="BD507" s="180"/>
      <c r="BE507" s="180"/>
      <c r="BF507" s="180"/>
      <c r="BG507" s="180"/>
      <c r="BH507" s="180"/>
      <c r="BI507" s="180"/>
      <c r="BJ507" s="180"/>
      <c r="BK507" s="180"/>
      <c r="BL507" s="180"/>
      <c r="BM507" s="180"/>
      <c r="BN507" s="180"/>
      <c r="BO507" s="180"/>
      <c r="BP507" s="180"/>
      <c r="BQ507" s="180"/>
      <c r="BR507" s="180"/>
      <c r="BS507" s="180"/>
      <c r="BT507" s="180"/>
      <c r="BU507" s="180"/>
      <c r="BV507" s="180"/>
      <c r="BW507" s="180"/>
      <c r="BX507" s="180"/>
      <c r="BY507" s="180"/>
      <c r="BZ507" s="180"/>
      <c r="CA507" s="180"/>
      <c r="CB507" s="180"/>
      <c r="CC507" s="180"/>
      <c r="CD507" s="180"/>
      <c r="CE507" s="180"/>
      <c r="CF507" s="180"/>
      <c r="CG507" s="180"/>
    </row>
    <row r="508" spans="2:85" s="28" customFormat="1" x14ac:dyDescent="0.35">
      <c r="B508" s="8"/>
      <c r="C508" s="8"/>
      <c r="D508" s="8"/>
      <c r="E508" s="8"/>
      <c r="F508" s="8"/>
      <c r="G508" s="8"/>
      <c r="H508" s="8"/>
      <c r="I508" s="8"/>
      <c r="J508" s="8"/>
      <c r="K508" s="8"/>
      <c r="L508" s="8"/>
      <c r="M508" s="8"/>
      <c r="N508" s="8"/>
      <c r="O508" s="8"/>
      <c r="P508" s="8"/>
      <c r="Q508" s="8"/>
      <c r="R508" s="8"/>
      <c r="S508" s="8"/>
      <c r="T508" s="8"/>
      <c r="U508" s="8"/>
      <c r="V508" s="8"/>
      <c r="W508" s="8"/>
      <c r="AB508" s="180"/>
      <c r="AC508" s="180"/>
      <c r="AD508" s="180"/>
      <c r="AE508" s="180"/>
      <c r="AF508" s="180"/>
      <c r="AG508" s="180"/>
      <c r="AH508" s="180"/>
      <c r="AI508" s="180"/>
      <c r="AJ508" s="180"/>
      <c r="AK508" s="180"/>
      <c r="AL508" s="180"/>
      <c r="AM508" s="180"/>
      <c r="AN508" s="180"/>
      <c r="AO508" s="180"/>
      <c r="AP508" s="180"/>
      <c r="AQ508" s="180"/>
      <c r="AR508" s="180"/>
      <c r="AS508" s="180"/>
      <c r="AT508" s="180"/>
      <c r="AU508" s="180"/>
      <c r="AV508" s="180"/>
      <c r="AW508" s="180"/>
      <c r="AX508" s="180"/>
      <c r="AY508" s="180"/>
      <c r="AZ508" s="180"/>
      <c r="BA508" s="180"/>
      <c r="BB508" s="180"/>
      <c r="BC508" s="180"/>
      <c r="BD508" s="180"/>
      <c r="BE508" s="180"/>
      <c r="BF508" s="180"/>
      <c r="BG508" s="180"/>
      <c r="BH508" s="180"/>
      <c r="BI508" s="180"/>
      <c r="BJ508" s="180"/>
      <c r="BK508" s="180"/>
      <c r="BL508" s="180"/>
      <c r="BM508" s="180"/>
      <c r="BN508" s="180"/>
      <c r="BO508" s="180"/>
      <c r="BP508" s="180"/>
      <c r="BQ508" s="180"/>
      <c r="BR508" s="180"/>
      <c r="BS508" s="180"/>
      <c r="BT508" s="180"/>
      <c r="BU508" s="180"/>
      <c r="BV508" s="180"/>
      <c r="BW508" s="180"/>
      <c r="BX508" s="180"/>
      <c r="BY508" s="180"/>
      <c r="BZ508" s="180"/>
      <c r="CA508" s="180"/>
      <c r="CB508" s="180"/>
      <c r="CC508" s="180"/>
      <c r="CD508" s="180"/>
      <c r="CE508" s="180"/>
      <c r="CF508" s="180"/>
      <c r="CG508" s="180"/>
    </row>
    <row r="509" spans="2:85" s="28" customFormat="1" x14ac:dyDescent="0.35">
      <c r="B509" s="8"/>
      <c r="C509" s="8"/>
      <c r="D509" s="8"/>
      <c r="E509" s="8"/>
      <c r="F509" s="8"/>
      <c r="G509" s="8"/>
      <c r="H509" s="8"/>
      <c r="I509" s="8"/>
      <c r="J509" s="8"/>
      <c r="K509" s="8"/>
      <c r="L509" s="8"/>
      <c r="M509" s="8"/>
      <c r="N509" s="8"/>
      <c r="O509" s="8"/>
      <c r="P509" s="8"/>
      <c r="Q509" s="8"/>
      <c r="R509" s="8"/>
      <c r="S509" s="8"/>
      <c r="T509" s="8"/>
      <c r="U509" s="8"/>
      <c r="V509" s="8"/>
      <c r="W509" s="8"/>
      <c r="AB509" s="180"/>
      <c r="AC509" s="180"/>
      <c r="AD509" s="180"/>
      <c r="AE509" s="180"/>
      <c r="AF509" s="180"/>
      <c r="AG509" s="180"/>
      <c r="AH509" s="180"/>
      <c r="AI509" s="180"/>
      <c r="AJ509" s="180"/>
      <c r="AK509" s="180"/>
      <c r="AL509" s="180"/>
      <c r="AM509" s="180"/>
      <c r="AN509" s="180"/>
      <c r="AO509" s="180"/>
      <c r="AP509" s="180"/>
      <c r="AQ509" s="180"/>
      <c r="AR509" s="180"/>
      <c r="AS509" s="180"/>
      <c r="AT509" s="180"/>
      <c r="AU509" s="180"/>
      <c r="AV509" s="180"/>
      <c r="AW509" s="180"/>
      <c r="AX509" s="180"/>
      <c r="AY509" s="180"/>
      <c r="AZ509" s="180"/>
      <c r="BA509" s="180"/>
      <c r="BB509" s="180"/>
      <c r="BC509" s="180"/>
      <c r="BD509" s="180"/>
      <c r="BE509" s="180"/>
      <c r="BF509" s="180"/>
      <c r="BG509" s="180"/>
      <c r="BH509" s="180"/>
      <c r="BI509" s="180"/>
      <c r="BJ509" s="180"/>
      <c r="BK509" s="180"/>
      <c r="BL509" s="180"/>
      <c r="BM509" s="180"/>
      <c r="BN509" s="180"/>
      <c r="BO509" s="180"/>
      <c r="BP509" s="180"/>
      <c r="BQ509" s="180"/>
      <c r="BR509" s="180"/>
      <c r="BS509" s="180"/>
      <c r="BT509" s="180"/>
      <c r="BU509" s="180"/>
      <c r="BV509" s="180"/>
      <c r="BW509" s="180"/>
      <c r="BX509" s="180"/>
      <c r="BY509" s="180"/>
      <c r="BZ509" s="180"/>
      <c r="CA509" s="180"/>
      <c r="CB509" s="180"/>
      <c r="CC509" s="180"/>
      <c r="CD509" s="180"/>
      <c r="CE509" s="180"/>
      <c r="CF509" s="180"/>
      <c r="CG509" s="180"/>
    </row>
    <row r="510" spans="2:85" s="28" customFormat="1" x14ac:dyDescent="0.35">
      <c r="B510" s="8"/>
      <c r="C510" s="8"/>
      <c r="D510" s="8"/>
      <c r="E510" s="8"/>
      <c r="F510" s="8"/>
      <c r="G510" s="8"/>
      <c r="H510" s="8"/>
      <c r="I510" s="8"/>
      <c r="J510" s="8"/>
      <c r="K510" s="8"/>
      <c r="L510" s="8"/>
      <c r="M510" s="8"/>
      <c r="N510" s="8"/>
      <c r="O510" s="8"/>
      <c r="P510" s="8"/>
      <c r="Q510" s="8"/>
      <c r="R510" s="8"/>
      <c r="S510" s="8"/>
      <c r="T510" s="8"/>
      <c r="U510" s="8"/>
      <c r="V510" s="8"/>
      <c r="W510" s="8"/>
      <c r="AB510" s="180"/>
      <c r="AC510" s="180"/>
      <c r="AD510" s="180"/>
      <c r="AE510" s="180"/>
      <c r="AF510" s="180"/>
      <c r="AG510" s="180"/>
      <c r="AH510" s="180"/>
      <c r="AI510" s="180"/>
      <c r="AJ510" s="180"/>
      <c r="AK510" s="180"/>
      <c r="AL510" s="180"/>
      <c r="AM510" s="180"/>
      <c r="AN510" s="180"/>
      <c r="AO510" s="180"/>
      <c r="AP510" s="180"/>
      <c r="AQ510" s="180"/>
      <c r="AR510" s="180"/>
      <c r="AS510" s="180"/>
      <c r="AT510" s="180"/>
      <c r="AU510" s="180"/>
      <c r="AV510" s="180"/>
      <c r="AW510" s="180"/>
      <c r="AX510" s="180"/>
      <c r="AY510" s="180"/>
      <c r="AZ510" s="180"/>
      <c r="BA510" s="180"/>
      <c r="BB510" s="180"/>
      <c r="BC510" s="180"/>
      <c r="BD510" s="180"/>
      <c r="BE510" s="180"/>
      <c r="BF510" s="180"/>
      <c r="BG510" s="180"/>
      <c r="BH510" s="180"/>
      <c r="BI510" s="180"/>
      <c r="BJ510" s="180"/>
      <c r="BK510" s="180"/>
      <c r="BL510" s="180"/>
      <c r="BM510" s="180"/>
      <c r="BN510" s="180"/>
      <c r="BO510" s="180"/>
      <c r="BP510" s="180"/>
      <c r="BQ510" s="180"/>
      <c r="BR510" s="180"/>
      <c r="BS510" s="180"/>
      <c r="BT510" s="180"/>
      <c r="BU510" s="180"/>
      <c r="BV510" s="180"/>
      <c r="BW510" s="180"/>
      <c r="BX510" s="180"/>
      <c r="BY510" s="180"/>
      <c r="BZ510" s="180"/>
      <c r="CA510" s="180"/>
      <c r="CB510" s="180"/>
      <c r="CC510" s="180"/>
      <c r="CD510" s="180"/>
      <c r="CE510" s="180"/>
      <c r="CF510" s="180"/>
      <c r="CG510" s="180"/>
    </row>
    <row r="511" spans="2:85" s="28" customFormat="1" x14ac:dyDescent="0.35">
      <c r="B511" s="8"/>
      <c r="C511" s="8"/>
      <c r="D511" s="8"/>
      <c r="E511" s="8"/>
      <c r="F511" s="8"/>
      <c r="G511" s="8"/>
      <c r="H511" s="8"/>
      <c r="I511" s="8"/>
      <c r="J511" s="8"/>
      <c r="K511" s="8"/>
      <c r="L511" s="8"/>
      <c r="M511" s="8"/>
      <c r="N511" s="8"/>
      <c r="O511" s="8"/>
      <c r="P511" s="8"/>
      <c r="Q511" s="8"/>
      <c r="R511" s="8"/>
      <c r="S511" s="8"/>
      <c r="T511" s="8"/>
      <c r="U511" s="8"/>
      <c r="V511" s="8"/>
      <c r="W511" s="8"/>
      <c r="AB511" s="180"/>
      <c r="AC511" s="180"/>
      <c r="AD511" s="180"/>
      <c r="AE511" s="180"/>
      <c r="AF511" s="180"/>
      <c r="AG511" s="180"/>
      <c r="AH511" s="180"/>
      <c r="AI511" s="180"/>
      <c r="AJ511" s="180"/>
      <c r="AK511" s="180"/>
      <c r="AL511" s="180"/>
      <c r="AM511" s="180"/>
      <c r="AN511" s="180"/>
      <c r="AO511" s="180"/>
      <c r="AP511" s="180"/>
      <c r="AQ511" s="180"/>
      <c r="AR511" s="180"/>
      <c r="AS511" s="180"/>
      <c r="AT511" s="180"/>
      <c r="AU511" s="180"/>
      <c r="AV511" s="180"/>
      <c r="AW511" s="180"/>
      <c r="AX511" s="180"/>
      <c r="AY511" s="180"/>
      <c r="AZ511" s="180"/>
      <c r="BA511" s="180"/>
      <c r="BB511" s="180"/>
      <c r="BC511" s="180"/>
      <c r="BD511" s="180"/>
      <c r="BE511" s="180"/>
      <c r="BF511" s="180"/>
      <c r="BG511" s="180"/>
      <c r="BH511" s="180"/>
      <c r="BI511" s="180"/>
      <c r="BJ511" s="180"/>
      <c r="BK511" s="180"/>
      <c r="BL511" s="180"/>
      <c r="BM511" s="180"/>
      <c r="BN511" s="180"/>
      <c r="BO511" s="180"/>
      <c r="BP511" s="180"/>
      <c r="BQ511" s="180"/>
      <c r="BR511" s="180"/>
      <c r="BS511" s="180"/>
      <c r="BT511" s="180"/>
      <c r="BU511" s="180"/>
      <c r="BV511" s="180"/>
      <c r="BW511" s="180"/>
      <c r="BX511" s="180"/>
      <c r="BY511" s="180"/>
      <c r="BZ511" s="180"/>
      <c r="CA511" s="180"/>
      <c r="CB511" s="180"/>
      <c r="CC511" s="180"/>
      <c r="CD511" s="180"/>
      <c r="CE511" s="180"/>
      <c r="CF511" s="180"/>
      <c r="CG511" s="180"/>
    </row>
    <row r="512" spans="2:85" s="28" customFormat="1" x14ac:dyDescent="0.35">
      <c r="B512" s="8"/>
      <c r="C512" s="8"/>
      <c r="D512" s="8"/>
      <c r="E512" s="8"/>
      <c r="F512" s="8"/>
      <c r="G512" s="8"/>
      <c r="H512" s="8"/>
      <c r="I512" s="8"/>
      <c r="J512" s="8"/>
      <c r="K512" s="8"/>
      <c r="L512" s="8"/>
      <c r="M512" s="8"/>
      <c r="N512" s="8"/>
      <c r="O512" s="8"/>
      <c r="P512" s="8"/>
      <c r="Q512" s="8"/>
      <c r="R512" s="8"/>
      <c r="S512" s="8"/>
      <c r="T512" s="8"/>
      <c r="U512" s="8"/>
      <c r="V512" s="8"/>
      <c r="W512" s="8"/>
      <c r="AB512" s="180"/>
      <c r="AC512" s="180"/>
      <c r="AD512" s="180"/>
      <c r="AE512" s="180"/>
      <c r="AF512" s="180"/>
      <c r="AG512" s="180"/>
      <c r="AH512" s="180"/>
      <c r="AI512" s="180"/>
      <c r="AJ512" s="180"/>
      <c r="AK512" s="180"/>
      <c r="AL512" s="180"/>
      <c r="AM512" s="180"/>
      <c r="AN512" s="180"/>
      <c r="AO512" s="180"/>
      <c r="AP512" s="180"/>
      <c r="AQ512" s="180"/>
      <c r="AR512" s="180"/>
      <c r="AS512" s="180"/>
      <c r="AT512" s="180"/>
      <c r="AU512" s="180"/>
      <c r="AV512" s="180"/>
      <c r="AW512" s="180"/>
      <c r="AX512" s="180"/>
      <c r="AY512" s="180"/>
      <c r="AZ512" s="180"/>
      <c r="BA512" s="180"/>
      <c r="BB512" s="180"/>
      <c r="BC512" s="180"/>
      <c r="BD512" s="180"/>
      <c r="BE512" s="180"/>
      <c r="BF512" s="180"/>
      <c r="BG512" s="180"/>
      <c r="BH512" s="180"/>
      <c r="BI512" s="180"/>
      <c r="BJ512" s="180"/>
      <c r="BK512" s="180"/>
      <c r="BL512" s="180"/>
      <c r="BM512" s="180"/>
      <c r="BN512" s="180"/>
      <c r="BO512" s="180"/>
      <c r="BP512" s="180"/>
      <c r="BQ512" s="180"/>
      <c r="BR512" s="180"/>
      <c r="BS512" s="180"/>
      <c r="BT512" s="180"/>
      <c r="BU512" s="180"/>
      <c r="BV512" s="180"/>
      <c r="BW512" s="180"/>
      <c r="BX512" s="180"/>
      <c r="BY512" s="180"/>
      <c r="BZ512" s="180"/>
      <c r="CA512" s="180"/>
      <c r="CB512" s="180"/>
      <c r="CC512" s="180"/>
      <c r="CD512" s="180"/>
      <c r="CE512" s="180"/>
      <c r="CF512" s="180"/>
      <c r="CG512" s="180"/>
    </row>
    <row r="513" spans="2:85" s="28" customFormat="1" x14ac:dyDescent="0.35">
      <c r="B513" s="8"/>
      <c r="C513" s="8"/>
      <c r="D513" s="8"/>
      <c r="E513" s="8"/>
      <c r="F513" s="8"/>
      <c r="G513" s="8"/>
      <c r="H513" s="8"/>
      <c r="I513" s="8"/>
      <c r="J513" s="8"/>
      <c r="K513" s="8"/>
      <c r="L513" s="8"/>
      <c r="M513" s="8"/>
      <c r="N513" s="8"/>
      <c r="O513" s="8"/>
      <c r="P513" s="8"/>
      <c r="Q513" s="8"/>
      <c r="R513" s="8"/>
      <c r="S513" s="8"/>
      <c r="T513" s="8"/>
      <c r="U513" s="8"/>
      <c r="V513" s="8"/>
      <c r="W513" s="8"/>
      <c r="AB513" s="180"/>
      <c r="AC513" s="180"/>
      <c r="AD513" s="180"/>
      <c r="AE513" s="180"/>
      <c r="AF513" s="180"/>
      <c r="AG513" s="180"/>
      <c r="AH513" s="180"/>
      <c r="AI513" s="180"/>
      <c r="AJ513" s="180"/>
      <c r="AK513" s="180"/>
      <c r="AL513" s="180"/>
      <c r="AM513" s="180"/>
      <c r="AN513" s="180"/>
      <c r="AO513" s="180"/>
      <c r="AP513" s="180"/>
      <c r="AQ513" s="180"/>
      <c r="AR513" s="180"/>
      <c r="AS513" s="180"/>
      <c r="AT513" s="180"/>
      <c r="AU513" s="180"/>
      <c r="AV513" s="180"/>
      <c r="AW513" s="180"/>
      <c r="AX513" s="180"/>
      <c r="AY513" s="180"/>
      <c r="AZ513" s="180"/>
      <c r="BA513" s="180"/>
      <c r="BB513" s="180"/>
      <c r="BC513" s="180"/>
      <c r="BD513" s="180"/>
      <c r="BE513" s="180"/>
      <c r="BF513" s="180"/>
      <c r="BG513" s="180"/>
      <c r="BH513" s="180"/>
      <c r="BI513" s="180"/>
      <c r="BJ513" s="180"/>
      <c r="BK513" s="180"/>
      <c r="BL513" s="180"/>
      <c r="BM513" s="180"/>
      <c r="BN513" s="180"/>
      <c r="BO513" s="180"/>
      <c r="BP513" s="180"/>
      <c r="BQ513" s="180"/>
      <c r="BR513" s="180"/>
      <c r="BS513" s="180"/>
      <c r="BT513" s="180"/>
      <c r="BU513" s="180"/>
      <c r="BV513" s="180"/>
      <c r="BW513" s="180"/>
      <c r="BX513" s="180"/>
      <c r="BY513" s="180"/>
      <c r="BZ513" s="180"/>
      <c r="CA513" s="180"/>
      <c r="CB513" s="180"/>
      <c r="CC513" s="180"/>
      <c r="CD513" s="180"/>
      <c r="CE513" s="180"/>
      <c r="CF513" s="180"/>
      <c r="CG513" s="180"/>
    </row>
    <row r="514" spans="2:85" s="28" customFormat="1" x14ac:dyDescent="0.35">
      <c r="B514" s="8"/>
      <c r="C514" s="8"/>
      <c r="D514" s="8"/>
      <c r="E514" s="8"/>
      <c r="F514" s="8"/>
      <c r="G514" s="8"/>
      <c r="H514" s="8"/>
      <c r="I514" s="8"/>
      <c r="J514" s="8"/>
      <c r="K514" s="8"/>
      <c r="L514" s="8"/>
      <c r="M514" s="8"/>
      <c r="N514" s="8"/>
      <c r="O514" s="8"/>
      <c r="P514" s="8"/>
      <c r="Q514" s="8"/>
      <c r="R514" s="8"/>
      <c r="S514" s="8"/>
      <c r="T514" s="8"/>
      <c r="U514" s="8"/>
      <c r="V514" s="8"/>
      <c r="W514" s="8"/>
      <c r="AB514" s="180"/>
      <c r="AC514" s="180"/>
      <c r="AD514" s="180"/>
      <c r="AE514" s="180"/>
      <c r="AF514" s="180"/>
      <c r="AG514" s="180"/>
      <c r="AH514" s="180"/>
      <c r="AI514" s="180"/>
      <c r="AJ514" s="180"/>
      <c r="AK514" s="180"/>
      <c r="AL514" s="180"/>
      <c r="AM514" s="180"/>
      <c r="AN514" s="180"/>
      <c r="AO514" s="180"/>
      <c r="AP514" s="180"/>
      <c r="AQ514" s="180"/>
      <c r="AR514" s="180"/>
      <c r="AS514" s="180"/>
      <c r="AT514" s="180"/>
      <c r="AU514" s="180"/>
      <c r="AV514" s="180"/>
      <c r="AW514" s="180"/>
      <c r="AX514" s="180"/>
      <c r="AY514" s="180"/>
      <c r="AZ514" s="180"/>
      <c r="BA514" s="180"/>
      <c r="BB514" s="180"/>
      <c r="BC514" s="180"/>
      <c r="BD514" s="180"/>
      <c r="BE514" s="180"/>
      <c r="BF514" s="180"/>
      <c r="BG514" s="180"/>
      <c r="BH514" s="180"/>
      <c r="BI514" s="180"/>
      <c r="BJ514" s="180"/>
      <c r="BK514" s="180"/>
      <c r="BL514" s="180"/>
      <c r="BM514" s="180"/>
      <c r="BN514" s="180"/>
      <c r="BO514" s="180"/>
      <c r="BP514" s="180"/>
      <c r="BQ514" s="180"/>
      <c r="BR514" s="180"/>
      <c r="BS514" s="180"/>
      <c r="BT514" s="180"/>
      <c r="BU514" s="180"/>
      <c r="BV514" s="180"/>
      <c r="BW514" s="180"/>
      <c r="BX514" s="180"/>
      <c r="BY514" s="180"/>
      <c r="BZ514" s="180"/>
      <c r="CA514" s="180"/>
      <c r="CB514" s="180"/>
      <c r="CC514" s="180"/>
      <c r="CD514" s="180"/>
      <c r="CE514" s="180"/>
      <c r="CF514" s="180"/>
      <c r="CG514" s="180"/>
    </row>
    <row r="515" spans="2:85" s="28" customFormat="1" x14ac:dyDescent="0.35">
      <c r="B515" s="8"/>
      <c r="C515" s="8"/>
      <c r="D515" s="8"/>
      <c r="E515" s="8"/>
      <c r="F515" s="8"/>
      <c r="G515" s="8"/>
      <c r="H515" s="8"/>
      <c r="I515" s="8"/>
      <c r="J515" s="8"/>
      <c r="K515" s="8"/>
      <c r="L515" s="8"/>
      <c r="M515" s="8"/>
      <c r="N515" s="8"/>
      <c r="O515" s="8"/>
      <c r="P515" s="8"/>
      <c r="Q515" s="8"/>
      <c r="R515" s="8"/>
      <c r="S515" s="8"/>
      <c r="T515" s="8"/>
      <c r="U515" s="8"/>
      <c r="V515" s="8"/>
      <c r="W515" s="8"/>
      <c r="AB515" s="180"/>
      <c r="AC515" s="180"/>
      <c r="AD515" s="180"/>
      <c r="AE515" s="180"/>
      <c r="AF515" s="180"/>
      <c r="AG515" s="180"/>
      <c r="AH515" s="180"/>
      <c r="AI515" s="180"/>
      <c r="AJ515" s="180"/>
      <c r="AK515" s="180"/>
      <c r="AL515" s="180"/>
      <c r="AM515" s="180"/>
      <c r="AN515" s="180"/>
      <c r="AO515" s="180"/>
      <c r="AP515" s="180"/>
      <c r="AQ515" s="180"/>
      <c r="AR515" s="180"/>
      <c r="AS515" s="180"/>
      <c r="AT515" s="180"/>
      <c r="AU515" s="180"/>
      <c r="AV515" s="180"/>
      <c r="AW515" s="180"/>
      <c r="AX515" s="180"/>
      <c r="AY515" s="180"/>
      <c r="AZ515" s="180"/>
      <c r="BA515" s="180"/>
      <c r="BB515" s="180"/>
      <c r="BC515" s="180"/>
      <c r="BD515" s="180"/>
      <c r="BE515" s="180"/>
      <c r="BF515" s="180"/>
      <c r="BG515" s="180"/>
      <c r="BH515" s="180"/>
      <c r="BI515" s="180"/>
      <c r="BJ515" s="180"/>
      <c r="BK515" s="180"/>
      <c r="BL515" s="180"/>
      <c r="BM515" s="180"/>
      <c r="BN515" s="180"/>
      <c r="BO515" s="180"/>
      <c r="BP515" s="180"/>
      <c r="BQ515" s="180"/>
      <c r="BR515" s="180"/>
      <c r="BS515" s="180"/>
      <c r="BT515" s="180"/>
      <c r="BU515" s="180"/>
      <c r="BV515" s="180"/>
      <c r="BW515" s="180"/>
      <c r="BX515" s="180"/>
      <c r="BY515" s="180"/>
      <c r="BZ515" s="180"/>
      <c r="CA515" s="180"/>
      <c r="CB515" s="180"/>
      <c r="CC515" s="180"/>
      <c r="CD515" s="180"/>
      <c r="CE515" s="180"/>
      <c r="CF515" s="180"/>
      <c r="CG515" s="180"/>
    </row>
    <row r="516" spans="2:85" s="28" customFormat="1" x14ac:dyDescent="0.35">
      <c r="B516" s="8"/>
      <c r="C516" s="8"/>
      <c r="D516" s="8"/>
      <c r="E516" s="8"/>
      <c r="F516" s="8"/>
      <c r="G516" s="8"/>
      <c r="H516" s="8"/>
      <c r="I516" s="8"/>
      <c r="J516" s="8"/>
      <c r="K516" s="8"/>
      <c r="L516" s="8"/>
      <c r="M516" s="8"/>
      <c r="N516" s="8"/>
      <c r="O516" s="8"/>
      <c r="P516" s="8"/>
      <c r="Q516" s="8"/>
      <c r="R516" s="8"/>
      <c r="S516" s="8"/>
      <c r="T516" s="8"/>
      <c r="U516" s="8"/>
      <c r="V516" s="8"/>
      <c r="W516" s="8"/>
      <c r="AB516" s="180"/>
      <c r="AC516" s="180"/>
      <c r="AD516" s="180"/>
      <c r="AE516" s="180"/>
      <c r="AF516" s="180"/>
      <c r="AG516" s="180"/>
      <c r="AH516" s="180"/>
      <c r="AI516" s="180"/>
      <c r="AJ516" s="180"/>
      <c r="AK516" s="180"/>
      <c r="AL516" s="180"/>
      <c r="AM516" s="180"/>
      <c r="AN516" s="180"/>
      <c r="AO516" s="180"/>
      <c r="AP516" s="180"/>
      <c r="AQ516" s="180"/>
      <c r="AR516" s="180"/>
      <c r="AS516" s="180"/>
      <c r="AT516" s="180"/>
      <c r="AU516" s="180"/>
      <c r="AV516" s="180"/>
      <c r="AW516" s="180"/>
      <c r="AX516" s="180"/>
      <c r="AY516" s="180"/>
      <c r="AZ516" s="180"/>
      <c r="BA516" s="180"/>
      <c r="BB516" s="180"/>
      <c r="BC516" s="180"/>
      <c r="BD516" s="180"/>
      <c r="BE516" s="180"/>
      <c r="BF516" s="180"/>
      <c r="BG516" s="180"/>
      <c r="BH516" s="180"/>
      <c r="BI516" s="180"/>
      <c r="BJ516" s="180"/>
      <c r="BK516" s="180"/>
      <c r="BL516" s="180"/>
      <c r="BM516" s="180"/>
      <c r="BN516" s="180"/>
      <c r="BO516" s="180"/>
      <c r="BP516" s="180"/>
      <c r="BQ516" s="180"/>
      <c r="BR516" s="180"/>
      <c r="BS516" s="180"/>
      <c r="BT516" s="180"/>
      <c r="BU516" s="180"/>
      <c r="BV516" s="180"/>
      <c r="BW516" s="180"/>
      <c r="BX516" s="180"/>
      <c r="BY516" s="180"/>
      <c r="BZ516" s="180"/>
      <c r="CA516" s="180"/>
      <c r="CB516" s="180"/>
      <c r="CC516" s="180"/>
      <c r="CD516" s="180"/>
      <c r="CE516" s="180"/>
      <c r="CF516" s="180"/>
      <c r="CG516" s="180"/>
    </row>
    <row r="517" spans="2:85" s="28" customFormat="1" x14ac:dyDescent="0.35">
      <c r="B517" s="8"/>
      <c r="C517" s="8"/>
      <c r="D517" s="8"/>
      <c r="E517" s="8"/>
      <c r="F517" s="8"/>
      <c r="G517" s="8"/>
      <c r="H517" s="8"/>
      <c r="I517" s="8"/>
      <c r="J517" s="8"/>
      <c r="K517" s="8"/>
      <c r="L517" s="8"/>
      <c r="M517" s="8"/>
      <c r="N517" s="8"/>
      <c r="O517" s="8"/>
      <c r="P517" s="8"/>
      <c r="Q517" s="8"/>
      <c r="R517" s="8"/>
      <c r="S517" s="8"/>
      <c r="T517" s="8"/>
      <c r="U517" s="8"/>
      <c r="V517" s="8"/>
      <c r="W517" s="8"/>
      <c r="AB517" s="180"/>
      <c r="AC517" s="180"/>
      <c r="AD517" s="180"/>
      <c r="AE517" s="180"/>
      <c r="AF517" s="180"/>
      <c r="AG517" s="180"/>
      <c r="AH517" s="180"/>
      <c r="AI517" s="180"/>
      <c r="AJ517" s="180"/>
      <c r="AK517" s="180"/>
      <c r="AL517" s="180"/>
      <c r="AM517" s="180"/>
      <c r="AN517" s="180"/>
      <c r="AO517" s="180"/>
      <c r="AP517" s="180"/>
      <c r="AQ517" s="180"/>
      <c r="AR517" s="180"/>
      <c r="AS517" s="180"/>
      <c r="AT517" s="180"/>
      <c r="AU517" s="180"/>
      <c r="AV517" s="180"/>
      <c r="AW517" s="180"/>
      <c r="AX517" s="180"/>
      <c r="AY517" s="180"/>
      <c r="AZ517" s="180"/>
      <c r="BA517" s="180"/>
      <c r="BB517" s="180"/>
      <c r="BC517" s="180"/>
      <c r="BD517" s="180"/>
      <c r="BE517" s="180"/>
      <c r="BF517" s="180"/>
      <c r="BG517" s="180"/>
      <c r="BH517" s="180"/>
      <c r="BI517" s="180"/>
      <c r="BJ517" s="180"/>
      <c r="BK517" s="180"/>
      <c r="BL517" s="180"/>
      <c r="BM517" s="180"/>
      <c r="BN517" s="180"/>
      <c r="BO517" s="180"/>
      <c r="BP517" s="180"/>
      <c r="BQ517" s="180"/>
      <c r="BR517" s="180"/>
      <c r="BS517" s="180"/>
      <c r="BT517" s="180"/>
      <c r="BU517" s="180"/>
      <c r="BV517" s="180"/>
      <c r="BW517" s="180"/>
      <c r="BX517" s="180"/>
      <c r="BY517" s="180"/>
      <c r="BZ517" s="180"/>
      <c r="CA517" s="180"/>
      <c r="CB517" s="180"/>
      <c r="CC517" s="180"/>
      <c r="CD517" s="180"/>
      <c r="CE517" s="180"/>
      <c r="CF517" s="180"/>
      <c r="CG517" s="180"/>
    </row>
    <row r="518" spans="2:85" s="28" customFormat="1" x14ac:dyDescent="0.35">
      <c r="B518" s="8"/>
      <c r="C518" s="8"/>
      <c r="D518" s="8"/>
      <c r="E518" s="8"/>
      <c r="F518" s="8"/>
      <c r="G518" s="8"/>
      <c r="H518" s="8"/>
      <c r="I518" s="8"/>
      <c r="J518" s="8"/>
      <c r="K518" s="8"/>
      <c r="L518" s="8"/>
      <c r="M518" s="8"/>
      <c r="N518" s="8"/>
      <c r="O518" s="8"/>
      <c r="P518" s="8"/>
      <c r="Q518" s="8"/>
      <c r="R518" s="8"/>
      <c r="S518" s="8"/>
      <c r="T518" s="8"/>
      <c r="U518" s="8"/>
      <c r="V518" s="8"/>
      <c r="W518" s="8"/>
      <c r="AB518" s="180"/>
      <c r="AC518" s="180"/>
      <c r="AD518" s="180"/>
      <c r="AE518" s="180"/>
      <c r="AF518" s="180"/>
      <c r="AG518" s="180"/>
      <c r="AH518" s="180"/>
      <c r="AI518" s="180"/>
      <c r="AJ518" s="180"/>
      <c r="AK518" s="180"/>
      <c r="AL518" s="180"/>
      <c r="AM518" s="180"/>
      <c r="AN518" s="180"/>
      <c r="AO518" s="180"/>
      <c r="AP518" s="180"/>
      <c r="AQ518" s="180"/>
      <c r="AR518" s="180"/>
      <c r="AS518" s="180"/>
      <c r="AT518" s="180"/>
      <c r="AU518" s="180"/>
      <c r="AV518" s="180"/>
      <c r="AW518" s="180"/>
      <c r="AX518" s="180"/>
      <c r="AY518" s="180"/>
      <c r="AZ518" s="180"/>
      <c r="BA518" s="180"/>
      <c r="BB518" s="180"/>
      <c r="BC518" s="180"/>
      <c r="BD518" s="180"/>
      <c r="BE518" s="180"/>
      <c r="BF518" s="180"/>
      <c r="BG518" s="180"/>
      <c r="BH518" s="180"/>
      <c r="BI518" s="180"/>
      <c r="BJ518" s="180"/>
      <c r="BK518" s="180"/>
      <c r="BL518" s="180"/>
      <c r="BM518" s="180"/>
      <c r="BN518" s="180"/>
      <c r="BO518" s="180"/>
      <c r="BP518" s="180"/>
      <c r="BQ518" s="180"/>
      <c r="BR518" s="180"/>
      <c r="BS518" s="180"/>
      <c r="BT518" s="180"/>
      <c r="BU518" s="180"/>
      <c r="BV518" s="180"/>
      <c r="BW518" s="180"/>
      <c r="BX518" s="180"/>
      <c r="BY518" s="180"/>
      <c r="BZ518" s="180"/>
      <c r="CA518" s="180"/>
      <c r="CB518" s="180"/>
      <c r="CC518" s="180"/>
      <c r="CD518" s="180"/>
      <c r="CE518" s="180"/>
      <c r="CF518" s="180"/>
      <c r="CG518" s="180"/>
    </row>
    <row r="519" spans="2:85" s="28" customFormat="1" x14ac:dyDescent="0.35">
      <c r="B519" s="8"/>
      <c r="C519" s="8"/>
      <c r="D519" s="8"/>
      <c r="E519" s="8"/>
      <c r="F519" s="8"/>
      <c r="G519" s="8"/>
      <c r="H519" s="8"/>
      <c r="I519" s="8"/>
      <c r="J519" s="8"/>
      <c r="K519" s="8"/>
      <c r="L519" s="8"/>
      <c r="M519" s="8"/>
      <c r="N519" s="8"/>
      <c r="O519" s="8"/>
      <c r="P519" s="8"/>
      <c r="Q519" s="8"/>
      <c r="R519" s="8"/>
      <c r="S519" s="8"/>
      <c r="T519" s="8"/>
      <c r="U519" s="8"/>
      <c r="V519" s="8"/>
      <c r="W519" s="8"/>
      <c r="AB519" s="180"/>
      <c r="AC519" s="180"/>
      <c r="AD519" s="180"/>
      <c r="AE519" s="180"/>
      <c r="AF519" s="180"/>
      <c r="AG519" s="180"/>
      <c r="AH519" s="180"/>
      <c r="AI519" s="180"/>
      <c r="AJ519" s="180"/>
      <c r="AK519" s="180"/>
      <c r="AL519" s="180"/>
      <c r="AM519" s="180"/>
      <c r="AN519" s="180"/>
      <c r="AO519" s="180"/>
      <c r="AP519" s="180"/>
      <c r="AQ519" s="180"/>
      <c r="AR519" s="180"/>
      <c r="AS519" s="180"/>
      <c r="AT519" s="180"/>
      <c r="AU519" s="180"/>
      <c r="AV519" s="180"/>
      <c r="AW519" s="180"/>
      <c r="AX519" s="180"/>
      <c r="AY519" s="180"/>
      <c r="AZ519" s="180"/>
      <c r="BA519" s="180"/>
      <c r="BB519" s="180"/>
      <c r="BC519" s="180"/>
      <c r="BD519" s="180"/>
      <c r="BE519" s="180"/>
      <c r="BF519" s="180"/>
      <c r="BG519" s="180"/>
      <c r="BH519" s="180"/>
      <c r="BI519" s="180"/>
      <c r="BJ519" s="180"/>
      <c r="BK519" s="180"/>
      <c r="BL519" s="180"/>
      <c r="BM519" s="180"/>
      <c r="BN519" s="180"/>
      <c r="BO519" s="180"/>
      <c r="BP519" s="180"/>
      <c r="BQ519" s="180"/>
      <c r="BR519" s="180"/>
      <c r="BS519" s="180"/>
      <c r="BT519" s="180"/>
      <c r="BU519" s="180"/>
      <c r="BV519" s="180"/>
      <c r="BW519" s="180"/>
      <c r="BX519" s="180"/>
      <c r="BY519" s="180"/>
      <c r="BZ519" s="180"/>
      <c r="CA519" s="180"/>
      <c r="CB519" s="180"/>
      <c r="CC519" s="180"/>
      <c r="CD519" s="180"/>
      <c r="CE519" s="180"/>
      <c r="CF519" s="180"/>
      <c r="CG519" s="180"/>
    </row>
    <row r="520" spans="2:85" s="28" customFormat="1" x14ac:dyDescent="0.35">
      <c r="B520" s="8"/>
      <c r="C520" s="8"/>
      <c r="D520" s="8"/>
      <c r="E520" s="8"/>
      <c r="F520" s="8"/>
      <c r="G520" s="8"/>
      <c r="H520" s="8"/>
      <c r="I520" s="8"/>
      <c r="J520" s="8"/>
      <c r="K520" s="8"/>
      <c r="L520" s="8"/>
      <c r="M520" s="8"/>
      <c r="N520" s="8"/>
      <c r="O520" s="8"/>
      <c r="P520" s="8"/>
      <c r="Q520" s="8"/>
      <c r="R520" s="8"/>
      <c r="S520" s="8"/>
      <c r="T520" s="8"/>
      <c r="U520" s="8"/>
      <c r="V520" s="8"/>
      <c r="W520" s="8"/>
      <c r="AB520" s="180"/>
      <c r="AC520" s="180"/>
      <c r="AD520" s="180"/>
      <c r="AE520" s="180"/>
      <c r="AF520" s="180"/>
      <c r="AG520" s="180"/>
      <c r="AH520" s="180"/>
      <c r="AI520" s="180"/>
      <c r="AJ520" s="180"/>
      <c r="AK520" s="180"/>
      <c r="AL520" s="180"/>
      <c r="AM520" s="180"/>
      <c r="AN520" s="180"/>
      <c r="AO520" s="180"/>
      <c r="AP520" s="180"/>
      <c r="AQ520" s="180"/>
      <c r="AR520" s="180"/>
      <c r="AS520" s="180"/>
      <c r="AT520" s="180"/>
      <c r="AU520" s="180"/>
      <c r="AV520" s="180"/>
      <c r="AW520" s="180"/>
      <c r="AX520" s="180"/>
      <c r="AY520" s="180"/>
      <c r="AZ520" s="180"/>
      <c r="BA520" s="180"/>
      <c r="BB520" s="180"/>
      <c r="BC520" s="180"/>
      <c r="BD520" s="180"/>
      <c r="BE520" s="180"/>
      <c r="BF520" s="180"/>
      <c r="BG520" s="180"/>
      <c r="BH520" s="180"/>
      <c r="BI520" s="180"/>
      <c r="BJ520" s="180"/>
      <c r="BK520" s="180"/>
      <c r="BL520" s="180"/>
      <c r="BM520" s="180"/>
      <c r="BN520" s="180"/>
      <c r="BO520" s="180"/>
      <c r="BP520" s="180"/>
      <c r="BQ520" s="180"/>
      <c r="BR520" s="180"/>
      <c r="BS520" s="180"/>
      <c r="BT520" s="180"/>
      <c r="BU520" s="180"/>
      <c r="BV520" s="180"/>
      <c r="BW520" s="180"/>
      <c r="BX520" s="180"/>
      <c r="BY520" s="180"/>
      <c r="BZ520" s="180"/>
      <c r="CA520" s="180"/>
      <c r="CB520" s="180"/>
      <c r="CC520" s="180"/>
      <c r="CD520" s="180"/>
      <c r="CE520" s="180"/>
      <c r="CF520" s="180"/>
      <c r="CG520" s="180"/>
    </row>
    <row r="521" spans="2:85" s="28" customFormat="1" x14ac:dyDescent="0.35">
      <c r="B521" s="8"/>
      <c r="C521" s="8"/>
      <c r="D521" s="8"/>
      <c r="E521" s="8"/>
      <c r="F521" s="8"/>
      <c r="G521" s="8"/>
      <c r="H521" s="8"/>
      <c r="I521" s="8"/>
      <c r="J521" s="8"/>
      <c r="K521" s="8"/>
      <c r="L521" s="8"/>
      <c r="M521" s="8"/>
      <c r="N521" s="8"/>
      <c r="O521" s="8"/>
      <c r="P521" s="8"/>
      <c r="Q521" s="8"/>
      <c r="R521" s="8"/>
      <c r="S521" s="8"/>
      <c r="T521" s="8"/>
      <c r="U521" s="8"/>
      <c r="V521" s="8"/>
      <c r="W521" s="8"/>
      <c r="AB521" s="180"/>
      <c r="AC521" s="180"/>
      <c r="AD521" s="180"/>
      <c r="AE521" s="180"/>
      <c r="AF521" s="180"/>
      <c r="AG521" s="180"/>
      <c r="AH521" s="180"/>
      <c r="AI521" s="180"/>
      <c r="AJ521" s="180"/>
      <c r="AK521" s="180"/>
      <c r="AL521" s="180"/>
      <c r="AM521" s="180"/>
      <c r="AN521" s="180"/>
      <c r="AO521" s="180"/>
      <c r="AP521" s="180"/>
      <c r="AQ521" s="180"/>
      <c r="AR521" s="180"/>
      <c r="AS521" s="180"/>
      <c r="AT521" s="180"/>
      <c r="AU521" s="180"/>
      <c r="AV521" s="180"/>
      <c r="AW521" s="180"/>
      <c r="AX521" s="180"/>
      <c r="AY521" s="180"/>
      <c r="AZ521" s="180"/>
      <c r="BA521" s="180"/>
      <c r="BB521" s="180"/>
      <c r="BC521" s="180"/>
      <c r="BD521" s="180"/>
      <c r="BE521" s="180"/>
      <c r="BF521" s="180"/>
      <c r="BG521" s="180"/>
      <c r="BH521" s="180"/>
      <c r="BI521" s="180"/>
      <c r="BJ521" s="180"/>
      <c r="BK521" s="180"/>
      <c r="BL521" s="180"/>
      <c r="BM521" s="180"/>
      <c r="BN521" s="180"/>
      <c r="BO521" s="180"/>
      <c r="BP521" s="180"/>
      <c r="BQ521" s="180"/>
      <c r="BR521" s="180"/>
      <c r="BS521" s="180"/>
      <c r="BT521" s="180"/>
      <c r="BU521" s="180"/>
      <c r="BV521" s="180"/>
      <c r="BW521" s="180"/>
      <c r="BX521" s="180"/>
      <c r="BY521" s="180"/>
      <c r="BZ521" s="180"/>
      <c r="CA521" s="180"/>
      <c r="CB521" s="180"/>
      <c r="CC521" s="180"/>
      <c r="CD521" s="180"/>
      <c r="CE521" s="180"/>
      <c r="CF521" s="180"/>
      <c r="CG521" s="180"/>
    </row>
    <row r="522" spans="2:85" s="28" customFormat="1" x14ac:dyDescent="0.35">
      <c r="B522" s="8"/>
      <c r="C522" s="8"/>
      <c r="D522" s="8"/>
      <c r="E522" s="8"/>
      <c r="F522" s="8"/>
      <c r="G522" s="8"/>
      <c r="H522" s="8"/>
      <c r="I522" s="8"/>
      <c r="J522" s="8"/>
      <c r="K522" s="8"/>
      <c r="L522" s="8"/>
      <c r="M522" s="8"/>
      <c r="N522" s="8"/>
      <c r="O522" s="8"/>
      <c r="P522" s="8"/>
      <c r="Q522" s="8"/>
      <c r="R522" s="8"/>
      <c r="S522" s="8"/>
      <c r="T522" s="8"/>
      <c r="U522" s="8"/>
      <c r="V522" s="8"/>
      <c r="W522" s="8"/>
      <c r="AB522" s="180"/>
      <c r="AC522" s="180"/>
      <c r="AD522" s="180"/>
      <c r="AE522" s="180"/>
      <c r="AF522" s="180"/>
      <c r="AG522" s="180"/>
      <c r="AH522" s="180"/>
      <c r="AI522" s="180"/>
      <c r="AJ522" s="180"/>
      <c r="AK522" s="180"/>
      <c r="AL522" s="180"/>
      <c r="AM522" s="180"/>
      <c r="AN522" s="180"/>
      <c r="AO522" s="180"/>
      <c r="AP522" s="180"/>
      <c r="AQ522" s="180"/>
      <c r="AR522" s="180"/>
      <c r="AS522" s="180"/>
      <c r="AT522" s="180"/>
      <c r="AU522" s="180"/>
      <c r="AV522" s="180"/>
      <c r="AW522" s="180"/>
      <c r="AX522" s="180"/>
      <c r="AY522" s="180"/>
      <c r="AZ522" s="180"/>
      <c r="BA522" s="180"/>
      <c r="BB522" s="180"/>
      <c r="BC522" s="180"/>
      <c r="BD522" s="180"/>
      <c r="BE522" s="180"/>
      <c r="BF522" s="180"/>
      <c r="BG522" s="180"/>
      <c r="BH522" s="180"/>
      <c r="BI522" s="180"/>
      <c r="BJ522" s="180"/>
      <c r="BK522" s="180"/>
      <c r="BL522" s="180"/>
      <c r="BM522" s="180"/>
      <c r="BN522" s="180"/>
      <c r="BO522" s="180"/>
      <c r="BP522" s="180"/>
      <c r="BQ522" s="180"/>
      <c r="BR522" s="180"/>
      <c r="BS522" s="180"/>
      <c r="BT522" s="180"/>
      <c r="BU522" s="180"/>
      <c r="BV522" s="180"/>
      <c r="BW522" s="180"/>
      <c r="BX522" s="180"/>
      <c r="BY522" s="180"/>
      <c r="BZ522" s="180"/>
      <c r="CA522" s="180"/>
      <c r="CB522" s="180"/>
      <c r="CC522" s="180"/>
      <c r="CD522" s="180"/>
      <c r="CE522" s="180"/>
      <c r="CF522" s="180"/>
      <c r="CG522" s="180"/>
    </row>
    <row r="523" spans="2:85" s="28" customFormat="1" x14ac:dyDescent="0.35">
      <c r="B523" s="8"/>
      <c r="C523" s="8"/>
      <c r="D523" s="8"/>
      <c r="E523" s="8"/>
      <c r="F523" s="8"/>
      <c r="G523" s="8"/>
      <c r="H523" s="8"/>
      <c r="I523" s="8"/>
      <c r="J523" s="8"/>
      <c r="K523" s="8"/>
      <c r="L523" s="8"/>
      <c r="M523" s="8"/>
      <c r="N523" s="8"/>
      <c r="O523" s="8"/>
      <c r="P523" s="8"/>
      <c r="Q523" s="8"/>
      <c r="R523" s="8"/>
      <c r="S523" s="8"/>
      <c r="T523" s="8"/>
      <c r="U523" s="8"/>
      <c r="V523" s="8"/>
      <c r="W523" s="8"/>
      <c r="AB523" s="180"/>
      <c r="AC523" s="180"/>
      <c r="AD523" s="180"/>
      <c r="AE523" s="180"/>
      <c r="AF523" s="180"/>
      <c r="AG523" s="180"/>
      <c r="AH523" s="180"/>
      <c r="AI523" s="180"/>
      <c r="AJ523" s="180"/>
      <c r="AK523" s="180"/>
      <c r="AL523" s="180"/>
      <c r="AM523" s="180"/>
      <c r="AN523" s="180"/>
      <c r="AO523" s="180"/>
      <c r="AP523" s="180"/>
      <c r="AQ523" s="180"/>
      <c r="AR523" s="180"/>
      <c r="AS523" s="180"/>
      <c r="AT523" s="180"/>
      <c r="AU523" s="180"/>
      <c r="AV523" s="180"/>
      <c r="AW523" s="180"/>
      <c r="AX523" s="180"/>
      <c r="AY523" s="180"/>
      <c r="AZ523" s="180"/>
      <c r="BA523" s="180"/>
      <c r="BB523" s="180"/>
      <c r="BC523" s="180"/>
      <c r="BD523" s="180"/>
      <c r="BE523" s="180"/>
      <c r="BF523" s="180"/>
      <c r="BG523" s="180"/>
      <c r="BH523" s="180"/>
      <c r="BI523" s="180"/>
      <c r="BJ523" s="180"/>
      <c r="BK523" s="180"/>
      <c r="BL523" s="180"/>
      <c r="BM523" s="180"/>
      <c r="BN523" s="180"/>
      <c r="BO523" s="180"/>
      <c r="BP523" s="180"/>
      <c r="BQ523" s="180"/>
      <c r="BR523" s="180"/>
      <c r="BS523" s="180"/>
      <c r="BT523" s="180"/>
      <c r="BU523" s="180"/>
      <c r="BV523" s="180"/>
      <c r="BW523" s="180"/>
      <c r="BX523" s="180"/>
      <c r="BY523" s="180"/>
      <c r="BZ523" s="180"/>
      <c r="CA523" s="180"/>
      <c r="CB523" s="180"/>
      <c r="CC523" s="180"/>
      <c r="CD523" s="180"/>
      <c r="CE523" s="180"/>
      <c r="CF523" s="180"/>
      <c r="CG523" s="180"/>
    </row>
    <row r="524" spans="2:85" s="28" customFormat="1" x14ac:dyDescent="0.35">
      <c r="B524" s="8"/>
      <c r="C524" s="8"/>
      <c r="D524" s="8"/>
      <c r="E524" s="8"/>
      <c r="F524" s="8"/>
      <c r="G524" s="8"/>
      <c r="H524" s="8"/>
      <c r="I524" s="8"/>
      <c r="J524" s="8"/>
      <c r="K524" s="8"/>
      <c r="L524" s="8"/>
      <c r="M524" s="8"/>
      <c r="N524" s="8"/>
      <c r="O524" s="8"/>
      <c r="P524" s="8"/>
      <c r="Q524" s="8"/>
      <c r="R524" s="8"/>
      <c r="S524" s="8"/>
      <c r="T524" s="8"/>
      <c r="U524" s="8"/>
      <c r="V524" s="8"/>
      <c r="W524" s="8"/>
      <c r="AB524" s="180"/>
      <c r="AC524" s="180"/>
      <c r="AD524" s="180"/>
      <c r="AE524" s="180"/>
      <c r="AF524" s="180"/>
      <c r="AG524" s="180"/>
      <c r="AH524" s="180"/>
      <c r="AI524" s="180"/>
      <c r="AJ524" s="180"/>
      <c r="AK524" s="180"/>
      <c r="AL524" s="180"/>
      <c r="AM524" s="180"/>
      <c r="AN524" s="180"/>
      <c r="AO524" s="180"/>
      <c r="AP524" s="180"/>
      <c r="AQ524" s="180"/>
      <c r="AR524" s="180"/>
      <c r="AS524" s="180"/>
      <c r="AT524" s="180"/>
      <c r="AU524" s="180"/>
      <c r="AV524" s="180"/>
      <c r="AW524" s="180"/>
      <c r="AX524" s="180"/>
      <c r="AY524" s="180"/>
      <c r="AZ524" s="180"/>
      <c r="BA524" s="180"/>
      <c r="BB524" s="180"/>
      <c r="BC524" s="180"/>
      <c r="BD524" s="180"/>
      <c r="BE524" s="180"/>
      <c r="BF524" s="180"/>
      <c r="BG524" s="180"/>
      <c r="BH524" s="180"/>
      <c r="BI524" s="180"/>
      <c r="BJ524" s="180"/>
      <c r="BK524" s="180"/>
      <c r="BL524" s="180"/>
      <c r="BM524" s="180"/>
      <c r="BN524" s="180"/>
      <c r="BO524" s="180"/>
      <c r="BP524" s="180"/>
      <c r="BQ524" s="180"/>
      <c r="BR524" s="180"/>
      <c r="BS524" s="180"/>
      <c r="BT524" s="180"/>
      <c r="BU524" s="180"/>
      <c r="BV524" s="180"/>
      <c r="BW524" s="180"/>
      <c r="BX524" s="180"/>
      <c r="BY524" s="180"/>
      <c r="BZ524" s="180"/>
      <c r="CA524" s="180"/>
      <c r="CB524" s="180"/>
      <c r="CC524" s="180"/>
      <c r="CD524" s="180"/>
      <c r="CE524" s="180"/>
      <c r="CF524" s="180"/>
      <c r="CG524" s="180"/>
    </row>
    <row r="525" spans="2:85" s="28" customFormat="1" x14ac:dyDescent="0.35">
      <c r="B525" s="8"/>
      <c r="C525" s="8"/>
      <c r="D525" s="8"/>
      <c r="E525" s="8"/>
      <c r="F525" s="8"/>
      <c r="G525" s="8"/>
      <c r="H525" s="8"/>
      <c r="I525" s="8"/>
      <c r="J525" s="8"/>
      <c r="K525" s="8"/>
      <c r="L525" s="8"/>
      <c r="M525" s="8"/>
      <c r="N525" s="8"/>
      <c r="O525" s="8"/>
      <c r="P525" s="8"/>
      <c r="Q525" s="8"/>
      <c r="R525" s="8"/>
      <c r="S525" s="8"/>
      <c r="T525" s="8"/>
      <c r="U525" s="8"/>
      <c r="V525" s="8"/>
      <c r="W525" s="8"/>
      <c r="AB525" s="180"/>
      <c r="AC525" s="180"/>
      <c r="AD525" s="180"/>
      <c r="AE525" s="180"/>
      <c r="AF525" s="180"/>
      <c r="AG525" s="180"/>
      <c r="AH525" s="180"/>
      <c r="AI525" s="180"/>
      <c r="AJ525" s="180"/>
      <c r="AK525" s="180"/>
      <c r="AL525" s="180"/>
      <c r="AM525" s="180"/>
      <c r="AN525" s="180"/>
      <c r="AO525" s="180"/>
      <c r="AP525" s="180"/>
      <c r="AQ525" s="180"/>
      <c r="AR525" s="180"/>
      <c r="AS525" s="180"/>
      <c r="AT525" s="180"/>
      <c r="AU525" s="180"/>
      <c r="AV525" s="180"/>
      <c r="AW525" s="180"/>
      <c r="AX525" s="180"/>
      <c r="AY525" s="180"/>
      <c r="AZ525" s="180"/>
      <c r="BA525" s="180"/>
      <c r="BB525" s="180"/>
      <c r="BC525" s="180"/>
      <c r="BD525" s="180"/>
      <c r="BE525" s="180"/>
      <c r="BF525" s="180"/>
      <c r="BG525" s="180"/>
      <c r="BH525" s="180"/>
      <c r="BI525" s="180"/>
      <c r="BJ525" s="180"/>
      <c r="BK525" s="180"/>
      <c r="BL525" s="180"/>
      <c r="BM525" s="180"/>
      <c r="BN525" s="180"/>
      <c r="BO525" s="180"/>
      <c r="BP525" s="180"/>
      <c r="BQ525" s="180"/>
      <c r="BR525" s="180"/>
      <c r="BS525" s="180"/>
      <c r="BT525" s="180"/>
      <c r="BU525" s="180"/>
      <c r="BV525" s="180"/>
      <c r="BW525" s="180"/>
      <c r="BX525" s="180"/>
      <c r="BY525" s="180"/>
      <c r="BZ525" s="180"/>
      <c r="CA525" s="180"/>
      <c r="CB525" s="180"/>
      <c r="CC525" s="180"/>
      <c r="CD525" s="180"/>
      <c r="CE525" s="180"/>
      <c r="CF525" s="180"/>
      <c r="CG525" s="180"/>
    </row>
    <row r="526" spans="2:85" s="28" customFormat="1" x14ac:dyDescent="0.35">
      <c r="B526" s="8"/>
      <c r="C526" s="8"/>
      <c r="D526" s="8"/>
      <c r="E526" s="8"/>
      <c r="F526" s="8"/>
      <c r="G526" s="8"/>
      <c r="H526" s="8"/>
      <c r="I526" s="8"/>
      <c r="J526" s="8"/>
      <c r="K526" s="8"/>
      <c r="L526" s="8"/>
      <c r="M526" s="8"/>
      <c r="N526" s="8"/>
      <c r="O526" s="8"/>
      <c r="P526" s="8"/>
      <c r="Q526" s="8"/>
      <c r="R526" s="8"/>
      <c r="S526" s="8"/>
      <c r="T526" s="8"/>
      <c r="U526" s="8"/>
      <c r="V526" s="8"/>
      <c r="W526" s="8"/>
      <c r="AB526" s="180"/>
      <c r="AC526" s="180"/>
      <c r="AD526" s="180"/>
      <c r="AE526" s="180"/>
      <c r="AF526" s="180"/>
      <c r="AG526" s="180"/>
      <c r="AH526" s="180"/>
      <c r="AI526" s="180"/>
      <c r="AJ526" s="180"/>
      <c r="AK526" s="180"/>
      <c r="AL526" s="180"/>
      <c r="AM526" s="180"/>
      <c r="AN526" s="180"/>
      <c r="AO526" s="180"/>
      <c r="AP526" s="180"/>
      <c r="AQ526" s="180"/>
      <c r="AR526" s="180"/>
      <c r="AS526" s="180"/>
      <c r="AT526" s="180"/>
      <c r="AU526" s="180"/>
      <c r="AV526" s="180"/>
      <c r="AW526" s="180"/>
      <c r="AX526" s="180"/>
      <c r="AY526" s="180"/>
      <c r="AZ526" s="180"/>
      <c r="BA526" s="180"/>
      <c r="BB526" s="180"/>
      <c r="BC526" s="180"/>
      <c r="BD526" s="180"/>
      <c r="BE526" s="180"/>
      <c r="BF526" s="180"/>
      <c r="BG526" s="180"/>
      <c r="BH526" s="180"/>
      <c r="BI526" s="180"/>
      <c r="BJ526" s="180"/>
      <c r="BK526" s="180"/>
      <c r="BL526" s="180"/>
      <c r="BM526" s="180"/>
      <c r="BN526" s="180"/>
      <c r="BO526" s="180"/>
      <c r="BP526" s="180"/>
      <c r="BQ526" s="180"/>
      <c r="BR526" s="180"/>
      <c r="BS526" s="180"/>
      <c r="BT526" s="180"/>
      <c r="BU526" s="180"/>
      <c r="BV526" s="180"/>
      <c r="BW526" s="180"/>
      <c r="BX526" s="180"/>
      <c r="BY526" s="180"/>
      <c r="BZ526" s="180"/>
      <c r="CA526" s="180"/>
      <c r="CB526" s="180"/>
      <c r="CC526" s="180"/>
      <c r="CD526" s="180"/>
      <c r="CE526" s="180"/>
      <c r="CF526" s="180"/>
      <c r="CG526" s="180"/>
    </row>
    <row r="527" spans="2:85" s="28" customFormat="1" x14ac:dyDescent="0.35">
      <c r="B527" s="8"/>
      <c r="C527" s="8"/>
      <c r="D527" s="8"/>
      <c r="E527" s="8"/>
      <c r="F527" s="8"/>
      <c r="G527" s="8"/>
      <c r="H527" s="8"/>
      <c r="I527" s="8"/>
      <c r="J527" s="8"/>
      <c r="K527" s="8"/>
      <c r="L527" s="8"/>
      <c r="M527" s="8"/>
      <c r="N527" s="8"/>
      <c r="O527" s="8"/>
      <c r="P527" s="8"/>
      <c r="Q527" s="8"/>
      <c r="R527" s="8"/>
      <c r="S527" s="8"/>
      <c r="T527" s="8"/>
      <c r="U527" s="8"/>
      <c r="V527" s="8"/>
      <c r="W527" s="8"/>
      <c r="AB527" s="180"/>
      <c r="AC527" s="180"/>
      <c r="AD527" s="180"/>
      <c r="AE527" s="180"/>
      <c r="AF527" s="180"/>
      <c r="AG527" s="180"/>
      <c r="AH527" s="180"/>
      <c r="AI527" s="180"/>
      <c r="AJ527" s="180"/>
      <c r="AK527" s="180"/>
      <c r="AL527" s="180"/>
      <c r="AM527" s="180"/>
      <c r="AN527" s="180"/>
      <c r="AO527" s="180"/>
      <c r="AP527" s="180"/>
      <c r="AQ527" s="180"/>
      <c r="AR527" s="180"/>
      <c r="AS527" s="180"/>
      <c r="AT527" s="180"/>
      <c r="AU527" s="180"/>
      <c r="AV527" s="180"/>
      <c r="AW527" s="180"/>
      <c r="AX527" s="180"/>
      <c r="AY527" s="180"/>
      <c r="AZ527" s="180"/>
      <c r="BA527" s="180"/>
      <c r="BB527" s="180"/>
      <c r="BC527" s="180"/>
      <c r="BD527" s="180"/>
      <c r="BE527" s="180"/>
      <c r="BF527" s="180"/>
      <c r="BG527" s="180"/>
      <c r="BH527" s="180"/>
      <c r="BI527" s="180"/>
      <c r="BJ527" s="180"/>
      <c r="BK527" s="180"/>
      <c r="BL527" s="180"/>
      <c r="BM527" s="180"/>
      <c r="BN527" s="180"/>
      <c r="BO527" s="180"/>
      <c r="BP527" s="180"/>
      <c r="BQ527" s="180"/>
      <c r="BR527" s="180"/>
      <c r="BS527" s="180"/>
      <c r="BT527" s="180"/>
      <c r="BU527" s="180"/>
      <c r="BV527" s="180"/>
      <c r="BW527" s="180"/>
      <c r="BX527" s="180"/>
      <c r="BY527" s="180"/>
      <c r="BZ527" s="180"/>
      <c r="CA527" s="180"/>
      <c r="CB527" s="180"/>
      <c r="CC527" s="180"/>
      <c r="CD527" s="180"/>
      <c r="CE527" s="180"/>
      <c r="CF527" s="180"/>
      <c r="CG527" s="180"/>
    </row>
    <row r="528" spans="2:85" s="28" customFormat="1" x14ac:dyDescent="0.35">
      <c r="B528" s="8"/>
      <c r="C528" s="8"/>
      <c r="D528" s="8"/>
      <c r="E528" s="8"/>
      <c r="F528" s="8"/>
      <c r="G528" s="8"/>
      <c r="H528" s="8"/>
      <c r="I528" s="8"/>
      <c r="J528" s="8"/>
      <c r="K528" s="8"/>
      <c r="L528" s="8"/>
      <c r="M528" s="8"/>
      <c r="N528" s="8"/>
      <c r="O528" s="8"/>
      <c r="P528" s="8"/>
      <c r="Q528" s="8"/>
      <c r="R528" s="8"/>
      <c r="S528" s="8"/>
      <c r="T528" s="8"/>
      <c r="U528" s="8"/>
      <c r="V528" s="8"/>
      <c r="W528" s="8"/>
      <c r="AB528" s="180"/>
      <c r="AC528" s="180"/>
      <c r="AD528" s="180"/>
      <c r="AE528" s="180"/>
      <c r="AF528" s="180"/>
      <c r="AG528" s="180"/>
      <c r="AH528" s="180"/>
      <c r="AI528" s="180"/>
      <c r="AJ528" s="180"/>
      <c r="AK528" s="180"/>
      <c r="AL528" s="180"/>
      <c r="AM528" s="180"/>
      <c r="AN528" s="180"/>
      <c r="AO528" s="180"/>
      <c r="AP528" s="180"/>
      <c r="AQ528" s="180"/>
      <c r="AR528" s="180"/>
      <c r="AS528" s="180"/>
      <c r="AT528" s="180"/>
      <c r="AU528" s="180"/>
      <c r="AV528" s="180"/>
      <c r="AW528" s="180"/>
      <c r="AX528" s="180"/>
      <c r="AY528" s="180"/>
      <c r="AZ528" s="180"/>
      <c r="BA528" s="180"/>
      <c r="BB528" s="180"/>
      <c r="BC528" s="180"/>
      <c r="BD528" s="180"/>
      <c r="BE528" s="180"/>
      <c r="BF528" s="180"/>
      <c r="BG528" s="180"/>
      <c r="BH528" s="180"/>
      <c r="BI528" s="180"/>
      <c r="BJ528" s="180"/>
      <c r="BK528" s="180"/>
      <c r="BL528" s="180"/>
      <c r="BM528" s="180"/>
      <c r="BN528" s="180"/>
      <c r="BO528" s="180"/>
      <c r="BP528" s="180"/>
      <c r="BQ528" s="180"/>
      <c r="BR528" s="180"/>
      <c r="BS528" s="180"/>
      <c r="BT528" s="180"/>
      <c r="BU528" s="180"/>
      <c r="BV528" s="180"/>
      <c r="BW528" s="180"/>
      <c r="BX528" s="180"/>
      <c r="BY528" s="180"/>
      <c r="BZ528" s="180"/>
      <c r="CA528" s="180"/>
      <c r="CB528" s="180"/>
      <c r="CC528" s="180"/>
      <c r="CD528" s="180"/>
      <c r="CE528" s="180"/>
      <c r="CF528" s="180"/>
      <c r="CG528" s="180"/>
    </row>
    <row r="529" spans="2:85" s="28" customFormat="1" x14ac:dyDescent="0.35">
      <c r="B529" s="8"/>
      <c r="C529" s="8"/>
      <c r="D529" s="8"/>
      <c r="E529" s="8"/>
      <c r="F529" s="8"/>
      <c r="G529" s="8"/>
      <c r="H529" s="8"/>
      <c r="I529" s="8"/>
      <c r="J529" s="8"/>
      <c r="K529" s="8"/>
      <c r="L529" s="8"/>
      <c r="M529" s="8"/>
      <c r="N529" s="8"/>
      <c r="O529" s="8"/>
      <c r="P529" s="8"/>
      <c r="Q529" s="8"/>
      <c r="R529" s="8"/>
      <c r="S529" s="8"/>
      <c r="T529" s="8"/>
      <c r="U529" s="8"/>
      <c r="V529" s="8"/>
      <c r="W529" s="8"/>
      <c r="AB529" s="180"/>
      <c r="AC529" s="180"/>
      <c r="AD529" s="180"/>
      <c r="AE529" s="180"/>
      <c r="AF529" s="180"/>
      <c r="AG529" s="180"/>
      <c r="AH529" s="180"/>
      <c r="AI529" s="180"/>
      <c r="AJ529" s="180"/>
      <c r="AK529" s="180"/>
      <c r="AL529" s="180"/>
      <c r="AM529" s="180"/>
      <c r="AN529" s="180"/>
      <c r="AO529" s="180"/>
      <c r="AP529" s="180"/>
      <c r="AQ529" s="180"/>
      <c r="AR529" s="180"/>
      <c r="AS529" s="180"/>
      <c r="AT529" s="180"/>
      <c r="AU529" s="180"/>
      <c r="AV529" s="180"/>
      <c r="AW529" s="180"/>
      <c r="AX529" s="180"/>
      <c r="AY529" s="180"/>
      <c r="AZ529" s="180"/>
      <c r="BA529" s="180"/>
      <c r="BB529" s="180"/>
      <c r="BC529" s="180"/>
      <c r="BD529" s="180"/>
      <c r="BE529" s="180"/>
      <c r="BF529" s="180"/>
      <c r="BG529" s="180"/>
      <c r="BH529" s="180"/>
      <c r="BI529" s="180"/>
      <c r="BJ529" s="180"/>
      <c r="BK529" s="180"/>
      <c r="BL529" s="180"/>
      <c r="BM529" s="180"/>
      <c r="BN529" s="180"/>
      <c r="BO529" s="180"/>
      <c r="BP529" s="180"/>
      <c r="BQ529" s="180"/>
      <c r="BR529" s="180"/>
      <c r="BS529" s="180"/>
      <c r="BT529" s="180"/>
      <c r="BU529" s="180"/>
      <c r="BV529" s="180"/>
      <c r="BW529" s="180"/>
      <c r="BX529" s="180"/>
      <c r="BY529" s="180"/>
      <c r="BZ529" s="180"/>
      <c r="CA529" s="180"/>
      <c r="CB529" s="180"/>
      <c r="CC529" s="180"/>
      <c r="CD529" s="180"/>
      <c r="CE529" s="180"/>
      <c r="CF529" s="180"/>
      <c r="CG529" s="180"/>
    </row>
    <row r="530" spans="2:85" s="28" customFormat="1" x14ac:dyDescent="0.35">
      <c r="B530" s="8"/>
      <c r="C530" s="8"/>
      <c r="D530" s="8"/>
      <c r="E530" s="8"/>
      <c r="F530" s="8"/>
      <c r="G530" s="8"/>
      <c r="H530" s="8"/>
      <c r="I530" s="8"/>
      <c r="J530" s="8"/>
      <c r="K530" s="8"/>
      <c r="L530" s="8"/>
      <c r="M530" s="8"/>
      <c r="N530" s="8"/>
      <c r="O530" s="8"/>
      <c r="P530" s="8"/>
      <c r="Q530" s="8"/>
      <c r="R530" s="8"/>
      <c r="S530" s="8"/>
      <c r="T530" s="8"/>
      <c r="U530" s="8"/>
      <c r="V530" s="8"/>
      <c r="W530" s="8"/>
      <c r="AB530" s="180"/>
      <c r="AC530" s="180"/>
      <c r="AD530" s="180"/>
      <c r="AE530" s="180"/>
      <c r="AF530" s="180"/>
      <c r="AG530" s="180"/>
      <c r="AH530" s="180"/>
      <c r="AI530" s="180"/>
      <c r="AJ530" s="180"/>
      <c r="AK530" s="180"/>
      <c r="AL530" s="180"/>
      <c r="AM530" s="180"/>
      <c r="AN530" s="180"/>
      <c r="AO530" s="180"/>
      <c r="AP530" s="180"/>
      <c r="AQ530" s="180"/>
      <c r="AR530" s="180"/>
      <c r="AS530" s="180"/>
      <c r="AT530" s="180"/>
      <c r="AU530" s="180"/>
      <c r="AV530" s="180"/>
      <c r="AW530" s="180"/>
      <c r="AX530" s="180"/>
      <c r="AY530" s="180"/>
      <c r="AZ530" s="180"/>
      <c r="BA530" s="180"/>
      <c r="BB530" s="180"/>
      <c r="BC530" s="180"/>
      <c r="BD530" s="180"/>
      <c r="BE530" s="180"/>
      <c r="BF530" s="180"/>
      <c r="BG530" s="180"/>
      <c r="BH530" s="180"/>
      <c r="BI530" s="180"/>
      <c r="BJ530" s="180"/>
      <c r="BK530" s="180"/>
      <c r="BL530" s="180"/>
      <c r="BM530" s="180"/>
      <c r="BN530" s="180"/>
      <c r="BO530" s="180"/>
      <c r="BP530" s="180"/>
      <c r="BQ530" s="180"/>
      <c r="BR530" s="180"/>
      <c r="BS530" s="180"/>
      <c r="BT530" s="180"/>
      <c r="BU530" s="180"/>
      <c r="BV530" s="180"/>
      <c r="BW530" s="180"/>
      <c r="BX530" s="180"/>
      <c r="BY530" s="180"/>
      <c r="BZ530" s="180"/>
      <c r="CA530" s="180"/>
      <c r="CB530" s="180"/>
      <c r="CC530" s="180"/>
      <c r="CD530" s="180"/>
      <c r="CE530" s="180"/>
      <c r="CF530" s="180"/>
      <c r="CG530" s="180"/>
    </row>
    <row r="531" spans="2:85" s="28" customFormat="1" x14ac:dyDescent="0.35">
      <c r="B531" s="8"/>
      <c r="C531" s="8"/>
      <c r="D531" s="8"/>
      <c r="E531" s="8"/>
      <c r="F531" s="8"/>
      <c r="G531" s="8"/>
      <c r="H531" s="8"/>
      <c r="I531" s="8"/>
      <c r="J531" s="8"/>
      <c r="K531" s="8"/>
      <c r="L531" s="8"/>
      <c r="M531" s="8"/>
      <c r="N531" s="8"/>
      <c r="O531" s="8"/>
      <c r="P531" s="8"/>
      <c r="Q531" s="8"/>
      <c r="R531" s="8"/>
      <c r="S531" s="8"/>
      <c r="T531" s="8"/>
      <c r="U531" s="8"/>
      <c r="V531" s="8"/>
      <c r="W531" s="8"/>
      <c r="AB531" s="180"/>
      <c r="AC531" s="180"/>
      <c r="AD531" s="180"/>
      <c r="AE531" s="180"/>
      <c r="AF531" s="180"/>
      <c r="AG531" s="180"/>
      <c r="AH531" s="180"/>
      <c r="AI531" s="180"/>
      <c r="AJ531" s="180"/>
      <c r="AK531" s="180"/>
      <c r="AL531" s="180"/>
      <c r="AM531" s="180"/>
      <c r="AN531" s="180"/>
      <c r="AO531" s="180"/>
      <c r="AP531" s="180"/>
      <c r="AQ531" s="180"/>
      <c r="AR531" s="180"/>
      <c r="AS531" s="180"/>
      <c r="AT531" s="180"/>
      <c r="AU531" s="180"/>
      <c r="AV531" s="180"/>
      <c r="AW531" s="180"/>
      <c r="AX531" s="180"/>
      <c r="AY531" s="180"/>
      <c r="AZ531" s="180"/>
      <c r="BA531" s="180"/>
      <c r="BB531" s="180"/>
      <c r="BC531" s="180"/>
      <c r="BD531" s="180"/>
      <c r="BE531" s="180"/>
      <c r="BF531" s="180"/>
      <c r="BG531" s="180"/>
      <c r="BH531" s="180"/>
      <c r="BI531" s="180"/>
      <c r="BJ531" s="180"/>
      <c r="BK531" s="180"/>
      <c r="BL531" s="180"/>
      <c r="BM531" s="180"/>
      <c r="BN531" s="180"/>
      <c r="BO531" s="180"/>
      <c r="BP531" s="180"/>
      <c r="BQ531" s="180"/>
      <c r="BR531" s="180"/>
      <c r="BS531" s="180"/>
      <c r="BT531" s="180"/>
      <c r="BU531" s="180"/>
      <c r="BV531" s="180"/>
      <c r="BW531" s="180"/>
      <c r="BX531" s="180"/>
      <c r="BY531" s="180"/>
      <c r="BZ531" s="180"/>
      <c r="CA531" s="180"/>
      <c r="CB531" s="180"/>
      <c r="CC531" s="180"/>
      <c r="CD531" s="180"/>
      <c r="CE531" s="180"/>
      <c r="CF531" s="180"/>
      <c r="CG531" s="180"/>
    </row>
    <row r="532" spans="2:85" s="28" customFormat="1" x14ac:dyDescent="0.35">
      <c r="B532" s="8"/>
      <c r="C532" s="8"/>
      <c r="D532" s="8"/>
      <c r="E532" s="8"/>
      <c r="F532" s="8"/>
      <c r="G532" s="8"/>
      <c r="H532" s="8"/>
      <c r="I532" s="8"/>
      <c r="J532" s="8"/>
      <c r="K532" s="8"/>
      <c r="L532" s="8"/>
      <c r="M532" s="8"/>
      <c r="N532" s="8"/>
      <c r="O532" s="8"/>
      <c r="P532" s="8"/>
      <c r="Q532" s="8"/>
      <c r="R532" s="8"/>
      <c r="S532" s="8"/>
      <c r="T532" s="8"/>
      <c r="U532" s="8"/>
      <c r="V532" s="8"/>
      <c r="W532" s="8"/>
      <c r="AB532" s="180"/>
      <c r="AC532" s="180"/>
      <c r="AD532" s="180"/>
      <c r="AE532" s="180"/>
      <c r="AF532" s="180"/>
      <c r="AG532" s="180"/>
      <c r="AH532" s="180"/>
      <c r="AI532" s="180"/>
      <c r="AJ532" s="180"/>
      <c r="AK532" s="180"/>
      <c r="AL532" s="180"/>
      <c r="AM532" s="180"/>
      <c r="AN532" s="180"/>
      <c r="AO532" s="180"/>
      <c r="AP532" s="180"/>
      <c r="AQ532" s="180"/>
      <c r="AR532" s="180"/>
      <c r="AS532" s="180"/>
      <c r="AT532" s="180"/>
      <c r="AU532" s="180"/>
      <c r="AV532" s="180"/>
      <c r="AW532" s="180"/>
      <c r="AX532" s="180"/>
      <c r="AY532" s="180"/>
      <c r="AZ532" s="180"/>
      <c r="BA532" s="180"/>
      <c r="BB532" s="180"/>
      <c r="BC532" s="180"/>
      <c r="BD532" s="180"/>
      <c r="BE532" s="180"/>
      <c r="BF532" s="180"/>
      <c r="BG532" s="180"/>
      <c r="BH532" s="180"/>
      <c r="BI532" s="180"/>
      <c r="BJ532" s="180"/>
      <c r="BK532" s="180"/>
      <c r="BL532" s="180"/>
      <c r="BM532" s="180"/>
      <c r="BN532" s="180"/>
      <c r="BO532" s="180"/>
      <c r="BP532" s="180"/>
      <c r="BQ532" s="180"/>
      <c r="BR532" s="180"/>
      <c r="BS532" s="180"/>
      <c r="BT532" s="180"/>
      <c r="BU532" s="180"/>
      <c r="BV532" s="180"/>
      <c r="BW532" s="180"/>
      <c r="BX532" s="180"/>
      <c r="BY532" s="180"/>
      <c r="BZ532" s="180"/>
      <c r="CA532" s="180"/>
      <c r="CB532" s="180"/>
      <c r="CC532" s="180"/>
      <c r="CD532" s="180"/>
      <c r="CE532" s="180"/>
      <c r="CF532" s="180"/>
      <c r="CG532" s="180"/>
    </row>
    <row r="533" spans="2:85" s="28" customFormat="1" x14ac:dyDescent="0.35">
      <c r="B533" s="8"/>
      <c r="C533" s="8"/>
      <c r="D533" s="8"/>
      <c r="E533" s="8"/>
      <c r="F533" s="8"/>
      <c r="G533" s="8"/>
      <c r="H533" s="8"/>
      <c r="I533" s="8"/>
      <c r="J533" s="8"/>
      <c r="K533" s="8"/>
      <c r="L533" s="8"/>
      <c r="M533" s="8"/>
      <c r="N533" s="8"/>
      <c r="O533" s="8"/>
      <c r="P533" s="8"/>
      <c r="Q533" s="8"/>
      <c r="R533" s="8"/>
      <c r="S533" s="8"/>
      <c r="T533" s="8"/>
      <c r="U533" s="8"/>
      <c r="V533" s="8"/>
      <c r="W533" s="8"/>
      <c r="AB533" s="180"/>
      <c r="AC533" s="180"/>
      <c r="AD533" s="180"/>
      <c r="AE533" s="180"/>
      <c r="AF533" s="180"/>
      <c r="AG533" s="180"/>
      <c r="AH533" s="180"/>
      <c r="AI533" s="180"/>
      <c r="AJ533" s="180"/>
      <c r="AK533" s="180"/>
      <c r="AL533" s="180"/>
      <c r="AM533" s="180"/>
      <c r="AN533" s="180"/>
      <c r="AO533" s="180"/>
      <c r="AP533" s="180"/>
      <c r="AQ533" s="180"/>
      <c r="AR533" s="180"/>
      <c r="AS533" s="180"/>
      <c r="AT533" s="180"/>
      <c r="AU533" s="180"/>
      <c r="AV533" s="180"/>
      <c r="AW533" s="180"/>
      <c r="AX533" s="180"/>
      <c r="AY533" s="180"/>
      <c r="AZ533" s="180"/>
      <c r="BA533" s="180"/>
      <c r="BB533" s="180"/>
      <c r="BC533" s="180"/>
      <c r="BD533" s="180"/>
      <c r="BE533" s="180"/>
      <c r="BF533" s="180"/>
      <c r="BG533" s="180"/>
      <c r="BH533" s="180"/>
      <c r="BI533" s="180"/>
      <c r="BJ533" s="180"/>
      <c r="BK533" s="180"/>
      <c r="BL533" s="180"/>
      <c r="BM533" s="180"/>
      <c r="BN533" s="180"/>
      <c r="BO533" s="180"/>
      <c r="BP533" s="180"/>
      <c r="BQ533" s="180"/>
      <c r="BR533" s="180"/>
      <c r="BS533" s="180"/>
      <c r="BT533" s="180"/>
      <c r="BU533" s="180"/>
      <c r="BV533" s="180"/>
      <c r="BW533" s="180"/>
      <c r="BX533" s="180"/>
      <c r="BY533" s="180"/>
      <c r="BZ533" s="180"/>
      <c r="CA533" s="180"/>
      <c r="CB533" s="180"/>
      <c r="CC533" s="180"/>
      <c r="CD533" s="180"/>
      <c r="CE533" s="180"/>
      <c r="CF533" s="180"/>
      <c r="CG533" s="180"/>
    </row>
    <row r="534" spans="2:85" s="28" customFormat="1" x14ac:dyDescent="0.35">
      <c r="B534" s="8"/>
      <c r="C534" s="8"/>
      <c r="D534" s="8"/>
      <c r="E534" s="8"/>
      <c r="F534" s="8"/>
      <c r="G534" s="8"/>
      <c r="H534" s="8"/>
      <c r="I534" s="8"/>
      <c r="J534" s="8"/>
      <c r="K534" s="8"/>
      <c r="L534" s="8"/>
      <c r="M534" s="8"/>
      <c r="N534" s="8"/>
      <c r="O534" s="8"/>
      <c r="P534" s="8"/>
      <c r="Q534" s="8"/>
      <c r="R534" s="8"/>
      <c r="S534" s="8"/>
      <c r="T534" s="8"/>
      <c r="U534" s="8"/>
      <c r="V534" s="8"/>
      <c r="W534" s="8"/>
      <c r="AB534" s="180"/>
      <c r="AC534" s="180"/>
      <c r="AD534" s="180"/>
      <c r="AE534" s="180"/>
      <c r="AF534" s="180"/>
      <c r="AG534" s="180"/>
      <c r="AH534" s="180"/>
      <c r="AI534" s="180"/>
      <c r="AJ534" s="180"/>
      <c r="AK534" s="180"/>
      <c r="AL534" s="180"/>
      <c r="AM534" s="180"/>
      <c r="AN534" s="180"/>
      <c r="AO534" s="180"/>
      <c r="AP534" s="180"/>
      <c r="AQ534" s="180"/>
      <c r="AR534" s="180"/>
      <c r="AS534" s="180"/>
      <c r="AT534" s="180"/>
      <c r="AU534" s="180"/>
      <c r="AV534" s="180"/>
      <c r="AW534" s="180"/>
      <c r="AX534" s="180"/>
      <c r="AY534" s="180"/>
      <c r="AZ534" s="180"/>
      <c r="BA534" s="180"/>
      <c r="BB534" s="180"/>
      <c r="BC534" s="180"/>
      <c r="BD534" s="180"/>
      <c r="BE534" s="180"/>
      <c r="BF534" s="180"/>
      <c r="BG534" s="180"/>
      <c r="BH534" s="180"/>
      <c r="BI534" s="180"/>
      <c r="BJ534" s="180"/>
      <c r="BK534" s="180"/>
      <c r="BL534" s="180"/>
      <c r="BM534" s="180"/>
      <c r="BN534" s="180"/>
      <c r="BO534" s="180"/>
      <c r="BP534" s="180"/>
      <c r="BQ534" s="180"/>
      <c r="BR534" s="180"/>
      <c r="BS534" s="180"/>
      <c r="BT534" s="180"/>
      <c r="BU534" s="180"/>
      <c r="BV534" s="180"/>
      <c r="BW534" s="180"/>
      <c r="BX534" s="180"/>
      <c r="BY534" s="180"/>
      <c r="BZ534" s="180"/>
      <c r="CA534" s="180"/>
      <c r="CB534" s="180"/>
      <c r="CC534" s="180"/>
      <c r="CD534" s="180"/>
      <c r="CE534" s="180"/>
      <c r="CF534" s="180"/>
      <c r="CG534" s="180"/>
    </row>
    <row r="535" spans="2:85" s="28" customFormat="1" x14ac:dyDescent="0.35">
      <c r="B535" s="8"/>
      <c r="C535" s="8"/>
      <c r="D535" s="8"/>
      <c r="E535" s="8"/>
      <c r="F535" s="8"/>
      <c r="G535" s="8"/>
      <c r="H535" s="8"/>
      <c r="I535" s="8"/>
      <c r="J535" s="8"/>
      <c r="K535" s="8"/>
      <c r="L535" s="8"/>
      <c r="M535" s="8"/>
      <c r="N535" s="8"/>
      <c r="O535" s="8"/>
      <c r="P535" s="8"/>
      <c r="Q535" s="8"/>
      <c r="R535" s="8"/>
      <c r="S535" s="8"/>
      <c r="T535" s="8"/>
      <c r="U535" s="8"/>
      <c r="V535" s="8"/>
      <c r="W535" s="8"/>
      <c r="AB535" s="180"/>
      <c r="AC535" s="180"/>
      <c r="AD535" s="180"/>
      <c r="AE535" s="180"/>
      <c r="AF535" s="180"/>
      <c r="AG535" s="180"/>
      <c r="AH535" s="180"/>
      <c r="AI535" s="180"/>
      <c r="AJ535" s="180"/>
      <c r="AK535" s="180"/>
      <c r="AL535" s="180"/>
      <c r="AM535" s="180"/>
      <c r="AN535" s="180"/>
      <c r="AO535" s="180"/>
      <c r="AP535" s="180"/>
      <c r="AQ535" s="180"/>
      <c r="AR535" s="180"/>
      <c r="AS535" s="180"/>
      <c r="AT535" s="180"/>
      <c r="AU535" s="180"/>
      <c r="AV535" s="180"/>
      <c r="AW535" s="180"/>
      <c r="AX535" s="180"/>
      <c r="AY535" s="180"/>
      <c r="AZ535" s="180"/>
      <c r="BA535" s="180"/>
      <c r="BB535" s="180"/>
      <c r="BC535" s="180"/>
      <c r="BD535" s="180"/>
      <c r="BE535" s="180"/>
      <c r="BF535" s="180"/>
      <c r="BG535" s="180"/>
      <c r="BH535" s="180"/>
      <c r="BI535" s="180"/>
      <c r="BJ535" s="180"/>
      <c r="BK535" s="180"/>
      <c r="BL535" s="180"/>
      <c r="BM535" s="180"/>
      <c r="BN535" s="180"/>
      <c r="BO535" s="180"/>
      <c r="BP535" s="180"/>
      <c r="BQ535" s="180"/>
      <c r="BR535" s="180"/>
      <c r="BS535" s="180"/>
      <c r="BT535" s="180"/>
      <c r="BU535" s="180"/>
      <c r="BV535" s="180"/>
      <c r="BW535" s="180"/>
      <c r="BX535" s="180"/>
      <c r="BY535" s="180"/>
      <c r="BZ535" s="180"/>
      <c r="CA535" s="180"/>
      <c r="CB535" s="180"/>
      <c r="CC535" s="180"/>
      <c r="CD535" s="180"/>
      <c r="CE535" s="180"/>
      <c r="CF535" s="180"/>
      <c r="CG535" s="180"/>
    </row>
    <row r="536" spans="2:85" s="28" customFormat="1" x14ac:dyDescent="0.35">
      <c r="B536" s="8"/>
      <c r="C536" s="8"/>
      <c r="D536" s="8"/>
      <c r="E536" s="8"/>
      <c r="F536" s="8"/>
      <c r="G536" s="8"/>
      <c r="H536" s="8"/>
      <c r="I536" s="8"/>
      <c r="J536" s="8"/>
      <c r="K536" s="8"/>
      <c r="L536" s="8"/>
      <c r="M536" s="8"/>
      <c r="N536" s="8"/>
      <c r="O536" s="8"/>
      <c r="P536" s="8"/>
      <c r="Q536" s="8"/>
      <c r="R536" s="8"/>
      <c r="S536" s="8"/>
      <c r="T536" s="8"/>
      <c r="U536" s="8"/>
      <c r="V536" s="8"/>
      <c r="W536" s="8"/>
      <c r="AB536" s="180"/>
      <c r="AC536" s="180"/>
      <c r="AD536" s="180"/>
      <c r="AE536" s="180"/>
      <c r="AF536" s="180"/>
      <c r="AG536" s="180"/>
      <c r="AH536" s="180"/>
      <c r="AI536" s="180"/>
      <c r="AJ536" s="180"/>
      <c r="AK536" s="180"/>
      <c r="AL536" s="180"/>
      <c r="AM536" s="180"/>
      <c r="AN536" s="180"/>
      <c r="AO536" s="180"/>
      <c r="AP536" s="180"/>
      <c r="AQ536" s="180"/>
      <c r="AR536" s="180"/>
      <c r="AS536" s="180"/>
      <c r="AT536" s="180"/>
      <c r="AU536" s="180"/>
      <c r="AV536" s="180"/>
      <c r="AW536" s="180"/>
      <c r="AX536" s="180"/>
      <c r="AY536" s="180"/>
      <c r="AZ536" s="180"/>
      <c r="BA536" s="180"/>
      <c r="BB536" s="180"/>
      <c r="BC536" s="180"/>
      <c r="BD536" s="180"/>
      <c r="BE536" s="180"/>
      <c r="BF536" s="180"/>
      <c r="BG536" s="180"/>
      <c r="BH536" s="180"/>
      <c r="BI536" s="180"/>
      <c r="BJ536" s="180"/>
      <c r="BK536" s="180"/>
      <c r="BL536" s="180"/>
      <c r="BM536" s="180"/>
      <c r="BN536" s="180"/>
      <c r="BO536" s="180"/>
      <c r="BP536" s="180"/>
      <c r="BQ536" s="180"/>
      <c r="BR536" s="180"/>
      <c r="BS536" s="180"/>
      <c r="BT536" s="180"/>
      <c r="BU536" s="180"/>
      <c r="BV536" s="180"/>
      <c r="BW536" s="180"/>
      <c r="BX536" s="180"/>
      <c r="BY536" s="180"/>
      <c r="BZ536" s="180"/>
      <c r="CA536" s="180"/>
      <c r="CB536" s="180"/>
      <c r="CC536" s="180"/>
      <c r="CD536" s="180"/>
      <c r="CE536" s="180"/>
      <c r="CF536" s="180"/>
      <c r="CG536" s="180"/>
    </row>
    <row r="537" spans="2:85" s="28" customFormat="1" x14ac:dyDescent="0.35">
      <c r="B537" s="8"/>
      <c r="C537" s="8"/>
      <c r="D537" s="8"/>
      <c r="E537" s="8"/>
      <c r="F537" s="8"/>
      <c r="G537" s="8"/>
      <c r="H537" s="8"/>
      <c r="I537" s="8"/>
      <c r="J537" s="8"/>
      <c r="K537" s="8"/>
      <c r="L537" s="8"/>
      <c r="M537" s="8"/>
      <c r="N537" s="8"/>
      <c r="O537" s="8"/>
      <c r="P537" s="8"/>
      <c r="Q537" s="8"/>
      <c r="R537" s="8"/>
      <c r="S537" s="8"/>
      <c r="T537" s="8"/>
      <c r="U537" s="8"/>
      <c r="V537" s="8"/>
      <c r="W537" s="8"/>
      <c r="AB537" s="180"/>
      <c r="AC537" s="180"/>
      <c r="AD537" s="180"/>
      <c r="AE537" s="180"/>
      <c r="AF537" s="180"/>
      <c r="AG537" s="180"/>
      <c r="AH537" s="180"/>
      <c r="AI537" s="180"/>
      <c r="AJ537" s="180"/>
      <c r="AK537" s="180"/>
      <c r="AL537" s="180"/>
      <c r="AM537" s="180"/>
      <c r="AN537" s="180"/>
      <c r="AO537" s="180"/>
      <c r="AP537" s="180"/>
      <c r="AQ537" s="180"/>
      <c r="AR537" s="180"/>
      <c r="AS537" s="180"/>
      <c r="AT537" s="180"/>
      <c r="AU537" s="180"/>
      <c r="AV537" s="180"/>
      <c r="AW537" s="180"/>
      <c r="AX537" s="180"/>
      <c r="AY537" s="180"/>
      <c r="AZ537" s="180"/>
      <c r="BA537" s="180"/>
      <c r="BB537" s="180"/>
      <c r="BC537" s="180"/>
      <c r="BD537" s="180"/>
      <c r="BE537" s="180"/>
      <c r="BF537" s="180"/>
      <c r="BG537" s="180"/>
      <c r="BH537" s="180"/>
      <c r="BI537" s="180"/>
      <c r="BJ537" s="180"/>
      <c r="BK537" s="180"/>
      <c r="BL537" s="180"/>
      <c r="BM537" s="180"/>
      <c r="BN537" s="180"/>
      <c r="BO537" s="180"/>
      <c r="BP537" s="180"/>
      <c r="BQ537" s="180"/>
      <c r="BR537" s="180"/>
      <c r="BS537" s="180"/>
      <c r="BT537" s="180"/>
      <c r="BU537" s="180"/>
      <c r="BV537" s="180"/>
      <c r="BW537" s="180"/>
      <c r="BX537" s="180"/>
      <c r="BY537" s="180"/>
      <c r="BZ537" s="180"/>
      <c r="CA537" s="180"/>
      <c r="CB537" s="180"/>
      <c r="CC537" s="180"/>
      <c r="CD537" s="180"/>
      <c r="CE537" s="180"/>
      <c r="CF537" s="180"/>
      <c r="CG537" s="180"/>
    </row>
    <row r="538" spans="2:85" s="28" customFormat="1" x14ac:dyDescent="0.35">
      <c r="B538" s="8"/>
      <c r="C538" s="8"/>
      <c r="D538" s="8"/>
      <c r="E538" s="8"/>
      <c r="F538" s="8"/>
      <c r="G538" s="8"/>
      <c r="H538" s="8"/>
      <c r="I538" s="8"/>
      <c r="J538" s="8"/>
      <c r="K538" s="8"/>
      <c r="L538" s="8"/>
      <c r="M538" s="8"/>
      <c r="N538" s="8"/>
      <c r="O538" s="8"/>
      <c r="P538" s="8"/>
      <c r="Q538" s="8"/>
      <c r="R538" s="8"/>
      <c r="S538" s="8"/>
      <c r="T538" s="8"/>
      <c r="U538" s="8"/>
      <c r="V538" s="8"/>
      <c r="W538" s="8"/>
      <c r="AB538" s="180"/>
      <c r="AC538" s="180"/>
      <c r="AD538" s="180"/>
      <c r="AE538" s="180"/>
      <c r="AF538" s="180"/>
      <c r="AG538" s="180"/>
      <c r="AH538" s="180"/>
      <c r="AI538" s="180"/>
      <c r="AJ538" s="180"/>
      <c r="AK538" s="180"/>
      <c r="AL538" s="180"/>
      <c r="AM538" s="180"/>
      <c r="AN538" s="180"/>
      <c r="AO538" s="180"/>
      <c r="AP538" s="180"/>
      <c r="AQ538" s="180"/>
      <c r="AR538" s="180"/>
      <c r="AS538" s="180"/>
      <c r="AT538" s="180"/>
      <c r="AU538" s="180"/>
      <c r="AV538" s="180"/>
      <c r="AW538" s="180"/>
      <c r="AX538" s="180"/>
      <c r="AY538" s="180"/>
      <c r="AZ538" s="180"/>
      <c r="BA538" s="180"/>
      <c r="BB538" s="180"/>
      <c r="BC538" s="180"/>
      <c r="BD538" s="180"/>
      <c r="BE538" s="180"/>
      <c r="BF538" s="180"/>
      <c r="BG538" s="180"/>
      <c r="BH538" s="180"/>
      <c r="BI538" s="180"/>
      <c r="BJ538" s="180"/>
      <c r="BK538" s="180"/>
      <c r="BL538" s="180"/>
      <c r="BM538" s="180"/>
      <c r="BN538" s="180"/>
      <c r="BO538" s="180"/>
      <c r="BP538" s="180"/>
      <c r="BQ538" s="180"/>
      <c r="BR538" s="180"/>
      <c r="BS538" s="180"/>
      <c r="BT538" s="180"/>
      <c r="BU538" s="180"/>
      <c r="BV538" s="180"/>
      <c r="BW538" s="180"/>
      <c r="BX538" s="180"/>
      <c r="BY538" s="180"/>
      <c r="BZ538" s="180"/>
      <c r="CA538" s="180"/>
      <c r="CB538" s="180"/>
      <c r="CC538" s="180"/>
      <c r="CD538" s="180"/>
      <c r="CE538" s="180"/>
      <c r="CF538" s="180"/>
      <c r="CG538" s="180"/>
    </row>
    <row r="539" spans="2:85" s="28" customFormat="1" x14ac:dyDescent="0.35">
      <c r="B539" s="8"/>
      <c r="C539" s="8"/>
      <c r="D539" s="8"/>
      <c r="E539" s="8"/>
      <c r="F539" s="8"/>
      <c r="G539" s="8"/>
      <c r="H539" s="8"/>
      <c r="I539" s="8"/>
      <c r="J539" s="8"/>
      <c r="K539" s="8"/>
      <c r="L539" s="8"/>
      <c r="M539" s="8"/>
      <c r="N539" s="8"/>
      <c r="O539" s="8"/>
      <c r="P539" s="8"/>
      <c r="Q539" s="8"/>
      <c r="R539" s="8"/>
      <c r="S539" s="8"/>
      <c r="T539" s="8"/>
      <c r="U539" s="8"/>
      <c r="V539" s="8"/>
      <c r="W539" s="8"/>
      <c r="AB539" s="180"/>
      <c r="AC539" s="180"/>
      <c r="AD539" s="180"/>
      <c r="AE539" s="180"/>
      <c r="AF539" s="180"/>
      <c r="AG539" s="180"/>
      <c r="AH539" s="180"/>
      <c r="AI539" s="180"/>
      <c r="AJ539" s="180"/>
      <c r="AK539" s="180"/>
      <c r="AL539" s="180"/>
      <c r="AM539" s="180"/>
      <c r="AN539" s="180"/>
      <c r="AO539" s="180"/>
      <c r="AP539" s="180"/>
      <c r="AQ539" s="180"/>
      <c r="AR539" s="180"/>
      <c r="AS539" s="180"/>
      <c r="AT539" s="180"/>
      <c r="AU539" s="180"/>
      <c r="AV539" s="180"/>
      <c r="AW539" s="180"/>
      <c r="AX539" s="180"/>
      <c r="AY539" s="180"/>
      <c r="AZ539" s="180"/>
      <c r="BA539" s="180"/>
      <c r="BB539" s="180"/>
      <c r="BC539" s="180"/>
      <c r="BD539" s="180"/>
      <c r="BE539" s="180"/>
      <c r="BF539" s="180"/>
      <c r="BG539" s="180"/>
      <c r="BH539" s="180"/>
      <c r="BI539" s="180"/>
      <c r="BJ539" s="180"/>
      <c r="BK539" s="180"/>
      <c r="BL539" s="180"/>
      <c r="BM539" s="180"/>
      <c r="BN539" s="180"/>
      <c r="BO539" s="180"/>
      <c r="BP539" s="180"/>
      <c r="BQ539" s="180"/>
      <c r="BR539" s="180"/>
      <c r="BS539" s="180"/>
      <c r="BT539" s="180"/>
      <c r="BU539" s="180"/>
      <c r="BV539" s="180"/>
      <c r="BW539" s="180"/>
      <c r="BX539" s="180"/>
      <c r="BY539" s="180"/>
      <c r="BZ539" s="180"/>
      <c r="CA539" s="180"/>
      <c r="CB539" s="180"/>
      <c r="CC539" s="180"/>
      <c r="CD539" s="180"/>
      <c r="CE539" s="180"/>
      <c r="CF539" s="180"/>
      <c r="CG539" s="180"/>
    </row>
    <row r="540" spans="2:85" s="28" customFormat="1" x14ac:dyDescent="0.35">
      <c r="B540" s="8"/>
      <c r="C540" s="8"/>
      <c r="D540" s="8"/>
      <c r="E540" s="8"/>
      <c r="F540" s="8"/>
      <c r="G540" s="8"/>
      <c r="H540" s="8"/>
      <c r="I540" s="8"/>
      <c r="J540" s="8"/>
      <c r="K540" s="8"/>
      <c r="L540" s="8"/>
      <c r="M540" s="8"/>
      <c r="N540" s="8"/>
      <c r="O540" s="8"/>
      <c r="P540" s="8"/>
      <c r="Q540" s="8"/>
      <c r="R540" s="8"/>
      <c r="S540" s="8"/>
      <c r="T540" s="8"/>
      <c r="U540" s="8"/>
      <c r="V540" s="8"/>
      <c r="W540" s="8"/>
      <c r="AB540" s="180"/>
      <c r="AC540" s="180"/>
      <c r="AD540" s="180"/>
      <c r="AE540" s="180"/>
      <c r="AF540" s="180"/>
      <c r="AG540" s="180"/>
      <c r="AH540" s="180"/>
      <c r="AI540" s="180"/>
      <c r="AJ540" s="180"/>
      <c r="AK540" s="180"/>
      <c r="AL540" s="180"/>
      <c r="AM540" s="180"/>
      <c r="AN540" s="180"/>
      <c r="AO540" s="180"/>
      <c r="AP540" s="180"/>
      <c r="AQ540" s="180"/>
      <c r="AR540" s="180"/>
      <c r="AS540" s="180"/>
      <c r="AT540" s="180"/>
      <c r="AU540" s="180"/>
      <c r="AV540" s="180"/>
      <c r="AW540" s="180"/>
      <c r="AX540" s="180"/>
      <c r="AY540" s="180"/>
      <c r="AZ540" s="180"/>
      <c r="BA540" s="180"/>
      <c r="BB540" s="180"/>
      <c r="BC540" s="180"/>
      <c r="BD540" s="180"/>
      <c r="BE540" s="180"/>
      <c r="BF540" s="180"/>
      <c r="BG540" s="180"/>
      <c r="BH540" s="180"/>
      <c r="BI540" s="180"/>
      <c r="BJ540" s="180"/>
      <c r="BK540" s="180"/>
      <c r="BL540" s="180"/>
      <c r="BM540" s="180"/>
      <c r="BN540" s="180"/>
      <c r="BO540" s="180"/>
      <c r="BP540" s="180"/>
      <c r="BQ540" s="180"/>
      <c r="BR540" s="180"/>
      <c r="BS540" s="180"/>
      <c r="BT540" s="180"/>
      <c r="BU540" s="180"/>
      <c r="BV540" s="180"/>
      <c r="BW540" s="180"/>
      <c r="BX540" s="180"/>
      <c r="BY540" s="180"/>
      <c r="BZ540" s="180"/>
      <c r="CA540" s="180"/>
      <c r="CB540" s="180"/>
      <c r="CC540" s="180"/>
      <c r="CD540" s="180"/>
      <c r="CE540" s="180"/>
      <c r="CF540" s="180"/>
      <c r="CG540" s="180"/>
    </row>
    <row r="541" spans="2:85" s="28" customFormat="1" x14ac:dyDescent="0.35">
      <c r="B541" s="8"/>
      <c r="C541" s="8"/>
      <c r="D541" s="8"/>
      <c r="E541" s="8"/>
      <c r="F541" s="8"/>
      <c r="G541" s="8"/>
      <c r="H541" s="8"/>
      <c r="I541" s="8"/>
      <c r="J541" s="8"/>
      <c r="K541" s="8"/>
      <c r="L541" s="8"/>
      <c r="M541" s="8"/>
      <c r="N541" s="8"/>
      <c r="O541" s="8"/>
      <c r="P541" s="8"/>
      <c r="Q541" s="8"/>
      <c r="R541" s="8"/>
      <c r="S541" s="8"/>
      <c r="T541" s="8"/>
      <c r="U541" s="8"/>
      <c r="V541" s="8"/>
      <c r="W541" s="8"/>
      <c r="AB541" s="180"/>
      <c r="AC541" s="180"/>
      <c r="AD541" s="180"/>
      <c r="AE541" s="180"/>
      <c r="AF541" s="180"/>
      <c r="AG541" s="180"/>
      <c r="AH541" s="180"/>
      <c r="AI541" s="180"/>
      <c r="AJ541" s="180"/>
      <c r="AK541" s="180"/>
      <c r="AL541" s="180"/>
      <c r="AM541" s="180"/>
      <c r="AN541" s="180"/>
      <c r="AO541" s="180"/>
      <c r="AP541" s="180"/>
      <c r="AQ541" s="180"/>
      <c r="AR541" s="180"/>
      <c r="AS541" s="180"/>
      <c r="AT541" s="180"/>
      <c r="AU541" s="180"/>
      <c r="AV541" s="180"/>
      <c r="AW541" s="180"/>
      <c r="AX541" s="180"/>
      <c r="AY541" s="180"/>
      <c r="AZ541" s="180"/>
      <c r="BA541" s="180"/>
      <c r="BB541" s="180"/>
      <c r="BC541" s="180"/>
      <c r="BD541" s="180"/>
      <c r="BE541" s="180"/>
      <c r="BF541" s="180"/>
      <c r="BG541" s="180"/>
      <c r="BH541" s="180"/>
      <c r="BI541" s="180"/>
      <c r="BJ541" s="180"/>
      <c r="BK541" s="180"/>
      <c r="BL541" s="180"/>
      <c r="BM541" s="180"/>
      <c r="BN541" s="180"/>
      <c r="BO541" s="180"/>
      <c r="BP541" s="180"/>
      <c r="BQ541" s="180"/>
      <c r="BR541" s="180"/>
      <c r="BS541" s="180"/>
      <c r="BT541" s="180"/>
      <c r="BU541" s="180"/>
      <c r="BV541" s="180"/>
      <c r="BW541" s="180"/>
      <c r="BX541" s="180"/>
      <c r="BY541" s="180"/>
      <c r="BZ541" s="180"/>
      <c r="CA541" s="180"/>
      <c r="CB541" s="180"/>
      <c r="CC541" s="180"/>
      <c r="CD541" s="180"/>
      <c r="CE541" s="180"/>
      <c r="CF541" s="180"/>
      <c r="CG541" s="180"/>
    </row>
    <row r="542" spans="2:85" s="28" customFormat="1" x14ac:dyDescent="0.35">
      <c r="B542" s="8"/>
      <c r="C542" s="8"/>
      <c r="D542" s="8"/>
      <c r="E542" s="8"/>
      <c r="F542" s="8"/>
      <c r="G542" s="8"/>
      <c r="H542" s="8"/>
      <c r="I542" s="8"/>
      <c r="J542" s="8"/>
      <c r="K542" s="8"/>
      <c r="L542" s="8"/>
      <c r="M542" s="8"/>
      <c r="N542" s="8"/>
      <c r="O542" s="8"/>
      <c r="P542" s="8"/>
      <c r="Q542" s="8"/>
      <c r="R542" s="8"/>
      <c r="S542" s="8"/>
      <c r="T542" s="8"/>
      <c r="U542" s="8"/>
      <c r="V542" s="8"/>
      <c r="W542" s="8"/>
      <c r="AB542" s="180"/>
      <c r="AC542" s="180"/>
      <c r="AD542" s="180"/>
      <c r="AE542" s="180"/>
      <c r="AF542" s="180"/>
      <c r="AG542" s="180"/>
      <c r="AH542" s="180"/>
      <c r="AI542" s="180"/>
      <c r="AJ542" s="180"/>
      <c r="AK542" s="180"/>
      <c r="AL542" s="180"/>
      <c r="AM542" s="180"/>
      <c r="AN542" s="180"/>
      <c r="AO542" s="180"/>
      <c r="AP542" s="180"/>
      <c r="AQ542" s="180"/>
      <c r="AR542" s="180"/>
      <c r="AS542" s="180"/>
      <c r="AT542" s="180"/>
      <c r="AU542" s="180"/>
      <c r="AV542" s="180"/>
      <c r="AW542" s="180"/>
      <c r="AX542" s="180"/>
      <c r="AY542" s="180"/>
      <c r="AZ542" s="180"/>
      <c r="BA542" s="180"/>
      <c r="BB542" s="180"/>
      <c r="BC542" s="180"/>
      <c r="BD542" s="180"/>
      <c r="BE542" s="180"/>
      <c r="BF542" s="180"/>
      <c r="BG542" s="180"/>
      <c r="BH542" s="180"/>
      <c r="BI542" s="180"/>
      <c r="BJ542" s="180"/>
      <c r="BK542" s="180"/>
      <c r="BL542" s="180"/>
      <c r="BM542" s="180"/>
      <c r="BN542" s="180"/>
      <c r="BO542" s="180"/>
      <c r="BP542" s="180"/>
      <c r="BQ542" s="180"/>
      <c r="BR542" s="180"/>
      <c r="BS542" s="180"/>
      <c r="BT542" s="180"/>
      <c r="BU542" s="180"/>
      <c r="BV542" s="180"/>
      <c r="BW542" s="180"/>
      <c r="BX542" s="180"/>
      <c r="BY542" s="180"/>
      <c r="BZ542" s="180"/>
      <c r="CA542" s="180"/>
      <c r="CB542" s="180"/>
      <c r="CC542" s="180"/>
      <c r="CD542" s="180"/>
      <c r="CE542" s="180"/>
      <c r="CF542" s="180"/>
      <c r="CG542" s="180"/>
    </row>
    <row r="543" spans="2:85" s="28" customFormat="1" x14ac:dyDescent="0.35">
      <c r="B543" s="8"/>
      <c r="C543" s="8"/>
      <c r="D543" s="8"/>
      <c r="E543" s="8"/>
      <c r="F543" s="8"/>
      <c r="G543" s="8"/>
      <c r="H543" s="8"/>
      <c r="I543" s="8"/>
      <c r="J543" s="8"/>
      <c r="K543" s="8"/>
      <c r="L543" s="8"/>
      <c r="M543" s="8"/>
      <c r="N543" s="8"/>
      <c r="O543" s="8"/>
      <c r="P543" s="8"/>
      <c r="Q543" s="8"/>
      <c r="R543" s="8"/>
      <c r="S543" s="8"/>
      <c r="T543" s="8"/>
      <c r="U543" s="8"/>
      <c r="V543" s="8"/>
      <c r="W543" s="8"/>
      <c r="AB543" s="180"/>
      <c r="AC543" s="180"/>
      <c r="AD543" s="180"/>
      <c r="AE543" s="180"/>
      <c r="AF543" s="180"/>
      <c r="AG543" s="180"/>
      <c r="AH543" s="180"/>
      <c r="AI543" s="180"/>
      <c r="AJ543" s="180"/>
      <c r="AK543" s="180"/>
      <c r="AL543" s="180"/>
      <c r="AM543" s="180"/>
      <c r="AN543" s="180"/>
      <c r="AO543" s="180"/>
      <c r="AP543" s="180"/>
      <c r="AQ543" s="180"/>
      <c r="AR543" s="180"/>
      <c r="AS543" s="180"/>
      <c r="AT543" s="180"/>
      <c r="AU543" s="180"/>
      <c r="AV543" s="180"/>
      <c r="AW543" s="180"/>
      <c r="AX543" s="180"/>
      <c r="AY543" s="180"/>
      <c r="AZ543" s="180"/>
      <c r="BA543" s="180"/>
      <c r="BB543" s="180"/>
      <c r="BC543" s="180"/>
      <c r="BD543" s="180"/>
      <c r="BE543" s="180"/>
      <c r="BF543" s="180"/>
      <c r="BG543" s="180"/>
      <c r="BH543" s="180"/>
      <c r="BI543" s="180"/>
      <c r="BJ543" s="180"/>
      <c r="BK543" s="180"/>
      <c r="BL543" s="180"/>
      <c r="BM543" s="180"/>
      <c r="BN543" s="180"/>
      <c r="BO543" s="180"/>
      <c r="BP543" s="180"/>
      <c r="BQ543" s="180"/>
      <c r="BR543" s="180"/>
      <c r="BS543" s="180"/>
      <c r="BT543" s="180"/>
      <c r="BU543" s="180"/>
      <c r="BV543" s="180"/>
      <c r="BW543" s="180"/>
      <c r="BX543" s="180"/>
      <c r="BY543" s="180"/>
      <c r="BZ543" s="180"/>
      <c r="CA543" s="180"/>
      <c r="CB543" s="180"/>
      <c r="CC543" s="180"/>
      <c r="CD543" s="180"/>
      <c r="CE543" s="180"/>
      <c r="CF543" s="180"/>
      <c r="CG543" s="180"/>
    </row>
    <row r="544" spans="2:85" s="28" customFormat="1" x14ac:dyDescent="0.35">
      <c r="B544" s="8"/>
      <c r="C544" s="8"/>
      <c r="D544" s="8"/>
      <c r="E544" s="8"/>
      <c r="F544" s="8"/>
      <c r="G544" s="8"/>
      <c r="H544" s="8"/>
      <c r="I544" s="8"/>
      <c r="J544" s="8"/>
      <c r="K544" s="8"/>
      <c r="L544" s="8"/>
      <c r="M544" s="8"/>
      <c r="N544" s="8"/>
      <c r="O544" s="8"/>
      <c r="P544" s="8"/>
      <c r="Q544" s="8"/>
      <c r="R544" s="8"/>
      <c r="S544" s="8"/>
      <c r="T544" s="8"/>
      <c r="U544" s="8"/>
      <c r="V544" s="8"/>
      <c r="W544" s="8"/>
      <c r="AB544" s="180"/>
      <c r="AC544" s="180"/>
      <c r="AD544" s="180"/>
      <c r="AE544" s="180"/>
      <c r="AF544" s="180"/>
      <c r="AG544" s="180"/>
      <c r="AH544" s="180"/>
      <c r="AI544" s="180"/>
      <c r="AJ544" s="180"/>
      <c r="AK544" s="180"/>
      <c r="AL544" s="180"/>
      <c r="AM544" s="180"/>
      <c r="AN544" s="180"/>
      <c r="AO544" s="180"/>
      <c r="AP544" s="180"/>
      <c r="AQ544" s="180"/>
      <c r="AR544" s="180"/>
      <c r="AS544" s="180"/>
      <c r="AT544" s="180"/>
      <c r="AU544" s="180"/>
      <c r="AV544" s="180"/>
      <c r="AW544" s="180"/>
      <c r="AX544" s="180"/>
      <c r="AY544" s="180"/>
      <c r="AZ544" s="180"/>
      <c r="BA544" s="180"/>
      <c r="BB544" s="180"/>
      <c r="BC544" s="180"/>
      <c r="BD544" s="180"/>
      <c r="BE544" s="180"/>
      <c r="BF544" s="180"/>
      <c r="BG544" s="180"/>
      <c r="BH544" s="180"/>
      <c r="BI544" s="180"/>
      <c r="BJ544" s="180"/>
      <c r="BK544" s="180"/>
      <c r="BL544" s="180"/>
      <c r="BM544" s="180"/>
      <c r="BN544" s="180"/>
      <c r="BO544" s="180"/>
      <c r="BP544" s="180"/>
      <c r="BQ544" s="180"/>
      <c r="BR544" s="180"/>
      <c r="BS544" s="180"/>
      <c r="BT544" s="180"/>
      <c r="BU544" s="180"/>
      <c r="BV544" s="180"/>
      <c r="BW544" s="180"/>
      <c r="BX544" s="180"/>
      <c r="BY544" s="180"/>
      <c r="BZ544" s="180"/>
      <c r="CA544" s="180"/>
      <c r="CB544" s="180"/>
      <c r="CC544" s="180"/>
      <c r="CD544" s="180"/>
      <c r="CE544" s="180"/>
      <c r="CF544" s="180"/>
      <c r="CG544" s="180"/>
    </row>
    <row r="545" spans="2:85" s="28" customFormat="1" x14ac:dyDescent="0.35">
      <c r="B545" s="8"/>
      <c r="C545" s="8"/>
      <c r="D545" s="8"/>
      <c r="E545" s="8"/>
      <c r="F545" s="8"/>
      <c r="G545" s="8"/>
      <c r="H545" s="8"/>
      <c r="I545" s="8"/>
      <c r="J545" s="8"/>
      <c r="K545" s="8"/>
      <c r="L545" s="8"/>
      <c r="M545" s="8"/>
      <c r="N545" s="8"/>
      <c r="O545" s="8"/>
      <c r="P545" s="8"/>
      <c r="Q545" s="8"/>
      <c r="R545" s="8"/>
      <c r="S545" s="8"/>
      <c r="T545" s="8"/>
      <c r="U545" s="8"/>
      <c r="V545" s="8"/>
      <c r="W545" s="8"/>
      <c r="AB545" s="180"/>
      <c r="AC545" s="180"/>
      <c r="AD545" s="180"/>
      <c r="AE545" s="180"/>
      <c r="AF545" s="180"/>
      <c r="AG545" s="180"/>
      <c r="AH545" s="180"/>
      <c r="AI545" s="180"/>
      <c r="AJ545" s="180"/>
      <c r="AK545" s="180"/>
      <c r="AL545" s="180"/>
      <c r="AM545" s="180"/>
      <c r="AN545" s="180"/>
      <c r="AO545" s="180"/>
      <c r="AP545" s="180"/>
      <c r="AQ545" s="180"/>
      <c r="AR545" s="180"/>
      <c r="AS545" s="180"/>
      <c r="AT545" s="180"/>
      <c r="AU545" s="180"/>
      <c r="AV545" s="180"/>
      <c r="AW545" s="180"/>
      <c r="AX545" s="180"/>
      <c r="AY545" s="180"/>
      <c r="AZ545" s="180"/>
      <c r="BA545" s="180"/>
      <c r="BB545" s="180"/>
      <c r="BC545" s="180"/>
      <c r="BD545" s="180"/>
      <c r="BE545" s="180"/>
      <c r="BF545" s="180"/>
      <c r="BG545" s="180"/>
      <c r="BH545" s="180"/>
      <c r="BI545" s="180"/>
      <c r="BJ545" s="180"/>
      <c r="BK545" s="180"/>
      <c r="BL545" s="180"/>
      <c r="BM545" s="180"/>
      <c r="BN545" s="180"/>
      <c r="BO545" s="180"/>
      <c r="BP545" s="180"/>
      <c r="BQ545" s="180"/>
      <c r="BR545" s="180"/>
      <c r="BS545" s="180"/>
      <c r="BT545" s="180"/>
      <c r="BU545" s="180"/>
      <c r="BV545" s="180"/>
      <c r="BW545" s="180"/>
      <c r="BX545" s="180"/>
      <c r="BY545" s="180"/>
      <c r="BZ545" s="180"/>
      <c r="CA545" s="180"/>
      <c r="CB545" s="180"/>
      <c r="CC545" s="180"/>
      <c r="CD545" s="180"/>
      <c r="CE545" s="180"/>
      <c r="CF545" s="180"/>
      <c r="CG545" s="180"/>
    </row>
    <row r="546" spans="2:85" s="28" customFormat="1" x14ac:dyDescent="0.35">
      <c r="B546" s="8"/>
      <c r="C546" s="8"/>
      <c r="D546" s="8"/>
      <c r="E546" s="8"/>
      <c r="F546" s="8"/>
      <c r="G546" s="8"/>
      <c r="H546" s="8"/>
      <c r="I546" s="8"/>
      <c r="J546" s="8"/>
      <c r="K546" s="8"/>
      <c r="L546" s="8"/>
      <c r="M546" s="8"/>
      <c r="N546" s="8"/>
      <c r="O546" s="8"/>
      <c r="P546" s="8"/>
      <c r="Q546" s="8"/>
      <c r="R546" s="8"/>
      <c r="S546" s="8"/>
      <c r="T546" s="8"/>
      <c r="U546" s="8"/>
      <c r="V546" s="8"/>
      <c r="W546" s="8"/>
      <c r="AB546" s="180"/>
      <c r="AC546" s="180"/>
      <c r="AD546" s="180"/>
      <c r="AE546" s="180"/>
      <c r="AF546" s="180"/>
      <c r="AG546" s="180"/>
      <c r="AH546" s="180"/>
      <c r="AI546" s="180"/>
      <c r="AJ546" s="180"/>
      <c r="AK546" s="180"/>
      <c r="AL546" s="180"/>
      <c r="AM546" s="180"/>
      <c r="AN546" s="180"/>
      <c r="AO546" s="180"/>
      <c r="AP546" s="180"/>
      <c r="AQ546" s="180"/>
      <c r="AR546" s="180"/>
      <c r="AS546" s="180"/>
      <c r="AT546" s="180"/>
      <c r="AU546" s="180"/>
      <c r="AV546" s="180"/>
      <c r="AW546" s="180"/>
      <c r="AX546" s="180"/>
      <c r="AY546" s="180"/>
      <c r="AZ546" s="180"/>
      <c r="BA546" s="180"/>
      <c r="BB546" s="180"/>
      <c r="BC546" s="180"/>
      <c r="BD546" s="180"/>
      <c r="BE546" s="180"/>
      <c r="BF546" s="180"/>
      <c r="BG546" s="180"/>
      <c r="BH546" s="180"/>
      <c r="BI546" s="180"/>
      <c r="BJ546" s="180"/>
      <c r="BK546" s="180"/>
      <c r="BL546" s="180"/>
      <c r="BM546" s="180"/>
      <c r="BN546" s="180"/>
      <c r="BO546" s="180"/>
      <c r="BP546" s="180"/>
      <c r="BQ546" s="180"/>
      <c r="BR546" s="180"/>
      <c r="BS546" s="180"/>
      <c r="BT546" s="180"/>
      <c r="BU546" s="180"/>
      <c r="BV546" s="180"/>
      <c r="BW546" s="180"/>
      <c r="BX546" s="180"/>
      <c r="BY546" s="180"/>
      <c r="BZ546" s="180"/>
      <c r="CA546" s="180"/>
      <c r="CB546" s="180"/>
      <c r="CC546" s="180"/>
      <c r="CD546" s="180"/>
      <c r="CE546" s="180"/>
      <c r="CF546" s="180"/>
      <c r="CG546" s="180"/>
    </row>
    <row r="547" spans="2:85" s="28" customFormat="1" x14ac:dyDescent="0.35">
      <c r="B547" s="8"/>
      <c r="C547" s="8"/>
      <c r="D547" s="8"/>
      <c r="E547" s="8"/>
      <c r="F547" s="8"/>
      <c r="G547" s="8"/>
      <c r="H547" s="8"/>
      <c r="I547" s="8"/>
      <c r="J547" s="8"/>
      <c r="K547" s="8"/>
      <c r="L547" s="8"/>
      <c r="M547" s="8"/>
      <c r="N547" s="8"/>
      <c r="O547" s="8"/>
      <c r="P547" s="8"/>
      <c r="Q547" s="8"/>
      <c r="R547" s="8"/>
      <c r="S547" s="8"/>
      <c r="T547" s="8"/>
      <c r="U547" s="8"/>
      <c r="V547" s="8"/>
      <c r="W547" s="8"/>
      <c r="AB547" s="180"/>
      <c r="AC547" s="180"/>
      <c r="AD547" s="180"/>
      <c r="AE547" s="180"/>
      <c r="AF547" s="180"/>
      <c r="AG547" s="180"/>
      <c r="AH547" s="180"/>
      <c r="AI547" s="180"/>
      <c r="AJ547" s="180"/>
      <c r="AK547" s="180"/>
      <c r="AL547" s="180"/>
      <c r="AM547" s="180"/>
      <c r="AN547" s="180"/>
      <c r="AO547" s="180"/>
      <c r="AP547" s="180"/>
      <c r="AQ547" s="180"/>
      <c r="AR547" s="180"/>
      <c r="AS547" s="180"/>
      <c r="AT547" s="180"/>
      <c r="AU547" s="180"/>
      <c r="AV547" s="180"/>
      <c r="AW547" s="180"/>
      <c r="AX547" s="180"/>
      <c r="AY547" s="180"/>
      <c r="AZ547" s="180"/>
      <c r="BA547" s="180"/>
      <c r="BB547" s="180"/>
      <c r="BC547" s="180"/>
      <c r="BD547" s="180"/>
      <c r="BE547" s="180"/>
      <c r="BF547" s="180"/>
      <c r="BG547" s="180"/>
      <c r="BH547" s="180"/>
      <c r="BI547" s="180"/>
      <c r="BJ547" s="180"/>
      <c r="BK547" s="180"/>
      <c r="BL547" s="180"/>
      <c r="BM547" s="180"/>
      <c r="BN547" s="180"/>
      <c r="BO547" s="180"/>
      <c r="BP547" s="180"/>
      <c r="BQ547" s="180"/>
      <c r="BR547" s="180"/>
      <c r="BS547" s="180"/>
      <c r="BT547" s="180"/>
      <c r="BU547" s="180"/>
      <c r="BV547" s="180"/>
      <c r="BW547" s="180"/>
      <c r="BX547" s="180"/>
      <c r="BY547" s="180"/>
      <c r="BZ547" s="180"/>
      <c r="CA547" s="180"/>
      <c r="CB547" s="180"/>
      <c r="CC547" s="180"/>
      <c r="CD547" s="180"/>
      <c r="CE547" s="180"/>
      <c r="CF547" s="180"/>
      <c r="CG547" s="180"/>
    </row>
    <row r="548" spans="2:85" s="28" customFormat="1" x14ac:dyDescent="0.35">
      <c r="B548" s="8"/>
      <c r="C548" s="8"/>
      <c r="D548" s="8"/>
      <c r="E548" s="8"/>
      <c r="F548" s="8"/>
      <c r="G548" s="8"/>
      <c r="H548" s="8"/>
      <c r="I548" s="8"/>
      <c r="J548" s="8"/>
      <c r="K548" s="8"/>
      <c r="L548" s="8"/>
      <c r="M548" s="8"/>
      <c r="N548" s="8"/>
      <c r="O548" s="8"/>
      <c r="P548" s="8"/>
      <c r="Q548" s="8"/>
      <c r="R548" s="8"/>
      <c r="S548" s="8"/>
      <c r="T548" s="8"/>
      <c r="U548" s="8"/>
      <c r="V548" s="8"/>
      <c r="W548" s="8"/>
      <c r="AB548" s="180"/>
      <c r="AC548" s="180"/>
      <c r="AD548" s="180"/>
      <c r="AE548" s="180"/>
      <c r="AF548" s="180"/>
      <c r="AG548" s="180"/>
      <c r="AH548" s="180"/>
      <c r="AI548" s="180"/>
      <c r="AJ548" s="180"/>
      <c r="AK548" s="180"/>
      <c r="AL548" s="180"/>
      <c r="AM548" s="180"/>
      <c r="AN548" s="180"/>
      <c r="AO548" s="180"/>
      <c r="AP548" s="180"/>
      <c r="AQ548" s="180"/>
      <c r="AR548" s="180"/>
      <c r="AS548" s="180"/>
      <c r="AT548" s="180"/>
      <c r="AU548" s="180"/>
      <c r="AV548" s="180"/>
      <c r="AW548" s="180"/>
      <c r="AX548" s="180"/>
      <c r="AY548" s="180"/>
      <c r="AZ548" s="180"/>
      <c r="BA548" s="180"/>
      <c r="BB548" s="180"/>
      <c r="BC548" s="180"/>
      <c r="BD548" s="180"/>
      <c r="BE548" s="180"/>
      <c r="BF548" s="180"/>
      <c r="BG548" s="180"/>
      <c r="BH548" s="180"/>
      <c r="BI548" s="180"/>
      <c r="BJ548" s="180"/>
      <c r="BK548" s="180"/>
      <c r="BL548" s="180"/>
      <c r="BM548" s="180"/>
      <c r="BN548" s="180"/>
      <c r="BO548" s="180"/>
      <c r="BP548" s="180"/>
      <c r="BQ548" s="180"/>
      <c r="BR548" s="180"/>
      <c r="BS548" s="180"/>
      <c r="BT548" s="180"/>
      <c r="BU548" s="180"/>
      <c r="BV548" s="180"/>
      <c r="BW548" s="180"/>
      <c r="BX548" s="180"/>
      <c r="BY548" s="180"/>
      <c r="BZ548" s="180"/>
      <c r="CA548" s="180"/>
      <c r="CB548" s="180"/>
      <c r="CC548" s="180"/>
      <c r="CD548" s="180"/>
      <c r="CE548" s="180"/>
      <c r="CF548" s="180"/>
      <c r="CG548" s="180"/>
    </row>
    <row r="549" spans="2:85" s="28" customFormat="1" x14ac:dyDescent="0.35">
      <c r="B549" s="8"/>
      <c r="C549" s="8"/>
      <c r="D549" s="8"/>
      <c r="E549" s="8"/>
      <c r="F549" s="8"/>
      <c r="G549" s="8"/>
      <c r="H549" s="8"/>
      <c r="I549" s="8"/>
      <c r="J549" s="8"/>
      <c r="K549" s="8"/>
      <c r="L549" s="8"/>
      <c r="M549" s="8"/>
      <c r="N549" s="8"/>
      <c r="O549" s="8"/>
      <c r="P549" s="8"/>
      <c r="Q549" s="8"/>
      <c r="R549" s="8"/>
      <c r="S549" s="8"/>
      <c r="T549" s="8"/>
      <c r="U549" s="8"/>
      <c r="V549" s="8"/>
      <c r="W549" s="8"/>
      <c r="AB549" s="180"/>
      <c r="AC549" s="180"/>
      <c r="AD549" s="180"/>
      <c r="AE549" s="180"/>
      <c r="AF549" s="180"/>
      <c r="AG549" s="180"/>
      <c r="AH549" s="180"/>
      <c r="AI549" s="180"/>
      <c r="AJ549" s="180"/>
      <c r="AK549" s="180"/>
      <c r="AL549" s="180"/>
      <c r="AM549" s="180"/>
      <c r="AN549" s="180"/>
      <c r="AO549" s="180"/>
      <c r="AP549" s="180"/>
      <c r="AQ549" s="180"/>
      <c r="AR549" s="180"/>
      <c r="AS549" s="180"/>
      <c r="AT549" s="180"/>
      <c r="AU549" s="180"/>
      <c r="AV549" s="180"/>
      <c r="AW549" s="180"/>
      <c r="AX549" s="180"/>
      <c r="AY549" s="180"/>
      <c r="AZ549" s="180"/>
      <c r="BA549" s="180"/>
      <c r="BB549" s="180"/>
      <c r="BC549" s="180"/>
      <c r="BD549" s="180"/>
      <c r="BE549" s="180"/>
      <c r="BF549" s="180"/>
      <c r="BG549" s="180"/>
      <c r="BH549" s="180"/>
      <c r="BI549" s="180"/>
      <c r="BJ549" s="180"/>
      <c r="BK549" s="180"/>
      <c r="BL549" s="180"/>
      <c r="BM549" s="180"/>
      <c r="BN549" s="180"/>
      <c r="BO549" s="180"/>
      <c r="BP549" s="180"/>
      <c r="BQ549" s="180"/>
      <c r="BR549" s="180"/>
      <c r="BS549" s="180"/>
      <c r="BT549" s="180"/>
      <c r="BU549" s="180"/>
      <c r="BV549" s="180"/>
      <c r="BW549" s="180"/>
      <c r="BX549" s="180"/>
      <c r="BY549" s="180"/>
      <c r="BZ549" s="180"/>
      <c r="CA549" s="180"/>
      <c r="CB549" s="180"/>
      <c r="CC549" s="180"/>
      <c r="CD549" s="180"/>
      <c r="CE549" s="180"/>
      <c r="CF549" s="180"/>
      <c r="CG549" s="180"/>
    </row>
    <row r="550" spans="2:85" s="28" customFormat="1" x14ac:dyDescent="0.35">
      <c r="B550" s="8"/>
      <c r="C550" s="8"/>
      <c r="D550" s="8"/>
      <c r="E550" s="8"/>
      <c r="F550" s="8"/>
      <c r="G550" s="8"/>
      <c r="H550" s="8"/>
      <c r="I550" s="8"/>
      <c r="J550" s="8"/>
      <c r="K550" s="8"/>
      <c r="L550" s="8"/>
      <c r="M550" s="8"/>
      <c r="N550" s="8"/>
      <c r="O550" s="8"/>
      <c r="P550" s="8"/>
      <c r="Q550" s="8"/>
      <c r="R550" s="8"/>
      <c r="S550" s="8"/>
      <c r="T550" s="8"/>
      <c r="U550" s="8"/>
      <c r="V550" s="8"/>
      <c r="W550" s="8"/>
      <c r="AB550" s="180"/>
      <c r="AC550" s="180"/>
      <c r="AD550" s="180"/>
      <c r="AE550" s="180"/>
      <c r="AF550" s="180"/>
      <c r="AG550" s="180"/>
      <c r="AH550" s="180"/>
      <c r="AI550" s="180"/>
      <c r="AJ550" s="180"/>
      <c r="AK550" s="180"/>
      <c r="AL550" s="180"/>
      <c r="AM550" s="180"/>
      <c r="AN550" s="180"/>
      <c r="AO550" s="180"/>
      <c r="AP550" s="180"/>
      <c r="AQ550" s="180"/>
      <c r="AR550" s="180"/>
      <c r="AS550" s="180"/>
      <c r="AT550" s="180"/>
      <c r="AU550" s="180"/>
      <c r="AV550" s="180"/>
      <c r="AW550" s="180"/>
      <c r="AX550" s="180"/>
      <c r="AY550" s="180"/>
      <c r="AZ550" s="180"/>
      <c r="BA550" s="180"/>
      <c r="BB550" s="180"/>
      <c r="BC550" s="180"/>
      <c r="BD550" s="180"/>
      <c r="BE550" s="180"/>
      <c r="BF550" s="180"/>
      <c r="BG550" s="180"/>
      <c r="BH550" s="180"/>
      <c r="BI550" s="180"/>
      <c r="BJ550" s="180"/>
      <c r="BK550" s="180"/>
      <c r="BL550" s="180"/>
      <c r="BM550" s="180"/>
      <c r="BN550" s="180"/>
      <c r="BO550" s="180"/>
      <c r="BP550" s="180"/>
      <c r="BQ550" s="180"/>
      <c r="BR550" s="180"/>
      <c r="BS550" s="180"/>
      <c r="BT550" s="180"/>
      <c r="BU550" s="180"/>
      <c r="BV550" s="180"/>
      <c r="BW550" s="180"/>
      <c r="BX550" s="180"/>
      <c r="BY550" s="180"/>
      <c r="BZ550" s="180"/>
      <c r="CA550" s="180"/>
      <c r="CB550" s="180"/>
      <c r="CC550" s="180"/>
      <c r="CD550" s="180"/>
      <c r="CE550" s="180"/>
      <c r="CF550" s="180"/>
      <c r="CG550" s="180"/>
    </row>
    <row r="551" spans="2:85" s="28" customFormat="1" x14ac:dyDescent="0.35">
      <c r="B551" s="8"/>
      <c r="C551" s="8"/>
      <c r="D551" s="8"/>
      <c r="E551" s="8"/>
      <c r="F551" s="8"/>
      <c r="G551" s="8"/>
      <c r="H551" s="8"/>
      <c r="I551" s="8"/>
      <c r="J551" s="8"/>
      <c r="K551" s="8"/>
      <c r="L551" s="8"/>
      <c r="M551" s="8"/>
      <c r="N551" s="8"/>
      <c r="O551" s="8"/>
      <c r="P551" s="8"/>
      <c r="Q551" s="8"/>
      <c r="R551" s="8"/>
      <c r="S551" s="8"/>
      <c r="T551" s="8"/>
      <c r="U551" s="8"/>
      <c r="V551" s="8"/>
      <c r="W551" s="8"/>
      <c r="AB551" s="180"/>
      <c r="AC551" s="180"/>
      <c r="AD551" s="180"/>
      <c r="AE551" s="180"/>
      <c r="AF551" s="180"/>
      <c r="AG551" s="180"/>
      <c r="AH551" s="180"/>
      <c r="AI551" s="180"/>
      <c r="AJ551" s="180"/>
      <c r="AK551" s="180"/>
      <c r="AL551" s="180"/>
      <c r="AM551" s="180"/>
      <c r="AN551" s="180"/>
      <c r="AO551" s="180"/>
      <c r="AP551" s="180"/>
      <c r="AQ551" s="180"/>
      <c r="AR551" s="180"/>
      <c r="AS551" s="180"/>
      <c r="AT551" s="180"/>
      <c r="AU551" s="180"/>
      <c r="AV551" s="180"/>
      <c r="AW551" s="180"/>
      <c r="AX551" s="180"/>
      <c r="AY551" s="180"/>
      <c r="AZ551" s="180"/>
      <c r="BA551" s="180"/>
      <c r="BB551" s="180"/>
      <c r="BC551" s="180"/>
      <c r="BD551" s="180"/>
      <c r="BE551" s="180"/>
      <c r="BF551" s="180"/>
      <c r="BG551" s="180"/>
      <c r="BH551" s="180"/>
      <c r="BI551" s="180"/>
      <c r="BJ551" s="180"/>
      <c r="BK551" s="180"/>
      <c r="BL551" s="180"/>
      <c r="BM551" s="180"/>
      <c r="BN551" s="180"/>
      <c r="BO551" s="180"/>
      <c r="BP551" s="180"/>
      <c r="BQ551" s="180"/>
      <c r="BR551" s="180"/>
      <c r="BS551" s="180"/>
      <c r="BT551" s="180"/>
      <c r="BU551" s="180"/>
      <c r="BV551" s="180"/>
      <c r="BW551" s="180"/>
      <c r="BX551" s="180"/>
      <c r="BY551" s="180"/>
      <c r="BZ551" s="180"/>
      <c r="CA551" s="180"/>
      <c r="CB551" s="180"/>
      <c r="CC551" s="180"/>
      <c r="CD551" s="180"/>
      <c r="CE551" s="180"/>
      <c r="CF551" s="180"/>
      <c r="CG551" s="180"/>
    </row>
    <row r="552" spans="2:85" s="28" customFormat="1" x14ac:dyDescent="0.35">
      <c r="B552" s="8"/>
      <c r="C552" s="8"/>
      <c r="D552" s="8"/>
      <c r="E552" s="8"/>
      <c r="F552" s="8"/>
      <c r="G552" s="8"/>
      <c r="H552" s="8"/>
      <c r="I552" s="8"/>
      <c r="J552" s="8"/>
      <c r="K552" s="8"/>
      <c r="L552" s="8"/>
      <c r="M552" s="8"/>
      <c r="N552" s="8"/>
      <c r="O552" s="8"/>
      <c r="P552" s="8"/>
      <c r="Q552" s="8"/>
      <c r="R552" s="8"/>
      <c r="S552" s="8"/>
      <c r="T552" s="8"/>
      <c r="U552" s="8"/>
      <c r="V552" s="8"/>
      <c r="W552" s="8"/>
      <c r="AB552" s="180"/>
      <c r="AC552" s="180"/>
      <c r="AD552" s="180"/>
      <c r="AE552" s="180"/>
      <c r="AF552" s="180"/>
      <c r="AG552" s="180"/>
      <c r="AH552" s="180"/>
      <c r="AI552" s="180"/>
      <c r="AJ552" s="180"/>
      <c r="AK552" s="180"/>
      <c r="AL552" s="180"/>
      <c r="AM552" s="180"/>
      <c r="AN552" s="180"/>
      <c r="AO552" s="180"/>
      <c r="AP552" s="180"/>
      <c r="AQ552" s="180"/>
      <c r="AR552" s="180"/>
      <c r="AS552" s="180"/>
      <c r="AT552" s="180"/>
      <c r="AU552" s="180"/>
      <c r="AV552" s="180"/>
      <c r="AW552" s="180"/>
      <c r="AX552" s="180"/>
      <c r="AY552" s="180"/>
      <c r="AZ552" s="180"/>
      <c r="BA552" s="180"/>
      <c r="BB552" s="180"/>
      <c r="BC552" s="180"/>
      <c r="BD552" s="180"/>
      <c r="BE552" s="180"/>
      <c r="BF552" s="180"/>
      <c r="BG552" s="180"/>
      <c r="BH552" s="180"/>
      <c r="BI552" s="180"/>
      <c r="BJ552" s="180"/>
      <c r="BK552" s="180"/>
      <c r="BL552" s="180"/>
      <c r="BM552" s="180"/>
      <c r="BN552" s="180"/>
      <c r="BO552" s="180"/>
      <c r="BP552" s="180"/>
      <c r="BQ552" s="180"/>
      <c r="BR552" s="180"/>
      <c r="BS552" s="180"/>
      <c r="BT552" s="180"/>
      <c r="BU552" s="180"/>
      <c r="BV552" s="180"/>
      <c r="BW552" s="180"/>
      <c r="BX552" s="180"/>
      <c r="BY552" s="180"/>
      <c r="BZ552" s="180"/>
      <c r="CA552" s="180"/>
      <c r="CB552" s="180"/>
      <c r="CC552" s="180"/>
      <c r="CD552" s="180"/>
      <c r="CE552" s="180"/>
      <c r="CF552" s="180"/>
      <c r="CG552" s="180"/>
    </row>
    <row r="553" spans="2:85" s="28" customFormat="1" x14ac:dyDescent="0.35">
      <c r="B553" s="8"/>
      <c r="C553" s="8"/>
      <c r="D553" s="8"/>
      <c r="E553" s="8"/>
      <c r="F553" s="8"/>
      <c r="G553" s="8"/>
      <c r="H553" s="8"/>
      <c r="I553" s="8"/>
      <c r="J553" s="8"/>
      <c r="K553" s="8"/>
      <c r="L553" s="8"/>
      <c r="M553" s="8"/>
      <c r="N553" s="8"/>
      <c r="O553" s="8"/>
      <c r="P553" s="8"/>
      <c r="Q553" s="8"/>
      <c r="R553" s="8"/>
      <c r="S553" s="8"/>
      <c r="T553" s="8"/>
      <c r="U553" s="8"/>
      <c r="V553" s="8"/>
      <c r="W553" s="8"/>
      <c r="AB553" s="180"/>
      <c r="AC553" s="180"/>
      <c r="AD553" s="180"/>
      <c r="AE553" s="180"/>
      <c r="AF553" s="180"/>
      <c r="AG553" s="180"/>
      <c r="AH553" s="180"/>
      <c r="AI553" s="180"/>
      <c r="AJ553" s="180"/>
      <c r="AK553" s="180"/>
      <c r="AL553" s="180"/>
      <c r="AM553" s="180"/>
      <c r="AN553" s="180"/>
      <c r="AO553" s="180"/>
      <c r="AP553" s="180"/>
      <c r="AQ553" s="180"/>
      <c r="AR553" s="180"/>
      <c r="AS553" s="180"/>
      <c r="AT553" s="180"/>
      <c r="AU553" s="180"/>
      <c r="AV553" s="180"/>
      <c r="AW553" s="180"/>
      <c r="AX553" s="180"/>
      <c r="AY553" s="180"/>
      <c r="AZ553" s="180"/>
      <c r="BA553" s="180"/>
      <c r="BB553" s="180"/>
      <c r="BC553" s="180"/>
      <c r="BD553" s="180"/>
      <c r="BE553" s="180"/>
      <c r="BF553" s="180"/>
      <c r="BG553" s="180"/>
      <c r="BH553" s="180"/>
      <c r="BI553" s="180"/>
      <c r="BJ553" s="180"/>
      <c r="BK553" s="180"/>
      <c r="BL553" s="180"/>
      <c r="BM553" s="180"/>
      <c r="BN553" s="180"/>
      <c r="BO553" s="180"/>
      <c r="BP553" s="180"/>
      <c r="BQ553" s="180"/>
      <c r="BR553" s="180"/>
      <c r="BS553" s="180"/>
      <c r="BT553" s="180"/>
      <c r="BU553" s="180"/>
      <c r="BV553" s="180"/>
      <c r="BW553" s="180"/>
      <c r="BX553" s="180"/>
      <c r="BY553" s="180"/>
      <c r="BZ553" s="180"/>
      <c r="CA553" s="180"/>
      <c r="CB553" s="180"/>
      <c r="CC553" s="180"/>
      <c r="CD553" s="180"/>
      <c r="CE553" s="180"/>
      <c r="CF553" s="180"/>
      <c r="CG553" s="180"/>
    </row>
    <row r="554" spans="2:85" s="28" customFormat="1" x14ac:dyDescent="0.35">
      <c r="B554" s="8"/>
      <c r="C554" s="8"/>
      <c r="D554" s="8"/>
      <c r="E554" s="8"/>
      <c r="F554" s="8"/>
      <c r="G554" s="8"/>
      <c r="H554" s="8"/>
      <c r="I554" s="8"/>
      <c r="J554" s="8"/>
      <c r="K554" s="8"/>
      <c r="L554" s="8"/>
      <c r="M554" s="8"/>
      <c r="N554" s="8"/>
      <c r="O554" s="8"/>
      <c r="P554" s="8"/>
      <c r="Q554" s="8"/>
      <c r="R554" s="8"/>
      <c r="S554" s="8"/>
      <c r="T554" s="8"/>
      <c r="U554" s="8"/>
      <c r="V554" s="8"/>
      <c r="W554" s="8"/>
      <c r="AB554" s="180"/>
      <c r="AC554" s="180"/>
      <c r="AD554" s="180"/>
      <c r="AE554" s="180"/>
      <c r="AF554" s="180"/>
      <c r="AG554" s="180"/>
      <c r="AH554" s="180"/>
      <c r="AI554" s="180"/>
      <c r="AJ554" s="180"/>
      <c r="AK554" s="180"/>
      <c r="AL554" s="180"/>
      <c r="AM554" s="180"/>
      <c r="AN554" s="180"/>
      <c r="AO554" s="180"/>
      <c r="AP554" s="180"/>
      <c r="AQ554" s="180"/>
      <c r="AR554" s="180"/>
      <c r="AS554" s="180"/>
      <c r="AT554" s="180"/>
      <c r="AU554" s="180"/>
      <c r="AV554" s="180"/>
      <c r="AW554" s="180"/>
      <c r="AX554" s="180"/>
      <c r="AY554" s="180"/>
      <c r="AZ554" s="180"/>
      <c r="BA554" s="180"/>
      <c r="BB554" s="180"/>
      <c r="BC554" s="180"/>
      <c r="BD554" s="180"/>
      <c r="BE554" s="180"/>
      <c r="BF554" s="180"/>
      <c r="BG554" s="180"/>
      <c r="BH554" s="180"/>
      <c r="BI554" s="180"/>
      <c r="BJ554" s="180"/>
      <c r="BK554" s="180"/>
      <c r="BL554" s="180"/>
      <c r="BM554" s="180"/>
      <c r="BN554" s="180"/>
      <c r="BO554" s="180"/>
      <c r="BP554" s="180"/>
      <c r="BQ554" s="180"/>
      <c r="BR554" s="180"/>
      <c r="BS554" s="180"/>
      <c r="BT554" s="180"/>
      <c r="BU554" s="180"/>
      <c r="BV554" s="180"/>
      <c r="BW554" s="180"/>
      <c r="BX554" s="180"/>
      <c r="BY554" s="180"/>
      <c r="BZ554" s="180"/>
      <c r="CA554" s="180"/>
      <c r="CB554" s="180"/>
      <c r="CC554" s="180"/>
      <c r="CD554" s="180"/>
      <c r="CE554" s="180"/>
      <c r="CF554" s="180"/>
      <c r="CG554" s="180"/>
    </row>
    <row r="555" spans="2:85" s="28" customFormat="1" x14ac:dyDescent="0.35">
      <c r="B555" s="8"/>
      <c r="C555" s="8"/>
      <c r="D555" s="8"/>
      <c r="E555" s="8"/>
      <c r="F555" s="8"/>
      <c r="G555" s="8"/>
      <c r="H555" s="8"/>
      <c r="I555" s="8"/>
      <c r="J555" s="8"/>
      <c r="K555" s="8"/>
      <c r="L555" s="8"/>
      <c r="M555" s="8"/>
      <c r="N555" s="8"/>
      <c r="O555" s="8"/>
      <c r="P555" s="8"/>
      <c r="Q555" s="8"/>
      <c r="R555" s="8"/>
      <c r="S555" s="8"/>
      <c r="T555" s="8"/>
      <c r="U555" s="8"/>
      <c r="V555" s="8"/>
      <c r="W555" s="8"/>
      <c r="AB555" s="180"/>
      <c r="AC555" s="180"/>
      <c r="AD555" s="180"/>
      <c r="AE555" s="180"/>
      <c r="AF555" s="180"/>
      <c r="AG555" s="180"/>
      <c r="AH555" s="180"/>
      <c r="AI555" s="180"/>
      <c r="AJ555" s="180"/>
      <c r="AK555" s="180"/>
      <c r="AL555" s="180"/>
      <c r="AM555" s="180"/>
      <c r="AN555" s="180"/>
      <c r="AO555" s="180"/>
      <c r="AP555" s="180"/>
      <c r="AQ555" s="180"/>
      <c r="AR555" s="180"/>
      <c r="AS555" s="180"/>
      <c r="AT555" s="180"/>
      <c r="AU555" s="180"/>
      <c r="AV555" s="180"/>
      <c r="AW555" s="180"/>
      <c r="AX555" s="180"/>
      <c r="AY555" s="180"/>
      <c r="AZ555" s="180"/>
      <c r="BA555" s="180"/>
      <c r="BB555" s="180"/>
      <c r="BC555" s="180"/>
      <c r="BD555" s="180"/>
      <c r="BE555" s="180"/>
      <c r="BF555" s="180"/>
      <c r="BG555" s="180"/>
      <c r="BH555" s="180"/>
      <c r="BI555" s="180"/>
      <c r="BJ555" s="180"/>
      <c r="BK555" s="180"/>
      <c r="BL555" s="180"/>
      <c r="BM555" s="180"/>
      <c r="BN555" s="180"/>
      <c r="BO555" s="180"/>
      <c r="BP555" s="180"/>
      <c r="BQ555" s="180"/>
      <c r="BR555" s="180"/>
      <c r="BS555" s="180"/>
      <c r="BT555" s="180"/>
      <c r="BU555" s="180"/>
      <c r="BV555" s="180"/>
      <c r="BW555" s="180"/>
      <c r="BX555" s="180"/>
      <c r="BY555" s="180"/>
      <c r="BZ555" s="180"/>
      <c r="CA555" s="180"/>
      <c r="CB555" s="180"/>
      <c r="CC555" s="180"/>
      <c r="CD555" s="180"/>
      <c r="CE555" s="180"/>
      <c r="CF555" s="180"/>
      <c r="CG555" s="180"/>
    </row>
    <row r="556" spans="2:85" s="28" customFormat="1" x14ac:dyDescent="0.35">
      <c r="B556" s="8"/>
      <c r="C556" s="8"/>
      <c r="D556" s="8"/>
      <c r="E556" s="8"/>
      <c r="F556" s="8"/>
      <c r="G556" s="8"/>
      <c r="H556" s="8"/>
      <c r="I556" s="8"/>
      <c r="J556" s="8"/>
      <c r="K556" s="8"/>
      <c r="L556" s="8"/>
      <c r="M556" s="8"/>
      <c r="N556" s="8"/>
      <c r="O556" s="8"/>
      <c r="P556" s="8"/>
      <c r="Q556" s="8"/>
      <c r="R556" s="8"/>
      <c r="S556" s="8"/>
      <c r="T556" s="8"/>
      <c r="U556" s="8"/>
      <c r="V556" s="8"/>
      <c r="W556" s="8"/>
      <c r="AB556" s="180"/>
      <c r="AC556" s="180"/>
      <c r="AD556" s="180"/>
      <c r="AE556" s="180"/>
      <c r="AF556" s="180"/>
      <c r="AG556" s="180"/>
      <c r="AH556" s="180"/>
      <c r="AI556" s="180"/>
      <c r="AJ556" s="180"/>
      <c r="AK556" s="180"/>
      <c r="AL556" s="180"/>
      <c r="AM556" s="180"/>
      <c r="AN556" s="180"/>
      <c r="AO556" s="180"/>
      <c r="AP556" s="180"/>
      <c r="AQ556" s="180"/>
      <c r="AR556" s="180"/>
      <c r="AS556" s="180"/>
      <c r="AT556" s="180"/>
      <c r="AU556" s="180"/>
      <c r="AV556" s="180"/>
      <c r="AW556" s="180"/>
      <c r="AX556" s="180"/>
      <c r="AY556" s="180"/>
      <c r="AZ556" s="180"/>
      <c r="BA556" s="180"/>
      <c r="BB556" s="180"/>
      <c r="BC556" s="180"/>
      <c r="BD556" s="180"/>
      <c r="BE556" s="180"/>
      <c r="BF556" s="180"/>
      <c r="BG556" s="180"/>
      <c r="BH556" s="180"/>
      <c r="BI556" s="180"/>
      <c r="BJ556" s="180"/>
      <c r="BK556" s="180"/>
      <c r="BL556" s="180"/>
      <c r="BM556" s="180"/>
      <c r="BN556" s="180"/>
      <c r="BO556" s="180"/>
      <c r="BP556" s="180"/>
      <c r="BQ556" s="180"/>
      <c r="BR556" s="180"/>
      <c r="BS556" s="180"/>
      <c r="BT556" s="180"/>
      <c r="BU556" s="180"/>
      <c r="BV556" s="180"/>
      <c r="BW556" s="180"/>
      <c r="BX556" s="180"/>
      <c r="BY556" s="180"/>
      <c r="BZ556" s="180"/>
      <c r="CA556" s="180"/>
      <c r="CB556" s="180"/>
      <c r="CC556" s="180"/>
      <c r="CD556" s="180"/>
      <c r="CE556" s="180"/>
      <c r="CF556" s="180"/>
      <c r="CG556" s="180"/>
    </row>
    <row r="557" spans="2:85" s="28" customFormat="1" x14ac:dyDescent="0.35">
      <c r="B557" s="8"/>
      <c r="C557" s="8"/>
      <c r="D557" s="8"/>
      <c r="E557" s="8"/>
      <c r="F557" s="8"/>
      <c r="G557" s="8"/>
      <c r="H557" s="8"/>
      <c r="I557" s="8"/>
      <c r="J557" s="8"/>
      <c r="K557" s="8"/>
      <c r="L557" s="8"/>
      <c r="M557" s="8"/>
      <c r="N557" s="8"/>
      <c r="O557" s="8"/>
      <c r="P557" s="8"/>
      <c r="Q557" s="8"/>
      <c r="R557" s="8"/>
      <c r="S557" s="8"/>
      <c r="T557" s="8"/>
      <c r="U557" s="8"/>
      <c r="V557" s="8"/>
      <c r="W557" s="8"/>
      <c r="AB557" s="180"/>
      <c r="AC557" s="180"/>
      <c r="AD557" s="180"/>
      <c r="AE557" s="180"/>
      <c r="AF557" s="180"/>
      <c r="AG557" s="180"/>
      <c r="AH557" s="180"/>
      <c r="AI557" s="180"/>
      <c r="AJ557" s="180"/>
      <c r="AK557" s="180"/>
      <c r="AL557" s="180"/>
      <c r="AM557" s="180"/>
      <c r="AN557" s="180"/>
      <c r="AO557" s="180"/>
      <c r="AP557" s="180"/>
      <c r="AQ557" s="180"/>
      <c r="AR557" s="180"/>
      <c r="AS557" s="180"/>
      <c r="AT557" s="180"/>
      <c r="AU557" s="180"/>
      <c r="AV557" s="180"/>
      <c r="AW557" s="180"/>
      <c r="AX557" s="180"/>
      <c r="AY557" s="180"/>
      <c r="AZ557" s="180"/>
      <c r="BA557" s="180"/>
      <c r="BB557" s="180"/>
      <c r="BC557" s="180"/>
      <c r="BD557" s="180"/>
      <c r="BE557" s="180"/>
      <c r="BF557" s="180"/>
      <c r="BG557" s="180"/>
      <c r="BH557" s="180"/>
      <c r="BI557" s="180"/>
      <c r="BJ557" s="180"/>
      <c r="BK557" s="180"/>
      <c r="BL557" s="180"/>
      <c r="BM557" s="180"/>
      <c r="BN557" s="180"/>
      <c r="BO557" s="180"/>
      <c r="BP557" s="180"/>
      <c r="BQ557" s="180"/>
      <c r="BR557" s="180"/>
      <c r="BS557" s="180"/>
      <c r="BT557" s="180"/>
      <c r="BU557" s="180"/>
      <c r="BV557" s="180"/>
      <c r="BW557" s="180"/>
      <c r="BX557" s="180"/>
      <c r="BY557" s="180"/>
      <c r="BZ557" s="180"/>
      <c r="CA557" s="180"/>
      <c r="CB557" s="180"/>
      <c r="CC557" s="180"/>
      <c r="CD557" s="180"/>
      <c r="CE557" s="180"/>
      <c r="CF557" s="180"/>
      <c r="CG557" s="180"/>
    </row>
    <row r="558" spans="2:85" s="28" customFormat="1" x14ac:dyDescent="0.35">
      <c r="B558" s="8"/>
      <c r="C558" s="8"/>
      <c r="D558" s="8"/>
      <c r="E558" s="8"/>
      <c r="F558" s="8"/>
      <c r="G558" s="8"/>
      <c r="H558" s="8"/>
      <c r="I558" s="8"/>
      <c r="J558" s="8"/>
      <c r="K558" s="8"/>
      <c r="L558" s="8"/>
      <c r="M558" s="8"/>
      <c r="N558" s="8"/>
      <c r="O558" s="8"/>
      <c r="P558" s="8"/>
      <c r="Q558" s="8"/>
      <c r="R558" s="8"/>
      <c r="S558" s="8"/>
      <c r="T558" s="8"/>
      <c r="U558" s="8"/>
      <c r="V558" s="8"/>
      <c r="W558" s="8"/>
      <c r="AB558" s="180"/>
      <c r="AC558" s="180"/>
      <c r="AD558" s="180"/>
      <c r="AE558" s="180"/>
      <c r="AF558" s="180"/>
      <c r="AG558" s="180"/>
      <c r="AH558" s="180"/>
      <c r="AI558" s="180"/>
      <c r="AJ558" s="180"/>
      <c r="AK558" s="180"/>
      <c r="AL558" s="180"/>
      <c r="AM558" s="180"/>
      <c r="AN558" s="180"/>
      <c r="AO558" s="180"/>
      <c r="AP558" s="180"/>
      <c r="AQ558" s="180"/>
      <c r="AR558" s="180"/>
      <c r="AS558" s="180"/>
      <c r="AT558" s="180"/>
      <c r="AU558" s="180"/>
      <c r="AV558" s="180"/>
      <c r="AW558" s="180"/>
      <c r="AX558" s="180"/>
      <c r="AY558" s="180"/>
      <c r="AZ558" s="180"/>
      <c r="BA558" s="180"/>
      <c r="BB558" s="180"/>
      <c r="BC558" s="180"/>
      <c r="BD558" s="180"/>
      <c r="BE558" s="180"/>
      <c r="BF558" s="180"/>
      <c r="BG558" s="180"/>
      <c r="BH558" s="180"/>
      <c r="BI558" s="180"/>
      <c r="BJ558" s="180"/>
      <c r="BK558" s="180"/>
      <c r="BL558" s="180"/>
      <c r="BM558" s="180"/>
      <c r="BN558" s="180"/>
      <c r="BO558" s="180"/>
      <c r="BP558" s="180"/>
      <c r="BQ558" s="180"/>
      <c r="BR558" s="180"/>
      <c r="BS558" s="180"/>
      <c r="BT558" s="180"/>
      <c r="BU558" s="180"/>
      <c r="BV558" s="180"/>
      <c r="BW558" s="180"/>
      <c r="BX558" s="180"/>
      <c r="BY558" s="180"/>
      <c r="BZ558" s="180"/>
      <c r="CA558" s="180"/>
      <c r="CB558" s="180"/>
      <c r="CC558" s="180"/>
      <c r="CD558" s="180"/>
      <c r="CE558" s="180"/>
      <c r="CF558" s="180"/>
      <c r="CG558" s="180"/>
    </row>
    <row r="559" spans="2:85" s="28" customFormat="1" x14ac:dyDescent="0.35">
      <c r="B559" s="8"/>
      <c r="C559" s="8"/>
      <c r="D559" s="8"/>
      <c r="E559" s="8"/>
      <c r="F559" s="8"/>
      <c r="G559" s="8"/>
      <c r="H559" s="8"/>
      <c r="I559" s="8"/>
      <c r="J559" s="8"/>
      <c r="K559" s="8"/>
      <c r="L559" s="8"/>
      <c r="M559" s="8"/>
      <c r="N559" s="8"/>
      <c r="O559" s="8"/>
      <c r="P559" s="8"/>
      <c r="Q559" s="8"/>
      <c r="R559" s="8"/>
      <c r="S559" s="8"/>
      <c r="T559" s="8"/>
      <c r="U559" s="8"/>
      <c r="V559" s="8"/>
      <c r="W559" s="8"/>
      <c r="AB559" s="180"/>
      <c r="AC559" s="180"/>
      <c r="AD559" s="180"/>
      <c r="AE559" s="180"/>
      <c r="AF559" s="180"/>
      <c r="AG559" s="180"/>
      <c r="AH559" s="180"/>
      <c r="AI559" s="180"/>
      <c r="AJ559" s="180"/>
      <c r="AK559" s="180"/>
      <c r="AL559" s="180"/>
      <c r="AM559" s="180"/>
      <c r="AN559" s="180"/>
      <c r="AO559" s="180"/>
      <c r="AP559" s="180"/>
      <c r="AQ559" s="180"/>
      <c r="AR559" s="180"/>
      <c r="AS559" s="180"/>
      <c r="AT559" s="180"/>
      <c r="AU559" s="180"/>
      <c r="AV559" s="180"/>
      <c r="AW559" s="180"/>
      <c r="AX559" s="180"/>
      <c r="AY559" s="180"/>
      <c r="AZ559" s="180"/>
      <c r="BA559" s="180"/>
      <c r="BB559" s="180"/>
      <c r="BC559" s="180"/>
      <c r="BD559" s="180"/>
      <c r="BE559" s="180"/>
      <c r="BF559" s="180"/>
      <c r="BG559" s="180"/>
      <c r="BH559" s="180"/>
      <c r="BI559" s="180"/>
      <c r="BJ559" s="180"/>
      <c r="BK559" s="180"/>
      <c r="BL559" s="180"/>
      <c r="BM559" s="180"/>
      <c r="BN559" s="180"/>
      <c r="BO559" s="180"/>
      <c r="BP559" s="180"/>
      <c r="BQ559" s="180"/>
      <c r="BR559" s="180"/>
      <c r="BS559" s="180"/>
      <c r="BT559" s="180"/>
      <c r="BU559" s="180"/>
      <c r="BV559" s="180"/>
      <c r="BW559" s="180"/>
      <c r="BX559" s="180"/>
      <c r="BY559" s="180"/>
      <c r="BZ559" s="180"/>
      <c r="CA559" s="180"/>
      <c r="CB559" s="180"/>
      <c r="CC559" s="180"/>
      <c r="CD559" s="180"/>
      <c r="CE559" s="180"/>
      <c r="CF559" s="180"/>
      <c r="CG559" s="180"/>
    </row>
    <row r="560" spans="2:85" s="28" customFormat="1" x14ac:dyDescent="0.35">
      <c r="B560" s="8"/>
      <c r="C560" s="8"/>
      <c r="D560" s="8"/>
      <c r="E560" s="8"/>
      <c r="F560" s="8"/>
      <c r="G560" s="8"/>
      <c r="H560" s="8"/>
      <c r="I560" s="8"/>
      <c r="J560" s="8"/>
      <c r="K560" s="8"/>
      <c r="L560" s="8"/>
      <c r="M560" s="8"/>
      <c r="N560" s="8"/>
      <c r="O560" s="8"/>
      <c r="P560" s="8"/>
      <c r="Q560" s="8"/>
      <c r="R560" s="8"/>
      <c r="S560" s="8"/>
      <c r="T560" s="8"/>
      <c r="U560" s="8"/>
      <c r="V560" s="8"/>
      <c r="W560" s="8"/>
      <c r="AB560" s="180"/>
      <c r="AC560" s="180"/>
      <c r="AD560" s="180"/>
      <c r="AE560" s="180"/>
      <c r="AF560" s="180"/>
      <c r="AG560" s="180"/>
      <c r="AH560" s="180"/>
      <c r="AI560" s="180"/>
      <c r="AJ560" s="180"/>
      <c r="AK560" s="180"/>
      <c r="AL560" s="180"/>
      <c r="AM560" s="180"/>
      <c r="AN560" s="180"/>
      <c r="AO560" s="180"/>
      <c r="AP560" s="180"/>
      <c r="AQ560" s="180"/>
      <c r="AR560" s="180"/>
      <c r="AS560" s="180"/>
      <c r="AT560" s="180"/>
      <c r="AU560" s="180"/>
      <c r="AV560" s="180"/>
      <c r="AW560" s="180"/>
      <c r="AX560" s="180"/>
      <c r="AY560" s="180"/>
      <c r="AZ560" s="180"/>
      <c r="BA560" s="180"/>
      <c r="BB560" s="180"/>
      <c r="BC560" s="180"/>
      <c r="BD560" s="180"/>
      <c r="BE560" s="180"/>
      <c r="BF560" s="180"/>
      <c r="BG560" s="180"/>
      <c r="BH560" s="180"/>
      <c r="BI560" s="180"/>
      <c r="BJ560" s="180"/>
      <c r="BK560" s="180"/>
      <c r="BL560" s="180"/>
      <c r="BM560" s="180"/>
      <c r="BN560" s="180"/>
      <c r="BO560" s="180"/>
      <c r="BP560" s="180"/>
      <c r="BQ560" s="180"/>
      <c r="BR560" s="180"/>
      <c r="BS560" s="180"/>
      <c r="BT560" s="180"/>
      <c r="BU560" s="180"/>
      <c r="BV560" s="180"/>
      <c r="BW560" s="180"/>
      <c r="BX560" s="180"/>
      <c r="BY560" s="180"/>
      <c r="BZ560" s="180"/>
      <c r="CA560" s="180"/>
      <c r="CB560" s="180"/>
      <c r="CC560" s="180"/>
      <c r="CD560" s="180"/>
      <c r="CE560" s="180"/>
      <c r="CF560" s="180"/>
      <c r="CG560" s="180"/>
    </row>
    <row r="561" spans="2:85" s="28" customFormat="1" x14ac:dyDescent="0.35">
      <c r="B561" s="8"/>
      <c r="C561" s="8"/>
      <c r="D561" s="8"/>
      <c r="E561" s="8"/>
      <c r="F561" s="8"/>
      <c r="G561" s="8"/>
      <c r="H561" s="8"/>
      <c r="I561" s="8"/>
      <c r="J561" s="8"/>
      <c r="K561" s="8"/>
      <c r="L561" s="8"/>
      <c r="M561" s="8"/>
      <c r="N561" s="8"/>
      <c r="O561" s="8"/>
      <c r="P561" s="8"/>
      <c r="Q561" s="8"/>
      <c r="R561" s="8"/>
      <c r="S561" s="8"/>
      <c r="T561" s="8"/>
      <c r="U561" s="8"/>
      <c r="V561" s="8"/>
      <c r="W561" s="8"/>
      <c r="AB561" s="180"/>
      <c r="AC561" s="180"/>
      <c r="AD561" s="180"/>
      <c r="AE561" s="180"/>
      <c r="AF561" s="180"/>
      <c r="AG561" s="180"/>
      <c r="AH561" s="180"/>
      <c r="AI561" s="180"/>
      <c r="AJ561" s="180"/>
      <c r="AK561" s="180"/>
      <c r="AL561" s="180"/>
      <c r="AM561" s="180"/>
      <c r="AN561" s="180"/>
      <c r="AO561" s="180"/>
      <c r="AP561" s="180"/>
      <c r="AQ561" s="180"/>
      <c r="AR561" s="180"/>
      <c r="AS561" s="180"/>
      <c r="AT561" s="180"/>
      <c r="AU561" s="180"/>
      <c r="AV561" s="180"/>
      <c r="AW561" s="180"/>
      <c r="AX561" s="180"/>
      <c r="AY561" s="180"/>
      <c r="AZ561" s="180"/>
      <c r="BA561" s="180"/>
      <c r="BB561" s="180"/>
      <c r="BC561" s="180"/>
      <c r="BD561" s="180"/>
      <c r="BE561" s="180"/>
      <c r="BF561" s="180"/>
      <c r="BG561" s="180"/>
      <c r="BH561" s="180"/>
      <c r="BI561" s="180"/>
      <c r="BJ561" s="180"/>
      <c r="BK561" s="180"/>
      <c r="BL561" s="180"/>
      <c r="BM561" s="180"/>
      <c r="BN561" s="180"/>
      <c r="BO561" s="180"/>
      <c r="BP561" s="180"/>
      <c r="BQ561" s="180"/>
      <c r="BR561" s="180"/>
      <c r="BS561" s="180"/>
      <c r="BT561" s="180"/>
      <c r="BU561" s="180"/>
      <c r="BV561" s="180"/>
      <c r="BW561" s="180"/>
      <c r="BX561" s="180"/>
      <c r="BY561" s="180"/>
      <c r="BZ561" s="180"/>
      <c r="CA561" s="180"/>
      <c r="CB561" s="180"/>
      <c r="CC561" s="180"/>
      <c r="CD561" s="180"/>
      <c r="CE561" s="180"/>
      <c r="CF561" s="180"/>
      <c r="CG561" s="180"/>
    </row>
    <row r="562" spans="2:85" s="28" customFormat="1" x14ac:dyDescent="0.35">
      <c r="B562" s="8"/>
      <c r="C562" s="8"/>
      <c r="D562" s="8"/>
      <c r="E562" s="8"/>
      <c r="F562" s="8"/>
      <c r="G562" s="8"/>
      <c r="H562" s="8"/>
      <c r="I562" s="8"/>
      <c r="J562" s="8"/>
      <c r="K562" s="8"/>
      <c r="L562" s="8"/>
      <c r="M562" s="8"/>
      <c r="N562" s="8"/>
      <c r="O562" s="8"/>
      <c r="P562" s="8"/>
      <c r="Q562" s="8"/>
      <c r="R562" s="8"/>
      <c r="S562" s="8"/>
      <c r="T562" s="8"/>
      <c r="U562" s="8"/>
      <c r="V562" s="8"/>
      <c r="W562" s="8"/>
      <c r="AB562" s="180"/>
      <c r="AC562" s="180"/>
      <c r="AD562" s="180"/>
      <c r="AE562" s="180"/>
      <c r="AF562" s="180"/>
      <c r="AG562" s="180"/>
      <c r="AH562" s="180"/>
      <c r="AI562" s="180"/>
      <c r="AJ562" s="180"/>
      <c r="AK562" s="180"/>
      <c r="AL562" s="180"/>
      <c r="AM562" s="180"/>
      <c r="AN562" s="180"/>
      <c r="AO562" s="180"/>
      <c r="AP562" s="180"/>
      <c r="AQ562" s="180"/>
      <c r="AR562" s="180"/>
      <c r="AS562" s="180"/>
      <c r="AT562" s="180"/>
      <c r="AU562" s="180"/>
      <c r="AV562" s="180"/>
      <c r="AW562" s="180"/>
      <c r="AX562" s="180"/>
      <c r="AY562" s="180"/>
      <c r="AZ562" s="180"/>
      <c r="BA562" s="180"/>
      <c r="BB562" s="180"/>
      <c r="BC562" s="180"/>
      <c r="BD562" s="180"/>
      <c r="BE562" s="180"/>
      <c r="BF562" s="180"/>
      <c r="BG562" s="180"/>
      <c r="BH562" s="180"/>
      <c r="BI562" s="180"/>
      <c r="BJ562" s="180"/>
      <c r="BK562" s="180"/>
      <c r="BL562" s="180"/>
      <c r="BM562" s="180"/>
      <c r="BN562" s="180"/>
      <c r="BO562" s="180"/>
      <c r="BP562" s="180"/>
      <c r="BQ562" s="180"/>
      <c r="BR562" s="180"/>
      <c r="BS562" s="180"/>
      <c r="BT562" s="180"/>
      <c r="BU562" s="180"/>
      <c r="BV562" s="180"/>
      <c r="BW562" s="180"/>
      <c r="BX562" s="180"/>
      <c r="BY562" s="180"/>
      <c r="BZ562" s="180"/>
      <c r="CA562" s="180"/>
      <c r="CB562" s="180"/>
      <c r="CC562" s="180"/>
      <c r="CD562" s="180"/>
      <c r="CE562" s="180"/>
      <c r="CF562" s="180"/>
      <c r="CG562" s="180"/>
    </row>
    <row r="563" spans="2:85" s="28" customFormat="1" x14ac:dyDescent="0.35">
      <c r="B563" s="8"/>
      <c r="C563" s="8"/>
      <c r="D563" s="8"/>
      <c r="E563" s="8"/>
      <c r="F563" s="8"/>
      <c r="G563" s="8"/>
      <c r="H563" s="8"/>
      <c r="I563" s="8"/>
      <c r="J563" s="8"/>
      <c r="K563" s="8"/>
      <c r="L563" s="8"/>
      <c r="M563" s="8"/>
      <c r="N563" s="8"/>
      <c r="O563" s="8"/>
      <c r="P563" s="8"/>
      <c r="Q563" s="8"/>
      <c r="R563" s="8"/>
      <c r="S563" s="8"/>
      <c r="T563" s="8"/>
      <c r="U563" s="8"/>
      <c r="V563" s="8"/>
      <c r="W563" s="8"/>
      <c r="AB563" s="180"/>
      <c r="AC563" s="180"/>
      <c r="AD563" s="180"/>
      <c r="AE563" s="180"/>
      <c r="AF563" s="180"/>
      <c r="AG563" s="180"/>
      <c r="AH563" s="180"/>
      <c r="AI563" s="180"/>
      <c r="AJ563" s="180"/>
      <c r="AK563" s="180"/>
      <c r="AL563" s="180"/>
      <c r="AM563" s="180"/>
      <c r="AN563" s="180"/>
      <c r="AO563" s="180"/>
      <c r="AP563" s="180"/>
      <c r="AQ563" s="180"/>
      <c r="AR563" s="180"/>
      <c r="AS563" s="180"/>
      <c r="AT563" s="180"/>
      <c r="AU563" s="180"/>
      <c r="AV563" s="180"/>
      <c r="AW563" s="180"/>
      <c r="AX563" s="180"/>
      <c r="AY563" s="180"/>
      <c r="AZ563" s="180"/>
      <c r="BA563" s="180"/>
      <c r="BB563" s="180"/>
      <c r="BC563" s="180"/>
      <c r="BD563" s="180"/>
      <c r="BE563" s="180"/>
      <c r="BF563" s="180"/>
      <c r="BG563" s="180"/>
      <c r="BH563" s="180"/>
      <c r="BI563" s="180"/>
      <c r="BJ563" s="180"/>
      <c r="BK563" s="180"/>
      <c r="BL563" s="180"/>
      <c r="BM563" s="180"/>
      <c r="BN563" s="180"/>
      <c r="BO563" s="180"/>
      <c r="BP563" s="180"/>
      <c r="BQ563" s="180"/>
      <c r="BR563" s="180"/>
      <c r="BS563" s="180"/>
      <c r="BT563" s="180"/>
      <c r="BU563" s="180"/>
      <c r="BV563" s="180"/>
      <c r="BW563" s="180"/>
      <c r="BX563" s="180"/>
      <c r="BY563" s="180"/>
      <c r="BZ563" s="180"/>
      <c r="CA563" s="180"/>
      <c r="CB563" s="180"/>
      <c r="CC563" s="180"/>
      <c r="CD563" s="180"/>
      <c r="CE563" s="180"/>
      <c r="CF563" s="180"/>
      <c r="CG563" s="180"/>
    </row>
    <row r="564" spans="2:85" s="28" customFormat="1" x14ac:dyDescent="0.35">
      <c r="B564" s="8"/>
      <c r="C564" s="8"/>
      <c r="D564" s="8"/>
      <c r="E564" s="8"/>
      <c r="F564" s="8"/>
      <c r="G564" s="8"/>
      <c r="H564" s="8"/>
      <c r="I564" s="8"/>
      <c r="J564" s="8"/>
      <c r="K564" s="8"/>
      <c r="L564" s="8"/>
      <c r="M564" s="8"/>
      <c r="N564" s="8"/>
      <c r="O564" s="8"/>
      <c r="P564" s="8"/>
      <c r="Q564" s="8"/>
      <c r="R564" s="8"/>
      <c r="S564" s="8"/>
      <c r="T564" s="8"/>
      <c r="U564" s="8"/>
      <c r="V564" s="8"/>
      <c r="W564" s="8"/>
      <c r="AB564" s="180"/>
      <c r="AC564" s="180"/>
      <c r="AD564" s="180"/>
      <c r="AE564" s="180"/>
      <c r="AF564" s="180"/>
      <c r="AG564" s="180"/>
      <c r="AH564" s="180"/>
      <c r="AI564" s="180"/>
      <c r="AJ564" s="180"/>
      <c r="AK564" s="180"/>
      <c r="AL564" s="180"/>
      <c r="AM564" s="180"/>
      <c r="AN564" s="180"/>
      <c r="AO564" s="180"/>
      <c r="AP564" s="180"/>
      <c r="AQ564" s="180"/>
      <c r="AR564" s="180"/>
      <c r="AS564" s="180"/>
      <c r="AT564" s="180"/>
      <c r="AU564" s="180"/>
      <c r="AV564" s="180"/>
      <c r="AW564" s="180"/>
      <c r="AX564" s="180"/>
      <c r="AY564" s="180"/>
      <c r="AZ564" s="180"/>
      <c r="BA564" s="180"/>
      <c r="BB564" s="180"/>
      <c r="BC564" s="180"/>
      <c r="BD564" s="180"/>
      <c r="BE564" s="180"/>
      <c r="BF564" s="180"/>
      <c r="BG564" s="180"/>
      <c r="BH564" s="180"/>
      <c r="BI564" s="180"/>
      <c r="BJ564" s="180"/>
      <c r="BK564" s="180"/>
      <c r="BL564" s="180"/>
      <c r="BM564" s="180"/>
      <c r="BN564" s="180"/>
      <c r="BO564" s="180"/>
      <c r="BP564" s="180"/>
      <c r="BQ564" s="180"/>
      <c r="BR564" s="180"/>
      <c r="BS564" s="180"/>
      <c r="BT564" s="180"/>
      <c r="BU564" s="180"/>
      <c r="BV564" s="180"/>
      <c r="BW564" s="180"/>
      <c r="BX564" s="180"/>
      <c r="BY564" s="180"/>
      <c r="BZ564" s="180"/>
      <c r="CA564" s="180"/>
      <c r="CB564" s="180"/>
      <c r="CC564" s="180"/>
      <c r="CD564" s="180"/>
      <c r="CE564" s="180"/>
      <c r="CF564" s="180"/>
      <c r="CG564" s="180"/>
    </row>
    <row r="565" spans="2:85" s="28" customFormat="1" x14ac:dyDescent="0.35">
      <c r="B565" s="8"/>
      <c r="C565" s="8"/>
      <c r="D565" s="8"/>
      <c r="E565" s="8"/>
      <c r="F565" s="8"/>
      <c r="G565" s="8"/>
      <c r="H565" s="8"/>
      <c r="I565" s="8"/>
      <c r="J565" s="8"/>
      <c r="K565" s="8"/>
      <c r="L565" s="8"/>
      <c r="M565" s="8"/>
      <c r="N565" s="8"/>
      <c r="O565" s="8"/>
      <c r="P565" s="8"/>
      <c r="Q565" s="8"/>
      <c r="R565" s="8"/>
      <c r="S565" s="8"/>
      <c r="T565" s="8"/>
      <c r="U565" s="8"/>
      <c r="V565" s="8"/>
      <c r="W565" s="8"/>
      <c r="AB565" s="180"/>
      <c r="AC565" s="180"/>
      <c r="AD565" s="180"/>
      <c r="AE565" s="180"/>
      <c r="AF565" s="180"/>
      <c r="AG565" s="180"/>
      <c r="AH565" s="180"/>
      <c r="AI565" s="180"/>
      <c r="AJ565" s="180"/>
      <c r="AK565" s="180"/>
      <c r="AL565" s="180"/>
      <c r="AM565" s="180"/>
      <c r="AN565" s="180"/>
      <c r="AO565" s="180"/>
      <c r="AP565" s="180"/>
      <c r="AQ565" s="180"/>
      <c r="AR565" s="180"/>
      <c r="AS565" s="180"/>
      <c r="AT565" s="180"/>
      <c r="AU565" s="180"/>
      <c r="AV565" s="180"/>
      <c r="AW565" s="180"/>
      <c r="AX565" s="180"/>
      <c r="AY565" s="180"/>
      <c r="AZ565" s="180"/>
      <c r="BA565" s="180"/>
      <c r="BB565" s="180"/>
      <c r="BC565" s="180"/>
      <c r="BD565" s="180"/>
      <c r="BE565" s="180"/>
      <c r="BF565" s="180"/>
      <c r="BG565" s="180"/>
      <c r="BH565" s="180"/>
      <c r="BI565" s="180"/>
      <c r="BJ565" s="180"/>
      <c r="BK565" s="180"/>
      <c r="BL565" s="180"/>
      <c r="BM565" s="180"/>
      <c r="BN565" s="180"/>
      <c r="BO565" s="180"/>
      <c r="BP565" s="180"/>
      <c r="BQ565" s="180"/>
      <c r="BR565" s="180"/>
      <c r="BS565" s="180"/>
      <c r="BT565" s="180"/>
      <c r="BU565" s="180"/>
      <c r="BV565" s="180"/>
      <c r="BW565" s="180"/>
      <c r="BX565" s="180"/>
      <c r="BY565" s="180"/>
      <c r="BZ565" s="180"/>
      <c r="CA565" s="180"/>
      <c r="CB565" s="180"/>
      <c r="CC565" s="180"/>
      <c r="CD565" s="180"/>
      <c r="CE565" s="180"/>
      <c r="CF565" s="180"/>
      <c r="CG565" s="180"/>
    </row>
    <row r="566" spans="2:85" s="28" customFormat="1" x14ac:dyDescent="0.35">
      <c r="B566" s="8"/>
      <c r="C566" s="8"/>
      <c r="D566" s="8"/>
      <c r="E566" s="8"/>
      <c r="F566" s="8"/>
      <c r="G566" s="8"/>
      <c r="H566" s="8"/>
      <c r="I566" s="8"/>
      <c r="J566" s="8"/>
      <c r="K566" s="8"/>
      <c r="L566" s="8"/>
      <c r="M566" s="8"/>
      <c r="N566" s="8"/>
      <c r="O566" s="8"/>
      <c r="P566" s="8"/>
      <c r="Q566" s="8"/>
      <c r="R566" s="8"/>
      <c r="S566" s="8"/>
      <c r="T566" s="8"/>
      <c r="U566" s="8"/>
      <c r="V566" s="8"/>
      <c r="W566" s="8"/>
      <c r="AB566" s="180"/>
      <c r="AC566" s="180"/>
      <c r="AD566" s="180"/>
      <c r="AE566" s="180"/>
      <c r="AF566" s="180"/>
      <c r="AG566" s="180"/>
      <c r="AH566" s="180"/>
      <c r="AI566" s="180"/>
      <c r="AJ566" s="180"/>
      <c r="AK566" s="180"/>
      <c r="AL566" s="180"/>
      <c r="AM566" s="180"/>
      <c r="AN566" s="180"/>
      <c r="AO566" s="180"/>
      <c r="AP566" s="180"/>
      <c r="AQ566" s="180"/>
      <c r="AR566" s="180"/>
      <c r="AS566" s="180"/>
      <c r="AT566" s="180"/>
      <c r="AU566" s="180"/>
      <c r="AV566" s="180"/>
      <c r="AW566" s="180"/>
      <c r="AX566" s="180"/>
      <c r="AY566" s="180"/>
      <c r="AZ566" s="180"/>
      <c r="BA566" s="180"/>
      <c r="BB566" s="180"/>
      <c r="BC566" s="180"/>
      <c r="BD566" s="180"/>
      <c r="BE566" s="180"/>
      <c r="BF566" s="180"/>
      <c r="BG566" s="180"/>
      <c r="BH566" s="180"/>
      <c r="BI566" s="180"/>
      <c r="BJ566" s="180"/>
      <c r="BK566" s="180"/>
      <c r="BL566" s="180"/>
      <c r="BM566" s="180"/>
      <c r="BN566" s="180"/>
      <c r="BO566" s="180"/>
      <c r="BP566" s="180"/>
      <c r="BQ566" s="180"/>
      <c r="BR566" s="180"/>
      <c r="BS566" s="180"/>
      <c r="BT566" s="180"/>
      <c r="BU566" s="180"/>
      <c r="BV566" s="180"/>
      <c r="BW566" s="180"/>
      <c r="BX566" s="180"/>
      <c r="BY566" s="180"/>
      <c r="BZ566" s="180"/>
      <c r="CA566" s="180"/>
      <c r="CB566" s="180"/>
      <c r="CC566" s="180"/>
      <c r="CD566" s="180"/>
      <c r="CE566" s="180"/>
      <c r="CF566" s="180"/>
      <c r="CG566" s="180"/>
    </row>
    <row r="567" spans="2:85" s="28" customFormat="1" x14ac:dyDescent="0.35">
      <c r="B567" s="8"/>
      <c r="C567" s="8"/>
      <c r="D567" s="8"/>
      <c r="E567" s="8"/>
      <c r="F567" s="8"/>
      <c r="G567" s="8"/>
      <c r="H567" s="8"/>
      <c r="I567" s="8"/>
      <c r="J567" s="8"/>
      <c r="K567" s="8"/>
      <c r="L567" s="8"/>
      <c r="M567" s="8"/>
      <c r="N567" s="8"/>
      <c r="O567" s="8"/>
      <c r="P567" s="8"/>
      <c r="Q567" s="8"/>
      <c r="R567" s="8"/>
      <c r="S567" s="8"/>
      <c r="T567" s="8"/>
      <c r="U567" s="8"/>
      <c r="V567" s="8"/>
      <c r="W567" s="8"/>
      <c r="AB567" s="180"/>
      <c r="AC567" s="180"/>
      <c r="AD567" s="180"/>
      <c r="AE567" s="180"/>
      <c r="AF567" s="180"/>
      <c r="AG567" s="180"/>
      <c r="AH567" s="180"/>
      <c r="AI567" s="180"/>
      <c r="AJ567" s="180"/>
      <c r="AK567" s="180"/>
      <c r="AL567" s="180"/>
      <c r="AM567" s="180"/>
      <c r="AN567" s="180"/>
      <c r="AO567" s="180"/>
      <c r="AP567" s="180"/>
      <c r="AQ567" s="180"/>
      <c r="AR567" s="180"/>
      <c r="AS567" s="180"/>
      <c r="AT567" s="180"/>
      <c r="AU567" s="180"/>
      <c r="AV567" s="180"/>
      <c r="AW567" s="180"/>
      <c r="AX567" s="180"/>
      <c r="AY567" s="180"/>
      <c r="AZ567" s="180"/>
      <c r="BA567" s="180"/>
      <c r="BB567" s="180"/>
      <c r="BC567" s="180"/>
      <c r="BD567" s="180"/>
      <c r="BE567" s="180"/>
      <c r="BF567" s="180"/>
      <c r="BG567" s="180"/>
      <c r="BH567" s="180"/>
      <c r="BI567" s="180"/>
      <c r="BJ567" s="180"/>
      <c r="BK567" s="180"/>
      <c r="BL567" s="180"/>
      <c r="BM567" s="180"/>
      <c r="BN567" s="180"/>
      <c r="BO567" s="180"/>
      <c r="BP567" s="180"/>
      <c r="BQ567" s="180"/>
      <c r="BR567" s="180"/>
      <c r="BS567" s="180"/>
      <c r="BT567" s="180"/>
      <c r="BU567" s="180"/>
      <c r="BV567" s="180"/>
      <c r="BW567" s="180"/>
      <c r="BX567" s="180"/>
      <c r="BY567" s="180"/>
      <c r="BZ567" s="180"/>
      <c r="CA567" s="180"/>
      <c r="CB567" s="180"/>
      <c r="CC567" s="180"/>
      <c r="CD567" s="180"/>
      <c r="CE567" s="180"/>
      <c r="CF567" s="180"/>
      <c r="CG567" s="180"/>
    </row>
    <row r="568" spans="2:85" s="28" customFormat="1" x14ac:dyDescent="0.35">
      <c r="B568" s="8"/>
      <c r="C568" s="8"/>
      <c r="D568" s="8"/>
      <c r="E568" s="8"/>
      <c r="F568" s="8"/>
      <c r="G568" s="8"/>
      <c r="H568" s="8"/>
      <c r="I568" s="8"/>
      <c r="J568" s="8"/>
      <c r="K568" s="8"/>
      <c r="L568" s="8"/>
      <c r="M568" s="8"/>
      <c r="N568" s="8"/>
      <c r="O568" s="8"/>
      <c r="P568" s="8"/>
      <c r="Q568" s="8"/>
      <c r="R568" s="8"/>
      <c r="S568" s="8"/>
      <c r="T568" s="8"/>
      <c r="U568" s="8"/>
      <c r="V568" s="8"/>
      <c r="W568" s="8"/>
      <c r="AB568" s="180"/>
      <c r="AC568" s="180"/>
      <c r="AD568" s="180"/>
      <c r="AE568" s="180"/>
      <c r="AF568" s="180"/>
      <c r="AG568" s="180"/>
      <c r="AH568" s="180"/>
      <c r="AI568" s="180"/>
      <c r="AJ568" s="180"/>
      <c r="AK568" s="180"/>
      <c r="AL568" s="180"/>
      <c r="AM568" s="180"/>
      <c r="AN568" s="180"/>
      <c r="AO568" s="180"/>
      <c r="AP568" s="180"/>
      <c r="AQ568" s="180"/>
      <c r="AR568" s="180"/>
      <c r="AS568" s="180"/>
      <c r="AT568" s="180"/>
      <c r="AU568" s="180"/>
      <c r="AV568" s="180"/>
      <c r="AW568" s="180"/>
      <c r="AX568" s="180"/>
      <c r="AY568" s="180"/>
      <c r="AZ568" s="180"/>
      <c r="BA568" s="180"/>
      <c r="BB568" s="180"/>
      <c r="BC568" s="180"/>
      <c r="BD568" s="180"/>
      <c r="BE568" s="180"/>
      <c r="BF568" s="180"/>
      <c r="BG568" s="180"/>
      <c r="BH568" s="180"/>
      <c r="BI568" s="180"/>
      <c r="BJ568" s="180"/>
      <c r="BK568" s="180"/>
      <c r="BL568" s="180"/>
      <c r="BM568" s="180"/>
      <c r="BN568" s="180"/>
      <c r="BO568" s="180"/>
      <c r="BP568" s="180"/>
      <c r="BQ568" s="180"/>
      <c r="BR568" s="180"/>
      <c r="BS568" s="180"/>
      <c r="BT568" s="180"/>
      <c r="BU568" s="180"/>
      <c r="BV568" s="180"/>
      <c r="BW568" s="180"/>
      <c r="BX568" s="180"/>
      <c r="BY568" s="180"/>
      <c r="BZ568" s="180"/>
      <c r="CA568" s="180"/>
      <c r="CB568" s="180"/>
      <c r="CC568" s="180"/>
      <c r="CD568" s="180"/>
      <c r="CE568" s="180"/>
      <c r="CF568" s="180"/>
      <c r="CG568" s="180"/>
    </row>
    <row r="569" spans="2:85" s="28" customFormat="1" x14ac:dyDescent="0.35">
      <c r="B569" s="8"/>
      <c r="C569" s="8"/>
      <c r="D569" s="8"/>
      <c r="E569" s="8"/>
      <c r="F569" s="8"/>
      <c r="G569" s="8"/>
      <c r="H569" s="8"/>
      <c r="I569" s="8"/>
      <c r="J569" s="8"/>
      <c r="K569" s="8"/>
      <c r="L569" s="8"/>
      <c r="M569" s="8"/>
      <c r="N569" s="8"/>
      <c r="O569" s="8"/>
      <c r="P569" s="8"/>
      <c r="Q569" s="8"/>
      <c r="R569" s="8"/>
      <c r="S569" s="8"/>
      <c r="T569" s="8"/>
      <c r="U569" s="8"/>
      <c r="V569" s="8"/>
      <c r="W569" s="8"/>
      <c r="AB569" s="180"/>
      <c r="AC569" s="180"/>
      <c r="AD569" s="180"/>
      <c r="AE569" s="180"/>
      <c r="AF569" s="180"/>
      <c r="AG569" s="180"/>
      <c r="AH569" s="180"/>
      <c r="AI569" s="180"/>
      <c r="AJ569" s="180"/>
      <c r="AK569" s="180"/>
      <c r="AL569" s="180"/>
      <c r="AM569" s="180"/>
      <c r="AN569" s="180"/>
      <c r="AO569" s="180"/>
      <c r="AP569" s="180"/>
      <c r="AQ569" s="180"/>
      <c r="AR569" s="180"/>
      <c r="AS569" s="180"/>
      <c r="AT569" s="180"/>
      <c r="AU569" s="180"/>
      <c r="AV569" s="180"/>
      <c r="AW569" s="180"/>
      <c r="AX569" s="180"/>
      <c r="AY569" s="180"/>
      <c r="AZ569" s="180"/>
      <c r="BA569" s="180"/>
      <c r="BB569" s="180"/>
      <c r="BC569" s="180"/>
      <c r="BD569" s="180"/>
      <c r="BE569" s="180"/>
      <c r="BF569" s="180"/>
      <c r="BG569" s="180"/>
      <c r="BH569" s="180"/>
      <c r="BI569" s="180"/>
      <c r="BJ569" s="180"/>
      <c r="BK569" s="180"/>
      <c r="BL569" s="180"/>
      <c r="BM569" s="180"/>
      <c r="BN569" s="180"/>
      <c r="BO569" s="180"/>
      <c r="BP569" s="180"/>
      <c r="BQ569" s="180"/>
      <c r="BR569" s="180"/>
      <c r="BS569" s="180"/>
      <c r="BT569" s="180"/>
      <c r="BU569" s="180"/>
      <c r="BV569" s="180"/>
      <c r="BW569" s="180"/>
      <c r="BX569" s="180"/>
      <c r="BY569" s="180"/>
      <c r="BZ569" s="180"/>
      <c r="CA569" s="180"/>
      <c r="CB569" s="180"/>
      <c r="CC569" s="180"/>
      <c r="CD569" s="180"/>
      <c r="CE569" s="180"/>
      <c r="CF569" s="180"/>
      <c r="CG569" s="180"/>
    </row>
    <row r="570" spans="2:85" s="28" customFormat="1" x14ac:dyDescent="0.35">
      <c r="B570" s="8"/>
      <c r="C570" s="8"/>
      <c r="D570" s="8"/>
      <c r="E570" s="8"/>
      <c r="F570" s="8"/>
      <c r="G570" s="8"/>
      <c r="H570" s="8"/>
      <c r="I570" s="8"/>
      <c r="J570" s="8"/>
      <c r="K570" s="8"/>
      <c r="L570" s="8"/>
      <c r="M570" s="8"/>
      <c r="N570" s="8"/>
      <c r="O570" s="8"/>
      <c r="P570" s="8"/>
      <c r="Q570" s="8"/>
      <c r="R570" s="8"/>
      <c r="S570" s="8"/>
      <c r="T570" s="8"/>
      <c r="U570" s="8"/>
      <c r="V570" s="8"/>
      <c r="W570" s="8"/>
      <c r="AB570" s="180"/>
      <c r="AC570" s="180"/>
      <c r="AD570" s="180"/>
      <c r="AE570" s="180"/>
      <c r="AF570" s="180"/>
      <c r="AG570" s="180"/>
      <c r="AH570" s="180"/>
      <c r="AI570" s="180"/>
      <c r="AJ570" s="180"/>
      <c r="AK570" s="180"/>
      <c r="AL570" s="180"/>
      <c r="AM570" s="180"/>
      <c r="AN570" s="180"/>
      <c r="AO570" s="180"/>
      <c r="AP570" s="180"/>
      <c r="AQ570" s="180"/>
      <c r="AR570" s="180"/>
      <c r="AS570" s="180"/>
      <c r="AT570" s="180"/>
      <c r="AU570" s="180"/>
      <c r="AV570" s="180"/>
      <c r="AW570" s="180"/>
      <c r="AX570" s="180"/>
      <c r="AY570" s="180"/>
      <c r="AZ570" s="180"/>
      <c r="BA570" s="180"/>
      <c r="BB570" s="180"/>
      <c r="BC570" s="180"/>
      <c r="BD570" s="180"/>
      <c r="BE570" s="180"/>
      <c r="BF570" s="180"/>
      <c r="BG570" s="180"/>
      <c r="BH570" s="180"/>
      <c r="BI570" s="180"/>
      <c r="BJ570" s="180"/>
      <c r="BK570" s="180"/>
      <c r="BL570" s="180"/>
      <c r="BM570" s="180"/>
      <c r="BN570" s="180"/>
      <c r="BO570" s="180"/>
      <c r="BP570" s="180"/>
      <c r="BQ570" s="180"/>
      <c r="BR570" s="180"/>
      <c r="BS570" s="180"/>
      <c r="BT570" s="180"/>
      <c r="BU570" s="180"/>
      <c r="BV570" s="180"/>
      <c r="BW570" s="180"/>
      <c r="BX570" s="180"/>
      <c r="BY570" s="180"/>
      <c r="BZ570" s="180"/>
      <c r="CA570" s="180"/>
      <c r="CB570" s="180"/>
      <c r="CC570" s="180"/>
      <c r="CD570" s="180"/>
      <c r="CE570" s="180"/>
      <c r="CF570" s="180"/>
      <c r="CG570" s="180"/>
    </row>
    <row r="571" spans="2:85" s="28" customFormat="1" x14ac:dyDescent="0.35">
      <c r="B571" s="8"/>
      <c r="C571" s="8"/>
      <c r="D571" s="8"/>
      <c r="E571" s="8"/>
      <c r="F571" s="8"/>
      <c r="G571" s="8"/>
      <c r="H571" s="8"/>
      <c r="I571" s="8"/>
      <c r="J571" s="8"/>
      <c r="K571" s="8"/>
      <c r="L571" s="8"/>
      <c r="M571" s="8"/>
      <c r="N571" s="8"/>
      <c r="O571" s="8"/>
      <c r="P571" s="8"/>
      <c r="Q571" s="8"/>
      <c r="R571" s="8"/>
      <c r="S571" s="8"/>
      <c r="T571" s="8"/>
      <c r="U571" s="8"/>
      <c r="V571" s="8"/>
      <c r="W571" s="8"/>
      <c r="AB571" s="180"/>
      <c r="AC571" s="180"/>
      <c r="AD571" s="180"/>
      <c r="AE571" s="180"/>
      <c r="AF571" s="180"/>
      <c r="AG571" s="180"/>
      <c r="AH571" s="180"/>
      <c r="AI571" s="180"/>
      <c r="AJ571" s="180"/>
      <c r="AK571" s="180"/>
      <c r="AL571" s="180"/>
      <c r="AM571" s="180"/>
      <c r="AN571" s="180"/>
      <c r="AO571" s="180"/>
      <c r="AP571" s="180"/>
      <c r="AQ571" s="180"/>
      <c r="AR571" s="180"/>
      <c r="AS571" s="180"/>
      <c r="AT571" s="180"/>
      <c r="AU571" s="180"/>
      <c r="AV571" s="180"/>
      <c r="AW571" s="180"/>
      <c r="AX571" s="180"/>
      <c r="AY571" s="180"/>
      <c r="AZ571" s="180"/>
      <c r="BA571" s="180"/>
      <c r="BB571" s="180"/>
      <c r="BC571" s="180"/>
      <c r="BD571" s="180"/>
      <c r="BE571" s="180"/>
      <c r="BF571" s="180"/>
      <c r="BG571" s="180"/>
      <c r="BH571" s="180"/>
      <c r="BI571" s="180"/>
      <c r="BJ571" s="180"/>
      <c r="BK571" s="180"/>
      <c r="BL571" s="180"/>
      <c r="BM571" s="180"/>
      <c r="BN571" s="180"/>
      <c r="BO571" s="180"/>
      <c r="BP571" s="180"/>
      <c r="BQ571" s="180"/>
      <c r="BR571" s="180"/>
      <c r="BS571" s="180"/>
      <c r="BT571" s="180"/>
      <c r="BU571" s="180"/>
      <c r="BV571" s="180"/>
      <c r="BW571" s="180"/>
      <c r="BX571" s="180"/>
      <c r="BY571" s="180"/>
      <c r="BZ571" s="180"/>
      <c r="CA571" s="180"/>
      <c r="CB571" s="180"/>
      <c r="CC571" s="180"/>
      <c r="CD571" s="180"/>
      <c r="CE571" s="180"/>
      <c r="CF571" s="180"/>
      <c r="CG571" s="180"/>
    </row>
    <row r="572" spans="2:85" s="28" customFormat="1" x14ac:dyDescent="0.35">
      <c r="B572" s="8"/>
      <c r="C572" s="8"/>
      <c r="D572" s="8"/>
      <c r="E572" s="8"/>
      <c r="F572" s="8"/>
      <c r="G572" s="8"/>
      <c r="H572" s="8"/>
      <c r="I572" s="8"/>
      <c r="J572" s="8"/>
      <c r="K572" s="8"/>
      <c r="L572" s="8"/>
      <c r="M572" s="8"/>
      <c r="N572" s="8"/>
      <c r="O572" s="8"/>
      <c r="P572" s="8"/>
      <c r="Q572" s="8"/>
      <c r="R572" s="8"/>
      <c r="S572" s="8"/>
      <c r="T572" s="8"/>
      <c r="U572" s="8"/>
      <c r="V572" s="8"/>
      <c r="W572" s="8"/>
      <c r="AB572" s="180"/>
      <c r="AC572" s="180"/>
      <c r="AD572" s="180"/>
      <c r="AE572" s="180"/>
      <c r="AF572" s="180"/>
      <c r="AG572" s="180"/>
      <c r="AH572" s="180"/>
      <c r="AI572" s="180"/>
      <c r="AJ572" s="180"/>
      <c r="AK572" s="180"/>
      <c r="AL572" s="180"/>
      <c r="AM572" s="180"/>
      <c r="AN572" s="180"/>
      <c r="AO572" s="180"/>
      <c r="AP572" s="180"/>
      <c r="AQ572" s="180"/>
      <c r="AR572" s="180"/>
      <c r="AS572" s="180"/>
      <c r="AT572" s="180"/>
      <c r="AU572" s="180"/>
      <c r="AV572" s="180"/>
      <c r="AW572" s="180"/>
      <c r="AX572" s="180"/>
      <c r="AY572" s="180"/>
      <c r="AZ572" s="180"/>
      <c r="BA572" s="180"/>
      <c r="BB572" s="180"/>
      <c r="BC572" s="180"/>
      <c r="BD572" s="180"/>
      <c r="BE572" s="180"/>
      <c r="BF572" s="180"/>
      <c r="BG572" s="180"/>
      <c r="BH572" s="180"/>
      <c r="BI572" s="180"/>
      <c r="BJ572" s="180"/>
      <c r="BK572" s="180"/>
      <c r="BL572" s="180"/>
      <c r="BM572" s="180"/>
      <c r="BN572" s="180"/>
      <c r="BO572" s="180"/>
      <c r="BP572" s="180"/>
      <c r="BQ572" s="180"/>
      <c r="BR572" s="180"/>
      <c r="BS572" s="180"/>
      <c r="BT572" s="180"/>
      <c r="BU572" s="180"/>
      <c r="BV572" s="180"/>
      <c r="BW572" s="180"/>
      <c r="BX572" s="180"/>
      <c r="BY572" s="180"/>
      <c r="BZ572" s="180"/>
      <c r="CA572" s="180"/>
      <c r="CB572" s="180"/>
      <c r="CC572" s="180"/>
      <c r="CD572" s="180"/>
      <c r="CE572" s="180"/>
      <c r="CF572" s="180"/>
      <c r="CG572" s="180"/>
    </row>
    <row r="573" spans="2:85" s="28" customFormat="1" x14ac:dyDescent="0.35">
      <c r="B573" s="8"/>
      <c r="C573" s="8"/>
      <c r="D573" s="8"/>
      <c r="E573" s="8"/>
      <c r="F573" s="8"/>
      <c r="G573" s="8"/>
      <c r="H573" s="8"/>
      <c r="I573" s="8"/>
      <c r="J573" s="8"/>
      <c r="K573" s="8"/>
      <c r="L573" s="8"/>
      <c r="M573" s="8"/>
      <c r="N573" s="8"/>
      <c r="O573" s="8"/>
      <c r="P573" s="8"/>
      <c r="Q573" s="8"/>
      <c r="R573" s="8"/>
      <c r="S573" s="8"/>
      <c r="T573" s="8"/>
      <c r="U573" s="8"/>
      <c r="V573" s="8"/>
      <c r="W573" s="8"/>
      <c r="AB573" s="180"/>
      <c r="AC573" s="180"/>
      <c r="AD573" s="180"/>
      <c r="AE573" s="180"/>
      <c r="AF573" s="180"/>
      <c r="AG573" s="180"/>
      <c r="AH573" s="180"/>
      <c r="AI573" s="180"/>
      <c r="AJ573" s="180"/>
      <c r="AK573" s="180"/>
      <c r="AL573" s="180"/>
      <c r="AM573" s="180"/>
      <c r="AN573" s="180"/>
      <c r="AO573" s="180"/>
      <c r="AP573" s="180"/>
      <c r="AQ573" s="180"/>
      <c r="AR573" s="180"/>
      <c r="AS573" s="180"/>
      <c r="AT573" s="180"/>
      <c r="AU573" s="180"/>
      <c r="AV573" s="180"/>
      <c r="AW573" s="180"/>
      <c r="AX573" s="180"/>
      <c r="AY573" s="180"/>
      <c r="AZ573" s="180"/>
      <c r="BA573" s="180"/>
      <c r="BB573" s="180"/>
      <c r="BC573" s="180"/>
      <c r="BD573" s="180"/>
      <c r="BE573" s="180"/>
      <c r="BF573" s="180"/>
      <c r="BG573" s="180"/>
      <c r="BH573" s="180"/>
      <c r="BI573" s="180"/>
      <c r="BJ573" s="180"/>
      <c r="BK573" s="180"/>
      <c r="BL573" s="180"/>
      <c r="BM573" s="180"/>
      <c r="BN573" s="180"/>
      <c r="BO573" s="180"/>
      <c r="BP573" s="180"/>
      <c r="BQ573" s="180"/>
      <c r="BR573" s="180"/>
      <c r="BS573" s="180"/>
      <c r="BT573" s="180"/>
      <c r="BU573" s="180"/>
      <c r="BV573" s="180"/>
      <c r="BW573" s="180"/>
      <c r="BX573" s="180"/>
      <c r="BY573" s="180"/>
      <c r="BZ573" s="180"/>
      <c r="CA573" s="180"/>
      <c r="CB573" s="180"/>
      <c r="CC573" s="180"/>
      <c r="CD573" s="180"/>
      <c r="CE573" s="180"/>
      <c r="CF573" s="180"/>
      <c r="CG573" s="180"/>
    </row>
    <row r="574" spans="2:85" s="28" customFormat="1" x14ac:dyDescent="0.35">
      <c r="B574" s="8"/>
      <c r="C574" s="8"/>
      <c r="D574" s="8"/>
      <c r="E574" s="8"/>
      <c r="F574" s="8"/>
      <c r="G574" s="8"/>
      <c r="H574" s="8"/>
      <c r="I574" s="8"/>
      <c r="J574" s="8"/>
      <c r="K574" s="8"/>
      <c r="L574" s="8"/>
      <c r="M574" s="8"/>
      <c r="N574" s="8"/>
      <c r="O574" s="8"/>
      <c r="P574" s="8"/>
      <c r="Q574" s="8"/>
      <c r="R574" s="8"/>
      <c r="S574" s="8"/>
      <c r="T574" s="8"/>
      <c r="U574" s="8"/>
      <c r="V574" s="8"/>
      <c r="W574" s="8"/>
      <c r="AB574" s="180"/>
      <c r="AC574" s="180"/>
      <c r="AD574" s="180"/>
      <c r="AE574" s="180"/>
      <c r="AF574" s="180"/>
      <c r="AG574" s="180"/>
      <c r="AH574" s="180"/>
      <c r="AI574" s="180"/>
      <c r="AJ574" s="180"/>
      <c r="AK574" s="180"/>
      <c r="AL574" s="180"/>
      <c r="AM574" s="180"/>
      <c r="AN574" s="180"/>
      <c r="AO574" s="180"/>
      <c r="AP574" s="180"/>
      <c r="AQ574" s="180"/>
      <c r="AR574" s="180"/>
      <c r="AS574" s="180"/>
      <c r="AT574" s="180"/>
      <c r="AU574" s="180"/>
      <c r="AV574" s="180"/>
      <c r="AW574" s="180"/>
      <c r="AX574" s="180"/>
      <c r="AY574" s="180"/>
      <c r="AZ574" s="180"/>
      <c r="BA574" s="180"/>
      <c r="BB574" s="180"/>
      <c r="BC574" s="180"/>
      <c r="BD574" s="180"/>
      <c r="BE574" s="180"/>
      <c r="BF574" s="180"/>
      <c r="BG574" s="180"/>
      <c r="BH574" s="180"/>
      <c r="BI574" s="180"/>
      <c r="BJ574" s="180"/>
      <c r="BK574" s="180"/>
      <c r="BL574" s="180"/>
      <c r="BM574" s="180"/>
      <c r="BN574" s="180"/>
      <c r="BO574" s="180"/>
      <c r="BP574" s="180"/>
      <c r="BQ574" s="180"/>
      <c r="BR574" s="180"/>
      <c r="BS574" s="180"/>
      <c r="BT574" s="180"/>
      <c r="BU574" s="180"/>
      <c r="BV574" s="180"/>
      <c r="BW574" s="180"/>
      <c r="BX574" s="180"/>
      <c r="BY574" s="180"/>
      <c r="BZ574" s="180"/>
      <c r="CA574" s="180"/>
      <c r="CB574" s="180"/>
      <c r="CC574" s="180"/>
      <c r="CD574" s="180"/>
      <c r="CE574" s="180"/>
      <c r="CF574" s="180"/>
      <c r="CG574" s="180"/>
    </row>
    <row r="575" spans="2:85" s="28" customFormat="1" x14ac:dyDescent="0.35">
      <c r="B575" s="8"/>
      <c r="C575" s="8"/>
      <c r="D575" s="8"/>
      <c r="E575" s="8"/>
      <c r="F575" s="8"/>
      <c r="G575" s="8"/>
      <c r="H575" s="8"/>
      <c r="I575" s="8"/>
      <c r="J575" s="8"/>
      <c r="K575" s="8"/>
      <c r="L575" s="8"/>
      <c r="M575" s="8"/>
      <c r="N575" s="8"/>
      <c r="O575" s="8"/>
      <c r="P575" s="8"/>
      <c r="Q575" s="8"/>
      <c r="R575" s="8"/>
      <c r="S575" s="8"/>
      <c r="T575" s="8"/>
      <c r="U575" s="8"/>
      <c r="V575" s="8"/>
      <c r="W575" s="8"/>
      <c r="AB575" s="180"/>
      <c r="AC575" s="180"/>
      <c r="AD575" s="180"/>
      <c r="AE575" s="180"/>
      <c r="AF575" s="180"/>
      <c r="AG575" s="180"/>
      <c r="AH575" s="180"/>
      <c r="AI575" s="180"/>
      <c r="AJ575" s="180"/>
      <c r="AK575" s="180"/>
      <c r="AL575" s="180"/>
      <c r="AM575" s="180"/>
      <c r="AN575" s="180"/>
      <c r="AO575" s="180"/>
      <c r="AP575" s="180"/>
      <c r="AQ575" s="180"/>
      <c r="AR575" s="180"/>
      <c r="AS575" s="180"/>
      <c r="AT575" s="180"/>
      <c r="AU575" s="180"/>
      <c r="AV575" s="180"/>
      <c r="AW575" s="180"/>
      <c r="AX575" s="180"/>
      <c r="AY575" s="180"/>
      <c r="AZ575" s="180"/>
      <c r="BA575" s="180"/>
      <c r="BB575" s="180"/>
      <c r="BC575" s="180"/>
      <c r="BD575" s="180"/>
      <c r="BE575" s="180"/>
      <c r="BF575" s="180"/>
      <c r="BG575" s="180"/>
      <c r="BH575" s="180"/>
      <c r="BI575" s="180"/>
      <c r="BJ575" s="180"/>
      <c r="BK575" s="180"/>
      <c r="BL575" s="180"/>
      <c r="BM575" s="180"/>
      <c r="BN575" s="180"/>
      <c r="BO575" s="180"/>
      <c r="BP575" s="180"/>
      <c r="BQ575" s="180"/>
      <c r="BR575" s="180"/>
      <c r="BS575" s="180"/>
      <c r="BT575" s="180"/>
      <c r="BU575" s="180"/>
      <c r="BV575" s="180"/>
      <c r="BW575" s="180"/>
      <c r="BX575" s="180"/>
      <c r="BY575" s="180"/>
      <c r="BZ575" s="180"/>
      <c r="CA575" s="180"/>
      <c r="CB575" s="180"/>
      <c r="CC575" s="180"/>
      <c r="CD575" s="180"/>
      <c r="CE575" s="180"/>
      <c r="CF575" s="180"/>
      <c r="CG575" s="180"/>
    </row>
    <row r="576" spans="2:85" s="28" customFormat="1" x14ac:dyDescent="0.35">
      <c r="B576" s="8"/>
      <c r="C576" s="8"/>
      <c r="D576" s="8"/>
      <c r="E576" s="8"/>
      <c r="F576" s="8"/>
      <c r="G576" s="8"/>
      <c r="H576" s="8"/>
      <c r="I576" s="8"/>
      <c r="J576" s="8"/>
      <c r="K576" s="8"/>
      <c r="L576" s="8"/>
      <c r="M576" s="8"/>
      <c r="N576" s="8"/>
      <c r="O576" s="8"/>
      <c r="P576" s="8"/>
      <c r="Q576" s="8"/>
      <c r="R576" s="8"/>
      <c r="S576" s="8"/>
      <c r="T576" s="8"/>
      <c r="U576" s="8"/>
      <c r="V576" s="8"/>
      <c r="W576" s="8"/>
      <c r="AB576" s="180"/>
      <c r="AC576" s="180"/>
      <c r="AD576" s="180"/>
      <c r="AE576" s="180"/>
      <c r="AF576" s="180"/>
      <c r="AG576" s="180"/>
      <c r="AH576" s="180"/>
      <c r="AI576" s="180"/>
      <c r="AJ576" s="180"/>
      <c r="AK576" s="180"/>
      <c r="AL576" s="180"/>
      <c r="AM576" s="180"/>
      <c r="AN576" s="180"/>
      <c r="AO576" s="180"/>
      <c r="AP576" s="180"/>
      <c r="AQ576" s="180"/>
      <c r="AR576" s="180"/>
      <c r="AS576" s="180"/>
      <c r="AT576" s="180"/>
      <c r="AU576" s="180"/>
      <c r="AV576" s="180"/>
      <c r="AW576" s="180"/>
      <c r="AX576" s="180"/>
      <c r="AY576" s="180"/>
      <c r="AZ576" s="180"/>
      <c r="BA576" s="180"/>
      <c r="BB576" s="180"/>
      <c r="BC576" s="180"/>
      <c r="BD576" s="180"/>
      <c r="BE576" s="180"/>
      <c r="BF576" s="180"/>
      <c r="BG576" s="180"/>
      <c r="BH576" s="180"/>
      <c r="BI576" s="180"/>
      <c r="BJ576" s="180"/>
      <c r="BK576" s="180"/>
      <c r="BL576" s="180"/>
      <c r="BM576" s="180"/>
      <c r="BN576" s="180"/>
      <c r="BO576" s="180"/>
      <c r="BP576" s="180"/>
      <c r="BQ576" s="180"/>
      <c r="BR576" s="180"/>
      <c r="BS576" s="180"/>
      <c r="BT576" s="180"/>
      <c r="BU576" s="180"/>
      <c r="BV576" s="180"/>
      <c r="BW576" s="180"/>
      <c r="BX576" s="180"/>
      <c r="BY576" s="180"/>
      <c r="BZ576" s="180"/>
      <c r="CA576" s="180"/>
      <c r="CB576" s="180"/>
      <c r="CC576" s="180"/>
      <c r="CD576" s="180"/>
      <c r="CE576" s="180"/>
      <c r="CF576" s="180"/>
      <c r="CG576" s="180"/>
    </row>
    <row r="577" spans="2:85" s="28" customFormat="1" x14ac:dyDescent="0.35">
      <c r="B577" s="8"/>
      <c r="C577" s="8"/>
      <c r="D577" s="8"/>
      <c r="E577" s="8"/>
      <c r="F577" s="8"/>
      <c r="G577" s="8"/>
      <c r="H577" s="8"/>
      <c r="I577" s="8"/>
      <c r="J577" s="8"/>
      <c r="K577" s="8"/>
      <c r="L577" s="8"/>
      <c r="M577" s="8"/>
      <c r="N577" s="8"/>
      <c r="O577" s="8"/>
      <c r="P577" s="8"/>
      <c r="Q577" s="8"/>
      <c r="R577" s="8"/>
      <c r="S577" s="8"/>
      <c r="T577" s="8"/>
      <c r="U577" s="8"/>
      <c r="V577" s="8"/>
      <c r="W577" s="8"/>
      <c r="AB577" s="180"/>
      <c r="AC577" s="180"/>
      <c r="AD577" s="180"/>
      <c r="AE577" s="180"/>
      <c r="AF577" s="180"/>
      <c r="AG577" s="180"/>
      <c r="AH577" s="180"/>
      <c r="AI577" s="180"/>
      <c r="AJ577" s="180"/>
      <c r="AK577" s="180"/>
      <c r="AL577" s="180"/>
      <c r="AM577" s="180"/>
      <c r="AN577" s="180"/>
      <c r="AO577" s="180"/>
      <c r="AP577" s="180"/>
      <c r="AQ577" s="180"/>
      <c r="AR577" s="180"/>
      <c r="AS577" s="180"/>
      <c r="AT577" s="180"/>
      <c r="AU577" s="180"/>
      <c r="AV577" s="180"/>
      <c r="AW577" s="180"/>
      <c r="AX577" s="180"/>
      <c r="AY577" s="180"/>
      <c r="AZ577" s="180"/>
      <c r="BA577" s="180"/>
      <c r="BB577" s="180"/>
      <c r="BC577" s="180"/>
      <c r="BD577" s="180"/>
      <c r="BE577" s="180"/>
      <c r="BF577" s="180"/>
      <c r="BG577" s="180"/>
      <c r="BH577" s="180"/>
      <c r="BI577" s="180"/>
      <c r="BJ577" s="180"/>
      <c r="BK577" s="180"/>
      <c r="BL577" s="180"/>
      <c r="BM577" s="180"/>
      <c r="BN577" s="180"/>
      <c r="BO577" s="180"/>
      <c r="BP577" s="180"/>
      <c r="BQ577" s="180"/>
      <c r="BR577" s="180"/>
      <c r="BS577" s="180"/>
      <c r="BT577" s="180"/>
      <c r="BU577" s="180"/>
      <c r="BV577" s="180"/>
      <c r="BW577" s="180"/>
      <c r="BX577" s="180"/>
      <c r="BY577" s="180"/>
      <c r="BZ577" s="180"/>
      <c r="CA577" s="180"/>
      <c r="CB577" s="180"/>
      <c r="CC577" s="180"/>
      <c r="CD577" s="180"/>
      <c r="CE577" s="180"/>
      <c r="CF577" s="180"/>
      <c r="CG577" s="180"/>
    </row>
    <row r="578" spans="2:85" s="28" customFormat="1" x14ac:dyDescent="0.35">
      <c r="B578" s="8"/>
      <c r="C578" s="8"/>
      <c r="D578" s="8"/>
      <c r="E578" s="8"/>
      <c r="F578" s="8"/>
      <c r="G578" s="8"/>
      <c r="H578" s="8"/>
      <c r="I578" s="8"/>
      <c r="J578" s="8"/>
      <c r="K578" s="8"/>
      <c r="L578" s="8"/>
      <c r="M578" s="8"/>
      <c r="N578" s="8"/>
      <c r="O578" s="8"/>
      <c r="P578" s="8"/>
      <c r="Q578" s="8"/>
      <c r="R578" s="8"/>
      <c r="S578" s="8"/>
      <c r="T578" s="8"/>
      <c r="U578" s="8"/>
      <c r="V578" s="8"/>
      <c r="W578" s="8"/>
      <c r="AB578" s="180"/>
      <c r="AC578" s="180"/>
      <c r="AD578" s="180"/>
      <c r="AE578" s="180"/>
      <c r="AF578" s="180"/>
      <c r="AG578" s="180"/>
      <c r="AH578" s="180"/>
      <c r="AI578" s="180"/>
      <c r="AJ578" s="180"/>
      <c r="AK578" s="180"/>
      <c r="AL578" s="180"/>
      <c r="AM578" s="180"/>
      <c r="AN578" s="180"/>
      <c r="AO578" s="180"/>
      <c r="AP578" s="180"/>
      <c r="AQ578" s="180"/>
      <c r="AR578" s="180"/>
      <c r="AS578" s="180"/>
      <c r="AT578" s="180"/>
      <c r="AU578" s="180"/>
      <c r="AV578" s="180"/>
      <c r="AW578" s="180"/>
      <c r="AX578" s="180"/>
      <c r="AY578" s="180"/>
      <c r="AZ578" s="180"/>
      <c r="BA578" s="180"/>
      <c r="BB578" s="180"/>
      <c r="BC578" s="180"/>
      <c r="BD578" s="180"/>
      <c r="BE578" s="180"/>
      <c r="BF578" s="180"/>
      <c r="BG578" s="180"/>
      <c r="BH578" s="180"/>
      <c r="BI578" s="180"/>
      <c r="BJ578" s="180"/>
      <c r="BK578" s="180"/>
      <c r="BL578" s="180"/>
      <c r="BM578" s="180"/>
      <c r="BN578" s="180"/>
      <c r="BO578" s="180"/>
      <c r="BP578" s="180"/>
      <c r="BQ578" s="180"/>
      <c r="BR578" s="180"/>
      <c r="BS578" s="180"/>
      <c r="BT578" s="180"/>
      <c r="BU578" s="180"/>
      <c r="BV578" s="180"/>
      <c r="BW578" s="180"/>
      <c r="BX578" s="180"/>
      <c r="BY578" s="180"/>
      <c r="BZ578" s="180"/>
      <c r="CA578" s="180"/>
      <c r="CB578" s="180"/>
      <c r="CC578" s="180"/>
      <c r="CD578" s="180"/>
      <c r="CE578" s="180"/>
      <c r="CF578" s="180"/>
      <c r="CG578" s="180"/>
    </row>
    <row r="579" spans="2:85" s="28" customFormat="1" x14ac:dyDescent="0.35">
      <c r="B579" s="8"/>
      <c r="C579" s="8"/>
      <c r="D579" s="8"/>
      <c r="E579" s="8"/>
      <c r="F579" s="8"/>
      <c r="G579" s="8"/>
      <c r="H579" s="8"/>
      <c r="I579" s="8"/>
      <c r="J579" s="8"/>
      <c r="K579" s="8"/>
      <c r="L579" s="8"/>
      <c r="M579" s="8"/>
      <c r="N579" s="8"/>
      <c r="O579" s="8"/>
      <c r="P579" s="8"/>
      <c r="Q579" s="8"/>
      <c r="R579" s="8"/>
      <c r="S579" s="8"/>
      <c r="T579" s="8"/>
      <c r="U579" s="8"/>
      <c r="V579" s="8"/>
      <c r="W579" s="8"/>
      <c r="AB579" s="180"/>
      <c r="AC579" s="180"/>
      <c r="AD579" s="180"/>
      <c r="AE579" s="180"/>
      <c r="AF579" s="180"/>
      <c r="AG579" s="180"/>
      <c r="AH579" s="180"/>
      <c r="AI579" s="180"/>
      <c r="AJ579" s="180"/>
      <c r="AK579" s="180"/>
      <c r="AL579" s="180"/>
      <c r="AM579" s="180"/>
      <c r="AN579" s="180"/>
      <c r="AO579" s="180"/>
      <c r="AP579" s="180"/>
      <c r="AQ579" s="180"/>
      <c r="AR579" s="180"/>
      <c r="AS579" s="180"/>
      <c r="AT579" s="180"/>
      <c r="AU579" s="180"/>
      <c r="AV579" s="180"/>
      <c r="AW579" s="180"/>
      <c r="AX579" s="180"/>
      <c r="AY579" s="180"/>
      <c r="AZ579" s="180"/>
      <c r="BA579" s="180"/>
      <c r="BB579" s="180"/>
      <c r="BC579" s="180"/>
      <c r="BD579" s="180"/>
      <c r="BE579" s="180"/>
      <c r="BF579" s="180"/>
      <c r="BG579" s="180"/>
      <c r="BH579" s="180"/>
      <c r="BI579" s="180"/>
      <c r="BJ579" s="180"/>
      <c r="BK579" s="180"/>
      <c r="BL579" s="180"/>
      <c r="BM579" s="180"/>
      <c r="BN579" s="180"/>
      <c r="BO579" s="180"/>
      <c r="BP579" s="180"/>
      <c r="BQ579" s="180"/>
      <c r="BR579" s="180"/>
      <c r="BS579" s="180"/>
      <c r="BT579" s="180"/>
      <c r="BU579" s="180"/>
      <c r="BV579" s="180"/>
      <c r="BW579" s="180"/>
      <c r="BX579" s="180"/>
      <c r="BY579" s="180"/>
      <c r="BZ579" s="180"/>
      <c r="CA579" s="180"/>
      <c r="CB579" s="180"/>
      <c r="CC579" s="180"/>
      <c r="CD579" s="180"/>
      <c r="CE579" s="180"/>
      <c r="CF579" s="180"/>
      <c r="CG579" s="180"/>
    </row>
    <row r="580" spans="2:85" s="28" customFormat="1" x14ac:dyDescent="0.35">
      <c r="B580" s="8"/>
      <c r="C580" s="8"/>
      <c r="D580" s="8"/>
      <c r="E580" s="8"/>
      <c r="F580" s="8"/>
      <c r="G580" s="8"/>
      <c r="H580" s="8"/>
      <c r="I580" s="8"/>
      <c r="J580" s="8"/>
      <c r="K580" s="8"/>
      <c r="L580" s="8"/>
      <c r="M580" s="8"/>
      <c r="N580" s="8"/>
      <c r="O580" s="8"/>
      <c r="P580" s="8"/>
      <c r="Q580" s="8"/>
      <c r="R580" s="8"/>
      <c r="S580" s="8"/>
      <c r="T580" s="8"/>
      <c r="U580" s="8"/>
      <c r="V580" s="8"/>
      <c r="W580" s="8"/>
      <c r="AB580" s="180"/>
      <c r="AC580" s="180"/>
      <c r="AD580" s="180"/>
      <c r="AE580" s="180"/>
      <c r="AF580" s="180"/>
      <c r="AG580" s="180"/>
      <c r="AH580" s="180"/>
      <c r="AI580" s="180"/>
      <c r="AJ580" s="180"/>
      <c r="AK580" s="180"/>
      <c r="AL580" s="180"/>
      <c r="AM580" s="180"/>
      <c r="AN580" s="180"/>
      <c r="AO580" s="180"/>
      <c r="AP580" s="180"/>
      <c r="AQ580" s="180"/>
      <c r="AR580" s="180"/>
      <c r="AS580" s="180"/>
      <c r="AT580" s="180"/>
      <c r="AU580" s="180"/>
      <c r="AV580" s="180"/>
      <c r="AW580" s="180"/>
      <c r="AX580" s="180"/>
      <c r="AY580" s="180"/>
      <c r="AZ580" s="180"/>
      <c r="BA580" s="180"/>
      <c r="BB580" s="180"/>
      <c r="BC580" s="180"/>
      <c r="BD580" s="180"/>
      <c r="BE580" s="180"/>
      <c r="BF580" s="180"/>
      <c r="BG580" s="180"/>
      <c r="BH580" s="180"/>
      <c r="BI580" s="180"/>
      <c r="BJ580" s="180"/>
      <c r="BK580" s="180"/>
      <c r="BL580" s="180"/>
      <c r="BM580" s="180"/>
      <c r="BN580" s="180"/>
      <c r="BO580" s="180"/>
      <c r="BP580" s="180"/>
      <c r="BQ580" s="180"/>
      <c r="BR580" s="180"/>
      <c r="BS580" s="180"/>
      <c r="BT580" s="180"/>
      <c r="BU580" s="180"/>
      <c r="BV580" s="180"/>
      <c r="BW580" s="180"/>
      <c r="BX580" s="180"/>
      <c r="BY580" s="180"/>
      <c r="BZ580" s="180"/>
      <c r="CA580" s="180"/>
      <c r="CB580" s="180"/>
      <c r="CC580" s="180"/>
      <c r="CD580" s="180"/>
      <c r="CE580" s="180"/>
      <c r="CF580" s="180"/>
      <c r="CG580" s="180"/>
    </row>
    <row r="581" spans="2:85" s="28" customFormat="1" x14ac:dyDescent="0.35">
      <c r="B581" s="8"/>
      <c r="C581" s="8"/>
      <c r="D581" s="8"/>
      <c r="E581" s="8"/>
      <c r="F581" s="8"/>
      <c r="G581" s="8"/>
      <c r="H581" s="8"/>
      <c r="I581" s="8"/>
      <c r="J581" s="8"/>
      <c r="K581" s="8"/>
      <c r="L581" s="8"/>
      <c r="M581" s="8"/>
      <c r="N581" s="8"/>
      <c r="O581" s="8"/>
      <c r="P581" s="8"/>
      <c r="Q581" s="8"/>
      <c r="R581" s="8"/>
      <c r="S581" s="8"/>
      <c r="T581" s="8"/>
      <c r="U581" s="8"/>
      <c r="V581" s="8"/>
      <c r="W581" s="8"/>
      <c r="AB581" s="180"/>
      <c r="AC581" s="180"/>
      <c r="AD581" s="180"/>
      <c r="AE581" s="180"/>
      <c r="AF581" s="180"/>
      <c r="AG581" s="180"/>
      <c r="AH581" s="180"/>
      <c r="AI581" s="180"/>
      <c r="AJ581" s="180"/>
      <c r="AK581" s="180"/>
      <c r="AL581" s="180"/>
      <c r="AM581" s="180"/>
      <c r="AN581" s="180"/>
      <c r="AO581" s="180"/>
      <c r="AP581" s="180"/>
      <c r="AQ581" s="180"/>
      <c r="AR581" s="180"/>
      <c r="AS581" s="180"/>
      <c r="AT581" s="180"/>
      <c r="AU581" s="180"/>
      <c r="AV581" s="180"/>
      <c r="AW581" s="180"/>
      <c r="AX581" s="180"/>
      <c r="AY581" s="180"/>
      <c r="AZ581" s="180"/>
      <c r="BA581" s="180"/>
      <c r="BB581" s="180"/>
      <c r="BC581" s="180"/>
      <c r="BD581" s="180"/>
      <c r="BE581" s="180"/>
      <c r="BF581" s="180"/>
      <c r="BG581" s="180"/>
      <c r="BH581" s="180"/>
      <c r="BI581" s="180"/>
      <c r="BJ581" s="180"/>
      <c r="BK581" s="180"/>
      <c r="BL581" s="180"/>
      <c r="BM581" s="180"/>
      <c r="BN581" s="180"/>
      <c r="BO581" s="180"/>
      <c r="BP581" s="180"/>
      <c r="BQ581" s="180"/>
      <c r="BR581" s="180"/>
      <c r="BS581" s="180"/>
      <c r="BT581" s="180"/>
      <c r="BU581" s="180"/>
      <c r="BV581" s="180"/>
      <c r="BW581" s="180"/>
      <c r="BX581" s="180"/>
      <c r="BY581" s="180"/>
      <c r="BZ581" s="180"/>
      <c r="CA581" s="180"/>
      <c r="CB581" s="180"/>
      <c r="CC581" s="180"/>
      <c r="CD581" s="180"/>
      <c r="CE581" s="180"/>
      <c r="CF581" s="180"/>
      <c r="CG581" s="180"/>
    </row>
    <row r="582" spans="2:85" s="28" customFormat="1" x14ac:dyDescent="0.35">
      <c r="B582" s="8"/>
      <c r="C582" s="8"/>
      <c r="D582" s="8"/>
      <c r="E582" s="8"/>
      <c r="F582" s="8"/>
      <c r="G582" s="8"/>
      <c r="H582" s="8"/>
      <c r="I582" s="8"/>
      <c r="J582" s="8"/>
      <c r="K582" s="8"/>
      <c r="L582" s="8"/>
      <c r="M582" s="8"/>
      <c r="N582" s="8"/>
      <c r="O582" s="8"/>
      <c r="P582" s="8"/>
      <c r="Q582" s="8"/>
      <c r="R582" s="8"/>
      <c r="S582" s="8"/>
      <c r="T582" s="8"/>
      <c r="U582" s="8"/>
      <c r="V582" s="8"/>
      <c r="W582" s="8"/>
      <c r="AB582" s="180"/>
      <c r="AC582" s="180"/>
      <c r="AD582" s="180"/>
      <c r="AE582" s="180"/>
      <c r="AF582" s="180"/>
      <c r="AG582" s="180"/>
      <c r="AH582" s="180"/>
      <c r="AI582" s="180"/>
      <c r="AJ582" s="180"/>
      <c r="AK582" s="180"/>
      <c r="AL582" s="180"/>
      <c r="AM582" s="180"/>
      <c r="AN582" s="180"/>
      <c r="AO582" s="180"/>
      <c r="AP582" s="180"/>
      <c r="AQ582" s="180"/>
      <c r="AR582" s="180"/>
      <c r="AS582" s="180"/>
      <c r="AT582" s="180"/>
      <c r="AU582" s="180"/>
      <c r="AV582" s="180"/>
      <c r="AW582" s="180"/>
      <c r="AX582" s="180"/>
      <c r="AY582" s="180"/>
      <c r="AZ582" s="180"/>
      <c r="BA582" s="180"/>
      <c r="BB582" s="180"/>
      <c r="BC582" s="180"/>
      <c r="BD582" s="180"/>
      <c r="BE582" s="180"/>
      <c r="BF582" s="180"/>
      <c r="BG582" s="180"/>
      <c r="BH582" s="180"/>
      <c r="BI582" s="180"/>
      <c r="BJ582" s="180"/>
      <c r="BK582" s="180"/>
      <c r="BL582" s="180"/>
      <c r="BM582" s="180"/>
      <c r="BN582" s="180"/>
      <c r="BO582" s="180"/>
      <c r="BP582" s="180"/>
      <c r="BQ582" s="180"/>
      <c r="BR582" s="180"/>
      <c r="BS582" s="180"/>
      <c r="BT582" s="180"/>
      <c r="BU582" s="180"/>
      <c r="BV582" s="180"/>
      <c r="BW582" s="180"/>
      <c r="BX582" s="180"/>
      <c r="BY582" s="180"/>
      <c r="BZ582" s="180"/>
      <c r="CA582" s="180"/>
      <c r="CB582" s="180"/>
      <c r="CC582" s="180"/>
      <c r="CD582" s="180"/>
      <c r="CE582" s="180"/>
      <c r="CF582" s="180"/>
      <c r="CG582" s="180"/>
    </row>
    <row r="583" spans="2:85" s="28" customFormat="1" x14ac:dyDescent="0.35">
      <c r="B583" s="8"/>
      <c r="C583" s="8"/>
      <c r="D583" s="8"/>
      <c r="E583" s="8"/>
      <c r="F583" s="8"/>
      <c r="G583" s="8"/>
      <c r="H583" s="8"/>
      <c r="I583" s="8"/>
      <c r="J583" s="8"/>
      <c r="K583" s="8"/>
      <c r="L583" s="8"/>
      <c r="M583" s="8"/>
      <c r="N583" s="8"/>
      <c r="O583" s="8"/>
      <c r="P583" s="8"/>
      <c r="Q583" s="8"/>
      <c r="R583" s="8"/>
      <c r="S583" s="8"/>
      <c r="T583" s="8"/>
      <c r="U583" s="8"/>
      <c r="V583" s="8"/>
      <c r="W583" s="8"/>
      <c r="AB583" s="180"/>
      <c r="AC583" s="180"/>
      <c r="AD583" s="180"/>
      <c r="AE583" s="180"/>
      <c r="AF583" s="180"/>
      <c r="AG583" s="180"/>
      <c r="AH583" s="180"/>
      <c r="AI583" s="180"/>
      <c r="AJ583" s="180"/>
      <c r="AK583" s="180"/>
      <c r="AL583" s="180"/>
      <c r="AM583" s="180"/>
      <c r="AN583" s="180"/>
      <c r="AO583" s="180"/>
      <c r="AP583" s="180"/>
      <c r="AQ583" s="180"/>
      <c r="AR583" s="180"/>
      <c r="AS583" s="180"/>
      <c r="AT583" s="180"/>
      <c r="AU583" s="180"/>
      <c r="AV583" s="180"/>
      <c r="AW583" s="180"/>
      <c r="AX583" s="180"/>
      <c r="AY583" s="180"/>
      <c r="AZ583" s="180"/>
      <c r="BA583" s="180"/>
      <c r="BB583" s="180"/>
      <c r="BC583" s="180"/>
      <c r="BD583" s="180"/>
      <c r="BE583" s="180"/>
      <c r="BF583" s="180"/>
      <c r="BG583" s="180"/>
      <c r="BH583" s="180"/>
      <c r="BI583" s="180"/>
      <c r="BJ583" s="180"/>
      <c r="BK583" s="180"/>
      <c r="BL583" s="180"/>
      <c r="BM583" s="180"/>
      <c r="BN583" s="180"/>
      <c r="BO583" s="180"/>
      <c r="BP583" s="180"/>
      <c r="BQ583" s="180"/>
      <c r="BR583" s="180"/>
      <c r="BS583" s="180"/>
      <c r="BT583" s="180"/>
      <c r="BU583" s="180"/>
      <c r="BV583" s="180"/>
      <c r="BW583" s="180"/>
      <c r="BX583" s="180"/>
      <c r="BY583" s="180"/>
      <c r="BZ583" s="180"/>
      <c r="CA583" s="180"/>
      <c r="CB583" s="180"/>
      <c r="CC583" s="180"/>
      <c r="CD583" s="180"/>
      <c r="CE583" s="180"/>
      <c r="CF583" s="180"/>
      <c r="CG583" s="180"/>
    </row>
    <row r="584" spans="2:85" s="28" customFormat="1" x14ac:dyDescent="0.35">
      <c r="B584" s="8"/>
      <c r="C584" s="8"/>
      <c r="D584" s="8"/>
      <c r="E584" s="8"/>
      <c r="F584" s="8"/>
      <c r="G584" s="8"/>
      <c r="H584" s="8"/>
      <c r="I584" s="8"/>
      <c r="J584" s="8"/>
      <c r="K584" s="8"/>
      <c r="L584" s="8"/>
      <c r="M584" s="8"/>
      <c r="N584" s="8"/>
      <c r="O584" s="8"/>
      <c r="P584" s="8"/>
      <c r="Q584" s="8"/>
      <c r="R584" s="8"/>
      <c r="S584" s="8"/>
      <c r="T584" s="8"/>
      <c r="U584" s="8"/>
      <c r="V584" s="8"/>
      <c r="W584" s="8"/>
      <c r="AB584" s="180"/>
      <c r="AC584" s="180"/>
      <c r="AD584" s="180"/>
      <c r="AE584" s="180"/>
      <c r="AF584" s="180"/>
      <c r="AG584" s="180"/>
      <c r="AH584" s="180"/>
      <c r="AI584" s="180"/>
      <c r="AJ584" s="180"/>
      <c r="AK584" s="180"/>
      <c r="AL584" s="180"/>
      <c r="AM584" s="180"/>
      <c r="AN584" s="180"/>
      <c r="AO584" s="180"/>
      <c r="AP584" s="180"/>
      <c r="AQ584" s="180"/>
      <c r="AR584" s="180"/>
      <c r="AS584" s="180"/>
      <c r="AT584" s="180"/>
      <c r="AU584" s="180"/>
      <c r="AV584" s="180"/>
      <c r="AW584" s="180"/>
      <c r="AX584" s="180"/>
      <c r="AY584" s="180"/>
      <c r="AZ584" s="180"/>
      <c r="BA584" s="180"/>
      <c r="BB584" s="180"/>
      <c r="BC584" s="180"/>
      <c r="BD584" s="180"/>
      <c r="BE584" s="180"/>
      <c r="BF584" s="180"/>
      <c r="BG584" s="180"/>
      <c r="BH584" s="180"/>
      <c r="BI584" s="180"/>
      <c r="BJ584" s="180"/>
      <c r="BK584" s="180"/>
      <c r="BL584" s="180"/>
      <c r="BM584" s="180"/>
      <c r="BN584" s="180"/>
      <c r="BO584" s="180"/>
      <c r="BP584" s="180"/>
      <c r="BQ584" s="180"/>
      <c r="BR584" s="180"/>
      <c r="BS584" s="180"/>
      <c r="BT584" s="180"/>
      <c r="BU584" s="180"/>
      <c r="BV584" s="180"/>
      <c r="BW584" s="180"/>
      <c r="BX584" s="180"/>
      <c r="BY584" s="180"/>
      <c r="BZ584" s="180"/>
      <c r="CA584" s="180"/>
      <c r="CB584" s="180"/>
      <c r="CC584" s="180"/>
      <c r="CD584" s="180"/>
      <c r="CE584" s="180"/>
      <c r="CF584" s="180"/>
      <c r="CG584" s="180"/>
    </row>
    <row r="585" spans="2:85" s="28" customFormat="1" x14ac:dyDescent="0.35">
      <c r="B585" s="8"/>
      <c r="C585" s="8"/>
      <c r="D585" s="8"/>
      <c r="E585" s="8"/>
      <c r="F585" s="8"/>
      <c r="G585" s="8"/>
      <c r="H585" s="8"/>
      <c r="I585" s="8"/>
      <c r="J585" s="8"/>
      <c r="K585" s="8"/>
      <c r="L585" s="8"/>
      <c r="M585" s="8"/>
      <c r="N585" s="8"/>
      <c r="O585" s="8"/>
      <c r="P585" s="8"/>
      <c r="Q585" s="8"/>
      <c r="R585" s="8"/>
      <c r="S585" s="8"/>
      <c r="T585" s="8"/>
      <c r="U585" s="8"/>
      <c r="V585" s="8"/>
      <c r="W585" s="8"/>
      <c r="AB585" s="180"/>
      <c r="AC585" s="180"/>
      <c r="AD585" s="180"/>
      <c r="AE585" s="180"/>
      <c r="AF585" s="180"/>
      <c r="AG585" s="180"/>
      <c r="AH585" s="180"/>
      <c r="AI585" s="180"/>
      <c r="AJ585" s="180"/>
      <c r="AK585" s="180"/>
      <c r="AL585" s="180"/>
      <c r="AM585" s="180"/>
      <c r="AN585" s="180"/>
      <c r="AO585" s="180"/>
      <c r="AP585" s="180"/>
      <c r="AQ585" s="180"/>
      <c r="AR585" s="180"/>
      <c r="AS585" s="180"/>
      <c r="AT585" s="180"/>
      <c r="AU585" s="180"/>
      <c r="AV585" s="180"/>
      <c r="AW585" s="180"/>
      <c r="AX585" s="180"/>
      <c r="AY585" s="180"/>
      <c r="AZ585" s="180"/>
      <c r="BA585" s="180"/>
      <c r="BB585" s="180"/>
      <c r="BC585" s="180"/>
      <c r="BD585" s="180"/>
      <c r="BE585" s="180"/>
      <c r="BF585" s="180"/>
      <c r="BG585" s="180"/>
      <c r="BH585" s="180"/>
      <c r="BI585" s="180"/>
      <c r="BJ585" s="180"/>
      <c r="BK585" s="180"/>
      <c r="BL585" s="180"/>
      <c r="BM585" s="180"/>
      <c r="BN585" s="180"/>
      <c r="BO585" s="180"/>
      <c r="BP585" s="180"/>
      <c r="BQ585" s="180"/>
      <c r="BR585" s="180"/>
      <c r="BS585" s="180"/>
      <c r="BT585" s="180"/>
      <c r="BU585" s="180"/>
      <c r="BV585" s="180"/>
      <c r="BW585" s="180"/>
      <c r="BX585" s="180"/>
      <c r="BY585" s="180"/>
      <c r="BZ585" s="180"/>
      <c r="CA585" s="180"/>
      <c r="CB585" s="180"/>
      <c r="CC585" s="180"/>
      <c r="CD585" s="180"/>
      <c r="CE585" s="180"/>
      <c r="CF585" s="180"/>
      <c r="CG585" s="180"/>
    </row>
    <row r="586" spans="2:85" s="28" customFormat="1" x14ac:dyDescent="0.35">
      <c r="B586" s="8"/>
      <c r="C586" s="8"/>
      <c r="D586" s="8"/>
      <c r="E586" s="8"/>
      <c r="F586" s="8"/>
      <c r="G586" s="8"/>
      <c r="H586" s="8"/>
      <c r="I586" s="8"/>
      <c r="J586" s="8"/>
      <c r="K586" s="8"/>
      <c r="L586" s="8"/>
      <c r="M586" s="8"/>
      <c r="N586" s="8"/>
      <c r="O586" s="8"/>
      <c r="P586" s="8"/>
      <c r="Q586" s="8"/>
      <c r="R586" s="8"/>
      <c r="S586" s="8"/>
      <c r="T586" s="8"/>
      <c r="U586" s="8"/>
      <c r="V586" s="8"/>
      <c r="W586" s="8"/>
      <c r="AB586" s="180"/>
      <c r="AC586" s="180"/>
      <c r="AD586" s="180"/>
      <c r="AE586" s="180"/>
      <c r="AF586" s="180"/>
      <c r="AG586" s="180"/>
      <c r="AH586" s="180"/>
      <c r="AI586" s="180"/>
      <c r="AJ586" s="180"/>
      <c r="AK586" s="180"/>
      <c r="AL586" s="180"/>
      <c r="AM586" s="180"/>
      <c r="AN586" s="180"/>
      <c r="AO586" s="180"/>
      <c r="AP586" s="180"/>
      <c r="AQ586" s="180"/>
      <c r="AR586" s="180"/>
      <c r="AS586" s="180"/>
      <c r="AT586" s="180"/>
      <c r="AU586" s="180"/>
      <c r="AV586" s="180"/>
      <c r="AW586" s="180"/>
      <c r="AX586" s="180"/>
      <c r="AY586" s="180"/>
      <c r="AZ586" s="180"/>
      <c r="BA586" s="180"/>
      <c r="BB586" s="180"/>
      <c r="BC586" s="180"/>
      <c r="BD586" s="180"/>
      <c r="BE586" s="180"/>
      <c r="BF586" s="180"/>
      <c r="BG586" s="180"/>
      <c r="BH586" s="180"/>
      <c r="BI586" s="180"/>
      <c r="BJ586" s="180"/>
      <c r="BK586" s="180"/>
      <c r="BL586" s="180"/>
      <c r="BM586" s="180"/>
      <c r="BN586" s="180"/>
      <c r="BO586" s="180"/>
      <c r="BP586" s="180"/>
      <c r="BQ586" s="180"/>
      <c r="BR586" s="180"/>
      <c r="BS586" s="180"/>
      <c r="BT586" s="180"/>
      <c r="BU586" s="180"/>
      <c r="BV586" s="180"/>
      <c r="BW586" s="180"/>
      <c r="BX586" s="180"/>
      <c r="BY586" s="180"/>
      <c r="BZ586" s="180"/>
      <c r="CA586" s="180"/>
      <c r="CB586" s="180"/>
      <c r="CC586" s="180"/>
      <c r="CD586" s="180"/>
      <c r="CE586" s="180"/>
      <c r="CF586" s="180"/>
      <c r="CG586" s="180"/>
    </row>
    <row r="587" spans="2:85" s="28" customFormat="1" x14ac:dyDescent="0.35">
      <c r="B587" s="8"/>
      <c r="C587" s="8"/>
      <c r="D587" s="8"/>
      <c r="E587" s="8"/>
      <c r="F587" s="8"/>
      <c r="G587" s="8"/>
      <c r="H587" s="8"/>
      <c r="I587" s="8"/>
      <c r="J587" s="8"/>
      <c r="K587" s="8"/>
      <c r="L587" s="8"/>
      <c r="M587" s="8"/>
      <c r="N587" s="8"/>
      <c r="O587" s="8"/>
      <c r="P587" s="8"/>
      <c r="Q587" s="8"/>
      <c r="R587" s="8"/>
      <c r="S587" s="8"/>
      <c r="T587" s="8"/>
      <c r="U587" s="8"/>
      <c r="V587" s="8"/>
      <c r="W587" s="8"/>
      <c r="AB587" s="180"/>
      <c r="AC587" s="180"/>
      <c r="AD587" s="180"/>
      <c r="AE587" s="180"/>
      <c r="AF587" s="180"/>
      <c r="AG587" s="180"/>
      <c r="AH587" s="180"/>
      <c r="AI587" s="180"/>
      <c r="AJ587" s="180"/>
      <c r="AK587" s="180"/>
      <c r="AL587" s="180"/>
      <c r="AM587" s="180"/>
      <c r="AN587" s="180"/>
      <c r="AO587" s="180"/>
      <c r="AP587" s="180"/>
      <c r="AQ587" s="180"/>
      <c r="AR587" s="180"/>
      <c r="AS587" s="180"/>
      <c r="AT587" s="180"/>
      <c r="AU587" s="180"/>
      <c r="AV587" s="180"/>
      <c r="AW587" s="180"/>
      <c r="AX587" s="180"/>
      <c r="AY587" s="180"/>
      <c r="AZ587" s="180"/>
      <c r="BA587" s="180"/>
      <c r="BB587" s="180"/>
      <c r="BC587" s="180"/>
      <c r="BD587" s="180"/>
      <c r="BE587" s="180"/>
      <c r="BF587" s="180"/>
      <c r="BG587" s="180"/>
      <c r="BH587" s="180"/>
      <c r="BI587" s="180"/>
      <c r="BJ587" s="180"/>
      <c r="BK587" s="180"/>
      <c r="BL587" s="180"/>
      <c r="BM587" s="180"/>
      <c r="BN587" s="180"/>
      <c r="BO587" s="180"/>
      <c r="BP587" s="180"/>
      <c r="BQ587" s="180"/>
      <c r="BR587" s="180"/>
      <c r="BS587" s="180"/>
      <c r="BT587" s="180"/>
      <c r="BU587" s="180"/>
      <c r="BV587" s="180"/>
      <c r="BW587" s="180"/>
      <c r="BX587" s="180"/>
      <c r="BY587" s="180"/>
      <c r="BZ587" s="180"/>
      <c r="CA587" s="180"/>
      <c r="CB587" s="180"/>
      <c r="CC587" s="180"/>
      <c r="CD587" s="180"/>
      <c r="CE587" s="180"/>
      <c r="CF587" s="180"/>
      <c r="CG587" s="180"/>
    </row>
    <row r="588" spans="2:85" s="28" customFormat="1" x14ac:dyDescent="0.35">
      <c r="B588" s="8"/>
      <c r="C588" s="8"/>
      <c r="D588" s="8"/>
      <c r="E588" s="8"/>
      <c r="F588" s="8"/>
      <c r="G588" s="8"/>
      <c r="H588" s="8"/>
      <c r="I588" s="8"/>
      <c r="J588" s="8"/>
      <c r="K588" s="8"/>
      <c r="L588" s="8"/>
      <c r="M588" s="8"/>
      <c r="N588" s="8"/>
      <c r="O588" s="8"/>
      <c r="P588" s="8"/>
      <c r="Q588" s="8"/>
      <c r="R588" s="8"/>
      <c r="S588" s="8"/>
      <c r="T588" s="8"/>
      <c r="U588" s="8"/>
      <c r="V588" s="8"/>
      <c r="W588" s="8"/>
      <c r="AB588" s="180"/>
      <c r="AC588" s="180"/>
      <c r="AD588" s="180"/>
      <c r="AE588" s="180"/>
      <c r="AF588" s="180"/>
      <c r="AG588" s="180"/>
      <c r="AH588" s="180"/>
      <c r="AI588" s="180"/>
      <c r="AJ588" s="180"/>
      <c r="AK588" s="180"/>
      <c r="AL588" s="180"/>
      <c r="AM588" s="180"/>
      <c r="AN588" s="180"/>
      <c r="AO588" s="180"/>
      <c r="AP588" s="180"/>
      <c r="AQ588" s="180"/>
      <c r="AR588" s="180"/>
      <c r="AS588" s="180"/>
      <c r="AT588" s="180"/>
      <c r="AU588" s="180"/>
      <c r="AV588" s="180"/>
      <c r="AW588" s="180"/>
      <c r="AX588" s="180"/>
      <c r="AY588" s="180"/>
      <c r="AZ588" s="180"/>
      <c r="BA588" s="180"/>
      <c r="BB588" s="180"/>
      <c r="BC588" s="180"/>
      <c r="BD588" s="180"/>
      <c r="BE588" s="180"/>
      <c r="BF588" s="180"/>
      <c r="BG588" s="180"/>
      <c r="BH588" s="180"/>
      <c r="BI588" s="180"/>
      <c r="BJ588" s="180"/>
      <c r="BK588" s="180"/>
      <c r="BL588" s="180"/>
      <c r="BM588" s="180"/>
      <c r="BN588" s="180"/>
      <c r="BO588" s="180"/>
      <c r="BP588" s="180"/>
      <c r="BQ588" s="180"/>
      <c r="BR588" s="180"/>
      <c r="BS588" s="180"/>
      <c r="BT588" s="180"/>
      <c r="BU588" s="180"/>
      <c r="BV588" s="180"/>
      <c r="BW588" s="180"/>
      <c r="BX588" s="180"/>
      <c r="BY588" s="180"/>
      <c r="BZ588" s="180"/>
      <c r="CA588" s="180"/>
      <c r="CB588" s="180"/>
      <c r="CC588" s="180"/>
      <c r="CD588" s="180"/>
      <c r="CE588" s="180"/>
      <c r="CF588" s="180"/>
      <c r="CG588" s="180"/>
    </row>
    <row r="589" spans="2:85" s="28" customFormat="1" x14ac:dyDescent="0.35">
      <c r="B589" s="8"/>
      <c r="C589" s="8"/>
      <c r="D589" s="8"/>
      <c r="E589" s="8"/>
      <c r="F589" s="8"/>
      <c r="G589" s="8"/>
      <c r="H589" s="8"/>
      <c r="I589" s="8"/>
      <c r="J589" s="8"/>
      <c r="K589" s="8"/>
      <c r="L589" s="8"/>
      <c r="M589" s="8"/>
      <c r="N589" s="8"/>
      <c r="O589" s="8"/>
      <c r="P589" s="8"/>
      <c r="Q589" s="8"/>
      <c r="R589" s="8"/>
      <c r="S589" s="8"/>
      <c r="T589" s="8"/>
      <c r="U589" s="8"/>
      <c r="V589" s="8"/>
      <c r="W589" s="8"/>
      <c r="AB589" s="180"/>
      <c r="AC589" s="180"/>
      <c r="AD589" s="180"/>
      <c r="AE589" s="180"/>
      <c r="AF589" s="180"/>
      <c r="AG589" s="180"/>
      <c r="AH589" s="180"/>
      <c r="AI589" s="180"/>
      <c r="AJ589" s="180"/>
      <c r="AK589" s="180"/>
      <c r="AL589" s="180"/>
      <c r="AM589" s="180"/>
      <c r="AN589" s="180"/>
      <c r="AO589" s="180"/>
      <c r="AP589" s="180"/>
      <c r="AQ589" s="180"/>
      <c r="AR589" s="180"/>
      <c r="AS589" s="180"/>
      <c r="AT589" s="180"/>
      <c r="AU589" s="180"/>
      <c r="AV589" s="180"/>
      <c r="AW589" s="180"/>
      <c r="AX589" s="180"/>
      <c r="AY589" s="180"/>
      <c r="AZ589" s="180"/>
      <c r="BA589" s="180"/>
      <c r="BB589" s="180"/>
      <c r="BC589" s="180"/>
      <c r="BD589" s="180"/>
      <c r="BE589" s="180"/>
      <c r="BF589" s="180"/>
      <c r="BG589" s="180"/>
      <c r="BH589" s="180"/>
      <c r="BI589" s="180"/>
      <c r="BJ589" s="180"/>
      <c r="BK589" s="180"/>
      <c r="BL589" s="180"/>
      <c r="BM589" s="180"/>
      <c r="BN589" s="180"/>
      <c r="BO589" s="180"/>
      <c r="BP589" s="180"/>
      <c r="BQ589" s="180"/>
      <c r="BR589" s="180"/>
      <c r="BS589" s="180"/>
      <c r="BT589" s="180"/>
      <c r="BU589" s="180"/>
      <c r="BV589" s="180"/>
      <c r="BW589" s="180"/>
      <c r="BX589" s="180"/>
      <c r="BY589" s="180"/>
      <c r="BZ589" s="180"/>
      <c r="CA589" s="180"/>
      <c r="CB589" s="180"/>
      <c r="CC589" s="180"/>
      <c r="CD589" s="180"/>
      <c r="CE589" s="180"/>
      <c r="CF589" s="180"/>
      <c r="CG589" s="180"/>
    </row>
    <row r="590" spans="2:85" s="28" customFormat="1" x14ac:dyDescent="0.35">
      <c r="B590" s="8"/>
      <c r="C590" s="8"/>
      <c r="D590" s="8"/>
      <c r="E590" s="8"/>
      <c r="F590" s="8"/>
      <c r="G590" s="8"/>
      <c r="H590" s="8"/>
      <c r="I590" s="8"/>
      <c r="J590" s="8"/>
      <c r="K590" s="8"/>
      <c r="L590" s="8"/>
      <c r="M590" s="8"/>
      <c r="N590" s="8"/>
      <c r="O590" s="8"/>
      <c r="P590" s="8"/>
      <c r="Q590" s="8"/>
      <c r="R590" s="8"/>
      <c r="S590" s="8"/>
      <c r="T590" s="8"/>
      <c r="U590" s="8"/>
      <c r="V590" s="8"/>
      <c r="W590" s="8"/>
      <c r="AB590" s="180"/>
      <c r="AC590" s="180"/>
      <c r="AD590" s="180"/>
      <c r="AE590" s="180"/>
      <c r="AF590" s="180"/>
      <c r="AG590" s="180"/>
      <c r="AH590" s="180"/>
      <c r="AI590" s="180"/>
      <c r="AJ590" s="180"/>
      <c r="AK590" s="180"/>
      <c r="AL590" s="180"/>
      <c r="AM590" s="180"/>
      <c r="AN590" s="180"/>
      <c r="AO590" s="180"/>
      <c r="AP590" s="180"/>
      <c r="AQ590" s="180"/>
      <c r="AR590" s="180"/>
      <c r="AS590" s="180"/>
      <c r="AT590" s="180"/>
      <c r="AU590" s="180"/>
      <c r="AV590" s="180"/>
      <c r="AW590" s="180"/>
      <c r="AX590" s="180"/>
      <c r="AY590" s="180"/>
      <c r="AZ590" s="180"/>
      <c r="BA590" s="180"/>
      <c r="BB590" s="180"/>
      <c r="BC590" s="180"/>
      <c r="BD590" s="180"/>
      <c r="BE590" s="180"/>
      <c r="BF590" s="180"/>
      <c r="BG590" s="180"/>
      <c r="BH590" s="180"/>
      <c r="BI590" s="180"/>
      <c r="BJ590" s="180"/>
      <c r="BK590" s="180"/>
      <c r="BL590" s="180"/>
      <c r="BM590" s="180"/>
      <c r="BN590" s="180"/>
      <c r="BO590" s="180"/>
      <c r="BP590" s="180"/>
      <c r="BQ590" s="180"/>
      <c r="BR590" s="180"/>
      <c r="BS590" s="180"/>
      <c r="BT590" s="180"/>
      <c r="BU590" s="180"/>
      <c r="BV590" s="180"/>
      <c r="BW590" s="180"/>
      <c r="BX590" s="180"/>
      <c r="BY590" s="180"/>
      <c r="BZ590" s="180"/>
      <c r="CA590" s="180"/>
      <c r="CB590" s="180"/>
      <c r="CC590" s="180"/>
      <c r="CD590" s="180"/>
      <c r="CE590" s="180"/>
      <c r="CF590" s="180"/>
      <c r="CG590" s="180"/>
    </row>
    <row r="591" spans="2:85" s="28" customFormat="1" x14ac:dyDescent="0.35">
      <c r="B591" s="8"/>
      <c r="C591" s="8"/>
      <c r="D591" s="8"/>
      <c r="E591" s="8"/>
      <c r="F591" s="8"/>
      <c r="G591" s="8"/>
      <c r="H591" s="8"/>
      <c r="I591" s="8"/>
      <c r="J591" s="8"/>
      <c r="K591" s="8"/>
      <c r="L591" s="8"/>
      <c r="M591" s="8"/>
      <c r="N591" s="8"/>
      <c r="O591" s="8"/>
      <c r="P591" s="8"/>
      <c r="Q591" s="8"/>
      <c r="R591" s="8"/>
      <c r="S591" s="8"/>
      <c r="T591" s="8"/>
      <c r="U591" s="8"/>
      <c r="V591" s="8"/>
      <c r="W591" s="8"/>
      <c r="AB591" s="180"/>
      <c r="AC591" s="180"/>
      <c r="AD591" s="180"/>
      <c r="AE591" s="180"/>
      <c r="AF591" s="180"/>
      <c r="AG591" s="180"/>
      <c r="AH591" s="180"/>
      <c r="AI591" s="180"/>
      <c r="AJ591" s="180"/>
      <c r="AK591" s="180"/>
      <c r="AL591" s="180"/>
      <c r="AM591" s="180"/>
      <c r="AN591" s="180"/>
      <c r="AO591" s="180"/>
      <c r="AP591" s="180"/>
      <c r="AQ591" s="180"/>
      <c r="AR591" s="180"/>
      <c r="AS591" s="180"/>
      <c r="AT591" s="180"/>
      <c r="AU591" s="180"/>
      <c r="AV591" s="180"/>
      <c r="AW591" s="180"/>
      <c r="AX591" s="180"/>
      <c r="AY591" s="180"/>
      <c r="AZ591" s="180"/>
      <c r="BA591" s="180"/>
      <c r="BB591" s="180"/>
      <c r="BC591" s="180"/>
      <c r="BD591" s="180"/>
      <c r="BE591" s="180"/>
      <c r="BF591" s="180"/>
      <c r="BG591" s="180"/>
      <c r="BH591" s="180"/>
      <c r="BI591" s="180"/>
      <c r="BJ591" s="180"/>
      <c r="BK591" s="180"/>
      <c r="BL591" s="180"/>
      <c r="BM591" s="180"/>
      <c r="BN591" s="180"/>
      <c r="BO591" s="180"/>
      <c r="BP591" s="180"/>
      <c r="BQ591" s="180"/>
      <c r="BR591" s="180"/>
      <c r="BS591" s="180"/>
      <c r="BT591" s="180"/>
      <c r="BU591" s="180"/>
      <c r="BV591" s="180"/>
      <c r="BW591" s="180"/>
      <c r="BX591" s="180"/>
      <c r="BY591" s="180"/>
      <c r="BZ591" s="180"/>
      <c r="CA591" s="180"/>
      <c r="CB591" s="180"/>
      <c r="CC591" s="180"/>
      <c r="CD591" s="180"/>
      <c r="CE591" s="180"/>
      <c r="CF591" s="180"/>
      <c r="CG591" s="180"/>
    </row>
    <row r="592" spans="2:85" s="28" customFormat="1" x14ac:dyDescent="0.35">
      <c r="B592" s="8"/>
      <c r="C592" s="8"/>
      <c r="D592" s="8"/>
      <c r="E592" s="8"/>
      <c r="F592" s="8"/>
      <c r="G592" s="8"/>
      <c r="H592" s="8"/>
      <c r="I592" s="8"/>
      <c r="J592" s="8"/>
      <c r="K592" s="8"/>
      <c r="L592" s="8"/>
      <c r="M592" s="8"/>
      <c r="N592" s="8"/>
      <c r="O592" s="8"/>
      <c r="P592" s="8"/>
      <c r="Q592" s="8"/>
      <c r="R592" s="8"/>
      <c r="S592" s="8"/>
      <c r="T592" s="8"/>
      <c r="U592" s="8"/>
      <c r="V592" s="8"/>
      <c r="W592" s="8"/>
      <c r="AB592" s="180"/>
      <c r="AC592" s="180"/>
      <c r="AD592" s="180"/>
      <c r="AE592" s="180"/>
      <c r="AF592" s="180"/>
      <c r="AG592" s="180"/>
      <c r="AH592" s="180"/>
      <c r="AI592" s="180"/>
      <c r="AJ592" s="180"/>
      <c r="AK592" s="180"/>
      <c r="AL592" s="180"/>
      <c r="AM592" s="180"/>
      <c r="AN592" s="180"/>
      <c r="AO592" s="180"/>
      <c r="AP592" s="180"/>
      <c r="AQ592" s="180"/>
      <c r="AR592" s="180"/>
      <c r="AS592" s="180"/>
      <c r="AT592" s="180"/>
      <c r="AU592" s="180"/>
      <c r="AV592" s="180"/>
      <c r="AW592" s="180"/>
      <c r="AX592" s="180"/>
      <c r="AY592" s="180"/>
      <c r="AZ592" s="180"/>
      <c r="BA592" s="180"/>
      <c r="BB592" s="180"/>
      <c r="BC592" s="180"/>
      <c r="BD592" s="180"/>
      <c r="BE592" s="180"/>
      <c r="BF592" s="180"/>
      <c r="BG592" s="180"/>
      <c r="BH592" s="180"/>
      <c r="BI592" s="180"/>
      <c r="BJ592" s="180"/>
      <c r="BK592" s="180"/>
      <c r="BL592" s="180"/>
      <c r="BM592" s="180"/>
      <c r="BN592" s="180"/>
      <c r="BO592" s="180"/>
      <c r="BP592" s="180"/>
      <c r="BQ592" s="180"/>
      <c r="BR592" s="180"/>
      <c r="BS592" s="180"/>
      <c r="BT592" s="180"/>
      <c r="BU592" s="180"/>
      <c r="BV592" s="180"/>
      <c r="BW592" s="180"/>
      <c r="BX592" s="180"/>
      <c r="BY592" s="180"/>
      <c r="BZ592" s="180"/>
      <c r="CA592" s="180"/>
      <c r="CB592" s="180"/>
      <c r="CC592" s="180"/>
      <c r="CD592" s="180"/>
      <c r="CE592" s="180"/>
      <c r="CF592" s="180"/>
      <c r="CG592" s="180"/>
    </row>
    <row r="593" spans="2:85" s="28" customFormat="1" x14ac:dyDescent="0.35">
      <c r="B593" s="8"/>
      <c r="C593" s="8"/>
      <c r="D593" s="8"/>
      <c r="E593" s="8"/>
      <c r="F593" s="8"/>
      <c r="G593" s="8"/>
      <c r="H593" s="8"/>
      <c r="I593" s="8"/>
      <c r="J593" s="8"/>
      <c r="K593" s="8"/>
      <c r="L593" s="8"/>
      <c r="M593" s="8"/>
      <c r="N593" s="8"/>
      <c r="O593" s="8"/>
      <c r="P593" s="8"/>
      <c r="Q593" s="8"/>
      <c r="R593" s="8"/>
      <c r="S593" s="8"/>
      <c r="T593" s="8"/>
      <c r="U593" s="8"/>
      <c r="V593" s="8"/>
      <c r="W593" s="8"/>
      <c r="AB593" s="180"/>
      <c r="AC593" s="180"/>
      <c r="AD593" s="180"/>
      <c r="AE593" s="180"/>
      <c r="AF593" s="180"/>
      <c r="AG593" s="180"/>
      <c r="AH593" s="180"/>
      <c r="AI593" s="180"/>
      <c r="AJ593" s="180"/>
      <c r="AK593" s="180"/>
      <c r="AL593" s="180"/>
      <c r="AM593" s="180"/>
      <c r="AN593" s="180"/>
      <c r="AO593" s="180"/>
      <c r="AP593" s="180"/>
      <c r="AQ593" s="180"/>
      <c r="AR593" s="180"/>
      <c r="AS593" s="180"/>
      <c r="AT593" s="180"/>
      <c r="AU593" s="180"/>
      <c r="AV593" s="180"/>
      <c r="AW593" s="180"/>
      <c r="AX593" s="180"/>
      <c r="AY593" s="180"/>
      <c r="AZ593" s="180"/>
      <c r="BA593" s="180"/>
      <c r="BB593" s="180"/>
      <c r="BC593" s="180"/>
      <c r="BD593" s="180"/>
      <c r="BE593" s="180"/>
      <c r="BF593" s="180"/>
      <c r="BG593" s="180"/>
      <c r="BH593" s="180"/>
      <c r="BI593" s="180"/>
      <c r="BJ593" s="180"/>
      <c r="BK593" s="180"/>
      <c r="BL593" s="180"/>
      <c r="BM593" s="180"/>
      <c r="BN593" s="180"/>
      <c r="BO593" s="180"/>
      <c r="BP593" s="180"/>
      <c r="BQ593" s="180"/>
      <c r="BR593" s="180"/>
      <c r="BS593" s="180"/>
      <c r="BT593" s="180"/>
      <c r="BU593" s="180"/>
      <c r="BV593" s="180"/>
      <c r="BW593" s="180"/>
      <c r="BX593" s="180"/>
      <c r="BY593" s="180"/>
      <c r="BZ593" s="180"/>
      <c r="CA593" s="180"/>
      <c r="CB593" s="180"/>
      <c r="CC593" s="180"/>
      <c r="CD593" s="180"/>
      <c r="CE593" s="180"/>
      <c r="CF593" s="180"/>
      <c r="CG593" s="180"/>
    </row>
    <row r="594" spans="2:85" s="28" customFormat="1" x14ac:dyDescent="0.35">
      <c r="B594" s="8"/>
      <c r="C594" s="8"/>
      <c r="D594" s="8"/>
      <c r="E594" s="8"/>
      <c r="F594" s="8"/>
      <c r="G594" s="8"/>
      <c r="H594" s="8"/>
      <c r="I594" s="8"/>
      <c r="J594" s="8"/>
      <c r="K594" s="8"/>
      <c r="L594" s="8"/>
      <c r="M594" s="8"/>
      <c r="N594" s="8"/>
      <c r="O594" s="8"/>
      <c r="P594" s="8"/>
      <c r="Q594" s="8"/>
      <c r="R594" s="8"/>
      <c r="S594" s="8"/>
      <c r="T594" s="8"/>
      <c r="U594" s="8"/>
      <c r="V594" s="8"/>
      <c r="W594" s="8"/>
      <c r="AB594" s="180"/>
      <c r="AC594" s="180"/>
      <c r="AD594" s="180"/>
      <c r="AE594" s="180"/>
      <c r="AF594" s="180"/>
      <c r="AG594" s="180"/>
      <c r="AH594" s="180"/>
      <c r="AI594" s="180"/>
      <c r="AJ594" s="180"/>
      <c r="AK594" s="180"/>
      <c r="AL594" s="180"/>
      <c r="AM594" s="180"/>
      <c r="AN594" s="180"/>
      <c r="AO594" s="180"/>
      <c r="AP594" s="180"/>
      <c r="AQ594" s="180"/>
      <c r="AR594" s="180"/>
      <c r="AS594" s="180"/>
      <c r="AT594" s="180"/>
      <c r="AU594" s="180"/>
      <c r="AV594" s="180"/>
      <c r="AW594" s="180"/>
      <c r="AX594" s="180"/>
      <c r="AY594" s="180"/>
      <c r="AZ594" s="180"/>
      <c r="BA594" s="180"/>
      <c r="BB594" s="180"/>
      <c r="BC594" s="180"/>
      <c r="BD594" s="180"/>
      <c r="BE594" s="180"/>
      <c r="BF594" s="180"/>
      <c r="BG594" s="180"/>
      <c r="BH594" s="180"/>
      <c r="BI594" s="180"/>
      <c r="BJ594" s="180"/>
      <c r="BK594" s="180"/>
      <c r="BL594" s="180"/>
      <c r="BM594" s="180"/>
      <c r="BN594" s="180"/>
      <c r="BO594" s="180"/>
      <c r="BP594" s="180"/>
      <c r="BQ594" s="180"/>
      <c r="BR594" s="180"/>
      <c r="BS594" s="180"/>
      <c r="BT594" s="180"/>
      <c r="BU594" s="180"/>
      <c r="BV594" s="180"/>
      <c r="BW594" s="180"/>
      <c r="BX594" s="180"/>
      <c r="BY594" s="180"/>
      <c r="BZ594" s="180"/>
      <c r="CA594" s="180"/>
      <c r="CB594" s="180"/>
      <c r="CC594" s="180"/>
      <c r="CD594" s="180"/>
      <c r="CE594" s="180"/>
      <c r="CF594" s="180"/>
      <c r="CG594" s="180"/>
    </row>
    <row r="595" spans="2:85" s="28" customFormat="1" x14ac:dyDescent="0.35">
      <c r="B595" s="8"/>
      <c r="C595" s="8"/>
      <c r="D595" s="8"/>
      <c r="E595" s="8"/>
      <c r="F595" s="8"/>
      <c r="G595" s="8"/>
      <c r="H595" s="8"/>
      <c r="I595" s="8"/>
      <c r="J595" s="8"/>
      <c r="K595" s="8"/>
      <c r="L595" s="8"/>
      <c r="M595" s="8"/>
      <c r="N595" s="8"/>
      <c r="O595" s="8"/>
      <c r="P595" s="8"/>
      <c r="Q595" s="8"/>
      <c r="R595" s="8"/>
      <c r="S595" s="8"/>
      <c r="T595" s="8"/>
      <c r="U595" s="8"/>
      <c r="V595" s="8"/>
      <c r="W595" s="8"/>
      <c r="AB595" s="180"/>
      <c r="AC595" s="180"/>
      <c r="AD595" s="180"/>
      <c r="AE595" s="180"/>
      <c r="AF595" s="180"/>
      <c r="AG595" s="180"/>
      <c r="AH595" s="180"/>
      <c r="AI595" s="180"/>
      <c r="AJ595" s="180"/>
      <c r="AK595" s="180"/>
      <c r="AL595" s="180"/>
      <c r="AM595" s="180"/>
      <c r="AN595" s="180"/>
      <c r="AO595" s="180"/>
      <c r="AP595" s="180"/>
      <c r="AQ595" s="180"/>
      <c r="AR595" s="180"/>
      <c r="AS595" s="180"/>
      <c r="AT595" s="180"/>
      <c r="AU595" s="180"/>
      <c r="AV595" s="180"/>
      <c r="AW595" s="180"/>
      <c r="AX595" s="180"/>
      <c r="AY595" s="180"/>
      <c r="AZ595" s="180"/>
      <c r="BA595" s="180"/>
      <c r="BB595" s="180"/>
      <c r="BC595" s="180"/>
      <c r="BD595" s="180"/>
      <c r="BE595" s="180"/>
      <c r="BF595" s="180"/>
      <c r="BG595" s="180"/>
      <c r="BH595" s="180"/>
      <c r="BI595" s="180"/>
      <c r="BJ595" s="180"/>
      <c r="BK595" s="180"/>
      <c r="BL595" s="180"/>
      <c r="BM595" s="180"/>
      <c r="BN595" s="180"/>
      <c r="BO595" s="180"/>
      <c r="BP595" s="180"/>
      <c r="BQ595" s="180"/>
      <c r="BR595" s="180"/>
      <c r="BS595" s="180"/>
      <c r="BT595" s="180"/>
      <c r="BU595" s="180"/>
      <c r="BV595" s="180"/>
      <c r="BW595" s="180"/>
      <c r="BX595" s="180"/>
      <c r="BY595" s="180"/>
      <c r="BZ595" s="180"/>
      <c r="CA595" s="180"/>
      <c r="CB595" s="180"/>
      <c r="CC595" s="180"/>
      <c r="CD595" s="180"/>
      <c r="CE595" s="180"/>
      <c r="CF595" s="180"/>
      <c r="CG595" s="180"/>
    </row>
    <row r="596" spans="2:85" s="28" customFormat="1" x14ac:dyDescent="0.35">
      <c r="B596" s="8"/>
      <c r="C596" s="8"/>
      <c r="D596" s="8"/>
      <c r="E596" s="8"/>
      <c r="F596" s="8"/>
      <c r="G596" s="8"/>
      <c r="H596" s="8"/>
      <c r="I596" s="8"/>
      <c r="J596" s="8"/>
      <c r="K596" s="8"/>
      <c r="L596" s="8"/>
      <c r="M596" s="8"/>
      <c r="N596" s="8"/>
      <c r="O596" s="8"/>
      <c r="P596" s="8"/>
      <c r="Q596" s="8"/>
      <c r="R596" s="8"/>
      <c r="S596" s="8"/>
      <c r="T596" s="8"/>
      <c r="U596" s="8"/>
      <c r="V596" s="8"/>
      <c r="W596" s="8"/>
      <c r="AB596" s="180"/>
      <c r="AC596" s="180"/>
      <c r="AD596" s="180"/>
      <c r="AE596" s="180"/>
      <c r="AF596" s="180"/>
      <c r="AG596" s="180"/>
      <c r="AH596" s="180"/>
      <c r="AI596" s="180"/>
      <c r="AJ596" s="180"/>
      <c r="AK596" s="180"/>
      <c r="AL596" s="180"/>
      <c r="AM596" s="180"/>
      <c r="AN596" s="180"/>
      <c r="AO596" s="180"/>
      <c r="AP596" s="180"/>
      <c r="AQ596" s="180"/>
      <c r="AR596" s="180"/>
      <c r="AS596" s="180"/>
      <c r="AT596" s="180"/>
      <c r="AU596" s="180"/>
      <c r="AV596" s="180"/>
      <c r="AW596" s="180"/>
      <c r="AX596" s="180"/>
      <c r="AY596" s="180"/>
      <c r="AZ596" s="180"/>
      <c r="BA596" s="180"/>
      <c r="BB596" s="180"/>
      <c r="BC596" s="180"/>
      <c r="BD596" s="180"/>
      <c r="BE596" s="180"/>
      <c r="BF596" s="180"/>
      <c r="BG596" s="180"/>
      <c r="BH596" s="180"/>
      <c r="BI596" s="180"/>
      <c r="BJ596" s="180"/>
      <c r="BK596" s="180"/>
      <c r="BL596" s="180"/>
      <c r="BM596" s="180"/>
      <c r="BN596" s="180"/>
      <c r="BO596" s="180"/>
      <c r="BP596" s="180"/>
      <c r="BQ596" s="180"/>
      <c r="BR596" s="180"/>
      <c r="BS596" s="180"/>
      <c r="BT596" s="180"/>
      <c r="BU596" s="180"/>
      <c r="BV596" s="180"/>
      <c r="BW596" s="180"/>
      <c r="BX596" s="180"/>
      <c r="BY596" s="180"/>
      <c r="BZ596" s="180"/>
      <c r="CA596" s="180"/>
      <c r="CB596" s="180"/>
      <c r="CC596" s="180"/>
      <c r="CD596" s="180"/>
      <c r="CE596" s="180"/>
      <c r="CF596" s="180"/>
      <c r="CG596" s="180"/>
    </row>
    <row r="597" spans="2:85" s="28" customFormat="1" x14ac:dyDescent="0.35">
      <c r="B597" s="8"/>
      <c r="C597" s="8"/>
      <c r="D597" s="8"/>
      <c r="E597" s="8"/>
      <c r="F597" s="8"/>
      <c r="G597" s="8"/>
      <c r="H597" s="8"/>
      <c r="I597" s="8"/>
      <c r="J597" s="8"/>
      <c r="K597" s="8"/>
      <c r="L597" s="8"/>
      <c r="M597" s="8"/>
      <c r="N597" s="8"/>
      <c r="O597" s="8"/>
      <c r="P597" s="8"/>
      <c r="Q597" s="8"/>
      <c r="R597" s="8"/>
      <c r="S597" s="8"/>
      <c r="T597" s="8"/>
      <c r="U597" s="8"/>
      <c r="V597" s="8"/>
      <c r="W597" s="8"/>
      <c r="AB597" s="180"/>
      <c r="AC597" s="180"/>
      <c r="AD597" s="180"/>
      <c r="AE597" s="180"/>
      <c r="AF597" s="180"/>
      <c r="AG597" s="180"/>
      <c r="AH597" s="180"/>
      <c r="AI597" s="180"/>
      <c r="AJ597" s="180"/>
      <c r="AK597" s="180"/>
      <c r="AL597" s="180"/>
      <c r="AM597" s="180"/>
      <c r="AN597" s="180"/>
      <c r="AO597" s="180"/>
      <c r="AP597" s="180"/>
      <c r="AQ597" s="180"/>
      <c r="AR597" s="180"/>
      <c r="AS597" s="180"/>
      <c r="AT597" s="180"/>
      <c r="AU597" s="180"/>
      <c r="AV597" s="180"/>
      <c r="AW597" s="180"/>
      <c r="AX597" s="180"/>
      <c r="AY597" s="180"/>
      <c r="AZ597" s="180"/>
      <c r="BA597" s="180"/>
      <c r="BB597" s="180"/>
      <c r="BC597" s="180"/>
      <c r="BD597" s="180"/>
      <c r="BE597" s="180"/>
      <c r="BF597" s="180"/>
      <c r="BG597" s="180"/>
      <c r="BH597" s="180"/>
      <c r="BI597" s="180"/>
      <c r="BJ597" s="180"/>
      <c r="BK597" s="180"/>
      <c r="BL597" s="180"/>
      <c r="BM597" s="180"/>
      <c r="BN597" s="180"/>
      <c r="BO597" s="180"/>
      <c r="BP597" s="180"/>
      <c r="BQ597" s="180"/>
      <c r="BR597" s="180"/>
      <c r="BS597" s="180"/>
      <c r="BT597" s="180"/>
      <c r="BU597" s="180"/>
      <c r="BV597" s="180"/>
      <c r="BW597" s="180"/>
      <c r="BX597" s="180"/>
      <c r="BY597" s="180"/>
      <c r="BZ597" s="180"/>
      <c r="CA597" s="180"/>
      <c r="CB597" s="180"/>
      <c r="CC597" s="180"/>
      <c r="CD597" s="180"/>
      <c r="CE597" s="180"/>
      <c r="CF597" s="180"/>
      <c r="CG597" s="180"/>
    </row>
    <row r="598" spans="2:85" s="28" customFormat="1" x14ac:dyDescent="0.35">
      <c r="B598" s="8"/>
      <c r="C598" s="8"/>
      <c r="D598" s="8"/>
      <c r="E598" s="8"/>
      <c r="F598" s="8"/>
      <c r="G598" s="8"/>
      <c r="H598" s="8"/>
      <c r="I598" s="8"/>
      <c r="J598" s="8"/>
      <c r="K598" s="8"/>
      <c r="L598" s="8"/>
      <c r="M598" s="8"/>
      <c r="N598" s="8"/>
      <c r="O598" s="8"/>
      <c r="P598" s="8"/>
      <c r="Q598" s="8"/>
      <c r="R598" s="8"/>
      <c r="S598" s="8"/>
      <c r="T598" s="8"/>
      <c r="U598" s="8"/>
      <c r="V598" s="8"/>
      <c r="W598" s="8"/>
      <c r="AB598" s="180"/>
      <c r="AC598" s="180"/>
      <c r="AD598" s="180"/>
      <c r="AE598" s="180"/>
      <c r="AF598" s="180"/>
      <c r="AG598" s="180"/>
      <c r="AH598" s="180"/>
      <c r="AI598" s="180"/>
      <c r="AJ598" s="180"/>
      <c r="AK598" s="180"/>
      <c r="AL598" s="180"/>
      <c r="AM598" s="180"/>
      <c r="AN598" s="180"/>
      <c r="AO598" s="180"/>
      <c r="AP598" s="180"/>
      <c r="AQ598" s="180"/>
      <c r="AR598" s="180"/>
      <c r="AS598" s="180"/>
      <c r="AT598" s="180"/>
      <c r="AU598" s="180"/>
      <c r="AV598" s="180"/>
      <c r="AW598" s="180"/>
      <c r="AX598" s="180"/>
      <c r="AY598" s="180"/>
      <c r="AZ598" s="180"/>
      <c r="BA598" s="180"/>
      <c r="BB598" s="180"/>
      <c r="BC598" s="180"/>
      <c r="BD598" s="180"/>
      <c r="BE598" s="180"/>
      <c r="BF598" s="180"/>
      <c r="BG598" s="180"/>
      <c r="BH598" s="180"/>
      <c r="BI598" s="180"/>
      <c r="BJ598" s="180"/>
      <c r="BK598" s="180"/>
      <c r="BL598" s="180"/>
      <c r="BM598" s="180"/>
      <c r="BN598" s="180"/>
      <c r="BO598" s="180"/>
      <c r="BP598" s="180"/>
      <c r="BQ598" s="180"/>
      <c r="BR598" s="180"/>
      <c r="BS598" s="180"/>
      <c r="BT598" s="180"/>
      <c r="BU598" s="180"/>
      <c r="BV598" s="180"/>
      <c r="BW598" s="180"/>
      <c r="BX598" s="180"/>
      <c r="BY598" s="180"/>
      <c r="BZ598" s="180"/>
      <c r="CA598" s="180"/>
      <c r="CB598" s="180"/>
      <c r="CC598" s="180"/>
      <c r="CD598" s="180"/>
      <c r="CE598" s="180"/>
      <c r="CF598" s="180"/>
      <c r="CG598" s="180"/>
    </row>
    <row r="599" spans="2:85" s="28" customFormat="1" x14ac:dyDescent="0.35">
      <c r="B599" s="8"/>
      <c r="C599" s="8"/>
      <c r="D599" s="8"/>
      <c r="E599" s="8"/>
      <c r="F599" s="8"/>
      <c r="G599" s="8"/>
      <c r="H599" s="8"/>
      <c r="I599" s="8"/>
      <c r="J599" s="8"/>
      <c r="K599" s="8"/>
      <c r="L599" s="8"/>
      <c r="M599" s="8"/>
      <c r="N599" s="8"/>
      <c r="O599" s="8"/>
      <c r="P599" s="8"/>
      <c r="Q599" s="8"/>
      <c r="R599" s="8"/>
      <c r="S599" s="8"/>
      <c r="T599" s="8"/>
      <c r="U599" s="8"/>
      <c r="V599" s="8"/>
      <c r="W599" s="8"/>
      <c r="AB599" s="180"/>
      <c r="AC599" s="180"/>
      <c r="AD599" s="180"/>
      <c r="AE599" s="180"/>
      <c r="AF599" s="180"/>
      <c r="AG599" s="180"/>
      <c r="AH599" s="180"/>
      <c r="AI599" s="180"/>
      <c r="AJ599" s="180"/>
      <c r="AK599" s="180"/>
      <c r="AL599" s="180"/>
      <c r="AM599" s="180"/>
      <c r="AN599" s="180"/>
      <c r="AO599" s="180"/>
      <c r="AP599" s="180"/>
      <c r="AQ599" s="180"/>
      <c r="AR599" s="180"/>
      <c r="AS599" s="180"/>
      <c r="AT599" s="180"/>
      <c r="AU599" s="180"/>
      <c r="AV599" s="180"/>
      <c r="AW599" s="180"/>
      <c r="AX599" s="180"/>
      <c r="AY599" s="180"/>
      <c r="AZ599" s="180"/>
      <c r="BA599" s="180"/>
      <c r="BB599" s="180"/>
      <c r="BC599" s="180"/>
      <c r="BD599" s="180"/>
      <c r="BE599" s="180"/>
      <c r="BF599" s="180"/>
      <c r="BG599" s="180"/>
      <c r="BH599" s="180"/>
      <c r="BI599" s="180"/>
      <c r="BJ599" s="180"/>
      <c r="BK599" s="180"/>
      <c r="BL599" s="180"/>
      <c r="BM599" s="180"/>
      <c r="BN599" s="180"/>
      <c r="BO599" s="180"/>
      <c r="BP599" s="180"/>
      <c r="BQ599" s="180"/>
      <c r="BR599" s="180"/>
      <c r="BS599" s="180"/>
      <c r="BT599" s="180"/>
      <c r="BU599" s="180"/>
      <c r="BV599" s="180"/>
      <c r="BW599" s="180"/>
      <c r="BX599" s="180"/>
      <c r="BY599" s="180"/>
      <c r="BZ599" s="180"/>
      <c r="CA599" s="180"/>
      <c r="CB599" s="180"/>
      <c r="CC599" s="180"/>
      <c r="CD599" s="180"/>
      <c r="CE599" s="180"/>
      <c r="CF599" s="180"/>
      <c r="CG599" s="180"/>
    </row>
    <row r="600" spans="2:85" s="28" customFormat="1" x14ac:dyDescent="0.35">
      <c r="B600" s="8"/>
      <c r="C600" s="8"/>
      <c r="D600" s="8"/>
      <c r="E600" s="8"/>
      <c r="F600" s="8"/>
      <c r="G600" s="8"/>
      <c r="H600" s="8"/>
      <c r="I600" s="8"/>
      <c r="J600" s="8"/>
      <c r="K600" s="8"/>
      <c r="L600" s="8"/>
      <c r="M600" s="8"/>
      <c r="N600" s="8"/>
      <c r="O600" s="8"/>
      <c r="P600" s="8"/>
      <c r="Q600" s="8"/>
      <c r="R600" s="8"/>
      <c r="S600" s="8"/>
      <c r="T600" s="8"/>
      <c r="U600" s="8"/>
      <c r="V600" s="8"/>
      <c r="W600" s="8"/>
      <c r="AB600" s="180"/>
      <c r="AC600" s="180"/>
      <c r="AD600" s="180"/>
      <c r="AE600" s="180"/>
      <c r="AF600" s="180"/>
      <c r="AG600" s="180"/>
      <c r="AH600" s="180"/>
      <c r="AI600" s="180"/>
      <c r="AJ600" s="180"/>
      <c r="AK600" s="180"/>
      <c r="AL600" s="180"/>
      <c r="AM600" s="180"/>
      <c r="AN600" s="180"/>
      <c r="AO600" s="180"/>
      <c r="AP600" s="180"/>
      <c r="AQ600" s="180"/>
      <c r="AR600" s="180"/>
      <c r="AS600" s="180"/>
      <c r="AT600" s="180"/>
      <c r="AU600" s="180"/>
      <c r="AV600" s="180"/>
      <c r="AW600" s="180"/>
      <c r="AX600" s="180"/>
      <c r="AY600" s="180"/>
      <c r="AZ600" s="180"/>
      <c r="BA600" s="180"/>
      <c r="BB600" s="180"/>
      <c r="BC600" s="180"/>
      <c r="BD600" s="180"/>
      <c r="BE600" s="180"/>
      <c r="BF600" s="180"/>
      <c r="BG600" s="180"/>
      <c r="BH600" s="180"/>
      <c r="BI600" s="180"/>
      <c r="BJ600" s="180"/>
      <c r="BK600" s="180"/>
      <c r="BL600" s="180"/>
      <c r="BM600" s="180"/>
      <c r="BN600" s="180"/>
      <c r="BO600" s="180"/>
      <c r="BP600" s="180"/>
      <c r="BQ600" s="180"/>
      <c r="BR600" s="180"/>
      <c r="BS600" s="180"/>
      <c r="BT600" s="180"/>
      <c r="BU600" s="180"/>
      <c r="BV600" s="180"/>
      <c r="BW600" s="180"/>
      <c r="BX600" s="180"/>
      <c r="BY600" s="180"/>
      <c r="BZ600" s="180"/>
      <c r="CA600" s="180"/>
      <c r="CB600" s="180"/>
      <c r="CC600" s="180"/>
      <c r="CD600" s="180"/>
      <c r="CE600" s="180"/>
      <c r="CF600" s="180"/>
      <c r="CG600" s="180"/>
    </row>
    <row r="601" spans="2:85" s="28" customFormat="1" x14ac:dyDescent="0.35">
      <c r="B601" s="8"/>
      <c r="C601" s="8"/>
      <c r="D601" s="8"/>
      <c r="E601" s="8"/>
      <c r="F601" s="8"/>
      <c r="G601" s="8"/>
      <c r="H601" s="8"/>
      <c r="I601" s="8"/>
      <c r="J601" s="8"/>
      <c r="K601" s="8"/>
      <c r="L601" s="8"/>
      <c r="M601" s="8"/>
      <c r="N601" s="8"/>
      <c r="O601" s="8"/>
      <c r="P601" s="8"/>
      <c r="Q601" s="8"/>
      <c r="R601" s="8"/>
      <c r="S601" s="8"/>
      <c r="T601" s="8"/>
      <c r="U601" s="8"/>
      <c r="V601" s="8"/>
      <c r="W601" s="8"/>
      <c r="AB601" s="180"/>
      <c r="AC601" s="180"/>
      <c r="AD601" s="180"/>
      <c r="AE601" s="180"/>
      <c r="AF601" s="180"/>
      <c r="AG601" s="180"/>
      <c r="AH601" s="180"/>
      <c r="AI601" s="180"/>
      <c r="AJ601" s="180"/>
      <c r="AK601" s="180"/>
      <c r="AL601" s="180"/>
      <c r="AM601" s="180"/>
      <c r="AN601" s="180"/>
      <c r="AO601" s="180"/>
      <c r="AP601" s="180"/>
      <c r="AQ601" s="180"/>
      <c r="AR601" s="180"/>
      <c r="AS601" s="180"/>
      <c r="AT601" s="180"/>
      <c r="AU601" s="180"/>
      <c r="AV601" s="180"/>
      <c r="AW601" s="180"/>
      <c r="AX601" s="180"/>
      <c r="AY601" s="180"/>
      <c r="AZ601" s="180"/>
      <c r="BA601" s="180"/>
      <c r="BB601" s="180"/>
      <c r="BC601" s="180"/>
      <c r="BD601" s="180"/>
      <c r="BE601" s="180"/>
      <c r="BF601" s="180"/>
      <c r="BG601" s="180"/>
      <c r="BH601" s="180"/>
      <c r="BI601" s="180"/>
      <c r="BJ601" s="180"/>
      <c r="BK601" s="180"/>
      <c r="BL601" s="180"/>
      <c r="BM601" s="180"/>
      <c r="BN601" s="180"/>
      <c r="BO601" s="180"/>
      <c r="BP601" s="180"/>
      <c r="BQ601" s="180"/>
      <c r="BR601" s="180"/>
      <c r="BS601" s="180"/>
      <c r="BT601" s="180"/>
      <c r="BU601" s="180"/>
      <c r="BV601" s="180"/>
      <c r="BW601" s="180"/>
      <c r="BX601" s="180"/>
      <c r="BY601" s="180"/>
      <c r="BZ601" s="180"/>
      <c r="CA601" s="180"/>
      <c r="CB601" s="180"/>
      <c r="CC601" s="180"/>
      <c r="CD601" s="180"/>
      <c r="CE601" s="180"/>
      <c r="CF601" s="180"/>
      <c r="CG601" s="180"/>
    </row>
    <row r="602" spans="2:85" s="28" customFormat="1" x14ac:dyDescent="0.35">
      <c r="B602" s="8"/>
      <c r="C602" s="8"/>
      <c r="D602" s="8"/>
      <c r="E602" s="8"/>
      <c r="F602" s="8"/>
      <c r="G602" s="8"/>
      <c r="H602" s="8"/>
      <c r="I602" s="8"/>
      <c r="J602" s="8"/>
      <c r="K602" s="8"/>
      <c r="L602" s="8"/>
      <c r="M602" s="8"/>
      <c r="N602" s="8"/>
      <c r="O602" s="8"/>
      <c r="P602" s="8"/>
      <c r="Q602" s="8"/>
      <c r="R602" s="8"/>
      <c r="S602" s="8"/>
      <c r="T602" s="8"/>
      <c r="U602" s="8"/>
      <c r="V602" s="8"/>
      <c r="W602" s="8"/>
      <c r="AB602" s="180"/>
      <c r="AC602" s="180"/>
      <c r="AD602" s="180"/>
      <c r="AE602" s="180"/>
      <c r="AF602" s="180"/>
      <c r="AG602" s="180"/>
      <c r="AH602" s="180"/>
      <c r="AI602" s="180"/>
      <c r="AJ602" s="180"/>
      <c r="AK602" s="180"/>
      <c r="AL602" s="180"/>
      <c r="AM602" s="180"/>
      <c r="AN602" s="180"/>
      <c r="AO602" s="180"/>
      <c r="AP602" s="180"/>
      <c r="AQ602" s="180"/>
      <c r="AR602" s="180"/>
      <c r="AS602" s="180"/>
      <c r="AT602" s="180"/>
      <c r="AU602" s="180"/>
      <c r="AV602" s="180"/>
      <c r="AW602" s="180"/>
      <c r="AX602" s="180"/>
      <c r="AY602" s="180"/>
      <c r="AZ602" s="180"/>
      <c r="BA602" s="180"/>
      <c r="BB602" s="180"/>
      <c r="BC602" s="180"/>
      <c r="BD602" s="180"/>
      <c r="BE602" s="180"/>
      <c r="BF602" s="180"/>
      <c r="BG602" s="180"/>
      <c r="BH602" s="180"/>
      <c r="BI602" s="180"/>
      <c r="BJ602" s="180"/>
      <c r="BK602" s="180"/>
      <c r="BL602" s="180"/>
      <c r="BM602" s="180"/>
      <c r="BN602" s="180"/>
      <c r="BO602" s="180"/>
      <c r="BP602" s="180"/>
      <c r="BQ602" s="180"/>
      <c r="BR602" s="180"/>
      <c r="BS602" s="180"/>
      <c r="BT602" s="180"/>
      <c r="BU602" s="180"/>
      <c r="BV602" s="180"/>
      <c r="BW602" s="180"/>
      <c r="BX602" s="180"/>
      <c r="BY602" s="180"/>
      <c r="BZ602" s="180"/>
      <c r="CA602" s="180"/>
      <c r="CB602" s="180"/>
      <c r="CC602" s="180"/>
      <c r="CD602" s="180"/>
      <c r="CE602" s="180"/>
      <c r="CF602" s="180"/>
      <c r="CG602" s="180"/>
    </row>
    <row r="603" spans="2:85" s="28" customFormat="1" x14ac:dyDescent="0.35">
      <c r="B603" s="8"/>
      <c r="C603" s="8"/>
      <c r="D603" s="8"/>
      <c r="E603" s="8"/>
      <c r="F603" s="8"/>
      <c r="G603" s="8"/>
      <c r="H603" s="8"/>
      <c r="I603" s="8"/>
      <c r="J603" s="8"/>
      <c r="K603" s="8"/>
      <c r="L603" s="8"/>
      <c r="M603" s="8"/>
      <c r="N603" s="8"/>
      <c r="O603" s="8"/>
      <c r="P603" s="8"/>
      <c r="Q603" s="8"/>
      <c r="R603" s="8"/>
      <c r="S603" s="8"/>
      <c r="T603" s="8"/>
      <c r="U603" s="8"/>
      <c r="V603" s="8"/>
      <c r="W603" s="8"/>
      <c r="AB603" s="180"/>
      <c r="AC603" s="180"/>
      <c r="AD603" s="180"/>
      <c r="AE603" s="180"/>
      <c r="AF603" s="180"/>
      <c r="AG603" s="180"/>
      <c r="AH603" s="180"/>
      <c r="AI603" s="180"/>
      <c r="AJ603" s="180"/>
      <c r="AK603" s="180"/>
      <c r="AL603" s="180"/>
      <c r="AM603" s="180"/>
      <c r="AN603" s="180"/>
      <c r="AO603" s="180"/>
      <c r="AP603" s="180"/>
      <c r="AQ603" s="180"/>
      <c r="AR603" s="180"/>
      <c r="AS603" s="180"/>
      <c r="AT603" s="180"/>
      <c r="AU603" s="180"/>
      <c r="AV603" s="180"/>
      <c r="AW603" s="180"/>
      <c r="AX603" s="180"/>
      <c r="AY603" s="180"/>
      <c r="AZ603" s="180"/>
      <c r="BA603" s="180"/>
      <c r="BB603" s="180"/>
      <c r="BC603" s="180"/>
      <c r="BD603" s="180"/>
      <c r="BE603" s="180"/>
      <c r="BF603" s="180"/>
      <c r="BG603" s="180"/>
      <c r="BH603" s="180"/>
      <c r="BI603" s="180"/>
      <c r="BJ603" s="180"/>
      <c r="BK603" s="180"/>
      <c r="BL603" s="180"/>
      <c r="BM603" s="180"/>
      <c r="BN603" s="180"/>
      <c r="BO603" s="180"/>
      <c r="BP603" s="180"/>
      <c r="BQ603" s="180"/>
      <c r="BR603" s="180"/>
      <c r="BS603" s="180"/>
      <c r="BT603" s="180"/>
      <c r="BU603" s="180"/>
      <c r="BV603" s="180"/>
      <c r="BW603" s="180"/>
      <c r="BX603" s="180"/>
      <c r="BY603" s="180"/>
      <c r="BZ603" s="180"/>
      <c r="CA603" s="180"/>
      <c r="CB603" s="180"/>
      <c r="CC603" s="180"/>
      <c r="CD603" s="180"/>
      <c r="CE603" s="180"/>
      <c r="CF603" s="180"/>
      <c r="CG603" s="180"/>
    </row>
    <row r="604" spans="2:85" s="28" customFormat="1" x14ac:dyDescent="0.35">
      <c r="B604" s="8"/>
      <c r="C604" s="8"/>
      <c r="D604" s="8"/>
      <c r="E604" s="8"/>
      <c r="F604" s="8"/>
      <c r="G604" s="8"/>
      <c r="H604" s="8"/>
      <c r="I604" s="8"/>
      <c r="J604" s="8"/>
      <c r="K604" s="8"/>
      <c r="L604" s="8"/>
      <c r="M604" s="8"/>
      <c r="N604" s="8"/>
      <c r="O604" s="8"/>
      <c r="P604" s="8"/>
      <c r="Q604" s="8"/>
      <c r="R604" s="8"/>
      <c r="S604" s="8"/>
      <c r="T604" s="8"/>
      <c r="U604" s="8"/>
      <c r="V604" s="8"/>
      <c r="W604" s="8"/>
      <c r="AB604" s="180"/>
      <c r="AC604" s="180"/>
      <c r="AD604" s="180"/>
      <c r="AE604" s="180"/>
      <c r="AF604" s="180"/>
      <c r="AG604" s="180"/>
      <c r="AH604" s="180"/>
      <c r="AI604" s="180"/>
      <c r="AJ604" s="180"/>
      <c r="AK604" s="180"/>
      <c r="AL604" s="180"/>
      <c r="AM604" s="180"/>
      <c r="AN604" s="180"/>
      <c r="AO604" s="180"/>
      <c r="AP604" s="180"/>
      <c r="AQ604" s="180"/>
      <c r="AR604" s="180"/>
      <c r="AS604" s="180"/>
      <c r="AT604" s="180"/>
      <c r="AU604" s="180"/>
      <c r="AV604" s="180"/>
      <c r="AW604" s="180"/>
      <c r="AX604" s="180"/>
      <c r="AY604" s="180"/>
      <c r="AZ604" s="180"/>
      <c r="BA604" s="180"/>
      <c r="BB604" s="180"/>
      <c r="BC604" s="180"/>
      <c r="BD604" s="180"/>
      <c r="BE604" s="180"/>
      <c r="BF604" s="180"/>
      <c r="BG604" s="180"/>
      <c r="BH604" s="180"/>
      <c r="BI604" s="180"/>
      <c r="BJ604" s="180"/>
      <c r="BK604" s="180"/>
      <c r="BL604" s="180"/>
      <c r="BM604" s="180"/>
      <c r="BN604" s="180"/>
      <c r="BO604" s="180"/>
      <c r="BP604" s="180"/>
      <c r="BQ604" s="180"/>
      <c r="BR604" s="180"/>
      <c r="BS604" s="180"/>
      <c r="BT604" s="180"/>
      <c r="BU604" s="180"/>
      <c r="BV604" s="180"/>
      <c r="BW604" s="180"/>
      <c r="BX604" s="180"/>
      <c r="BY604" s="180"/>
      <c r="BZ604" s="180"/>
      <c r="CA604" s="180"/>
      <c r="CB604" s="180"/>
      <c r="CC604" s="180"/>
      <c r="CD604" s="180"/>
      <c r="CE604" s="180"/>
      <c r="CF604" s="180"/>
      <c r="CG604" s="180"/>
    </row>
    <row r="605" spans="2:85" s="28" customFormat="1" x14ac:dyDescent="0.35">
      <c r="B605" s="8"/>
      <c r="C605" s="8"/>
      <c r="D605" s="8"/>
      <c r="E605" s="8"/>
      <c r="F605" s="8"/>
      <c r="G605" s="8"/>
      <c r="H605" s="8"/>
      <c r="I605" s="8"/>
      <c r="J605" s="8"/>
      <c r="K605" s="8"/>
      <c r="L605" s="8"/>
      <c r="M605" s="8"/>
      <c r="N605" s="8"/>
      <c r="O605" s="8"/>
      <c r="P605" s="8"/>
      <c r="Q605" s="8"/>
      <c r="R605" s="8"/>
      <c r="S605" s="8"/>
      <c r="T605" s="8"/>
      <c r="U605" s="8"/>
      <c r="V605" s="8"/>
      <c r="W605" s="8"/>
      <c r="AB605" s="180"/>
      <c r="AC605" s="180"/>
      <c r="AD605" s="180"/>
      <c r="AE605" s="180"/>
      <c r="AF605" s="180"/>
      <c r="AG605" s="180"/>
      <c r="AH605" s="180"/>
      <c r="AI605" s="180"/>
      <c r="AJ605" s="180"/>
      <c r="AK605" s="180"/>
      <c r="AL605" s="180"/>
      <c r="AM605" s="180"/>
      <c r="AN605" s="180"/>
      <c r="AO605" s="180"/>
      <c r="AP605" s="180"/>
      <c r="AQ605" s="180"/>
      <c r="AR605" s="180"/>
      <c r="AS605" s="180"/>
      <c r="AT605" s="180"/>
      <c r="AU605" s="180"/>
      <c r="AV605" s="180"/>
      <c r="AW605" s="180"/>
      <c r="AX605" s="180"/>
      <c r="AY605" s="180"/>
      <c r="AZ605" s="180"/>
      <c r="BA605" s="180"/>
      <c r="BB605" s="180"/>
      <c r="BC605" s="180"/>
      <c r="BD605" s="180"/>
      <c r="BE605" s="180"/>
      <c r="BF605" s="180"/>
      <c r="BG605" s="180"/>
      <c r="BH605" s="180"/>
      <c r="BI605" s="180"/>
      <c r="BJ605" s="180"/>
      <c r="BK605" s="180"/>
      <c r="BL605" s="180"/>
      <c r="BM605" s="180"/>
      <c r="BN605" s="180"/>
      <c r="BO605" s="180"/>
      <c r="BP605" s="180"/>
      <c r="BQ605" s="180"/>
      <c r="BR605" s="180"/>
      <c r="BS605" s="180"/>
      <c r="BT605" s="180"/>
      <c r="BU605" s="180"/>
      <c r="BV605" s="180"/>
      <c r="BW605" s="180"/>
      <c r="BX605" s="180"/>
      <c r="BY605" s="180"/>
      <c r="BZ605" s="180"/>
      <c r="CA605" s="180"/>
      <c r="CB605" s="180"/>
      <c r="CC605" s="180"/>
      <c r="CD605" s="180"/>
      <c r="CE605" s="180"/>
      <c r="CF605" s="180"/>
      <c r="CG605" s="180"/>
    </row>
    <row r="606" spans="2:85" s="28" customFormat="1" x14ac:dyDescent="0.35">
      <c r="B606" s="8"/>
      <c r="C606" s="8"/>
      <c r="D606" s="8"/>
      <c r="E606" s="8"/>
      <c r="F606" s="8"/>
      <c r="G606" s="8"/>
      <c r="H606" s="8"/>
      <c r="I606" s="8"/>
      <c r="J606" s="8"/>
      <c r="K606" s="8"/>
      <c r="L606" s="8"/>
      <c r="M606" s="8"/>
      <c r="N606" s="8"/>
      <c r="O606" s="8"/>
      <c r="P606" s="8"/>
      <c r="Q606" s="8"/>
      <c r="R606" s="8"/>
      <c r="S606" s="8"/>
      <c r="T606" s="8"/>
      <c r="U606" s="8"/>
      <c r="V606" s="8"/>
      <c r="W606" s="8"/>
      <c r="AB606" s="180"/>
      <c r="AC606" s="180"/>
      <c r="AD606" s="180"/>
      <c r="AE606" s="180"/>
      <c r="AF606" s="180"/>
      <c r="AG606" s="180"/>
      <c r="AH606" s="180"/>
      <c r="AI606" s="180"/>
      <c r="AJ606" s="180"/>
      <c r="AK606" s="180"/>
      <c r="AL606" s="180"/>
      <c r="AM606" s="180"/>
      <c r="AN606" s="180"/>
      <c r="AO606" s="180"/>
      <c r="AP606" s="180"/>
      <c r="AQ606" s="180"/>
      <c r="AR606" s="180"/>
      <c r="AS606" s="180"/>
      <c r="AT606" s="180"/>
      <c r="AU606" s="180"/>
      <c r="AV606" s="180"/>
      <c r="AW606" s="180"/>
      <c r="AX606" s="180"/>
      <c r="AY606" s="180"/>
      <c r="AZ606" s="180"/>
      <c r="BA606" s="180"/>
      <c r="BB606" s="180"/>
      <c r="BC606" s="180"/>
      <c r="BD606" s="180"/>
      <c r="BE606" s="180"/>
      <c r="BF606" s="180"/>
      <c r="BG606" s="180"/>
      <c r="BH606" s="180"/>
      <c r="BI606" s="180"/>
      <c r="BJ606" s="180"/>
      <c r="BK606" s="180"/>
      <c r="BL606" s="180"/>
      <c r="BM606" s="180"/>
      <c r="BN606" s="180"/>
      <c r="BO606" s="180"/>
      <c r="BP606" s="180"/>
      <c r="BQ606" s="180"/>
      <c r="BR606" s="180"/>
      <c r="BS606" s="180"/>
      <c r="BT606" s="180"/>
      <c r="BU606" s="180"/>
      <c r="BV606" s="180"/>
      <c r="BW606" s="180"/>
      <c r="BX606" s="180"/>
      <c r="BY606" s="180"/>
      <c r="BZ606" s="180"/>
      <c r="CA606" s="180"/>
      <c r="CB606" s="180"/>
      <c r="CC606" s="180"/>
      <c r="CD606" s="180"/>
      <c r="CE606" s="180"/>
      <c r="CF606" s="180"/>
      <c r="CG606" s="180"/>
    </row>
    <row r="607" spans="2:85" s="28" customFormat="1" x14ac:dyDescent="0.35">
      <c r="B607" s="8"/>
      <c r="C607" s="8"/>
      <c r="D607" s="8"/>
      <c r="E607" s="8"/>
      <c r="F607" s="8"/>
      <c r="G607" s="8"/>
      <c r="H607" s="8"/>
      <c r="I607" s="8"/>
      <c r="J607" s="8"/>
      <c r="K607" s="8"/>
      <c r="L607" s="8"/>
      <c r="M607" s="8"/>
      <c r="N607" s="8"/>
      <c r="O607" s="8"/>
      <c r="P607" s="8"/>
      <c r="Q607" s="8"/>
      <c r="R607" s="8"/>
      <c r="S607" s="8"/>
      <c r="T607" s="8"/>
      <c r="U607" s="8"/>
      <c r="V607" s="8"/>
      <c r="W607" s="8"/>
      <c r="AB607" s="180"/>
      <c r="AC607" s="180"/>
      <c r="AD607" s="180"/>
      <c r="AE607" s="180"/>
      <c r="AF607" s="180"/>
      <c r="AG607" s="180"/>
      <c r="AH607" s="180"/>
      <c r="AI607" s="180"/>
      <c r="AJ607" s="180"/>
      <c r="AK607" s="180"/>
      <c r="AL607" s="180"/>
      <c r="AM607" s="180"/>
      <c r="AN607" s="180"/>
      <c r="AO607" s="180"/>
      <c r="AP607" s="180"/>
      <c r="AQ607" s="180"/>
      <c r="AR607" s="180"/>
      <c r="AS607" s="180"/>
      <c r="AT607" s="180"/>
      <c r="AU607" s="180"/>
      <c r="AV607" s="180"/>
      <c r="AW607" s="180"/>
      <c r="AX607" s="180"/>
      <c r="AY607" s="180"/>
      <c r="AZ607" s="180"/>
      <c r="BA607" s="180"/>
      <c r="BB607" s="180"/>
      <c r="BC607" s="180"/>
      <c r="BD607" s="180"/>
      <c r="BE607" s="180"/>
      <c r="BF607" s="180"/>
      <c r="BG607" s="180"/>
      <c r="BH607" s="180"/>
      <c r="BI607" s="180"/>
      <c r="BJ607" s="180"/>
      <c r="BK607" s="180"/>
      <c r="BL607" s="180"/>
      <c r="BM607" s="180"/>
      <c r="BN607" s="180"/>
      <c r="BO607" s="180"/>
      <c r="BP607" s="180"/>
      <c r="BQ607" s="180"/>
      <c r="BR607" s="180"/>
      <c r="BS607" s="180"/>
      <c r="BT607" s="180"/>
      <c r="BU607" s="180"/>
      <c r="BV607" s="180"/>
      <c r="BW607" s="180"/>
      <c r="BX607" s="180"/>
      <c r="BY607" s="180"/>
      <c r="BZ607" s="180"/>
      <c r="CA607" s="180"/>
      <c r="CB607" s="180"/>
      <c r="CC607" s="180"/>
      <c r="CD607" s="180"/>
      <c r="CE607" s="180"/>
      <c r="CF607" s="180"/>
      <c r="CG607" s="180"/>
    </row>
    <row r="608" spans="2:85" s="28" customFormat="1" x14ac:dyDescent="0.35">
      <c r="B608" s="8"/>
      <c r="C608" s="8"/>
      <c r="D608" s="8"/>
      <c r="E608" s="8"/>
      <c r="F608" s="8"/>
      <c r="G608" s="8"/>
      <c r="H608" s="8"/>
      <c r="I608" s="8"/>
      <c r="J608" s="8"/>
      <c r="K608" s="8"/>
      <c r="L608" s="8"/>
      <c r="M608" s="8"/>
      <c r="N608" s="8"/>
      <c r="O608" s="8"/>
      <c r="P608" s="8"/>
      <c r="Q608" s="8"/>
      <c r="R608" s="8"/>
      <c r="S608" s="8"/>
      <c r="T608" s="8"/>
      <c r="U608" s="8"/>
      <c r="V608" s="8"/>
      <c r="W608" s="8"/>
      <c r="AB608" s="180"/>
      <c r="AC608" s="180"/>
      <c r="AD608" s="180"/>
      <c r="AE608" s="180"/>
      <c r="AF608" s="180"/>
      <c r="AG608" s="180"/>
      <c r="AH608" s="180"/>
      <c r="AI608" s="180"/>
      <c r="AJ608" s="180"/>
      <c r="AK608" s="180"/>
      <c r="AL608" s="180"/>
      <c r="AM608" s="180"/>
      <c r="AN608" s="180"/>
      <c r="AO608" s="180"/>
      <c r="AP608" s="180"/>
      <c r="AQ608" s="180"/>
      <c r="AR608" s="180"/>
      <c r="AS608" s="180"/>
      <c r="AT608" s="180"/>
      <c r="AU608" s="180"/>
      <c r="AV608" s="180"/>
      <c r="AW608" s="180"/>
      <c r="AX608" s="180"/>
      <c r="AY608" s="180"/>
      <c r="AZ608" s="180"/>
      <c r="BA608" s="180"/>
      <c r="BB608" s="180"/>
      <c r="BC608" s="180"/>
      <c r="BD608" s="180"/>
      <c r="BE608" s="180"/>
      <c r="BF608" s="180"/>
      <c r="BG608" s="180"/>
      <c r="BH608" s="180"/>
      <c r="BI608" s="180"/>
      <c r="BJ608" s="180"/>
      <c r="BK608" s="180"/>
      <c r="BL608" s="180"/>
      <c r="BM608" s="180"/>
      <c r="BN608" s="180"/>
      <c r="BO608" s="180"/>
      <c r="BP608" s="180"/>
      <c r="BQ608" s="180"/>
      <c r="BR608" s="180"/>
      <c r="BS608" s="180"/>
      <c r="BT608" s="180"/>
      <c r="BU608" s="180"/>
      <c r="BV608" s="180"/>
      <c r="BW608" s="180"/>
      <c r="BX608" s="180"/>
      <c r="BY608" s="180"/>
      <c r="BZ608" s="180"/>
      <c r="CA608" s="180"/>
      <c r="CB608" s="180"/>
      <c r="CC608" s="180"/>
      <c r="CD608" s="180"/>
      <c r="CE608" s="180"/>
      <c r="CF608" s="180"/>
      <c r="CG608" s="180"/>
    </row>
    <row r="609" spans="2:85" s="28" customFormat="1" x14ac:dyDescent="0.35">
      <c r="B609" s="8"/>
      <c r="C609" s="8"/>
      <c r="D609" s="8"/>
      <c r="E609" s="8"/>
      <c r="F609" s="8"/>
      <c r="G609" s="8"/>
      <c r="H609" s="8"/>
      <c r="I609" s="8"/>
      <c r="J609" s="8"/>
      <c r="K609" s="8"/>
      <c r="L609" s="8"/>
      <c r="M609" s="8"/>
      <c r="N609" s="8"/>
      <c r="O609" s="8"/>
      <c r="P609" s="8"/>
      <c r="Q609" s="8"/>
      <c r="R609" s="8"/>
      <c r="S609" s="8"/>
      <c r="T609" s="8"/>
      <c r="U609" s="8"/>
      <c r="V609" s="8"/>
      <c r="W609" s="8"/>
      <c r="AB609" s="180"/>
      <c r="AC609" s="180"/>
      <c r="AD609" s="180"/>
      <c r="AE609" s="180"/>
      <c r="AF609" s="180"/>
      <c r="AG609" s="180"/>
      <c r="AH609" s="180"/>
      <c r="AI609" s="180"/>
      <c r="AJ609" s="180"/>
      <c r="AK609" s="180"/>
      <c r="AL609" s="180"/>
      <c r="AM609" s="180"/>
      <c r="AN609" s="180"/>
      <c r="AO609" s="180"/>
      <c r="AP609" s="180"/>
      <c r="AQ609" s="180"/>
      <c r="AR609" s="180"/>
      <c r="AS609" s="180"/>
      <c r="AT609" s="180"/>
      <c r="AU609" s="180"/>
      <c r="AV609" s="180"/>
      <c r="AW609" s="180"/>
      <c r="AX609" s="180"/>
      <c r="AY609" s="180"/>
      <c r="AZ609" s="180"/>
      <c r="BA609" s="180"/>
      <c r="BB609" s="180"/>
      <c r="BC609" s="180"/>
      <c r="BD609" s="180"/>
      <c r="BE609" s="180"/>
      <c r="BF609" s="180"/>
      <c r="BG609" s="180"/>
      <c r="BH609" s="180"/>
      <c r="BI609" s="180"/>
      <c r="BJ609" s="180"/>
      <c r="BK609" s="180"/>
      <c r="BL609" s="180"/>
      <c r="BM609" s="180"/>
      <c r="BN609" s="180"/>
      <c r="BO609" s="180"/>
      <c r="BP609" s="180"/>
      <c r="BQ609" s="180"/>
      <c r="BR609" s="180"/>
      <c r="BS609" s="180"/>
      <c r="BT609" s="180"/>
      <c r="BU609" s="180"/>
      <c r="BV609" s="180"/>
      <c r="BW609" s="180"/>
      <c r="BX609" s="180"/>
      <c r="BY609" s="180"/>
      <c r="BZ609" s="180"/>
      <c r="CA609" s="180"/>
      <c r="CB609" s="180"/>
      <c r="CC609" s="180"/>
      <c r="CD609" s="180"/>
      <c r="CE609" s="180"/>
      <c r="CF609" s="180"/>
      <c r="CG609" s="180"/>
    </row>
    <row r="610" spans="2:85" s="28" customFormat="1" x14ac:dyDescent="0.35">
      <c r="B610" s="8"/>
      <c r="C610" s="8"/>
      <c r="D610" s="8"/>
      <c r="E610" s="8"/>
      <c r="F610" s="8"/>
      <c r="G610" s="8"/>
      <c r="H610" s="8"/>
      <c r="I610" s="8"/>
      <c r="J610" s="8"/>
      <c r="K610" s="8"/>
      <c r="L610" s="8"/>
      <c r="M610" s="8"/>
      <c r="N610" s="8"/>
      <c r="O610" s="8"/>
      <c r="P610" s="8"/>
      <c r="Q610" s="8"/>
      <c r="R610" s="8"/>
      <c r="S610" s="8"/>
      <c r="T610" s="8"/>
      <c r="U610" s="8"/>
      <c r="V610" s="8"/>
      <c r="W610" s="8"/>
      <c r="AB610" s="180"/>
      <c r="AC610" s="180"/>
      <c r="AD610" s="180"/>
      <c r="AE610" s="180"/>
      <c r="AF610" s="180"/>
      <c r="AG610" s="180"/>
      <c r="AH610" s="180"/>
      <c r="AI610" s="180"/>
      <c r="AJ610" s="180"/>
      <c r="AK610" s="180"/>
      <c r="AL610" s="180"/>
      <c r="AM610" s="180"/>
      <c r="AN610" s="180"/>
      <c r="AO610" s="180"/>
      <c r="AP610" s="180"/>
      <c r="AQ610" s="180"/>
      <c r="AR610" s="180"/>
      <c r="AS610" s="180"/>
      <c r="AT610" s="180"/>
      <c r="AU610" s="180"/>
      <c r="AV610" s="180"/>
      <c r="AW610" s="180"/>
      <c r="AX610" s="180"/>
      <c r="AY610" s="180"/>
      <c r="AZ610" s="180"/>
      <c r="BA610" s="180"/>
      <c r="BB610" s="180"/>
      <c r="BC610" s="180"/>
      <c r="BD610" s="180"/>
      <c r="BE610" s="180"/>
      <c r="BF610" s="180"/>
      <c r="BG610" s="180"/>
      <c r="BH610" s="180"/>
      <c r="BI610" s="180"/>
      <c r="BJ610" s="180"/>
      <c r="BK610" s="180"/>
      <c r="BL610" s="180"/>
      <c r="BM610" s="180"/>
      <c r="BN610" s="180"/>
      <c r="BO610" s="180"/>
      <c r="BP610" s="180"/>
      <c r="BQ610" s="180"/>
      <c r="BR610" s="180"/>
      <c r="BS610" s="180"/>
      <c r="BT610" s="180"/>
      <c r="BU610" s="180"/>
      <c r="BV610" s="180"/>
      <c r="BW610" s="180"/>
      <c r="BX610" s="180"/>
      <c r="BY610" s="180"/>
      <c r="BZ610" s="180"/>
      <c r="CA610" s="180"/>
      <c r="CB610" s="180"/>
      <c r="CC610" s="180"/>
      <c r="CD610" s="180"/>
      <c r="CE610" s="180"/>
      <c r="CF610" s="180"/>
      <c r="CG610" s="180"/>
    </row>
    <row r="611" spans="2:85" s="28" customFormat="1" x14ac:dyDescent="0.35">
      <c r="B611" s="8"/>
      <c r="C611" s="8"/>
      <c r="D611" s="8"/>
      <c r="E611" s="8"/>
      <c r="F611" s="8"/>
      <c r="G611" s="8"/>
      <c r="H611" s="8"/>
      <c r="I611" s="8"/>
      <c r="J611" s="8"/>
      <c r="K611" s="8"/>
      <c r="L611" s="8"/>
      <c r="M611" s="8"/>
      <c r="N611" s="8"/>
      <c r="O611" s="8"/>
      <c r="P611" s="8"/>
      <c r="Q611" s="8"/>
      <c r="R611" s="8"/>
      <c r="S611" s="8"/>
      <c r="T611" s="8"/>
      <c r="U611" s="8"/>
      <c r="V611" s="8"/>
      <c r="W611" s="8"/>
      <c r="AB611" s="180"/>
      <c r="AC611" s="180"/>
      <c r="AD611" s="180"/>
      <c r="AE611" s="180"/>
      <c r="AF611" s="180"/>
      <c r="AG611" s="180"/>
      <c r="AH611" s="180"/>
      <c r="AI611" s="180"/>
      <c r="AJ611" s="180"/>
      <c r="AK611" s="180"/>
      <c r="AL611" s="180"/>
      <c r="AM611" s="180"/>
      <c r="AN611" s="180"/>
      <c r="AO611" s="180"/>
      <c r="AP611" s="180"/>
      <c r="AQ611" s="180"/>
      <c r="AR611" s="180"/>
      <c r="AS611" s="180"/>
      <c r="AT611" s="180"/>
      <c r="AU611" s="180"/>
      <c r="AV611" s="180"/>
      <c r="AW611" s="180"/>
      <c r="AX611" s="180"/>
      <c r="AY611" s="180"/>
      <c r="AZ611" s="180"/>
      <c r="BA611" s="180"/>
      <c r="BB611" s="180"/>
      <c r="BC611" s="180"/>
      <c r="BD611" s="180"/>
      <c r="BE611" s="180"/>
      <c r="BF611" s="180"/>
      <c r="BG611" s="180"/>
      <c r="BH611" s="180"/>
      <c r="BI611" s="180"/>
      <c r="BJ611" s="180"/>
      <c r="BK611" s="180"/>
      <c r="BL611" s="180"/>
      <c r="BM611" s="180"/>
      <c r="BN611" s="180"/>
      <c r="BO611" s="180"/>
      <c r="BP611" s="180"/>
      <c r="BQ611" s="180"/>
      <c r="BR611" s="180"/>
      <c r="BS611" s="180"/>
      <c r="BT611" s="180"/>
      <c r="BU611" s="180"/>
      <c r="BV611" s="180"/>
      <c r="BW611" s="180"/>
      <c r="BX611" s="180"/>
      <c r="BY611" s="180"/>
      <c r="BZ611" s="180"/>
      <c r="CA611" s="180"/>
      <c r="CB611" s="180"/>
      <c r="CC611" s="180"/>
      <c r="CD611" s="180"/>
      <c r="CE611" s="180"/>
      <c r="CF611" s="180"/>
      <c r="CG611" s="180"/>
    </row>
    <row r="612" spans="2:85" s="28" customFormat="1" x14ac:dyDescent="0.35">
      <c r="B612" s="8"/>
      <c r="C612" s="8"/>
      <c r="D612" s="8"/>
      <c r="E612" s="8"/>
      <c r="F612" s="8"/>
      <c r="G612" s="8"/>
      <c r="H612" s="8"/>
      <c r="I612" s="8"/>
      <c r="J612" s="8"/>
      <c r="K612" s="8"/>
      <c r="L612" s="8"/>
      <c r="M612" s="8"/>
      <c r="N612" s="8"/>
      <c r="O612" s="8"/>
      <c r="P612" s="8"/>
      <c r="Q612" s="8"/>
      <c r="R612" s="8"/>
      <c r="S612" s="8"/>
      <c r="T612" s="8"/>
      <c r="U612" s="8"/>
      <c r="V612" s="8"/>
      <c r="W612" s="8"/>
      <c r="AB612" s="180"/>
      <c r="AC612" s="180"/>
      <c r="AD612" s="180"/>
      <c r="AE612" s="180"/>
      <c r="AF612" s="180"/>
      <c r="AG612" s="180"/>
      <c r="AH612" s="180"/>
      <c r="AI612" s="180"/>
      <c r="AJ612" s="180"/>
      <c r="AK612" s="180"/>
      <c r="AL612" s="180"/>
      <c r="AM612" s="180"/>
      <c r="AN612" s="180"/>
      <c r="AO612" s="180"/>
      <c r="AP612" s="180"/>
      <c r="AQ612" s="180"/>
      <c r="AR612" s="180"/>
      <c r="AS612" s="180"/>
      <c r="AT612" s="180"/>
      <c r="AU612" s="180"/>
      <c r="AV612" s="180"/>
      <c r="AW612" s="180"/>
      <c r="AX612" s="180"/>
      <c r="AY612" s="180"/>
      <c r="AZ612" s="180"/>
      <c r="BA612" s="180"/>
      <c r="BB612" s="180"/>
      <c r="BC612" s="180"/>
      <c r="BD612" s="180"/>
      <c r="BE612" s="180"/>
      <c r="BF612" s="180"/>
      <c r="BG612" s="180"/>
      <c r="BH612" s="180"/>
      <c r="BI612" s="180"/>
      <c r="BJ612" s="180"/>
      <c r="BK612" s="180"/>
      <c r="BL612" s="180"/>
      <c r="BM612" s="180"/>
      <c r="BN612" s="180"/>
      <c r="BO612" s="180"/>
      <c r="BP612" s="180"/>
      <c r="BQ612" s="180"/>
      <c r="BR612" s="180"/>
      <c r="BS612" s="180"/>
      <c r="BT612" s="180"/>
      <c r="BU612" s="180"/>
      <c r="BV612" s="180"/>
      <c r="BW612" s="180"/>
      <c r="BX612" s="180"/>
      <c r="BY612" s="180"/>
      <c r="BZ612" s="180"/>
      <c r="CA612" s="180"/>
      <c r="CB612" s="180"/>
      <c r="CC612" s="180"/>
      <c r="CD612" s="180"/>
      <c r="CE612" s="180"/>
      <c r="CF612" s="180"/>
      <c r="CG612" s="180"/>
    </row>
    <row r="613" spans="2:85" s="28" customFormat="1" x14ac:dyDescent="0.35">
      <c r="B613" s="8"/>
      <c r="C613" s="8"/>
      <c r="D613" s="8"/>
      <c r="E613" s="8"/>
      <c r="F613" s="8"/>
      <c r="G613" s="8"/>
      <c r="H613" s="8"/>
      <c r="I613" s="8"/>
      <c r="J613" s="8"/>
      <c r="K613" s="8"/>
      <c r="L613" s="8"/>
      <c r="M613" s="8"/>
      <c r="N613" s="8"/>
      <c r="O613" s="8"/>
      <c r="P613" s="8"/>
      <c r="Q613" s="8"/>
      <c r="R613" s="8"/>
      <c r="S613" s="8"/>
      <c r="T613" s="8"/>
      <c r="U613" s="8"/>
      <c r="V613" s="8"/>
      <c r="W613" s="8"/>
      <c r="AB613" s="180"/>
      <c r="AC613" s="180"/>
      <c r="AD613" s="180"/>
      <c r="AE613" s="180"/>
      <c r="AF613" s="180"/>
      <c r="AG613" s="180"/>
      <c r="AH613" s="180"/>
      <c r="AI613" s="180"/>
      <c r="AJ613" s="180"/>
      <c r="AK613" s="180"/>
      <c r="AL613" s="180"/>
      <c r="AM613" s="180"/>
      <c r="AN613" s="180"/>
      <c r="AO613" s="180"/>
      <c r="AP613" s="180"/>
      <c r="AQ613" s="180"/>
      <c r="AR613" s="180"/>
      <c r="AS613" s="180"/>
      <c r="AT613" s="180"/>
      <c r="AU613" s="180"/>
      <c r="AV613" s="180"/>
      <c r="AW613" s="180"/>
      <c r="AX613" s="180"/>
      <c r="AY613" s="180"/>
      <c r="AZ613" s="180"/>
      <c r="BA613" s="180"/>
      <c r="BB613" s="180"/>
      <c r="BC613" s="180"/>
      <c r="BD613" s="180"/>
      <c r="BE613" s="180"/>
      <c r="BF613" s="180"/>
      <c r="BG613" s="180"/>
      <c r="BH613" s="180"/>
      <c r="BI613" s="180"/>
      <c r="BJ613" s="180"/>
      <c r="BK613" s="180"/>
      <c r="BL613" s="180"/>
      <c r="BM613" s="180"/>
      <c r="BN613" s="180"/>
      <c r="BO613" s="180"/>
      <c r="BP613" s="180"/>
      <c r="BQ613" s="180"/>
      <c r="BR613" s="180"/>
      <c r="BS613" s="180"/>
      <c r="BT613" s="180"/>
      <c r="BU613" s="180"/>
      <c r="BV613" s="180"/>
      <c r="BW613" s="180"/>
      <c r="BX613" s="180"/>
      <c r="BY613" s="180"/>
      <c r="BZ613" s="180"/>
      <c r="CA613" s="180"/>
      <c r="CB613" s="180"/>
      <c r="CC613" s="180"/>
      <c r="CD613" s="180"/>
      <c r="CE613" s="180"/>
      <c r="CF613" s="180"/>
      <c r="CG613" s="180"/>
    </row>
    <row r="614" spans="2:85" s="28" customFormat="1" x14ac:dyDescent="0.35">
      <c r="B614" s="8"/>
      <c r="C614" s="8"/>
      <c r="D614" s="8"/>
      <c r="E614" s="8"/>
      <c r="F614" s="8"/>
      <c r="G614" s="8"/>
      <c r="H614" s="8"/>
      <c r="I614" s="8"/>
      <c r="J614" s="8"/>
      <c r="K614" s="8"/>
      <c r="L614" s="8"/>
      <c r="M614" s="8"/>
      <c r="N614" s="8"/>
      <c r="O614" s="8"/>
      <c r="P614" s="8"/>
      <c r="Q614" s="8"/>
      <c r="R614" s="8"/>
      <c r="S614" s="8"/>
      <c r="T614" s="8"/>
      <c r="U614" s="8"/>
      <c r="V614" s="8"/>
      <c r="W614" s="8"/>
      <c r="AB614" s="180"/>
      <c r="AC614" s="180"/>
      <c r="AD614" s="180"/>
      <c r="AE614" s="180"/>
      <c r="AF614" s="180"/>
      <c r="AG614" s="180"/>
      <c r="AH614" s="180"/>
      <c r="AI614" s="180"/>
      <c r="AJ614" s="180"/>
      <c r="AK614" s="180"/>
      <c r="AL614" s="180"/>
      <c r="AM614" s="180"/>
      <c r="AN614" s="180"/>
      <c r="AO614" s="180"/>
      <c r="AP614" s="180"/>
      <c r="AQ614" s="180"/>
      <c r="AR614" s="180"/>
      <c r="AS614" s="180"/>
      <c r="AT614" s="180"/>
      <c r="AU614" s="180"/>
      <c r="AV614" s="180"/>
      <c r="AW614" s="180"/>
      <c r="AX614" s="180"/>
      <c r="AY614" s="180"/>
      <c r="AZ614" s="180"/>
      <c r="BA614" s="180"/>
      <c r="BB614" s="180"/>
      <c r="BC614" s="180"/>
      <c r="BD614" s="180"/>
      <c r="BE614" s="180"/>
      <c r="BF614" s="180"/>
      <c r="BG614" s="180"/>
      <c r="BH614" s="180"/>
      <c r="BI614" s="180"/>
      <c r="BJ614" s="180"/>
      <c r="BK614" s="180"/>
      <c r="BL614" s="180"/>
      <c r="BM614" s="180"/>
      <c r="BN614" s="180"/>
      <c r="BO614" s="180"/>
      <c r="BP614" s="180"/>
      <c r="BQ614" s="180"/>
      <c r="BR614" s="180"/>
      <c r="BS614" s="180"/>
      <c r="BT614" s="180"/>
      <c r="BU614" s="180"/>
      <c r="BV614" s="180"/>
      <c r="BW614" s="180"/>
      <c r="BX614" s="180"/>
      <c r="BY614" s="180"/>
      <c r="BZ614" s="180"/>
      <c r="CA614" s="180"/>
      <c r="CB614" s="180"/>
      <c r="CC614" s="180"/>
      <c r="CD614" s="180"/>
      <c r="CE614" s="180"/>
      <c r="CF614" s="180"/>
      <c r="CG614" s="180"/>
    </row>
    <row r="615" spans="2:85" s="28" customFormat="1" x14ac:dyDescent="0.35">
      <c r="B615" s="8"/>
      <c r="C615" s="8"/>
      <c r="D615" s="8"/>
      <c r="E615" s="8"/>
      <c r="F615" s="8"/>
      <c r="G615" s="8"/>
      <c r="H615" s="8"/>
      <c r="I615" s="8"/>
      <c r="J615" s="8"/>
      <c r="K615" s="8"/>
      <c r="L615" s="8"/>
      <c r="M615" s="8"/>
      <c r="N615" s="8"/>
      <c r="O615" s="8"/>
      <c r="P615" s="8"/>
      <c r="Q615" s="8"/>
      <c r="R615" s="8"/>
      <c r="S615" s="8"/>
      <c r="T615" s="8"/>
      <c r="U615" s="8"/>
      <c r="V615" s="8"/>
      <c r="W615" s="8"/>
      <c r="AB615" s="180"/>
      <c r="AC615" s="180"/>
      <c r="AD615" s="180"/>
      <c r="AE615" s="180"/>
      <c r="AF615" s="180"/>
      <c r="AG615" s="180"/>
      <c r="AH615" s="180"/>
      <c r="AI615" s="180"/>
      <c r="AJ615" s="180"/>
      <c r="AK615" s="180"/>
      <c r="AL615" s="180"/>
      <c r="AM615" s="180"/>
      <c r="AN615" s="180"/>
      <c r="AO615" s="180"/>
      <c r="AP615" s="180"/>
      <c r="AQ615" s="180"/>
      <c r="AR615" s="180"/>
      <c r="AS615" s="180"/>
      <c r="AT615" s="180"/>
      <c r="AU615" s="180"/>
      <c r="AV615" s="180"/>
      <c r="AW615" s="180"/>
      <c r="AX615" s="180"/>
      <c r="AY615" s="180"/>
      <c r="AZ615" s="180"/>
      <c r="BA615" s="180"/>
      <c r="BB615" s="180"/>
      <c r="BC615" s="180"/>
      <c r="BD615" s="180"/>
      <c r="BE615" s="180"/>
      <c r="BF615" s="180"/>
      <c r="BG615" s="180"/>
      <c r="BH615" s="180"/>
      <c r="BI615" s="180"/>
      <c r="BJ615" s="180"/>
      <c r="BK615" s="180"/>
      <c r="BL615" s="180"/>
      <c r="BM615" s="180"/>
      <c r="BN615" s="180"/>
      <c r="BO615" s="180"/>
      <c r="BP615" s="180"/>
      <c r="BQ615" s="180"/>
      <c r="BR615" s="180"/>
      <c r="BS615" s="180"/>
      <c r="BT615" s="180"/>
      <c r="BU615" s="180"/>
      <c r="BV615" s="180"/>
      <c r="BW615" s="180"/>
      <c r="BX615" s="180"/>
      <c r="BY615" s="180"/>
      <c r="BZ615" s="180"/>
      <c r="CA615" s="180"/>
      <c r="CB615" s="180"/>
      <c r="CC615" s="180"/>
      <c r="CD615" s="180"/>
      <c r="CE615" s="180"/>
      <c r="CF615" s="180"/>
      <c r="CG615" s="180"/>
    </row>
    <row r="616" spans="2:85" s="28" customFormat="1" x14ac:dyDescent="0.35">
      <c r="B616" s="8"/>
      <c r="C616" s="8"/>
      <c r="D616" s="8"/>
      <c r="E616" s="8"/>
      <c r="F616" s="8"/>
      <c r="G616" s="8"/>
      <c r="H616" s="8"/>
      <c r="I616" s="8"/>
      <c r="J616" s="8"/>
      <c r="K616" s="8"/>
      <c r="L616" s="8"/>
      <c r="M616" s="8"/>
      <c r="N616" s="8"/>
      <c r="O616" s="8"/>
      <c r="P616" s="8"/>
      <c r="Q616" s="8"/>
      <c r="R616" s="8"/>
      <c r="S616" s="8"/>
      <c r="T616" s="8"/>
      <c r="U616" s="8"/>
      <c r="V616" s="8"/>
      <c r="W616" s="8"/>
      <c r="AB616" s="180"/>
      <c r="AC616" s="180"/>
      <c r="AD616" s="180"/>
      <c r="AE616" s="180"/>
      <c r="AF616" s="180"/>
      <c r="AG616" s="180"/>
      <c r="AH616" s="180"/>
      <c r="AI616" s="180"/>
      <c r="AJ616" s="180"/>
      <c r="AK616" s="180"/>
      <c r="AL616" s="180"/>
      <c r="AM616" s="180"/>
      <c r="AN616" s="180"/>
      <c r="AO616" s="180"/>
      <c r="AP616" s="180"/>
      <c r="AQ616" s="180"/>
      <c r="AR616" s="180"/>
      <c r="AS616" s="180"/>
      <c r="AT616" s="180"/>
      <c r="AU616" s="180"/>
      <c r="AV616" s="180"/>
      <c r="AW616" s="180"/>
      <c r="AX616" s="180"/>
      <c r="AY616" s="180"/>
      <c r="AZ616" s="180"/>
      <c r="BA616" s="180"/>
      <c r="BB616" s="180"/>
      <c r="BC616" s="180"/>
      <c r="BD616" s="180"/>
      <c r="BE616" s="180"/>
      <c r="BF616" s="180"/>
      <c r="BG616" s="180"/>
      <c r="BH616" s="180"/>
      <c r="BI616" s="180"/>
      <c r="BJ616" s="180"/>
      <c r="BK616" s="180"/>
      <c r="BL616" s="180"/>
      <c r="BM616" s="180"/>
      <c r="BN616" s="180"/>
      <c r="BO616" s="180"/>
      <c r="BP616" s="180"/>
      <c r="BQ616" s="180"/>
      <c r="BR616" s="180"/>
      <c r="BS616" s="180"/>
      <c r="BT616" s="180"/>
      <c r="BU616" s="180"/>
      <c r="BV616" s="180"/>
      <c r="BW616" s="180"/>
      <c r="BX616" s="180"/>
      <c r="BY616" s="180"/>
      <c r="BZ616" s="180"/>
      <c r="CA616" s="180"/>
      <c r="CB616" s="180"/>
      <c r="CC616" s="180"/>
      <c r="CD616" s="180"/>
      <c r="CE616" s="180"/>
      <c r="CF616" s="180"/>
      <c r="CG616" s="180"/>
    </row>
    <row r="617" spans="2:85" s="28" customFormat="1" x14ac:dyDescent="0.35">
      <c r="B617" s="8"/>
      <c r="C617" s="8"/>
      <c r="D617" s="8"/>
      <c r="E617" s="8"/>
      <c r="F617" s="8"/>
      <c r="G617" s="8"/>
      <c r="H617" s="8"/>
      <c r="I617" s="8"/>
      <c r="J617" s="8"/>
      <c r="K617" s="8"/>
      <c r="L617" s="8"/>
      <c r="M617" s="8"/>
      <c r="N617" s="8"/>
      <c r="O617" s="8"/>
      <c r="P617" s="8"/>
      <c r="Q617" s="8"/>
      <c r="R617" s="8"/>
      <c r="S617" s="8"/>
      <c r="T617" s="8"/>
      <c r="U617" s="8"/>
      <c r="V617" s="8"/>
      <c r="W617" s="8"/>
      <c r="AB617" s="180"/>
      <c r="AC617" s="180"/>
      <c r="AD617" s="180"/>
      <c r="AE617" s="180"/>
      <c r="AF617" s="180"/>
      <c r="AG617" s="180"/>
      <c r="AH617" s="180"/>
      <c r="AI617" s="180"/>
      <c r="AJ617" s="180"/>
      <c r="AK617" s="180"/>
      <c r="AL617" s="180"/>
      <c r="AM617" s="180"/>
      <c r="AN617" s="180"/>
      <c r="AO617" s="180"/>
      <c r="AP617" s="180"/>
      <c r="AQ617" s="180"/>
      <c r="AR617" s="180"/>
      <c r="AS617" s="180"/>
      <c r="AT617" s="180"/>
      <c r="AU617" s="180"/>
      <c r="AV617" s="180"/>
      <c r="AW617" s="180"/>
      <c r="AX617" s="180"/>
      <c r="AY617" s="180"/>
      <c r="AZ617" s="180"/>
      <c r="BA617" s="180"/>
      <c r="BB617" s="180"/>
      <c r="BC617" s="180"/>
      <c r="BD617" s="180"/>
      <c r="BE617" s="180"/>
      <c r="BF617" s="180"/>
      <c r="BG617" s="180"/>
      <c r="BH617" s="180"/>
      <c r="BI617" s="180"/>
      <c r="BJ617" s="180"/>
      <c r="BK617" s="180"/>
      <c r="BL617" s="180"/>
      <c r="BM617" s="180"/>
      <c r="BN617" s="180"/>
      <c r="BO617" s="180"/>
      <c r="BP617" s="180"/>
      <c r="BQ617" s="180"/>
      <c r="BR617" s="180"/>
      <c r="BS617" s="180"/>
      <c r="BT617" s="180"/>
      <c r="BU617" s="180"/>
      <c r="BV617" s="180"/>
      <c r="BW617" s="180"/>
      <c r="BX617" s="180"/>
      <c r="BY617" s="180"/>
      <c r="BZ617" s="180"/>
      <c r="CA617" s="180"/>
      <c r="CB617" s="180"/>
      <c r="CC617" s="180"/>
      <c r="CD617" s="180"/>
      <c r="CE617" s="180"/>
      <c r="CF617" s="180"/>
      <c r="CG617" s="180"/>
    </row>
    <row r="618" spans="2:85" s="28" customFormat="1" x14ac:dyDescent="0.35">
      <c r="B618" s="8"/>
      <c r="C618" s="8"/>
      <c r="D618" s="8"/>
      <c r="E618" s="8"/>
      <c r="F618" s="8"/>
      <c r="G618" s="8"/>
      <c r="H618" s="8"/>
      <c r="I618" s="8"/>
      <c r="J618" s="8"/>
      <c r="K618" s="8"/>
      <c r="L618" s="8"/>
      <c r="M618" s="8"/>
      <c r="N618" s="8"/>
      <c r="O618" s="8"/>
      <c r="P618" s="8"/>
      <c r="Q618" s="8"/>
      <c r="R618" s="8"/>
      <c r="S618" s="8"/>
      <c r="T618" s="8"/>
      <c r="U618" s="8"/>
      <c r="V618" s="8"/>
      <c r="W618" s="8"/>
      <c r="AB618" s="180"/>
      <c r="AC618" s="180"/>
      <c r="AD618" s="180"/>
      <c r="AE618" s="180"/>
      <c r="AF618" s="180"/>
      <c r="AG618" s="180"/>
      <c r="AH618" s="180"/>
      <c r="AI618" s="180"/>
      <c r="AJ618" s="180"/>
      <c r="AK618" s="180"/>
      <c r="AL618" s="180"/>
      <c r="AM618" s="180"/>
      <c r="AN618" s="180"/>
      <c r="AO618" s="180"/>
      <c r="AP618" s="180"/>
      <c r="AQ618" s="180"/>
      <c r="AR618" s="180"/>
      <c r="AS618" s="180"/>
      <c r="AT618" s="180"/>
      <c r="AU618" s="180"/>
      <c r="AV618" s="180"/>
      <c r="AW618" s="180"/>
      <c r="AX618" s="180"/>
      <c r="AY618" s="180"/>
      <c r="AZ618" s="180"/>
      <c r="BA618" s="180"/>
      <c r="BB618" s="180"/>
      <c r="BC618" s="180"/>
      <c r="BD618" s="180"/>
      <c r="BE618" s="180"/>
      <c r="BF618" s="180"/>
      <c r="BG618" s="180"/>
      <c r="BH618" s="180"/>
      <c r="BI618" s="180"/>
      <c r="BJ618" s="180"/>
      <c r="BK618" s="180"/>
      <c r="BL618" s="180"/>
      <c r="BM618" s="180"/>
      <c r="BN618" s="180"/>
      <c r="BO618" s="180"/>
      <c r="BP618" s="180"/>
      <c r="BQ618" s="180"/>
      <c r="BR618" s="180"/>
      <c r="BS618" s="180"/>
      <c r="BT618" s="180"/>
      <c r="BU618" s="180"/>
      <c r="BV618" s="180"/>
      <c r="BW618" s="180"/>
      <c r="BX618" s="180"/>
      <c r="BY618" s="180"/>
      <c r="BZ618" s="180"/>
      <c r="CA618" s="180"/>
      <c r="CB618" s="180"/>
      <c r="CC618" s="180"/>
      <c r="CD618" s="180"/>
      <c r="CE618" s="180"/>
      <c r="CF618" s="180"/>
      <c r="CG618" s="180"/>
    </row>
    <row r="619" spans="2:85" s="28" customFormat="1" x14ac:dyDescent="0.35">
      <c r="B619" s="8"/>
      <c r="C619" s="8"/>
      <c r="D619" s="8"/>
      <c r="E619" s="8"/>
      <c r="F619" s="8"/>
      <c r="G619" s="8"/>
      <c r="H619" s="8"/>
      <c r="I619" s="8"/>
      <c r="J619" s="8"/>
      <c r="K619" s="8"/>
      <c r="L619" s="8"/>
      <c r="M619" s="8"/>
      <c r="N619" s="8"/>
      <c r="O619" s="8"/>
      <c r="P619" s="8"/>
      <c r="Q619" s="8"/>
      <c r="R619" s="8"/>
      <c r="S619" s="8"/>
      <c r="T619" s="8"/>
      <c r="U619" s="8"/>
      <c r="V619" s="8"/>
      <c r="W619" s="8"/>
      <c r="AB619" s="180"/>
      <c r="AC619" s="180"/>
      <c r="AD619" s="180"/>
      <c r="AE619" s="180"/>
      <c r="AF619" s="180"/>
      <c r="AG619" s="180"/>
      <c r="AH619" s="180"/>
      <c r="AI619" s="180"/>
      <c r="AJ619" s="180"/>
      <c r="AK619" s="180"/>
      <c r="AL619" s="180"/>
      <c r="AM619" s="180"/>
      <c r="AN619" s="180"/>
      <c r="AO619" s="180"/>
      <c r="AP619" s="180"/>
      <c r="AQ619" s="180"/>
      <c r="AR619" s="180"/>
      <c r="AS619" s="180"/>
      <c r="AT619" s="180"/>
      <c r="AU619" s="180"/>
      <c r="AV619" s="180"/>
      <c r="AW619" s="180"/>
      <c r="AX619" s="180"/>
      <c r="AY619" s="180"/>
      <c r="AZ619" s="180"/>
      <c r="BA619" s="180"/>
      <c r="BB619" s="180"/>
      <c r="BC619" s="180"/>
      <c r="BD619" s="180"/>
      <c r="BE619" s="180"/>
      <c r="BF619" s="180"/>
      <c r="BG619" s="180"/>
      <c r="BH619" s="180"/>
      <c r="BI619" s="180"/>
      <c r="BJ619" s="180"/>
      <c r="BK619" s="180"/>
      <c r="BL619" s="180"/>
      <c r="BM619" s="180"/>
      <c r="BN619" s="180"/>
      <c r="BO619" s="180"/>
      <c r="BP619" s="180"/>
      <c r="BQ619" s="180"/>
      <c r="BR619" s="180"/>
      <c r="BS619" s="180"/>
      <c r="BT619" s="180"/>
      <c r="BU619" s="180"/>
      <c r="BV619" s="180"/>
      <c r="BW619" s="180"/>
      <c r="BX619" s="180"/>
      <c r="BY619" s="180"/>
      <c r="BZ619" s="180"/>
      <c r="CA619" s="180"/>
      <c r="CB619" s="180"/>
      <c r="CC619" s="180"/>
      <c r="CD619" s="180"/>
      <c r="CE619" s="180"/>
      <c r="CF619" s="180"/>
      <c r="CG619" s="180"/>
    </row>
    <row r="620" spans="2:85" s="28" customFormat="1" x14ac:dyDescent="0.35">
      <c r="B620" s="8"/>
      <c r="C620" s="8"/>
      <c r="D620" s="8"/>
      <c r="E620" s="8"/>
      <c r="F620" s="8"/>
      <c r="G620" s="8"/>
      <c r="H620" s="8"/>
      <c r="I620" s="8"/>
      <c r="J620" s="8"/>
      <c r="K620" s="8"/>
      <c r="L620" s="8"/>
      <c r="M620" s="8"/>
      <c r="N620" s="8"/>
      <c r="O620" s="8"/>
      <c r="P620" s="8"/>
      <c r="Q620" s="8"/>
      <c r="R620" s="8"/>
      <c r="S620" s="8"/>
      <c r="T620" s="8"/>
      <c r="U620" s="8"/>
      <c r="V620" s="8"/>
      <c r="W620" s="8"/>
      <c r="AB620" s="180"/>
      <c r="AC620" s="180"/>
      <c r="AD620" s="180"/>
      <c r="AE620" s="180"/>
      <c r="AF620" s="180"/>
      <c r="AG620" s="180"/>
      <c r="AH620" s="180"/>
      <c r="AI620" s="180"/>
      <c r="AJ620" s="180"/>
      <c r="AK620" s="180"/>
      <c r="AL620" s="180"/>
      <c r="AM620" s="180"/>
      <c r="AN620" s="180"/>
      <c r="AO620" s="180"/>
      <c r="AP620" s="180"/>
      <c r="AQ620" s="180"/>
      <c r="AR620" s="180"/>
      <c r="AS620" s="180"/>
      <c r="AT620" s="180"/>
      <c r="AU620" s="180"/>
      <c r="AV620" s="180"/>
      <c r="AW620" s="180"/>
      <c r="AX620" s="180"/>
      <c r="AY620" s="180"/>
      <c r="AZ620" s="180"/>
      <c r="BA620" s="180"/>
      <c r="BB620" s="180"/>
      <c r="BC620" s="180"/>
      <c r="BD620" s="180"/>
      <c r="BE620" s="180"/>
      <c r="BF620" s="180"/>
      <c r="BG620" s="180"/>
      <c r="BH620" s="180"/>
      <c r="BI620" s="180"/>
      <c r="BJ620" s="180"/>
      <c r="BK620" s="180"/>
      <c r="BL620" s="180"/>
      <c r="BM620" s="180"/>
      <c r="BN620" s="180"/>
      <c r="BO620" s="180"/>
      <c r="BP620" s="180"/>
      <c r="BQ620" s="180"/>
      <c r="BR620" s="180"/>
      <c r="BS620" s="180"/>
      <c r="BT620" s="180"/>
      <c r="BU620" s="180"/>
      <c r="BV620" s="180"/>
      <c r="BW620" s="180"/>
      <c r="BX620" s="180"/>
      <c r="BY620" s="180"/>
      <c r="BZ620" s="180"/>
      <c r="CA620" s="180"/>
      <c r="CB620" s="180"/>
      <c r="CC620" s="180"/>
      <c r="CD620" s="180"/>
      <c r="CE620" s="180"/>
      <c r="CF620" s="180"/>
      <c r="CG620" s="180"/>
    </row>
    <row r="621" spans="2:85" s="28" customFormat="1" x14ac:dyDescent="0.35">
      <c r="B621" s="8"/>
      <c r="C621" s="8"/>
      <c r="D621" s="8"/>
      <c r="E621" s="8"/>
      <c r="F621" s="8"/>
      <c r="G621" s="8"/>
      <c r="H621" s="8"/>
      <c r="I621" s="8"/>
      <c r="J621" s="8"/>
      <c r="K621" s="8"/>
      <c r="L621" s="8"/>
      <c r="M621" s="8"/>
      <c r="N621" s="8"/>
      <c r="O621" s="8"/>
      <c r="P621" s="8"/>
      <c r="Q621" s="8"/>
      <c r="R621" s="8"/>
      <c r="S621" s="8"/>
      <c r="T621" s="8"/>
      <c r="U621" s="8"/>
      <c r="V621" s="8"/>
      <c r="W621" s="8"/>
      <c r="AB621" s="180"/>
      <c r="AC621" s="180"/>
      <c r="AD621" s="180"/>
      <c r="AE621" s="180"/>
      <c r="AF621" s="180"/>
      <c r="AG621" s="180"/>
      <c r="AH621" s="180"/>
      <c r="AI621" s="180"/>
      <c r="AJ621" s="180"/>
      <c r="AK621" s="180"/>
      <c r="AL621" s="180"/>
      <c r="AM621" s="180"/>
      <c r="AN621" s="180"/>
      <c r="AO621" s="180"/>
      <c r="AP621" s="180"/>
      <c r="AQ621" s="180"/>
      <c r="AR621" s="180"/>
      <c r="AS621" s="180"/>
      <c r="AT621" s="180"/>
      <c r="AU621" s="180"/>
      <c r="AV621" s="180"/>
      <c r="AW621" s="180"/>
      <c r="AX621" s="180"/>
      <c r="AY621" s="180"/>
      <c r="AZ621" s="180"/>
      <c r="BA621" s="180"/>
      <c r="BB621" s="180"/>
      <c r="BC621" s="180"/>
      <c r="BD621" s="180"/>
      <c r="BE621" s="180"/>
      <c r="BF621" s="180"/>
      <c r="BG621" s="180"/>
      <c r="BH621" s="180"/>
      <c r="BI621" s="180"/>
      <c r="BJ621" s="180"/>
      <c r="BK621" s="180"/>
      <c r="BL621" s="180"/>
      <c r="BM621" s="180"/>
      <c r="BN621" s="180"/>
      <c r="BO621" s="180"/>
      <c r="BP621" s="180"/>
      <c r="BQ621" s="180"/>
      <c r="BR621" s="180"/>
      <c r="BS621" s="180"/>
      <c r="BT621" s="180"/>
      <c r="BU621" s="180"/>
      <c r="BV621" s="180"/>
      <c r="BW621" s="180"/>
      <c r="BX621" s="180"/>
      <c r="BY621" s="180"/>
      <c r="BZ621" s="180"/>
      <c r="CA621" s="180"/>
      <c r="CB621" s="180"/>
      <c r="CC621" s="180"/>
      <c r="CD621" s="180"/>
      <c r="CE621" s="180"/>
      <c r="CF621" s="180"/>
      <c r="CG621" s="180"/>
    </row>
    <row r="622" spans="2:85" s="28" customFormat="1" x14ac:dyDescent="0.35">
      <c r="B622" s="8"/>
      <c r="C622" s="8"/>
      <c r="D622" s="8"/>
      <c r="E622" s="8"/>
      <c r="F622" s="8"/>
      <c r="G622" s="8"/>
      <c r="H622" s="8"/>
      <c r="I622" s="8"/>
      <c r="J622" s="8"/>
      <c r="K622" s="8"/>
      <c r="L622" s="8"/>
      <c r="M622" s="8"/>
      <c r="N622" s="8"/>
      <c r="O622" s="8"/>
      <c r="P622" s="8"/>
      <c r="Q622" s="8"/>
      <c r="R622" s="8"/>
      <c r="S622" s="8"/>
      <c r="T622" s="8"/>
      <c r="U622" s="8"/>
      <c r="V622" s="8"/>
      <c r="W622" s="8"/>
      <c r="AB622" s="180"/>
      <c r="AC622" s="180"/>
      <c r="AD622" s="180"/>
      <c r="AE622" s="180"/>
      <c r="AF622" s="180"/>
      <c r="AG622" s="180"/>
      <c r="AH622" s="180"/>
      <c r="AI622" s="180"/>
      <c r="AJ622" s="180"/>
      <c r="AK622" s="180"/>
      <c r="AL622" s="180"/>
      <c r="AM622" s="180"/>
      <c r="AN622" s="180"/>
      <c r="AO622" s="180"/>
      <c r="AP622" s="180"/>
      <c r="AQ622" s="180"/>
      <c r="AR622" s="180"/>
      <c r="AS622" s="180"/>
      <c r="AT622" s="180"/>
      <c r="AU622" s="180"/>
      <c r="AV622" s="180"/>
      <c r="AW622" s="180"/>
      <c r="AX622" s="180"/>
      <c r="AY622" s="180"/>
      <c r="AZ622" s="180"/>
      <c r="BA622" s="180"/>
      <c r="BB622" s="180"/>
      <c r="BC622" s="180"/>
      <c r="BD622" s="180"/>
      <c r="BE622" s="180"/>
      <c r="BF622" s="180"/>
      <c r="BG622" s="180"/>
      <c r="BH622" s="180"/>
      <c r="BI622" s="180"/>
      <c r="BJ622" s="180"/>
      <c r="BK622" s="180"/>
      <c r="BL622" s="180"/>
      <c r="BM622" s="180"/>
      <c r="BN622" s="180"/>
      <c r="BO622" s="180"/>
      <c r="BP622" s="180"/>
      <c r="BQ622" s="180"/>
      <c r="BR622" s="180"/>
      <c r="BS622" s="180"/>
      <c r="BT622" s="180"/>
      <c r="BU622" s="180"/>
      <c r="BV622" s="180"/>
      <c r="BW622" s="180"/>
      <c r="BX622" s="180"/>
      <c r="BY622" s="180"/>
      <c r="BZ622" s="180"/>
      <c r="CA622" s="180"/>
      <c r="CB622" s="180"/>
      <c r="CC622" s="180"/>
      <c r="CD622" s="180"/>
      <c r="CE622" s="180"/>
      <c r="CF622" s="180"/>
      <c r="CG622" s="180"/>
    </row>
    <row r="623" spans="2:85" s="28" customFormat="1" x14ac:dyDescent="0.35">
      <c r="B623" s="8"/>
      <c r="C623" s="8"/>
      <c r="D623" s="8"/>
      <c r="E623" s="8"/>
      <c r="F623" s="8"/>
      <c r="G623" s="8"/>
      <c r="H623" s="8"/>
      <c r="I623" s="8"/>
      <c r="J623" s="8"/>
      <c r="K623" s="8"/>
      <c r="L623" s="8"/>
      <c r="M623" s="8"/>
      <c r="N623" s="8"/>
      <c r="O623" s="8"/>
      <c r="P623" s="8"/>
      <c r="Q623" s="8"/>
      <c r="R623" s="8"/>
      <c r="S623" s="8"/>
      <c r="T623" s="8"/>
      <c r="U623" s="8"/>
      <c r="V623" s="8"/>
      <c r="W623" s="8"/>
      <c r="AB623" s="180"/>
      <c r="AC623" s="180"/>
      <c r="AD623" s="180"/>
      <c r="AE623" s="180"/>
      <c r="AF623" s="180"/>
      <c r="AG623" s="180"/>
      <c r="AH623" s="180"/>
      <c r="AI623" s="180"/>
      <c r="AJ623" s="180"/>
      <c r="AK623" s="180"/>
      <c r="AL623" s="180"/>
      <c r="AM623" s="180"/>
      <c r="AN623" s="180"/>
      <c r="AO623" s="180"/>
      <c r="AP623" s="180"/>
      <c r="AQ623" s="180"/>
      <c r="AR623" s="180"/>
      <c r="AS623" s="180"/>
      <c r="AT623" s="180"/>
      <c r="AU623" s="180"/>
      <c r="AV623" s="180"/>
      <c r="AW623" s="180"/>
      <c r="AX623" s="180"/>
      <c r="AY623" s="180"/>
      <c r="AZ623" s="180"/>
      <c r="BA623" s="180"/>
      <c r="BB623" s="180"/>
      <c r="BC623" s="180"/>
      <c r="BD623" s="180"/>
      <c r="BE623" s="180"/>
      <c r="BF623" s="180"/>
      <c r="BG623" s="180"/>
      <c r="BH623" s="180"/>
      <c r="BI623" s="180"/>
      <c r="BJ623" s="180"/>
      <c r="BK623" s="180"/>
      <c r="BL623" s="180"/>
      <c r="BM623" s="180"/>
      <c r="BN623" s="180"/>
      <c r="BO623" s="180"/>
      <c r="BP623" s="180"/>
      <c r="BQ623" s="180"/>
      <c r="BR623" s="180"/>
      <c r="BS623" s="180"/>
      <c r="BT623" s="180"/>
      <c r="BU623" s="180"/>
      <c r="BV623" s="180"/>
      <c r="BW623" s="180"/>
      <c r="BX623" s="180"/>
      <c r="BY623" s="180"/>
      <c r="BZ623" s="180"/>
      <c r="CA623" s="180"/>
      <c r="CB623" s="180"/>
      <c r="CC623" s="180"/>
      <c r="CD623" s="180"/>
      <c r="CE623" s="180"/>
      <c r="CF623" s="180"/>
      <c r="CG623" s="180"/>
    </row>
    <row r="624" spans="2:85" s="28" customFormat="1" x14ac:dyDescent="0.35">
      <c r="B624" s="8"/>
      <c r="C624" s="8"/>
      <c r="D624" s="8"/>
      <c r="E624" s="8"/>
      <c r="F624" s="8"/>
      <c r="G624" s="8"/>
      <c r="H624" s="8"/>
      <c r="I624" s="8"/>
      <c r="J624" s="8"/>
      <c r="K624" s="8"/>
      <c r="L624" s="8"/>
      <c r="M624" s="8"/>
      <c r="N624" s="8"/>
      <c r="O624" s="8"/>
      <c r="P624" s="8"/>
      <c r="Q624" s="8"/>
      <c r="R624" s="8"/>
      <c r="S624" s="8"/>
      <c r="T624" s="8"/>
      <c r="U624" s="8"/>
      <c r="V624" s="8"/>
      <c r="W624" s="8"/>
      <c r="AB624" s="180"/>
      <c r="AC624" s="180"/>
      <c r="AD624" s="180"/>
      <c r="AE624" s="180"/>
      <c r="AF624" s="180"/>
      <c r="AG624" s="180"/>
      <c r="AH624" s="180"/>
      <c r="AI624" s="180"/>
      <c r="AJ624" s="180"/>
      <c r="AK624" s="180"/>
      <c r="AL624" s="180"/>
      <c r="AM624" s="180"/>
      <c r="AN624" s="180"/>
      <c r="AO624" s="180"/>
      <c r="AP624" s="180"/>
      <c r="AQ624" s="180"/>
      <c r="AR624" s="180"/>
      <c r="AS624" s="180"/>
      <c r="AT624" s="180"/>
      <c r="AU624" s="180"/>
      <c r="AV624" s="180"/>
      <c r="AW624" s="180"/>
      <c r="AX624" s="180"/>
      <c r="AY624" s="180"/>
      <c r="AZ624" s="180"/>
      <c r="BA624" s="180"/>
      <c r="BB624" s="180"/>
      <c r="BC624" s="180"/>
      <c r="BD624" s="180"/>
      <c r="BE624" s="180"/>
      <c r="BF624" s="180"/>
      <c r="BG624" s="180"/>
      <c r="BH624" s="180"/>
      <c r="BI624" s="180"/>
      <c r="BJ624" s="180"/>
      <c r="BK624" s="180"/>
      <c r="BL624" s="180"/>
      <c r="BM624" s="180"/>
      <c r="BN624" s="180"/>
      <c r="BO624" s="180"/>
      <c r="BP624" s="180"/>
      <c r="BQ624" s="180"/>
      <c r="BR624" s="180"/>
      <c r="BS624" s="180"/>
      <c r="BT624" s="180"/>
      <c r="BU624" s="180"/>
      <c r="BV624" s="180"/>
      <c r="BW624" s="180"/>
      <c r="BX624" s="180"/>
      <c r="BY624" s="180"/>
      <c r="BZ624" s="180"/>
      <c r="CA624" s="180"/>
      <c r="CB624" s="180"/>
      <c r="CC624" s="180"/>
      <c r="CD624" s="180"/>
      <c r="CE624" s="180"/>
      <c r="CF624" s="180"/>
      <c r="CG624" s="180"/>
    </row>
    <row r="625" spans="2:85" s="28" customFormat="1" x14ac:dyDescent="0.35">
      <c r="B625" s="8"/>
      <c r="C625" s="8"/>
      <c r="D625" s="8"/>
      <c r="E625" s="8"/>
      <c r="F625" s="8"/>
      <c r="G625" s="8"/>
      <c r="H625" s="8"/>
      <c r="I625" s="8"/>
      <c r="J625" s="8"/>
      <c r="K625" s="8"/>
      <c r="L625" s="8"/>
      <c r="M625" s="8"/>
      <c r="N625" s="8"/>
      <c r="O625" s="8"/>
      <c r="P625" s="8"/>
      <c r="Q625" s="8"/>
      <c r="R625" s="8"/>
      <c r="S625" s="8"/>
      <c r="T625" s="8"/>
      <c r="U625" s="8"/>
      <c r="V625" s="8"/>
      <c r="W625" s="8"/>
      <c r="AB625" s="180"/>
      <c r="AC625" s="180"/>
      <c r="AD625" s="180"/>
      <c r="AE625" s="180"/>
      <c r="AF625" s="180"/>
      <c r="AG625" s="180"/>
      <c r="AH625" s="180"/>
      <c r="AI625" s="180"/>
      <c r="AJ625" s="180"/>
      <c r="AK625" s="180"/>
      <c r="AL625" s="180"/>
      <c r="AM625" s="180"/>
      <c r="AN625" s="180"/>
      <c r="AO625" s="180"/>
      <c r="AP625" s="180"/>
      <c r="AQ625" s="180"/>
      <c r="AR625" s="180"/>
      <c r="AS625" s="180"/>
      <c r="AT625" s="180"/>
      <c r="AU625" s="180"/>
      <c r="AV625" s="180"/>
      <c r="AW625" s="180"/>
      <c r="AX625" s="180"/>
      <c r="AY625" s="180"/>
      <c r="AZ625" s="180"/>
      <c r="BA625" s="180"/>
      <c r="BB625" s="180"/>
      <c r="BC625" s="180"/>
      <c r="BD625" s="180"/>
      <c r="BE625" s="180"/>
      <c r="BF625" s="180"/>
      <c r="BG625" s="180"/>
      <c r="BH625" s="180"/>
      <c r="BI625" s="180"/>
      <c r="BJ625" s="180"/>
      <c r="BK625" s="180"/>
      <c r="BL625" s="180"/>
      <c r="BM625" s="180"/>
      <c r="BN625" s="180"/>
      <c r="BO625" s="180"/>
      <c r="BP625" s="180"/>
      <c r="BQ625" s="180"/>
      <c r="BR625" s="180"/>
      <c r="BS625" s="180"/>
      <c r="BT625" s="180"/>
      <c r="BU625" s="180"/>
      <c r="BV625" s="180"/>
      <c r="BW625" s="180"/>
      <c r="BX625" s="180"/>
      <c r="BY625" s="180"/>
      <c r="BZ625" s="180"/>
      <c r="CA625" s="180"/>
      <c r="CB625" s="180"/>
      <c r="CC625" s="180"/>
      <c r="CD625" s="180"/>
      <c r="CE625" s="180"/>
      <c r="CF625" s="180"/>
      <c r="CG625" s="180"/>
    </row>
    <row r="626" spans="2:85" s="28" customFormat="1" x14ac:dyDescent="0.35">
      <c r="B626" s="8"/>
      <c r="C626" s="8"/>
      <c r="D626" s="8"/>
      <c r="E626" s="8"/>
      <c r="F626" s="8"/>
      <c r="G626" s="8"/>
      <c r="H626" s="8"/>
      <c r="I626" s="8"/>
      <c r="J626" s="8"/>
      <c r="K626" s="8"/>
      <c r="L626" s="8"/>
      <c r="M626" s="8"/>
      <c r="N626" s="8"/>
      <c r="O626" s="8"/>
      <c r="P626" s="8"/>
      <c r="Q626" s="8"/>
      <c r="R626" s="8"/>
      <c r="S626" s="8"/>
      <c r="T626" s="8"/>
      <c r="U626" s="8"/>
      <c r="V626" s="8"/>
      <c r="W626" s="8"/>
      <c r="AB626" s="180"/>
      <c r="AC626" s="180"/>
      <c r="AD626" s="180"/>
      <c r="AE626" s="180"/>
      <c r="AF626" s="180"/>
      <c r="AG626" s="180"/>
      <c r="AH626" s="180"/>
      <c r="AI626" s="180"/>
      <c r="AJ626" s="180"/>
      <c r="AK626" s="180"/>
      <c r="AL626" s="180"/>
      <c r="AM626" s="180"/>
      <c r="AN626" s="180"/>
      <c r="AO626" s="180"/>
      <c r="AP626" s="180"/>
      <c r="AQ626" s="180"/>
      <c r="AR626" s="180"/>
      <c r="AS626" s="180"/>
      <c r="AT626" s="180"/>
      <c r="AU626" s="180"/>
      <c r="AV626" s="180"/>
      <c r="AW626" s="180"/>
      <c r="AX626" s="180"/>
      <c r="AY626" s="180"/>
      <c r="AZ626" s="180"/>
      <c r="BA626" s="180"/>
      <c r="BB626" s="180"/>
      <c r="BC626" s="180"/>
      <c r="BD626" s="180"/>
      <c r="BE626" s="180"/>
      <c r="BF626" s="180"/>
      <c r="BG626" s="180"/>
      <c r="BH626" s="180"/>
      <c r="BI626" s="180"/>
      <c r="BJ626" s="180"/>
      <c r="BK626" s="180"/>
      <c r="BL626" s="180"/>
      <c r="BM626" s="180"/>
      <c r="BN626" s="180"/>
      <c r="BO626" s="180"/>
      <c r="BP626" s="180"/>
      <c r="BQ626" s="180"/>
      <c r="BR626" s="180"/>
      <c r="BS626" s="180"/>
      <c r="BT626" s="180"/>
      <c r="BU626" s="180"/>
      <c r="BV626" s="180"/>
      <c r="BW626" s="180"/>
      <c r="BX626" s="180"/>
      <c r="BY626" s="180"/>
      <c r="BZ626" s="180"/>
      <c r="CA626" s="180"/>
      <c r="CB626" s="180"/>
      <c r="CC626" s="180"/>
      <c r="CD626" s="180"/>
      <c r="CE626" s="180"/>
      <c r="CF626" s="180"/>
      <c r="CG626" s="180"/>
    </row>
    <row r="627" spans="2:85" s="28" customFormat="1" x14ac:dyDescent="0.35">
      <c r="B627" s="8"/>
      <c r="C627" s="8"/>
      <c r="D627" s="8"/>
      <c r="E627" s="8"/>
      <c r="F627" s="8"/>
      <c r="G627" s="8"/>
      <c r="H627" s="8"/>
      <c r="I627" s="8"/>
      <c r="J627" s="8"/>
      <c r="K627" s="8"/>
      <c r="L627" s="8"/>
      <c r="M627" s="8"/>
      <c r="N627" s="8"/>
      <c r="O627" s="8"/>
      <c r="P627" s="8"/>
      <c r="Q627" s="8"/>
      <c r="R627" s="8"/>
      <c r="S627" s="8"/>
      <c r="T627" s="8"/>
      <c r="U627" s="8"/>
      <c r="V627" s="8"/>
      <c r="W627" s="8"/>
      <c r="AB627" s="180"/>
      <c r="AC627" s="180"/>
      <c r="AD627" s="180"/>
      <c r="AE627" s="180"/>
      <c r="AF627" s="180"/>
      <c r="AG627" s="180"/>
      <c r="AH627" s="180"/>
      <c r="AI627" s="180"/>
      <c r="AJ627" s="180"/>
      <c r="AK627" s="180"/>
      <c r="AL627" s="180"/>
      <c r="AM627" s="180"/>
      <c r="AN627" s="180"/>
      <c r="AO627" s="180"/>
      <c r="AP627" s="180"/>
      <c r="AQ627" s="180"/>
      <c r="AR627" s="180"/>
      <c r="AS627" s="180"/>
      <c r="AT627" s="180"/>
      <c r="AU627" s="180"/>
      <c r="AV627" s="180"/>
      <c r="AW627" s="180"/>
      <c r="AX627" s="180"/>
      <c r="AY627" s="180"/>
      <c r="AZ627" s="180"/>
      <c r="BA627" s="180"/>
      <c r="BB627" s="180"/>
      <c r="BC627" s="180"/>
      <c r="BD627" s="180"/>
      <c r="BE627" s="180"/>
      <c r="BF627" s="180"/>
      <c r="BG627" s="180"/>
      <c r="BH627" s="180"/>
      <c r="BI627" s="180"/>
      <c r="BJ627" s="180"/>
      <c r="BK627" s="180"/>
      <c r="BL627" s="180"/>
      <c r="BM627" s="180"/>
      <c r="BN627" s="180"/>
      <c r="BO627" s="180"/>
      <c r="BP627" s="180"/>
      <c r="BQ627" s="180"/>
      <c r="BR627" s="180"/>
      <c r="BS627" s="180"/>
      <c r="BT627" s="180"/>
      <c r="BU627" s="180"/>
      <c r="BV627" s="180"/>
      <c r="BW627" s="180"/>
      <c r="BX627" s="180"/>
      <c r="BY627" s="180"/>
      <c r="BZ627" s="180"/>
      <c r="CA627" s="180"/>
      <c r="CB627" s="180"/>
      <c r="CC627" s="180"/>
      <c r="CD627" s="180"/>
      <c r="CE627" s="180"/>
      <c r="CF627" s="180"/>
      <c r="CG627" s="180"/>
    </row>
    <row r="628" spans="2:85" s="28" customFormat="1" x14ac:dyDescent="0.35">
      <c r="B628" s="8"/>
      <c r="C628" s="8"/>
      <c r="D628" s="8"/>
      <c r="E628" s="8"/>
      <c r="F628" s="8"/>
      <c r="G628" s="8"/>
      <c r="H628" s="8"/>
      <c r="I628" s="8"/>
      <c r="J628" s="8"/>
      <c r="K628" s="8"/>
      <c r="L628" s="8"/>
      <c r="M628" s="8"/>
      <c r="N628" s="8"/>
      <c r="O628" s="8"/>
      <c r="P628" s="8"/>
      <c r="Q628" s="8"/>
      <c r="R628" s="8"/>
      <c r="S628" s="8"/>
      <c r="T628" s="8"/>
      <c r="U628" s="8"/>
      <c r="V628" s="8"/>
      <c r="W628" s="8"/>
      <c r="AB628" s="180"/>
      <c r="AC628" s="180"/>
      <c r="AD628" s="180"/>
      <c r="AE628" s="180"/>
      <c r="AF628" s="180"/>
      <c r="AG628" s="180"/>
      <c r="AH628" s="180"/>
      <c r="AI628" s="180"/>
      <c r="AJ628" s="180"/>
      <c r="AK628" s="180"/>
      <c r="AL628" s="180"/>
      <c r="AM628" s="180"/>
      <c r="AN628" s="180"/>
      <c r="AO628" s="180"/>
      <c r="AP628" s="180"/>
      <c r="AQ628" s="180"/>
      <c r="AR628" s="180"/>
      <c r="AS628" s="180"/>
      <c r="AT628" s="180"/>
      <c r="AU628" s="180"/>
      <c r="AV628" s="180"/>
      <c r="AW628" s="180"/>
      <c r="AX628" s="180"/>
      <c r="AY628" s="180"/>
      <c r="AZ628" s="180"/>
      <c r="BA628" s="180"/>
      <c r="BB628" s="180"/>
      <c r="BC628" s="180"/>
      <c r="BD628" s="180"/>
      <c r="BE628" s="180"/>
      <c r="BF628" s="180"/>
      <c r="BG628" s="180"/>
      <c r="BH628" s="180"/>
      <c r="BI628" s="180"/>
      <c r="BJ628" s="180"/>
      <c r="BK628" s="180"/>
      <c r="BL628" s="180"/>
      <c r="BM628" s="180"/>
      <c r="BN628" s="180"/>
      <c r="BO628" s="180"/>
      <c r="BP628" s="180"/>
      <c r="BQ628" s="180"/>
      <c r="BR628" s="180"/>
      <c r="BS628" s="180"/>
      <c r="BT628" s="180"/>
      <c r="BU628" s="180"/>
      <c r="BV628" s="180"/>
      <c r="BW628" s="180"/>
      <c r="BX628" s="180"/>
      <c r="BY628" s="180"/>
      <c r="BZ628" s="180"/>
      <c r="CA628" s="180"/>
      <c r="CB628" s="180"/>
      <c r="CC628" s="180"/>
      <c r="CD628" s="180"/>
      <c r="CE628" s="180"/>
      <c r="CF628" s="180"/>
      <c r="CG628" s="180"/>
    </row>
    <row r="629" spans="2:85" s="28" customFormat="1" x14ac:dyDescent="0.35">
      <c r="B629" s="8"/>
      <c r="C629" s="8"/>
      <c r="D629" s="8"/>
      <c r="E629" s="8"/>
      <c r="F629" s="8"/>
      <c r="G629" s="8"/>
      <c r="H629" s="8"/>
      <c r="I629" s="8"/>
      <c r="J629" s="8"/>
      <c r="K629" s="8"/>
      <c r="L629" s="8"/>
      <c r="M629" s="8"/>
      <c r="N629" s="8"/>
      <c r="O629" s="8"/>
      <c r="P629" s="8"/>
      <c r="Q629" s="8"/>
      <c r="R629" s="8"/>
      <c r="S629" s="8"/>
      <c r="T629" s="8"/>
      <c r="U629" s="8"/>
      <c r="V629" s="8"/>
      <c r="W629" s="8"/>
      <c r="AB629" s="180"/>
      <c r="AC629" s="180"/>
      <c r="AD629" s="180"/>
      <c r="AE629" s="180"/>
      <c r="AF629" s="180"/>
      <c r="AG629" s="180"/>
      <c r="AH629" s="180"/>
      <c r="AI629" s="180"/>
      <c r="AJ629" s="180"/>
      <c r="AK629" s="180"/>
      <c r="AL629" s="180"/>
      <c r="AM629" s="180"/>
      <c r="AN629" s="180"/>
      <c r="AO629" s="180"/>
      <c r="AP629" s="180"/>
      <c r="AQ629" s="180"/>
      <c r="AR629" s="180"/>
      <c r="AS629" s="180"/>
      <c r="AT629" s="180"/>
      <c r="AU629" s="180"/>
      <c r="AV629" s="180"/>
      <c r="AW629" s="180"/>
      <c r="AX629" s="180"/>
      <c r="AY629" s="180"/>
      <c r="AZ629" s="180"/>
      <c r="BA629" s="180"/>
      <c r="BB629" s="180"/>
      <c r="BC629" s="180"/>
      <c r="BD629" s="180"/>
      <c r="BE629" s="180"/>
      <c r="BF629" s="180"/>
      <c r="BG629" s="180"/>
      <c r="BH629" s="180"/>
      <c r="BI629" s="180"/>
      <c r="BJ629" s="180"/>
      <c r="BK629" s="180"/>
      <c r="BL629" s="180"/>
      <c r="BM629" s="180"/>
      <c r="BN629" s="180"/>
      <c r="BO629" s="180"/>
      <c r="BP629" s="180"/>
      <c r="BQ629" s="180"/>
      <c r="BR629" s="180"/>
      <c r="BS629" s="180"/>
      <c r="BT629" s="180"/>
      <c r="BU629" s="180"/>
      <c r="BV629" s="180"/>
      <c r="BW629" s="180"/>
      <c r="BX629" s="180"/>
      <c r="BY629" s="180"/>
      <c r="BZ629" s="180"/>
      <c r="CA629" s="180"/>
      <c r="CB629" s="180"/>
      <c r="CC629" s="180"/>
      <c r="CD629" s="180"/>
      <c r="CE629" s="180"/>
      <c r="CF629" s="180"/>
      <c r="CG629" s="180"/>
    </row>
    <row r="630" spans="2:85" s="28" customFormat="1" x14ac:dyDescent="0.35">
      <c r="B630" s="8"/>
      <c r="C630" s="8"/>
      <c r="D630" s="8"/>
      <c r="E630" s="8"/>
      <c r="F630" s="8"/>
      <c r="G630" s="8"/>
      <c r="H630" s="8"/>
      <c r="I630" s="8"/>
      <c r="J630" s="8"/>
      <c r="K630" s="8"/>
      <c r="L630" s="8"/>
      <c r="M630" s="8"/>
      <c r="N630" s="8"/>
      <c r="O630" s="8"/>
      <c r="P630" s="8"/>
      <c r="Q630" s="8"/>
      <c r="R630" s="8"/>
      <c r="S630" s="8"/>
      <c r="T630" s="8"/>
      <c r="U630" s="8"/>
      <c r="V630" s="8"/>
      <c r="W630" s="8"/>
      <c r="AB630" s="180"/>
      <c r="AC630" s="180"/>
      <c r="AD630" s="180"/>
      <c r="AE630" s="180"/>
      <c r="AF630" s="180"/>
      <c r="AG630" s="180"/>
      <c r="AH630" s="180"/>
      <c r="AI630" s="180"/>
      <c r="AJ630" s="180"/>
      <c r="AK630" s="180"/>
      <c r="AL630" s="180"/>
      <c r="AM630" s="180"/>
      <c r="AN630" s="180"/>
      <c r="AO630" s="180"/>
      <c r="AP630" s="180"/>
      <c r="AQ630" s="180"/>
      <c r="AR630" s="180"/>
      <c r="AS630" s="180"/>
      <c r="AT630" s="180"/>
      <c r="AU630" s="180"/>
      <c r="AV630" s="180"/>
      <c r="AW630" s="180"/>
      <c r="AX630" s="180"/>
      <c r="AY630" s="180"/>
      <c r="AZ630" s="180"/>
      <c r="BA630" s="180"/>
      <c r="BB630" s="180"/>
      <c r="BC630" s="180"/>
      <c r="BD630" s="180"/>
      <c r="BE630" s="180"/>
      <c r="BF630" s="180"/>
      <c r="BG630" s="180"/>
      <c r="BH630" s="180"/>
      <c r="BI630" s="180"/>
      <c r="BJ630" s="180"/>
      <c r="BK630" s="180"/>
      <c r="BL630" s="180"/>
      <c r="BM630" s="180"/>
      <c r="BN630" s="180"/>
      <c r="BO630" s="180"/>
      <c r="BP630" s="180"/>
      <c r="BQ630" s="180"/>
      <c r="BR630" s="180"/>
      <c r="BS630" s="180"/>
      <c r="BT630" s="180"/>
      <c r="BU630" s="180"/>
      <c r="BV630" s="180"/>
      <c r="BW630" s="180"/>
      <c r="BX630" s="180"/>
      <c r="BY630" s="180"/>
      <c r="BZ630" s="180"/>
      <c r="CA630" s="180"/>
      <c r="CB630" s="180"/>
      <c r="CC630" s="180"/>
      <c r="CD630" s="180"/>
      <c r="CE630" s="180"/>
      <c r="CF630" s="180"/>
      <c r="CG630" s="180"/>
    </row>
    <row r="631" spans="2:85" s="28" customFormat="1" x14ac:dyDescent="0.35">
      <c r="B631" s="8"/>
      <c r="C631" s="8"/>
      <c r="D631" s="8"/>
      <c r="E631" s="8"/>
      <c r="F631" s="8"/>
      <c r="G631" s="8"/>
      <c r="H631" s="8"/>
      <c r="I631" s="8"/>
      <c r="J631" s="8"/>
      <c r="K631" s="8"/>
      <c r="L631" s="8"/>
      <c r="M631" s="8"/>
      <c r="N631" s="8"/>
      <c r="O631" s="8"/>
      <c r="P631" s="8"/>
      <c r="Q631" s="8"/>
      <c r="R631" s="8"/>
      <c r="S631" s="8"/>
      <c r="T631" s="8"/>
      <c r="U631" s="8"/>
      <c r="V631" s="8"/>
      <c r="W631" s="8"/>
      <c r="AB631" s="180"/>
      <c r="AC631" s="180"/>
      <c r="AD631" s="180"/>
      <c r="AE631" s="180"/>
      <c r="AF631" s="180"/>
      <c r="AG631" s="180"/>
      <c r="AH631" s="180"/>
      <c r="AI631" s="180"/>
      <c r="AJ631" s="180"/>
      <c r="AK631" s="180"/>
      <c r="AL631" s="180"/>
      <c r="AM631" s="180"/>
      <c r="AN631" s="180"/>
      <c r="AO631" s="180"/>
      <c r="AP631" s="180"/>
      <c r="AQ631" s="180"/>
      <c r="AR631" s="180"/>
      <c r="AS631" s="180"/>
      <c r="AT631" s="180"/>
      <c r="AU631" s="180"/>
      <c r="AV631" s="180"/>
      <c r="AW631" s="180"/>
      <c r="AX631" s="180"/>
      <c r="AY631" s="180"/>
      <c r="AZ631" s="180"/>
      <c r="BA631" s="180"/>
      <c r="BB631" s="180"/>
      <c r="BC631" s="180"/>
      <c r="BD631" s="180"/>
      <c r="BE631" s="180"/>
      <c r="BF631" s="180"/>
      <c r="BG631" s="180"/>
      <c r="BH631" s="180"/>
      <c r="BI631" s="180"/>
      <c r="BJ631" s="180"/>
      <c r="BK631" s="180"/>
      <c r="BL631" s="180"/>
      <c r="BM631" s="180"/>
      <c r="BN631" s="180"/>
      <c r="BO631" s="180"/>
      <c r="BP631" s="180"/>
      <c r="BQ631" s="180"/>
      <c r="BR631" s="180"/>
      <c r="BS631" s="180"/>
      <c r="BT631" s="180"/>
      <c r="BU631" s="180"/>
      <c r="BV631" s="180"/>
      <c r="BW631" s="180"/>
      <c r="BX631" s="180"/>
      <c r="BY631" s="180"/>
      <c r="BZ631" s="180"/>
      <c r="CA631" s="180"/>
      <c r="CB631" s="180"/>
      <c r="CC631" s="180"/>
      <c r="CD631" s="180"/>
      <c r="CE631" s="180"/>
      <c r="CF631" s="180"/>
      <c r="CG631" s="180"/>
    </row>
    <row r="632" spans="2:85" s="28" customFormat="1" x14ac:dyDescent="0.35">
      <c r="B632" s="8"/>
      <c r="C632" s="8"/>
      <c r="D632" s="8"/>
      <c r="E632" s="8"/>
      <c r="F632" s="8"/>
      <c r="G632" s="8"/>
      <c r="H632" s="8"/>
      <c r="I632" s="8"/>
      <c r="J632" s="8"/>
      <c r="K632" s="8"/>
      <c r="L632" s="8"/>
      <c r="M632" s="8"/>
      <c r="N632" s="8"/>
      <c r="O632" s="8"/>
      <c r="P632" s="8"/>
      <c r="Q632" s="8"/>
      <c r="R632" s="8"/>
      <c r="S632" s="8"/>
      <c r="T632" s="8"/>
      <c r="U632" s="8"/>
      <c r="V632" s="8"/>
      <c r="W632" s="8"/>
      <c r="AB632" s="180"/>
      <c r="AC632" s="180"/>
      <c r="AD632" s="180"/>
      <c r="AE632" s="180"/>
      <c r="AF632" s="180"/>
      <c r="AG632" s="180"/>
      <c r="AH632" s="180"/>
      <c r="AI632" s="180"/>
      <c r="AJ632" s="180"/>
      <c r="AK632" s="180"/>
      <c r="AL632" s="180"/>
      <c r="AM632" s="180"/>
      <c r="AN632" s="180"/>
      <c r="AO632" s="180"/>
      <c r="AP632" s="180"/>
      <c r="AQ632" s="180"/>
      <c r="AR632" s="180"/>
      <c r="AS632" s="180"/>
      <c r="AT632" s="180"/>
      <c r="AU632" s="180"/>
      <c r="AV632" s="180"/>
      <c r="AW632" s="180"/>
      <c r="AX632" s="180"/>
      <c r="AY632" s="180"/>
      <c r="AZ632" s="180"/>
      <c r="BA632" s="180"/>
      <c r="BB632" s="180"/>
      <c r="BC632" s="180"/>
      <c r="BD632" s="180"/>
      <c r="BE632" s="180"/>
      <c r="BF632" s="180"/>
      <c r="BG632" s="180"/>
      <c r="BH632" s="180"/>
      <c r="BI632" s="180"/>
      <c r="BJ632" s="180"/>
      <c r="BK632" s="180"/>
      <c r="BL632" s="180"/>
      <c r="BM632" s="180"/>
      <c r="BN632" s="180"/>
      <c r="BO632" s="180"/>
      <c r="BP632" s="180"/>
      <c r="BQ632" s="180"/>
      <c r="BR632" s="180"/>
      <c r="BS632" s="180"/>
      <c r="BT632" s="180"/>
      <c r="BU632" s="180"/>
      <c r="BV632" s="180"/>
      <c r="BW632" s="180"/>
      <c r="BX632" s="180"/>
      <c r="BY632" s="180"/>
      <c r="BZ632" s="180"/>
      <c r="CA632" s="180"/>
      <c r="CB632" s="180"/>
      <c r="CC632" s="180"/>
      <c r="CD632" s="180"/>
      <c r="CE632" s="180"/>
      <c r="CF632" s="180"/>
      <c r="CG632" s="180"/>
    </row>
    <row r="633" spans="2:85" s="28" customFormat="1" x14ac:dyDescent="0.35">
      <c r="B633" s="8"/>
      <c r="C633" s="8"/>
      <c r="D633" s="8"/>
      <c r="E633" s="8"/>
      <c r="F633" s="8"/>
      <c r="G633" s="8"/>
      <c r="H633" s="8"/>
      <c r="I633" s="8"/>
      <c r="J633" s="8"/>
      <c r="K633" s="8"/>
      <c r="L633" s="8"/>
      <c r="M633" s="8"/>
      <c r="N633" s="8"/>
      <c r="O633" s="8"/>
      <c r="P633" s="8"/>
      <c r="Q633" s="8"/>
      <c r="R633" s="8"/>
      <c r="S633" s="8"/>
      <c r="T633" s="8"/>
      <c r="U633" s="8"/>
      <c r="V633" s="8"/>
      <c r="W633" s="8"/>
      <c r="AB633" s="180"/>
      <c r="AC633" s="180"/>
      <c r="AD633" s="180"/>
      <c r="AE633" s="180"/>
      <c r="AF633" s="180"/>
      <c r="AG633" s="180"/>
      <c r="AH633" s="180"/>
      <c r="AI633" s="180"/>
      <c r="AJ633" s="180"/>
      <c r="AK633" s="180"/>
      <c r="AL633" s="180"/>
      <c r="AM633" s="180"/>
      <c r="AN633" s="180"/>
      <c r="AO633" s="180"/>
      <c r="AP633" s="180"/>
      <c r="AQ633" s="180"/>
      <c r="AR633" s="180"/>
      <c r="AS633" s="180"/>
      <c r="AT633" s="180"/>
      <c r="AU633" s="180"/>
      <c r="AV633" s="180"/>
      <c r="AW633" s="180"/>
      <c r="AX633" s="180"/>
      <c r="AY633" s="180"/>
      <c r="AZ633" s="180"/>
      <c r="BA633" s="180"/>
      <c r="BB633" s="180"/>
      <c r="BC633" s="180"/>
      <c r="BD633" s="180"/>
      <c r="BE633" s="180"/>
      <c r="BF633" s="180"/>
      <c r="BG633" s="180"/>
      <c r="BH633" s="180"/>
      <c r="BI633" s="180"/>
      <c r="BJ633" s="180"/>
      <c r="BK633" s="180"/>
      <c r="BL633" s="180"/>
      <c r="BM633" s="180"/>
      <c r="BN633" s="180"/>
      <c r="BO633" s="180"/>
      <c r="BP633" s="180"/>
      <c r="BQ633" s="180"/>
      <c r="BR633" s="180"/>
      <c r="BS633" s="180"/>
      <c r="BT633" s="180"/>
      <c r="BU633" s="180"/>
      <c r="BV633" s="180"/>
      <c r="BW633" s="180"/>
      <c r="BX633" s="180"/>
      <c r="BY633" s="180"/>
      <c r="BZ633" s="180"/>
      <c r="CA633" s="180"/>
      <c r="CB633" s="180"/>
      <c r="CC633" s="180"/>
      <c r="CD633" s="180"/>
      <c r="CE633" s="180"/>
      <c r="CF633" s="180"/>
      <c r="CG633" s="180"/>
    </row>
    <row r="634" spans="2:85" s="28" customFormat="1" x14ac:dyDescent="0.35">
      <c r="B634" s="8"/>
      <c r="C634" s="8"/>
      <c r="D634" s="8"/>
      <c r="E634" s="8"/>
      <c r="F634" s="8"/>
      <c r="G634" s="8"/>
      <c r="H634" s="8"/>
      <c r="I634" s="8"/>
      <c r="J634" s="8"/>
      <c r="K634" s="8"/>
      <c r="L634" s="8"/>
      <c r="M634" s="8"/>
      <c r="N634" s="8"/>
      <c r="O634" s="8"/>
      <c r="P634" s="8"/>
      <c r="Q634" s="8"/>
      <c r="R634" s="8"/>
      <c r="S634" s="8"/>
      <c r="T634" s="8"/>
      <c r="U634" s="8"/>
      <c r="V634" s="8"/>
      <c r="W634" s="8"/>
      <c r="AB634" s="180"/>
      <c r="AC634" s="180"/>
      <c r="AD634" s="180"/>
      <c r="AE634" s="180"/>
      <c r="AF634" s="180"/>
      <c r="AG634" s="180"/>
      <c r="AH634" s="180"/>
      <c r="AI634" s="180"/>
      <c r="AJ634" s="180"/>
      <c r="AK634" s="180"/>
      <c r="AL634" s="180"/>
      <c r="AM634" s="180"/>
      <c r="AN634" s="180"/>
      <c r="AO634" s="180"/>
      <c r="AP634" s="180"/>
      <c r="AQ634" s="180"/>
      <c r="AR634" s="180"/>
      <c r="AS634" s="180"/>
      <c r="AT634" s="180"/>
      <c r="AU634" s="180"/>
      <c r="AV634" s="180"/>
      <c r="AW634" s="180"/>
      <c r="AX634" s="180"/>
      <c r="AY634" s="180"/>
      <c r="AZ634" s="180"/>
      <c r="BA634" s="180"/>
      <c r="BB634" s="180"/>
      <c r="BC634" s="180"/>
      <c r="BD634" s="180"/>
      <c r="BE634" s="180"/>
      <c r="BF634" s="180"/>
      <c r="BG634" s="180"/>
      <c r="BH634" s="180"/>
      <c r="BI634" s="180"/>
      <c r="BJ634" s="180"/>
      <c r="BK634" s="180"/>
      <c r="BL634" s="180"/>
      <c r="BM634" s="180"/>
      <c r="BN634" s="180"/>
      <c r="BO634" s="180"/>
      <c r="BP634" s="180"/>
      <c r="BQ634" s="180"/>
      <c r="BR634" s="180"/>
      <c r="BS634" s="180"/>
      <c r="BT634" s="180"/>
      <c r="BU634" s="180"/>
      <c r="BV634" s="180"/>
      <c r="BW634" s="180"/>
      <c r="BX634" s="180"/>
      <c r="BY634" s="180"/>
      <c r="BZ634" s="180"/>
      <c r="CA634" s="180"/>
      <c r="CB634" s="180"/>
      <c r="CC634" s="180"/>
      <c r="CD634" s="180"/>
      <c r="CE634" s="180"/>
      <c r="CF634" s="180"/>
      <c r="CG634" s="180"/>
    </row>
    <row r="635" spans="2:85" s="28" customFormat="1" x14ac:dyDescent="0.35">
      <c r="B635" s="8"/>
      <c r="C635" s="8"/>
      <c r="D635" s="8"/>
      <c r="E635" s="8"/>
      <c r="F635" s="8"/>
      <c r="G635" s="8"/>
      <c r="H635" s="8"/>
      <c r="I635" s="8"/>
      <c r="J635" s="8"/>
      <c r="K635" s="8"/>
      <c r="L635" s="8"/>
      <c r="M635" s="8"/>
      <c r="N635" s="8"/>
      <c r="O635" s="8"/>
      <c r="P635" s="8"/>
      <c r="Q635" s="8"/>
      <c r="R635" s="8"/>
      <c r="S635" s="8"/>
      <c r="T635" s="8"/>
      <c r="U635" s="8"/>
      <c r="V635" s="8"/>
      <c r="W635" s="8"/>
      <c r="AB635" s="180"/>
      <c r="AC635" s="180"/>
      <c r="AD635" s="180"/>
      <c r="AE635" s="180"/>
      <c r="AF635" s="180"/>
      <c r="AG635" s="180"/>
      <c r="AH635" s="180"/>
      <c r="AI635" s="180"/>
      <c r="AJ635" s="180"/>
      <c r="AK635" s="180"/>
      <c r="AL635" s="180"/>
      <c r="AM635" s="180"/>
      <c r="AN635" s="180"/>
      <c r="AO635" s="180"/>
      <c r="AP635" s="180"/>
      <c r="AQ635" s="180"/>
      <c r="AR635" s="180"/>
      <c r="AS635" s="180"/>
      <c r="AT635" s="180"/>
      <c r="AU635" s="180"/>
      <c r="AV635" s="180"/>
      <c r="AW635" s="180"/>
      <c r="AX635" s="180"/>
      <c r="AY635" s="180"/>
      <c r="AZ635" s="180"/>
      <c r="BA635" s="180"/>
      <c r="BB635" s="180"/>
      <c r="BC635" s="180"/>
      <c r="BD635" s="180"/>
      <c r="BE635" s="180"/>
      <c r="BF635" s="180"/>
      <c r="BG635" s="180"/>
      <c r="BH635" s="180"/>
      <c r="BI635" s="180"/>
      <c r="BJ635" s="180"/>
      <c r="BK635" s="180"/>
      <c r="BL635" s="180"/>
      <c r="BM635" s="180"/>
      <c r="BN635" s="180"/>
      <c r="BO635" s="180"/>
      <c r="BP635" s="180"/>
      <c r="BQ635" s="180"/>
      <c r="BR635" s="180"/>
      <c r="BS635" s="180"/>
      <c r="BT635" s="180"/>
      <c r="BU635" s="180"/>
      <c r="BV635" s="180"/>
      <c r="BW635" s="180"/>
      <c r="BX635" s="180"/>
      <c r="BY635" s="180"/>
      <c r="BZ635" s="180"/>
      <c r="CA635" s="180"/>
      <c r="CB635" s="180"/>
      <c r="CC635" s="180"/>
      <c r="CD635" s="180"/>
      <c r="CE635" s="180"/>
      <c r="CF635" s="180"/>
      <c r="CG635" s="180"/>
    </row>
    <row r="636" spans="2:85" s="28" customFormat="1" x14ac:dyDescent="0.35">
      <c r="B636" s="8"/>
      <c r="C636" s="8"/>
      <c r="D636" s="8"/>
      <c r="E636" s="8"/>
      <c r="F636" s="8"/>
      <c r="G636" s="8"/>
      <c r="H636" s="8"/>
      <c r="I636" s="8"/>
      <c r="J636" s="8"/>
      <c r="K636" s="8"/>
      <c r="L636" s="8"/>
      <c r="M636" s="8"/>
      <c r="N636" s="8"/>
      <c r="O636" s="8"/>
      <c r="P636" s="8"/>
      <c r="Q636" s="8"/>
      <c r="R636" s="8"/>
      <c r="S636" s="8"/>
      <c r="T636" s="8"/>
      <c r="U636" s="8"/>
      <c r="V636" s="8"/>
      <c r="W636" s="8"/>
      <c r="AB636" s="180"/>
      <c r="AC636" s="180"/>
      <c r="AD636" s="180"/>
      <c r="AE636" s="180"/>
      <c r="AF636" s="180"/>
      <c r="AG636" s="180"/>
      <c r="AH636" s="180"/>
      <c r="AI636" s="180"/>
      <c r="AJ636" s="180"/>
      <c r="AK636" s="180"/>
      <c r="AL636" s="180"/>
      <c r="AM636" s="180"/>
      <c r="AN636" s="180"/>
      <c r="AO636" s="180"/>
      <c r="AP636" s="180"/>
      <c r="AQ636" s="180"/>
      <c r="AR636" s="180"/>
      <c r="AS636" s="180"/>
      <c r="AT636" s="180"/>
      <c r="AU636" s="180"/>
      <c r="AV636" s="180"/>
      <c r="AW636" s="180"/>
      <c r="AX636" s="180"/>
      <c r="AY636" s="180"/>
      <c r="AZ636" s="180"/>
      <c r="BA636" s="180"/>
      <c r="BB636" s="180"/>
      <c r="BC636" s="180"/>
      <c r="BD636" s="180"/>
      <c r="BE636" s="180"/>
      <c r="BF636" s="180"/>
      <c r="BG636" s="180"/>
      <c r="BH636" s="180"/>
      <c r="BI636" s="180"/>
      <c r="BJ636" s="180"/>
      <c r="BK636" s="180"/>
      <c r="BL636" s="180"/>
      <c r="BM636" s="180"/>
      <c r="BN636" s="180"/>
      <c r="BO636" s="180"/>
      <c r="BP636" s="180"/>
      <c r="BQ636" s="180"/>
      <c r="BR636" s="180"/>
      <c r="BS636" s="180"/>
      <c r="BT636" s="180"/>
      <c r="BU636" s="180"/>
      <c r="BV636" s="180"/>
      <c r="BW636" s="180"/>
      <c r="BX636" s="180"/>
      <c r="BY636" s="180"/>
      <c r="BZ636" s="180"/>
      <c r="CA636" s="180"/>
      <c r="CB636" s="180"/>
      <c r="CC636" s="180"/>
      <c r="CD636" s="180"/>
      <c r="CE636" s="180"/>
      <c r="CF636" s="180"/>
      <c r="CG636" s="180"/>
    </row>
    <row r="637" spans="2:85" s="28" customFormat="1" x14ac:dyDescent="0.35">
      <c r="B637" s="8"/>
      <c r="C637" s="8"/>
      <c r="D637" s="8"/>
      <c r="E637" s="8"/>
      <c r="F637" s="8"/>
      <c r="G637" s="8"/>
      <c r="H637" s="8"/>
      <c r="I637" s="8"/>
      <c r="J637" s="8"/>
      <c r="K637" s="8"/>
      <c r="L637" s="8"/>
      <c r="M637" s="8"/>
      <c r="N637" s="8"/>
      <c r="O637" s="8"/>
      <c r="P637" s="8"/>
      <c r="Q637" s="8"/>
      <c r="R637" s="8"/>
      <c r="S637" s="8"/>
      <c r="T637" s="8"/>
      <c r="U637" s="8"/>
      <c r="V637" s="8"/>
      <c r="W637" s="8"/>
      <c r="AB637" s="180"/>
      <c r="AC637" s="180"/>
      <c r="AD637" s="180"/>
      <c r="AE637" s="180"/>
      <c r="AF637" s="180"/>
      <c r="AG637" s="180"/>
      <c r="AH637" s="180"/>
      <c r="AI637" s="180"/>
      <c r="AJ637" s="180"/>
      <c r="AK637" s="180"/>
      <c r="AL637" s="180"/>
      <c r="AM637" s="180"/>
      <c r="AN637" s="180"/>
      <c r="AO637" s="180"/>
      <c r="AP637" s="180"/>
      <c r="AQ637" s="180"/>
      <c r="AR637" s="180"/>
      <c r="AS637" s="180"/>
      <c r="AT637" s="180"/>
      <c r="AU637" s="180"/>
      <c r="AV637" s="180"/>
      <c r="AW637" s="180"/>
      <c r="AX637" s="180"/>
      <c r="AY637" s="180"/>
      <c r="AZ637" s="180"/>
      <c r="BA637" s="180"/>
      <c r="BB637" s="180"/>
      <c r="BC637" s="180"/>
      <c r="BD637" s="180"/>
      <c r="BE637" s="180"/>
      <c r="BF637" s="180"/>
      <c r="BG637" s="180"/>
      <c r="BH637" s="180"/>
      <c r="BI637" s="180"/>
      <c r="BJ637" s="180"/>
      <c r="BK637" s="180"/>
      <c r="BL637" s="180"/>
      <c r="BM637" s="180"/>
      <c r="BN637" s="180"/>
      <c r="BO637" s="180"/>
      <c r="BP637" s="180"/>
      <c r="BQ637" s="180"/>
      <c r="BR637" s="180"/>
      <c r="BS637" s="180"/>
      <c r="BT637" s="180"/>
      <c r="BU637" s="180"/>
      <c r="BV637" s="180"/>
      <c r="BW637" s="180"/>
      <c r="BX637" s="180"/>
      <c r="BY637" s="180"/>
      <c r="BZ637" s="180"/>
      <c r="CA637" s="180"/>
      <c r="CB637" s="180"/>
      <c r="CC637" s="180"/>
      <c r="CD637" s="180"/>
      <c r="CE637" s="180"/>
      <c r="CF637" s="180"/>
      <c r="CG637" s="180"/>
    </row>
    <row r="638" spans="2:85" s="28" customFormat="1" x14ac:dyDescent="0.35">
      <c r="B638" s="8"/>
      <c r="C638" s="8"/>
      <c r="D638" s="8"/>
      <c r="E638" s="8"/>
      <c r="F638" s="8"/>
      <c r="G638" s="8"/>
      <c r="H638" s="8"/>
      <c r="I638" s="8"/>
      <c r="J638" s="8"/>
      <c r="K638" s="8"/>
      <c r="L638" s="8"/>
      <c r="M638" s="8"/>
      <c r="N638" s="8"/>
      <c r="O638" s="8"/>
      <c r="P638" s="8"/>
      <c r="Q638" s="8"/>
      <c r="R638" s="8"/>
      <c r="S638" s="8"/>
      <c r="T638" s="8"/>
      <c r="U638" s="8"/>
      <c r="V638" s="8"/>
      <c r="W638" s="8"/>
      <c r="AB638" s="180"/>
      <c r="AC638" s="180"/>
      <c r="AD638" s="180"/>
      <c r="AE638" s="180"/>
      <c r="AF638" s="180"/>
      <c r="AG638" s="180"/>
      <c r="AH638" s="180"/>
      <c r="AI638" s="180"/>
      <c r="AJ638" s="180"/>
      <c r="AK638" s="180"/>
      <c r="AL638" s="180"/>
      <c r="AM638" s="180"/>
      <c r="AN638" s="180"/>
      <c r="AO638" s="180"/>
      <c r="AP638" s="180"/>
      <c r="AQ638" s="180"/>
      <c r="AR638" s="180"/>
      <c r="AS638" s="180"/>
      <c r="AT638" s="180"/>
      <c r="AU638" s="180"/>
      <c r="AV638" s="180"/>
      <c r="AW638" s="180"/>
      <c r="AX638" s="180"/>
      <c r="AY638" s="180"/>
      <c r="AZ638" s="180"/>
      <c r="BA638" s="180"/>
      <c r="BB638" s="180"/>
      <c r="BC638" s="180"/>
      <c r="BD638" s="180"/>
      <c r="BE638" s="180"/>
      <c r="BF638" s="180"/>
      <c r="BG638" s="180"/>
      <c r="BH638" s="180"/>
      <c r="BI638" s="180"/>
      <c r="BJ638" s="180"/>
      <c r="BK638" s="180"/>
      <c r="BL638" s="180"/>
      <c r="BM638" s="180"/>
      <c r="BN638" s="180"/>
      <c r="BO638" s="180"/>
      <c r="BP638" s="180"/>
      <c r="BQ638" s="180"/>
      <c r="BR638" s="180"/>
      <c r="BS638" s="180"/>
      <c r="BT638" s="180"/>
      <c r="BU638" s="180"/>
      <c r="BV638" s="180"/>
      <c r="BW638" s="180"/>
      <c r="BX638" s="180"/>
      <c r="BY638" s="180"/>
      <c r="BZ638" s="180"/>
      <c r="CA638" s="180"/>
      <c r="CB638" s="180"/>
      <c r="CC638" s="180"/>
      <c r="CD638" s="180"/>
      <c r="CE638" s="180"/>
      <c r="CF638" s="180"/>
      <c r="CG638" s="180"/>
    </row>
    <row r="639" spans="2:85" s="28" customFormat="1" x14ac:dyDescent="0.35">
      <c r="B639" s="8"/>
      <c r="C639" s="8"/>
      <c r="D639" s="8"/>
      <c r="E639" s="8"/>
      <c r="F639" s="8"/>
      <c r="G639" s="8"/>
      <c r="H639" s="8"/>
      <c r="I639" s="8"/>
      <c r="J639" s="8"/>
      <c r="K639" s="8"/>
      <c r="L639" s="8"/>
      <c r="M639" s="8"/>
      <c r="N639" s="8"/>
      <c r="O639" s="8"/>
      <c r="P639" s="8"/>
      <c r="Q639" s="8"/>
      <c r="R639" s="8"/>
      <c r="S639" s="8"/>
      <c r="T639" s="8"/>
      <c r="U639" s="8"/>
      <c r="V639" s="8"/>
      <c r="W639" s="8"/>
      <c r="AB639" s="180"/>
      <c r="AC639" s="180"/>
      <c r="AD639" s="180"/>
      <c r="AE639" s="180"/>
      <c r="AF639" s="180"/>
      <c r="AG639" s="180"/>
      <c r="AH639" s="180"/>
      <c r="AI639" s="180"/>
      <c r="AJ639" s="180"/>
      <c r="AK639" s="180"/>
      <c r="AL639" s="180"/>
      <c r="AM639" s="180"/>
      <c r="AN639" s="180"/>
      <c r="AO639" s="180"/>
      <c r="AP639" s="180"/>
      <c r="AQ639" s="180"/>
      <c r="AR639" s="180"/>
      <c r="AS639" s="180"/>
      <c r="AT639" s="180"/>
      <c r="AU639" s="180"/>
      <c r="AV639" s="180"/>
      <c r="AW639" s="180"/>
      <c r="AX639" s="180"/>
      <c r="AY639" s="180"/>
      <c r="AZ639" s="180"/>
      <c r="BA639" s="180"/>
      <c r="BB639" s="180"/>
      <c r="BC639" s="180"/>
      <c r="BD639" s="180"/>
      <c r="BE639" s="180"/>
      <c r="BF639" s="180"/>
      <c r="BG639" s="180"/>
      <c r="BH639" s="180"/>
      <c r="BI639" s="180"/>
      <c r="BJ639" s="180"/>
      <c r="BK639" s="180"/>
      <c r="BL639" s="180"/>
      <c r="BM639" s="180"/>
      <c r="BN639" s="180"/>
      <c r="BO639" s="180"/>
      <c r="BP639" s="180"/>
      <c r="BQ639" s="180"/>
      <c r="BR639" s="180"/>
      <c r="BS639" s="180"/>
      <c r="BT639" s="180"/>
      <c r="BU639" s="180"/>
      <c r="BV639" s="180"/>
      <c r="BW639" s="180"/>
      <c r="BX639" s="180"/>
      <c r="BY639" s="180"/>
      <c r="BZ639" s="180"/>
      <c r="CA639" s="180"/>
      <c r="CB639" s="180"/>
      <c r="CC639" s="180"/>
      <c r="CD639" s="180"/>
      <c r="CE639" s="180"/>
      <c r="CF639" s="180"/>
      <c r="CG639" s="180"/>
    </row>
    <row r="640" spans="2:85" s="28" customFormat="1" x14ac:dyDescent="0.35">
      <c r="B640" s="8"/>
      <c r="C640" s="8"/>
      <c r="D640" s="8"/>
      <c r="E640" s="8"/>
      <c r="F640" s="8"/>
      <c r="G640" s="8"/>
      <c r="H640" s="8"/>
      <c r="I640" s="8"/>
      <c r="J640" s="8"/>
      <c r="K640" s="8"/>
      <c r="L640" s="8"/>
      <c r="M640" s="8"/>
      <c r="N640" s="8"/>
      <c r="O640" s="8"/>
      <c r="P640" s="8"/>
      <c r="Q640" s="8"/>
      <c r="R640" s="8"/>
      <c r="S640" s="8"/>
      <c r="T640" s="8"/>
      <c r="U640" s="8"/>
      <c r="V640" s="8"/>
      <c r="W640" s="8"/>
      <c r="AB640" s="180"/>
      <c r="AC640" s="180"/>
      <c r="AD640" s="180"/>
      <c r="AE640" s="180"/>
      <c r="AF640" s="180"/>
      <c r="AG640" s="180"/>
      <c r="AH640" s="180"/>
      <c r="AI640" s="180"/>
      <c r="AJ640" s="180"/>
      <c r="AK640" s="180"/>
      <c r="AL640" s="180"/>
      <c r="AM640" s="180"/>
      <c r="AN640" s="180"/>
      <c r="AO640" s="180"/>
      <c r="AP640" s="180"/>
      <c r="AQ640" s="180"/>
      <c r="AR640" s="180"/>
      <c r="AS640" s="180"/>
      <c r="AT640" s="180"/>
      <c r="AU640" s="180"/>
      <c r="AV640" s="180"/>
      <c r="AW640" s="180"/>
      <c r="AX640" s="180"/>
      <c r="AY640" s="180"/>
      <c r="AZ640" s="180"/>
      <c r="BA640" s="180"/>
      <c r="BB640" s="180"/>
      <c r="BC640" s="180"/>
      <c r="BD640" s="180"/>
      <c r="BE640" s="180"/>
      <c r="BF640" s="180"/>
      <c r="BG640" s="180"/>
      <c r="BH640" s="180"/>
      <c r="BI640" s="180"/>
      <c r="BJ640" s="180"/>
      <c r="BK640" s="180"/>
      <c r="BL640" s="180"/>
      <c r="BM640" s="180"/>
      <c r="BN640" s="180"/>
      <c r="BO640" s="180"/>
      <c r="BP640" s="180"/>
      <c r="BQ640" s="180"/>
      <c r="BR640" s="180"/>
      <c r="BS640" s="180"/>
      <c r="BT640" s="180"/>
      <c r="BU640" s="180"/>
      <c r="BV640" s="180"/>
      <c r="BW640" s="180"/>
      <c r="BX640" s="180"/>
      <c r="BY640" s="180"/>
      <c r="BZ640" s="180"/>
      <c r="CA640" s="180"/>
      <c r="CB640" s="180"/>
      <c r="CC640" s="180"/>
      <c r="CD640" s="180"/>
      <c r="CE640" s="180"/>
      <c r="CF640" s="180"/>
      <c r="CG640" s="180"/>
    </row>
    <row r="641" spans="2:85" s="28" customFormat="1" x14ac:dyDescent="0.35">
      <c r="B641" s="8"/>
      <c r="C641" s="8"/>
      <c r="D641" s="8"/>
      <c r="E641" s="8"/>
      <c r="F641" s="8"/>
      <c r="G641" s="8"/>
      <c r="H641" s="8"/>
      <c r="I641" s="8"/>
      <c r="J641" s="8"/>
      <c r="K641" s="8"/>
      <c r="L641" s="8"/>
      <c r="M641" s="8"/>
      <c r="N641" s="8"/>
      <c r="O641" s="8"/>
      <c r="P641" s="8"/>
      <c r="Q641" s="8"/>
      <c r="R641" s="8"/>
      <c r="S641" s="8"/>
      <c r="T641" s="8"/>
      <c r="U641" s="8"/>
      <c r="V641" s="8"/>
      <c r="W641" s="8"/>
      <c r="AB641" s="180"/>
      <c r="AC641" s="180"/>
      <c r="AD641" s="180"/>
      <c r="AE641" s="180"/>
      <c r="AF641" s="180"/>
      <c r="AG641" s="180"/>
      <c r="AH641" s="180"/>
      <c r="AI641" s="180"/>
      <c r="AJ641" s="180"/>
      <c r="AK641" s="180"/>
      <c r="AL641" s="180"/>
      <c r="AM641" s="180"/>
      <c r="AN641" s="180"/>
      <c r="AO641" s="180"/>
      <c r="AP641" s="180"/>
      <c r="AQ641" s="180"/>
      <c r="AR641" s="180"/>
      <c r="AS641" s="180"/>
      <c r="AT641" s="180"/>
      <c r="AU641" s="180"/>
      <c r="AV641" s="180"/>
      <c r="AW641" s="180"/>
      <c r="AX641" s="180"/>
      <c r="AY641" s="180"/>
      <c r="AZ641" s="180"/>
      <c r="BA641" s="180"/>
      <c r="BB641" s="180"/>
      <c r="BC641" s="180"/>
      <c r="BD641" s="180"/>
      <c r="BE641" s="180"/>
      <c r="BF641" s="180"/>
      <c r="BG641" s="180"/>
      <c r="BH641" s="180"/>
      <c r="BI641" s="180"/>
      <c r="BJ641" s="180"/>
      <c r="BK641" s="180"/>
      <c r="BL641" s="180"/>
      <c r="BM641" s="180"/>
      <c r="BN641" s="180"/>
      <c r="BO641" s="180"/>
      <c r="BP641" s="180"/>
      <c r="BQ641" s="180"/>
      <c r="BR641" s="180"/>
      <c r="BS641" s="180"/>
      <c r="BT641" s="180"/>
      <c r="BU641" s="180"/>
      <c r="BV641" s="180"/>
      <c r="BW641" s="180"/>
      <c r="BX641" s="180"/>
      <c r="BY641" s="180"/>
      <c r="BZ641" s="180"/>
      <c r="CA641" s="180"/>
      <c r="CB641" s="180"/>
      <c r="CC641" s="180"/>
      <c r="CD641" s="180"/>
      <c r="CE641" s="180"/>
      <c r="CF641" s="180"/>
      <c r="CG641" s="180"/>
    </row>
    <row r="642" spans="2:85" s="28" customFormat="1" x14ac:dyDescent="0.35">
      <c r="B642" s="8"/>
      <c r="C642" s="8"/>
      <c r="D642" s="8"/>
      <c r="E642" s="8"/>
      <c r="F642" s="8"/>
      <c r="G642" s="8"/>
      <c r="H642" s="8"/>
      <c r="I642" s="8"/>
      <c r="J642" s="8"/>
      <c r="K642" s="8"/>
      <c r="L642" s="8"/>
      <c r="M642" s="8"/>
      <c r="N642" s="8"/>
      <c r="O642" s="8"/>
      <c r="P642" s="8"/>
      <c r="Q642" s="8"/>
      <c r="R642" s="8"/>
      <c r="S642" s="8"/>
      <c r="T642" s="8"/>
      <c r="U642" s="8"/>
      <c r="V642" s="8"/>
      <c r="W642" s="8"/>
      <c r="AB642" s="180"/>
      <c r="AC642" s="180"/>
      <c r="AD642" s="180"/>
      <c r="AE642" s="180"/>
      <c r="AF642" s="180"/>
      <c r="AG642" s="180"/>
      <c r="AH642" s="180"/>
      <c r="AI642" s="180"/>
      <c r="AJ642" s="180"/>
      <c r="AK642" s="180"/>
      <c r="AL642" s="180"/>
      <c r="AM642" s="180"/>
      <c r="AN642" s="180"/>
      <c r="AO642" s="180"/>
      <c r="AP642" s="180"/>
      <c r="AQ642" s="180"/>
      <c r="AR642" s="180"/>
      <c r="AS642" s="180"/>
      <c r="AT642" s="180"/>
      <c r="AU642" s="180"/>
      <c r="AV642" s="180"/>
      <c r="AW642" s="180"/>
      <c r="AX642" s="180"/>
      <c r="AY642" s="180"/>
      <c r="AZ642" s="180"/>
      <c r="BA642" s="180"/>
      <c r="BB642" s="180"/>
      <c r="BC642" s="180"/>
      <c r="BD642" s="180"/>
      <c r="BE642" s="180"/>
      <c r="BF642" s="180"/>
      <c r="BG642" s="180"/>
      <c r="BH642" s="180"/>
      <c r="BI642" s="180"/>
      <c r="BJ642" s="180"/>
      <c r="BK642" s="180"/>
      <c r="BL642" s="180"/>
      <c r="BM642" s="180"/>
      <c r="BN642" s="180"/>
      <c r="BO642" s="180"/>
      <c r="BP642" s="180"/>
      <c r="BQ642" s="180"/>
      <c r="BR642" s="180"/>
      <c r="BS642" s="180"/>
      <c r="BT642" s="180"/>
      <c r="BU642" s="180"/>
      <c r="BV642" s="180"/>
      <c r="BW642" s="180"/>
      <c r="BX642" s="180"/>
      <c r="BY642" s="180"/>
      <c r="BZ642" s="180"/>
      <c r="CA642" s="180"/>
      <c r="CB642" s="180"/>
      <c r="CC642" s="180"/>
      <c r="CD642" s="180"/>
      <c r="CE642" s="180"/>
      <c r="CF642" s="180"/>
      <c r="CG642" s="180"/>
    </row>
    <row r="643" spans="2:85" s="28" customFormat="1" x14ac:dyDescent="0.35">
      <c r="B643" s="8"/>
      <c r="C643" s="8"/>
      <c r="D643" s="8"/>
      <c r="E643" s="8"/>
      <c r="F643" s="8"/>
      <c r="G643" s="8"/>
      <c r="H643" s="8"/>
      <c r="I643" s="8"/>
      <c r="J643" s="8"/>
      <c r="K643" s="8"/>
      <c r="L643" s="8"/>
      <c r="M643" s="8"/>
      <c r="N643" s="8"/>
      <c r="O643" s="8"/>
      <c r="P643" s="8"/>
      <c r="Q643" s="8"/>
      <c r="R643" s="8"/>
      <c r="S643" s="8"/>
      <c r="T643" s="8"/>
      <c r="U643" s="8"/>
      <c r="V643" s="8"/>
      <c r="W643" s="8"/>
      <c r="AB643" s="180"/>
      <c r="AC643" s="180"/>
      <c r="AD643" s="180"/>
      <c r="AE643" s="180"/>
      <c r="AF643" s="180"/>
      <c r="AG643" s="180"/>
      <c r="AH643" s="180"/>
      <c r="AI643" s="180"/>
      <c r="AJ643" s="180"/>
      <c r="AK643" s="180"/>
      <c r="AL643" s="180"/>
      <c r="AM643" s="180"/>
      <c r="AN643" s="180"/>
      <c r="AO643" s="180"/>
      <c r="AP643" s="180"/>
      <c r="AQ643" s="180"/>
      <c r="AR643" s="180"/>
      <c r="AS643" s="180"/>
      <c r="AT643" s="180"/>
      <c r="AU643" s="180"/>
      <c r="AV643" s="180"/>
      <c r="AW643" s="180"/>
      <c r="AX643" s="180"/>
      <c r="AY643" s="180"/>
      <c r="AZ643" s="180"/>
      <c r="BA643" s="180"/>
      <c r="BB643" s="180"/>
      <c r="BC643" s="180"/>
      <c r="BD643" s="180"/>
      <c r="BE643" s="180"/>
      <c r="BF643" s="180"/>
      <c r="BG643" s="180"/>
      <c r="BH643" s="180"/>
      <c r="BI643" s="180"/>
      <c r="BJ643" s="180"/>
      <c r="BK643" s="180"/>
      <c r="BL643" s="180"/>
      <c r="BM643" s="180"/>
      <c r="BN643" s="180"/>
      <c r="BO643" s="180"/>
      <c r="BP643" s="180"/>
      <c r="BQ643" s="180"/>
      <c r="BR643" s="180"/>
      <c r="BS643" s="180"/>
      <c r="BT643" s="180"/>
      <c r="BU643" s="180"/>
      <c r="BV643" s="180"/>
      <c r="BW643" s="180"/>
      <c r="BX643" s="180"/>
      <c r="BY643" s="180"/>
      <c r="BZ643" s="180"/>
      <c r="CA643" s="180"/>
      <c r="CB643" s="180"/>
      <c r="CC643" s="180"/>
      <c r="CD643" s="180"/>
      <c r="CE643" s="180"/>
      <c r="CF643" s="180"/>
      <c r="CG643" s="180"/>
    </row>
    <row r="644" spans="2:85" s="28" customFormat="1" x14ac:dyDescent="0.35">
      <c r="B644" s="8"/>
      <c r="C644" s="8"/>
      <c r="D644" s="8"/>
      <c r="E644" s="8"/>
      <c r="F644" s="8"/>
      <c r="G644" s="8"/>
      <c r="H644" s="8"/>
      <c r="I644" s="8"/>
      <c r="J644" s="8"/>
      <c r="K644" s="8"/>
      <c r="L644" s="8"/>
      <c r="M644" s="8"/>
      <c r="N644" s="8"/>
      <c r="O644" s="8"/>
      <c r="P644" s="8"/>
      <c r="Q644" s="8"/>
      <c r="R644" s="8"/>
      <c r="S644" s="8"/>
      <c r="T644" s="8"/>
      <c r="U644" s="8"/>
      <c r="V644" s="8"/>
      <c r="W644" s="8"/>
      <c r="AB644" s="180"/>
      <c r="AC644" s="180"/>
      <c r="AD644" s="180"/>
      <c r="AE644" s="180"/>
      <c r="AF644" s="180"/>
      <c r="AG644" s="180"/>
      <c r="AH644" s="180"/>
      <c r="AI644" s="180"/>
      <c r="AJ644" s="180"/>
      <c r="AK644" s="180"/>
      <c r="AL644" s="180"/>
      <c r="AM644" s="180"/>
      <c r="AN644" s="180"/>
      <c r="AO644" s="180"/>
      <c r="AP644" s="180"/>
      <c r="AQ644" s="180"/>
      <c r="AR644" s="180"/>
      <c r="AS644" s="180"/>
      <c r="AT644" s="180"/>
      <c r="AU644" s="180"/>
      <c r="AV644" s="180"/>
      <c r="AW644" s="180"/>
      <c r="AX644" s="180"/>
      <c r="AY644" s="180"/>
      <c r="AZ644" s="180"/>
      <c r="BA644" s="180"/>
      <c r="BB644" s="180"/>
      <c r="BC644" s="180"/>
      <c r="BD644" s="180"/>
      <c r="BE644" s="180"/>
      <c r="BF644" s="180"/>
      <c r="BG644" s="180"/>
      <c r="BH644" s="180"/>
      <c r="BI644" s="180"/>
      <c r="BJ644" s="180"/>
      <c r="BK644" s="180"/>
      <c r="BL644" s="180"/>
      <c r="BM644" s="180"/>
      <c r="BN644" s="180"/>
      <c r="BO644" s="180"/>
      <c r="BP644" s="180"/>
      <c r="BQ644" s="180"/>
      <c r="BR644" s="180"/>
      <c r="BS644" s="180"/>
      <c r="BT644" s="180"/>
      <c r="BU644" s="180"/>
      <c r="BV644" s="180"/>
      <c r="BW644" s="180"/>
      <c r="BX644" s="180"/>
      <c r="BY644" s="180"/>
      <c r="BZ644" s="180"/>
      <c r="CA644" s="180"/>
      <c r="CB644" s="180"/>
      <c r="CC644" s="180"/>
      <c r="CD644" s="180"/>
      <c r="CE644" s="180"/>
      <c r="CF644" s="180"/>
      <c r="CG644" s="180"/>
    </row>
    <row r="645" spans="2:85" s="28" customFormat="1" x14ac:dyDescent="0.35">
      <c r="B645" s="8"/>
      <c r="C645" s="8"/>
      <c r="D645" s="8"/>
      <c r="E645" s="8"/>
      <c r="F645" s="8"/>
      <c r="G645" s="8"/>
      <c r="H645" s="8"/>
      <c r="I645" s="8"/>
      <c r="J645" s="8"/>
      <c r="K645" s="8"/>
      <c r="L645" s="8"/>
      <c r="M645" s="8"/>
      <c r="N645" s="8"/>
      <c r="O645" s="8"/>
      <c r="P645" s="8"/>
      <c r="Q645" s="8"/>
      <c r="R645" s="8"/>
      <c r="S645" s="8"/>
      <c r="T645" s="8"/>
      <c r="U645" s="8"/>
      <c r="V645" s="8"/>
      <c r="W645" s="8"/>
      <c r="AB645" s="180"/>
      <c r="AC645" s="180"/>
      <c r="AD645" s="180"/>
      <c r="AE645" s="180"/>
      <c r="AF645" s="180"/>
      <c r="AG645" s="180"/>
      <c r="AH645" s="180"/>
      <c r="AI645" s="180"/>
      <c r="AJ645" s="180"/>
      <c r="AK645" s="180"/>
      <c r="AL645" s="180"/>
      <c r="AM645" s="180"/>
      <c r="AN645" s="180"/>
      <c r="AO645" s="180"/>
      <c r="AP645" s="180"/>
      <c r="AQ645" s="180"/>
      <c r="AR645" s="180"/>
      <c r="AS645" s="180"/>
      <c r="AT645" s="180"/>
      <c r="AU645" s="180"/>
      <c r="AV645" s="180"/>
      <c r="AW645" s="180"/>
      <c r="AX645" s="180"/>
      <c r="AY645" s="180"/>
      <c r="AZ645" s="180"/>
      <c r="BA645" s="180"/>
      <c r="BB645" s="180"/>
      <c r="BC645" s="180"/>
      <c r="BD645" s="180"/>
      <c r="BE645" s="180"/>
      <c r="BF645" s="180"/>
      <c r="BG645" s="180"/>
      <c r="BH645" s="180"/>
      <c r="BI645" s="180"/>
      <c r="BJ645" s="180"/>
      <c r="BK645" s="180"/>
      <c r="BL645" s="180"/>
      <c r="BM645" s="180"/>
      <c r="BN645" s="180"/>
      <c r="BO645" s="180"/>
      <c r="BP645" s="180"/>
      <c r="BQ645" s="180"/>
      <c r="BR645" s="180"/>
      <c r="BS645" s="180"/>
      <c r="BT645" s="180"/>
      <c r="BU645" s="180"/>
      <c r="BV645" s="180"/>
      <c r="BW645" s="180"/>
      <c r="BX645" s="180"/>
      <c r="BY645" s="180"/>
      <c r="BZ645" s="180"/>
      <c r="CA645" s="180"/>
      <c r="CB645" s="180"/>
      <c r="CC645" s="180"/>
      <c r="CD645" s="180"/>
      <c r="CE645" s="180"/>
      <c r="CF645" s="180"/>
      <c r="CG645" s="180"/>
    </row>
    <row r="646" spans="2:85" s="28" customFormat="1" x14ac:dyDescent="0.35">
      <c r="B646" s="8"/>
      <c r="C646" s="8"/>
      <c r="D646" s="8"/>
      <c r="E646" s="8"/>
      <c r="F646" s="8"/>
      <c r="G646" s="8"/>
      <c r="H646" s="8"/>
      <c r="I646" s="8"/>
      <c r="J646" s="8"/>
      <c r="K646" s="8"/>
      <c r="L646" s="8"/>
      <c r="M646" s="8"/>
      <c r="N646" s="8"/>
      <c r="O646" s="8"/>
      <c r="P646" s="8"/>
      <c r="Q646" s="8"/>
      <c r="R646" s="8"/>
      <c r="S646" s="8"/>
      <c r="T646" s="8"/>
      <c r="U646" s="8"/>
      <c r="V646" s="8"/>
      <c r="W646" s="8"/>
      <c r="AB646" s="180"/>
      <c r="AC646" s="180"/>
      <c r="AD646" s="180"/>
      <c r="AE646" s="180"/>
      <c r="AF646" s="180"/>
      <c r="AG646" s="180"/>
      <c r="AH646" s="180"/>
      <c r="AI646" s="180"/>
      <c r="AJ646" s="180"/>
      <c r="AK646" s="180"/>
      <c r="AL646" s="180"/>
      <c r="AM646" s="180"/>
      <c r="AN646" s="180"/>
      <c r="AO646" s="180"/>
      <c r="AP646" s="180"/>
      <c r="AQ646" s="180"/>
      <c r="AR646" s="180"/>
      <c r="AS646" s="180"/>
      <c r="AT646" s="180"/>
      <c r="AU646" s="180"/>
      <c r="AV646" s="180"/>
      <c r="AW646" s="180"/>
      <c r="AX646" s="180"/>
      <c r="AY646" s="180"/>
      <c r="AZ646" s="180"/>
      <c r="BA646" s="180"/>
      <c r="BB646" s="180"/>
      <c r="BC646" s="180"/>
      <c r="BD646" s="180"/>
      <c r="BE646" s="180"/>
      <c r="BF646" s="180"/>
      <c r="BG646" s="180"/>
      <c r="BH646" s="180"/>
      <c r="BI646" s="180"/>
      <c r="BJ646" s="180"/>
      <c r="BK646" s="180"/>
      <c r="BL646" s="180"/>
      <c r="BM646" s="180"/>
      <c r="BN646" s="180"/>
      <c r="BO646" s="180"/>
      <c r="BP646" s="180"/>
      <c r="BQ646" s="180"/>
      <c r="BR646" s="180"/>
      <c r="BS646" s="180"/>
      <c r="BT646" s="180"/>
      <c r="BU646" s="180"/>
      <c r="BV646" s="180"/>
      <c r="BW646" s="180"/>
      <c r="BX646" s="180"/>
      <c r="BY646" s="180"/>
      <c r="BZ646" s="180"/>
      <c r="CA646" s="180"/>
      <c r="CB646" s="180"/>
      <c r="CC646" s="180"/>
      <c r="CD646" s="180"/>
      <c r="CE646" s="180"/>
      <c r="CF646" s="180"/>
      <c r="CG646" s="180"/>
    </row>
    <row r="647" spans="2:85" s="28" customFormat="1" x14ac:dyDescent="0.35">
      <c r="B647" s="8"/>
      <c r="C647" s="8"/>
      <c r="D647" s="8"/>
      <c r="E647" s="8"/>
      <c r="F647" s="8"/>
      <c r="G647" s="8"/>
      <c r="H647" s="8"/>
      <c r="I647" s="8"/>
      <c r="J647" s="8"/>
      <c r="K647" s="8"/>
      <c r="L647" s="8"/>
      <c r="M647" s="8"/>
      <c r="N647" s="8"/>
      <c r="O647" s="8"/>
      <c r="P647" s="8"/>
      <c r="Q647" s="8"/>
      <c r="R647" s="8"/>
      <c r="S647" s="8"/>
      <c r="T647" s="8"/>
      <c r="U647" s="8"/>
      <c r="V647" s="8"/>
      <c r="W647" s="8"/>
      <c r="AB647" s="180"/>
      <c r="AC647" s="180"/>
      <c r="AD647" s="180"/>
      <c r="AE647" s="180"/>
      <c r="AF647" s="180"/>
      <c r="AG647" s="180"/>
      <c r="AH647" s="180"/>
      <c r="AI647" s="180"/>
      <c r="AJ647" s="180"/>
      <c r="AK647" s="180"/>
      <c r="AL647" s="180"/>
      <c r="AM647" s="180"/>
      <c r="AN647" s="180"/>
      <c r="AO647" s="180"/>
      <c r="AP647" s="180"/>
      <c r="AQ647" s="180"/>
      <c r="AR647" s="180"/>
      <c r="AS647" s="180"/>
      <c r="AT647" s="180"/>
      <c r="AU647" s="180"/>
      <c r="AV647" s="180"/>
      <c r="AW647" s="180"/>
      <c r="AX647" s="180"/>
      <c r="AY647" s="180"/>
      <c r="AZ647" s="180"/>
      <c r="BA647" s="180"/>
      <c r="BB647" s="180"/>
      <c r="BC647" s="180"/>
      <c r="BD647" s="180"/>
      <c r="BE647" s="180"/>
      <c r="BF647" s="180"/>
      <c r="BG647" s="180"/>
      <c r="BH647" s="180"/>
      <c r="BI647" s="180"/>
      <c r="BJ647" s="180"/>
      <c r="BK647" s="180"/>
      <c r="BL647" s="180"/>
      <c r="BM647" s="180"/>
      <c r="BN647" s="180"/>
      <c r="BO647" s="180"/>
      <c r="BP647" s="180"/>
      <c r="BQ647" s="180"/>
      <c r="BR647" s="180"/>
      <c r="BS647" s="180"/>
      <c r="BT647" s="180"/>
      <c r="BU647" s="180"/>
      <c r="BV647" s="180"/>
      <c r="BW647" s="180"/>
      <c r="BX647" s="180"/>
      <c r="BY647" s="180"/>
      <c r="BZ647" s="180"/>
      <c r="CA647" s="180"/>
      <c r="CB647" s="180"/>
      <c r="CC647" s="180"/>
      <c r="CD647" s="180"/>
      <c r="CE647" s="180"/>
      <c r="CF647" s="180"/>
      <c r="CG647" s="180"/>
    </row>
    <row r="648" spans="2:85" s="28" customFormat="1" x14ac:dyDescent="0.35">
      <c r="B648" s="8"/>
      <c r="C648" s="8"/>
      <c r="D648" s="8"/>
      <c r="E648" s="8"/>
      <c r="F648" s="8"/>
      <c r="G648" s="8"/>
      <c r="H648" s="8"/>
      <c r="I648" s="8"/>
      <c r="J648" s="8"/>
      <c r="K648" s="8"/>
      <c r="L648" s="8"/>
      <c r="M648" s="8"/>
      <c r="N648" s="8"/>
      <c r="O648" s="8"/>
      <c r="P648" s="8"/>
      <c r="Q648" s="8"/>
      <c r="R648" s="8"/>
      <c r="S648" s="8"/>
      <c r="T648" s="8"/>
      <c r="U648" s="8"/>
      <c r="V648" s="8"/>
      <c r="W648" s="8"/>
      <c r="AB648" s="180"/>
      <c r="AC648" s="180"/>
      <c r="AD648" s="180"/>
      <c r="AE648" s="180"/>
      <c r="AF648" s="180"/>
      <c r="AG648" s="180"/>
      <c r="AH648" s="180"/>
      <c r="AI648" s="180"/>
      <c r="AJ648" s="180"/>
      <c r="AK648" s="180"/>
      <c r="AL648" s="180"/>
      <c r="AM648" s="180"/>
      <c r="AN648" s="180"/>
      <c r="AO648" s="180"/>
      <c r="AP648" s="180"/>
      <c r="AQ648" s="180"/>
      <c r="AR648" s="180"/>
      <c r="AS648" s="180"/>
      <c r="AT648" s="180"/>
      <c r="AU648" s="180"/>
      <c r="AV648" s="180"/>
      <c r="AW648" s="180"/>
      <c r="AX648" s="180"/>
      <c r="AY648" s="180"/>
      <c r="AZ648" s="180"/>
      <c r="BA648" s="180"/>
      <c r="BB648" s="180"/>
      <c r="BC648" s="180"/>
      <c r="BD648" s="180"/>
      <c r="BE648" s="180"/>
      <c r="BF648" s="180"/>
      <c r="BG648" s="180"/>
      <c r="BH648" s="180"/>
      <c r="BI648" s="180"/>
      <c r="BJ648" s="180"/>
      <c r="BK648" s="180"/>
      <c r="BL648" s="180"/>
      <c r="BM648" s="180"/>
      <c r="BN648" s="180"/>
      <c r="BO648" s="180"/>
      <c r="BP648" s="180"/>
      <c r="BQ648" s="180"/>
      <c r="BR648" s="180"/>
      <c r="BS648" s="180"/>
      <c r="BT648" s="180"/>
      <c r="BU648" s="180"/>
      <c r="BV648" s="180"/>
      <c r="BW648" s="180"/>
      <c r="BX648" s="180"/>
      <c r="BY648" s="180"/>
      <c r="BZ648" s="180"/>
      <c r="CA648" s="180"/>
      <c r="CB648" s="180"/>
      <c r="CC648" s="180"/>
      <c r="CD648" s="180"/>
      <c r="CE648" s="180"/>
      <c r="CF648" s="180"/>
      <c r="CG648" s="180"/>
    </row>
    <row r="649" spans="2:85" s="28" customFormat="1" x14ac:dyDescent="0.35">
      <c r="B649" s="8"/>
      <c r="C649" s="8"/>
      <c r="D649" s="8"/>
      <c r="E649" s="8"/>
      <c r="F649" s="8"/>
      <c r="G649" s="8"/>
      <c r="H649" s="8"/>
      <c r="I649" s="8"/>
      <c r="J649" s="8"/>
      <c r="K649" s="8"/>
      <c r="L649" s="8"/>
      <c r="M649" s="8"/>
      <c r="N649" s="8"/>
      <c r="O649" s="8"/>
      <c r="P649" s="8"/>
      <c r="Q649" s="8"/>
      <c r="R649" s="8"/>
      <c r="S649" s="8"/>
      <c r="T649" s="8"/>
      <c r="U649" s="8"/>
      <c r="V649" s="8"/>
      <c r="W649" s="8"/>
      <c r="AB649" s="180"/>
      <c r="AC649" s="180"/>
      <c r="AD649" s="180"/>
      <c r="AE649" s="180"/>
      <c r="AF649" s="180"/>
      <c r="AG649" s="180"/>
      <c r="AH649" s="180"/>
      <c r="AI649" s="180"/>
      <c r="AJ649" s="180"/>
      <c r="AK649" s="180"/>
      <c r="AL649" s="180"/>
      <c r="AM649" s="180"/>
      <c r="AN649" s="180"/>
      <c r="AO649" s="180"/>
      <c r="AP649" s="180"/>
      <c r="AQ649" s="180"/>
      <c r="AR649" s="180"/>
      <c r="AS649" s="180"/>
      <c r="AT649" s="180"/>
      <c r="AU649" s="180"/>
      <c r="AV649" s="180"/>
      <c r="AW649" s="180"/>
      <c r="AX649" s="180"/>
      <c r="AY649" s="180"/>
      <c r="AZ649" s="180"/>
      <c r="BA649" s="180"/>
      <c r="BB649" s="180"/>
      <c r="BC649" s="180"/>
      <c r="BD649" s="180"/>
      <c r="BE649" s="180"/>
      <c r="BF649" s="180"/>
      <c r="BG649" s="180"/>
      <c r="BH649" s="180"/>
      <c r="BI649" s="180"/>
      <c r="BJ649" s="180"/>
      <c r="BK649" s="180"/>
      <c r="BL649" s="180"/>
      <c r="BM649" s="180"/>
      <c r="BN649" s="180"/>
      <c r="BO649" s="180"/>
      <c r="BP649" s="180"/>
      <c r="BQ649" s="180"/>
      <c r="BR649" s="180"/>
      <c r="BS649" s="180"/>
      <c r="BT649" s="180"/>
      <c r="BU649" s="180"/>
      <c r="BV649" s="180"/>
      <c r="BW649" s="180"/>
      <c r="BX649" s="180"/>
      <c r="BY649" s="180"/>
      <c r="BZ649" s="180"/>
      <c r="CA649" s="180"/>
      <c r="CB649" s="180"/>
      <c r="CC649" s="180"/>
      <c r="CD649" s="180"/>
      <c r="CE649" s="180"/>
      <c r="CF649" s="180"/>
      <c r="CG649" s="180"/>
    </row>
    <row r="650" spans="2:85" s="28" customFormat="1" x14ac:dyDescent="0.35">
      <c r="B650" s="8"/>
      <c r="C650" s="8"/>
      <c r="D650" s="8"/>
      <c r="E650" s="8"/>
      <c r="F650" s="8"/>
      <c r="G650" s="8"/>
      <c r="H650" s="8"/>
      <c r="I650" s="8"/>
      <c r="J650" s="8"/>
      <c r="K650" s="8"/>
      <c r="L650" s="8"/>
      <c r="M650" s="8"/>
      <c r="N650" s="8"/>
      <c r="O650" s="8"/>
      <c r="P650" s="8"/>
      <c r="Q650" s="8"/>
      <c r="R650" s="8"/>
      <c r="S650" s="8"/>
      <c r="T650" s="8"/>
      <c r="U650" s="8"/>
      <c r="V650" s="8"/>
      <c r="W650" s="8"/>
      <c r="AB650" s="180"/>
      <c r="AC650" s="180"/>
      <c r="AD650" s="180"/>
      <c r="AE650" s="180"/>
      <c r="AF650" s="180"/>
      <c r="AG650" s="180"/>
      <c r="AH650" s="180"/>
      <c r="AI650" s="180"/>
      <c r="AJ650" s="180"/>
      <c r="AK650" s="180"/>
      <c r="AL650" s="180"/>
      <c r="AM650" s="180"/>
      <c r="AN650" s="180"/>
      <c r="AO650" s="180"/>
      <c r="AP650" s="180"/>
      <c r="AQ650" s="180"/>
      <c r="AR650" s="180"/>
      <c r="AS650" s="180"/>
      <c r="AT650" s="180"/>
      <c r="AU650" s="180"/>
      <c r="AV650" s="180"/>
      <c r="AW650" s="180"/>
      <c r="AX650" s="180"/>
      <c r="AY650" s="180"/>
      <c r="AZ650" s="180"/>
      <c r="BA650" s="180"/>
      <c r="BB650" s="180"/>
      <c r="BC650" s="180"/>
      <c r="BD650" s="180"/>
      <c r="BE650" s="180"/>
      <c r="BF650" s="180"/>
      <c r="BG650" s="180"/>
      <c r="BH650" s="180"/>
      <c r="BI650" s="180"/>
      <c r="BJ650" s="180"/>
      <c r="BK650" s="180"/>
      <c r="BL650" s="180"/>
      <c r="BM650" s="180"/>
      <c r="BN650" s="180"/>
      <c r="BO650" s="180"/>
      <c r="BP650" s="180"/>
      <c r="BQ650" s="180"/>
      <c r="BR650" s="180"/>
      <c r="BS650" s="180"/>
      <c r="BT650" s="180"/>
      <c r="BU650" s="180"/>
      <c r="BV650" s="180"/>
      <c r="BW650" s="180"/>
      <c r="BX650" s="180"/>
      <c r="BY650" s="180"/>
      <c r="BZ650" s="180"/>
      <c r="CA650" s="180"/>
      <c r="CB650" s="180"/>
      <c r="CC650" s="180"/>
      <c r="CD650" s="180"/>
      <c r="CE650" s="180"/>
      <c r="CF650" s="180"/>
      <c r="CG650" s="180"/>
    </row>
    <row r="651" spans="2:85" s="28" customFormat="1" x14ac:dyDescent="0.35">
      <c r="B651" s="8"/>
      <c r="C651" s="8"/>
      <c r="D651" s="8"/>
      <c r="E651" s="8"/>
      <c r="F651" s="8"/>
      <c r="G651" s="8"/>
      <c r="H651" s="8"/>
      <c r="I651" s="8"/>
      <c r="J651" s="8"/>
      <c r="K651" s="8"/>
      <c r="L651" s="8"/>
      <c r="M651" s="8"/>
      <c r="N651" s="8"/>
      <c r="O651" s="8"/>
      <c r="P651" s="8"/>
      <c r="Q651" s="8"/>
      <c r="R651" s="8"/>
      <c r="S651" s="8"/>
      <c r="T651" s="8"/>
      <c r="U651" s="8"/>
      <c r="V651" s="8"/>
      <c r="W651" s="8"/>
      <c r="AB651" s="180"/>
      <c r="AC651" s="180"/>
      <c r="AD651" s="180"/>
      <c r="AE651" s="180"/>
      <c r="AF651" s="180"/>
      <c r="AG651" s="180"/>
      <c r="AH651" s="180"/>
      <c r="AI651" s="180"/>
      <c r="AJ651" s="180"/>
      <c r="AK651" s="180"/>
      <c r="AL651" s="180"/>
      <c r="AM651" s="180"/>
      <c r="AN651" s="180"/>
      <c r="AO651" s="180"/>
      <c r="AP651" s="180"/>
      <c r="AQ651" s="180"/>
      <c r="AR651" s="180"/>
      <c r="AS651" s="180"/>
      <c r="AT651" s="180"/>
      <c r="AU651" s="180"/>
      <c r="AV651" s="180"/>
      <c r="AW651" s="180"/>
      <c r="AX651" s="180"/>
      <c r="AY651" s="180"/>
      <c r="AZ651" s="180"/>
      <c r="BA651" s="180"/>
      <c r="BB651" s="180"/>
      <c r="BC651" s="180"/>
      <c r="BD651" s="180"/>
      <c r="BE651" s="180"/>
      <c r="BF651" s="180"/>
      <c r="BG651" s="180"/>
      <c r="BH651" s="180"/>
      <c r="BI651" s="180"/>
      <c r="BJ651" s="180"/>
      <c r="BK651" s="180"/>
      <c r="BL651" s="180"/>
      <c r="BM651" s="180"/>
      <c r="BN651" s="180"/>
      <c r="BO651" s="180"/>
      <c r="BP651" s="180"/>
      <c r="BQ651" s="180"/>
      <c r="BR651" s="180"/>
      <c r="BS651" s="180"/>
      <c r="BT651" s="180"/>
      <c r="BU651" s="180"/>
      <c r="BV651" s="180"/>
      <c r="BW651" s="180"/>
      <c r="BX651" s="180"/>
      <c r="BY651" s="180"/>
      <c r="BZ651" s="180"/>
      <c r="CA651" s="180"/>
      <c r="CB651" s="180"/>
      <c r="CC651" s="180"/>
      <c r="CD651" s="180"/>
      <c r="CE651" s="180"/>
      <c r="CF651" s="180"/>
      <c r="CG651" s="180"/>
    </row>
    <row r="652" spans="2:85" s="28" customFormat="1" x14ac:dyDescent="0.35">
      <c r="B652" s="8"/>
      <c r="C652" s="8"/>
      <c r="D652" s="8"/>
      <c r="E652" s="8"/>
      <c r="F652" s="8"/>
      <c r="G652" s="8"/>
      <c r="H652" s="8"/>
      <c r="I652" s="8"/>
      <c r="J652" s="8"/>
      <c r="K652" s="8"/>
      <c r="L652" s="8"/>
      <c r="M652" s="8"/>
      <c r="N652" s="8"/>
      <c r="O652" s="8"/>
      <c r="P652" s="8"/>
      <c r="Q652" s="8"/>
      <c r="R652" s="8"/>
      <c r="S652" s="8"/>
      <c r="T652" s="8"/>
      <c r="U652" s="8"/>
      <c r="V652" s="8"/>
      <c r="W652" s="8"/>
      <c r="AB652" s="180"/>
      <c r="AC652" s="180"/>
      <c r="AD652" s="180"/>
      <c r="AE652" s="180"/>
      <c r="AF652" s="180"/>
      <c r="AG652" s="180"/>
      <c r="AH652" s="180"/>
      <c r="AI652" s="180"/>
      <c r="AJ652" s="180"/>
      <c r="AK652" s="180"/>
      <c r="AL652" s="180"/>
      <c r="AM652" s="180"/>
      <c r="AN652" s="180"/>
      <c r="AO652" s="180"/>
      <c r="AP652" s="180"/>
      <c r="AQ652" s="180"/>
      <c r="AR652" s="180"/>
      <c r="AS652" s="180"/>
      <c r="AT652" s="180"/>
      <c r="AU652" s="180"/>
      <c r="AV652" s="180"/>
      <c r="AW652" s="180"/>
      <c r="AX652" s="180"/>
      <c r="AY652" s="180"/>
      <c r="AZ652" s="180"/>
      <c r="BA652" s="180"/>
      <c r="BB652" s="180"/>
      <c r="BC652" s="180"/>
      <c r="BD652" s="180"/>
      <c r="BE652" s="180"/>
      <c r="BF652" s="180"/>
      <c r="BG652" s="180"/>
      <c r="BH652" s="180"/>
      <c r="BI652" s="180"/>
      <c r="BJ652" s="180"/>
      <c r="BK652" s="180"/>
      <c r="BL652" s="180"/>
      <c r="BM652" s="180"/>
      <c r="BN652" s="180"/>
      <c r="BO652" s="180"/>
      <c r="BP652" s="180"/>
      <c r="BQ652" s="180"/>
      <c r="BR652" s="180"/>
      <c r="BS652" s="180"/>
      <c r="BT652" s="180"/>
      <c r="BU652" s="180"/>
      <c r="BV652" s="180"/>
      <c r="BW652" s="180"/>
      <c r="BX652" s="180"/>
      <c r="BY652" s="180"/>
      <c r="BZ652" s="180"/>
      <c r="CA652" s="180"/>
      <c r="CB652" s="180"/>
      <c r="CC652" s="180"/>
      <c r="CD652" s="180"/>
      <c r="CE652" s="180"/>
      <c r="CF652" s="180"/>
      <c r="CG652" s="180"/>
    </row>
    <row r="653" spans="2:85" s="28" customFormat="1" x14ac:dyDescent="0.35">
      <c r="B653" s="8"/>
      <c r="C653" s="8"/>
      <c r="D653" s="8"/>
      <c r="E653" s="8"/>
      <c r="F653" s="8"/>
      <c r="G653" s="8"/>
      <c r="H653" s="8"/>
      <c r="I653" s="8"/>
      <c r="J653" s="8"/>
      <c r="K653" s="8"/>
      <c r="L653" s="8"/>
      <c r="M653" s="8"/>
      <c r="N653" s="8"/>
      <c r="O653" s="8"/>
      <c r="P653" s="8"/>
      <c r="Q653" s="8"/>
      <c r="R653" s="8"/>
      <c r="S653" s="8"/>
      <c r="T653" s="8"/>
      <c r="U653" s="8"/>
      <c r="V653" s="8"/>
      <c r="W653" s="8"/>
      <c r="AB653" s="180"/>
      <c r="AC653" s="180"/>
      <c r="AD653" s="180"/>
      <c r="AE653" s="180"/>
      <c r="AF653" s="180"/>
      <c r="AG653" s="180"/>
      <c r="AH653" s="180"/>
      <c r="AI653" s="180"/>
      <c r="AJ653" s="180"/>
      <c r="AK653" s="180"/>
      <c r="AL653" s="180"/>
      <c r="AM653" s="180"/>
      <c r="AN653" s="180"/>
      <c r="AO653" s="180"/>
      <c r="AP653" s="180"/>
      <c r="AQ653" s="180"/>
      <c r="AR653" s="180"/>
      <c r="AS653" s="180"/>
      <c r="AT653" s="180"/>
      <c r="AU653" s="180"/>
      <c r="AV653" s="180"/>
      <c r="AW653" s="180"/>
      <c r="AX653" s="180"/>
      <c r="AY653" s="180"/>
      <c r="AZ653" s="180"/>
      <c r="BA653" s="180"/>
      <c r="BB653" s="180"/>
      <c r="BC653" s="180"/>
      <c r="BD653" s="180"/>
      <c r="BE653" s="180"/>
      <c r="BF653" s="180"/>
      <c r="BG653" s="180"/>
      <c r="BH653" s="180"/>
      <c r="BI653" s="180"/>
      <c r="BJ653" s="180"/>
      <c r="BK653" s="180"/>
      <c r="BL653" s="180"/>
      <c r="BM653" s="180"/>
      <c r="BN653" s="180"/>
      <c r="BO653" s="180"/>
      <c r="BP653" s="180"/>
      <c r="BQ653" s="180"/>
      <c r="BR653" s="180"/>
      <c r="BS653" s="180"/>
      <c r="BT653" s="180"/>
      <c r="BU653" s="180"/>
      <c r="BV653" s="180"/>
      <c r="BW653" s="180"/>
      <c r="BX653" s="180"/>
      <c r="BY653" s="180"/>
      <c r="BZ653" s="180"/>
      <c r="CA653" s="180"/>
      <c r="CB653" s="180"/>
      <c r="CC653" s="180"/>
      <c r="CD653" s="180"/>
      <c r="CE653" s="180"/>
      <c r="CF653" s="180"/>
      <c r="CG653" s="180"/>
    </row>
    <row r="654" spans="2:85" s="28" customFormat="1" x14ac:dyDescent="0.35">
      <c r="B654" s="8"/>
      <c r="C654" s="8"/>
      <c r="D654" s="8"/>
      <c r="E654" s="8"/>
      <c r="F654" s="8"/>
      <c r="G654" s="8"/>
      <c r="H654" s="8"/>
      <c r="I654" s="8"/>
      <c r="J654" s="8"/>
      <c r="K654" s="8"/>
      <c r="L654" s="8"/>
      <c r="M654" s="8"/>
      <c r="N654" s="8"/>
      <c r="O654" s="8"/>
      <c r="P654" s="8"/>
      <c r="Q654" s="8"/>
      <c r="R654" s="8"/>
      <c r="S654" s="8"/>
      <c r="T654" s="8"/>
      <c r="U654" s="8"/>
      <c r="V654" s="8"/>
      <c r="W654" s="8"/>
      <c r="AB654" s="180"/>
      <c r="AC654" s="180"/>
      <c r="AD654" s="180"/>
      <c r="AE654" s="180"/>
      <c r="AF654" s="180"/>
      <c r="AG654" s="180"/>
      <c r="AH654" s="180"/>
      <c r="AI654" s="180"/>
      <c r="AJ654" s="180"/>
      <c r="AK654" s="180"/>
      <c r="AL654" s="180"/>
      <c r="AM654" s="180"/>
      <c r="AN654" s="180"/>
      <c r="AO654" s="180"/>
      <c r="AP654" s="180"/>
      <c r="AQ654" s="180"/>
      <c r="AR654" s="180"/>
      <c r="AS654" s="180"/>
      <c r="AT654" s="180"/>
      <c r="AU654" s="180"/>
      <c r="AV654" s="180"/>
      <c r="AW654" s="180"/>
      <c r="AX654" s="180"/>
      <c r="AY654" s="180"/>
      <c r="AZ654" s="180"/>
      <c r="BA654" s="180"/>
      <c r="BB654" s="180"/>
      <c r="BC654" s="180"/>
      <c r="BD654" s="180"/>
      <c r="BE654" s="180"/>
      <c r="BF654" s="180"/>
      <c r="BG654" s="180"/>
      <c r="BH654" s="180"/>
      <c r="BI654" s="180"/>
      <c r="BJ654" s="180"/>
      <c r="BK654" s="180"/>
      <c r="BL654" s="180"/>
      <c r="BM654" s="180"/>
      <c r="BN654" s="180"/>
      <c r="BO654" s="180"/>
      <c r="BP654" s="180"/>
      <c r="BQ654" s="180"/>
      <c r="BR654" s="180"/>
      <c r="BS654" s="180"/>
      <c r="BT654" s="180"/>
      <c r="BU654" s="180"/>
      <c r="BV654" s="180"/>
      <c r="BW654" s="180"/>
      <c r="BX654" s="180"/>
      <c r="BY654" s="180"/>
      <c r="BZ654" s="180"/>
      <c r="CA654" s="180"/>
      <c r="CB654" s="180"/>
      <c r="CC654" s="180"/>
      <c r="CD654" s="180"/>
      <c r="CE654" s="180"/>
      <c r="CF654" s="180"/>
      <c r="CG654" s="180"/>
    </row>
    <row r="655" spans="2:85" s="28" customFormat="1" x14ac:dyDescent="0.35">
      <c r="B655" s="8"/>
      <c r="C655" s="8"/>
      <c r="D655" s="8"/>
      <c r="E655" s="8"/>
      <c r="F655" s="8"/>
      <c r="G655" s="8"/>
      <c r="H655" s="8"/>
      <c r="I655" s="8"/>
      <c r="J655" s="8"/>
      <c r="K655" s="8"/>
      <c r="L655" s="8"/>
      <c r="M655" s="8"/>
      <c r="N655" s="8"/>
      <c r="O655" s="8"/>
      <c r="P655" s="8"/>
      <c r="Q655" s="8"/>
      <c r="R655" s="8"/>
      <c r="S655" s="8"/>
      <c r="T655" s="8"/>
      <c r="U655" s="8"/>
      <c r="V655" s="8"/>
      <c r="W655" s="8"/>
      <c r="AB655" s="180"/>
      <c r="AC655" s="180"/>
      <c r="AD655" s="180"/>
      <c r="AE655" s="180"/>
      <c r="AF655" s="180"/>
      <c r="AG655" s="180"/>
      <c r="AH655" s="180"/>
      <c r="AI655" s="180"/>
      <c r="AJ655" s="180"/>
      <c r="AK655" s="180"/>
      <c r="AL655" s="180"/>
      <c r="AM655" s="180"/>
      <c r="AN655" s="180"/>
      <c r="AO655" s="180"/>
      <c r="AP655" s="180"/>
      <c r="AQ655" s="180"/>
      <c r="AR655" s="180"/>
      <c r="AS655" s="180"/>
      <c r="AT655" s="180"/>
      <c r="AU655" s="180"/>
      <c r="AV655" s="180"/>
      <c r="AW655" s="180"/>
      <c r="AX655" s="180"/>
      <c r="AY655" s="180"/>
      <c r="AZ655" s="180"/>
      <c r="BA655" s="180"/>
      <c r="BB655" s="180"/>
      <c r="BC655" s="180"/>
      <c r="BD655" s="180"/>
      <c r="BE655" s="180"/>
      <c r="BF655" s="180"/>
      <c r="BG655" s="180"/>
      <c r="BH655" s="180"/>
      <c r="BI655" s="180"/>
      <c r="BJ655" s="180"/>
      <c r="BK655" s="180"/>
      <c r="BL655" s="180"/>
      <c r="BM655" s="180"/>
      <c r="BN655" s="180"/>
      <c r="BO655" s="180"/>
      <c r="BP655" s="180"/>
      <c r="BQ655" s="180"/>
      <c r="BR655" s="180"/>
      <c r="BS655" s="180"/>
      <c r="BT655" s="180"/>
      <c r="BU655" s="180"/>
      <c r="BV655" s="180"/>
      <c r="BW655" s="180"/>
      <c r="BX655" s="180"/>
      <c r="BY655" s="180"/>
      <c r="BZ655" s="180"/>
      <c r="CA655" s="180"/>
      <c r="CB655" s="180"/>
      <c r="CC655" s="180"/>
      <c r="CD655" s="180"/>
      <c r="CE655" s="180"/>
      <c r="CF655" s="180"/>
      <c r="CG655" s="180"/>
    </row>
    <row r="656" spans="2:85" s="28" customFormat="1" x14ac:dyDescent="0.35">
      <c r="B656" s="8"/>
      <c r="C656" s="8"/>
      <c r="D656" s="8"/>
      <c r="E656" s="8"/>
      <c r="F656" s="8"/>
      <c r="G656" s="8"/>
      <c r="H656" s="8"/>
      <c r="I656" s="8"/>
      <c r="J656" s="8"/>
      <c r="K656" s="8"/>
      <c r="L656" s="8"/>
      <c r="M656" s="8"/>
      <c r="N656" s="8"/>
      <c r="O656" s="8"/>
      <c r="P656" s="8"/>
      <c r="Q656" s="8"/>
      <c r="R656" s="8"/>
      <c r="S656" s="8"/>
      <c r="T656" s="8"/>
      <c r="U656" s="8"/>
      <c r="V656" s="8"/>
      <c r="W656" s="8"/>
      <c r="AB656" s="180"/>
      <c r="AC656" s="180"/>
      <c r="AD656" s="180"/>
      <c r="AE656" s="180"/>
      <c r="AF656" s="180"/>
      <c r="AG656" s="180"/>
      <c r="AH656" s="180"/>
      <c r="AI656" s="180"/>
      <c r="AJ656" s="180"/>
      <c r="AK656" s="180"/>
      <c r="AL656" s="180"/>
      <c r="AM656" s="180"/>
      <c r="AN656" s="180"/>
      <c r="AO656" s="180"/>
      <c r="AP656" s="180"/>
      <c r="AQ656" s="180"/>
      <c r="AR656" s="180"/>
      <c r="AS656" s="180"/>
      <c r="AT656" s="180"/>
      <c r="AU656" s="180"/>
      <c r="AV656" s="180"/>
      <c r="AW656" s="180"/>
      <c r="AX656" s="180"/>
      <c r="AY656" s="180"/>
      <c r="AZ656" s="180"/>
      <c r="BA656" s="180"/>
      <c r="BB656" s="180"/>
      <c r="BC656" s="180"/>
      <c r="BD656" s="180"/>
      <c r="BE656" s="180"/>
      <c r="BF656" s="180"/>
      <c r="BG656" s="180"/>
      <c r="BH656" s="180"/>
      <c r="BI656" s="180"/>
      <c r="BJ656" s="180"/>
      <c r="BK656" s="180"/>
      <c r="BL656" s="180"/>
      <c r="BM656" s="180"/>
      <c r="BN656" s="180"/>
      <c r="BO656" s="180"/>
      <c r="BP656" s="180"/>
      <c r="BQ656" s="180"/>
      <c r="BR656" s="180"/>
      <c r="BS656" s="180"/>
      <c r="BT656" s="180"/>
      <c r="BU656" s="180"/>
      <c r="BV656" s="180"/>
      <c r="BW656" s="180"/>
      <c r="BX656" s="180"/>
      <c r="BY656" s="180"/>
      <c r="BZ656" s="180"/>
      <c r="CA656" s="180"/>
      <c r="CB656" s="180"/>
      <c r="CC656" s="180"/>
      <c r="CD656" s="180"/>
      <c r="CE656" s="180"/>
      <c r="CF656" s="180"/>
      <c r="CG656" s="180"/>
    </row>
    <row r="657" spans="2:85" s="28" customFormat="1" x14ac:dyDescent="0.35">
      <c r="B657" s="8"/>
      <c r="C657" s="8"/>
      <c r="D657" s="8"/>
      <c r="E657" s="8"/>
      <c r="F657" s="8"/>
      <c r="G657" s="8"/>
      <c r="H657" s="8"/>
      <c r="I657" s="8"/>
      <c r="J657" s="8"/>
      <c r="K657" s="8"/>
      <c r="L657" s="8"/>
      <c r="M657" s="8"/>
      <c r="N657" s="8"/>
      <c r="O657" s="8"/>
      <c r="P657" s="8"/>
      <c r="Q657" s="8"/>
      <c r="R657" s="8"/>
      <c r="S657" s="8"/>
      <c r="T657" s="8"/>
      <c r="U657" s="8"/>
      <c r="V657" s="8"/>
      <c r="W657" s="8"/>
      <c r="AB657" s="180"/>
      <c r="AC657" s="180"/>
      <c r="AD657" s="180"/>
      <c r="AE657" s="180"/>
      <c r="AF657" s="180"/>
      <c r="AG657" s="180"/>
      <c r="AH657" s="180"/>
      <c r="AI657" s="180"/>
      <c r="AJ657" s="180"/>
      <c r="AK657" s="180"/>
      <c r="AL657" s="180"/>
      <c r="AM657" s="180"/>
      <c r="AN657" s="180"/>
      <c r="AO657" s="180"/>
      <c r="AP657" s="180"/>
      <c r="AQ657" s="180"/>
      <c r="AR657" s="180"/>
      <c r="AS657" s="180"/>
      <c r="AT657" s="180"/>
      <c r="AU657" s="180"/>
      <c r="AV657" s="180"/>
      <c r="AW657" s="180"/>
      <c r="AX657" s="180"/>
      <c r="AY657" s="180"/>
      <c r="AZ657" s="180"/>
      <c r="BA657" s="180"/>
      <c r="BB657" s="180"/>
      <c r="BC657" s="180"/>
      <c r="BD657" s="180"/>
      <c r="BE657" s="180"/>
      <c r="BF657" s="180"/>
      <c r="BG657" s="180"/>
      <c r="BH657" s="180"/>
      <c r="BI657" s="180"/>
      <c r="BJ657" s="180"/>
      <c r="BK657" s="180"/>
      <c r="BL657" s="180"/>
      <c r="BM657" s="180"/>
      <c r="BN657" s="180"/>
      <c r="BO657" s="180"/>
      <c r="BP657" s="180"/>
      <c r="BQ657" s="180"/>
      <c r="BR657" s="180"/>
      <c r="BS657" s="180"/>
      <c r="BT657" s="180"/>
      <c r="BU657" s="180"/>
      <c r="BV657" s="180"/>
      <c r="BW657" s="180"/>
      <c r="BX657" s="180"/>
      <c r="BY657" s="180"/>
      <c r="BZ657" s="180"/>
      <c r="CA657" s="180"/>
      <c r="CB657" s="180"/>
      <c r="CC657" s="180"/>
      <c r="CD657" s="180"/>
      <c r="CE657" s="180"/>
      <c r="CF657" s="180"/>
      <c r="CG657" s="180"/>
    </row>
    <row r="658" spans="2:85" s="28" customFormat="1" x14ac:dyDescent="0.35">
      <c r="B658" s="8"/>
      <c r="C658" s="8"/>
      <c r="D658" s="8"/>
      <c r="E658" s="8"/>
      <c r="F658" s="8"/>
      <c r="G658" s="8"/>
      <c r="H658" s="8"/>
      <c r="I658" s="8"/>
      <c r="J658" s="8"/>
      <c r="K658" s="8"/>
      <c r="L658" s="8"/>
      <c r="M658" s="8"/>
      <c r="N658" s="8"/>
      <c r="O658" s="8"/>
      <c r="P658" s="8"/>
      <c r="Q658" s="8"/>
      <c r="R658" s="8"/>
      <c r="S658" s="8"/>
      <c r="T658" s="8"/>
      <c r="U658" s="8"/>
      <c r="V658" s="8"/>
      <c r="W658" s="8"/>
      <c r="AB658" s="180"/>
      <c r="AC658" s="180"/>
      <c r="AD658" s="180"/>
      <c r="AE658" s="180"/>
      <c r="AF658" s="180"/>
      <c r="AG658" s="180"/>
      <c r="AH658" s="180"/>
      <c r="AI658" s="180"/>
      <c r="AJ658" s="180"/>
      <c r="AK658" s="180"/>
      <c r="AL658" s="180"/>
      <c r="AM658" s="180"/>
      <c r="AN658" s="180"/>
      <c r="AO658" s="180"/>
      <c r="AP658" s="180"/>
      <c r="AQ658" s="180"/>
      <c r="AR658" s="180"/>
      <c r="AS658" s="180"/>
      <c r="AT658" s="180"/>
      <c r="AU658" s="180"/>
      <c r="AV658" s="180"/>
      <c r="AW658" s="180"/>
      <c r="AX658" s="180"/>
      <c r="AY658" s="180"/>
      <c r="AZ658" s="180"/>
      <c r="BA658" s="180"/>
      <c r="BB658" s="180"/>
      <c r="BC658" s="180"/>
      <c r="BD658" s="180"/>
      <c r="BE658" s="180"/>
      <c r="BF658" s="180"/>
      <c r="BG658" s="180"/>
      <c r="BH658" s="180"/>
      <c r="BI658" s="180"/>
      <c r="BJ658" s="180"/>
      <c r="BK658" s="180"/>
      <c r="BL658" s="180"/>
      <c r="BM658" s="180"/>
      <c r="BN658" s="180"/>
      <c r="BO658" s="180"/>
      <c r="BP658" s="180"/>
      <c r="BQ658" s="180"/>
      <c r="BR658" s="180"/>
      <c r="BS658" s="180"/>
      <c r="BT658" s="180"/>
      <c r="BU658" s="180"/>
      <c r="BV658" s="180"/>
      <c r="BW658" s="180"/>
      <c r="BX658" s="180"/>
      <c r="BY658" s="180"/>
      <c r="BZ658" s="180"/>
      <c r="CA658" s="180"/>
      <c r="CB658" s="180"/>
      <c r="CC658" s="180"/>
      <c r="CD658" s="180"/>
      <c r="CE658" s="180"/>
      <c r="CF658" s="180"/>
      <c r="CG658" s="180"/>
    </row>
    <row r="659" spans="2:85" s="28" customFormat="1" x14ac:dyDescent="0.35">
      <c r="B659" s="8"/>
      <c r="C659" s="8"/>
      <c r="D659" s="8"/>
      <c r="E659" s="8"/>
      <c r="F659" s="8"/>
      <c r="G659" s="8"/>
      <c r="H659" s="8"/>
      <c r="I659" s="8"/>
      <c r="J659" s="8"/>
      <c r="K659" s="8"/>
      <c r="L659" s="8"/>
      <c r="M659" s="8"/>
      <c r="N659" s="8"/>
      <c r="O659" s="8"/>
      <c r="P659" s="8"/>
      <c r="Q659" s="8"/>
      <c r="R659" s="8"/>
      <c r="S659" s="8"/>
      <c r="T659" s="8"/>
      <c r="U659" s="8"/>
      <c r="V659" s="8"/>
      <c r="W659" s="8"/>
      <c r="AB659" s="180"/>
      <c r="AC659" s="180"/>
      <c r="AD659" s="180"/>
      <c r="AE659" s="180"/>
      <c r="AF659" s="180"/>
      <c r="AG659" s="180"/>
      <c r="AH659" s="180"/>
      <c r="AI659" s="180"/>
      <c r="AJ659" s="180"/>
      <c r="AK659" s="180"/>
      <c r="AL659" s="180"/>
      <c r="AM659" s="180"/>
      <c r="AN659" s="180"/>
      <c r="AO659" s="180"/>
      <c r="AP659" s="180"/>
      <c r="AQ659" s="180"/>
      <c r="AR659" s="180"/>
      <c r="AS659" s="180"/>
      <c r="AT659" s="180"/>
      <c r="AU659" s="180"/>
      <c r="AV659" s="180"/>
      <c r="AW659" s="180"/>
      <c r="AX659" s="180"/>
      <c r="AY659" s="180"/>
      <c r="AZ659" s="180"/>
      <c r="BA659" s="180"/>
      <c r="BB659" s="180"/>
      <c r="BC659" s="180"/>
      <c r="BD659" s="180"/>
      <c r="BE659" s="180"/>
      <c r="BF659" s="180"/>
      <c r="BG659" s="180"/>
      <c r="BH659" s="180"/>
      <c r="BI659" s="180"/>
      <c r="BJ659" s="180"/>
      <c r="BK659" s="180"/>
      <c r="BL659" s="180"/>
      <c r="BM659" s="180"/>
      <c r="BN659" s="180"/>
      <c r="BO659" s="180"/>
      <c r="BP659" s="180"/>
      <c r="BQ659" s="180"/>
      <c r="BR659" s="180"/>
      <c r="BS659" s="180"/>
      <c r="BT659" s="180"/>
      <c r="BU659" s="180"/>
      <c r="BV659" s="180"/>
      <c r="BW659" s="180"/>
      <c r="BX659" s="180"/>
      <c r="BY659" s="180"/>
      <c r="BZ659" s="180"/>
      <c r="CA659" s="180"/>
      <c r="CB659" s="180"/>
      <c r="CC659" s="180"/>
      <c r="CD659" s="180"/>
      <c r="CE659" s="180"/>
      <c r="CF659" s="180"/>
      <c r="CG659" s="180"/>
    </row>
    <row r="660" spans="2:85" s="28" customFormat="1" x14ac:dyDescent="0.35">
      <c r="B660" s="8"/>
      <c r="C660" s="8"/>
      <c r="D660" s="8"/>
      <c r="E660" s="8"/>
      <c r="F660" s="8"/>
      <c r="G660" s="8"/>
      <c r="H660" s="8"/>
      <c r="I660" s="8"/>
      <c r="J660" s="8"/>
      <c r="K660" s="8"/>
      <c r="L660" s="8"/>
      <c r="M660" s="8"/>
      <c r="N660" s="8"/>
      <c r="O660" s="8"/>
      <c r="P660" s="8"/>
      <c r="Q660" s="8"/>
      <c r="R660" s="8"/>
      <c r="S660" s="8"/>
      <c r="T660" s="8"/>
      <c r="U660" s="8"/>
      <c r="V660" s="8"/>
      <c r="W660" s="8"/>
      <c r="AB660" s="180"/>
      <c r="AC660" s="180"/>
      <c r="AD660" s="180"/>
      <c r="AE660" s="180"/>
      <c r="AF660" s="180"/>
      <c r="AG660" s="180"/>
      <c r="AH660" s="180"/>
      <c r="AI660" s="180"/>
      <c r="AJ660" s="180"/>
      <c r="AK660" s="180"/>
      <c r="AL660" s="180"/>
      <c r="AM660" s="180"/>
      <c r="AN660" s="180"/>
      <c r="AO660" s="180"/>
      <c r="AP660" s="180"/>
      <c r="AQ660" s="180"/>
      <c r="AR660" s="180"/>
      <c r="AS660" s="180"/>
      <c r="AT660" s="180"/>
      <c r="AU660" s="180"/>
      <c r="AV660" s="180"/>
      <c r="AW660" s="180"/>
      <c r="AX660" s="180"/>
      <c r="AY660" s="180"/>
      <c r="AZ660" s="180"/>
      <c r="BA660" s="180"/>
      <c r="BB660" s="180"/>
      <c r="BC660" s="180"/>
      <c r="BD660" s="180"/>
      <c r="BE660" s="180"/>
      <c r="BF660" s="180"/>
      <c r="BG660" s="180"/>
      <c r="BH660" s="180"/>
      <c r="BI660" s="180"/>
      <c r="BJ660" s="180"/>
      <c r="BK660" s="180"/>
      <c r="BL660" s="180"/>
      <c r="BM660" s="180"/>
      <c r="BN660" s="180"/>
      <c r="BO660" s="180"/>
      <c r="BP660" s="180"/>
      <c r="BQ660" s="180"/>
      <c r="BR660" s="180"/>
      <c r="BS660" s="180"/>
      <c r="BT660" s="180"/>
      <c r="BU660" s="180"/>
      <c r="BV660" s="180"/>
      <c r="BW660" s="180"/>
      <c r="BX660" s="180"/>
      <c r="BY660" s="180"/>
      <c r="BZ660" s="180"/>
      <c r="CA660" s="180"/>
      <c r="CB660" s="180"/>
      <c r="CC660" s="180"/>
      <c r="CD660" s="180"/>
      <c r="CE660" s="180"/>
      <c r="CF660" s="180"/>
      <c r="CG660" s="180"/>
    </row>
    <row r="661" spans="2:85" s="28" customFormat="1" x14ac:dyDescent="0.35">
      <c r="B661" s="8"/>
      <c r="C661" s="8"/>
      <c r="D661" s="8"/>
      <c r="E661" s="8"/>
      <c r="F661" s="8"/>
      <c r="G661" s="8"/>
      <c r="H661" s="8"/>
      <c r="I661" s="8"/>
      <c r="J661" s="8"/>
      <c r="K661" s="8"/>
      <c r="L661" s="8"/>
      <c r="M661" s="8"/>
      <c r="N661" s="8"/>
      <c r="O661" s="8"/>
      <c r="P661" s="8"/>
      <c r="Q661" s="8"/>
      <c r="R661" s="8"/>
      <c r="S661" s="8"/>
      <c r="T661" s="8"/>
      <c r="U661" s="8"/>
      <c r="V661" s="8"/>
      <c r="W661" s="8"/>
      <c r="AB661" s="180"/>
      <c r="AC661" s="180"/>
      <c r="AD661" s="180"/>
      <c r="AE661" s="180"/>
      <c r="AF661" s="180"/>
      <c r="AG661" s="180"/>
      <c r="AH661" s="180"/>
      <c r="AI661" s="180"/>
      <c r="AJ661" s="180"/>
      <c r="AK661" s="180"/>
      <c r="AL661" s="180"/>
      <c r="AM661" s="180"/>
      <c r="AN661" s="180"/>
      <c r="AO661" s="180"/>
      <c r="AP661" s="180"/>
      <c r="AQ661" s="180"/>
      <c r="AR661" s="180"/>
      <c r="AS661" s="180"/>
      <c r="AT661" s="180"/>
      <c r="AU661" s="180"/>
      <c r="AV661" s="180"/>
      <c r="AW661" s="180"/>
      <c r="AX661" s="180"/>
      <c r="AY661" s="180"/>
      <c r="AZ661" s="180"/>
      <c r="BA661" s="180"/>
      <c r="BB661" s="180"/>
      <c r="BC661" s="180"/>
      <c r="BD661" s="180"/>
      <c r="BE661" s="180"/>
      <c r="BF661" s="180"/>
      <c r="BG661" s="180"/>
      <c r="BH661" s="180"/>
      <c r="BI661" s="180"/>
      <c r="BJ661" s="180"/>
      <c r="BK661" s="180"/>
      <c r="BL661" s="180"/>
      <c r="BM661" s="180"/>
      <c r="BN661" s="180"/>
      <c r="BO661" s="180"/>
      <c r="BP661" s="180"/>
      <c r="BQ661" s="180"/>
      <c r="BR661" s="180"/>
      <c r="BS661" s="180"/>
      <c r="BT661" s="180"/>
      <c r="BU661" s="180"/>
      <c r="BV661" s="180"/>
      <c r="BW661" s="180"/>
      <c r="BX661" s="180"/>
      <c r="BY661" s="180"/>
      <c r="BZ661" s="180"/>
      <c r="CA661" s="180"/>
      <c r="CB661" s="180"/>
      <c r="CC661" s="180"/>
      <c r="CD661" s="180"/>
      <c r="CE661" s="180"/>
      <c r="CF661" s="180"/>
      <c r="CG661" s="180"/>
    </row>
    <row r="662" spans="2:85" s="28" customFormat="1" x14ac:dyDescent="0.35">
      <c r="B662" s="8"/>
      <c r="C662" s="8"/>
      <c r="D662" s="8"/>
      <c r="E662" s="8"/>
      <c r="F662" s="8"/>
      <c r="G662" s="8"/>
      <c r="H662" s="8"/>
      <c r="I662" s="8"/>
      <c r="J662" s="8"/>
      <c r="K662" s="8"/>
      <c r="L662" s="8"/>
      <c r="M662" s="8"/>
      <c r="N662" s="8"/>
      <c r="O662" s="8"/>
      <c r="P662" s="8"/>
      <c r="Q662" s="8"/>
      <c r="R662" s="8"/>
      <c r="S662" s="8"/>
      <c r="T662" s="8"/>
      <c r="U662" s="8"/>
      <c r="V662" s="8"/>
      <c r="W662" s="8"/>
      <c r="AB662" s="180"/>
      <c r="AC662" s="180"/>
      <c r="AD662" s="180"/>
      <c r="AE662" s="180"/>
      <c r="AF662" s="180"/>
      <c r="AG662" s="180"/>
      <c r="AH662" s="180"/>
      <c r="AI662" s="180"/>
      <c r="AJ662" s="180"/>
      <c r="AK662" s="180"/>
      <c r="AL662" s="180"/>
      <c r="AM662" s="180"/>
      <c r="AN662" s="180"/>
      <c r="AO662" s="180"/>
      <c r="AP662" s="180"/>
      <c r="AQ662" s="180"/>
      <c r="AR662" s="180"/>
      <c r="AS662" s="180"/>
      <c r="AT662" s="180"/>
      <c r="AU662" s="180"/>
      <c r="AV662" s="180"/>
      <c r="AW662" s="180"/>
      <c r="AX662" s="180"/>
      <c r="AY662" s="180"/>
      <c r="AZ662" s="180"/>
      <c r="BA662" s="180"/>
      <c r="BB662" s="180"/>
      <c r="BC662" s="180"/>
      <c r="BD662" s="180"/>
      <c r="BE662" s="180"/>
      <c r="BF662" s="180"/>
      <c r="BG662" s="180"/>
      <c r="BH662" s="180"/>
      <c r="BI662" s="180"/>
      <c r="BJ662" s="180"/>
      <c r="BK662" s="180"/>
      <c r="BL662" s="180"/>
      <c r="BM662" s="180"/>
      <c r="BN662" s="180"/>
      <c r="BO662" s="180"/>
      <c r="BP662" s="180"/>
      <c r="BQ662" s="180"/>
      <c r="BR662" s="180"/>
      <c r="BS662" s="180"/>
      <c r="BT662" s="180"/>
      <c r="BU662" s="180"/>
      <c r="BV662" s="180"/>
      <c r="BW662" s="180"/>
      <c r="BX662" s="180"/>
      <c r="BY662" s="180"/>
      <c r="BZ662" s="180"/>
      <c r="CA662" s="180"/>
      <c r="CB662" s="180"/>
      <c r="CC662" s="180"/>
      <c r="CD662" s="180"/>
      <c r="CE662" s="180"/>
      <c r="CF662" s="180"/>
      <c r="CG662" s="180"/>
    </row>
    <row r="663" spans="2:85" s="28" customFormat="1" x14ac:dyDescent="0.35">
      <c r="B663" s="8"/>
      <c r="C663" s="8"/>
      <c r="D663" s="8"/>
      <c r="E663" s="8"/>
      <c r="F663" s="8"/>
      <c r="G663" s="8"/>
      <c r="H663" s="8"/>
      <c r="I663" s="8"/>
      <c r="J663" s="8"/>
      <c r="K663" s="8"/>
      <c r="L663" s="8"/>
      <c r="M663" s="8"/>
      <c r="N663" s="8"/>
      <c r="O663" s="8"/>
      <c r="P663" s="8"/>
      <c r="Q663" s="8"/>
      <c r="R663" s="8"/>
      <c r="S663" s="8"/>
      <c r="T663" s="8"/>
      <c r="U663" s="8"/>
      <c r="V663" s="8"/>
      <c r="W663" s="8"/>
      <c r="AB663" s="180"/>
      <c r="AC663" s="180"/>
      <c r="AD663" s="180"/>
      <c r="AE663" s="180"/>
      <c r="AF663" s="180"/>
      <c r="AG663" s="180"/>
      <c r="AH663" s="180"/>
      <c r="AI663" s="180"/>
      <c r="AJ663" s="180"/>
      <c r="AK663" s="180"/>
      <c r="AL663" s="180"/>
      <c r="AM663" s="180"/>
      <c r="AN663" s="180"/>
      <c r="AO663" s="180"/>
      <c r="AP663" s="180"/>
      <c r="AQ663" s="180"/>
      <c r="AR663" s="180"/>
      <c r="AS663" s="180"/>
      <c r="AT663" s="180"/>
      <c r="AU663" s="180"/>
      <c r="AV663" s="180"/>
      <c r="AW663" s="180"/>
      <c r="AX663" s="180"/>
      <c r="AY663" s="180"/>
      <c r="AZ663" s="180"/>
      <c r="BA663" s="180"/>
      <c r="BB663" s="180"/>
      <c r="BC663" s="180"/>
      <c r="BD663" s="180"/>
      <c r="BE663" s="180"/>
      <c r="BF663" s="180"/>
      <c r="BG663" s="180"/>
      <c r="BH663" s="180"/>
      <c r="BI663" s="180"/>
      <c r="BJ663" s="180"/>
      <c r="BK663" s="180"/>
      <c r="BL663" s="180"/>
      <c r="BM663" s="180"/>
      <c r="BN663" s="180"/>
      <c r="BO663" s="180"/>
      <c r="BP663" s="180"/>
      <c r="BQ663" s="180"/>
      <c r="BR663" s="180"/>
      <c r="BS663" s="180"/>
      <c r="BT663" s="180"/>
      <c r="BU663" s="180"/>
      <c r="BV663" s="180"/>
      <c r="BW663" s="180"/>
      <c r="BX663" s="180"/>
      <c r="BY663" s="180"/>
      <c r="BZ663" s="180"/>
      <c r="CA663" s="180"/>
      <c r="CB663" s="180"/>
      <c r="CC663" s="180"/>
      <c r="CD663" s="180"/>
      <c r="CE663" s="180"/>
      <c r="CF663" s="180"/>
      <c r="CG663" s="180"/>
    </row>
    <row r="664" spans="2:85" s="28" customFormat="1" x14ac:dyDescent="0.35">
      <c r="B664" s="8"/>
      <c r="C664" s="8"/>
      <c r="D664" s="8"/>
      <c r="E664" s="8"/>
      <c r="F664" s="8"/>
      <c r="G664" s="8"/>
      <c r="H664" s="8"/>
      <c r="I664" s="8"/>
      <c r="J664" s="8"/>
      <c r="K664" s="8"/>
      <c r="L664" s="8"/>
      <c r="M664" s="8"/>
      <c r="N664" s="8"/>
      <c r="O664" s="8"/>
      <c r="P664" s="8"/>
      <c r="Q664" s="8"/>
      <c r="R664" s="8"/>
      <c r="S664" s="8"/>
      <c r="T664" s="8"/>
      <c r="U664" s="8"/>
      <c r="V664" s="8"/>
      <c r="W664" s="8"/>
      <c r="AB664" s="180"/>
      <c r="AC664" s="180"/>
      <c r="AD664" s="180"/>
      <c r="AE664" s="180"/>
      <c r="AF664" s="180"/>
      <c r="AG664" s="180"/>
      <c r="AH664" s="180"/>
      <c r="AI664" s="180"/>
      <c r="AJ664" s="180"/>
      <c r="AK664" s="180"/>
      <c r="AL664" s="180"/>
      <c r="AM664" s="180"/>
      <c r="AN664" s="180"/>
      <c r="AO664" s="180"/>
      <c r="AP664" s="180"/>
      <c r="AQ664" s="180"/>
      <c r="AR664" s="180"/>
      <c r="AS664" s="180"/>
      <c r="AT664" s="180"/>
      <c r="AU664" s="180"/>
      <c r="AV664" s="180"/>
      <c r="AW664" s="180"/>
      <c r="AX664" s="180"/>
      <c r="AY664" s="180"/>
      <c r="AZ664" s="180"/>
      <c r="BA664" s="180"/>
      <c r="BB664" s="180"/>
      <c r="BC664" s="180"/>
      <c r="BD664" s="180"/>
      <c r="BE664" s="180"/>
      <c r="BF664" s="180"/>
      <c r="BG664" s="180"/>
      <c r="BH664" s="180"/>
      <c r="BI664" s="180"/>
      <c r="BJ664" s="180"/>
      <c r="BK664" s="180"/>
      <c r="BL664" s="180"/>
      <c r="BM664" s="180"/>
      <c r="BN664" s="180"/>
      <c r="BO664" s="180"/>
      <c r="BP664" s="180"/>
      <c r="BQ664" s="180"/>
      <c r="BR664" s="180"/>
      <c r="BS664" s="180"/>
      <c r="BT664" s="180"/>
      <c r="BU664" s="180"/>
      <c r="BV664" s="180"/>
      <c r="BW664" s="180"/>
      <c r="BX664" s="180"/>
      <c r="BY664" s="180"/>
      <c r="BZ664" s="180"/>
      <c r="CA664" s="180"/>
      <c r="CB664" s="180"/>
      <c r="CC664" s="180"/>
      <c r="CD664" s="180"/>
      <c r="CE664" s="180"/>
      <c r="CF664" s="180"/>
      <c r="CG664" s="180"/>
    </row>
    <row r="665" spans="2:85" s="28" customFormat="1" x14ac:dyDescent="0.35">
      <c r="B665" s="8"/>
      <c r="C665" s="8"/>
      <c r="D665" s="8"/>
      <c r="E665" s="8"/>
      <c r="F665" s="8"/>
      <c r="G665" s="8"/>
      <c r="H665" s="8"/>
      <c r="I665" s="8"/>
      <c r="J665" s="8"/>
      <c r="K665" s="8"/>
      <c r="L665" s="8"/>
      <c r="M665" s="8"/>
      <c r="N665" s="8"/>
      <c r="O665" s="8"/>
      <c r="P665" s="8"/>
      <c r="Q665" s="8"/>
      <c r="R665" s="8"/>
      <c r="S665" s="8"/>
      <c r="T665" s="8"/>
      <c r="U665" s="8"/>
      <c r="V665" s="8"/>
      <c r="W665" s="8"/>
      <c r="AB665" s="180"/>
      <c r="AC665" s="180"/>
      <c r="AD665" s="180"/>
      <c r="AE665" s="180"/>
      <c r="AF665" s="180"/>
      <c r="AG665" s="180"/>
      <c r="AH665" s="180"/>
      <c r="AI665" s="180"/>
      <c r="AJ665" s="180"/>
      <c r="AK665" s="180"/>
      <c r="AL665" s="180"/>
      <c r="AM665" s="180"/>
      <c r="AN665" s="180"/>
      <c r="AO665" s="180"/>
      <c r="AP665" s="180"/>
      <c r="AQ665" s="180"/>
      <c r="AR665" s="180"/>
      <c r="AS665" s="180"/>
      <c r="AT665" s="180"/>
      <c r="AU665" s="180"/>
      <c r="AV665" s="180"/>
      <c r="AW665" s="180"/>
      <c r="AX665" s="180"/>
      <c r="AY665" s="180"/>
      <c r="AZ665" s="180"/>
      <c r="BA665" s="180"/>
      <c r="BB665" s="180"/>
      <c r="BC665" s="180"/>
      <c r="BD665" s="180"/>
      <c r="BE665" s="180"/>
      <c r="BF665" s="180"/>
      <c r="BG665" s="180"/>
      <c r="BH665" s="180"/>
      <c r="BI665" s="180"/>
      <c r="BJ665" s="180"/>
      <c r="BK665" s="180"/>
      <c r="BL665" s="180"/>
      <c r="BM665" s="180"/>
      <c r="BN665" s="180"/>
      <c r="BO665" s="180"/>
      <c r="BP665" s="180"/>
      <c r="BQ665" s="180"/>
      <c r="BR665" s="180"/>
      <c r="BS665" s="180"/>
      <c r="BT665" s="180"/>
      <c r="BU665" s="180"/>
      <c r="BV665" s="180"/>
      <c r="BW665" s="180"/>
      <c r="BX665" s="180"/>
      <c r="BY665" s="180"/>
      <c r="BZ665" s="180"/>
      <c r="CA665" s="180"/>
      <c r="CB665" s="180"/>
      <c r="CC665" s="180"/>
      <c r="CD665" s="180"/>
      <c r="CE665" s="180"/>
      <c r="CF665" s="180"/>
      <c r="CG665" s="180"/>
    </row>
    <row r="666" spans="2:85" s="28" customFormat="1" x14ac:dyDescent="0.35">
      <c r="B666" s="8"/>
      <c r="C666" s="8"/>
      <c r="D666" s="8"/>
      <c r="E666" s="8"/>
      <c r="F666" s="8"/>
      <c r="G666" s="8"/>
      <c r="H666" s="8"/>
      <c r="I666" s="8"/>
      <c r="J666" s="8"/>
      <c r="K666" s="8"/>
      <c r="L666" s="8"/>
      <c r="M666" s="8"/>
      <c r="N666" s="8"/>
      <c r="O666" s="8"/>
      <c r="P666" s="8"/>
      <c r="Q666" s="8"/>
      <c r="R666" s="8"/>
      <c r="S666" s="8"/>
      <c r="T666" s="8"/>
      <c r="U666" s="8"/>
      <c r="V666" s="8"/>
      <c r="W666" s="8"/>
      <c r="AB666" s="180"/>
      <c r="AC666" s="180"/>
      <c r="AD666" s="180"/>
      <c r="AE666" s="180"/>
      <c r="AF666" s="180"/>
      <c r="AG666" s="180"/>
      <c r="AH666" s="180"/>
      <c r="AI666" s="180"/>
      <c r="AJ666" s="180"/>
      <c r="AK666" s="180"/>
      <c r="AL666" s="180"/>
      <c r="AM666" s="180"/>
      <c r="AN666" s="180"/>
      <c r="AO666" s="180"/>
      <c r="AP666" s="180"/>
      <c r="AQ666" s="180"/>
      <c r="AR666" s="180"/>
      <c r="AS666" s="180"/>
      <c r="AT666" s="180"/>
      <c r="AU666" s="180"/>
      <c r="AV666" s="180"/>
      <c r="AW666" s="180"/>
      <c r="AX666" s="180"/>
      <c r="AY666" s="180"/>
      <c r="AZ666" s="180"/>
      <c r="BA666" s="180"/>
      <c r="BB666" s="180"/>
      <c r="BC666" s="180"/>
      <c r="BD666" s="180"/>
      <c r="BE666" s="180"/>
      <c r="BF666" s="180"/>
      <c r="BG666" s="180"/>
      <c r="BH666" s="180"/>
      <c r="BI666" s="180"/>
      <c r="BJ666" s="180"/>
      <c r="BK666" s="180"/>
      <c r="BL666" s="180"/>
      <c r="BM666" s="180"/>
      <c r="BN666" s="180"/>
      <c r="BO666" s="180"/>
      <c r="BP666" s="180"/>
      <c r="BQ666" s="180"/>
      <c r="BR666" s="180"/>
      <c r="BS666" s="180"/>
      <c r="BT666" s="180"/>
      <c r="BU666" s="180"/>
      <c r="BV666" s="180"/>
      <c r="BW666" s="180"/>
      <c r="BX666" s="180"/>
      <c r="BY666" s="180"/>
      <c r="BZ666" s="180"/>
      <c r="CA666" s="180"/>
      <c r="CB666" s="180"/>
      <c r="CC666" s="180"/>
      <c r="CD666" s="180"/>
      <c r="CE666" s="180"/>
      <c r="CF666" s="180"/>
      <c r="CG666" s="180"/>
    </row>
    <row r="667" spans="2:85" s="28" customFormat="1" x14ac:dyDescent="0.35">
      <c r="B667" s="8"/>
      <c r="C667" s="8"/>
      <c r="D667" s="8"/>
      <c r="E667" s="8"/>
      <c r="F667" s="8"/>
      <c r="G667" s="8"/>
      <c r="H667" s="8"/>
      <c r="I667" s="8"/>
      <c r="J667" s="8"/>
      <c r="K667" s="8"/>
      <c r="L667" s="8"/>
      <c r="M667" s="8"/>
      <c r="N667" s="8"/>
      <c r="O667" s="8"/>
      <c r="P667" s="8"/>
      <c r="Q667" s="8"/>
      <c r="R667" s="8"/>
      <c r="S667" s="8"/>
      <c r="T667" s="8"/>
      <c r="U667" s="8"/>
      <c r="V667" s="8"/>
      <c r="W667" s="8"/>
      <c r="AB667" s="180"/>
      <c r="AC667" s="180"/>
      <c r="AD667" s="180"/>
      <c r="AE667" s="180"/>
      <c r="AF667" s="180"/>
      <c r="AG667" s="180"/>
      <c r="AH667" s="180"/>
      <c r="AI667" s="180"/>
      <c r="AJ667" s="180"/>
      <c r="AK667" s="180"/>
      <c r="AL667" s="180"/>
      <c r="AM667" s="180"/>
      <c r="AN667" s="180"/>
      <c r="AO667" s="180"/>
      <c r="AP667" s="180"/>
      <c r="AQ667" s="180"/>
      <c r="AR667" s="180"/>
      <c r="AS667" s="180"/>
      <c r="AT667" s="180"/>
      <c r="AU667" s="180"/>
      <c r="AV667" s="180"/>
      <c r="AW667" s="180"/>
      <c r="AX667" s="180"/>
      <c r="AY667" s="180"/>
      <c r="AZ667" s="180"/>
      <c r="BA667" s="180"/>
      <c r="BB667" s="180"/>
      <c r="BC667" s="180"/>
      <c r="BD667" s="180"/>
      <c r="BE667" s="180"/>
      <c r="BF667" s="180"/>
      <c r="BG667" s="180"/>
      <c r="BH667" s="180"/>
      <c r="BI667" s="180"/>
      <c r="BJ667" s="180"/>
      <c r="BK667" s="180"/>
      <c r="BL667" s="180"/>
      <c r="BM667" s="180"/>
      <c r="BN667" s="180"/>
      <c r="BO667" s="180"/>
      <c r="BP667" s="180"/>
      <c r="BQ667" s="180"/>
      <c r="BR667" s="180"/>
      <c r="BS667" s="180"/>
      <c r="BT667" s="180"/>
      <c r="BU667" s="180"/>
      <c r="BV667" s="180"/>
      <c r="BW667" s="180"/>
      <c r="BX667" s="180"/>
      <c r="BY667" s="180"/>
      <c r="BZ667" s="180"/>
      <c r="CA667" s="180"/>
      <c r="CB667" s="180"/>
      <c r="CC667" s="180"/>
      <c r="CD667" s="180"/>
      <c r="CE667" s="180"/>
      <c r="CF667" s="180"/>
      <c r="CG667" s="180"/>
    </row>
    <row r="668" spans="2:85" s="28" customFormat="1" x14ac:dyDescent="0.35">
      <c r="B668" s="8"/>
      <c r="C668" s="8"/>
      <c r="D668" s="8"/>
      <c r="E668" s="8"/>
      <c r="F668" s="8"/>
      <c r="G668" s="8"/>
      <c r="H668" s="8"/>
      <c r="I668" s="8"/>
      <c r="J668" s="8"/>
      <c r="K668" s="8"/>
      <c r="L668" s="8"/>
      <c r="M668" s="8"/>
      <c r="N668" s="8"/>
      <c r="O668" s="8"/>
      <c r="P668" s="8"/>
      <c r="Q668" s="8"/>
      <c r="R668" s="8"/>
      <c r="S668" s="8"/>
      <c r="T668" s="8"/>
      <c r="U668" s="8"/>
      <c r="V668" s="8"/>
      <c r="W668" s="8"/>
      <c r="AB668" s="180"/>
      <c r="AC668" s="180"/>
      <c r="AD668" s="180"/>
      <c r="AE668" s="180"/>
      <c r="AF668" s="180"/>
      <c r="AG668" s="180"/>
      <c r="AH668" s="180"/>
      <c r="AI668" s="180"/>
      <c r="AJ668" s="180"/>
      <c r="AK668" s="180"/>
      <c r="AL668" s="180"/>
      <c r="AM668" s="180"/>
      <c r="AN668" s="180"/>
      <c r="AO668" s="180"/>
      <c r="AP668" s="180"/>
      <c r="AQ668" s="180"/>
      <c r="AR668" s="180"/>
      <c r="AS668" s="180"/>
      <c r="AT668" s="180"/>
      <c r="AU668" s="180"/>
      <c r="AV668" s="180"/>
      <c r="AW668" s="180"/>
      <c r="AX668" s="180"/>
      <c r="AY668" s="180"/>
      <c r="AZ668" s="180"/>
      <c r="BA668" s="180"/>
      <c r="BB668" s="180"/>
      <c r="BC668" s="180"/>
      <c r="BD668" s="180"/>
      <c r="BE668" s="180"/>
      <c r="BF668" s="180"/>
      <c r="BG668" s="180"/>
      <c r="BH668" s="180"/>
      <c r="BI668" s="180"/>
      <c r="BJ668" s="180"/>
      <c r="BK668" s="180"/>
      <c r="BL668" s="180"/>
      <c r="BM668" s="180"/>
      <c r="BN668" s="180"/>
      <c r="BO668" s="180"/>
      <c r="BP668" s="180"/>
      <c r="BQ668" s="180"/>
      <c r="BR668" s="180"/>
      <c r="BS668" s="180"/>
      <c r="BT668" s="180"/>
      <c r="BU668" s="180"/>
      <c r="BV668" s="180"/>
      <c r="BW668" s="180"/>
      <c r="BX668" s="180"/>
      <c r="BY668" s="180"/>
      <c r="BZ668" s="180"/>
      <c r="CA668" s="180"/>
      <c r="CB668" s="180"/>
      <c r="CC668" s="180"/>
      <c r="CD668" s="180"/>
      <c r="CE668" s="180"/>
      <c r="CF668" s="180"/>
      <c r="CG668" s="180"/>
    </row>
    <row r="669" spans="2:85" s="28" customFormat="1" x14ac:dyDescent="0.35">
      <c r="B669" s="8"/>
      <c r="C669" s="8"/>
      <c r="D669" s="8"/>
      <c r="E669" s="8"/>
      <c r="F669" s="8"/>
      <c r="G669" s="8"/>
      <c r="H669" s="8"/>
      <c r="I669" s="8"/>
      <c r="J669" s="8"/>
      <c r="K669" s="8"/>
      <c r="L669" s="8"/>
      <c r="M669" s="8"/>
      <c r="N669" s="8"/>
      <c r="O669" s="8"/>
      <c r="P669" s="8"/>
      <c r="Q669" s="8"/>
      <c r="R669" s="8"/>
      <c r="S669" s="8"/>
      <c r="T669" s="8"/>
      <c r="U669" s="8"/>
      <c r="V669" s="8"/>
      <c r="W669" s="8"/>
      <c r="AB669" s="180"/>
      <c r="AC669" s="180"/>
      <c r="AD669" s="180"/>
      <c r="AE669" s="180"/>
      <c r="AF669" s="180"/>
      <c r="AG669" s="180"/>
      <c r="AH669" s="180"/>
      <c r="AI669" s="180"/>
      <c r="AJ669" s="180"/>
      <c r="AK669" s="180"/>
      <c r="AL669" s="180"/>
      <c r="AM669" s="180"/>
      <c r="AN669" s="180"/>
      <c r="AO669" s="180"/>
      <c r="AP669" s="180"/>
      <c r="AQ669" s="180"/>
      <c r="AR669" s="180"/>
      <c r="AS669" s="180"/>
      <c r="AT669" s="180"/>
      <c r="AU669" s="180"/>
      <c r="AV669" s="180"/>
      <c r="AW669" s="180"/>
      <c r="AX669" s="180"/>
      <c r="AY669" s="180"/>
      <c r="AZ669" s="180"/>
      <c r="BA669" s="180"/>
      <c r="BB669" s="180"/>
      <c r="BC669" s="180"/>
      <c r="BD669" s="180"/>
      <c r="BE669" s="180"/>
      <c r="BF669" s="180"/>
      <c r="BG669" s="180"/>
      <c r="BH669" s="180"/>
      <c r="BI669" s="180"/>
      <c r="BJ669" s="180"/>
      <c r="BK669" s="180"/>
      <c r="BL669" s="180"/>
      <c r="BM669" s="180"/>
      <c r="BN669" s="180"/>
      <c r="BO669" s="180"/>
      <c r="BP669" s="180"/>
      <c r="BQ669" s="180"/>
      <c r="BR669" s="180"/>
      <c r="BS669" s="180"/>
      <c r="BT669" s="180"/>
      <c r="BU669" s="180"/>
      <c r="BV669" s="180"/>
      <c r="BW669" s="180"/>
      <c r="BX669" s="180"/>
      <c r="BY669" s="180"/>
      <c r="BZ669" s="180"/>
      <c r="CA669" s="180"/>
      <c r="CB669" s="180"/>
      <c r="CC669" s="180"/>
      <c r="CD669" s="180"/>
      <c r="CE669" s="180"/>
      <c r="CF669" s="180"/>
      <c r="CG669" s="180"/>
    </row>
    <row r="670" spans="2:85" s="28" customFormat="1" x14ac:dyDescent="0.35">
      <c r="B670" s="8"/>
      <c r="C670" s="8"/>
      <c r="D670" s="8"/>
      <c r="E670" s="8"/>
      <c r="F670" s="8"/>
      <c r="G670" s="8"/>
      <c r="H670" s="8"/>
      <c r="I670" s="8"/>
      <c r="J670" s="8"/>
      <c r="K670" s="8"/>
      <c r="L670" s="8"/>
      <c r="M670" s="8"/>
      <c r="N670" s="8"/>
      <c r="O670" s="8"/>
      <c r="P670" s="8"/>
      <c r="Q670" s="8"/>
      <c r="R670" s="8"/>
      <c r="S670" s="8"/>
      <c r="T670" s="8"/>
      <c r="U670" s="8"/>
      <c r="V670" s="8"/>
      <c r="W670" s="8"/>
      <c r="AB670" s="180"/>
      <c r="AC670" s="180"/>
      <c r="AD670" s="180"/>
      <c r="AE670" s="180"/>
      <c r="AF670" s="180"/>
      <c r="AG670" s="180"/>
      <c r="AH670" s="180"/>
      <c r="AI670" s="180"/>
      <c r="AJ670" s="180"/>
      <c r="AK670" s="180"/>
      <c r="AL670" s="180"/>
      <c r="AM670" s="180"/>
      <c r="AN670" s="180"/>
      <c r="AO670" s="180"/>
      <c r="AP670" s="180"/>
      <c r="AQ670" s="180"/>
      <c r="AR670" s="180"/>
      <c r="AS670" s="180"/>
      <c r="AT670" s="180"/>
      <c r="AU670" s="180"/>
      <c r="AV670" s="180"/>
      <c r="AW670" s="180"/>
      <c r="AX670" s="180"/>
      <c r="AY670" s="180"/>
      <c r="AZ670" s="180"/>
      <c r="BA670" s="180"/>
      <c r="BB670" s="180"/>
      <c r="BC670" s="180"/>
      <c r="BD670" s="180"/>
      <c r="BE670" s="180"/>
      <c r="BF670" s="180"/>
      <c r="BG670" s="180"/>
      <c r="BH670" s="180"/>
      <c r="BI670" s="180"/>
      <c r="BJ670" s="180"/>
      <c r="BK670" s="180"/>
      <c r="BL670" s="180"/>
      <c r="BM670" s="180"/>
      <c r="BN670" s="180"/>
      <c r="BO670" s="180"/>
      <c r="BP670" s="180"/>
      <c r="BQ670" s="180"/>
      <c r="BR670" s="180"/>
      <c r="BS670" s="180"/>
      <c r="BT670" s="180"/>
      <c r="BU670" s="180"/>
      <c r="BV670" s="180"/>
      <c r="BW670" s="180"/>
      <c r="BX670" s="180"/>
      <c r="BY670" s="180"/>
      <c r="BZ670" s="180"/>
      <c r="CA670" s="180"/>
      <c r="CB670" s="180"/>
      <c r="CC670" s="180"/>
      <c r="CD670" s="180"/>
      <c r="CE670" s="180"/>
      <c r="CF670" s="180"/>
      <c r="CG670" s="180"/>
    </row>
    <row r="671" spans="2:85" s="28" customFormat="1" x14ac:dyDescent="0.35">
      <c r="B671" s="8"/>
      <c r="C671" s="8"/>
      <c r="D671" s="8"/>
      <c r="E671" s="8"/>
      <c r="F671" s="8"/>
      <c r="G671" s="8"/>
      <c r="H671" s="8"/>
      <c r="I671" s="8"/>
      <c r="J671" s="8"/>
      <c r="K671" s="8"/>
      <c r="L671" s="8"/>
      <c r="M671" s="8"/>
      <c r="N671" s="8"/>
      <c r="O671" s="8"/>
      <c r="P671" s="8"/>
      <c r="Q671" s="8"/>
      <c r="R671" s="8"/>
      <c r="S671" s="8"/>
      <c r="T671" s="8"/>
      <c r="U671" s="8"/>
      <c r="V671" s="8"/>
      <c r="W671" s="8"/>
      <c r="AB671" s="180"/>
      <c r="AC671" s="180"/>
      <c r="AD671" s="180"/>
      <c r="AE671" s="180"/>
      <c r="AF671" s="180"/>
      <c r="AG671" s="180"/>
      <c r="AH671" s="180"/>
      <c r="AI671" s="180"/>
      <c r="AJ671" s="180"/>
      <c r="AK671" s="180"/>
      <c r="AL671" s="180"/>
      <c r="AM671" s="180"/>
      <c r="AN671" s="180"/>
      <c r="AO671" s="180"/>
      <c r="AP671" s="180"/>
      <c r="AQ671" s="180"/>
      <c r="AR671" s="180"/>
      <c r="AS671" s="180"/>
      <c r="AT671" s="180"/>
      <c r="AU671" s="180"/>
      <c r="AV671" s="180"/>
      <c r="AW671" s="180"/>
      <c r="AX671" s="180"/>
      <c r="AY671" s="180"/>
      <c r="AZ671" s="180"/>
      <c r="BA671" s="180"/>
      <c r="BB671" s="180"/>
      <c r="BC671" s="180"/>
      <c r="BD671" s="180"/>
      <c r="BE671" s="180"/>
      <c r="BF671" s="180"/>
      <c r="BG671" s="180"/>
      <c r="BH671" s="180"/>
      <c r="BI671" s="180"/>
      <c r="BJ671" s="180"/>
      <c r="BK671" s="180"/>
      <c r="BL671" s="180"/>
      <c r="BM671" s="180"/>
      <c r="BN671" s="180"/>
      <c r="BO671" s="180"/>
      <c r="BP671" s="180"/>
      <c r="BQ671" s="180"/>
      <c r="BR671" s="180"/>
      <c r="BS671" s="180"/>
      <c r="BT671" s="180"/>
      <c r="BU671" s="180"/>
      <c r="BV671" s="180"/>
      <c r="BW671" s="180"/>
      <c r="BX671" s="180"/>
      <c r="BY671" s="180"/>
      <c r="BZ671" s="180"/>
      <c r="CA671" s="180"/>
      <c r="CB671" s="180"/>
      <c r="CC671" s="180"/>
      <c r="CD671" s="180"/>
      <c r="CE671" s="180"/>
      <c r="CF671" s="180"/>
      <c r="CG671" s="180"/>
    </row>
    <row r="672" spans="2:85" s="28" customFormat="1" x14ac:dyDescent="0.35">
      <c r="B672" s="8"/>
      <c r="C672" s="8"/>
      <c r="D672" s="8"/>
      <c r="E672" s="8"/>
      <c r="F672" s="8"/>
      <c r="G672" s="8"/>
      <c r="H672" s="8"/>
      <c r="I672" s="8"/>
      <c r="J672" s="8"/>
      <c r="K672" s="8"/>
      <c r="L672" s="8"/>
      <c r="M672" s="8"/>
      <c r="N672" s="8"/>
      <c r="O672" s="8"/>
      <c r="P672" s="8"/>
      <c r="Q672" s="8"/>
      <c r="R672" s="8"/>
      <c r="S672" s="8"/>
      <c r="T672" s="8"/>
      <c r="U672" s="8"/>
      <c r="V672" s="8"/>
      <c r="W672" s="8"/>
      <c r="AB672" s="180"/>
      <c r="AC672" s="180"/>
      <c r="AD672" s="180"/>
      <c r="AE672" s="180"/>
      <c r="AF672" s="180"/>
      <c r="AG672" s="180"/>
      <c r="AH672" s="180"/>
      <c r="AI672" s="180"/>
      <c r="AJ672" s="180"/>
      <c r="AK672" s="180"/>
      <c r="AL672" s="180"/>
      <c r="AM672" s="180"/>
      <c r="AN672" s="180"/>
      <c r="AO672" s="180"/>
      <c r="AP672" s="180"/>
      <c r="AQ672" s="180"/>
      <c r="AR672" s="180"/>
      <c r="AS672" s="180"/>
      <c r="AT672" s="180"/>
      <c r="AU672" s="180"/>
      <c r="AV672" s="180"/>
      <c r="AW672" s="180"/>
      <c r="AX672" s="180"/>
      <c r="AY672" s="180"/>
      <c r="AZ672" s="180"/>
      <c r="BA672" s="180"/>
      <c r="BB672" s="180"/>
      <c r="BC672" s="180"/>
      <c r="BD672" s="180"/>
      <c r="BE672" s="180"/>
      <c r="BF672" s="180"/>
      <c r="BG672" s="180"/>
      <c r="BH672" s="180"/>
      <c r="BI672" s="180"/>
      <c r="BJ672" s="180"/>
      <c r="BK672" s="180"/>
      <c r="BL672" s="180"/>
      <c r="BM672" s="180"/>
      <c r="BN672" s="180"/>
      <c r="BO672" s="180"/>
      <c r="BP672" s="180"/>
      <c r="BQ672" s="180"/>
      <c r="BR672" s="180"/>
      <c r="BS672" s="180"/>
      <c r="BT672" s="180"/>
      <c r="BU672" s="180"/>
      <c r="BV672" s="180"/>
      <c r="BW672" s="180"/>
      <c r="BX672" s="180"/>
      <c r="BY672" s="180"/>
      <c r="BZ672" s="180"/>
      <c r="CA672" s="180"/>
      <c r="CB672" s="180"/>
      <c r="CC672" s="180"/>
      <c r="CD672" s="180"/>
      <c r="CE672" s="180"/>
      <c r="CF672" s="180"/>
      <c r="CG672" s="180"/>
    </row>
    <row r="673" spans="2:85" s="28" customFormat="1" x14ac:dyDescent="0.35">
      <c r="B673" s="8"/>
      <c r="C673" s="8"/>
      <c r="D673" s="8"/>
      <c r="E673" s="8"/>
      <c r="F673" s="8"/>
      <c r="G673" s="8"/>
      <c r="H673" s="8"/>
      <c r="I673" s="8"/>
      <c r="J673" s="8"/>
      <c r="K673" s="8"/>
      <c r="L673" s="8"/>
      <c r="M673" s="8"/>
      <c r="N673" s="8"/>
      <c r="O673" s="8"/>
      <c r="P673" s="8"/>
      <c r="Q673" s="8"/>
      <c r="R673" s="8"/>
      <c r="S673" s="8"/>
      <c r="T673" s="8"/>
      <c r="U673" s="8"/>
      <c r="V673" s="8"/>
      <c r="W673" s="8"/>
      <c r="AB673" s="180"/>
      <c r="AC673" s="180"/>
      <c r="AD673" s="180"/>
      <c r="AE673" s="180"/>
      <c r="AF673" s="180"/>
      <c r="AG673" s="180"/>
      <c r="AH673" s="180"/>
      <c r="AI673" s="180"/>
      <c r="AJ673" s="180"/>
      <c r="AK673" s="180"/>
      <c r="AL673" s="180"/>
      <c r="AM673" s="180"/>
      <c r="AN673" s="180"/>
      <c r="AO673" s="180"/>
      <c r="AP673" s="180"/>
      <c r="AQ673" s="180"/>
      <c r="AR673" s="180"/>
      <c r="AS673" s="180"/>
      <c r="AT673" s="180"/>
      <c r="AU673" s="180"/>
      <c r="AV673" s="180"/>
      <c r="AW673" s="180"/>
      <c r="AX673" s="180"/>
      <c r="AY673" s="180"/>
      <c r="AZ673" s="180"/>
      <c r="BA673" s="180"/>
      <c r="BB673" s="180"/>
      <c r="BC673" s="180"/>
      <c r="BD673" s="180"/>
      <c r="BE673" s="180"/>
      <c r="BF673" s="180"/>
      <c r="BG673" s="180"/>
      <c r="BH673" s="180"/>
      <c r="BI673" s="180"/>
      <c r="BJ673" s="180"/>
      <c r="BK673" s="180"/>
      <c r="BL673" s="180"/>
      <c r="BM673" s="180"/>
      <c r="BN673" s="180"/>
      <c r="BO673" s="180"/>
      <c r="BP673" s="180"/>
      <c r="BQ673" s="180"/>
      <c r="BR673" s="180"/>
      <c r="BS673" s="180"/>
      <c r="BT673" s="180"/>
      <c r="BU673" s="180"/>
      <c r="BV673" s="180"/>
      <c r="BW673" s="180"/>
      <c r="BX673" s="180"/>
      <c r="BY673" s="180"/>
      <c r="BZ673" s="180"/>
      <c r="CA673" s="180"/>
      <c r="CB673" s="180"/>
      <c r="CC673" s="180"/>
      <c r="CD673" s="180"/>
      <c r="CE673" s="180"/>
      <c r="CF673" s="180"/>
      <c r="CG673" s="180"/>
    </row>
    <row r="674" spans="2:85" s="28" customFormat="1" x14ac:dyDescent="0.35">
      <c r="B674" s="8"/>
      <c r="C674" s="8"/>
      <c r="D674" s="8"/>
      <c r="E674" s="8"/>
      <c r="F674" s="8"/>
      <c r="G674" s="8"/>
      <c r="H674" s="8"/>
      <c r="I674" s="8"/>
      <c r="J674" s="8"/>
      <c r="K674" s="8"/>
      <c r="L674" s="8"/>
      <c r="M674" s="8"/>
      <c r="N674" s="8"/>
      <c r="O674" s="8"/>
      <c r="P674" s="8"/>
      <c r="Q674" s="8"/>
      <c r="R674" s="8"/>
      <c r="S674" s="8"/>
      <c r="T674" s="8"/>
      <c r="U674" s="8"/>
      <c r="V674" s="8"/>
      <c r="W674" s="8"/>
      <c r="AB674" s="180"/>
      <c r="AC674" s="180"/>
      <c r="AD674" s="180"/>
      <c r="AE674" s="180"/>
      <c r="AF674" s="180"/>
      <c r="AG674" s="180"/>
      <c r="AH674" s="180"/>
      <c r="AI674" s="180"/>
      <c r="AJ674" s="180"/>
      <c r="AK674" s="180"/>
      <c r="AL674" s="180"/>
      <c r="AM674" s="180"/>
      <c r="AN674" s="180"/>
      <c r="AO674" s="180"/>
      <c r="AP674" s="180"/>
      <c r="AQ674" s="180"/>
      <c r="AR674" s="180"/>
      <c r="AS674" s="180"/>
      <c r="AT674" s="180"/>
      <c r="AU674" s="180"/>
      <c r="AV674" s="180"/>
      <c r="AW674" s="180"/>
      <c r="AX674" s="180"/>
      <c r="AY674" s="180"/>
      <c r="AZ674" s="180"/>
      <c r="BA674" s="180"/>
      <c r="BB674" s="180"/>
      <c r="BC674" s="180"/>
      <c r="BD674" s="180"/>
      <c r="BE674" s="180"/>
      <c r="BF674" s="180"/>
      <c r="BG674" s="180"/>
      <c r="BH674" s="180"/>
      <c r="BI674" s="180"/>
      <c r="BJ674" s="180"/>
      <c r="BK674" s="180"/>
      <c r="BL674" s="180"/>
      <c r="BM674" s="180"/>
      <c r="BN674" s="180"/>
      <c r="BO674" s="180"/>
      <c r="BP674" s="180"/>
      <c r="BQ674" s="180"/>
      <c r="BR674" s="180"/>
      <c r="BS674" s="180"/>
      <c r="BT674" s="180"/>
      <c r="BU674" s="180"/>
      <c r="BV674" s="180"/>
      <c r="BW674" s="180"/>
      <c r="BX674" s="180"/>
      <c r="BY674" s="180"/>
      <c r="BZ674" s="180"/>
      <c r="CA674" s="180"/>
      <c r="CB674" s="180"/>
      <c r="CC674" s="180"/>
      <c r="CD674" s="180"/>
      <c r="CE674" s="180"/>
      <c r="CF674" s="180"/>
      <c r="CG674" s="180"/>
    </row>
    <row r="675" spans="2:85" s="28" customFormat="1" x14ac:dyDescent="0.35">
      <c r="B675" s="8"/>
      <c r="C675" s="8"/>
      <c r="D675" s="8"/>
      <c r="E675" s="8"/>
      <c r="F675" s="8"/>
      <c r="G675" s="8"/>
      <c r="H675" s="8"/>
      <c r="I675" s="8"/>
      <c r="J675" s="8"/>
      <c r="K675" s="8"/>
      <c r="L675" s="8"/>
      <c r="M675" s="8"/>
      <c r="N675" s="8"/>
      <c r="O675" s="8"/>
      <c r="P675" s="8"/>
      <c r="Q675" s="8"/>
      <c r="R675" s="8"/>
      <c r="S675" s="8"/>
      <c r="T675" s="8"/>
      <c r="U675" s="8"/>
      <c r="V675" s="8"/>
      <c r="W675" s="8"/>
      <c r="AB675" s="180"/>
      <c r="AC675" s="180"/>
      <c r="AD675" s="180"/>
      <c r="AE675" s="180"/>
      <c r="AF675" s="180"/>
      <c r="AG675" s="180"/>
      <c r="AH675" s="180"/>
      <c r="AI675" s="180"/>
      <c r="AJ675" s="180"/>
      <c r="AK675" s="180"/>
      <c r="AL675" s="180"/>
      <c r="AM675" s="180"/>
      <c r="AN675" s="180"/>
      <c r="AO675" s="180"/>
      <c r="AP675" s="180"/>
      <c r="AQ675" s="180"/>
      <c r="AR675" s="180"/>
      <c r="AS675" s="180"/>
      <c r="AT675" s="180"/>
      <c r="AU675" s="180"/>
      <c r="AV675" s="180"/>
      <c r="AW675" s="180"/>
      <c r="AX675" s="180"/>
      <c r="AY675" s="180"/>
      <c r="AZ675" s="180"/>
      <c r="BA675" s="180"/>
      <c r="BB675" s="180"/>
      <c r="BC675" s="180"/>
      <c r="BD675" s="180"/>
      <c r="BE675" s="180"/>
      <c r="BF675" s="180"/>
      <c r="BG675" s="180"/>
      <c r="BH675" s="180"/>
      <c r="BI675" s="180"/>
      <c r="BJ675" s="180"/>
      <c r="BK675" s="180"/>
      <c r="BL675" s="180"/>
      <c r="BM675" s="180"/>
      <c r="BN675" s="180"/>
      <c r="BO675" s="180"/>
      <c r="BP675" s="180"/>
      <c r="BQ675" s="180"/>
      <c r="BR675" s="180"/>
      <c r="BS675" s="180"/>
      <c r="BT675" s="180"/>
      <c r="BU675" s="180"/>
      <c r="BV675" s="180"/>
      <c r="BW675" s="180"/>
      <c r="BX675" s="180"/>
      <c r="BY675" s="180"/>
      <c r="BZ675" s="180"/>
      <c r="CA675" s="180"/>
      <c r="CB675" s="180"/>
      <c r="CC675" s="180"/>
      <c r="CD675" s="180"/>
      <c r="CE675" s="180"/>
      <c r="CF675" s="180"/>
      <c r="CG675" s="180"/>
    </row>
    <row r="676" spans="2:85" s="28" customFormat="1" x14ac:dyDescent="0.35">
      <c r="B676" s="8"/>
      <c r="C676" s="8"/>
      <c r="D676" s="8"/>
      <c r="E676" s="8"/>
      <c r="F676" s="8"/>
      <c r="G676" s="8"/>
      <c r="H676" s="8"/>
      <c r="I676" s="8"/>
      <c r="J676" s="8"/>
      <c r="K676" s="8"/>
      <c r="L676" s="8"/>
      <c r="M676" s="8"/>
      <c r="N676" s="8"/>
      <c r="O676" s="8"/>
      <c r="P676" s="8"/>
      <c r="Q676" s="8"/>
      <c r="R676" s="8"/>
      <c r="S676" s="8"/>
      <c r="T676" s="8"/>
      <c r="U676" s="8"/>
      <c r="V676" s="8"/>
      <c r="W676" s="8"/>
      <c r="AB676" s="180"/>
      <c r="AC676" s="180"/>
      <c r="AD676" s="180"/>
      <c r="AE676" s="180"/>
      <c r="AF676" s="180"/>
      <c r="AG676" s="180"/>
      <c r="AH676" s="180"/>
      <c r="AI676" s="180"/>
      <c r="AJ676" s="180"/>
      <c r="AK676" s="180"/>
      <c r="AL676" s="180"/>
      <c r="AM676" s="180"/>
      <c r="AN676" s="180"/>
      <c r="AO676" s="180"/>
      <c r="AP676" s="180"/>
      <c r="AQ676" s="180"/>
      <c r="AR676" s="180"/>
      <c r="AS676" s="180"/>
      <c r="AT676" s="180"/>
      <c r="AU676" s="180"/>
      <c r="AV676" s="180"/>
      <c r="AW676" s="180"/>
      <c r="AX676" s="180"/>
      <c r="AY676" s="180"/>
      <c r="AZ676" s="180"/>
      <c r="BA676" s="180"/>
      <c r="BB676" s="180"/>
      <c r="BC676" s="180"/>
      <c r="BD676" s="180"/>
      <c r="BE676" s="180"/>
      <c r="BF676" s="180"/>
      <c r="BG676" s="180"/>
      <c r="BH676" s="180"/>
      <c r="BI676" s="180"/>
      <c r="BJ676" s="180"/>
      <c r="BK676" s="180"/>
      <c r="BL676" s="180"/>
      <c r="BM676" s="180"/>
      <c r="BN676" s="180"/>
      <c r="BO676" s="180"/>
      <c r="BP676" s="180"/>
      <c r="BQ676" s="180"/>
      <c r="BR676" s="180"/>
      <c r="BS676" s="180"/>
      <c r="BT676" s="180"/>
      <c r="BU676" s="180"/>
      <c r="BV676" s="180"/>
      <c r="BW676" s="180"/>
      <c r="BX676" s="180"/>
      <c r="BY676" s="180"/>
      <c r="BZ676" s="180"/>
      <c r="CA676" s="180"/>
      <c r="CB676" s="180"/>
      <c r="CC676" s="180"/>
      <c r="CD676" s="180"/>
      <c r="CE676" s="180"/>
      <c r="CF676" s="180"/>
      <c r="CG676" s="180"/>
    </row>
    <row r="677" spans="2:85" s="28" customFormat="1" x14ac:dyDescent="0.35">
      <c r="B677" s="8"/>
      <c r="C677" s="8"/>
      <c r="D677" s="8"/>
      <c r="E677" s="8"/>
      <c r="F677" s="8"/>
      <c r="G677" s="8"/>
      <c r="H677" s="8"/>
      <c r="I677" s="8"/>
      <c r="J677" s="8"/>
      <c r="K677" s="8"/>
      <c r="L677" s="8"/>
      <c r="M677" s="8"/>
      <c r="N677" s="8"/>
      <c r="O677" s="8"/>
      <c r="P677" s="8"/>
      <c r="Q677" s="8"/>
      <c r="R677" s="8"/>
      <c r="S677" s="8"/>
      <c r="T677" s="8"/>
      <c r="U677" s="8"/>
      <c r="V677" s="8"/>
      <c r="W677" s="8"/>
      <c r="AB677" s="180"/>
      <c r="AC677" s="180"/>
      <c r="AD677" s="180"/>
      <c r="AE677" s="180"/>
      <c r="AF677" s="180"/>
      <c r="AG677" s="180"/>
      <c r="AH677" s="180"/>
      <c r="AI677" s="180"/>
      <c r="AJ677" s="180"/>
      <c r="AK677" s="180"/>
      <c r="AL677" s="180"/>
      <c r="AM677" s="180"/>
      <c r="AN677" s="180"/>
      <c r="AO677" s="180"/>
      <c r="AP677" s="180"/>
      <c r="AQ677" s="180"/>
      <c r="AR677" s="180"/>
      <c r="AS677" s="180"/>
      <c r="AT677" s="180"/>
      <c r="AU677" s="180"/>
      <c r="AV677" s="180"/>
      <c r="AW677" s="180"/>
      <c r="AX677" s="180"/>
      <c r="AY677" s="180"/>
      <c r="AZ677" s="180"/>
      <c r="BA677" s="180"/>
      <c r="BB677" s="180"/>
      <c r="BC677" s="180"/>
      <c r="BD677" s="180"/>
      <c r="BE677" s="180"/>
      <c r="BF677" s="180"/>
      <c r="BG677" s="180"/>
      <c r="BH677" s="180"/>
      <c r="BI677" s="180"/>
      <c r="BJ677" s="180"/>
      <c r="BK677" s="180"/>
      <c r="BL677" s="180"/>
      <c r="BM677" s="180"/>
      <c r="BN677" s="180"/>
      <c r="BO677" s="180"/>
      <c r="BP677" s="180"/>
      <c r="BQ677" s="180"/>
      <c r="BR677" s="180"/>
      <c r="BS677" s="180"/>
      <c r="BT677" s="180"/>
      <c r="BU677" s="180"/>
      <c r="BV677" s="180"/>
      <c r="BW677" s="180"/>
      <c r="BX677" s="180"/>
      <c r="BY677" s="180"/>
      <c r="BZ677" s="180"/>
      <c r="CA677" s="180"/>
      <c r="CB677" s="180"/>
      <c r="CC677" s="180"/>
      <c r="CD677" s="180"/>
      <c r="CE677" s="180"/>
      <c r="CF677" s="180"/>
      <c r="CG677" s="180"/>
    </row>
    <row r="678" spans="2:85" s="28" customFormat="1" x14ac:dyDescent="0.35">
      <c r="B678" s="8"/>
      <c r="C678" s="8"/>
      <c r="D678" s="8"/>
      <c r="E678" s="8"/>
      <c r="F678" s="8"/>
      <c r="G678" s="8"/>
      <c r="H678" s="8"/>
      <c r="I678" s="8"/>
      <c r="J678" s="8"/>
      <c r="K678" s="8"/>
      <c r="L678" s="8"/>
      <c r="M678" s="8"/>
      <c r="N678" s="8"/>
      <c r="O678" s="8"/>
      <c r="P678" s="8"/>
      <c r="Q678" s="8"/>
      <c r="R678" s="8"/>
      <c r="S678" s="8"/>
      <c r="T678" s="8"/>
      <c r="U678" s="8"/>
      <c r="V678" s="8"/>
      <c r="W678" s="8"/>
      <c r="AB678" s="180"/>
      <c r="AC678" s="180"/>
      <c r="AD678" s="180"/>
      <c r="AE678" s="180"/>
      <c r="AF678" s="180"/>
      <c r="AG678" s="180"/>
      <c r="AH678" s="180"/>
      <c r="AI678" s="180"/>
      <c r="AJ678" s="180"/>
      <c r="AK678" s="180"/>
      <c r="AL678" s="180"/>
      <c r="AM678" s="180"/>
      <c r="AN678" s="180"/>
      <c r="AO678" s="180"/>
      <c r="AP678" s="180"/>
      <c r="AQ678" s="180"/>
      <c r="AR678" s="180"/>
      <c r="AS678" s="180"/>
      <c r="AT678" s="180"/>
      <c r="AU678" s="180"/>
      <c r="AV678" s="180"/>
      <c r="AW678" s="180"/>
      <c r="AX678" s="180"/>
      <c r="AY678" s="180"/>
      <c r="AZ678" s="180"/>
      <c r="BA678" s="180"/>
      <c r="BB678" s="180"/>
      <c r="BC678" s="180"/>
      <c r="BD678" s="180"/>
      <c r="BE678" s="180"/>
      <c r="BF678" s="180"/>
      <c r="BG678" s="180"/>
      <c r="BH678" s="180"/>
      <c r="BI678" s="180"/>
      <c r="BJ678" s="180"/>
      <c r="BK678" s="180"/>
      <c r="BL678" s="180"/>
      <c r="BM678" s="180"/>
      <c r="BN678" s="180"/>
      <c r="BO678" s="180"/>
      <c r="BP678" s="180"/>
      <c r="BQ678" s="180"/>
      <c r="BR678" s="180"/>
      <c r="BS678" s="180"/>
      <c r="BT678" s="180"/>
      <c r="BU678" s="180"/>
      <c r="BV678" s="180"/>
      <c r="BW678" s="180"/>
      <c r="BX678" s="180"/>
      <c r="BY678" s="180"/>
      <c r="BZ678" s="180"/>
      <c r="CA678" s="180"/>
      <c r="CB678" s="180"/>
      <c r="CC678" s="180"/>
      <c r="CD678" s="180"/>
      <c r="CE678" s="180"/>
      <c r="CF678" s="180"/>
      <c r="CG678" s="180"/>
    </row>
    <row r="679" spans="2:85" s="28" customFormat="1" x14ac:dyDescent="0.35">
      <c r="B679" s="8"/>
      <c r="C679" s="8"/>
      <c r="D679" s="8"/>
      <c r="E679" s="8"/>
      <c r="F679" s="8"/>
      <c r="G679" s="8"/>
      <c r="H679" s="8"/>
      <c r="I679" s="8"/>
      <c r="J679" s="8"/>
      <c r="K679" s="8"/>
      <c r="L679" s="8"/>
      <c r="M679" s="8"/>
      <c r="N679" s="8"/>
      <c r="O679" s="8"/>
      <c r="P679" s="8"/>
      <c r="Q679" s="8"/>
      <c r="R679" s="8"/>
      <c r="S679" s="8"/>
      <c r="T679" s="8"/>
      <c r="U679" s="8"/>
      <c r="V679" s="8"/>
      <c r="W679" s="8"/>
      <c r="AB679" s="180"/>
      <c r="AC679" s="180"/>
      <c r="AD679" s="180"/>
      <c r="AE679" s="180"/>
      <c r="AF679" s="180"/>
      <c r="AG679" s="180"/>
      <c r="AH679" s="180"/>
      <c r="AI679" s="180"/>
      <c r="AJ679" s="180"/>
      <c r="AK679" s="180"/>
      <c r="AL679" s="180"/>
      <c r="AM679" s="180"/>
      <c r="AN679" s="180"/>
      <c r="AO679" s="180"/>
      <c r="AP679" s="180"/>
      <c r="AQ679" s="180"/>
      <c r="AR679" s="180"/>
      <c r="AS679" s="180"/>
      <c r="AT679" s="180"/>
      <c r="AU679" s="180"/>
      <c r="AV679" s="180"/>
      <c r="AW679" s="180"/>
      <c r="AX679" s="180"/>
      <c r="AY679" s="180"/>
      <c r="AZ679" s="180"/>
      <c r="BA679" s="180"/>
      <c r="BB679" s="180"/>
      <c r="BC679" s="180"/>
      <c r="BD679" s="180"/>
      <c r="BE679" s="180"/>
      <c r="BF679" s="180"/>
      <c r="BG679" s="180"/>
      <c r="BH679" s="180"/>
      <c r="BI679" s="180"/>
      <c r="BJ679" s="180"/>
      <c r="BK679" s="180"/>
      <c r="BL679" s="180"/>
      <c r="BM679" s="180"/>
      <c r="BN679" s="180"/>
      <c r="BO679" s="180"/>
      <c r="BP679" s="180"/>
      <c r="BQ679" s="180"/>
      <c r="BR679" s="180"/>
      <c r="BS679" s="180"/>
      <c r="BT679" s="180"/>
      <c r="BU679" s="180"/>
      <c r="BV679" s="180"/>
      <c r="BW679" s="180"/>
      <c r="BX679" s="180"/>
      <c r="BY679" s="180"/>
      <c r="BZ679" s="180"/>
      <c r="CA679" s="180"/>
      <c r="CB679" s="180"/>
      <c r="CC679" s="180"/>
      <c r="CD679" s="180"/>
      <c r="CE679" s="180"/>
      <c r="CF679" s="180"/>
      <c r="CG679" s="180"/>
    </row>
    <row r="680" spans="2:85" s="28" customFormat="1" x14ac:dyDescent="0.35">
      <c r="B680" s="8"/>
      <c r="C680" s="8"/>
      <c r="D680" s="8"/>
      <c r="E680" s="8"/>
      <c r="F680" s="8"/>
      <c r="G680" s="8"/>
      <c r="H680" s="8"/>
      <c r="I680" s="8"/>
      <c r="J680" s="8"/>
      <c r="K680" s="8"/>
      <c r="L680" s="8"/>
      <c r="M680" s="8"/>
      <c r="N680" s="8"/>
      <c r="O680" s="8"/>
      <c r="P680" s="8"/>
      <c r="Q680" s="8"/>
      <c r="R680" s="8"/>
      <c r="S680" s="8"/>
      <c r="T680" s="8"/>
      <c r="U680" s="8"/>
      <c r="V680" s="8"/>
      <c r="W680" s="8"/>
      <c r="AB680" s="180"/>
      <c r="AC680" s="180"/>
      <c r="AD680" s="180"/>
      <c r="AE680" s="180"/>
      <c r="AF680" s="180"/>
      <c r="AG680" s="180"/>
      <c r="AH680" s="180"/>
      <c r="AI680" s="180"/>
      <c r="AJ680" s="180"/>
      <c r="AK680" s="180"/>
      <c r="AL680" s="180"/>
      <c r="AM680" s="180"/>
      <c r="AN680" s="180"/>
      <c r="AO680" s="180"/>
      <c r="AP680" s="180"/>
      <c r="AQ680" s="180"/>
      <c r="AR680" s="180"/>
      <c r="AS680" s="180"/>
      <c r="AT680" s="180"/>
      <c r="AU680" s="180"/>
      <c r="AV680" s="180"/>
      <c r="AW680" s="180"/>
      <c r="AX680" s="180"/>
      <c r="AY680" s="180"/>
      <c r="AZ680" s="180"/>
      <c r="BA680" s="180"/>
      <c r="BB680" s="180"/>
      <c r="BC680" s="180"/>
      <c r="BD680" s="180"/>
      <c r="BE680" s="180"/>
      <c r="BF680" s="180"/>
      <c r="BG680" s="180"/>
      <c r="BH680" s="180"/>
      <c r="BI680" s="180"/>
      <c r="BJ680" s="180"/>
      <c r="BK680" s="180"/>
      <c r="BL680" s="180"/>
      <c r="BM680" s="180"/>
      <c r="BN680" s="180"/>
      <c r="BO680" s="180"/>
      <c r="BP680" s="180"/>
      <c r="BQ680" s="180"/>
      <c r="BR680" s="180"/>
      <c r="BS680" s="180"/>
      <c r="BT680" s="180"/>
      <c r="BU680" s="180"/>
      <c r="BV680" s="180"/>
      <c r="BW680" s="180"/>
      <c r="BX680" s="180"/>
      <c r="BY680" s="180"/>
      <c r="BZ680" s="180"/>
      <c r="CA680" s="180"/>
      <c r="CB680" s="180"/>
      <c r="CC680" s="180"/>
      <c r="CD680" s="180"/>
      <c r="CE680" s="180"/>
      <c r="CF680" s="180"/>
      <c r="CG680" s="180"/>
    </row>
    <row r="681" spans="2:85" s="28" customFormat="1" x14ac:dyDescent="0.35">
      <c r="B681" s="8"/>
      <c r="C681" s="8"/>
      <c r="D681" s="8"/>
      <c r="E681" s="8"/>
      <c r="F681" s="8"/>
      <c r="G681" s="8"/>
      <c r="H681" s="8"/>
      <c r="I681" s="8"/>
      <c r="J681" s="8"/>
      <c r="K681" s="8"/>
      <c r="L681" s="8"/>
      <c r="M681" s="8"/>
      <c r="N681" s="8"/>
      <c r="O681" s="8"/>
      <c r="P681" s="8"/>
      <c r="Q681" s="8"/>
      <c r="R681" s="8"/>
      <c r="S681" s="8"/>
      <c r="T681" s="8"/>
      <c r="U681" s="8"/>
      <c r="V681" s="8"/>
      <c r="W681" s="8"/>
      <c r="AB681" s="180"/>
      <c r="AC681" s="180"/>
      <c r="AD681" s="180"/>
      <c r="AE681" s="180"/>
      <c r="AF681" s="180"/>
      <c r="AG681" s="180"/>
      <c r="AH681" s="180"/>
      <c r="AI681" s="180"/>
      <c r="AJ681" s="180"/>
      <c r="AK681" s="180"/>
      <c r="AL681" s="180"/>
      <c r="AM681" s="180"/>
      <c r="AN681" s="180"/>
      <c r="AO681" s="180"/>
      <c r="AP681" s="180"/>
      <c r="AQ681" s="180"/>
      <c r="AR681" s="180"/>
      <c r="AS681" s="180"/>
      <c r="AT681" s="180"/>
      <c r="AU681" s="180"/>
      <c r="AV681" s="180"/>
      <c r="AW681" s="180"/>
      <c r="AX681" s="180"/>
      <c r="AY681" s="180"/>
      <c r="AZ681" s="180"/>
      <c r="BA681" s="180"/>
      <c r="BB681" s="180"/>
      <c r="BC681" s="180"/>
      <c r="BD681" s="180"/>
      <c r="BE681" s="180"/>
      <c r="BF681" s="180"/>
      <c r="BG681" s="180"/>
      <c r="BH681" s="180"/>
      <c r="BI681" s="180"/>
      <c r="BJ681" s="180"/>
      <c r="BK681" s="180"/>
      <c r="BL681" s="180"/>
      <c r="BM681" s="180"/>
      <c r="BN681" s="180"/>
      <c r="BO681" s="180"/>
      <c r="BP681" s="180"/>
      <c r="BQ681" s="180"/>
      <c r="BR681" s="180"/>
      <c r="BS681" s="180"/>
      <c r="BT681" s="180"/>
      <c r="BU681" s="180"/>
      <c r="BV681" s="180"/>
      <c r="BW681" s="180"/>
      <c r="BX681" s="180"/>
      <c r="BY681" s="180"/>
      <c r="BZ681" s="180"/>
      <c r="CA681" s="180"/>
      <c r="CB681" s="180"/>
      <c r="CC681" s="180"/>
      <c r="CD681" s="180"/>
      <c r="CE681" s="180"/>
      <c r="CF681" s="180"/>
      <c r="CG681" s="180"/>
    </row>
    <row r="682" spans="2:85" s="28" customFormat="1" x14ac:dyDescent="0.35">
      <c r="B682" s="8"/>
      <c r="C682" s="8"/>
      <c r="D682" s="8"/>
      <c r="E682" s="8"/>
      <c r="F682" s="8"/>
      <c r="G682" s="8"/>
      <c r="H682" s="8"/>
      <c r="I682" s="8"/>
      <c r="J682" s="8"/>
      <c r="K682" s="8"/>
      <c r="L682" s="8"/>
      <c r="M682" s="8"/>
      <c r="N682" s="8"/>
      <c r="O682" s="8"/>
      <c r="P682" s="8"/>
      <c r="Q682" s="8"/>
      <c r="R682" s="8"/>
      <c r="S682" s="8"/>
      <c r="T682" s="8"/>
      <c r="U682" s="8"/>
      <c r="V682" s="8"/>
      <c r="W682" s="8"/>
      <c r="AB682" s="180"/>
      <c r="AC682" s="180"/>
      <c r="AD682" s="180"/>
      <c r="AE682" s="180"/>
      <c r="AF682" s="180"/>
      <c r="AG682" s="180"/>
      <c r="AH682" s="180"/>
      <c r="AI682" s="180"/>
      <c r="AJ682" s="180"/>
      <c r="AK682" s="180"/>
      <c r="AL682" s="180"/>
      <c r="AM682" s="180"/>
      <c r="AN682" s="180"/>
      <c r="AO682" s="180"/>
      <c r="AP682" s="180"/>
      <c r="AQ682" s="180"/>
      <c r="AR682" s="180"/>
      <c r="AS682" s="180"/>
      <c r="AT682" s="180"/>
      <c r="AU682" s="180"/>
      <c r="AV682" s="180"/>
      <c r="AW682" s="180"/>
      <c r="AX682" s="180"/>
      <c r="AY682" s="180"/>
      <c r="AZ682" s="180"/>
      <c r="BA682" s="180"/>
      <c r="BB682" s="180"/>
      <c r="BC682" s="180"/>
      <c r="BD682" s="180"/>
      <c r="BE682" s="180"/>
      <c r="BF682" s="180"/>
      <c r="BG682" s="180"/>
      <c r="BH682" s="180"/>
      <c r="BI682" s="180"/>
      <c r="BJ682" s="180"/>
      <c r="BK682" s="180"/>
      <c r="BL682" s="180"/>
      <c r="BM682" s="180"/>
      <c r="BN682" s="180"/>
      <c r="BO682" s="180"/>
      <c r="BP682" s="180"/>
      <c r="BQ682" s="180"/>
      <c r="BR682" s="180"/>
      <c r="BS682" s="180"/>
      <c r="BT682" s="180"/>
      <c r="BU682" s="180"/>
      <c r="BV682" s="180"/>
      <c r="BW682" s="180"/>
      <c r="BX682" s="180"/>
      <c r="BY682" s="180"/>
      <c r="BZ682" s="180"/>
      <c r="CA682" s="180"/>
      <c r="CB682" s="180"/>
      <c r="CC682" s="180"/>
      <c r="CD682" s="180"/>
      <c r="CE682" s="180"/>
      <c r="CF682" s="180"/>
      <c r="CG682" s="180"/>
    </row>
    <row r="683" spans="2:85" s="28" customFormat="1" x14ac:dyDescent="0.35">
      <c r="B683" s="8"/>
      <c r="C683" s="8"/>
      <c r="D683" s="8"/>
      <c r="E683" s="8"/>
      <c r="F683" s="8"/>
      <c r="G683" s="8"/>
      <c r="H683" s="8"/>
      <c r="I683" s="8"/>
      <c r="J683" s="8"/>
      <c r="K683" s="8"/>
      <c r="L683" s="8"/>
      <c r="M683" s="8"/>
      <c r="N683" s="8"/>
      <c r="O683" s="8"/>
      <c r="P683" s="8"/>
      <c r="Q683" s="8"/>
      <c r="R683" s="8"/>
      <c r="S683" s="8"/>
      <c r="T683" s="8"/>
      <c r="U683" s="8"/>
      <c r="V683" s="8"/>
      <c r="W683" s="8"/>
      <c r="AB683" s="180"/>
      <c r="AC683" s="180"/>
      <c r="AD683" s="180"/>
      <c r="AE683" s="180"/>
      <c r="AF683" s="180"/>
      <c r="AG683" s="180"/>
      <c r="AH683" s="180"/>
      <c r="AI683" s="180"/>
      <c r="AJ683" s="180"/>
      <c r="AK683" s="180"/>
      <c r="AL683" s="180"/>
      <c r="AM683" s="180"/>
      <c r="AN683" s="180"/>
      <c r="AO683" s="180"/>
      <c r="AP683" s="180"/>
      <c r="AQ683" s="180"/>
      <c r="AR683" s="180"/>
      <c r="AS683" s="180"/>
      <c r="AT683" s="180"/>
      <c r="AU683" s="180"/>
      <c r="AV683" s="180"/>
      <c r="AW683" s="180"/>
      <c r="AX683" s="180"/>
      <c r="AY683" s="180"/>
      <c r="AZ683" s="180"/>
      <c r="BA683" s="180"/>
      <c r="BB683" s="180"/>
      <c r="BC683" s="180"/>
      <c r="BD683" s="180"/>
      <c r="BE683" s="180"/>
      <c r="BF683" s="180"/>
      <c r="BG683" s="180"/>
      <c r="BH683" s="180"/>
      <c r="BI683" s="180"/>
      <c r="BJ683" s="180"/>
      <c r="BK683" s="180"/>
      <c r="BL683" s="180"/>
      <c r="BM683" s="180"/>
      <c r="BN683" s="180"/>
      <c r="BO683" s="180"/>
      <c r="BP683" s="180"/>
      <c r="BQ683" s="180"/>
      <c r="BR683" s="180"/>
      <c r="BS683" s="180"/>
      <c r="BT683" s="180"/>
      <c r="BU683" s="180"/>
      <c r="BV683" s="180"/>
      <c r="BW683" s="180"/>
      <c r="BX683" s="180"/>
      <c r="BY683" s="180"/>
      <c r="BZ683" s="180"/>
      <c r="CA683" s="180"/>
      <c r="CB683" s="180"/>
      <c r="CC683" s="180"/>
      <c r="CD683" s="180"/>
      <c r="CE683" s="180"/>
      <c r="CF683" s="180"/>
      <c r="CG683" s="180"/>
    </row>
    <row r="684" spans="2:85" s="28" customFormat="1" x14ac:dyDescent="0.35">
      <c r="B684" s="8"/>
      <c r="C684" s="8"/>
      <c r="D684" s="8"/>
      <c r="E684" s="8"/>
      <c r="F684" s="8"/>
      <c r="G684" s="8"/>
      <c r="H684" s="8"/>
      <c r="I684" s="8"/>
      <c r="J684" s="8"/>
      <c r="K684" s="8"/>
      <c r="L684" s="8"/>
      <c r="M684" s="8"/>
      <c r="N684" s="8"/>
      <c r="O684" s="8"/>
      <c r="P684" s="8"/>
      <c r="Q684" s="8"/>
      <c r="R684" s="8"/>
      <c r="S684" s="8"/>
      <c r="T684" s="8"/>
      <c r="U684" s="8"/>
      <c r="V684" s="8"/>
      <c r="W684" s="8"/>
      <c r="AB684" s="180"/>
      <c r="AC684" s="180"/>
      <c r="AD684" s="180"/>
      <c r="AE684" s="180"/>
      <c r="AF684" s="180"/>
      <c r="AG684" s="180"/>
      <c r="AH684" s="180"/>
      <c r="AI684" s="180"/>
      <c r="AJ684" s="180"/>
      <c r="AK684" s="180"/>
      <c r="AL684" s="180"/>
      <c r="AM684" s="180"/>
      <c r="AN684" s="180"/>
      <c r="AO684" s="180"/>
      <c r="AP684" s="180"/>
      <c r="AQ684" s="180"/>
      <c r="AR684" s="180"/>
      <c r="AS684" s="180"/>
      <c r="AT684" s="180"/>
      <c r="AU684" s="180"/>
      <c r="AV684" s="180"/>
      <c r="AW684" s="180"/>
      <c r="AX684" s="180"/>
      <c r="AY684" s="180"/>
      <c r="AZ684" s="180"/>
      <c r="BA684" s="180"/>
      <c r="BB684" s="180"/>
      <c r="BC684" s="180"/>
      <c r="BD684" s="180"/>
      <c r="BE684" s="180"/>
      <c r="BF684" s="180"/>
      <c r="BG684" s="180"/>
      <c r="BH684" s="180"/>
      <c r="BI684" s="180"/>
      <c r="BJ684" s="180"/>
      <c r="BK684" s="180"/>
      <c r="BL684" s="180"/>
      <c r="BM684" s="180"/>
      <c r="BN684" s="180"/>
      <c r="BO684" s="180"/>
      <c r="BP684" s="180"/>
      <c r="BQ684" s="180"/>
      <c r="BR684" s="180"/>
      <c r="BS684" s="180"/>
      <c r="BT684" s="180"/>
      <c r="BU684" s="180"/>
      <c r="BV684" s="180"/>
      <c r="BW684" s="180"/>
      <c r="BX684" s="180"/>
      <c r="BY684" s="180"/>
      <c r="BZ684" s="180"/>
      <c r="CA684" s="180"/>
      <c r="CB684" s="180"/>
      <c r="CC684" s="180"/>
      <c r="CD684" s="180"/>
      <c r="CE684" s="180"/>
      <c r="CF684" s="180"/>
      <c r="CG684" s="180"/>
    </row>
    <row r="685" spans="2:85" s="28" customFormat="1" x14ac:dyDescent="0.35">
      <c r="B685" s="8"/>
      <c r="C685" s="8"/>
      <c r="D685" s="8"/>
      <c r="E685" s="8"/>
      <c r="F685" s="8"/>
      <c r="G685" s="8"/>
      <c r="H685" s="8"/>
      <c r="I685" s="8"/>
      <c r="J685" s="8"/>
      <c r="K685" s="8"/>
      <c r="L685" s="8"/>
      <c r="M685" s="8"/>
      <c r="N685" s="8"/>
      <c r="O685" s="8"/>
      <c r="P685" s="8"/>
      <c r="Q685" s="8"/>
      <c r="R685" s="8"/>
      <c r="S685" s="8"/>
      <c r="T685" s="8"/>
      <c r="U685" s="8"/>
      <c r="V685" s="8"/>
      <c r="W685" s="8"/>
      <c r="AB685" s="180"/>
      <c r="AC685" s="180"/>
      <c r="AD685" s="180"/>
      <c r="AE685" s="180"/>
      <c r="AF685" s="180"/>
      <c r="AG685" s="180"/>
      <c r="AH685" s="180"/>
      <c r="AI685" s="180"/>
      <c r="AJ685" s="180"/>
      <c r="AK685" s="180"/>
      <c r="AL685" s="180"/>
      <c r="AM685" s="180"/>
      <c r="AN685" s="180"/>
      <c r="AO685" s="180"/>
      <c r="AP685" s="180"/>
      <c r="AQ685" s="180"/>
      <c r="AR685" s="180"/>
      <c r="AS685" s="180"/>
      <c r="AT685" s="180"/>
      <c r="AU685" s="180"/>
      <c r="AV685" s="180"/>
      <c r="AW685" s="180"/>
      <c r="AX685" s="180"/>
      <c r="AY685" s="180"/>
      <c r="AZ685" s="180"/>
      <c r="BA685" s="180"/>
      <c r="BB685" s="180"/>
      <c r="BC685" s="180"/>
      <c r="BD685" s="180"/>
      <c r="BE685" s="180"/>
      <c r="BF685" s="180"/>
      <c r="BG685" s="180"/>
      <c r="BH685" s="180"/>
      <c r="BI685" s="180"/>
      <c r="BJ685" s="180"/>
      <c r="BK685" s="180"/>
      <c r="BL685" s="180"/>
      <c r="BM685" s="180"/>
      <c r="BN685" s="180"/>
      <c r="BO685" s="180"/>
      <c r="BP685" s="180"/>
      <c r="BQ685" s="180"/>
      <c r="BR685" s="180"/>
      <c r="BS685" s="180"/>
      <c r="BT685" s="180"/>
      <c r="BU685" s="180"/>
      <c r="BV685" s="180"/>
      <c r="BW685" s="180"/>
      <c r="BX685" s="180"/>
      <c r="BY685" s="180"/>
      <c r="BZ685" s="180"/>
      <c r="CA685" s="180"/>
      <c r="CB685" s="180"/>
      <c r="CC685" s="180"/>
      <c r="CD685" s="180"/>
      <c r="CE685" s="180"/>
      <c r="CF685" s="180"/>
      <c r="CG685" s="180"/>
    </row>
    <row r="686" spans="2:85" s="28" customFormat="1" x14ac:dyDescent="0.35">
      <c r="B686" s="8"/>
      <c r="C686" s="8"/>
      <c r="D686" s="8"/>
      <c r="E686" s="8"/>
      <c r="F686" s="8"/>
      <c r="G686" s="8"/>
      <c r="H686" s="8"/>
      <c r="I686" s="8"/>
      <c r="J686" s="8"/>
      <c r="K686" s="8"/>
      <c r="L686" s="8"/>
      <c r="M686" s="8"/>
      <c r="N686" s="8"/>
      <c r="O686" s="8"/>
      <c r="P686" s="8"/>
      <c r="Q686" s="8"/>
      <c r="R686" s="8"/>
      <c r="S686" s="8"/>
      <c r="T686" s="8"/>
      <c r="U686" s="8"/>
      <c r="V686" s="8"/>
      <c r="W686" s="8"/>
      <c r="AB686" s="180"/>
      <c r="AC686" s="180"/>
      <c r="AD686" s="180"/>
      <c r="AE686" s="180"/>
      <c r="AF686" s="180"/>
      <c r="AG686" s="180"/>
      <c r="AH686" s="180"/>
      <c r="AI686" s="180"/>
      <c r="AJ686" s="180"/>
      <c r="AK686" s="180"/>
      <c r="AL686" s="180"/>
      <c r="AM686" s="180"/>
      <c r="AN686" s="180"/>
      <c r="AO686" s="180"/>
      <c r="AP686" s="180"/>
      <c r="AQ686" s="180"/>
      <c r="AR686" s="180"/>
      <c r="AS686" s="180"/>
      <c r="AT686" s="180"/>
      <c r="AU686" s="180"/>
      <c r="AV686" s="180"/>
      <c r="AW686" s="180"/>
      <c r="AX686" s="180"/>
      <c r="AY686" s="180"/>
      <c r="AZ686" s="180"/>
      <c r="BA686" s="180"/>
      <c r="BB686" s="180"/>
      <c r="BC686" s="180"/>
      <c r="BD686" s="180"/>
      <c r="BE686" s="180"/>
      <c r="BF686" s="180"/>
      <c r="BG686" s="180"/>
      <c r="BH686" s="180"/>
      <c r="BI686" s="180"/>
      <c r="BJ686" s="180"/>
      <c r="BK686" s="180"/>
      <c r="BL686" s="180"/>
      <c r="BM686" s="180"/>
      <c r="BN686" s="180"/>
      <c r="BO686" s="180"/>
      <c r="BP686" s="180"/>
      <c r="BQ686" s="180"/>
      <c r="BR686" s="180"/>
      <c r="BS686" s="180"/>
      <c r="BT686" s="180"/>
      <c r="BU686" s="180"/>
      <c r="BV686" s="180"/>
      <c r="BW686" s="180"/>
      <c r="BX686" s="180"/>
      <c r="BY686" s="180"/>
      <c r="BZ686" s="180"/>
      <c r="CA686" s="180"/>
      <c r="CB686" s="180"/>
      <c r="CC686" s="180"/>
      <c r="CD686" s="180"/>
      <c r="CE686" s="180"/>
      <c r="CF686" s="180"/>
      <c r="CG686" s="180"/>
    </row>
    <row r="687" spans="2:85" s="28" customFormat="1" x14ac:dyDescent="0.35">
      <c r="B687" s="8"/>
      <c r="C687" s="8"/>
      <c r="D687" s="8"/>
      <c r="E687" s="8"/>
      <c r="F687" s="8"/>
      <c r="G687" s="8"/>
      <c r="H687" s="8"/>
      <c r="I687" s="8"/>
      <c r="J687" s="8"/>
      <c r="K687" s="8"/>
      <c r="L687" s="8"/>
      <c r="M687" s="8"/>
      <c r="N687" s="8"/>
      <c r="O687" s="8"/>
      <c r="P687" s="8"/>
      <c r="Q687" s="8"/>
      <c r="R687" s="8"/>
      <c r="S687" s="8"/>
      <c r="T687" s="8"/>
      <c r="U687" s="8"/>
      <c r="V687" s="8"/>
      <c r="W687" s="8"/>
      <c r="AB687" s="180"/>
      <c r="AC687" s="180"/>
      <c r="AD687" s="180"/>
      <c r="AE687" s="180"/>
      <c r="AF687" s="180"/>
      <c r="AG687" s="180"/>
      <c r="AH687" s="180"/>
      <c r="AI687" s="180"/>
      <c r="AJ687" s="180"/>
      <c r="AK687" s="180"/>
      <c r="AL687" s="180"/>
      <c r="AM687" s="180"/>
      <c r="AN687" s="180"/>
      <c r="AO687" s="180"/>
      <c r="AP687" s="180"/>
      <c r="AQ687" s="180"/>
      <c r="AR687" s="180"/>
      <c r="AS687" s="180"/>
      <c r="AT687" s="180"/>
      <c r="AU687" s="180"/>
      <c r="AV687" s="180"/>
      <c r="AW687" s="180"/>
      <c r="AX687" s="180"/>
      <c r="AY687" s="180"/>
      <c r="AZ687" s="180"/>
      <c r="BA687" s="180"/>
      <c r="BB687" s="180"/>
      <c r="BC687" s="180"/>
      <c r="BD687" s="180"/>
      <c r="BE687" s="180"/>
      <c r="BF687" s="180"/>
      <c r="BG687" s="180"/>
      <c r="BH687" s="180"/>
      <c r="BI687" s="180"/>
      <c r="BJ687" s="180"/>
      <c r="BK687" s="180"/>
      <c r="BL687" s="180"/>
      <c r="BM687" s="180"/>
      <c r="BN687" s="180"/>
      <c r="BO687" s="180"/>
      <c r="BP687" s="180"/>
      <c r="BQ687" s="180"/>
      <c r="BR687" s="180"/>
      <c r="BS687" s="180"/>
      <c r="BT687" s="180"/>
      <c r="BU687" s="180"/>
      <c r="BV687" s="180"/>
      <c r="BW687" s="180"/>
      <c r="BX687" s="180"/>
      <c r="BY687" s="180"/>
      <c r="BZ687" s="180"/>
      <c r="CA687" s="180"/>
      <c r="CB687" s="180"/>
      <c r="CC687" s="180"/>
      <c r="CD687" s="180"/>
      <c r="CE687" s="180"/>
      <c r="CF687" s="180"/>
      <c r="CG687" s="180"/>
    </row>
    <row r="688" spans="2:85" s="28" customFormat="1" x14ac:dyDescent="0.35">
      <c r="B688" s="8"/>
      <c r="C688" s="8"/>
      <c r="D688" s="8"/>
      <c r="E688" s="8"/>
      <c r="F688" s="8"/>
      <c r="G688" s="8"/>
      <c r="H688" s="8"/>
      <c r="I688" s="8"/>
      <c r="J688" s="8"/>
      <c r="K688" s="8"/>
      <c r="L688" s="8"/>
      <c r="M688" s="8"/>
      <c r="N688" s="8"/>
      <c r="O688" s="8"/>
      <c r="P688" s="8"/>
      <c r="Q688" s="8"/>
      <c r="R688" s="8"/>
      <c r="S688" s="8"/>
      <c r="T688" s="8"/>
      <c r="U688" s="8"/>
      <c r="V688" s="8"/>
      <c r="W688" s="8"/>
      <c r="AB688" s="180"/>
      <c r="AC688" s="180"/>
      <c r="AD688" s="180"/>
      <c r="AE688" s="180"/>
      <c r="AF688" s="180"/>
      <c r="AG688" s="180"/>
      <c r="AH688" s="180"/>
      <c r="AI688" s="180"/>
      <c r="AJ688" s="180"/>
      <c r="AK688" s="180"/>
      <c r="AL688" s="180"/>
      <c r="AM688" s="180"/>
      <c r="AN688" s="180"/>
      <c r="AO688" s="180"/>
      <c r="AP688" s="180"/>
      <c r="AQ688" s="180"/>
      <c r="AR688" s="180"/>
      <c r="AS688" s="180"/>
      <c r="AT688" s="180"/>
      <c r="AU688" s="180"/>
      <c r="AV688" s="180"/>
      <c r="AW688" s="180"/>
      <c r="AX688" s="180"/>
      <c r="AY688" s="180"/>
      <c r="AZ688" s="180"/>
      <c r="BA688" s="180"/>
      <c r="BB688" s="180"/>
      <c r="BC688" s="180"/>
      <c r="BD688" s="180"/>
      <c r="BE688" s="180"/>
      <c r="BF688" s="180"/>
      <c r="BG688" s="180"/>
      <c r="BH688" s="180"/>
      <c r="BI688" s="180"/>
      <c r="BJ688" s="180"/>
      <c r="BK688" s="180"/>
      <c r="BL688" s="180"/>
      <c r="BM688" s="180"/>
      <c r="BN688" s="180"/>
      <c r="BO688" s="180"/>
      <c r="BP688" s="180"/>
      <c r="BQ688" s="180"/>
      <c r="BR688" s="180"/>
      <c r="BS688" s="180"/>
      <c r="BT688" s="180"/>
      <c r="BU688" s="180"/>
      <c r="BV688" s="180"/>
      <c r="BW688" s="180"/>
      <c r="BX688" s="180"/>
      <c r="BY688" s="180"/>
      <c r="BZ688" s="180"/>
      <c r="CA688" s="180"/>
      <c r="CB688" s="180"/>
      <c r="CC688" s="180"/>
      <c r="CD688" s="180"/>
      <c r="CE688" s="180"/>
      <c r="CF688" s="180"/>
      <c r="CG688" s="180"/>
    </row>
    <row r="689" spans="2:85" s="28" customFormat="1" x14ac:dyDescent="0.35">
      <c r="B689" s="8"/>
      <c r="C689" s="8"/>
      <c r="D689" s="8"/>
      <c r="E689" s="8"/>
      <c r="F689" s="8"/>
      <c r="G689" s="8"/>
      <c r="H689" s="8"/>
      <c r="I689" s="8"/>
      <c r="J689" s="8"/>
      <c r="K689" s="8"/>
      <c r="L689" s="8"/>
      <c r="M689" s="8"/>
      <c r="N689" s="8"/>
      <c r="O689" s="8"/>
      <c r="P689" s="8"/>
      <c r="Q689" s="8"/>
      <c r="R689" s="8"/>
      <c r="S689" s="8"/>
      <c r="T689" s="8"/>
      <c r="U689" s="8"/>
      <c r="V689" s="8"/>
      <c r="W689" s="8"/>
      <c r="AB689" s="180"/>
      <c r="AC689" s="180"/>
      <c r="AD689" s="180"/>
      <c r="AE689" s="180"/>
      <c r="AF689" s="180"/>
      <c r="AG689" s="180"/>
      <c r="AH689" s="180"/>
      <c r="AI689" s="180"/>
      <c r="AJ689" s="180"/>
      <c r="AK689" s="180"/>
      <c r="AL689" s="180"/>
      <c r="AM689" s="180"/>
      <c r="AN689" s="180"/>
      <c r="AO689" s="180"/>
      <c r="AP689" s="180"/>
      <c r="AQ689" s="180"/>
      <c r="AR689" s="180"/>
      <c r="AS689" s="180"/>
      <c r="AT689" s="180"/>
      <c r="AU689" s="180"/>
      <c r="AV689" s="180"/>
      <c r="AW689" s="180"/>
      <c r="AX689" s="180"/>
      <c r="AY689" s="180"/>
      <c r="AZ689" s="180"/>
      <c r="BA689" s="180"/>
      <c r="BB689" s="180"/>
      <c r="BC689" s="180"/>
      <c r="BD689" s="180"/>
      <c r="BE689" s="180"/>
      <c r="BF689" s="180"/>
      <c r="BG689" s="180"/>
      <c r="BH689" s="180"/>
      <c r="BI689" s="180"/>
      <c r="BJ689" s="180"/>
      <c r="BK689" s="180"/>
      <c r="BL689" s="180"/>
      <c r="BM689" s="180"/>
      <c r="BN689" s="180"/>
      <c r="BO689" s="180"/>
      <c r="BP689" s="180"/>
      <c r="BQ689" s="180"/>
      <c r="BR689" s="180"/>
      <c r="BS689" s="180"/>
      <c r="BT689" s="180"/>
      <c r="BU689" s="180"/>
      <c r="BV689" s="180"/>
      <c r="BW689" s="180"/>
      <c r="BX689" s="180"/>
      <c r="BY689" s="180"/>
      <c r="BZ689" s="180"/>
      <c r="CA689" s="180"/>
      <c r="CB689" s="180"/>
      <c r="CC689" s="180"/>
      <c r="CD689" s="180"/>
      <c r="CE689" s="180"/>
      <c r="CF689" s="180"/>
      <c r="CG689" s="180"/>
    </row>
    <row r="690" spans="2:85" s="28" customFormat="1" x14ac:dyDescent="0.35">
      <c r="B690" s="8"/>
      <c r="C690" s="8"/>
      <c r="D690" s="8"/>
      <c r="E690" s="8"/>
      <c r="F690" s="8"/>
      <c r="G690" s="8"/>
      <c r="H690" s="8"/>
      <c r="I690" s="8"/>
      <c r="J690" s="8"/>
      <c r="K690" s="8"/>
      <c r="L690" s="8"/>
      <c r="M690" s="8"/>
      <c r="N690" s="8"/>
      <c r="O690" s="8"/>
      <c r="P690" s="8"/>
      <c r="Q690" s="8"/>
      <c r="R690" s="8"/>
      <c r="S690" s="8"/>
      <c r="T690" s="8"/>
      <c r="U690" s="8"/>
      <c r="V690" s="8"/>
      <c r="W690" s="8"/>
      <c r="AB690" s="180"/>
      <c r="AC690" s="180"/>
      <c r="AD690" s="180"/>
      <c r="AE690" s="180"/>
      <c r="AF690" s="180"/>
      <c r="AG690" s="180"/>
      <c r="AH690" s="180"/>
      <c r="AI690" s="180"/>
      <c r="AJ690" s="180"/>
      <c r="AK690" s="180"/>
      <c r="AL690" s="180"/>
      <c r="AM690" s="180"/>
      <c r="AN690" s="180"/>
      <c r="AO690" s="180"/>
      <c r="AP690" s="180"/>
      <c r="AQ690" s="180"/>
      <c r="AR690" s="180"/>
      <c r="AS690" s="180"/>
      <c r="AT690" s="180"/>
      <c r="AU690" s="180"/>
      <c r="AV690" s="180"/>
      <c r="AW690" s="180"/>
      <c r="AX690" s="180"/>
      <c r="AY690" s="180"/>
      <c r="AZ690" s="180"/>
      <c r="BA690" s="180"/>
      <c r="BB690" s="180"/>
      <c r="BC690" s="180"/>
      <c r="BD690" s="180"/>
      <c r="BE690" s="180"/>
      <c r="BF690" s="180"/>
      <c r="BG690" s="180"/>
      <c r="BH690" s="180"/>
      <c r="BI690" s="180"/>
      <c r="BJ690" s="180"/>
      <c r="BK690" s="180"/>
      <c r="BL690" s="180"/>
      <c r="BM690" s="180"/>
      <c r="BN690" s="180"/>
      <c r="BO690" s="180"/>
      <c r="BP690" s="180"/>
      <c r="BQ690" s="180"/>
      <c r="BR690" s="180"/>
      <c r="BS690" s="180"/>
      <c r="BT690" s="180"/>
      <c r="BU690" s="180"/>
      <c r="BV690" s="180"/>
      <c r="BW690" s="180"/>
      <c r="BX690" s="180"/>
      <c r="BY690" s="180"/>
      <c r="BZ690" s="180"/>
      <c r="CA690" s="180"/>
      <c r="CB690" s="180"/>
      <c r="CC690" s="180"/>
      <c r="CD690" s="180"/>
      <c r="CE690" s="180"/>
      <c r="CF690" s="180"/>
      <c r="CG690" s="180"/>
    </row>
    <row r="691" spans="2:85" s="28" customFormat="1" x14ac:dyDescent="0.35">
      <c r="B691" s="8"/>
      <c r="C691" s="8"/>
      <c r="D691" s="8"/>
      <c r="E691" s="8"/>
      <c r="F691" s="8"/>
      <c r="G691" s="8"/>
      <c r="H691" s="8"/>
      <c r="I691" s="8"/>
      <c r="J691" s="8"/>
      <c r="K691" s="8"/>
      <c r="L691" s="8"/>
      <c r="M691" s="8"/>
      <c r="N691" s="8"/>
      <c r="O691" s="8"/>
      <c r="P691" s="8"/>
      <c r="Q691" s="8"/>
      <c r="R691" s="8"/>
      <c r="S691" s="8"/>
      <c r="T691" s="8"/>
      <c r="U691" s="8"/>
      <c r="V691" s="8"/>
      <c r="W691" s="8"/>
      <c r="AB691" s="180"/>
      <c r="AC691" s="180"/>
      <c r="AD691" s="180"/>
      <c r="AE691" s="180"/>
      <c r="AF691" s="180"/>
      <c r="AG691" s="180"/>
      <c r="AH691" s="180"/>
      <c r="AI691" s="180"/>
      <c r="AJ691" s="180"/>
      <c r="AK691" s="180"/>
      <c r="AL691" s="180"/>
      <c r="AM691" s="180"/>
      <c r="AN691" s="180"/>
      <c r="AO691" s="180"/>
      <c r="AP691" s="180"/>
      <c r="AQ691" s="180"/>
      <c r="AR691" s="180"/>
      <c r="AS691" s="180"/>
      <c r="AT691" s="180"/>
      <c r="AU691" s="180"/>
      <c r="AV691" s="180"/>
      <c r="AW691" s="180"/>
      <c r="AX691" s="180"/>
      <c r="AY691" s="180"/>
      <c r="AZ691" s="180"/>
      <c r="BA691" s="180"/>
      <c r="BB691" s="180"/>
      <c r="BC691" s="180"/>
      <c r="BD691" s="180"/>
      <c r="BE691" s="180"/>
      <c r="BF691" s="180"/>
      <c r="BG691" s="180"/>
      <c r="BH691" s="180"/>
      <c r="BI691" s="180"/>
      <c r="BJ691" s="180"/>
      <c r="BK691" s="180"/>
      <c r="BL691" s="180"/>
      <c r="BM691" s="180"/>
      <c r="BN691" s="180"/>
      <c r="BO691" s="180"/>
      <c r="BP691" s="180"/>
      <c r="BQ691" s="180"/>
      <c r="BR691" s="180"/>
      <c r="BS691" s="180"/>
      <c r="BT691" s="180"/>
      <c r="BU691" s="180"/>
      <c r="BV691" s="180"/>
      <c r="BW691" s="180"/>
      <c r="BX691" s="180"/>
      <c r="BY691" s="180"/>
      <c r="BZ691" s="180"/>
      <c r="CA691" s="180"/>
      <c r="CB691" s="180"/>
      <c r="CC691" s="180"/>
      <c r="CD691" s="180"/>
      <c r="CE691" s="180"/>
      <c r="CF691" s="180"/>
      <c r="CG691" s="180"/>
    </row>
    <row r="692" spans="2:85" s="28" customFormat="1" x14ac:dyDescent="0.35">
      <c r="B692" s="8"/>
      <c r="C692" s="8"/>
      <c r="D692" s="8"/>
      <c r="E692" s="8"/>
      <c r="F692" s="8"/>
      <c r="G692" s="8"/>
      <c r="H692" s="8"/>
      <c r="I692" s="8"/>
      <c r="J692" s="8"/>
      <c r="K692" s="8"/>
      <c r="L692" s="8"/>
      <c r="M692" s="8"/>
      <c r="N692" s="8"/>
      <c r="O692" s="8"/>
      <c r="P692" s="8"/>
      <c r="Q692" s="8"/>
      <c r="R692" s="8"/>
      <c r="S692" s="8"/>
      <c r="T692" s="8"/>
      <c r="U692" s="8"/>
      <c r="V692" s="8"/>
      <c r="W692" s="8"/>
      <c r="AB692" s="180"/>
      <c r="AC692" s="180"/>
      <c r="AD692" s="180"/>
      <c r="AE692" s="180"/>
      <c r="AF692" s="180"/>
      <c r="AG692" s="180"/>
      <c r="AH692" s="180"/>
      <c r="AI692" s="180"/>
      <c r="AJ692" s="180"/>
      <c r="AK692" s="180"/>
      <c r="AL692" s="180"/>
      <c r="AM692" s="180"/>
      <c r="AN692" s="180"/>
      <c r="AO692" s="180"/>
      <c r="AP692" s="180"/>
      <c r="AQ692" s="180"/>
      <c r="AR692" s="180"/>
      <c r="AS692" s="180"/>
      <c r="AT692" s="180"/>
      <c r="AU692" s="180"/>
      <c r="AV692" s="180"/>
      <c r="AW692" s="180"/>
      <c r="AX692" s="180"/>
      <c r="AY692" s="180"/>
      <c r="AZ692" s="180"/>
      <c r="BA692" s="180"/>
      <c r="BB692" s="180"/>
      <c r="BC692" s="180"/>
      <c r="BD692" s="180"/>
      <c r="BE692" s="180"/>
      <c r="BF692" s="180"/>
      <c r="BG692" s="180"/>
      <c r="BH692" s="180"/>
      <c r="BI692" s="180"/>
      <c r="BJ692" s="180"/>
      <c r="BK692" s="180"/>
      <c r="BL692" s="180"/>
      <c r="BM692" s="180"/>
      <c r="BN692" s="180"/>
      <c r="BO692" s="180"/>
      <c r="BP692" s="180"/>
      <c r="BQ692" s="180"/>
      <c r="BR692" s="180"/>
      <c r="BS692" s="180"/>
      <c r="BT692" s="180"/>
      <c r="BU692" s="180"/>
      <c r="BV692" s="180"/>
      <c r="BW692" s="180"/>
      <c r="BX692" s="180"/>
      <c r="BY692" s="180"/>
      <c r="BZ692" s="180"/>
      <c r="CA692" s="180"/>
      <c r="CB692" s="180"/>
      <c r="CC692" s="180"/>
      <c r="CD692" s="180"/>
      <c r="CE692" s="180"/>
      <c r="CF692" s="180"/>
      <c r="CG692" s="180"/>
    </row>
    <row r="693" spans="2:85" s="28" customFormat="1" x14ac:dyDescent="0.35">
      <c r="B693" s="8"/>
      <c r="C693" s="8"/>
      <c r="D693" s="8"/>
      <c r="E693" s="8"/>
      <c r="F693" s="8"/>
      <c r="G693" s="8"/>
      <c r="H693" s="8"/>
      <c r="I693" s="8"/>
      <c r="J693" s="8"/>
      <c r="K693" s="8"/>
      <c r="L693" s="8"/>
      <c r="M693" s="8"/>
      <c r="N693" s="8"/>
      <c r="O693" s="8"/>
      <c r="P693" s="8"/>
      <c r="Q693" s="8"/>
      <c r="R693" s="8"/>
      <c r="S693" s="8"/>
      <c r="T693" s="8"/>
      <c r="U693" s="8"/>
      <c r="V693" s="8"/>
      <c r="W693" s="8"/>
      <c r="AB693" s="180"/>
      <c r="AC693" s="180"/>
      <c r="AD693" s="180"/>
      <c r="AE693" s="180"/>
      <c r="AF693" s="180"/>
      <c r="AG693" s="180"/>
      <c r="AH693" s="180"/>
      <c r="AI693" s="180"/>
      <c r="AJ693" s="180"/>
      <c r="AK693" s="180"/>
      <c r="AL693" s="180"/>
      <c r="AM693" s="180"/>
      <c r="AN693" s="180"/>
      <c r="AO693" s="180"/>
      <c r="AP693" s="180"/>
      <c r="AQ693" s="180"/>
      <c r="AR693" s="180"/>
      <c r="AS693" s="180"/>
      <c r="AT693" s="180"/>
      <c r="AU693" s="180"/>
      <c r="AV693" s="180"/>
      <c r="AW693" s="180"/>
      <c r="AX693" s="180"/>
      <c r="AY693" s="180"/>
      <c r="AZ693" s="180"/>
      <c r="BA693" s="180"/>
      <c r="BB693" s="180"/>
      <c r="BC693" s="180"/>
      <c r="BD693" s="180"/>
      <c r="BE693" s="180"/>
      <c r="BF693" s="180"/>
      <c r="BG693" s="180"/>
      <c r="BH693" s="180"/>
      <c r="BI693" s="180"/>
      <c r="BJ693" s="180"/>
      <c r="BK693" s="180"/>
      <c r="BL693" s="180"/>
      <c r="BM693" s="180"/>
      <c r="BN693" s="180"/>
      <c r="BO693" s="180"/>
      <c r="BP693" s="180"/>
      <c r="BQ693" s="180"/>
      <c r="BR693" s="180"/>
      <c r="BS693" s="180"/>
      <c r="BT693" s="180"/>
      <c r="BU693" s="180"/>
      <c r="BV693" s="180"/>
      <c r="BW693" s="180"/>
      <c r="BX693" s="180"/>
      <c r="BY693" s="180"/>
      <c r="BZ693" s="180"/>
      <c r="CA693" s="180"/>
      <c r="CB693" s="180"/>
      <c r="CC693" s="180"/>
      <c r="CD693" s="180"/>
      <c r="CE693" s="180"/>
      <c r="CF693" s="180"/>
      <c r="CG693" s="180"/>
    </row>
    <row r="694" spans="2:85" s="28" customFormat="1" x14ac:dyDescent="0.35">
      <c r="B694" s="8"/>
      <c r="C694" s="8"/>
      <c r="D694" s="8"/>
      <c r="E694" s="8"/>
      <c r="F694" s="8"/>
      <c r="G694" s="8"/>
      <c r="H694" s="8"/>
      <c r="I694" s="8"/>
      <c r="J694" s="8"/>
      <c r="K694" s="8"/>
      <c r="L694" s="8"/>
      <c r="M694" s="8"/>
      <c r="N694" s="8"/>
      <c r="O694" s="8"/>
      <c r="P694" s="8"/>
      <c r="Q694" s="8"/>
      <c r="R694" s="8"/>
      <c r="S694" s="8"/>
      <c r="T694" s="8"/>
      <c r="U694" s="8"/>
      <c r="V694" s="8"/>
      <c r="W694" s="8"/>
      <c r="AB694" s="180"/>
      <c r="AC694" s="180"/>
      <c r="AD694" s="180"/>
      <c r="AE694" s="180"/>
      <c r="AF694" s="180"/>
      <c r="AG694" s="180"/>
      <c r="AH694" s="180"/>
      <c r="AI694" s="180"/>
      <c r="AJ694" s="180"/>
      <c r="AK694" s="180"/>
      <c r="AL694" s="180"/>
      <c r="AM694" s="180"/>
      <c r="AN694" s="180"/>
      <c r="AO694" s="180"/>
      <c r="AP694" s="180"/>
      <c r="AQ694" s="180"/>
      <c r="AR694" s="180"/>
      <c r="AS694" s="180"/>
      <c r="AT694" s="180"/>
      <c r="AU694" s="180"/>
      <c r="AV694" s="180"/>
      <c r="AW694" s="180"/>
      <c r="AX694" s="180"/>
      <c r="AY694" s="180"/>
      <c r="AZ694" s="180"/>
      <c r="BA694" s="180"/>
      <c r="BB694" s="180"/>
      <c r="BC694" s="180"/>
      <c r="BD694" s="180"/>
      <c r="BE694" s="180"/>
      <c r="BF694" s="180"/>
      <c r="BG694" s="180"/>
      <c r="BH694" s="180"/>
      <c r="BI694" s="180"/>
      <c r="BJ694" s="180"/>
      <c r="BK694" s="180"/>
      <c r="BL694" s="180"/>
      <c r="BM694" s="180"/>
      <c r="BN694" s="180"/>
      <c r="BO694" s="180"/>
      <c r="BP694" s="180"/>
      <c r="BQ694" s="180"/>
      <c r="BR694" s="180"/>
      <c r="BS694" s="180"/>
      <c r="BT694" s="180"/>
      <c r="BU694" s="180"/>
      <c r="BV694" s="180"/>
      <c r="BW694" s="180"/>
      <c r="BX694" s="180"/>
      <c r="BY694" s="180"/>
      <c r="BZ694" s="180"/>
      <c r="CA694" s="180"/>
      <c r="CB694" s="180"/>
      <c r="CC694" s="180"/>
      <c r="CD694" s="180"/>
      <c r="CE694" s="180"/>
      <c r="CF694" s="180"/>
      <c r="CG694" s="180"/>
    </row>
    <row r="695" spans="2:85" s="28" customFormat="1" x14ac:dyDescent="0.35">
      <c r="B695" s="8"/>
      <c r="C695" s="8"/>
      <c r="D695" s="8"/>
      <c r="E695" s="8"/>
      <c r="F695" s="8"/>
      <c r="G695" s="8"/>
      <c r="H695" s="8"/>
      <c r="I695" s="8"/>
      <c r="J695" s="8"/>
      <c r="K695" s="8"/>
      <c r="L695" s="8"/>
      <c r="M695" s="8"/>
      <c r="N695" s="8"/>
      <c r="O695" s="8"/>
      <c r="P695" s="8"/>
      <c r="Q695" s="8"/>
      <c r="R695" s="8"/>
      <c r="S695" s="8"/>
      <c r="T695" s="8"/>
      <c r="U695" s="8"/>
      <c r="V695" s="8"/>
      <c r="W695" s="8"/>
      <c r="AB695" s="180"/>
      <c r="AC695" s="180"/>
      <c r="AD695" s="180"/>
      <c r="AE695" s="180"/>
      <c r="AF695" s="180"/>
      <c r="AG695" s="180"/>
      <c r="AH695" s="180"/>
      <c r="AI695" s="180"/>
      <c r="AJ695" s="180"/>
      <c r="AK695" s="180"/>
      <c r="AL695" s="180"/>
      <c r="AM695" s="180"/>
      <c r="AN695" s="180"/>
      <c r="AO695" s="180"/>
      <c r="AP695" s="180"/>
      <c r="AQ695" s="180"/>
      <c r="AR695" s="180"/>
      <c r="AS695" s="180"/>
      <c r="AT695" s="180"/>
      <c r="AU695" s="180"/>
      <c r="AV695" s="180"/>
      <c r="AW695" s="180"/>
      <c r="AX695" s="180"/>
      <c r="AY695" s="180"/>
      <c r="AZ695" s="180"/>
      <c r="BA695" s="180"/>
      <c r="BB695" s="180"/>
      <c r="BC695" s="180"/>
      <c r="BD695" s="180"/>
      <c r="BE695" s="180"/>
      <c r="BF695" s="180"/>
      <c r="BG695" s="180"/>
      <c r="BH695" s="180"/>
      <c r="BI695" s="180"/>
      <c r="BJ695" s="180"/>
      <c r="BK695" s="180"/>
      <c r="BL695" s="180"/>
      <c r="BM695" s="180"/>
      <c r="BN695" s="180"/>
      <c r="BO695" s="180"/>
      <c r="BP695" s="180"/>
      <c r="BQ695" s="180"/>
      <c r="BR695" s="180"/>
      <c r="BS695" s="180"/>
      <c r="BT695" s="180"/>
      <c r="BU695" s="180"/>
      <c r="BV695" s="180"/>
      <c r="BW695" s="180"/>
      <c r="BX695" s="180"/>
      <c r="BY695" s="180"/>
      <c r="BZ695" s="180"/>
      <c r="CA695" s="180"/>
      <c r="CB695" s="180"/>
      <c r="CC695" s="180"/>
      <c r="CD695" s="180"/>
      <c r="CE695" s="180"/>
      <c r="CF695" s="180"/>
      <c r="CG695" s="180"/>
    </row>
    <row r="696" spans="2:85" s="28" customFormat="1" x14ac:dyDescent="0.35">
      <c r="B696" s="8"/>
      <c r="C696" s="8"/>
      <c r="D696" s="8"/>
      <c r="E696" s="8"/>
      <c r="F696" s="8"/>
      <c r="G696" s="8"/>
      <c r="H696" s="8"/>
      <c r="I696" s="8"/>
      <c r="J696" s="8"/>
      <c r="K696" s="8"/>
      <c r="L696" s="8"/>
      <c r="M696" s="8"/>
      <c r="N696" s="8"/>
      <c r="O696" s="8"/>
      <c r="P696" s="8"/>
      <c r="Q696" s="8"/>
      <c r="R696" s="8"/>
      <c r="S696" s="8"/>
      <c r="T696" s="8"/>
      <c r="U696" s="8"/>
      <c r="V696" s="8"/>
      <c r="W696" s="8"/>
      <c r="AB696" s="180"/>
      <c r="AC696" s="180"/>
      <c r="AD696" s="180"/>
      <c r="AE696" s="180"/>
      <c r="AF696" s="180"/>
      <c r="AG696" s="180"/>
      <c r="AH696" s="180"/>
      <c r="AI696" s="180"/>
      <c r="AJ696" s="180"/>
      <c r="AK696" s="180"/>
      <c r="AL696" s="180"/>
      <c r="AM696" s="180"/>
      <c r="AN696" s="180"/>
      <c r="AO696" s="180"/>
      <c r="AP696" s="180"/>
      <c r="AQ696" s="180"/>
      <c r="AR696" s="180"/>
      <c r="AS696" s="180"/>
      <c r="AT696" s="180"/>
      <c r="AU696" s="180"/>
      <c r="AV696" s="180"/>
      <c r="AW696" s="180"/>
      <c r="AX696" s="180"/>
      <c r="AY696" s="180"/>
      <c r="AZ696" s="180"/>
      <c r="BA696" s="180"/>
      <c r="BB696" s="180"/>
      <c r="BC696" s="180"/>
      <c r="BD696" s="180"/>
      <c r="BE696" s="180"/>
      <c r="BF696" s="180"/>
      <c r="BG696" s="180"/>
      <c r="BH696" s="180"/>
      <c r="BI696" s="180"/>
      <c r="BJ696" s="180"/>
      <c r="BK696" s="180"/>
      <c r="BL696" s="180"/>
      <c r="BM696" s="180"/>
      <c r="BN696" s="180"/>
      <c r="BO696" s="180"/>
      <c r="BP696" s="180"/>
      <c r="BQ696" s="180"/>
      <c r="BR696" s="180"/>
      <c r="BS696" s="180"/>
      <c r="BT696" s="180"/>
      <c r="BU696" s="180"/>
      <c r="BV696" s="180"/>
      <c r="BW696" s="180"/>
      <c r="BX696" s="180"/>
      <c r="BY696" s="180"/>
      <c r="BZ696" s="180"/>
      <c r="CA696" s="180"/>
      <c r="CB696" s="180"/>
      <c r="CC696" s="180"/>
      <c r="CD696" s="180"/>
      <c r="CE696" s="180"/>
      <c r="CF696" s="180"/>
      <c r="CG696" s="180"/>
    </row>
    <row r="697" spans="2:85" s="28" customFormat="1" x14ac:dyDescent="0.35">
      <c r="B697" s="8"/>
      <c r="C697" s="8"/>
      <c r="D697" s="8"/>
      <c r="E697" s="8"/>
      <c r="F697" s="8"/>
      <c r="G697" s="8"/>
      <c r="H697" s="8"/>
      <c r="I697" s="8"/>
      <c r="J697" s="8"/>
      <c r="K697" s="8"/>
      <c r="L697" s="8"/>
      <c r="M697" s="8"/>
      <c r="N697" s="8"/>
      <c r="O697" s="8"/>
      <c r="P697" s="8"/>
      <c r="Q697" s="8"/>
      <c r="R697" s="8"/>
      <c r="S697" s="8"/>
      <c r="T697" s="8"/>
      <c r="U697" s="8"/>
      <c r="V697" s="8"/>
      <c r="W697" s="8"/>
      <c r="AB697" s="180"/>
      <c r="AC697" s="180"/>
      <c r="AD697" s="180"/>
      <c r="AE697" s="180"/>
      <c r="AF697" s="180"/>
      <c r="AG697" s="180"/>
      <c r="AH697" s="180"/>
      <c r="AI697" s="180"/>
      <c r="AJ697" s="180"/>
      <c r="AK697" s="180"/>
      <c r="AL697" s="180"/>
      <c r="AM697" s="180"/>
      <c r="AN697" s="180"/>
      <c r="AO697" s="180"/>
      <c r="AP697" s="180"/>
      <c r="AQ697" s="180"/>
      <c r="AR697" s="180"/>
      <c r="AS697" s="180"/>
      <c r="AT697" s="180"/>
      <c r="AU697" s="180"/>
      <c r="AV697" s="180"/>
      <c r="AW697" s="180"/>
      <c r="AX697" s="180"/>
      <c r="AY697" s="180"/>
      <c r="AZ697" s="180"/>
      <c r="BA697" s="180"/>
      <c r="BB697" s="180"/>
      <c r="BC697" s="180"/>
      <c r="BD697" s="180"/>
      <c r="BE697" s="180"/>
      <c r="BF697" s="180"/>
      <c r="BG697" s="180"/>
      <c r="BH697" s="180"/>
      <c r="BI697" s="180"/>
      <c r="BJ697" s="180"/>
      <c r="BK697" s="180"/>
      <c r="BL697" s="180"/>
      <c r="BM697" s="180"/>
      <c r="BN697" s="180"/>
      <c r="BO697" s="180"/>
      <c r="BP697" s="180"/>
      <c r="BQ697" s="180"/>
      <c r="BR697" s="180"/>
      <c r="BS697" s="180"/>
      <c r="BT697" s="180"/>
      <c r="BU697" s="180"/>
      <c r="BV697" s="180"/>
      <c r="BW697" s="180"/>
      <c r="BX697" s="180"/>
      <c r="BY697" s="180"/>
      <c r="BZ697" s="180"/>
      <c r="CA697" s="180"/>
      <c r="CB697" s="180"/>
      <c r="CC697" s="180"/>
      <c r="CD697" s="180"/>
      <c r="CE697" s="180"/>
      <c r="CF697" s="180"/>
      <c r="CG697" s="180"/>
    </row>
    <row r="698" spans="2:85" s="28" customFormat="1" x14ac:dyDescent="0.35">
      <c r="B698" s="8"/>
      <c r="C698" s="8"/>
      <c r="D698" s="8"/>
      <c r="E698" s="8"/>
      <c r="F698" s="8"/>
      <c r="G698" s="8"/>
      <c r="H698" s="8"/>
      <c r="I698" s="8"/>
      <c r="J698" s="8"/>
      <c r="K698" s="8"/>
      <c r="L698" s="8"/>
      <c r="M698" s="8"/>
      <c r="N698" s="8"/>
      <c r="O698" s="8"/>
      <c r="P698" s="8"/>
      <c r="Q698" s="8"/>
      <c r="R698" s="8"/>
      <c r="S698" s="8"/>
      <c r="T698" s="8"/>
      <c r="U698" s="8"/>
      <c r="V698" s="8"/>
      <c r="W698" s="8"/>
      <c r="AB698" s="180"/>
      <c r="AC698" s="180"/>
      <c r="AD698" s="180"/>
      <c r="AE698" s="180"/>
      <c r="AF698" s="180"/>
      <c r="AG698" s="180"/>
      <c r="AH698" s="180"/>
      <c r="AI698" s="180"/>
      <c r="AJ698" s="180"/>
      <c r="AK698" s="180"/>
      <c r="AL698" s="180"/>
      <c r="AM698" s="180"/>
      <c r="AN698" s="180"/>
      <c r="AO698" s="180"/>
      <c r="AP698" s="180"/>
      <c r="AQ698" s="180"/>
      <c r="AR698" s="180"/>
      <c r="AS698" s="180"/>
      <c r="AT698" s="180"/>
      <c r="AU698" s="180"/>
      <c r="AV698" s="180"/>
      <c r="AW698" s="180"/>
      <c r="AX698" s="180"/>
      <c r="AY698" s="180"/>
      <c r="AZ698" s="180"/>
      <c r="BA698" s="180"/>
      <c r="BB698" s="180"/>
      <c r="BC698" s="180"/>
      <c r="BD698" s="180"/>
      <c r="BE698" s="180"/>
      <c r="BF698" s="180"/>
      <c r="BG698" s="180"/>
      <c r="BH698" s="180"/>
      <c r="BI698" s="180"/>
      <c r="BJ698" s="180"/>
      <c r="BK698" s="180"/>
      <c r="BL698" s="180"/>
      <c r="BM698" s="180"/>
      <c r="BN698" s="180"/>
      <c r="BO698" s="180"/>
      <c r="BP698" s="180"/>
      <c r="BQ698" s="180"/>
      <c r="BR698" s="180"/>
      <c r="BS698" s="180"/>
      <c r="BT698" s="180"/>
      <c r="BU698" s="180"/>
      <c r="BV698" s="180"/>
      <c r="BW698" s="180"/>
      <c r="BX698" s="180"/>
      <c r="BY698" s="180"/>
      <c r="BZ698" s="180"/>
      <c r="CA698" s="180"/>
      <c r="CB698" s="180"/>
      <c r="CC698" s="180"/>
      <c r="CD698" s="180"/>
      <c r="CE698" s="180"/>
      <c r="CF698" s="180"/>
      <c r="CG698" s="180"/>
    </row>
    <row r="699" spans="2:85" s="28" customFormat="1" x14ac:dyDescent="0.35">
      <c r="B699" s="8"/>
      <c r="C699" s="8"/>
      <c r="D699" s="8"/>
      <c r="E699" s="8"/>
      <c r="F699" s="8"/>
      <c r="G699" s="8"/>
      <c r="H699" s="8"/>
      <c r="I699" s="8"/>
      <c r="J699" s="8"/>
      <c r="K699" s="8"/>
      <c r="L699" s="8"/>
      <c r="M699" s="8"/>
      <c r="N699" s="8"/>
      <c r="O699" s="8"/>
      <c r="P699" s="8"/>
      <c r="Q699" s="8"/>
      <c r="R699" s="8"/>
      <c r="S699" s="8"/>
      <c r="T699" s="8"/>
      <c r="U699" s="8"/>
      <c r="V699" s="8"/>
      <c r="W699" s="8"/>
      <c r="AB699" s="180"/>
      <c r="AC699" s="180"/>
      <c r="AD699" s="180"/>
      <c r="AE699" s="180"/>
      <c r="AF699" s="180"/>
      <c r="AG699" s="180"/>
      <c r="AH699" s="180"/>
      <c r="AI699" s="180"/>
      <c r="AJ699" s="180"/>
      <c r="AK699" s="180"/>
      <c r="AL699" s="180"/>
      <c r="AM699" s="180"/>
      <c r="AN699" s="180"/>
      <c r="AO699" s="180"/>
      <c r="AP699" s="180"/>
      <c r="AQ699" s="180"/>
      <c r="AR699" s="180"/>
      <c r="AS699" s="180"/>
      <c r="AT699" s="180"/>
      <c r="AU699" s="180"/>
      <c r="AV699" s="180"/>
      <c r="AW699" s="180"/>
      <c r="AX699" s="180"/>
      <c r="AY699" s="180"/>
      <c r="AZ699" s="180"/>
      <c r="BA699" s="180"/>
      <c r="BB699" s="180"/>
      <c r="BC699" s="180"/>
      <c r="BD699" s="180"/>
      <c r="BE699" s="180"/>
      <c r="BF699" s="180"/>
      <c r="BG699" s="180"/>
      <c r="BH699" s="180"/>
      <c r="BI699" s="180"/>
      <c r="BJ699" s="180"/>
      <c r="BK699" s="180"/>
      <c r="BL699" s="180"/>
      <c r="BM699" s="180"/>
      <c r="BN699" s="180"/>
      <c r="BO699" s="180"/>
      <c r="BP699" s="180"/>
      <c r="BQ699" s="180"/>
      <c r="BR699" s="180"/>
      <c r="BS699" s="180"/>
      <c r="BT699" s="180"/>
      <c r="BU699" s="180"/>
      <c r="BV699" s="180"/>
      <c r="BW699" s="180"/>
      <c r="BX699" s="180"/>
      <c r="BY699" s="180"/>
      <c r="BZ699" s="180"/>
      <c r="CA699" s="180"/>
      <c r="CB699" s="180"/>
      <c r="CC699" s="180"/>
      <c r="CD699" s="180"/>
      <c r="CE699" s="180"/>
      <c r="CF699" s="180"/>
      <c r="CG699" s="180"/>
    </row>
    <row r="700" spans="2:85" s="28" customFormat="1" x14ac:dyDescent="0.35">
      <c r="B700" s="8"/>
      <c r="C700" s="8"/>
      <c r="D700" s="8"/>
      <c r="E700" s="8"/>
      <c r="F700" s="8"/>
      <c r="G700" s="8"/>
      <c r="H700" s="8"/>
      <c r="I700" s="8"/>
      <c r="J700" s="8"/>
      <c r="K700" s="8"/>
      <c r="L700" s="8"/>
      <c r="M700" s="8"/>
      <c r="N700" s="8"/>
      <c r="O700" s="8"/>
      <c r="P700" s="8"/>
      <c r="Q700" s="8"/>
      <c r="R700" s="8"/>
      <c r="S700" s="8"/>
      <c r="T700" s="8"/>
      <c r="U700" s="8"/>
      <c r="V700" s="8"/>
      <c r="W700" s="8"/>
      <c r="AB700" s="180"/>
      <c r="AC700" s="180"/>
      <c r="AD700" s="180"/>
      <c r="AE700" s="180"/>
      <c r="AF700" s="180"/>
      <c r="AG700" s="180"/>
      <c r="AH700" s="180"/>
      <c r="AI700" s="180"/>
      <c r="AJ700" s="180"/>
      <c r="AK700" s="180"/>
      <c r="AL700" s="180"/>
      <c r="AM700" s="180"/>
      <c r="AN700" s="180"/>
      <c r="AO700" s="180"/>
      <c r="AP700" s="180"/>
      <c r="AQ700" s="180"/>
      <c r="AR700" s="180"/>
      <c r="AS700" s="180"/>
      <c r="AT700" s="180"/>
      <c r="AU700" s="180"/>
      <c r="AV700" s="180"/>
      <c r="AW700" s="180"/>
      <c r="AX700" s="180"/>
      <c r="AY700" s="180"/>
      <c r="AZ700" s="180"/>
      <c r="BA700" s="180"/>
      <c r="BB700" s="180"/>
      <c r="BC700" s="180"/>
      <c r="BD700" s="180"/>
      <c r="BE700" s="180"/>
      <c r="BF700" s="180"/>
      <c r="BG700" s="180"/>
      <c r="BH700" s="180"/>
      <c r="BI700" s="180"/>
      <c r="BJ700" s="180"/>
      <c r="BK700" s="180"/>
      <c r="BL700" s="180"/>
      <c r="BM700" s="180"/>
      <c r="BN700" s="180"/>
      <c r="BO700" s="180"/>
      <c r="BP700" s="180"/>
      <c r="BQ700" s="180"/>
      <c r="BR700" s="180"/>
      <c r="BS700" s="180"/>
      <c r="BT700" s="180"/>
      <c r="BU700" s="180"/>
      <c r="BV700" s="180"/>
      <c r="BW700" s="180"/>
      <c r="BX700" s="180"/>
      <c r="BY700" s="180"/>
      <c r="BZ700" s="180"/>
      <c r="CA700" s="180"/>
      <c r="CB700" s="180"/>
      <c r="CC700" s="180"/>
      <c r="CD700" s="180"/>
      <c r="CE700" s="180"/>
      <c r="CF700" s="180"/>
      <c r="CG700" s="180"/>
    </row>
    <row r="701" spans="2:85" s="28" customFormat="1" x14ac:dyDescent="0.35">
      <c r="B701" s="8"/>
      <c r="C701" s="8"/>
      <c r="D701" s="8"/>
      <c r="E701" s="8"/>
      <c r="F701" s="8"/>
      <c r="G701" s="8"/>
      <c r="H701" s="8"/>
      <c r="I701" s="8"/>
      <c r="J701" s="8"/>
      <c r="K701" s="8"/>
      <c r="L701" s="8"/>
      <c r="M701" s="8"/>
      <c r="N701" s="8"/>
      <c r="O701" s="8"/>
      <c r="P701" s="8"/>
      <c r="Q701" s="8"/>
      <c r="R701" s="8"/>
      <c r="S701" s="8"/>
      <c r="T701" s="8"/>
      <c r="U701" s="8"/>
      <c r="V701" s="8"/>
      <c r="W701" s="8"/>
      <c r="AB701" s="180"/>
      <c r="AC701" s="180"/>
      <c r="AD701" s="180"/>
      <c r="AE701" s="180"/>
      <c r="AF701" s="180"/>
      <c r="AG701" s="180"/>
      <c r="AH701" s="180"/>
      <c r="AI701" s="180"/>
      <c r="AJ701" s="180"/>
      <c r="AK701" s="180"/>
      <c r="AL701" s="180"/>
      <c r="AM701" s="180"/>
      <c r="AN701" s="180"/>
      <c r="AO701" s="180"/>
      <c r="AP701" s="180"/>
      <c r="AQ701" s="180"/>
      <c r="AR701" s="180"/>
      <c r="AS701" s="180"/>
      <c r="AT701" s="180"/>
      <c r="AU701" s="180"/>
      <c r="AV701" s="180"/>
      <c r="AW701" s="180"/>
      <c r="AX701" s="180"/>
      <c r="AY701" s="180"/>
      <c r="AZ701" s="180"/>
      <c r="BA701" s="180"/>
      <c r="BB701" s="180"/>
      <c r="BC701" s="180"/>
      <c r="BD701" s="180"/>
      <c r="BE701" s="180"/>
      <c r="BF701" s="180"/>
      <c r="BG701" s="180"/>
      <c r="BH701" s="180"/>
      <c r="BI701" s="180"/>
      <c r="BJ701" s="180"/>
      <c r="BK701" s="180"/>
      <c r="BL701" s="180"/>
      <c r="BM701" s="180"/>
      <c r="BN701" s="180"/>
      <c r="BO701" s="180"/>
      <c r="BP701" s="180"/>
      <c r="BQ701" s="180"/>
      <c r="BR701" s="180"/>
      <c r="BS701" s="180"/>
      <c r="BT701" s="180"/>
      <c r="BU701" s="180"/>
      <c r="BV701" s="180"/>
      <c r="BW701" s="180"/>
      <c r="BX701" s="180"/>
      <c r="BY701" s="180"/>
      <c r="BZ701" s="180"/>
      <c r="CA701" s="180"/>
      <c r="CB701" s="180"/>
      <c r="CC701" s="180"/>
      <c r="CD701" s="180"/>
      <c r="CE701" s="180"/>
      <c r="CF701" s="180"/>
      <c r="CG701" s="180"/>
    </row>
    <row r="702" spans="2:85" s="28" customFormat="1" x14ac:dyDescent="0.35">
      <c r="B702" s="8"/>
      <c r="C702" s="8"/>
      <c r="D702" s="8"/>
      <c r="E702" s="8"/>
      <c r="F702" s="8"/>
      <c r="G702" s="8"/>
      <c r="H702" s="8"/>
      <c r="I702" s="8"/>
      <c r="J702" s="8"/>
      <c r="K702" s="8"/>
      <c r="L702" s="8"/>
      <c r="M702" s="8"/>
      <c r="N702" s="8"/>
      <c r="O702" s="8"/>
      <c r="P702" s="8"/>
      <c r="Q702" s="8"/>
      <c r="R702" s="8"/>
      <c r="S702" s="8"/>
      <c r="T702" s="8"/>
      <c r="U702" s="8"/>
      <c r="V702" s="8"/>
      <c r="W702" s="8"/>
      <c r="AB702" s="180"/>
      <c r="AC702" s="180"/>
      <c r="AD702" s="180"/>
      <c r="AE702" s="180"/>
      <c r="AF702" s="180"/>
      <c r="AG702" s="180"/>
      <c r="AH702" s="180"/>
      <c r="AI702" s="180"/>
      <c r="AJ702" s="180"/>
      <c r="AK702" s="180"/>
      <c r="AL702" s="180"/>
      <c r="AM702" s="180"/>
      <c r="AN702" s="180"/>
      <c r="AO702" s="180"/>
      <c r="AP702" s="180"/>
      <c r="AQ702" s="180"/>
      <c r="AR702" s="180"/>
      <c r="AS702" s="180"/>
      <c r="AT702" s="180"/>
      <c r="AU702" s="180"/>
      <c r="AV702" s="180"/>
      <c r="AW702" s="180"/>
      <c r="AX702" s="180"/>
      <c r="AY702" s="180"/>
      <c r="AZ702" s="180"/>
      <c r="BA702" s="180"/>
      <c r="BB702" s="180"/>
      <c r="BC702" s="180"/>
      <c r="BD702" s="180"/>
      <c r="BE702" s="180"/>
      <c r="BF702" s="180"/>
      <c r="BG702" s="180"/>
      <c r="BH702" s="180"/>
      <c r="BI702" s="180"/>
      <c r="BJ702" s="180"/>
      <c r="BK702" s="180"/>
      <c r="BL702" s="180"/>
      <c r="BM702" s="180"/>
      <c r="BN702" s="180"/>
      <c r="BO702" s="180"/>
      <c r="BP702" s="180"/>
      <c r="BQ702" s="180"/>
      <c r="BR702" s="180"/>
      <c r="BS702" s="180"/>
      <c r="BT702" s="180"/>
      <c r="BU702" s="180"/>
      <c r="BV702" s="180"/>
      <c r="BW702" s="180"/>
      <c r="BX702" s="180"/>
      <c r="BY702" s="180"/>
      <c r="BZ702" s="180"/>
      <c r="CA702" s="180"/>
      <c r="CB702" s="180"/>
      <c r="CC702" s="180"/>
      <c r="CD702" s="180"/>
      <c r="CE702" s="180"/>
      <c r="CF702" s="180"/>
      <c r="CG702" s="180"/>
    </row>
    <row r="703" spans="2:85" s="28" customFormat="1" x14ac:dyDescent="0.35">
      <c r="B703" s="8"/>
      <c r="C703" s="8"/>
      <c r="D703" s="8"/>
      <c r="E703" s="8"/>
      <c r="F703" s="8"/>
      <c r="G703" s="8"/>
      <c r="H703" s="8"/>
      <c r="I703" s="8"/>
      <c r="J703" s="8"/>
      <c r="K703" s="8"/>
      <c r="L703" s="8"/>
      <c r="M703" s="8"/>
      <c r="N703" s="8"/>
      <c r="O703" s="8"/>
      <c r="P703" s="8"/>
      <c r="Q703" s="8"/>
      <c r="R703" s="8"/>
      <c r="S703" s="8"/>
      <c r="T703" s="8"/>
      <c r="U703" s="8"/>
      <c r="V703" s="8"/>
      <c r="W703" s="8"/>
      <c r="AB703" s="180"/>
      <c r="AC703" s="180"/>
      <c r="AD703" s="180"/>
      <c r="AE703" s="180"/>
      <c r="AF703" s="180"/>
      <c r="AG703" s="180"/>
      <c r="AH703" s="180"/>
      <c r="AI703" s="180"/>
      <c r="AJ703" s="180"/>
      <c r="AK703" s="180"/>
      <c r="AL703" s="180"/>
      <c r="AM703" s="180"/>
      <c r="AN703" s="180"/>
      <c r="AO703" s="180"/>
      <c r="AP703" s="180"/>
      <c r="AQ703" s="180"/>
      <c r="AR703" s="180"/>
      <c r="AS703" s="180"/>
      <c r="AT703" s="180"/>
      <c r="AU703" s="180"/>
      <c r="AV703" s="180"/>
      <c r="AW703" s="180"/>
      <c r="AX703" s="180"/>
      <c r="AY703" s="180"/>
      <c r="AZ703" s="180"/>
      <c r="BA703" s="180"/>
      <c r="BB703" s="180"/>
      <c r="BC703" s="180"/>
      <c r="BD703" s="180"/>
      <c r="BE703" s="180"/>
      <c r="BF703" s="180"/>
      <c r="BG703" s="180"/>
      <c r="BH703" s="180"/>
      <c r="BI703" s="180"/>
      <c r="BJ703" s="180"/>
      <c r="BK703" s="180"/>
      <c r="BL703" s="180"/>
      <c r="BM703" s="180"/>
      <c r="BN703" s="180"/>
      <c r="BO703" s="180"/>
      <c r="BP703" s="180"/>
      <c r="BQ703" s="180"/>
      <c r="BR703" s="180"/>
      <c r="BS703" s="180"/>
      <c r="BT703" s="180"/>
      <c r="BU703" s="180"/>
      <c r="BV703" s="180"/>
      <c r="BW703" s="180"/>
      <c r="BX703" s="180"/>
      <c r="BY703" s="180"/>
      <c r="BZ703" s="180"/>
      <c r="CA703" s="180"/>
      <c r="CB703" s="180"/>
      <c r="CC703" s="180"/>
      <c r="CD703" s="180"/>
      <c r="CE703" s="180"/>
      <c r="CF703" s="180"/>
      <c r="CG703" s="180"/>
    </row>
    <row r="704" spans="2:85" s="28" customFormat="1" x14ac:dyDescent="0.35">
      <c r="B704" s="8"/>
      <c r="C704" s="8"/>
      <c r="D704" s="8"/>
      <c r="E704" s="8"/>
      <c r="F704" s="8"/>
      <c r="G704" s="8"/>
      <c r="H704" s="8"/>
      <c r="I704" s="8"/>
      <c r="J704" s="8"/>
      <c r="K704" s="8"/>
      <c r="L704" s="8"/>
      <c r="M704" s="8"/>
      <c r="N704" s="8"/>
      <c r="O704" s="8"/>
      <c r="P704" s="8"/>
      <c r="Q704" s="8"/>
      <c r="R704" s="8"/>
      <c r="S704" s="8"/>
      <c r="T704" s="8"/>
      <c r="U704" s="8"/>
      <c r="V704" s="8"/>
      <c r="W704" s="8"/>
      <c r="AB704" s="180"/>
      <c r="AC704" s="180"/>
      <c r="AD704" s="180"/>
      <c r="AE704" s="180"/>
      <c r="AF704" s="180"/>
      <c r="AG704" s="180"/>
      <c r="AH704" s="180"/>
      <c r="AI704" s="180"/>
      <c r="AJ704" s="180"/>
      <c r="AK704" s="180"/>
      <c r="AL704" s="180"/>
      <c r="AM704" s="180"/>
      <c r="AN704" s="180"/>
      <c r="AO704" s="180"/>
      <c r="AP704" s="180"/>
      <c r="AQ704" s="180"/>
      <c r="AR704" s="180"/>
      <c r="AS704" s="180"/>
      <c r="AT704" s="180"/>
      <c r="AU704" s="180"/>
      <c r="AV704" s="180"/>
      <c r="AW704" s="180"/>
      <c r="AX704" s="180"/>
      <c r="AY704" s="180"/>
      <c r="AZ704" s="180"/>
      <c r="BA704" s="180"/>
      <c r="BB704" s="180"/>
      <c r="BC704" s="180"/>
      <c r="BD704" s="180"/>
      <c r="BE704" s="180"/>
      <c r="BF704" s="180"/>
      <c r="BG704" s="180"/>
      <c r="BH704" s="180"/>
      <c r="BI704" s="180"/>
      <c r="BJ704" s="180"/>
      <c r="BK704" s="180"/>
      <c r="BL704" s="180"/>
      <c r="BM704" s="180"/>
      <c r="BN704" s="180"/>
      <c r="BO704" s="180"/>
      <c r="BP704" s="180"/>
      <c r="BQ704" s="180"/>
      <c r="BR704" s="180"/>
      <c r="BS704" s="180"/>
      <c r="BT704" s="180"/>
      <c r="BU704" s="180"/>
      <c r="BV704" s="180"/>
      <c r="BW704" s="180"/>
      <c r="BX704" s="180"/>
      <c r="BY704" s="180"/>
      <c r="BZ704" s="180"/>
      <c r="CA704" s="180"/>
      <c r="CB704" s="180"/>
      <c r="CC704" s="180"/>
      <c r="CD704" s="180"/>
      <c r="CE704" s="180"/>
      <c r="CF704" s="180"/>
      <c r="CG704" s="180"/>
    </row>
    <row r="705" spans="2:85" s="28" customFormat="1" x14ac:dyDescent="0.35">
      <c r="B705" s="8"/>
      <c r="C705" s="8"/>
      <c r="D705" s="8"/>
      <c r="E705" s="8"/>
      <c r="F705" s="8"/>
      <c r="G705" s="8"/>
      <c r="H705" s="8"/>
      <c r="I705" s="8"/>
      <c r="J705" s="8"/>
      <c r="K705" s="8"/>
      <c r="L705" s="8"/>
      <c r="M705" s="8"/>
      <c r="N705" s="8"/>
      <c r="O705" s="8"/>
      <c r="P705" s="8"/>
      <c r="Q705" s="8"/>
      <c r="R705" s="8"/>
      <c r="S705" s="8"/>
      <c r="T705" s="8"/>
      <c r="U705" s="8"/>
      <c r="V705" s="8"/>
      <c r="W705" s="8"/>
      <c r="AB705" s="180"/>
      <c r="AC705" s="180"/>
      <c r="AD705" s="180"/>
      <c r="AE705" s="180"/>
      <c r="AF705" s="180"/>
      <c r="AG705" s="180"/>
      <c r="AH705" s="180"/>
      <c r="AI705" s="180"/>
      <c r="AJ705" s="180"/>
      <c r="AK705" s="180"/>
      <c r="AL705" s="180"/>
      <c r="AM705" s="180"/>
      <c r="AN705" s="180"/>
      <c r="AO705" s="180"/>
      <c r="AP705" s="180"/>
      <c r="AQ705" s="180"/>
      <c r="AR705" s="180"/>
      <c r="AS705" s="180"/>
      <c r="AT705" s="180"/>
      <c r="AU705" s="180"/>
      <c r="AV705" s="180"/>
      <c r="AW705" s="180"/>
      <c r="AX705" s="180"/>
      <c r="AY705" s="180"/>
      <c r="AZ705" s="180"/>
      <c r="BA705" s="180"/>
      <c r="BB705" s="180"/>
      <c r="BC705" s="180"/>
      <c r="BD705" s="180"/>
      <c r="BE705" s="180"/>
      <c r="BF705" s="180"/>
      <c r="BG705" s="180"/>
      <c r="BH705" s="180"/>
      <c r="BI705" s="180"/>
      <c r="BJ705" s="180"/>
      <c r="BK705" s="180"/>
      <c r="BL705" s="180"/>
      <c r="BM705" s="180"/>
      <c r="BN705" s="180"/>
      <c r="BO705" s="180"/>
      <c r="BP705" s="180"/>
      <c r="BQ705" s="180"/>
      <c r="BR705" s="180"/>
      <c r="BS705" s="180"/>
      <c r="BT705" s="180"/>
      <c r="BU705" s="180"/>
      <c r="BV705" s="180"/>
      <c r="BW705" s="180"/>
      <c r="BX705" s="180"/>
      <c r="BY705" s="180"/>
      <c r="BZ705" s="180"/>
      <c r="CA705" s="180"/>
      <c r="CB705" s="180"/>
      <c r="CC705" s="180"/>
      <c r="CD705" s="180"/>
      <c r="CE705" s="180"/>
      <c r="CF705" s="180"/>
      <c r="CG705" s="180"/>
    </row>
    <row r="706" spans="2:85" s="28" customFormat="1" x14ac:dyDescent="0.35">
      <c r="B706" s="8"/>
      <c r="C706" s="8"/>
      <c r="D706" s="8"/>
      <c r="E706" s="8"/>
      <c r="F706" s="8"/>
      <c r="G706" s="8"/>
      <c r="H706" s="8"/>
      <c r="I706" s="8"/>
      <c r="J706" s="8"/>
      <c r="K706" s="8"/>
      <c r="L706" s="8"/>
      <c r="M706" s="8"/>
      <c r="N706" s="8"/>
      <c r="O706" s="8"/>
      <c r="P706" s="8"/>
      <c r="Q706" s="8"/>
      <c r="R706" s="8"/>
      <c r="S706" s="8"/>
      <c r="T706" s="8"/>
      <c r="U706" s="8"/>
      <c r="V706" s="8"/>
      <c r="W706" s="8"/>
      <c r="AB706" s="180"/>
      <c r="AC706" s="180"/>
      <c r="AD706" s="180"/>
      <c r="AE706" s="180"/>
      <c r="AF706" s="180"/>
      <c r="AG706" s="180"/>
      <c r="AH706" s="180"/>
      <c r="AI706" s="180"/>
      <c r="AJ706" s="180"/>
      <c r="AK706" s="180"/>
      <c r="AL706" s="180"/>
      <c r="AM706" s="180"/>
      <c r="AN706" s="180"/>
      <c r="AO706" s="180"/>
      <c r="AP706" s="180"/>
      <c r="AQ706" s="180"/>
      <c r="AR706" s="180"/>
      <c r="AS706" s="180"/>
      <c r="AT706" s="180"/>
      <c r="AU706" s="180"/>
      <c r="AV706" s="180"/>
      <c r="AW706" s="180"/>
      <c r="AX706" s="180"/>
      <c r="AY706" s="180"/>
      <c r="AZ706" s="180"/>
      <c r="BA706" s="180"/>
      <c r="BB706" s="180"/>
      <c r="BC706" s="180"/>
      <c r="BD706" s="180"/>
      <c r="BE706" s="180"/>
      <c r="BF706" s="180"/>
      <c r="BG706" s="180"/>
      <c r="BH706" s="180"/>
      <c r="BI706" s="180"/>
      <c r="BJ706" s="180"/>
      <c r="BK706" s="180"/>
      <c r="BL706" s="180"/>
      <c r="BM706" s="180"/>
      <c r="BN706" s="180"/>
      <c r="BO706" s="180"/>
      <c r="BP706" s="180"/>
      <c r="BQ706" s="180"/>
      <c r="BR706" s="180"/>
      <c r="BS706" s="180"/>
      <c r="BT706" s="180"/>
      <c r="BU706" s="180"/>
      <c r="BV706" s="180"/>
      <c r="BW706" s="180"/>
      <c r="BX706" s="180"/>
      <c r="BY706" s="180"/>
      <c r="BZ706" s="180"/>
      <c r="CA706" s="180"/>
      <c r="CB706" s="180"/>
      <c r="CC706" s="180"/>
      <c r="CD706" s="180"/>
      <c r="CE706" s="180"/>
      <c r="CF706" s="180"/>
      <c r="CG706" s="180"/>
    </row>
    <row r="707" spans="2:85" s="28" customFormat="1" x14ac:dyDescent="0.35">
      <c r="B707" s="8"/>
      <c r="C707" s="8"/>
      <c r="D707" s="8"/>
      <c r="E707" s="8"/>
      <c r="F707" s="8"/>
      <c r="G707" s="8"/>
      <c r="H707" s="8"/>
      <c r="I707" s="8"/>
      <c r="J707" s="8"/>
      <c r="K707" s="8"/>
      <c r="L707" s="8"/>
      <c r="M707" s="8"/>
      <c r="N707" s="8"/>
      <c r="O707" s="8"/>
      <c r="P707" s="8"/>
      <c r="Q707" s="8"/>
      <c r="R707" s="8"/>
      <c r="S707" s="8"/>
      <c r="T707" s="8"/>
      <c r="U707" s="8"/>
      <c r="V707" s="8"/>
      <c r="W707" s="8"/>
      <c r="AB707" s="180"/>
      <c r="AC707" s="180"/>
      <c r="AD707" s="180"/>
      <c r="AE707" s="180"/>
      <c r="AF707" s="180"/>
      <c r="AG707" s="180"/>
      <c r="AH707" s="180"/>
      <c r="AI707" s="180"/>
      <c r="AJ707" s="180"/>
      <c r="AK707" s="180"/>
      <c r="AL707" s="180"/>
      <c r="AM707" s="180"/>
      <c r="AN707" s="180"/>
      <c r="AO707" s="180"/>
      <c r="AP707" s="180"/>
      <c r="AQ707" s="180"/>
      <c r="AR707" s="180"/>
      <c r="AS707" s="180"/>
      <c r="AT707" s="180"/>
      <c r="AU707" s="180"/>
      <c r="AV707" s="180"/>
      <c r="AW707" s="180"/>
      <c r="AX707" s="180"/>
      <c r="AY707" s="180"/>
      <c r="AZ707" s="180"/>
      <c r="BA707" s="180"/>
      <c r="BB707" s="180"/>
      <c r="BC707" s="180"/>
      <c r="BD707" s="180"/>
      <c r="BE707" s="180"/>
      <c r="BF707" s="180"/>
      <c r="BG707" s="180"/>
      <c r="BH707" s="180"/>
      <c r="BI707" s="180"/>
      <c r="BJ707" s="180"/>
      <c r="BK707" s="180"/>
      <c r="BL707" s="180"/>
      <c r="BM707" s="180"/>
      <c r="BN707" s="180"/>
      <c r="BO707" s="180"/>
      <c r="BP707" s="180"/>
      <c r="BQ707" s="180"/>
      <c r="BR707" s="180"/>
      <c r="BS707" s="180"/>
      <c r="BT707" s="180"/>
      <c r="BU707" s="180"/>
      <c r="BV707" s="180"/>
      <c r="BW707" s="180"/>
      <c r="BX707" s="180"/>
      <c r="BY707" s="180"/>
      <c r="BZ707" s="180"/>
      <c r="CA707" s="180"/>
      <c r="CB707" s="180"/>
      <c r="CC707" s="180"/>
      <c r="CD707" s="180"/>
      <c r="CE707" s="180"/>
      <c r="CF707" s="180"/>
      <c r="CG707" s="180"/>
    </row>
    <row r="708" spans="2:85" s="28" customFormat="1" x14ac:dyDescent="0.35">
      <c r="B708" s="8"/>
      <c r="C708" s="8"/>
      <c r="D708" s="8"/>
      <c r="E708" s="8"/>
      <c r="F708" s="8"/>
      <c r="G708" s="8"/>
      <c r="H708" s="8"/>
      <c r="I708" s="8"/>
      <c r="J708" s="8"/>
      <c r="K708" s="8"/>
      <c r="L708" s="8"/>
      <c r="M708" s="8"/>
      <c r="N708" s="8"/>
      <c r="O708" s="8"/>
      <c r="P708" s="8"/>
      <c r="Q708" s="8"/>
      <c r="R708" s="8"/>
      <c r="S708" s="8"/>
      <c r="T708" s="8"/>
      <c r="U708" s="8"/>
      <c r="V708" s="8"/>
      <c r="W708" s="8"/>
      <c r="AB708" s="180"/>
      <c r="AC708" s="180"/>
      <c r="AD708" s="180"/>
      <c r="AE708" s="180"/>
      <c r="AF708" s="180"/>
      <c r="AG708" s="180"/>
      <c r="AH708" s="180"/>
      <c r="AI708" s="180"/>
      <c r="AJ708" s="180"/>
      <c r="AK708" s="180"/>
      <c r="AL708" s="180"/>
      <c r="AM708" s="180"/>
      <c r="AN708" s="180"/>
      <c r="AO708" s="180"/>
      <c r="AP708" s="180"/>
      <c r="AQ708" s="180"/>
      <c r="AR708" s="180"/>
      <c r="AS708" s="180"/>
      <c r="AT708" s="180"/>
      <c r="AU708" s="180"/>
      <c r="AV708" s="180"/>
      <c r="AW708" s="180"/>
      <c r="AX708" s="180"/>
      <c r="AY708" s="180"/>
      <c r="AZ708" s="180"/>
      <c r="BA708" s="180"/>
      <c r="BB708" s="180"/>
      <c r="BC708" s="180"/>
      <c r="BD708" s="180"/>
      <c r="BE708" s="180"/>
      <c r="BF708" s="180"/>
      <c r="BG708" s="180"/>
      <c r="BH708" s="180"/>
      <c r="BI708" s="180"/>
      <c r="BJ708" s="180"/>
      <c r="BK708" s="180"/>
      <c r="BL708" s="180"/>
      <c r="BM708" s="180"/>
      <c r="BN708" s="180"/>
      <c r="BO708" s="180"/>
      <c r="BP708" s="180"/>
      <c r="BQ708" s="180"/>
      <c r="BR708" s="180"/>
      <c r="BS708" s="180"/>
      <c r="BT708" s="180"/>
      <c r="BU708" s="180"/>
      <c r="BV708" s="180"/>
      <c r="BW708" s="180"/>
      <c r="BX708" s="180"/>
      <c r="BY708" s="180"/>
      <c r="BZ708" s="180"/>
      <c r="CA708" s="180"/>
      <c r="CB708" s="180"/>
      <c r="CC708" s="180"/>
      <c r="CD708" s="180"/>
      <c r="CE708" s="180"/>
      <c r="CF708" s="180"/>
      <c r="CG708" s="180"/>
    </row>
    <row r="709" spans="2:85" s="28" customFormat="1" x14ac:dyDescent="0.35">
      <c r="B709" s="8"/>
      <c r="C709" s="8"/>
      <c r="D709" s="8"/>
      <c r="E709" s="8"/>
      <c r="F709" s="8"/>
      <c r="G709" s="8"/>
      <c r="H709" s="8"/>
      <c r="I709" s="8"/>
      <c r="J709" s="8"/>
      <c r="K709" s="8"/>
      <c r="L709" s="8"/>
      <c r="M709" s="8"/>
      <c r="N709" s="8"/>
      <c r="O709" s="8"/>
      <c r="P709" s="8"/>
      <c r="Q709" s="8"/>
      <c r="R709" s="8"/>
      <c r="S709" s="8"/>
      <c r="T709" s="8"/>
      <c r="U709" s="8"/>
      <c r="V709" s="8"/>
      <c r="W709" s="8"/>
      <c r="AB709" s="180"/>
      <c r="AC709" s="180"/>
      <c r="AD709" s="180"/>
      <c r="AE709" s="180"/>
      <c r="AF709" s="180"/>
      <c r="AG709" s="180"/>
      <c r="AH709" s="180"/>
      <c r="AI709" s="180"/>
      <c r="AJ709" s="180"/>
      <c r="AK709" s="180"/>
      <c r="AL709" s="180"/>
      <c r="AM709" s="180"/>
      <c r="AN709" s="180"/>
      <c r="AO709" s="180"/>
      <c r="AP709" s="180"/>
      <c r="AQ709" s="180"/>
      <c r="AR709" s="180"/>
      <c r="AS709" s="180"/>
      <c r="AT709" s="180"/>
      <c r="AU709" s="180"/>
      <c r="AV709" s="180"/>
      <c r="AW709" s="180"/>
      <c r="AX709" s="180"/>
      <c r="AY709" s="180"/>
      <c r="AZ709" s="180"/>
      <c r="BA709" s="180"/>
      <c r="BB709" s="180"/>
      <c r="BC709" s="180"/>
      <c r="BD709" s="180"/>
      <c r="BE709" s="180"/>
      <c r="BF709" s="180"/>
      <c r="BG709" s="180"/>
      <c r="BH709" s="180"/>
      <c r="BI709" s="180"/>
      <c r="BJ709" s="180"/>
      <c r="BK709" s="180"/>
      <c r="BL709" s="180"/>
      <c r="BM709" s="180"/>
      <c r="BN709" s="180"/>
      <c r="BO709" s="180"/>
      <c r="BP709" s="180"/>
      <c r="BQ709" s="180"/>
      <c r="BR709" s="180"/>
      <c r="BS709" s="180"/>
      <c r="BT709" s="180"/>
      <c r="BU709" s="180"/>
      <c r="BV709" s="180"/>
      <c r="BW709" s="180"/>
      <c r="BX709" s="180"/>
      <c r="BY709" s="180"/>
      <c r="BZ709" s="180"/>
      <c r="CA709" s="180"/>
      <c r="CB709" s="180"/>
      <c r="CC709" s="180"/>
      <c r="CD709" s="180"/>
      <c r="CE709" s="180"/>
      <c r="CF709" s="180"/>
      <c r="CG709" s="180"/>
    </row>
    <row r="710" spans="2:85" s="28" customFormat="1" x14ac:dyDescent="0.35">
      <c r="B710" s="8"/>
      <c r="C710" s="8"/>
      <c r="D710" s="8"/>
      <c r="E710" s="8"/>
      <c r="F710" s="8"/>
      <c r="G710" s="8"/>
      <c r="H710" s="8"/>
      <c r="I710" s="8"/>
      <c r="J710" s="8"/>
      <c r="K710" s="8"/>
      <c r="L710" s="8"/>
      <c r="M710" s="8"/>
      <c r="N710" s="8"/>
      <c r="O710" s="8"/>
      <c r="P710" s="8"/>
      <c r="Q710" s="8"/>
      <c r="R710" s="8"/>
      <c r="S710" s="8"/>
      <c r="T710" s="8"/>
      <c r="U710" s="8"/>
      <c r="V710" s="8"/>
      <c r="W710" s="8"/>
      <c r="AB710" s="180"/>
      <c r="AC710" s="180"/>
      <c r="AD710" s="180"/>
      <c r="AE710" s="180"/>
      <c r="AF710" s="180"/>
      <c r="AG710" s="180"/>
      <c r="AH710" s="180"/>
      <c r="AI710" s="180"/>
      <c r="AJ710" s="180"/>
      <c r="AK710" s="180"/>
      <c r="AL710" s="180"/>
      <c r="AM710" s="180"/>
      <c r="AN710" s="180"/>
      <c r="AO710" s="180"/>
      <c r="AP710" s="180"/>
      <c r="AQ710" s="180"/>
      <c r="AR710" s="180"/>
      <c r="AS710" s="180"/>
      <c r="AT710" s="180"/>
      <c r="AU710" s="180"/>
      <c r="AV710" s="180"/>
      <c r="AW710" s="180"/>
      <c r="AX710" s="180"/>
      <c r="AY710" s="180"/>
      <c r="AZ710" s="180"/>
      <c r="BA710" s="180"/>
      <c r="BB710" s="180"/>
      <c r="BC710" s="180"/>
      <c r="BD710" s="180"/>
      <c r="BE710" s="180"/>
      <c r="BF710" s="180"/>
      <c r="BG710" s="180"/>
      <c r="BH710" s="180"/>
      <c r="BI710" s="180"/>
      <c r="BJ710" s="180"/>
      <c r="BK710" s="180"/>
      <c r="BL710" s="180"/>
      <c r="BM710" s="180"/>
      <c r="BN710" s="180"/>
      <c r="BO710" s="180"/>
      <c r="BP710" s="180"/>
      <c r="BQ710" s="180"/>
      <c r="BR710" s="180"/>
      <c r="BS710" s="180"/>
      <c r="BT710" s="180"/>
      <c r="BU710" s="180"/>
      <c r="BV710" s="180"/>
      <c r="BW710" s="180"/>
      <c r="BX710" s="180"/>
      <c r="BY710" s="180"/>
      <c r="BZ710" s="180"/>
      <c r="CA710" s="180"/>
      <c r="CB710" s="180"/>
      <c r="CC710" s="180"/>
      <c r="CD710" s="180"/>
      <c r="CE710" s="180"/>
      <c r="CF710" s="180"/>
      <c r="CG710" s="180"/>
    </row>
    <row r="711" spans="2:85" s="28" customFormat="1" x14ac:dyDescent="0.35">
      <c r="B711" s="8"/>
      <c r="C711" s="8"/>
      <c r="D711" s="8"/>
      <c r="E711" s="8"/>
      <c r="F711" s="8"/>
      <c r="G711" s="8"/>
      <c r="H711" s="8"/>
      <c r="I711" s="8"/>
      <c r="J711" s="8"/>
      <c r="K711" s="8"/>
      <c r="L711" s="8"/>
      <c r="M711" s="8"/>
      <c r="N711" s="8"/>
      <c r="O711" s="8"/>
      <c r="P711" s="8"/>
      <c r="Q711" s="8"/>
      <c r="R711" s="8"/>
      <c r="S711" s="8"/>
      <c r="T711" s="8"/>
      <c r="U711" s="8"/>
      <c r="V711" s="8"/>
      <c r="W711" s="8"/>
      <c r="AB711" s="180"/>
      <c r="AC711" s="180"/>
      <c r="AD711" s="180"/>
      <c r="AE711" s="180"/>
      <c r="AF711" s="180"/>
      <c r="AG711" s="180"/>
      <c r="AH711" s="180"/>
      <c r="AI711" s="180"/>
      <c r="AJ711" s="180"/>
      <c r="AK711" s="180"/>
      <c r="AL711" s="180"/>
      <c r="AM711" s="180"/>
      <c r="AN711" s="180"/>
      <c r="AO711" s="180"/>
      <c r="AP711" s="180"/>
      <c r="AQ711" s="180"/>
      <c r="AR711" s="180"/>
      <c r="AS711" s="180"/>
      <c r="AT711" s="180"/>
      <c r="AU711" s="180"/>
      <c r="AV711" s="180"/>
      <c r="AW711" s="180"/>
      <c r="AX711" s="180"/>
      <c r="AY711" s="180"/>
      <c r="AZ711" s="180"/>
      <c r="BA711" s="180"/>
      <c r="BB711" s="180"/>
      <c r="BC711" s="180"/>
      <c r="BD711" s="180"/>
      <c r="BE711" s="180"/>
      <c r="BF711" s="180"/>
      <c r="BG711" s="180"/>
      <c r="BH711" s="180"/>
      <c r="BI711" s="180"/>
      <c r="BJ711" s="180"/>
      <c r="BK711" s="180"/>
      <c r="BL711" s="180"/>
      <c r="BM711" s="180"/>
      <c r="BN711" s="180"/>
      <c r="BO711" s="180"/>
      <c r="BP711" s="180"/>
      <c r="BQ711" s="180"/>
      <c r="BR711" s="180"/>
      <c r="BS711" s="180"/>
      <c r="BT711" s="180"/>
      <c r="BU711" s="180"/>
      <c r="BV711" s="180"/>
      <c r="BW711" s="180"/>
      <c r="BX711" s="180"/>
      <c r="BY711" s="180"/>
      <c r="BZ711" s="180"/>
      <c r="CA711" s="180"/>
      <c r="CB711" s="180"/>
      <c r="CC711" s="180"/>
      <c r="CD711" s="180"/>
      <c r="CE711" s="180"/>
      <c r="CF711" s="180"/>
      <c r="CG711" s="180"/>
    </row>
    <row r="712" spans="2:85" s="28" customFormat="1" x14ac:dyDescent="0.35">
      <c r="B712" s="8"/>
      <c r="C712" s="8"/>
      <c r="D712" s="8"/>
      <c r="E712" s="8"/>
      <c r="F712" s="8"/>
      <c r="G712" s="8"/>
      <c r="H712" s="8"/>
      <c r="I712" s="8"/>
      <c r="J712" s="8"/>
      <c r="K712" s="8"/>
      <c r="L712" s="8"/>
      <c r="M712" s="8"/>
      <c r="N712" s="8"/>
      <c r="O712" s="8"/>
      <c r="P712" s="8"/>
      <c r="Q712" s="8"/>
      <c r="R712" s="8"/>
      <c r="S712" s="8"/>
      <c r="T712" s="8"/>
      <c r="U712" s="8"/>
      <c r="V712" s="8"/>
      <c r="W712" s="8"/>
      <c r="AB712" s="180"/>
      <c r="AC712" s="180"/>
      <c r="AD712" s="180"/>
      <c r="AE712" s="180"/>
      <c r="AF712" s="180"/>
      <c r="AG712" s="180"/>
      <c r="AH712" s="180"/>
      <c r="AI712" s="180"/>
      <c r="AJ712" s="180"/>
      <c r="AK712" s="180"/>
      <c r="AL712" s="180"/>
      <c r="AM712" s="180"/>
      <c r="AN712" s="180"/>
      <c r="AO712" s="180"/>
      <c r="AP712" s="180"/>
      <c r="AQ712" s="180"/>
      <c r="AR712" s="180"/>
      <c r="AS712" s="180"/>
      <c r="AT712" s="180"/>
      <c r="AU712" s="180"/>
      <c r="AV712" s="180"/>
      <c r="AW712" s="180"/>
      <c r="AX712" s="180"/>
      <c r="AY712" s="180"/>
      <c r="AZ712" s="180"/>
      <c r="BA712" s="180"/>
      <c r="BB712" s="180"/>
      <c r="BC712" s="180"/>
      <c r="BD712" s="180"/>
      <c r="BE712" s="180"/>
      <c r="BF712" s="180"/>
      <c r="BG712" s="180"/>
      <c r="BH712" s="180"/>
      <c r="BI712" s="180"/>
      <c r="BJ712" s="180"/>
      <c r="BK712" s="180"/>
      <c r="BL712" s="180"/>
      <c r="BM712" s="180"/>
      <c r="BN712" s="180"/>
      <c r="BO712" s="180"/>
      <c r="BP712" s="180"/>
      <c r="BQ712" s="180"/>
      <c r="BR712" s="180"/>
      <c r="BS712" s="180"/>
      <c r="BT712" s="180"/>
      <c r="BU712" s="180"/>
      <c r="BV712" s="180"/>
      <c r="BW712" s="180"/>
      <c r="BX712" s="180"/>
      <c r="BY712" s="180"/>
      <c r="BZ712" s="180"/>
      <c r="CA712" s="180"/>
      <c r="CB712" s="180"/>
      <c r="CC712" s="180"/>
      <c r="CD712" s="180"/>
      <c r="CE712" s="180"/>
      <c r="CF712" s="180"/>
      <c r="CG712" s="180"/>
    </row>
    <row r="713" spans="2:85" s="28" customFormat="1" x14ac:dyDescent="0.35">
      <c r="B713" s="8"/>
      <c r="C713" s="8"/>
      <c r="D713" s="8"/>
      <c r="E713" s="8"/>
      <c r="F713" s="8"/>
      <c r="G713" s="8"/>
      <c r="H713" s="8"/>
      <c r="I713" s="8"/>
      <c r="J713" s="8"/>
      <c r="K713" s="8"/>
      <c r="L713" s="8"/>
      <c r="M713" s="8"/>
      <c r="N713" s="8"/>
      <c r="O713" s="8"/>
      <c r="P713" s="8"/>
      <c r="Q713" s="8"/>
      <c r="R713" s="8"/>
      <c r="S713" s="8"/>
      <c r="T713" s="8"/>
      <c r="U713" s="8"/>
      <c r="V713" s="8"/>
      <c r="W713" s="8"/>
      <c r="AB713" s="180"/>
      <c r="AC713" s="180"/>
      <c r="AD713" s="180"/>
      <c r="AE713" s="180"/>
      <c r="AF713" s="180"/>
      <c r="AG713" s="180"/>
      <c r="AH713" s="180"/>
      <c r="AI713" s="180"/>
      <c r="AJ713" s="180"/>
      <c r="AK713" s="180"/>
      <c r="AL713" s="180"/>
      <c r="AM713" s="180"/>
      <c r="AN713" s="180"/>
      <c r="AO713" s="180"/>
      <c r="AP713" s="180"/>
      <c r="AQ713" s="180"/>
      <c r="AR713" s="180"/>
      <c r="AS713" s="180"/>
      <c r="AT713" s="180"/>
      <c r="AU713" s="180"/>
      <c r="AV713" s="180"/>
      <c r="AW713" s="180"/>
      <c r="AX713" s="180"/>
      <c r="AY713" s="180"/>
      <c r="AZ713" s="180"/>
      <c r="BA713" s="180"/>
      <c r="BB713" s="180"/>
      <c r="BC713" s="180"/>
      <c r="BD713" s="180"/>
      <c r="BE713" s="180"/>
      <c r="BF713" s="180"/>
      <c r="BG713" s="180"/>
      <c r="BH713" s="180"/>
      <c r="BI713" s="180"/>
      <c r="BJ713" s="180"/>
      <c r="BK713" s="180"/>
      <c r="BL713" s="180"/>
      <c r="BM713" s="180"/>
      <c r="BN713" s="180"/>
      <c r="BO713" s="180"/>
      <c r="BP713" s="180"/>
      <c r="BQ713" s="180"/>
      <c r="BR713" s="180"/>
      <c r="BS713" s="180"/>
      <c r="BT713" s="180"/>
      <c r="BU713" s="180"/>
      <c r="BV713" s="180"/>
      <c r="BW713" s="180"/>
      <c r="BX713" s="180"/>
      <c r="BY713" s="180"/>
      <c r="BZ713" s="180"/>
      <c r="CA713" s="180"/>
      <c r="CB713" s="180"/>
      <c r="CC713" s="180"/>
      <c r="CD713" s="180"/>
      <c r="CE713" s="180"/>
      <c r="CF713" s="180"/>
      <c r="CG713" s="180"/>
    </row>
    <row r="714" spans="2:85" s="28" customFormat="1" x14ac:dyDescent="0.35">
      <c r="B714" s="8"/>
      <c r="C714" s="8"/>
      <c r="D714" s="8"/>
      <c r="E714" s="8"/>
      <c r="F714" s="8"/>
      <c r="G714" s="8"/>
      <c r="H714" s="8"/>
      <c r="I714" s="8"/>
      <c r="J714" s="8"/>
      <c r="K714" s="8"/>
      <c r="L714" s="8"/>
      <c r="M714" s="8"/>
      <c r="N714" s="8"/>
      <c r="O714" s="8"/>
      <c r="P714" s="8"/>
      <c r="Q714" s="8"/>
      <c r="R714" s="8"/>
      <c r="S714" s="8"/>
      <c r="T714" s="8"/>
      <c r="U714" s="8"/>
      <c r="V714" s="8"/>
      <c r="W714" s="8"/>
      <c r="AB714" s="180"/>
      <c r="AC714" s="180"/>
      <c r="AD714" s="180"/>
      <c r="AE714" s="180"/>
      <c r="AF714" s="180"/>
      <c r="AG714" s="180"/>
      <c r="AH714" s="180"/>
      <c r="AI714" s="180"/>
      <c r="AJ714" s="180"/>
      <c r="AK714" s="180"/>
      <c r="AL714" s="180"/>
      <c r="AM714" s="180"/>
      <c r="AN714" s="180"/>
      <c r="AO714" s="180"/>
      <c r="AP714" s="180"/>
      <c r="AQ714" s="180"/>
      <c r="AR714" s="180"/>
      <c r="AS714" s="180"/>
      <c r="AT714" s="180"/>
      <c r="AU714" s="180"/>
      <c r="AV714" s="180"/>
      <c r="AW714" s="180"/>
      <c r="AX714" s="180"/>
      <c r="AY714" s="180"/>
      <c r="AZ714" s="180"/>
      <c r="BA714" s="180"/>
      <c r="BB714" s="180"/>
      <c r="BC714" s="180"/>
      <c r="BD714" s="180"/>
      <c r="BE714" s="180"/>
      <c r="BF714" s="180"/>
      <c r="BG714" s="180"/>
      <c r="BH714" s="180"/>
      <c r="BI714" s="180"/>
      <c r="BJ714" s="180"/>
      <c r="BK714" s="180"/>
      <c r="BL714" s="180"/>
      <c r="BM714" s="180"/>
      <c r="BN714" s="180"/>
      <c r="BO714" s="180"/>
      <c r="BP714" s="180"/>
      <c r="BQ714" s="180"/>
      <c r="BR714" s="180"/>
      <c r="BS714" s="180"/>
      <c r="BT714" s="180"/>
      <c r="BU714" s="180"/>
      <c r="BV714" s="180"/>
      <c r="BW714" s="180"/>
      <c r="BX714" s="180"/>
      <c r="BY714" s="180"/>
      <c r="BZ714" s="180"/>
      <c r="CA714" s="180"/>
      <c r="CB714" s="180"/>
      <c r="CC714" s="180"/>
      <c r="CD714" s="180"/>
      <c r="CE714" s="180"/>
      <c r="CF714" s="180"/>
      <c r="CG714" s="180"/>
    </row>
    <row r="715" spans="2:85" s="28" customFormat="1" x14ac:dyDescent="0.35">
      <c r="B715" s="8"/>
      <c r="C715" s="8"/>
      <c r="D715" s="8"/>
      <c r="E715" s="8"/>
      <c r="F715" s="8"/>
      <c r="G715" s="8"/>
      <c r="H715" s="8"/>
      <c r="I715" s="8"/>
      <c r="J715" s="8"/>
      <c r="K715" s="8"/>
      <c r="L715" s="8"/>
      <c r="M715" s="8"/>
      <c r="N715" s="8"/>
      <c r="O715" s="8"/>
      <c r="P715" s="8"/>
      <c r="Q715" s="8"/>
      <c r="R715" s="8"/>
      <c r="S715" s="8"/>
      <c r="T715" s="8"/>
      <c r="U715" s="8"/>
      <c r="V715" s="8"/>
      <c r="W715" s="8"/>
      <c r="AB715" s="180"/>
      <c r="AC715" s="180"/>
      <c r="AD715" s="180"/>
      <c r="AE715" s="180"/>
      <c r="AF715" s="180"/>
      <c r="AG715" s="180"/>
      <c r="AH715" s="180"/>
      <c r="AI715" s="180"/>
      <c r="AJ715" s="180"/>
      <c r="AK715" s="180"/>
      <c r="AL715" s="180"/>
      <c r="AM715" s="180"/>
      <c r="AN715" s="180"/>
      <c r="AO715" s="180"/>
      <c r="AP715" s="180"/>
      <c r="AQ715" s="180"/>
      <c r="AR715" s="180"/>
      <c r="AS715" s="180"/>
      <c r="AT715" s="180"/>
      <c r="AU715" s="180"/>
      <c r="AV715" s="180"/>
      <c r="AW715" s="180"/>
      <c r="AX715" s="180"/>
      <c r="AY715" s="180"/>
      <c r="AZ715" s="180"/>
      <c r="BA715" s="180"/>
      <c r="BB715" s="180"/>
      <c r="BC715" s="180"/>
      <c r="BD715" s="180"/>
      <c r="BE715" s="180"/>
      <c r="BF715" s="180"/>
      <c r="BG715" s="180"/>
      <c r="BH715" s="180"/>
      <c r="BI715" s="180"/>
      <c r="BJ715" s="180"/>
      <c r="BK715" s="180"/>
      <c r="BL715" s="180"/>
      <c r="BM715" s="180"/>
      <c r="BN715" s="180"/>
      <c r="BO715" s="180"/>
      <c r="BP715" s="180"/>
      <c r="BQ715" s="180"/>
      <c r="BR715" s="180"/>
      <c r="BS715" s="180"/>
      <c r="BT715" s="180"/>
      <c r="BU715" s="180"/>
      <c r="BV715" s="180"/>
      <c r="BW715" s="180"/>
      <c r="BX715" s="180"/>
      <c r="BY715" s="180"/>
      <c r="BZ715" s="180"/>
      <c r="CA715" s="180"/>
      <c r="CB715" s="180"/>
      <c r="CC715" s="180"/>
      <c r="CD715" s="180"/>
      <c r="CE715" s="180"/>
      <c r="CF715" s="180"/>
      <c r="CG715" s="180"/>
    </row>
    <row r="716" spans="2:85" s="28" customFormat="1" x14ac:dyDescent="0.35">
      <c r="B716" s="8"/>
      <c r="C716" s="8"/>
      <c r="D716" s="8"/>
      <c r="E716" s="8"/>
      <c r="F716" s="8"/>
      <c r="G716" s="8"/>
      <c r="H716" s="8"/>
      <c r="I716" s="8"/>
      <c r="J716" s="8"/>
      <c r="K716" s="8"/>
      <c r="L716" s="8"/>
      <c r="M716" s="8"/>
      <c r="N716" s="8"/>
      <c r="O716" s="8"/>
      <c r="P716" s="8"/>
      <c r="Q716" s="8"/>
      <c r="R716" s="8"/>
      <c r="S716" s="8"/>
      <c r="T716" s="8"/>
      <c r="U716" s="8"/>
      <c r="V716" s="8"/>
      <c r="W716" s="8"/>
      <c r="AB716" s="180"/>
      <c r="AC716" s="180"/>
      <c r="AD716" s="180"/>
      <c r="AE716" s="180"/>
      <c r="AF716" s="180"/>
      <c r="AG716" s="180"/>
      <c r="AH716" s="180"/>
      <c r="AI716" s="180"/>
      <c r="AJ716" s="180"/>
      <c r="AK716" s="180"/>
      <c r="AL716" s="180"/>
      <c r="AM716" s="180"/>
      <c r="AN716" s="180"/>
      <c r="AO716" s="180"/>
      <c r="AP716" s="180"/>
      <c r="AQ716" s="180"/>
      <c r="AR716" s="180"/>
      <c r="AS716" s="180"/>
      <c r="AT716" s="180"/>
      <c r="AU716" s="180"/>
      <c r="AV716" s="180"/>
      <c r="AW716" s="180"/>
      <c r="AX716" s="180"/>
      <c r="AY716" s="180"/>
      <c r="AZ716" s="180"/>
      <c r="BA716" s="180"/>
      <c r="BB716" s="180"/>
      <c r="BC716" s="180"/>
      <c r="BD716" s="180"/>
      <c r="BE716" s="180"/>
      <c r="BF716" s="180"/>
      <c r="BG716" s="180"/>
      <c r="BH716" s="180"/>
      <c r="BI716" s="180"/>
      <c r="BJ716" s="180"/>
      <c r="BK716" s="180"/>
      <c r="BL716" s="180"/>
      <c r="BM716" s="180"/>
      <c r="BN716" s="180"/>
      <c r="BO716" s="180"/>
      <c r="BP716" s="180"/>
      <c r="BQ716" s="180"/>
      <c r="BR716" s="180"/>
      <c r="BS716" s="180"/>
      <c r="BT716" s="180"/>
      <c r="BU716" s="180"/>
      <c r="BV716" s="180"/>
      <c r="BW716" s="180"/>
      <c r="BX716" s="180"/>
      <c r="BY716" s="180"/>
      <c r="BZ716" s="180"/>
      <c r="CA716" s="180"/>
      <c r="CB716" s="180"/>
      <c r="CC716" s="180"/>
      <c r="CD716" s="180"/>
      <c r="CE716" s="180"/>
      <c r="CF716" s="180"/>
      <c r="CG716" s="180"/>
    </row>
    <row r="717" spans="2:85" s="28" customFormat="1" x14ac:dyDescent="0.35">
      <c r="B717" s="8"/>
      <c r="C717" s="8"/>
      <c r="D717" s="8"/>
      <c r="E717" s="8"/>
      <c r="F717" s="8"/>
      <c r="G717" s="8"/>
      <c r="H717" s="8"/>
      <c r="I717" s="8"/>
      <c r="J717" s="8"/>
      <c r="K717" s="8"/>
      <c r="L717" s="8"/>
      <c r="M717" s="8"/>
      <c r="N717" s="8"/>
      <c r="O717" s="8"/>
      <c r="P717" s="8"/>
      <c r="Q717" s="8"/>
      <c r="R717" s="8"/>
      <c r="S717" s="8"/>
      <c r="T717" s="8"/>
      <c r="U717" s="8"/>
      <c r="V717" s="8"/>
      <c r="W717" s="8"/>
      <c r="AB717" s="180"/>
      <c r="AC717" s="180"/>
      <c r="AD717" s="180"/>
      <c r="AE717" s="180"/>
      <c r="AF717" s="180"/>
      <c r="AG717" s="180"/>
      <c r="AH717" s="180"/>
      <c r="AI717" s="180"/>
      <c r="AJ717" s="180"/>
      <c r="AK717" s="180"/>
      <c r="AL717" s="180"/>
      <c r="AM717" s="180"/>
      <c r="AN717" s="180"/>
      <c r="AO717" s="180"/>
      <c r="AP717" s="180"/>
      <c r="AQ717" s="180"/>
      <c r="AR717" s="180"/>
      <c r="AS717" s="180"/>
      <c r="AT717" s="180"/>
      <c r="AU717" s="180"/>
      <c r="AV717" s="180"/>
      <c r="AW717" s="180"/>
      <c r="AX717" s="180"/>
      <c r="AY717" s="180"/>
      <c r="AZ717" s="180"/>
      <c r="BA717" s="180"/>
      <c r="BB717" s="180"/>
      <c r="BC717" s="180"/>
      <c r="BD717" s="180"/>
      <c r="BE717" s="180"/>
      <c r="BF717" s="180"/>
      <c r="BG717" s="180"/>
      <c r="BH717" s="180"/>
      <c r="BI717" s="180"/>
      <c r="BJ717" s="180"/>
      <c r="BK717" s="180"/>
      <c r="BL717" s="180"/>
      <c r="BM717" s="180"/>
      <c r="BN717" s="180"/>
      <c r="BO717" s="180"/>
      <c r="BP717" s="180"/>
      <c r="BQ717" s="180"/>
      <c r="BR717" s="180"/>
      <c r="BS717" s="180"/>
      <c r="BT717" s="180"/>
      <c r="BU717" s="180"/>
      <c r="BV717" s="180"/>
      <c r="BW717" s="180"/>
      <c r="BX717" s="180"/>
      <c r="BY717" s="180"/>
      <c r="BZ717" s="180"/>
      <c r="CA717" s="180"/>
      <c r="CB717" s="180"/>
      <c r="CC717" s="180"/>
      <c r="CD717" s="180"/>
      <c r="CE717" s="180"/>
      <c r="CF717" s="180"/>
      <c r="CG717" s="180"/>
    </row>
    <row r="718" spans="2:85" s="28" customFormat="1" x14ac:dyDescent="0.35">
      <c r="B718" s="8"/>
      <c r="C718" s="8"/>
      <c r="D718" s="8"/>
      <c r="E718" s="8"/>
      <c r="F718" s="8"/>
      <c r="G718" s="8"/>
      <c r="H718" s="8"/>
      <c r="I718" s="8"/>
      <c r="J718" s="8"/>
      <c r="K718" s="8"/>
      <c r="L718" s="8"/>
      <c r="M718" s="8"/>
      <c r="N718" s="8"/>
      <c r="O718" s="8"/>
      <c r="P718" s="8"/>
      <c r="Q718" s="8"/>
      <c r="R718" s="8"/>
      <c r="S718" s="8"/>
      <c r="T718" s="8"/>
      <c r="U718" s="8"/>
      <c r="V718" s="8"/>
      <c r="W718" s="8"/>
      <c r="AB718" s="180"/>
      <c r="AC718" s="180"/>
      <c r="AD718" s="180"/>
      <c r="AE718" s="180"/>
      <c r="AF718" s="180"/>
      <c r="AG718" s="180"/>
      <c r="AH718" s="180"/>
      <c r="AI718" s="180"/>
      <c r="AJ718" s="180"/>
      <c r="AK718" s="180"/>
      <c r="AL718" s="180"/>
      <c r="AM718" s="180"/>
      <c r="AN718" s="180"/>
      <c r="AO718" s="180"/>
      <c r="AP718" s="180"/>
      <c r="AQ718" s="180"/>
      <c r="AR718" s="180"/>
      <c r="AS718" s="180"/>
      <c r="AT718" s="180"/>
      <c r="AU718" s="180"/>
      <c r="AV718" s="180"/>
      <c r="AW718" s="180"/>
      <c r="AX718" s="180"/>
      <c r="AY718" s="180"/>
      <c r="AZ718" s="180"/>
      <c r="BA718" s="180"/>
      <c r="BB718" s="180"/>
      <c r="BC718" s="180"/>
      <c r="BD718" s="180"/>
      <c r="BE718" s="180"/>
      <c r="BF718" s="180"/>
      <c r="BG718" s="180"/>
      <c r="BH718" s="180"/>
      <c r="BI718" s="180"/>
      <c r="BJ718" s="180"/>
      <c r="BK718" s="180"/>
      <c r="BL718" s="180"/>
      <c r="BM718" s="180"/>
      <c r="BN718" s="180"/>
      <c r="BO718" s="180"/>
      <c r="BP718" s="180"/>
      <c r="BQ718" s="180"/>
      <c r="BR718" s="180"/>
      <c r="BS718" s="180"/>
      <c r="BT718" s="180"/>
      <c r="BU718" s="180"/>
      <c r="BV718" s="180"/>
      <c r="BW718" s="180"/>
      <c r="BX718" s="180"/>
      <c r="BY718" s="180"/>
      <c r="BZ718" s="180"/>
      <c r="CA718" s="180"/>
      <c r="CB718" s="180"/>
      <c r="CC718" s="180"/>
      <c r="CD718" s="180"/>
      <c r="CE718" s="180"/>
      <c r="CF718" s="180"/>
      <c r="CG718" s="180"/>
    </row>
    <row r="719" spans="2:85" s="28" customFormat="1" x14ac:dyDescent="0.35">
      <c r="B719" s="8"/>
      <c r="C719" s="8"/>
      <c r="D719" s="8"/>
      <c r="E719" s="8"/>
      <c r="F719" s="8"/>
      <c r="G719" s="8"/>
      <c r="H719" s="8"/>
      <c r="I719" s="8"/>
      <c r="J719" s="8"/>
      <c r="K719" s="8"/>
      <c r="L719" s="8"/>
      <c r="M719" s="8"/>
      <c r="N719" s="8"/>
      <c r="O719" s="8"/>
      <c r="P719" s="8"/>
      <c r="Q719" s="8"/>
      <c r="R719" s="8"/>
      <c r="S719" s="8"/>
      <c r="T719" s="8"/>
      <c r="U719" s="8"/>
      <c r="V719" s="8"/>
      <c r="W719" s="8"/>
      <c r="AB719" s="180"/>
      <c r="AC719" s="180"/>
      <c r="AD719" s="180"/>
      <c r="AE719" s="180"/>
      <c r="AF719" s="180"/>
      <c r="AG719" s="180"/>
      <c r="AH719" s="180"/>
      <c r="AI719" s="180"/>
      <c r="AJ719" s="180"/>
      <c r="AK719" s="180"/>
      <c r="AL719" s="180"/>
      <c r="AM719" s="180"/>
      <c r="AN719" s="180"/>
      <c r="AO719" s="180"/>
      <c r="AP719" s="180"/>
      <c r="AQ719" s="180"/>
      <c r="AR719" s="180"/>
      <c r="AS719" s="180"/>
      <c r="AT719" s="180"/>
      <c r="AU719" s="180"/>
      <c r="AV719" s="180"/>
      <c r="AW719" s="180"/>
      <c r="AX719" s="180"/>
      <c r="AY719" s="180"/>
      <c r="AZ719" s="180"/>
      <c r="BA719" s="180"/>
      <c r="BB719" s="180"/>
      <c r="BC719" s="180"/>
      <c r="BD719" s="180"/>
      <c r="BE719" s="180"/>
      <c r="BF719" s="180"/>
      <c r="BG719" s="180"/>
      <c r="BH719" s="180"/>
      <c r="BI719" s="180"/>
      <c r="BJ719" s="180"/>
      <c r="BK719" s="180"/>
      <c r="BL719" s="180"/>
      <c r="BM719" s="180"/>
      <c r="BN719" s="180"/>
      <c r="BO719" s="180"/>
      <c r="BP719" s="180"/>
      <c r="BQ719" s="180"/>
      <c r="BR719" s="180"/>
      <c r="BS719" s="180"/>
      <c r="BT719" s="180"/>
      <c r="BU719" s="180"/>
      <c r="BV719" s="180"/>
      <c r="BW719" s="180"/>
      <c r="BX719" s="180"/>
      <c r="BY719" s="180"/>
      <c r="BZ719" s="180"/>
      <c r="CA719" s="180"/>
      <c r="CB719" s="180"/>
      <c r="CC719" s="180"/>
      <c r="CD719" s="180"/>
      <c r="CE719" s="180"/>
      <c r="CF719" s="180"/>
      <c r="CG719" s="180"/>
    </row>
    <row r="720" spans="2:85" s="28" customFormat="1" x14ac:dyDescent="0.35">
      <c r="B720" s="8"/>
      <c r="C720" s="8"/>
      <c r="D720" s="8"/>
      <c r="E720" s="8"/>
      <c r="F720" s="8"/>
      <c r="G720" s="8"/>
      <c r="H720" s="8"/>
      <c r="I720" s="8"/>
      <c r="J720" s="8"/>
      <c r="K720" s="8"/>
      <c r="L720" s="8"/>
      <c r="M720" s="8"/>
      <c r="N720" s="8"/>
      <c r="O720" s="8"/>
      <c r="P720" s="8"/>
      <c r="Q720" s="8"/>
      <c r="R720" s="8"/>
      <c r="S720" s="8"/>
      <c r="T720" s="8"/>
      <c r="U720" s="8"/>
      <c r="V720" s="8"/>
      <c r="W720" s="8"/>
      <c r="AB720" s="180"/>
      <c r="AC720" s="180"/>
      <c r="AD720" s="180"/>
      <c r="AE720" s="180"/>
      <c r="AF720" s="180"/>
      <c r="AG720" s="180"/>
      <c r="AH720" s="180"/>
      <c r="AI720" s="180"/>
      <c r="AJ720" s="180"/>
      <c r="AK720" s="180"/>
      <c r="AL720" s="180"/>
      <c r="AM720" s="180"/>
      <c r="AN720" s="180"/>
      <c r="AO720" s="180"/>
      <c r="AP720" s="180"/>
      <c r="AQ720" s="180"/>
      <c r="AR720" s="180"/>
      <c r="AS720" s="180"/>
      <c r="AT720" s="180"/>
      <c r="AU720" s="180"/>
      <c r="AV720" s="180"/>
      <c r="AW720" s="180"/>
      <c r="AX720" s="180"/>
      <c r="AY720" s="180"/>
      <c r="AZ720" s="180"/>
      <c r="BA720" s="180"/>
      <c r="BB720" s="180"/>
      <c r="BC720" s="180"/>
      <c r="BD720" s="180"/>
      <c r="BE720" s="180"/>
      <c r="BF720" s="180"/>
      <c r="BG720" s="180"/>
      <c r="BH720" s="180"/>
      <c r="BI720" s="180"/>
      <c r="BJ720" s="180"/>
      <c r="BK720" s="180"/>
      <c r="BL720" s="180"/>
      <c r="BM720" s="180"/>
      <c r="BN720" s="180"/>
      <c r="BO720" s="180"/>
      <c r="BP720" s="180"/>
      <c r="BQ720" s="180"/>
      <c r="BR720" s="180"/>
      <c r="BS720" s="180"/>
      <c r="BT720" s="180"/>
      <c r="BU720" s="180"/>
      <c r="BV720" s="180"/>
      <c r="BW720" s="180"/>
      <c r="BX720" s="180"/>
      <c r="BY720" s="180"/>
      <c r="BZ720" s="180"/>
      <c r="CA720" s="180"/>
      <c r="CB720" s="180"/>
      <c r="CC720" s="180"/>
      <c r="CD720" s="180"/>
      <c r="CE720" s="180"/>
      <c r="CF720" s="180"/>
      <c r="CG720" s="180"/>
    </row>
    <row r="721" spans="2:85" s="28" customFormat="1" x14ac:dyDescent="0.35">
      <c r="B721" s="8"/>
      <c r="C721" s="8"/>
      <c r="D721" s="8"/>
      <c r="E721" s="8"/>
      <c r="F721" s="8"/>
      <c r="G721" s="8"/>
      <c r="H721" s="8"/>
      <c r="I721" s="8"/>
      <c r="J721" s="8"/>
      <c r="K721" s="8"/>
      <c r="L721" s="8"/>
      <c r="M721" s="8"/>
      <c r="N721" s="8"/>
      <c r="O721" s="8"/>
      <c r="P721" s="8"/>
      <c r="Q721" s="8"/>
      <c r="R721" s="8"/>
      <c r="S721" s="8"/>
      <c r="T721" s="8"/>
      <c r="U721" s="8"/>
      <c r="V721" s="8"/>
      <c r="W721" s="8"/>
      <c r="AB721" s="180"/>
      <c r="AC721" s="180"/>
      <c r="AD721" s="180"/>
      <c r="AE721" s="180"/>
      <c r="AF721" s="180"/>
      <c r="AG721" s="180"/>
      <c r="AH721" s="180"/>
      <c r="AI721" s="180"/>
      <c r="AJ721" s="180"/>
      <c r="AK721" s="180"/>
      <c r="AL721" s="180"/>
      <c r="AM721" s="180"/>
      <c r="AN721" s="180"/>
      <c r="AO721" s="180"/>
      <c r="AP721" s="180"/>
      <c r="AQ721" s="180"/>
      <c r="AR721" s="180"/>
      <c r="AS721" s="180"/>
      <c r="AT721" s="180"/>
      <c r="AU721" s="180"/>
      <c r="AV721" s="180"/>
      <c r="AW721" s="180"/>
      <c r="AX721" s="180"/>
      <c r="AY721" s="180"/>
      <c r="AZ721" s="180"/>
      <c r="BA721" s="180"/>
      <c r="BB721" s="180"/>
      <c r="BC721" s="180"/>
      <c r="BD721" s="180"/>
      <c r="BE721" s="180"/>
      <c r="BF721" s="180"/>
      <c r="BG721" s="180"/>
      <c r="BH721" s="180"/>
      <c r="BI721" s="180"/>
      <c r="BJ721" s="180"/>
      <c r="BK721" s="180"/>
      <c r="BL721" s="180"/>
      <c r="BM721" s="180"/>
      <c r="BN721" s="180"/>
      <c r="BO721" s="180"/>
      <c r="BP721" s="180"/>
      <c r="BQ721" s="180"/>
      <c r="BR721" s="180"/>
      <c r="BS721" s="180"/>
      <c r="BT721" s="180"/>
      <c r="BU721" s="180"/>
      <c r="BV721" s="180"/>
      <c r="BW721" s="180"/>
      <c r="BX721" s="180"/>
      <c r="BY721" s="180"/>
      <c r="BZ721" s="180"/>
      <c r="CA721" s="180"/>
      <c r="CB721" s="180"/>
      <c r="CC721" s="180"/>
      <c r="CD721" s="180"/>
      <c r="CE721" s="180"/>
      <c r="CF721" s="180"/>
      <c r="CG721" s="180"/>
    </row>
    <row r="722" spans="2:85" s="28" customFormat="1" x14ac:dyDescent="0.35">
      <c r="B722" s="8"/>
      <c r="C722" s="8"/>
      <c r="D722" s="8"/>
      <c r="E722" s="8"/>
      <c r="F722" s="8"/>
      <c r="G722" s="8"/>
      <c r="H722" s="8"/>
      <c r="I722" s="8"/>
      <c r="J722" s="8"/>
      <c r="K722" s="8"/>
      <c r="L722" s="8"/>
      <c r="M722" s="8"/>
      <c r="N722" s="8"/>
      <c r="O722" s="8"/>
      <c r="P722" s="8"/>
      <c r="Q722" s="8"/>
      <c r="R722" s="8"/>
      <c r="S722" s="8"/>
      <c r="T722" s="8"/>
      <c r="U722" s="8"/>
      <c r="V722" s="8"/>
      <c r="W722" s="8"/>
      <c r="AB722" s="180"/>
      <c r="AC722" s="180"/>
      <c r="AD722" s="180"/>
      <c r="AE722" s="180"/>
      <c r="AF722" s="180"/>
      <c r="AG722" s="180"/>
      <c r="AH722" s="180"/>
      <c r="AI722" s="180"/>
      <c r="AJ722" s="180"/>
      <c r="AK722" s="180"/>
      <c r="AL722" s="180"/>
      <c r="AM722" s="180"/>
      <c r="AN722" s="180"/>
      <c r="AO722" s="180"/>
      <c r="AP722" s="180"/>
      <c r="AQ722" s="180"/>
      <c r="AR722" s="180"/>
      <c r="AS722" s="180"/>
      <c r="AT722" s="180"/>
      <c r="AU722" s="180"/>
      <c r="AV722" s="180"/>
      <c r="AW722" s="180"/>
      <c r="AX722" s="180"/>
      <c r="AY722" s="180"/>
      <c r="AZ722" s="180"/>
      <c r="BA722" s="180"/>
      <c r="BB722" s="180"/>
      <c r="BC722" s="180"/>
      <c r="BD722" s="180"/>
      <c r="BE722" s="180"/>
      <c r="BF722" s="180"/>
      <c r="BG722" s="180"/>
      <c r="BH722" s="180"/>
      <c r="BI722" s="180"/>
      <c r="BJ722" s="180"/>
      <c r="BK722" s="180"/>
      <c r="BL722" s="180"/>
      <c r="BM722" s="180"/>
      <c r="BN722" s="180"/>
      <c r="BO722" s="180"/>
      <c r="BP722" s="180"/>
      <c r="BQ722" s="180"/>
      <c r="BR722" s="180"/>
      <c r="BS722" s="180"/>
      <c r="BT722" s="180"/>
      <c r="BU722" s="180"/>
      <c r="BV722" s="180"/>
      <c r="BW722" s="180"/>
      <c r="BX722" s="180"/>
      <c r="BY722" s="180"/>
      <c r="BZ722" s="180"/>
      <c r="CA722" s="180"/>
      <c r="CB722" s="180"/>
      <c r="CC722" s="180"/>
      <c r="CD722" s="180"/>
      <c r="CE722" s="180"/>
      <c r="CF722" s="180"/>
      <c r="CG722" s="180"/>
    </row>
    <row r="723" spans="2:85" s="28" customFormat="1" x14ac:dyDescent="0.35">
      <c r="B723" s="8"/>
      <c r="C723" s="8"/>
      <c r="D723" s="8"/>
      <c r="E723" s="8"/>
      <c r="F723" s="8"/>
      <c r="G723" s="8"/>
      <c r="H723" s="8"/>
      <c r="I723" s="8"/>
      <c r="J723" s="8"/>
      <c r="K723" s="8"/>
      <c r="L723" s="8"/>
      <c r="M723" s="8"/>
      <c r="N723" s="8"/>
      <c r="O723" s="8"/>
      <c r="P723" s="8"/>
      <c r="Q723" s="8"/>
      <c r="R723" s="8"/>
      <c r="S723" s="8"/>
      <c r="T723" s="8"/>
      <c r="U723" s="8"/>
      <c r="V723" s="8"/>
      <c r="W723" s="8"/>
      <c r="AB723" s="180"/>
      <c r="AC723" s="180"/>
      <c r="AD723" s="180"/>
      <c r="AE723" s="180"/>
      <c r="AF723" s="180"/>
      <c r="AG723" s="180"/>
      <c r="AH723" s="180"/>
      <c r="AI723" s="180"/>
      <c r="AJ723" s="180"/>
      <c r="AK723" s="180"/>
      <c r="AL723" s="180"/>
      <c r="AM723" s="180"/>
      <c r="AN723" s="180"/>
      <c r="AO723" s="180"/>
      <c r="AP723" s="180"/>
      <c r="AQ723" s="180"/>
      <c r="AR723" s="180"/>
      <c r="AS723" s="180"/>
      <c r="AT723" s="180"/>
      <c r="AU723" s="180"/>
      <c r="AV723" s="180"/>
      <c r="AW723" s="180"/>
      <c r="AX723" s="180"/>
      <c r="AY723" s="180"/>
      <c r="AZ723" s="180"/>
      <c r="BA723" s="180"/>
      <c r="BB723" s="180"/>
      <c r="BC723" s="180"/>
      <c r="BD723" s="180"/>
      <c r="BE723" s="180"/>
      <c r="BF723" s="180"/>
      <c r="BG723" s="180"/>
      <c r="BH723" s="180"/>
      <c r="BI723" s="180"/>
      <c r="BJ723" s="180"/>
      <c r="BK723" s="180"/>
      <c r="BL723" s="180"/>
      <c r="BM723" s="180"/>
      <c r="BN723" s="180"/>
      <c r="BO723" s="180"/>
      <c r="BP723" s="180"/>
      <c r="BQ723" s="180"/>
      <c r="BR723" s="180"/>
      <c r="BS723" s="180"/>
      <c r="BT723" s="180"/>
      <c r="BU723" s="180"/>
      <c r="BV723" s="180"/>
      <c r="BW723" s="180"/>
      <c r="BX723" s="180"/>
      <c r="BY723" s="180"/>
      <c r="BZ723" s="180"/>
      <c r="CA723" s="180"/>
      <c r="CB723" s="180"/>
      <c r="CC723" s="180"/>
      <c r="CD723" s="180"/>
      <c r="CE723" s="180"/>
      <c r="CF723" s="180"/>
      <c r="CG723" s="180"/>
    </row>
    <row r="724" spans="2:85" s="28" customFormat="1" x14ac:dyDescent="0.35">
      <c r="B724" s="8"/>
      <c r="C724" s="8"/>
      <c r="D724" s="8"/>
      <c r="E724" s="8"/>
      <c r="F724" s="8"/>
      <c r="G724" s="8"/>
      <c r="H724" s="8"/>
      <c r="I724" s="8"/>
      <c r="J724" s="8"/>
      <c r="K724" s="8"/>
      <c r="L724" s="8"/>
      <c r="M724" s="8"/>
      <c r="N724" s="8"/>
      <c r="O724" s="8"/>
      <c r="P724" s="8"/>
      <c r="Q724" s="8"/>
      <c r="R724" s="8"/>
      <c r="S724" s="8"/>
      <c r="T724" s="8"/>
      <c r="U724" s="8"/>
      <c r="V724" s="8"/>
      <c r="W724" s="8"/>
      <c r="AB724" s="180"/>
      <c r="AC724" s="180"/>
      <c r="AD724" s="180"/>
      <c r="AE724" s="180"/>
      <c r="AF724" s="180"/>
      <c r="AG724" s="180"/>
      <c r="AH724" s="180"/>
      <c r="AI724" s="180"/>
      <c r="AJ724" s="180"/>
      <c r="AK724" s="180"/>
      <c r="AL724" s="180"/>
      <c r="AM724" s="180"/>
      <c r="AN724" s="180"/>
      <c r="AO724" s="180"/>
      <c r="AP724" s="180"/>
      <c r="AQ724" s="180"/>
      <c r="AR724" s="180"/>
      <c r="AS724" s="180"/>
      <c r="AT724" s="180"/>
      <c r="AU724" s="180"/>
      <c r="AV724" s="180"/>
      <c r="AW724" s="180"/>
      <c r="AX724" s="180"/>
      <c r="AY724" s="180"/>
      <c r="AZ724" s="180"/>
      <c r="BA724" s="180"/>
      <c r="BB724" s="180"/>
      <c r="BC724" s="180"/>
      <c r="BD724" s="180"/>
      <c r="BE724" s="180"/>
      <c r="BF724" s="180"/>
      <c r="BG724" s="180"/>
      <c r="BH724" s="180"/>
      <c r="BI724" s="180"/>
      <c r="BJ724" s="180"/>
      <c r="BK724" s="180"/>
      <c r="BL724" s="180"/>
      <c r="BM724" s="180"/>
      <c r="BN724" s="180"/>
      <c r="BO724" s="180"/>
      <c r="BP724" s="180"/>
      <c r="BQ724" s="180"/>
      <c r="BR724" s="180"/>
      <c r="BS724" s="180"/>
      <c r="BT724" s="180"/>
      <c r="BU724" s="180"/>
      <c r="BV724" s="180"/>
      <c r="BW724" s="180"/>
      <c r="BX724" s="180"/>
      <c r="BY724" s="180"/>
      <c r="BZ724" s="180"/>
      <c r="CA724" s="180"/>
      <c r="CB724" s="180"/>
      <c r="CC724" s="180"/>
      <c r="CD724" s="180"/>
      <c r="CE724" s="180"/>
      <c r="CF724" s="180"/>
      <c r="CG724" s="180"/>
    </row>
    <row r="725" spans="2:85" s="28" customFormat="1" x14ac:dyDescent="0.35">
      <c r="B725" s="8"/>
      <c r="C725" s="8"/>
      <c r="D725" s="8"/>
      <c r="E725" s="8"/>
      <c r="F725" s="8"/>
      <c r="G725" s="8"/>
      <c r="H725" s="8"/>
      <c r="I725" s="8"/>
      <c r="J725" s="8"/>
      <c r="K725" s="8"/>
      <c r="L725" s="8"/>
      <c r="M725" s="8"/>
      <c r="N725" s="8"/>
      <c r="O725" s="8"/>
      <c r="P725" s="8"/>
      <c r="Q725" s="8"/>
      <c r="R725" s="8"/>
      <c r="S725" s="8"/>
      <c r="T725" s="8"/>
      <c r="U725" s="8"/>
      <c r="V725" s="8"/>
      <c r="W725" s="8"/>
      <c r="AB725" s="180"/>
      <c r="AC725" s="180"/>
      <c r="AD725" s="180"/>
      <c r="AE725" s="180"/>
      <c r="AF725" s="180"/>
      <c r="AG725" s="180"/>
      <c r="AH725" s="180"/>
      <c r="AI725" s="180"/>
      <c r="AJ725" s="180"/>
      <c r="AK725" s="180"/>
      <c r="AL725" s="180"/>
      <c r="AM725" s="180"/>
      <c r="AN725" s="180"/>
      <c r="AO725" s="180"/>
      <c r="AP725" s="180"/>
      <c r="AQ725" s="180"/>
      <c r="AR725" s="180"/>
      <c r="AS725" s="180"/>
      <c r="AT725" s="180"/>
      <c r="AU725" s="180"/>
      <c r="AV725" s="180"/>
      <c r="AW725" s="180"/>
      <c r="AX725" s="180"/>
      <c r="AY725" s="180"/>
      <c r="AZ725" s="180"/>
      <c r="BA725" s="180"/>
      <c r="BB725" s="180"/>
      <c r="BC725" s="180"/>
      <c r="BD725" s="180"/>
      <c r="BE725" s="180"/>
      <c r="BF725" s="180"/>
      <c r="BG725" s="180"/>
      <c r="BH725" s="180"/>
      <c r="BI725" s="180"/>
      <c r="BJ725" s="180"/>
      <c r="BK725" s="180"/>
      <c r="BL725" s="180"/>
      <c r="BM725" s="180"/>
      <c r="BN725" s="180"/>
      <c r="BO725" s="180"/>
      <c r="BP725" s="180"/>
      <c r="BQ725" s="180"/>
      <c r="BR725" s="180"/>
      <c r="BS725" s="180"/>
      <c r="BT725" s="180"/>
      <c r="BU725" s="180"/>
      <c r="BV725" s="180"/>
      <c r="BW725" s="180"/>
      <c r="BX725" s="180"/>
      <c r="BY725" s="180"/>
      <c r="BZ725" s="180"/>
      <c r="CA725" s="180"/>
      <c r="CB725" s="180"/>
      <c r="CC725" s="180"/>
      <c r="CD725" s="180"/>
      <c r="CE725" s="180"/>
      <c r="CF725" s="180"/>
      <c r="CG725" s="180"/>
    </row>
    <row r="726" spans="2:85" s="28" customFormat="1" x14ac:dyDescent="0.35">
      <c r="B726" s="8"/>
      <c r="C726" s="8"/>
      <c r="D726" s="8"/>
      <c r="E726" s="8"/>
      <c r="F726" s="8"/>
      <c r="G726" s="8"/>
      <c r="H726" s="8"/>
      <c r="I726" s="8"/>
      <c r="J726" s="8"/>
      <c r="K726" s="8"/>
      <c r="L726" s="8"/>
      <c r="M726" s="8"/>
      <c r="N726" s="8"/>
      <c r="O726" s="8"/>
      <c r="P726" s="8"/>
      <c r="Q726" s="8"/>
      <c r="R726" s="8"/>
      <c r="S726" s="8"/>
      <c r="T726" s="8"/>
      <c r="U726" s="8"/>
      <c r="V726" s="8"/>
      <c r="W726" s="8"/>
      <c r="AB726" s="180"/>
      <c r="AC726" s="180"/>
      <c r="AD726" s="180"/>
      <c r="AE726" s="180"/>
      <c r="AF726" s="180"/>
      <c r="AG726" s="180"/>
      <c r="AH726" s="180"/>
      <c r="AI726" s="180"/>
      <c r="AJ726" s="180"/>
      <c r="AK726" s="180"/>
      <c r="AL726" s="180"/>
      <c r="AM726" s="180"/>
      <c r="AN726" s="180"/>
      <c r="AO726" s="180"/>
      <c r="AP726" s="180"/>
      <c r="AQ726" s="180"/>
      <c r="AR726" s="180"/>
      <c r="AS726" s="180"/>
      <c r="AT726" s="180"/>
      <c r="AU726" s="180"/>
      <c r="AV726" s="180"/>
      <c r="AW726" s="180"/>
      <c r="AX726" s="180"/>
      <c r="AY726" s="180"/>
      <c r="AZ726" s="180"/>
      <c r="BA726" s="180"/>
      <c r="BB726" s="180"/>
      <c r="BC726" s="180"/>
      <c r="BD726" s="180"/>
      <c r="BE726" s="180"/>
      <c r="BF726" s="180"/>
      <c r="BG726" s="180"/>
      <c r="BH726" s="180"/>
      <c r="BI726" s="180"/>
      <c r="BJ726" s="180"/>
      <c r="BK726" s="180"/>
      <c r="BL726" s="180"/>
      <c r="BM726" s="180"/>
      <c r="BN726" s="180"/>
      <c r="BO726" s="180"/>
      <c r="BP726" s="180"/>
      <c r="BQ726" s="180"/>
      <c r="BR726" s="180"/>
      <c r="BS726" s="180"/>
      <c r="BT726" s="180"/>
      <c r="BU726" s="180"/>
      <c r="BV726" s="180"/>
      <c r="BW726" s="180"/>
      <c r="BX726" s="180"/>
      <c r="BY726" s="180"/>
      <c r="BZ726" s="180"/>
      <c r="CA726" s="180"/>
      <c r="CB726" s="180"/>
      <c r="CC726" s="180"/>
      <c r="CD726" s="180"/>
      <c r="CE726" s="180"/>
      <c r="CF726" s="180"/>
      <c r="CG726" s="180"/>
    </row>
    <row r="727" spans="2:85" s="28" customFormat="1" x14ac:dyDescent="0.35">
      <c r="B727" s="8"/>
      <c r="C727" s="8"/>
      <c r="D727" s="8"/>
      <c r="E727" s="8"/>
      <c r="F727" s="8"/>
      <c r="G727" s="8"/>
      <c r="H727" s="8"/>
      <c r="I727" s="8"/>
      <c r="J727" s="8"/>
      <c r="K727" s="8"/>
      <c r="L727" s="8"/>
      <c r="M727" s="8"/>
      <c r="N727" s="8"/>
      <c r="O727" s="8"/>
      <c r="P727" s="8"/>
      <c r="Q727" s="8"/>
      <c r="R727" s="8"/>
      <c r="S727" s="8"/>
      <c r="T727" s="8"/>
      <c r="U727" s="8"/>
      <c r="V727" s="8"/>
      <c r="W727" s="8"/>
      <c r="AB727" s="180"/>
      <c r="AC727" s="180"/>
      <c r="AD727" s="180"/>
      <c r="AE727" s="180"/>
      <c r="AF727" s="180"/>
      <c r="AG727" s="180"/>
      <c r="AH727" s="180"/>
      <c r="AI727" s="180"/>
      <c r="AJ727" s="180"/>
      <c r="AK727" s="180"/>
      <c r="AL727" s="180"/>
      <c r="AM727" s="180"/>
      <c r="AN727" s="180"/>
      <c r="AO727" s="180"/>
      <c r="AP727" s="180"/>
      <c r="AQ727" s="180"/>
      <c r="AR727" s="180"/>
      <c r="AS727" s="180"/>
      <c r="AT727" s="180"/>
      <c r="AU727" s="180"/>
      <c r="AV727" s="180"/>
      <c r="AW727" s="180"/>
      <c r="AX727" s="180"/>
      <c r="AY727" s="180"/>
      <c r="AZ727" s="180"/>
      <c r="BA727" s="180"/>
      <c r="BB727" s="180"/>
      <c r="BC727" s="180"/>
      <c r="BD727" s="180"/>
      <c r="BE727" s="180"/>
      <c r="BF727" s="180"/>
      <c r="BG727" s="180"/>
      <c r="BH727" s="180"/>
      <c r="BI727" s="180"/>
      <c r="BJ727" s="180"/>
      <c r="BK727" s="180"/>
      <c r="BL727" s="180"/>
      <c r="BM727" s="180"/>
      <c r="BN727" s="180"/>
      <c r="BO727" s="180"/>
      <c r="BP727" s="180"/>
      <c r="BQ727" s="180"/>
      <c r="BR727" s="180"/>
      <c r="BS727" s="180"/>
      <c r="BT727" s="180"/>
      <c r="BU727" s="180"/>
      <c r="BV727" s="180"/>
      <c r="BW727" s="180"/>
      <c r="BX727" s="180"/>
      <c r="BY727" s="180"/>
      <c r="BZ727" s="180"/>
      <c r="CA727" s="180"/>
      <c r="CB727" s="180"/>
      <c r="CC727" s="180"/>
      <c r="CD727" s="180"/>
      <c r="CE727" s="180"/>
      <c r="CF727" s="180"/>
      <c r="CG727" s="180"/>
    </row>
    <row r="728" spans="2:85" s="28" customFormat="1" x14ac:dyDescent="0.35">
      <c r="B728" s="8"/>
      <c r="C728" s="8"/>
      <c r="D728" s="8"/>
      <c r="E728" s="8"/>
      <c r="F728" s="8"/>
      <c r="G728" s="8"/>
      <c r="H728" s="8"/>
      <c r="I728" s="8"/>
      <c r="J728" s="8"/>
      <c r="K728" s="8"/>
      <c r="L728" s="8"/>
      <c r="M728" s="8"/>
      <c r="N728" s="8"/>
      <c r="O728" s="8"/>
      <c r="P728" s="8"/>
      <c r="Q728" s="8"/>
      <c r="R728" s="8"/>
      <c r="S728" s="8"/>
      <c r="T728" s="8"/>
      <c r="U728" s="8"/>
      <c r="V728" s="8"/>
      <c r="W728" s="8"/>
      <c r="AB728" s="180"/>
      <c r="AC728" s="180"/>
      <c r="AD728" s="180"/>
      <c r="AE728" s="180"/>
      <c r="AF728" s="180"/>
      <c r="AG728" s="180"/>
      <c r="AH728" s="180"/>
      <c r="AI728" s="180"/>
      <c r="AJ728" s="180"/>
      <c r="AK728" s="180"/>
      <c r="AL728" s="180"/>
      <c r="AM728" s="180"/>
      <c r="AN728" s="180"/>
      <c r="AO728" s="180"/>
      <c r="AP728" s="180"/>
      <c r="AQ728" s="180"/>
      <c r="AR728" s="180"/>
      <c r="AS728" s="180"/>
      <c r="AT728" s="180"/>
      <c r="AU728" s="180"/>
      <c r="AV728" s="180"/>
      <c r="AW728" s="180"/>
      <c r="AX728" s="180"/>
      <c r="AY728" s="180"/>
      <c r="AZ728" s="180"/>
      <c r="BA728" s="180"/>
      <c r="BB728" s="180"/>
      <c r="BC728" s="180"/>
      <c r="BD728" s="180"/>
      <c r="BE728" s="180"/>
      <c r="BF728" s="180"/>
      <c r="BG728" s="180"/>
      <c r="BH728" s="180"/>
      <c r="BI728" s="180"/>
      <c r="BJ728" s="180"/>
      <c r="BK728" s="180"/>
      <c r="BL728" s="180"/>
      <c r="BM728" s="180"/>
      <c r="BN728" s="180"/>
      <c r="BO728" s="180"/>
      <c r="BP728" s="180"/>
      <c r="BQ728" s="180"/>
      <c r="BR728" s="180"/>
      <c r="BS728" s="180"/>
      <c r="BT728" s="180"/>
      <c r="BU728" s="180"/>
      <c r="BV728" s="180"/>
      <c r="BW728" s="180"/>
      <c r="BX728" s="180"/>
      <c r="BY728" s="180"/>
      <c r="BZ728" s="180"/>
      <c r="CA728" s="180"/>
      <c r="CB728" s="180"/>
      <c r="CC728" s="180"/>
      <c r="CD728" s="180"/>
      <c r="CE728" s="180"/>
      <c r="CF728" s="180"/>
      <c r="CG728" s="180"/>
    </row>
    <row r="729" spans="2:85" s="28" customFormat="1" x14ac:dyDescent="0.35">
      <c r="B729" s="8"/>
      <c r="C729" s="8"/>
      <c r="D729" s="8"/>
      <c r="E729" s="8"/>
      <c r="F729" s="8"/>
      <c r="G729" s="8"/>
      <c r="H729" s="8"/>
      <c r="I729" s="8"/>
      <c r="J729" s="8"/>
      <c r="K729" s="8"/>
      <c r="L729" s="8"/>
      <c r="M729" s="8"/>
      <c r="N729" s="8"/>
      <c r="O729" s="8"/>
      <c r="P729" s="8"/>
      <c r="Q729" s="8"/>
      <c r="R729" s="8"/>
      <c r="S729" s="8"/>
      <c r="T729" s="8"/>
      <c r="U729" s="8"/>
      <c r="V729" s="8"/>
      <c r="W729" s="8"/>
      <c r="AB729" s="180"/>
      <c r="AC729" s="180"/>
      <c r="AD729" s="180"/>
      <c r="AE729" s="180"/>
      <c r="AF729" s="180"/>
      <c r="AG729" s="180"/>
      <c r="AH729" s="180"/>
      <c r="AI729" s="180"/>
      <c r="AJ729" s="180"/>
      <c r="AK729" s="180"/>
      <c r="AL729" s="180"/>
      <c r="AM729" s="180"/>
      <c r="AN729" s="180"/>
      <c r="AO729" s="180"/>
      <c r="AP729" s="180"/>
      <c r="AQ729" s="180"/>
      <c r="AR729" s="180"/>
      <c r="AS729" s="180"/>
      <c r="AT729" s="180"/>
      <c r="AU729" s="180"/>
      <c r="AV729" s="180"/>
      <c r="AW729" s="180"/>
      <c r="AX729" s="180"/>
      <c r="AY729" s="180"/>
      <c r="AZ729" s="180"/>
      <c r="BA729" s="180"/>
      <c r="BB729" s="180"/>
      <c r="BC729" s="180"/>
      <c r="BD729" s="180"/>
      <c r="BE729" s="180"/>
      <c r="BF729" s="180"/>
      <c r="BG729" s="180"/>
      <c r="BH729" s="180"/>
      <c r="BI729" s="180"/>
      <c r="BJ729" s="180"/>
      <c r="BK729" s="180"/>
      <c r="BL729" s="180"/>
      <c r="BM729" s="180"/>
      <c r="BN729" s="180"/>
      <c r="BO729" s="180"/>
      <c r="BP729" s="180"/>
      <c r="BQ729" s="180"/>
      <c r="BR729" s="180"/>
      <c r="BS729" s="180"/>
      <c r="BT729" s="180"/>
      <c r="BU729" s="180"/>
      <c r="BV729" s="180"/>
      <c r="BW729" s="180"/>
      <c r="BX729" s="180"/>
      <c r="BY729" s="180"/>
      <c r="BZ729" s="180"/>
      <c r="CA729" s="180"/>
      <c r="CB729" s="180"/>
      <c r="CC729" s="180"/>
      <c r="CD729" s="180"/>
      <c r="CE729" s="180"/>
      <c r="CF729" s="180"/>
      <c r="CG729" s="180"/>
    </row>
    <row r="730" spans="2:85" s="28" customFormat="1" x14ac:dyDescent="0.35">
      <c r="B730" s="8"/>
      <c r="C730" s="8"/>
      <c r="D730" s="8"/>
      <c r="E730" s="8"/>
      <c r="F730" s="8"/>
      <c r="G730" s="8"/>
      <c r="H730" s="8"/>
      <c r="I730" s="8"/>
      <c r="J730" s="8"/>
      <c r="K730" s="8"/>
      <c r="L730" s="8"/>
      <c r="M730" s="8"/>
      <c r="N730" s="8"/>
      <c r="O730" s="8"/>
      <c r="P730" s="8"/>
      <c r="Q730" s="8"/>
      <c r="R730" s="8"/>
      <c r="S730" s="8"/>
      <c r="T730" s="8"/>
      <c r="U730" s="8"/>
      <c r="V730" s="8"/>
      <c r="W730" s="8"/>
      <c r="AB730" s="180"/>
      <c r="AC730" s="180"/>
      <c r="AD730" s="180"/>
      <c r="AE730" s="180"/>
      <c r="AF730" s="180"/>
      <c r="AG730" s="180"/>
      <c r="AH730" s="180"/>
      <c r="AI730" s="180"/>
      <c r="AJ730" s="180"/>
      <c r="AK730" s="180"/>
      <c r="AL730" s="180"/>
      <c r="AM730" s="180"/>
      <c r="AN730" s="180"/>
      <c r="AO730" s="180"/>
      <c r="AP730" s="180"/>
      <c r="AQ730" s="180"/>
      <c r="AR730" s="180"/>
      <c r="AS730" s="180"/>
      <c r="AT730" s="180"/>
      <c r="AU730" s="180"/>
      <c r="AV730" s="180"/>
      <c r="AW730" s="180"/>
      <c r="AX730" s="180"/>
      <c r="AY730" s="180"/>
      <c r="AZ730" s="180"/>
      <c r="BA730" s="180"/>
      <c r="BB730" s="180"/>
      <c r="BC730" s="180"/>
      <c r="BD730" s="180"/>
      <c r="BE730" s="180"/>
      <c r="BF730" s="180"/>
      <c r="BG730" s="180"/>
      <c r="BH730" s="180"/>
      <c r="BI730" s="180"/>
      <c r="BJ730" s="180"/>
      <c r="BK730" s="180"/>
      <c r="BL730" s="180"/>
      <c r="BM730" s="180"/>
      <c r="BN730" s="180"/>
      <c r="BO730" s="180"/>
      <c r="BP730" s="180"/>
      <c r="BQ730" s="180"/>
      <c r="BR730" s="180"/>
      <c r="BS730" s="180"/>
      <c r="BT730" s="180"/>
      <c r="BU730" s="180"/>
      <c r="BV730" s="180"/>
      <c r="BW730" s="180"/>
      <c r="BX730" s="180"/>
      <c r="BY730" s="180"/>
      <c r="BZ730" s="180"/>
      <c r="CA730" s="180"/>
      <c r="CB730" s="180"/>
      <c r="CC730" s="180"/>
      <c r="CD730" s="180"/>
      <c r="CE730" s="180"/>
      <c r="CF730" s="180"/>
      <c r="CG730" s="180"/>
    </row>
    <row r="731" spans="2:85" s="28" customFormat="1" x14ac:dyDescent="0.35">
      <c r="B731" s="8"/>
      <c r="C731" s="8"/>
      <c r="D731" s="8"/>
      <c r="E731" s="8"/>
      <c r="F731" s="8"/>
      <c r="G731" s="8"/>
      <c r="H731" s="8"/>
      <c r="I731" s="8"/>
      <c r="J731" s="8"/>
      <c r="K731" s="8"/>
      <c r="L731" s="8"/>
      <c r="M731" s="8"/>
      <c r="N731" s="8"/>
      <c r="O731" s="8"/>
      <c r="P731" s="8"/>
      <c r="Q731" s="8"/>
      <c r="R731" s="8"/>
      <c r="S731" s="8"/>
      <c r="T731" s="8"/>
      <c r="U731" s="8"/>
      <c r="V731" s="8"/>
      <c r="W731" s="8"/>
      <c r="AB731" s="180"/>
      <c r="AC731" s="180"/>
      <c r="AD731" s="180"/>
      <c r="AE731" s="180"/>
      <c r="AF731" s="180"/>
      <c r="AG731" s="180"/>
      <c r="AH731" s="180"/>
      <c r="AI731" s="180"/>
      <c r="AJ731" s="180"/>
      <c r="AK731" s="180"/>
      <c r="AL731" s="180"/>
      <c r="AM731" s="180"/>
      <c r="AN731" s="180"/>
      <c r="AO731" s="180"/>
      <c r="AP731" s="180"/>
      <c r="AQ731" s="180"/>
      <c r="AR731" s="180"/>
      <c r="AS731" s="180"/>
      <c r="AT731" s="180"/>
      <c r="AU731" s="180"/>
      <c r="AV731" s="180"/>
      <c r="AW731" s="180"/>
      <c r="AX731" s="180"/>
      <c r="AY731" s="180"/>
      <c r="AZ731" s="180"/>
      <c r="BA731" s="180"/>
      <c r="BB731" s="180"/>
      <c r="BC731" s="180"/>
      <c r="BD731" s="180"/>
      <c r="BE731" s="180"/>
      <c r="BF731" s="180"/>
      <c r="BG731" s="180"/>
      <c r="BH731" s="180"/>
      <c r="BI731" s="180"/>
      <c r="BJ731" s="180"/>
      <c r="BK731" s="180"/>
      <c r="BL731" s="180"/>
      <c r="BM731" s="180"/>
      <c r="BN731" s="180"/>
      <c r="BO731" s="180"/>
      <c r="BP731" s="180"/>
      <c r="BQ731" s="180"/>
      <c r="BR731" s="180"/>
      <c r="BS731" s="180"/>
      <c r="BT731" s="180"/>
      <c r="BU731" s="180"/>
      <c r="BV731" s="180"/>
      <c r="BW731" s="180"/>
      <c r="BX731" s="180"/>
      <c r="BY731" s="180"/>
      <c r="BZ731" s="180"/>
      <c r="CA731" s="180"/>
      <c r="CB731" s="180"/>
      <c r="CC731" s="180"/>
      <c r="CD731" s="180"/>
      <c r="CE731" s="180"/>
      <c r="CF731" s="180"/>
      <c r="CG731" s="180"/>
    </row>
    <row r="732" spans="2:85" s="28" customFormat="1" x14ac:dyDescent="0.35">
      <c r="B732" s="8"/>
      <c r="C732" s="8"/>
      <c r="D732" s="8"/>
      <c r="E732" s="8"/>
      <c r="F732" s="8"/>
      <c r="G732" s="8"/>
      <c r="H732" s="8"/>
      <c r="I732" s="8"/>
      <c r="J732" s="8"/>
      <c r="K732" s="8"/>
      <c r="L732" s="8"/>
      <c r="M732" s="8"/>
      <c r="N732" s="8"/>
      <c r="O732" s="8"/>
      <c r="P732" s="8"/>
      <c r="Q732" s="8"/>
      <c r="R732" s="8"/>
      <c r="S732" s="8"/>
      <c r="T732" s="8"/>
      <c r="U732" s="8"/>
      <c r="V732" s="8"/>
      <c r="W732" s="8"/>
      <c r="AB732" s="180"/>
      <c r="AC732" s="180"/>
      <c r="AD732" s="180"/>
      <c r="AE732" s="180"/>
      <c r="AF732" s="180"/>
      <c r="AG732" s="180"/>
      <c r="AH732" s="180"/>
      <c r="AI732" s="180"/>
      <c r="AJ732" s="180"/>
      <c r="AK732" s="180"/>
      <c r="AL732" s="180"/>
      <c r="AM732" s="180"/>
      <c r="AN732" s="180"/>
      <c r="AO732" s="180"/>
      <c r="AP732" s="180"/>
      <c r="AQ732" s="180"/>
      <c r="AR732" s="180"/>
      <c r="AS732" s="180"/>
      <c r="AT732" s="180"/>
      <c r="AU732" s="180"/>
      <c r="AV732" s="180"/>
      <c r="AW732" s="180"/>
      <c r="AX732" s="180"/>
      <c r="AY732" s="180"/>
      <c r="AZ732" s="180"/>
      <c r="BA732" s="180"/>
      <c r="BB732" s="180"/>
      <c r="BC732" s="180"/>
      <c r="BD732" s="180"/>
      <c r="BE732" s="180"/>
      <c r="BF732" s="180"/>
      <c r="BG732" s="180"/>
      <c r="BH732" s="180"/>
      <c r="BI732" s="180"/>
      <c r="BJ732" s="180"/>
      <c r="BK732" s="180"/>
      <c r="BL732" s="180"/>
      <c r="BM732" s="180"/>
      <c r="BN732" s="180"/>
      <c r="BO732" s="180"/>
      <c r="BP732" s="180"/>
      <c r="BQ732" s="180"/>
      <c r="BR732" s="180"/>
      <c r="BS732" s="180"/>
      <c r="BT732" s="180"/>
      <c r="BU732" s="180"/>
      <c r="BV732" s="180"/>
      <c r="BW732" s="180"/>
      <c r="BX732" s="180"/>
      <c r="BY732" s="180"/>
      <c r="BZ732" s="180"/>
      <c r="CA732" s="180"/>
      <c r="CB732" s="180"/>
      <c r="CC732" s="180"/>
      <c r="CD732" s="180"/>
      <c r="CE732" s="180"/>
      <c r="CF732" s="180"/>
      <c r="CG732" s="180"/>
    </row>
    <row r="733" spans="2:85" s="28" customFormat="1" x14ac:dyDescent="0.35">
      <c r="B733" s="8"/>
      <c r="C733" s="8"/>
      <c r="D733" s="8"/>
      <c r="E733" s="8"/>
      <c r="F733" s="8"/>
      <c r="G733" s="8"/>
      <c r="H733" s="8"/>
      <c r="I733" s="8"/>
      <c r="J733" s="8"/>
      <c r="K733" s="8"/>
      <c r="L733" s="8"/>
      <c r="M733" s="8"/>
      <c r="N733" s="8"/>
      <c r="O733" s="8"/>
      <c r="P733" s="8"/>
      <c r="Q733" s="8"/>
      <c r="R733" s="8"/>
      <c r="S733" s="8"/>
      <c r="T733" s="8"/>
      <c r="U733" s="8"/>
      <c r="V733" s="8"/>
      <c r="W733" s="8"/>
      <c r="AB733" s="180"/>
      <c r="AC733" s="180"/>
      <c r="AD733" s="180"/>
      <c r="AE733" s="180"/>
      <c r="AF733" s="180"/>
      <c r="AG733" s="180"/>
      <c r="AH733" s="180"/>
      <c r="AI733" s="180"/>
      <c r="AJ733" s="180"/>
      <c r="AK733" s="180"/>
      <c r="AL733" s="180"/>
      <c r="AM733" s="180"/>
      <c r="AN733" s="180"/>
      <c r="AO733" s="180"/>
      <c r="AP733" s="180"/>
      <c r="AQ733" s="180"/>
      <c r="AR733" s="180"/>
      <c r="AS733" s="180"/>
      <c r="AT733" s="180"/>
      <c r="AU733" s="180"/>
      <c r="AV733" s="180"/>
      <c r="AW733" s="180"/>
      <c r="AX733" s="180"/>
      <c r="AY733" s="180"/>
      <c r="AZ733" s="180"/>
      <c r="BA733" s="180"/>
      <c r="BB733" s="180"/>
      <c r="BC733" s="180"/>
      <c r="BD733" s="180"/>
      <c r="BE733" s="180"/>
      <c r="BF733" s="180"/>
      <c r="BG733" s="180"/>
      <c r="BH733" s="180"/>
      <c r="BI733" s="180"/>
      <c r="BJ733" s="180"/>
      <c r="BK733" s="180"/>
      <c r="BL733" s="180"/>
      <c r="BM733" s="180"/>
      <c r="BN733" s="180"/>
      <c r="BO733" s="180"/>
      <c r="BP733" s="180"/>
      <c r="BQ733" s="180"/>
      <c r="BR733" s="180"/>
      <c r="BS733" s="180"/>
      <c r="BT733" s="180"/>
      <c r="BU733" s="180"/>
      <c r="BV733" s="180"/>
      <c r="BW733" s="180"/>
      <c r="BX733" s="180"/>
      <c r="BY733" s="180"/>
      <c r="BZ733" s="180"/>
      <c r="CA733" s="180"/>
      <c r="CB733" s="180"/>
      <c r="CC733" s="180"/>
      <c r="CD733" s="180"/>
      <c r="CE733" s="180"/>
      <c r="CF733" s="180"/>
      <c r="CG733" s="180"/>
    </row>
    <row r="734" spans="2:85" s="28" customFormat="1" x14ac:dyDescent="0.35">
      <c r="B734" s="8"/>
      <c r="C734" s="8"/>
      <c r="D734" s="8"/>
      <c r="E734" s="8"/>
      <c r="F734" s="8"/>
      <c r="G734" s="8"/>
      <c r="H734" s="8"/>
      <c r="I734" s="8"/>
      <c r="J734" s="8"/>
      <c r="K734" s="8"/>
      <c r="L734" s="8"/>
      <c r="M734" s="8"/>
      <c r="N734" s="8"/>
      <c r="O734" s="8"/>
      <c r="P734" s="8"/>
      <c r="Q734" s="8"/>
      <c r="R734" s="8"/>
      <c r="S734" s="8"/>
      <c r="T734" s="8"/>
      <c r="U734" s="8"/>
      <c r="V734" s="8"/>
      <c r="W734" s="8"/>
      <c r="AB734" s="180"/>
      <c r="AC734" s="180"/>
      <c r="AD734" s="180"/>
      <c r="AE734" s="180"/>
      <c r="AF734" s="180"/>
      <c r="AG734" s="180"/>
      <c r="AH734" s="180"/>
      <c r="AI734" s="180"/>
      <c r="AJ734" s="180"/>
      <c r="AK734" s="180"/>
      <c r="AL734" s="180"/>
      <c r="AM734" s="180"/>
      <c r="AN734" s="180"/>
      <c r="AO734" s="180"/>
      <c r="AP734" s="180"/>
      <c r="AQ734" s="180"/>
      <c r="AR734" s="180"/>
      <c r="AS734" s="180"/>
      <c r="AT734" s="180"/>
      <c r="AU734" s="180"/>
      <c r="AV734" s="180"/>
      <c r="AW734" s="180"/>
      <c r="AX734" s="180"/>
      <c r="AY734" s="180"/>
      <c r="AZ734" s="180"/>
      <c r="BA734" s="180"/>
      <c r="BB734" s="180"/>
      <c r="BC734" s="180"/>
      <c r="BD734" s="180"/>
      <c r="BE734" s="180"/>
      <c r="BF734" s="180"/>
      <c r="BG734" s="180"/>
      <c r="BH734" s="180"/>
      <c r="BI734" s="180"/>
      <c r="BJ734" s="180"/>
      <c r="BK734" s="180"/>
      <c r="BL734" s="180"/>
      <c r="BM734" s="180"/>
      <c r="BN734" s="180"/>
      <c r="BO734" s="180"/>
      <c r="BP734" s="180"/>
      <c r="BQ734" s="180"/>
      <c r="BR734" s="180"/>
      <c r="BS734" s="180"/>
      <c r="BT734" s="180"/>
      <c r="BU734" s="180"/>
      <c r="BV734" s="180"/>
      <c r="BW734" s="180"/>
      <c r="BX734" s="180"/>
      <c r="BY734" s="180"/>
      <c r="BZ734" s="180"/>
      <c r="CA734" s="180"/>
      <c r="CB734" s="180"/>
      <c r="CC734" s="180"/>
      <c r="CD734" s="180"/>
      <c r="CE734" s="180"/>
      <c r="CF734" s="180"/>
      <c r="CG734" s="180"/>
    </row>
    <row r="735" spans="2:85" s="28" customFormat="1" x14ac:dyDescent="0.35">
      <c r="B735" s="8"/>
      <c r="C735" s="8"/>
      <c r="D735" s="8"/>
      <c r="E735" s="8"/>
      <c r="F735" s="8"/>
      <c r="G735" s="8"/>
      <c r="H735" s="8"/>
      <c r="I735" s="8"/>
      <c r="J735" s="8"/>
      <c r="K735" s="8"/>
      <c r="L735" s="8"/>
      <c r="M735" s="8"/>
      <c r="N735" s="8"/>
      <c r="O735" s="8"/>
      <c r="P735" s="8"/>
      <c r="Q735" s="8"/>
      <c r="R735" s="8"/>
      <c r="S735" s="8"/>
      <c r="T735" s="8"/>
      <c r="U735" s="8"/>
      <c r="V735" s="8"/>
      <c r="W735" s="8"/>
      <c r="AB735" s="180"/>
      <c r="AC735" s="180"/>
      <c r="AD735" s="180"/>
      <c r="AE735" s="180"/>
      <c r="AF735" s="180"/>
      <c r="AG735" s="180"/>
      <c r="AH735" s="180"/>
      <c r="AI735" s="180"/>
      <c r="AJ735" s="180"/>
      <c r="AK735" s="180"/>
      <c r="AL735" s="180"/>
      <c r="AM735" s="180"/>
      <c r="AN735" s="180"/>
      <c r="AO735" s="180"/>
      <c r="AP735" s="180"/>
      <c r="AQ735" s="180"/>
      <c r="AR735" s="180"/>
      <c r="AS735" s="180"/>
      <c r="AT735" s="180"/>
      <c r="AU735" s="180"/>
      <c r="AV735" s="180"/>
      <c r="AW735" s="180"/>
      <c r="AX735" s="180"/>
      <c r="AY735" s="180"/>
      <c r="AZ735" s="180"/>
      <c r="BA735" s="180"/>
      <c r="BB735" s="180"/>
      <c r="BC735" s="180"/>
      <c r="BD735" s="180"/>
      <c r="BE735" s="180"/>
      <c r="BF735" s="180"/>
      <c r="BG735" s="180"/>
      <c r="BH735" s="180"/>
      <c r="BI735" s="180"/>
      <c r="BJ735" s="180"/>
      <c r="BK735" s="180"/>
      <c r="BL735" s="180"/>
      <c r="BM735" s="180"/>
      <c r="BN735" s="180"/>
      <c r="BO735" s="180"/>
      <c r="BP735" s="180"/>
      <c r="BQ735" s="180"/>
      <c r="BR735" s="180"/>
      <c r="BS735" s="180"/>
      <c r="BT735" s="180"/>
      <c r="BU735" s="180"/>
      <c r="BV735" s="180"/>
      <c r="BW735" s="180"/>
      <c r="BX735" s="180"/>
      <c r="BY735" s="180"/>
      <c r="BZ735" s="180"/>
      <c r="CA735" s="180"/>
      <c r="CB735" s="180"/>
      <c r="CC735" s="180"/>
      <c r="CD735" s="180"/>
      <c r="CE735" s="180"/>
      <c r="CF735" s="180"/>
      <c r="CG735" s="180"/>
    </row>
    <row r="736" spans="2:85" s="28" customFormat="1" x14ac:dyDescent="0.35">
      <c r="B736" s="8"/>
      <c r="C736" s="8"/>
      <c r="D736" s="8"/>
      <c r="E736" s="8"/>
      <c r="F736" s="8"/>
      <c r="G736" s="8"/>
      <c r="H736" s="8"/>
      <c r="I736" s="8"/>
      <c r="J736" s="8"/>
      <c r="K736" s="8"/>
      <c r="L736" s="8"/>
      <c r="M736" s="8"/>
      <c r="N736" s="8"/>
      <c r="O736" s="8"/>
      <c r="P736" s="8"/>
      <c r="Q736" s="8"/>
      <c r="R736" s="8"/>
      <c r="S736" s="8"/>
      <c r="T736" s="8"/>
      <c r="U736" s="8"/>
      <c r="V736" s="8"/>
      <c r="W736" s="8"/>
      <c r="AB736" s="180"/>
      <c r="AC736" s="180"/>
      <c r="AD736" s="180"/>
      <c r="AE736" s="180"/>
      <c r="AF736" s="180"/>
      <c r="AG736" s="180"/>
      <c r="AH736" s="180"/>
      <c r="AI736" s="180"/>
      <c r="AJ736" s="180"/>
      <c r="AK736" s="180"/>
      <c r="AL736" s="180"/>
      <c r="AM736" s="180"/>
      <c r="AN736" s="180"/>
      <c r="AO736" s="180"/>
      <c r="AP736" s="180"/>
      <c r="AQ736" s="180"/>
      <c r="AR736" s="180"/>
      <c r="AS736" s="180"/>
      <c r="AT736" s="180"/>
      <c r="AU736" s="180"/>
      <c r="AV736" s="180"/>
      <c r="AW736" s="180"/>
      <c r="AX736" s="180"/>
      <c r="AY736" s="180"/>
      <c r="AZ736" s="180"/>
      <c r="BA736" s="180"/>
      <c r="BB736" s="180"/>
      <c r="BC736" s="180"/>
      <c r="BD736" s="180"/>
      <c r="BE736" s="180"/>
      <c r="BF736" s="180"/>
      <c r="BG736" s="180"/>
      <c r="BH736" s="180"/>
      <c r="BI736" s="180"/>
      <c r="BJ736" s="180"/>
      <c r="BK736" s="180"/>
      <c r="BL736" s="180"/>
      <c r="BM736" s="180"/>
      <c r="BN736" s="180"/>
      <c r="BO736" s="180"/>
      <c r="BP736" s="180"/>
      <c r="BQ736" s="180"/>
      <c r="BR736" s="180"/>
      <c r="BS736" s="180"/>
      <c r="BT736" s="180"/>
      <c r="BU736" s="180"/>
      <c r="BV736" s="180"/>
      <c r="BW736" s="180"/>
      <c r="BX736" s="180"/>
      <c r="BY736" s="180"/>
      <c r="BZ736" s="180"/>
      <c r="CA736" s="180"/>
      <c r="CB736" s="180"/>
      <c r="CC736" s="180"/>
      <c r="CD736" s="180"/>
      <c r="CE736" s="180"/>
      <c r="CF736" s="180"/>
      <c r="CG736" s="180"/>
    </row>
    <row r="737" spans="2:85" s="28" customFormat="1" x14ac:dyDescent="0.35">
      <c r="B737" s="8"/>
      <c r="C737" s="8"/>
      <c r="D737" s="8"/>
      <c r="E737" s="8"/>
      <c r="F737" s="8"/>
      <c r="G737" s="8"/>
      <c r="H737" s="8"/>
      <c r="I737" s="8"/>
      <c r="J737" s="8"/>
      <c r="K737" s="8"/>
      <c r="L737" s="8"/>
      <c r="M737" s="8"/>
      <c r="N737" s="8"/>
      <c r="O737" s="8"/>
      <c r="P737" s="8"/>
      <c r="Q737" s="8"/>
      <c r="R737" s="8"/>
      <c r="S737" s="8"/>
      <c r="T737" s="8"/>
      <c r="U737" s="8"/>
      <c r="V737" s="8"/>
      <c r="W737" s="8"/>
      <c r="AB737" s="180"/>
      <c r="AC737" s="180"/>
      <c r="AD737" s="180"/>
      <c r="AE737" s="180"/>
      <c r="AF737" s="180"/>
      <c r="AG737" s="180"/>
      <c r="AH737" s="180"/>
      <c r="AI737" s="180"/>
      <c r="AJ737" s="180"/>
      <c r="AK737" s="180"/>
      <c r="AL737" s="180"/>
      <c r="AM737" s="180"/>
      <c r="AN737" s="180"/>
      <c r="AO737" s="180"/>
      <c r="AP737" s="180"/>
      <c r="AQ737" s="180"/>
      <c r="AR737" s="180"/>
      <c r="AS737" s="180"/>
      <c r="AT737" s="180"/>
      <c r="AU737" s="180"/>
      <c r="AV737" s="180"/>
      <c r="AW737" s="180"/>
      <c r="AX737" s="180"/>
      <c r="AY737" s="180"/>
      <c r="AZ737" s="180"/>
      <c r="BA737" s="180"/>
      <c r="BB737" s="180"/>
      <c r="BC737" s="180"/>
      <c r="BD737" s="180"/>
      <c r="BE737" s="180"/>
      <c r="BF737" s="180"/>
      <c r="BG737" s="180"/>
      <c r="BH737" s="180"/>
      <c r="BI737" s="180"/>
      <c r="BJ737" s="180"/>
      <c r="BK737" s="180"/>
      <c r="BL737" s="180"/>
      <c r="BM737" s="180"/>
      <c r="BN737" s="180"/>
      <c r="BO737" s="180"/>
      <c r="BP737" s="180"/>
      <c r="BQ737" s="180"/>
      <c r="BR737" s="180"/>
      <c r="BS737" s="180"/>
      <c r="BT737" s="180"/>
      <c r="BU737" s="180"/>
      <c r="BV737" s="180"/>
      <c r="BW737" s="180"/>
      <c r="BX737" s="180"/>
      <c r="BY737" s="180"/>
      <c r="BZ737" s="180"/>
      <c r="CA737" s="180"/>
      <c r="CB737" s="180"/>
      <c r="CC737" s="180"/>
      <c r="CD737" s="180"/>
      <c r="CE737" s="180"/>
      <c r="CF737" s="180"/>
      <c r="CG737" s="180"/>
    </row>
    <row r="738" spans="2:85" s="28" customFormat="1" x14ac:dyDescent="0.35">
      <c r="B738" s="8"/>
      <c r="C738" s="8"/>
      <c r="D738" s="8"/>
      <c r="E738" s="8"/>
      <c r="F738" s="8"/>
      <c r="G738" s="8"/>
      <c r="H738" s="8"/>
      <c r="I738" s="8"/>
      <c r="J738" s="8"/>
      <c r="K738" s="8"/>
      <c r="L738" s="8"/>
      <c r="M738" s="8"/>
      <c r="N738" s="8"/>
      <c r="O738" s="8"/>
      <c r="P738" s="8"/>
      <c r="Q738" s="8"/>
      <c r="R738" s="8"/>
      <c r="S738" s="8"/>
      <c r="T738" s="8"/>
      <c r="U738" s="8"/>
      <c r="V738" s="8"/>
      <c r="W738" s="8"/>
      <c r="AB738" s="180"/>
      <c r="AC738" s="180"/>
      <c r="AD738" s="180"/>
      <c r="AE738" s="180"/>
      <c r="AF738" s="180"/>
      <c r="AG738" s="180"/>
      <c r="AH738" s="180"/>
      <c r="AI738" s="180"/>
      <c r="AJ738" s="180"/>
      <c r="AK738" s="180"/>
      <c r="AL738" s="180"/>
      <c r="AM738" s="180"/>
      <c r="AN738" s="180"/>
      <c r="AO738" s="180"/>
      <c r="AP738" s="180"/>
      <c r="AQ738" s="180"/>
      <c r="AR738" s="180"/>
      <c r="AS738" s="180"/>
      <c r="AT738" s="180"/>
      <c r="AU738" s="180"/>
      <c r="AV738" s="180"/>
      <c r="AW738" s="180"/>
      <c r="AX738" s="180"/>
      <c r="AY738" s="180"/>
      <c r="AZ738" s="180"/>
      <c r="BA738" s="180"/>
      <c r="BB738" s="180"/>
      <c r="BC738" s="180"/>
      <c r="BD738" s="180"/>
      <c r="BE738" s="180"/>
      <c r="BF738" s="180"/>
      <c r="BG738" s="180"/>
      <c r="BH738" s="180"/>
      <c r="BI738" s="180"/>
      <c r="BJ738" s="180"/>
      <c r="BK738" s="180"/>
      <c r="BL738" s="180"/>
      <c r="BM738" s="180"/>
      <c r="BN738" s="180"/>
      <c r="BO738" s="180"/>
      <c r="BP738" s="180"/>
      <c r="BQ738" s="180"/>
      <c r="BR738" s="180"/>
      <c r="BS738" s="180"/>
      <c r="BT738" s="180"/>
      <c r="BU738" s="180"/>
      <c r="BV738" s="180"/>
      <c r="BW738" s="180"/>
      <c r="BX738" s="180"/>
      <c r="BY738" s="180"/>
      <c r="BZ738" s="180"/>
      <c r="CA738" s="180"/>
      <c r="CB738" s="180"/>
      <c r="CC738" s="180"/>
      <c r="CD738" s="180"/>
      <c r="CE738" s="180"/>
      <c r="CF738" s="180"/>
      <c r="CG738" s="180"/>
    </row>
    <row r="739" spans="2:85" s="28" customFormat="1" x14ac:dyDescent="0.35">
      <c r="B739" s="8"/>
      <c r="C739" s="8"/>
      <c r="D739" s="8"/>
      <c r="E739" s="8"/>
      <c r="F739" s="8"/>
      <c r="G739" s="8"/>
      <c r="H739" s="8"/>
      <c r="I739" s="8"/>
      <c r="J739" s="8"/>
      <c r="K739" s="8"/>
      <c r="L739" s="8"/>
      <c r="M739" s="8"/>
      <c r="N739" s="8"/>
      <c r="O739" s="8"/>
      <c r="P739" s="8"/>
      <c r="Q739" s="8"/>
      <c r="R739" s="8"/>
      <c r="S739" s="8"/>
      <c r="T739" s="8"/>
      <c r="U739" s="8"/>
      <c r="V739" s="8"/>
      <c r="W739" s="8"/>
      <c r="AB739" s="180"/>
      <c r="AC739" s="180"/>
      <c r="AD739" s="180"/>
      <c r="AE739" s="180"/>
      <c r="AF739" s="180"/>
      <c r="AG739" s="180"/>
      <c r="AH739" s="180"/>
      <c r="AI739" s="180"/>
      <c r="AJ739" s="180"/>
      <c r="AK739" s="180"/>
      <c r="AL739" s="180"/>
      <c r="AM739" s="180"/>
      <c r="AN739" s="180"/>
      <c r="AO739" s="180"/>
      <c r="AP739" s="180"/>
      <c r="AQ739" s="180"/>
      <c r="AR739" s="180"/>
      <c r="AS739" s="180"/>
      <c r="AT739" s="180"/>
      <c r="AU739" s="180"/>
      <c r="AV739" s="180"/>
      <c r="AW739" s="180"/>
      <c r="AX739" s="180"/>
      <c r="AY739" s="180"/>
      <c r="AZ739" s="180"/>
      <c r="BA739" s="180"/>
      <c r="BB739" s="180"/>
      <c r="BC739" s="180"/>
      <c r="BD739" s="180"/>
      <c r="BE739" s="180"/>
      <c r="BF739" s="180"/>
      <c r="BG739" s="180"/>
      <c r="BH739" s="180"/>
      <c r="BI739" s="180"/>
      <c r="BJ739" s="180"/>
      <c r="BK739" s="180"/>
      <c r="BL739" s="180"/>
      <c r="BM739" s="180"/>
      <c r="BN739" s="180"/>
      <c r="BO739" s="180"/>
      <c r="BP739" s="180"/>
      <c r="BQ739" s="180"/>
      <c r="BR739" s="180"/>
      <c r="BS739" s="180"/>
      <c r="BT739" s="180"/>
      <c r="BU739" s="180"/>
      <c r="BV739" s="180"/>
      <c r="BW739" s="180"/>
      <c r="BX739" s="180"/>
      <c r="BY739" s="180"/>
      <c r="BZ739" s="180"/>
      <c r="CA739" s="180"/>
      <c r="CB739" s="180"/>
      <c r="CC739" s="180"/>
      <c r="CD739" s="180"/>
      <c r="CE739" s="180"/>
      <c r="CF739" s="180"/>
      <c r="CG739" s="180"/>
    </row>
    <row r="740" spans="2:85" s="28" customFormat="1" x14ac:dyDescent="0.35">
      <c r="B740" s="8"/>
      <c r="C740" s="8"/>
      <c r="D740" s="8"/>
      <c r="E740" s="8"/>
      <c r="F740" s="8"/>
      <c r="G740" s="8"/>
      <c r="H740" s="8"/>
      <c r="I740" s="8"/>
      <c r="J740" s="8"/>
      <c r="K740" s="8"/>
      <c r="L740" s="8"/>
      <c r="M740" s="8"/>
      <c r="N740" s="8"/>
      <c r="O740" s="8"/>
      <c r="P740" s="8"/>
      <c r="Q740" s="8"/>
      <c r="R740" s="8"/>
      <c r="S740" s="8"/>
      <c r="T740" s="8"/>
      <c r="U740" s="8"/>
      <c r="V740" s="8"/>
      <c r="W740" s="8"/>
      <c r="AB740" s="180"/>
      <c r="AC740" s="180"/>
      <c r="AD740" s="180"/>
      <c r="AE740" s="180"/>
      <c r="AF740" s="180"/>
      <c r="AG740" s="180"/>
      <c r="AH740" s="180"/>
      <c r="AI740" s="180"/>
      <c r="AJ740" s="180"/>
      <c r="AK740" s="180"/>
      <c r="AL740" s="180"/>
      <c r="AM740" s="180"/>
      <c r="AN740" s="180"/>
      <c r="AO740" s="180"/>
      <c r="AP740" s="180"/>
      <c r="AQ740" s="180"/>
      <c r="AR740" s="180"/>
      <c r="AS740" s="180"/>
      <c r="AT740" s="180"/>
      <c r="AU740" s="180"/>
      <c r="AV740" s="180"/>
      <c r="AW740" s="180"/>
      <c r="AX740" s="180"/>
      <c r="AY740" s="180"/>
      <c r="AZ740" s="180"/>
      <c r="BA740" s="180"/>
      <c r="BB740" s="180"/>
      <c r="BC740" s="180"/>
      <c r="BD740" s="180"/>
      <c r="BE740" s="180"/>
      <c r="BF740" s="180"/>
      <c r="BG740" s="180"/>
      <c r="BH740" s="180"/>
      <c r="BI740" s="180"/>
      <c r="BJ740" s="180"/>
      <c r="BK740" s="180"/>
      <c r="BL740" s="180"/>
      <c r="BM740" s="180"/>
      <c r="BN740" s="180"/>
      <c r="BO740" s="180"/>
      <c r="BP740" s="180"/>
      <c r="BQ740" s="180"/>
      <c r="BR740" s="180"/>
      <c r="BS740" s="180"/>
      <c r="BT740" s="180"/>
      <c r="BU740" s="180"/>
      <c r="BV740" s="180"/>
      <c r="BW740" s="180"/>
      <c r="BX740" s="180"/>
      <c r="BY740" s="180"/>
      <c r="BZ740" s="180"/>
      <c r="CA740" s="180"/>
      <c r="CB740" s="180"/>
      <c r="CC740" s="180"/>
      <c r="CD740" s="180"/>
      <c r="CE740" s="180"/>
      <c r="CF740" s="180"/>
      <c r="CG740" s="180"/>
    </row>
    <row r="741" spans="2:85" s="28" customFormat="1" x14ac:dyDescent="0.35">
      <c r="B741" s="8"/>
      <c r="C741" s="8"/>
      <c r="D741" s="8"/>
      <c r="E741" s="8"/>
      <c r="F741" s="8"/>
      <c r="G741" s="8"/>
      <c r="H741" s="8"/>
      <c r="I741" s="8"/>
      <c r="J741" s="8"/>
      <c r="K741" s="8"/>
      <c r="L741" s="8"/>
      <c r="M741" s="8"/>
      <c r="N741" s="8"/>
      <c r="O741" s="8"/>
      <c r="P741" s="8"/>
      <c r="Q741" s="8"/>
      <c r="R741" s="8"/>
      <c r="S741" s="8"/>
      <c r="T741" s="8"/>
      <c r="U741" s="8"/>
      <c r="V741" s="8"/>
      <c r="W741" s="8"/>
      <c r="AB741" s="180"/>
      <c r="AC741" s="180"/>
      <c r="AD741" s="180"/>
      <c r="AE741" s="180"/>
      <c r="AF741" s="180"/>
      <c r="AG741" s="180"/>
      <c r="AH741" s="180"/>
      <c r="AI741" s="180"/>
      <c r="AJ741" s="180"/>
      <c r="AK741" s="180"/>
      <c r="AL741" s="180"/>
      <c r="AM741" s="180"/>
      <c r="AN741" s="180"/>
      <c r="AO741" s="180"/>
      <c r="AP741" s="180"/>
      <c r="AQ741" s="180"/>
      <c r="AR741" s="180"/>
      <c r="AS741" s="180"/>
      <c r="AT741" s="180"/>
      <c r="AU741" s="180"/>
      <c r="AV741" s="180"/>
      <c r="AW741" s="180"/>
      <c r="AX741" s="180"/>
      <c r="AY741" s="180"/>
      <c r="AZ741" s="180"/>
      <c r="BA741" s="180"/>
      <c r="BB741" s="180"/>
      <c r="BC741" s="180"/>
      <c r="BD741" s="180"/>
      <c r="BE741" s="180"/>
      <c r="BF741" s="180"/>
      <c r="BG741" s="180"/>
      <c r="BH741" s="180"/>
      <c r="BI741" s="180"/>
      <c r="BJ741" s="180"/>
      <c r="BK741" s="180"/>
      <c r="BL741" s="180"/>
      <c r="BM741" s="180"/>
      <c r="BN741" s="180"/>
      <c r="BO741" s="180"/>
      <c r="BP741" s="180"/>
      <c r="BQ741" s="180"/>
      <c r="BR741" s="180"/>
      <c r="BS741" s="180"/>
      <c r="BT741" s="180"/>
      <c r="BU741" s="180"/>
      <c r="BV741" s="180"/>
      <c r="BW741" s="180"/>
      <c r="BX741" s="180"/>
      <c r="BY741" s="180"/>
      <c r="BZ741" s="180"/>
      <c r="CA741" s="180"/>
      <c r="CB741" s="180"/>
      <c r="CC741" s="180"/>
      <c r="CD741" s="180"/>
      <c r="CE741" s="180"/>
      <c r="CF741" s="180"/>
      <c r="CG741" s="180"/>
    </row>
    <row r="742" spans="2:85" s="28" customFormat="1" x14ac:dyDescent="0.35">
      <c r="B742" s="8"/>
      <c r="C742" s="8"/>
      <c r="D742" s="8"/>
      <c r="E742" s="8"/>
      <c r="F742" s="8"/>
      <c r="G742" s="8"/>
      <c r="H742" s="8"/>
      <c r="I742" s="8"/>
      <c r="J742" s="8"/>
      <c r="K742" s="8"/>
      <c r="L742" s="8"/>
      <c r="M742" s="8"/>
      <c r="N742" s="8"/>
      <c r="O742" s="8"/>
      <c r="P742" s="8"/>
      <c r="Q742" s="8"/>
      <c r="R742" s="8"/>
      <c r="S742" s="8"/>
      <c r="T742" s="8"/>
      <c r="U742" s="8"/>
      <c r="V742" s="8"/>
      <c r="W742" s="8"/>
      <c r="AB742" s="180"/>
      <c r="AC742" s="180"/>
      <c r="AD742" s="180"/>
      <c r="AE742" s="180"/>
      <c r="AF742" s="180"/>
      <c r="AG742" s="180"/>
      <c r="AH742" s="180"/>
      <c r="AI742" s="180"/>
      <c r="AJ742" s="180"/>
      <c r="AK742" s="180"/>
      <c r="AL742" s="180"/>
      <c r="AM742" s="180"/>
      <c r="AN742" s="180"/>
      <c r="AO742" s="180"/>
      <c r="AP742" s="180"/>
      <c r="AQ742" s="180"/>
      <c r="AR742" s="180"/>
      <c r="AS742" s="180"/>
      <c r="AT742" s="180"/>
      <c r="AU742" s="180"/>
      <c r="AV742" s="180"/>
      <c r="AW742" s="180"/>
      <c r="AX742" s="180"/>
      <c r="AY742" s="180"/>
      <c r="AZ742" s="180"/>
      <c r="BA742" s="180"/>
      <c r="BB742" s="180"/>
      <c r="BC742" s="180"/>
      <c r="BD742" s="180"/>
      <c r="BE742" s="180"/>
      <c r="BF742" s="180"/>
      <c r="BG742" s="180"/>
      <c r="BH742" s="180"/>
      <c r="BI742" s="180"/>
      <c r="BJ742" s="180"/>
      <c r="BK742" s="180"/>
      <c r="BL742" s="180"/>
      <c r="BM742" s="180"/>
      <c r="BN742" s="180"/>
      <c r="BO742" s="180"/>
      <c r="BP742" s="180"/>
      <c r="BQ742" s="180"/>
      <c r="BR742" s="180"/>
      <c r="BS742" s="180"/>
      <c r="BT742" s="180"/>
      <c r="BU742" s="180"/>
      <c r="BV742" s="180"/>
      <c r="BW742" s="180"/>
      <c r="BX742" s="180"/>
      <c r="BY742" s="180"/>
      <c r="BZ742" s="180"/>
      <c r="CA742" s="180"/>
      <c r="CB742" s="180"/>
      <c r="CC742" s="180"/>
      <c r="CD742" s="180"/>
      <c r="CE742" s="180"/>
      <c r="CF742" s="180"/>
      <c r="CG742" s="180"/>
    </row>
    <row r="743" spans="2:85" s="28" customFormat="1" x14ac:dyDescent="0.35">
      <c r="B743" s="8"/>
      <c r="C743" s="8"/>
      <c r="D743" s="8"/>
      <c r="E743" s="8"/>
      <c r="F743" s="8"/>
      <c r="G743" s="8"/>
      <c r="H743" s="8"/>
      <c r="I743" s="8"/>
      <c r="J743" s="8"/>
      <c r="K743" s="8"/>
      <c r="L743" s="8"/>
      <c r="M743" s="8"/>
      <c r="N743" s="8"/>
      <c r="O743" s="8"/>
      <c r="P743" s="8"/>
      <c r="Q743" s="8"/>
      <c r="R743" s="8"/>
      <c r="S743" s="8"/>
      <c r="T743" s="8"/>
      <c r="U743" s="8"/>
      <c r="V743" s="8"/>
      <c r="W743" s="8"/>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0"/>
      <c r="AW743" s="180"/>
      <c r="AX743" s="180"/>
      <c r="AY743" s="180"/>
      <c r="AZ743" s="180"/>
      <c r="BA743" s="180"/>
      <c r="BB743" s="180"/>
      <c r="BC743" s="180"/>
      <c r="BD743" s="180"/>
      <c r="BE743" s="180"/>
      <c r="BF743" s="180"/>
      <c r="BG743" s="180"/>
      <c r="BH743" s="180"/>
      <c r="BI743" s="180"/>
      <c r="BJ743" s="180"/>
      <c r="BK743" s="180"/>
      <c r="BL743" s="180"/>
      <c r="BM743" s="180"/>
      <c r="BN743" s="180"/>
      <c r="BO743" s="180"/>
      <c r="BP743" s="180"/>
      <c r="BQ743" s="180"/>
      <c r="BR743" s="180"/>
      <c r="BS743" s="180"/>
      <c r="BT743" s="180"/>
      <c r="BU743" s="180"/>
      <c r="BV743" s="180"/>
      <c r="BW743" s="180"/>
      <c r="BX743" s="180"/>
      <c r="BY743" s="180"/>
      <c r="BZ743" s="180"/>
      <c r="CA743" s="180"/>
      <c r="CB743" s="180"/>
      <c r="CC743" s="180"/>
      <c r="CD743" s="180"/>
      <c r="CE743" s="180"/>
      <c r="CF743" s="180"/>
      <c r="CG743" s="180"/>
    </row>
    <row r="744" spans="2:85" s="28" customFormat="1" x14ac:dyDescent="0.35">
      <c r="B744" s="8"/>
      <c r="C744" s="8"/>
      <c r="D744" s="8"/>
      <c r="E744" s="8"/>
      <c r="F744" s="8"/>
      <c r="G744" s="8"/>
      <c r="H744" s="8"/>
      <c r="I744" s="8"/>
      <c r="J744" s="8"/>
      <c r="K744" s="8"/>
      <c r="L744" s="8"/>
      <c r="M744" s="8"/>
      <c r="N744" s="8"/>
      <c r="O744" s="8"/>
      <c r="P744" s="8"/>
      <c r="Q744" s="8"/>
      <c r="R744" s="8"/>
      <c r="S744" s="8"/>
      <c r="T744" s="8"/>
      <c r="U744" s="8"/>
      <c r="V744" s="8"/>
      <c r="W744" s="8"/>
      <c r="AB744" s="180"/>
      <c r="AC744" s="180"/>
      <c r="AD744" s="180"/>
      <c r="AE744" s="180"/>
      <c r="AF744" s="180"/>
      <c r="AG744" s="180"/>
      <c r="AH744" s="180"/>
      <c r="AI744" s="180"/>
      <c r="AJ744" s="180"/>
      <c r="AK744" s="180"/>
      <c r="AL744" s="180"/>
      <c r="AM744" s="180"/>
      <c r="AN744" s="180"/>
      <c r="AO744" s="180"/>
      <c r="AP744" s="180"/>
      <c r="AQ744" s="180"/>
      <c r="AR744" s="180"/>
      <c r="AS744" s="180"/>
      <c r="AT744" s="180"/>
      <c r="AU744" s="180"/>
      <c r="AV744" s="180"/>
      <c r="AW744" s="180"/>
      <c r="AX744" s="180"/>
      <c r="AY744" s="180"/>
      <c r="AZ744" s="180"/>
      <c r="BA744" s="180"/>
      <c r="BB744" s="180"/>
      <c r="BC744" s="180"/>
      <c r="BD744" s="180"/>
      <c r="BE744" s="180"/>
      <c r="BF744" s="180"/>
      <c r="BG744" s="180"/>
      <c r="BH744" s="180"/>
      <c r="BI744" s="180"/>
      <c r="BJ744" s="180"/>
      <c r="BK744" s="180"/>
      <c r="BL744" s="180"/>
      <c r="BM744" s="180"/>
      <c r="BN744" s="180"/>
      <c r="BO744" s="180"/>
      <c r="BP744" s="180"/>
      <c r="BQ744" s="180"/>
      <c r="BR744" s="180"/>
      <c r="BS744" s="180"/>
      <c r="BT744" s="180"/>
      <c r="BU744" s="180"/>
      <c r="BV744" s="180"/>
      <c r="BW744" s="180"/>
      <c r="BX744" s="180"/>
      <c r="BY744" s="180"/>
      <c r="BZ744" s="180"/>
      <c r="CA744" s="180"/>
      <c r="CB744" s="180"/>
      <c r="CC744" s="180"/>
      <c r="CD744" s="180"/>
      <c r="CE744" s="180"/>
      <c r="CF744" s="180"/>
      <c r="CG744" s="180"/>
    </row>
    <row r="745" spans="2:85" s="28" customFormat="1" x14ac:dyDescent="0.35">
      <c r="B745" s="8"/>
      <c r="C745" s="8"/>
      <c r="D745" s="8"/>
      <c r="E745" s="8"/>
      <c r="F745" s="8"/>
      <c r="G745" s="8"/>
      <c r="H745" s="8"/>
      <c r="I745" s="8"/>
      <c r="J745" s="8"/>
      <c r="K745" s="8"/>
      <c r="L745" s="8"/>
      <c r="M745" s="8"/>
      <c r="N745" s="8"/>
      <c r="O745" s="8"/>
      <c r="P745" s="8"/>
      <c r="Q745" s="8"/>
      <c r="R745" s="8"/>
      <c r="S745" s="8"/>
      <c r="T745" s="8"/>
      <c r="U745" s="8"/>
      <c r="V745" s="8"/>
      <c r="W745" s="8"/>
      <c r="AB745" s="180"/>
      <c r="AC745" s="180"/>
      <c r="AD745" s="180"/>
      <c r="AE745" s="180"/>
      <c r="AF745" s="180"/>
      <c r="AG745" s="180"/>
      <c r="AH745" s="180"/>
      <c r="AI745" s="180"/>
      <c r="AJ745" s="180"/>
      <c r="AK745" s="180"/>
      <c r="AL745" s="180"/>
      <c r="AM745" s="180"/>
      <c r="AN745" s="180"/>
      <c r="AO745" s="180"/>
      <c r="AP745" s="180"/>
      <c r="AQ745" s="180"/>
      <c r="AR745" s="180"/>
      <c r="AS745" s="180"/>
      <c r="AT745" s="180"/>
      <c r="AU745" s="180"/>
      <c r="AV745" s="180"/>
      <c r="AW745" s="180"/>
      <c r="AX745" s="180"/>
      <c r="AY745" s="180"/>
      <c r="AZ745" s="180"/>
      <c r="BA745" s="180"/>
      <c r="BB745" s="180"/>
      <c r="BC745" s="180"/>
      <c r="BD745" s="180"/>
      <c r="BE745" s="180"/>
      <c r="BF745" s="180"/>
      <c r="BG745" s="180"/>
      <c r="BH745" s="180"/>
      <c r="BI745" s="180"/>
      <c r="BJ745" s="180"/>
      <c r="BK745" s="180"/>
      <c r="BL745" s="180"/>
      <c r="BM745" s="180"/>
      <c r="BN745" s="180"/>
      <c r="BO745" s="180"/>
      <c r="BP745" s="180"/>
      <c r="BQ745" s="180"/>
      <c r="BR745" s="180"/>
      <c r="BS745" s="180"/>
      <c r="BT745" s="180"/>
      <c r="BU745" s="180"/>
      <c r="BV745" s="180"/>
      <c r="BW745" s="180"/>
      <c r="BX745" s="180"/>
      <c r="BY745" s="180"/>
      <c r="BZ745" s="180"/>
      <c r="CA745" s="180"/>
      <c r="CB745" s="180"/>
      <c r="CC745" s="180"/>
      <c r="CD745" s="180"/>
      <c r="CE745" s="180"/>
      <c r="CF745" s="180"/>
      <c r="CG745" s="180"/>
    </row>
    <row r="746" spans="2:85" s="28" customFormat="1" x14ac:dyDescent="0.35">
      <c r="B746" s="8"/>
      <c r="C746" s="8"/>
      <c r="D746" s="8"/>
      <c r="E746" s="8"/>
      <c r="F746" s="8"/>
      <c r="G746" s="8"/>
      <c r="H746" s="8"/>
      <c r="I746" s="8"/>
      <c r="J746" s="8"/>
      <c r="K746" s="8"/>
      <c r="L746" s="8"/>
      <c r="M746" s="8"/>
      <c r="N746" s="8"/>
      <c r="O746" s="8"/>
      <c r="P746" s="8"/>
      <c r="Q746" s="8"/>
      <c r="R746" s="8"/>
      <c r="S746" s="8"/>
      <c r="T746" s="8"/>
      <c r="U746" s="8"/>
      <c r="V746" s="8"/>
      <c r="W746" s="8"/>
      <c r="AB746" s="180"/>
      <c r="AC746" s="180"/>
      <c r="AD746" s="180"/>
      <c r="AE746" s="180"/>
      <c r="AF746" s="180"/>
      <c r="AG746" s="180"/>
      <c r="AH746" s="180"/>
      <c r="AI746" s="180"/>
      <c r="AJ746" s="180"/>
      <c r="AK746" s="180"/>
      <c r="AL746" s="180"/>
      <c r="AM746" s="180"/>
      <c r="AN746" s="180"/>
      <c r="AO746" s="180"/>
      <c r="AP746" s="180"/>
      <c r="AQ746" s="180"/>
      <c r="AR746" s="180"/>
      <c r="AS746" s="180"/>
      <c r="AT746" s="180"/>
      <c r="AU746" s="180"/>
      <c r="AV746" s="180"/>
      <c r="AW746" s="180"/>
      <c r="AX746" s="180"/>
      <c r="AY746" s="180"/>
      <c r="AZ746" s="180"/>
      <c r="BA746" s="180"/>
      <c r="BB746" s="180"/>
      <c r="BC746" s="180"/>
      <c r="BD746" s="180"/>
      <c r="BE746" s="180"/>
      <c r="BF746" s="180"/>
      <c r="BG746" s="180"/>
      <c r="BH746" s="180"/>
      <c r="BI746" s="180"/>
      <c r="BJ746" s="180"/>
      <c r="BK746" s="180"/>
      <c r="BL746" s="180"/>
      <c r="BM746" s="180"/>
      <c r="BN746" s="180"/>
      <c r="BO746" s="180"/>
      <c r="BP746" s="180"/>
      <c r="BQ746" s="180"/>
      <c r="BR746" s="180"/>
      <c r="BS746" s="180"/>
      <c r="BT746" s="180"/>
      <c r="BU746" s="180"/>
      <c r="BV746" s="180"/>
      <c r="BW746" s="180"/>
      <c r="BX746" s="180"/>
      <c r="BY746" s="180"/>
      <c r="BZ746" s="180"/>
      <c r="CA746" s="180"/>
      <c r="CB746" s="180"/>
      <c r="CC746" s="180"/>
      <c r="CD746" s="180"/>
      <c r="CE746" s="180"/>
      <c r="CF746" s="180"/>
      <c r="CG746" s="180"/>
    </row>
    <row r="747" spans="2:85" s="28" customFormat="1" x14ac:dyDescent="0.35">
      <c r="B747" s="8"/>
      <c r="C747" s="8"/>
      <c r="D747" s="8"/>
      <c r="E747" s="8"/>
      <c r="F747" s="8"/>
      <c r="G747" s="8"/>
      <c r="H747" s="8"/>
      <c r="I747" s="8"/>
      <c r="J747" s="8"/>
      <c r="K747" s="8"/>
      <c r="L747" s="8"/>
      <c r="M747" s="8"/>
      <c r="N747" s="8"/>
      <c r="O747" s="8"/>
      <c r="P747" s="8"/>
      <c r="Q747" s="8"/>
      <c r="R747" s="8"/>
      <c r="S747" s="8"/>
      <c r="T747" s="8"/>
      <c r="U747" s="8"/>
      <c r="V747" s="8"/>
      <c r="W747" s="8"/>
      <c r="AB747" s="180"/>
      <c r="AC747" s="180"/>
      <c r="AD747" s="180"/>
      <c r="AE747" s="180"/>
      <c r="AF747" s="180"/>
      <c r="AG747" s="180"/>
      <c r="AH747" s="180"/>
      <c r="AI747" s="180"/>
      <c r="AJ747" s="180"/>
      <c r="AK747" s="180"/>
      <c r="AL747" s="180"/>
      <c r="AM747" s="180"/>
      <c r="AN747" s="180"/>
      <c r="AO747" s="180"/>
      <c r="AP747" s="180"/>
      <c r="AQ747" s="180"/>
      <c r="AR747" s="180"/>
      <c r="AS747" s="180"/>
      <c r="AT747" s="180"/>
      <c r="AU747" s="180"/>
      <c r="AV747" s="180"/>
      <c r="AW747" s="180"/>
      <c r="AX747" s="180"/>
      <c r="AY747" s="180"/>
      <c r="AZ747" s="180"/>
      <c r="BA747" s="180"/>
      <c r="BB747" s="180"/>
      <c r="BC747" s="180"/>
      <c r="BD747" s="180"/>
      <c r="BE747" s="180"/>
      <c r="BF747" s="180"/>
      <c r="BG747" s="180"/>
      <c r="BH747" s="180"/>
      <c r="BI747" s="180"/>
      <c r="BJ747" s="180"/>
      <c r="BK747" s="180"/>
      <c r="BL747" s="180"/>
      <c r="BM747" s="180"/>
      <c r="BN747" s="180"/>
      <c r="BO747" s="180"/>
      <c r="BP747" s="180"/>
      <c r="BQ747" s="180"/>
      <c r="BR747" s="180"/>
      <c r="BS747" s="180"/>
      <c r="BT747" s="180"/>
      <c r="BU747" s="180"/>
      <c r="BV747" s="180"/>
      <c r="BW747" s="180"/>
      <c r="BX747" s="180"/>
      <c r="BY747" s="180"/>
      <c r="BZ747" s="180"/>
      <c r="CA747" s="180"/>
      <c r="CB747" s="180"/>
      <c r="CC747" s="180"/>
      <c r="CD747" s="180"/>
      <c r="CE747" s="180"/>
      <c r="CF747" s="180"/>
      <c r="CG747" s="180"/>
    </row>
    <row r="748" spans="2:85" s="28" customFormat="1" x14ac:dyDescent="0.35">
      <c r="B748" s="8"/>
      <c r="C748" s="8"/>
      <c r="D748" s="8"/>
      <c r="E748" s="8"/>
      <c r="F748" s="8"/>
      <c r="G748" s="8"/>
      <c r="H748" s="8"/>
      <c r="I748" s="8"/>
      <c r="J748" s="8"/>
      <c r="K748" s="8"/>
      <c r="L748" s="8"/>
      <c r="M748" s="8"/>
      <c r="N748" s="8"/>
      <c r="O748" s="8"/>
      <c r="P748" s="8"/>
      <c r="Q748" s="8"/>
      <c r="R748" s="8"/>
      <c r="S748" s="8"/>
      <c r="T748" s="8"/>
      <c r="U748" s="8"/>
      <c r="V748" s="8"/>
      <c r="W748" s="8"/>
      <c r="AB748" s="180"/>
      <c r="AC748" s="180"/>
      <c r="AD748" s="180"/>
      <c r="AE748" s="180"/>
      <c r="AF748" s="180"/>
      <c r="AG748" s="180"/>
      <c r="AH748" s="180"/>
      <c r="AI748" s="180"/>
      <c r="AJ748" s="180"/>
      <c r="AK748" s="180"/>
      <c r="AL748" s="180"/>
      <c r="AM748" s="180"/>
      <c r="AN748" s="180"/>
      <c r="AO748" s="180"/>
      <c r="AP748" s="180"/>
      <c r="AQ748" s="180"/>
      <c r="AR748" s="180"/>
      <c r="AS748" s="180"/>
      <c r="AT748" s="180"/>
      <c r="AU748" s="180"/>
      <c r="AV748" s="180"/>
      <c r="AW748" s="180"/>
      <c r="AX748" s="180"/>
      <c r="AY748" s="180"/>
      <c r="AZ748" s="180"/>
      <c r="BA748" s="180"/>
      <c r="BB748" s="180"/>
      <c r="BC748" s="180"/>
      <c r="BD748" s="180"/>
      <c r="BE748" s="180"/>
      <c r="BF748" s="180"/>
      <c r="BG748" s="180"/>
      <c r="BH748" s="180"/>
      <c r="BI748" s="180"/>
      <c r="BJ748" s="180"/>
      <c r="BK748" s="180"/>
      <c r="BL748" s="180"/>
      <c r="BM748" s="180"/>
      <c r="BN748" s="180"/>
      <c r="BO748" s="180"/>
      <c r="BP748" s="180"/>
      <c r="BQ748" s="180"/>
      <c r="BR748" s="180"/>
      <c r="BS748" s="180"/>
      <c r="BT748" s="180"/>
      <c r="BU748" s="180"/>
      <c r="BV748" s="180"/>
      <c r="BW748" s="180"/>
      <c r="BX748" s="180"/>
      <c r="BY748" s="180"/>
      <c r="BZ748" s="180"/>
      <c r="CA748" s="180"/>
      <c r="CB748" s="180"/>
      <c r="CC748" s="180"/>
      <c r="CD748" s="180"/>
      <c r="CE748" s="180"/>
      <c r="CF748" s="180"/>
      <c r="CG748" s="180"/>
    </row>
    <row r="749" spans="2:85" s="28" customFormat="1" x14ac:dyDescent="0.35">
      <c r="B749" s="8"/>
      <c r="C749" s="8"/>
      <c r="D749" s="8"/>
      <c r="E749" s="8"/>
      <c r="F749" s="8"/>
      <c r="G749" s="8"/>
      <c r="H749" s="8"/>
      <c r="I749" s="8"/>
      <c r="J749" s="8"/>
      <c r="K749" s="8"/>
      <c r="L749" s="8"/>
      <c r="M749" s="8"/>
      <c r="N749" s="8"/>
      <c r="O749" s="8"/>
      <c r="P749" s="8"/>
      <c r="Q749" s="8"/>
      <c r="R749" s="8"/>
      <c r="S749" s="8"/>
      <c r="T749" s="8"/>
      <c r="U749" s="8"/>
      <c r="V749" s="8"/>
      <c r="W749" s="8"/>
      <c r="AB749" s="180"/>
      <c r="AC749" s="180"/>
      <c r="AD749" s="180"/>
      <c r="AE749" s="180"/>
      <c r="AF749" s="180"/>
      <c r="AG749" s="180"/>
      <c r="AH749" s="180"/>
      <c r="AI749" s="180"/>
      <c r="AJ749" s="180"/>
      <c r="AK749" s="180"/>
      <c r="AL749" s="180"/>
      <c r="AM749" s="180"/>
      <c r="AN749" s="180"/>
      <c r="AO749" s="180"/>
      <c r="AP749" s="180"/>
      <c r="AQ749" s="180"/>
      <c r="AR749" s="180"/>
      <c r="AS749" s="180"/>
      <c r="AT749" s="180"/>
      <c r="AU749" s="180"/>
      <c r="AV749" s="180"/>
      <c r="AW749" s="180"/>
      <c r="AX749" s="180"/>
      <c r="AY749" s="180"/>
      <c r="AZ749" s="180"/>
      <c r="BA749" s="180"/>
      <c r="BB749" s="180"/>
      <c r="BC749" s="180"/>
      <c r="BD749" s="180"/>
      <c r="BE749" s="180"/>
      <c r="BF749" s="180"/>
      <c r="BG749" s="180"/>
      <c r="BH749" s="180"/>
      <c r="BI749" s="180"/>
      <c r="BJ749" s="180"/>
      <c r="BK749" s="180"/>
      <c r="BL749" s="180"/>
      <c r="BM749" s="180"/>
      <c r="BN749" s="180"/>
      <c r="BO749" s="180"/>
      <c r="BP749" s="180"/>
      <c r="BQ749" s="180"/>
      <c r="BR749" s="180"/>
      <c r="BS749" s="180"/>
      <c r="BT749" s="180"/>
      <c r="BU749" s="180"/>
      <c r="BV749" s="180"/>
      <c r="BW749" s="180"/>
      <c r="BX749" s="180"/>
      <c r="BY749" s="180"/>
      <c r="BZ749" s="180"/>
      <c r="CA749" s="180"/>
      <c r="CB749" s="180"/>
      <c r="CC749" s="180"/>
      <c r="CD749" s="180"/>
      <c r="CE749" s="180"/>
      <c r="CF749" s="180"/>
      <c r="CG749" s="180"/>
    </row>
    <row r="750" spans="2:85" s="28" customFormat="1" x14ac:dyDescent="0.35">
      <c r="B750" s="8"/>
      <c r="C750" s="8"/>
      <c r="D750" s="8"/>
      <c r="E750" s="8"/>
      <c r="F750" s="8"/>
      <c r="G750" s="8"/>
      <c r="H750" s="8"/>
      <c r="I750" s="8"/>
      <c r="J750" s="8"/>
      <c r="K750" s="8"/>
      <c r="L750" s="8"/>
      <c r="M750" s="8"/>
      <c r="N750" s="8"/>
      <c r="O750" s="8"/>
      <c r="P750" s="8"/>
      <c r="Q750" s="8"/>
      <c r="R750" s="8"/>
      <c r="S750" s="8"/>
      <c r="T750" s="8"/>
      <c r="U750" s="8"/>
      <c r="V750" s="8"/>
      <c r="W750" s="8"/>
      <c r="AB750" s="180"/>
      <c r="AC750" s="180"/>
      <c r="AD750" s="180"/>
      <c r="AE750" s="180"/>
      <c r="AF750" s="180"/>
      <c r="AG750" s="180"/>
      <c r="AH750" s="180"/>
      <c r="AI750" s="180"/>
      <c r="AJ750" s="180"/>
      <c r="AK750" s="180"/>
      <c r="AL750" s="180"/>
      <c r="AM750" s="180"/>
      <c r="AN750" s="180"/>
      <c r="AO750" s="180"/>
      <c r="AP750" s="180"/>
      <c r="AQ750" s="180"/>
      <c r="AR750" s="180"/>
      <c r="AS750" s="180"/>
      <c r="AT750" s="180"/>
      <c r="AU750" s="180"/>
      <c r="AV750" s="180"/>
      <c r="AW750" s="180"/>
      <c r="AX750" s="180"/>
      <c r="AY750" s="180"/>
      <c r="AZ750" s="180"/>
      <c r="BA750" s="180"/>
      <c r="BB750" s="180"/>
      <c r="BC750" s="180"/>
      <c r="BD750" s="180"/>
      <c r="BE750" s="180"/>
      <c r="BF750" s="180"/>
      <c r="BG750" s="180"/>
      <c r="BH750" s="180"/>
      <c r="BI750" s="180"/>
      <c r="BJ750" s="180"/>
      <c r="BK750" s="180"/>
      <c r="BL750" s="180"/>
      <c r="BM750" s="180"/>
      <c r="BN750" s="180"/>
      <c r="BO750" s="180"/>
      <c r="BP750" s="180"/>
      <c r="BQ750" s="180"/>
      <c r="BR750" s="180"/>
      <c r="BS750" s="180"/>
      <c r="BT750" s="180"/>
      <c r="BU750" s="180"/>
      <c r="BV750" s="180"/>
      <c r="BW750" s="180"/>
      <c r="BX750" s="180"/>
      <c r="BY750" s="180"/>
      <c r="BZ750" s="180"/>
      <c r="CA750" s="180"/>
      <c r="CB750" s="180"/>
      <c r="CC750" s="180"/>
      <c r="CD750" s="180"/>
      <c r="CE750" s="180"/>
      <c r="CF750" s="180"/>
      <c r="CG750" s="180"/>
    </row>
    <row r="751" spans="2:85" s="28" customFormat="1" x14ac:dyDescent="0.35">
      <c r="B751" s="8"/>
      <c r="C751" s="8"/>
      <c r="D751" s="8"/>
      <c r="E751" s="8"/>
      <c r="F751" s="8"/>
      <c r="G751" s="8"/>
      <c r="H751" s="8"/>
      <c r="I751" s="8"/>
      <c r="J751" s="8"/>
      <c r="K751" s="8"/>
      <c r="L751" s="8"/>
      <c r="M751" s="8"/>
      <c r="N751" s="8"/>
      <c r="O751" s="8"/>
      <c r="P751" s="8"/>
      <c r="Q751" s="8"/>
      <c r="R751" s="8"/>
      <c r="S751" s="8"/>
      <c r="T751" s="8"/>
      <c r="U751" s="8"/>
      <c r="V751" s="8"/>
      <c r="W751" s="8"/>
      <c r="AB751" s="180"/>
      <c r="AC751" s="180"/>
      <c r="AD751" s="180"/>
      <c r="AE751" s="180"/>
      <c r="AF751" s="180"/>
      <c r="AG751" s="180"/>
      <c r="AH751" s="180"/>
      <c r="AI751" s="180"/>
      <c r="AJ751" s="180"/>
      <c r="AK751" s="180"/>
      <c r="AL751" s="180"/>
      <c r="AM751" s="180"/>
      <c r="AN751" s="180"/>
      <c r="AO751" s="180"/>
      <c r="AP751" s="180"/>
      <c r="AQ751" s="180"/>
      <c r="AR751" s="180"/>
      <c r="AS751" s="180"/>
      <c r="AT751" s="180"/>
      <c r="AU751" s="180"/>
      <c r="AV751" s="180"/>
      <c r="AW751" s="180"/>
      <c r="AX751" s="180"/>
      <c r="AY751" s="180"/>
      <c r="AZ751" s="180"/>
      <c r="BA751" s="180"/>
      <c r="BB751" s="180"/>
      <c r="BC751" s="180"/>
      <c r="BD751" s="180"/>
      <c r="BE751" s="180"/>
      <c r="BF751" s="180"/>
      <c r="BG751" s="180"/>
      <c r="BH751" s="180"/>
      <c r="BI751" s="180"/>
      <c r="BJ751" s="180"/>
      <c r="BK751" s="180"/>
      <c r="BL751" s="180"/>
      <c r="BM751" s="180"/>
      <c r="BN751" s="180"/>
      <c r="BO751" s="180"/>
      <c r="BP751" s="180"/>
      <c r="BQ751" s="180"/>
      <c r="BR751" s="180"/>
      <c r="BS751" s="180"/>
      <c r="BT751" s="180"/>
      <c r="BU751" s="180"/>
      <c r="BV751" s="180"/>
      <c r="BW751" s="180"/>
      <c r="BX751" s="180"/>
      <c r="BY751" s="180"/>
      <c r="BZ751" s="180"/>
      <c r="CA751" s="180"/>
      <c r="CB751" s="180"/>
      <c r="CC751" s="180"/>
      <c r="CD751" s="180"/>
      <c r="CE751" s="180"/>
      <c r="CF751" s="180"/>
      <c r="CG751" s="180"/>
    </row>
    <row r="752" spans="2:85" s="28" customFormat="1" x14ac:dyDescent="0.35">
      <c r="B752" s="8"/>
      <c r="C752" s="8"/>
      <c r="D752" s="8"/>
      <c r="E752" s="8"/>
      <c r="F752" s="8"/>
      <c r="G752" s="8"/>
      <c r="H752" s="8"/>
      <c r="I752" s="8"/>
      <c r="J752" s="8"/>
      <c r="K752" s="8"/>
      <c r="L752" s="8"/>
      <c r="M752" s="8"/>
      <c r="N752" s="8"/>
      <c r="O752" s="8"/>
      <c r="P752" s="8"/>
      <c r="Q752" s="8"/>
      <c r="R752" s="8"/>
      <c r="S752" s="8"/>
      <c r="T752" s="8"/>
      <c r="U752" s="8"/>
      <c r="V752" s="8"/>
      <c r="W752" s="8"/>
      <c r="AB752" s="180"/>
      <c r="AC752" s="180"/>
      <c r="AD752" s="180"/>
      <c r="AE752" s="180"/>
      <c r="AF752" s="180"/>
      <c r="AG752" s="180"/>
      <c r="AH752" s="180"/>
      <c r="AI752" s="180"/>
      <c r="AJ752" s="180"/>
      <c r="AK752" s="180"/>
      <c r="AL752" s="180"/>
      <c r="AM752" s="180"/>
      <c r="AN752" s="180"/>
      <c r="AO752" s="180"/>
      <c r="AP752" s="180"/>
      <c r="AQ752" s="180"/>
      <c r="AR752" s="180"/>
      <c r="AS752" s="180"/>
      <c r="AT752" s="180"/>
      <c r="AU752" s="180"/>
      <c r="AV752" s="180"/>
      <c r="AW752" s="180"/>
      <c r="AX752" s="180"/>
      <c r="AY752" s="180"/>
      <c r="AZ752" s="180"/>
      <c r="BA752" s="180"/>
      <c r="BB752" s="180"/>
      <c r="BC752" s="180"/>
      <c r="BD752" s="180"/>
      <c r="BE752" s="180"/>
      <c r="BF752" s="180"/>
      <c r="BG752" s="180"/>
      <c r="BH752" s="180"/>
      <c r="BI752" s="180"/>
      <c r="BJ752" s="180"/>
      <c r="BK752" s="180"/>
      <c r="BL752" s="180"/>
      <c r="BM752" s="180"/>
      <c r="BN752" s="180"/>
      <c r="BO752" s="180"/>
      <c r="BP752" s="180"/>
      <c r="BQ752" s="180"/>
      <c r="BR752" s="180"/>
      <c r="BS752" s="180"/>
      <c r="BT752" s="180"/>
      <c r="BU752" s="180"/>
      <c r="BV752" s="180"/>
      <c r="BW752" s="180"/>
      <c r="BX752" s="180"/>
      <c r="BY752" s="180"/>
      <c r="BZ752" s="180"/>
      <c r="CA752" s="180"/>
      <c r="CB752" s="180"/>
      <c r="CC752" s="180"/>
      <c r="CD752" s="180"/>
      <c r="CE752" s="180"/>
      <c r="CF752" s="180"/>
      <c r="CG752" s="180"/>
    </row>
    <row r="753" spans="2:85" s="28" customFormat="1" x14ac:dyDescent="0.35">
      <c r="B753" s="8"/>
      <c r="C753" s="8"/>
      <c r="D753" s="8"/>
      <c r="E753" s="8"/>
      <c r="F753" s="8"/>
      <c r="G753" s="8"/>
      <c r="H753" s="8"/>
      <c r="I753" s="8"/>
      <c r="J753" s="8"/>
      <c r="K753" s="8"/>
      <c r="L753" s="8"/>
      <c r="M753" s="8"/>
      <c r="N753" s="8"/>
      <c r="O753" s="8"/>
      <c r="P753" s="8"/>
      <c r="Q753" s="8"/>
      <c r="R753" s="8"/>
      <c r="S753" s="8"/>
      <c r="T753" s="8"/>
      <c r="U753" s="8"/>
      <c r="V753" s="8"/>
      <c r="W753" s="8"/>
      <c r="AB753" s="180"/>
      <c r="AC753" s="180"/>
      <c r="AD753" s="180"/>
      <c r="AE753" s="180"/>
      <c r="AF753" s="180"/>
      <c r="AG753" s="180"/>
      <c r="AH753" s="180"/>
      <c r="AI753" s="180"/>
      <c r="AJ753" s="180"/>
      <c r="AK753" s="180"/>
      <c r="AL753" s="180"/>
      <c r="AM753" s="180"/>
      <c r="AN753" s="180"/>
      <c r="AO753" s="180"/>
      <c r="AP753" s="180"/>
      <c r="AQ753" s="180"/>
      <c r="AR753" s="180"/>
      <c r="AS753" s="180"/>
      <c r="AT753" s="180"/>
      <c r="AU753" s="180"/>
      <c r="AV753" s="180"/>
      <c r="AW753" s="180"/>
      <c r="AX753" s="180"/>
      <c r="AY753" s="180"/>
      <c r="AZ753" s="180"/>
      <c r="BA753" s="180"/>
      <c r="BB753" s="180"/>
      <c r="BC753" s="180"/>
      <c r="BD753" s="180"/>
      <c r="BE753" s="180"/>
      <c r="BF753" s="180"/>
      <c r="BG753" s="180"/>
      <c r="BH753" s="180"/>
      <c r="BI753" s="180"/>
      <c r="BJ753" s="180"/>
      <c r="BK753" s="180"/>
      <c r="BL753" s="180"/>
      <c r="BM753" s="180"/>
      <c r="BN753" s="180"/>
      <c r="BO753" s="180"/>
      <c r="BP753" s="180"/>
      <c r="BQ753" s="180"/>
      <c r="BR753" s="180"/>
      <c r="BS753" s="180"/>
      <c r="BT753" s="180"/>
      <c r="BU753" s="180"/>
      <c r="BV753" s="180"/>
      <c r="BW753" s="180"/>
      <c r="BX753" s="180"/>
      <c r="BY753" s="180"/>
      <c r="BZ753" s="180"/>
      <c r="CA753" s="180"/>
      <c r="CB753" s="180"/>
      <c r="CC753" s="180"/>
      <c r="CD753" s="180"/>
      <c r="CE753" s="180"/>
      <c r="CF753" s="180"/>
      <c r="CG753" s="180"/>
    </row>
    <row r="754" spans="2:85" s="28" customFormat="1" x14ac:dyDescent="0.35">
      <c r="B754" s="8"/>
      <c r="C754" s="8"/>
      <c r="D754" s="8"/>
      <c r="E754" s="8"/>
      <c r="F754" s="8"/>
      <c r="G754" s="8"/>
      <c r="H754" s="8"/>
      <c r="I754" s="8"/>
      <c r="J754" s="8"/>
      <c r="K754" s="8"/>
      <c r="L754" s="8"/>
      <c r="M754" s="8"/>
      <c r="N754" s="8"/>
      <c r="O754" s="8"/>
      <c r="P754" s="8"/>
      <c r="Q754" s="8"/>
      <c r="R754" s="8"/>
      <c r="S754" s="8"/>
      <c r="T754" s="8"/>
      <c r="U754" s="8"/>
      <c r="V754" s="8"/>
      <c r="W754" s="8"/>
      <c r="AB754" s="180"/>
      <c r="AC754" s="180"/>
      <c r="AD754" s="180"/>
      <c r="AE754" s="180"/>
      <c r="AF754" s="180"/>
      <c r="AG754" s="180"/>
      <c r="AH754" s="180"/>
      <c r="AI754" s="180"/>
      <c r="AJ754" s="180"/>
      <c r="AK754" s="180"/>
      <c r="AL754" s="180"/>
      <c r="AM754" s="180"/>
      <c r="AN754" s="180"/>
      <c r="AO754" s="180"/>
      <c r="AP754" s="180"/>
      <c r="AQ754" s="180"/>
      <c r="AR754" s="180"/>
      <c r="AS754" s="180"/>
      <c r="AT754" s="180"/>
      <c r="AU754" s="180"/>
      <c r="AV754" s="180"/>
      <c r="AW754" s="180"/>
      <c r="AX754" s="180"/>
      <c r="AY754" s="180"/>
      <c r="AZ754" s="180"/>
      <c r="BA754" s="180"/>
      <c r="BB754" s="180"/>
      <c r="BC754" s="180"/>
      <c r="BD754" s="180"/>
      <c r="BE754" s="180"/>
      <c r="BF754" s="180"/>
      <c r="BG754" s="180"/>
      <c r="BH754" s="180"/>
      <c r="BI754" s="180"/>
      <c r="BJ754" s="180"/>
      <c r="BK754" s="180"/>
      <c r="BL754" s="180"/>
      <c r="BM754" s="180"/>
      <c r="BN754" s="180"/>
      <c r="BO754" s="180"/>
      <c r="BP754" s="180"/>
      <c r="BQ754" s="180"/>
      <c r="BR754" s="180"/>
      <c r="BS754" s="180"/>
      <c r="BT754" s="180"/>
      <c r="BU754" s="180"/>
      <c r="BV754" s="180"/>
      <c r="BW754" s="180"/>
      <c r="BX754" s="180"/>
      <c r="BY754" s="180"/>
      <c r="BZ754" s="180"/>
      <c r="CA754" s="180"/>
      <c r="CB754" s="180"/>
      <c r="CC754" s="180"/>
      <c r="CD754" s="180"/>
      <c r="CE754" s="180"/>
      <c r="CF754" s="180"/>
      <c r="CG754" s="180"/>
    </row>
    <row r="755" spans="2:85" s="28" customFormat="1" x14ac:dyDescent="0.35">
      <c r="B755" s="8"/>
      <c r="C755" s="8"/>
      <c r="D755" s="8"/>
      <c r="E755" s="8"/>
      <c r="F755" s="8"/>
      <c r="G755" s="8"/>
      <c r="H755" s="8"/>
      <c r="I755" s="8"/>
      <c r="J755" s="8"/>
      <c r="K755" s="8"/>
      <c r="L755" s="8"/>
      <c r="M755" s="8"/>
      <c r="N755" s="8"/>
      <c r="O755" s="8"/>
      <c r="P755" s="8"/>
      <c r="Q755" s="8"/>
      <c r="R755" s="8"/>
      <c r="S755" s="8"/>
      <c r="T755" s="8"/>
      <c r="U755" s="8"/>
      <c r="V755" s="8"/>
      <c r="W755" s="8"/>
      <c r="AB755" s="180"/>
      <c r="AC755" s="180"/>
      <c r="AD755" s="180"/>
      <c r="AE755" s="180"/>
      <c r="AF755" s="180"/>
      <c r="AG755" s="180"/>
      <c r="AH755" s="180"/>
      <c r="AI755" s="180"/>
      <c r="AJ755" s="180"/>
      <c r="AK755" s="180"/>
      <c r="AL755" s="180"/>
      <c r="AM755" s="180"/>
      <c r="AN755" s="180"/>
      <c r="AO755" s="180"/>
      <c r="AP755" s="180"/>
      <c r="AQ755" s="180"/>
      <c r="AR755" s="180"/>
      <c r="AS755" s="180"/>
      <c r="AT755" s="180"/>
      <c r="AU755" s="180"/>
      <c r="AV755" s="180"/>
      <c r="AW755" s="180"/>
      <c r="AX755" s="180"/>
      <c r="AY755" s="180"/>
      <c r="AZ755" s="180"/>
      <c r="BA755" s="180"/>
      <c r="BB755" s="180"/>
      <c r="BC755" s="180"/>
      <c r="BD755" s="180"/>
      <c r="BE755" s="180"/>
      <c r="BF755" s="180"/>
      <c r="BG755" s="180"/>
      <c r="BH755" s="180"/>
      <c r="BI755" s="180"/>
      <c r="BJ755" s="180"/>
      <c r="BK755" s="180"/>
      <c r="BL755" s="180"/>
      <c r="BM755" s="180"/>
      <c r="BN755" s="180"/>
      <c r="BO755" s="180"/>
      <c r="BP755" s="180"/>
      <c r="BQ755" s="180"/>
      <c r="BR755" s="180"/>
      <c r="BS755" s="180"/>
      <c r="BT755" s="180"/>
      <c r="BU755" s="180"/>
      <c r="BV755" s="180"/>
      <c r="BW755" s="180"/>
      <c r="BX755" s="180"/>
      <c r="BY755" s="180"/>
      <c r="BZ755" s="180"/>
      <c r="CA755" s="180"/>
      <c r="CB755" s="180"/>
      <c r="CC755" s="180"/>
      <c r="CD755" s="180"/>
      <c r="CE755" s="180"/>
      <c r="CF755" s="180"/>
      <c r="CG755" s="180"/>
    </row>
    <row r="756" spans="2:85" s="28" customFormat="1" x14ac:dyDescent="0.35">
      <c r="B756" s="8"/>
      <c r="C756" s="8"/>
      <c r="D756" s="8"/>
      <c r="E756" s="8"/>
      <c r="F756" s="8"/>
      <c r="G756" s="8"/>
      <c r="H756" s="8"/>
      <c r="I756" s="8"/>
      <c r="J756" s="8"/>
      <c r="K756" s="8"/>
      <c r="L756" s="8"/>
      <c r="M756" s="8"/>
      <c r="N756" s="8"/>
      <c r="O756" s="8"/>
      <c r="P756" s="8"/>
      <c r="Q756" s="8"/>
      <c r="R756" s="8"/>
      <c r="S756" s="8"/>
      <c r="T756" s="8"/>
      <c r="U756" s="8"/>
      <c r="V756" s="8"/>
      <c r="W756" s="8"/>
      <c r="AB756" s="180"/>
      <c r="AC756" s="180"/>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80"/>
      <c r="BC756" s="180"/>
      <c r="BD756" s="180"/>
      <c r="BE756" s="180"/>
      <c r="BF756" s="180"/>
      <c r="BG756" s="180"/>
      <c r="BH756" s="180"/>
      <c r="BI756" s="180"/>
      <c r="BJ756" s="180"/>
      <c r="BK756" s="180"/>
      <c r="BL756" s="180"/>
      <c r="BM756" s="180"/>
      <c r="BN756" s="180"/>
      <c r="BO756" s="180"/>
      <c r="BP756" s="180"/>
      <c r="BQ756" s="180"/>
      <c r="BR756" s="180"/>
      <c r="BS756" s="180"/>
      <c r="BT756" s="180"/>
      <c r="BU756" s="180"/>
      <c r="BV756" s="180"/>
      <c r="BW756" s="180"/>
      <c r="BX756" s="180"/>
      <c r="BY756" s="180"/>
      <c r="BZ756" s="180"/>
      <c r="CA756" s="180"/>
      <c r="CB756" s="180"/>
      <c r="CC756" s="180"/>
      <c r="CD756" s="180"/>
      <c r="CE756" s="180"/>
      <c r="CF756" s="180"/>
      <c r="CG756" s="180"/>
    </row>
    <row r="757" spans="2:85" s="28" customFormat="1" x14ac:dyDescent="0.35">
      <c r="B757" s="8"/>
      <c r="C757" s="8"/>
      <c r="D757" s="8"/>
      <c r="E757" s="8"/>
      <c r="F757" s="8"/>
      <c r="G757" s="8"/>
      <c r="H757" s="8"/>
      <c r="I757" s="8"/>
      <c r="J757" s="8"/>
      <c r="K757" s="8"/>
      <c r="L757" s="8"/>
      <c r="M757" s="8"/>
      <c r="N757" s="8"/>
      <c r="O757" s="8"/>
      <c r="P757" s="8"/>
      <c r="Q757" s="8"/>
      <c r="R757" s="8"/>
      <c r="S757" s="8"/>
      <c r="T757" s="8"/>
      <c r="U757" s="8"/>
      <c r="V757" s="8"/>
      <c r="W757" s="8"/>
      <c r="AB757" s="180"/>
      <c r="AC757" s="180"/>
      <c r="AD757" s="180"/>
      <c r="AE757" s="180"/>
      <c r="AF757" s="180"/>
      <c r="AG757" s="180"/>
      <c r="AH757" s="180"/>
      <c r="AI757" s="180"/>
      <c r="AJ757" s="180"/>
      <c r="AK757" s="180"/>
      <c r="AL757" s="180"/>
      <c r="AM757" s="180"/>
      <c r="AN757" s="180"/>
      <c r="AO757" s="180"/>
      <c r="AP757" s="180"/>
      <c r="AQ757" s="180"/>
      <c r="AR757" s="180"/>
      <c r="AS757" s="180"/>
      <c r="AT757" s="180"/>
      <c r="AU757" s="180"/>
      <c r="AV757" s="180"/>
      <c r="AW757" s="180"/>
      <c r="AX757" s="180"/>
      <c r="AY757" s="180"/>
      <c r="AZ757" s="180"/>
      <c r="BA757" s="180"/>
      <c r="BB757" s="180"/>
      <c r="BC757" s="180"/>
      <c r="BD757" s="180"/>
      <c r="BE757" s="180"/>
      <c r="BF757" s="180"/>
      <c r="BG757" s="180"/>
      <c r="BH757" s="180"/>
      <c r="BI757" s="180"/>
      <c r="BJ757" s="180"/>
      <c r="BK757" s="180"/>
      <c r="BL757" s="180"/>
      <c r="BM757" s="180"/>
      <c r="BN757" s="180"/>
      <c r="BO757" s="180"/>
      <c r="BP757" s="180"/>
      <c r="BQ757" s="180"/>
      <c r="BR757" s="180"/>
      <c r="BS757" s="180"/>
      <c r="BT757" s="180"/>
      <c r="BU757" s="180"/>
      <c r="BV757" s="180"/>
      <c r="BW757" s="180"/>
      <c r="BX757" s="180"/>
      <c r="BY757" s="180"/>
      <c r="BZ757" s="180"/>
      <c r="CA757" s="180"/>
      <c r="CB757" s="180"/>
      <c r="CC757" s="180"/>
      <c r="CD757" s="180"/>
      <c r="CE757" s="180"/>
      <c r="CF757" s="180"/>
      <c r="CG757" s="180"/>
    </row>
    <row r="758" spans="2:85" s="28" customFormat="1" x14ac:dyDescent="0.35">
      <c r="B758" s="8"/>
      <c r="C758" s="8"/>
      <c r="D758" s="8"/>
      <c r="E758" s="8"/>
      <c r="F758" s="8"/>
      <c r="G758" s="8"/>
      <c r="H758" s="8"/>
      <c r="I758" s="8"/>
      <c r="J758" s="8"/>
      <c r="K758" s="8"/>
      <c r="L758" s="8"/>
      <c r="M758" s="8"/>
      <c r="N758" s="8"/>
      <c r="O758" s="8"/>
      <c r="P758" s="8"/>
      <c r="Q758" s="8"/>
      <c r="R758" s="8"/>
      <c r="S758" s="8"/>
      <c r="T758" s="8"/>
      <c r="U758" s="8"/>
      <c r="V758" s="8"/>
      <c r="W758" s="8"/>
      <c r="AB758" s="180"/>
      <c r="AC758" s="180"/>
      <c r="AD758" s="180"/>
      <c r="AE758" s="180"/>
      <c r="AF758" s="180"/>
      <c r="AG758" s="180"/>
      <c r="AH758" s="180"/>
      <c r="AI758" s="180"/>
      <c r="AJ758" s="180"/>
      <c r="AK758" s="180"/>
      <c r="AL758" s="180"/>
      <c r="AM758" s="180"/>
      <c r="AN758" s="180"/>
      <c r="AO758" s="180"/>
      <c r="AP758" s="180"/>
      <c r="AQ758" s="180"/>
      <c r="AR758" s="180"/>
      <c r="AS758" s="180"/>
      <c r="AT758" s="180"/>
      <c r="AU758" s="180"/>
      <c r="AV758" s="180"/>
      <c r="AW758" s="180"/>
      <c r="AX758" s="180"/>
      <c r="AY758" s="180"/>
      <c r="AZ758" s="180"/>
      <c r="BA758" s="180"/>
      <c r="BB758" s="180"/>
      <c r="BC758" s="180"/>
      <c r="BD758" s="180"/>
      <c r="BE758" s="180"/>
      <c r="BF758" s="180"/>
      <c r="BG758" s="180"/>
      <c r="BH758" s="180"/>
      <c r="BI758" s="180"/>
      <c r="BJ758" s="180"/>
      <c r="BK758" s="180"/>
      <c r="BL758" s="180"/>
      <c r="BM758" s="180"/>
      <c r="BN758" s="180"/>
      <c r="BO758" s="180"/>
      <c r="BP758" s="180"/>
      <c r="BQ758" s="180"/>
      <c r="BR758" s="180"/>
      <c r="BS758" s="180"/>
      <c r="BT758" s="180"/>
      <c r="BU758" s="180"/>
      <c r="BV758" s="180"/>
      <c r="BW758" s="180"/>
      <c r="BX758" s="180"/>
      <c r="BY758" s="180"/>
      <c r="BZ758" s="180"/>
      <c r="CA758" s="180"/>
      <c r="CB758" s="180"/>
      <c r="CC758" s="180"/>
      <c r="CD758" s="180"/>
      <c r="CE758" s="180"/>
      <c r="CF758" s="180"/>
      <c r="CG758" s="180"/>
    </row>
    <row r="759" spans="2:85" s="28" customFormat="1" x14ac:dyDescent="0.35">
      <c r="B759" s="8"/>
      <c r="C759" s="8"/>
      <c r="D759" s="8"/>
      <c r="E759" s="8"/>
      <c r="F759" s="8"/>
      <c r="G759" s="8"/>
      <c r="H759" s="8"/>
      <c r="I759" s="8"/>
      <c r="J759" s="8"/>
      <c r="K759" s="8"/>
      <c r="L759" s="8"/>
      <c r="M759" s="8"/>
      <c r="N759" s="8"/>
      <c r="O759" s="8"/>
      <c r="P759" s="8"/>
      <c r="Q759" s="8"/>
      <c r="R759" s="8"/>
      <c r="S759" s="8"/>
      <c r="T759" s="8"/>
      <c r="U759" s="8"/>
      <c r="V759" s="8"/>
      <c r="W759" s="8"/>
      <c r="AB759" s="180"/>
      <c r="AC759" s="180"/>
      <c r="AD759" s="180"/>
      <c r="AE759" s="180"/>
      <c r="AF759" s="180"/>
      <c r="AG759" s="180"/>
      <c r="AH759" s="180"/>
      <c r="AI759" s="180"/>
      <c r="AJ759" s="180"/>
      <c r="AK759" s="180"/>
      <c r="AL759" s="180"/>
      <c r="AM759" s="180"/>
      <c r="AN759" s="180"/>
      <c r="AO759" s="180"/>
      <c r="AP759" s="180"/>
      <c r="AQ759" s="180"/>
      <c r="AR759" s="180"/>
      <c r="AS759" s="180"/>
      <c r="AT759" s="180"/>
      <c r="AU759" s="180"/>
      <c r="AV759" s="180"/>
      <c r="AW759" s="180"/>
      <c r="AX759" s="180"/>
      <c r="AY759" s="180"/>
      <c r="AZ759" s="180"/>
      <c r="BA759" s="180"/>
      <c r="BB759" s="180"/>
      <c r="BC759" s="180"/>
      <c r="BD759" s="180"/>
      <c r="BE759" s="180"/>
      <c r="BF759" s="180"/>
      <c r="BG759" s="180"/>
      <c r="BH759" s="180"/>
      <c r="BI759" s="180"/>
      <c r="BJ759" s="180"/>
      <c r="BK759" s="180"/>
      <c r="BL759" s="180"/>
      <c r="BM759" s="180"/>
      <c r="BN759" s="180"/>
      <c r="BO759" s="180"/>
      <c r="BP759" s="180"/>
      <c r="BQ759" s="180"/>
      <c r="BR759" s="180"/>
      <c r="BS759" s="180"/>
      <c r="BT759" s="180"/>
      <c r="BU759" s="180"/>
      <c r="BV759" s="180"/>
      <c r="BW759" s="180"/>
      <c r="BX759" s="180"/>
      <c r="BY759" s="180"/>
      <c r="BZ759" s="180"/>
      <c r="CA759" s="180"/>
      <c r="CB759" s="180"/>
      <c r="CC759" s="180"/>
      <c r="CD759" s="180"/>
      <c r="CE759" s="180"/>
      <c r="CF759" s="180"/>
      <c r="CG759" s="180"/>
    </row>
    <row r="760" spans="2:85" s="28" customFormat="1" x14ac:dyDescent="0.35">
      <c r="B760" s="8"/>
      <c r="C760" s="8"/>
      <c r="D760" s="8"/>
      <c r="E760" s="8"/>
      <c r="F760" s="8"/>
      <c r="G760" s="8"/>
      <c r="H760" s="8"/>
      <c r="I760" s="8"/>
      <c r="J760" s="8"/>
      <c r="K760" s="8"/>
      <c r="L760" s="8"/>
      <c r="M760" s="8"/>
      <c r="N760" s="8"/>
      <c r="O760" s="8"/>
      <c r="P760" s="8"/>
      <c r="Q760" s="8"/>
      <c r="R760" s="8"/>
      <c r="S760" s="8"/>
      <c r="T760" s="8"/>
      <c r="U760" s="8"/>
      <c r="V760" s="8"/>
      <c r="W760" s="8"/>
      <c r="AB760" s="180"/>
      <c r="AC760" s="180"/>
      <c r="AD760" s="180"/>
      <c r="AE760" s="180"/>
      <c r="AF760" s="180"/>
      <c r="AG760" s="180"/>
      <c r="AH760" s="180"/>
      <c r="AI760" s="180"/>
      <c r="AJ760" s="180"/>
      <c r="AK760" s="180"/>
      <c r="AL760" s="180"/>
      <c r="AM760" s="180"/>
      <c r="AN760" s="180"/>
      <c r="AO760" s="180"/>
      <c r="AP760" s="180"/>
      <c r="AQ760" s="180"/>
      <c r="AR760" s="180"/>
      <c r="AS760" s="180"/>
      <c r="AT760" s="180"/>
      <c r="AU760" s="180"/>
      <c r="AV760" s="180"/>
      <c r="AW760" s="180"/>
      <c r="AX760" s="180"/>
      <c r="AY760" s="180"/>
      <c r="AZ760" s="180"/>
      <c r="BA760" s="180"/>
      <c r="BB760" s="180"/>
      <c r="BC760" s="180"/>
      <c r="BD760" s="180"/>
      <c r="BE760" s="180"/>
      <c r="BF760" s="180"/>
      <c r="BG760" s="180"/>
      <c r="BH760" s="180"/>
      <c r="BI760" s="180"/>
      <c r="BJ760" s="180"/>
      <c r="BK760" s="180"/>
      <c r="BL760" s="180"/>
      <c r="BM760" s="180"/>
      <c r="BN760" s="180"/>
      <c r="BO760" s="180"/>
      <c r="BP760" s="180"/>
      <c r="BQ760" s="180"/>
      <c r="BR760" s="180"/>
      <c r="BS760" s="180"/>
      <c r="BT760" s="180"/>
      <c r="BU760" s="180"/>
      <c r="BV760" s="180"/>
      <c r="BW760" s="180"/>
      <c r="BX760" s="180"/>
      <c r="BY760" s="180"/>
      <c r="BZ760" s="180"/>
      <c r="CA760" s="180"/>
      <c r="CB760" s="180"/>
      <c r="CC760" s="180"/>
      <c r="CD760" s="180"/>
      <c r="CE760" s="180"/>
      <c r="CF760" s="180"/>
      <c r="CG760" s="180"/>
    </row>
    <row r="761" spans="2:85" s="28" customFormat="1" x14ac:dyDescent="0.35">
      <c r="B761" s="8"/>
      <c r="C761" s="8"/>
      <c r="D761" s="8"/>
      <c r="E761" s="8"/>
      <c r="F761" s="8"/>
      <c r="G761" s="8"/>
      <c r="H761" s="8"/>
      <c r="I761" s="8"/>
      <c r="J761" s="8"/>
      <c r="K761" s="8"/>
      <c r="L761" s="8"/>
      <c r="M761" s="8"/>
      <c r="N761" s="8"/>
      <c r="O761" s="8"/>
      <c r="P761" s="8"/>
      <c r="Q761" s="8"/>
      <c r="R761" s="8"/>
      <c r="S761" s="8"/>
      <c r="T761" s="8"/>
      <c r="U761" s="8"/>
      <c r="V761" s="8"/>
      <c r="W761" s="8"/>
      <c r="AB761" s="180"/>
      <c r="AC761" s="180"/>
      <c r="AD761" s="180"/>
      <c r="AE761" s="180"/>
      <c r="AF761" s="180"/>
      <c r="AG761" s="180"/>
      <c r="AH761" s="180"/>
      <c r="AI761" s="180"/>
      <c r="AJ761" s="180"/>
      <c r="AK761" s="180"/>
      <c r="AL761" s="180"/>
      <c r="AM761" s="180"/>
      <c r="AN761" s="180"/>
      <c r="AO761" s="180"/>
      <c r="AP761" s="180"/>
      <c r="AQ761" s="180"/>
      <c r="AR761" s="180"/>
      <c r="AS761" s="180"/>
      <c r="AT761" s="180"/>
      <c r="AU761" s="180"/>
      <c r="AV761" s="180"/>
      <c r="AW761" s="180"/>
      <c r="AX761" s="180"/>
      <c r="AY761" s="180"/>
      <c r="AZ761" s="180"/>
      <c r="BA761" s="180"/>
      <c r="BB761" s="180"/>
      <c r="BC761" s="180"/>
      <c r="BD761" s="180"/>
      <c r="BE761" s="180"/>
      <c r="BF761" s="180"/>
      <c r="BG761" s="180"/>
      <c r="BH761" s="180"/>
      <c r="BI761" s="180"/>
      <c r="BJ761" s="180"/>
      <c r="BK761" s="180"/>
      <c r="BL761" s="180"/>
      <c r="BM761" s="180"/>
      <c r="BN761" s="180"/>
      <c r="BO761" s="180"/>
      <c r="BP761" s="180"/>
      <c r="BQ761" s="180"/>
      <c r="BR761" s="180"/>
      <c r="BS761" s="180"/>
      <c r="BT761" s="180"/>
      <c r="BU761" s="180"/>
      <c r="BV761" s="180"/>
      <c r="BW761" s="180"/>
      <c r="BX761" s="180"/>
      <c r="BY761" s="180"/>
      <c r="BZ761" s="180"/>
      <c r="CA761" s="180"/>
      <c r="CB761" s="180"/>
      <c r="CC761" s="180"/>
      <c r="CD761" s="180"/>
      <c r="CE761" s="180"/>
      <c r="CF761" s="180"/>
      <c r="CG761" s="180"/>
    </row>
    <row r="762" spans="2:85" s="28" customFormat="1" x14ac:dyDescent="0.35">
      <c r="B762" s="8"/>
      <c r="C762" s="8"/>
      <c r="D762" s="8"/>
      <c r="E762" s="8"/>
      <c r="F762" s="8"/>
      <c r="G762" s="8"/>
      <c r="H762" s="8"/>
      <c r="I762" s="8"/>
      <c r="J762" s="8"/>
      <c r="K762" s="8"/>
      <c r="L762" s="8"/>
      <c r="M762" s="8"/>
      <c r="N762" s="8"/>
      <c r="O762" s="8"/>
      <c r="P762" s="8"/>
      <c r="Q762" s="8"/>
      <c r="R762" s="8"/>
      <c r="S762" s="8"/>
      <c r="T762" s="8"/>
      <c r="U762" s="8"/>
      <c r="V762" s="8"/>
      <c r="W762" s="8"/>
      <c r="AB762" s="180"/>
      <c r="AC762" s="180"/>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80"/>
      <c r="BC762" s="180"/>
      <c r="BD762" s="180"/>
      <c r="BE762" s="180"/>
      <c r="BF762" s="180"/>
      <c r="BG762" s="180"/>
      <c r="BH762" s="180"/>
      <c r="BI762" s="180"/>
      <c r="BJ762" s="180"/>
      <c r="BK762" s="180"/>
      <c r="BL762" s="180"/>
      <c r="BM762" s="180"/>
      <c r="BN762" s="180"/>
      <c r="BO762" s="180"/>
      <c r="BP762" s="180"/>
      <c r="BQ762" s="180"/>
      <c r="BR762" s="180"/>
      <c r="BS762" s="180"/>
      <c r="BT762" s="180"/>
      <c r="BU762" s="180"/>
      <c r="BV762" s="180"/>
      <c r="BW762" s="180"/>
      <c r="BX762" s="180"/>
      <c r="BY762" s="180"/>
      <c r="BZ762" s="180"/>
      <c r="CA762" s="180"/>
      <c r="CB762" s="180"/>
      <c r="CC762" s="180"/>
      <c r="CD762" s="180"/>
      <c r="CE762" s="180"/>
      <c r="CF762" s="180"/>
      <c r="CG762" s="180"/>
    </row>
    <row r="763" spans="2:85" s="28" customFormat="1" x14ac:dyDescent="0.35">
      <c r="B763" s="8"/>
      <c r="C763" s="8"/>
      <c r="D763" s="8"/>
      <c r="E763" s="8"/>
      <c r="F763" s="8"/>
      <c r="G763" s="8"/>
      <c r="H763" s="8"/>
      <c r="I763" s="8"/>
      <c r="J763" s="8"/>
      <c r="K763" s="8"/>
      <c r="L763" s="8"/>
      <c r="M763" s="8"/>
      <c r="N763" s="8"/>
      <c r="O763" s="8"/>
      <c r="P763" s="8"/>
      <c r="Q763" s="8"/>
      <c r="R763" s="8"/>
      <c r="S763" s="8"/>
      <c r="T763" s="8"/>
      <c r="U763" s="8"/>
      <c r="V763" s="8"/>
      <c r="W763" s="8"/>
      <c r="AB763" s="180"/>
      <c r="AC763" s="180"/>
      <c r="AD763" s="180"/>
      <c r="AE763" s="180"/>
      <c r="AF763" s="180"/>
      <c r="AG763" s="180"/>
      <c r="AH763" s="180"/>
      <c r="AI763" s="180"/>
      <c r="AJ763" s="180"/>
      <c r="AK763" s="180"/>
      <c r="AL763" s="180"/>
      <c r="AM763" s="180"/>
      <c r="AN763" s="180"/>
      <c r="AO763" s="180"/>
      <c r="AP763" s="180"/>
      <c r="AQ763" s="180"/>
      <c r="AR763" s="180"/>
      <c r="AS763" s="180"/>
      <c r="AT763" s="180"/>
      <c r="AU763" s="180"/>
      <c r="AV763" s="180"/>
      <c r="AW763" s="180"/>
      <c r="AX763" s="180"/>
      <c r="AY763" s="180"/>
      <c r="AZ763" s="180"/>
      <c r="BA763" s="180"/>
      <c r="BB763" s="180"/>
      <c r="BC763" s="180"/>
      <c r="BD763" s="180"/>
      <c r="BE763" s="180"/>
      <c r="BF763" s="180"/>
      <c r="BG763" s="180"/>
      <c r="BH763" s="180"/>
      <c r="BI763" s="180"/>
      <c r="BJ763" s="180"/>
      <c r="BK763" s="180"/>
      <c r="BL763" s="180"/>
      <c r="BM763" s="180"/>
      <c r="BN763" s="180"/>
      <c r="BO763" s="180"/>
      <c r="BP763" s="180"/>
      <c r="BQ763" s="180"/>
      <c r="BR763" s="180"/>
      <c r="BS763" s="180"/>
      <c r="BT763" s="180"/>
      <c r="BU763" s="180"/>
      <c r="BV763" s="180"/>
      <c r="BW763" s="180"/>
      <c r="BX763" s="180"/>
      <c r="BY763" s="180"/>
      <c r="BZ763" s="180"/>
      <c r="CA763" s="180"/>
      <c r="CB763" s="180"/>
      <c r="CC763" s="180"/>
      <c r="CD763" s="180"/>
      <c r="CE763" s="180"/>
      <c r="CF763" s="180"/>
      <c r="CG763" s="180"/>
    </row>
    <row r="764" spans="2:85" s="28" customFormat="1" x14ac:dyDescent="0.35">
      <c r="B764" s="8"/>
      <c r="C764" s="8"/>
      <c r="D764" s="8"/>
      <c r="E764" s="8"/>
      <c r="F764" s="8"/>
      <c r="G764" s="8"/>
      <c r="H764" s="8"/>
      <c r="I764" s="8"/>
      <c r="J764" s="8"/>
      <c r="K764" s="8"/>
      <c r="L764" s="8"/>
      <c r="M764" s="8"/>
      <c r="N764" s="8"/>
      <c r="O764" s="8"/>
      <c r="P764" s="8"/>
      <c r="Q764" s="8"/>
      <c r="R764" s="8"/>
      <c r="S764" s="8"/>
      <c r="T764" s="8"/>
      <c r="U764" s="8"/>
      <c r="V764" s="8"/>
      <c r="W764" s="8"/>
      <c r="AB764" s="180"/>
      <c r="AC764" s="180"/>
      <c r="AD764" s="180"/>
      <c r="AE764" s="180"/>
      <c r="AF764" s="180"/>
      <c r="AG764" s="180"/>
      <c r="AH764" s="180"/>
      <c r="AI764" s="180"/>
      <c r="AJ764" s="180"/>
      <c r="AK764" s="180"/>
      <c r="AL764" s="180"/>
      <c r="AM764" s="180"/>
      <c r="AN764" s="180"/>
      <c r="AO764" s="180"/>
      <c r="AP764" s="180"/>
      <c r="AQ764" s="180"/>
      <c r="AR764" s="180"/>
      <c r="AS764" s="180"/>
      <c r="AT764" s="180"/>
      <c r="AU764" s="180"/>
      <c r="AV764" s="180"/>
      <c r="AW764" s="180"/>
      <c r="AX764" s="180"/>
      <c r="AY764" s="180"/>
      <c r="AZ764" s="180"/>
      <c r="BA764" s="180"/>
      <c r="BB764" s="180"/>
      <c r="BC764" s="180"/>
      <c r="BD764" s="180"/>
      <c r="BE764" s="180"/>
      <c r="BF764" s="180"/>
      <c r="BG764" s="180"/>
      <c r="BH764" s="180"/>
      <c r="BI764" s="180"/>
      <c r="BJ764" s="180"/>
      <c r="BK764" s="180"/>
      <c r="BL764" s="180"/>
      <c r="BM764" s="180"/>
      <c r="BN764" s="180"/>
      <c r="BO764" s="180"/>
      <c r="BP764" s="180"/>
      <c r="BQ764" s="180"/>
      <c r="BR764" s="180"/>
      <c r="BS764" s="180"/>
      <c r="BT764" s="180"/>
      <c r="BU764" s="180"/>
      <c r="BV764" s="180"/>
      <c r="BW764" s="180"/>
      <c r="BX764" s="180"/>
      <c r="BY764" s="180"/>
      <c r="BZ764" s="180"/>
      <c r="CA764" s="180"/>
      <c r="CB764" s="180"/>
      <c r="CC764" s="180"/>
      <c r="CD764" s="180"/>
      <c r="CE764" s="180"/>
      <c r="CF764" s="180"/>
      <c r="CG764" s="180"/>
    </row>
    <row r="765" spans="2:85" s="28" customFormat="1" x14ac:dyDescent="0.35">
      <c r="B765" s="8"/>
      <c r="C765" s="8"/>
      <c r="D765" s="8"/>
      <c r="E765" s="8"/>
      <c r="F765" s="8"/>
      <c r="G765" s="8"/>
      <c r="H765" s="8"/>
      <c r="I765" s="8"/>
      <c r="J765" s="8"/>
      <c r="K765" s="8"/>
      <c r="L765" s="8"/>
      <c r="M765" s="8"/>
      <c r="N765" s="8"/>
      <c r="O765" s="8"/>
      <c r="P765" s="8"/>
      <c r="Q765" s="8"/>
      <c r="R765" s="8"/>
      <c r="S765" s="8"/>
      <c r="T765" s="8"/>
      <c r="U765" s="8"/>
      <c r="V765" s="8"/>
      <c r="W765" s="8"/>
      <c r="AB765" s="180"/>
      <c r="AC765" s="180"/>
      <c r="AD765" s="180"/>
      <c r="AE765" s="180"/>
      <c r="AF765" s="180"/>
      <c r="AG765" s="180"/>
      <c r="AH765" s="180"/>
      <c r="AI765" s="180"/>
      <c r="AJ765" s="180"/>
      <c r="AK765" s="180"/>
      <c r="AL765" s="180"/>
      <c r="AM765" s="180"/>
      <c r="AN765" s="180"/>
      <c r="AO765" s="180"/>
      <c r="AP765" s="180"/>
      <c r="AQ765" s="180"/>
      <c r="AR765" s="180"/>
      <c r="AS765" s="180"/>
      <c r="AT765" s="180"/>
      <c r="AU765" s="180"/>
      <c r="AV765" s="180"/>
      <c r="AW765" s="180"/>
      <c r="AX765" s="180"/>
      <c r="AY765" s="180"/>
      <c r="AZ765" s="180"/>
      <c r="BA765" s="180"/>
      <c r="BB765" s="180"/>
      <c r="BC765" s="180"/>
      <c r="BD765" s="180"/>
      <c r="BE765" s="180"/>
      <c r="BF765" s="180"/>
      <c r="BG765" s="180"/>
      <c r="BH765" s="180"/>
      <c r="BI765" s="180"/>
      <c r="BJ765" s="180"/>
      <c r="BK765" s="180"/>
      <c r="BL765" s="180"/>
      <c r="BM765" s="180"/>
      <c r="BN765" s="180"/>
      <c r="BO765" s="180"/>
      <c r="BP765" s="180"/>
      <c r="BQ765" s="180"/>
      <c r="BR765" s="180"/>
      <c r="BS765" s="180"/>
      <c r="BT765" s="180"/>
      <c r="BU765" s="180"/>
      <c r="BV765" s="180"/>
      <c r="BW765" s="180"/>
      <c r="BX765" s="180"/>
      <c r="BY765" s="180"/>
      <c r="BZ765" s="180"/>
      <c r="CA765" s="180"/>
      <c r="CB765" s="180"/>
      <c r="CC765" s="180"/>
      <c r="CD765" s="180"/>
      <c r="CE765" s="180"/>
      <c r="CF765" s="180"/>
      <c r="CG765" s="180"/>
    </row>
    <row r="766" spans="2:85" s="28" customFormat="1" x14ac:dyDescent="0.35">
      <c r="B766" s="8"/>
      <c r="C766" s="8"/>
      <c r="D766" s="8"/>
      <c r="E766" s="8"/>
      <c r="F766" s="8"/>
      <c r="G766" s="8"/>
      <c r="H766" s="8"/>
      <c r="I766" s="8"/>
      <c r="J766" s="8"/>
      <c r="K766" s="8"/>
      <c r="L766" s="8"/>
      <c r="M766" s="8"/>
      <c r="N766" s="8"/>
      <c r="O766" s="8"/>
      <c r="P766" s="8"/>
      <c r="Q766" s="8"/>
      <c r="R766" s="8"/>
      <c r="S766" s="8"/>
      <c r="T766" s="8"/>
      <c r="U766" s="8"/>
      <c r="V766" s="8"/>
      <c r="W766" s="8"/>
      <c r="AB766" s="180"/>
      <c r="AC766" s="180"/>
      <c r="AD766" s="180"/>
      <c r="AE766" s="180"/>
      <c r="AF766" s="180"/>
      <c r="AG766" s="180"/>
      <c r="AH766" s="180"/>
      <c r="AI766" s="180"/>
      <c r="AJ766" s="180"/>
      <c r="AK766" s="180"/>
      <c r="AL766" s="180"/>
      <c r="AM766" s="180"/>
      <c r="AN766" s="180"/>
      <c r="AO766" s="180"/>
      <c r="AP766" s="180"/>
      <c r="AQ766" s="180"/>
      <c r="AR766" s="180"/>
      <c r="AS766" s="180"/>
      <c r="AT766" s="180"/>
      <c r="AU766" s="180"/>
      <c r="AV766" s="180"/>
      <c r="AW766" s="180"/>
      <c r="AX766" s="180"/>
      <c r="AY766" s="180"/>
      <c r="AZ766" s="180"/>
      <c r="BA766" s="180"/>
      <c r="BB766" s="180"/>
      <c r="BC766" s="180"/>
      <c r="BD766" s="180"/>
      <c r="BE766" s="180"/>
      <c r="BF766" s="180"/>
      <c r="BG766" s="180"/>
      <c r="BH766" s="180"/>
      <c r="BI766" s="180"/>
      <c r="BJ766" s="180"/>
      <c r="BK766" s="180"/>
      <c r="BL766" s="180"/>
      <c r="BM766" s="180"/>
      <c r="BN766" s="180"/>
      <c r="BO766" s="180"/>
      <c r="BP766" s="180"/>
      <c r="BQ766" s="180"/>
      <c r="BR766" s="180"/>
      <c r="BS766" s="180"/>
      <c r="BT766" s="180"/>
      <c r="BU766" s="180"/>
      <c r="BV766" s="180"/>
      <c r="BW766" s="180"/>
      <c r="BX766" s="180"/>
      <c r="BY766" s="180"/>
      <c r="BZ766" s="180"/>
      <c r="CA766" s="180"/>
      <c r="CB766" s="180"/>
      <c r="CC766" s="180"/>
      <c r="CD766" s="180"/>
      <c r="CE766" s="180"/>
      <c r="CF766" s="180"/>
      <c r="CG766" s="180"/>
    </row>
    <row r="767" spans="2:85" s="28" customFormat="1" x14ac:dyDescent="0.35">
      <c r="B767" s="8"/>
      <c r="C767" s="8"/>
      <c r="D767" s="8"/>
      <c r="E767" s="8"/>
      <c r="F767" s="8"/>
      <c r="G767" s="8"/>
      <c r="H767" s="8"/>
      <c r="I767" s="8"/>
      <c r="J767" s="8"/>
      <c r="K767" s="8"/>
      <c r="L767" s="8"/>
      <c r="M767" s="8"/>
      <c r="N767" s="8"/>
      <c r="O767" s="8"/>
      <c r="P767" s="8"/>
      <c r="Q767" s="8"/>
      <c r="R767" s="8"/>
      <c r="S767" s="8"/>
      <c r="T767" s="8"/>
      <c r="U767" s="8"/>
      <c r="V767" s="8"/>
      <c r="W767" s="8"/>
      <c r="AB767" s="180"/>
      <c r="AC767" s="180"/>
      <c r="AD767" s="180"/>
      <c r="AE767" s="180"/>
      <c r="AF767" s="180"/>
      <c r="AG767" s="180"/>
      <c r="AH767" s="180"/>
      <c r="AI767" s="180"/>
      <c r="AJ767" s="180"/>
      <c r="AK767" s="180"/>
      <c r="AL767" s="180"/>
      <c r="AM767" s="180"/>
      <c r="AN767" s="180"/>
      <c r="AO767" s="180"/>
      <c r="AP767" s="180"/>
      <c r="AQ767" s="180"/>
      <c r="AR767" s="180"/>
      <c r="AS767" s="180"/>
      <c r="AT767" s="180"/>
      <c r="AU767" s="180"/>
      <c r="AV767" s="180"/>
      <c r="AW767" s="180"/>
      <c r="AX767" s="180"/>
      <c r="AY767" s="180"/>
      <c r="AZ767" s="180"/>
      <c r="BA767" s="180"/>
      <c r="BB767" s="180"/>
      <c r="BC767" s="180"/>
      <c r="BD767" s="180"/>
      <c r="BE767" s="180"/>
      <c r="BF767" s="180"/>
      <c r="BG767" s="180"/>
      <c r="BH767" s="180"/>
      <c r="BI767" s="180"/>
      <c r="BJ767" s="180"/>
      <c r="BK767" s="180"/>
      <c r="BL767" s="180"/>
      <c r="BM767" s="180"/>
      <c r="BN767" s="180"/>
      <c r="BO767" s="180"/>
      <c r="BP767" s="180"/>
      <c r="BQ767" s="180"/>
      <c r="BR767" s="180"/>
      <c r="BS767" s="180"/>
      <c r="BT767" s="180"/>
      <c r="BU767" s="180"/>
      <c r="BV767" s="180"/>
      <c r="BW767" s="180"/>
      <c r="BX767" s="180"/>
      <c r="BY767" s="180"/>
      <c r="BZ767" s="180"/>
      <c r="CA767" s="180"/>
      <c r="CB767" s="180"/>
      <c r="CC767" s="180"/>
      <c r="CD767" s="180"/>
      <c r="CE767" s="180"/>
      <c r="CF767" s="180"/>
      <c r="CG767" s="180"/>
    </row>
    <row r="768" spans="2:85" s="28" customFormat="1" x14ac:dyDescent="0.35">
      <c r="B768" s="8"/>
      <c r="C768" s="8"/>
      <c r="D768" s="8"/>
      <c r="E768" s="8"/>
      <c r="F768" s="8"/>
      <c r="G768" s="8"/>
      <c r="H768" s="8"/>
      <c r="I768" s="8"/>
      <c r="J768" s="8"/>
      <c r="K768" s="8"/>
      <c r="L768" s="8"/>
      <c r="M768" s="8"/>
      <c r="N768" s="8"/>
      <c r="O768" s="8"/>
      <c r="P768" s="8"/>
      <c r="Q768" s="8"/>
      <c r="R768" s="8"/>
      <c r="S768" s="8"/>
      <c r="T768" s="8"/>
      <c r="U768" s="8"/>
      <c r="V768" s="8"/>
      <c r="W768" s="8"/>
      <c r="AB768" s="180"/>
      <c r="AC768" s="180"/>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80"/>
      <c r="BC768" s="180"/>
      <c r="BD768" s="180"/>
      <c r="BE768" s="180"/>
      <c r="BF768" s="180"/>
      <c r="BG768" s="180"/>
      <c r="BH768" s="180"/>
      <c r="BI768" s="180"/>
      <c r="BJ768" s="180"/>
      <c r="BK768" s="180"/>
      <c r="BL768" s="180"/>
      <c r="BM768" s="180"/>
      <c r="BN768" s="180"/>
      <c r="BO768" s="180"/>
      <c r="BP768" s="180"/>
      <c r="BQ768" s="180"/>
      <c r="BR768" s="180"/>
      <c r="BS768" s="180"/>
      <c r="BT768" s="180"/>
      <c r="BU768" s="180"/>
      <c r="BV768" s="180"/>
      <c r="BW768" s="180"/>
      <c r="BX768" s="180"/>
      <c r="BY768" s="180"/>
      <c r="BZ768" s="180"/>
      <c r="CA768" s="180"/>
      <c r="CB768" s="180"/>
      <c r="CC768" s="180"/>
      <c r="CD768" s="180"/>
      <c r="CE768" s="180"/>
      <c r="CF768" s="180"/>
      <c r="CG768" s="180"/>
    </row>
    <row r="769" spans="2:85" s="28" customFormat="1" x14ac:dyDescent="0.35">
      <c r="B769" s="8"/>
      <c r="C769" s="8"/>
      <c r="D769" s="8"/>
      <c r="E769" s="8"/>
      <c r="F769" s="8"/>
      <c r="G769" s="8"/>
      <c r="H769" s="8"/>
      <c r="I769" s="8"/>
      <c r="J769" s="8"/>
      <c r="K769" s="8"/>
      <c r="L769" s="8"/>
      <c r="M769" s="8"/>
      <c r="N769" s="8"/>
      <c r="O769" s="8"/>
      <c r="P769" s="8"/>
      <c r="Q769" s="8"/>
      <c r="R769" s="8"/>
      <c r="S769" s="8"/>
      <c r="T769" s="8"/>
      <c r="U769" s="8"/>
      <c r="V769" s="8"/>
      <c r="W769" s="8"/>
      <c r="AB769" s="180"/>
      <c r="AC769" s="180"/>
      <c r="AD769" s="180"/>
      <c r="AE769" s="180"/>
      <c r="AF769" s="180"/>
      <c r="AG769" s="180"/>
      <c r="AH769" s="180"/>
      <c r="AI769" s="180"/>
      <c r="AJ769" s="180"/>
      <c r="AK769" s="180"/>
      <c r="AL769" s="180"/>
      <c r="AM769" s="180"/>
      <c r="AN769" s="180"/>
      <c r="AO769" s="180"/>
      <c r="AP769" s="180"/>
      <c r="AQ769" s="180"/>
      <c r="AR769" s="180"/>
      <c r="AS769" s="180"/>
      <c r="AT769" s="180"/>
      <c r="AU769" s="180"/>
      <c r="AV769" s="180"/>
      <c r="AW769" s="180"/>
      <c r="AX769" s="180"/>
      <c r="AY769" s="180"/>
      <c r="AZ769" s="180"/>
      <c r="BA769" s="180"/>
      <c r="BB769" s="180"/>
      <c r="BC769" s="180"/>
      <c r="BD769" s="180"/>
      <c r="BE769" s="180"/>
      <c r="BF769" s="180"/>
      <c r="BG769" s="180"/>
      <c r="BH769" s="180"/>
      <c r="BI769" s="180"/>
      <c r="BJ769" s="180"/>
      <c r="BK769" s="180"/>
      <c r="BL769" s="180"/>
      <c r="BM769" s="180"/>
      <c r="BN769" s="180"/>
      <c r="BO769" s="180"/>
      <c r="BP769" s="180"/>
      <c r="BQ769" s="180"/>
      <c r="BR769" s="180"/>
      <c r="BS769" s="180"/>
      <c r="BT769" s="180"/>
      <c r="BU769" s="180"/>
      <c r="BV769" s="180"/>
      <c r="BW769" s="180"/>
      <c r="BX769" s="180"/>
      <c r="BY769" s="180"/>
      <c r="BZ769" s="180"/>
      <c r="CA769" s="180"/>
      <c r="CB769" s="180"/>
      <c r="CC769" s="180"/>
      <c r="CD769" s="180"/>
      <c r="CE769" s="180"/>
      <c r="CF769" s="180"/>
      <c r="CG769" s="180"/>
    </row>
    <row r="770" spans="2:85" s="28" customFormat="1" x14ac:dyDescent="0.35">
      <c r="B770" s="8"/>
      <c r="C770" s="8"/>
      <c r="D770" s="8"/>
      <c r="E770" s="8"/>
      <c r="F770" s="8"/>
      <c r="G770" s="8"/>
      <c r="H770" s="8"/>
      <c r="I770" s="8"/>
      <c r="J770" s="8"/>
      <c r="K770" s="8"/>
      <c r="L770" s="8"/>
      <c r="M770" s="8"/>
      <c r="N770" s="8"/>
      <c r="O770" s="8"/>
      <c r="P770" s="8"/>
      <c r="Q770" s="8"/>
      <c r="R770" s="8"/>
      <c r="S770" s="8"/>
      <c r="T770" s="8"/>
      <c r="U770" s="8"/>
      <c r="V770" s="8"/>
      <c r="W770" s="8"/>
      <c r="AB770" s="180"/>
      <c r="AC770" s="180"/>
      <c r="AD770" s="180"/>
      <c r="AE770" s="180"/>
      <c r="AF770" s="180"/>
      <c r="AG770" s="180"/>
      <c r="AH770" s="180"/>
      <c r="AI770" s="180"/>
      <c r="AJ770" s="180"/>
      <c r="AK770" s="180"/>
      <c r="AL770" s="180"/>
      <c r="AM770" s="180"/>
      <c r="AN770" s="180"/>
      <c r="AO770" s="180"/>
      <c r="AP770" s="180"/>
      <c r="AQ770" s="180"/>
      <c r="AR770" s="180"/>
      <c r="AS770" s="180"/>
      <c r="AT770" s="180"/>
      <c r="AU770" s="180"/>
      <c r="AV770" s="180"/>
      <c r="AW770" s="180"/>
      <c r="AX770" s="180"/>
      <c r="AY770" s="180"/>
      <c r="AZ770" s="180"/>
      <c r="BA770" s="180"/>
      <c r="BB770" s="180"/>
      <c r="BC770" s="180"/>
      <c r="BD770" s="180"/>
      <c r="BE770" s="180"/>
      <c r="BF770" s="180"/>
      <c r="BG770" s="180"/>
      <c r="BH770" s="180"/>
      <c r="BI770" s="180"/>
      <c r="BJ770" s="180"/>
      <c r="BK770" s="180"/>
      <c r="BL770" s="180"/>
      <c r="BM770" s="180"/>
      <c r="BN770" s="180"/>
      <c r="BO770" s="180"/>
      <c r="BP770" s="180"/>
      <c r="BQ770" s="180"/>
      <c r="BR770" s="180"/>
      <c r="BS770" s="180"/>
      <c r="BT770" s="180"/>
      <c r="BU770" s="180"/>
      <c r="BV770" s="180"/>
      <c r="BW770" s="180"/>
      <c r="BX770" s="180"/>
      <c r="BY770" s="180"/>
      <c r="BZ770" s="180"/>
      <c r="CA770" s="180"/>
      <c r="CB770" s="180"/>
      <c r="CC770" s="180"/>
      <c r="CD770" s="180"/>
      <c r="CE770" s="180"/>
      <c r="CF770" s="180"/>
      <c r="CG770" s="180"/>
    </row>
    <row r="771" spans="2:85" s="28" customFormat="1" x14ac:dyDescent="0.35">
      <c r="B771" s="8"/>
      <c r="C771" s="8"/>
      <c r="D771" s="8"/>
      <c r="E771" s="8"/>
      <c r="F771" s="8"/>
      <c r="G771" s="8"/>
      <c r="H771" s="8"/>
      <c r="I771" s="8"/>
      <c r="J771" s="8"/>
      <c r="K771" s="8"/>
      <c r="L771" s="8"/>
      <c r="M771" s="8"/>
      <c r="N771" s="8"/>
      <c r="O771" s="8"/>
      <c r="P771" s="8"/>
      <c r="Q771" s="8"/>
      <c r="R771" s="8"/>
      <c r="S771" s="8"/>
      <c r="T771" s="8"/>
      <c r="U771" s="8"/>
      <c r="V771" s="8"/>
      <c r="W771" s="8"/>
      <c r="AB771" s="180"/>
      <c r="AC771" s="180"/>
      <c r="AD771" s="180"/>
      <c r="AE771" s="180"/>
      <c r="AF771" s="180"/>
      <c r="AG771" s="180"/>
      <c r="AH771" s="180"/>
      <c r="AI771" s="180"/>
      <c r="AJ771" s="180"/>
      <c r="AK771" s="180"/>
      <c r="AL771" s="180"/>
      <c r="AM771" s="180"/>
      <c r="AN771" s="180"/>
      <c r="AO771" s="180"/>
      <c r="AP771" s="180"/>
      <c r="AQ771" s="180"/>
      <c r="AR771" s="180"/>
      <c r="AS771" s="180"/>
      <c r="AT771" s="180"/>
      <c r="AU771" s="180"/>
      <c r="AV771" s="180"/>
      <c r="AW771" s="180"/>
      <c r="AX771" s="180"/>
      <c r="AY771" s="180"/>
      <c r="AZ771" s="180"/>
      <c r="BA771" s="180"/>
      <c r="BB771" s="180"/>
      <c r="BC771" s="180"/>
      <c r="BD771" s="180"/>
      <c r="BE771" s="180"/>
      <c r="BF771" s="180"/>
      <c r="BG771" s="180"/>
      <c r="BH771" s="180"/>
      <c r="BI771" s="180"/>
      <c r="BJ771" s="180"/>
      <c r="BK771" s="180"/>
      <c r="BL771" s="180"/>
      <c r="BM771" s="180"/>
      <c r="BN771" s="180"/>
      <c r="BO771" s="180"/>
      <c r="BP771" s="180"/>
      <c r="BQ771" s="180"/>
      <c r="BR771" s="180"/>
      <c r="BS771" s="180"/>
      <c r="BT771" s="180"/>
      <c r="BU771" s="180"/>
      <c r="BV771" s="180"/>
      <c r="BW771" s="180"/>
      <c r="BX771" s="180"/>
      <c r="BY771" s="180"/>
      <c r="BZ771" s="180"/>
      <c r="CA771" s="180"/>
      <c r="CB771" s="180"/>
      <c r="CC771" s="180"/>
      <c r="CD771" s="180"/>
      <c r="CE771" s="180"/>
      <c r="CF771" s="180"/>
      <c r="CG771" s="180"/>
    </row>
    <row r="772" spans="2:85" s="28" customFormat="1" x14ac:dyDescent="0.35">
      <c r="B772" s="8"/>
      <c r="C772" s="8"/>
      <c r="D772" s="8"/>
      <c r="E772" s="8"/>
      <c r="F772" s="8"/>
      <c r="G772" s="8"/>
      <c r="H772" s="8"/>
      <c r="I772" s="8"/>
      <c r="J772" s="8"/>
      <c r="K772" s="8"/>
      <c r="L772" s="8"/>
      <c r="M772" s="8"/>
      <c r="N772" s="8"/>
      <c r="O772" s="8"/>
      <c r="P772" s="8"/>
      <c r="Q772" s="8"/>
      <c r="R772" s="8"/>
      <c r="S772" s="8"/>
      <c r="T772" s="8"/>
      <c r="U772" s="8"/>
      <c r="V772" s="8"/>
      <c r="W772" s="8"/>
      <c r="AB772" s="180"/>
      <c r="AC772" s="180"/>
      <c r="AD772" s="180"/>
      <c r="AE772" s="180"/>
      <c r="AF772" s="180"/>
      <c r="AG772" s="180"/>
      <c r="AH772" s="180"/>
      <c r="AI772" s="180"/>
      <c r="AJ772" s="180"/>
      <c r="AK772" s="180"/>
      <c r="AL772" s="180"/>
      <c r="AM772" s="180"/>
      <c r="AN772" s="180"/>
      <c r="AO772" s="180"/>
      <c r="AP772" s="180"/>
      <c r="AQ772" s="180"/>
      <c r="AR772" s="180"/>
      <c r="AS772" s="180"/>
      <c r="AT772" s="180"/>
      <c r="AU772" s="180"/>
      <c r="AV772" s="180"/>
      <c r="AW772" s="180"/>
      <c r="AX772" s="180"/>
      <c r="AY772" s="180"/>
      <c r="AZ772" s="180"/>
      <c r="BA772" s="180"/>
      <c r="BB772" s="180"/>
      <c r="BC772" s="180"/>
      <c r="BD772" s="180"/>
      <c r="BE772" s="180"/>
      <c r="BF772" s="180"/>
      <c r="BG772" s="180"/>
      <c r="BH772" s="180"/>
      <c r="BI772" s="180"/>
      <c r="BJ772" s="180"/>
      <c r="BK772" s="180"/>
      <c r="BL772" s="180"/>
      <c r="BM772" s="180"/>
      <c r="BN772" s="180"/>
      <c r="BO772" s="180"/>
      <c r="BP772" s="180"/>
      <c r="BQ772" s="180"/>
      <c r="BR772" s="180"/>
      <c r="BS772" s="180"/>
      <c r="BT772" s="180"/>
      <c r="BU772" s="180"/>
      <c r="BV772" s="180"/>
      <c r="BW772" s="180"/>
      <c r="BX772" s="180"/>
      <c r="BY772" s="180"/>
      <c r="BZ772" s="180"/>
      <c r="CA772" s="180"/>
      <c r="CB772" s="180"/>
      <c r="CC772" s="180"/>
      <c r="CD772" s="180"/>
      <c r="CE772" s="180"/>
      <c r="CF772" s="180"/>
      <c r="CG772" s="180"/>
    </row>
    <row r="773" spans="2:85" s="28" customFormat="1" x14ac:dyDescent="0.35">
      <c r="B773" s="8"/>
      <c r="C773" s="8"/>
      <c r="D773" s="8"/>
      <c r="E773" s="8"/>
      <c r="F773" s="8"/>
      <c r="G773" s="8"/>
      <c r="H773" s="8"/>
      <c r="I773" s="8"/>
      <c r="J773" s="8"/>
      <c r="K773" s="8"/>
      <c r="L773" s="8"/>
      <c r="M773" s="8"/>
      <c r="N773" s="8"/>
      <c r="O773" s="8"/>
      <c r="P773" s="8"/>
      <c r="Q773" s="8"/>
      <c r="R773" s="8"/>
      <c r="S773" s="8"/>
      <c r="T773" s="8"/>
      <c r="U773" s="8"/>
      <c r="V773" s="8"/>
      <c r="W773" s="8"/>
      <c r="AB773" s="180"/>
      <c r="AC773" s="180"/>
      <c r="AD773" s="180"/>
      <c r="AE773" s="180"/>
      <c r="AF773" s="180"/>
      <c r="AG773" s="180"/>
      <c r="AH773" s="180"/>
      <c r="AI773" s="180"/>
      <c r="AJ773" s="180"/>
      <c r="AK773" s="180"/>
      <c r="AL773" s="180"/>
      <c r="AM773" s="180"/>
      <c r="AN773" s="180"/>
      <c r="AO773" s="180"/>
      <c r="AP773" s="180"/>
      <c r="AQ773" s="180"/>
      <c r="AR773" s="180"/>
      <c r="AS773" s="180"/>
      <c r="AT773" s="180"/>
      <c r="AU773" s="180"/>
      <c r="AV773" s="180"/>
      <c r="AW773" s="180"/>
      <c r="AX773" s="180"/>
      <c r="AY773" s="180"/>
      <c r="AZ773" s="180"/>
      <c r="BA773" s="180"/>
      <c r="BB773" s="180"/>
      <c r="BC773" s="180"/>
      <c r="BD773" s="180"/>
      <c r="BE773" s="180"/>
      <c r="BF773" s="180"/>
      <c r="BG773" s="180"/>
      <c r="BH773" s="180"/>
      <c r="BI773" s="180"/>
      <c r="BJ773" s="180"/>
      <c r="BK773" s="180"/>
      <c r="BL773" s="180"/>
      <c r="BM773" s="180"/>
      <c r="BN773" s="180"/>
      <c r="BO773" s="180"/>
      <c r="BP773" s="180"/>
      <c r="BQ773" s="180"/>
      <c r="BR773" s="180"/>
      <c r="BS773" s="180"/>
      <c r="BT773" s="180"/>
      <c r="BU773" s="180"/>
      <c r="BV773" s="180"/>
      <c r="BW773" s="180"/>
      <c r="BX773" s="180"/>
      <c r="BY773" s="180"/>
      <c r="BZ773" s="180"/>
      <c r="CA773" s="180"/>
      <c r="CB773" s="180"/>
      <c r="CC773" s="180"/>
      <c r="CD773" s="180"/>
      <c r="CE773" s="180"/>
      <c r="CF773" s="180"/>
      <c r="CG773" s="180"/>
    </row>
    <row r="774" spans="2:85" s="28" customFormat="1" x14ac:dyDescent="0.35">
      <c r="B774" s="8"/>
      <c r="C774" s="8"/>
      <c r="D774" s="8"/>
      <c r="E774" s="8"/>
      <c r="F774" s="8"/>
      <c r="G774" s="8"/>
      <c r="H774" s="8"/>
      <c r="I774" s="8"/>
      <c r="J774" s="8"/>
      <c r="K774" s="8"/>
      <c r="L774" s="8"/>
      <c r="M774" s="8"/>
      <c r="N774" s="8"/>
      <c r="O774" s="8"/>
      <c r="P774" s="8"/>
      <c r="Q774" s="8"/>
      <c r="R774" s="8"/>
      <c r="S774" s="8"/>
      <c r="T774" s="8"/>
      <c r="U774" s="8"/>
      <c r="V774" s="8"/>
      <c r="W774" s="8"/>
      <c r="AB774" s="180"/>
      <c r="AC774" s="180"/>
      <c r="AD774" s="180"/>
      <c r="AE774" s="180"/>
      <c r="AF774" s="180"/>
      <c r="AG774" s="180"/>
      <c r="AH774" s="180"/>
      <c r="AI774" s="180"/>
      <c r="AJ774" s="180"/>
      <c r="AK774" s="180"/>
      <c r="AL774" s="180"/>
      <c r="AM774" s="180"/>
      <c r="AN774" s="180"/>
      <c r="AO774" s="180"/>
      <c r="AP774" s="180"/>
      <c r="AQ774" s="180"/>
      <c r="AR774" s="180"/>
      <c r="AS774" s="180"/>
      <c r="AT774" s="180"/>
      <c r="AU774" s="180"/>
      <c r="AV774" s="180"/>
      <c r="AW774" s="180"/>
      <c r="AX774" s="180"/>
      <c r="AY774" s="180"/>
      <c r="AZ774" s="180"/>
      <c r="BA774" s="180"/>
      <c r="BB774" s="180"/>
      <c r="BC774" s="180"/>
      <c r="BD774" s="180"/>
      <c r="BE774" s="180"/>
      <c r="BF774" s="180"/>
      <c r="BG774" s="180"/>
      <c r="BH774" s="180"/>
      <c r="BI774" s="180"/>
      <c r="BJ774" s="180"/>
      <c r="BK774" s="180"/>
      <c r="BL774" s="180"/>
      <c r="BM774" s="180"/>
      <c r="BN774" s="180"/>
      <c r="BO774" s="180"/>
      <c r="BP774" s="180"/>
      <c r="BQ774" s="180"/>
      <c r="BR774" s="180"/>
      <c r="BS774" s="180"/>
      <c r="BT774" s="180"/>
      <c r="BU774" s="180"/>
      <c r="BV774" s="180"/>
      <c r="BW774" s="180"/>
      <c r="BX774" s="180"/>
      <c r="BY774" s="180"/>
      <c r="BZ774" s="180"/>
      <c r="CA774" s="180"/>
      <c r="CB774" s="180"/>
      <c r="CC774" s="180"/>
      <c r="CD774" s="180"/>
      <c r="CE774" s="180"/>
      <c r="CF774" s="180"/>
      <c r="CG774" s="180"/>
    </row>
    <row r="775" spans="2:85" s="28" customFormat="1" x14ac:dyDescent="0.35">
      <c r="B775" s="8"/>
      <c r="C775" s="8"/>
      <c r="D775" s="8"/>
      <c r="E775" s="8"/>
      <c r="F775" s="8"/>
      <c r="G775" s="8"/>
      <c r="H775" s="8"/>
      <c r="I775" s="8"/>
      <c r="J775" s="8"/>
      <c r="K775" s="8"/>
      <c r="L775" s="8"/>
      <c r="M775" s="8"/>
      <c r="N775" s="8"/>
      <c r="O775" s="8"/>
      <c r="P775" s="8"/>
      <c r="Q775" s="8"/>
      <c r="R775" s="8"/>
      <c r="S775" s="8"/>
      <c r="T775" s="8"/>
      <c r="U775" s="8"/>
      <c r="V775" s="8"/>
      <c r="W775" s="8"/>
      <c r="AB775" s="180"/>
      <c r="AC775" s="180"/>
      <c r="AD775" s="180"/>
      <c r="AE775" s="180"/>
      <c r="AF775" s="180"/>
      <c r="AG775" s="180"/>
      <c r="AH775" s="180"/>
      <c r="AI775" s="180"/>
      <c r="AJ775" s="180"/>
      <c r="AK775" s="180"/>
      <c r="AL775" s="180"/>
      <c r="AM775" s="180"/>
      <c r="AN775" s="180"/>
      <c r="AO775" s="180"/>
      <c r="AP775" s="180"/>
      <c r="AQ775" s="180"/>
      <c r="AR775" s="180"/>
      <c r="AS775" s="180"/>
      <c r="AT775" s="180"/>
      <c r="AU775" s="180"/>
      <c r="AV775" s="180"/>
      <c r="AW775" s="180"/>
      <c r="AX775" s="180"/>
      <c r="AY775" s="180"/>
      <c r="AZ775" s="180"/>
      <c r="BA775" s="180"/>
      <c r="BB775" s="180"/>
      <c r="BC775" s="180"/>
      <c r="BD775" s="180"/>
      <c r="BE775" s="180"/>
      <c r="BF775" s="180"/>
      <c r="BG775" s="180"/>
      <c r="BH775" s="180"/>
      <c r="BI775" s="180"/>
      <c r="BJ775" s="180"/>
      <c r="BK775" s="180"/>
      <c r="BL775" s="180"/>
      <c r="BM775" s="180"/>
      <c r="BN775" s="180"/>
      <c r="BO775" s="180"/>
      <c r="BP775" s="180"/>
      <c r="BQ775" s="180"/>
      <c r="BR775" s="180"/>
      <c r="BS775" s="180"/>
      <c r="BT775" s="180"/>
      <c r="BU775" s="180"/>
      <c r="BV775" s="180"/>
      <c r="BW775" s="180"/>
      <c r="BX775" s="180"/>
      <c r="BY775" s="180"/>
      <c r="BZ775" s="180"/>
      <c r="CA775" s="180"/>
      <c r="CB775" s="180"/>
      <c r="CC775" s="180"/>
      <c r="CD775" s="180"/>
      <c r="CE775" s="180"/>
      <c r="CF775" s="180"/>
      <c r="CG775" s="180"/>
    </row>
    <row r="776" spans="2:85" s="28" customFormat="1" x14ac:dyDescent="0.35">
      <c r="B776" s="8"/>
      <c r="C776" s="8"/>
      <c r="D776" s="8"/>
      <c r="E776" s="8"/>
      <c r="F776" s="8"/>
      <c r="G776" s="8"/>
      <c r="H776" s="8"/>
      <c r="I776" s="8"/>
      <c r="J776" s="8"/>
      <c r="K776" s="8"/>
      <c r="L776" s="8"/>
      <c r="M776" s="8"/>
      <c r="N776" s="8"/>
      <c r="O776" s="8"/>
      <c r="P776" s="8"/>
      <c r="Q776" s="8"/>
      <c r="R776" s="8"/>
      <c r="S776" s="8"/>
      <c r="T776" s="8"/>
      <c r="U776" s="8"/>
      <c r="V776" s="8"/>
      <c r="W776" s="8"/>
      <c r="AB776" s="180"/>
      <c r="AC776" s="180"/>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80"/>
      <c r="BC776" s="180"/>
      <c r="BD776" s="180"/>
      <c r="BE776" s="180"/>
      <c r="BF776" s="180"/>
      <c r="BG776" s="180"/>
      <c r="BH776" s="180"/>
      <c r="BI776" s="180"/>
      <c r="BJ776" s="180"/>
      <c r="BK776" s="180"/>
      <c r="BL776" s="180"/>
      <c r="BM776" s="180"/>
      <c r="BN776" s="180"/>
      <c r="BO776" s="180"/>
      <c r="BP776" s="180"/>
      <c r="BQ776" s="180"/>
      <c r="BR776" s="180"/>
      <c r="BS776" s="180"/>
      <c r="BT776" s="180"/>
      <c r="BU776" s="180"/>
      <c r="BV776" s="180"/>
      <c r="BW776" s="180"/>
      <c r="BX776" s="180"/>
      <c r="BY776" s="180"/>
      <c r="BZ776" s="180"/>
      <c r="CA776" s="180"/>
      <c r="CB776" s="180"/>
      <c r="CC776" s="180"/>
      <c r="CD776" s="180"/>
      <c r="CE776" s="180"/>
      <c r="CF776" s="180"/>
      <c r="CG776" s="180"/>
    </row>
    <row r="777" spans="2:85" s="28" customFormat="1" x14ac:dyDescent="0.35">
      <c r="B777" s="8"/>
      <c r="C777" s="8"/>
      <c r="D777" s="8"/>
      <c r="E777" s="8"/>
      <c r="F777" s="8"/>
      <c r="G777" s="8"/>
      <c r="H777" s="8"/>
      <c r="I777" s="8"/>
      <c r="J777" s="8"/>
      <c r="K777" s="8"/>
      <c r="L777" s="8"/>
      <c r="M777" s="8"/>
      <c r="N777" s="8"/>
      <c r="O777" s="8"/>
      <c r="P777" s="8"/>
      <c r="Q777" s="8"/>
      <c r="R777" s="8"/>
      <c r="S777" s="8"/>
      <c r="T777" s="8"/>
      <c r="U777" s="8"/>
      <c r="V777" s="8"/>
      <c r="W777" s="8"/>
      <c r="AB777" s="180"/>
      <c r="AC777" s="180"/>
      <c r="AD777" s="180"/>
      <c r="AE777" s="180"/>
      <c r="AF777" s="180"/>
      <c r="AG777" s="180"/>
      <c r="AH777" s="180"/>
      <c r="AI777" s="180"/>
      <c r="AJ777" s="180"/>
      <c r="AK777" s="180"/>
      <c r="AL777" s="180"/>
      <c r="AM777" s="180"/>
      <c r="AN777" s="180"/>
      <c r="AO777" s="180"/>
      <c r="AP777" s="180"/>
      <c r="AQ777" s="180"/>
      <c r="AR777" s="180"/>
      <c r="AS777" s="180"/>
      <c r="AT777" s="180"/>
      <c r="AU777" s="180"/>
      <c r="AV777" s="180"/>
      <c r="AW777" s="180"/>
      <c r="AX777" s="180"/>
      <c r="AY777" s="180"/>
      <c r="AZ777" s="180"/>
      <c r="BA777" s="180"/>
      <c r="BB777" s="180"/>
      <c r="BC777" s="180"/>
      <c r="BD777" s="180"/>
      <c r="BE777" s="180"/>
      <c r="BF777" s="180"/>
      <c r="BG777" s="180"/>
      <c r="BH777" s="180"/>
      <c r="BI777" s="180"/>
      <c r="BJ777" s="180"/>
      <c r="BK777" s="180"/>
      <c r="BL777" s="180"/>
      <c r="BM777" s="180"/>
      <c r="BN777" s="180"/>
      <c r="BO777" s="180"/>
      <c r="BP777" s="180"/>
      <c r="BQ777" s="180"/>
      <c r="BR777" s="180"/>
      <c r="BS777" s="180"/>
      <c r="BT777" s="180"/>
      <c r="BU777" s="180"/>
      <c r="BV777" s="180"/>
      <c r="BW777" s="180"/>
      <c r="BX777" s="180"/>
      <c r="BY777" s="180"/>
      <c r="BZ777" s="180"/>
      <c r="CA777" s="180"/>
      <c r="CB777" s="180"/>
      <c r="CC777" s="180"/>
      <c r="CD777" s="180"/>
      <c r="CE777" s="180"/>
      <c r="CF777" s="180"/>
      <c r="CG777" s="180"/>
    </row>
    <row r="778" spans="2:85" s="28" customFormat="1" x14ac:dyDescent="0.35">
      <c r="B778" s="8"/>
      <c r="C778" s="8"/>
      <c r="D778" s="8"/>
      <c r="E778" s="8"/>
      <c r="F778" s="8"/>
      <c r="G778" s="8"/>
      <c r="H778" s="8"/>
      <c r="I778" s="8"/>
      <c r="J778" s="8"/>
      <c r="K778" s="8"/>
      <c r="L778" s="8"/>
      <c r="M778" s="8"/>
      <c r="N778" s="8"/>
      <c r="O778" s="8"/>
      <c r="P778" s="8"/>
      <c r="Q778" s="8"/>
      <c r="R778" s="8"/>
      <c r="S778" s="8"/>
      <c r="T778" s="8"/>
      <c r="U778" s="8"/>
      <c r="V778" s="8"/>
      <c r="W778" s="8"/>
      <c r="AB778" s="180"/>
      <c r="AC778" s="180"/>
      <c r="AD778" s="180"/>
      <c r="AE778" s="180"/>
      <c r="AF778" s="180"/>
      <c r="AG778" s="180"/>
      <c r="AH778" s="180"/>
      <c r="AI778" s="180"/>
      <c r="AJ778" s="180"/>
      <c r="AK778" s="180"/>
      <c r="AL778" s="180"/>
      <c r="AM778" s="180"/>
      <c r="AN778" s="180"/>
      <c r="AO778" s="180"/>
      <c r="AP778" s="180"/>
      <c r="AQ778" s="180"/>
      <c r="AR778" s="180"/>
      <c r="AS778" s="180"/>
      <c r="AT778" s="180"/>
      <c r="AU778" s="180"/>
      <c r="AV778" s="180"/>
      <c r="AW778" s="180"/>
      <c r="AX778" s="180"/>
      <c r="AY778" s="180"/>
      <c r="AZ778" s="180"/>
      <c r="BA778" s="180"/>
      <c r="BB778" s="180"/>
      <c r="BC778" s="180"/>
      <c r="BD778" s="180"/>
      <c r="BE778" s="180"/>
      <c r="BF778" s="180"/>
      <c r="BG778" s="180"/>
      <c r="BH778" s="180"/>
      <c r="BI778" s="180"/>
      <c r="BJ778" s="180"/>
      <c r="BK778" s="180"/>
      <c r="BL778" s="180"/>
      <c r="BM778" s="180"/>
      <c r="BN778" s="180"/>
      <c r="BO778" s="180"/>
      <c r="BP778" s="180"/>
      <c r="BQ778" s="180"/>
      <c r="BR778" s="180"/>
      <c r="BS778" s="180"/>
      <c r="BT778" s="180"/>
      <c r="BU778" s="180"/>
      <c r="BV778" s="180"/>
      <c r="BW778" s="180"/>
      <c r="BX778" s="180"/>
      <c r="BY778" s="180"/>
      <c r="BZ778" s="180"/>
      <c r="CA778" s="180"/>
      <c r="CB778" s="180"/>
      <c r="CC778" s="180"/>
      <c r="CD778" s="180"/>
      <c r="CE778" s="180"/>
      <c r="CF778" s="180"/>
      <c r="CG778" s="180"/>
    </row>
    <row r="779" spans="2:85" s="28" customFormat="1" x14ac:dyDescent="0.35">
      <c r="B779" s="8"/>
      <c r="C779" s="8"/>
      <c r="D779" s="8"/>
      <c r="E779" s="8"/>
      <c r="F779" s="8"/>
      <c r="G779" s="8"/>
      <c r="H779" s="8"/>
      <c r="I779" s="8"/>
      <c r="J779" s="8"/>
      <c r="K779" s="8"/>
      <c r="L779" s="8"/>
      <c r="M779" s="8"/>
      <c r="N779" s="8"/>
      <c r="O779" s="8"/>
      <c r="P779" s="8"/>
      <c r="Q779" s="8"/>
      <c r="R779" s="8"/>
      <c r="S779" s="8"/>
      <c r="T779" s="8"/>
      <c r="U779" s="8"/>
      <c r="V779" s="8"/>
      <c r="W779" s="8"/>
      <c r="AB779" s="180"/>
      <c r="AC779" s="180"/>
      <c r="AD779" s="180"/>
      <c r="AE779" s="180"/>
      <c r="AF779" s="180"/>
      <c r="AG779" s="180"/>
      <c r="AH779" s="180"/>
      <c r="AI779" s="180"/>
      <c r="AJ779" s="180"/>
      <c r="AK779" s="180"/>
      <c r="AL779" s="180"/>
      <c r="AM779" s="180"/>
      <c r="AN779" s="180"/>
      <c r="AO779" s="180"/>
      <c r="AP779" s="180"/>
      <c r="AQ779" s="180"/>
      <c r="AR779" s="180"/>
      <c r="AS779" s="180"/>
      <c r="AT779" s="180"/>
      <c r="AU779" s="180"/>
      <c r="AV779" s="180"/>
      <c r="AW779" s="180"/>
      <c r="AX779" s="180"/>
      <c r="AY779" s="180"/>
      <c r="AZ779" s="180"/>
      <c r="BA779" s="180"/>
      <c r="BB779" s="180"/>
      <c r="BC779" s="180"/>
      <c r="BD779" s="180"/>
      <c r="BE779" s="180"/>
      <c r="BF779" s="180"/>
      <c r="BG779" s="180"/>
      <c r="BH779" s="180"/>
      <c r="BI779" s="180"/>
      <c r="BJ779" s="180"/>
      <c r="BK779" s="180"/>
      <c r="BL779" s="180"/>
      <c r="BM779" s="180"/>
      <c r="BN779" s="180"/>
      <c r="BO779" s="180"/>
      <c r="BP779" s="180"/>
      <c r="BQ779" s="180"/>
      <c r="BR779" s="180"/>
      <c r="BS779" s="180"/>
      <c r="BT779" s="180"/>
      <c r="BU779" s="180"/>
      <c r="BV779" s="180"/>
      <c r="BW779" s="180"/>
      <c r="BX779" s="180"/>
      <c r="BY779" s="180"/>
      <c r="BZ779" s="180"/>
      <c r="CA779" s="180"/>
      <c r="CB779" s="180"/>
      <c r="CC779" s="180"/>
      <c r="CD779" s="180"/>
      <c r="CE779" s="180"/>
      <c r="CF779" s="180"/>
      <c r="CG779" s="180"/>
    </row>
    <row r="780" spans="2:85" s="28" customFormat="1" x14ac:dyDescent="0.35">
      <c r="B780" s="8"/>
      <c r="C780" s="8"/>
      <c r="D780" s="8"/>
      <c r="E780" s="8"/>
      <c r="F780" s="8"/>
      <c r="G780" s="8"/>
      <c r="H780" s="8"/>
      <c r="I780" s="8"/>
      <c r="J780" s="8"/>
      <c r="K780" s="8"/>
      <c r="L780" s="8"/>
      <c r="M780" s="8"/>
      <c r="N780" s="8"/>
      <c r="O780" s="8"/>
      <c r="P780" s="8"/>
      <c r="Q780" s="8"/>
      <c r="R780" s="8"/>
      <c r="S780" s="8"/>
      <c r="T780" s="8"/>
      <c r="U780" s="8"/>
      <c r="V780" s="8"/>
      <c r="W780" s="8"/>
      <c r="AB780" s="180"/>
      <c r="AC780" s="180"/>
      <c r="AD780" s="180"/>
      <c r="AE780" s="180"/>
      <c r="AF780" s="180"/>
      <c r="AG780" s="180"/>
      <c r="AH780" s="180"/>
      <c r="AI780" s="180"/>
      <c r="AJ780" s="180"/>
      <c r="AK780" s="180"/>
      <c r="AL780" s="180"/>
      <c r="AM780" s="180"/>
      <c r="AN780" s="180"/>
      <c r="AO780" s="180"/>
      <c r="AP780" s="180"/>
      <c r="AQ780" s="180"/>
      <c r="AR780" s="180"/>
      <c r="AS780" s="180"/>
      <c r="AT780" s="180"/>
      <c r="AU780" s="180"/>
      <c r="AV780" s="180"/>
      <c r="AW780" s="180"/>
      <c r="AX780" s="180"/>
      <c r="AY780" s="180"/>
      <c r="AZ780" s="180"/>
      <c r="BA780" s="180"/>
      <c r="BB780" s="180"/>
      <c r="BC780" s="180"/>
      <c r="BD780" s="180"/>
      <c r="BE780" s="180"/>
      <c r="BF780" s="180"/>
      <c r="BG780" s="180"/>
      <c r="BH780" s="180"/>
      <c r="BI780" s="180"/>
      <c r="BJ780" s="180"/>
      <c r="BK780" s="180"/>
      <c r="BL780" s="180"/>
      <c r="BM780" s="180"/>
      <c r="BN780" s="180"/>
      <c r="BO780" s="180"/>
      <c r="BP780" s="180"/>
      <c r="BQ780" s="180"/>
      <c r="BR780" s="180"/>
      <c r="BS780" s="180"/>
      <c r="BT780" s="180"/>
      <c r="BU780" s="180"/>
      <c r="BV780" s="180"/>
      <c r="BW780" s="180"/>
      <c r="BX780" s="180"/>
      <c r="BY780" s="180"/>
      <c r="BZ780" s="180"/>
      <c r="CA780" s="180"/>
      <c r="CB780" s="180"/>
      <c r="CC780" s="180"/>
      <c r="CD780" s="180"/>
      <c r="CE780" s="180"/>
      <c r="CF780" s="180"/>
      <c r="CG780" s="180"/>
    </row>
    <row r="781" spans="2:85" s="28" customFormat="1" x14ac:dyDescent="0.35">
      <c r="B781" s="8"/>
      <c r="C781" s="8"/>
      <c r="D781" s="8"/>
      <c r="E781" s="8"/>
      <c r="F781" s="8"/>
      <c r="G781" s="8"/>
      <c r="H781" s="8"/>
      <c r="I781" s="8"/>
      <c r="J781" s="8"/>
      <c r="K781" s="8"/>
      <c r="L781" s="8"/>
      <c r="M781" s="8"/>
      <c r="N781" s="8"/>
      <c r="O781" s="8"/>
      <c r="P781" s="8"/>
      <c r="Q781" s="8"/>
      <c r="R781" s="8"/>
      <c r="S781" s="8"/>
      <c r="T781" s="8"/>
      <c r="U781" s="8"/>
      <c r="V781" s="8"/>
      <c r="W781" s="8"/>
      <c r="AB781" s="180"/>
      <c r="AC781" s="180"/>
      <c r="AD781" s="180"/>
      <c r="AE781" s="180"/>
      <c r="AF781" s="180"/>
      <c r="AG781" s="180"/>
      <c r="AH781" s="180"/>
      <c r="AI781" s="180"/>
      <c r="AJ781" s="180"/>
      <c r="AK781" s="180"/>
      <c r="AL781" s="180"/>
      <c r="AM781" s="180"/>
      <c r="AN781" s="180"/>
      <c r="AO781" s="180"/>
      <c r="AP781" s="180"/>
      <c r="AQ781" s="180"/>
      <c r="AR781" s="180"/>
      <c r="AS781" s="180"/>
      <c r="AT781" s="180"/>
      <c r="AU781" s="180"/>
      <c r="AV781" s="180"/>
      <c r="AW781" s="180"/>
      <c r="AX781" s="180"/>
      <c r="AY781" s="180"/>
      <c r="AZ781" s="180"/>
      <c r="BA781" s="180"/>
      <c r="BB781" s="180"/>
      <c r="BC781" s="180"/>
      <c r="BD781" s="180"/>
      <c r="BE781" s="180"/>
      <c r="BF781" s="180"/>
      <c r="BG781" s="180"/>
      <c r="BH781" s="180"/>
      <c r="BI781" s="180"/>
      <c r="BJ781" s="180"/>
      <c r="BK781" s="180"/>
      <c r="BL781" s="180"/>
      <c r="BM781" s="180"/>
      <c r="BN781" s="180"/>
      <c r="BO781" s="180"/>
      <c r="BP781" s="180"/>
      <c r="BQ781" s="180"/>
      <c r="BR781" s="180"/>
      <c r="BS781" s="180"/>
      <c r="BT781" s="180"/>
      <c r="BU781" s="180"/>
      <c r="BV781" s="180"/>
      <c r="BW781" s="180"/>
      <c r="BX781" s="180"/>
      <c r="BY781" s="180"/>
      <c r="BZ781" s="180"/>
      <c r="CA781" s="180"/>
      <c r="CB781" s="180"/>
      <c r="CC781" s="180"/>
      <c r="CD781" s="180"/>
      <c r="CE781" s="180"/>
      <c r="CF781" s="180"/>
      <c r="CG781" s="180"/>
    </row>
    <row r="782" spans="2:85" s="28" customFormat="1" x14ac:dyDescent="0.35">
      <c r="B782" s="8"/>
      <c r="C782" s="8"/>
      <c r="D782" s="8"/>
      <c r="E782" s="8"/>
      <c r="F782" s="8"/>
      <c r="G782" s="8"/>
      <c r="H782" s="8"/>
      <c r="I782" s="8"/>
      <c r="J782" s="8"/>
      <c r="K782" s="8"/>
      <c r="L782" s="8"/>
      <c r="M782" s="8"/>
      <c r="N782" s="8"/>
      <c r="O782" s="8"/>
      <c r="P782" s="8"/>
      <c r="Q782" s="8"/>
      <c r="R782" s="8"/>
      <c r="S782" s="8"/>
      <c r="T782" s="8"/>
      <c r="U782" s="8"/>
      <c r="V782" s="8"/>
      <c r="W782" s="8"/>
      <c r="AB782" s="180"/>
      <c r="AC782" s="180"/>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80"/>
      <c r="BC782" s="180"/>
      <c r="BD782" s="180"/>
      <c r="BE782" s="180"/>
      <c r="BF782" s="180"/>
      <c r="BG782" s="180"/>
      <c r="BH782" s="180"/>
      <c r="BI782" s="180"/>
      <c r="BJ782" s="180"/>
      <c r="BK782" s="180"/>
      <c r="BL782" s="180"/>
      <c r="BM782" s="180"/>
      <c r="BN782" s="180"/>
      <c r="BO782" s="180"/>
      <c r="BP782" s="180"/>
      <c r="BQ782" s="180"/>
      <c r="BR782" s="180"/>
      <c r="BS782" s="180"/>
      <c r="BT782" s="180"/>
      <c r="BU782" s="180"/>
      <c r="BV782" s="180"/>
      <c r="BW782" s="180"/>
      <c r="BX782" s="180"/>
      <c r="BY782" s="180"/>
      <c r="BZ782" s="180"/>
      <c r="CA782" s="180"/>
      <c r="CB782" s="180"/>
      <c r="CC782" s="180"/>
      <c r="CD782" s="180"/>
      <c r="CE782" s="180"/>
      <c r="CF782" s="180"/>
      <c r="CG782" s="180"/>
    </row>
    <row r="783" spans="2:85" s="28" customFormat="1" x14ac:dyDescent="0.35">
      <c r="B783" s="8"/>
      <c r="C783" s="8"/>
      <c r="D783" s="8"/>
      <c r="E783" s="8"/>
      <c r="F783" s="8"/>
      <c r="G783" s="8"/>
      <c r="H783" s="8"/>
      <c r="I783" s="8"/>
      <c r="J783" s="8"/>
      <c r="K783" s="8"/>
      <c r="L783" s="8"/>
      <c r="M783" s="8"/>
      <c r="N783" s="8"/>
      <c r="O783" s="8"/>
      <c r="P783" s="8"/>
      <c r="Q783" s="8"/>
      <c r="R783" s="8"/>
      <c r="S783" s="8"/>
      <c r="T783" s="8"/>
      <c r="U783" s="8"/>
      <c r="V783" s="8"/>
      <c r="W783" s="8"/>
      <c r="AB783" s="180"/>
      <c r="AC783" s="180"/>
      <c r="AD783" s="180"/>
      <c r="AE783" s="180"/>
      <c r="AF783" s="180"/>
      <c r="AG783" s="180"/>
      <c r="AH783" s="180"/>
      <c r="AI783" s="180"/>
      <c r="AJ783" s="180"/>
      <c r="AK783" s="180"/>
      <c r="AL783" s="180"/>
      <c r="AM783" s="180"/>
      <c r="AN783" s="180"/>
      <c r="AO783" s="180"/>
      <c r="AP783" s="180"/>
      <c r="AQ783" s="180"/>
      <c r="AR783" s="180"/>
      <c r="AS783" s="180"/>
      <c r="AT783" s="180"/>
      <c r="AU783" s="180"/>
      <c r="AV783" s="180"/>
      <c r="AW783" s="180"/>
      <c r="AX783" s="180"/>
      <c r="AY783" s="180"/>
      <c r="AZ783" s="180"/>
      <c r="BA783" s="180"/>
      <c r="BB783" s="180"/>
      <c r="BC783" s="180"/>
      <c r="BD783" s="180"/>
      <c r="BE783" s="180"/>
      <c r="BF783" s="180"/>
      <c r="BG783" s="180"/>
      <c r="BH783" s="180"/>
      <c r="BI783" s="180"/>
      <c r="BJ783" s="180"/>
      <c r="BK783" s="180"/>
      <c r="BL783" s="180"/>
      <c r="BM783" s="180"/>
      <c r="BN783" s="180"/>
      <c r="BO783" s="180"/>
      <c r="BP783" s="180"/>
      <c r="BQ783" s="180"/>
      <c r="BR783" s="180"/>
      <c r="BS783" s="180"/>
      <c r="BT783" s="180"/>
      <c r="BU783" s="180"/>
      <c r="BV783" s="180"/>
      <c r="BW783" s="180"/>
      <c r="BX783" s="180"/>
      <c r="BY783" s="180"/>
      <c r="BZ783" s="180"/>
      <c r="CA783" s="180"/>
      <c r="CB783" s="180"/>
      <c r="CC783" s="180"/>
      <c r="CD783" s="180"/>
      <c r="CE783" s="180"/>
      <c r="CF783" s="180"/>
      <c r="CG783" s="180"/>
    </row>
    <row r="784" spans="2:85" s="28" customFormat="1" x14ac:dyDescent="0.35">
      <c r="B784" s="8"/>
      <c r="C784" s="8"/>
      <c r="D784" s="8"/>
      <c r="E784" s="8"/>
      <c r="F784" s="8"/>
      <c r="G784" s="8"/>
      <c r="H784" s="8"/>
      <c r="I784" s="8"/>
      <c r="J784" s="8"/>
      <c r="K784" s="8"/>
      <c r="L784" s="8"/>
      <c r="M784" s="8"/>
      <c r="N784" s="8"/>
      <c r="O784" s="8"/>
      <c r="P784" s="8"/>
      <c r="Q784" s="8"/>
      <c r="R784" s="8"/>
      <c r="S784" s="8"/>
      <c r="T784" s="8"/>
      <c r="U784" s="8"/>
      <c r="V784" s="8"/>
      <c r="W784" s="8"/>
      <c r="AB784" s="180"/>
      <c r="AC784" s="180"/>
      <c r="AD784" s="180"/>
      <c r="AE784" s="180"/>
      <c r="AF784" s="180"/>
      <c r="AG784" s="180"/>
      <c r="AH784" s="180"/>
      <c r="AI784" s="180"/>
      <c r="AJ784" s="180"/>
      <c r="AK784" s="180"/>
      <c r="AL784" s="180"/>
      <c r="AM784" s="180"/>
      <c r="AN784" s="180"/>
      <c r="AO784" s="180"/>
      <c r="AP784" s="180"/>
      <c r="AQ784" s="180"/>
      <c r="AR784" s="180"/>
      <c r="AS784" s="180"/>
      <c r="AT784" s="180"/>
      <c r="AU784" s="180"/>
      <c r="AV784" s="180"/>
      <c r="AW784" s="180"/>
      <c r="AX784" s="180"/>
      <c r="AY784" s="180"/>
      <c r="AZ784" s="180"/>
      <c r="BA784" s="180"/>
      <c r="BB784" s="180"/>
      <c r="BC784" s="180"/>
      <c r="BD784" s="180"/>
      <c r="BE784" s="180"/>
      <c r="BF784" s="180"/>
      <c r="BG784" s="180"/>
      <c r="BH784" s="180"/>
      <c r="BI784" s="180"/>
      <c r="BJ784" s="180"/>
      <c r="BK784" s="180"/>
      <c r="BL784" s="180"/>
      <c r="BM784" s="180"/>
      <c r="BN784" s="180"/>
      <c r="BO784" s="180"/>
      <c r="BP784" s="180"/>
      <c r="BQ784" s="180"/>
      <c r="BR784" s="180"/>
      <c r="BS784" s="180"/>
      <c r="BT784" s="180"/>
      <c r="BU784" s="180"/>
      <c r="BV784" s="180"/>
      <c r="BW784" s="180"/>
      <c r="BX784" s="180"/>
      <c r="BY784" s="180"/>
      <c r="BZ784" s="180"/>
      <c r="CA784" s="180"/>
      <c r="CB784" s="180"/>
      <c r="CC784" s="180"/>
      <c r="CD784" s="180"/>
      <c r="CE784" s="180"/>
      <c r="CF784" s="180"/>
      <c r="CG784" s="180"/>
    </row>
    <row r="785" spans="2:85" s="28" customFormat="1" x14ac:dyDescent="0.35">
      <c r="B785" s="8"/>
      <c r="C785" s="8"/>
      <c r="D785" s="8"/>
      <c r="E785" s="8"/>
      <c r="F785" s="8"/>
      <c r="G785" s="8"/>
      <c r="H785" s="8"/>
      <c r="I785" s="8"/>
      <c r="J785" s="8"/>
      <c r="K785" s="8"/>
      <c r="L785" s="8"/>
      <c r="M785" s="8"/>
      <c r="N785" s="8"/>
      <c r="O785" s="8"/>
      <c r="P785" s="8"/>
      <c r="Q785" s="8"/>
      <c r="R785" s="8"/>
      <c r="S785" s="8"/>
      <c r="T785" s="8"/>
      <c r="U785" s="8"/>
      <c r="V785" s="8"/>
      <c r="W785" s="8"/>
      <c r="AB785" s="180"/>
      <c r="AC785" s="180"/>
      <c r="AD785" s="180"/>
      <c r="AE785" s="180"/>
      <c r="AF785" s="180"/>
      <c r="AG785" s="180"/>
      <c r="AH785" s="180"/>
      <c r="AI785" s="180"/>
      <c r="AJ785" s="180"/>
      <c r="AK785" s="180"/>
      <c r="AL785" s="180"/>
      <c r="AM785" s="180"/>
      <c r="AN785" s="180"/>
      <c r="AO785" s="180"/>
      <c r="AP785" s="180"/>
      <c r="AQ785" s="180"/>
      <c r="AR785" s="180"/>
      <c r="AS785" s="180"/>
      <c r="AT785" s="180"/>
      <c r="AU785" s="180"/>
      <c r="AV785" s="180"/>
      <c r="AW785" s="180"/>
      <c r="AX785" s="180"/>
      <c r="AY785" s="180"/>
      <c r="AZ785" s="180"/>
      <c r="BA785" s="180"/>
      <c r="BB785" s="180"/>
      <c r="BC785" s="180"/>
      <c r="BD785" s="180"/>
      <c r="BE785" s="180"/>
      <c r="BF785" s="180"/>
      <c r="BG785" s="180"/>
      <c r="BH785" s="180"/>
      <c r="BI785" s="180"/>
      <c r="BJ785" s="180"/>
      <c r="BK785" s="180"/>
      <c r="BL785" s="180"/>
      <c r="BM785" s="180"/>
      <c r="BN785" s="180"/>
      <c r="BO785" s="180"/>
      <c r="BP785" s="180"/>
      <c r="BQ785" s="180"/>
      <c r="BR785" s="180"/>
      <c r="BS785" s="180"/>
      <c r="BT785" s="180"/>
      <c r="BU785" s="180"/>
      <c r="BV785" s="180"/>
      <c r="BW785" s="180"/>
      <c r="BX785" s="180"/>
      <c r="BY785" s="180"/>
      <c r="BZ785" s="180"/>
      <c r="CA785" s="180"/>
      <c r="CB785" s="180"/>
      <c r="CC785" s="180"/>
      <c r="CD785" s="180"/>
      <c r="CE785" s="180"/>
      <c r="CF785" s="180"/>
      <c r="CG785" s="180"/>
    </row>
    <row r="786" spans="2:85" s="28" customFormat="1" x14ac:dyDescent="0.35">
      <c r="B786" s="8"/>
      <c r="C786" s="8"/>
      <c r="D786" s="8"/>
      <c r="E786" s="8"/>
      <c r="F786" s="8"/>
      <c r="G786" s="8"/>
      <c r="H786" s="8"/>
      <c r="I786" s="8"/>
      <c r="J786" s="8"/>
      <c r="K786" s="8"/>
      <c r="L786" s="8"/>
      <c r="M786" s="8"/>
      <c r="N786" s="8"/>
      <c r="O786" s="8"/>
      <c r="P786" s="8"/>
      <c r="Q786" s="8"/>
      <c r="R786" s="8"/>
      <c r="S786" s="8"/>
      <c r="T786" s="8"/>
      <c r="U786" s="8"/>
      <c r="V786" s="8"/>
      <c r="W786" s="8"/>
      <c r="AB786" s="180"/>
      <c r="AC786" s="180"/>
      <c r="AD786" s="180"/>
      <c r="AE786" s="180"/>
      <c r="AF786" s="180"/>
      <c r="AG786" s="180"/>
      <c r="AH786" s="180"/>
      <c r="AI786" s="180"/>
      <c r="AJ786" s="180"/>
      <c r="AK786" s="180"/>
      <c r="AL786" s="180"/>
      <c r="AM786" s="180"/>
      <c r="AN786" s="180"/>
      <c r="AO786" s="180"/>
      <c r="AP786" s="180"/>
      <c r="AQ786" s="180"/>
      <c r="AR786" s="180"/>
      <c r="AS786" s="180"/>
      <c r="AT786" s="180"/>
      <c r="AU786" s="180"/>
      <c r="AV786" s="180"/>
      <c r="AW786" s="180"/>
      <c r="AX786" s="180"/>
      <c r="AY786" s="180"/>
      <c r="AZ786" s="180"/>
      <c r="BA786" s="180"/>
      <c r="BB786" s="180"/>
      <c r="BC786" s="180"/>
      <c r="BD786" s="180"/>
      <c r="BE786" s="180"/>
      <c r="BF786" s="180"/>
      <c r="BG786" s="180"/>
      <c r="BH786" s="180"/>
      <c r="BI786" s="180"/>
      <c r="BJ786" s="180"/>
      <c r="BK786" s="180"/>
      <c r="BL786" s="180"/>
      <c r="BM786" s="180"/>
      <c r="BN786" s="180"/>
      <c r="BO786" s="180"/>
      <c r="BP786" s="180"/>
      <c r="BQ786" s="180"/>
      <c r="BR786" s="180"/>
      <c r="BS786" s="180"/>
      <c r="BT786" s="180"/>
      <c r="BU786" s="180"/>
      <c r="BV786" s="180"/>
      <c r="BW786" s="180"/>
      <c r="BX786" s="180"/>
      <c r="BY786" s="180"/>
      <c r="BZ786" s="180"/>
      <c r="CA786" s="180"/>
      <c r="CB786" s="180"/>
      <c r="CC786" s="180"/>
      <c r="CD786" s="180"/>
      <c r="CE786" s="180"/>
      <c r="CF786" s="180"/>
      <c r="CG786" s="180"/>
    </row>
    <row r="787" spans="2:85" s="28" customFormat="1" x14ac:dyDescent="0.35">
      <c r="B787" s="8"/>
      <c r="C787" s="8"/>
      <c r="D787" s="8"/>
      <c r="E787" s="8"/>
      <c r="F787" s="8"/>
      <c r="G787" s="8"/>
      <c r="H787" s="8"/>
      <c r="I787" s="8"/>
      <c r="J787" s="8"/>
      <c r="K787" s="8"/>
      <c r="L787" s="8"/>
      <c r="M787" s="8"/>
      <c r="N787" s="8"/>
      <c r="O787" s="8"/>
      <c r="P787" s="8"/>
      <c r="Q787" s="8"/>
      <c r="R787" s="8"/>
      <c r="S787" s="8"/>
      <c r="T787" s="8"/>
      <c r="U787" s="8"/>
      <c r="V787" s="8"/>
      <c r="W787" s="8"/>
      <c r="AB787" s="180"/>
      <c r="AC787" s="180"/>
      <c r="AD787" s="180"/>
      <c r="AE787" s="180"/>
      <c r="AF787" s="180"/>
      <c r="AG787" s="180"/>
      <c r="AH787" s="180"/>
      <c r="AI787" s="180"/>
      <c r="AJ787" s="180"/>
      <c r="AK787" s="180"/>
      <c r="AL787" s="180"/>
      <c r="AM787" s="180"/>
      <c r="AN787" s="180"/>
      <c r="AO787" s="180"/>
      <c r="AP787" s="180"/>
      <c r="AQ787" s="180"/>
      <c r="AR787" s="180"/>
      <c r="AS787" s="180"/>
      <c r="AT787" s="180"/>
      <c r="AU787" s="180"/>
      <c r="AV787" s="180"/>
      <c r="AW787" s="180"/>
      <c r="AX787" s="180"/>
      <c r="AY787" s="180"/>
      <c r="AZ787" s="180"/>
      <c r="BA787" s="180"/>
      <c r="BB787" s="180"/>
      <c r="BC787" s="180"/>
      <c r="BD787" s="180"/>
      <c r="BE787" s="180"/>
      <c r="BF787" s="180"/>
      <c r="BG787" s="180"/>
      <c r="BH787" s="180"/>
      <c r="BI787" s="180"/>
      <c r="BJ787" s="180"/>
      <c r="BK787" s="180"/>
      <c r="BL787" s="180"/>
      <c r="BM787" s="180"/>
      <c r="BN787" s="180"/>
      <c r="BO787" s="180"/>
      <c r="BP787" s="180"/>
      <c r="BQ787" s="180"/>
      <c r="BR787" s="180"/>
      <c r="BS787" s="180"/>
      <c r="BT787" s="180"/>
      <c r="BU787" s="180"/>
      <c r="BV787" s="180"/>
      <c r="BW787" s="180"/>
      <c r="BX787" s="180"/>
      <c r="BY787" s="180"/>
      <c r="BZ787" s="180"/>
      <c r="CA787" s="180"/>
      <c r="CB787" s="180"/>
      <c r="CC787" s="180"/>
      <c r="CD787" s="180"/>
      <c r="CE787" s="180"/>
      <c r="CF787" s="180"/>
      <c r="CG787" s="180"/>
    </row>
    <row r="788" spans="2:85" s="28" customFormat="1" x14ac:dyDescent="0.35">
      <c r="B788" s="8"/>
      <c r="C788" s="8"/>
      <c r="D788" s="8"/>
      <c r="E788" s="8"/>
      <c r="F788" s="8"/>
      <c r="G788" s="8"/>
      <c r="H788" s="8"/>
      <c r="I788" s="8"/>
      <c r="J788" s="8"/>
      <c r="K788" s="8"/>
      <c r="L788" s="8"/>
      <c r="M788" s="8"/>
      <c r="N788" s="8"/>
      <c r="O788" s="8"/>
      <c r="P788" s="8"/>
      <c r="Q788" s="8"/>
      <c r="R788" s="8"/>
      <c r="S788" s="8"/>
      <c r="T788" s="8"/>
      <c r="U788" s="8"/>
      <c r="V788" s="8"/>
      <c r="W788" s="8"/>
      <c r="AB788" s="180"/>
      <c r="AC788" s="180"/>
      <c r="AD788" s="180"/>
      <c r="AE788" s="180"/>
      <c r="AF788" s="180"/>
      <c r="AG788" s="180"/>
      <c r="AH788" s="180"/>
      <c r="AI788" s="180"/>
      <c r="AJ788" s="180"/>
      <c r="AK788" s="180"/>
      <c r="AL788" s="180"/>
      <c r="AM788" s="180"/>
      <c r="AN788" s="180"/>
      <c r="AO788" s="180"/>
      <c r="AP788" s="180"/>
      <c r="AQ788" s="180"/>
      <c r="AR788" s="180"/>
      <c r="AS788" s="180"/>
      <c r="AT788" s="180"/>
      <c r="AU788" s="180"/>
      <c r="AV788" s="180"/>
      <c r="AW788" s="180"/>
      <c r="AX788" s="180"/>
      <c r="AY788" s="180"/>
      <c r="AZ788" s="180"/>
      <c r="BA788" s="180"/>
      <c r="BB788" s="180"/>
      <c r="BC788" s="180"/>
      <c r="BD788" s="180"/>
      <c r="BE788" s="180"/>
      <c r="BF788" s="180"/>
      <c r="BG788" s="180"/>
      <c r="BH788" s="180"/>
      <c r="BI788" s="180"/>
      <c r="BJ788" s="180"/>
      <c r="BK788" s="180"/>
      <c r="BL788" s="180"/>
      <c r="BM788" s="180"/>
      <c r="BN788" s="180"/>
      <c r="BO788" s="180"/>
      <c r="BP788" s="180"/>
      <c r="BQ788" s="180"/>
      <c r="BR788" s="180"/>
      <c r="BS788" s="180"/>
      <c r="BT788" s="180"/>
      <c r="BU788" s="180"/>
      <c r="BV788" s="180"/>
      <c r="BW788" s="180"/>
      <c r="BX788" s="180"/>
      <c r="BY788" s="180"/>
      <c r="BZ788" s="180"/>
      <c r="CA788" s="180"/>
      <c r="CB788" s="180"/>
      <c r="CC788" s="180"/>
      <c r="CD788" s="180"/>
      <c r="CE788" s="180"/>
      <c r="CF788" s="180"/>
      <c r="CG788" s="180"/>
    </row>
    <row r="789" spans="2:85" s="28" customFormat="1" x14ac:dyDescent="0.35">
      <c r="B789" s="8"/>
      <c r="C789" s="8"/>
      <c r="D789" s="8"/>
      <c r="E789" s="8"/>
      <c r="F789" s="8"/>
      <c r="G789" s="8"/>
      <c r="H789" s="8"/>
      <c r="I789" s="8"/>
      <c r="J789" s="8"/>
      <c r="K789" s="8"/>
      <c r="L789" s="8"/>
      <c r="M789" s="8"/>
      <c r="N789" s="8"/>
      <c r="O789" s="8"/>
      <c r="P789" s="8"/>
      <c r="Q789" s="8"/>
      <c r="R789" s="8"/>
      <c r="S789" s="8"/>
      <c r="T789" s="8"/>
      <c r="U789" s="8"/>
      <c r="V789" s="8"/>
      <c r="W789" s="8"/>
      <c r="AB789" s="180"/>
      <c r="AC789" s="180"/>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80"/>
      <c r="BC789" s="180"/>
      <c r="BD789" s="180"/>
      <c r="BE789" s="180"/>
      <c r="BF789" s="180"/>
      <c r="BG789" s="180"/>
      <c r="BH789" s="180"/>
      <c r="BI789" s="180"/>
      <c r="BJ789" s="180"/>
      <c r="BK789" s="180"/>
      <c r="BL789" s="180"/>
      <c r="BM789" s="180"/>
      <c r="BN789" s="180"/>
      <c r="BO789" s="180"/>
      <c r="BP789" s="180"/>
      <c r="BQ789" s="180"/>
      <c r="BR789" s="180"/>
      <c r="BS789" s="180"/>
      <c r="BT789" s="180"/>
      <c r="BU789" s="180"/>
      <c r="BV789" s="180"/>
      <c r="BW789" s="180"/>
      <c r="BX789" s="180"/>
      <c r="BY789" s="180"/>
      <c r="BZ789" s="180"/>
      <c r="CA789" s="180"/>
      <c r="CB789" s="180"/>
      <c r="CC789" s="180"/>
      <c r="CD789" s="180"/>
      <c r="CE789" s="180"/>
      <c r="CF789" s="180"/>
      <c r="CG789" s="180"/>
    </row>
    <row r="790" spans="2:85" s="28" customFormat="1" x14ac:dyDescent="0.35">
      <c r="B790" s="8"/>
      <c r="C790" s="8"/>
      <c r="D790" s="8"/>
      <c r="E790" s="8"/>
      <c r="F790" s="8"/>
      <c r="G790" s="8"/>
      <c r="H790" s="8"/>
      <c r="I790" s="8"/>
      <c r="J790" s="8"/>
      <c r="K790" s="8"/>
      <c r="L790" s="8"/>
      <c r="M790" s="8"/>
      <c r="N790" s="8"/>
      <c r="O790" s="8"/>
      <c r="P790" s="8"/>
      <c r="Q790" s="8"/>
      <c r="R790" s="8"/>
      <c r="S790" s="8"/>
      <c r="T790" s="8"/>
      <c r="U790" s="8"/>
      <c r="V790" s="8"/>
      <c r="W790" s="8"/>
      <c r="AB790" s="180"/>
      <c r="AC790" s="180"/>
      <c r="AD790" s="180"/>
      <c r="AE790" s="180"/>
      <c r="AF790" s="180"/>
      <c r="AG790" s="180"/>
      <c r="AH790" s="180"/>
      <c r="AI790" s="180"/>
      <c r="AJ790" s="180"/>
      <c r="AK790" s="180"/>
      <c r="AL790" s="180"/>
      <c r="AM790" s="180"/>
      <c r="AN790" s="180"/>
      <c r="AO790" s="180"/>
      <c r="AP790" s="180"/>
      <c r="AQ790" s="180"/>
      <c r="AR790" s="180"/>
      <c r="AS790" s="180"/>
      <c r="AT790" s="180"/>
      <c r="AU790" s="180"/>
      <c r="AV790" s="180"/>
      <c r="AW790" s="180"/>
      <c r="AX790" s="180"/>
      <c r="AY790" s="180"/>
      <c r="AZ790" s="180"/>
      <c r="BA790" s="180"/>
      <c r="BB790" s="180"/>
      <c r="BC790" s="180"/>
      <c r="BD790" s="180"/>
      <c r="BE790" s="180"/>
      <c r="BF790" s="180"/>
      <c r="BG790" s="180"/>
      <c r="BH790" s="180"/>
      <c r="BI790" s="180"/>
      <c r="BJ790" s="180"/>
      <c r="BK790" s="180"/>
      <c r="BL790" s="180"/>
      <c r="BM790" s="180"/>
      <c r="BN790" s="180"/>
      <c r="BO790" s="180"/>
      <c r="BP790" s="180"/>
      <c r="BQ790" s="180"/>
      <c r="BR790" s="180"/>
      <c r="BS790" s="180"/>
      <c r="BT790" s="180"/>
      <c r="BU790" s="180"/>
      <c r="BV790" s="180"/>
      <c r="BW790" s="180"/>
      <c r="BX790" s="180"/>
      <c r="BY790" s="180"/>
      <c r="BZ790" s="180"/>
      <c r="CA790" s="180"/>
      <c r="CB790" s="180"/>
      <c r="CC790" s="180"/>
      <c r="CD790" s="180"/>
      <c r="CE790" s="180"/>
      <c r="CF790" s="180"/>
      <c r="CG790" s="180"/>
    </row>
    <row r="791" spans="2:85" s="28" customFormat="1" x14ac:dyDescent="0.35">
      <c r="B791" s="8"/>
      <c r="C791" s="8"/>
      <c r="D791" s="8"/>
      <c r="E791" s="8"/>
      <c r="F791" s="8"/>
      <c r="G791" s="8"/>
      <c r="H791" s="8"/>
      <c r="I791" s="8"/>
      <c r="J791" s="8"/>
      <c r="K791" s="8"/>
      <c r="L791" s="8"/>
      <c r="M791" s="8"/>
      <c r="N791" s="8"/>
      <c r="O791" s="8"/>
      <c r="P791" s="8"/>
      <c r="Q791" s="8"/>
      <c r="R791" s="8"/>
      <c r="S791" s="8"/>
      <c r="T791" s="8"/>
      <c r="U791" s="8"/>
      <c r="V791" s="8"/>
      <c r="W791" s="8"/>
      <c r="AB791" s="180"/>
      <c r="AC791" s="180"/>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80"/>
      <c r="BC791" s="180"/>
      <c r="BD791" s="180"/>
      <c r="BE791" s="180"/>
      <c r="BF791" s="180"/>
      <c r="BG791" s="180"/>
      <c r="BH791" s="180"/>
      <c r="BI791" s="180"/>
      <c r="BJ791" s="180"/>
      <c r="BK791" s="180"/>
      <c r="BL791" s="180"/>
      <c r="BM791" s="180"/>
      <c r="BN791" s="180"/>
      <c r="BO791" s="180"/>
      <c r="BP791" s="180"/>
      <c r="BQ791" s="180"/>
      <c r="BR791" s="180"/>
      <c r="BS791" s="180"/>
      <c r="BT791" s="180"/>
      <c r="BU791" s="180"/>
      <c r="BV791" s="180"/>
      <c r="BW791" s="180"/>
      <c r="BX791" s="180"/>
      <c r="BY791" s="180"/>
      <c r="BZ791" s="180"/>
      <c r="CA791" s="180"/>
      <c r="CB791" s="180"/>
      <c r="CC791" s="180"/>
      <c r="CD791" s="180"/>
      <c r="CE791" s="180"/>
      <c r="CF791" s="180"/>
      <c r="CG791" s="180"/>
    </row>
    <row r="792" spans="2:85" s="28" customFormat="1" x14ac:dyDescent="0.35">
      <c r="B792" s="8"/>
      <c r="C792" s="8"/>
      <c r="D792" s="8"/>
      <c r="E792" s="8"/>
      <c r="F792" s="8"/>
      <c r="G792" s="8"/>
      <c r="H792" s="8"/>
      <c r="I792" s="8"/>
      <c r="J792" s="8"/>
      <c r="K792" s="8"/>
      <c r="L792" s="8"/>
      <c r="M792" s="8"/>
      <c r="N792" s="8"/>
      <c r="O792" s="8"/>
      <c r="P792" s="8"/>
      <c r="Q792" s="8"/>
      <c r="R792" s="8"/>
      <c r="S792" s="8"/>
      <c r="T792" s="8"/>
      <c r="U792" s="8"/>
      <c r="V792" s="8"/>
      <c r="W792" s="8"/>
      <c r="AB792" s="180"/>
      <c r="AC792" s="180"/>
      <c r="AD792" s="180"/>
      <c r="AE792" s="180"/>
      <c r="AF792" s="180"/>
      <c r="AG792" s="180"/>
      <c r="AH792" s="180"/>
      <c r="AI792" s="180"/>
      <c r="AJ792" s="180"/>
      <c r="AK792" s="180"/>
      <c r="AL792" s="180"/>
      <c r="AM792" s="180"/>
      <c r="AN792" s="180"/>
      <c r="AO792" s="180"/>
      <c r="AP792" s="180"/>
      <c r="AQ792" s="180"/>
      <c r="AR792" s="180"/>
      <c r="AS792" s="180"/>
      <c r="AT792" s="180"/>
      <c r="AU792" s="180"/>
      <c r="AV792" s="180"/>
      <c r="AW792" s="180"/>
      <c r="AX792" s="180"/>
      <c r="AY792" s="180"/>
      <c r="AZ792" s="180"/>
      <c r="BA792" s="180"/>
      <c r="BB792" s="180"/>
      <c r="BC792" s="180"/>
      <c r="BD792" s="180"/>
      <c r="BE792" s="180"/>
      <c r="BF792" s="180"/>
      <c r="BG792" s="180"/>
      <c r="BH792" s="180"/>
      <c r="BI792" s="180"/>
      <c r="BJ792" s="180"/>
      <c r="BK792" s="180"/>
      <c r="BL792" s="180"/>
      <c r="BM792" s="180"/>
      <c r="BN792" s="180"/>
      <c r="BO792" s="180"/>
      <c r="BP792" s="180"/>
      <c r="BQ792" s="180"/>
      <c r="BR792" s="180"/>
      <c r="BS792" s="180"/>
      <c r="BT792" s="180"/>
      <c r="BU792" s="180"/>
      <c r="BV792" s="180"/>
      <c r="BW792" s="180"/>
      <c r="BX792" s="180"/>
      <c r="BY792" s="180"/>
      <c r="BZ792" s="180"/>
      <c r="CA792" s="180"/>
      <c r="CB792" s="180"/>
      <c r="CC792" s="180"/>
      <c r="CD792" s="180"/>
      <c r="CE792" s="180"/>
      <c r="CF792" s="180"/>
      <c r="CG792" s="180"/>
    </row>
    <row r="793" spans="2:85" s="28" customFormat="1" x14ac:dyDescent="0.35">
      <c r="B793" s="8"/>
      <c r="C793" s="8"/>
      <c r="D793" s="8"/>
      <c r="E793" s="8"/>
      <c r="F793" s="8"/>
      <c r="G793" s="8"/>
      <c r="H793" s="8"/>
      <c r="I793" s="8"/>
      <c r="J793" s="8"/>
      <c r="K793" s="8"/>
      <c r="L793" s="8"/>
      <c r="M793" s="8"/>
      <c r="N793" s="8"/>
      <c r="O793" s="8"/>
      <c r="P793" s="8"/>
      <c r="Q793" s="8"/>
      <c r="R793" s="8"/>
      <c r="S793" s="8"/>
      <c r="T793" s="8"/>
      <c r="U793" s="8"/>
      <c r="V793" s="8"/>
      <c r="W793" s="8"/>
      <c r="AB793" s="180"/>
      <c r="AC793" s="180"/>
      <c r="AD793" s="180"/>
      <c r="AE793" s="180"/>
      <c r="AF793" s="180"/>
      <c r="AG793" s="180"/>
      <c r="AH793" s="180"/>
      <c r="AI793" s="180"/>
      <c r="AJ793" s="180"/>
      <c r="AK793" s="180"/>
      <c r="AL793" s="180"/>
      <c r="AM793" s="180"/>
      <c r="AN793" s="180"/>
      <c r="AO793" s="180"/>
      <c r="AP793" s="180"/>
      <c r="AQ793" s="180"/>
      <c r="AR793" s="180"/>
      <c r="AS793" s="180"/>
      <c r="AT793" s="180"/>
      <c r="AU793" s="180"/>
      <c r="AV793" s="180"/>
      <c r="AW793" s="180"/>
      <c r="AX793" s="180"/>
      <c r="AY793" s="180"/>
      <c r="AZ793" s="180"/>
      <c r="BA793" s="180"/>
      <c r="BB793" s="180"/>
      <c r="BC793" s="180"/>
      <c r="BD793" s="180"/>
      <c r="BE793" s="180"/>
      <c r="BF793" s="180"/>
      <c r="BG793" s="180"/>
      <c r="BH793" s="180"/>
      <c r="BI793" s="180"/>
      <c r="BJ793" s="180"/>
      <c r="BK793" s="180"/>
      <c r="BL793" s="180"/>
      <c r="BM793" s="180"/>
      <c r="BN793" s="180"/>
      <c r="BO793" s="180"/>
      <c r="BP793" s="180"/>
      <c r="BQ793" s="180"/>
      <c r="BR793" s="180"/>
      <c r="BS793" s="180"/>
      <c r="BT793" s="180"/>
      <c r="BU793" s="180"/>
      <c r="BV793" s="180"/>
      <c r="BW793" s="180"/>
      <c r="BX793" s="180"/>
      <c r="BY793" s="180"/>
      <c r="BZ793" s="180"/>
      <c r="CA793" s="180"/>
      <c r="CB793" s="180"/>
      <c r="CC793" s="180"/>
      <c r="CD793" s="180"/>
      <c r="CE793" s="180"/>
      <c r="CF793" s="180"/>
      <c r="CG793" s="180"/>
    </row>
    <row r="794" spans="2:85" s="28" customFormat="1" x14ac:dyDescent="0.35">
      <c r="B794" s="8"/>
      <c r="C794" s="8"/>
      <c r="D794" s="8"/>
      <c r="E794" s="8"/>
      <c r="F794" s="8"/>
      <c r="G794" s="8"/>
      <c r="H794" s="8"/>
      <c r="I794" s="8"/>
      <c r="J794" s="8"/>
      <c r="K794" s="8"/>
      <c r="L794" s="8"/>
      <c r="M794" s="8"/>
      <c r="N794" s="8"/>
      <c r="O794" s="8"/>
      <c r="P794" s="8"/>
      <c r="Q794" s="8"/>
      <c r="R794" s="8"/>
      <c r="S794" s="8"/>
      <c r="T794" s="8"/>
      <c r="U794" s="8"/>
      <c r="V794" s="8"/>
      <c r="W794" s="8"/>
      <c r="AB794" s="180"/>
      <c r="AC794" s="180"/>
      <c r="AD794" s="180"/>
      <c r="AE794" s="180"/>
      <c r="AF794" s="180"/>
      <c r="AG794" s="180"/>
      <c r="AH794" s="180"/>
      <c r="AI794" s="180"/>
      <c r="AJ794" s="180"/>
      <c r="AK794" s="180"/>
      <c r="AL794" s="180"/>
      <c r="AM794" s="180"/>
      <c r="AN794" s="180"/>
      <c r="AO794" s="180"/>
      <c r="AP794" s="180"/>
      <c r="AQ794" s="180"/>
      <c r="AR794" s="180"/>
      <c r="AS794" s="180"/>
      <c r="AT794" s="180"/>
      <c r="AU794" s="180"/>
      <c r="AV794" s="180"/>
      <c r="AW794" s="180"/>
      <c r="AX794" s="180"/>
      <c r="AY794" s="180"/>
      <c r="AZ794" s="180"/>
      <c r="BA794" s="180"/>
      <c r="BB794" s="180"/>
      <c r="BC794" s="180"/>
      <c r="BD794" s="180"/>
      <c r="BE794" s="180"/>
      <c r="BF794" s="180"/>
      <c r="BG794" s="180"/>
      <c r="BH794" s="180"/>
      <c r="BI794" s="180"/>
      <c r="BJ794" s="180"/>
      <c r="BK794" s="180"/>
      <c r="BL794" s="180"/>
      <c r="BM794" s="180"/>
      <c r="BN794" s="180"/>
      <c r="BO794" s="180"/>
      <c r="BP794" s="180"/>
      <c r="BQ794" s="180"/>
      <c r="BR794" s="180"/>
      <c r="BS794" s="180"/>
      <c r="BT794" s="180"/>
      <c r="BU794" s="180"/>
      <c r="BV794" s="180"/>
      <c r="BW794" s="180"/>
      <c r="BX794" s="180"/>
      <c r="BY794" s="180"/>
      <c r="BZ794" s="180"/>
      <c r="CA794" s="180"/>
      <c r="CB794" s="180"/>
      <c r="CC794" s="180"/>
      <c r="CD794" s="180"/>
      <c r="CE794" s="180"/>
      <c r="CF794" s="180"/>
      <c r="CG794" s="180"/>
    </row>
    <row r="795" spans="2:85" s="28" customFormat="1" x14ac:dyDescent="0.35">
      <c r="B795" s="8"/>
      <c r="C795" s="8"/>
      <c r="D795" s="8"/>
      <c r="E795" s="8"/>
      <c r="F795" s="8"/>
      <c r="G795" s="8"/>
      <c r="H795" s="8"/>
      <c r="I795" s="8"/>
      <c r="J795" s="8"/>
      <c r="K795" s="8"/>
      <c r="L795" s="8"/>
      <c r="M795" s="8"/>
      <c r="N795" s="8"/>
      <c r="O795" s="8"/>
      <c r="P795" s="8"/>
      <c r="Q795" s="8"/>
      <c r="R795" s="8"/>
      <c r="S795" s="8"/>
      <c r="T795" s="8"/>
      <c r="U795" s="8"/>
      <c r="V795" s="8"/>
      <c r="W795" s="8"/>
      <c r="AB795" s="180"/>
      <c r="AC795" s="180"/>
      <c r="AD795" s="180"/>
      <c r="AE795" s="180"/>
      <c r="AF795" s="180"/>
      <c r="AG795" s="180"/>
      <c r="AH795" s="180"/>
      <c r="AI795" s="180"/>
      <c r="AJ795" s="180"/>
      <c r="AK795" s="180"/>
      <c r="AL795" s="180"/>
      <c r="AM795" s="180"/>
      <c r="AN795" s="180"/>
      <c r="AO795" s="180"/>
      <c r="AP795" s="180"/>
      <c r="AQ795" s="180"/>
      <c r="AR795" s="180"/>
      <c r="AS795" s="180"/>
      <c r="AT795" s="180"/>
      <c r="AU795" s="180"/>
      <c r="AV795" s="180"/>
      <c r="AW795" s="180"/>
      <c r="AX795" s="180"/>
      <c r="AY795" s="180"/>
      <c r="AZ795" s="180"/>
      <c r="BA795" s="180"/>
      <c r="BB795" s="180"/>
      <c r="BC795" s="180"/>
      <c r="BD795" s="180"/>
      <c r="BE795" s="180"/>
      <c r="BF795" s="180"/>
      <c r="BG795" s="180"/>
      <c r="BH795" s="180"/>
      <c r="BI795" s="180"/>
      <c r="BJ795" s="180"/>
      <c r="BK795" s="180"/>
      <c r="BL795" s="180"/>
      <c r="BM795" s="180"/>
      <c r="BN795" s="180"/>
      <c r="BO795" s="180"/>
      <c r="BP795" s="180"/>
      <c r="BQ795" s="180"/>
      <c r="BR795" s="180"/>
      <c r="BS795" s="180"/>
      <c r="BT795" s="180"/>
      <c r="BU795" s="180"/>
      <c r="BV795" s="180"/>
      <c r="BW795" s="180"/>
      <c r="BX795" s="180"/>
      <c r="BY795" s="180"/>
      <c r="BZ795" s="180"/>
      <c r="CA795" s="180"/>
      <c r="CB795" s="180"/>
      <c r="CC795" s="180"/>
      <c r="CD795" s="180"/>
      <c r="CE795" s="180"/>
      <c r="CF795" s="180"/>
      <c r="CG795" s="180"/>
    </row>
    <row r="796" spans="2:85" s="28" customFormat="1" x14ac:dyDescent="0.35">
      <c r="B796" s="8"/>
      <c r="C796" s="8"/>
      <c r="D796" s="8"/>
      <c r="E796" s="8"/>
      <c r="F796" s="8"/>
      <c r="G796" s="8"/>
      <c r="H796" s="8"/>
      <c r="I796" s="8"/>
      <c r="J796" s="8"/>
      <c r="K796" s="8"/>
      <c r="L796" s="8"/>
      <c r="M796" s="8"/>
      <c r="N796" s="8"/>
      <c r="O796" s="8"/>
      <c r="P796" s="8"/>
      <c r="Q796" s="8"/>
      <c r="R796" s="8"/>
      <c r="S796" s="8"/>
      <c r="T796" s="8"/>
      <c r="U796" s="8"/>
      <c r="V796" s="8"/>
      <c r="W796" s="8"/>
      <c r="AB796" s="180"/>
      <c r="AC796" s="180"/>
      <c r="AD796" s="180"/>
      <c r="AE796" s="180"/>
      <c r="AF796" s="180"/>
      <c r="AG796" s="180"/>
      <c r="AH796" s="180"/>
      <c r="AI796" s="180"/>
      <c r="AJ796" s="180"/>
      <c r="AK796" s="180"/>
      <c r="AL796" s="180"/>
      <c r="AM796" s="180"/>
      <c r="AN796" s="180"/>
      <c r="AO796" s="180"/>
      <c r="AP796" s="180"/>
      <c r="AQ796" s="180"/>
      <c r="AR796" s="180"/>
      <c r="AS796" s="180"/>
      <c r="AT796" s="180"/>
      <c r="AU796" s="180"/>
      <c r="AV796" s="180"/>
      <c r="AW796" s="180"/>
      <c r="AX796" s="180"/>
      <c r="AY796" s="180"/>
      <c r="AZ796" s="180"/>
      <c r="BA796" s="180"/>
      <c r="BB796" s="180"/>
      <c r="BC796" s="180"/>
      <c r="BD796" s="180"/>
      <c r="BE796" s="180"/>
      <c r="BF796" s="180"/>
      <c r="BG796" s="180"/>
      <c r="BH796" s="180"/>
      <c r="BI796" s="180"/>
      <c r="BJ796" s="180"/>
      <c r="BK796" s="180"/>
      <c r="BL796" s="180"/>
      <c r="BM796" s="180"/>
      <c r="BN796" s="180"/>
      <c r="BO796" s="180"/>
      <c r="BP796" s="180"/>
      <c r="BQ796" s="180"/>
      <c r="BR796" s="180"/>
      <c r="BS796" s="180"/>
      <c r="BT796" s="180"/>
      <c r="BU796" s="180"/>
      <c r="BV796" s="180"/>
      <c r="BW796" s="180"/>
      <c r="BX796" s="180"/>
      <c r="BY796" s="180"/>
      <c r="BZ796" s="180"/>
      <c r="CA796" s="180"/>
      <c r="CB796" s="180"/>
      <c r="CC796" s="180"/>
      <c r="CD796" s="180"/>
      <c r="CE796" s="180"/>
      <c r="CF796" s="180"/>
      <c r="CG796" s="180"/>
    </row>
    <row r="797" spans="2:85" s="28" customFormat="1" x14ac:dyDescent="0.35">
      <c r="B797" s="8"/>
      <c r="C797" s="8"/>
      <c r="D797" s="8"/>
      <c r="E797" s="8"/>
      <c r="F797" s="8"/>
      <c r="G797" s="8"/>
      <c r="H797" s="8"/>
      <c r="I797" s="8"/>
      <c r="J797" s="8"/>
      <c r="K797" s="8"/>
      <c r="L797" s="8"/>
      <c r="M797" s="8"/>
      <c r="N797" s="8"/>
      <c r="O797" s="8"/>
      <c r="P797" s="8"/>
      <c r="Q797" s="8"/>
      <c r="R797" s="8"/>
      <c r="S797" s="8"/>
      <c r="T797" s="8"/>
      <c r="U797" s="8"/>
      <c r="V797" s="8"/>
      <c r="W797" s="8"/>
      <c r="AB797" s="180"/>
      <c r="AC797" s="180"/>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80"/>
      <c r="BC797" s="180"/>
      <c r="BD797" s="180"/>
      <c r="BE797" s="180"/>
      <c r="BF797" s="180"/>
      <c r="BG797" s="180"/>
      <c r="BH797" s="180"/>
      <c r="BI797" s="180"/>
      <c r="BJ797" s="180"/>
      <c r="BK797" s="180"/>
      <c r="BL797" s="180"/>
      <c r="BM797" s="180"/>
      <c r="BN797" s="180"/>
      <c r="BO797" s="180"/>
      <c r="BP797" s="180"/>
      <c r="BQ797" s="180"/>
      <c r="BR797" s="180"/>
      <c r="BS797" s="180"/>
      <c r="BT797" s="180"/>
      <c r="BU797" s="180"/>
      <c r="BV797" s="180"/>
      <c r="BW797" s="180"/>
      <c r="BX797" s="180"/>
      <c r="BY797" s="180"/>
      <c r="BZ797" s="180"/>
      <c r="CA797" s="180"/>
      <c r="CB797" s="180"/>
      <c r="CC797" s="180"/>
      <c r="CD797" s="180"/>
      <c r="CE797" s="180"/>
      <c r="CF797" s="180"/>
      <c r="CG797" s="180"/>
    </row>
    <row r="798" spans="2:85" s="28" customFormat="1" x14ac:dyDescent="0.35">
      <c r="B798" s="8"/>
      <c r="C798" s="8"/>
      <c r="D798" s="8"/>
      <c r="E798" s="8"/>
      <c r="F798" s="8"/>
      <c r="G798" s="8"/>
      <c r="H798" s="8"/>
      <c r="I798" s="8"/>
      <c r="J798" s="8"/>
      <c r="K798" s="8"/>
      <c r="L798" s="8"/>
      <c r="M798" s="8"/>
      <c r="N798" s="8"/>
      <c r="O798" s="8"/>
      <c r="P798" s="8"/>
      <c r="Q798" s="8"/>
      <c r="R798" s="8"/>
      <c r="S798" s="8"/>
      <c r="T798" s="8"/>
      <c r="U798" s="8"/>
      <c r="V798" s="8"/>
      <c r="W798" s="8"/>
      <c r="AB798" s="180"/>
      <c r="AC798" s="180"/>
      <c r="AD798" s="180"/>
      <c r="AE798" s="180"/>
      <c r="AF798" s="180"/>
      <c r="AG798" s="180"/>
      <c r="AH798" s="180"/>
      <c r="AI798" s="180"/>
      <c r="AJ798" s="180"/>
      <c r="AK798" s="180"/>
      <c r="AL798" s="180"/>
      <c r="AM798" s="180"/>
      <c r="AN798" s="180"/>
      <c r="AO798" s="180"/>
      <c r="AP798" s="180"/>
      <c r="AQ798" s="180"/>
      <c r="AR798" s="180"/>
      <c r="AS798" s="180"/>
      <c r="AT798" s="180"/>
      <c r="AU798" s="180"/>
      <c r="AV798" s="180"/>
      <c r="AW798" s="180"/>
      <c r="AX798" s="180"/>
      <c r="AY798" s="180"/>
      <c r="AZ798" s="180"/>
      <c r="BA798" s="180"/>
      <c r="BB798" s="180"/>
      <c r="BC798" s="180"/>
      <c r="BD798" s="180"/>
      <c r="BE798" s="180"/>
      <c r="BF798" s="180"/>
      <c r="BG798" s="180"/>
      <c r="BH798" s="180"/>
      <c r="BI798" s="180"/>
      <c r="BJ798" s="180"/>
      <c r="BK798" s="180"/>
      <c r="BL798" s="180"/>
      <c r="BM798" s="180"/>
      <c r="BN798" s="180"/>
      <c r="BO798" s="180"/>
      <c r="BP798" s="180"/>
      <c r="BQ798" s="180"/>
      <c r="BR798" s="180"/>
      <c r="BS798" s="180"/>
      <c r="BT798" s="180"/>
      <c r="BU798" s="180"/>
      <c r="BV798" s="180"/>
      <c r="BW798" s="180"/>
      <c r="BX798" s="180"/>
      <c r="BY798" s="180"/>
      <c r="BZ798" s="180"/>
      <c r="CA798" s="180"/>
      <c r="CB798" s="180"/>
      <c r="CC798" s="180"/>
      <c r="CD798" s="180"/>
      <c r="CE798" s="180"/>
      <c r="CF798" s="180"/>
      <c r="CG798" s="180"/>
    </row>
    <row r="799" spans="2:85" s="28" customFormat="1" x14ac:dyDescent="0.35">
      <c r="B799" s="8"/>
      <c r="C799" s="8"/>
      <c r="D799" s="8"/>
      <c r="E799" s="8"/>
      <c r="F799" s="8"/>
      <c r="G799" s="8"/>
      <c r="H799" s="8"/>
      <c r="I799" s="8"/>
      <c r="J799" s="8"/>
      <c r="K799" s="8"/>
      <c r="L799" s="8"/>
      <c r="M799" s="8"/>
      <c r="N799" s="8"/>
      <c r="O799" s="8"/>
      <c r="P799" s="8"/>
      <c r="Q799" s="8"/>
      <c r="R799" s="8"/>
      <c r="S799" s="8"/>
      <c r="T799" s="8"/>
      <c r="U799" s="8"/>
      <c r="V799" s="8"/>
      <c r="W799" s="8"/>
      <c r="AB799" s="180"/>
      <c r="AC799" s="180"/>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80"/>
      <c r="BC799" s="180"/>
      <c r="BD799" s="180"/>
      <c r="BE799" s="180"/>
      <c r="BF799" s="180"/>
      <c r="BG799" s="180"/>
      <c r="BH799" s="180"/>
      <c r="BI799" s="180"/>
      <c r="BJ799" s="180"/>
      <c r="BK799" s="180"/>
      <c r="BL799" s="180"/>
      <c r="BM799" s="180"/>
      <c r="BN799" s="180"/>
      <c r="BO799" s="180"/>
      <c r="BP799" s="180"/>
      <c r="BQ799" s="180"/>
      <c r="BR799" s="180"/>
      <c r="BS799" s="180"/>
      <c r="BT799" s="180"/>
      <c r="BU799" s="180"/>
      <c r="BV799" s="180"/>
      <c r="BW799" s="180"/>
      <c r="BX799" s="180"/>
      <c r="BY799" s="180"/>
      <c r="BZ799" s="180"/>
      <c r="CA799" s="180"/>
      <c r="CB799" s="180"/>
      <c r="CC799" s="180"/>
      <c r="CD799" s="180"/>
      <c r="CE799" s="180"/>
      <c r="CF799" s="180"/>
      <c r="CG799" s="180"/>
    </row>
    <row r="800" spans="2:85" s="28" customFormat="1" x14ac:dyDescent="0.35">
      <c r="B800" s="8"/>
      <c r="C800" s="8"/>
      <c r="D800" s="8"/>
      <c r="E800" s="8"/>
      <c r="F800" s="8"/>
      <c r="G800" s="8"/>
      <c r="H800" s="8"/>
      <c r="I800" s="8"/>
      <c r="J800" s="8"/>
      <c r="K800" s="8"/>
      <c r="L800" s="8"/>
      <c r="M800" s="8"/>
      <c r="N800" s="8"/>
      <c r="O800" s="8"/>
      <c r="P800" s="8"/>
      <c r="Q800" s="8"/>
      <c r="R800" s="8"/>
      <c r="S800" s="8"/>
      <c r="T800" s="8"/>
      <c r="U800" s="8"/>
      <c r="V800" s="8"/>
      <c r="W800" s="8"/>
      <c r="AB800" s="180"/>
      <c r="AC800" s="180"/>
      <c r="AD800" s="180"/>
      <c r="AE800" s="180"/>
      <c r="AF800" s="180"/>
      <c r="AG800" s="180"/>
      <c r="AH800" s="180"/>
      <c r="AI800" s="180"/>
      <c r="AJ800" s="180"/>
      <c r="AK800" s="180"/>
      <c r="AL800" s="180"/>
      <c r="AM800" s="180"/>
      <c r="AN800" s="180"/>
      <c r="AO800" s="180"/>
      <c r="AP800" s="180"/>
      <c r="AQ800" s="180"/>
      <c r="AR800" s="180"/>
      <c r="AS800" s="180"/>
      <c r="AT800" s="180"/>
      <c r="AU800" s="180"/>
      <c r="AV800" s="180"/>
      <c r="AW800" s="180"/>
      <c r="AX800" s="180"/>
      <c r="AY800" s="180"/>
      <c r="AZ800" s="180"/>
      <c r="BA800" s="180"/>
      <c r="BB800" s="180"/>
      <c r="BC800" s="180"/>
      <c r="BD800" s="180"/>
      <c r="BE800" s="180"/>
      <c r="BF800" s="180"/>
      <c r="BG800" s="180"/>
      <c r="BH800" s="180"/>
      <c r="BI800" s="180"/>
      <c r="BJ800" s="180"/>
      <c r="BK800" s="180"/>
      <c r="BL800" s="180"/>
      <c r="BM800" s="180"/>
      <c r="BN800" s="180"/>
      <c r="BO800" s="180"/>
      <c r="BP800" s="180"/>
      <c r="BQ800" s="180"/>
      <c r="BR800" s="180"/>
      <c r="BS800" s="180"/>
      <c r="BT800" s="180"/>
      <c r="BU800" s="180"/>
      <c r="BV800" s="180"/>
      <c r="BW800" s="180"/>
      <c r="BX800" s="180"/>
      <c r="BY800" s="180"/>
      <c r="BZ800" s="180"/>
      <c r="CA800" s="180"/>
      <c r="CB800" s="180"/>
      <c r="CC800" s="180"/>
      <c r="CD800" s="180"/>
      <c r="CE800" s="180"/>
      <c r="CF800" s="180"/>
      <c r="CG800" s="180"/>
    </row>
    <row r="801" spans="2:85" s="28" customFormat="1" x14ac:dyDescent="0.35">
      <c r="B801" s="8"/>
      <c r="C801" s="8"/>
      <c r="D801" s="8"/>
      <c r="E801" s="8"/>
      <c r="F801" s="8"/>
      <c r="G801" s="8"/>
      <c r="H801" s="8"/>
      <c r="I801" s="8"/>
      <c r="J801" s="8"/>
      <c r="K801" s="8"/>
      <c r="L801" s="8"/>
      <c r="M801" s="8"/>
      <c r="N801" s="8"/>
      <c r="O801" s="8"/>
      <c r="P801" s="8"/>
      <c r="Q801" s="8"/>
      <c r="R801" s="8"/>
      <c r="S801" s="8"/>
      <c r="T801" s="8"/>
      <c r="U801" s="8"/>
      <c r="V801" s="8"/>
      <c r="W801" s="8"/>
      <c r="AB801" s="180"/>
      <c r="AC801" s="180"/>
      <c r="AD801" s="180"/>
      <c r="AE801" s="180"/>
      <c r="AF801" s="180"/>
      <c r="AG801" s="180"/>
      <c r="AH801" s="180"/>
      <c r="AI801" s="180"/>
      <c r="AJ801" s="180"/>
      <c r="AK801" s="180"/>
      <c r="AL801" s="180"/>
      <c r="AM801" s="180"/>
      <c r="AN801" s="180"/>
      <c r="AO801" s="180"/>
      <c r="AP801" s="180"/>
      <c r="AQ801" s="180"/>
      <c r="AR801" s="180"/>
      <c r="AS801" s="180"/>
      <c r="AT801" s="180"/>
      <c r="AU801" s="180"/>
      <c r="AV801" s="180"/>
      <c r="AW801" s="180"/>
      <c r="AX801" s="180"/>
      <c r="AY801" s="180"/>
      <c r="AZ801" s="180"/>
      <c r="BA801" s="180"/>
      <c r="BB801" s="180"/>
      <c r="BC801" s="180"/>
      <c r="BD801" s="180"/>
      <c r="BE801" s="180"/>
      <c r="BF801" s="180"/>
      <c r="BG801" s="180"/>
      <c r="BH801" s="180"/>
      <c r="BI801" s="180"/>
      <c r="BJ801" s="180"/>
      <c r="BK801" s="180"/>
      <c r="BL801" s="180"/>
      <c r="BM801" s="180"/>
      <c r="BN801" s="180"/>
      <c r="BO801" s="180"/>
      <c r="BP801" s="180"/>
      <c r="BQ801" s="180"/>
      <c r="BR801" s="180"/>
      <c r="BS801" s="180"/>
      <c r="BT801" s="180"/>
      <c r="BU801" s="180"/>
      <c r="BV801" s="180"/>
      <c r="BW801" s="180"/>
      <c r="BX801" s="180"/>
      <c r="BY801" s="180"/>
      <c r="BZ801" s="180"/>
      <c r="CA801" s="180"/>
      <c r="CB801" s="180"/>
      <c r="CC801" s="180"/>
      <c r="CD801" s="180"/>
      <c r="CE801" s="180"/>
      <c r="CF801" s="180"/>
      <c r="CG801" s="180"/>
    </row>
    <row r="802" spans="2:85" s="28" customFormat="1" x14ac:dyDescent="0.35">
      <c r="B802" s="8"/>
      <c r="C802" s="8"/>
      <c r="D802" s="8"/>
      <c r="E802" s="8"/>
      <c r="F802" s="8"/>
      <c r="G802" s="8"/>
      <c r="H802" s="8"/>
      <c r="I802" s="8"/>
      <c r="J802" s="8"/>
      <c r="K802" s="8"/>
      <c r="L802" s="8"/>
      <c r="M802" s="8"/>
      <c r="N802" s="8"/>
      <c r="O802" s="8"/>
      <c r="P802" s="8"/>
      <c r="Q802" s="8"/>
      <c r="R802" s="8"/>
      <c r="S802" s="8"/>
      <c r="T802" s="8"/>
      <c r="U802" s="8"/>
      <c r="V802" s="8"/>
      <c r="W802" s="8"/>
      <c r="AB802" s="180"/>
      <c r="AC802" s="180"/>
      <c r="AD802" s="180"/>
      <c r="AE802" s="180"/>
      <c r="AF802" s="180"/>
      <c r="AG802" s="180"/>
      <c r="AH802" s="180"/>
      <c r="AI802" s="180"/>
      <c r="AJ802" s="180"/>
      <c r="AK802" s="180"/>
      <c r="AL802" s="180"/>
      <c r="AM802" s="180"/>
      <c r="AN802" s="180"/>
      <c r="AO802" s="180"/>
      <c r="AP802" s="180"/>
      <c r="AQ802" s="180"/>
      <c r="AR802" s="180"/>
      <c r="AS802" s="180"/>
      <c r="AT802" s="180"/>
      <c r="AU802" s="180"/>
      <c r="AV802" s="180"/>
      <c r="AW802" s="180"/>
      <c r="AX802" s="180"/>
      <c r="AY802" s="180"/>
      <c r="AZ802" s="180"/>
      <c r="BA802" s="180"/>
      <c r="BB802" s="180"/>
      <c r="BC802" s="180"/>
      <c r="BD802" s="180"/>
      <c r="BE802" s="180"/>
      <c r="BF802" s="180"/>
      <c r="BG802" s="180"/>
      <c r="BH802" s="180"/>
      <c r="BI802" s="180"/>
      <c r="BJ802" s="180"/>
      <c r="BK802" s="180"/>
      <c r="BL802" s="180"/>
      <c r="BM802" s="180"/>
      <c r="BN802" s="180"/>
      <c r="BO802" s="180"/>
      <c r="BP802" s="180"/>
      <c r="BQ802" s="180"/>
      <c r="BR802" s="180"/>
      <c r="BS802" s="180"/>
      <c r="BT802" s="180"/>
      <c r="BU802" s="180"/>
      <c r="BV802" s="180"/>
      <c r="BW802" s="180"/>
      <c r="BX802" s="180"/>
      <c r="BY802" s="180"/>
      <c r="BZ802" s="180"/>
      <c r="CA802" s="180"/>
      <c r="CB802" s="180"/>
      <c r="CC802" s="180"/>
      <c r="CD802" s="180"/>
      <c r="CE802" s="180"/>
      <c r="CF802" s="180"/>
      <c r="CG802" s="180"/>
    </row>
    <row r="803" spans="2:85" s="28" customFormat="1" x14ac:dyDescent="0.35">
      <c r="B803" s="8"/>
      <c r="C803" s="8"/>
      <c r="D803" s="8"/>
      <c r="E803" s="8"/>
      <c r="F803" s="8"/>
      <c r="G803" s="8"/>
      <c r="H803" s="8"/>
      <c r="I803" s="8"/>
      <c r="J803" s="8"/>
      <c r="K803" s="8"/>
      <c r="L803" s="8"/>
      <c r="M803" s="8"/>
      <c r="N803" s="8"/>
      <c r="O803" s="8"/>
      <c r="P803" s="8"/>
      <c r="Q803" s="8"/>
      <c r="R803" s="8"/>
      <c r="S803" s="8"/>
      <c r="T803" s="8"/>
      <c r="U803" s="8"/>
      <c r="V803" s="8"/>
      <c r="W803" s="8"/>
      <c r="AB803" s="180"/>
      <c r="AC803" s="180"/>
      <c r="AD803" s="180"/>
      <c r="AE803" s="180"/>
      <c r="AF803" s="180"/>
      <c r="AG803" s="180"/>
      <c r="AH803" s="180"/>
      <c r="AI803" s="180"/>
      <c r="AJ803" s="180"/>
      <c r="AK803" s="180"/>
      <c r="AL803" s="180"/>
      <c r="AM803" s="180"/>
      <c r="AN803" s="180"/>
      <c r="AO803" s="180"/>
      <c r="AP803" s="180"/>
      <c r="AQ803" s="180"/>
      <c r="AR803" s="180"/>
      <c r="AS803" s="180"/>
      <c r="AT803" s="180"/>
      <c r="AU803" s="180"/>
      <c r="AV803" s="180"/>
      <c r="AW803" s="180"/>
      <c r="AX803" s="180"/>
      <c r="AY803" s="180"/>
      <c r="AZ803" s="180"/>
      <c r="BA803" s="180"/>
      <c r="BB803" s="180"/>
      <c r="BC803" s="180"/>
      <c r="BD803" s="180"/>
      <c r="BE803" s="180"/>
      <c r="BF803" s="180"/>
      <c r="BG803" s="180"/>
      <c r="BH803" s="180"/>
      <c r="BI803" s="180"/>
      <c r="BJ803" s="180"/>
      <c r="BK803" s="180"/>
      <c r="BL803" s="180"/>
      <c r="BM803" s="180"/>
      <c r="BN803" s="180"/>
      <c r="BO803" s="180"/>
      <c r="BP803" s="180"/>
      <c r="BQ803" s="180"/>
      <c r="BR803" s="180"/>
      <c r="BS803" s="180"/>
      <c r="BT803" s="180"/>
      <c r="BU803" s="180"/>
      <c r="BV803" s="180"/>
      <c r="BW803" s="180"/>
      <c r="BX803" s="180"/>
      <c r="BY803" s="180"/>
      <c r="BZ803" s="180"/>
      <c r="CA803" s="180"/>
      <c r="CB803" s="180"/>
      <c r="CC803" s="180"/>
      <c r="CD803" s="180"/>
      <c r="CE803" s="180"/>
      <c r="CF803" s="180"/>
      <c r="CG803" s="180"/>
    </row>
    <row r="804" spans="2:85" s="28" customFormat="1" x14ac:dyDescent="0.35">
      <c r="B804" s="8"/>
      <c r="C804" s="8"/>
      <c r="D804" s="8"/>
      <c r="E804" s="8"/>
      <c r="F804" s="8"/>
      <c r="G804" s="8"/>
      <c r="H804" s="8"/>
      <c r="I804" s="8"/>
      <c r="J804" s="8"/>
      <c r="K804" s="8"/>
      <c r="L804" s="8"/>
      <c r="M804" s="8"/>
      <c r="N804" s="8"/>
      <c r="O804" s="8"/>
      <c r="P804" s="8"/>
      <c r="Q804" s="8"/>
      <c r="R804" s="8"/>
      <c r="S804" s="8"/>
      <c r="T804" s="8"/>
      <c r="U804" s="8"/>
      <c r="V804" s="8"/>
      <c r="W804" s="8"/>
      <c r="AB804" s="180"/>
      <c r="AC804" s="180"/>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80"/>
      <c r="BC804" s="180"/>
      <c r="BD804" s="180"/>
      <c r="BE804" s="180"/>
      <c r="BF804" s="180"/>
      <c r="BG804" s="180"/>
      <c r="BH804" s="180"/>
      <c r="BI804" s="180"/>
      <c r="BJ804" s="180"/>
      <c r="BK804" s="180"/>
      <c r="BL804" s="180"/>
      <c r="BM804" s="180"/>
      <c r="BN804" s="180"/>
      <c r="BO804" s="180"/>
      <c r="BP804" s="180"/>
      <c r="BQ804" s="180"/>
      <c r="BR804" s="180"/>
      <c r="BS804" s="180"/>
      <c r="BT804" s="180"/>
      <c r="BU804" s="180"/>
      <c r="BV804" s="180"/>
      <c r="BW804" s="180"/>
      <c r="BX804" s="180"/>
      <c r="BY804" s="180"/>
      <c r="BZ804" s="180"/>
      <c r="CA804" s="180"/>
      <c r="CB804" s="180"/>
      <c r="CC804" s="180"/>
      <c r="CD804" s="180"/>
      <c r="CE804" s="180"/>
      <c r="CF804" s="180"/>
      <c r="CG804" s="180"/>
    </row>
    <row r="805" spans="2:85" s="28" customFormat="1" x14ac:dyDescent="0.35">
      <c r="B805" s="8"/>
      <c r="C805" s="8"/>
      <c r="D805" s="8"/>
      <c r="E805" s="8"/>
      <c r="F805" s="8"/>
      <c r="G805" s="8"/>
      <c r="H805" s="8"/>
      <c r="I805" s="8"/>
      <c r="J805" s="8"/>
      <c r="K805" s="8"/>
      <c r="L805" s="8"/>
      <c r="M805" s="8"/>
      <c r="N805" s="8"/>
      <c r="O805" s="8"/>
      <c r="P805" s="8"/>
      <c r="Q805" s="8"/>
      <c r="R805" s="8"/>
      <c r="S805" s="8"/>
      <c r="T805" s="8"/>
      <c r="U805" s="8"/>
      <c r="V805" s="8"/>
      <c r="W805" s="8"/>
      <c r="AB805" s="180"/>
      <c r="AC805" s="180"/>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80"/>
      <c r="BC805" s="180"/>
      <c r="BD805" s="180"/>
      <c r="BE805" s="180"/>
      <c r="BF805" s="180"/>
      <c r="BG805" s="180"/>
      <c r="BH805" s="180"/>
      <c r="BI805" s="180"/>
      <c r="BJ805" s="180"/>
      <c r="BK805" s="180"/>
      <c r="BL805" s="180"/>
      <c r="BM805" s="180"/>
      <c r="BN805" s="180"/>
      <c r="BO805" s="180"/>
      <c r="BP805" s="180"/>
      <c r="BQ805" s="180"/>
      <c r="BR805" s="180"/>
      <c r="BS805" s="180"/>
      <c r="BT805" s="180"/>
      <c r="BU805" s="180"/>
      <c r="BV805" s="180"/>
      <c r="BW805" s="180"/>
      <c r="BX805" s="180"/>
      <c r="BY805" s="180"/>
      <c r="BZ805" s="180"/>
      <c r="CA805" s="180"/>
      <c r="CB805" s="180"/>
      <c r="CC805" s="180"/>
      <c r="CD805" s="180"/>
      <c r="CE805" s="180"/>
      <c r="CF805" s="180"/>
      <c r="CG805" s="180"/>
    </row>
    <row r="806" spans="2:85" s="28" customFormat="1" x14ac:dyDescent="0.35">
      <c r="B806" s="8"/>
      <c r="C806" s="8"/>
      <c r="D806" s="8"/>
      <c r="E806" s="8"/>
      <c r="F806" s="8"/>
      <c r="G806" s="8"/>
      <c r="H806" s="8"/>
      <c r="I806" s="8"/>
      <c r="J806" s="8"/>
      <c r="K806" s="8"/>
      <c r="L806" s="8"/>
      <c r="M806" s="8"/>
      <c r="N806" s="8"/>
      <c r="O806" s="8"/>
      <c r="P806" s="8"/>
      <c r="Q806" s="8"/>
      <c r="R806" s="8"/>
      <c r="S806" s="8"/>
      <c r="T806" s="8"/>
      <c r="U806" s="8"/>
      <c r="V806" s="8"/>
      <c r="W806" s="8"/>
      <c r="AB806" s="180"/>
      <c r="AC806" s="180"/>
      <c r="AD806" s="180"/>
      <c r="AE806" s="180"/>
      <c r="AF806" s="180"/>
      <c r="AG806" s="180"/>
      <c r="AH806" s="180"/>
      <c r="AI806" s="180"/>
      <c r="AJ806" s="180"/>
      <c r="AK806" s="180"/>
      <c r="AL806" s="180"/>
      <c r="AM806" s="180"/>
      <c r="AN806" s="180"/>
      <c r="AO806" s="180"/>
      <c r="AP806" s="180"/>
      <c r="AQ806" s="180"/>
      <c r="AR806" s="180"/>
      <c r="AS806" s="180"/>
      <c r="AT806" s="180"/>
      <c r="AU806" s="180"/>
      <c r="AV806" s="180"/>
      <c r="AW806" s="180"/>
      <c r="AX806" s="180"/>
      <c r="AY806" s="180"/>
      <c r="AZ806" s="180"/>
      <c r="BA806" s="180"/>
      <c r="BB806" s="180"/>
      <c r="BC806" s="180"/>
      <c r="BD806" s="180"/>
      <c r="BE806" s="180"/>
      <c r="BF806" s="180"/>
      <c r="BG806" s="180"/>
      <c r="BH806" s="180"/>
      <c r="BI806" s="180"/>
      <c r="BJ806" s="180"/>
      <c r="BK806" s="180"/>
      <c r="BL806" s="180"/>
      <c r="BM806" s="180"/>
      <c r="BN806" s="180"/>
      <c r="BO806" s="180"/>
      <c r="BP806" s="180"/>
      <c r="BQ806" s="180"/>
      <c r="BR806" s="180"/>
      <c r="BS806" s="180"/>
      <c r="BT806" s="180"/>
      <c r="BU806" s="180"/>
      <c r="BV806" s="180"/>
      <c r="BW806" s="180"/>
      <c r="BX806" s="180"/>
      <c r="BY806" s="180"/>
      <c r="BZ806" s="180"/>
      <c r="CA806" s="180"/>
      <c r="CB806" s="180"/>
      <c r="CC806" s="180"/>
      <c r="CD806" s="180"/>
      <c r="CE806" s="180"/>
      <c r="CF806" s="180"/>
      <c r="CG806" s="180"/>
    </row>
    <row r="807" spans="2:85" s="28" customFormat="1" x14ac:dyDescent="0.35">
      <c r="B807" s="8"/>
      <c r="C807" s="8"/>
      <c r="D807" s="8"/>
      <c r="E807" s="8"/>
      <c r="F807" s="8"/>
      <c r="G807" s="8"/>
      <c r="H807" s="8"/>
      <c r="I807" s="8"/>
      <c r="J807" s="8"/>
      <c r="K807" s="8"/>
      <c r="L807" s="8"/>
      <c r="M807" s="8"/>
      <c r="N807" s="8"/>
      <c r="O807" s="8"/>
      <c r="P807" s="8"/>
      <c r="Q807" s="8"/>
      <c r="R807" s="8"/>
      <c r="S807" s="8"/>
      <c r="T807" s="8"/>
      <c r="U807" s="8"/>
      <c r="V807" s="8"/>
      <c r="W807" s="8"/>
      <c r="AB807" s="180"/>
      <c r="AC807" s="180"/>
      <c r="AD807" s="180"/>
      <c r="AE807" s="180"/>
      <c r="AF807" s="180"/>
      <c r="AG807" s="180"/>
      <c r="AH807" s="180"/>
      <c r="AI807" s="180"/>
      <c r="AJ807" s="180"/>
      <c r="AK807" s="180"/>
      <c r="AL807" s="180"/>
      <c r="AM807" s="180"/>
      <c r="AN807" s="180"/>
      <c r="AO807" s="180"/>
      <c r="AP807" s="180"/>
      <c r="AQ807" s="180"/>
      <c r="AR807" s="180"/>
      <c r="AS807" s="180"/>
      <c r="AT807" s="180"/>
      <c r="AU807" s="180"/>
      <c r="AV807" s="180"/>
      <c r="AW807" s="180"/>
      <c r="AX807" s="180"/>
      <c r="AY807" s="180"/>
      <c r="AZ807" s="180"/>
      <c r="BA807" s="180"/>
      <c r="BB807" s="180"/>
      <c r="BC807" s="180"/>
      <c r="BD807" s="180"/>
      <c r="BE807" s="180"/>
      <c r="BF807" s="180"/>
      <c r="BG807" s="180"/>
      <c r="BH807" s="180"/>
      <c r="BI807" s="180"/>
      <c r="BJ807" s="180"/>
      <c r="BK807" s="180"/>
      <c r="BL807" s="180"/>
      <c r="BM807" s="180"/>
      <c r="BN807" s="180"/>
      <c r="BO807" s="180"/>
      <c r="BP807" s="180"/>
      <c r="BQ807" s="180"/>
      <c r="BR807" s="180"/>
      <c r="BS807" s="180"/>
      <c r="BT807" s="180"/>
      <c r="BU807" s="180"/>
      <c r="BV807" s="180"/>
      <c r="BW807" s="180"/>
      <c r="BX807" s="180"/>
      <c r="BY807" s="180"/>
      <c r="BZ807" s="180"/>
      <c r="CA807" s="180"/>
      <c r="CB807" s="180"/>
      <c r="CC807" s="180"/>
      <c r="CD807" s="180"/>
      <c r="CE807" s="180"/>
      <c r="CF807" s="180"/>
      <c r="CG807" s="180"/>
    </row>
    <row r="808" spans="2:85" s="28" customFormat="1" x14ac:dyDescent="0.35">
      <c r="B808" s="8"/>
      <c r="C808" s="8"/>
      <c r="D808" s="8"/>
      <c r="E808" s="8"/>
      <c r="F808" s="8"/>
      <c r="G808" s="8"/>
      <c r="H808" s="8"/>
      <c r="I808" s="8"/>
      <c r="J808" s="8"/>
      <c r="K808" s="8"/>
      <c r="L808" s="8"/>
      <c r="M808" s="8"/>
      <c r="N808" s="8"/>
      <c r="O808" s="8"/>
      <c r="P808" s="8"/>
      <c r="Q808" s="8"/>
      <c r="R808" s="8"/>
      <c r="S808" s="8"/>
      <c r="T808" s="8"/>
      <c r="U808" s="8"/>
      <c r="V808" s="8"/>
      <c r="W808" s="8"/>
      <c r="AB808" s="180"/>
      <c r="AC808" s="180"/>
      <c r="AD808" s="180"/>
      <c r="AE808" s="180"/>
      <c r="AF808" s="180"/>
      <c r="AG808" s="180"/>
      <c r="AH808" s="180"/>
      <c r="AI808" s="180"/>
      <c r="AJ808" s="180"/>
      <c r="AK808" s="180"/>
      <c r="AL808" s="180"/>
      <c r="AM808" s="180"/>
      <c r="AN808" s="180"/>
      <c r="AO808" s="180"/>
      <c r="AP808" s="180"/>
      <c r="AQ808" s="180"/>
      <c r="AR808" s="180"/>
      <c r="AS808" s="180"/>
      <c r="AT808" s="180"/>
      <c r="AU808" s="180"/>
      <c r="AV808" s="180"/>
      <c r="AW808" s="180"/>
      <c r="AX808" s="180"/>
      <c r="AY808" s="180"/>
      <c r="AZ808" s="180"/>
      <c r="BA808" s="180"/>
      <c r="BB808" s="180"/>
      <c r="BC808" s="180"/>
      <c r="BD808" s="180"/>
      <c r="BE808" s="180"/>
      <c r="BF808" s="180"/>
      <c r="BG808" s="180"/>
      <c r="BH808" s="180"/>
      <c r="BI808" s="180"/>
      <c r="BJ808" s="180"/>
      <c r="BK808" s="180"/>
      <c r="BL808" s="180"/>
      <c r="BM808" s="180"/>
      <c r="BN808" s="180"/>
      <c r="BO808" s="180"/>
      <c r="BP808" s="180"/>
      <c r="BQ808" s="180"/>
      <c r="BR808" s="180"/>
      <c r="BS808" s="180"/>
      <c r="BT808" s="180"/>
      <c r="BU808" s="180"/>
      <c r="BV808" s="180"/>
      <c r="BW808" s="180"/>
      <c r="BX808" s="180"/>
      <c r="BY808" s="180"/>
      <c r="BZ808" s="180"/>
      <c r="CA808" s="180"/>
      <c r="CB808" s="180"/>
      <c r="CC808" s="180"/>
      <c r="CD808" s="180"/>
      <c r="CE808" s="180"/>
      <c r="CF808" s="180"/>
      <c r="CG808" s="180"/>
    </row>
    <row r="809" spans="2:85" s="28" customFormat="1" x14ac:dyDescent="0.35">
      <c r="B809" s="8"/>
      <c r="C809" s="8"/>
      <c r="D809" s="8"/>
      <c r="E809" s="8"/>
      <c r="F809" s="8"/>
      <c r="G809" s="8"/>
      <c r="H809" s="8"/>
      <c r="I809" s="8"/>
      <c r="J809" s="8"/>
      <c r="K809" s="8"/>
      <c r="L809" s="8"/>
      <c r="M809" s="8"/>
      <c r="N809" s="8"/>
      <c r="O809" s="8"/>
      <c r="P809" s="8"/>
      <c r="Q809" s="8"/>
      <c r="R809" s="8"/>
      <c r="S809" s="8"/>
      <c r="T809" s="8"/>
      <c r="U809" s="8"/>
      <c r="V809" s="8"/>
      <c r="W809" s="8"/>
      <c r="AB809" s="180"/>
      <c r="AC809" s="180"/>
      <c r="AD809" s="180"/>
      <c r="AE809" s="180"/>
      <c r="AF809" s="180"/>
      <c r="AG809" s="180"/>
      <c r="AH809" s="180"/>
      <c r="AI809" s="180"/>
      <c r="AJ809" s="180"/>
      <c r="AK809" s="180"/>
      <c r="AL809" s="180"/>
      <c r="AM809" s="180"/>
      <c r="AN809" s="180"/>
      <c r="AO809" s="180"/>
      <c r="AP809" s="180"/>
      <c r="AQ809" s="180"/>
      <c r="AR809" s="180"/>
      <c r="AS809" s="180"/>
      <c r="AT809" s="180"/>
      <c r="AU809" s="180"/>
      <c r="AV809" s="180"/>
      <c r="AW809" s="180"/>
      <c r="AX809" s="180"/>
      <c r="AY809" s="180"/>
      <c r="AZ809" s="180"/>
      <c r="BA809" s="180"/>
      <c r="BB809" s="180"/>
      <c r="BC809" s="180"/>
      <c r="BD809" s="180"/>
      <c r="BE809" s="180"/>
      <c r="BF809" s="180"/>
      <c r="BG809" s="180"/>
      <c r="BH809" s="180"/>
      <c r="BI809" s="180"/>
      <c r="BJ809" s="180"/>
      <c r="BK809" s="180"/>
      <c r="BL809" s="180"/>
      <c r="BM809" s="180"/>
      <c r="BN809" s="180"/>
      <c r="BO809" s="180"/>
      <c r="BP809" s="180"/>
      <c r="BQ809" s="180"/>
      <c r="BR809" s="180"/>
      <c r="BS809" s="180"/>
      <c r="BT809" s="180"/>
      <c r="BU809" s="180"/>
      <c r="BV809" s="180"/>
      <c r="BW809" s="180"/>
      <c r="BX809" s="180"/>
      <c r="BY809" s="180"/>
      <c r="BZ809" s="180"/>
      <c r="CA809" s="180"/>
      <c r="CB809" s="180"/>
      <c r="CC809" s="180"/>
      <c r="CD809" s="180"/>
      <c r="CE809" s="180"/>
      <c r="CF809" s="180"/>
      <c r="CG809" s="180"/>
    </row>
    <row r="810" spans="2:85" s="28" customFormat="1" x14ac:dyDescent="0.35">
      <c r="B810" s="8"/>
      <c r="C810" s="8"/>
      <c r="D810" s="8"/>
      <c r="E810" s="8"/>
      <c r="F810" s="8"/>
      <c r="G810" s="8"/>
      <c r="H810" s="8"/>
      <c r="I810" s="8"/>
      <c r="J810" s="8"/>
      <c r="K810" s="8"/>
      <c r="L810" s="8"/>
      <c r="M810" s="8"/>
      <c r="N810" s="8"/>
      <c r="O810" s="8"/>
      <c r="P810" s="8"/>
      <c r="Q810" s="8"/>
      <c r="R810" s="8"/>
      <c r="S810" s="8"/>
      <c r="T810" s="8"/>
      <c r="U810" s="8"/>
      <c r="V810" s="8"/>
      <c r="W810" s="8"/>
      <c r="AB810" s="180"/>
      <c r="AC810" s="180"/>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80"/>
      <c r="BC810" s="180"/>
      <c r="BD810" s="180"/>
      <c r="BE810" s="180"/>
      <c r="BF810" s="180"/>
      <c r="BG810" s="180"/>
      <c r="BH810" s="180"/>
      <c r="BI810" s="180"/>
      <c r="BJ810" s="180"/>
      <c r="BK810" s="180"/>
      <c r="BL810" s="180"/>
      <c r="BM810" s="180"/>
      <c r="BN810" s="180"/>
      <c r="BO810" s="180"/>
      <c r="BP810" s="180"/>
      <c r="BQ810" s="180"/>
      <c r="BR810" s="180"/>
      <c r="BS810" s="180"/>
      <c r="BT810" s="180"/>
      <c r="BU810" s="180"/>
      <c r="BV810" s="180"/>
      <c r="BW810" s="180"/>
      <c r="BX810" s="180"/>
      <c r="BY810" s="180"/>
      <c r="BZ810" s="180"/>
      <c r="CA810" s="180"/>
      <c r="CB810" s="180"/>
      <c r="CC810" s="180"/>
      <c r="CD810" s="180"/>
      <c r="CE810" s="180"/>
      <c r="CF810" s="180"/>
      <c r="CG810" s="180"/>
    </row>
    <row r="811" spans="2:85" s="28" customFormat="1" x14ac:dyDescent="0.35">
      <c r="B811" s="8"/>
      <c r="C811" s="8"/>
      <c r="D811" s="8"/>
      <c r="E811" s="8"/>
      <c r="F811" s="8"/>
      <c r="G811" s="8"/>
      <c r="H811" s="8"/>
      <c r="I811" s="8"/>
      <c r="J811" s="8"/>
      <c r="K811" s="8"/>
      <c r="L811" s="8"/>
      <c r="M811" s="8"/>
      <c r="N811" s="8"/>
      <c r="O811" s="8"/>
      <c r="P811" s="8"/>
      <c r="Q811" s="8"/>
      <c r="R811" s="8"/>
      <c r="S811" s="8"/>
      <c r="T811" s="8"/>
      <c r="U811" s="8"/>
      <c r="V811" s="8"/>
      <c r="W811" s="8"/>
      <c r="AB811" s="180"/>
      <c r="AC811" s="180"/>
      <c r="AD811" s="180"/>
      <c r="AE811" s="180"/>
      <c r="AF811" s="180"/>
      <c r="AG811" s="180"/>
      <c r="AH811" s="180"/>
      <c r="AI811" s="180"/>
      <c r="AJ811" s="180"/>
      <c r="AK811" s="180"/>
      <c r="AL811" s="180"/>
      <c r="AM811" s="180"/>
      <c r="AN811" s="180"/>
      <c r="AO811" s="180"/>
      <c r="AP811" s="180"/>
      <c r="AQ811" s="180"/>
      <c r="AR811" s="180"/>
      <c r="AS811" s="180"/>
      <c r="AT811" s="180"/>
      <c r="AU811" s="180"/>
      <c r="AV811" s="180"/>
      <c r="AW811" s="180"/>
      <c r="AX811" s="180"/>
      <c r="AY811" s="180"/>
      <c r="AZ811" s="180"/>
      <c r="BA811" s="180"/>
      <c r="BB811" s="180"/>
      <c r="BC811" s="180"/>
      <c r="BD811" s="180"/>
      <c r="BE811" s="180"/>
      <c r="BF811" s="180"/>
      <c r="BG811" s="180"/>
      <c r="BH811" s="180"/>
      <c r="BI811" s="180"/>
      <c r="BJ811" s="180"/>
      <c r="BK811" s="180"/>
      <c r="BL811" s="180"/>
      <c r="BM811" s="180"/>
      <c r="BN811" s="180"/>
      <c r="BO811" s="180"/>
      <c r="BP811" s="180"/>
      <c r="BQ811" s="180"/>
      <c r="BR811" s="180"/>
      <c r="BS811" s="180"/>
      <c r="BT811" s="180"/>
      <c r="BU811" s="180"/>
      <c r="BV811" s="180"/>
      <c r="BW811" s="180"/>
      <c r="BX811" s="180"/>
      <c r="BY811" s="180"/>
      <c r="BZ811" s="180"/>
      <c r="CA811" s="180"/>
      <c r="CB811" s="180"/>
      <c r="CC811" s="180"/>
      <c r="CD811" s="180"/>
      <c r="CE811" s="180"/>
      <c r="CF811" s="180"/>
      <c r="CG811" s="180"/>
    </row>
    <row r="812" spans="2:85" s="28" customFormat="1" x14ac:dyDescent="0.35">
      <c r="B812" s="8"/>
      <c r="C812" s="8"/>
      <c r="D812" s="8"/>
      <c r="E812" s="8"/>
      <c r="F812" s="8"/>
      <c r="G812" s="8"/>
      <c r="H812" s="8"/>
      <c r="I812" s="8"/>
      <c r="J812" s="8"/>
      <c r="K812" s="8"/>
      <c r="L812" s="8"/>
      <c r="M812" s="8"/>
      <c r="N812" s="8"/>
      <c r="O812" s="8"/>
      <c r="P812" s="8"/>
      <c r="Q812" s="8"/>
      <c r="R812" s="8"/>
      <c r="S812" s="8"/>
      <c r="T812" s="8"/>
      <c r="U812" s="8"/>
      <c r="V812" s="8"/>
      <c r="W812" s="8"/>
      <c r="AB812" s="180"/>
      <c r="AC812" s="180"/>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80"/>
      <c r="BC812" s="180"/>
      <c r="BD812" s="180"/>
      <c r="BE812" s="180"/>
      <c r="BF812" s="180"/>
      <c r="BG812" s="180"/>
      <c r="BH812" s="180"/>
      <c r="BI812" s="180"/>
      <c r="BJ812" s="180"/>
      <c r="BK812" s="180"/>
      <c r="BL812" s="180"/>
      <c r="BM812" s="180"/>
      <c r="BN812" s="180"/>
      <c r="BO812" s="180"/>
      <c r="BP812" s="180"/>
      <c r="BQ812" s="180"/>
      <c r="BR812" s="180"/>
      <c r="BS812" s="180"/>
      <c r="BT812" s="180"/>
      <c r="BU812" s="180"/>
      <c r="BV812" s="180"/>
      <c r="BW812" s="180"/>
      <c r="BX812" s="180"/>
      <c r="BY812" s="180"/>
      <c r="BZ812" s="180"/>
      <c r="CA812" s="180"/>
      <c r="CB812" s="180"/>
      <c r="CC812" s="180"/>
      <c r="CD812" s="180"/>
      <c r="CE812" s="180"/>
      <c r="CF812" s="180"/>
      <c r="CG812" s="180"/>
    </row>
    <row r="813" spans="2:85" s="28" customFormat="1" x14ac:dyDescent="0.35">
      <c r="B813" s="8"/>
      <c r="C813" s="8"/>
      <c r="D813" s="8"/>
      <c r="E813" s="8"/>
      <c r="F813" s="8"/>
      <c r="G813" s="8"/>
      <c r="H813" s="8"/>
      <c r="I813" s="8"/>
      <c r="J813" s="8"/>
      <c r="K813" s="8"/>
      <c r="L813" s="8"/>
      <c r="M813" s="8"/>
      <c r="N813" s="8"/>
      <c r="O813" s="8"/>
      <c r="P813" s="8"/>
      <c r="Q813" s="8"/>
      <c r="R813" s="8"/>
      <c r="S813" s="8"/>
      <c r="T813" s="8"/>
      <c r="U813" s="8"/>
      <c r="V813" s="8"/>
      <c r="W813" s="8"/>
      <c r="AB813" s="180"/>
      <c r="AC813" s="180"/>
      <c r="AD813" s="180"/>
      <c r="AE813" s="180"/>
      <c r="AF813" s="180"/>
      <c r="AG813" s="180"/>
      <c r="AH813" s="180"/>
      <c r="AI813" s="180"/>
      <c r="AJ813" s="180"/>
      <c r="AK813" s="180"/>
      <c r="AL813" s="180"/>
      <c r="AM813" s="180"/>
      <c r="AN813" s="180"/>
      <c r="AO813" s="180"/>
      <c r="AP813" s="180"/>
      <c r="AQ813" s="180"/>
      <c r="AR813" s="180"/>
      <c r="AS813" s="180"/>
      <c r="AT813" s="180"/>
      <c r="AU813" s="180"/>
      <c r="AV813" s="180"/>
      <c r="AW813" s="180"/>
      <c r="AX813" s="180"/>
      <c r="AY813" s="180"/>
      <c r="AZ813" s="180"/>
      <c r="BA813" s="180"/>
      <c r="BB813" s="180"/>
      <c r="BC813" s="180"/>
      <c r="BD813" s="180"/>
      <c r="BE813" s="180"/>
      <c r="BF813" s="180"/>
      <c r="BG813" s="180"/>
      <c r="BH813" s="180"/>
      <c r="BI813" s="180"/>
      <c r="BJ813" s="180"/>
      <c r="BK813" s="180"/>
      <c r="BL813" s="180"/>
      <c r="BM813" s="180"/>
      <c r="BN813" s="180"/>
      <c r="BO813" s="180"/>
      <c r="BP813" s="180"/>
      <c r="BQ813" s="180"/>
      <c r="BR813" s="180"/>
      <c r="BS813" s="180"/>
      <c r="BT813" s="180"/>
      <c r="BU813" s="180"/>
      <c r="BV813" s="180"/>
      <c r="BW813" s="180"/>
      <c r="BX813" s="180"/>
      <c r="BY813" s="180"/>
      <c r="BZ813" s="180"/>
      <c r="CA813" s="180"/>
      <c r="CB813" s="180"/>
      <c r="CC813" s="180"/>
      <c r="CD813" s="180"/>
      <c r="CE813" s="180"/>
      <c r="CF813" s="180"/>
      <c r="CG813" s="180"/>
    </row>
    <row r="814" spans="2:85" s="28" customFormat="1" x14ac:dyDescent="0.35">
      <c r="B814" s="8"/>
      <c r="C814" s="8"/>
      <c r="D814" s="8"/>
      <c r="E814" s="8"/>
      <c r="F814" s="8"/>
      <c r="G814" s="8"/>
      <c r="H814" s="8"/>
      <c r="I814" s="8"/>
      <c r="J814" s="8"/>
      <c r="K814" s="8"/>
      <c r="L814" s="8"/>
      <c r="M814" s="8"/>
      <c r="N814" s="8"/>
      <c r="O814" s="8"/>
      <c r="P814" s="8"/>
      <c r="Q814" s="8"/>
      <c r="R814" s="8"/>
      <c r="S814" s="8"/>
      <c r="T814" s="8"/>
      <c r="U814" s="8"/>
      <c r="V814" s="8"/>
      <c r="W814" s="8"/>
      <c r="AB814" s="180"/>
      <c r="AC814" s="180"/>
      <c r="AD814" s="180"/>
      <c r="AE814" s="180"/>
      <c r="AF814" s="180"/>
      <c r="AG814" s="180"/>
      <c r="AH814" s="180"/>
      <c r="AI814" s="180"/>
      <c r="AJ814" s="180"/>
      <c r="AK814" s="180"/>
      <c r="AL814" s="180"/>
      <c r="AM814" s="180"/>
      <c r="AN814" s="180"/>
      <c r="AO814" s="180"/>
      <c r="AP814" s="180"/>
      <c r="AQ814" s="180"/>
      <c r="AR814" s="180"/>
      <c r="AS814" s="180"/>
      <c r="AT814" s="180"/>
      <c r="AU814" s="180"/>
      <c r="AV814" s="180"/>
      <c r="AW814" s="180"/>
      <c r="AX814" s="180"/>
      <c r="AY814" s="180"/>
      <c r="AZ814" s="180"/>
      <c r="BA814" s="180"/>
      <c r="BB814" s="180"/>
      <c r="BC814" s="180"/>
      <c r="BD814" s="180"/>
      <c r="BE814" s="180"/>
      <c r="BF814" s="180"/>
      <c r="BG814" s="180"/>
      <c r="BH814" s="180"/>
      <c r="BI814" s="180"/>
      <c r="BJ814" s="180"/>
      <c r="BK814" s="180"/>
      <c r="BL814" s="180"/>
      <c r="BM814" s="180"/>
      <c r="BN814" s="180"/>
      <c r="BO814" s="180"/>
      <c r="BP814" s="180"/>
      <c r="BQ814" s="180"/>
      <c r="BR814" s="180"/>
      <c r="BS814" s="180"/>
      <c r="BT814" s="180"/>
      <c r="BU814" s="180"/>
      <c r="BV814" s="180"/>
      <c r="BW814" s="180"/>
      <c r="BX814" s="180"/>
      <c r="BY814" s="180"/>
      <c r="BZ814" s="180"/>
      <c r="CA814" s="180"/>
      <c r="CB814" s="180"/>
      <c r="CC814" s="180"/>
      <c r="CD814" s="180"/>
      <c r="CE814" s="180"/>
      <c r="CF814" s="180"/>
      <c r="CG814" s="180"/>
    </row>
    <row r="815" spans="2:85" s="28" customFormat="1" x14ac:dyDescent="0.35">
      <c r="B815" s="8"/>
      <c r="C815" s="8"/>
      <c r="D815" s="8"/>
      <c r="E815" s="8"/>
      <c r="F815" s="8"/>
      <c r="G815" s="8"/>
      <c r="H815" s="8"/>
      <c r="I815" s="8"/>
      <c r="J815" s="8"/>
      <c r="K815" s="8"/>
      <c r="L815" s="8"/>
      <c r="M815" s="8"/>
      <c r="N815" s="8"/>
      <c r="O815" s="8"/>
      <c r="P815" s="8"/>
      <c r="Q815" s="8"/>
      <c r="R815" s="8"/>
      <c r="S815" s="8"/>
      <c r="T815" s="8"/>
      <c r="U815" s="8"/>
      <c r="V815" s="8"/>
      <c r="W815" s="8"/>
      <c r="AB815" s="180"/>
      <c r="AC815" s="180"/>
      <c r="AD815" s="180"/>
      <c r="AE815" s="180"/>
      <c r="AF815" s="180"/>
      <c r="AG815" s="180"/>
      <c r="AH815" s="180"/>
      <c r="AI815" s="180"/>
      <c r="AJ815" s="180"/>
      <c r="AK815" s="180"/>
      <c r="AL815" s="180"/>
      <c r="AM815" s="180"/>
      <c r="AN815" s="180"/>
      <c r="AO815" s="180"/>
      <c r="AP815" s="180"/>
      <c r="AQ815" s="180"/>
      <c r="AR815" s="180"/>
      <c r="AS815" s="180"/>
      <c r="AT815" s="180"/>
      <c r="AU815" s="180"/>
      <c r="AV815" s="180"/>
      <c r="AW815" s="180"/>
      <c r="AX815" s="180"/>
      <c r="AY815" s="180"/>
      <c r="AZ815" s="180"/>
      <c r="BA815" s="180"/>
      <c r="BB815" s="180"/>
      <c r="BC815" s="180"/>
      <c r="BD815" s="180"/>
      <c r="BE815" s="180"/>
      <c r="BF815" s="180"/>
      <c r="BG815" s="180"/>
      <c r="BH815" s="180"/>
      <c r="BI815" s="180"/>
      <c r="BJ815" s="180"/>
      <c r="BK815" s="180"/>
      <c r="BL815" s="180"/>
      <c r="BM815" s="180"/>
      <c r="BN815" s="180"/>
      <c r="BO815" s="180"/>
      <c r="BP815" s="180"/>
      <c r="BQ815" s="180"/>
      <c r="BR815" s="180"/>
      <c r="BS815" s="180"/>
      <c r="BT815" s="180"/>
      <c r="BU815" s="180"/>
      <c r="BV815" s="180"/>
      <c r="BW815" s="180"/>
      <c r="BX815" s="180"/>
      <c r="BY815" s="180"/>
      <c r="BZ815" s="180"/>
      <c r="CA815" s="180"/>
      <c r="CB815" s="180"/>
      <c r="CC815" s="180"/>
      <c r="CD815" s="180"/>
      <c r="CE815" s="180"/>
      <c r="CF815" s="180"/>
      <c r="CG815" s="180"/>
    </row>
    <row r="816" spans="2:85" s="28" customFormat="1" x14ac:dyDescent="0.35">
      <c r="B816" s="8"/>
      <c r="C816" s="8"/>
      <c r="D816" s="8"/>
      <c r="E816" s="8"/>
      <c r="F816" s="8"/>
      <c r="G816" s="8"/>
      <c r="H816" s="8"/>
      <c r="I816" s="8"/>
      <c r="J816" s="8"/>
      <c r="K816" s="8"/>
      <c r="L816" s="8"/>
      <c r="M816" s="8"/>
      <c r="N816" s="8"/>
      <c r="O816" s="8"/>
      <c r="P816" s="8"/>
      <c r="Q816" s="8"/>
      <c r="R816" s="8"/>
      <c r="S816" s="8"/>
      <c r="T816" s="8"/>
      <c r="U816" s="8"/>
      <c r="V816" s="8"/>
      <c r="W816" s="8"/>
      <c r="AB816" s="180"/>
      <c r="AC816" s="180"/>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80"/>
      <c r="BC816" s="180"/>
      <c r="BD816" s="180"/>
      <c r="BE816" s="180"/>
      <c r="BF816" s="180"/>
      <c r="BG816" s="180"/>
      <c r="BH816" s="180"/>
      <c r="BI816" s="180"/>
      <c r="BJ816" s="180"/>
      <c r="BK816" s="180"/>
      <c r="BL816" s="180"/>
      <c r="BM816" s="180"/>
      <c r="BN816" s="180"/>
      <c r="BO816" s="180"/>
      <c r="BP816" s="180"/>
      <c r="BQ816" s="180"/>
      <c r="BR816" s="180"/>
      <c r="BS816" s="180"/>
      <c r="BT816" s="180"/>
      <c r="BU816" s="180"/>
      <c r="BV816" s="180"/>
      <c r="BW816" s="180"/>
      <c r="BX816" s="180"/>
      <c r="BY816" s="180"/>
      <c r="BZ816" s="180"/>
      <c r="CA816" s="180"/>
      <c r="CB816" s="180"/>
      <c r="CC816" s="180"/>
      <c r="CD816" s="180"/>
      <c r="CE816" s="180"/>
      <c r="CF816" s="180"/>
      <c r="CG816" s="180"/>
    </row>
    <row r="817" spans="2:85" s="28" customFormat="1" x14ac:dyDescent="0.35">
      <c r="B817" s="8"/>
      <c r="C817" s="8"/>
      <c r="D817" s="8"/>
      <c r="E817" s="8"/>
      <c r="F817" s="8"/>
      <c r="G817" s="8"/>
      <c r="H817" s="8"/>
      <c r="I817" s="8"/>
      <c r="J817" s="8"/>
      <c r="K817" s="8"/>
      <c r="L817" s="8"/>
      <c r="M817" s="8"/>
      <c r="N817" s="8"/>
      <c r="O817" s="8"/>
      <c r="P817" s="8"/>
      <c r="Q817" s="8"/>
      <c r="R817" s="8"/>
      <c r="S817" s="8"/>
      <c r="T817" s="8"/>
      <c r="U817" s="8"/>
      <c r="V817" s="8"/>
      <c r="W817" s="8"/>
      <c r="AB817" s="180"/>
      <c r="AC817" s="180"/>
      <c r="AD817" s="180"/>
      <c r="AE817" s="180"/>
      <c r="AF817" s="180"/>
      <c r="AG817" s="180"/>
      <c r="AH817" s="180"/>
      <c r="AI817" s="180"/>
      <c r="AJ817" s="180"/>
      <c r="AK817" s="180"/>
      <c r="AL817" s="180"/>
      <c r="AM817" s="180"/>
      <c r="AN817" s="180"/>
      <c r="AO817" s="180"/>
      <c r="AP817" s="180"/>
      <c r="AQ817" s="180"/>
      <c r="AR817" s="180"/>
      <c r="AS817" s="180"/>
      <c r="AT817" s="180"/>
      <c r="AU817" s="180"/>
      <c r="AV817" s="180"/>
      <c r="AW817" s="180"/>
      <c r="AX817" s="180"/>
      <c r="AY817" s="180"/>
      <c r="AZ817" s="180"/>
      <c r="BA817" s="180"/>
      <c r="BB817" s="180"/>
      <c r="BC817" s="180"/>
      <c r="BD817" s="180"/>
      <c r="BE817" s="180"/>
      <c r="BF817" s="180"/>
      <c r="BG817" s="180"/>
      <c r="BH817" s="180"/>
      <c r="BI817" s="180"/>
      <c r="BJ817" s="180"/>
      <c r="BK817" s="180"/>
      <c r="BL817" s="180"/>
      <c r="BM817" s="180"/>
      <c r="BN817" s="180"/>
      <c r="BO817" s="180"/>
      <c r="BP817" s="180"/>
      <c r="BQ817" s="180"/>
      <c r="BR817" s="180"/>
      <c r="BS817" s="180"/>
      <c r="BT817" s="180"/>
      <c r="BU817" s="180"/>
      <c r="BV817" s="180"/>
      <c r="BW817" s="180"/>
      <c r="BX817" s="180"/>
      <c r="BY817" s="180"/>
      <c r="BZ817" s="180"/>
      <c r="CA817" s="180"/>
      <c r="CB817" s="180"/>
      <c r="CC817" s="180"/>
      <c r="CD817" s="180"/>
      <c r="CE817" s="180"/>
      <c r="CF817" s="180"/>
      <c r="CG817" s="180"/>
    </row>
    <row r="818" spans="2:85" s="28" customFormat="1" x14ac:dyDescent="0.35">
      <c r="B818" s="8"/>
      <c r="C818" s="8"/>
      <c r="D818" s="8"/>
      <c r="E818" s="8"/>
      <c r="F818" s="8"/>
      <c r="G818" s="8"/>
      <c r="H818" s="8"/>
      <c r="I818" s="8"/>
      <c r="J818" s="8"/>
      <c r="K818" s="8"/>
      <c r="L818" s="8"/>
      <c r="M818" s="8"/>
      <c r="N818" s="8"/>
      <c r="O818" s="8"/>
      <c r="P818" s="8"/>
      <c r="Q818" s="8"/>
      <c r="R818" s="8"/>
      <c r="S818" s="8"/>
      <c r="T818" s="8"/>
      <c r="U818" s="8"/>
      <c r="V818" s="8"/>
      <c r="W818" s="8"/>
      <c r="AB818" s="180"/>
      <c r="AC818" s="180"/>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80"/>
      <c r="BC818" s="180"/>
      <c r="BD818" s="180"/>
      <c r="BE818" s="180"/>
      <c r="BF818" s="180"/>
      <c r="BG818" s="180"/>
      <c r="BH818" s="180"/>
      <c r="BI818" s="180"/>
      <c r="BJ818" s="180"/>
      <c r="BK818" s="180"/>
      <c r="BL818" s="180"/>
      <c r="BM818" s="180"/>
      <c r="BN818" s="180"/>
      <c r="BO818" s="180"/>
      <c r="BP818" s="180"/>
      <c r="BQ818" s="180"/>
      <c r="BR818" s="180"/>
      <c r="BS818" s="180"/>
      <c r="BT818" s="180"/>
      <c r="BU818" s="180"/>
      <c r="BV818" s="180"/>
      <c r="BW818" s="180"/>
      <c r="BX818" s="180"/>
      <c r="BY818" s="180"/>
      <c r="BZ818" s="180"/>
      <c r="CA818" s="180"/>
      <c r="CB818" s="180"/>
      <c r="CC818" s="180"/>
      <c r="CD818" s="180"/>
      <c r="CE818" s="180"/>
      <c r="CF818" s="180"/>
      <c r="CG818" s="180"/>
    </row>
    <row r="819" spans="2:85" s="28" customFormat="1" x14ac:dyDescent="0.35">
      <c r="B819" s="8"/>
      <c r="C819" s="8"/>
      <c r="D819" s="8"/>
      <c r="E819" s="8"/>
      <c r="F819" s="8"/>
      <c r="G819" s="8"/>
      <c r="H819" s="8"/>
      <c r="I819" s="8"/>
      <c r="J819" s="8"/>
      <c r="K819" s="8"/>
      <c r="L819" s="8"/>
      <c r="M819" s="8"/>
      <c r="N819" s="8"/>
      <c r="O819" s="8"/>
      <c r="P819" s="8"/>
      <c r="Q819" s="8"/>
      <c r="R819" s="8"/>
      <c r="S819" s="8"/>
      <c r="T819" s="8"/>
      <c r="U819" s="8"/>
      <c r="V819" s="8"/>
      <c r="W819" s="8"/>
      <c r="AB819" s="180"/>
      <c r="AC819" s="180"/>
      <c r="AD819" s="180"/>
      <c r="AE819" s="180"/>
      <c r="AF819" s="180"/>
      <c r="AG819" s="180"/>
      <c r="AH819" s="180"/>
      <c r="AI819" s="180"/>
      <c r="AJ819" s="180"/>
      <c r="AK819" s="180"/>
      <c r="AL819" s="180"/>
      <c r="AM819" s="180"/>
      <c r="AN819" s="180"/>
      <c r="AO819" s="180"/>
      <c r="AP819" s="180"/>
      <c r="AQ819" s="180"/>
      <c r="AR819" s="180"/>
      <c r="AS819" s="180"/>
      <c r="AT819" s="180"/>
      <c r="AU819" s="180"/>
      <c r="AV819" s="180"/>
      <c r="AW819" s="180"/>
      <c r="AX819" s="180"/>
      <c r="AY819" s="180"/>
      <c r="AZ819" s="180"/>
      <c r="BA819" s="180"/>
      <c r="BB819" s="180"/>
      <c r="BC819" s="180"/>
      <c r="BD819" s="180"/>
      <c r="BE819" s="180"/>
      <c r="BF819" s="180"/>
      <c r="BG819" s="180"/>
      <c r="BH819" s="180"/>
      <c r="BI819" s="180"/>
      <c r="BJ819" s="180"/>
      <c r="BK819" s="180"/>
      <c r="BL819" s="180"/>
      <c r="BM819" s="180"/>
      <c r="BN819" s="180"/>
      <c r="BO819" s="180"/>
      <c r="BP819" s="180"/>
      <c r="BQ819" s="180"/>
      <c r="BR819" s="180"/>
      <c r="BS819" s="180"/>
      <c r="BT819" s="180"/>
      <c r="BU819" s="180"/>
      <c r="BV819" s="180"/>
      <c r="BW819" s="180"/>
      <c r="BX819" s="180"/>
      <c r="BY819" s="180"/>
      <c r="BZ819" s="180"/>
      <c r="CA819" s="180"/>
      <c r="CB819" s="180"/>
      <c r="CC819" s="180"/>
      <c r="CD819" s="180"/>
      <c r="CE819" s="180"/>
      <c r="CF819" s="180"/>
      <c r="CG819" s="180"/>
    </row>
    <row r="820" spans="2:85" s="28" customFormat="1" x14ac:dyDescent="0.35">
      <c r="B820" s="8"/>
      <c r="C820" s="8"/>
      <c r="D820" s="8"/>
      <c r="E820" s="8"/>
      <c r="F820" s="8"/>
      <c r="G820" s="8"/>
      <c r="H820" s="8"/>
      <c r="I820" s="8"/>
      <c r="J820" s="8"/>
      <c r="K820" s="8"/>
      <c r="L820" s="8"/>
      <c r="M820" s="8"/>
      <c r="N820" s="8"/>
      <c r="O820" s="8"/>
      <c r="P820" s="8"/>
      <c r="Q820" s="8"/>
      <c r="R820" s="8"/>
      <c r="S820" s="8"/>
      <c r="T820" s="8"/>
      <c r="U820" s="8"/>
      <c r="V820" s="8"/>
      <c r="W820" s="8"/>
      <c r="AB820" s="180"/>
      <c r="AC820" s="180"/>
      <c r="AD820" s="180"/>
      <c r="AE820" s="180"/>
      <c r="AF820" s="180"/>
      <c r="AG820" s="180"/>
      <c r="AH820" s="180"/>
      <c r="AI820" s="180"/>
      <c r="AJ820" s="180"/>
      <c r="AK820" s="180"/>
      <c r="AL820" s="180"/>
      <c r="AM820" s="180"/>
      <c r="AN820" s="180"/>
      <c r="AO820" s="180"/>
      <c r="AP820" s="180"/>
      <c r="AQ820" s="180"/>
      <c r="AR820" s="180"/>
      <c r="AS820" s="180"/>
      <c r="AT820" s="180"/>
      <c r="AU820" s="180"/>
      <c r="AV820" s="180"/>
      <c r="AW820" s="180"/>
      <c r="AX820" s="180"/>
      <c r="AY820" s="180"/>
      <c r="AZ820" s="180"/>
      <c r="BA820" s="180"/>
      <c r="BB820" s="180"/>
      <c r="BC820" s="180"/>
      <c r="BD820" s="180"/>
      <c r="BE820" s="180"/>
      <c r="BF820" s="180"/>
      <c r="BG820" s="180"/>
      <c r="BH820" s="180"/>
      <c r="BI820" s="180"/>
      <c r="BJ820" s="180"/>
      <c r="BK820" s="180"/>
      <c r="BL820" s="180"/>
      <c r="BM820" s="180"/>
      <c r="BN820" s="180"/>
      <c r="BO820" s="180"/>
      <c r="BP820" s="180"/>
      <c r="BQ820" s="180"/>
      <c r="BR820" s="180"/>
      <c r="BS820" s="180"/>
      <c r="BT820" s="180"/>
      <c r="BU820" s="180"/>
      <c r="BV820" s="180"/>
      <c r="BW820" s="180"/>
      <c r="BX820" s="180"/>
      <c r="BY820" s="180"/>
      <c r="BZ820" s="180"/>
      <c r="CA820" s="180"/>
      <c r="CB820" s="180"/>
      <c r="CC820" s="180"/>
      <c r="CD820" s="180"/>
      <c r="CE820" s="180"/>
      <c r="CF820" s="180"/>
      <c r="CG820" s="180"/>
    </row>
    <row r="821" spans="2:85" s="28" customFormat="1" x14ac:dyDescent="0.35">
      <c r="B821" s="8"/>
      <c r="C821" s="8"/>
      <c r="D821" s="8"/>
      <c r="E821" s="8"/>
      <c r="F821" s="8"/>
      <c r="G821" s="8"/>
      <c r="H821" s="8"/>
      <c r="I821" s="8"/>
      <c r="J821" s="8"/>
      <c r="K821" s="8"/>
      <c r="L821" s="8"/>
      <c r="M821" s="8"/>
      <c r="N821" s="8"/>
      <c r="O821" s="8"/>
      <c r="P821" s="8"/>
      <c r="Q821" s="8"/>
      <c r="R821" s="8"/>
      <c r="S821" s="8"/>
      <c r="T821" s="8"/>
      <c r="U821" s="8"/>
      <c r="V821" s="8"/>
      <c r="W821" s="8"/>
      <c r="AB821" s="180"/>
      <c r="AC821" s="180"/>
      <c r="AD821" s="180"/>
      <c r="AE821" s="180"/>
      <c r="AF821" s="180"/>
      <c r="AG821" s="180"/>
      <c r="AH821" s="180"/>
      <c r="AI821" s="180"/>
      <c r="AJ821" s="180"/>
      <c r="AK821" s="180"/>
      <c r="AL821" s="180"/>
      <c r="AM821" s="180"/>
      <c r="AN821" s="180"/>
      <c r="AO821" s="180"/>
      <c r="AP821" s="180"/>
      <c r="AQ821" s="180"/>
      <c r="AR821" s="180"/>
      <c r="AS821" s="180"/>
      <c r="AT821" s="180"/>
      <c r="AU821" s="180"/>
      <c r="AV821" s="180"/>
      <c r="AW821" s="180"/>
      <c r="AX821" s="180"/>
      <c r="AY821" s="180"/>
      <c r="AZ821" s="180"/>
      <c r="BA821" s="180"/>
      <c r="BB821" s="180"/>
      <c r="BC821" s="180"/>
      <c r="BD821" s="180"/>
      <c r="BE821" s="180"/>
      <c r="BF821" s="180"/>
      <c r="BG821" s="180"/>
      <c r="BH821" s="180"/>
      <c r="BI821" s="180"/>
      <c r="BJ821" s="180"/>
      <c r="BK821" s="180"/>
      <c r="BL821" s="180"/>
      <c r="BM821" s="180"/>
      <c r="BN821" s="180"/>
      <c r="BO821" s="180"/>
      <c r="BP821" s="180"/>
      <c r="BQ821" s="180"/>
      <c r="BR821" s="180"/>
      <c r="BS821" s="180"/>
      <c r="BT821" s="180"/>
      <c r="BU821" s="180"/>
      <c r="BV821" s="180"/>
      <c r="BW821" s="180"/>
      <c r="BX821" s="180"/>
      <c r="BY821" s="180"/>
      <c r="BZ821" s="180"/>
      <c r="CA821" s="180"/>
      <c r="CB821" s="180"/>
      <c r="CC821" s="180"/>
      <c r="CD821" s="180"/>
      <c r="CE821" s="180"/>
      <c r="CF821" s="180"/>
      <c r="CG821" s="180"/>
    </row>
    <row r="822" spans="2:85" s="28" customFormat="1" x14ac:dyDescent="0.35">
      <c r="B822" s="8"/>
      <c r="C822" s="8"/>
      <c r="D822" s="8"/>
      <c r="E822" s="8"/>
      <c r="F822" s="8"/>
      <c r="G822" s="8"/>
      <c r="H822" s="8"/>
      <c r="I822" s="8"/>
      <c r="J822" s="8"/>
      <c r="K822" s="8"/>
      <c r="L822" s="8"/>
      <c r="M822" s="8"/>
      <c r="N822" s="8"/>
      <c r="O822" s="8"/>
      <c r="P822" s="8"/>
      <c r="Q822" s="8"/>
      <c r="R822" s="8"/>
      <c r="S822" s="8"/>
      <c r="T822" s="8"/>
      <c r="U822" s="8"/>
      <c r="V822" s="8"/>
      <c r="W822" s="8"/>
      <c r="AB822" s="180"/>
      <c r="AC822" s="180"/>
      <c r="AD822" s="180"/>
      <c r="AE822" s="180"/>
      <c r="AF822" s="180"/>
      <c r="AG822" s="180"/>
      <c r="AH822" s="180"/>
      <c r="AI822" s="180"/>
      <c r="AJ822" s="180"/>
      <c r="AK822" s="180"/>
      <c r="AL822" s="180"/>
      <c r="AM822" s="180"/>
      <c r="AN822" s="180"/>
      <c r="AO822" s="180"/>
      <c r="AP822" s="180"/>
      <c r="AQ822" s="180"/>
      <c r="AR822" s="180"/>
      <c r="AS822" s="180"/>
      <c r="AT822" s="180"/>
      <c r="AU822" s="180"/>
      <c r="AV822" s="180"/>
      <c r="AW822" s="180"/>
      <c r="AX822" s="180"/>
      <c r="AY822" s="180"/>
      <c r="AZ822" s="180"/>
      <c r="BA822" s="180"/>
      <c r="BB822" s="180"/>
      <c r="BC822" s="180"/>
      <c r="BD822" s="180"/>
      <c r="BE822" s="180"/>
      <c r="BF822" s="180"/>
      <c r="BG822" s="180"/>
      <c r="BH822" s="180"/>
      <c r="BI822" s="180"/>
      <c r="BJ822" s="180"/>
      <c r="BK822" s="180"/>
      <c r="BL822" s="180"/>
      <c r="BM822" s="180"/>
      <c r="BN822" s="180"/>
      <c r="BO822" s="180"/>
      <c r="BP822" s="180"/>
      <c r="BQ822" s="180"/>
      <c r="BR822" s="180"/>
      <c r="BS822" s="180"/>
      <c r="BT822" s="180"/>
      <c r="BU822" s="180"/>
      <c r="BV822" s="180"/>
      <c r="BW822" s="180"/>
      <c r="BX822" s="180"/>
      <c r="BY822" s="180"/>
      <c r="BZ822" s="180"/>
      <c r="CA822" s="180"/>
      <c r="CB822" s="180"/>
      <c r="CC822" s="180"/>
      <c r="CD822" s="180"/>
      <c r="CE822" s="180"/>
      <c r="CF822" s="180"/>
      <c r="CG822" s="180"/>
    </row>
    <row r="823" spans="2:85" s="28" customFormat="1" x14ac:dyDescent="0.35">
      <c r="B823" s="8"/>
      <c r="C823" s="8"/>
      <c r="D823" s="8"/>
      <c r="E823" s="8"/>
      <c r="F823" s="8"/>
      <c r="G823" s="8"/>
      <c r="H823" s="8"/>
      <c r="I823" s="8"/>
      <c r="J823" s="8"/>
      <c r="K823" s="8"/>
      <c r="L823" s="8"/>
      <c r="M823" s="8"/>
      <c r="N823" s="8"/>
      <c r="O823" s="8"/>
      <c r="P823" s="8"/>
      <c r="Q823" s="8"/>
      <c r="R823" s="8"/>
      <c r="S823" s="8"/>
      <c r="T823" s="8"/>
      <c r="U823" s="8"/>
      <c r="V823" s="8"/>
      <c r="W823" s="8"/>
      <c r="AB823" s="180"/>
      <c r="AC823" s="180"/>
      <c r="AD823" s="180"/>
      <c r="AE823" s="180"/>
      <c r="AF823" s="180"/>
      <c r="AG823" s="180"/>
      <c r="AH823" s="180"/>
      <c r="AI823" s="180"/>
      <c r="AJ823" s="180"/>
      <c r="AK823" s="180"/>
      <c r="AL823" s="180"/>
      <c r="AM823" s="180"/>
      <c r="AN823" s="180"/>
      <c r="AO823" s="180"/>
      <c r="AP823" s="180"/>
      <c r="AQ823" s="180"/>
      <c r="AR823" s="180"/>
      <c r="AS823" s="180"/>
      <c r="AT823" s="180"/>
      <c r="AU823" s="180"/>
      <c r="AV823" s="180"/>
      <c r="AW823" s="180"/>
      <c r="AX823" s="180"/>
      <c r="AY823" s="180"/>
      <c r="AZ823" s="180"/>
      <c r="BA823" s="180"/>
      <c r="BB823" s="180"/>
      <c r="BC823" s="180"/>
      <c r="BD823" s="180"/>
      <c r="BE823" s="180"/>
      <c r="BF823" s="180"/>
      <c r="BG823" s="180"/>
      <c r="BH823" s="180"/>
      <c r="BI823" s="180"/>
      <c r="BJ823" s="180"/>
      <c r="BK823" s="180"/>
      <c r="BL823" s="180"/>
      <c r="BM823" s="180"/>
      <c r="BN823" s="180"/>
      <c r="BO823" s="180"/>
      <c r="BP823" s="180"/>
      <c r="BQ823" s="180"/>
      <c r="BR823" s="180"/>
      <c r="BS823" s="180"/>
      <c r="BT823" s="180"/>
      <c r="BU823" s="180"/>
      <c r="BV823" s="180"/>
      <c r="BW823" s="180"/>
      <c r="BX823" s="180"/>
      <c r="BY823" s="180"/>
      <c r="BZ823" s="180"/>
      <c r="CA823" s="180"/>
      <c r="CB823" s="180"/>
      <c r="CC823" s="180"/>
      <c r="CD823" s="180"/>
      <c r="CE823" s="180"/>
      <c r="CF823" s="180"/>
      <c r="CG823" s="180"/>
    </row>
    <row r="824" spans="2:85" s="28" customFormat="1" x14ac:dyDescent="0.35">
      <c r="B824" s="8"/>
      <c r="C824" s="8"/>
      <c r="D824" s="8"/>
      <c r="E824" s="8"/>
      <c r="F824" s="8"/>
      <c r="G824" s="8"/>
      <c r="H824" s="8"/>
      <c r="I824" s="8"/>
      <c r="J824" s="8"/>
      <c r="K824" s="8"/>
      <c r="L824" s="8"/>
      <c r="M824" s="8"/>
      <c r="N824" s="8"/>
      <c r="O824" s="8"/>
      <c r="P824" s="8"/>
      <c r="Q824" s="8"/>
      <c r="R824" s="8"/>
      <c r="S824" s="8"/>
      <c r="T824" s="8"/>
      <c r="U824" s="8"/>
      <c r="V824" s="8"/>
      <c r="W824" s="8"/>
      <c r="AB824" s="180"/>
      <c r="AC824" s="180"/>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80"/>
      <c r="BC824" s="180"/>
      <c r="BD824" s="180"/>
      <c r="BE824" s="180"/>
      <c r="BF824" s="180"/>
      <c r="BG824" s="180"/>
      <c r="BH824" s="180"/>
      <c r="BI824" s="180"/>
      <c r="BJ824" s="180"/>
      <c r="BK824" s="180"/>
      <c r="BL824" s="180"/>
      <c r="BM824" s="180"/>
      <c r="BN824" s="180"/>
      <c r="BO824" s="180"/>
      <c r="BP824" s="180"/>
      <c r="BQ824" s="180"/>
      <c r="BR824" s="180"/>
      <c r="BS824" s="180"/>
      <c r="BT824" s="180"/>
      <c r="BU824" s="180"/>
      <c r="BV824" s="180"/>
      <c r="BW824" s="180"/>
      <c r="BX824" s="180"/>
      <c r="BY824" s="180"/>
      <c r="BZ824" s="180"/>
      <c r="CA824" s="180"/>
      <c r="CB824" s="180"/>
      <c r="CC824" s="180"/>
      <c r="CD824" s="180"/>
      <c r="CE824" s="180"/>
      <c r="CF824" s="180"/>
      <c r="CG824" s="180"/>
    </row>
    <row r="825" spans="2:85" s="28" customFormat="1" x14ac:dyDescent="0.35">
      <c r="B825" s="8"/>
      <c r="C825" s="8"/>
      <c r="D825" s="8"/>
      <c r="E825" s="8"/>
      <c r="F825" s="8"/>
      <c r="G825" s="8"/>
      <c r="H825" s="8"/>
      <c r="I825" s="8"/>
      <c r="J825" s="8"/>
      <c r="K825" s="8"/>
      <c r="L825" s="8"/>
      <c r="M825" s="8"/>
      <c r="N825" s="8"/>
      <c r="O825" s="8"/>
      <c r="P825" s="8"/>
      <c r="Q825" s="8"/>
      <c r="R825" s="8"/>
      <c r="S825" s="8"/>
      <c r="T825" s="8"/>
      <c r="U825" s="8"/>
      <c r="V825" s="8"/>
      <c r="W825" s="8"/>
      <c r="AB825" s="180"/>
      <c r="AC825" s="180"/>
      <c r="AD825" s="180"/>
      <c r="AE825" s="180"/>
      <c r="AF825" s="180"/>
      <c r="AG825" s="180"/>
      <c r="AH825" s="180"/>
      <c r="AI825" s="180"/>
      <c r="AJ825" s="180"/>
      <c r="AK825" s="180"/>
      <c r="AL825" s="180"/>
      <c r="AM825" s="180"/>
      <c r="AN825" s="180"/>
      <c r="AO825" s="180"/>
      <c r="AP825" s="180"/>
      <c r="AQ825" s="180"/>
      <c r="AR825" s="180"/>
      <c r="AS825" s="180"/>
      <c r="AT825" s="180"/>
      <c r="AU825" s="180"/>
      <c r="AV825" s="180"/>
      <c r="AW825" s="180"/>
      <c r="AX825" s="180"/>
      <c r="AY825" s="180"/>
      <c r="AZ825" s="180"/>
      <c r="BA825" s="180"/>
      <c r="BB825" s="180"/>
      <c r="BC825" s="180"/>
      <c r="BD825" s="180"/>
      <c r="BE825" s="180"/>
      <c r="BF825" s="180"/>
      <c r="BG825" s="180"/>
      <c r="BH825" s="180"/>
      <c r="BI825" s="180"/>
      <c r="BJ825" s="180"/>
      <c r="BK825" s="180"/>
      <c r="BL825" s="180"/>
      <c r="BM825" s="180"/>
      <c r="BN825" s="180"/>
      <c r="BO825" s="180"/>
      <c r="BP825" s="180"/>
      <c r="BQ825" s="180"/>
      <c r="BR825" s="180"/>
      <c r="BS825" s="180"/>
      <c r="BT825" s="180"/>
      <c r="BU825" s="180"/>
      <c r="BV825" s="180"/>
      <c r="BW825" s="180"/>
      <c r="BX825" s="180"/>
      <c r="BY825" s="180"/>
      <c r="BZ825" s="180"/>
      <c r="CA825" s="180"/>
      <c r="CB825" s="180"/>
      <c r="CC825" s="180"/>
      <c r="CD825" s="180"/>
      <c r="CE825" s="180"/>
      <c r="CF825" s="180"/>
      <c r="CG825" s="180"/>
    </row>
    <row r="826" spans="2:85" s="28" customFormat="1" x14ac:dyDescent="0.35">
      <c r="B826" s="8"/>
      <c r="C826" s="8"/>
      <c r="D826" s="8"/>
      <c r="E826" s="8"/>
      <c r="F826" s="8"/>
      <c r="G826" s="8"/>
      <c r="H826" s="8"/>
      <c r="I826" s="8"/>
      <c r="J826" s="8"/>
      <c r="K826" s="8"/>
      <c r="L826" s="8"/>
      <c r="M826" s="8"/>
      <c r="N826" s="8"/>
      <c r="O826" s="8"/>
      <c r="P826" s="8"/>
      <c r="Q826" s="8"/>
      <c r="R826" s="8"/>
      <c r="S826" s="8"/>
      <c r="T826" s="8"/>
      <c r="U826" s="8"/>
      <c r="V826" s="8"/>
      <c r="W826" s="8"/>
      <c r="AB826" s="180"/>
      <c r="AC826" s="180"/>
      <c r="AD826" s="180"/>
      <c r="AE826" s="180"/>
      <c r="AF826" s="180"/>
      <c r="AG826" s="180"/>
      <c r="AH826" s="180"/>
      <c r="AI826" s="180"/>
      <c r="AJ826" s="180"/>
      <c r="AK826" s="180"/>
      <c r="AL826" s="180"/>
      <c r="AM826" s="180"/>
      <c r="AN826" s="180"/>
      <c r="AO826" s="180"/>
      <c r="AP826" s="180"/>
      <c r="AQ826" s="180"/>
      <c r="AR826" s="180"/>
      <c r="AS826" s="180"/>
      <c r="AT826" s="180"/>
      <c r="AU826" s="180"/>
      <c r="AV826" s="180"/>
      <c r="AW826" s="180"/>
      <c r="AX826" s="180"/>
      <c r="AY826" s="180"/>
      <c r="AZ826" s="180"/>
      <c r="BA826" s="180"/>
      <c r="BB826" s="180"/>
      <c r="BC826" s="180"/>
      <c r="BD826" s="180"/>
      <c r="BE826" s="180"/>
      <c r="BF826" s="180"/>
      <c r="BG826" s="180"/>
      <c r="BH826" s="180"/>
      <c r="BI826" s="180"/>
      <c r="BJ826" s="180"/>
      <c r="BK826" s="180"/>
      <c r="BL826" s="180"/>
      <c r="BM826" s="180"/>
      <c r="BN826" s="180"/>
      <c r="BO826" s="180"/>
      <c r="BP826" s="180"/>
      <c r="BQ826" s="180"/>
      <c r="BR826" s="180"/>
      <c r="BS826" s="180"/>
      <c r="BT826" s="180"/>
      <c r="BU826" s="180"/>
      <c r="BV826" s="180"/>
      <c r="BW826" s="180"/>
      <c r="BX826" s="180"/>
      <c r="BY826" s="180"/>
      <c r="BZ826" s="180"/>
      <c r="CA826" s="180"/>
      <c r="CB826" s="180"/>
      <c r="CC826" s="180"/>
      <c r="CD826" s="180"/>
      <c r="CE826" s="180"/>
      <c r="CF826" s="180"/>
      <c r="CG826" s="180"/>
    </row>
    <row r="827" spans="2:85" s="28" customFormat="1" x14ac:dyDescent="0.35">
      <c r="B827" s="8"/>
      <c r="C827" s="8"/>
      <c r="D827" s="8"/>
      <c r="E827" s="8"/>
      <c r="F827" s="8"/>
      <c r="G827" s="8"/>
      <c r="H827" s="8"/>
      <c r="I827" s="8"/>
      <c r="J827" s="8"/>
      <c r="K827" s="8"/>
      <c r="L827" s="8"/>
      <c r="M827" s="8"/>
      <c r="N827" s="8"/>
      <c r="O827" s="8"/>
      <c r="P827" s="8"/>
      <c r="Q827" s="8"/>
      <c r="R827" s="8"/>
      <c r="S827" s="8"/>
      <c r="T827" s="8"/>
      <c r="U827" s="8"/>
      <c r="V827" s="8"/>
      <c r="W827" s="8"/>
      <c r="AB827" s="180"/>
      <c r="AC827" s="180"/>
      <c r="AD827" s="180"/>
      <c r="AE827" s="180"/>
      <c r="AF827" s="180"/>
      <c r="AG827" s="180"/>
      <c r="AH827" s="180"/>
      <c r="AI827" s="180"/>
      <c r="AJ827" s="180"/>
      <c r="AK827" s="180"/>
      <c r="AL827" s="180"/>
      <c r="AM827" s="180"/>
      <c r="AN827" s="180"/>
      <c r="AO827" s="180"/>
      <c r="AP827" s="180"/>
      <c r="AQ827" s="180"/>
      <c r="AR827" s="180"/>
      <c r="AS827" s="180"/>
      <c r="AT827" s="180"/>
      <c r="AU827" s="180"/>
      <c r="AV827" s="180"/>
      <c r="AW827" s="180"/>
      <c r="AX827" s="180"/>
      <c r="AY827" s="180"/>
      <c r="AZ827" s="180"/>
      <c r="BA827" s="180"/>
      <c r="BB827" s="180"/>
      <c r="BC827" s="180"/>
      <c r="BD827" s="180"/>
      <c r="BE827" s="180"/>
      <c r="BF827" s="180"/>
      <c r="BG827" s="180"/>
      <c r="BH827" s="180"/>
      <c r="BI827" s="180"/>
      <c r="BJ827" s="180"/>
      <c r="BK827" s="180"/>
      <c r="BL827" s="180"/>
      <c r="BM827" s="180"/>
      <c r="BN827" s="180"/>
      <c r="BO827" s="180"/>
      <c r="BP827" s="180"/>
      <c r="BQ827" s="180"/>
      <c r="BR827" s="180"/>
      <c r="BS827" s="180"/>
      <c r="BT827" s="180"/>
      <c r="BU827" s="180"/>
      <c r="BV827" s="180"/>
      <c r="BW827" s="180"/>
      <c r="BX827" s="180"/>
      <c r="BY827" s="180"/>
      <c r="BZ827" s="180"/>
      <c r="CA827" s="180"/>
      <c r="CB827" s="180"/>
      <c r="CC827" s="180"/>
      <c r="CD827" s="180"/>
      <c r="CE827" s="180"/>
      <c r="CF827" s="180"/>
      <c r="CG827" s="180"/>
    </row>
    <row r="828" spans="2:85" s="28" customFormat="1" x14ac:dyDescent="0.35">
      <c r="B828" s="8"/>
      <c r="C828" s="8"/>
      <c r="D828" s="8"/>
      <c r="E828" s="8"/>
      <c r="F828" s="8"/>
      <c r="G828" s="8"/>
      <c r="H828" s="8"/>
      <c r="I828" s="8"/>
      <c r="J828" s="8"/>
      <c r="K828" s="8"/>
      <c r="L828" s="8"/>
      <c r="M828" s="8"/>
      <c r="N828" s="8"/>
      <c r="O828" s="8"/>
      <c r="P828" s="8"/>
      <c r="Q828" s="8"/>
      <c r="R828" s="8"/>
      <c r="S828" s="8"/>
      <c r="T828" s="8"/>
      <c r="U828" s="8"/>
      <c r="V828" s="8"/>
      <c r="W828" s="8"/>
      <c r="AB828" s="180"/>
      <c r="AC828" s="180"/>
      <c r="AD828" s="180"/>
      <c r="AE828" s="180"/>
      <c r="AF828" s="180"/>
      <c r="AG828" s="180"/>
      <c r="AH828" s="180"/>
      <c r="AI828" s="180"/>
      <c r="AJ828" s="180"/>
      <c r="AK828" s="180"/>
      <c r="AL828" s="180"/>
      <c r="AM828" s="180"/>
      <c r="AN828" s="180"/>
      <c r="AO828" s="180"/>
      <c r="AP828" s="180"/>
      <c r="AQ828" s="180"/>
      <c r="AR828" s="180"/>
      <c r="AS828" s="180"/>
      <c r="AT828" s="180"/>
      <c r="AU828" s="180"/>
      <c r="AV828" s="180"/>
      <c r="AW828" s="180"/>
      <c r="AX828" s="180"/>
      <c r="AY828" s="180"/>
      <c r="AZ828" s="180"/>
      <c r="BA828" s="180"/>
      <c r="BB828" s="180"/>
      <c r="BC828" s="180"/>
      <c r="BD828" s="180"/>
      <c r="BE828" s="180"/>
      <c r="BF828" s="180"/>
      <c r="BG828" s="180"/>
      <c r="BH828" s="180"/>
      <c r="BI828" s="180"/>
      <c r="BJ828" s="180"/>
      <c r="BK828" s="180"/>
      <c r="BL828" s="180"/>
      <c r="BM828" s="180"/>
      <c r="BN828" s="180"/>
      <c r="BO828" s="180"/>
      <c r="BP828" s="180"/>
      <c r="BQ828" s="180"/>
      <c r="BR828" s="180"/>
      <c r="BS828" s="180"/>
      <c r="BT828" s="180"/>
      <c r="BU828" s="180"/>
      <c r="BV828" s="180"/>
      <c r="BW828" s="180"/>
      <c r="BX828" s="180"/>
      <c r="BY828" s="180"/>
      <c r="BZ828" s="180"/>
      <c r="CA828" s="180"/>
      <c r="CB828" s="180"/>
      <c r="CC828" s="180"/>
      <c r="CD828" s="180"/>
      <c r="CE828" s="180"/>
      <c r="CF828" s="180"/>
      <c r="CG828" s="180"/>
    </row>
    <row r="829" spans="2:85" s="28" customFormat="1" x14ac:dyDescent="0.35">
      <c r="B829" s="8"/>
      <c r="C829" s="8"/>
      <c r="D829" s="8"/>
      <c r="E829" s="8"/>
      <c r="F829" s="8"/>
      <c r="G829" s="8"/>
      <c r="H829" s="8"/>
      <c r="I829" s="8"/>
      <c r="J829" s="8"/>
      <c r="K829" s="8"/>
      <c r="L829" s="8"/>
      <c r="M829" s="8"/>
      <c r="N829" s="8"/>
      <c r="O829" s="8"/>
      <c r="P829" s="8"/>
      <c r="Q829" s="8"/>
      <c r="R829" s="8"/>
      <c r="S829" s="8"/>
      <c r="T829" s="8"/>
      <c r="U829" s="8"/>
      <c r="V829" s="8"/>
      <c r="W829" s="8"/>
      <c r="AB829" s="180"/>
      <c r="AC829" s="180"/>
      <c r="AD829" s="180"/>
      <c r="AE829" s="180"/>
      <c r="AF829" s="180"/>
      <c r="AG829" s="180"/>
      <c r="AH829" s="180"/>
      <c r="AI829" s="180"/>
      <c r="AJ829" s="180"/>
      <c r="AK829" s="180"/>
      <c r="AL829" s="180"/>
      <c r="AM829" s="180"/>
      <c r="AN829" s="180"/>
      <c r="AO829" s="180"/>
      <c r="AP829" s="180"/>
      <c r="AQ829" s="180"/>
      <c r="AR829" s="180"/>
      <c r="AS829" s="180"/>
      <c r="AT829" s="180"/>
      <c r="AU829" s="180"/>
      <c r="AV829" s="180"/>
      <c r="AW829" s="180"/>
      <c r="AX829" s="180"/>
      <c r="AY829" s="180"/>
      <c r="AZ829" s="180"/>
      <c r="BA829" s="180"/>
      <c r="BB829" s="180"/>
      <c r="BC829" s="180"/>
      <c r="BD829" s="180"/>
      <c r="BE829" s="180"/>
      <c r="BF829" s="180"/>
      <c r="BG829" s="180"/>
      <c r="BH829" s="180"/>
      <c r="BI829" s="180"/>
      <c r="BJ829" s="180"/>
      <c r="BK829" s="180"/>
      <c r="BL829" s="180"/>
      <c r="BM829" s="180"/>
      <c r="BN829" s="180"/>
      <c r="BO829" s="180"/>
      <c r="BP829" s="180"/>
      <c r="BQ829" s="180"/>
      <c r="BR829" s="180"/>
      <c r="BS829" s="180"/>
      <c r="BT829" s="180"/>
      <c r="BU829" s="180"/>
      <c r="BV829" s="180"/>
      <c r="BW829" s="180"/>
      <c r="BX829" s="180"/>
      <c r="BY829" s="180"/>
      <c r="BZ829" s="180"/>
      <c r="CA829" s="180"/>
      <c r="CB829" s="180"/>
      <c r="CC829" s="180"/>
      <c r="CD829" s="180"/>
      <c r="CE829" s="180"/>
      <c r="CF829" s="180"/>
      <c r="CG829" s="180"/>
    </row>
    <row r="830" spans="2:85" s="28" customFormat="1" x14ac:dyDescent="0.35">
      <c r="B830" s="8"/>
      <c r="C830" s="8"/>
      <c r="D830" s="8"/>
      <c r="E830" s="8"/>
      <c r="F830" s="8"/>
      <c r="G830" s="8"/>
      <c r="H830" s="8"/>
      <c r="I830" s="8"/>
      <c r="J830" s="8"/>
      <c r="K830" s="8"/>
      <c r="L830" s="8"/>
      <c r="M830" s="8"/>
      <c r="N830" s="8"/>
      <c r="O830" s="8"/>
      <c r="P830" s="8"/>
      <c r="Q830" s="8"/>
      <c r="R830" s="8"/>
      <c r="S830" s="8"/>
      <c r="T830" s="8"/>
      <c r="U830" s="8"/>
      <c r="V830" s="8"/>
      <c r="W830" s="8"/>
      <c r="AB830" s="180"/>
      <c r="AC830" s="180"/>
      <c r="AD830" s="180"/>
      <c r="AE830" s="180"/>
      <c r="AF830" s="180"/>
      <c r="AG830" s="180"/>
      <c r="AH830" s="180"/>
      <c r="AI830" s="180"/>
      <c r="AJ830" s="180"/>
      <c r="AK830" s="180"/>
      <c r="AL830" s="180"/>
      <c r="AM830" s="180"/>
      <c r="AN830" s="180"/>
      <c r="AO830" s="180"/>
      <c r="AP830" s="180"/>
      <c r="AQ830" s="180"/>
      <c r="AR830" s="180"/>
      <c r="AS830" s="180"/>
      <c r="AT830" s="180"/>
      <c r="AU830" s="180"/>
      <c r="AV830" s="180"/>
      <c r="AW830" s="180"/>
      <c r="AX830" s="180"/>
      <c r="AY830" s="180"/>
      <c r="AZ830" s="180"/>
      <c r="BA830" s="180"/>
      <c r="BB830" s="180"/>
      <c r="BC830" s="180"/>
      <c r="BD830" s="180"/>
      <c r="BE830" s="180"/>
      <c r="BF830" s="180"/>
      <c r="BG830" s="180"/>
      <c r="BH830" s="180"/>
      <c r="BI830" s="180"/>
      <c r="BJ830" s="180"/>
      <c r="BK830" s="180"/>
      <c r="BL830" s="180"/>
      <c r="BM830" s="180"/>
      <c r="BN830" s="180"/>
      <c r="BO830" s="180"/>
      <c r="BP830" s="180"/>
      <c r="BQ830" s="180"/>
      <c r="BR830" s="180"/>
      <c r="BS830" s="180"/>
      <c r="BT830" s="180"/>
      <c r="BU830" s="180"/>
      <c r="BV830" s="180"/>
      <c r="BW830" s="180"/>
      <c r="BX830" s="180"/>
      <c r="BY830" s="180"/>
      <c r="BZ830" s="180"/>
      <c r="CA830" s="180"/>
      <c r="CB830" s="180"/>
      <c r="CC830" s="180"/>
      <c r="CD830" s="180"/>
      <c r="CE830" s="180"/>
      <c r="CF830" s="180"/>
      <c r="CG830" s="180"/>
    </row>
    <row r="831" spans="2:85" s="28" customFormat="1" x14ac:dyDescent="0.35">
      <c r="B831" s="8"/>
      <c r="C831" s="8"/>
      <c r="D831" s="8"/>
      <c r="E831" s="8"/>
      <c r="F831" s="8"/>
      <c r="G831" s="8"/>
      <c r="H831" s="8"/>
      <c r="I831" s="8"/>
      <c r="J831" s="8"/>
      <c r="K831" s="8"/>
      <c r="L831" s="8"/>
      <c r="M831" s="8"/>
      <c r="N831" s="8"/>
      <c r="O831" s="8"/>
      <c r="P831" s="8"/>
      <c r="Q831" s="8"/>
      <c r="R831" s="8"/>
      <c r="S831" s="8"/>
      <c r="T831" s="8"/>
      <c r="U831" s="8"/>
      <c r="V831" s="8"/>
      <c r="W831" s="8"/>
      <c r="AB831" s="180"/>
      <c r="AC831" s="180"/>
      <c r="AD831" s="180"/>
      <c r="AE831" s="180"/>
      <c r="AF831" s="180"/>
      <c r="AG831" s="180"/>
      <c r="AH831" s="180"/>
      <c r="AI831" s="180"/>
      <c r="AJ831" s="180"/>
      <c r="AK831" s="180"/>
      <c r="AL831" s="180"/>
      <c r="AM831" s="180"/>
      <c r="AN831" s="180"/>
      <c r="AO831" s="180"/>
      <c r="AP831" s="180"/>
      <c r="AQ831" s="180"/>
      <c r="AR831" s="180"/>
      <c r="AS831" s="180"/>
      <c r="AT831" s="180"/>
      <c r="AU831" s="180"/>
      <c r="AV831" s="180"/>
      <c r="AW831" s="180"/>
      <c r="AX831" s="180"/>
      <c r="AY831" s="180"/>
      <c r="AZ831" s="180"/>
      <c r="BA831" s="180"/>
      <c r="BB831" s="180"/>
      <c r="BC831" s="180"/>
      <c r="BD831" s="180"/>
      <c r="BE831" s="180"/>
      <c r="BF831" s="180"/>
      <c r="BG831" s="180"/>
      <c r="BH831" s="180"/>
      <c r="BI831" s="180"/>
      <c r="BJ831" s="180"/>
      <c r="BK831" s="180"/>
      <c r="BL831" s="180"/>
      <c r="BM831" s="180"/>
      <c r="BN831" s="180"/>
      <c r="BO831" s="180"/>
      <c r="BP831" s="180"/>
      <c r="BQ831" s="180"/>
      <c r="BR831" s="180"/>
      <c r="BS831" s="180"/>
      <c r="BT831" s="180"/>
      <c r="BU831" s="180"/>
      <c r="BV831" s="180"/>
      <c r="BW831" s="180"/>
      <c r="BX831" s="180"/>
      <c r="BY831" s="180"/>
      <c r="BZ831" s="180"/>
      <c r="CA831" s="180"/>
      <c r="CB831" s="180"/>
      <c r="CC831" s="180"/>
      <c r="CD831" s="180"/>
      <c r="CE831" s="180"/>
      <c r="CF831" s="180"/>
      <c r="CG831" s="180"/>
    </row>
    <row r="832" spans="2:85" s="28" customFormat="1" x14ac:dyDescent="0.35">
      <c r="B832" s="8"/>
      <c r="C832" s="8"/>
      <c r="D832" s="8"/>
      <c r="E832" s="8"/>
      <c r="F832" s="8"/>
      <c r="G832" s="8"/>
      <c r="H832" s="8"/>
      <c r="I832" s="8"/>
      <c r="J832" s="8"/>
      <c r="K832" s="8"/>
      <c r="L832" s="8"/>
      <c r="M832" s="8"/>
      <c r="N832" s="8"/>
      <c r="O832" s="8"/>
      <c r="P832" s="8"/>
      <c r="Q832" s="8"/>
      <c r="R832" s="8"/>
      <c r="S832" s="8"/>
      <c r="T832" s="8"/>
      <c r="U832" s="8"/>
      <c r="V832" s="8"/>
      <c r="W832" s="8"/>
      <c r="AB832" s="180"/>
      <c r="AC832" s="180"/>
      <c r="AD832" s="180"/>
      <c r="AE832" s="180"/>
      <c r="AF832" s="180"/>
      <c r="AG832" s="180"/>
      <c r="AH832" s="180"/>
      <c r="AI832" s="180"/>
      <c r="AJ832" s="180"/>
      <c r="AK832" s="180"/>
      <c r="AL832" s="180"/>
      <c r="AM832" s="180"/>
      <c r="AN832" s="180"/>
      <c r="AO832" s="180"/>
      <c r="AP832" s="180"/>
      <c r="AQ832" s="180"/>
      <c r="AR832" s="180"/>
      <c r="AS832" s="180"/>
      <c r="AT832" s="180"/>
      <c r="AU832" s="180"/>
      <c r="AV832" s="180"/>
      <c r="AW832" s="180"/>
      <c r="AX832" s="180"/>
      <c r="AY832" s="180"/>
      <c r="AZ832" s="180"/>
      <c r="BA832" s="180"/>
      <c r="BB832" s="180"/>
      <c r="BC832" s="180"/>
      <c r="BD832" s="180"/>
      <c r="BE832" s="180"/>
      <c r="BF832" s="180"/>
      <c r="BG832" s="180"/>
      <c r="BH832" s="180"/>
      <c r="BI832" s="180"/>
      <c r="BJ832" s="180"/>
      <c r="BK832" s="180"/>
      <c r="BL832" s="180"/>
      <c r="BM832" s="180"/>
      <c r="BN832" s="180"/>
      <c r="BO832" s="180"/>
      <c r="BP832" s="180"/>
      <c r="BQ832" s="180"/>
      <c r="BR832" s="180"/>
      <c r="BS832" s="180"/>
      <c r="BT832" s="180"/>
      <c r="BU832" s="180"/>
      <c r="BV832" s="180"/>
      <c r="BW832" s="180"/>
      <c r="BX832" s="180"/>
      <c r="BY832" s="180"/>
      <c r="BZ832" s="180"/>
      <c r="CA832" s="180"/>
      <c r="CB832" s="180"/>
      <c r="CC832" s="180"/>
      <c r="CD832" s="180"/>
      <c r="CE832" s="180"/>
      <c r="CF832" s="180"/>
      <c r="CG832" s="180"/>
    </row>
    <row r="833" spans="2:85" s="28" customFormat="1" x14ac:dyDescent="0.35">
      <c r="B833" s="8"/>
      <c r="C833" s="8"/>
      <c r="D833" s="8"/>
      <c r="E833" s="8"/>
      <c r="F833" s="8"/>
      <c r="G833" s="8"/>
      <c r="H833" s="8"/>
      <c r="I833" s="8"/>
      <c r="J833" s="8"/>
      <c r="K833" s="8"/>
      <c r="L833" s="8"/>
      <c r="M833" s="8"/>
      <c r="N833" s="8"/>
      <c r="O833" s="8"/>
      <c r="P833" s="8"/>
      <c r="Q833" s="8"/>
      <c r="R833" s="8"/>
      <c r="S833" s="8"/>
      <c r="T833" s="8"/>
      <c r="U833" s="8"/>
      <c r="V833" s="8"/>
      <c r="W833" s="8"/>
      <c r="AB833" s="180"/>
      <c r="AC833" s="180"/>
      <c r="AD833" s="180"/>
      <c r="AE833" s="180"/>
      <c r="AF833" s="180"/>
      <c r="AG833" s="180"/>
      <c r="AH833" s="180"/>
      <c r="AI833" s="180"/>
      <c r="AJ833" s="180"/>
      <c r="AK833" s="180"/>
      <c r="AL833" s="180"/>
      <c r="AM833" s="180"/>
      <c r="AN833" s="180"/>
      <c r="AO833" s="180"/>
      <c r="AP833" s="180"/>
      <c r="AQ833" s="180"/>
      <c r="AR833" s="180"/>
      <c r="AS833" s="180"/>
      <c r="AT833" s="180"/>
      <c r="AU833" s="180"/>
      <c r="AV833" s="180"/>
      <c r="AW833" s="180"/>
      <c r="AX833" s="180"/>
      <c r="AY833" s="180"/>
      <c r="AZ833" s="180"/>
      <c r="BA833" s="180"/>
      <c r="BB833" s="180"/>
      <c r="BC833" s="180"/>
      <c r="BD833" s="180"/>
      <c r="BE833" s="180"/>
      <c r="BF833" s="180"/>
      <c r="BG833" s="180"/>
      <c r="BH833" s="180"/>
      <c r="BI833" s="180"/>
      <c r="BJ833" s="180"/>
      <c r="BK833" s="180"/>
      <c r="BL833" s="180"/>
      <c r="BM833" s="180"/>
      <c r="BN833" s="180"/>
      <c r="BO833" s="180"/>
      <c r="BP833" s="180"/>
      <c r="BQ833" s="180"/>
      <c r="BR833" s="180"/>
      <c r="BS833" s="180"/>
      <c r="BT833" s="180"/>
      <c r="BU833" s="180"/>
      <c r="BV833" s="180"/>
      <c r="BW833" s="180"/>
      <c r="BX833" s="180"/>
      <c r="BY833" s="180"/>
      <c r="BZ833" s="180"/>
      <c r="CA833" s="180"/>
      <c r="CB833" s="180"/>
      <c r="CC833" s="180"/>
      <c r="CD833" s="180"/>
      <c r="CE833" s="180"/>
      <c r="CF833" s="180"/>
      <c r="CG833" s="180"/>
    </row>
    <row r="834" spans="2:85" s="28" customFormat="1" x14ac:dyDescent="0.35">
      <c r="B834" s="8"/>
      <c r="C834" s="8"/>
      <c r="D834" s="8"/>
      <c r="E834" s="8"/>
      <c r="F834" s="8"/>
      <c r="G834" s="8"/>
      <c r="H834" s="8"/>
      <c r="I834" s="8"/>
      <c r="J834" s="8"/>
      <c r="K834" s="8"/>
      <c r="L834" s="8"/>
      <c r="M834" s="8"/>
      <c r="N834" s="8"/>
      <c r="O834" s="8"/>
      <c r="P834" s="8"/>
      <c r="Q834" s="8"/>
      <c r="R834" s="8"/>
      <c r="S834" s="8"/>
      <c r="T834" s="8"/>
      <c r="U834" s="8"/>
      <c r="V834" s="8"/>
      <c r="W834" s="8"/>
      <c r="AB834" s="180"/>
      <c r="AC834" s="180"/>
      <c r="AD834" s="180"/>
      <c r="AE834" s="180"/>
      <c r="AF834" s="180"/>
      <c r="AG834" s="180"/>
      <c r="AH834" s="180"/>
      <c r="AI834" s="180"/>
      <c r="AJ834" s="180"/>
      <c r="AK834" s="180"/>
      <c r="AL834" s="180"/>
      <c r="AM834" s="180"/>
      <c r="AN834" s="180"/>
      <c r="AO834" s="180"/>
      <c r="AP834" s="180"/>
      <c r="AQ834" s="180"/>
      <c r="AR834" s="180"/>
      <c r="AS834" s="180"/>
      <c r="AT834" s="180"/>
      <c r="AU834" s="180"/>
      <c r="AV834" s="180"/>
      <c r="AW834" s="180"/>
      <c r="AX834" s="180"/>
      <c r="AY834" s="180"/>
      <c r="AZ834" s="180"/>
      <c r="BA834" s="180"/>
      <c r="BB834" s="180"/>
      <c r="BC834" s="180"/>
      <c r="BD834" s="180"/>
      <c r="BE834" s="180"/>
      <c r="BF834" s="180"/>
      <c r="BG834" s="180"/>
      <c r="BH834" s="180"/>
      <c r="BI834" s="180"/>
      <c r="BJ834" s="180"/>
      <c r="BK834" s="180"/>
      <c r="BL834" s="180"/>
      <c r="BM834" s="180"/>
      <c r="BN834" s="180"/>
      <c r="BO834" s="180"/>
      <c r="BP834" s="180"/>
      <c r="BQ834" s="180"/>
      <c r="BR834" s="180"/>
      <c r="BS834" s="180"/>
      <c r="BT834" s="180"/>
      <c r="BU834" s="180"/>
      <c r="BV834" s="180"/>
      <c r="BW834" s="180"/>
      <c r="BX834" s="180"/>
      <c r="BY834" s="180"/>
      <c r="BZ834" s="180"/>
      <c r="CA834" s="180"/>
      <c r="CB834" s="180"/>
      <c r="CC834" s="180"/>
      <c r="CD834" s="180"/>
      <c r="CE834" s="180"/>
      <c r="CF834" s="180"/>
      <c r="CG834" s="180"/>
    </row>
    <row r="835" spans="2:85" s="28" customFormat="1" x14ac:dyDescent="0.35">
      <c r="B835" s="8"/>
      <c r="C835" s="8"/>
      <c r="D835" s="8"/>
      <c r="E835" s="8"/>
      <c r="F835" s="8"/>
      <c r="G835" s="8"/>
      <c r="H835" s="8"/>
      <c r="I835" s="8"/>
      <c r="J835" s="8"/>
      <c r="K835" s="8"/>
      <c r="L835" s="8"/>
      <c r="M835" s="8"/>
      <c r="N835" s="8"/>
      <c r="O835" s="8"/>
      <c r="P835" s="8"/>
      <c r="Q835" s="8"/>
      <c r="R835" s="8"/>
      <c r="S835" s="8"/>
      <c r="T835" s="8"/>
      <c r="U835" s="8"/>
      <c r="V835" s="8"/>
      <c r="W835" s="8"/>
      <c r="AB835" s="180"/>
      <c r="AC835" s="180"/>
      <c r="AD835" s="180"/>
      <c r="AE835" s="180"/>
      <c r="AF835" s="180"/>
      <c r="AG835" s="180"/>
      <c r="AH835" s="180"/>
      <c r="AI835" s="180"/>
      <c r="AJ835" s="180"/>
      <c r="AK835" s="180"/>
      <c r="AL835" s="180"/>
      <c r="AM835" s="180"/>
      <c r="AN835" s="180"/>
      <c r="AO835" s="180"/>
      <c r="AP835" s="180"/>
      <c r="AQ835" s="180"/>
      <c r="AR835" s="180"/>
      <c r="AS835" s="180"/>
      <c r="AT835" s="180"/>
      <c r="AU835" s="180"/>
      <c r="AV835" s="180"/>
      <c r="AW835" s="180"/>
      <c r="AX835" s="180"/>
      <c r="AY835" s="180"/>
      <c r="AZ835" s="180"/>
      <c r="BA835" s="180"/>
      <c r="BB835" s="180"/>
      <c r="BC835" s="180"/>
      <c r="BD835" s="180"/>
      <c r="BE835" s="180"/>
      <c r="BF835" s="180"/>
      <c r="BG835" s="180"/>
      <c r="BH835" s="180"/>
      <c r="BI835" s="180"/>
      <c r="BJ835" s="180"/>
      <c r="BK835" s="180"/>
      <c r="BL835" s="180"/>
      <c r="BM835" s="180"/>
      <c r="BN835" s="180"/>
      <c r="BO835" s="180"/>
      <c r="BP835" s="180"/>
      <c r="BQ835" s="180"/>
      <c r="BR835" s="180"/>
      <c r="BS835" s="180"/>
      <c r="BT835" s="180"/>
      <c r="BU835" s="180"/>
      <c r="BV835" s="180"/>
      <c r="BW835" s="180"/>
      <c r="BX835" s="180"/>
      <c r="BY835" s="180"/>
      <c r="BZ835" s="180"/>
      <c r="CA835" s="180"/>
      <c r="CB835" s="180"/>
      <c r="CC835" s="180"/>
      <c r="CD835" s="180"/>
      <c r="CE835" s="180"/>
      <c r="CF835" s="180"/>
      <c r="CG835" s="180"/>
    </row>
    <row r="836" spans="2:85" s="28" customFormat="1" x14ac:dyDescent="0.35">
      <c r="B836" s="8"/>
      <c r="C836" s="8"/>
      <c r="D836" s="8"/>
      <c r="E836" s="8"/>
      <c r="F836" s="8"/>
      <c r="G836" s="8"/>
      <c r="H836" s="8"/>
      <c r="I836" s="8"/>
      <c r="J836" s="8"/>
      <c r="K836" s="8"/>
      <c r="L836" s="8"/>
      <c r="M836" s="8"/>
      <c r="N836" s="8"/>
      <c r="O836" s="8"/>
      <c r="P836" s="8"/>
      <c r="Q836" s="8"/>
      <c r="R836" s="8"/>
      <c r="S836" s="8"/>
      <c r="T836" s="8"/>
      <c r="U836" s="8"/>
      <c r="V836" s="8"/>
      <c r="W836" s="8"/>
      <c r="AB836" s="180"/>
      <c r="AC836" s="180"/>
      <c r="AD836" s="180"/>
      <c r="AE836" s="180"/>
      <c r="AF836" s="180"/>
      <c r="AG836" s="180"/>
      <c r="AH836" s="180"/>
      <c r="AI836" s="180"/>
      <c r="AJ836" s="180"/>
      <c r="AK836" s="180"/>
      <c r="AL836" s="180"/>
      <c r="AM836" s="180"/>
      <c r="AN836" s="180"/>
      <c r="AO836" s="180"/>
      <c r="AP836" s="180"/>
      <c r="AQ836" s="180"/>
      <c r="AR836" s="180"/>
      <c r="AS836" s="180"/>
      <c r="AT836" s="180"/>
      <c r="AU836" s="180"/>
      <c r="AV836" s="180"/>
      <c r="AW836" s="180"/>
      <c r="AX836" s="180"/>
      <c r="AY836" s="180"/>
      <c r="AZ836" s="180"/>
      <c r="BA836" s="180"/>
      <c r="BB836" s="180"/>
      <c r="BC836" s="180"/>
      <c r="BD836" s="180"/>
      <c r="BE836" s="180"/>
      <c r="BF836" s="180"/>
      <c r="BG836" s="180"/>
      <c r="BH836" s="180"/>
      <c r="BI836" s="180"/>
      <c r="BJ836" s="180"/>
      <c r="BK836" s="180"/>
      <c r="BL836" s="180"/>
      <c r="BM836" s="180"/>
      <c r="BN836" s="180"/>
      <c r="BO836" s="180"/>
      <c r="BP836" s="180"/>
      <c r="BQ836" s="180"/>
      <c r="BR836" s="180"/>
      <c r="BS836" s="180"/>
      <c r="BT836" s="180"/>
      <c r="BU836" s="180"/>
      <c r="BV836" s="180"/>
      <c r="BW836" s="180"/>
      <c r="BX836" s="180"/>
      <c r="BY836" s="180"/>
      <c r="BZ836" s="180"/>
      <c r="CA836" s="180"/>
      <c r="CB836" s="180"/>
      <c r="CC836" s="180"/>
      <c r="CD836" s="180"/>
      <c r="CE836" s="180"/>
      <c r="CF836" s="180"/>
      <c r="CG836" s="180"/>
    </row>
    <row r="837" spans="2:85" s="28" customFormat="1" x14ac:dyDescent="0.35">
      <c r="B837" s="8"/>
      <c r="C837" s="8"/>
      <c r="D837" s="8"/>
      <c r="E837" s="8"/>
      <c r="F837" s="8"/>
      <c r="G837" s="8"/>
      <c r="H837" s="8"/>
      <c r="I837" s="8"/>
      <c r="J837" s="8"/>
      <c r="K837" s="8"/>
      <c r="L837" s="8"/>
      <c r="M837" s="8"/>
      <c r="N837" s="8"/>
      <c r="O837" s="8"/>
      <c r="P837" s="8"/>
      <c r="Q837" s="8"/>
      <c r="R837" s="8"/>
      <c r="S837" s="8"/>
      <c r="T837" s="8"/>
      <c r="U837" s="8"/>
      <c r="V837" s="8"/>
      <c r="W837" s="8"/>
      <c r="AB837" s="180"/>
      <c r="AC837" s="180"/>
      <c r="AD837" s="180"/>
      <c r="AE837" s="180"/>
      <c r="AF837" s="180"/>
      <c r="AG837" s="180"/>
      <c r="AH837" s="180"/>
      <c r="AI837" s="180"/>
      <c r="AJ837" s="180"/>
      <c r="AK837" s="180"/>
      <c r="AL837" s="180"/>
      <c r="AM837" s="180"/>
      <c r="AN837" s="180"/>
      <c r="AO837" s="180"/>
      <c r="AP837" s="180"/>
      <c r="AQ837" s="180"/>
      <c r="AR837" s="180"/>
      <c r="AS837" s="180"/>
      <c r="AT837" s="180"/>
      <c r="AU837" s="180"/>
      <c r="AV837" s="180"/>
      <c r="AW837" s="180"/>
      <c r="AX837" s="180"/>
      <c r="AY837" s="180"/>
      <c r="AZ837" s="180"/>
      <c r="BA837" s="180"/>
      <c r="BB837" s="180"/>
      <c r="BC837" s="180"/>
      <c r="BD837" s="180"/>
      <c r="BE837" s="180"/>
      <c r="BF837" s="180"/>
      <c r="BG837" s="180"/>
      <c r="BH837" s="180"/>
      <c r="BI837" s="180"/>
      <c r="BJ837" s="180"/>
      <c r="BK837" s="180"/>
      <c r="BL837" s="180"/>
      <c r="BM837" s="180"/>
      <c r="BN837" s="180"/>
      <c r="BO837" s="180"/>
      <c r="BP837" s="180"/>
      <c r="BQ837" s="180"/>
      <c r="BR837" s="180"/>
      <c r="BS837" s="180"/>
      <c r="BT837" s="180"/>
      <c r="BU837" s="180"/>
      <c r="BV837" s="180"/>
      <c r="BW837" s="180"/>
      <c r="BX837" s="180"/>
      <c r="BY837" s="180"/>
      <c r="BZ837" s="180"/>
      <c r="CA837" s="180"/>
      <c r="CB837" s="180"/>
      <c r="CC837" s="180"/>
      <c r="CD837" s="180"/>
      <c r="CE837" s="180"/>
      <c r="CF837" s="180"/>
      <c r="CG837" s="180"/>
    </row>
    <row r="838" spans="2:85" s="28" customFormat="1" x14ac:dyDescent="0.35">
      <c r="B838" s="8"/>
      <c r="C838" s="8"/>
      <c r="D838" s="8"/>
      <c r="E838" s="8"/>
      <c r="F838" s="8"/>
      <c r="G838" s="8"/>
      <c r="H838" s="8"/>
      <c r="I838" s="8"/>
      <c r="J838" s="8"/>
      <c r="K838" s="8"/>
      <c r="L838" s="8"/>
      <c r="M838" s="8"/>
      <c r="N838" s="8"/>
      <c r="O838" s="8"/>
      <c r="P838" s="8"/>
      <c r="Q838" s="8"/>
      <c r="R838" s="8"/>
      <c r="S838" s="8"/>
      <c r="T838" s="8"/>
      <c r="U838" s="8"/>
      <c r="V838" s="8"/>
      <c r="W838" s="8"/>
      <c r="AB838" s="180"/>
      <c r="AC838" s="180"/>
      <c r="AD838" s="180"/>
      <c r="AE838" s="180"/>
      <c r="AF838" s="180"/>
      <c r="AG838" s="180"/>
      <c r="AH838" s="180"/>
      <c r="AI838" s="180"/>
      <c r="AJ838" s="180"/>
      <c r="AK838" s="180"/>
      <c r="AL838" s="180"/>
      <c r="AM838" s="180"/>
      <c r="AN838" s="180"/>
      <c r="AO838" s="180"/>
      <c r="AP838" s="180"/>
      <c r="AQ838" s="180"/>
      <c r="AR838" s="180"/>
      <c r="AS838" s="180"/>
      <c r="AT838" s="180"/>
      <c r="AU838" s="180"/>
      <c r="AV838" s="180"/>
      <c r="AW838" s="180"/>
      <c r="AX838" s="180"/>
      <c r="AY838" s="180"/>
      <c r="AZ838" s="180"/>
      <c r="BA838" s="180"/>
      <c r="BB838" s="180"/>
      <c r="BC838" s="180"/>
      <c r="BD838" s="180"/>
      <c r="BE838" s="180"/>
      <c r="BF838" s="180"/>
      <c r="BG838" s="180"/>
      <c r="BH838" s="180"/>
      <c r="BI838" s="180"/>
      <c r="BJ838" s="180"/>
      <c r="BK838" s="180"/>
      <c r="BL838" s="180"/>
      <c r="BM838" s="180"/>
      <c r="BN838" s="180"/>
      <c r="BO838" s="180"/>
      <c r="BP838" s="180"/>
      <c r="BQ838" s="180"/>
      <c r="BR838" s="180"/>
      <c r="BS838" s="180"/>
      <c r="BT838" s="180"/>
      <c r="BU838" s="180"/>
      <c r="BV838" s="180"/>
      <c r="BW838" s="180"/>
      <c r="BX838" s="180"/>
      <c r="BY838" s="180"/>
      <c r="BZ838" s="180"/>
      <c r="CA838" s="180"/>
      <c r="CB838" s="180"/>
      <c r="CC838" s="180"/>
      <c r="CD838" s="180"/>
      <c r="CE838" s="180"/>
      <c r="CF838" s="180"/>
      <c r="CG838" s="180"/>
    </row>
    <row r="839" spans="2:85" s="28" customFormat="1" x14ac:dyDescent="0.35">
      <c r="B839" s="8"/>
      <c r="C839" s="8"/>
      <c r="D839" s="8"/>
      <c r="E839" s="8"/>
      <c r="F839" s="8"/>
      <c r="G839" s="8"/>
      <c r="H839" s="8"/>
      <c r="I839" s="8"/>
      <c r="J839" s="8"/>
      <c r="K839" s="8"/>
      <c r="L839" s="8"/>
      <c r="M839" s="8"/>
      <c r="N839" s="8"/>
      <c r="O839" s="8"/>
      <c r="P839" s="8"/>
      <c r="Q839" s="8"/>
      <c r="R839" s="8"/>
      <c r="S839" s="8"/>
      <c r="T839" s="8"/>
      <c r="U839" s="8"/>
      <c r="V839" s="8"/>
      <c r="W839" s="8"/>
      <c r="AB839" s="180"/>
      <c r="AC839" s="180"/>
      <c r="AD839" s="180"/>
      <c r="AE839" s="180"/>
      <c r="AF839" s="180"/>
      <c r="AG839" s="180"/>
      <c r="AH839" s="180"/>
      <c r="AI839" s="180"/>
      <c r="AJ839" s="180"/>
      <c r="AK839" s="180"/>
      <c r="AL839" s="180"/>
      <c r="AM839" s="180"/>
      <c r="AN839" s="180"/>
      <c r="AO839" s="180"/>
      <c r="AP839" s="180"/>
      <c r="AQ839" s="180"/>
      <c r="AR839" s="180"/>
      <c r="AS839" s="180"/>
      <c r="AT839" s="180"/>
      <c r="AU839" s="180"/>
      <c r="AV839" s="180"/>
      <c r="AW839" s="180"/>
      <c r="AX839" s="180"/>
      <c r="AY839" s="180"/>
      <c r="AZ839" s="180"/>
      <c r="BA839" s="180"/>
      <c r="BB839" s="180"/>
      <c r="BC839" s="180"/>
      <c r="BD839" s="180"/>
      <c r="BE839" s="180"/>
      <c r="BF839" s="180"/>
      <c r="BG839" s="180"/>
      <c r="BH839" s="180"/>
      <c r="BI839" s="180"/>
      <c r="BJ839" s="180"/>
      <c r="BK839" s="180"/>
      <c r="BL839" s="180"/>
      <c r="BM839" s="180"/>
      <c r="BN839" s="180"/>
      <c r="BO839" s="180"/>
      <c r="BP839" s="180"/>
      <c r="BQ839" s="180"/>
      <c r="BR839" s="180"/>
      <c r="BS839" s="180"/>
      <c r="BT839" s="180"/>
      <c r="BU839" s="180"/>
      <c r="BV839" s="180"/>
      <c r="BW839" s="180"/>
      <c r="BX839" s="180"/>
      <c r="BY839" s="180"/>
      <c r="BZ839" s="180"/>
      <c r="CA839" s="180"/>
      <c r="CB839" s="180"/>
      <c r="CC839" s="180"/>
      <c r="CD839" s="180"/>
      <c r="CE839" s="180"/>
      <c r="CF839" s="180"/>
      <c r="CG839" s="180"/>
    </row>
    <row r="840" spans="2:85" s="28" customFormat="1" x14ac:dyDescent="0.35">
      <c r="B840" s="8"/>
      <c r="C840" s="8"/>
      <c r="D840" s="8"/>
      <c r="E840" s="8"/>
      <c r="F840" s="8"/>
      <c r="G840" s="8"/>
      <c r="H840" s="8"/>
      <c r="I840" s="8"/>
      <c r="J840" s="8"/>
      <c r="K840" s="8"/>
      <c r="L840" s="8"/>
      <c r="M840" s="8"/>
      <c r="N840" s="8"/>
      <c r="O840" s="8"/>
      <c r="P840" s="8"/>
      <c r="Q840" s="8"/>
      <c r="R840" s="8"/>
      <c r="S840" s="8"/>
      <c r="T840" s="8"/>
      <c r="U840" s="8"/>
      <c r="V840" s="8"/>
      <c r="W840" s="8"/>
      <c r="AB840" s="180"/>
      <c r="AC840" s="180"/>
      <c r="AD840" s="180"/>
      <c r="AE840" s="180"/>
      <c r="AF840" s="180"/>
      <c r="AG840" s="180"/>
      <c r="AH840" s="180"/>
      <c r="AI840" s="180"/>
      <c r="AJ840" s="180"/>
      <c r="AK840" s="180"/>
      <c r="AL840" s="180"/>
      <c r="AM840" s="180"/>
      <c r="AN840" s="180"/>
      <c r="AO840" s="180"/>
      <c r="AP840" s="180"/>
      <c r="AQ840" s="180"/>
      <c r="AR840" s="180"/>
      <c r="AS840" s="180"/>
      <c r="AT840" s="180"/>
      <c r="AU840" s="180"/>
      <c r="AV840" s="180"/>
      <c r="AW840" s="180"/>
      <c r="AX840" s="180"/>
      <c r="AY840" s="180"/>
      <c r="AZ840" s="180"/>
      <c r="BA840" s="180"/>
      <c r="BB840" s="180"/>
      <c r="BC840" s="180"/>
      <c r="BD840" s="180"/>
      <c r="BE840" s="180"/>
      <c r="BF840" s="180"/>
      <c r="BG840" s="180"/>
      <c r="BH840" s="180"/>
      <c r="BI840" s="180"/>
      <c r="BJ840" s="180"/>
      <c r="BK840" s="180"/>
      <c r="BL840" s="180"/>
      <c r="BM840" s="180"/>
      <c r="BN840" s="180"/>
      <c r="BO840" s="180"/>
      <c r="BP840" s="180"/>
      <c r="BQ840" s="180"/>
      <c r="BR840" s="180"/>
      <c r="BS840" s="180"/>
      <c r="BT840" s="180"/>
      <c r="BU840" s="180"/>
      <c r="BV840" s="180"/>
      <c r="BW840" s="180"/>
      <c r="BX840" s="180"/>
      <c r="BY840" s="180"/>
      <c r="BZ840" s="180"/>
      <c r="CA840" s="180"/>
      <c r="CB840" s="180"/>
      <c r="CC840" s="180"/>
      <c r="CD840" s="180"/>
      <c r="CE840" s="180"/>
      <c r="CF840" s="180"/>
      <c r="CG840" s="180"/>
    </row>
    <row r="841" spans="2:85" s="28" customFormat="1" x14ac:dyDescent="0.35">
      <c r="B841" s="8"/>
      <c r="C841" s="8"/>
      <c r="D841" s="8"/>
      <c r="E841" s="8"/>
      <c r="F841" s="8"/>
      <c r="G841" s="8"/>
      <c r="H841" s="8"/>
      <c r="I841" s="8"/>
      <c r="J841" s="8"/>
      <c r="K841" s="8"/>
      <c r="L841" s="8"/>
      <c r="M841" s="8"/>
      <c r="N841" s="8"/>
      <c r="O841" s="8"/>
      <c r="P841" s="8"/>
      <c r="Q841" s="8"/>
      <c r="R841" s="8"/>
      <c r="S841" s="8"/>
      <c r="T841" s="8"/>
      <c r="U841" s="8"/>
      <c r="V841" s="8"/>
      <c r="W841" s="8"/>
      <c r="AB841" s="180"/>
      <c r="AC841" s="180"/>
      <c r="AD841" s="180"/>
      <c r="AE841" s="180"/>
      <c r="AF841" s="180"/>
      <c r="AG841" s="180"/>
      <c r="AH841" s="180"/>
      <c r="AI841" s="180"/>
      <c r="AJ841" s="180"/>
      <c r="AK841" s="180"/>
      <c r="AL841" s="180"/>
      <c r="AM841" s="180"/>
      <c r="AN841" s="180"/>
      <c r="AO841" s="180"/>
      <c r="AP841" s="180"/>
      <c r="AQ841" s="180"/>
      <c r="AR841" s="180"/>
      <c r="AS841" s="180"/>
      <c r="AT841" s="180"/>
      <c r="AU841" s="180"/>
      <c r="AV841" s="180"/>
      <c r="AW841" s="180"/>
      <c r="AX841" s="180"/>
      <c r="AY841" s="180"/>
      <c r="AZ841" s="180"/>
      <c r="BA841" s="180"/>
      <c r="BB841" s="180"/>
      <c r="BC841" s="180"/>
      <c r="BD841" s="180"/>
      <c r="BE841" s="180"/>
      <c r="BF841" s="180"/>
      <c r="BG841" s="180"/>
      <c r="BH841" s="180"/>
      <c r="BI841" s="180"/>
      <c r="BJ841" s="180"/>
      <c r="BK841" s="180"/>
      <c r="BL841" s="180"/>
      <c r="BM841" s="180"/>
      <c r="BN841" s="180"/>
      <c r="BO841" s="180"/>
      <c r="BP841" s="180"/>
      <c r="BQ841" s="180"/>
      <c r="BR841" s="180"/>
      <c r="BS841" s="180"/>
      <c r="BT841" s="180"/>
      <c r="BU841" s="180"/>
      <c r="BV841" s="180"/>
      <c r="BW841" s="180"/>
      <c r="BX841" s="180"/>
      <c r="BY841" s="180"/>
      <c r="BZ841" s="180"/>
      <c r="CA841" s="180"/>
      <c r="CB841" s="180"/>
      <c r="CC841" s="180"/>
      <c r="CD841" s="180"/>
      <c r="CE841" s="180"/>
      <c r="CF841" s="180"/>
      <c r="CG841" s="180"/>
    </row>
    <row r="842" spans="2:85" s="28" customFormat="1" x14ac:dyDescent="0.35">
      <c r="B842" s="8"/>
      <c r="C842" s="8"/>
      <c r="D842" s="8"/>
      <c r="E842" s="8"/>
      <c r="F842" s="8"/>
      <c r="G842" s="8"/>
      <c r="H842" s="8"/>
      <c r="I842" s="8"/>
      <c r="J842" s="8"/>
      <c r="K842" s="8"/>
      <c r="L842" s="8"/>
      <c r="M842" s="8"/>
      <c r="N842" s="8"/>
      <c r="O842" s="8"/>
      <c r="P842" s="8"/>
      <c r="Q842" s="8"/>
      <c r="R842" s="8"/>
      <c r="S842" s="8"/>
      <c r="T842" s="8"/>
      <c r="U842" s="8"/>
      <c r="V842" s="8"/>
      <c r="W842" s="8"/>
      <c r="AB842" s="180"/>
      <c r="AC842" s="180"/>
      <c r="AD842" s="180"/>
      <c r="AE842" s="180"/>
      <c r="AF842" s="180"/>
      <c r="AG842" s="180"/>
      <c r="AH842" s="180"/>
      <c r="AI842" s="180"/>
      <c r="AJ842" s="180"/>
      <c r="AK842" s="180"/>
      <c r="AL842" s="180"/>
      <c r="AM842" s="180"/>
      <c r="AN842" s="180"/>
      <c r="AO842" s="180"/>
      <c r="AP842" s="180"/>
      <c r="AQ842" s="180"/>
      <c r="AR842" s="180"/>
      <c r="AS842" s="180"/>
      <c r="AT842" s="180"/>
      <c r="AU842" s="180"/>
      <c r="AV842" s="180"/>
      <c r="AW842" s="180"/>
      <c r="AX842" s="180"/>
      <c r="AY842" s="180"/>
      <c r="AZ842" s="180"/>
      <c r="BA842" s="180"/>
      <c r="BB842" s="180"/>
      <c r="BC842" s="180"/>
      <c r="BD842" s="180"/>
      <c r="BE842" s="180"/>
      <c r="BF842" s="180"/>
      <c r="BG842" s="180"/>
      <c r="BH842" s="180"/>
      <c r="BI842" s="180"/>
      <c r="BJ842" s="180"/>
      <c r="BK842" s="180"/>
      <c r="BL842" s="180"/>
      <c r="BM842" s="180"/>
      <c r="BN842" s="180"/>
      <c r="BO842" s="180"/>
      <c r="BP842" s="180"/>
      <c r="BQ842" s="180"/>
      <c r="BR842" s="180"/>
      <c r="BS842" s="180"/>
      <c r="BT842" s="180"/>
      <c r="BU842" s="180"/>
      <c r="BV842" s="180"/>
      <c r="BW842" s="180"/>
      <c r="BX842" s="180"/>
      <c r="BY842" s="180"/>
      <c r="BZ842" s="180"/>
      <c r="CA842" s="180"/>
      <c r="CB842" s="180"/>
      <c r="CC842" s="180"/>
      <c r="CD842" s="180"/>
      <c r="CE842" s="180"/>
      <c r="CF842" s="180"/>
      <c r="CG842" s="180"/>
    </row>
    <row r="843" spans="2:85" s="28" customFormat="1" x14ac:dyDescent="0.35">
      <c r="B843" s="8"/>
      <c r="C843" s="8"/>
      <c r="D843" s="8"/>
      <c r="E843" s="8"/>
      <c r="F843" s="8"/>
      <c r="G843" s="8"/>
      <c r="H843" s="8"/>
      <c r="I843" s="8"/>
      <c r="J843" s="8"/>
      <c r="K843" s="8"/>
      <c r="L843" s="8"/>
      <c r="M843" s="8"/>
      <c r="N843" s="8"/>
      <c r="O843" s="8"/>
      <c r="P843" s="8"/>
      <c r="Q843" s="8"/>
      <c r="R843" s="8"/>
      <c r="S843" s="8"/>
      <c r="T843" s="8"/>
      <c r="U843" s="8"/>
      <c r="V843" s="8"/>
      <c r="W843" s="8"/>
      <c r="AB843" s="180"/>
      <c r="AC843" s="180"/>
      <c r="AD843" s="180"/>
      <c r="AE843" s="180"/>
      <c r="AF843" s="180"/>
      <c r="AG843" s="180"/>
      <c r="AH843" s="180"/>
      <c r="AI843" s="180"/>
      <c r="AJ843" s="180"/>
      <c r="AK843" s="180"/>
      <c r="AL843" s="180"/>
      <c r="AM843" s="180"/>
      <c r="AN843" s="180"/>
      <c r="AO843" s="180"/>
      <c r="AP843" s="180"/>
      <c r="AQ843" s="180"/>
      <c r="AR843" s="180"/>
      <c r="AS843" s="180"/>
      <c r="AT843" s="180"/>
      <c r="AU843" s="180"/>
      <c r="AV843" s="180"/>
      <c r="AW843" s="180"/>
      <c r="AX843" s="180"/>
      <c r="AY843" s="180"/>
      <c r="AZ843" s="180"/>
      <c r="BA843" s="180"/>
      <c r="BB843" s="180"/>
      <c r="BC843" s="180"/>
      <c r="BD843" s="180"/>
      <c r="BE843" s="180"/>
      <c r="BF843" s="180"/>
      <c r="BG843" s="180"/>
      <c r="BH843" s="180"/>
      <c r="BI843" s="180"/>
      <c r="BJ843" s="180"/>
      <c r="BK843" s="180"/>
      <c r="BL843" s="180"/>
      <c r="BM843" s="180"/>
      <c r="BN843" s="180"/>
      <c r="BO843" s="180"/>
      <c r="BP843" s="180"/>
      <c r="BQ843" s="180"/>
      <c r="BR843" s="180"/>
      <c r="BS843" s="180"/>
      <c r="BT843" s="180"/>
      <c r="BU843" s="180"/>
      <c r="BV843" s="180"/>
      <c r="BW843" s="180"/>
      <c r="BX843" s="180"/>
      <c r="BY843" s="180"/>
      <c r="BZ843" s="180"/>
      <c r="CA843" s="180"/>
      <c r="CB843" s="180"/>
      <c r="CC843" s="180"/>
      <c r="CD843" s="180"/>
      <c r="CE843" s="180"/>
      <c r="CF843" s="180"/>
      <c r="CG843" s="180"/>
    </row>
    <row r="844" spans="2:85" s="28" customFormat="1" x14ac:dyDescent="0.35">
      <c r="B844" s="8"/>
      <c r="C844" s="8"/>
      <c r="D844" s="8"/>
      <c r="E844" s="8"/>
      <c r="F844" s="8"/>
      <c r="G844" s="8"/>
      <c r="H844" s="8"/>
      <c r="I844" s="8"/>
      <c r="J844" s="8"/>
      <c r="K844" s="8"/>
      <c r="L844" s="8"/>
      <c r="M844" s="8"/>
      <c r="N844" s="8"/>
      <c r="O844" s="8"/>
      <c r="P844" s="8"/>
      <c r="Q844" s="8"/>
      <c r="R844" s="8"/>
      <c r="S844" s="8"/>
      <c r="T844" s="8"/>
      <c r="U844" s="8"/>
      <c r="V844" s="8"/>
      <c r="W844" s="8"/>
      <c r="AB844" s="180"/>
      <c r="AC844" s="180"/>
      <c r="AD844" s="180"/>
      <c r="AE844" s="180"/>
      <c r="AF844" s="180"/>
      <c r="AG844" s="180"/>
      <c r="AH844" s="180"/>
      <c r="AI844" s="180"/>
      <c r="AJ844" s="180"/>
      <c r="AK844" s="180"/>
      <c r="AL844" s="180"/>
      <c r="AM844" s="180"/>
      <c r="AN844" s="180"/>
      <c r="AO844" s="180"/>
      <c r="AP844" s="180"/>
      <c r="AQ844" s="180"/>
      <c r="AR844" s="180"/>
      <c r="AS844" s="180"/>
      <c r="AT844" s="180"/>
      <c r="AU844" s="180"/>
      <c r="AV844" s="180"/>
      <c r="AW844" s="180"/>
      <c r="AX844" s="180"/>
      <c r="AY844" s="180"/>
      <c r="AZ844" s="180"/>
      <c r="BA844" s="180"/>
      <c r="BB844" s="180"/>
      <c r="BC844" s="180"/>
      <c r="BD844" s="180"/>
      <c r="BE844" s="180"/>
      <c r="BF844" s="180"/>
      <c r="BG844" s="180"/>
      <c r="BH844" s="180"/>
      <c r="BI844" s="180"/>
      <c r="BJ844" s="180"/>
      <c r="BK844" s="180"/>
      <c r="BL844" s="180"/>
      <c r="BM844" s="180"/>
      <c r="BN844" s="180"/>
      <c r="BO844" s="180"/>
      <c r="BP844" s="180"/>
      <c r="BQ844" s="180"/>
      <c r="BR844" s="180"/>
      <c r="BS844" s="180"/>
      <c r="BT844" s="180"/>
      <c r="BU844" s="180"/>
      <c r="BV844" s="180"/>
      <c r="BW844" s="180"/>
      <c r="BX844" s="180"/>
      <c r="BY844" s="180"/>
      <c r="BZ844" s="180"/>
      <c r="CA844" s="180"/>
      <c r="CB844" s="180"/>
      <c r="CC844" s="180"/>
      <c r="CD844" s="180"/>
      <c r="CE844" s="180"/>
      <c r="CF844" s="180"/>
      <c r="CG844" s="180"/>
    </row>
    <row r="845" spans="2:85" s="28" customFormat="1" x14ac:dyDescent="0.35">
      <c r="B845" s="8"/>
      <c r="C845" s="8"/>
      <c r="D845" s="8"/>
      <c r="E845" s="8"/>
      <c r="F845" s="8"/>
      <c r="G845" s="8"/>
      <c r="H845" s="8"/>
      <c r="I845" s="8"/>
      <c r="J845" s="8"/>
      <c r="K845" s="8"/>
      <c r="L845" s="8"/>
      <c r="M845" s="8"/>
      <c r="N845" s="8"/>
      <c r="O845" s="8"/>
      <c r="P845" s="8"/>
      <c r="Q845" s="8"/>
      <c r="R845" s="8"/>
      <c r="S845" s="8"/>
      <c r="T845" s="8"/>
      <c r="U845" s="8"/>
      <c r="V845" s="8"/>
      <c r="W845" s="8"/>
      <c r="AB845" s="180"/>
      <c r="AC845" s="180"/>
      <c r="AD845" s="180"/>
      <c r="AE845" s="180"/>
      <c r="AF845" s="180"/>
      <c r="AG845" s="180"/>
      <c r="AH845" s="180"/>
      <c r="AI845" s="180"/>
      <c r="AJ845" s="180"/>
      <c r="AK845" s="180"/>
      <c r="AL845" s="180"/>
      <c r="AM845" s="180"/>
      <c r="AN845" s="180"/>
      <c r="AO845" s="180"/>
      <c r="AP845" s="180"/>
      <c r="AQ845" s="180"/>
      <c r="AR845" s="180"/>
      <c r="AS845" s="180"/>
      <c r="AT845" s="180"/>
      <c r="AU845" s="180"/>
      <c r="AV845" s="180"/>
      <c r="AW845" s="180"/>
      <c r="AX845" s="180"/>
      <c r="AY845" s="180"/>
      <c r="AZ845" s="180"/>
      <c r="BA845" s="180"/>
      <c r="BB845" s="180"/>
      <c r="BC845" s="180"/>
      <c r="BD845" s="180"/>
      <c r="BE845" s="180"/>
      <c r="BF845" s="180"/>
      <c r="BG845" s="180"/>
      <c r="BH845" s="180"/>
      <c r="BI845" s="180"/>
      <c r="BJ845" s="180"/>
      <c r="BK845" s="180"/>
      <c r="BL845" s="180"/>
      <c r="BM845" s="180"/>
      <c r="BN845" s="180"/>
      <c r="BO845" s="180"/>
      <c r="BP845" s="180"/>
      <c r="BQ845" s="180"/>
      <c r="BR845" s="180"/>
      <c r="BS845" s="180"/>
      <c r="BT845" s="180"/>
      <c r="BU845" s="180"/>
      <c r="BV845" s="180"/>
      <c r="BW845" s="180"/>
      <c r="BX845" s="180"/>
      <c r="BY845" s="180"/>
      <c r="BZ845" s="180"/>
      <c r="CA845" s="180"/>
      <c r="CB845" s="180"/>
      <c r="CC845" s="180"/>
      <c r="CD845" s="180"/>
      <c r="CE845" s="180"/>
      <c r="CF845" s="180"/>
      <c r="CG845" s="180"/>
    </row>
    <row r="846" spans="2:85" s="28" customFormat="1" x14ac:dyDescent="0.35">
      <c r="B846" s="8"/>
      <c r="C846" s="8"/>
      <c r="D846" s="8"/>
      <c r="E846" s="8"/>
      <c r="F846" s="8"/>
      <c r="G846" s="8"/>
      <c r="H846" s="8"/>
      <c r="I846" s="8"/>
      <c r="J846" s="8"/>
      <c r="K846" s="8"/>
      <c r="L846" s="8"/>
      <c r="M846" s="8"/>
      <c r="N846" s="8"/>
      <c r="O846" s="8"/>
      <c r="P846" s="8"/>
      <c r="Q846" s="8"/>
      <c r="R846" s="8"/>
      <c r="S846" s="8"/>
      <c r="T846" s="8"/>
      <c r="U846" s="8"/>
      <c r="V846" s="8"/>
      <c r="W846" s="8"/>
      <c r="AB846" s="180"/>
      <c r="AC846" s="180"/>
      <c r="AD846" s="180"/>
      <c r="AE846" s="180"/>
      <c r="AF846" s="180"/>
      <c r="AG846" s="180"/>
      <c r="AH846" s="180"/>
      <c r="AI846" s="180"/>
      <c r="AJ846" s="180"/>
      <c r="AK846" s="180"/>
      <c r="AL846" s="180"/>
      <c r="AM846" s="180"/>
      <c r="AN846" s="180"/>
      <c r="AO846" s="180"/>
      <c r="AP846" s="180"/>
      <c r="AQ846" s="180"/>
      <c r="AR846" s="180"/>
      <c r="AS846" s="180"/>
      <c r="AT846" s="180"/>
      <c r="AU846" s="180"/>
      <c r="AV846" s="180"/>
      <c r="AW846" s="180"/>
      <c r="AX846" s="180"/>
      <c r="AY846" s="180"/>
      <c r="AZ846" s="180"/>
      <c r="BA846" s="180"/>
      <c r="BB846" s="180"/>
      <c r="BC846" s="180"/>
      <c r="BD846" s="180"/>
      <c r="BE846" s="180"/>
      <c r="BF846" s="180"/>
      <c r="BG846" s="180"/>
      <c r="BH846" s="180"/>
      <c r="BI846" s="180"/>
      <c r="BJ846" s="180"/>
      <c r="BK846" s="180"/>
      <c r="BL846" s="180"/>
      <c r="BM846" s="180"/>
      <c r="BN846" s="180"/>
      <c r="BO846" s="180"/>
      <c r="BP846" s="180"/>
      <c r="BQ846" s="180"/>
      <c r="BR846" s="180"/>
      <c r="BS846" s="180"/>
      <c r="BT846" s="180"/>
      <c r="BU846" s="180"/>
      <c r="BV846" s="180"/>
      <c r="BW846" s="180"/>
      <c r="BX846" s="180"/>
      <c r="BY846" s="180"/>
      <c r="BZ846" s="180"/>
      <c r="CA846" s="180"/>
      <c r="CB846" s="180"/>
      <c r="CC846" s="180"/>
      <c r="CD846" s="180"/>
      <c r="CE846" s="180"/>
      <c r="CF846" s="180"/>
      <c r="CG846" s="180"/>
    </row>
    <row r="847" spans="2:85" s="28" customFormat="1" x14ac:dyDescent="0.35">
      <c r="B847" s="8"/>
      <c r="C847" s="8"/>
      <c r="D847" s="8"/>
      <c r="E847" s="8"/>
      <c r="F847" s="8"/>
      <c r="G847" s="8"/>
      <c r="H847" s="8"/>
      <c r="I847" s="8"/>
      <c r="J847" s="8"/>
      <c r="K847" s="8"/>
      <c r="L847" s="8"/>
      <c r="M847" s="8"/>
      <c r="N847" s="8"/>
      <c r="O847" s="8"/>
      <c r="P847" s="8"/>
      <c r="Q847" s="8"/>
      <c r="R847" s="8"/>
      <c r="S847" s="8"/>
      <c r="T847" s="8"/>
      <c r="U847" s="8"/>
      <c r="V847" s="8"/>
      <c r="W847" s="8"/>
      <c r="AB847" s="180"/>
      <c r="AC847" s="180"/>
      <c r="AD847" s="180"/>
      <c r="AE847" s="180"/>
      <c r="AF847" s="180"/>
      <c r="AG847" s="180"/>
      <c r="AH847" s="180"/>
      <c r="AI847" s="180"/>
      <c r="AJ847" s="180"/>
      <c r="AK847" s="180"/>
      <c r="AL847" s="180"/>
      <c r="AM847" s="180"/>
      <c r="AN847" s="180"/>
      <c r="AO847" s="180"/>
      <c r="AP847" s="180"/>
      <c r="AQ847" s="180"/>
      <c r="AR847" s="180"/>
      <c r="AS847" s="180"/>
      <c r="AT847" s="180"/>
      <c r="AU847" s="180"/>
      <c r="AV847" s="180"/>
      <c r="AW847" s="180"/>
      <c r="AX847" s="180"/>
      <c r="AY847" s="180"/>
      <c r="AZ847" s="180"/>
      <c r="BA847" s="180"/>
      <c r="BB847" s="180"/>
      <c r="BC847" s="180"/>
      <c r="BD847" s="180"/>
      <c r="BE847" s="180"/>
      <c r="BF847" s="180"/>
      <c r="BG847" s="180"/>
      <c r="BH847" s="180"/>
      <c r="BI847" s="180"/>
      <c r="BJ847" s="180"/>
      <c r="BK847" s="180"/>
      <c r="BL847" s="180"/>
      <c r="BM847" s="180"/>
      <c r="BN847" s="180"/>
      <c r="BO847" s="180"/>
      <c r="BP847" s="180"/>
      <c r="BQ847" s="180"/>
      <c r="BR847" s="180"/>
      <c r="BS847" s="180"/>
      <c r="BT847" s="180"/>
      <c r="BU847" s="180"/>
      <c r="BV847" s="180"/>
      <c r="BW847" s="180"/>
      <c r="BX847" s="180"/>
      <c r="BY847" s="180"/>
      <c r="BZ847" s="180"/>
      <c r="CA847" s="180"/>
      <c r="CB847" s="180"/>
      <c r="CC847" s="180"/>
      <c r="CD847" s="180"/>
      <c r="CE847" s="180"/>
      <c r="CF847" s="180"/>
      <c r="CG847" s="180"/>
    </row>
    <row r="848" spans="2:85" s="28" customFormat="1" x14ac:dyDescent="0.35">
      <c r="B848" s="8"/>
      <c r="C848" s="8"/>
      <c r="D848" s="8"/>
      <c r="E848" s="8"/>
      <c r="F848" s="8"/>
      <c r="G848" s="8"/>
      <c r="H848" s="8"/>
      <c r="I848" s="8"/>
      <c r="J848" s="8"/>
      <c r="K848" s="8"/>
      <c r="L848" s="8"/>
      <c r="M848" s="8"/>
      <c r="N848" s="8"/>
      <c r="O848" s="8"/>
      <c r="P848" s="8"/>
      <c r="Q848" s="8"/>
      <c r="R848" s="8"/>
      <c r="S848" s="8"/>
      <c r="T848" s="8"/>
      <c r="U848" s="8"/>
      <c r="V848" s="8"/>
      <c r="W848" s="8"/>
      <c r="AB848" s="180"/>
      <c r="AC848" s="180"/>
      <c r="AD848" s="180"/>
      <c r="AE848" s="180"/>
      <c r="AF848" s="180"/>
      <c r="AG848" s="180"/>
      <c r="AH848" s="180"/>
      <c r="AI848" s="180"/>
      <c r="AJ848" s="180"/>
      <c r="AK848" s="180"/>
      <c r="AL848" s="180"/>
      <c r="AM848" s="180"/>
      <c r="AN848" s="180"/>
      <c r="AO848" s="180"/>
      <c r="AP848" s="180"/>
      <c r="AQ848" s="180"/>
      <c r="AR848" s="180"/>
      <c r="AS848" s="180"/>
      <c r="AT848" s="180"/>
      <c r="AU848" s="180"/>
      <c r="AV848" s="180"/>
      <c r="AW848" s="180"/>
      <c r="AX848" s="180"/>
      <c r="AY848" s="180"/>
      <c r="AZ848" s="180"/>
      <c r="BA848" s="180"/>
      <c r="BB848" s="180"/>
      <c r="BC848" s="180"/>
      <c r="BD848" s="180"/>
      <c r="BE848" s="180"/>
      <c r="BF848" s="180"/>
      <c r="BG848" s="180"/>
      <c r="BH848" s="180"/>
      <c r="BI848" s="180"/>
      <c r="BJ848" s="180"/>
      <c r="BK848" s="180"/>
      <c r="BL848" s="180"/>
      <c r="BM848" s="180"/>
      <c r="BN848" s="180"/>
      <c r="BO848" s="180"/>
      <c r="BP848" s="180"/>
      <c r="BQ848" s="180"/>
      <c r="BR848" s="180"/>
      <c r="BS848" s="180"/>
      <c r="BT848" s="180"/>
      <c r="BU848" s="180"/>
      <c r="BV848" s="180"/>
      <c r="BW848" s="180"/>
      <c r="BX848" s="180"/>
      <c r="BY848" s="180"/>
      <c r="BZ848" s="180"/>
      <c r="CA848" s="180"/>
      <c r="CB848" s="180"/>
      <c r="CC848" s="180"/>
      <c r="CD848" s="180"/>
      <c r="CE848" s="180"/>
      <c r="CF848" s="180"/>
      <c r="CG848" s="180"/>
    </row>
    <row r="849" spans="2:85" s="28" customFormat="1" x14ac:dyDescent="0.35">
      <c r="B849" s="8"/>
      <c r="C849" s="8"/>
      <c r="D849" s="8"/>
      <c r="E849" s="8"/>
      <c r="F849" s="8"/>
      <c r="G849" s="8"/>
      <c r="H849" s="8"/>
      <c r="I849" s="8"/>
      <c r="J849" s="8"/>
      <c r="K849" s="8"/>
      <c r="L849" s="8"/>
      <c r="M849" s="8"/>
      <c r="N849" s="8"/>
      <c r="O849" s="8"/>
      <c r="P849" s="8"/>
      <c r="Q849" s="8"/>
      <c r="R849" s="8"/>
      <c r="S849" s="8"/>
      <c r="T849" s="8"/>
      <c r="U849" s="8"/>
      <c r="V849" s="8"/>
      <c r="W849" s="8"/>
      <c r="AB849" s="180"/>
      <c r="AC849" s="180"/>
      <c r="AD849" s="180"/>
      <c r="AE849" s="180"/>
      <c r="AF849" s="180"/>
      <c r="AG849" s="180"/>
      <c r="AH849" s="180"/>
      <c r="AI849" s="180"/>
      <c r="AJ849" s="180"/>
      <c r="AK849" s="180"/>
      <c r="AL849" s="180"/>
      <c r="AM849" s="180"/>
      <c r="AN849" s="180"/>
      <c r="AO849" s="180"/>
      <c r="AP849" s="180"/>
      <c r="AQ849" s="180"/>
      <c r="AR849" s="180"/>
      <c r="AS849" s="180"/>
      <c r="AT849" s="180"/>
      <c r="AU849" s="180"/>
      <c r="AV849" s="180"/>
      <c r="AW849" s="180"/>
      <c r="AX849" s="180"/>
      <c r="AY849" s="180"/>
      <c r="AZ849" s="180"/>
      <c r="BA849" s="180"/>
      <c r="BB849" s="180"/>
      <c r="BC849" s="180"/>
      <c r="BD849" s="180"/>
      <c r="BE849" s="180"/>
      <c r="BF849" s="180"/>
      <c r="BG849" s="180"/>
      <c r="BH849" s="180"/>
      <c r="BI849" s="180"/>
      <c r="BJ849" s="180"/>
      <c r="BK849" s="180"/>
      <c r="BL849" s="180"/>
      <c r="BM849" s="180"/>
      <c r="BN849" s="180"/>
      <c r="BO849" s="180"/>
      <c r="BP849" s="180"/>
      <c r="BQ849" s="180"/>
      <c r="BR849" s="180"/>
      <c r="BS849" s="180"/>
      <c r="BT849" s="180"/>
      <c r="BU849" s="180"/>
      <c r="BV849" s="180"/>
      <c r="BW849" s="180"/>
      <c r="BX849" s="180"/>
      <c r="BY849" s="180"/>
      <c r="BZ849" s="180"/>
      <c r="CA849" s="180"/>
      <c r="CB849" s="180"/>
      <c r="CC849" s="180"/>
      <c r="CD849" s="180"/>
      <c r="CE849" s="180"/>
      <c r="CF849" s="180"/>
      <c r="CG849" s="180"/>
    </row>
    <row r="850" spans="2:85" s="28" customFormat="1" x14ac:dyDescent="0.35">
      <c r="B850" s="8"/>
      <c r="C850" s="8"/>
      <c r="D850" s="8"/>
      <c r="E850" s="8"/>
      <c r="F850" s="8"/>
      <c r="G850" s="8"/>
      <c r="H850" s="8"/>
      <c r="I850" s="8"/>
      <c r="J850" s="8"/>
      <c r="K850" s="8"/>
      <c r="L850" s="8"/>
      <c r="M850" s="8"/>
      <c r="N850" s="8"/>
      <c r="O850" s="8"/>
      <c r="P850" s="8"/>
      <c r="Q850" s="8"/>
      <c r="R850" s="8"/>
      <c r="S850" s="8"/>
      <c r="T850" s="8"/>
      <c r="U850" s="8"/>
      <c r="V850" s="8"/>
      <c r="W850" s="8"/>
      <c r="AB850" s="180"/>
      <c r="AC850" s="180"/>
      <c r="AD850" s="180"/>
      <c r="AE850" s="180"/>
      <c r="AF850" s="180"/>
      <c r="AG850" s="180"/>
      <c r="AH850" s="180"/>
      <c r="AI850" s="180"/>
      <c r="AJ850" s="180"/>
      <c r="AK850" s="180"/>
      <c r="AL850" s="180"/>
      <c r="AM850" s="180"/>
      <c r="AN850" s="180"/>
      <c r="AO850" s="180"/>
      <c r="AP850" s="180"/>
      <c r="AQ850" s="180"/>
      <c r="AR850" s="180"/>
      <c r="AS850" s="180"/>
      <c r="AT850" s="180"/>
      <c r="AU850" s="180"/>
      <c r="AV850" s="180"/>
      <c r="AW850" s="180"/>
      <c r="AX850" s="180"/>
      <c r="AY850" s="180"/>
      <c r="AZ850" s="180"/>
      <c r="BA850" s="180"/>
      <c r="BB850" s="180"/>
      <c r="BC850" s="180"/>
      <c r="BD850" s="180"/>
      <c r="BE850" s="180"/>
      <c r="BF850" s="180"/>
      <c r="BG850" s="180"/>
      <c r="BH850" s="180"/>
      <c r="BI850" s="180"/>
      <c r="BJ850" s="180"/>
      <c r="BK850" s="180"/>
      <c r="BL850" s="180"/>
      <c r="BM850" s="180"/>
      <c r="BN850" s="180"/>
      <c r="BO850" s="180"/>
      <c r="BP850" s="180"/>
      <c r="BQ850" s="180"/>
      <c r="BR850" s="180"/>
      <c r="BS850" s="180"/>
      <c r="BT850" s="180"/>
      <c r="BU850" s="180"/>
      <c r="BV850" s="180"/>
      <c r="BW850" s="180"/>
      <c r="BX850" s="180"/>
      <c r="BY850" s="180"/>
      <c r="BZ850" s="180"/>
      <c r="CA850" s="180"/>
      <c r="CB850" s="180"/>
      <c r="CC850" s="180"/>
      <c r="CD850" s="180"/>
      <c r="CE850" s="180"/>
      <c r="CF850" s="180"/>
      <c r="CG850" s="180"/>
    </row>
    <row r="851" spans="2:85" s="28" customFormat="1" x14ac:dyDescent="0.35">
      <c r="B851" s="8"/>
      <c r="C851" s="8"/>
      <c r="D851" s="8"/>
      <c r="E851" s="8"/>
      <c r="F851" s="8"/>
      <c r="G851" s="8"/>
      <c r="H851" s="8"/>
      <c r="I851" s="8"/>
      <c r="J851" s="8"/>
      <c r="K851" s="8"/>
      <c r="L851" s="8"/>
      <c r="M851" s="8"/>
      <c r="N851" s="8"/>
      <c r="O851" s="8"/>
      <c r="P851" s="8"/>
      <c r="Q851" s="8"/>
      <c r="R851" s="8"/>
      <c r="S851" s="8"/>
      <c r="T851" s="8"/>
      <c r="U851" s="8"/>
      <c r="V851" s="8"/>
      <c r="W851" s="8"/>
      <c r="AB851" s="180"/>
      <c r="AC851" s="180"/>
      <c r="AD851" s="180"/>
      <c r="AE851" s="180"/>
      <c r="AF851" s="180"/>
      <c r="AG851" s="180"/>
      <c r="AH851" s="180"/>
      <c r="AI851" s="180"/>
      <c r="AJ851" s="180"/>
      <c r="AK851" s="180"/>
      <c r="AL851" s="180"/>
      <c r="AM851" s="180"/>
      <c r="AN851" s="180"/>
      <c r="AO851" s="180"/>
      <c r="AP851" s="180"/>
      <c r="AQ851" s="180"/>
      <c r="AR851" s="180"/>
      <c r="AS851" s="180"/>
      <c r="AT851" s="180"/>
      <c r="AU851" s="180"/>
      <c r="AV851" s="180"/>
      <c r="AW851" s="180"/>
      <c r="AX851" s="180"/>
      <c r="AY851" s="180"/>
      <c r="AZ851" s="180"/>
      <c r="BA851" s="180"/>
      <c r="BB851" s="180"/>
      <c r="BC851" s="180"/>
      <c r="BD851" s="180"/>
      <c r="BE851" s="180"/>
      <c r="BF851" s="180"/>
      <c r="BG851" s="180"/>
      <c r="BH851" s="180"/>
      <c r="BI851" s="180"/>
      <c r="BJ851" s="180"/>
      <c r="BK851" s="180"/>
      <c r="BL851" s="180"/>
      <c r="BM851" s="180"/>
      <c r="BN851" s="180"/>
      <c r="BO851" s="180"/>
      <c r="BP851" s="180"/>
      <c r="BQ851" s="180"/>
      <c r="BR851" s="180"/>
      <c r="BS851" s="180"/>
      <c r="BT851" s="180"/>
      <c r="BU851" s="180"/>
      <c r="BV851" s="180"/>
      <c r="BW851" s="180"/>
      <c r="BX851" s="180"/>
      <c r="BY851" s="180"/>
      <c r="BZ851" s="180"/>
      <c r="CA851" s="180"/>
      <c r="CB851" s="180"/>
      <c r="CC851" s="180"/>
      <c r="CD851" s="180"/>
      <c r="CE851" s="180"/>
      <c r="CF851" s="180"/>
      <c r="CG851" s="180"/>
    </row>
    <row r="852" spans="2:85" s="28" customFormat="1" x14ac:dyDescent="0.35">
      <c r="B852" s="8"/>
      <c r="C852" s="8"/>
      <c r="D852" s="8"/>
      <c r="E852" s="8"/>
      <c r="F852" s="8"/>
      <c r="G852" s="8"/>
      <c r="H852" s="8"/>
      <c r="I852" s="8"/>
      <c r="J852" s="8"/>
      <c r="K852" s="8"/>
      <c r="L852" s="8"/>
      <c r="M852" s="8"/>
      <c r="N852" s="8"/>
      <c r="O852" s="8"/>
      <c r="P852" s="8"/>
      <c r="Q852" s="8"/>
      <c r="R852" s="8"/>
      <c r="S852" s="8"/>
      <c r="T852" s="8"/>
      <c r="U852" s="8"/>
      <c r="V852" s="8"/>
      <c r="W852" s="8"/>
      <c r="AB852" s="180"/>
      <c r="AC852" s="180"/>
      <c r="AD852" s="180"/>
      <c r="AE852" s="180"/>
      <c r="AF852" s="180"/>
      <c r="AG852" s="180"/>
      <c r="AH852" s="180"/>
      <c r="AI852" s="180"/>
      <c r="AJ852" s="180"/>
      <c r="AK852" s="180"/>
      <c r="AL852" s="180"/>
      <c r="AM852" s="180"/>
      <c r="AN852" s="180"/>
      <c r="AO852" s="180"/>
      <c r="AP852" s="180"/>
      <c r="AQ852" s="180"/>
      <c r="AR852" s="180"/>
      <c r="AS852" s="180"/>
      <c r="AT852" s="180"/>
      <c r="AU852" s="180"/>
      <c r="AV852" s="180"/>
      <c r="AW852" s="180"/>
      <c r="AX852" s="180"/>
      <c r="AY852" s="180"/>
      <c r="AZ852" s="180"/>
      <c r="BA852" s="180"/>
      <c r="BB852" s="180"/>
      <c r="BC852" s="180"/>
      <c r="BD852" s="180"/>
      <c r="BE852" s="180"/>
      <c r="BF852" s="180"/>
      <c r="BG852" s="180"/>
      <c r="BH852" s="180"/>
      <c r="BI852" s="180"/>
      <c r="BJ852" s="180"/>
      <c r="BK852" s="180"/>
      <c r="BL852" s="180"/>
      <c r="BM852" s="180"/>
      <c r="BN852" s="180"/>
      <c r="BO852" s="180"/>
      <c r="BP852" s="180"/>
      <c r="BQ852" s="180"/>
      <c r="BR852" s="180"/>
      <c r="BS852" s="180"/>
      <c r="BT852" s="180"/>
      <c r="BU852" s="180"/>
      <c r="BV852" s="180"/>
      <c r="BW852" s="180"/>
      <c r="BX852" s="180"/>
      <c r="BY852" s="180"/>
      <c r="BZ852" s="180"/>
      <c r="CA852" s="180"/>
      <c r="CB852" s="180"/>
      <c r="CC852" s="180"/>
      <c r="CD852" s="180"/>
      <c r="CE852" s="180"/>
      <c r="CF852" s="180"/>
      <c r="CG852" s="180"/>
    </row>
    <row r="853" spans="2:85" s="28" customFormat="1" x14ac:dyDescent="0.35">
      <c r="B853" s="8"/>
      <c r="C853" s="8"/>
      <c r="D853" s="8"/>
      <c r="E853" s="8"/>
      <c r="F853" s="8"/>
      <c r="G853" s="8"/>
      <c r="H853" s="8"/>
      <c r="I853" s="8"/>
      <c r="J853" s="8"/>
      <c r="K853" s="8"/>
      <c r="L853" s="8"/>
      <c r="M853" s="8"/>
      <c r="N853" s="8"/>
      <c r="O853" s="8"/>
      <c r="P853" s="8"/>
      <c r="Q853" s="8"/>
      <c r="R853" s="8"/>
      <c r="S853" s="8"/>
      <c r="T853" s="8"/>
      <c r="U853" s="8"/>
      <c r="V853" s="8"/>
      <c r="W853" s="8"/>
      <c r="AB853" s="180"/>
      <c r="AC853" s="180"/>
      <c r="AD853" s="180"/>
      <c r="AE853" s="180"/>
      <c r="AF853" s="180"/>
      <c r="AG853" s="180"/>
      <c r="AH853" s="180"/>
      <c r="AI853" s="180"/>
      <c r="AJ853" s="180"/>
      <c r="AK853" s="180"/>
      <c r="AL853" s="180"/>
      <c r="AM853" s="180"/>
      <c r="AN853" s="180"/>
      <c r="AO853" s="180"/>
      <c r="AP853" s="180"/>
      <c r="AQ853" s="180"/>
      <c r="AR853" s="180"/>
      <c r="AS853" s="180"/>
      <c r="AT853" s="180"/>
      <c r="AU853" s="180"/>
      <c r="AV853" s="180"/>
      <c r="AW853" s="180"/>
      <c r="AX853" s="180"/>
      <c r="AY853" s="180"/>
      <c r="AZ853" s="180"/>
      <c r="BA853" s="180"/>
      <c r="BB853" s="180"/>
      <c r="BC853" s="180"/>
      <c r="BD853" s="180"/>
      <c r="BE853" s="180"/>
      <c r="BF853" s="180"/>
      <c r="BG853" s="180"/>
      <c r="BH853" s="180"/>
      <c r="BI853" s="180"/>
      <c r="BJ853" s="180"/>
      <c r="BK853" s="180"/>
      <c r="BL853" s="180"/>
      <c r="BM853" s="180"/>
      <c r="BN853" s="180"/>
      <c r="BO853" s="180"/>
      <c r="BP853" s="180"/>
      <c r="BQ853" s="180"/>
      <c r="BR853" s="180"/>
      <c r="BS853" s="180"/>
      <c r="BT853" s="180"/>
      <c r="BU853" s="180"/>
      <c r="BV853" s="180"/>
      <c r="BW853" s="180"/>
      <c r="BX853" s="180"/>
      <c r="BY853" s="180"/>
      <c r="BZ853" s="180"/>
      <c r="CA853" s="180"/>
      <c r="CB853" s="180"/>
      <c r="CC853" s="180"/>
      <c r="CD853" s="180"/>
      <c r="CE853" s="180"/>
      <c r="CF853" s="180"/>
      <c r="CG853" s="180"/>
    </row>
    <row r="854" spans="2:85" s="28" customFormat="1" x14ac:dyDescent="0.35">
      <c r="B854" s="8"/>
      <c r="C854" s="8"/>
      <c r="D854" s="8"/>
      <c r="E854" s="8"/>
      <c r="F854" s="8"/>
      <c r="G854" s="8"/>
      <c r="H854" s="8"/>
      <c r="I854" s="8"/>
      <c r="J854" s="8"/>
      <c r="K854" s="8"/>
      <c r="L854" s="8"/>
      <c r="M854" s="8"/>
      <c r="N854" s="8"/>
      <c r="O854" s="8"/>
      <c r="P854" s="8"/>
      <c r="Q854" s="8"/>
      <c r="R854" s="8"/>
      <c r="S854" s="8"/>
      <c r="T854" s="8"/>
      <c r="U854" s="8"/>
      <c r="V854" s="8"/>
      <c r="W854" s="8"/>
      <c r="AB854" s="180"/>
      <c r="AC854" s="180"/>
      <c r="AD854" s="180"/>
      <c r="AE854" s="180"/>
      <c r="AF854" s="180"/>
      <c r="AG854" s="180"/>
      <c r="AH854" s="180"/>
      <c r="AI854" s="180"/>
      <c r="AJ854" s="180"/>
      <c r="AK854" s="180"/>
      <c r="AL854" s="180"/>
      <c r="AM854" s="180"/>
      <c r="AN854" s="180"/>
      <c r="AO854" s="180"/>
      <c r="AP854" s="180"/>
      <c r="AQ854" s="180"/>
      <c r="AR854" s="180"/>
      <c r="AS854" s="180"/>
      <c r="AT854" s="180"/>
      <c r="AU854" s="180"/>
      <c r="AV854" s="180"/>
      <c r="AW854" s="180"/>
      <c r="AX854" s="180"/>
      <c r="AY854" s="180"/>
      <c r="AZ854" s="180"/>
      <c r="BA854" s="180"/>
      <c r="BB854" s="180"/>
      <c r="BC854" s="180"/>
      <c r="BD854" s="180"/>
      <c r="BE854" s="180"/>
      <c r="BF854" s="180"/>
      <c r="BG854" s="180"/>
      <c r="BH854" s="180"/>
      <c r="BI854" s="180"/>
      <c r="BJ854" s="180"/>
      <c r="BK854" s="180"/>
      <c r="BL854" s="180"/>
      <c r="BM854" s="180"/>
      <c r="BN854" s="180"/>
      <c r="BO854" s="180"/>
      <c r="BP854" s="180"/>
      <c r="BQ854" s="180"/>
      <c r="BR854" s="180"/>
      <c r="BS854" s="180"/>
      <c r="BT854" s="180"/>
      <c r="BU854" s="180"/>
      <c r="BV854" s="180"/>
      <c r="BW854" s="180"/>
      <c r="BX854" s="180"/>
      <c r="BY854" s="180"/>
      <c r="BZ854" s="180"/>
      <c r="CA854" s="180"/>
      <c r="CB854" s="180"/>
      <c r="CC854" s="180"/>
      <c r="CD854" s="180"/>
      <c r="CE854" s="180"/>
      <c r="CF854" s="180"/>
      <c r="CG854" s="180"/>
    </row>
    <row r="855" spans="2:85" s="28" customFormat="1" x14ac:dyDescent="0.35">
      <c r="B855" s="8"/>
      <c r="C855" s="8"/>
      <c r="D855" s="8"/>
      <c r="E855" s="8"/>
      <c r="F855" s="8"/>
      <c r="G855" s="8"/>
      <c r="H855" s="8"/>
      <c r="I855" s="8"/>
      <c r="J855" s="8"/>
      <c r="K855" s="8"/>
      <c r="L855" s="8"/>
      <c r="M855" s="8"/>
      <c r="N855" s="8"/>
      <c r="O855" s="8"/>
      <c r="P855" s="8"/>
      <c r="Q855" s="8"/>
      <c r="R855" s="8"/>
      <c r="S855" s="8"/>
      <c r="T855" s="8"/>
      <c r="U855" s="8"/>
      <c r="V855" s="8"/>
      <c r="W855" s="8"/>
      <c r="AB855" s="180"/>
      <c r="AC855" s="180"/>
      <c r="AD855" s="180"/>
      <c r="AE855" s="180"/>
      <c r="AF855" s="180"/>
      <c r="AG855" s="180"/>
      <c r="AH855" s="180"/>
      <c r="AI855" s="180"/>
      <c r="AJ855" s="180"/>
      <c r="AK855" s="180"/>
      <c r="AL855" s="180"/>
      <c r="AM855" s="180"/>
      <c r="AN855" s="180"/>
      <c r="AO855" s="180"/>
      <c r="AP855" s="180"/>
      <c r="AQ855" s="180"/>
      <c r="AR855" s="180"/>
      <c r="AS855" s="180"/>
      <c r="AT855" s="180"/>
      <c r="AU855" s="180"/>
      <c r="AV855" s="180"/>
      <c r="AW855" s="180"/>
      <c r="AX855" s="180"/>
      <c r="AY855" s="180"/>
      <c r="AZ855" s="180"/>
      <c r="BA855" s="180"/>
      <c r="BB855" s="180"/>
      <c r="BC855" s="180"/>
      <c r="BD855" s="180"/>
      <c r="BE855" s="180"/>
      <c r="BF855" s="180"/>
      <c r="BG855" s="180"/>
      <c r="BH855" s="180"/>
      <c r="BI855" s="180"/>
      <c r="BJ855" s="180"/>
      <c r="BK855" s="180"/>
      <c r="BL855" s="180"/>
      <c r="BM855" s="180"/>
      <c r="BN855" s="180"/>
      <c r="BO855" s="180"/>
      <c r="BP855" s="180"/>
      <c r="BQ855" s="180"/>
      <c r="BR855" s="180"/>
      <c r="BS855" s="180"/>
      <c r="BT855" s="180"/>
      <c r="BU855" s="180"/>
      <c r="BV855" s="180"/>
      <c r="BW855" s="180"/>
      <c r="BX855" s="180"/>
      <c r="BY855" s="180"/>
      <c r="BZ855" s="180"/>
      <c r="CA855" s="180"/>
      <c r="CB855" s="180"/>
      <c r="CC855" s="180"/>
      <c r="CD855" s="180"/>
      <c r="CE855" s="180"/>
      <c r="CF855" s="180"/>
      <c r="CG855" s="180"/>
    </row>
    <row r="856" spans="2:85" s="28" customFormat="1" x14ac:dyDescent="0.35">
      <c r="B856" s="8"/>
      <c r="C856" s="8"/>
      <c r="D856" s="8"/>
      <c r="E856" s="8"/>
      <c r="F856" s="8"/>
      <c r="G856" s="8"/>
      <c r="H856" s="8"/>
      <c r="I856" s="8"/>
      <c r="J856" s="8"/>
      <c r="K856" s="8"/>
      <c r="L856" s="8"/>
      <c r="M856" s="8"/>
      <c r="N856" s="8"/>
      <c r="O856" s="8"/>
      <c r="P856" s="8"/>
      <c r="Q856" s="8"/>
      <c r="R856" s="8"/>
      <c r="S856" s="8"/>
      <c r="T856" s="8"/>
      <c r="U856" s="8"/>
      <c r="V856" s="8"/>
      <c r="W856" s="8"/>
      <c r="AB856" s="180"/>
      <c r="AC856" s="180"/>
      <c r="AD856" s="180"/>
      <c r="AE856" s="180"/>
      <c r="AF856" s="180"/>
      <c r="AG856" s="180"/>
      <c r="AH856" s="180"/>
      <c r="AI856" s="180"/>
      <c r="AJ856" s="180"/>
      <c r="AK856" s="180"/>
      <c r="AL856" s="180"/>
      <c r="AM856" s="180"/>
      <c r="AN856" s="180"/>
      <c r="AO856" s="180"/>
      <c r="AP856" s="180"/>
      <c r="AQ856" s="180"/>
      <c r="AR856" s="180"/>
      <c r="AS856" s="180"/>
      <c r="AT856" s="180"/>
      <c r="AU856" s="180"/>
      <c r="AV856" s="180"/>
      <c r="AW856" s="180"/>
      <c r="AX856" s="180"/>
      <c r="AY856" s="180"/>
      <c r="AZ856" s="180"/>
      <c r="BA856" s="180"/>
      <c r="BB856" s="180"/>
      <c r="BC856" s="180"/>
      <c r="BD856" s="180"/>
      <c r="BE856" s="180"/>
      <c r="BF856" s="180"/>
      <c r="BG856" s="180"/>
      <c r="BH856" s="180"/>
      <c r="BI856" s="180"/>
      <c r="BJ856" s="180"/>
      <c r="BK856" s="180"/>
      <c r="BL856" s="180"/>
      <c r="BM856" s="180"/>
      <c r="BN856" s="180"/>
      <c r="BO856" s="180"/>
      <c r="BP856" s="180"/>
      <c r="BQ856" s="180"/>
      <c r="BR856" s="180"/>
      <c r="BS856" s="180"/>
      <c r="BT856" s="180"/>
      <c r="BU856" s="180"/>
      <c r="BV856" s="180"/>
      <c r="BW856" s="180"/>
      <c r="BX856" s="180"/>
      <c r="BY856" s="180"/>
      <c r="BZ856" s="180"/>
      <c r="CA856" s="180"/>
      <c r="CB856" s="180"/>
      <c r="CC856" s="180"/>
      <c r="CD856" s="180"/>
      <c r="CE856" s="180"/>
      <c r="CF856" s="180"/>
      <c r="CG856" s="180"/>
    </row>
    <row r="857" spans="2:85" s="28" customFormat="1" x14ac:dyDescent="0.35">
      <c r="B857" s="8"/>
      <c r="C857" s="8"/>
      <c r="D857" s="8"/>
      <c r="E857" s="8"/>
      <c r="F857" s="8"/>
      <c r="G857" s="8"/>
      <c r="H857" s="8"/>
      <c r="I857" s="8"/>
      <c r="J857" s="8"/>
      <c r="K857" s="8"/>
      <c r="L857" s="8"/>
      <c r="M857" s="8"/>
      <c r="N857" s="8"/>
      <c r="O857" s="8"/>
      <c r="P857" s="8"/>
      <c r="Q857" s="8"/>
      <c r="R857" s="8"/>
      <c r="S857" s="8"/>
      <c r="T857" s="8"/>
      <c r="U857" s="8"/>
      <c r="V857" s="8"/>
      <c r="W857" s="8"/>
      <c r="AB857" s="180"/>
      <c r="AC857" s="180"/>
      <c r="AD857" s="180"/>
      <c r="AE857" s="180"/>
      <c r="AF857" s="180"/>
      <c r="AG857" s="180"/>
      <c r="AH857" s="180"/>
      <c r="AI857" s="180"/>
      <c r="AJ857" s="180"/>
      <c r="AK857" s="180"/>
      <c r="AL857" s="180"/>
      <c r="AM857" s="180"/>
      <c r="AN857" s="180"/>
      <c r="AO857" s="180"/>
      <c r="AP857" s="180"/>
      <c r="AQ857" s="180"/>
      <c r="AR857" s="180"/>
      <c r="AS857" s="180"/>
      <c r="AT857" s="180"/>
      <c r="AU857" s="180"/>
      <c r="AV857" s="180"/>
      <c r="AW857" s="180"/>
      <c r="AX857" s="180"/>
      <c r="AY857" s="180"/>
      <c r="AZ857" s="180"/>
      <c r="BA857" s="180"/>
      <c r="BB857" s="180"/>
      <c r="BC857" s="180"/>
      <c r="BD857" s="180"/>
      <c r="BE857" s="180"/>
      <c r="BF857" s="180"/>
      <c r="BG857" s="180"/>
      <c r="BH857" s="180"/>
      <c r="BI857" s="180"/>
      <c r="BJ857" s="180"/>
      <c r="BK857" s="180"/>
      <c r="BL857" s="180"/>
      <c r="BM857" s="180"/>
      <c r="BN857" s="180"/>
      <c r="BO857" s="180"/>
      <c r="BP857" s="180"/>
      <c r="BQ857" s="180"/>
      <c r="BR857" s="180"/>
      <c r="BS857" s="180"/>
      <c r="BT857" s="180"/>
      <c r="BU857" s="180"/>
      <c r="BV857" s="180"/>
      <c r="BW857" s="180"/>
      <c r="BX857" s="180"/>
      <c r="BY857" s="180"/>
      <c r="BZ857" s="180"/>
      <c r="CA857" s="180"/>
      <c r="CB857" s="180"/>
      <c r="CC857" s="180"/>
      <c r="CD857" s="180"/>
      <c r="CE857" s="180"/>
      <c r="CF857" s="180"/>
      <c r="CG857" s="180"/>
    </row>
    <row r="858" spans="2:85" s="28" customFormat="1" x14ac:dyDescent="0.35">
      <c r="B858" s="8"/>
      <c r="C858" s="8"/>
      <c r="D858" s="8"/>
      <c r="E858" s="8"/>
      <c r="F858" s="8"/>
      <c r="G858" s="8"/>
      <c r="H858" s="8"/>
      <c r="I858" s="8"/>
      <c r="J858" s="8"/>
      <c r="K858" s="8"/>
      <c r="L858" s="8"/>
      <c r="M858" s="8"/>
      <c r="N858" s="8"/>
      <c r="O858" s="8"/>
      <c r="P858" s="8"/>
      <c r="Q858" s="8"/>
      <c r="R858" s="8"/>
      <c r="S858" s="8"/>
      <c r="T858" s="8"/>
      <c r="U858" s="8"/>
      <c r="V858" s="8"/>
      <c r="W858" s="8"/>
      <c r="AB858" s="180"/>
      <c r="AC858" s="180"/>
      <c r="AD858" s="180"/>
      <c r="AE858" s="180"/>
      <c r="AF858" s="180"/>
      <c r="AG858" s="180"/>
      <c r="AH858" s="180"/>
      <c r="AI858" s="180"/>
      <c r="AJ858" s="180"/>
      <c r="AK858" s="180"/>
      <c r="AL858" s="180"/>
      <c r="AM858" s="180"/>
      <c r="AN858" s="180"/>
      <c r="AO858" s="180"/>
      <c r="AP858" s="180"/>
      <c r="AQ858" s="180"/>
      <c r="AR858" s="180"/>
      <c r="AS858" s="180"/>
      <c r="AT858" s="180"/>
      <c r="AU858" s="180"/>
      <c r="AV858" s="180"/>
      <c r="AW858" s="180"/>
      <c r="AX858" s="180"/>
      <c r="AY858" s="180"/>
      <c r="AZ858" s="180"/>
      <c r="BA858" s="180"/>
      <c r="BB858" s="180"/>
      <c r="BC858" s="180"/>
      <c r="BD858" s="180"/>
      <c r="BE858" s="180"/>
      <c r="BF858" s="180"/>
      <c r="BG858" s="180"/>
      <c r="BH858" s="180"/>
      <c r="BI858" s="180"/>
      <c r="BJ858" s="180"/>
      <c r="BK858" s="180"/>
      <c r="BL858" s="180"/>
      <c r="BM858" s="180"/>
      <c r="BN858" s="180"/>
      <c r="BO858" s="180"/>
      <c r="BP858" s="180"/>
      <c r="BQ858" s="180"/>
      <c r="BR858" s="180"/>
      <c r="BS858" s="180"/>
      <c r="BT858" s="180"/>
      <c r="BU858" s="180"/>
      <c r="BV858" s="180"/>
      <c r="BW858" s="180"/>
      <c r="BX858" s="180"/>
      <c r="BY858" s="180"/>
      <c r="BZ858" s="180"/>
      <c r="CA858" s="180"/>
      <c r="CB858" s="180"/>
      <c r="CC858" s="180"/>
      <c r="CD858" s="180"/>
      <c r="CE858" s="180"/>
      <c r="CF858" s="180"/>
      <c r="CG858" s="180"/>
    </row>
    <row r="859" spans="2:85" s="28" customFormat="1" x14ac:dyDescent="0.35">
      <c r="B859" s="8"/>
      <c r="C859" s="8"/>
      <c r="D859" s="8"/>
      <c r="E859" s="8"/>
      <c r="F859" s="8"/>
      <c r="G859" s="8"/>
      <c r="H859" s="8"/>
      <c r="I859" s="8"/>
      <c r="J859" s="8"/>
      <c r="K859" s="8"/>
      <c r="L859" s="8"/>
      <c r="M859" s="8"/>
      <c r="N859" s="8"/>
      <c r="O859" s="8"/>
      <c r="P859" s="8"/>
      <c r="Q859" s="8"/>
      <c r="R859" s="8"/>
      <c r="S859" s="8"/>
      <c r="T859" s="8"/>
      <c r="U859" s="8"/>
      <c r="V859" s="8"/>
      <c r="W859" s="8"/>
      <c r="AB859" s="180"/>
      <c r="AC859" s="180"/>
      <c r="AD859" s="180"/>
      <c r="AE859" s="180"/>
      <c r="AF859" s="180"/>
      <c r="AG859" s="180"/>
      <c r="AH859" s="180"/>
      <c r="AI859" s="180"/>
      <c r="AJ859" s="180"/>
      <c r="AK859" s="180"/>
      <c r="AL859" s="180"/>
      <c r="AM859" s="180"/>
      <c r="AN859" s="180"/>
      <c r="AO859" s="180"/>
      <c r="AP859" s="180"/>
      <c r="AQ859" s="180"/>
      <c r="AR859" s="180"/>
      <c r="AS859" s="180"/>
      <c r="AT859" s="180"/>
      <c r="AU859" s="180"/>
      <c r="AV859" s="180"/>
      <c r="AW859" s="180"/>
      <c r="AX859" s="180"/>
      <c r="AY859" s="180"/>
      <c r="AZ859" s="180"/>
      <c r="BA859" s="180"/>
      <c r="BB859" s="180"/>
      <c r="BC859" s="180"/>
      <c r="BD859" s="180"/>
      <c r="BE859" s="180"/>
      <c r="BF859" s="180"/>
      <c r="BG859" s="180"/>
      <c r="BH859" s="180"/>
      <c r="BI859" s="180"/>
      <c r="BJ859" s="180"/>
      <c r="BK859" s="180"/>
      <c r="BL859" s="180"/>
      <c r="BM859" s="180"/>
      <c r="BN859" s="180"/>
      <c r="BO859" s="180"/>
      <c r="BP859" s="180"/>
      <c r="BQ859" s="180"/>
      <c r="BR859" s="180"/>
      <c r="BS859" s="180"/>
      <c r="BT859" s="180"/>
      <c r="BU859" s="180"/>
      <c r="BV859" s="180"/>
      <c r="BW859" s="180"/>
      <c r="BX859" s="180"/>
      <c r="BY859" s="180"/>
      <c r="BZ859" s="180"/>
      <c r="CA859" s="180"/>
      <c r="CB859" s="180"/>
      <c r="CC859" s="180"/>
      <c r="CD859" s="180"/>
      <c r="CE859" s="180"/>
      <c r="CF859" s="180"/>
      <c r="CG859" s="180"/>
    </row>
    <row r="860" spans="2:85" s="28" customFormat="1" x14ac:dyDescent="0.35">
      <c r="B860" s="8"/>
      <c r="C860" s="8"/>
      <c r="D860" s="8"/>
      <c r="E860" s="8"/>
      <c r="F860" s="8"/>
      <c r="G860" s="8"/>
      <c r="H860" s="8"/>
      <c r="I860" s="8"/>
      <c r="J860" s="8"/>
      <c r="K860" s="8"/>
      <c r="L860" s="8"/>
      <c r="M860" s="8"/>
      <c r="N860" s="8"/>
      <c r="O860" s="8"/>
      <c r="P860" s="8"/>
      <c r="Q860" s="8"/>
      <c r="R860" s="8"/>
      <c r="S860" s="8"/>
      <c r="T860" s="8"/>
      <c r="U860" s="8"/>
      <c r="V860" s="8"/>
      <c r="W860" s="8"/>
      <c r="AB860" s="180"/>
      <c r="AC860" s="180"/>
      <c r="AD860" s="180"/>
      <c r="AE860" s="180"/>
      <c r="AF860" s="180"/>
      <c r="AG860" s="180"/>
      <c r="AH860" s="180"/>
      <c r="AI860" s="180"/>
      <c r="AJ860" s="180"/>
      <c r="AK860" s="180"/>
      <c r="AL860" s="180"/>
      <c r="AM860" s="180"/>
      <c r="AN860" s="180"/>
      <c r="AO860" s="180"/>
      <c r="AP860" s="180"/>
      <c r="AQ860" s="180"/>
      <c r="AR860" s="180"/>
      <c r="AS860" s="180"/>
      <c r="AT860" s="180"/>
      <c r="AU860" s="180"/>
      <c r="AV860" s="180"/>
      <c r="AW860" s="180"/>
      <c r="AX860" s="180"/>
      <c r="AY860" s="180"/>
      <c r="AZ860" s="180"/>
      <c r="BA860" s="180"/>
      <c r="BB860" s="180"/>
      <c r="BC860" s="180"/>
      <c r="BD860" s="180"/>
      <c r="BE860" s="180"/>
      <c r="BF860" s="180"/>
      <c r="BG860" s="180"/>
      <c r="BH860" s="180"/>
      <c r="BI860" s="180"/>
      <c r="BJ860" s="180"/>
      <c r="BK860" s="180"/>
      <c r="BL860" s="180"/>
      <c r="BM860" s="180"/>
      <c r="BN860" s="180"/>
      <c r="BO860" s="180"/>
      <c r="BP860" s="180"/>
      <c r="BQ860" s="180"/>
      <c r="BR860" s="180"/>
      <c r="BS860" s="180"/>
      <c r="BT860" s="180"/>
      <c r="BU860" s="180"/>
      <c r="BV860" s="180"/>
      <c r="BW860" s="180"/>
      <c r="BX860" s="180"/>
      <c r="BY860" s="180"/>
      <c r="BZ860" s="180"/>
      <c r="CA860" s="180"/>
      <c r="CB860" s="180"/>
      <c r="CC860" s="180"/>
      <c r="CD860" s="180"/>
      <c r="CE860" s="180"/>
      <c r="CF860" s="180"/>
      <c r="CG860" s="180"/>
    </row>
    <row r="861" spans="2:85" s="28" customFormat="1" x14ac:dyDescent="0.35">
      <c r="B861" s="8"/>
      <c r="C861" s="8"/>
      <c r="D861" s="8"/>
      <c r="E861" s="8"/>
      <c r="F861" s="8"/>
      <c r="G861" s="8"/>
      <c r="H861" s="8"/>
      <c r="I861" s="8"/>
      <c r="J861" s="8"/>
      <c r="K861" s="8"/>
      <c r="L861" s="8"/>
      <c r="M861" s="8"/>
      <c r="N861" s="8"/>
      <c r="O861" s="8"/>
      <c r="P861" s="8"/>
      <c r="Q861" s="8"/>
      <c r="R861" s="8"/>
      <c r="S861" s="8"/>
      <c r="T861" s="8"/>
      <c r="U861" s="8"/>
      <c r="V861" s="8"/>
      <c r="W861" s="8"/>
      <c r="AB861" s="180"/>
      <c r="AC861" s="180"/>
      <c r="AD861" s="180"/>
      <c r="AE861" s="180"/>
      <c r="AF861" s="180"/>
      <c r="AG861" s="180"/>
      <c r="AH861" s="180"/>
      <c r="AI861" s="180"/>
      <c r="AJ861" s="180"/>
      <c r="AK861" s="180"/>
      <c r="AL861" s="180"/>
      <c r="AM861" s="180"/>
      <c r="AN861" s="180"/>
      <c r="AO861" s="180"/>
      <c r="AP861" s="180"/>
      <c r="AQ861" s="180"/>
      <c r="AR861" s="180"/>
      <c r="AS861" s="180"/>
      <c r="AT861" s="180"/>
      <c r="AU861" s="180"/>
      <c r="AV861" s="180"/>
      <c r="AW861" s="180"/>
      <c r="AX861" s="180"/>
      <c r="AY861" s="180"/>
      <c r="AZ861" s="180"/>
      <c r="BA861" s="180"/>
      <c r="BB861" s="180"/>
      <c r="BC861" s="180"/>
      <c r="BD861" s="180"/>
      <c r="BE861" s="180"/>
      <c r="BF861" s="180"/>
      <c r="BG861" s="180"/>
      <c r="BH861" s="180"/>
      <c r="BI861" s="180"/>
      <c r="BJ861" s="180"/>
      <c r="BK861" s="180"/>
      <c r="BL861" s="180"/>
      <c r="BM861" s="180"/>
      <c r="BN861" s="180"/>
      <c r="BO861" s="180"/>
      <c r="BP861" s="180"/>
      <c r="BQ861" s="180"/>
      <c r="BR861" s="180"/>
      <c r="BS861" s="180"/>
      <c r="BT861" s="180"/>
      <c r="BU861" s="180"/>
      <c r="BV861" s="180"/>
      <c r="BW861" s="180"/>
      <c r="BX861" s="180"/>
      <c r="BY861" s="180"/>
      <c r="BZ861" s="180"/>
      <c r="CA861" s="180"/>
      <c r="CB861" s="180"/>
      <c r="CC861" s="180"/>
      <c r="CD861" s="180"/>
      <c r="CE861" s="180"/>
      <c r="CF861" s="180"/>
      <c r="CG861" s="180"/>
    </row>
    <row r="862" spans="2:85" s="28" customFormat="1" x14ac:dyDescent="0.35">
      <c r="B862" s="8"/>
      <c r="C862" s="8"/>
      <c r="D862" s="8"/>
      <c r="E862" s="8"/>
      <c r="F862" s="8"/>
      <c r="G862" s="8"/>
      <c r="H862" s="8"/>
      <c r="I862" s="8"/>
      <c r="J862" s="8"/>
      <c r="K862" s="8"/>
      <c r="L862" s="8"/>
      <c r="M862" s="8"/>
      <c r="N862" s="8"/>
      <c r="O862" s="8"/>
      <c r="P862" s="8"/>
      <c r="Q862" s="8"/>
      <c r="R862" s="8"/>
      <c r="S862" s="8"/>
      <c r="T862" s="8"/>
      <c r="U862" s="8"/>
      <c r="V862" s="8"/>
      <c r="W862" s="8"/>
      <c r="AB862" s="180"/>
      <c r="AC862" s="180"/>
      <c r="AD862" s="180"/>
      <c r="AE862" s="180"/>
      <c r="AF862" s="180"/>
      <c r="AG862" s="180"/>
      <c r="AH862" s="180"/>
      <c r="AI862" s="180"/>
      <c r="AJ862" s="180"/>
      <c r="AK862" s="180"/>
      <c r="AL862" s="180"/>
      <c r="AM862" s="180"/>
      <c r="AN862" s="180"/>
      <c r="AO862" s="180"/>
      <c r="AP862" s="180"/>
      <c r="AQ862" s="180"/>
      <c r="AR862" s="180"/>
      <c r="AS862" s="180"/>
      <c r="AT862" s="180"/>
      <c r="AU862" s="180"/>
      <c r="AV862" s="180"/>
      <c r="AW862" s="180"/>
      <c r="AX862" s="180"/>
      <c r="AY862" s="180"/>
      <c r="AZ862" s="180"/>
      <c r="BA862" s="180"/>
      <c r="BB862" s="180"/>
      <c r="BC862" s="180"/>
      <c r="BD862" s="180"/>
      <c r="BE862" s="180"/>
      <c r="BF862" s="180"/>
      <c r="BG862" s="180"/>
      <c r="BH862" s="180"/>
      <c r="BI862" s="180"/>
      <c r="BJ862" s="180"/>
      <c r="BK862" s="180"/>
      <c r="BL862" s="180"/>
      <c r="BM862" s="180"/>
      <c r="BN862" s="180"/>
      <c r="BO862" s="180"/>
      <c r="BP862" s="180"/>
      <c r="BQ862" s="180"/>
      <c r="BR862" s="180"/>
      <c r="BS862" s="180"/>
      <c r="BT862" s="180"/>
      <c r="BU862" s="180"/>
      <c r="BV862" s="180"/>
      <c r="BW862" s="180"/>
      <c r="BX862" s="180"/>
      <c r="BY862" s="180"/>
      <c r="BZ862" s="180"/>
      <c r="CA862" s="180"/>
      <c r="CB862" s="180"/>
      <c r="CC862" s="180"/>
      <c r="CD862" s="180"/>
      <c r="CE862" s="180"/>
      <c r="CF862" s="180"/>
      <c r="CG862" s="180"/>
    </row>
    <row r="863" spans="2:85" s="28" customFormat="1" x14ac:dyDescent="0.35">
      <c r="B863" s="8"/>
      <c r="C863" s="8"/>
      <c r="D863" s="8"/>
      <c r="E863" s="8"/>
      <c r="F863" s="8"/>
      <c r="G863" s="8"/>
      <c r="H863" s="8"/>
      <c r="I863" s="8"/>
      <c r="J863" s="8"/>
      <c r="K863" s="8"/>
      <c r="L863" s="8"/>
      <c r="M863" s="8"/>
      <c r="N863" s="8"/>
      <c r="O863" s="8"/>
      <c r="P863" s="8"/>
      <c r="Q863" s="8"/>
      <c r="R863" s="8"/>
      <c r="S863" s="8"/>
      <c r="T863" s="8"/>
      <c r="U863" s="8"/>
      <c r="V863" s="8"/>
      <c r="W863" s="8"/>
      <c r="AB863" s="180"/>
      <c r="AC863" s="180"/>
      <c r="AD863" s="180"/>
      <c r="AE863" s="180"/>
      <c r="AF863" s="180"/>
      <c r="AG863" s="180"/>
      <c r="AH863" s="180"/>
      <c r="AI863" s="180"/>
      <c r="AJ863" s="180"/>
      <c r="AK863" s="180"/>
      <c r="AL863" s="180"/>
      <c r="AM863" s="180"/>
      <c r="AN863" s="180"/>
      <c r="AO863" s="180"/>
      <c r="AP863" s="180"/>
      <c r="AQ863" s="180"/>
      <c r="AR863" s="180"/>
      <c r="AS863" s="180"/>
      <c r="AT863" s="180"/>
      <c r="AU863" s="180"/>
      <c r="AV863" s="180"/>
      <c r="AW863" s="180"/>
      <c r="AX863" s="180"/>
      <c r="AY863" s="180"/>
      <c r="AZ863" s="180"/>
      <c r="BA863" s="180"/>
      <c r="BB863" s="180"/>
      <c r="BC863" s="180"/>
      <c r="BD863" s="180"/>
      <c r="BE863" s="180"/>
      <c r="BF863" s="180"/>
      <c r="BG863" s="180"/>
      <c r="BH863" s="180"/>
      <c r="BI863" s="180"/>
      <c r="BJ863" s="180"/>
      <c r="BK863" s="180"/>
      <c r="BL863" s="180"/>
      <c r="BM863" s="180"/>
      <c r="BN863" s="180"/>
      <c r="BO863" s="180"/>
      <c r="BP863" s="180"/>
      <c r="BQ863" s="180"/>
      <c r="BR863" s="180"/>
      <c r="BS863" s="180"/>
      <c r="BT863" s="180"/>
      <c r="BU863" s="180"/>
      <c r="BV863" s="180"/>
      <c r="BW863" s="180"/>
      <c r="BX863" s="180"/>
      <c r="BY863" s="180"/>
      <c r="BZ863" s="180"/>
      <c r="CA863" s="180"/>
      <c r="CB863" s="180"/>
      <c r="CC863" s="180"/>
      <c r="CD863" s="180"/>
      <c r="CE863" s="180"/>
      <c r="CF863" s="180"/>
      <c r="CG863" s="180"/>
    </row>
    <row r="864" spans="2:85" s="28" customFormat="1" x14ac:dyDescent="0.35">
      <c r="B864" s="8"/>
      <c r="C864" s="8"/>
      <c r="D864" s="8"/>
      <c r="E864" s="8"/>
      <c r="F864" s="8"/>
      <c r="G864" s="8"/>
      <c r="H864" s="8"/>
      <c r="I864" s="8"/>
      <c r="J864" s="8"/>
      <c r="K864" s="8"/>
      <c r="L864" s="8"/>
      <c r="M864" s="8"/>
      <c r="N864" s="8"/>
      <c r="O864" s="8"/>
      <c r="P864" s="8"/>
      <c r="Q864" s="8"/>
      <c r="R864" s="8"/>
      <c r="S864" s="8"/>
      <c r="T864" s="8"/>
      <c r="U864" s="8"/>
      <c r="V864" s="8"/>
      <c r="W864" s="8"/>
      <c r="AB864" s="180"/>
      <c r="AC864" s="180"/>
      <c r="AD864" s="180"/>
      <c r="AE864" s="180"/>
      <c r="AF864" s="180"/>
      <c r="AG864" s="180"/>
      <c r="AH864" s="180"/>
      <c r="AI864" s="180"/>
      <c r="AJ864" s="180"/>
      <c r="AK864" s="180"/>
      <c r="AL864" s="180"/>
      <c r="AM864" s="180"/>
      <c r="AN864" s="180"/>
      <c r="AO864" s="180"/>
      <c r="AP864" s="180"/>
      <c r="AQ864" s="180"/>
      <c r="AR864" s="180"/>
      <c r="AS864" s="180"/>
      <c r="AT864" s="180"/>
      <c r="AU864" s="180"/>
      <c r="AV864" s="180"/>
      <c r="AW864" s="180"/>
      <c r="AX864" s="180"/>
      <c r="AY864" s="180"/>
      <c r="AZ864" s="180"/>
      <c r="BA864" s="180"/>
      <c r="BB864" s="180"/>
      <c r="BC864" s="180"/>
      <c r="BD864" s="180"/>
      <c r="BE864" s="180"/>
      <c r="BF864" s="180"/>
      <c r="BG864" s="180"/>
      <c r="BH864" s="180"/>
      <c r="BI864" s="180"/>
      <c r="BJ864" s="180"/>
      <c r="BK864" s="180"/>
      <c r="BL864" s="180"/>
      <c r="BM864" s="180"/>
      <c r="BN864" s="180"/>
      <c r="BO864" s="180"/>
      <c r="BP864" s="180"/>
      <c r="BQ864" s="180"/>
      <c r="BR864" s="180"/>
      <c r="BS864" s="180"/>
      <c r="BT864" s="180"/>
      <c r="BU864" s="180"/>
      <c r="BV864" s="180"/>
      <c r="BW864" s="180"/>
      <c r="BX864" s="180"/>
      <c r="BY864" s="180"/>
      <c r="BZ864" s="180"/>
      <c r="CA864" s="180"/>
      <c r="CB864" s="180"/>
      <c r="CC864" s="180"/>
      <c r="CD864" s="180"/>
      <c r="CE864" s="180"/>
      <c r="CF864" s="180"/>
      <c r="CG864" s="180"/>
    </row>
    <row r="865" spans="2:85" s="28" customFormat="1" x14ac:dyDescent="0.35">
      <c r="B865" s="8"/>
      <c r="C865" s="8"/>
      <c r="D865" s="8"/>
      <c r="E865" s="8"/>
      <c r="F865" s="8"/>
      <c r="G865" s="8"/>
      <c r="H865" s="8"/>
      <c r="I865" s="8"/>
      <c r="J865" s="8"/>
      <c r="K865" s="8"/>
      <c r="L865" s="8"/>
      <c r="M865" s="8"/>
      <c r="N865" s="8"/>
      <c r="O865" s="8"/>
      <c r="P865" s="8"/>
      <c r="Q865" s="8"/>
      <c r="R865" s="8"/>
      <c r="S865" s="8"/>
      <c r="T865" s="8"/>
      <c r="U865" s="8"/>
      <c r="V865" s="8"/>
      <c r="W865" s="8"/>
      <c r="AB865" s="180"/>
      <c r="AC865" s="180"/>
      <c r="AD865" s="180"/>
      <c r="AE865" s="180"/>
      <c r="AF865" s="180"/>
      <c r="AG865" s="180"/>
      <c r="AH865" s="180"/>
      <c r="AI865" s="180"/>
      <c r="AJ865" s="180"/>
      <c r="AK865" s="180"/>
      <c r="AL865" s="180"/>
      <c r="AM865" s="180"/>
      <c r="AN865" s="180"/>
      <c r="AO865" s="180"/>
      <c r="AP865" s="180"/>
      <c r="AQ865" s="180"/>
      <c r="AR865" s="180"/>
      <c r="AS865" s="180"/>
      <c r="AT865" s="180"/>
      <c r="AU865" s="180"/>
      <c r="AV865" s="180"/>
      <c r="AW865" s="180"/>
      <c r="AX865" s="180"/>
      <c r="AY865" s="180"/>
      <c r="AZ865" s="180"/>
      <c r="BA865" s="180"/>
      <c r="BB865" s="180"/>
      <c r="BC865" s="180"/>
      <c r="BD865" s="180"/>
      <c r="BE865" s="180"/>
      <c r="BF865" s="180"/>
      <c r="BG865" s="180"/>
      <c r="BH865" s="180"/>
      <c r="BI865" s="180"/>
      <c r="BJ865" s="180"/>
      <c r="BK865" s="180"/>
      <c r="BL865" s="180"/>
      <c r="BM865" s="180"/>
      <c r="BN865" s="180"/>
      <c r="BO865" s="180"/>
      <c r="BP865" s="180"/>
      <c r="BQ865" s="180"/>
      <c r="BR865" s="180"/>
      <c r="BS865" s="180"/>
      <c r="BT865" s="180"/>
      <c r="BU865" s="180"/>
      <c r="BV865" s="180"/>
      <c r="BW865" s="180"/>
      <c r="BX865" s="180"/>
      <c r="BY865" s="180"/>
      <c r="BZ865" s="180"/>
      <c r="CA865" s="180"/>
      <c r="CB865" s="180"/>
      <c r="CC865" s="180"/>
      <c r="CD865" s="180"/>
      <c r="CE865" s="180"/>
      <c r="CF865" s="180"/>
      <c r="CG865" s="180"/>
    </row>
    <row r="866" spans="2:85" s="28" customFormat="1" x14ac:dyDescent="0.35">
      <c r="B866" s="8"/>
      <c r="C866" s="8"/>
      <c r="D866" s="8"/>
      <c r="E866" s="8"/>
      <c r="F866" s="8"/>
      <c r="G866" s="8"/>
      <c r="H866" s="8"/>
      <c r="I866" s="8"/>
      <c r="J866" s="8"/>
      <c r="K866" s="8"/>
      <c r="L866" s="8"/>
      <c r="M866" s="8"/>
      <c r="N866" s="8"/>
      <c r="O866" s="8"/>
      <c r="P866" s="8"/>
      <c r="Q866" s="8"/>
      <c r="R866" s="8"/>
      <c r="S866" s="8"/>
      <c r="T866" s="8"/>
      <c r="U866" s="8"/>
      <c r="V866" s="8"/>
      <c r="W866" s="8"/>
      <c r="AB866" s="180"/>
      <c r="AC866" s="180"/>
      <c r="AD866" s="180"/>
      <c r="AE866" s="180"/>
      <c r="AF866" s="180"/>
      <c r="AG866" s="180"/>
      <c r="AH866" s="180"/>
      <c r="AI866" s="180"/>
      <c r="AJ866" s="180"/>
      <c r="AK866" s="180"/>
      <c r="AL866" s="180"/>
      <c r="AM866" s="180"/>
      <c r="AN866" s="180"/>
      <c r="AO866" s="180"/>
      <c r="AP866" s="180"/>
      <c r="AQ866" s="180"/>
      <c r="AR866" s="180"/>
      <c r="AS866" s="180"/>
      <c r="AT866" s="180"/>
      <c r="AU866" s="180"/>
      <c r="AV866" s="180"/>
      <c r="AW866" s="180"/>
      <c r="AX866" s="180"/>
      <c r="AY866" s="180"/>
      <c r="AZ866" s="180"/>
      <c r="BA866" s="180"/>
      <c r="BB866" s="180"/>
      <c r="BC866" s="180"/>
      <c r="BD866" s="180"/>
      <c r="BE866" s="180"/>
      <c r="BF866" s="180"/>
      <c r="BG866" s="180"/>
      <c r="BH866" s="180"/>
      <c r="BI866" s="180"/>
      <c r="BJ866" s="180"/>
      <c r="BK866" s="180"/>
      <c r="BL866" s="180"/>
      <c r="BM866" s="180"/>
      <c r="BN866" s="180"/>
      <c r="BO866" s="180"/>
      <c r="BP866" s="180"/>
      <c r="BQ866" s="180"/>
      <c r="BR866" s="180"/>
      <c r="BS866" s="180"/>
      <c r="BT866" s="180"/>
      <c r="BU866" s="180"/>
      <c r="BV866" s="180"/>
      <c r="BW866" s="180"/>
      <c r="BX866" s="180"/>
      <c r="BY866" s="180"/>
      <c r="BZ866" s="180"/>
      <c r="CA866" s="180"/>
      <c r="CB866" s="180"/>
      <c r="CC866" s="180"/>
      <c r="CD866" s="180"/>
      <c r="CE866" s="180"/>
      <c r="CF866" s="180"/>
      <c r="CG866" s="180"/>
    </row>
    <row r="867" spans="2:85" s="28" customFormat="1" x14ac:dyDescent="0.35">
      <c r="B867" s="8"/>
      <c r="C867" s="8"/>
      <c r="D867" s="8"/>
      <c r="E867" s="8"/>
      <c r="F867" s="8"/>
      <c r="G867" s="8"/>
      <c r="H867" s="8"/>
      <c r="I867" s="8"/>
      <c r="J867" s="8"/>
      <c r="K867" s="8"/>
      <c r="L867" s="8"/>
      <c r="M867" s="8"/>
      <c r="N867" s="8"/>
      <c r="O867" s="8"/>
      <c r="P867" s="8"/>
      <c r="Q867" s="8"/>
      <c r="R867" s="8"/>
      <c r="S867" s="8"/>
      <c r="T867" s="8"/>
      <c r="U867" s="8"/>
      <c r="V867" s="8"/>
      <c r="W867" s="8"/>
      <c r="AB867" s="180"/>
      <c r="AC867" s="180"/>
      <c r="AD867" s="180"/>
      <c r="AE867" s="180"/>
      <c r="AF867" s="180"/>
      <c r="AG867" s="180"/>
      <c r="AH867" s="180"/>
      <c r="AI867" s="180"/>
      <c r="AJ867" s="180"/>
      <c r="AK867" s="180"/>
      <c r="AL867" s="180"/>
      <c r="AM867" s="180"/>
      <c r="AN867" s="180"/>
      <c r="AO867" s="180"/>
      <c r="AP867" s="180"/>
      <c r="AQ867" s="180"/>
      <c r="AR867" s="180"/>
      <c r="AS867" s="180"/>
      <c r="AT867" s="180"/>
      <c r="AU867" s="180"/>
      <c r="AV867" s="180"/>
      <c r="AW867" s="180"/>
      <c r="AX867" s="180"/>
      <c r="AY867" s="180"/>
      <c r="AZ867" s="180"/>
      <c r="BA867" s="180"/>
      <c r="BB867" s="180"/>
      <c r="BC867" s="180"/>
      <c r="BD867" s="180"/>
      <c r="BE867" s="180"/>
      <c r="BF867" s="180"/>
      <c r="BG867" s="180"/>
      <c r="BH867" s="180"/>
      <c r="BI867" s="180"/>
      <c r="BJ867" s="180"/>
      <c r="BK867" s="180"/>
      <c r="BL867" s="180"/>
      <c r="BM867" s="180"/>
      <c r="BN867" s="180"/>
      <c r="BO867" s="180"/>
      <c r="BP867" s="180"/>
      <c r="BQ867" s="180"/>
      <c r="BR867" s="180"/>
      <c r="BS867" s="180"/>
      <c r="BT867" s="180"/>
      <c r="BU867" s="180"/>
      <c r="BV867" s="180"/>
      <c r="BW867" s="180"/>
      <c r="BX867" s="180"/>
      <c r="BY867" s="180"/>
      <c r="BZ867" s="180"/>
      <c r="CA867" s="180"/>
      <c r="CB867" s="180"/>
      <c r="CC867" s="180"/>
      <c r="CD867" s="180"/>
      <c r="CE867" s="180"/>
      <c r="CF867" s="180"/>
      <c r="CG867" s="180"/>
    </row>
    <row r="868" spans="2:85" s="28" customFormat="1" x14ac:dyDescent="0.35">
      <c r="B868" s="8"/>
      <c r="C868" s="8"/>
      <c r="D868" s="8"/>
      <c r="E868" s="8"/>
      <c r="F868" s="8"/>
      <c r="G868" s="8"/>
      <c r="H868" s="8"/>
      <c r="I868" s="8"/>
      <c r="J868" s="8"/>
      <c r="K868" s="8"/>
      <c r="L868" s="8"/>
      <c r="M868" s="8"/>
      <c r="N868" s="8"/>
      <c r="O868" s="8"/>
      <c r="P868" s="8"/>
      <c r="Q868" s="8"/>
      <c r="R868" s="8"/>
      <c r="S868" s="8"/>
      <c r="T868" s="8"/>
      <c r="U868" s="8"/>
      <c r="V868" s="8"/>
      <c r="W868" s="8"/>
      <c r="AB868" s="180"/>
      <c r="AC868" s="180"/>
      <c r="AD868" s="180"/>
      <c r="AE868" s="180"/>
      <c r="AF868" s="180"/>
      <c r="AG868" s="180"/>
      <c r="AH868" s="180"/>
      <c r="AI868" s="180"/>
      <c r="AJ868" s="180"/>
      <c r="AK868" s="180"/>
      <c r="AL868" s="180"/>
      <c r="AM868" s="180"/>
      <c r="AN868" s="180"/>
      <c r="AO868" s="180"/>
      <c r="AP868" s="180"/>
      <c r="AQ868" s="180"/>
      <c r="AR868" s="180"/>
      <c r="AS868" s="180"/>
      <c r="AT868" s="180"/>
      <c r="AU868" s="180"/>
      <c r="AV868" s="180"/>
      <c r="AW868" s="180"/>
      <c r="AX868" s="180"/>
      <c r="AY868" s="180"/>
      <c r="AZ868" s="180"/>
      <c r="BA868" s="180"/>
      <c r="BB868" s="180"/>
      <c r="BC868" s="180"/>
      <c r="BD868" s="180"/>
      <c r="BE868" s="180"/>
      <c r="BF868" s="180"/>
      <c r="BG868" s="180"/>
      <c r="BH868" s="180"/>
      <c r="BI868" s="180"/>
      <c r="BJ868" s="180"/>
      <c r="BK868" s="180"/>
      <c r="BL868" s="180"/>
      <c r="BM868" s="180"/>
      <c r="BN868" s="180"/>
      <c r="BO868" s="180"/>
      <c r="BP868" s="180"/>
      <c r="BQ868" s="180"/>
      <c r="BR868" s="180"/>
      <c r="BS868" s="180"/>
      <c r="BT868" s="180"/>
      <c r="BU868" s="180"/>
      <c r="BV868" s="180"/>
      <c r="BW868" s="180"/>
      <c r="BX868" s="180"/>
      <c r="BY868" s="180"/>
      <c r="BZ868" s="180"/>
      <c r="CA868" s="180"/>
      <c r="CB868" s="180"/>
      <c r="CC868" s="180"/>
      <c r="CD868" s="180"/>
      <c r="CE868" s="180"/>
      <c r="CF868" s="180"/>
      <c r="CG868" s="180"/>
    </row>
    <row r="869" spans="2:85" s="28" customFormat="1" x14ac:dyDescent="0.35">
      <c r="B869" s="8"/>
      <c r="C869" s="8"/>
      <c r="D869" s="8"/>
      <c r="E869" s="8"/>
      <c r="F869" s="8"/>
      <c r="G869" s="8"/>
      <c r="H869" s="8"/>
      <c r="I869" s="8"/>
      <c r="J869" s="8"/>
      <c r="K869" s="8"/>
      <c r="L869" s="8"/>
      <c r="M869" s="8"/>
      <c r="N869" s="8"/>
      <c r="O869" s="8"/>
      <c r="P869" s="8"/>
      <c r="Q869" s="8"/>
      <c r="R869" s="8"/>
      <c r="S869" s="8"/>
      <c r="T869" s="8"/>
      <c r="U869" s="8"/>
      <c r="V869" s="8"/>
      <c r="W869" s="8"/>
      <c r="AB869" s="180"/>
      <c r="AC869" s="180"/>
      <c r="AD869" s="180"/>
      <c r="AE869" s="180"/>
      <c r="AF869" s="180"/>
      <c r="AG869" s="180"/>
      <c r="AH869" s="180"/>
      <c r="AI869" s="180"/>
      <c r="AJ869" s="180"/>
      <c r="AK869" s="180"/>
      <c r="AL869" s="180"/>
      <c r="AM869" s="180"/>
      <c r="AN869" s="180"/>
      <c r="AO869" s="180"/>
      <c r="AP869" s="180"/>
      <c r="AQ869" s="180"/>
      <c r="AR869" s="180"/>
      <c r="AS869" s="180"/>
      <c r="AT869" s="180"/>
      <c r="AU869" s="180"/>
      <c r="AV869" s="180"/>
      <c r="AW869" s="180"/>
      <c r="AX869" s="180"/>
      <c r="AY869" s="180"/>
      <c r="AZ869" s="180"/>
      <c r="BA869" s="180"/>
      <c r="BB869" s="180"/>
      <c r="BC869" s="180"/>
      <c r="BD869" s="180"/>
      <c r="BE869" s="180"/>
      <c r="BF869" s="180"/>
      <c r="BG869" s="180"/>
      <c r="BH869" s="180"/>
      <c r="BI869" s="180"/>
      <c r="BJ869" s="180"/>
      <c r="BK869" s="180"/>
      <c r="BL869" s="180"/>
      <c r="BM869" s="180"/>
      <c r="BN869" s="180"/>
      <c r="BO869" s="180"/>
      <c r="BP869" s="180"/>
      <c r="BQ869" s="180"/>
      <c r="BR869" s="180"/>
      <c r="BS869" s="180"/>
      <c r="BT869" s="180"/>
      <c r="BU869" s="180"/>
      <c r="BV869" s="180"/>
      <c r="BW869" s="180"/>
      <c r="BX869" s="180"/>
      <c r="BY869" s="180"/>
      <c r="BZ869" s="180"/>
      <c r="CA869" s="180"/>
      <c r="CB869" s="180"/>
      <c r="CC869" s="180"/>
      <c r="CD869" s="180"/>
      <c r="CE869" s="180"/>
      <c r="CF869" s="180"/>
      <c r="CG869" s="180"/>
    </row>
    <row r="870" spans="2:85" s="28" customFormat="1" x14ac:dyDescent="0.35">
      <c r="B870" s="8"/>
      <c r="C870" s="8"/>
      <c r="D870" s="8"/>
      <c r="E870" s="8"/>
      <c r="F870" s="8"/>
      <c r="G870" s="8"/>
      <c r="H870" s="8"/>
      <c r="I870" s="8"/>
      <c r="J870" s="8"/>
      <c r="K870" s="8"/>
      <c r="L870" s="8"/>
      <c r="M870" s="8"/>
      <c r="N870" s="8"/>
      <c r="O870" s="8"/>
      <c r="P870" s="8"/>
      <c r="Q870" s="8"/>
      <c r="R870" s="8"/>
      <c r="S870" s="8"/>
      <c r="T870" s="8"/>
      <c r="U870" s="8"/>
      <c r="V870" s="8"/>
      <c r="W870" s="8"/>
      <c r="AB870" s="180"/>
      <c r="AC870" s="180"/>
      <c r="AD870" s="180"/>
      <c r="AE870" s="180"/>
      <c r="AF870" s="180"/>
      <c r="AG870" s="180"/>
      <c r="AH870" s="180"/>
      <c r="AI870" s="180"/>
      <c r="AJ870" s="180"/>
      <c r="AK870" s="180"/>
      <c r="AL870" s="180"/>
      <c r="AM870" s="180"/>
      <c r="AN870" s="180"/>
      <c r="AO870" s="180"/>
      <c r="AP870" s="180"/>
      <c r="AQ870" s="180"/>
      <c r="AR870" s="180"/>
      <c r="AS870" s="180"/>
      <c r="AT870" s="180"/>
      <c r="AU870" s="180"/>
      <c r="AV870" s="180"/>
      <c r="AW870" s="180"/>
      <c r="AX870" s="180"/>
      <c r="AY870" s="180"/>
      <c r="AZ870" s="180"/>
      <c r="BA870" s="180"/>
      <c r="BB870" s="180"/>
      <c r="BC870" s="180"/>
      <c r="BD870" s="180"/>
      <c r="BE870" s="180"/>
      <c r="BF870" s="180"/>
      <c r="BG870" s="180"/>
      <c r="BH870" s="180"/>
      <c r="BI870" s="180"/>
      <c r="BJ870" s="180"/>
      <c r="BK870" s="180"/>
      <c r="BL870" s="180"/>
      <c r="BM870" s="180"/>
      <c r="BN870" s="180"/>
      <c r="BO870" s="180"/>
      <c r="BP870" s="180"/>
      <c r="BQ870" s="180"/>
      <c r="BR870" s="180"/>
      <c r="BS870" s="180"/>
      <c r="BT870" s="180"/>
      <c r="BU870" s="180"/>
      <c r="BV870" s="180"/>
      <c r="BW870" s="180"/>
      <c r="BX870" s="180"/>
      <c r="BY870" s="180"/>
      <c r="BZ870" s="180"/>
      <c r="CA870" s="180"/>
      <c r="CB870" s="180"/>
      <c r="CC870" s="180"/>
      <c r="CD870" s="180"/>
      <c r="CE870" s="180"/>
      <c r="CF870" s="180"/>
      <c r="CG870" s="180"/>
    </row>
    <row r="871" spans="2:85" s="28" customFormat="1" x14ac:dyDescent="0.35">
      <c r="B871" s="8"/>
      <c r="C871" s="8"/>
      <c r="D871" s="8"/>
      <c r="E871" s="8"/>
      <c r="F871" s="8"/>
      <c r="G871" s="8"/>
      <c r="H871" s="8"/>
      <c r="I871" s="8"/>
      <c r="J871" s="8"/>
      <c r="K871" s="8"/>
      <c r="L871" s="8"/>
      <c r="M871" s="8"/>
      <c r="N871" s="8"/>
      <c r="O871" s="8"/>
      <c r="P871" s="8"/>
      <c r="Q871" s="8"/>
      <c r="R871" s="8"/>
      <c r="S871" s="8"/>
      <c r="T871" s="8"/>
      <c r="U871" s="8"/>
      <c r="V871" s="8"/>
      <c r="W871" s="8"/>
      <c r="AB871" s="180"/>
      <c r="AC871" s="180"/>
      <c r="AD871" s="180"/>
      <c r="AE871" s="180"/>
      <c r="AF871" s="180"/>
      <c r="AG871" s="180"/>
      <c r="AH871" s="180"/>
      <c r="AI871" s="180"/>
      <c r="AJ871" s="180"/>
      <c r="AK871" s="180"/>
      <c r="AL871" s="180"/>
      <c r="AM871" s="180"/>
      <c r="AN871" s="180"/>
      <c r="AO871" s="180"/>
      <c r="AP871" s="180"/>
      <c r="AQ871" s="180"/>
      <c r="AR871" s="180"/>
      <c r="AS871" s="180"/>
      <c r="AT871" s="180"/>
      <c r="AU871" s="180"/>
      <c r="AV871" s="180"/>
      <c r="AW871" s="180"/>
      <c r="AX871" s="180"/>
      <c r="AY871" s="180"/>
      <c r="AZ871" s="180"/>
      <c r="BA871" s="180"/>
      <c r="BB871" s="180"/>
      <c r="BC871" s="180"/>
      <c r="BD871" s="180"/>
      <c r="BE871" s="180"/>
      <c r="BF871" s="180"/>
      <c r="BG871" s="180"/>
      <c r="BH871" s="180"/>
      <c r="BI871" s="180"/>
      <c r="BJ871" s="180"/>
      <c r="BK871" s="180"/>
      <c r="BL871" s="180"/>
      <c r="BM871" s="180"/>
      <c r="BN871" s="180"/>
      <c r="BO871" s="180"/>
      <c r="BP871" s="180"/>
      <c r="BQ871" s="180"/>
      <c r="BR871" s="180"/>
      <c r="BS871" s="180"/>
      <c r="BT871" s="180"/>
      <c r="BU871" s="180"/>
      <c r="BV871" s="180"/>
      <c r="BW871" s="180"/>
      <c r="BX871" s="180"/>
      <c r="BY871" s="180"/>
      <c r="BZ871" s="180"/>
      <c r="CA871" s="180"/>
      <c r="CB871" s="180"/>
      <c r="CC871" s="180"/>
      <c r="CD871" s="180"/>
      <c r="CE871" s="180"/>
      <c r="CF871" s="180"/>
      <c r="CG871" s="180"/>
    </row>
    <row r="872" spans="2:85" s="28" customFormat="1" x14ac:dyDescent="0.35">
      <c r="B872" s="8"/>
      <c r="C872" s="8"/>
      <c r="D872" s="8"/>
      <c r="E872" s="8"/>
      <c r="F872" s="8"/>
      <c r="G872" s="8"/>
      <c r="H872" s="8"/>
      <c r="I872" s="8"/>
      <c r="J872" s="8"/>
      <c r="K872" s="8"/>
      <c r="L872" s="8"/>
      <c r="M872" s="8"/>
      <c r="N872" s="8"/>
      <c r="O872" s="8"/>
      <c r="P872" s="8"/>
      <c r="Q872" s="8"/>
      <c r="R872" s="8"/>
      <c r="S872" s="8"/>
      <c r="T872" s="8"/>
      <c r="U872" s="8"/>
      <c r="V872" s="8"/>
      <c r="W872" s="8"/>
      <c r="AB872" s="180"/>
      <c r="AC872" s="180"/>
      <c r="AD872" s="180"/>
      <c r="AE872" s="180"/>
      <c r="AF872" s="180"/>
      <c r="AG872" s="180"/>
      <c r="AH872" s="180"/>
      <c r="AI872" s="180"/>
      <c r="AJ872" s="180"/>
      <c r="AK872" s="180"/>
      <c r="AL872" s="180"/>
      <c r="AM872" s="180"/>
      <c r="AN872" s="180"/>
      <c r="AO872" s="180"/>
      <c r="AP872" s="180"/>
      <c r="AQ872" s="180"/>
      <c r="AR872" s="180"/>
      <c r="AS872" s="180"/>
      <c r="AT872" s="180"/>
      <c r="AU872" s="180"/>
      <c r="AV872" s="180"/>
      <c r="AW872" s="180"/>
      <c r="AX872" s="180"/>
      <c r="AY872" s="180"/>
      <c r="AZ872" s="180"/>
      <c r="BA872" s="180"/>
      <c r="BB872" s="180"/>
      <c r="BC872" s="180"/>
      <c r="BD872" s="180"/>
      <c r="BE872" s="180"/>
      <c r="BF872" s="180"/>
      <c r="BG872" s="180"/>
      <c r="BH872" s="180"/>
      <c r="BI872" s="180"/>
      <c r="BJ872" s="180"/>
      <c r="BK872" s="180"/>
      <c r="BL872" s="180"/>
      <c r="BM872" s="180"/>
      <c r="BN872" s="180"/>
      <c r="BO872" s="180"/>
      <c r="BP872" s="180"/>
      <c r="BQ872" s="180"/>
      <c r="BR872" s="180"/>
      <c r="BS872" s="180"/>
      <c r="BT872" s="180"/>
      <c r="BU872" s="180"/>
      <c r="BV872" s="180"/>
      <c r="BW872" s="180"/>
      <c r="BX872" s="180"/>
      <c r="BY872" s="180"/>
      <c r="BZ872" s="180"/>
      <c r="CA872" s="180"/>
      <c r="CB872" s="180"/>
      <c r="CC872" s="180"/>
      <c r="CD872" s="180"/>
      <c r="CE872" s="180"/>
      <c r="CF872" s="180"/>
      <c r="CG872" s="180"/>
    </row>
    <row r="873" spans="2:85" s="28" customFormat="1" x14ac:dyDescent="0.35">
      <c r="B873" s="8"/>
      <c r="C873" s="8"/>
      <c r="D873" s="8"/>
      <c r="E873" s="8"/>
      <c r="F873" s="8"/>
      <c r="G873" s="8"/>
      <c r="H873" s="8"/>
      <c r="I873" s="8"/>
      <c r="J873" s="8"/>
      <c r="K873" s="8"/>
      <c r="L873" s="8"/>
      <c r="M873" s="8"/>
      <c r="N873" s="8"/>
      <c r="O873" s="8"/>
      <c r="P873" s="8"/>
      <c r="Q873" s="8"/>
      <c r="R873" s="8"/>
      <c r="S873" s="8"/>
      <c r="T873" s="8"/>
      <c r="U873" s="8"/>
      <c r="V873" s="8"/>
      <c r="W873" s="8"/>
      <c r="AB873" s="180"/>
      <c r="AC873" s="180"/>
      <c r="AD873" s="180"/>
      <c r="AE873" s="180"/>
      <c r="AF873" s="180"/>
      <c r="AG873" s="180"/>
      <c r="AH873" s="180"/>
      <c r="AI873" s="180"/>
      <c r="AJ873" s="180"/>
      <c r="AK873" s="180"/>
      <c r="AL873" s="180"/>
      <c r="AM873" s="180"/>
      <c r="AN873" s="180"/>
      <c r="AO873" s="180"/>
      <c r="AP873" s="180"/>
      <c r="AQ873" s="180"/>
      <c r="AR873" s="180"/>
      <c r="AS873" s="180"/>
      <c r="AT873" s="180"/>
      <c r="AU873" s="180"/>
      <c r="AV873" s="180"/>
      <c r="AW873" s="180"/>
      <c r="AX873" s="180"/>
      <c r="AY873" s="180"/>
      <c r="AZ873" s="180"/>
      <c r="BA873" s="180"/>
      <c r="BB873" s="180"/>
      <c r="BC873" s="180"/>
      <c r="BD873" s="180"/>
      <c r="BE873" s="180"/>
      <c r="BF873" s="180"/>
      <c r="BG873" s="180"/>
      <c r="BH873" s="180"/>
      <c r="BI873" s="180"/>
      <c r="BJ873" s="180"/>
      <c r="BK873" s="180"/>
      <c r="BL873" s="180"/>
      <c r="BM873" s="180"/>
      <c r="BN873" s="180"/>
      <c r="BO873" s="180"/>
      <c r="BP873" s="180"/>
      <c r="BQ873" s="180"/>
      <c r="BR873" s="180"/>
      <c r="BS873" s="180"/>
      <c r="BT873" s="180"/>
      <c r="BU873" s="180"/>
      <c r="BV873" s="180"/>
      <c r="BW873" s="180"/>
      <c r="BX873" s="180"/>
      <c r="BY873" s="180"/>
      <c r="BZ873" s="180"/>
      <c r="CA873" s="180"/>
      <c r="CB873" s="180"/>
      <c r="CC873" s="180"/>
      <c r="CD873" s="180"/>
      <c r="CE873" s="180"/>
      <c r="CF873" s="180"/>
      <c r="CG873" s="180"/>
    </row>
    <row r="874" spans="2:85" s="28" customFormat="1" x14ac:dyDescent="0.35">
      <c r="B874" s="8"/>
      <c r="C874" s="8"/>
      <c r="D874" s="8"/>
      <c r="E874" s="8"/>
      <c r="F874" s="8"/>
      <c r="G874" s="8"/>
      <c r="H874" s="8"/>
      <c r="I874" s="8"/>
      <c r="J874" s="8"/>
      <c r="K874" s="8"/>
      <c r="L874" s="8"/>
      <c r="M874" s="8"/>
      <c r="N874" s="8"/>
      <c r="O874" s="8"/>
      <c r="P874" s="8"/>
      <c r="Q874" s="8"/>
      <c r="R874" s="8"/>
      <c r="S874" s="8"/>
      <c r="T874" s="8"/>
      <c r="U874" s="8"/>
      <c r="V874" s="8"/>
      <c r="W874" s="8"/>
      <c r="AB874" s="180"/>
      <c r="AC874" s="180"/>
      <c r="AD874" s="180"/>
      <c r="AE874" s="180"/>
      <c r="AF874" s="180"/>
      <c r="AG874" s="180"/>
      <c r="AH874" s="180"/>
      <c r="AI874" s="180"/>
      <c r="AJ874" s="180"/>
      <c r="AK874" s="180"/>
      <c r="AL874" s="180"/>
      <c r="AM874" s="180"/>
      <c r="AN874" s="180"/>
      <c r="AO874" s="180"/>
      <c r="AP874" s="180"/>
      <c r="AQ874" s="180"/>
      <c r="AR874" s="180"/>
      <c r="AS874" s="180"/>
      <c r="AT874" s="180"/>
      <c r="AU874" s="180"/>
      <c r="AV874" s="180"/>
      <c r="AW874" s="180"/>
      <c r="AX874" s="180"/>
      <c r="AY874" s="180"/>
      <c r="AZ874" s="180"/>
      <c r="BA874" s="180"/>
      <c r="BB874" s="180"/>
      <c r="BC874" s="180"/>
      <c r="BD874" s="180"/>
      <c r="BE874" s="180"/>
      <c r="BF874" s="180"/>
      <c r="BG874" s="180"/>
      <c r="BH874" s="180"/>
      <c r="BI874" s="180"/>
      <c r="BJ874" s="180"/>
      <c r="BK874" s="180"/>
      <c r="BL874" s="180"/>
      <c r="BM874" s="180"/>
      <c r="BN874" s="180"/>
      <c r="BO874" s="180"/>
      <c r="BP874" s="180"/>
      <c r="BQ874" s="180"/>
      <c r="BR874" s="180"/>
      <c r="BS874" s="180"/>
      <c r="BT874" s="180"/>
      <c r="BU874" s="180"/>
      <c r="BV874" s="180"/>
      <c r="BW874" s="180"/>
      <c r="BX874" s="180"/>
      <c r="BY874" s="180"/>
      <c r="BZ874" s="180"/>
      <c r="CA874" s="180"/>
      <c r="CB874" s="180"/>
      <c r="CC874" s="180"/>
      <c r="CD874" s="180"/>
      <c r="CE874" s="180"/>
      <c r="CF874" s="180"/>
      <c r="CG874" s="180"/>
    </row>
    <row r="875" spans="2:85" s="28" customFormat="1" x14ac:dyDescent="0.35">
      <c r="B875" s="8"/>
      <c r="C875" s="8"/>
      <c r="D875" s="8"/>
      <c r="E875" s="8"/>
      <c r="F875" s="8"/>
      <c r="G875" s="8"/>
      <c r="H875" s="8"/>
      <c r="I875" s="8"/>
      <c r="J875" s="8"/>
      <c r="K875" s="8"/>
      <c r="L875" s="8"/>
      <c r="M875" s="8"/>
      <c r="N875" s="8"/>
      <c r="O875" s="8"/>
      <c r="P875" s="8"/>
      <c r="Q875" s="8"/>
      <c r="R875" s="8"/>
      <c r="S875" s="8"/>
      <c r="T875" s="8"/>
      <c r="U875" s="8"/>
      <c r="V875" s="8"/>
      <c r="W875" s="8"/>
      <c r="AB875" s="180"/>
      <c r="AC875" s="180"/>
      <c r="AD875" s="180"/>
      <c r="AE875" s="180"/>
      <c r="AF875" s="180"/>
      <c r="AG875" s="180"/>
      <c r="AH875" s="180"/>
      <c r="AI875" s="180"/>
      <c r="AJ875" s="180"/>
      <c r="AK875" s="180"/>
      <c r="AL875" s="180"/>
      <c r="AM875" s="180"/>
      <c r="AN875" s="180"/>
      <c r="AO875" s="180"/>
      <c r="AP875" s="180"/>
      <c r="AQ875" s="180"/>
      <c r="AR875" s="180"/>
      <c r="AS875" s="180"/>
      <c r="AT875" s="180"/>
      <c r="AU875" s="180"/>
      <c r="AV875" s="180"/>
      <c r="AW875" s="180"/>
      <c r="AX875" s="180"/>
      <c r="AY875" s="180"/>
      <c r="AZ875" s="180"/>
      <c r="BA875" s="180"/>
      <c r="BB875" s="180"/>
      <c r="BC875" s="180"/>
      <c r="BD875" s="180"/>
      <c r="BE875" s="180"/>
      <c r="BF875" s="180"/>
      <c r="BG875" s="180"/>
      <c r="BH875" s="180"/>
      <c r="BI875" s="180"/>
      <c r="BJ875" s="180"/>
      <c r="BK875" s="180"/>
      <c r="BL875" s="180"/>
      <c r="BM875" s="180"/>
      <c r="BN875" s="180"/>
      <c r="BO875" s="180"/>
      <c r="BP875" s="180"/>
      <c r="BQ875" s="180"/>
      <c r="BR875" s="180"/>
      <c r="BS875" s="180"/>
      <c r="BT875" s="180"/>
      <c r="BU875" s="180"/>
      <c r="BV875" s="180"/>
      <c r="BW875" s="180"/>
      <c r="BX875" s="180"/>
      <c r="BY875" s="180"/>
      <c r="BZ875" s="180"/>
      <c r="CA875" s="180"/>
      <c r="CB875" s="180"/>
      <c r="CC875" s="180"/>
      <c r="CD875" s="180"/>
      <c r="CE875" s="180"/>
      <c r="CF875" s="180"/>
      <c r="CG875" s="180"/>
    </row>
    <row r="876" spans="2:85" s="28" customFormat="1" x14ac:dyDescent="0.35">
      <c r="B876" s="8"/>
      <c r="C876" s="8"/>
      <c r="D876" s="8"/>
      <c r="E876" s="8"/>
      <c r="F876" s="8"/>
      <c r="G876" s="8"/>
      <c r="H876" s="8"/>
      <c r="I876" s="8"/>
      <c r="J876" s="8"/>
      <c r="K876" s="8"/>
      <c r="L876" s="8"/>
      <c r="M876" s="8"/>
      <c r="N876" s="8"/>
      <c r="O876" s="8"/>
      <c r="P876" s="8"/>
      <c r="Q876" s="8"/>
      <c r="R876" s="8"/>
      <c r="S876" s="8"/>
      <c r="T876" s="8"/>
      <c r="U876" s="8"/>
      <c r="V876" s="8"/>
      <c r="W876" s="8"/>
      <c r="AB876" s="180"/>
      <c r="AC876" s="180"/>
      <c r="AD876" s="180"/>
      <c r="AE876" s="180"/>
      <c r="AF876" s="180"/>
      <c r="AG876" s="180"/>
      <c r="AH876" s="180"/>
      <c r="AI876" s="180"/>
      <c r="AJ876" s="180"/>
      <c r="AK876" s="180"/>
      <c r="AL876" s="180"/>
      <c r="AM876" s="180"/>
      <c r="AN876" s="180"/>
      <c r="AO876" s="180"/>
      <c r="AP876" s="180"/>
      <c r="AQ876" s="180"/>
      <c r="AR876" s="180"/>
      <c r="AS876" s="180"/>
      <c r="AT876" s="180"/>
      <c r="AU876" s="180"/>
      <c r="AV876" s="180"/>
      <c r="AW876" s="180"/>
      <c r="AX876" s="180"/>
      <c r="AY876" s="180"/>
      <c r="AZ876" s="180"/>
      <c r="BA876" s="180"/>
      <c r="BB876" s="180"/>
      <c r="BC876" s="180"/>
      <c r="BD876" s="180"/>
      <c r="BE876" s="180"/>
      <c r="BF876" s="180"/>
      <c r="BG876" s="180"/>
      <c r="BH876" s="180"/>
      <c r="BI876" s="180"/>
      <c r="BJ876" s="180"/>
      <c r="BK876" s="180"/>
      <c r="BL876" s="180"/>
      <c r="BM876" s="180"/>
      <c r="BN876" s="180"/>
      <c r="BO876" s="180"/>
      <c r="BP876" s="180"/>
      <c r="BQ876" s="180"/>
      <c r="BR876" s="180"/>
      <c r="BS876" s="180"/>
      <c r="BT876" s="180"/>
      <c r="BU876" s="180"/>
      <c r="BV876" s="180"/>
      <c r="BW876" s="180"/>
      <c r="BX876" s="180"/>
      <c r="BY876" s="180"/>
      <c r="BZ876" s="180"/>
      <c r="CA876" s="180"/>
      <c r="CB876" s="180"/>
      <c r="CC876" s="180"/>
      <c r="CD876" s="180"/>
      <c r="CE876" s="180"/>
      <c r="CF876" s="180"/>
      <c r="CG876" s="180"/>
    </row>
    <row r="877" spans="2:85" s="28" customFormat="1" x14ac:dyDescent="0.35">
      <c r="B877" s="8"/>
      <c r="C877" s="8"/>
      <c r="D877" s="8"/>
      <c r="E877" s="8"/>
      <c r="F877" s="8"/>
      <c r="G877" s="8"/>
      <c r="H877" s="8"/>
      <c r="I877" s="8"/>
      <c r="J877" s="8"/>
      <c r="K877" s="8"/>
      <c r="L877" s="8"/>
      <c r="M877" s="8"/>
      <c r="N877" s="8"/>
      <c r="O877" s="8"/>
      <c r="P877" s="8"/>
      <c r="Q877" s="8"/>
      <c r="R877" s="8"/>
      <c r="S877" s="8"/>
      <c r="T877" s="8"/>
      <c r="U877" s="8"/>
      <c r="V877" s="8"/>
      <c r="W877" s="8"/>
      <c r="AB877" s="180"/>
      <c r="AC877" s="180"/>
      <c r="AD877" s="180"/>
      <c r="AE877" s="180"/>
      <c r="AF877" s="180"/>
      <c r="AG877" s="180"/>
      <c r="AH877" s="180"/>
      <c r="AI877" s="180"/>
      <c r="AJ877" s="180"/>
      <c r="AK877" s="180"/>
      <c r="AL877" s="180"/>
      <c r="AM877" s="180"/>
      <c r="AN877" s="180"/>
      <c r="AO877" s="180"/>
      <c r="AP877" s="180"/>
      <c r="AQ877" s="180"/>
      <c r="AR877" s="180"/>
      <c r="AS877" s="180"/>
      <c r="AT877" s="180"/>
      <c r="AU877" s="180"/>
      <c r="AV877" s="180"/>
      <c r="AW877" s="180"/>
      <c r="AX877" s="180"/>
      <c r="AY877" s="180"/>
      <c r="AZ877" s="180"/>
      <c r="BA877" s="180"/>
      <c r="BB877" s="180"/>
      <c r="BC877" s="180"/>
      <c r="BD877" s="180"/>
      <c r="BE877" s="180"/>
      <c r="BF877" s="180"/>
      <c r="BG877" s="180"/>
      <c r="BH877" s="180"/>
      <c r="BI877" s="180"/>
      <c r="BJ877" s="180"/>
      <c r="BK877" s="180"/>
      <c r="BL877" s="180"/>
      <c r="BM877" s="180"/>
      <c r="BN877" s="180"/>
      <c r="BO877" s="180"/>
      <c r="BP877" s="180"/>
      <c r="BQ877" s="180"/>
      <c r="BR877" s="180"/>
      <c r="BS877" s="180"/>
      <c r="BT877" s="180"/>
      <c r="BU877" s="180"/>
      <c r="BV877" s="180"/>
      <c r="BW877" s="180"/>
      <c r="BX877" s="180"/>
      <c r="BY877" s="180"/>
      <c r="BZ877" s="180"/>
      <c r="CA877" s="180"/>
      <c r="CB877" s="180"/>
      <c r="CC877" s="180"/>
      <c r="CD877" s="180"/>
      <c r="CE877" s="180"/>
      <c r="CF877" s="180"/>
      <c r="CG877" s="180"/>
    </row>
    <row r="878" spans="2:85" s="28" customFormat="1" x14ac:dyDescent="0.35">
      <c r="B878" s="8"/>
      <c r="C878" s="8"/>
      <c r="D878" s="8"/>
      <c r="E878" s="8"/>
      <c r="F878" s="8"/>
      <c r="G878" s="8"/>
      <c r="H878" s="8"/>
      <c r="I878" s="8"/>
      <c r="J878" s="8"/>
      <c r="K878" s="8"/>
      <c r="L878" s="8"/>
      <c r="M878" s="8"/>
      <c r="N878" s="8"/>
      <c r="O878" s="8"/>
      <c r="P878" s="8"/>
      <c r="Q878" s="8"/>
      <c r="R878" s="8"/>
      <c r="S878" s="8"/>
      <c r="T878" s="8"/>
      <c r="U878" s="8"/>
      <c r="V878" s="8"/>
      <c r="W878" s="8"/>
      <c r="AB878" s="180"/>
      <c r="AC878" s="180"/>
      <c r="AD878" s="180"/>
      <c r="AE878" s="180"/>
      <c r="AF878" s="180"/>
      <c r="AG878" s="180"/>
      <c r="AH878" s="180"/>
      <c r="AI878" s="180"/>
      <c r="AJ878" s="180"/>
      <c r="AK878" s="180"/>
      <c r="AL878" s="180"/>
      <c r="AM878" s="180"/>
      <c r="AN878" s="180"/>
      <c r="AO878" s="180"/>
      <c r="AP878" s="180"/>
      <c r="AQ878" s="180"/>
      <c r="AR878" s="180"/>
      <c r="AS878" s="180"/>
      <c r="AT878" s="180"/>
      <c r="AU878" s="180"/>
      <c r="AV878" s="180"/>
      <c r="AW878" s="180"/>
      <c r="AX878" s="180"/>
      <c r="AY878" s="180"/>
      <c r="AZ878" s="180"/>
      <c r="BA878" s="180"/>
      <c r="BB878" s="180"/>
      <c r="BC878" s="180"/>
      <c r="BD878" s="180"/>
      <c r="BE878" s="180"/>
      <c r="BF878" s="180"/>
      <c r="BG878" s="180"/>
      <c r="BH878" s="180"/>
      <c r="BI878" s="180"/>
      <c r="BJ878" s="180"/>
      <c r="BK878" s="180"/>
      <c r="BL878" s="180"/>
      <c r="BM878" s="180"/>
      <c r="BN878" s="180"/>
      <c r="BO878" s="180"/>
      <c r="BP878" s="180"/>
      <c r="BQ878" s="180"/>
      <c r="BR878" s="180"/>
      <c r="BS878" s="180"/>
      <c r="BT878" s="180"/>
      <c r="BU878" s="180"/>
      <c r="BV878" s="180"/>
      <c r="BW878" s="180"/>
      <c r="BX878" s="180"/>
      <c r="BY878" s="180"/>
      <c r="BZ878" s="180"/>
      <c r="CA878" s="180"/>
      <c r="CB878" s="180"/>
      <c r="CC878" s="180"/>
      <c r="CD878" s="180"/>
      <c r="CE878" s="180"/>
      <c r="CF878" s="180"/>
      <c r="CG878" s="180"/>
    </row>
    <row r="879" spans="2:85" s="28" customFormat="1" x14ac:dyDescent="0.35">
      <c r="B879" s="8"/>
      <c r="C879" s="8"/>
      <c r="D879" s="8"/>
      <c r="E879" s="8"/>
      <c r="F879" s="8"/>
      <c r="G879" s="8"/>
      <c r="H879" s="8"/>
      <c r="I879" s="8"/>
      <c r="J879" s="8"/>
      <c r="K879" s="8"/>
      <c r="L879" s="8"/>
      <c r="M879" s="8"/>
      <c r="N879" s="8"/>
      <c r="O879" s="8"/>
      <c r="P879" s="8"/>
      <c r="Q879" s="8"/>
      <c r="R879" s="8"/>
      <c r="S879" s="8"/>
      <c r="T879" s="8"/>
      <c r="U879" s="8"/>
      <c r="V879" s="8"/>
      <c r="W879" s="8"/>
      <c r="AB879" s="180"/>
      <c r="AC879" s="180"/>
      <c r="AD879" s="180"/>
      <c r="AE879" s="180"/>
      <c r="AF879" s="180"/>
      <c r="AG879" s="180"/>
      <c r="AH879" s="180"/>
      <c r="AI879" s="180"/>
      <c r="AJ879" s="180"/>
      <c r="AK879" s="180"/>
      <c r="AL879" s="180"/>
      <c r="AM879" s="180"/>
      <c r="AN879" s="180"/>
      <c r="AO879" s="180"/>
      <c r="AP879" s="180"/>
      <c r="AQ879" s="180"/>
      <c r="AR879" s="180"/>
      <c r="AS879" s="180"/>
      <c r="AT879" s="180"/>
      <c r="AU879" s="180"/>
      <c r="AV879" s="180"/>
      <c r="AW879" s="180"/>
      <c r="AX879" s="180"/>
      <c r="AY879" s="180"/>
      <c r="AZ879" s="180"/>
      <c r="BA879" s="180"/>
      <c r="BB879" s="180"/>
      <c r="BC879" s="180"/>
      <c r="BD879" s="180"/>
      <c r="BE879" s="180"/>
      <c r="BF879" s="180"/>
      <c r="BG879" s="180"/>
      <c r="BH879" s="180"/>
      <c r="BI879" s="180"/>
      <c r="BJ879" s="180"/>
      <c r="BK879" s="180"/>
      <c r="BL879" s="180"/>
      <c r="BM879" s="180"/>
      <c r="BN879" s="180"/>
      <c r="BO879" s="180"/>
      <c r="BP879" s="180"/>
      <c r="BQ879" s="180"/>
      <c r="BR879" s="180"/>
      <c r="BS879" s="180"/>
      <c r="BT879" s="180"/>
      <c r="BU879" s="180"/>
      <c r="BV879" s="180"/>
      <c r="BW879" s="180"/>
      <c r="BX879" s="180"/>
      <c r="BY879" s="180"/>
      <c r="BZ879" s="180"/>
      <c r="CA879" s="180"/>
      <c r="CB879" s="180"/>
      <c r="CC879" s="180"/>
      <c r="CD879" s="180"/>
      <c r="CE879" s="180"/>
      <c r="CF879" s="180"/>
      <c r="CG879" s="180"/>
    </row>
    <row r="880" spans="2:85" s="28" customFormat="1" x14ac:dyDescent="0.35">
      <c r="B880" s="8"/>
      <c r="C880" s="8"/>
      <c r="D880" s="8"/>
      <c r="E880" s="8"/>
      <c r="F880" s="8"/>
      <c r="G880" s="8"/>
      <c r="H880" s="8"/>
      <c r="I880" s="8"/>
      <c r="J880" s="8"/>
      <c r="K880" s="8"/>
      <c r="L880" s="8"/>
      <c r="M880" s="8"/>
      <c r="N880" s="8"/>
      <c r="O880" s="8"/>
      <c r="P880" s="8"/>
      <c r="Q880" s="8"/>
      <c r="R880" s="8"/>
      <c r="S880" s="8"/>
      <c r="T880" s="8"/>
      <c r="U880" s="8"/>
      <c r="V880" s="8"/>
      <c r="W880" s="8"/>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Q880" s="180"/>
      <c r="BR880" s="180"/>
      <c r="BS880" s="180"/>
      <c r="BT880" s="180"/>
      <c r="BU880" s="180"/>
      <c r="BV880" s="180"/>
      <c r="BW880" s="180"/>
      <c r="BX880" s="180"/>
      <c r="BY880" s="180"/>
      <c r="BZ880" s="180"/>
      <c r="CA880" s="180"/>
      <c r="CB880" s="180"/>
      <c r="CC880" s="180"/>
      <c r="CD880" s="180"/>
      <c r="CE880" s="180"/>
      <c r="CF880" s="180"/>
      <c r="CG880" s="180"/>
    </row>
    <row r="881" spans="2:85" s="28" customFormat="1" x14ac:dyDescent="0.35">
      <c r="B881" s="8"/>
      <c r="C881" s="8"/>
      <c r="D881" s="8"/>
      <c r="E881" s="8"/>
      <c r="F881" s="8"/>
      <c r="G881" s="8"/>
      <c r="H881" s="8"/>
      <c r="I881" s="8"/>
      <c r="J881" s="8"/>
      <c r="K881" s="8"/>
      <c r="L881" s="8"/>
      <c r="M881" s="8"/>
      <c r="N881" s="8"/>
      <c r="O881" s="8"/>
      <c r="P881" s="8"/>
      <c r="Q881" s="8"/>
      <c r="R881" s="8"/>
      <c r="S881" s="8"/>
      <c r="T881" s="8"/>
      <c r="U881" s="8"/>
      <c r="V881" s="8"/>
      <c r="W881" s="8"/>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BQ881" s="180"/>
      <c r="BR881" s="180"/>
      <c r="BS881" s="180"/>
      <c r="BT881" s="180"/>
      <c r="BU881" s="180"/>
      <c r="BV881" s="180"/>
      <c r="BW881" s="180"/>
      <c r="BX881" s="180"/>
      <c r="BY881" s="180"/>
      <c r="BZ881" s="180"/>
      <c r="CA881" s="180"/>
      <c r="CB881" s="180"/>
      <c r="CC881" s="180"/>
      <c r="CD881" s="180"/>
      <c r="CE881" s="180"/>
      <c r="CF881" s="180"/>
      <c r="CG881" s="180"/>
    </row>
    <row r="882" spans="2:85" s="28" customFormat="1" x14ac:dyDescent="0.35">
      <c r="B882" s="8"/>
      <c r="C882" s="8"/>
      <c r="D882" s="8"/>
      <c r="E882" s="8"/>
      <c r="F882" s="8"/>
      <c r="G882" s="8"/>
      <c r="H882" s="8"/>
      <c r="I882" s="8"/>
      <c r="J882" s="8"/>
      <c r="K882" s="8"/>
      <c r="L882" s="8"/>
      <c r="M882" s="8"/>
      <c r="N882" s="8"/>
      <c r="O882" s="8"/>
      <c r="P882" s="8"/>
      <c r="Q882" s="8"/>
      <c r="R882" s="8"/>
      <c r="S882" s="8"/>
      <c r="T882" s="8"/>
      <c r="U882" s="8"/>
      <c r="V882" s="8"/>
      <c r="W882" s="8"/>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BQ882" s="180"/>
      <c r="BR882" s="180"/>
      <c r="BS882" s="180"/>
      <c r="BT882" s="180"/>
      <c r="BU882" s="180"/>
      <c r="BV882" s="180"/>
      <c r="BW882" s="180"/>
      <c r="BX882" s="180"/>
      <c r="BY882" s="180"/>
      <c r="BZ882" s="180"/>
      <c r="CA882" s="180"/>
      <c r="CB882" s="180"/>
      <c r="CC882" s="180"/>
      <c r="CD882" s="180"/>
      <c r="CE882" s="180"/>
      <c r="CF882" s="180"/>
      <c r="CG882" s="180"/>
    </row>
    <row r="883" spans="2:85" s="28" customFormat="1" x14ac:dyDescent="0.35">
      <c r="B883" s="8"/>
      <c r="C883" s="8"/>
      <c r="D883" s="8"/>
      <c r="E883" s="8"/>
      <c r="F883" s="8"/>
      <c r="G883" s="8"/>
      <c r="H883" s="8"/>
      <c r="I883" s="8"/>
      <c r="J883" s="8"/>
      <c r="K883" s="8"/>
      <c r="L883" s="8"/>
      <c r="M883" s="8"/>
      <c r="N883" s="8"/>
      <c r="O883" s="8"/>
      <c r="P883" s="8"/>
      <c r="Q883" s="8"/>
      <c r="R883" s="8"/>
      <c r="S883" s="8"/>
      <c r="T883" s="8"/>
      <c r="U883" s="8"/>
      <c r="V883" s="8"/>
      <c r="W883" s="8"/>
      <c r="AB883" s="180"/>
      <c r="AC883" s="180"/>
      <c r="AD883" s="180"/>
      <c r="AE883" s="180"/>
      <c r="AF883" s="180"/>
      <c r="AG883" s="180"/>
      <c r="AH883" s="180"/>
      <c r="AI883" s="180"/>
      <c r="AJ883" s="180"/>
      <c r="AK883" s="180"/>
      <c r="AL883" s="180"/>
      <c r="AM883" s="180"/>
      <c r="AN883" s="180"/>
      <c r="AO883" s="180"/>
      <c r="AP883" s="180"/>
      <c r="AQ883" s="180"/>
      <c r="AR883" s="180"/>
      <c r="AS883" s="180"/>
      <c r="AT883" s="180"/>
      <c r="AU883" s="180"/>
      <c r="AV883" s="180"/>
      <c r="AW883" s="180"/>
      <c r="AX883" s="180"/>
      <c r="AY883" s="180"/>
      <c r="AZ883" s="180"/>
      <c r="BA883" s="180"/>
      <c r="BB883" s="180"/>
      <c r="BC883" s="180"/>
      <c r="BD883" s="180"/>
      <c r="BE883" s="180"/>
      <c r="BF883" s="180"/>
      <c r="BG883" s="180"/>
      <c r="BH883" s="180"/>
      <c r="BI883" s="180"/>
      <c r="BJ883" s="180"/>
      <c r="BK883" s="180"/>
      <c r="BL883" s="180"/>
      <c r="BM883" s="180"/>
      <c r="BN883" s="180"/>
      <c r="BO883" s="180"/>
      <c r="BP883" s="180"/>
      <c r="BQ883" s="180"/>
      <c r="BR883" s="180"/>
      <c r="BS883" s="180"/>
      <c r="BT883" s="180"/>
      <c r="BU883" s="180"/>
      <c r="BV883" s="180"/>
      <c r="BW883" s="180"/>
      <c r="BX883" s="180"/>
      <c r="BY883" s="180"/>
      <c r="BZ883" s="180"/>
      <c r="CA883" s="180"/>
      <c r="CB883" s="180"/>
      <c r="CC883" s="180"/>
      <c r="CD883" s="180"/>
      <c r="CE883" s="180"/>
      <c r="CF883" s="180"/>
      <c r="CG883" s="180"/>
    </row>
    <row r="884" spans="2:85" s="28" customFormat="1" x14ac:dyDescent="0.35">
      <c r="B884" s="8"/>
      <c r="C884" s="8"/>
      <c r="D884" s="8"/>
      <c r="E884" s="8"/>
      <c r="F884" s="8"/>
      <c r="G884" s="8"/>
      <c r="H884" s="8"/>
      <c r="I884" s="8"/>
      <c r="J884" s="8"/>
      <c r="K884" s="8"/>
      <c r="L884" s="8"/>
      <c r="M884" s="8"/>
      <c r="N884" s="8"/>
      <c r="O884" s="8"/>
      <c r="P884" s="8"/>
      <c r="Q884" s="8"/>
      <c r="R884" s="8"/>
      <c r="S884" s="8"/>
      <c r="T884" s="8"/>
      <c r="U884" s="8"/>
      <c r="V884" s="8"/>
      <c r="W884" s="8"/>
      <c r="AB884" s="180"/>
      <c r="AC884" s="180"/>
      <c r="AD884" s="180"/>
      <c r="AE884" s="180"/>
      <c r="AF884" s="180"/>
      <c r="AG884" s="180"/>
      <c r="AH884" s="180"/>
      <c r="AI884" s="180"/>
      <c r="AJ884" s="180"/>
      <c r="AK884" s="180"/>
      <c r="AL884" s="180"/>
      <c r="AM884" s="180"/>
      <c r="AN884" s="180"/>
      <c r="AO884" s="180"/>
      <c r="AP884" s="180"/>
      <c r="AQ884" s="180"/>
      <c r="AR884" s="180"/>
      <c r="AS884" s="180"/>
      <c r="AT884" s="180"/>
      <c r="AU884" s="180"/>
      <c r="AV884" s="180"/>
      <c r="AW884" s="180"/>
      <c r="AX884" s="180"/>
      <c r="AY884" s="180"/>
      <c r="AZ884" s="180"/>
      <c r="BA884" s="180"/>
      <c r="BB884" s="180"/>
      <c r="BC884" s="180"/>
      <c r="BD884" s="180"/>
      <c r="BE884" s="180"/>
      <c r="BF884" s="180"/>
      <c r="BG884" s="180"/>
      <c r="BH884" s="180"/>
      <c r="BI884" s="180"/>
      <c r="BJ884" s="180"/>
      <c r="BK884" s="180"/>
      <c r="BL884" s="180"/>
      <c r="BM884" s="180"/>
      <c r="BN884" s="180"/>
      <c r="BO884" s="180"/>
      <c r="BP884" s="180"/>
      <c r="BQ884" s="180"/>
      <c r="BR884" s="180"/>
      <c r="BS884" s="180"/>
      <c r="BT884" s="180"/>
      <c r="BU884" s="180"/>
      <c r="BV884" s="180"/>
      <c r="BW884" s="180"/>
      <c r="BX884" s="180"/>
      <c r="BY884" s="180"/>
      <c r="BZ884" s="180"/>
      <c r="CA884" s="180"/>
      <c r="CB884" s="180"/>
      <c r="CC884" s="180"/>
      <c r="CD884" s="180"/>
      <c r="CE884" s="180"/>
      <c r="CF884" s="180"/>
      <c r="CG884" s="180"/>
    </row>
    <row r="885" spans="2:85" s="28" customFormat="1" x14ac:dyDescent="0.35">
      <c r="B885" s="8"/>
      <c r="C885" s="8"/>
      <c r="D885" s="8"/>
      <c r="E885" s="8"/>
      <c r="F885" s="8"/>
      <c r="G885" s="8"/>
      <c r="H885" s="8"/>
      <c r="I885" s="8"/>
      <c r="J885" s="8"/>
      <c r="K885" s="8"/>
      <c r="L885" s="8"/>
      <c r="M885" s="8"/>
      <c r="N885" s="8"/>
      <c r="O885" s="8"/>
      <c r="P885" s="8"/>
      <c r="Q885" s="8"/>
      <c r="R885" s="8"/>
      <c r="S885" s="8"/>
      <c r="T885" s="8"/>
      <c r="U885" s="8"/>
      <c r="V885" s="8"/>
      <c r="W885" s="8"/>
      <c r="AB885" s="180"/>
      <c r="AC885" s="180"/>
      <c r="AD885" s="180"/>
      <c r="AE885" s="180"/>
      <c r="AF885" s="180"/>
      <c r="AG885" s="180"/>
      <c r="AH885" s="180"/>
      <c r="AI885" s="180"/>
      <c r="AJ885" s="180"/>
      <c r="AK885" s="180"/>
      <c r="AL885" s="180"/>
      <c r="AM885" s="180"/>
      <c r="AN885" s="180"/>
      <c r="AO885" s="180"/>
      <c r="AP885" s="180"/>
      <c r="AQ885" s="180"/>
      <c r="AR885" s="180"/>
      <c r="AS885" s="180"/>
      <c r="AT885" s="180"/>
      <c r="AU885" s="180"/>
      <c r="AV885" s="180"/>
      <c r="AW885" s="180"/>
      <c r="AX885" s="180"/>
      <c r="AY885" s="180"/>
      <c r="AZ885" s="180"/>
      <c r="BA885" s="180"/>
      <c r="BB885" s="180"/>
      <c r="BC885" s="180"/>
      <c r="BD885" s="180"/>
      <c r="BE885" s="180"/>
      <c r="BF885" s="180"/>
      <c r="BG885" s="180"/>
      <c r="BH885" s="180"/>
      <c r="BI885" s="180"/>
      <c r="BJ885" s="180"/>
      <c r="BK885" s="180"/>
      <c r="BL885" s="180"/>
      <c r="BM885" s="180"/>
      <c r="BN885" s="180"/>
      <c r="BO885" s="180"/>
      <c r="BP885" s="180"/>
      <c r="BQ885" s="180"/>
      <c r="BR885" s="180"/>
      <c r="BS885" s="180"/>
      <c r="BT885" s="180"/>
      <c r="BU885" s="180"/>
      <c r="BV885" s="180"/>
      <c r="BW885" s="180"/>
      <c r="BX885" s="180"/>
      <c r="BY885" s="180"/>
      <c r="BZ885" s="180"/>
      <c r="CA885" s="180"/>
      <c r="CB885" s="180"/>
      <c r="CC885" s="180"/>
      <c r="CD885" s="180"/>
      <c r="CE885" s="180"/>
      <c r="CF885" s="180"/>
      <c r="CG885" s="180"/>
    </row>
    <row r="886" spans="2:85" s="28" customFormat="1" x14ac:dyDescent="0.35">
      <c r="B886" s="8"/>
      <c r="C886" s="8"/>
      <c r="D886" s="8"/>
      <c r="E886" s="8"/>
      <c r="F886" s="8"/>
      <c r="G886" s="8"/>
      <c r="H886" s="8"/>
      <c r="I886" s="8"/>
      <c r="J886" s="8"/>
      <c r="K886" s="8"/>
      <c r="L886" s="8"/>
      <c r="M886" s="8"/>
      <c r="N886" s="8"/>
      <c r="O886" s="8"/>
      <c r="P886" s="8"/>
      <c r="Q886" s="8"/>
      <c r="R886" s="8"/>
      <c r="S886" s="8"/>
      <c r="T886" s="8"/>
      <c r="U886" s="8"/>
      <c r="V886" s="8"/>
      <c r="W886" s="8"/>
      <c r="AB886" s="180"/>
      <c r="AC886" s="180"/>
      <c r="AD886" s="180"/>
      <c r="AE886" s="180"/>
      <c r="AF886" s="180"/>
      <c r="AG886" s="180"/>
      <c r="AH886" s="180"/>
      <c r="AI886" s="180"/>
      <c r="AJ886" s="180"/>
      <c r="AK886" s="180"/>
      <c r="AL886" s="180"/>
      <c r="AM886" s="180"/>
      <c r="AN886" s="180"/>
      <c r="AO886" s="180"/>
      <c r="AP886" s="180"/>
      <c r="AQ886" s="180"/>
      <c r="AR886" s="180"/>
      <c r="AS886" s="180"/>
      <c r="AT886" s="180"/>
      <c r="AU886" s="180"/>
      <c r="AV886" s="180"/>
      <c r="AW886" s="180"/>
      <c r="AX886" s="180"/>
      <c r="AY886" s="180"/>
      <c r="AZ886" s="180"/>
      <c r="BA886" s="180"/>
      <c r="BB886" s="180"/>
      <c r="BC886" s="180"/>
      <c r="BD886" s="180"/>
      <c r="BE886" s="180"/>
      <c r="BF886" s="180"/>
      <c r="BG886" s="180"/>
      <c r="BH886" s="180"/>
      <c r="BI886" s="180"/>
      <c r="BJ886" s="180"/>
      <c r="BK886" s="180"/>
      <c r="BL886" s="180"/>
      <c r="BM886" s="180"/>
      <c r="BN886" s="180"/>
      <c r="BO886" s="180"/>
      <c r="BP886" s="180"/>
      <c r="BQ886" s="180"/>
      <c r="BR886" s="180"/>
      <c r="BS886" s="180"/>
      <c r="BT886" s="180"/>
      <c r="BU886" s="180"/>
      <c r="BV886" s="180"/>
      <c r="BW886" s="180"/>
      <c r="BX886" s="180"/>
      <c r="BY886" s="180"/>
      <c r="BZ886" s="180"/>
      <c r="CA886" s="180"/>
      <c r="CB886" s="180"/>
      <c r="CC886" s="180"/>
      <c r="CD886" s="180"/>
      <c r="CE886" s="180"/>
      <c r="CF886" s="180"/>
      <c r="CG886" s="180"/>
    </row>
    <row r="887" spans="2:85" s="28" customFormat="1" x14ac:dyDescent="0.35">
      <c r="B887" s="8"/>
      <c r="C887" s="8"/>
      <c r="D887" s="8"/>
      <c r="E887" s="8"/>
      <c r="F887" s="8"/>
      <c r="G887" s="8"/>
      <c r="H887" s="8"/>
      <c r="I887" s="8"/>
      <c r="J887" s="8"/>
      <c r="K887" s="8"/>
      <c r="L887" s="8"/>
      <c r="M887" s="8"/>
      <c r="N887" s="8"/>
      <c r="O887" s="8"/>
      <c r="P887" s="8"/>
      <c r="Q887" s="8"/>
      <c r="R887" s="8"/>
      <c r="S887" s="8"/>
      <c r="T887" s="8"/>
      <c r="U887" s="8"/>
      <c r="V887" s="8"/>
      <c r="W887" s="8"/>
      <c r="AB887" s="180"/>
      <c r="AC887" s="180"/>
      <c r="AD887" s="180"/>
      <c r="AE887" s="180"/>
      <c r="AF887" s="180"/>
      <c r="AG887" s="180"/>
      <c r="AH887" s="180"/>
      <c r="AI887" s="180"/>
      <c r="AJ887" s="180"/>
      <c r="AK887" s="180"/>
      <c r="AL887" s="180"/>
      <c r="AM887" s="180"/>
      <c r="AN887" s="180"/>
      <c r="AO887" s="180"/>
      <c r="AP887" s="180"/>
      <c r="AQ887" s="180"/>
      <c r="AR887" s="180"/>
      <c r="AS887" s="180"/>
      <c r="AT887" s="180"/>
      <c r="AU887" s="180"/>
      <c r="AV887" s="180"/>
      <c r="AW887" s="180"/>
      <c r="AX887" s="180"/>
      <c r="AY887" s="180"/>
      <c r="AZ887" s="180"/>
      <c r="BA887" s="180"/>
      <c r="BB887" s="180"/>
      <c r="BC887" s="180"/>
      <c r="BD887" s="180"/>
      <c r="BE887" s="180"/>
      <c r="BF887" s="180"/>
      <c r="BG887" s="180"/>
      <c r="BH887" s="180"/>
      <c r="BI887" s="180"/>
      <c r="BJ887" s="180"/>
      <c r="BK887" s="180"/>
      <c r="BL887" s="180"/>
      <c r="BM887" s="180"/>
      <c r="BN887" s="180"/>
      <c r="BO887" s="180"/>
      <c r="BP887" s="180"/>
      <c r="BQ887" s="180"/>
      <c r="BR887" s="180"/>
      <c r="BS887" s="180"/>
      <c r="BT887" s="180"/>
      <c r="BU887" s="180"/>
      <c r="BV887" s="180"/>
      <c r="BW887" s="180"/>
      <c r="BX887" s="180"/>
      <c r="BY887" s="180"/>
      <c r="BZ887" s="180"/>
      <c r="CA887" s="180"/>
      <c r="CB887" s="180"/>
      <c r="CC887" s="180"/>
      <c r="CD887" s="180"/>
      <c r="CE887" s="180"/>
      <c r="CF887" s="180"/>
      <c r="CG887" s="180"/>
    </row>
    <row r="888" spans="2:85" s="28" customFormat="1" x14ac:dyDescent="0.35">
      <c r="B888" s="8"/>
      <c r="C888" s="8"/>
      <c r="D888" s="8"/>
      <c r="E888" s="8"/>
      <c r="F888" s="8"/>
      <c r="G888" s="8"/>
      <c r="H888" s="8"/>
      <c r="I888" s="8"/>
      <c r="J888" s="8"/>
      <c r="K888" s="8"/>
      <c r="L888" s="8"/>
      <c r="M888" s="8"/>
      <c r="N888" s="8"/>
      <c r="O888" s="8"/>
      <c r="P888" s="8"/>
      <c r="Q888" s="8"/>
      <c r="R888" s="8"/>
      <c r="S888" s="8"/>
      <c r="T888" s="8"/>
      <c r="U888" s="8"/>
      <c r="V888" s="8"/>
      <c r="W888" s="8"/>
      <c r="AB888" s="180"/>
      <c r="AC888" s="180"/>
      <c r="AD888" s="180"/>
      <c r="AE888" s="180"/>
      <c r="AF888" s="180"/>
      <c r="AG888" s="180"/>
      <c r="AH888" s="180"/>
      <c r="AI888" s="180"/>
      <c r="AJ888" s="180"/>
      <c r="AK888" s="180"/>
      <c r="AL888" s="180"/>
      <c r="AM888" s="180"/>
      <c r="AN888" s="180"/>
      <c r="AO888" s="180"/>
      <c r="AP888" s="180"/>
      <c r="AQ888" s="180"/>
      <c r="AR888" s="180"/>
      <c r="AS888" s="180"/>
      <c r="AT888" s="180"/>
      <c r="AU888" s="180"/>
      <c r="AV888" s="180"/>
      <c r="AW888" s="180"/>
      <c r="AX888" s="180"/>
      <c r="AY888" s="180"/>
      <c r="AZ888" s="180"/>
      <c r="BA888" s="180"/>
      <c r="BB888" s="180"/>
      <c r="BC888" s="180"/>
      <c r="BD888" s="180"/>
      <c r="BE888" s="180"/>
      <c r="BF888" s="180"/>
      <c r="BG888" s="180"/>
      <c r="BH888" s="180"/>
      <c r="BI888" s="180"/>
      <c r="BJ888" s="180"/>
      <c r="BK888" s="180"/>
      <c r="BL888" s="180"/>
      <c r="BM888" s="180"/>
      <c r="BN888" s="180"/>
      <c r="BO888" s="180"/>
      <c r="BP888" s="180"/>
      <c r="BQ888" s="180"/>
      <c r="BR888" s="180"/>
      <c r="BS888" s="180"/>
      <c r="BT888" s="180"/>
      <c r="BU888" s="180"/>
      <c r="BV888" s="180"/>
      <c r="BW888" s="180"/>
      <c r="BX888" s="180"/>
      <c r="BY888" s="180"/>
      <c r="BZ888" s="180"/>
      <c r="CA888" s="180"/>
      <c r="CB888" s="180"/>
      <c r="CC888" s="180"/>
      <c r="CD888" s="180"/>
      <c r="CE888" s="180"/>
      <c r="CF888" s="180"/>
      <c r="CG888" s="180"/>
    </row>
    <row r="889" spans="2:85" s="28" customFormat="1" x14ac:dyDescent="0.35">
      <c r="B889" s="8"/>
      <c r="C889" s="8"/>
      <c r="D889" s="8"/>
      <c r="E889" s="8"/>
      <c r="F889" s="8"/>
      <c r="G889" s="8"/>
      <c r="H889" s="8"/>
      <c r="I889" s="8"/>
      <c r="J889" s="8"/>
      <c r="K889" s="8"/>
      <c r="L889" s="8"/>
      <c r="M889" s="8"/>
      <c r="N889" s="8"/>
      <c r="O889" s="8"/>
      <c r="P889" s="8"/>
      <c r="Q889" s="8"/>
      <c r="R889" s="8"/>
      <c r="S889" s="8"/>
      <c r="T889" s="8"/>
      <c r="U889" s="8"/>
      <c r="V889" s="8"/>
      <c r="W889" s="8"/>
      <c r="AB889" s="180"/>
      <c r="AC889" s="180"/>
      <c r="AD889" s="180"/>
      <c r="AE889" s="180"/>
      <c r="AF889" s="180"/>
      <c r="AG889" s="180"/>
      <c r="AH889" s="180"/>
      <c r="AI889" s="180"/>
      <c r="AJ889" s="180"/>
      <c r="AK889" s="180"/>
      <c r="AL889" s="180"/>
      <c r="AM889" s="180"/>
      <c r="AN889" s="180"/>
      <c r="AO889" s="180"/>
      <c r="AP889" s="180"/>
      <c r="AQ889" s="180"/>
      <c r="AR889" s="180"/>
      <c r="AS889" s="180"/>
      <c r="AT889" s="180"/>
      <c r="AU889" s="180"/>
      <c r="AV889" s="180"/>
      <c r="AW889" s="180"/>
      <c r="AX889" s="180"/>
      <c r="AY889" s="180"/>
      <c r="AZ889" s="180"/>
      <c r="BA889" s="180"/>
      <c r="BB889" s="180"/>
      <c r="BC889" s="180"/>
      <c r="BD889" s="180"/>
      <c r="BE889" s="180"/>
      <c r="BF889" s="180"/>
      <c r="BG889" s="180"/>
      <c r="BH889" s="180"/>
      <c r="BI889" s="180"/>
      <c r="BJ889" s="180"/>
      <c r="BK889" s="180"/>
      <c r="BL889" s="180"/>
      <c r="BM889" s="180"/>
      <c r="BN889" s="180"/>
      <c r="BO889" s="180"/>
      <c r="BP889" s="180"/>
      <c r="BQ889" s="180"/>
      <c r="BR889" s="180"/>
      <c r="BS889" s="180"/>
      <c r="BT889" s="180"/>
      <c r="BU889" s="180"/>
      <c r="BV889" s="180"/>
      <c r="BW889" s="180"/>
      <c r="BX889" s="180"/>
      <c r="BY889" s="180"/>
      <c r="BZ889" s="180"/>
      <c r="CA889" s="180"/>
      <c r="CB889" s="180"/>
      <c r="CC889" s="180"/>
      <c r="CD889" s="180"/>
      <c r="CE889" s="180"/>
      <c r="CF889" s="180"/>
      <c r="CG889" s="180"/>
    </row>
    <row r="890" spans="2:85" s="28" customFormat="1" x14ac:dyDescent="0.35">
      <c r="B890" s="8"/>
      <c r="C890" s="8"/>
      <c r="D890" s="8"/>
      <c r="E890" s="8"/>
      <c r="F890" s="8"/>
      <c r="G890" s="8"/>
      <c r="H890" s="8"/>
      <c r="I890" s="8"/>
      <c r="J890" s="8"/>
      <c r="K890" s="8"/>
      <c r="L890" s="8"/>
      <c r="M890" s="8"/>
      <c r="N890" s="8"/>
      <c r="O890" s="8"/>
      <c r="P890" s="8"/>
      <c r="Q890" s="8"/>
      <c r="R890" s="8"/>
      <c r="S890" s="8"/>
      <c r="T890" s="8"/>
      <c r="U890" s="8"/>
      <c r="V890" s="8"/>
      <c r="W890" s="8"/>
      <c r="AB890" s="180"/>
      <c r="AC890" s="180"/>
      <c r="AD890" s="180"/>
      <c r="AE890" s="180"/>
      <c r="AF890" s="180"/>
      <c r="AG890" s="180"/>
      <c r="AH890" s="180"/>
      <c r="AI890" s="180"/>
      <c r="AJ890" s="180"/>
      <c r="AK890" s="180"/>
      <c r="AL890" s="180"/>
      <c r="AM890" s="180"/>
      <c r="AN890" s="180"/>
      <c r="AO890" s="180"/>
      <c r="AP890" s="180"/>
      <c r="AQ890" s="180"/>
      <c r="AR890" s="180"/>
      <c r="AS890" s="180"/>
      <c r="AT890" s="180"/>
      <c r="AU890" s="180"/>
      <c r="AV890" s="180"/>
      <c r="AW890" s="180"/>
      <c r="AX890" s="180"/>
      <c r="AY890" s="180"/>
      <c r="AZ890" s="180"/>
      <c r="BA890" s="180"/>
      <c r="BB890" s="180"/>
      <c r="BC890" s="180"/>
      <c r="BD890" s="180"/>
      <c r="BE890" s="180"/>
      <c r="BF890" s="180"/>
      <c r="BG890" s="180"/>
      <c r="BH890" s="180"/>
      <c r="BI890" s="180"/>
      <c r="BJ890" s="180"/>
      <c r="BK890" s="180"/>
      <c r="BL890" s="180"/>
      <c r="BM890" s="180"/>
      <c r="BN890" s="180"/>
      <c r="BO890" s="180"/>
      <c r="BP890" s="180"/>
      <c r="BQ890" s="180"/>
      <c r="BR890" s="180"/>
      <c r="BS890" s="180"/>
      <c r="BT890" s="180"/>
      <c r="BU890" s="180"/>
      <c r="BV890" s="180"/>
      <c r="BW890" s="180"/>
      <c r="BX890" s="180"/>
      <c r="BY890" s="180"/>
      <c r="BZ890" s="180"/>
      <c r="CA890" s="180"/>
      <c r="CB890" s="180"/>
      <c r="CC890" s="180"/>
      <c r="CD890" s="180"/>
      <c r="CE890" s="180"/>
      <c r="CF890" s="180"/>
      <c r="CG890" s="180"/>
    </row>
    <row r="891" spans="2:85" s="28" customFormat="1" x14ac:dyDescent="0.35">
      <c r="B891" s="8"/>
      <c r="C891" s="8"/>
      <c r="D891" s="8"/>
      <c r="E891" s="8"/>
      <c r="F891" s="8"/>
      <c r="G891" s="8"/>
      <c r="H891" s="8"/>
      <c r="I891" s="8"/>
      <c r="J891" s="8"/>
      <c r="K891" s="8"/>
      <c r="L891" s="8"/>
      <c r="M891" s="8"/>
      <c r="N891" s="8"/>
      <c r="O891" s="8"/>
      <c r="P891" s="8"/>
      <c r="Q891" s="8"/>
      <c r="R891" s="8"/>
      <c r="S891" s="8"/>
      <c r="T891" s="8"/>
      <c r="U891" s="8"/>
      <c r="V891" s="8"/>
      <c r="W891" s="8"/>
      <c r="AB891" s="180"/>
      <c r="AC891" s="180"/>
      <c r="AD891" s="180"/>
      <c r="AE891" s="180"/>
      <c r="AF891" s="180"/>
      <c r="AG891" s="180"/>
      <c r="AH891" s="180"/>
      <c r="AI891" s="180"/>
      <c r="AJ891" s="180"/>
      <c r="AK891" s="180"/>
      <c r="AL891" s="180"/>
      <c r="AM891" s="180"/>
      <c r="AN891" s="180"/>
      <c r="AO891" s="180"/>
      <c r="AP891" s="180"/>
      <c r="AQ891" s="180"/>
      <c r="AR891" s="180"/>
      <c r="AS891" s="180"/>
      <c r="AT891" s="180"/>
      <c r="AU891" s="180"/>
      <c r="AV891" s="180"/>
      <c r="AW891" s="180"/>
      <c r="AX891" s="180"/>
      <c r="AY891" s="180"/>
      <c r="AZ891" s="180"/>
      <c r="BA891" s="180"/>
      <c r="BB891" s="180"/>
      <c r="BC891" s="180"/>
      <c r="BD891" s="180"/>
      <c r="BE891" s="180"/>
      <c r="BF891" s="180"/>
      <c r="BG891" s="180"/>
      <c r="BH891" s="180"/>
      <c r="BI891" s="180"/>
      <c r="BJ891" s="180"/>
      <c r="BK891" s="180"/>
      <c r="BL891" s="180"/>
      <c r="BM891" s="180"/>
      <c r="BN891" s="180"/>
      <c r="BO891" s="180"/>
      <c r="BP891" s="180"/>
      <c r="BQ891" s="180"/>
      <c r="BR891" s="180"/>
      <c r="BS891" s="180"/>
      <c r="BT891" s="180"/>
      <c r="BU891" s="180"/>
      <c r="BV891" s="180"/>
      <c r="BW891" s="180"/>
      <c r="BX891" s="180"/>
      <c r="BY891" s="180"/>
      <c r="BZ891" s="180"/>
      <c r="CA891" s="180"/>
      <c r="CB891" s="180"/>
      <c r="CC891" s="180"/>
      <c r="CD891" s="180"/>
      <c r="CE891" s="180"/>
      <c r="CF891" s="180"/>
      <c r="CG891" s="180"/>
    </row>
    <row r="892" spans="2:85" s="28" customFormat="1" x14ac:dyDescent="0.35">
      <c r="B892" s="8"/>
      <c r="C892" s="8"/>
      <c r="D892" s="8"/>
      <c r="E892" s="8"/>
      <c r="F892" s="8"/>
      <c r="G892" s="8"/>
      <c r="H892" s="8"/>
      <c r="I892" s="8"/>
      <c r="J892" s="8"/>
      <c r="K892" s="8"/>
      <c r="L892" s="8"/>
      <c r="M892" s="8"/>
      <c r="N892" s="8"/>
      <c r="O892" s="8"/>
      <c r="P892" s="8"/>
      <c r="Q892" s="8"/>
      <c r="R892" s="8"/>
      <c r="S892" s="8"/>
      <c r="T892" s="8"/>
      <c r="U892" s="8"/>
      <c r="V892" s="8"/>
      <c r="W892" s="8"/>
      <c r="AB892" s="180"/>
      <c r="AC892" s="180"/>
      <c r="AD892" s="180"/>
      <c r="AE892" s="180"/>
      <c r="AF892" s="180"/>
      <c r="AG892" s="180"/>
      <c r="AH892" s="180"/>
      <c r="AI892" s="180"/>
      <c r="AJ892" s="180"/>
      <c r="AK892" s="180"/>
      <c r="AL892" s="180"/>
      <c r="AM892" s="180"/>
      <c r="AN892" s="180"/>
      <c r="AO892" s="180"/>
      <c r="AP892" s="180"/>
      <c r="AQ892" s="180"/>
      <c r="AR892" s="180"/>
      <c r="AS892" s="180"/>
      <c r="AT892" s="180"/>
      <c r="AU892" s="180"/>
      <c r="AV892" s="180"/>
      <c r="AW892" s="180"/>
      <c r="AX892" s="180"/>
      <c r="AY892" s="180"/>
      <c r="AZ892" s="180"/>
      <c r="BA892" s="180"/>
      <c r="BB892" s="180"/>
      <c r="BC892" s="180"/>
      <c r="BD892" s="180"/>
      <c r="BE892" s="180"/>
      <c r="BF892" s="180"/>
      <c r="BG892" s="180"/>
      <c r="BH892" s="180"/>
      <c r="BI892" s="180"/>
      <c r="BJ892" s="180"/>
      <c r="BK892" s="180"/>
      <c r="BL892" s="180"/>
      <c r="BM892" s="180"/>
      <c r="BN892" s="180"/>
      <c r="BO892" s="180"/>
      <c r="BP892" s="180"/>
      <c r="BQ892" s="180"/>
      <c r="BR892" s="180"/>
      <c r="BS892" s="180"/>
      <c r="BT892" s="180"/>
      <c r="BU892" s="180"/>
      <c r="BV892" s="180"/>
      <c r="BW892" s="180"/>
      <c r="BX892" s="180"/>
      <c r="BY892" s="180"/>
      <c r="BZ892" s="180"/>
      <c r="CA892" s="180"/>
      <c r="CB892" s="180"/>
      <c r="CC892" s="180"/>
      <c r="CD892" s="180"/>
      <c r="CE892" s="180"/>
      <c r="CF892" s="180"/>
      <c r="CG892" s="180"/>
    </row>
    <row r="893" spans="2:85" s="28" customFormat="1" x14ac:dyDescent="0.35">
      <c r="B893" s="8"/>
      <c r="C893" s="8"/>
      <c r="D893" s="8"/>
      <c r="E893" s="8"/>
      <c r="F893" s="8"/>
      <c r="G893" s="8"/>
      <c r="H893" s="8"/>
      <c r="I893" s="8"/>
      <c r="J893" s="8"/>
      <c r="K893" s="8"/>
      <c r="L893" s="8"/>
      <c r="M893" s="8"/>
      <c r="N893" s="8"/>
      <c r="O893" s="8"/>
      <c r="P893" s="8"/>
      <c r="Q893" s="8"/>
      <c r="R893" s="8"/>
      <c r="S893" s="8"/>
      <c r="T893" s="8"/>
      <c r="U893" s="8"/>
      <c r="V893" s="8"/>
      <c r="W893" s="8"/>
      <c r="AB893" s="180"/>
      <c r="AC893" s="180"/>
      <c r="AD893" s="180"/>
      <c r="AE893" s="180"/>
      <c r="AF893" s="180"/>
      <c r="AG893" s="180"/>
      <c r="AH893" s="180"/>
      <c r="AI893" s="180"/>
      <c r="AJ893" s="180"/>
      <c r="AK893" s="180"/>
      <c r="AL893" s="180"/>
      <c r="AM893" s="180"/>
      <c r="AN893" s="180"/>
      <c r="AO893" s="180"/>
      <c r="AP893" s="180"/>
      <c r="AQ893" s="180"/>
      <c r="AR893" s="180"/>
      <c r="AS893" s="180"/>
      <c r="AT893" s="180"/>
      <c r="AU893" s="180"/>
      <c r="AV893" s="180"/>
      <c r="AW893" s="180"/>
      <c r="AX893" s="180"/>
      <c r="AY893" s="180"/>
      <c r="AZ893" s="180"/>
      <c r="BA893" s="180"/>
      <c r="BB893" s="180"/>
      <c r="BC893" s="180"/>
      <c r="BD893" s="180"/>
      <c r="BE893" s="180"/>
      <c r="BF893" s="180"/>
      <c r="BG893" s="180"/>
      <c r="BH893" s="180"/>
      <c r="BI893" s="180"/>
      <c r="BJ893" s="180"/>
      <c r="BK893" s="180"/>
      <c r="BL893" s="180"/>
      <c r="BM893" s="180"/>
      <c r="BN893" s="180"/>
      <c r="BO893" s="180"/>
      <c r="BP893" s="180"/>
      <c r="BQ893" s="180"/>
      <c r="BR893" s="180"/>
      <c r="BS893" s="180"/>
      <c r="BT893" s="180"/>
      <c r="BU893" s="180"/>
      <c r="BV893" s="180"/>
      <c r="BW893" s="180"/>
      <c r="BX893" s="180"/>
      <c r="BY893" s="180"/>
      <c r="BZ893" s="180"/>
      <c r="CA893" s="180"/>
      <c r="CB893" s="180"/>
      <c r="CC893" s="180"/>
      <c r="CD893" s="180"/>
      <c r="CE893" s="180"/>
      <c r="CF893" s="180"/>
      <c r="CG893" s="180"/>
    </row>
    <row r="894" spans="2:85" s="28" customFormat="1" x14ac:dyDescent="0.35">
      <c r="B894" s="8"/>
      <c r="C894" s="8"/>
      <c r="D894" s="8"/>
      <c r="E894" s="8"/>
      <c r="F894" s="8"/>
      <c r="G894" s="8"/>
      <c r="H894" s="8"/>
      <c r="I894" s="8"/>
      <c r="J894" s="8"/>
      <c r="K894" s="8"/>
      <c r="L894" s="8"/>
      <c r="M894" s="8"/>
      <c r="N894" s="8"/>
      <c r="O894" s="8"/>
      <c r="P894" s="8"/>
      <c r="Q894" s="8"/>
      <c r="R894" s="8"/>
      <c r="S894" s="8"/>
      <c r="T894" s="8"/>
      <c r="U894" s="8"/>
      <c r="V894" s="8"/>
      <c r="W894" s="8"/>
      <c r="AB894" s="180"/>
      <c r="AC894" s="180"/>
      <c r="AD894" s="180"/>
      <c r="AE894" s="180"/>
      <c r="AF894" s="180"/>
      <c r="AG894" s="180"/>
      <c r="AH894" s="180"/>
      <c r="AI894" s="180"/>
      <c r="AJ894" s="180"/>
      <c r="AK894" s="180"/>
      <c r="AL894" s="180"/>
      <c r="AM894" s="180"/>
      <c r="AN894" s="180"/>
      <c r="AO894" s="180"/>
      <c r="AP894" s="180"/>
      <c r="AQ894" s="180"/>
      <c r="AR894" s="180"/>
      <c r="AS894" s="180"/>
      <c r="AT894" s="180"/>
      <c r="AU894" s="180"/>
      <c r="AV894" s="180"/>
      <c r="AW894" s="180"/>
      <c r="AX894" s="180"/>
      <c r="AY894" s="180"/>
      <c r="AZ894" s="180"/>
      <c r="BA894" s="180"/>
      <c r="BB894" s="180"/>
      <c r="BC894" s="180"/>
      <c r="BD894" s="180"/>
      <c r="BE894" s="180"/>
      <c r="BF894" s="180"/>
      <c r="BG894" s="180"/>
      <c r="BH894" s="180"/>
      <c r="BI894" s="180"/>
      <c r="BJ894" s="180"/>
      <c r="BK894" s="180"/>
      <c r="BL894" s="180"/>
      <c r="BM894" s="180"/>
      <c r="BN894" s="180"/>
      <c r="BO894" s="180"/>
      <c r="BP894" s="180"/>
      <c r="BQ894" s="180"/>
      <c r="BR894" s="180"/>
      <c r="BS894" s="180"/>
      <c r="BT894" s="180"/>
      <c r="BU894" s="180"/>
      <c r="BV894" s="180"/>
      <c r="BW894" s="180"/>
      <c r="BX894" s="180"/>
      <c r="BY894" s="180"/>
      <c r="BZ894" s="180"/>
      <c r="CA894" s="180"/>
      <c r="CB894" s="180"/>
      <c r="CC894" s="180"/>
      <c r="CD894" s="180"/>
      <c r="CE894" s="180"/>
      <c r="CF894" s="180"/>
      <c r="CG894" s="180"/>
    </row>
    <row r="895" spans="2:85" s="28" customFormat="1" x14ac:dyDescent="0.35">
      <c r="B895" s="8"/>
      <c r="C895" s="8"/>
      <c r="D895" s="8"/>
      <c r="E895" s="8"/>
      <c r="F895" s="8"/>
      <c r="G895" s="8"/>
      <c r="H895" s="8"/>
      <c r="I895" s="8"/>
      <c r="J895" s="8"/>
      <c r="K895" s="8"/>
      <c r="L895" s="8"/>
      <c r="M895" s="8"/>
      <c r="N895" s="8"/>
      <c r="O895" s="8"/>
      <c r="P895" s="8"/>
      <c r="Q895" s="8"/>
      <c r="R895" s="8"/>
      <c r="S895" s="8"/>
      <c r="T895" s="8"/>
      <c r="U895" s="8"/>
      <c r="V895" s="8"/>
      <c r="W895" s="8"/>
      <c r="AB895" s="180"/>
      <c r="AC895" s="180"/>
      <c r="AD895" s="180"/>
      <c r="AE895" s="180"/>
      <c r="AF895" s="180"/>
      <c r="AG895" s="180"/>
      <c r="AH895" s="180"/>
      <c r="AI895" s="180"/>
      <c r="AJ895" s="180"/>
      <c r="AK895" s="180"/>
      <c r="AL895" s="180"/>
      <c r="AM895" s="180"/>
      <c r="AN895" s="180"/>
      <c r="AO895" s="180"/>
      <c r="AP895" s="180"/>
      <c r="AQ895" s="180"/>
      <c r="AR895" s="180"/>
      <c r="AS895" s="180"/>
      <c r="AT895" s="180"/>
      <c r="AU895" s="180"/>
      <c r="AV895" s="180"/>
      <c r="AW895" s="180"/>
      <c r="AX895" s="180"/>
      <c r="AY895" s="180"/>
      <c r="AZ895" s="180"/>
      <c r="BA895" s="180"/>
      <c r="BB895" s="180"/>
      <c r="BC895" s="180"/>
      <c r="BD895" s="180"/>
      <c r="BE895" s="180"/>
      <c r="BF895" s="180"/>
      <c r="BG895" s="180"/>
      <c r="BH895" s="180"/>
      <c r="BI895" s="180"/>
      <c r="BJ895" s="180"/>
      <c r="BK895" s="180"/>
      <c r="BL895" s="180"/>
      <c r="BM895" s="180"/>
      <c r="BN895" s="180"/>
      <c r="BO895" s="180"/>
      <c r="BP895" s="180"/>
      <c r="BQ895" s="180"/>
      <c r="BR895" s="180"/>
      <c r="BS895" s="180"/>
      <c r="BT895" s="180"/>
      <c r="BU895" s="180"/>
      <c r="BV895" s="180"/>
      <c r="BW895" s="180"/>
      <c r="BX895" s="180"/>
      <c r="BY895" s="180"/>
      <c r="BZ895" s="180"/>
      <c r="CA895" s="180"/>
      <c r="CB895" s="180"/>
      <c r="CC895" s="180"/>
      <c r="CD895" s="180"/>
      <c r="CE895" s="180"/>
      <c r="CF895" s="180"/>
      <c r="CG895" s="180"/>
    </row>
    <row r="896" spans="2:85" s="28" customFormat="1" x14ac:dyDescent="0.35">
      <c r="B896" s="8"/>
      <c r="C896" s="8"/>
      <c r="D896" s="8"/>
      <c r="E896" s="8"/>
      <c r="F896" s="8"/>
      <c r="G896" s="8"/>
      <c r="H896" s="8"/>
      <c r="I896" s="8"/>
      <c r="J896" s="8"/>
      <c r="K896" s="8"/>
      <c r="L896" s="8"/>
      <c r="M896" s="8"/>
      <c r="N896" s="8"/>
      <c r="O896" s="8"/>
      <c r="P896" s="8"/>
      <c r="Q896" s="8"/>
      <c r="R896" s="8"/>
      <c r="S896" s="8"/>
      <c r="T896" s="8"/>
      <c r="U896" s="8"/>
      <c r="V896" s="8"/>
      <c r="W896" s="8"/>
      <c r="AB896" s="180"/>
      <c r="AC896" s="180"/>
      <c r="AD896" s="180"/>
      <c r="AE896" s="180"/>
      <c r="AF896" s="180"/>
      <c r="AG896" s="180"/>
      <c r="AH896" s="180"/>
      <c r="AI896" s="180"/>
      <c r="AJ896" s="180"/>
      <c r="AK896" s="180"/>
      <c r="AL896" s="180"/>
      <c r="AM896" s="180"/>
      <c r="AN896" s="180"/>
      <c r="AO896" s="180"/>
      <c r="AP896" s="180"/>
      <c r="AQ896" s="180"/>
      <c r="AR896" s="180"/>
      <c r="AS896" s="180"/>
      <c r="AT896" s="180"/>
      <c r="AU896" s="180"/>
      <c r="AV896" s="180"/>
      <c r="AW896" s="180"/>
      <c r="AX896" s="180"/>
      <c r="AY896" s="180"/>
      <c r="AZ896" s="180"/>
      <c r="BA896" s="180"/>
      <c r="BB896" s="180"/>
      <c r="BC896" s="180"/>
      <c r="BD896" s="180"/>
      <c r="BE896" s="180"/>
      <c r="BF896" s="180"/>
      <c r="BG896" s="180"/>
      <c r="BH896" s="180"/>
      <c r="BI896" s="180"/>
      <c r="BJ896" s="180"/>
      <c r="BK896" s="180"/>
      <c r="BL896" s="180"/>
      <c r="BM896" s="180"/>
      <c r="BN896" s="180"/>
      <c r="BO896" s="180"/>
      <c r="BP896" s="180"/>
      <c r="BQ896" s="180"/>
      <c r="BR896" s="180"/>
      <c r="BS896" s="180"/>
      <c r="BT896" s="180"/>
      <c r="BU896" s="180"/>
      <c r="BV896" s="180"/>
      <c r="BW896" s="180"/>
      <c r="BX896" s="180"/>
      <c r="BY896" s="180"/>
      <c r="BZ896" s="180"/>
      <c r="CA896" s="180"/>
      <c r="CB896" s="180"/>
      <c r="CC896" s="180"/>
      <c r="CD896" s="180"/>
      <c r="CE896" s="180"/>
      <c r="CF896" s="180"/>
      <c r="CG896" s="180"/>
    </row>
    <row r="897" spans="2:85" s="28" customFormat="1" x14ac:dyDescent="0.35">
      <c r="B897" s="8"/>
      <c r="C897" s="8"/>
      <c r="D897" s="8"/>
      <c r="E897" s="8"/>
      <c r="F897" s="8"/>
      <c r="G897" s="8"/>
      <c r="H897" s="8"/>
      <c r="I897" s="8"/>
      <c r="J897" s="8"/>
      <c r="K897" s="8"/>
      <c r="L897" s="8"/>
      <c r="M897" s="8"/>
      <c r="N897" s="8"/>
      <c r="O897" s="8"/>
      <c r="P897" s="8"/>
      <c r="Q897" s="8"/>
      <c r="R897" s="8"/>
      <c r="S897" s="8"/>
      <c r="T897" s="8"/>
      <c r="U897" s="8"/>
      <c r="V897" s="8"/>
      <c r="W897" s="8"/>
      <c r="AB897" s="180"/>
      <c r="AC897" s="180"/>
      <c r="AD897" s="180"/>
      <c r="AE897" s="180"/>
      <c r="AF897" s="180"/>
      <c r="AG897" s="180"/>
      <c r="AH897" s="180"/>
      <c r="AI897" s="180"/>
      <c r="AJ897" s="180"/>
      <c r="AK897" s="180"/>
      <c r="AL897" s="180"/>
      <c r="AM897" s="180"/>
      <c r="AN897" s="180"/>
      <c r="AO897" s="180"/>
      <c r="AP897" s="180"/>
      <c r="AQ897" s="180"/>
      <c r="AR897" s="180"/>
      <c r="AS897" s="180"/>
      <c r="AT897" s="180"/>
      <c r="AU897" s="180"/>
      <c r="AV897" s="180"/>
      <c r="AW897" s="180"/>
      <c r="AX897" s="180"/>
      <c r="AY897" s="180"/>
      <c r="AZ897" s="180"/>
      <c r="BA897" s="180"/>
      <c r="BB897" s="180"/>
      <c r="BC897" s="180"/>
      <c r="BD897" s="180"/>
      <c r="BE897" s="180"/>
      <c r="BF897" s="180"/>
      <c r="BG897" s="180"/>
      <c r="BH897" s="180"/>
      <c r="BI897" s="180"/>
      <c r="BJ897" s="180"/>
      <c r="BK897" s="180"/>
      <c r="BL897" s="180"/>
      <c r="BM897" s="180"/>
      <c r="BN897" s="180"/>
      <c r="BO897" s="180"/>
      <c r="BP897" s="180"/>
      <c r="BQ897" s="180"/>
      <c r="BR897" s="180"/>
      <c r="BS897" s="180"/>
      <c r="BT897" s="180"/>
      <c r="BU897" s="180"/>
      <c r="BV897" s="180"/>
      <c r="BW897" s="180"/>
      <c r="BX897" s="180"/>
      <c r="BY897" s="180"/>
      <c r="BZ897" s="180"/>
      <c r="CA897" s="180"/>
      <c r="CB897" s="180"/>
      <c r="CC897" s="180"/>
      <c r="CD897" s="180"/>
      <c r="CE897" s="180"/>
      <c r="CF897" s="180"/>
      <c r="CG897" s="180"/>
    </row>
    <row r="898" spans="2:85" s="28" customFormat="1" x14ac:dyDescent="0.35">
      <c r="B898" s="8"/>
      <c r="C898" s="8"/>
      <c r="D898" s="8"/>
      <c r="E898" s="8"/>
      <c r="F898" s="8"/>
      <c r="G898" s="8"/>
      <c r="H898" s="8"/>
      <c r="I898" s="8"/>
      <c r="J898" s="8"/>
      <c r="K898" s="8"/>
      <c r="L898" s="8"/>
      <c r="M898" s="8"/>
      <c r="N898" s="8"/>
      <c r="O898" s="8"/>
      <c r="P898" s="8"/>
      <c r="Q898" s="8"/>
      <c r="R898" s="8"/>
      <c r="S898" s="8"/>
      <c r="T898" s="8"/>
      <c r="U898" s="8"/>
      <c r="V898" s="8"/>
      <c r="W898" s="8"/>
      <c r="AB898" s="180"/>
      <c r="AC898" s="180"/>
      <c r="AD898" s="180"/>
      <c r="AE898" s="180"/>
      <c r="AF898" s="180"/>
      <c r="AG898" s="180"/>
      <c r="AH898" s="180"/>
      <c r="AI898" s="180"/>
      <c r="AJ898" s="180"/>
      <c r="AK898" s="180"/>
      <c r="AL898" s="180"/>
      <c r="AM898" s="180"/>
      <c r="AN898" s="180"/>
      <c r="AO898" s="180"/>
      <c r="AP898" s="180"/>
      <c r="AQ898" s="180"/>
      <c r="AR898" s="180"/>
      <c r="AS898" s="180"/>
      <c r="AT898" s="180"/>
      <c r="AU898" s="180"/>
      <c r="AV898" s="180"/>
      <c r="AW898" s="180"/>
      <c r="AX898" s="180"/>
      <c r="AY898" s="180"/>
      <c r="AZ898" s="180"/>
      <c r="BA898" s="180"/>
      <c r="BB898" s="180"/>
      <c r="BC898" s="180"/>
      <c r="BD898" s="180"/>
      <c r="BE898" s="180"/>
      <c r="BF898" s="180"/>
      <c r="BG898" s="180"/>
      <c r="BH898" s="180"/>
      <c r="BI898" s="180"/>
      <c r="BJ898" s="180"/>
      <c r="BK898" s="180"/>
      <c r="BL898" s="180"/>
      <c r="BM898" s="180"/>
      <c r="BN898" s="180"/>
      <c r="BO898" s="180"/>
      <c r="BP898" s="180"/>
      <c r="BQ898" s="180"/>
      <c r="BR898" s="180"/>
      <c r="BS898" s="180"/>
      <c r="BT898" s="180"/>
      <c r="BU898" s="180"/>
      <c r="BV898" s="180"/>
      <c r="BW898" s="180"/>
      <c r="BX898" s="180"/>
      <c r="BY898" s="180"/>
      <c r="BZ898" s="180"/>
      <c r="CA898" s="180"/>
      <c r="CB898" s="180"/>
      <c r="CC898" s="180"/>
      <c r="CD898" s="180"/>
      <c r="CE898" s="180"/>
      <c r="CF898" s="180"/>
      <c r="CG898" s="180"/>
    </row>
    <row r="899" spans="2:85" s="28" customFormat="1" x14ac:dyDescent="0.35">
      <c r="B899" s="8"/>
      <c r="C899" s="8"/>
      <c r="D899" s="8"/>
      <c r="E899" s="8"/>
      <c r="F899" s="8"/>
      <c r="G899" s="8"/>
      <c r="H899" s="8"/>
      <c r="I899" s="8"/>
      <c r="J899" s="8"/>
      <c r="K899" s="8"/>
      <c r="L899" s="8"/>
      <c r="M899" s="8"/>
      <c r="N899" s="8"/>
      <c r="O899" s="8"/>
      <c r="P899" s="8"/>
      <c r="Q899" s="8"/>
      <c r="R899" s="8"/>
      <c r="S899" s="8"/>
      <c r="T899" s="8"/>
      <c r="U899" s="8"/>
      <c r="V899" s="8"/>
      <c r="W899" s="8"/>
      <c r="AB899" s="180"/>
      <c r="AC899" s="180"/>
      <c r="AD899" s="180"/>
      <c r="AE899" s="180"/>
      <c r="AF899" s="180"/>
      <c r="AG899" s="180"/>
      <c r="AH899" s="180"/>
      <c r="AI899" s="180"/>
      <c r="AJ899" s="180"/>
      <c r="AK899" s="180"/>
      <c r="AL899" s="180"/>
      <c r="AM899" s="180"/>
      <c r="AN899" s="180"/>
      <c r="AO899" s="180"/>
      <c r="AP899" s="180"/>
      <c r="AQ899" s="180"/>
      <c r="AR899" s="180"/>
      <c r="AS899" s="180"/>
      <c r="AT899" s="180"/>
      <c r="AU899" s="180"/>
      <c r="AV899" s="180"/>
      <c r="AW899" s="180"/>
      <c r="AX899" s="180"/>
      <c r="AY899" s="180"/>
      <c r="AZ899" s="180"/>
      <c r="BA899" s="180"/>
      <c r="BB899" s="180"/>
      <c r="BC899" s="180"/>
      <c r="BD899" s="180"/>
      <c r="BE899" s="180"/>
      <c r="BF899" s="180"/>
      <c r="BG899" s="180"/>
      <c r="BH899" s="180"/>
      <c r="BI899" s="180"/>
      <c r="BJ899" s="180"/>
      <c r="BK899" s="180"/>
      <c r="BL899" s="180"/>
      <c r="BM899" s="180"/>
      <c r="BN899" s="180"/>
      <c r="BO899" s="180"/>
      <c r="BP899" s="180"/>
      <c r="BQ899" s="180"/>
      <c r="BR899" s="180"/>
      <c r="BS899" s="180"/>
      <c r="BT899" s="180"/>
      <c r="BU899" s="180"/>
      <c r="BV899" s="180"/>
      <c r="BW899" s="180"/>
      <c r="BX899" s="180"/>
      <c r="BY899" s="180"/>
      <c r="BZ899" s="180"/>
      <c r="CA899" s="180"/>
      <c r="CB899" s="180"/>
      <c r="CC899" s="180"/>
      <c r="CD899" s="180"/>
      <c r="CE899" s="180"/>
      <c r="CF899" s="180"/>
      <c r="CG899" s="180"/>
    </row>
    <row r="900" spans="2:85" s="28" customFormat="1" x14ac:dyDescent="0.35">
      <c r="B900" s="8"/>
      <c r="C900" s="8"/>
      <c r="D900" s="8"/>
      <c r="E900" s="8"/>
      <c r="F900" s="8"/>
      <c r="G900" s="8"/>
      <c r="H900" s="8"/>
      <c r="I900" s="8"/>
      <c r="J900" s="8"/>
      <c r="K900" s="8"/>
      <c r="L900" s="8"/>
      <c r="M900" s="8"/>
      <c r="N900" s="8"/>
      <c r="O900" s="8"/>
      <c r="P900" s="8"/>
      <c r="Q900" s="8"/>
      <c r="R900" s="8"/>
      <c r="S900" s="8"/>
      <c r="T900" s="8"/>
      <c r="U900" s="8"/>
      <c r="V900" s="8"/>
      <c r="W900" s="8"/>
      <c r="AB900" s="180"/>
      <c r="AC900" s="180"/>
      <c r="AD900" s="180"/>
      <c r="AE900" s="180"/>
      <c r="AF900" s="180"/>
      <c r="AG900" s="180"/>
      <c r="AH900" s="180"/>
      <c r="AI900" s="180"/>
      <c r="AJ900" s="180"/>
      <c r="AK900" s="180"/>
      <c r="AL900" s="180"/>
      <c r="AM900" s="180"/>
      <c r="AN900" s="180"/>
      <c r="AO900" s="180"/>
      <c r="AP900" s="180"/>
      <c r="AQ900" s="180"/>
      <c r="AR900" s="180"/>
      <c r="AS900" s="180"/>
      <c r="AT900" s="180"/>
      <c r="AU900" s="180"/>
      <c r="AV900" s="180"/>
      <c r="AW900" s="180"/>
      <c r="AX900" s="180"/>
      <c r="AY900" s="180"/>
      <c r="AZ900" s="180"/>
      <c r="BA900" s="180"/>
      <c r="BB900" s="180"/>
      <c r="BC900" s="180"/>
      <c r="BD900" s="180"/>
      <c r="BE900" s="180"/>
      <c r="BF900" s="180"/>
      <c r="BG900" s="180"/>
      <c r="BH900" s="180"/>
      <c r="BI900" s="180"/>
      <c r="BJ900" s="180"/>
      <c r="BK900" s="180"/>
      <c r="BL900" s="180"/>
      <c r="BM900" s="180"/>
      <c r="BN900" s="180"/>
      <c r="BO900" s="180"/>
      <c r="BP900" s="180"/>
      <c r="BQ900" s="180"/>
      <c r="BR900" s="180"/>
      <c r="BS900" s="180"/>
      <c r="BT900" s="180"/>
      <c r="BU900" s="180"/>
      <c r="BV900" s="180"/>
      <c r="BW900" s="180"/>
      <c r="BX900" s="180"/>
      <c r="BY900" s="180"/>
      <c r="BZ900" s="180"/>
      <c r="CA900" s="180"/>
      <c r="CB900" s="180"/>
      <c r="CC900" s="180"/>
      <c r="CD900" s="180"/>
      <c r="CE900" s="180"/>
      <c r="CF900" s="180"/>
      <c r="CG900" s="180"/>
    </row>
    <row r="901" spans="2:85" s="28" customFormat="1" x14ac:dyDescent="0.35">
      <c r="B901" s="8"/>
      <c r="C901" s="8"/>
      <c r="D901" s="8"/>
      <c r="E901" s="8"/>
      <c r="F901" s="8"/>
      <c r="G901" s="8"/>
      <c r="H901" s="8"/>
      <c r="I901" s="8"/>
      <c r="J901" s="8"/>
      <c r="K901" s="8"/>
      <c r="L901" s="8"/>
      <c r="M901" s="8"/>
      <c r="N901" s="8"/>
      <c r="O901" s="8"/>
      <c r="P901" s="8"/>
      <c r="Q901" s="8"/>
      <c r="R901" s="8"/>
      <c r="S901" s="8"/>
      <c r="T901" s="8"/>
      <c r="U901" s="8"/>
      <c r="V901" s="8"/>
      <c r="W901" s="8"/>
      <c r="AB901" s="180"/>
      <c r="AC901" s="180"/>
      <c r="AD901" s="180"/>
      <c r="AE901" s="180"/>
      <c r="AF901" s="180"/>
      <c r="AG901" s="180"/>
      <c r="AH901" s="180"/>
      <c r="AI901" s="180"/>
      <c r="AJ901" s="180"/>
      <c r="AK901" s="180"/>
      <c r="AL901" s="180"/>
      <c r="AM901" s="180"/>
      <c r="AN901" s="180"/>
      <c r="AO901" s="180"/>
      <c r="AP901" s="180"/>
      <c r="AQ901" s="180"/>
      <c r="AR901" s="180"/>
      <c r="AS901" s="180"/>
      <c r="AT901" s="180"/>
      <c r="AU901" s="180"/>
      <c r="AV901" s="180"/>
      <c r="AW901" s="180"/>
      <c r="AX901" s="180"/>
      <c r="AY901" s="180"/>
      <c r="AZ901" s="180"/>
      <c r="BA901" s="180"/>
      <c r="BB901" s="180"/>
      <c r="BC901" s="180"/>
      <c r="BD901" s="180"/>
      <c r="BE901" s="180"/>
      <c r="BF901" s="180"/>
      <c r="BG901" s="180"/>
      <c r="BH901" s="180"/>
      <c r="BI901" s="180"/>
      <c r="BJ901" s="180"/>
      <c r="BK901" s="180"/>
      <c r="BL901" s="180"/>
      <c r="BM901" s="180"/>
      <c r="BN901" s="180"/>
      <c r="BO901" s="180"/>
      <c r="BP901" s="180"/>
      <c r="BQ901" s="180"/>
      <c r="BR901" s="180"/>
      <c r="BS901" s="180"/>
      <c r="BT901" s="180"/>
      <c r="BU901" s="180"/>
      <c r="BV901" s="180"/>
      <c r="BW901" s="180"/>
      <c r="BX901" s="180"/>
      <c r="BY901" s="180"/>
      <c r="BZ901" s="180"/>
      <c r="CA901" s="180"/>
      <c r="CB901" s="180"/>
      <c r="CC901" s="180"/>
      <c r="CD901" s="180"/>
      <c r="CE901" s="180"/>
      <c r="CF901" s="180"/>
      <c r="CG901" s="180"/>
    </row>
    <row r="902" spans="2:85" s="28" customFormat="1" x14ac:dyDescent="0.35">
      <c r="B902" s="8"/>
      <c r="C902" s="8"/>
      <c r="D902" s="8"/>
      <c r="E902" s="8"/>
      <c r="F902" s="8"/>
      <c r="G902" s="8"/>
      <c r="H902" s="8"/>
      <c r="I902" s="8"/>
      <c r="J902" s="8"/>
      <c r="K902" s="8"/>
      <c r="L902" s="8"/>
      <c r="M902" s="8"/>
      <c r="N902" s="8"/>
      <c r="O902" s="8"/>
      <c r="P902" s="8"/>
      <c r="Q902" s="8"/>
      <c r="R902" s="8"/>
      <c r="S902" s="8"/>
      <c r="T902" s="8"/>
      <c r="U902" s="8"/>
      <c r="V902" s="8"/>
      <c r="W902" s="8"/>
      <c r="AB902" s="180"/>
      <c r="AC902" s="180"/>
      <c r="AD902" s="180"/>
      <c r="AE902" s="180"/>
      <c r="AF902" s="180"/>
      <c r="AG902" s="180"/>
      <c r="AH902" s="180"/>
      <c r="AI902" s="180"/>
      <c r="AJ902" s="180"/>
      <c r="AK902" s="180"/>
      <c r="AL902" s="180"/>
      <c r="AM902" s="180"/>
      <c r="AN902" s="180"/>
      <c r="AO902" s="180"/>
      <c r="AP902" s="180"/>
      <c r="AQ902" s="180"/>
      <c r="AR902" s="180"/>
      <c r="AS902" s="180"/>
      <c r="AT902" s="180"/>
      <c r="AU902" s="180"/>
      <c r="AV902" s="180"/>
      <c r="AW902" s="180"/>
      <c r="AX902" s="180"/>
      <c r="AY902" s="180"/>
      <c r="AZ902" s="180"/>
      <c r="BA902" s="180"/>
      <c r="BB902" s="180"/>
      <c r="BC902" s="180"/>
      <c r="BD902" s="180"/>
      <c r="BE902" s="180"/>
      <c r="BF902" s="180"/>
      <c r="BG902" s="180"/>
      <c r="BH902" s="180"/>
      <c r="BI902" s="180"/>
      <c r="BJ902" s="180"/>
      <c r="BK902" s="180"/>
      <c r="BL902" s="180"/>
      <c r="BM902" s="180"/>
      <c r="BN902" s="180"/>
      <c r="BO902" s="180"/>
      <c r="BP902" s="180"/>
      <c r="BQ902" s="180"/>
      <c r="BR902" s="180"/>
      <c r="BS902" s="180"/>
      <c r="BT902" s="180"/>
      <c r="BU902" s="180"/>
      <c r="BV902" s="180"/>
      <c r="BW902" s="180"/>
      <c r="BX902" s="180"/>
      <c r="BY902" s="180"/>
      <c r="BZ902" s="180"/>
      <c r="CA902" s="180"/>
      <c r="CB902" s="180"/>
      <c r="CC902" s="180"/>
      <c r="CD902" s="180"/>
      <c r="CE902" s="180"/>
      <c r="CF902" s="180"/>
      <c r="CG902" s="180"/>
    </row>
    <row r="903" spans="2:85" s="28" customFormat="1" x14ac:dyDescent="0.35">
      <c r="B903" s="8"/>
      <c r="C903" s="8"/>
      <c r="D903" s="8"/>
      <c r="E903" s="8"/>
      <c r="F903" s="8"/>
      <c r="G903" s="8"/>
      <c r="H903" s="8"/>
      <c r="I903" s="8"/>
      <c r="J903" s="8"/>
      <c r="K903" s="8"/>
      <c r="L903" s="8"/>
      <c r="M903" s="8"/>
      <c r="N903" s="8"/>
      <c r="O903" s="8"/>
      <c r="P903" s="8"/>
      <c r="Q903" s="8"/>
      <c r="R903" s="8"/>
      <c r="S903" s="8"/>
      <c r="T903" s="8"/>
      <c r="U903" s="8"/>
      <c r="V903" s="8"/>
      <c r="W903" s="8"/>
      <c r="AB903" s="180"/>
      <c r="AC903" s="180"/>
      <c r="AD903" s="180"/>
      <c r="AE903" s="180"/>
      <c r="AF903" s="180"/>
      <c r="AG903" s="180"/>
      <c r="AH903" s="180"/>
      <c r="AI903" s="180"/>
      <c r="AJ903" s="180"/>
      <c r="AK903" s="180"/>
      <c r="AL903" s="180"/>
      <c r="AM903" s="180"/>
      <c r="AN903" s="180"/>
      <c r="AO903" s="180"/>
      <c r="AP903" s="180"/>
      <c r="AQ903" s="180"/>
      <c r="AR903" s="180"/>
      <c r="AS903" s="180"/>
      <c r="AT903" s="180"/>
      <c r="AU903" s="180"/>
      <c r="AV903" s="180"/>
      <c r="AW903" s="180"/>
      <c r="AX903" s="180"/>
      <c r="AY903" s="180"/>
      <c r="AZ903" s="180"/>
      <c r="BA903" s="180"/>
      <c r="BB903" s="180"/>
      <c r="BC903" s="180"/>
      <c r="BD903" s="180"/>
      <c r="BE903" s="180"/>
      <c r="BF903" s="180"/>
      <c r="BG903" s="180"/>
      <c r="BH903" s="180"/>
      <c r="BI903" s="180"/>
      <c r="BJ903" s="180"/>
      <c r="BK903" s="180"/>
      <c r="BL903" s="180"/>
      <c r="BM903" s="180"/>
      <c r="BN903" s="180"/>
      <c r="BO903" s="180"/>
      <c r="BP903" s="180"/>
      <c r="BQ903" s="180"/>
      <c r="BR903" s="180"/>
      <c r="BS903" s="180"/>
      <c r="BT903" s="180"/>
      <c r="BU903" s="180"/>
      <c r="BV903" s="180"/>
      <c r="BW903" s="180"/>
      <c r="BX903" s="180"/>
      <c r="BY903" s="180"/>
      <c r="BZ903" s="180"/>
      <c r="CA903" s="180"/>
      <c r="CB903" s="180"/>
      <c r="CC903" s="180"/>
      <c r="CD903" s="180"/>
      <c r="CE903" s="180"/>
      <c r="CF903" s="180"/>
      <c r="CG903" s="180"/>
    </row>
    <row r="904" spans="2:85" s="28" customFormat="1" x14ac:dyDescent="0.35">
      <c r="B904" s="8"/>
      <c r="C904" s="8"/>
      <c r="D904" s="8"/>
      <c r="E904" s="8"/>
      <c r="F904" s="8"/>
      <c r="G904" s="8"/>
      <c r="H904" s="8"/>
      <c r="I904" s="8"/>
      <c r="J904" s="8"/>
      <c r="K904" s="8"/>
      <c r="L904" s="8"/>
      <c r="M904" s="8"/>
      <c r="N904" s="8"/>
      <c r="O904" s="8"/>
      <c r="P904" s="8"/>
      <c r="Q904" s="8"/>
      <c r="R904" s="8"/>
      <c r="S904" s="8"/>
      <c r="T904" s="8"/>
      <c r="U904" s="8"/>
      <c r="V904" s="8"/>
      <c r="W904" s="8"/>
      <c r="AB904" s="180"/>
      <c r="AC904" s="180"/>
      <c r="AD904" s="180"/>
      <c r="AE904" s="180"/>
      <c r="AF904" s="180"/>
      <c r="AG904" s="180"/>
      <c r="AH904" s="180"/>
      <c r="AI904" s="180"/>
      <c r="AJ904" s="180"/>
      <c r="AK904" s="180"/>
      <c r="AL904" s="180"/>
      <c r="AM904" s="180"/>
      <c r="AN904" s="180"/>
      <c r="AO904" s="180"/>
      <c r="AP904" s="180"/>
      <c r="AQ904" s="180"/>
      <c r="AR904" s="180"/>
      <c r="AS904" s="180"/>
      <c r="AT904" s="180"/>
      <c r="AU904" s="180"/>
      <c r="AV904" s="180"/>
      <c r="AW904" s="180"/>
      <c r="AX904" s="180"/>
      <c r="AY904" s="180"/>
      <c r="AZ904" s="180"/>
      <c r="BA904" s="180"/>
      <c r="BB904" s="180"/>
      <c r="BC904" s="180"/>
      <c r="BD904" s="180"/>
      <c r="BE904" s="180"/>
      <c r="BF904" s="180"/>
      <c r="BG904" s="180"/>
      <c r="BH904" s="180"/>
      <c r="BI904" s="180"/>
      <c r="BJ904" s="180"/>
      <c r="BK904" s="180"/>
      <c r="BL904" s="180"/>
      <c r="BM904" s="180"/>
      <c r="BN904" s="180"/>
      <c r="BO904" s="180"/>
      <c r="BP904" s="180"/>
      <c r="BQ904" s="180"/>
      <c r="BR904" s="180"/>
      <c r="BS904" s="180"/>
      <c r="BT904" s="180"/>
      <c r="BU904" s="180"/>
      <c r="BV904" s="180"/>
      <c r="BW904" s="180"/>
      <c r="BX904" s="180"/>
      <c r="BY904" s="180"/>
      <c r="BZ904" s="180"/>
      <c r="CA904" s="180"/>
      <c r="CB904" s="180"/>
      <c r="CC904" s="180"/>
      <c r="CD904" s="180"/>
      <c r="CE904" s="180"/>
      <c r="CF904" s="180"/>
      <c r="CG904" s="180"/>
    </row>
    <row r="905" spans="2:85" s="28" customFormat="1" x14ac:dyDescent="0.35">
      <c r="B905" s="8"/>
      <c r="C905" s="8"/>
      <c r="D905" s="8"/>
      <c r="E905" s="8"/>
      <c r="F905" s="8"/>
      <c r="G905" s="8"/>
      <c r="H905" s="8"/>
      <c r="I905" s="8"/>
      <c r="J905" s="8"/>
      <c r="K905" s="8"/>
      <c r="L905" s="8"/>
      <c r="M905" s="8"/>
      <c r="N905" s="8"/>
      <c r="O905" s="8"/>
      <c r="P905" s="8"/>
      <c r="Q905" s="8"/>
      <c r="R905" s="8"/>
      <c r="S905" s="8"/>
      <c r="T905" s="8"/>
      <c r="U905" s="8"/>
      <c r="V905" s="8"/>
      <c r="W905" s="8"/>
      <c r="AB905" s="180"/>
      <c r="AC905" s="180"/>
      <c r="AD905" s="180"/>
      <c r="AE905" s="180"/>
      <c r="AF905" s="180"/>
      <c r="AG905" s="180"/>
      <c r="AH905" s="180"/>
      <c r="AI905" s="180"/>
      <c r="AJ905" s="180"/>
      <c r="AK905" s="180"/>
      <c r="AL905" s="180"/>
      <c r="AM905" s="180"/>
      <c r="AN905" s="180"/>
      <c r="AO905" s="180"/>
      <c r="AP905" s="180"/>
      <c r="AQ905" s="180"/>
      <c r="AR905" s="180"/>
      <c r="AS905" s="180"/>
      <c r="AT905" s="180"/>
      <c r="AU905" s="180"/>
      <c r="AV905" s="180"/>
      <c r="AW905" s="180"/>
      <c r="AX905" s="180"/>
      <c r="AY905" s="180"/>
      <c r="AZ905" s="180"/>
      <c r="BA905" s="180"/>
      <c r="BB905" s="180"/>
      <c r="BC905" s="180"/>
      <c r="BD905" s="180"/>
      <c r="BE905" s="180"/>
      <c r="BF905" s="180"/>
      <c r="BG905" s="180"/>
      <c r="BH905" s="180"/>
      <c r="BI905" s="180"/>
      <c r="BJ905" s="180"/>
      <c r="BK905" s="180"/>
      <c r="BL905" s="180"/>
      <c r="BM905" s="180"/>
      <c r="BN905" s="180"/>
      <c r="BO905" s="180"/>
      <c r="BP905" s="180"/>
      <c r="BQ905" s="180"/>
      <c r="BR905" s="180"/>
      <c r="BS905" s="180"/>
      <c r="BT905" s="180"/>
      <c r="BU905" s="180"/>
      <c r="BV905" s="180"/>
      <c r="BW905" s="180"/>
      <c r="BX905" s="180"/>
      <c r="BY905" s="180"/>
      <c r="BZ905" s="180"/>
      <c r="CA905" s="180"/>
      <c r="CB905" s="180"/>
      <c r="CC905" s="180"/>
      <c r="CD905" s="180"/>
      <c r="CE905" s="180"/>
      <c r="CF905" s="180"/>
      <c r="CG905" s="180"/>
    </row>
    <row r="906" spans="2:85" s="28" customFormat="1" x14ac:dyDescent="0.35">
      <c r="B906" s="8"/>
      <c r="C906" s="8"/>
      <c r="D906" s="8"/>
      <c r="E906" s="8"/>
      <c r="F906" s="8"/>
      <c r="G906" s="8"/>
      <c r="H906" s="8"/>
      <c r="I906" s="8"/>
      <c r="J906" s="8"/>
      <c r="K906" s="8"/>
      <c r="L906" s="8"/>
      <c r="M906" s="8"/>
      <c r="N906" s="8"/>
      <c r="O906" s="8"/>
      <c r="P906" s="8"/>
      <c r="Q906" s="8"/>
      <c r="R906" s="8"/>
      <c r="S906" s="8"/>
      <c r="T906" s="8"/>
      <c r="U906" s="8"/>
      <c r="V906" s="8"/>
      <c r="W906" s="8"/>
      <c r="AB906" s="180"/>
      <c r="AC906" s="180"/>
      <c r="AD906" s="180"/>
      <c r="AE906" s="180"/>
      <c r="AF906" s="180"/>
      <c r="AG906" s="180"/>
      <c r="AH906" s="180"/>
      <c r="AI906" s="180"/>
      <c r="AJ906" s="180"/>
      <c r="AK906" s="180"/>
      <c r="AL906" s="180"/>
      <c r="AM906" s="180"/>
      <c r="AN906" s="180"/>
      <c r="AO906" s="180"/>
      <c r="AP906" s="180"/>
      <c r="AQ906" s="180"/>
      <c r="AR906" s="180"/>
      <c r="AS906" s="180"/>
      <c r="AT906" s="180"/>
      <c r="AU906" s="180"/>
      <c r="AV906" s="180"/>
      <c r="AW906" s="180"/>
      <c r="AX906" s="180"/>
      <c r="AY906" s="180"/>
      <c r="AZ906" s="180"/>
      <c r="BA906" s="180"/>
      <c r="BB906" s="180"/>
      <c r="BC906" s="180"/>
      <c r="BD906" s="180"/>
      <c r="BE906" s="180"/>
      <c r="BF906" s="180"/>
      <c r="BG906" s="180"/>
      <c r="BH906" s="180"/>
      <c r="BI906" s="180"/>
      <c r="BJ906" s="180"/>
      <c r="BK906" s="180"/>
      <c r="BL906" s="180"/>
      <c r="BM906" s="180"/>
      <c r="BN906" s="180"/>
      <c r="BO906" s="180"/>
      <c r="BP906" s="180"/>
      <c r="BQ906" s="180"/>
      <c r="BR906" s="180"/>
      <c r="BS906" s="180"/>
      <c r="BT906" s="180"/>
      <c r="BU906" s="180"/>
      <c r="BV906" s="180"/>
      <c r="BW906" s="180"/>
      <c r="BX906" s="180"/>
      <c r="BY906" s="180"/>
      <c r="BZ906" s="180"/>
      <c r="CA906" s="180"/>
      <c r="CB906" s="180"/>
      <c r="CC906" s="180"/>
      <c r="CD906" s="180"/>
      <c r="CE906" s="180"/>
      <c r="CF906" s="180"/>
      <c r="CG906" s="180"/>
    </row>
    <row r="907" spans="2:85" s="28" customFormat="1" x14ac:dyDescent="0.35">
      <c r="B907" s="8"/>
      <c r="C907" s="8"/>
      <c r="D907" s="8"/>
      <c r="E907" s="8"/>
      <c r="F907" s="8"/>
      <c r="G907" s="8"/>
      <c r="H907" s="8"/>
      <c r="I907" s="8"/>
      <c r="J907" s="8"/>
      <c r="K907" s="8"/>
      <c r="L907" s="8"/>
      <c r="M907" s="8"/>
      <c r="N907" s="8"/>
      <c r="O907" s="8"/>
      <c r="P907" s="8"/>
      <c r="Q907" s="8"/>
      <c r="R907" s="8"/>
      <c r="S907" s="8"/>
      <c r="T907" s="8"/>
      <c r="U907" s="8"/>
      <c r="V907" s="8"/>
      <c r="W907" s="8"/>
      <c r="AB907" s="180"/>
      <c r="AC907" s="180"/>
      <c r="AD907" s="180"/>
      <c r="AE907" s="180"/>
      <c r="AF907" s="180"/>
      <c r="AG907" s="180"/>
      <c r="AH907" s="180"/>
      <c r="AI907" s="180"/>
      <c r="AJ907" s="180"/>
      <c r="AK907" s="180"/>
      <c r="AL907" s="180"/>
      <c r="AM907" s="180"/>
      <c r="AN907" s="180"/>
      <c r="AO907" s="180"/>
      <c r="AP907" s="180"/>
      <c r="AQ907" s="180"/>
      <c r="AR907" s="180"/>
      <c r="AS907" s="180"/>
      <c r="AT907" s="180"/>
      <c r="AU907" s="180"/>
      <c r="AV907" s="180"/>
      <c r="AW907" s="180"/>
      <c r="AX907" s="180"/>
      <c r="AY907" s="180"/>
      <c r="AZ907" s="180"/>
      <c r="BA907" s="180"/>
      <c r="BB907" s="180"/>
      <c r="BC907" s="180"/>
      <c r="BD907" s="180"/>
      <c r="BE907" s="180"/>
      <c r="BF907" s="180"/>
      <c r="BG907" s="180"/>
      <c r="BH907" s="180"/>
      <c r="BI907" s="180"/>
      <c r="BJ907" s="180"/>
      <c r="BK907" s="180"/>
      <c r="BL907" s="180"/>
      <c r="BM907" s="180"/>
      <c r="BN907" s="180"/>
      <c r="BO907" s="180"/>
      <c r="BP907" s="180"/>
      <c r="BQ907" s="180"/>
      <c r="BR907" s="180"/>
      <c r="BS907" s="180"/>
      <c r="BT907" s="180"/>
      <c r="BU907" s="180"/>
      <c r="BV907" s="180"/>
      <c r="BW907" s="180"/>
      <c r="BX907" s="180"/>
      <c r="BY907" s="180"/>
      <c r="BZ907" s="180"/>
      <c r="CA907" s="180"/>
      <c r="CB907" s="180"/>
      <c r="CC907" s="180"/>
      <c r="CD907" s="180"/>
      <c r="CE907" s="180"/>
      <c r="CF907" s="180"/>
      <c r="CG907" s="180"/>
    </row>
    <row r="908" spans="2:85" s="28" customFormat="1" x14ac:dyDescent="0.35">
      <c r="B908" s="8"/>
      <c r="C908" s="8"/>
      <c r="D908" s="8"/>
      <c r="E908" s="8"/>
      <c r="F908" s="8"/>
      <c r="G908" s="8"/>
      <c r="H908" s="8"/>
      <c r="I908" s="8"/>
      <c r="J908" s="8"/>
      <c r="K908" s="8"/>
      <c r="L908" s="8"/>
      <c r="M908" s="8"/>
      <c r="N908" s="8"/>
      <c r="O908" s="8"/>
      <c r="P908" s="8"/>
      <c r="Q908" s="8"/>
      <c r="R908" s="8"/>
      <c r="S908" s="8"/>
      <c r="T908" s="8"/>
      <c r="U908" s="8"/>
      <c r="V908" s="8"/>
      <c r="W908" s="8"/>
      <c r="AB908" s="180"/>
      <c r="AC908" s="180"/>
      <c r="AD908" s="180"/>
      <c r="AE908" s="180"/>
      <c r="AF908" s="180"/>
      <c r="AG908" s="180"/>
      <c r="AH908" s="180"/>
      <c r="AI908" s="180"/>
      <c r="AJ908" s="180"/>
      <c r="AK908" s="180"/>
      <c r="AL908" s="180"/>
      <c r="AM908" s="180"/>
      <c r="AN908" s="180"/>
      <c r="AO908" s="180"/>
      <c r="AP908" s="180"/>
      <c r="AQ908" s="180"/>
      <c r="AR908" s="180"/>
      <c r="AS908" s="180"/>
      <c r="AT908" s="180"/>
      <c r="AU908" s="180"/>
      <c r="AV908" s="180"/>
      <c r="AW908" s="180"/>
      <c r="AX908" s="180"/>
      <c r="AY908" s="180"/>
      <c r="AZ908" s="180"/>
      <c r="BA908" s="180"/>
      <c r="BB908" s="180"/>
      <c r="BC908" s="180"/>
      <c r="BD908" s="180"/>
      <c r="BE908" s="180"/>
      <c r="BF908" s="180"/>
      <c r="BG908" s="180"/>
      <c r="BH908" s="180"/>
      <c r="BI908" s="180"/>
      <c r="BJ908" s="180"/>
      <c r="BK908" s="180"/>
      <c r="BL908" s="180"/>
      <c r="BM908" s="180"/>
      <c r="BN908" s="180"/>
      <c r="BO908" s="180"/>
      <c r="BP908" s="180"/>
      <c r="BQ908" s="180"/>
      <c r="BR908" s="180"/>
      <c r="BS908" s="180"/>
      <c r="BT908" s="180"/>
      <c r="BU908" s="180"/>
      <c r="BV908" s="180"/>
      <c r="BW908" s="180"/>
      <c r="BX908" s="180"/>
      <c r="BY908" s="180"/>
      <c r="BZ908" s="180"/>
      <c r="CA908" s="180"/>
      <c r="CB908" s="180"/>
      <c r="CC908" s="180"/>
      <c r="CD908" s="180"/>
      <c r="CE908" s="180"/>
      <c r="CF908" s="180"/>
      <c r="CG908" s="180"/>
    </row>
    <row r="909" spans="2:85" s="28" customFormat="1" x14ac:dyDescent="0.35">
      <c r="B909" s="8"/>
      <c r="C909" s="8"/>
      <c r="D909" s="8"/>
      <c r="E909" s="8"/>
      <c r="F909" s="8"/>
      <c r="G909" s="8"/>
      <c r="H909" s="8"/>
      <c r="I909" s="8"/>
      <c r="J909" s="8"/>
      <c r="K909" s="8"/>
      <c r="L909" s="8"/>
      <c r="M909" s="8"/>
      <c r="N909" s="8"/>
      <c r="O909" s="8"/>
      <c r="P909" s="8"/>
      <c r="Q909" s="8"/>
      <c r="R909" s="8"/>
      <c r="S909" s="8"/>
      <c r="T909" s="8"/>
      <c r="U909" s="8"/>
      <c r="V909" s="8"/>
      <c r="W909" s="8"/>
      <c r="AB909" s="180"/>
      <c r="AC909" s="180"/>
      <c r="AD909" s="180"/>
      <c r="AE909" s="180"/>
      <c r="AF909" s="180"/>
      <c r="AG909" s="180"/>
      <c r="AH909" s="180"/>
      <c r="AI909" s="180"/>
      <c r="AJ909" s="180"/>
      <c r="AK909" s="180"/>
      <c r="AL909" s="180"/>
      <c r="AM909" s="180"/>
      <c r="AN909" s="180"/>
      <c r="AO909" s="180"/>
      <c r="AP909" s="180"/>
      <c r="AQ909" s="180"/>
      <c r="AR909" s="180"/>
      <c r="AS909" s="180"/>
      <c r="AT909" s="180"/>
      <c r="AU909" s="180"/>
      <c r="AV909" s="180"/>
      <c r="AW909" s="180"/>
      <c r="AX909" s="180"/>
      <c r="AY909" s="180"/>
      <c r="AZ909" s="180"/>
      <c r="BA909" s="180"/>
      <c r="BB909" s="180"/>
      <c r="BC909" s="180"/>
      <c r="BD909" s="180"/>
      <c r="BE909" s="180"/>
      <c r="BF909" s="180"/>
      <c r="BG909" s="180"/>
      <c r="BH909" s="180"/>
      <c r="BI909" s="180"/>
      <c r="BJ909" s="180"/>
      <c r="BK909" s="180"/>
      <c r="BL909" s="180"/>
      <c r="BM909" s="180"/>
      <c r="BN909" s="180"/>
      <c r="BO909" s="180"/>
      <c r="BP909" s="180"/>
      <c r="BQ909" s="180"/>
      <c r="BR909" s="180"/>
      <c r="BS909" s="180"/>
      <c r="BT909" s="180"/>
      <c r="BU909" s="180"/>
      <c r="BV909" s="180"/>
      <c r="BW909" s="180"/>
      <c r="BX909" s="180"/>
      <c r="BY909" s="180"/>
      <c r="BZ909" s="180"/>
      <c r="CA909" s="180"/>
      <c r="CB909" s="180"/>
      <c r="CC909" s="180"/>
      <c r="CD909" s="180"/>
      <c r="CE909" s="180"/>
      <c r="CF909" s="180"/>
      <c r="CG909" s="180"/>
    </row>
    <row r="910" spans="2:85" s="28" customFormat="1" x14ac:dyDescent="0.35">
      <c r="B910" s="8"/>
      <c r="C910" s="8"/>
      <c r="D910" s="8"/>
      <c r="E910" s="8"/>
      <c r="F910" s="8"/>
      <c r="G910" s="8"/>
      <c r="H910" s="8"/>
      <c r="I910" s="8"/>
      <c r="J910" s="8"/>
      <c r="K910" s="8"/>
      <c r="L910" s="8"/>
      <c r="M910" s="8"/>
      <c r="N910" s="8"/>
      <c r="O910" s="8"/>
      <c r="P910" s="8"/>
      <c r="Q910" s="8"/>
      <c r="R910" s="8"/>
      <c r="S910" s="8"/>
      <c r="T910" s="8"/>
      <c r="U910" s="8"/>
      <c r="V910" s="8"/>
      <c r="W910" s="8"/>
      <c r="AB910" s="180"/>
      <c r="AC910" s="180"/>
      <c r="AD910" s="180"/>
      <c r="AE910" s="180"/>
      <c r="AF910" s="180"/>
      <c r="AG910" s="180"/>
      <c r="AH910" s="180"/>
      <c r="AI910" s="180"/>
      <c r="AJ910" s="180"/>
      <c r="AK910" s="180"/>
      <c r="AL910" s="180"/>
      <c r="AM910" s="180"/>
      <c r="AN910" s="180"/>
      <c r="AO910" s="180"/>
      <c r="AP910" s="180"/>
      <c r="AQ910" s="180"/>
      <c r="AR910" s="180"/>
      <c r="AS910" s="180"/>
      <c r="AT910" s="180"/>
      <c r="AU910" s="180"/>
      <c r="AV910" s="180"/>
      <c r="AW910" s="180"/>
      <c r="AX910" s="180"/>
      <c r="AY910" s="180"/>
      <c r="AZ910" s="180"/>
      <c r="BA910" s="180"/>
      <c r="BB910" s="180"/>
      <c r="BC910" s="180"/>
      <c r="BD910" s="180"/>
      <c r="BE910" s="180"/>
      <c r="BF910" s="180"/>
      <c r="BG910" s="180"/>
      <c r="BH910" s="180"/>
      <c r="BI910" s="180"/>
      <c r="BJ910" s="180"/>
      <c r="BK910" s="180"/>
      <c r="BL910" s="180"/>
      <c r="BM910" s="180"/>
      <c r="BN910" s="180"/>
      <c r="BO910" s="180"/>
      <c r="BP910" s="180"/>
      <c r="BQ910" s="180"/>
      <c r="BR910" s="180"/>
      <c r="BS910" s="180"/>
      <c r="BT910" s="180"/>
      <c r="BU910" s="180"/>
      <c r="BV910" s="180"/>
      <c r="BW910" s="180"/>
      <c r="BX910" s="180"/>
      <c r="BY910" s="180"/>
      <c r="BZ910" s="180"/>
      <c r="CA910" s="180"/>
      <c r="CB910" s="180"/>
      <c r="CC910" s="180"/>
      <c r="CD910" s="180"/>
      <c r="CE910" s="180"/>
      <c r="CF910" s="180"/>
      <c r="CG910" s="180"/>
    </row>
    <row r="911" spans="2:85" s="28" customFormat="1" x14ac:dyDescent="0.35">
      <c r="B911" s="8"/>
      <c r="C911" s="8"/>
      <c r="D911" s="8"/>
      <c r="E911" s="8"/>
      <c r="F911" s="8"/>
      <c r="G911" s="8"/>
      <c r="H911" s="8"/>
      <c r="I911" s="8"/>
      <c r="J911" s="8"/>
      <c r="K911" s="8"/>
      <c r="L911" s="8"/>
      <c r="M911" s="8"/>
      <c r="N911" s="8"/>
      <c r="O911" s="8"/>
      <c r="P911" s="8"/>
      <c r="Q911" s="8"/>
      <c r="R911" s="8"/>
      <c r="S911" s="8"/>
      <c r="T911" s="8"/>
      <c r="U911" s="8"/>
      <c r="V911" s="8"/>
      <c r="W911" s="8"/>
      <c r="AB911" s="180"/>
      <c r="AC911" s="180"/>
      <c r="AD911" s="180"/>
      <c r="AE911" s="180"/>
      <c r="AF911" s="180"/>
      <c r="AG911" s="180"/>
      <c r="AH911" s="180"/>
      <c r="AI911" s="180"/>
      <c r="AJ911" s="180"/>
      <c r="AK911" s="180"/>
      <c r="AL911" s="180"/>
      <c r="AM911" s="180"/>
      <c r="AN911" s="180"/>
      <c r="AO911" s="180"/>
      <c r="AP911" s="180"/>
      <c r="AQ911" s="180"/>
      <c r="AR911" s="180"/>
      <c r="AS911" s="180"/>
      <c r="AT911" s="180"/>
      <c r="AU911" s="180"/>
      <c r="AV911" s="180"/>
      <c r="AW911" s="180"/>
      <c r="AX911" s="180"/>
      <c r="AY911" s="180"/>
      <c r="AZ911" s="180"/>
      <c r="BA911" s="180"/>
      <c r="BB911" s="180"/>
      <c r="BC911" s="180"/>
      <c r="BD911" s="180"/>
      <c r="BE911" s="180"/>
      <c r="BF911" s="180"/>
      <c r="BG911" s="180"/>
      <c r="BH911" s="180"/>
      <c r="BI911" s="180"/>
      <c r="BJ911" s="180"/>
      <c r="BK911" s="180"/>
      <c r="BL911" s="180"/>
      <c r="BM911" s="180"/>
      <c r="BN911" s="180"/>
      <c r="BO911" s="180"/>
      <c r="BP911" s="180"/>
      <c r="BQ911" s="180"/>
      <c r="BR911" s="180"/>
      <c r="BS911" s="180"/>
      <c r="BT911" s="180"/>
      <c r="BU911" s="180"/>
      <c r="BV911" s="180"/>
      <c r="BW911" s="180"/>
      <c r="BX911" s="180"/>
      <c r="BY911" s="180"/>
      <c r="BZ911" s="180"/>
      <c r="CA911" s="180"/>
      <c r="CB911" s="180"/>
      <c r="CC911" s="180"/>
      <c r="CD911" s="180"/>
      <c r="CE911" s="180"/>
      <c r="CF911" s="180"/>
      <c r="CG911" s="180"/>
    </row>
    <row r="912" spans="2:85" s="28" customFormat="1" x14ac:dyDescent="0.35">
      <c r="B912" s="8"/>
      <c r="C912" s="8"/>
      <c r="D912" s="8"/>
      <c r="E912" s="8"/>
      <c r="F912" s="8"/>
      <c r="G912" s="8"/>
      <c r="H912" s="8"/>
      <c r="I912" s="8"/>
      <c r="J912" s="8"/>
      <c r="K912" s="8"/>
      <c r="L912" s="8"/>
      <c r="M912" s="8"/>
      <c r="N912" s="8"/>
      <c r="O912" s="8"/>
      <c r="P912" s="8"/>
      <c r="Q912" s="8"/>
      <c r="R912" s="8"/>
      <c r="S912" s="8"/>
      <c r="T912" s="8"/>
      <c r="U912" s="8"/>
      <c r="V912" s="8"/>
      <c r="W912" s="8"/>
      <c r="AB912" s="180"/>
      <c r="AC912" s="180"/>
      <c r="AD912" s="180"/>
      <c r="AE912" s="180"/>
      <c r="AF912" s="180"/>
      <c r="AG912" s="180"/>
      <c r="AH912" s="180"/>
      <c r="AI912" s="180"/>
      <c r="AJ912" s="180"/>
      <c r="AK912" s="180"/>
      <c r="AL912" s="180"/>
      <c r="AM912" s="180"/>
      <c r="AN912" s="180"/>
      <c r="AO912" s="180"/>
      <c r="AP912" s="180"/>
      <c r="AQ912" s="180"/>
      <c r="AR912" s="180"/>
      <c r="AS912" s="180"/>
      <c r="AT912" s="180"/>
      <c r="AU912" s="180"/>
      <c r="AV912" s="180"/>
      <c r="AW912" s="180"/>
      <c r="AX912" s="180"/>
      <c r="AY912" s="180"/>
      <c r="AZ912" s="180"/>
      <c r="BA912" s="180"/>
      <c r="BB912" s="180"/>
      <c r="BC912" s="180"/>
      <c r="BD912" s="180"/>
      <c r="BE912" s="180"/>
      <c r="BF912" s="180"/>
      <c r="BG912" s="180"/>
      <c r="BH912" s="180"/>
      <c r="BI912" s="180"/>
      <c r="BJ912" s="180"/>
      <c r="BK912" s="180"/>
      <c r="BL912" s="180"/>
      <c r="BM912" s="180"/>
      <c r="BN912" s="180"/>
      <c r="BO912" s="180"/>
      <c r="BP912" s="180"/>
      <c r="BQ912" s="180"/>
      <c r="BR912" s="180"/>
      <c r="BS912" s="180"/>
      <c r="BT912" s="180"/>
      <c r="BU912" s="180"/>
      <c r="BV912" s="180"/>
      <c r="BW912" s="180"/>
      <c r="BX912" s="180"/>
      <c r="BY912" s="180"/>
      <c r="BZ912" s="180"/>
      <c r="CA912" s="180"/>
      <c r="CB912" s="180"/>
      <c r="CC912" s="180"/>
      <c r="CD912" s="180"/>
      <c r="CE912" s="180"/>
      <c r="CF912" s="180"/>
      <c r="CG912" s="180"/>
    </row>
    <row r="913" spans="2:85" s="28" customFormat="1" x14ac:dyDescent="0.35">
      <c r="B913" s="8"/>
      <c r="C913" s="8"/>
      <c r="D913" s="8"/>
      <c r="E913" s="8"/>
      <c r="F913" s="8"/>
      <c r="G913" s="8"/>
      <c r="H913" s="8"/>
      <c r="I913" s="8"/>
      <c r="J913" s="8"/>
      <c r="K913" s="8"/>
      <c r="L913" s="8"/>
      <c r="M913" s="8"/>
      <c r="N913" s="8"/>
      <c r="O913" s="8"/>
      <c r="P913" s="8"/>
      <c r="Q913" s="8"/>
      <c r="R913" s="8"/>
      <c r="S913" s="8"/>
      <c r="T913" s="8"/>
      <c r="U913" s="8"/>
      <c r="V913" s="8"/>
      <c r="W913" s="8"/>
      <c r="AB913" s="180"/>
      <c r="AC913" s="180"/>
      <c r="AD913" s="180"/>
      <c r="AE913" s="180"/>
      <c r="AF913" s="180"/>
      <c r="AG913" s="180"/>
      <c r="AH913" s="180"/>
      <c r="AI913" s="180"/>
      <c r="AJ913" s="180"/>
      <c r="AK913" s="180"/>
      <c r="AL913" s="180"/>
      <c r="AM913" s="180"/>
      <c r="AN913" s="180"/>
      <c r="AO913" s="180"/>
      <c r="AP913" s="180"/>
      <c r="AQ913" s="180"/>
      <c r="AR913" s="180"/>
      <c r="AS913" s="180"/>
      <c r="AT913" s="180"/>
      <c r="AU913" s="180"/>
      <c r="AV913" s="180"/>
      <c r="AW913" s="180"/>
      <c r="AX913" s="180"/>
      <c r="AY913" s="180"/>
      <c r="AZ913" s="180"/>
      <c r="BA913" s="180"/>
      <c r="BB913" s="180"/>
      <c r="BC913" s="180"/>
      <c r="BD913" s="180"/>
      <c r="BE913" s="180"/>
      <c r="BF913" s="180"/>
      <c r="BG913" s="180"/>
      <c r="BH913" s="180"/>
      <c r="BI913" s="180"/>
      <c r="BJ913" s="180"/>
      <c r="BK913" s="180"/>
      <c r="BL913" s="180"/>
      <c r="BM913" s="180"/>
      <c r="BN913" s="180"/>
      <c r="BO913" s="180"/>
      <c r="BP913" s="180"/>
      <c r="BQ913" s="180"/>
      <c r="BR913" s="180"/>
      <c r="BS913" s="180"/>
      <c r="BT913" s="180"/>
      <c r="BU913" s="180"/>
      <c r="BV913" s="180"/>
      <c r="BW913" s="180"/>
      <c r="BX913" s="180"/>
      <c r="BY913" s="180"/>
      <c r="BZ913" s="180"/>
      <c r="CA913" s="180"/>
      <c r="CB913" s="180"/>
      <c r="CC913" s="180"/>
      <c r="CD913" s="180"/>
      <c r="CE913" s="180"/>
      <c r="CF913" s="180"/>
      <c r="CG913" s="180"/>
    </row>
    <row r="914" spans="2:85" s="28" customFormat="1" x14ac:dyDescent="0.35">
      <c r="B914" s="8"/>
      <c r="C914" s="8"/>
      <c r="D914" s="8"/>
      <c r="E914" s="8"/>
      <c r="F914" s="8"/>
      <c r="G914" s="8"/>
      <c r="H914" s="8"/>
      <c r="I914" s="8"/>
      <c r="J914" s="8"/>
      <c r="K914" s="8"/>
      <c r="L914" s="8"/>
      <c r="M914" s="8"/>
      <c r="N914" s="8"/>
      <c r="O914" s="8"/>
      <c r="P914" s="8"/>
      <c r="Q914" s="8"/>
      <c r="R914" s="8"/>
      <c r="S914" s="8"/>
      <c r="T914" s="8"/>
      <c r="U914" s="8"/>
      <c r="V914" s="8"/>
      <c r="W914" s="8"/>
      <c r="AB914" s="180"/>
      <c r="AC914" s="180"/>
      <c r="AD914" s="180"/>
      <c r="AE914" s="180"/>
      <c r="AF914" s="180"/>
      <c r="AG914" s="180"/>
      <c r="AH914" s="180"/>
      <c r="AI914" s="180"/>
      <c r="AJ914" s="180"/>
      <c r="AK914" s="180"/>
      <c r="AL914" s="180"/>
      <c r="AM914" s="180"/>
      <c r="AN914" s="180"/>
      <c r="AO914" s="180"/>
      <c r="AP914" s="180"/>
      <c r="AQ914" s="180"/>
      <c r="AR914" s="180"/>
      <c r="AS914" s="180"/>
      <c r="AT914" s="180"/>
      <c r="AU914" s="180"/>
      <c r="AV914" s="180"/>
      <c r="AW914" s="180"/>
      <c r="AX914" s="180"/>
      <c r="AY914" s="180"/>
      <c r="AZ914" s="180"/>
      <c r="BA914" s="180"/>
      <c r="BB914" s="180"/>
      <c r="BC914" s="180"/>
      <c r="BD914" s="180"/>
      <c r="BE914" s="180"/>
      <c r="BF914" s="180"/>
      <c r="BG914" s="180"/>
      <c r="BH914" s="180"/>
      <c r="BI914" s="180"/>
      <c r="BJ914" s="180"/>
      <c r="BK914" s="180"/>
      <c r="BL914" s="180"/>
      <c r="BM914" s="180"/>
      <c r="BN914" s="180"/>
      <c r="BO914" s="180"/>
      <c r="BP914" s="180"/>
      <c r="BQ914" s="180"/>
      <c r="BR914" s="180"/>
      <c r="BS914" s="180"/>
      <c r="BT914" s="180"/>
      <c r="BU914" s="180"/>
      <c r="BV914" s="180"/>
      <c r="BW914" s="180"/>
      <c r="BX914" s="180"/>
      <c r="BY914" s="180"/>
      <c r="BZ914" s="180"/>
      <c r="CA914" s="180"/>
      <c r="CB914" s="180"/>
      <c r="CC914" s="180"/>
      <c r="CD914" s="180"/>
      <c r="CE914" s="180"/>
      <c r="CF914" s="180"/>
      <c r="CG914" s="180"/>
    </row>
    <row r="915" spans="2:85" s="28" customFormat="1" x14ac:dyDescent="0.35">
      <c r="B915" s="8"/>
      <c r="C915" s="8"/>
      <c r="D915" s="8"/>
      <c r="E915" s="8"/>
      <c r="F915" s="8"/>
      <c r="G915" s="8"/>
      <c r="H915" s="8"/>
      <c r="I915" s="8"/>
      <c r="J915" s="8"/>
      <c r="K915" s="8"/>
      <c r="L915" s="8"/>
      <c r="M915" s="8"/>
      <c r="N915" s="8"/>
      <c r="O915" s="8"/>
      <c r="P915" s="8"/>
      <c r="Q915" s="8"/>
      <c r="R915" s="8"/>
      <c r="S915" s="8"/>
      <c r="T915" s="8"/>
      <c r="U915" s="8"/>
      <c r="V915" s="8"/>
      <c r="W915" s="8"/>
      <c r="AB915" s="180"/>
      <c r="AC915" s="180"/>
      <c r="AD915" s="180"/>
      <c r="AE915" s="180"/>
      <c r="AF915" s="180"/>
      <c r="AG915" s="180"/>
      <c r="AH915" s="180"/>
      <c r="AI915" s="180"/>
      <c r="AJ915" s="180"/>
      <c r="AK915" s="180"/>
      <c r="AL915" s="180"/>
      <c r="AM915" s="180"/>
      <c r="AN915" s="180"/>
      <c r="AO915" s="180"/>
      <c r="AP915" s="180"/>
      <c r="AQ915" s="180"/>
      <c r="AR915" s="180"/>
      <c r="AS915" s="180"/>
      <c r="AT915" s="180"/>
      <c r="AU915" s="180"/>
      <c r="AV915" s="180"/>
      <c r="AW915" s="180"/>
      <c r="AX915" s="180"/>
      <c r="AY915" s="180"/>
      <c r="AZ915" s="180"/>
      <c r="BA915" s="180"/>
      <c r="BB915" s="180"/>
      <c r="BC915" s="180"/>
      <c r="BD915" s="180"/>
      <c r="BE915" s="180"/>
      <c r="BF915" s="180"/>
      <c r="BG915" s="180"/>
      <c r="BH915" s="180"/>
      <c r="BI915" s="180"/>
      <c r="BJ915" s="180"/>
      <c r="BK915" s="180"/>
      <c r="BL915" s="180"/>
      <c r="BM915" s="180"/>
      <c r="BN915" s="180"/>
      <c r="BO915" s="180"/>
      <c r="BP915" s="180"/>
      <c r="BQ915" s="180"/>
      <c r="BR915" s="180"/>
      <c r="BS915" s="180"/>
      <c r="BT915" s="180"/>
      <c r="BU915" s="180"/>
      <c r="BV915" s="180"/>
      <c r="BW915" s="180"/>
      <c r="BX915" s="180"/>
      <c r="BY915" s="180"/>
      <c r="BZ915" s="180"/>
      <c r="CA915" s="180"/>
      <c r="CB915" s="180"/>
      <c r="CC915" s="180"/>
      <c r="CD915" s="180"/>
      <c r="CE915" s="180"/>
      <c r="CF915" s="180"/>
      <c r="CG915" s="180"/>
    </row>
    <row r="916" spans="2:85" s="28" customFormat="1" x14ac:dyDescent="0.35">
      <c r="B916" s="8"/>
      <c r="C916" s="8"/>
      <c r="D916" s="8"/>
      <c r="E916" s="8"/>
      <c r="F916" s="8"/>
      <c r="G916" s="8"/>
      <c r="H916" s="8"/>
      <c r="I916" s="8"/>
      <c r="J916" s="8"/>
      <c r="K916" s="8"/>
      <c r="L916" s="8"/>
      <c r="M916" s="8"/>
      <c r="N916" s="8"/>
      <c r="O916" s="8"/>
      <c r="P916" s="8"/>
      <c r="Q916" s="8"/>
      <c r="R916" s="8"/>
      <c r="S916" s="8"/>
      <c r="T916" s="8"/>
      <c r="U916" s="8"/>
      <c r="V916" s="8"/>
      <c r="W916" s="8"/>
      <c r="AB916" s="180"/>
      <c r="AC916" s="180"/>
      <c r="AD916" s="180"/>
      <c r="AE916" s="180"/>
      <c r="AF916" s="180"/>
      <c r="AG916" s="180"/>
      <c r="AH916" s="180"/>
      <c r="AI916" s="180"/>
      <c r="AJ916" s="180"/>
      <c r="AK916" s="180"/>
      <c r="AL916" s="180"/>
      <c r="AM916" s="180"/>
      <c r="AN916" s="180"/>
      <c r="AO916" s="180"/>
      <c r="AP916" s="180"/>
      <c r="AQ916" s="180"/>
      <c r="AR916" s="180"/>
      <c r="AS916" s="180"/>
      <c r="AT916" s="180"/>
      <c r="AU916" s="180"/>
      <c r="AV916" s="180"/>
      <c r="AW916" s="180"/>
      <c r="AX916" s="180"/>
      <c r="AY916" s="180"/>
      <c r="AZ916" s="180"/>
      <c r="BA916" s="180"/>
      <c r="BB916" s="180"/>
      <c r="BC916" s="180"/>
      <c r="BD916" s="180"/>
      <c r="BE916" s="180"/>
      <c r="BF916" s="180"/>
      <c r="BG916" s="180"/>
      <c r="BH916" s="180"/>
      <c r="BI916" s="180"/>
      <c r="BJ916" s="180"/>
      <c r="BK916" s="180"/>
      <c r="BL916" s="180"/>
      <c r="BM916" s="180"/>
      <c r="BN916" s="180"/>
      <c r="BO916" s="180"/>
      <c r="BP916" s="180"/>
      <c r="BQ916" s="180"/>
      <c r="BR916" s="180"/>
      <c r="BS916" s="180"/>
      <c r="BT916" s="180"/>
      <c r="BU916" s="180"/>
      <c r="BV916" s="180"/>
      <c r="BW916" s="180"/>
      <c r="BX916" s="180"/>
      <c r="BY916" s="180"/>
      <c r="BZ916" s="180"/>
      <c r="CA916" s="180"/>
      <c r="CB916" s="180"/>
      <c r="CC916" s="180"/>
      <c r="CD916" s="180"/>
      <c r="CE916" s="180"/>
      <c r="CF916" s="180"/>
      <c r="CG916" s="180"/>
    </row>
    <row r="917" spans="2:85" s="28" customFormat="1" x14ac:dyDescent="0.35">
      <c r="B917" s="8"/>
      <c r="C917" s="8"/>
      <c r="D917" s="8"/>
      <c r="E917" s="8"/>
      <c r="F917" s="8"/>
      <c r="G917" s="8"/>
      <c r="H917" s="8"/>
      <c r="I917" s="8"/>
      <c r="J917" s="8"/>
      <c r="K917" s="8"/>
      <c r="L917" s="8"/>
      <c r="M917" s="8"/>
      <c r="N917" s="8"/>
      <c r="O917" s="8"/>
      <c r="P917" s="8"/>
      <c r="Q917" s="8"/>
      <c r="R917" s="8"/>
      <c r="S917" s="8"/>
      <c r="T917" s="8"/>
      <c r="U917" s="8"/>
      <c r="V917" s="8"/>
      <c r="W917" s="8"/>
      <c r="AB917" s="180"/>
      <c r="AC917" s="180"/>
      <c r="AD917" s="180"/>
      <c r="AE917" s="180"/>
      <c r="AF917" s="180"/>
      <c r="AG917" s="180"/>
      <c r="AH917" s="180"/>
      <c r="AI917" s="180"/>
      <c r="AJ917" s="180"/>
      <c r="AK917" s="180"/>
      <c r="AL917" s="180"/>
      <c r="AM917" s="180"/>
      <c r="AN917" s="180"/>
      <c r="AO917" s="180"/>
      <c r="AP917" s="180"/>
      <c r="AQ917" s="180"/>
      <c r="AR917" s="180"/>
      <c r="AS917" s="180"/>
      <c r="AT917" s="180"/>
      <c r="AU917" s="180"/>
      <c r="AV917" s="180"/>
      <c r="AW917" s="180"/>
      <c r="AX917" s="180"/>
      <c r="AY917" s="180"/>
      <c r="AZ917" s="180"/>
      <c r="BA917" s="180"/>
      <c r="BB917" s="180"/>
      <c r="BC917" s="180"/>
      <c r="BD917" s="180"/>
      <c r="BE917" s="180"/>
      <c r="BF917" s="180"/>
      <c r="BG917" s="180"/>
      <c r="BH917" s="180"/>
      <c r="BI917" s="180"/>
      <c r="BJ917" s="180"/>
      <c r="BK917" s="180"/>
      <c r="BL917" s="180"/>
      <c r="BM917" s="180"/>
      <c r="BN917" s="180"/>
      <c r="BO917" s="180"/>
      <c r="BP917" s="180"/>
      <c r="BQ917" s="180"/>
      <c r="BR917" s="180"/>
      <c r="BS917" s="180"/>
      <c r="BT917" s="180"/>
      <c r="BU917" s="180"/>
      <c r="BV917" s="180"/>
      <c r="BW917" s="180"/>
      <c r="BX917" s="180"/>
      <c r="BY917" s="180"/>
      <c r="BZ917" s="180"/>
      <c r="CA917" s="180"/>
      <c r="CB917" s="180"/>
      <c r="CC917" s="180"/>
      <c r="CD917" s="180"/>
      <c r="CE917" s="180"/>
      <c r="CF917" s="180"/>
      <c r="CG917" s="180"/>
    </row>
    <row r="918" spans="2:85" s="28" customFormat="1" x14ac:dyDescent="0.35">
      <c r="B918" s="8"/>
      <c r="C918" s="8"/>
      <c r="D918" s="8"/>
      <c r="E918" s="8"/>
      <c r="F918" s="8"/>
      <c r="G918" s="8"/>
      <c r="H918" s="8"/>
      <c r="I918" s="8"/>
      <c r="J918" s="8"/>
      <c r="K918" s="8"/>
      <c r="L918" s="8"/>
      <c r="M918" s="8"/>
      <c r="N918" s="8"/>
      <c r="O918" s="8"/>
      <c r="P918" s="8"/>
      <c r="Q918" s="8"/>
      <c r="R918" s="8"/>
      <c r="S918" s="8"/>
      <c r="T918" s="8"/>
      <c r="U918" s="8"/>
      <c r="V918" s="8"/>
      <c r="W918" s="8"/>
      <c r="AB918" s="180"/>
      <c r="AC918" s="180"/>
      <c r="AD918" s="180"/>
      <c r="AE918" s="180"/>
      <c r="AF918" s="180"/>
      <c r="AG918" s="180"/>
      <c r="AH918" s="180"/>
      <c r="AI918" s="180"/>
      <c r="AJ918" s="180"/>
      <c r="AK918" s="180"/>
      <c r="AL918" s="180"/>
      <c r="AM918" s="180"/>
      <c r="AN918" s="180"/>
      <c r="AO918" s="180"/>
      <c r="AP918" s="180"/>
      <c r="AQ918" s="180"/>
      <c r="AR918" s="180"/>
      <c r="AS918" s="180"/>
      <c r="AT918" s="180"/>
      <c r="AU918" s="180"/>
      <c r="AV918" s="180"/>
      <c r="AW918" s="180"/>
      <c r="AX918" s="180"/>
      <c r="AY918" s="180"/>
      <c r="AZ918" s="180"/>
      <c r="BA918" s="180"/>
      <c r="BB918" s="180"/>
      <c r="BC918" s="180"/>
      <c r="BD918" s="180"/>
      <c r="BE918" s="180"/>
      <c r="BF918" s="180"/>
      <c r="BG918" s="180"/>
      <c r="BH918" s="180"/>
      <c r="BI918" s="180"/>
      <c r="BJ918" s="180"/>
      <c r="BK918" s="180"/>
      <c r="BL918" s="180"/>
      <c r="BM918" s="180"/>
      <c r="BN918" s="180"/>
      <c r="BO918" s="180"/>
      <c r="BP918" s="180"/>
      <c r="BQ918" s="180"/>
      <c r="BR918" s="180"/>
      <c r="BS918" s="180"/>
      <c r="BT918" s="180"/>
      <c r="BU918" s="180"/>
      <c r="BV918" s="180"/>
      <c r="BW918" s="180"/>
      <c r="BX918" s="180"/>
      <c r="BY918" s="180"/>
      <c r="BZ918" s="180"/>
      <c r="CA918" s="180"/>
      <c r="CB918" s="180"/>
      <c r="CC918" s="180"/>
      <c r="CD918" s="180"/>
      <c r="CE918" s="180"/>
      <c r="CF918" s="180"/>
      <c r="CG918" s="180"/>
    </row>
    <row r="919" spans="2:85" s="28" customFormat="1" x14ac:dyDescent="0.35">
      <c r="B919" s="8"/>
      <c r="C919" s="8"/>
      <c r="D919" s="8"/>
      <c r="E919" s="8"/>
      <c r="F919" s="8"/>
      <c r="G919" s="8"/>
      <c r="H919" s="8"/>
      <c r="I919" s="8"/>
      <c r="J919" s="8"/>
      <c r="K919" s="8"/>
      <c r="L919" s="8"/>
      <c r="M919" s="8"/>
      <c r="N919" s="8"/>
      <c r="O919" s="8"/>
      <c r="P919" s="8"/>
      <c r="Q919" s="8"/>
      <c r="R919" s="8"/>
      <c r="S919" s="8"/>
      <c r="T919" s="8"/>
      <c r="U919" s="8"/>
      <c r="V919" s="8"/>
      <c r="W919" s="8"/>
      <c r="AB919" s="180"/>
      <c r="AC919" s="180"/>
      <c r="AD919" s="180"/>
      <c r="AE919" s="180"/>
      <c r="AF919" s="180"/>
      <c r="AG919" s="180"/>
      <c r="AH919" s="180"/>
      <c r="AI919" s="180"/>
      <c r="AJ919" s="180"/>
      <c r="AK919" s="180"/>
      <c r="AL919" s="180"/>
      <c r="AM919" s="180"/>
      <c r="AN919" s="180"/>
      <c r="AO919" s="180"/>
      <c r="AP919" s="180"/>
      <c r="AQ919" s="180"/>
      <c r="AR919" s="180"/>
      <c r="AS919" s="180"/>
      <c r="AT919" s="180"/>
      <c r="AU919" s="180"/>
      <c r="AV919" s="180"/>
      <c r="AW919" s="180"/>
      <c r="AX919" s="180"/>
      <c r="AY919" s="180"/>
      <c r="AZ919" s="180"/>
      <c r="BA919" s="180"/>
      <c r="BB919" s="180"/>
      <c r="BC919" s="180"/>
      <c r="BD919" s="180"/>
      <c r="BE919" s="180"/>
      <c r="BF919" s="180"/>
      <c r="BG919" s="180"/>
      <c r="BH919" s="180"/>
      <c r="BI919" s="180"/>
      <c r="BJ919" s="180"/>
      <c r="BK919" s="180"/>
      <c r="BL919" s="180"/>
      <c r="BM919" s="180"/>
      <c r="BN919" s="180"/>
      <c r="BO919" s="180"/>
      <c r="BP919" s="180"/>
      <c r="BQ919" s="180"/>
      <c r="BR919" s="180"/>
      <c r="BS919" s="180"/>
      <c r="BT919" s="180"/>
      <c r="BU919" s="180"/>
      <c r="BV919" s="180"/>
      <c r="BW919" s="180"/>
      <c r="BX919" s="180"/>
      <c r="BY919" s="180"/>
      <c r="BZ919" s="180"/>
      <c r="CA919" s="180"/>
      <c r="CB919" s="180"/>
      <c r="CC919" s="180"/>
      <c r="CD919" s="180"/>
      <c r="CE919" s="180"/>
      <c r="CF919" s="180"/>
      <c r="CG919" s="180"/>
    </row>
    <row r="920" spans="2:85" s="28" customFormat="1" x14ac:dyDescent="0.35">
      <c r="B920" s="8"/>
      <c r="C920" s="8"/>
      <c r="D920" s="8"/>
      <c r="E920" s="8"/>
      <c r="F920" s="8"/>
      <c r="G920" s="8"/>
      <c r="H920" s="8"/>
      <c r="I920" s="8"/>
      <c r="J920" s="8"/>
      <c r="K920" s="8"/>
      <c r="L920" s="8"/>
      <c r="M920" s="8"/>
      <c r="N920" s="8"/>
      <c r="O920" s="8"/>
      <c r="P920" s="8"/>
      <c r="Q920" s="8"/>
      <c r="R920" s="8"/>
      <c r="S920" s="8"/>
      <c r="T920" s="8"/>
      <c r="U920" s="8"/>
      <c r="V920" s="8"/>
      <c r="W920" s="8"/>
      <c r="AB920" s="180"/>
      <c r="AC920" s="180"/>
      <c r="AD920" s="180"/>
      <c r="AE920" s="180"/>
      <c r="AF920" s="180"/>
      <c r="AG920" s="180"/>
      <c r="AH920" s="180"/>
      <c r="AI920" s="180"/>
      <c r="AJ920" s="180"/>
      <c r="AK920" s="180"/>
      <c r="AL920" s="180"/>
      <c r="AM920" s="180"/>
      <c r="AN920" s="180"/>
      <c r="AO920" s="180"/>
      <c r="AP920" s="180"/>
      <c r="AQ920" s="180"/>
      <c r="AR920" s="180"/>
      <c r="AS920" s="180"/>
      <c r="AT920" s="180"/>
      <c r="AU920" s="180"/>
      <c r="AV920" s="180"/>
      <c r="AW920" s="180"/>
      <c r="AX920" s="180"/>
      <c r="AY920" s="180"/>
      <c r="AZ920" s="180"/>
      <c r="BA920" s="180"/>
      <c r="BB920" s="180"/>
      <c r="BC920" s="180"/>
      <c r="BD920" s="180"/>
      <c r="BE920" s="180"/>
      <c r="BF920" s="180"/>
      <c r="BG920" s="180"/>
      <c r="BH920" s="180"/>
      <c r="BI920" s="180"/>
      <c r="BJ920" s="180"/>
      <c r="BK920" s="180"/>
      <c r="BL920" s="180"/>
      <c r="BM920" s="180"/>
      <c r="BN920" s="180"/>
      <c r="BO920" s="180"/>
      <c r="BP920" s="180"/>
      <c r="BQ920" s="180"/>
      <c r="BR920" s="180"/>
      <c r="BS920" s="180"/>
      <c r="BT920" s="180"/>
      <c r="BU920" s="180"/>
      <c r="BV920" s="180"/>
      <c r="BW920" s="180"/>
      <c r="BX920" s="180"/>
      <c r="BY920" s="180"/>
      <c r="BZ920" s="180"/>
      <c r="CA920" s="180"/>
      <c r="CB920" s="180"/>
      <c r="CC920" s="180"/>
      <c r="CD920" s="180"/>
      <c r="CE920" s="180"/>
      <c r="CF920" s="180"/>
      <c r="CG920" s="180"/>
    </row>
    <row r="921" spans="2:85" s="28" customFormat="1" x14ac:dyDescent="0.35">
      <c r="B921" s="8"/>
      <c r="C921" s="8"/>
      <c r="D921" s="8"/>
      <c r="E921" s="8"/>
      <c r="F921" s="8"/>
      <c r="G921" s="8"/>
      <c r="H921" s="8"/>
      <c r="I921" s="8"/>
      <c r="J921" s="8"/>
      <c r="K921" s="8"/>
      <c r="L921" s="8"/>
      <c r="M921" s="8"/>
      <c r="N921" s="8"/>
      <c r="O921" s="8"/>
      <c r="P921" s="8"/>
      <c r="Q921" s="8"/>
      <c r="R921" s="8"/>
      <c r="S921" s="8"/>
      <c r="T921" s="8"/>
      <c r="U921" s="8"/>
      <c r="V921" s="8"/>
      <c r="W921" s="8"/>
      <c r="AB921" s="180"/>
      <c r="AC921" s="180"/>
      <c r="AD921" s="180"/>
      <c r="AE921" s="180"/>
      <c r="AF921" s="180"/>
      <c r="AG921" s="180"/>
      <c r="AH921" s="180"/>
      <c r="AI921" s="180"/>
      <c r="AJ921" s="180"/>
      <c r="AK921" s="180"/>
      <c r="AL921" s="180"/>
      <c r="AM921" s="180"/>
      <c r="AN921" s="180"/>
      <c r="AO921" s="180"/>
      <c r="AP921" s="180"/>
      <c r="AQ921" s="180"/>
      <c r="AR921" s="180"/>
      <c r="AS921" s="180"/>
      <c r="AT921" s="180"/>
      <c r="AU921" s="180"/>
      <c r="AV921" s="180"/>
      <c r="AW921" s="180"/>
      <c r="AX921" s="180"/>
      <c r="AY921" s="180"/>
      <c r="AZ921" s="180"/>
      <c r="BA921" s="180"/>
      <c r="BB921" s="180"/>
      <c r="BC921" s="180"/>
      <c r="BD921" s="180"/>
      <c r="BE921" s="180"/>
      <c r="BF921" s="180"/>
      <c r="BG921" s="180"/>
      <c r="BH921" s="180"/>
      <c r="BI921" s="180"/>
      <c r="BJ921" s="180"/>
      <c r="BK921" s="180"/>
      <c r="BL921" s="180"/>
      <c r="BM921" s="180"/>
      <c r="BN921" s="180"/>
      <c r="BO921" s="180"/>
      <c r="BP921" s="180"/>
      <c r="BQ921" s="180"/>
      <c r="BR921" s="180"/>
      <c r="BS921" s="180"/>
      <c r="BT921" s="180"/>
      <c r="BU921" s="180"/>
      <c r="BV921" s="180"/>
      <c r="BW921" s="180"/>
      <c r="BX921" s="180"/>
      <c r="BY921" s="180"/>
      <c r="BZ921" s="180"/>
      <c r="CA921" s="180"/>
      <c r="CB921" s="180"/>
      <c r="CC921" s="180"/>
      <c r="CD921" s="180"/>
      <c r="CE921" s="180"/>
      <c r="CF921" s="180"/>
      <c r="CG921" s="180"/>
    </row>
    <row r="922" spans="2:85" s="28" customFormat="1" x14ac:dyDescent="0.35">
      <c r="B922" s="8"/>
      <c r="C922" s="8"/>
      <c r="D922" s="8"/>
      <c r="E922" s="8"/>
      <c r="F922" s="8"/>
      <c r="G922" s="8"/>
      <c r="H922" s="8"/>
      <c r="I922" s="8"/>
      <c r="J922" s="8"/>
      <c r="K922" s="8"/>
      <c r="L922" s="8"/>
      <c r="M922" s="8"/>
      <c r="N922" s="8"/>
      <c r="O922" s="8"/>
      <c r="P922" s="8"/>
      <c r="Q922" s="8"/>
      <c r="R922" s="8"/>
      <c r="S922" s="8"/>
      <c r="T922" s="8"/>
      <c r="U922" s="8"/>
      <c r="V922" s="8"/>
      <c r="W922" s="8"/>
      <c r="AB922" s="180"/>
      <c r="AC922" s="180"/>
      <c r="AD922" s="180"/>
      <c r="AE922" s="180"/>
      <c r="AF922" s="180"/>
      <c r="AG922" s="180"/>
      <c r="AH922" s="180"/>
      <c r="AI922" s="180"/>
      <c r="AJ922" s="180"/>
      <c r="AK922" s="180"/>
      <c r="AL922" s="180"/>
      <c r="AM922" s="180"/>
      <c r="AN922" s="180"/>
      <c r="AO922" s="180"/>
      <c r="AP922" s="180"/>
      <c r="AQ922" s="180"/>
      <c r="AR922" s="180"/>
      <c r="AS922" s="180"/>
      <c r="AT922" s="180"/>
      <c r="AU922" s="180"/>
      <c r="AV922" s="180"/>
      <c r="AW922" s="180"/>
      <c r="AX922" s="180"/>
      <c r="AY922" s="180"/>
      <c r="AZ922" s="180"/>
      <c r="BA922" s="180"/>
      <c r="BB922" s="180"/>
      <c r="BC922" s="180"/>
      <c r="BD922" s="180"/>
      <c r="BE922" s="180"/>
      <c r="BF922" s="180"/>
      <c r="BG922" s="180"/>
      <c r="BH922" s="180"/>
      <c r="BI922" s="180"/>
      <c r="BJ922" s="180"/>
      <c r="BK922" s="180"/>
      <c r="BL922" s="180"/>
      <c r="BM922" s="180"/>
      <c r="BN922" s="180"/>
      <c r="BO922" s="180"/>
      <c r="BP922" s="180"/>
      <c r="BQ922" s="180"/>
      <c r="BR922" s="180"/>
      <c r="BS922" s="180"/>
      <c r="BT922" s="180"/>
      <c r="BU922" s="180"/>
      <c r="BV922" s="180"/>
      <c r="BW922" s="180"/>
      <c r="BX922" s="180"/>
      <c r="BY922" s="180"/>
      <c r="BZ922" s="180"/>
      <c r="CA922" s="180"/>
      <c r="CB922" s="180"/>
      <c r="CC922" s="180"/>
      <c r="CD922" s="180"/>
      <c r="CE922" s="180"/>
      <c r="CF922" s="180"/>
      <c r="CG922" s="180"/>
    </row>
    <row r="923" spans="2:85" s="28" customFormat="1" x14ac:dyDescent="0.35">
      <c r="B923" s="8"/>
      <c r="C923" s="8"/>
      <c r="D923" s="8"/>
      <c r="E923" s="8"/>
      <c r="F923" s="8"/>
      <c r="G923" s="8"/>
      <c r="H923" s="8"/>
      <c r="I923" s="8"/>
      <c r="J923" s="8"/>
      <c r="K923" s="8"/>
      <c r="L923" s="8"/>
      <c r="M923" s="8"/>
      <c r="N923" s="8"/>
      <c r="O923" s="8"/>
      <c r="P923" s="8"/>
      <c r="Q923" s="8"/>
      <c r="R923" s="8"/>
      <c r="S923" s="8"/>
      <c r="T923" s="8"/>
      <c r="U923" s="8"/>
      <c r="V923" s="8"/>
      <c r="W923" s="8"/>
      <c r="AB923" s="180"/>
      <c r="AC923" s="180"/>
      <c r="AD923" s="180"/>
      <c r="AE923" s="180"/>
      <c r="AF923" s="180"/>
      <c r="AG923" s="180"/>
      <c r="AH923" s="180"/>
      <c r="AI923" s="180"/>
      <c r="AJ923" s="180"/>
      <c r="AK923" s="180"/>
      <c r="AL923" s="180"/>
      <c r="AM923" s="180"/>
      <c r="AN923" s="180"/>
      <c r="AO923" s="180"/>
      <c r="AP923" s="180"/>
      <c r="AQ923" s="180"/>
      <c r="AR923" s="180"/>
      <c r="AS923" s="180"/>
      <c r="AT923" s="180"/>
      <c r="AU923" s="180"/>
      <c r="AV923" s="180"/>
      <c r="AW923" s="180"/>
      <c r="AX923" s="180"/>
      <c r="AY923" s="180"/>
      <c r="AZ923" s="180"/>
      <c r="BA923" s="180"/>
      <c r="BB923" s="180"/>
      <c r="BC923" s="180"/>
      <c r="BD923" s="180"/>
      <c r="BE923" s="180"/>
      <c r="BF923" s="180"/>
      <c r="BG923" s="180"/>
      <c r="BH923" s="180"/>
      <c r="BI923" s="180"/>
      <c r="BJ923" s="180"/>
      <c r="BK923" s="180"/>
      <c r="BL923" s="180"/>
      <c r="BM923" s="180"/>
      <c r="BN923" s="180"/>
      <c r="BO923" s="180"/>
      <c r="BP923" s="180"/>
      <c r="BQ923" s="180"/>
      <c r="BR923" s="180"/>
      <c r="BS923" s="180"/>
      <c r="BT923" s="180"/>
      <c r="BU923" s="180"/>
      <c r="BV923" s="180"/>
      <c r="BW923" s="180"/>
      <c r="BX923" s="180"/>
      <c r="BY923" s="180"/>
      <c r="BZ923" s="180"/>
      <c r="CA923" s="180"/>
      <c r="CB923" s="180"/>
      <c r="CC923" s="180"/>
      <c r="CD923" s="180"/>
      <c r="CE923" s="180"/>
      <c r="CF923" s="180"/>
      <c r="CG923" s="180"/>
    </row>
    <row r="924" spans="2:85" s="28" customFormat="1" x14ac:dyDescent="0.35">
      <c r="B924" s="8"/>
      <c r="C924" s="8"/>
      <c r="D924" s="8"/>
      <c r="E924" s="8"/>
      <c r="F924" s="8"/>
      <c r="G924" s="8"/>
      <c r="H924" s="8"/>
      <c r="I924" s="8"/>
      <c r="J924" s="8"/>
      <c r="K924" s="8"/>
      <c r="L924" s="8"/>
      <c r="M924" s="8"/>
      <c r="N924" s="8"/>
      <c r="O924" s="8"/>
      <c r="P924" s="8"/>
      <c r="Q924" s="8"/>
      <c r="R924" s="8"/>
      <c r="S924" s="8"/>
      <c r="T924" s="8"/>
      <c r="U924" s="8"/>
      <c r="V924" s="8"/>
      <c r="W924" s="8"/>
      <c r="AB924" s="180"/>
      <c r="AC924" s="180"/>
      <c r="AD924" s="180"/>
      <c r="AE924" s="180"/>
      <c r="AF924" s="180"/>
      <c r="AG924" s="180"/>
      <c r="AH924" s="180"/>
      <c r="AI924" s="180"/>
      <c r="AJ924" s="180"/>
      <c r="AK924" s="180"/>
      <c r="AL924" s="180"/>
      <c r="AM924" s="180"/>
      <c r="AN924" s="180"/>
      <c r="AO924" s="180"/>
      <c r="AP924" s="180"/>
      <c r="AQ924" s="180"/>
      <c r="AR924" s="180"/>
      <c r="AS924" s="180"/>
      <c r="AT924" s="180"/>
      <c r="AU924" s="180"/>
      <c r="AV924" s="180"/>
      <c r="AW924" s="180"/>
      <c r="AX924" s="180"/>
      <c r="AY924" s="180"/>
      <c r="AZ924" s="180"/>
      <c r="BA924" s="180"/>
      <c r="BB924" s="180"/>
      <c r="BC924" s="180"/>
      <c r="BD924" s="180"/>
      <c r="BE924" s="180"/>
      <c r="BF924" s="180"/>
      <c r="BG924" s="180"/>
      <c r="BH924" s="180"/>
      <c r="BI924" s="180"/>
      <c r="BJ924" s="180"/>
      <c r="BK924" s="180"/>
      <c r="BL924" s="180"/>
      <c r="BM924" s="180"/>
      <c r="BN924" s="180"/>
      <c r="BO924" s="180"/>
      <c r="BP924" s="180"/>
      <c r="BQ924" s="180"/>
      <c r="BR924" s="180"/>
      <c r="BS924" s="180"/>
      <c r="BT924" s="180"/>
      <c r="BU924" s="180"/>
      <c r="BV924" s="180"/>
      <c r="BW924" s="180"/>
      <c r="BX924" s="180"/>
      <c r="BY924" s="180"/>
      <c r="BZ924" s="180"/>
      <c r="CA924" s="180"/>
      <c r="CB924" s="180"/>
      <c r="CC924" s="180"/>
      <c r="CD924" s="180"/>
      <c r="CE924" s="180"/>
      <c r="CF924" s="180"/>
      <c r="CG924" s="180"/>
    </row>
    <row r="925" spans="2:85" s="28" customFormat="1" x14ac:dyDescent="0.35">
      <c r="B925" s="8"/>
      <c r="C925" s="8"/>
      <c r="D925" s="8"/>
      <c r="E925" s="8"/>
      <c r="F925" s="8"/>
      <c r="G925" s="8"/>
      <c r="H925" s="8"/>
      <c r="I925" s="8"/>
      <c r="J925" s="8"/>
      <c r="K925" s="8"/>
      <c r="L925" s="8"/>
      <c r="M925" s="8"/>
      <c r="N925" s="8"/>
      <c r="O925" s="8"/>
      <c r="P925" s="8"/>
      <c r="Q925" s="8"/>
      <c r="R925" s="8"/>
      <c r="S925" s="8"/>
      <c r="T925" s="8"/>
      <c r="U925" s="8"/>
      <c r="V925" s="8"/>
      <c r="W925" s="8"/>
      <c r="AB925" s="180"/>
      <c r="AC925" s="180"/>
      <c r="AD925" s="180"/>
      <c r="AE925" s="180"/>
      <c r="AF925" s="180"/>
      <c r="AG925" s="180"/>
      <c r="AH925" s="180"/>
      <c r="AI925" s="180"/>
      <c r="AJ925" s="180"/>
      <c r="AK925" s="180"/>
      <c r="AL925" s="180"/>
      <c r="AM925" s="180"/>
      <c r="AN925" s="180"/>
      <c r="AO925" s="180"/>
      <c r="AP925" s="180"/>
      <c r="AQ925" s="180"/>
      <c r="AR925" s="180"/>
      <c r="AS925" s="180"/>
      <c r="AT925" s="180"/>
      <c r="AU925" s="180"/>
      <c r="AV925" s="180"/>
      <c r="AW925" s="180"/>
      <c r="AX925" s="180"/>
      <c r="AY925" s="180"/>
      <c r="AZ925" s="180"/>
      <c r="BA925" s="180"/>
      <c r="BB925" s="180"/>
      <c r="BC925" s="180"/>
      <c r="BD925" s="180"/>
      <c r="BE925" s="180"/>
      <c r="BF925" s="180"/>
      <c r="BG925" s="180"/>
      <c r="BH925" s="180"/>
      <c r="BI925" s="180"/>
      <c r="BJ925" s="180"/>
      <c r="BK925" s="180"/>
      <c r="BL925" s="180"/>
      <c r="BM925" s="180"/>
      <c r="BN925" s="180"/>
      <c r="BO925" s="180"/>
      <c r="BP925" s="180"/>
      <c r="BQ925" s="180"/>
      <c r="BR925" s="180"/>
      <c r="BS925" s="180"/>
      <c r="BT925" s="180"/>
      <c r="BU925" s="180"/>
      <c r="BV925" s="180"/>
      <c r="BW925" s="180"/>
      <c r="BX925" s="180"/>
      <c r="BY925" s="180"/>
      <c r="BZ925" s="180"/>
      <c r="CA925" s="180"/>
      <c r="CB925" s="180"/>
      <c r="CC925" s="180"/>
      <c r="CD925" s="180"/>
      <c r="CE925" s="180"/>
      <c r="CF925" s="180"/>
      <c r="CG925" s="180"/>
    </row>
    <row r="926" spans="2:85" s="28" customFormat="1" x14ac:dyDescent="0.35">
      <c r="B926" s="8"/>
      <c r="C926" s="8"/>
      <c r="D926" s="8"/>
      <c r="E926" s="8"/>
      <c r="F926" s="8"/>
      <c r="G926" s="8"/>
      <c r="H926" s="8"/>
      <c r="I926" s="8"/>
      <c r="J926" s="8"/>
      <c r="K926" s="8"/>
      <c r="L926" s="8"/>
      <c r="M926" s="8"/>
      <c r="N926" s="8"/>
      <c r="O926" s="8"/>
      <c r="P926" s="8"/>
      <c r="Q926" s="8"/>
      <c r="R926" s="8"/>
      <c r="S926" s="8"/>
      <c r="T926" s="8"/>
      <c r="U926" s="8"/>
      <c r="V926" s="8"/>
      <c r="W926" s="8"/>
      <c r="AB926" s="180"/>
      <c r="AC926" s="180"/>
      <c r="AD926" s="180"/>
      <c r="AE926" s="180"/>
      <c r="AF926" s="180"/>
      <c r="AG926" s="180"/>
      <c r="AH926" s="180"/>
      <c r="AI926" s="180"/>
      <c r="AJ926" s="180"/>
      <c r="AK926" s="180"/>
      <c r="AL926" s="180"/>
      <c r="AM926" s="180"/>
      <c r="AN926" s="180"/>
      <c r="AO926" s="180"/>
      <c r="AP926" s="180"/>
      <c r="AQ926" s="180"/>
      <c r="AR926" s="180"/>
      <c r="AS926" s="180"/>
      <c r="AT926" s="180"/>
      <c r="AU926" s="180"/>
      <c r="AV926" s="180"/>
      <c r="AW926" s="180"/>
      <c r="AX926" s="180"/>
      <c r="AY926" s="180"/>
      <c r="AZ926" s="180"/>
      <c r="BA926" s="180"/>
      <c r="BB926" s="180"/>
      <c r="BC926" s="180"/>
      <c r="BD926" s="180"/>
      <c r="BE926" s="180"/>
      <c r="BF926" s="180"/>
      <c r="BG926" s="180"/>
      <c r="BH926" s="180"/>
      <c r="BI926" s="180"/>
      <c r="BJ926" s="180"/>
      <c r="BK926" s="180"/>
      <c r="BL926" s="180"/>
      <c r="BM926" s="180"/>
      <c r="BN926" s="180"/>
      <c r="BO926" s="180"/>
      <c r="BP926" s="180"/>
      <c r="BQ926" s="180"/>
      <c r="BR926" s="180"/>
      <c r="BS926" s="180"/>
      <c r="BT926" s="180"/>
      <c r="BU926" s="180"/>
      <c r="BV926" s="180"/>
      <c r="BW926" s="180"/>
      <c r="BX926" s="180"/>
      <c r="BY926" s="180"/>
      <c r="BZ926" s="180"/>
      <c r="CA926" s="180"/>
      <c r="CB926" s="180"/>
      <c r="CC926" s="180"/>
      <c r="CD926" s="180"/>
      <c r="CE926" s="180"/>
      <c r="CF926" s="180"/>
      <c r="CG926" s="180"/>
    </row>
    <row r="927" spans="2:85" s="28" customFormat="1" x14ac:dyDescent="0.35">
      <c r="B927" s="8"/>
      <c r="C927" s="8"/>
      <c r="D927" s="8"/>
      <c r="E927" s="8"/>
      <c r="F927" s="8"/>
      <c r="G927" s="8"/>
      <c r="H927" s="8"/>
      <c r="I927" s="8"/>
      <c r="J927" s="8"/>
      <c r="K927" s="8"/>
      <c r="L927" s="8"/>
      <c r="M927" s="8"/>
      <c r="N927" s="8"/>
      <c r="O927" s="8"/>
      <c r="P927" s="8"/>
      <c r="Q927" s="8"/>
      <c r="R927" s="8"/>
      <c r="S927" s="8"/>
      <c r="T927" s="8"/>
      <c r="U927" s="8"/>
      <c r="V927" s="8"/>
      <c r="W927" s="8"/>
      <c r="AB927" s="180"/>
      <c r="AC927" s="180"/>
      <c r="AD927" s="180"/>
      <c r="AE927" s="180"/>
      <c r="AF927" s="180"/>
      <c r="AG927" s="180"/>
      <c r="AH927" s="180"/>
      <c r="AI927" s="180"/>
      <c r="AJ927" s="180"/>
      <c r="AK927" s="180"/>
      <c r="AL927" s="180"/>
      <c r="AM927" s="180"/>
      <c r="AN927" s="180"/>
      <c r="AO927" s="180"/>
      <c r="AP927" s="180"/>
      <c r="AQ927" s="180"/>
      <c r="AR927" s="180"/>
      <c r="AS927" s="180"/>
      <c r="AT927" s="180"/>
      <c r="AU927" s="180"/>
      <c r="AV927" s="180"/>
      <c r="AW927" s="180"/>
      <c r="AX927" s="180"/>
      <c r="AY927" s="180"/>
      <c r="AZ927" s="180"/>
      <c r="BA927" s="180"/>
      <c r="BB927" s="180"/>
      <c r="BC927" s="180"/>
      <c r="BD927" s="180"/>
      <c r="BE927" s="180"/>
      <c r="BF927" s="180"/>
      <c r="BG927" s="180"/>
      <c r="BH927" s="180"/>
      <c r="BI927" s="180"/>
      <c r="BJ927" s="180"/>
      <c r="BK927" s="180"/>
      <c r="BL927" s="180"/>
      <c r="BM927" s="180"/>
      <c r="BN927" s="180"/>
      <c r="BO927" s="180"/>
      <c r="BP927" s="180"/>
      <c r="BQ927" s="180"/>
      <c r="BR927" s="180"/>
      <c r="BS927" s="180"/>
      <c r="BT927" s="180"/>
      <c r="BU927" s="180"/>
      <c r="BV927" s="180"/>
      <c r="BW927" s="180"/>
      <c r="BX927" s="180"/>
      <c r="BY927" s="180"/>
      <c r="BZ927" s="180"/>
      <c r="CA927" s="180"/>
      <c r="CB927" s="180"/>
      <c r="CC927" s="180"/>
      <c r="CD927" s="180"/>
      <c r="CE927" s="180"/>
      <c r="CF927" s="180"/>
      <c r="CG927" s="180"/>
    </row>
    <row r="928" spans="2:85" s="28" customFormat="1" x14ac:dyDescent="0.35">
      <c r="B928" s="8"/>
      <c r="C928" s="8"/>
      <c r="D928" s="8"/>
      <c r="E928" s="8"/>
      <c r="F928" s="8"/>
      <c r="G928" s="8"/>
      <c r="H928" s="8"/>
      <c r="I928" s="8"/>
      <c r="J928" s="8"/>
      <c r="K928" s="8"/>
      <c r="L928" s="8"/>
      <c r="M928" s="8"/>
      <c r="N928" s="8"/>
      <c r="O928" s="8"/>
      <c r="P928" s="8"/>
      <c r="Q928" s="8"/>
      <c r="R928" s="8"/>
      <c r="S928" s="8"/>
      <c r="T928" s="8"/>
      <c r="U928" s="8"/>
      <c r="V928" s="8"/>
      <c r="W928" s="8"/>
      <c r="AB928" s="180"/>
      <c r="AC928" s="180"/>
      <c r="AD928" s="180"/>
      <c r="AE928" s="180"/>
      <c r="AF928" s="180"/>
      <c r="AG928" s="180"/>
      <c r="AH928" s="180"/>
      <c r="AI928" s="180"/>
      <c r="AJ928" s="180"/>
      <c r="AK928" s="180"/>
      <c r="AL928" s="180"/>
      <c r="AM928" s="180"/>
      <c r="AN928" s="180"/>
      <c r="AO928" s="180"/>
      <c r="AP928" s="180"/>
      <c r="AQ928" s="180"/>
      <c r="AR928" s="180"/>
      <c r="AS928" s="180"/>
      <c r="AT928" s="180"/>
      <c r="AU928" s="180"/>
      <c r="AV928" s="180"/>
      <c r="AW928" s="180"/>
      <c r="AX928" s="180"/>
      <c r="AY928" s="180"/>
      <c r="AZ928" s="180"/>
      <c r="BA928" s="180"/>
      <c r="BB928" s="180"/>
      <c r="BC928" s="180"/>
      <c r="BD928" s="180"/>
      <c r="BE928" s="180"/>
      <c r="BF928" s="180"/>
      <c r="BG928" s="180"/>
      <c r="BH928" s="180"/>
      <c r="BI928" s="180"/>
      <c r="BJ928" s="180"/>
      <c r="BK928" s="180"/>
      <c r="BL928" s="180"/>
      <c r="BM928" s="180"/>
      <c r="BN928" s="180"/>
      <c r="BO928" s="180"/>
      <c r="BP928" s="180"/>
      <c r="BQ928" s="180"/>
      <c r="BR928" s="180"/>
      <c r="BS928" s="180"/>
      <c r="BT928" s="180"/>
      <c r="BU928" s="180"/>
      <c r="BV928" s="180"/>
      <c r="BW928" s="180"/>
      <c r="BX928" s="180"/>
      <c r="BY928" s="180"/>
      <c r="BZ928" s="180"/>
      <c r="CA928" s="180"/>
      <c r="CB928" s="180"/>
      <c r="CC928" s="180"/>
      <c r="CD928" s="180"/>
      <c r="CE928" s="180"/>
      <c r="CF928" s="180"/>
      <c r="CG928" s="180"/>
    </row>
    <row r="929" spans="2:85" s="28" customFormat="1" x14ac:dyDescent="0.35">
      <c r="B929" s="8"/>
      <c r="C929" s="8"/>
      <c r="D929" s="8"/>
      <c r="E929" s="8"/>
      <c r="F929" s="8"/>
      <c r="G929" s="8"/>
      <c r="H929" s="8"/>
      <c r="I929" s="8"/>
      <c r="J929" s="8"/>
      <c r="K929" s="8"/>
      <c r="L929" s="8"/>
      <c r="M929" s="8"/>
      <c r="N929" s="8"/>
      <c r="O929" s="8"/>
      <c r="P929" s="8"/>
      <c r="Q929" s="8"/>
      <c r="R929" s="8"/>
      <c r="S929" s="8"/>
      <c r="T929" s="8"/>
      <c r="U929" s="8"/>
      <c r="V929" s="8"/>
      <c r="W929" s="8"/>
      <c r="AB929" s="180"/>
      <c r="AC929" s="180"/>
      <c r="AD929" s="180"/>
      <c r="AE929" s="180"/>
      <c r="AF929" s="180"/>
      <c r="AG929" s="180"/>
      <c r="AH929" s="180"/>
      <c r="AI929" s="180"/>
      <c r="AJ929" s="180"/>
      <c r="AK929" s="180"/>
      <c r="AL929" s="180"/>
      <c r="AM929" s="180"/>
      <c r="AN929" s="180"/>
      <c r="AO929" s="180"/>
      <c r="AP929" s="180"/>
      <c r="AQ929" s="180"/>
      <c r="AR929" s="180"/>
      <c r="AS929" s="180"/>
      <c r="AT929" s="180"/>
      <c r="AU929" s="180"/>
      <c r="AV929" s="180"/>
      <c r="AW929" s="180"/>
      <c r="AX929" s="180"/>
      <c r="AY929" s="180"/>
      <c r="AZ929" s="180"/>
      <c r="BA929" s="180"/>
      <c r="BB929" s="180"/>
      <c r="BC929" s="180"/>
      <c r="BD929" s="180"/>
      <c r="BE929" s="180"/>
      <c r="BF929" s="180"/>
      <c r="BG929" s="180"/>
      <c r="BH929" s="180"/>
      <c r="BI929" s="180"/>
      <c r="BJ929" s="180"/>
      <c r="BK929" s="180"/>
      <c r="BL929" s="180"/>
      <c r="BM929" s="180"/>
      <c r="BN929" s="180"/>
      <c r="BO929" s="180"/>
      <c r="BP929" s="180"/>
      <c r="BQ929" s="180"/>
      <c r="BR929" s="180"/>
      <c r="BS929" s="180"/>
      <c r="BT929" s="180"/>
      <c r="BU929" s="180"/>
      <c r="BV929" s="180"/>
      <c r="BW929" s="180"/>
      <c r="BX929" s="180"/>
      <c r="BY929" s="180"/>
      <c r="BZ929" s="180"/>
      <c r="CA929" s="180"/>
      <c r="CB929" s="180"/>
      <c r="CC929" s="180"/>
      <c r="CD929" s="180"/>
      <c r="CE929" s="180"/>
      <c r="CF929" s="180"/>
      <c r="CG929" s="180"/>
    </row>
    <row r="930" spans="2:85" s="28" customFormat="1" x14ac:dyDescent="0.35">
      <c r="B930" s="8"/>
      <c r="C930" s="8"/>
      <c r="D930" s="8"/>
      <c r="E930" s="8"/>
      <c r="F930" s="8"/>
      <c r="G930" s="8"/>
      <c r="H930" s="8"/>
      <c r="I930" s="8"/>
      <c r="J930" s="8"/>
      <c r="K930" s="8"/>
      <c r="L930" s="8"/>
      <c r="M930" s="8"/>
      <c r="N930" s="8"/>
      <c r="O930" s="8"/>
      <c r="P930" s="8"/>
      <c r="Q930" s="8"/>
      <c r="R930" s="8"/>
      <c r="S930" s="8"/>
      <c r="T930" s="8"/>
      <c r="U930" s="8"/>
      <c r="V930" s="8"/>
      <c r="W930" s="8"/>
      <c r="AB930" s="180"/>
      <c r="AC930" s="180"/>
      <c r="AD930" s="180"/>
      <c r="AE930" s="180"/>
      <c r="AF930" s="180"/>
      <c r="AG930" s="180"/>
      <c r="AH930" s="180"/>
      <c r="AI930" s="180"/>
      <c r="AJ930" s="180"/>
      <c r="AK930" s="180"/>
      <c r="AL930" s="180"/>
      <c r="AM930" s="180"/>
      <c r="AN930" s="180"/>
      <c r="AO930" s="180"/>
      <c r="AP930" s="180"/>
      <c r="AQ930" s="180"/>
      <c r="AR930" s="180"/>
      <c r="AS930" s="180"/>
      <c r="AT930" s="180"/>
      <c r="AU930" s="180"/>
      <c r="AV930" s="180"/>
      <c r="AW930" s="180"/>
      <c r="AX930" s="180"/>
      <c r="AY930" s="180"/>
      <c r="AZ930" s="180"/>
      <c r="BA930" s="180"/>
      <c r="BB930" s="180"/>
      <c r="BC930" s="180"/>
      <c r="BD930" s="180"/>
      <c r="BE930" s="180"/>
      <c r="BF930" s="180"/>
      <c r="BG930" s="180"/>
      <c r="BH930" s="180"/>
      <c r="BI930" s="180"/>
      <c r="BJ930" s="180"/>
      <c r="BK930" s="180"/>
      <c r="BL930" s="180"/>
      <c r="BM930" s="180"/>
      <c r="BN930" s="180"/>
      <c r="BO930" s="180"/>
      <c r="BP930" s="180"/>
      <c r="BQ930" s="180"/>
      <c r="BR930" s="180"/>
      <c r="BS930" s="180"/>
      <c r="BT930" s="180"/>
      <c r="BU930" s="180"/>
      <c r="BV930" s="180"/>
      <c r="BW930" s="180"/>
      <c r="BX930" s="180"/>
      <c r="BY930" s="180"/>
      <c r="BZ930" s="180"/>
      <c r="CA930" s="180"/>
      <c r="CB930" s="180"/>
      <c r="CC930" s="180"/>
      <c r="CD930" s="180"/>
      <c r="CE930" s="180"/>
      <c r="CF930" s="180"/>
      <c r="CG930" s="180"/>
    </row>
    <row r="931" spans="2:85" s="28" customFormat="1" x14ac:dyDescent="0.35">
      <c r="B931" s="8"/>
      <c r="C931" s="8"/>
      <c r="D931" s="8"/>
      <c r="E931" s="8"/>
      <c r="F931" s="8"/>
      <c r="G931" s="8"/>
      <c r="H931" s="8"/>
      <c r="I931" s="8"/>
      <c r="J931" s="8"/>
      <c r="K931" s="8"/>
      <c r="L931" s="8"/>
      <c r="M931" s="8"/>
      <c r="N931" s="8"/>
      <c r="O931" s="8"/>
      <c r="P931" s="8"/>
      <c r="Q931" s="8"/>
      <c r="R931" s="8"/>
      <c r="S931" s="8"/>
      <c r="T931" s="8"/>
      <c r="U931" s="8"/>
      <c r="V931" s="8"/>
      <c r="W931" s="8"/>
      <c r="AB931" s="180"/>
      <c r="AC931" s="180"/>
      <c r="AD931" s="180"/>
      <c r="AE931" s="180"/>
      <c r="AF931" s="180"/>
      <c r="AG931" s="180"/>
      <c r="AH931" s="180"/>
      <c r="AI931" s="180"/>
      <c r="AJ931" s="180"/>
      <c r="AK931" s="180"/>
      <c r="AL931" s="180"/>
      <c r="AM931" s="180"/>
      <c r="AN931" s="180"/>
      <c r="AO931" s="180"/>
      <c r="AP931" s="180"/>
      <c r="AQ931" s="180"/>
      <c r="AR931" s="180"/>
      <c r="AS931" s="180"/>
      <c r="AT931" s="180"/>
      <c r="AU931" s="180"/>
      <c r="AV931" s="180"/>
      <c r="AW931" s="180"/>
      <c r="AX931" s="180"/>
      <c r="AY931" s="180"/>
      <c r="AZ931" s="180"/>
      <c r="BA931" s="180"/>
      <c r="BB931" s="180"/>
      <c r="BC931" s="180"/>
      <c r="BD931" s="180"/>
      <c r="BE931" s="180"/>
      <c r="BF931" s="180"/>
      <c r="BG931" s="180"/>
      <c r="BH931" s="180"/>
      <c r="BI931" s="180"/>
      <c r="BJ931" s="180"/>
      <c r="BK931" s="180"/>
      <c r="BL931" s="180"/>
      <c r="BM931" s="180"/>
      <c r="BN931" s="180"/>
      <c r="BO931" s="180"/>
      <c r="BP931" s="180"/>
      <c r="BQ931" s="180"/>
      <c r="BR931" s="180"/>
      <c r="BS931" s="180"/>
      <c r="BT931" s="180"/>
      <c r="BU931" s="180"/>
      <c r="BV931" s="180"/>
      <c r="BW931" s="180"/>
      <c r="BX931" s="180"/>
      <c r="BY931" s="180"/>
      <c r="BZ931" s="180"/>
      <c r="CA931" s="180"/>
      <c r="CB931" s="180"/>
      <c r="CC931" s="180"/>
      <c r="CD931" s="180"/>
      <c r="CE931" s="180"/>
      <c r="CF931" s="180"/>
      <c r="CG931" s="180"/>
    </row>
    <row r="932" spans="2:85" s="28" customFormat="1" x14ac:dyDescent="0.35">
      <c r="B932" s="8"/>
      <c r="C932" s="8"/>
      <c r="D932" s="8"/>
      <c r="E932" s="8"/>
      <c r="F932" s="8"/>
      <c r="G932" s="8"/>
      <c r="H932" s="8"/>
      <c r="I932" s="8"/>
      <c r="J932" s="8"/>
      <c r="K932" s="8"/>
      <c r="L932" s="8"/>
      <c r="M932" s="8"/>
      <c r="N932" s="8"/>
      <c r="O932" s="8"/>
      <c r="P932" s="8"/>
      <c r="Q932" s="8"/>
      <c r="R932" s="8"/>
      <c r="S932" s="8"/>
      <c r="T932" s="8"/>
      <c r="U932" s="8"/>
      <c r="V932" s="8"/>
      <c r="W932" s="8"/>
      <c r="AB932" s="180"/>
      <c r="AC932" s="180"/>
      <c r="AD932" s="180"/>
      <c r="AE932" s="180"/>
      <c r="AF932" s="180"/>
      <c r="AG932" s="180"/>
      <c r="AH932" s="180"/>
      <c r="AI932" s="180"/>
      <c r="AJ932" s="180"/>
      <c r="AK932" s="180"/>
      <c r="AL932" s="180"/>
      <c r="AM932" s="180"/>
      <c r="AN932" s="180"/>
      <c r="AO932" s="180"/>
      <c r="AP932" s="180"/>
      <c r="AQ932" s="180"/>
      <c r="AR932" s="180"/>
      <c r="AS932" s="180"/>
      <c r="AT932" s="180"/>
      <c r="AU932" s="180"/>
      <c r="AV932" s="180"/>
      <c r="AW932" s="180"/>
      <c r="AX932" s="180"/>
      <c r="AY932" s="180"/>
      <c r="AZ932" s="180"/>
      <c r="BA932" s="180"/>
      <c r="BB932" s="180"/>
      <c r="BC932" s="180"/>
      <c r="BD932" s="180"/>
      <c r="BE932" s="180"/>
      <c r="BF932" s="180"/>
      <c r="BG932" s="180"/>
      <c r="BH932" s="180"/>
      <c r="BI932" s="180"/>
      <c r="BJ932" s="180"/>
      <c r="BK932" s="180"/>
      <c r="BL932" s="180"/>
      <c r="BM932" s="180"/>
      <c r="BN932" s="180"/>
      <c r="BO932" s="180"/>
      <c r="BP932" s="180"/>
      <c r="BQ932" s="180"/>
      <c r="BR932" s="180"/>
      <c r="BS932" s="180"/>
      <c r="BT932" s="180"/>
      <c r="BU932" s="180"/>
      <c r="BV932" s="180"/>
      <c r="BW932" s="180"/>
      <c r="BX932" s="180"/>
      <c r="BY932" s="180"/>
      <c r="BZ932" s="180"/>
      <c r="CA932" s="180"/>
      <c r="CB932" s="180"/>
      <c r="CC932" s="180"/>
      <c r="CD932" s="180"/>
      <c r="CE932" s="180"/>
      <c r="CF932" s="180"/>
      <c r="CG932" s="180"/>
    </row>
    <row r="933" spans="2:85" s="28" customFormat="1" x14ac:dyDescent="0.35">
      <c r="B933" s="8"/>
      <c r="C933" s="8"/>
      <c r="D933" s="8"/>
      <c r="E933" s="8"/>
      <c r="F933" s="8"/>
      <c r="G933" s="8"/>
      <c r="H933" s="8"/>
      <c r="I933" s="8"/>
      <c r="J933" s="8"/>
      <c r="K933" s="8"/>
      <c r="L933" s="8"/>
      <c r="M933" s="8"/>
      <c r="N933" s="8"/>
      <c r="O933" s="8"/>
      <c r="P933" s="8"/>
      <c r="Q933" s="8"/>
      <c r="R933" s="8"/>
      <c r="S933" s="8"/>
      <c r="T933" s="8"/>
      <c r="U933" s="8"/>
      <c r="V933" s="8"/>
      <c r="W933" s="8"/>
      <c r="AB933" s="180"/>
      <c r="AC933" s="180"/>
      <c r="AD933" s="180"/>
      <c r="AE933" s="180"/>
      <c r="AF933" s="180"/>
      <c r="AG933" s="180"/>
      <c r="AH933" s="180"/>
      <c r="AI933" s="180"/>
      <c r="AJ933" s="180"/>
      <c r="AK933" s="180"/>
      <c r="AL933" s="180"/>
      <c r="AM933" s="180"/>
      <c r="AN933" s="180"/>
      <c r="AO933" s="180"/>
      <c r="AP933" s="180"/>
      <c r="AQ933" s="180"/>
      <c r="AR933" s="180"/>
      <c r="AS933" s="180"/>
      <c r="AT933" s="180"/>
      <c r="AU933" s="180"/>
      <c r="AV933" s="180"/>
      <c r="AW933" s="180"/>
      <c r="AX933" s="180"/>
      <c r="AY933" s="180"/>
      <c r="AZ933" s="180"/>
      <c r="BA933" s="180"/>
      <c r="BB933" s="180"/>
      <c r="BC933" s="180"/>
      <c r="BD933" s="180"/>
      <c r="BE933" s="180"/>
      <c r="BF933" s="180"/>
      <c r="BG933" s="180"/>
      <c r="BH933" s="180"/>
      <c r="BI933" s="180"/>
      <c r="BJ933" s="180"/>
      <c r="BK933" s="180"/>
      <c r="BL933" s="180"/>
      <c r="BM933" s="180"/>
      <c r="BN933" s="180"/>
      <c r="BO933" s="180"/>
      <c r="BP933" s="180"/>
      <c r="BQ933" s="180"/>
      <c r="BR933" s="180"/>
      <c r="BS933" s="180"/>
      <c r="BT933" s="180"/>
      <c r="BU933" s="180"/>
      <c r="BV933" s="180"/>
      <c r="BW933" s="180"/>
      <c r="BX933" s="180"/>
      <c r="BY933" s="180"/>
      <c r="BZ933" s="180"/>
      <c r="CA933" s="180"/>
      <c r="CB933" s="180"/>
      <c r="CC933" s="180"/>
      <c r="CD933" s="180"/>
      <c r="CE933" s="180"/>
      <c r="CF933" s="180"/>
      <c r="CG933" s="180"/>
    </row>
    <row r="934" spans="2:85" s="28" customFormat="1" x14ac:dyDescent="0.35">
      <c r="B934" s="8"/>
      <c r="C934" s="8"/>
      <c r="D934" s="8"/>
      <c r="E934" s="8"/>
      <c r="F934" s="8"/>
      <c r="G934" s="8"/>
      <c r="H934" s="8"/>
      <c r="I934" s="8"/>
      <c r="J934" s="8"/>
      <c r="K934" s="8"/>
      <c r="L934" s="8"/>
      <c r="M934" s="8"/>
      <c r="N934" s="8"/>
      <c r="O934" s="8"/>
      <c r="P934" s="8"/>
      <c r="Q934" s="8"/>
      <c r="R934" s="8"/>
      <c r="S934" s="8"/>
      <c r="T934" s="8"/>
      <c r="U934" s="8"/>
      <c r="V934" s="8"/>
      <c r="W934" s="8"/>
      <c r="AB934" s="180"/>
      <c r="AC934" s="180"/>
      <c r="AD934" s="180"/>
      <c r="AE934" s="180"/>
      <c r="AF934" s="180"/>
      <c r="AG934" s="180"/>
      <c r="AH934" s="180"/>
      <c r="AI934" s="180"/>
      <c r="AJ934" s="180"/>
      <c r="AK934" s="180"/>
      <c r="AL934" s="180"/>
      <c r="AM934" s="180"/>
      <c r="AN934" s="180"/>
      <c r="AO934" s="180"/>
      <c r="AP934" s="180"/>
      <c r="AQ934" s="180"/>
      <c r="AR934" s="180"/>
      <c r="AS934" s="180"/>
      <c r="AT934" s="180"/>
      <c r="AU934" s="180"/>
      <c r="AV934" s="180"/>
      <c r="AW934" s="180"/>
      <c r="AX934" s="180"/>
      <c r="AY934" s="180"/>
      <c r="AZ934" s="180"/>
      <c r="BA934" s="180"/>
      <c r="BB934" s="180"/>
      <c r="BC934" s="180"/>
      <c r="BD934" s="180"/>
      <c r="BE934" s="180"/>
      <c r="BF934" s="180"/>
      <c r="BG934" s="180"/>
      <c r="BH934" s="180"/>
      <c r="BI934" s="180"/>
      <c r="BJ934" s="180"/>
      <c r="BK934" s="180"/>
      <c r="BL934" s="180"/>
      <c r="BM934" s="180"/>
      <c r="BN934" s="180"/>
      <c r="BO934" s="180"/>
      <c r="BP934" s="180"/>
      <c r="BQ934" s="180"/>
      <c r="BR934" s="180"/>
      <c r="BS934" s="180"/>
      <c r="BT934" s="180"/>
      <c r="BU934" s="180"/>
      <c r="BV934" s="180"/>
      <c r="BW934" s="180"/>
      <c r="BX934" s="180"/>
      <c r="BY934" s="180"/>
      <c r="BZ934" s="180"/>
      <c r="CA934" s="180"/>
      <c r="CB934" s="180"/>
      <c r="CC934" s="180"/>
      <c r="CD934" s="180"/>
      <c r="CE934" s="180"/>
      <c r="CF934" s="180"/>
      <c r="CG934" s="180"/>
    </row>
    <row r="935" spans="2:85" s="28" customFormat="1" x14ac:dyDescent="0.35">
      <c r="B935" s="8"/>
      <c r="C935" s="8"/>
      <c r="D935" s="8"/>
      <c r="E935" s="8"/>
      <c r="F935" s="8"/>
      <c r="G935" s="8"/>
      <c r="H935" s="8"/>
      <c r="I935" s="8"/>
      <c r="J935" s="8"/>
      <c r="K935" s="8"/>
      <c r="L935" s="8"/>
      <c r="M935" s="8"/>
      <c r="N935" s="8"/>
      <c r="O935" s="8"/>
      <c r="P935" s="8"/>
      <c r="Q935" s="8"/>
      <c r="R935" s="8"/>
      <c r="S935" s="8"/>
      <c r="T935" s="8"/>
      <c r="U935" s="8"/>
      <c r="V935" s="8"/>
      <c r="W935" s="8"/>
      <c r="AB935" s="180"/>
      <c r="AC935" s="180"/>
      <c r="AD935" s="180"/>
      <c r="AE935" s="180"/>
      <c r="AF935" s="180"/>
      <c r="AG935" s="180"/>
      <c r="AH935" s="180"/>
      <c r="AI935" s="180"/>
      <c r="AJ935" s="180"/>
      <c r="AK935" s="180"/>
      <c r="AL935" s="180"/>
      <c r="AM935" s="180"/>
      <c r="AN935" s="180"/>
      <c r="AO935" s="180"/>
      <c r="AP935" s="180"/>
      <c r="AQ935" s="180"/>
      <c r="AR935" s="180"/>
      <c r="AS935" s="180"/>
      <c r="AT935" s="180"/>
      <c r="AU935" s="180"/>
      <c r="AV935" s="180"/>
      <c r="AW935" s="180"/>
      <c r="AX935" s="180"/>
      <c r="AY935" s="180"/>
      <c r="AZ935" s="180"/>
      <c r="BA935" s="180"/>
      <c r="BB935" s="180"/>
      <c r="BC935" s="180"/>
      <c r="BD935" s="180"/>
      <c r="BE935" s="180"/>
      <c r="BF935" s="180"/>
      <c r="BG935" s="180"/>
      <c r="BH935" s="180"/>
      <c r="BI935" s="180"/>
      <c r="BJ935" s="180"/>
      <c r="BK935" s="180"/>
      <c r="BL935" s="180"/>
      <c r="BM935" s="180"/>
      <c r="BN935" s="180"/>
      <c r="BO935" s="180"/>
      <c r="BP935" s="180"/>
      <c r="BQ935" s="180"/>
      <c r="BR935" s="180"/>
      <c r="BS935" s="180"/>
      <c r="BT935" s="180"/>
      <c r="BU935" s="180"/>
      <c r="BV935" s="180"/>
      <c r="BW935" s="180"/>
      <c r="BX935" s="180"/>
      <c r="BY935" s="180"/>
      <c r="BZ935" s="180"/>
      <c r="CA935" s="180"/>
      <c r="CB935" s="180"/>
      <c r="CC935" s="180"/>
      <c r="CD935" s="180"/>
      <c r="CE935" s="180"/>
      <c r="CF935" s="180"/>
      <c r="CG935" s="180"/>
    </row>
    <row r="936" spans="2:85" s="28" customFormat="1" x14ac:dyDescent="0.35">
      <c r="B936" s="8"/>
      <c r="C936" s="8"/>
      <c r="D936" s="8"/>
      <c r="E936" s="8"/>
      <c r="F936" s="8"/>
      <c r="G936" s="8"/>
      <c r="H936" s="8"/>
      <c r="I936" s="8"/>
      <c r="J936" s="8"/>
      <c r="K936" s="8"/>
      <c r="L936" s="8"/>
      <c r="M936" s="8"/>
      <c r="N936" s="8"/>
      <c r="O936" s="8"/>
      <c r="P936" s="8"/>
      <c r="Q936" s="8"/>
      <c r="R936" s="8"/>
      <c r="S936" s="8"/>
      <c r="T936" s="8"/>
      <c r="U936" s="8"/>
      <c r="V936" s="8"/>
      <c r="W936" s="8"/>
      <c r="AB936" s="180"/>
      <c r="AC936" s="180"/>
      <c r="AD936" s="180"/>
      <c r="AE936" s="180"/>
      <c r="AF936" s="180"/>
      <c r="AG936" s="180"/>
      <c r="AH936" s="180"/>
      <c r="AI936" s="180"/>
      <c r="AJ936" s="180"/>
      <c r="AK936" s="180"/>
      <c r="AL936" s="180"/>
      <c r="AM936" s="180"/>
      <c r="AN936" s="180"/>
      <c r="AO936" s="180"/>
      <c r="AP936" s="180"/>
      <c r="AQ936" s="180"/>
      <c r="AR936" s="180"/>
      <c r="AS936" s="180"/>
      <c r="AT936" s="180"/>
      <c r="AU936" s="180"/>
      <c r="AV936" s="180"/>
      <c r="AW936" s="180"/>
      <c r="AX936" s="180"/>
      <c r="AY936" s="180"/>
      <c r="AZ936" s="180"/>
      <c r="BA936" s="180"/>
      <c r="BB936" s="180"/>
      <c r="BC936" s="180"/>
      <c r="BD936" s="180"/>
      <c r="BE936" s="180"/>
      <c r="BF936" s="180"/>
      <c r="BG936" s="180"/>
      <c r="BH936" s="180"/>
      <c r="BI936" s="180"/>
      <c r="BJ936" s="180"/>
      <c r="BK936" s="180"/>
      <c r="BL936" s="180"/>
      <c r="BM936" s="180"/>
      <c r="BN936" s="180"/>
      <c r="BO936" s="180"/>
      <c r="BP936" s="180"/>
      <c r="BQ936" s="180"/>
      <c r="BR936" s="180"/>
      <c r="BS936" s="180"/>
      <c r="BT936" s="180"/>
      <c r="BU936" s="180"/>
      <c r="BV936" s="180"/>
      <c r="BW936" s="180"/>
      <c r="BX936" s="180"/>
      <c r="BY936" s="180"/>
      <c r="BZ936" s="180"/>
      <c r="CA936" s="180"/>
      <c r="CB936" s="180"/>
      <c r="CC936" s="180"/>
      <c r="CD936" s="180"/>
      <c r="CE936" s="180"/>
      <c r="CF936" s="180"/>
      <c r="CG936" s="180"/>
    </row>
    <row r="937" spans="2:85" s="28" customFormat="1" x14ac:dyDescent="0.35">
      <c r="B937" s="8"/>
      <c r="C937" s="8"/>
      <c r="D937" s="8"/>
      <c r="E937" s="8"/>
      <c r="F937" s="8"/>
      <c r="G937" s="8"/>
      <c r="H937" s="8"/>
      <c r="I937" s="8"/>
      <c r="J937" s="8"/>
      <c r="K937" s="8"/>
      <c r="L937" s="8"/>
      <c r="M937" s="8"/>
      <c r="N937" s="8"/>
      <c r="O937" s="8"/>
      <c r="P937" s="8"/>
      <c r="Q937" s="8"/>
      <c r="R937" s="8"/>
      <c r="S937" s="8"/>
      <c r="T937" s="8"/>
      <c r="U937" s="8"/>
      <c r="V937" s="8"/>
      <c r="W937" s="8"/>
      <c r="AB937" s="180"/>
      <c r="AC937" s="180"/>
      <c r="AD937" s="180"/>
      <c r="AE937" s="180"/>
      <c r="AF937" s="180"/>
      <c r="AG937" s="180"/>
      <c r="AH937" s="180"/>
      <c r="AI937" s="180"/>
      <c r="AJ937" s="180"/>
      <c r="AK937" s="180"/>
      <c r="AL937" s="180"/>
      <c r="AM937" s="180"/>
      <c r="AN937" s="180"/>
      <c r="AO937" s="180"/>
      <c r="AP937" s="180"/>
      <c r="AQ937" s="180"/>
      <c r="AR937" s="180"/>
      <c r="AS937" s="180"/>
      <c r="AT937" s="180"/>
      <c r="AU937" s="180"/>
      <c r="AV937" s="180"/>
      <c r="AW937" s="180"/>
      <c r="AX937" s="180"/>
      <c r="AY937" s="180"/>
      <c r="AZ937" s="180"/>
      <c r="BA937" s="180"/>
      <c r="BB937" s="180"/>
      <c r="BC937" s="180"/>
      <c r="BD937" s="180"/>
      <c r="BE937" s="180"/>
      <c r="BF937" s="180"/>
      <c r="BG937" s="180"/>
      <c r="BH937" s="180"/>
      <c r="BI937" s="180"/>
      <c r="BJ937" s="180"/>
      <c r="BK937" s="180"/>
      <c r="BL937" s="180"/>
      <c r="BM937" s="180"/>
      <c r="BN937" s="180"/>
      <c r="BO937" s="180"/>
      <c r="BP937" s="180"/>
      <c r="BQ937" s="180"/>
      <c r="BR937" s="180"/>
      <c r="BS937" s="180"/>
      <c r="BT937" s="180"/>
      <c r="BU937" s="180"/>
      <c r="BV937" s="180"/>
      <c r="BW937" s="180"/>
      <c r="BX937" s="180"/>
      <c r="BY937" s="180"/>
      <c r="BZ937" s="180"/>
      <c r="CA937" s="180"/>
      <c r="CB937" s="180"/>
      <c r="CC937" s="180"/>
      <c r="CD937" s="180"/>
      <c r="CE937" s="180"/>
      <c r="CF937" s="180"/>
      <c r="CG937" s="180"/>
    </row>
    <row r="938" spans="2:85" s="28" customFormat="1" x14ac:dyDescent="0.35">
      <c r="B938" s="8"/>
      <c r="C938" s="8"/>
      <c r="D938" s="8"/>
      <c r="E938" s="8"/>
      <c r="F938" s="8"/>
      <c r="G938" s="8"/>
      <c r="H938" s="8"/>
      <c r="I938" s="8"/>
      <c r="J938" s="8"/>
      <c r="K938" s="8"/>
      <c r="L938" s="8"/>
      <c r="M938" s="8"/>
      <c r="N938" s="8"/>
      <c r="O938" s="8"/>
      <c r="P938" s="8"/>
      <c r="Q938" s="8"/>
      <c r="R938" s="8"/>
      <c r="S938" s="8"/>
      <c r="T938" s="8"/>
      <c r="U938" s="8"/>
      <c r="V938" s="8"/>
      <c r="W938" s="8"/>
      <c r="AB938" s="180"/>
      <c r="AC938" s="180"/>
      <c r="AD938" s="180"/>
      <c r="AE938" s="180"/>
      <c r="AF938" s="180"/>
      <c r="AG938" s="180"/>
      <c r="AH938" s="180"/>
      <c r="AI938" s="180"/>
      <c r="AJ938" s="180"/>
      <c r="AK938" s="180"/>
      <c r="AL938" s="180"/>
      <c r="AM938" s="180"/>
      <c r="AN938" s="180"/>
      <c r="AO938" s="180"/>
      <c r="AP938" s="180"/>
      <c r="AQ938" s="180"/>
      <c r="AR938" s="180"/>
      <c r="AS938" s="180"/>
      <c r="AT938" s="180"/>
      <c r="AU938" s="180"/>
      <c r="AV938" s="180"/>
      <c r="AW938" s="180"/>
      <c r="AX938" s="180"/>
      <c r="AY938" s="180"/>
      <c r="AZ938" s="180"/>
      <c r="BA938" s="180"/>
      <c r="BB938" s="180"/>
      <c r="BC938" s="180"/>
      <c r="BD938" s="180"/>
      <c r="BE938" s="180"/>
      <c r="BF938" s="180"/>
      <c r="BG938" s="180"/>
      <c r="BH938" s="180"/>
      <c r="BI938" s="180"/>
      <c r="BJ938" s="180"/>
      <c r="BK938" s="180"/>
      <c r="BL938" s="180"/>
      <c r="BM938" s="180"/>
      <c r="BN938" s="180"/>
      <c r="BO938" s="180"/>
      <c r="BP938" s="180"/>
      <c r="BQ938" s="180"/>
      <c r="BR938" s="180"/>
      <c r="BS938" s="180"/>
      <c r="BT938" s="180"/>
      <c r="BU938" s="180"/>
      <c r="BV938" s="180"/>
      <c r="BW938" s="180"/>
      <c r="BX938" s="180"/>
      <c r="BY938" s="180"/>
      <c r="BZ938" s="180"/>
      <c r="CA938" s="180"/>
      <c r="CB938" s="180"/>
      <c r="CC938" s="180"/>
      <c r="CD938" s="180"/>
      <c r="CE938" s="180"/>
      <c r="CF938" s="180"/>
      <c r="CG938" s="180"/>
    </row>
    <row r="939" spans="2:85" s="28" customFormat="1" x14ac:dyDescent="0.35">
      <c r="B939" s="8"/>
      <c r="C939" s="8"/>
      <c r="D939" s="8"/>
      <c r="E939" s="8"/>
      <c r="F939" s="8"/>
      <c r="G939" s="8"/>
      <c r="H939" s="8"/>
      <c r="I939" s="8"/>
      <c r="J939" s="8"/>
      <c r="K939" s="8"/>
      <c r="L939" s="8"/>
      <c r="M939" s="8"/>
      <c r="N939" s="8"/>
      <c r="O939" s="8"/>
      <c r="P939" s="8"/>
      <c r="Q939" s="8"/>
      <c r="R939" s="8"/>
      <c r="S939" s="8"/>
      <c r="T939" s="8"/>
      <c r="U939" s="8"/>
      <c r="V939" s="8"/>
      <c r="W939" s="8"/>
      <c r="AB939" s="180"/>
      <c r="AC939" s="180"/>
      <c r="AD939" s="180"/>
      <c r="AE939" s="180"/>
      <c r="AF939" s="180"/>
      <c r="AG939" s="180"/>
      <c r="AH939" s="180"/>
      <c r="AI939" s="180"/>
      <c r="AJ939" s="180"/>
      <c r="AK939" s="180"/>
      <c r="AL939" s="180"/>
      <c r="AM939" s="180"/>
      <c r="AN939" s="180"/>
      <c r="AO939" s="180"/>
      <c r="AP939" s="180"/>
      <c r="AQ939" s="180"/>
      <c r="AR939" s="180"/>
      <c r="AS939" s="180"/>
      <c r="AT939" s="180"/>
      <c r="AU939" s="180"/>
      <c r="AV939" s="180"/>
      <c r="AW939" s="180"/>
      <c r="AX939" s="180"/>
      <c r="AY939" s="180"/>
      <c r="AZ939" s="180"/>
      <c r="BA939" s="180"/>
      <c r="BB939" s="180"/>
      <c r="BC939" s="180"/>
      <c r="BD939" s="180"/>
      <c r="BE939" s="180"/>
      <c r="BF939" s="180"/>
      <c r="BG939" s="180"/>
      <c r="BH939" s="180"/>
      <c r="BI939" s="180"/>
      <c r="BJ939" s="180"/>
      <c r="BK939" s="180"/>
      <c r="BL939" s="180"/>
      <c r="BM939" s="180"/>
      <c r="BN939" s="180"/>
      <c r="BO939" s="180"/>
      <c r="BP939" s="180"/>
      <c r="BQ939" s="180"/>
      <c r="BR939" s="180"/>
      <c r="BS939" s="180"/>
      <c r="BT939" s="180"/>
      <c r="BU939" s="180"/>
      <c r="BV939" s="180"/>
      <c r="BW939" s="180"/>
      <c r="BX939" s="180"/>
      <c r="BY939" s="180"/>
      <c r="BZ939" s="180"/>
      <c r="CA939" s="180"/>
      <c r="CB939" s="180"/>
      <c r="CC939" s="180"/>
      <c r="CD939" s="180"/>
      <c r="CE939" s="180"/>
      <c r="CF939" s="180"/>
      <c r="CG939" s="180"/>
    </row>
    <row r="940" spans="2:85" s="28" customFormat="1" x14ac:dyDescent="0.35">
      <c r="B940" s="8"/>
      <c r="C940" s="8"/>
      <c r="D940" s="8"/>
      <c r="E940" s="8"/>
      <c r="F940" s="8"/>
      <c r="G940" s="8"/>
      <c r="H940" s="8"/>
      <c r="I940" s="8"/>
      <c r="J940" s="8"/>
      <c r="K940" s="8"/>
      <c r="L940" s="8"/>
      <c r="M940" s="8"/>
      <c r="N940" s="8"/>
      <c r="O940" s="8"/>
      <c r="P940" s="8"/>
      <c r="Q940" s="8"/>
      <c r="R940" s="8"/>
      <c r="S940" s="8"/>
      <c r="T940" s="8"/>
      <c r="U940" s="8"/>
      <c r="V940" s="8"/>
      <c r="W940" s="8"/>
      <c r="AB940" s="180"/>
      <c r="AC940" s="180"/>
      <c r="AD940" s="180"/>
      <c r="AE940" s="180"/>
      <c r="AF940" s="180"/>
      <c r="AG940" s="180"/>
      <c r="AH940" s="180"/>
      <c r="AI940" s="180"/>
      <c r="AJ940" s="180"/>
      <c r="AK940" s="180"/>
      <c r="AL940" s="180"/>
      <c r="AM940" s="180"/>
      <c r="AN940" s="180"/>
      <c r="AO940" s="180"/>
      <c r="AP940" s="180"/>
      <c r="AQ940" s="180"/>
      <c r="AR940" s="180"/>
      <c r="AS940" s="180"/>
      <c r="AT940" s="180"/>
      <c r="AU940" s="180"/>
      <c r="AV940" s="180"/>
      <c r="AW940" s="180"/>
      <c r="AX940" s="180"/>
      <c r="AY940" s="180"/>
      <c r="AZ940" s="180"/>
      <c r="BA940" s="180"/>
      <c r="BB940" s="180"/>
      <c r="BC940" s="180"/>
      <c r="BD940" s="180"/>
      <c r="BE940" s="180"/>
      <c r="BF940" s="180"/>
      <c r="BG940" s="180"/>
      <c r="BH940" s="180"/>
      <c r="BI940" s="180"/>
      <c r="BJ940" s="180"/>
      <c r="BK940" s="180"/>
      <c r="BL940" s="180"/>
      <c r="BM940" s="180"/>
      <c r="BN940" s="180"/>
      <c r="BO940" s="180"/>
      <c r="BP940" s="180"/>
      <c r="BQ940" s="180"/>
      <c r="BR940" s="180"/>
      <c r="BS940" s="180"/>
      <c r="BT940" s="180"/>
      <c r="BU940" s="180"/>
      <c r="BV940" s="180"/>
      <c r="BW940" s="180"/>
      <c r="BX940" s="180"/>
      <c r="BY940" s="180"/>
      <c r="BZ940" s="180"/>
      <c r="CA940" s="180"/>
      <c r="CB940" s="180"/>
      <c r="CC940" s="180"/>
      <c r="CD940" s="180"/>
      <c r="CE940" s="180"/>
      <c r="CF940" s="180"/>
      <c r="CG940" s="180"/>
    </row>
    <row r="941" spans="2:85" s="28" customFormat="1" x14ac:dyDescent="0.35">
      <c r="B941" s="8"/>
      <c r="C941" s="8"/>
      <c r="D941" s="8"/>
      <c r="E941" s="8"/>
      <c r="F941" s="8"/>
      <c r="G941" s="8"/>
      <c r="H941" s="8"/>
      <c r="I941" s="8"/>
      <c r="J941" s="8"/>
      <c r="K941" s="8"/>
      <c r="L941" s="8"/>
      <c r="M941" s="8"/>
      <c r="N941" s="8"/>
      <c r="O941" s="8"/>
      <c r="P941" s="8"/>
      <c r="Q941" s="8"/>
      <c r="R941" s="8"/>
      <c r="S941" s="8"/>
      <c r="T941" s="8"/>
      <c r="U941" s="8"/>
      <c r="V941" s="8"/>
      <c r="W941" s="8"/>
      <c r="AB941" s="180"/>
      <c r="AC941" s="180"/>
      <c r="AD941" s="180"/>
      <c r="AE941" s="180"/>
      <c r="AF941" s="180"/>
      <c r="AG941" s="180"/>
      <c r="AH941" s="180"/>
      <c r="AI941" s="180"/>
      <c r="AJ941" s="180"/>
      <c r="AK941" s="180"/>
      <c r="AL941" s="180"/>
      <c r="AM941" s="180"/>
      <c r="AN941" s="180"/>
      <c r="AO941" s="180"/>
      <c r="AP941" s="180"/>
      <c r="AQ941" s="180"/>
      <c r="AR941" s="180"/>
      <c r="AS941" s="180"/>
      <c r="AT941" s="180"/>
      <c r="AU941" s="180"/>
      <c r="AV941" s="180"/>
      <c r="AW941" s="180"/>
      <c r="AX941" s="180"/>
      <c r="AY941" s="180"/>
      <c r="AZ941" s="180"/>
      <c r="BA941" s="180"/>
      <c r="BB941" s="180"/>
      <c r="BC941" s="180"/>
      <c r="BD941" s="180"/>
      <c r="BE941" s="180"/>
      <c r="BF941" s="180"/>
      <c r="BG941" s="180"/>
      <c r="BH941" s="180"/>
      <c r="BI941" s="180"/>
      <c r="BJ941" s="180"/>
      <c r="BK941" s="180"/>
      <c r="BL941" s="180"/>
      <c r="BM941" s="180"/>
      <c r="BN941" s="180"/>
      <c r="BO941" s="180"/>
      <c r="BP941" s="180"/>
      <c r="BQ941" s="180"/>
      <c r="BR941" s="180"/>
      <c r="BS941" s="180"/>
      <c r="BT941" s="180"/>
      <c r="BU941" s="180"/>
      <c r="BV941" s="180"/>
      <c r="BW941" s="180"/>
      <c r="BX941" s="180"/>
      <c r="BY941" s="180"/>
      <c r="BZ941" s="180"/>
      <c r="CA941" s="180"/>
      <c r="CB941" s="180"/>
      <c r="CC941" s="180"/>
      <c r="CD941" s="180"/>
      <c r="CE941" s="180"/>
      <c r="CF941" s="180"/>
      <c r="CG941" s="180"/>
    </row>
    <row r="942" spans="2:85" s="28" customFormat="1" x14ac:dyDescent="0.35">
      <c r="B942" s="8"/>
      <c r="C942" s="8"/>
      <c r="D942" s="8"/>
      <c r="E942" s="8"/>
      <c r="F942" s="8"/>
      <c r="G942" s="8"/>
      <c r="H942" s="8"/>
      <c r="I942" s="8"/>
      <c r="J942" s="8"/>
      <c r="K942" s="8"/>
      <c r="L942" s="8"/>
      <c r="M942" s="8"/>
      <c r="N942" s="8"/>
      <c r="O942" s="8"/>
      <c r="P942" s="8"/>
      <c r="Q942" s="8"/>
      <c r="R942" s="8"/>
      <c r="S942" s="8"/>
      <c r="T942" s="8"/>
      <c r="U942" s="8"/>
      <c r="V942" s="8"/>
      <c r="W942" s="8"/>
      <c r="AB942" s="180"/>
      <c r="AC942" s="180"/>
      <c r="AD942" s="180"/>
      <c r="AE942" s="180"/>
      <c r="AF942" s="180"/>
      <c r="AG942" s="180"/>
      <c r="AH942" s="180"/>
      <c r="AI942" s="180"/>
      <c r="AJ942" s="180"/>
      <c r="AK942" s="180"/>
      <c r="AL942" s="180"/>
      <c r="AM942" s="180"/>
      <c r="AN942" s="180"/>
      <c r="AO942" s="180"/>
      <c r="AP942" s="180"/>
      <c r="AQ942" s="180"/>
      <c r="AR942" s="180"/>
      <c r="AS942" s="180"/>
      <c r="AT942" s="180"/>
      <c r="AU942" s="180"/>
      <c r="AV942" s="180"/>
      <c r="AW942" s="180"/>
      <c r="AX942" s="180"/>
      <c r="AY942" s="180"/>
      <c r="AZ942" s="180"/>
      <c r="BA942" s="180"/>
      <c r="BB942" s="180"/>
      <c r="BC942" s="180"/>
      <c r="BD942" s="180"/>
      <c r="BE942" s="180"/>
      <c r="BF942" s="180"/>
      <c r="BG942" s="180"/>
      <c r="BH942" s="180"/>
      <c r="BI942" s="180"/>
      <c r="BJ942" s="180"/>
      <c r="BK942" s="180"/>
      <c r="BL942" s="180"/>
      <c r="BM942" s="180"/>
      <c r="BN942" s="180"/>
      <c r="BO942" s="180"/>
      <c r="BP942" s="180"/>
      <c r="BQ942" s="180"/>
      <c r="BR942" s="180"/>
      <c r="BS942" s="180"/>
      <c r="BT942" s="180"/>
      <c r="BU942" s="180"/>
      <c r="BV942" s="180"/>
      <c r="BW942" s="180"/>
      <c r="BX942" s="180"/>
      <c r="BY942" s="180"/>
      <c r="BZ942" s="180"/>
      <c r="CA942" s="180"/>
      <c r="CB942" s="180"/>
      <c r="CC942" s="180"/>
      <c r="CD942" s="180"/>
      <c r="CE942" s="180"/>
      <c r="CF942" s="180"/>
      <c r="CG942" s="180"/>
    </row>
    <row r="943" spans="2:85" s="28" customFormat="1" x14ac:dyDescent="0.35">
      <c r="B943" s="8"/>
      <c r="C943" s="8"/>
      <c r="D943" s="8"/>
      <c r="E943" s="8"/>
      <c r="F943" s="8"/>
      <c r="G943" s="8"/>
      <c r="H943" s="8"/>
      <c r="I943" s="8"/>
      <c r="J943" s="8"/>
      <c r="K943" s="8"/>
      <c r="L943" s="8"/>
      <c r="M943" s="8"/>
      <c r="N943" s="8"/>
      <c r="O943" s="8"/>
      <c r="P943" s="8"/>
      <c r="Q943" s="8"/>
      <c r="R943" s="8"/>
      <c r="S943" s="8"/>
      <c r="T943" s="8"/>
      <c r="U943" s="8"/>
      <c r="V943" s="8"/>
      <c r="W943" s="8"/>
      <c r="AB943" s="180"/>
      <c r="AC943" s="180"/>
      <c r="AD943" s="180"/>
      <c r="AE943" s="180"/>
      <c r="AF943" s="180"/>
      <c r="AG943" s="180"/>
      <c r="AH943" s="180"/>
      <c r="AI943" s="180"/>
      <c r="AJ943" s="180"/>
      <c r="AK943" s="180"/>
      <c r="AL943" s="180"/>
      <c r="AM943" s="180"/>
      <c r="AN943" s="180"/>
      <c r="AO943" s="180"/>
      <c r="AP943" s="180"/>
      <c r="AQ943" s="180"/>
      <c r="AR943" s="180"/>
      <c r="AS943" s="180"/>
      <c r="AT943" s="180"/>
      <c r="AU943" s="180"/>
      <c r="AV943" s="180"/>
      <c r="AW943" s="180"/>
      <c r="AX943" s="180"/>
      <c r="AY943" s="180"/>
      <c r="AZ943" s="180"/>
      <c r="BA943" s="180"/>
      <c r="BB943" s="180"/>
      <c r="BC943" s="180"/>
      <c r="BD943" s="180"/>
      <c r="BE943" s="180"/>
      <c r="BF943" s="180"/>
      <c r="BG943" s="180"/>
      <c r="BH943" s="180"/>
      <c r="BI943" s="180"/>
      <c r="BJ943" s="180"/>
      <c r="BK943" s="180"/>
      <c r="BL943" s="180"/>
      <c r="BM943" s="180"/>
      <c r="BN943" s="180"/>
      <c r="BO943" s="180"/>
      <c r="BP943" s="180"/>
      <c r="BQ943" s="180"/>
      <c r="BR943" s="180"/>
      <c r="BS943" s="180"/>
      <c r="BT943" s="180"/>
      <c r="BU943" s="180"/>
      <c r="BV943" s="180"/>
      <c r="BW943" s="180"/>
      <c r="BX943" s="180"/>
      <c r="BY943" s="180"/>
      <c r="BZ943" s="180"/>
      <c r="CA943" s="180"/>
      <c r="CB943" s="180"/>
      <c r="CC943" s="180"/>
      <c r="CD943" s="180"/>
      <c r="CE943" s="180"/>
      <c r="CF943" s="180"/>
      <c r="CG943" s="180"/>
    </row>
    <row r="944" spans="2:85" s="28" customFormat="1" x14ac:dyDescent="0.35">
      <c r="B944" s="8"/>
      <c r="C944" s="8"/>
      <c r="D944" s="8"/>
      <c r="E944" s="8"/>
      <c r="F944" s="8"/>
      <c r="G944" s="8"/>
      <c r="H944" s="8"/>
      <c r="I944" s="8"/>
      <c r="J944" s="8"/>
      <c r="K944" s="8"/>
      <c r="L944" s="8"/>
      <c r="M944" s="8"/>
      <c r="N944" s="8"/>
      <c r="O944" s="8"/>
      <c r="P944" s="8"/>
      <c r="Q944" s="8"/>
      <c r="R944" s="8"/>
      <c r="S944" s="8"/>
      <c r="T944" s="8"/>
      <c r="U944" s="8"/>
      <c r="V944" s="8"/>
      <c r="W944" s="8"/>
      <c r="AB944" s="180"/>
      <c r="AC944" s="180"/>
      <c r="AD944" s="180"/>
      <c r="AE944" s="180"/>
      <c r="AF944" s="180"/>
      <c r="AG944" s="180"/>
      <c r="AH944" s="180"/>
      <c r="AI944" s="180"/>
      <c r="AJ944" s="180"/>
      <c r="AK944" s="180"/>
      <c r="AL944" s="180"/>
      <c r="AM944" s="180"/>
      <c r="AN944" s="180"/>
      <c r="AO944" s="180"/>
      <c r="AP944" s="180"/>
      <c r="AQ944" s="180"/>
      <c r="AR944" s="180"/>
      <c r="AS944" s="180"/>
      <c r="AT944" s="180"/>
      <c r="AU944" s="180"/>
      <c r="AV944" s="180"/>
      <c r="AW944" s="180"/>
      <c r="AX944" s="180"/>
      <c r="AY944" s="180"/>
      <c r="AZ944" s="180"/>
      <c r="BA944" s="180"/>
      <c r="BB944" s="180"/>
      <c r="BC944" s="180"/>
      <c r="BD944" s="180"/>
      <c r="BE944" s="180"/>
      <c r="BF944" s="180"/>
      <c r="BG944" s="180"/>
      <c r="BH944" s="180"/>
      <c r="BI944" s="180"/>
      <c r="BJ944" s="180"/>
      <c r="BK944" s="180"/>
      <c r="BL944" s="180"/>
      <c r="BM944" s="180"/>
      <c r="BN944" s="180"/>
      <c r="BO944" s="180"/>
      <c r="BP944" s="180"/>
      <c r="BQ944" s="180"/>
      <c r="BR944" s="180"/>
      <c r="BS944" s="180"/>
      <c r="BT944" s="180"/>
      <c r="BU944" s="180"/>
      <c r="BV944" s="180"/>
      <c r="BW944" s="180"/>
      <c r="BX944" s="180"/>
      <c r="BY944" s="180"/>
      <c r="BZ944" s="180"/>
      <c r="CA944" s="180"/>
      <c r="CB944" s="180"/>
      <c r="CC944" s="180"/>
      <c r="CD944" s="180"/>
      <c r="CE944" s="180"/>
      <c r="CF944" s="180"/>
      <c r="CG944" s="180"/>
    </row>
    <row r="945" spans="2:85" s="28" customFormat="1" x14ac:dyDescent="0.35">
      <c r="B945" s="8"/>
      <c r="C945" s="8"/>
      <c r="D945" s="8"/>
      <c r="E945" s="8"/>
      <c r="F945" s="8"/>
      <c r="G945" s="8"/>
      <c r="H945" s="8"/>
      <c r="I945" s="8"/>
      <c r="J945" s="8"/>
      <c r="K945" s="8"/>
      <c r="L945" s="8"/>
      <c r="M945" s="8"/>
      <c r="N945" s="8"/>
      <c r="O945" s="8"/>
      <c r="P945" s="8"/>
      <c r="Q945" s="8"/>
      <c r="R945" s="8"/>
      <c r="S945" s="8"/>
      <c r="T945" s="8"/>
      <c r="U945" s="8"/>
      <c r="V945" s="8"/>
      <c r="W945" s="8"/>
      <c r="AB945" s="180"/>
      <c r="AC945" s="180"/>
      <c r="AD945" s="180"/>
      <c r="AE945" s="180"/>
      <c r="AF945" s="180"/>
      <c r="AG945" s="180"/>
      <c r="AH945" s="180"/>
      <c r="AI945" s="180"/>
      <c r="AJ945" s="180"/>
      <c r="AK945" s="180"/>
      <c r="AL945" s="180"/>
      <c r="AM945" s="180"/>
      <c r="AN945" s="180"/>
      <c r="AO945" s="180"/>
      <c r="AP945" s="180"/>
      <c r="AQ945" s="180"/>
      <c r="AR945" s="180"/>
      <c r="AS945" s="180"/>
      <c r="AT945" s="180"/>
      <c r="AU945" s="180"/>
      <c r="AV945" s="180"/>
      <c r="AW945" s="180"/>
      <c r="AX945" s="180"/>
      <c r="AY945" s="180"/>
      <c r="AZ945" s="180"/>
      <c r="BA945" s="180"/>
      <c r="BB945" s="180"/>
      <c r="BC945" s="180"/>
      <c r="BD945" s="180"/>
      <c r="BE945" s="180"/>
      <c r="BF945" s="180"/>
      <c r="BG945" s="180"/>
      <c r="BH945" s="180"/>
      <c r="BI945" s="180"/>
      <c r="BJ945" s="180"/>
      <c r="BK945" s="180"/>
      <c r="BL945" s="180"/>
      <c r="BM945" s="180"/>
      <c r="BN945" s="180"/>
      <c r="BO945" s="180"/>
      <c r="BP945" s="180"/>
      <c r="BQ945" s="180"/>
      <c r="BR945" s="180"/>
      <c r="BS945" s="180"/>
      <c r="BT945" s="180"/>
      <c r="BU945" s="180"/>
      <c r="BV945" s="180"/>
      <c r="BW945" s="180"/>
      <c r="BX945" s="180"/>
      <c r="BY945" s="180"/>
      <c r="BZ945" s="180"/>
      <c r="CA945" s="180"/>
      <c r="CB945" s="180"/>
      <c r="CC945" s="180"/>
      <c r="CD945" s="180"/>
      <c r="CE945" s="180"/>
      <c r="CF945" s="180"/>
      <c r="CG945" s="180"/>
    </row>
    <row r="946" spans="2:85" s="28" customFormat="1" x14ac:dyDescent="0.35">
      <c r="B946" s="8"/>
      <c r="C946" s="8"/>
      <c r="D946" s="8"/>
      <c r="E946" s="8"/>
      <c r="F946" s="8"/>
      <c r="G946" s="8"/>
      <c r="H946" s="8"/>
      <c r="I946" s="8"/>
      <c r="J946" s="8"/>
      <c r="K946" s="8"/>
      <c r="L946" s="8"/>
      <c r="M946" s="8"/>
      <c r="N946" s="8"/>
      <c r="O946" s="8"/>
      <c r="P946" s="8"/>
      <c r="Q946" s="8"/>
      <c r="R946" s="8"/>
      <c r="S946" s="8"/>
      <c r="T946" s="8"/>
      <c r="U946" s="8"/>
      <c r="V946" s="8"/>
      <c r="W946" s="8"/>
      <c r="AB946" s="180"/>
      <c r="AC946" s="180"/>
      <c r="AD946" s="180"/>
      <c r="AE946" s="180"/>
      <c r="AF946" s="180"/>
      <c r="AG946" s="180"/>
      <c r="AH946" s="180"/>
      <c r="AI946" s="180"/>
      <c r="AJ946" s="180"/>
      <c r="AK946" s="180"/>
      <c r="AL946" s="180"/>
      <c r="AM946" s="180"/>
      <c r="AN946" s="180"/>
      <c r="AO946" s="180"/>
      <c r="AP946" s="180"/>
      <c r="AQ946" s="180"/>
      <c r="AR946" s="180"/>
      <c r="AS946" s="180"/>
      <c r="AT946" s="180"/>
      <c r="AU946" s="180"/>
      <c r="AV946" s="180"/>
      <c r="AW946" s="180"/>
      <c r="AX946" s="180"/>
      <c r="AY946" s="180"/>
      <c r="AZ946" s="180"/>
      <c r="BA946" s="180"/>
      <c r="BB946" s="180"/>
      <c r="BC946" s="180"/>
      <c r="BD946" s="180"/>
      <c r="BE946" s="180"/>
      <c r="BF946" s="180"/>
      <c r="BG946" s="180"/>
      <c r="BH946" s="180"/>
      <c r="BI946" s="180"/>
      <c r="BJ946" s="180"/>
      <c r="BK946" s="180"/>
      <c r="BL946" s="180"/>
      <c r="BM946" s="180"/>
      <c r="BN946" s="180"/>
      <c r="BO946" s="180"/>
      <c r="BP946" s="180"/>
      <c r="BQ946" s="180"/>
      <c r="BR946" s="180"/>
      <c r="BS946" s="180"/>
      <c r="BT946" s="180"/>
      <c r="BU946" s="180"/>
      <c r="BV946" s="180"/>
      <c r="BW946" s="180"/>
      <c r="BX946" s="180"/>
      <c r="BY946" s="180"/>
      <c r="BZ946" s="180"/>
      <c r="CA946" s="180"/>
      <c r="CB946" s="180"/>
      <c r="CC946" s="180"/>
      <c r="CD946" s="180"/>
      <c r="CE946" s="180"/>
      <c r="CF946" s="180"/>
      <c r="CG946" s="180"/>
    </row>
    <row r="947" spans="2:85" s="28" customFormat="1" x14ac:dyDescent="0.35">
      <c r="B947" s="8"/>
      <c r="C947" s="8"/>
      <c r="D947" s="8"/>
      <c r="E947" s="8"/>
      <c r="F947" s="8"/>
      <c r="G947" s="8"/>
      <c r="H947" s="8"/>
      <c r="I947" s="8"/>
      <c r="J947" s="8"/>
      <c r="K947" s="8"/>
      <c r="L947" s="8"/>
      <c r="M947" s="8"/>
      <c r="N947" s="8"/>
      <c r="O947" s="8"/>
      <c r="P947" s="8"/>
      <c r="Q947" s="8"/>
      <c r="R947" s="8"/>
      <c r="S947" s="8"/>
      <c r="T947" s="8"/>
      <c r="U947" s="8"/>
      <c r="V947" s="8"/>
      <c r="W947" s="8"/>
      <c r="AB947" s="180"/>
      <c r="AC947" s="180"/>
      <c r="AD947" s="180"/>
      <c r="AE947" s="180"/>
      <c r="AF947" s="180"/>
      <c r="AG947" s="180"/>
      <c r="AH947" s="180"/>
      <c r="AI947" s="180"/>
      <c r="AJ947" s="180"/>
      <c r="AK947" s="180"/>
      <c r="AL947" s="180"/>
      <c r="AM947" s="180"/>
      <c r="AN947" s="180"/>
      <c r="AO947" s="180"/>
      <c r="AP947" s="180"/>
      <c r="AQ947" s="180"/>
      <c r="AR947" s="180"/>
      <c r="AS947" s="180"/>
      <c r="AT947" s="180"/>
      <c r="AU947" s="180"/>
      <c r="AV947" s="180"/>
      <c r="AW947" s="180"/>
      <c r="AX947" s="180"/>
      <c r="AY947" s="180"/>
      <c r="AZ947" s="180"/>
      <c r="BA947" s="180"/>
      <c r="BB947" s="180"/>
      <c r="BC947" s="180"/>
      <c r="BD947" s="180"/>
      <c r="BE947" s="180"/>
      <c r="BF947" s="180"/>
      <c r="BG947" s="180"/>
      <c r="BH947" s="180"/>
      <c r="BI947" s="180"/>
      <c r="BJ947" s="180"/>
      <c r="BK947" s="180"/>
      <c r="BL947" s="180"/>
      <c r="BM947" s="180"/>
      <c r="BN947" s="180"/>
      <c r="BO947" s="180"/>
      <c r="BP947" s="180"/>
      <c r="BQ947" s="180"/>
      <c r="BR947" s="180"/>
      <c r="BS947" s="180"/>
      <c r="BT947" s="180"/>
      <c r="BU947" s="180"/>
      <c r="BV947" s="180"/>
      <c r="BW947" s="180"/>
      <c r="BX947" s="180"/>
      <c r="BY947" s="180"/>
      <c r="BZ947" s="180"/>
      <c r="CA947" s="180"/>
      <c r="CB947" s="180"/>
      <c r="CC947" s="180"/>
      <c r="CD947" s="180"/>
      <c r="CE947" s="180"/>
      <c r="CF947" s="180"/>
      <c r="CG947" s="180"/>
    </row>
    <row r="948" spans="2:85" s="28" customFormat="1" x14ac:dyDescent="0.35">
      <c r="B948" s="8"/>
      <c r="C948" s="8"/>
      <c r="D948" s="8"/>
      <c r="E948" s="8"/>
      <c r="F948" s="8"/>
      <c r="G948" s="8"/>
      <c r="H948" s="8"/>
      <c r="I948" s="8"/>
      <c r="J948" s="8"/>
      <c r="K948" s="8"/>
      <c r="L948" s="8"/>
      <c r="M948" s="8"/>
      <c r="N948" s="8"/>
      <c r="O948" s="8"/>
      <c r="P948" s="8"/>
      <c r="Q948" s="8"/>
      <c r="R948" s="8"/>
      <c r="S948" s="8"/>
      <c r="T948" s="8"/>
      <c r="U948" s="8"/>
      <c r="V948" s="8"/>
      <c r="W948" s="8"/>
      <c r="AB948" s="180"/>
      <c r="AC948" s="180"/>
      <c r="AD948" s="180"/>
      <c r="AE948" s="180"/>
      <c r="AF948" s="180"/>
      <c r="AG948" s="180"/>
      <c r="AH948" s="180"/>
      <c r="AI948" s="180"/>
      <c r="AJ948" s="180"/>
      <c r="AK948" s="180"/>
      <c r="AL948" s="180"/>
      <c r="AM948" s="180"/>
      <c r="AN948" s="180"/>
      <c r="AO948" s="180"/>
      <c r="AP948" s="180"/>
      <c r="AQ948" s="180"/>
      <c r="AR948" s="180"/>
      <c r="AS948" s="180"/>
      <c r="AT948" s="180"/>
      <c r="AU948" s="180"/>
      <c r="AV948" s="180"/>
      <c r="AW948" s="180"/>
      <c r="AX948" s="180"/>
      <c r="AY948" s="180"/>
      <c r="AZ948" s="180"/>
      <c r="BA948" s="180"/>
      <c r="BB948" s="180"/>
      <c r="BC948" s="180"/>
      <c r="BD948" s="180"/>
      <c r="BE948" s="180"/>
      <c r="BF948" s="180"/>
      <c r="BG948" s="180"/>
      <c r="BH948" s="180"/>
      <c r="BI948" s="180"/>
      <c r="BJ948" s="180"/>
      <c r="BK948" s="180"/>
      <c r="BL948" s="180"/>
      <c r="BM948" s="180"/>
      <c r="BN948" s="180"/>
      <c r="BO948" s="180"/>
      <c r="BP948" s="180"/>
      <c r="BQ948" s="180"/>
      <c r="BR948" s="180"/>
      <c r="BS948" s="180"/>
      <c r="BT948" s="180"/>
      <c r="BU948" s="180"/>
      <c r="BV948" s="180"/>
      <c r="BW948" s="180"/>
      <c r="BX948" s="180"/>
      <c r="BY948" s="180"/>
      <c r="BZ948" s="180"/>
      <c r="CA948" s="180"/>
      <c r="CB948" s="180"/>
      <c r="CC948" s="180"/>
      <c r="CD948" s="180"/>
      <c r="CE948" s="180"/>
      <c r="CF948" s="180"/>
      <c r="CG948" s="180"/>
    </row>
    <row r="949" spans="2:85" s="28" customFormat="1" x14ac:dyDescent="0.35">
      <c r="B949" s="8"/>
      <c r="C949" s="8"/>
      <c r="D949" s="8"/>
      <c r="E949" s="8"/>
      <c r="F949" s="8"/>
      <c r="G949" s="8"/>
      <c r="H949" s="8"/>
      <c r="I949" s="8"/>
      <c r="J949" s="8"/>
      <c r="K949" s="8"/>
      <c r="L949" s="8"/>
      <c r="M949" s="8"/>
      <c r="N949" s="8"/>
      <c r="O949" s="8"/>
      <c r="P949" s="8"/>
      <c r="Q949" s="8"/>
      <c r="R949" s="8"/>
      <c r="S949" s="8"/>
      <c r="T949" s="8"/>
      <c r="U949" s="8"/>
      <c r="V949" s="8"/>
      <c r="W949" s="8"/>
      <c r="AB949" s="180"/>
      <c r="AC949" s="180"/>
      <c r="AD949" s="180"/>
      <c r="AE949" s="180"/>
      <c r="AF949" s="180"/>
      <c r="AG949" s="180"/>
      <c r="AH949" s="180"/>
      <c r="AI949" s="180"/>
      <c r="AJ949" s="180"/>
      <c r="AK949" s="180"/>
      <c r="AL949" s="180"/>
      <c r="AM949" s="180"/>
      <c r="AN949" s="180"/>
      <c r="AO949" s="180"/>
      <c r="AP949" s="180"/>
      <c r="AQ949" s="180"/>
      <c r="AR949" s="180"/>
      <c r="AS949" s="180"/>
      <c r="AT949" s="180"/>
      <c r="AU949" s="180"/>
      <c r="AV949" s="180"/>
      <c r="AW949" s="180"/>
      <c r="AX949" s="180"/>
      <c r="AY949" s="180"/>
      <c r="AZ949" s="180"/>
      <c r="BA949" s="180"/>
      <c r="BB949" s="180"/>
      <c r="BC949" s="180"/>
      <c r="BD949" s="180"/>
      <c r="BE949" s="180"/>
      <c r="BF949" s="180"/>
      <c r="BG949" s="180"/>
      <c r="BH949" s="180"/>
      <c r="BI949" s="180"/>
      <c r="BJ949" s="180"/>
      <c r="BK949" s="180"/>
      <c r="BL949" s="180"/>
      <c r="BM949" s="180"/>
      <c r="BN949" s="180"/>
      <c r="BO949" s="180"/>
      <c r="BP949" s="180"/>
      <c r="BQ949" s="180"/>
      <c r="BR949" s="180"/>
      <c r="BS949" s="180"/>
      <c r="BT949" s="180"/>
      <c r="BU949" s="180"/>
      <c r="BV949" s="180"/>
      <c r="BW949" s="180"/>
      <c r="BX949" s="180"/>
      <c r="BY949" s="180"/>
      <c r="BZ949" s="180"/>
      <c r="CA949" s="180"/>
      <c r="CB949" s="180"/>
      <c r="CC949" s="180"/>
      <c r="CD949" s="180"/>
      <c r="CE949" s="180"/>
      <c r="CF949" s="180"/>
      <c r="CG949" s="180"/>
    </row>
    <row r="950" spans="2:85" s="28" customFormat="1" x14ac:dyDescent="0.35">
      <c r="B950" s="8"/>
      <c r="C950" s="8"/>
      <c r="D950" s="8"/>
      <c r="E950" s="8"/>
      <c r="F950" s="8"/>
      <c r="G950" s="8"/>
      <c r="H950" s="8"/>
      <c r="I950" s="8"/>
      <c r="J950" s="8"/>
      <c r="K950" s="8"/>
      <c r="L950" s="8"/>
      <c r="M950" s="8"/>
      <c r="N950" s="8"/>
      <c r="O950" s="8"/>
      <c r="P950" s="8"/>
      <c r="Q950" s="8"/>
      <c r="R950" s="8"/>
      <c r="S950" s="8"/>
      <c r="T950" s="8"/>
      <c r="U950" s="8"/>
      <c r="V950" s="8"/>
      <c r="W950" s="8"/>
      <c r="AB950" s="180"/>
      <c r="AC950" s="180"/>
      <c r="AD950" s="180"/>
      <c r="AE950" s="180"/>
      <c r="AF950" s="180"/>
      <c r="AG950" s="180"/>
      <c r="AH950" s="180"/>
      <c r="AI950" s="180"/>
      <c r="AJ950" s="180"/>
      <c r="AK950" s="180"/>
      <c r="AL950" s="180"/>
      <c r="AM950" s="180"/>
      <c r="AN950" s="180"/>
      <c r="AO950" s="180"/>
      <c r="AP950" s="180"/>
      <c r="AQ950" s="180"/>
      <c r="AR950" s="180"/>
      <c r="AS950" s="180"/>
      <c r="AT950" s="180"/>
      <c r="AU950" s="180"/>
      <c r="AV950" s="180"/>
      <c r="AW950" s="180"/>
      <c r="AX950" s="180"/>
      <c r="AY950" s="180"/>
      <c r="AZ950" s="180"/>
      <c r="BA950" s="180"/>
      <c r="BB950" s="180"/>
      <c r="BC950" s="180"/>
      <c r="BD950" s="180"/>
      <c r="BE950" s="180"/>
      <c r="BF950" s="180"/>
      <c r="BG950" s="180"/>
      <c r="BH950" s="180"/>
      <c r="BI950" s="180"/>
      <c r="BJ950" s="180"/>
      <c r="BK950" s="180"/>
      <c r="BL950" s="180"/>
      <c r="BM950" s="180"/>
      <c r="BN950" s="180"/>
      <c r="BO950" s="180"/>
      <c r="BP950" s="180"/>
      <c r="BQ950" s="180"/>
      <c r="BR950" s="180"/>
      <c r="BS950" s="180"/>
      <c r="BT950" s="180"/>
      <c r="BU950" s="180"/>
      <c r="BV950" s="180"/>
      <c r="BW950" s="180"/>
      <c r="BX950" s="180"/>
      <c r="BY950" s="180"/>
      <c r="BZ950" s="180"/>
      <c r="CA950" s="180"/>
      <c r="CB950" s="180"/>
      <c r="CC950" s="180"/>
      <c r="CD950" s="180"/>
      <c r="CE950" s="180"/>
      <c r="CF950" s="180"/>
      <c r="CG950" s="180"/>
    </row>
    <row r="951" spans="2:85" s="28" customFormat="1" x14ac:dyDescent="0.35">
      <c r="B951" s="8"/>
      <c r="C951" s="8"/>
      <c r="D951" s="8"/>
      <c r="E951" s="8"/>
      <c r="F951" s="8"/>
      <c r="G951" s="8"/>
      <c r="H951" s="8"/>
      <c r="I951" s="8"/>
      <c r="J951" s="8"/>
      <c r="K951" s="8"/>
      <c r="L951" s="8"/>
      <c r="M951" s="8"/>
      <c r="N951" s="8"/>
      <c r="O951" s="8"/>
      <c r="P951" s="8"/>
      <c r="Q951" s="8"/>
      <c r="R951" s="8"/>
      <c r="S951" s="8"/>
      <c r="T951" s="8"/>
      <c r="U951" s="8"/>
      <c r="V951" s="8"/>
      <c r="W951" s="8"/>
      <c r="AB951" s="180"/>
      <c r="AC951" s="180"/>
      <c r="AD951" s="180"/>
      <c r="AE951" s="180"/>
      <c r="AF951" s="180"/>
      <c r="AG951" s="180"/>
      <c r="AH951" s="180"/>
      <c r="AI951" s="180"/>
      <c r="AJ951" s="180"/>
      <c r="AK951" s="180"/>
      <c r="AL951" s="180"/>
      <c r="AM951" s="180"/>
      <c r="AN951" s="180"/>
      <c r="AO951" s="180"/>
      <c r="AP951" s="180"/>
      <c r="AQ951" s="180"/>
      <c r="AR951" s="180"/>
      <c r="AS951" s="180"/>
      <c r="AT951" s="180"/>
      <c r="AU951" s="180"/>
      <c r="AV951" s="180"/>
      <c r="AW951" s="180"/>
      <c r="AX951" s="180"/>
      <c r="AY951" s="180"/>
      <c r="AZ951" s="180"/>
      <c r="BA951" s="180"/>
      <c r="BB951" s="180"/>
      <c r="BC951" s="180"/>
      <c r="BD951" s="180"/>
      <c r="BE951" s="180"/>
      <c r="BF951" s="180"/>
      <c r="BG951" s="180"/>
      <c r="BH951" s="180"/>
      <c r="BI951" s="180"/>
      <c r="BJ951" s="180"/>
      <c r="BK951" s="180"/>
      <c r="BL951" s="180"/>
      <c r="BM951" s="180"/>
      <c r="BN951" s="180"/>
      <c r="BO951" s="180"/>
      <c r="BP951" s="180"/>
      <c r="BQ951" s="180"/>
      <c r="BR951" s="180"/>
      <c r="BS951" s="180"/>
      <c r="BT951" s="180"/>
      <c r="BU951" s="180"/>
      <c r="BV951" s="180"/>
      <c r="BW951" s="180"/>
      <c r="BX951" s="180"/>
      <c r="BY951" s="180"/>
      <c r="BZ951" s="180"/>
      <c r="CA951" s="180"/>
      <c r="CB951" s="180"/>
      <c r="CC951" s="180"/>
      <c r="CD951" s="180"/>
      <c r="CE951" s="180"/>
      <c r="CF951" s="180"/>
      <c r="CG951" s="180"/>
    </row>
    <row r="952" spans="2:85" s="28" customFormat="1" x14ac:dyDescent="0.35">
      <c r="B952" s="8"/>
      <c r="C952" s="8"/>
      <c r="D952" s="8"/>
      <c r="E952" s="8"/>
      <c r="F952" s="8"/>
      <c r="G952" s="8"/>
      <c r="H952" s="8"/>
      <c r="I952" s="8"/>
      <c r="J952" s="8"/>
      <c r="K952" s="8"/>
      <c r="L952" s="8"/>
      <c r="M952" s="8"/>
      <c r="N952" s="8"/>
      <c r="O952" s="8"/>
      <c r="P952" s="8"/>
      <c r="Q952" s="8"/>
      <c r="R952" s="8"/>
      <c r="S952" s="8"/>
      <c r="T952" s="8"/>
      <c r="U952" s="8"/>
      <c r="V952" s="8"/>
      <c r="W952" s="8"/>
      <c r="AB952" s="180"/>
      <c r="AC952" s="180"/>
      <c r="AD952" s="180"/>
      <c r="AE952" s="180"/>
      <c r="AF952" s="180"/>
      <c r="AG952" s="180"/>
      <c r="AH952" s="180"/>
      <c r="AI952" s="180"/>
      <c r="AJ952" s="180"/>
      <c r="AK952" s="180"/>
      <c r="AL952" s="180"/>
      <c r="AM952" s="180"/>
      <c r="AN952" s="180"/>
      <c r="AO952" s="180"/>
      <c r="AP952" s="180"/>
      <c r="AQ952" s="180"/>
      <c r="AR952" s="180"/>
      <c r="AS952" s="180"/>
      <c r="AT952" s="180"/>
      <c r="AU952" s="180"/>
      <c r="AV952" s="180"/>
      <c r="AW952" s="180"/>
      <c r="AX952" s="180"/>
      <c r="AY952" s="180"/>
      <c r="AZ952" s="180"/>
      <c r="BA952" s="180"/>
      <c r="BB952" s="180"/>
      <c r="BC952" s="180"/>
      <c r="BD952" s="180"/>
      <c r="BE952" s="180"/>
      <c r="BF952" s="180"/>
      <c r="BG952" s="180"/>
      <c r="BH952" s="180"/>
      <c r="BI952" s="180"/>
      <c r="BJ952" s="180"/>
      <c r="BK952" s="180"/>
      <c r="BL952" s="180"/>
      <c r="BM952" s="180"/>
      <c r="BN952" s="180"/>
      <c r="BO952" s="180"/>
      <c r="BP952" s="180"/>
      <c r="BQ952" s="180"/>
      <c r="BR952" s="180"/>
      <c r="BS952" s="180"/>
      <c r="BT952" s="180"/>
      <c r="BU952" s="180"/>
      <c r="BV952" s="180"/>
      <c r="BW952" s="180"/>
      <c r="BX952" s="180"/>
      <c r="BY952" s="180"/>
      <c r="BZ952" s="180"/>
      <c r="CA952" s="180"/>
      <c r="CB952" s="180"/>
      <c r="CC952" s="180"/>
      <c r="CD952" s="180"/>
      <c r="CE952" s="180"/>
      <c r="CF952" s="180"/>
      <c r="CG952" s="180"/>
    </row>
    <row r="953" spans="2:85" s="28" customFormat="1" x14ac:dyDescent="0.35">
      <c r="B953" s="8"/>
      <c r="C953" s="8"/>
      <c r="D953" s="8"/>
      <c r="E953" s="8"/>
      <c r="F953" s="8"/>
      <c r="G953" s="8"/>
      <c r="H953" s="8"/>
      <c r="I953" s="8"/>
      <c r="J953" s="8"/>
      <c r="K953" s="8"/>
      <c r="L953" s="8"/>
      <c r="M953" s="8"/>
      <c r="N953" s="8"/>
      <c r="O953" s="8"/>
      <c r="P953" s="8"/>
      <c r="Q953" s="8"/>
      <c r="R953" s="8"/>
      <c r="S953" s="8"/>
      <c r="T953" s="8"/>
      <c r="U953" s="8"/>
      <c r="V953" s="8"/>
      <c r="W953" s="8"/>
      <c r="AB953" s="180"/>
      <c r="AC953" s="180"/>
      <c r="AD953" s="180"/>
      <c r="AE953" s="180"/>
      <c r="AF953" s="180"/>
      <c r="AG953" s="180"/>
      <c r="AH953" s="180"/>
      <c r="AI953" s="180"/>
      <c r="AJ953" s="180"/>
      <c r="AK953" s="180"/>
      <c r="AL953" s="180"/>
      <c r="AM953" s="180"/>
      <c r="AN953" s="180"/>
      <c r="AO953" s="180"/>
      <c r="AP953" s="180"/>
      <c r="AQ953" s="180"/>
      <c r="AR953" s="180"/>
      <c r="AS953" s="180"/>
      <c r="AT953" s="180"/>
      <c r="AU953" s="180"/>
      <c r="AV953" s="180"/>
      <c r="AW953" s="180"/>
      <c r="AX953" s="180"/>
      <c r="AY953" s="180"/>
      <c r="AZ953" s="180"/>
      <c r="BA953" s="180"/>
      <c r="BB953" s="180"/>
      <c r="BC953" s="180"/>
      <c r="BD953" s="180"/>
      <c r="BE953" s="180"/>
      <c r="BF953" s="180"/>
      <c r="BG953" s="180"/>
      <c r="BH953" s="180"/>
      <c r="BI953" s="180"/>
      <c r="BJ953" s="180"/>
      <c r="BK953" s="180"/>
      <c r="BL953" s="180"/>
      <c r="BM953" s="180"/>
      <c r="BN953" s="180"/>
      <c r="BO953" s="180"/>
      <c r="BP953" s="180"/>
      <c r="BQ953" s="180"/>
      <c r="BR953" s="180"/>
      <c r="BS953" s="180"/>
      <c r="BT953" s="180"/>
      <c r="BU953" s="180"/>
      <c r="BV953" s="180"/>
      <c r="BW953" s="180"/>
      <c r="BX953" s="180"/>
      <c r="BY953" s="180"/>
      <c r="BZ953" s="180"/>
      <c r="CA953" s="180"/>
      <c r="CB953" s="180"/>
      <c r="CC953" s="180"/>
      <c r="CD953" s="180"/>
      <c r="CE953" s="180"/>
      <c r="CF953" s="180"/>
      <c r="CG953" s="180"/>
    </row>
    <row r="954" spans="2:85" s="28" customFormat="1" x14ac:dyDescent="0.35">
      <c r="B954" s="8"/>
      <c r="C954" s="8"/>
      <c r="D954" s="8"/>
      <c r="E954" s="8"/>
      <c r="F954" s="8"/>
      <c r="G954" s="8"/>
      <c r="H954" s="8"/>
      <c r="I954" s="8"/>
      <c r="J954" s="8"/>
      <c r="K954" s="8"/>
      <c r="L954" s="8"/>
      <c r="M954" s="8"/>
      <c r="N954" s="8"/>
      <c r="O954" s="8"/>
      <c r="P954" s="8"/>
      <c r="Q954" s="8"/>
      <c r="R954" s="8"/>
      <c r="S954" s="8"/>
      <c r="T954" s="8"/>
      <c r="U954" s="8"/>
      <c r="V954" s="8"/>
      <c r="W954" s="8"/>
      <c r="AB954" s="180"/>
      <c r="AC954" s="180"/>
      <c r="AD954" s="180"/>
      <c r="AE954" s="180"/>
      <c r="AF954" s="180"/>
      <c r="AG954" s="180"/>
      <c r="AH954" s="180"/>
      <c r="AI954" s="180"/>
      <c r="AJ954" s="180"/>
      <c r="AK954" s="180"/>
      <c r="AL954" s="180"/>
      <c r="AM954" s="180"/>
      <c r="AN954" s="180"/>
      <c r="AO954" s="180"/>
      <c r="AP954" s="180"/>
      <c r="AQ954" s="180"/>
      <c r="AR954" s="180"/>
      <c r="AS954" s="180"/>
      <c r="AT954" s="180"/>
      <c r="AU954" s="180"/>
      <c r="AV954" s="180"/>
      <c r="AW954" s="180"/>
      <c r="AX954" s="180"/>
      <c r="AY954" s="180"/>
      <c r="AZ954" s="180"/>
      <c r="BA954" s="180"/>
      <c r="BB954" s="180"/>
      <c r="BC954" s="180"/>
      <c r="BD954" s="180"/>
      <c r="BE954" s="180"/>
      <c r="BF954" s="180"/>
      <c r="BG954" s="180"/>
      <c r="BH954" s="180"/>
      <c r="BI954" s="180"/>
      <c r="BJ954" s="180"/>
      <c r="BK954" s="180"/>
      <c r="BL954" s="180"/>
      <c r="BM954" s="180"/>
      <c r="BN954" s="180"/>
      <c r="BO954" s="180"/>
      <c r="BP954" s="180"/>
      <c r="BQ954" s="180"/>
      <c r="BR954" s="180"/>
      <c r="BS954" s="180"/>
      <c r="BT954" s="180"/>
      <c r="BU954" s="180"/>
      <c r="BV954" s="180"/>
      <c r="BW954" s="180"/>
      <c r="BX954" s="180"/>
      <c r="BY954" s="180"/>
      <c r="BZ954" s="180"/>
      <c r="CA954" s="180"/>
      <c r="CB954" s="180"/>
      <c r="CC954" s="180"/>
      <c r="CD954" s="180"/>
      <c r="CE954" s="180"/>
      <c r="CF954" s="180"/>
      <c r="CG954" s="180"/>
    </row>
    <row r="955" spans="2:85" s="28" customFormat="1" x14ac:dyDescent="0.35">
      <c r="B955" s="8"/>
      <c r="C955" s="8"/>
      <c r="D955" s="8"/>
      <c r="E955" s="8"/>
      <c r="F955" s="8"/>
      <c r="G955" s="8"/>
      <c r="H955" s="8"/>
      <c r="I955" s="8"/>
      <c r="J955" s="8"/>
      <c r="K955" s="8"/>
      <c r="L955" s="8"/>
      <c r="M955" s="8"/>
      <c r="N955" s="8"/>
      <c r="O955" s="8"/>
      <c r="P955" s="8"/>
      <c r="Q955" s="8"/>
      <c r="R955" s="8"/>
      <c r="S955" s="8"/>
      <c r="T955" s="8"/>
      <c r="U955" s="8"/>
      <c r="V955" s="8"/>
      <c r="W955" s="8"/>
      <c r="AB955" s="180"/>
      <c r="AC955" s="180"/>
      <c r="AD955" s="180"/>
      <c r="AE955" s="180"/>
      <c r="AF955" s="180"/>
      <c r="AG955" s="180"/>
      <c r="AH955" s="180"/>
      <c r="AI955" s="180"/>
      <c r="AJ955" s="180"/>
      <c r="AK955" s="180"/>
      <c r="AL955" s="180"/>
      <c r="AM955" s="180"/>
      <c r="AN955" s="180"/>
      <c r="AO955" s="180"/>
      <c r="AP955" s="180"/>
      <c r="AQ955" s="180"/>
      <c r="AR955" s="180"/>
      <c r="AS955" s="180"/>
      <c r="AT955" s="180"/>
      <c r="AU955" s="180"/>
      <c r="AV955" s="180"/>
      <c r="AW955" s="180"/>
      <c r="AX955" s="180"/>
      <c r="AY955" s="180"/>
      <c r="AZ955" s="180"/>
      <c r="BA955" s="180"/>
      <c r="BB955" s="180"/>
      <c r="BC955" s="180"/>
      <c r="BD955" s="180"/>
      <c r="BE955" s="180"/>
      <c r="BF955" s="180"/>
      <c r="BG955" s="180"/>
      <c r="BH955" s="180"/>
      <c r="BI955" s="180"/>
      <c r="BJ955" s="180"/>
      <c r="BK955" s="180"/>
      <c r="BL955" s="180"/>
      <c r="BM955" s="180"/>
      <c r="BN955" s="180"/>
      <c r="BO955" s="180"/>
      <c r="BP955" s="180"/>
      <c r="BQ955" s="180"/>
      <c r="BR955" s="180"/>
      <c r="BS955" s="180"/>
      <c r="BT955" s="180"/>
      <c r="BU955" s="180"/>
      <c r="BV955" s="180"/>
      <c r="BW955" s="180"/>
      <c r="BX955" s="180"/>
      <c r="BY955" s="180"/>
      <c r="BZ955" s="180"/>
      <c r="CA955" s="180"/>
      <c r="CB955" s="180"/>
      <c r="CC955" s="180"/>
      <c r="CD955" s="180"/>
      <c r="CE955" s="180"/>
      <c r="CF955" s="180"/>
      <c r="CG955" s="180"/>
    </row>
    <row r="956" spans="2:85" s="28" customFormat="1" x14ac:dyDescent="0.35">
      <c r="B956" s="8"/>
      <c r="C956" s="8"/>
      <c r="D956" s="8"/>
      <c r="E956" s="8"/>
      <c r="F956" s="8"/>
      <c r="G956" s="8"/>
      <c r="H956" s="8"/>
      <c r="I956" s="8"/>
      <c r="J956" s="8"/>
      <c r="K956" s="8"/>
      <c r="L956" s="8"/>
      <c r="M956" s="8"/>
      <c r="N956" s="8"/>
      <c r="O956" s="8"/>
      <c r="P956" s="8"/>
      <c r="Q956" s="8"/>
      <c r="R956" s="8"/>
      <c r="S956" s="8"/>
      <c r="T956" s="8"/>
      <c r="U956" s="8"/>
      <c r="V956" s="8"/>
      <c r="W956" s="8"/>
      <c r="AB956" s="180"/>
      <c r="AC956" s="180"/>
      <c r="AD956" s="180"/>
      <c r="AE956" s="180"/>
      <c r="AF956" s="180"/>
      <c r="AG956" s="180"/>
      <c r="AH956" s="180"/>
      <c r="AI956" s="180"/>
      <c r="AJ956" s="180"/>
      <c r="AK956" s="180"/>
      <c r="AL956" s="180"/>
      <c r="AM956" s="180"/>
      <c r="AN956" s="180"/>
      <c r="AO956" s="180"/>
      <c r="AP956" s="180"/>
      <c r="AQ956" s="180"/>
      <c r="AR956" s="180"/>
      <c r="AS956" s="180"/>
      <c r="AT956" s="180"/>
      <c r="AU956" s="180"/>
      <c r="AV956" s="180"/>
      <c r="AW956" s="180"/>
      <c r="AX956" s="180"/>
      <c r="AY956" s="180"/>
      <c r="AZ956" s="180"/>
      <c r="BA956" s="180"/>
      <c r="BB956" s="180"/>
      <c r="BC956" s="180"/>
      <c r="BD956" s="180"/>
      <c r="BE956" s="180"/>
      <c r="BF956" s="180"/>
      <c r="BG956" s="180"/>
      <c r="BH956" s="180"/>
      <c r="BI956" s="180"/>
      <c r="BJ956" s="180"/>
      <c r="BK956" s="180"/>
      <c r="BL956" s="180"/>
      <c r="BM956" s="180"/>
      <c r="BN956" s="180"/>
      <c r="BO956" s="180"/>
      <c r="BP956" s="180"/>
      <c r="BQ956" s="180"/>
      <c r="BR956" s="180"/>
      <c r="BS956" s="180"/>
      <c r="BT956" s="180"/>
      <c r="BU956" s="180"/>
      <c r="BV956" s="180"/>
      <c r="BW956" s="180"/>
      <c r="BX956" s="180"/>
      <c r="BY956" s="180"/>
      <c r="BZ956" s="180"/>
      <c r="CA956" s="180"/>
      <c r="CB956" s="180"/>
      <c r="CC956" s="180"/>
      <c r="CD956" s="180"/>
      <c r="CE956" s="180"/>
      <c r="CF956" s="180"/>
      <c r="CG956" s="180"/>
    </row>
    <row r="957" spans="2:85" s="28" customFormat="1" x14ac:dyDescent="0.35">
      <c r="B957" s="8"/>
      <c r="C957" s="8"/>
      <c r="D957" s="8"/>
      <c r="E957" s="8"/>
      <c r="F957" s="8"/>
      <c r="G957" s="8"/>
      <c r="H957" s="8"/>
      <c r="I957" s="8"/>
      <c r="J957" s="8"/>
      <c r="K957" s="8"/>
      <c r="L957" s="8"/>
      <c r="M957" s="8"/>
      <c r="N957" s="8"/>
      <c r="O957" s="8"/>
      <c r="P957" s="8"/>
      <c r="Q957" s="8"/>
      <c r="R957" s="8"/>
      <c r="S957" s="8"/>
      <c r="T957" s="8"/>
      <c r="U957" s="8"/>
      <c r="V957" s="8"/>
      <c r="W957" s="8"/>
      <c r="AB957" s="180"/>
      <c r="AC957" s="180"/>
      <c r="AD957" s="180"/>
      <c r="AE957" s="180"/>
      <c r="AF957" s="180"/>
      <c r="AG957" s="180"/>
      <c r="AH957" s="180"/>
      <c r="AI957" s="180"/>
      <c r="AJ957" s="180"/>
      <c r="AK957" s="180"/>
      <c r="AL957" s="180"/>
      <c r="AM957" s="180"/>
      <c r="AN957" s="180"/>
      <c r="AO957" s="180"/>
      <c r="AP957" s="180"/>
      <c r="AQ957" s="180"/>
      <c r="AR957" s="180"/>
      <c r="AS957" s="180"/>
      <c r="AT957" s="180"/>
      <c r="AU957" s="180"/>
      <c r="AV957" s="180"/>
      <c r="AW957" s="180"/>
      <c r="AX957" s="180"/>
      <c r="AY957" s="180"/>
      <c r="AZ957" s="180"/>
      <c r="BA957" s="180"/>
      <c r="BB957" s="180"/>
      <c r="BC957" s="180"/>
      <c r="BD957" s="180"/>
      <c r="BE957" s="180"/>
      <c r="BF957" s="180"/>
      <c r="BG957" s="180"/>
      <c r="BH957" s="180"/>
      <c r="BI957" s="180"/>
      <c r="BJ957" s="180"/>
      <c r="BK957" s="180"/>
      <c r="BL957" s="180"/>
      <c r="BM957" s="180"/>
      <c r="BN957" s="180"/>
      <c r="BO957" s="180"/>
      <c r="BP957" s="180"/>
      <c r="BQ957" s="180"/>
      <c r="BR957" s="180"/>
      <c r="BS957" s="180"/>
      <c r="BT957" s="180"/>
      <c r="BU957" s="180"/>
      <c r="BV957" s="180"/>
      <c r="BW957" s="180"/>
      <c r="BX957" s="180"/>
      <c r="BY957" s="180"/>
      <c r="BZ957" s="180"/>
      <c r="CA957" s="180"/>
      <c r="CB957" s="180"/>
      <c r="CC957" s="180"/>
      <c r="CD957" s="180"/>
      <c r="CE957" s="180"/>
      <c r="CF957" s="180"/>
      <c r="CG957" s="180"/>
    </row>
    <row r="958" spans="2:85" s="28" customFormat="1" x14ac:dyDescent="0.35">
      <c r="B958" s="8"/>
      <c r="C958" s="8"/>
      <c r="D958" s="8"/>
      <c r="E958" s="8"/>
      <c r="F958" s="8"/>
      <c r="G958" s="8"/>
      <c r="H958" s="8"/>
      <c r="I958" s="8"/>
      <c r="J958" s="8"/>
      <c r="K958" s="8"/>
      <c r="L958" s="8"/>
      <c r="M958" s="8"/>
      <c r="N958" s="8"/>
      <c r="O958" s="8"/>
      <c r="P958" s="8"/>
      <c r="Q958" s="8"/>
      <c r="R958" s="8"/>
      <c r="S958" s="8"/>
      <c r="T958" s="8"/>
      <c r="U958" s="8"/>
      <c r="V958" s="8"/>
      <c r="W958" s="8"/>
      <c r="AB958" s="180"/>
      <c r="AC958" s="180"/>
      <c r="AD958" s="180"/>
      <c r="AE958" s="180"/>
      <c r="AF958" s="180"/>
      <c r="AG958" s="180"/>
      <c r="AH958" s="180"/>
      <c r="AI958" s="180"/>
      <c r="AJ958" s="180"/>
      <c r="AK958" s="180"/>
      <c r="AL958" s="180"/>
      <c r="AM958" s="180"/>
      <c r="AN958" s="180"/>
      <c r="AO958" s="180"/>
      <c r="AP958" s="180"/>
      <c r="AQ958" s="180"/>
      <c r="AR958" s="180"/>
      <c r="AS958" s="180"/>
      <c r="AT958" s="180"/>
      <c r="AU958" s="180"/>
      <c r="AV958" s="180"/>
      <c r="AW958" s="180"/>
      <c r="AX958" s="180"/>
      <c r="AY958" s="180"/>
      <c r="AZ958" s="180"/>
      <c r="BA958" s="180"/>
      <c r="BB958" s="180"/>
      <c r="BC958" s="180"/>
      <c r="BD958" s="180"/>
      <c r="BE958" s="180"/>
      <c r="BF958" s="180"/>
      <c r="BG958" s="180"/>
      <c r="BH958" s="180"/>
      <c r="BI958" s="180"/>
      <c r="BJ958" s="180"/>
      <c r="BK958" s="180"/>
      <c r="BL958" s="180"/>
      <c r="BM958" s="180"/>
      <c r="BN958" s="180"/>
      <c r="BO958" s="180"/>
      <c r="BP958" s="180"/>
      <c r="BQ958" s="180"/>
      <c r="BR958" s="180"/>
      <c r="BS958" s="180"/>
      <c r="BT958" s="180"/>
      <c r="BU958" s="180"/>
      <c r="BV958" s="180"/>
      <c r="BW958" s="180"/>
      <c r="BX958" s="180"/>
      <c r="BY958" s="180"/>
      <c r="BZ958" s="180"/>
      <c r="CA958" s="180"/>
      <c r="CB958" s="180"/>
      <c r="CC958" s="180"/>
      <c r="CD958" s="180"/>
      <c r="CE958" s="180"/>
      <c r="CF958" s="180"/>
      <c r="CG958" s="180"/>
    </row>
    <row r="959" spans="2:85" s="28" customFormat="1" x14ac:dyDescent="0.35">
      <c r="B959" s="8"/>
      <c r="C959" s="8"/>
      <c r="D959" s="8"/>
      <c r="E959" s="8"/>
      <c r="F959" s="8"/>
      <c r="G959" s="8"/>
      <c r="H959" s="8"/>
      <c r="I959" s="8"/>
      <c r="J959" s="8"/>
      <c r="K959" s="8"/>
      <c r="L959" s="8"/>
      <c r="M959" s="8"/>
      <c r="N959" s="8"/>
      <c r="O959" s="8"/>
      <c r="P959" s="8"/>
      <c r="Q959" s="8"/>
      <c r="R959" s="8"/>
      <c r="S959" s="8"/>
      <c r="T959" s="8"/>
      <c r="U959" s="8"/>
      <c r="V959" s="8"/>
      <c r="W959" s="8"/>
      <c r="AB959" s="180"/>
      <c r="AC959" s="180"/>
      <c r="AD959" s="180"/>
      <c r="AE959" s="180"/>
      <c r="AF959" s="180"/>
      <c r="AG959" s="180"/>
      <c r="AH959" s="180"/>
      <c r="AI959" s="180"/>
      <c r="AJ959" s="180"/>
      <c r="AK959" s="180"/>
      <c r="AL959" s="180"/>
      <c r="AM959" s="180"/>
      <c r="AN959" s="180"/>
      <c r="AO959" s="180"/>
      <c r="AP959" s="180"/>
      <c r="AQ959" s="180"/>
      <c r="AR959" s="180"/>
      <c r="AS959" s="180"/>
      <c r="AT959" s="180"/>
      <c r="AU959" s="180"/>
      <c r="AV959" s="180"/>
      <c r="AW959" s="180"/>
      <c r="AX959" s="180"/>
      <c r="AY959" s="180"/>
      <c r="AZ959" s="180"/>
      <c r="BA959" s="180"/>
      <c r="BB959" s="180"/>
      <c r="BC959" s="180"/>
      <c r="BD959" s="180"/>
      <c r="BE959" s="180"/>
      <c r="BF959" s="180"/>
      <c r="BG959" s="180"/>
      <c r="BH959" s="180"/>
      <c r="BI959" s="180"/>
      <c r="BJ959" s="180"/>
      <c r="BK959" s="180"/>
      <c r="BL959" s="180"/>
      <c r="BM959" s="180"/>
      <c r="BN959" s="180"/>
      <c r="BO959" s="180"/>
      <c r="BP959" s="180"/>
      <c r="BQ959" s="180"/>
      <c r="BR959" s="180"/>
      <c r="BS959" s="180"/>
      <c r="BT959" s="180"/>
      <c r="BU959" s="180"/>
      <c r="BV959" s="180"/>
      <c r="BW959" s="180"/>
      <c r="BX959" s="180"/>
      <c r="BY959" s="180"/>
      <c r="BZ959" s="180"/>
      <c r="CA959" s="180"/>
      <c r="CB959" s="180"/>
      <c r="CC959" s="180"/>
      <c r="CD959" s="180"/>
      <c r="CE959" s="180"/>
      <c r="CF959" s="180"/>
      <c r="CG959" s="180"/>
    </row>
    <row r="960" spans="2:85" s="28" customFormat="1" x14ac:dyDescent="0.35">
      <c r="B960" s="8"/>
      <c r="C960" s="8"/>
      <c r="D960" s="8"/>
      <c r="E960" s="8"/>
      <c r="F960" s="8"/>
      <c r="G960" s="8"/>
      <c r="H960" s="8"/>
      <c r="I960" s="8"/>
      <c r="J960" s="8"/>
      <c r="K960" s="8"/>
      <c r="L960" s="8"/>
      <c r="M960" s="8"/>
      <c r="N960" s="8"/>
      <c r="O960" s="8"/>
      <c r="P960" s="8"/>
      <c r="Q960" s="8"/>
      <c r="R960" s="8"/>
      <c r="S960" s="8"/>
      <c r="T960" s="8"/>
      <c r="U960" s="8"/>
      <c r="V960" s="8"/>
      <c r="W960" s="8"/>
      <c r="AB960" s="180"/>
      <c r="AC960" s="180"/>
      <c r="AD960" s="180"/>
      <c r="AE960" s="180"/>
      <c r="AF960" s="180"/>
      <c r="AG960" s="180"/>
      <c r="AH960" s="180"/>
      <c r="AI960" s="180"/>
      <c r="AJ960" s="180"/>
      <c r="AK960" s="180"/>
      <c r="AL960" s="180"/>
      <c r="AM960" s="180"/>
      <c r="AN960" s="180"/>
      <c r="AO960" s="180"/>
      <c r="AP960" s="180"/>
      <c r="AQ960" s="180"/>
      <c r="AR960" s="180"/>
      <c r="AS960" s="180"/>
      <c r="AT960" s="180"/>
      <c r="AU960" s="180"/>
      <c r="AV960" s="180"/>
      <c r="AW960" s="180"/>
      <c r="AX960" s="180"/>
      <c r="AY960" s="180"/>
      <c r="AZ960" s="180"/>
      <c r="BA960" s="180"/>
      <c r="BB960" s="180"/>
      <c r="BC960" s="180"/>
      <c r="BD960" s="180"/>
      <c r="BE960" s="180"/>
      <c r="BF960" s="180"/>
      <c r="BG960" s="180"/>
      <c r="BH960" s="180"/>
      <c r="BI960" s="180"/>
      <c r="BJ960" s="180"/>
      <c r="BK960" s="180"/>
      <c r="BL960" s="180"/>
      <c r="BM960" s="180"/>
      <c r="BN960" s="180"/>
      <c r="BO960" s="180"/>
      <c r="BP960" s="180"/>
      <c r="BQ960" s="180"/>
      <c r="BR960" s="180"/>
      <c r="BS960" s="180"/>
      <c r="BT960" s="180"/>
      <c r="BU960" s="180"/>
      <c r="BV960" s="180"/>
      <c r="BW960" s="180"/>
      <c r="BX960" s="180"/>
      <c r="BY960" s="180"/>
      <c r="BZ960" s="180"/>
      <c r="CA960" s="180"/>
      <c r="CB960" s="180"/>
      <c r="CC960" s="180"/>
      <c r="CD960" s="180"/>
      <c r="CE960" s="180"/>
      <c r="CF960" s="180"/>
      <c r="CG960" s="180"/>
    </row>
    <row r="961" spans="2:85" s="28" customFormat="1" x14ac:dyDescent="0.35">
      <c r="B961" s="8"/>
      <c r="C961" s="8"/>
      <c r="D961" s="8"/>
      <c r="E961" s="8"/>
      <c r="F961" s="8"/>
      <c r="G961" s="8"/>
      <c r="H961" s="8"/>
      <c r="I961" s="8"/>
      <c r="J961" s="8"/>
      <c r="K961" s="8"/>
      <c r="L961" s="8"/>
      <c r="M961" s="8"/>
      <c r="N961" s="8"/>
      <c r="O961" s="8"/>
      <c r="P961" s="8"/>
      <c r="Q961" s="8"/>
      <c r="R961" s="8"/>
      <c r="S961" s="8"/>
      <c r="T961" s="8"/>
      <c r="U961" s="8"/>
      <c r="V961" s="8"/>
      <c r="W961" s="8"/>
      <c r="AB961" s="180"/>
      <c r="AC961" s="180"/>
      <c r="AD961" s="180"/>
      <c r="AE961" s="180"/>
      <c r="AF961" s="180"/>
      <c r="AG961" s="180"/>
      <c r="AH961" s="180"/>
      <c r="AI961" s="180"/>
      <c r="AJ961" s="180"/>
      <c r="AK961" s="180"/>
      <c r="AL961" s="180"/>
      <c r="AM961" s="180"/>
      <c r="AN961" s="180"/>
      <c r="AO961" s="180"/>
      <c r="AP961" s="180"/>
      <c r="AQ961" s="180"/>
      <c r="AR961" s="180"/>
      <c r="AS961" s="180"/>
      <c r="AT961" s="180"/>
      <c r="AU961" s="180"/>
      <c r="AV961" s="180"/>
      <c r="AW961" s="180"/>
      <c r="AX961" s="180"/>
      <c r="AY961" s="180"/>
      <c r="AZ961" s="180"/>
      <c r="BA961" s="180"/>
      <c r="BB961" s="180"/>
      <c r="BC961" s="180"/>
      <c r="BD961" s="180"/>
      <c r="BE961" s="180"/>
      <c r="BF961" s="180"/>
      <c r="BG961" s="180"/>
      <c r="BH961" s="180"/>
      <c r="BI961" s="180"/>
      <c r="BJ961" s="180"/>
      <c r="BK961" s="180"/>
      <c r="BL961" s="180"/>
      <c r="BM961" s="180"/>
      <c r="BN961" s="180"/>
      <c r="BO961" s="180"/>
      <c r="BP961" s="180"/>
      <c r="BQ961" s="180"/>
      <c r="BR961" s="180"/>
      <c r="BS961" s="180"/>
      <c r="BT961" s="180"/>
      <c r="BU961" s="180"/>
      <c r="BV961" s="180"/>
      <c r="BW961" s="180"/>
      <c r="BX961" s="180"/>
      <c r="BY961" s="180"/>
      <c r="BZ961" s="180"/>
      <c r="CA961" s="180"/>
      <c r="CB961" s="180"/>
      <c r="CC961" s="180"/>
      <c r="CD961" s="180"/>
      <c r="CE961" s="180"/>
      <c r="CF961" s="180"/>
      <c r="CG961" s="180"/>
    </row>
    <row r="962" spans="2:85" s="28" customFormat="1" x14ac:dyDescent="0.35">
      <c r="B962" s="8"/>
      <c r="C962" s="8"/>
      <c r="D962" s="8"/>
      <c r="E962" s="8"/>
      <c r="F962" s="8"/>
      <c r="G962" s="8"/>
      <c r="H962" s="8"/>
      <c r="I962" s="8"/>
      <c r="J962" s="8"/>
      <c r="K962" s="8"/>
      <c r="L962" s="8"/>
      <c r="M962" s="8"/>
      <c r="N962" s="8"/>
      <c r="O962" s="8"/>
      <c r="P962" s="8"/>
      <c r="Q962" s="8"/>
      <c r="R962" s="8"/>
      <c r="S962" s="8"/>
      <c r="T962" s="8"/>
      <c r="U962" s="8"/>
      <c r="V962" s="8"/>
      <c r="W962" s="8"/>
      <c r="AB962" s="180"/>
      <c r="AC962" s="180"/>
      <c r="AD962" s="180"/>
      <c r="AE962" s="180"/>
      <c r="AF962" s="180"/>
      <c r="AG962" s="180"/>
      <c r="AH962" s="180"/>
      <c r="AI962" s="180"/>
      <c r="AJ962" s="180"/>
      <c r="AK962" s="180"/>
      <c r="AL962" s="180"/>
      <c r="AM962" s="180"/>
      <c r="AN962" s="180"/>
      <c r="AO962" s="180"/>
      <c r="AP962" s="180"/>
      <c r="AQ962" s="180"/>
      <c r="AR962" s="180"/>
      <c r="AS962" s="180"/>
      <c r="AT962" s="180"/>
      <c r="AU962" s="180"/>
      <c r="AV962" s="180"/>
      <c r="AW962" s="180"/>
      <c r="AX962" s="180"/>
      <c r="AY962" s="180"/>
      <c r="AZ962" s="180"/>
      <c r="BA962" s="180"/>
      <c r="BB962" s="180"/>
      <c r="BC962" s="180"/>
      <c r="BD962" s="180"/>
      <c r="BE962" s="180"/>
      <c r="BF962" s="180"/>
      <c r="BG962" s="180"/>
      <c r="BH962" s="180"/>
      <c r="BI962" s="180"/>
      <c r="BJ962" s="180"/>
      <c r="BK962" s="180"/>
      <c r="BL962" s="180"/>
      <c r="BM962" s="180"/>
      <c r="BN962" s="180"/>
      <c r="BO962" s="180"/>
      <c r="BP962" s="180"/>
      <c r="BQ962" s="180"/>
      <c r="BR962" s="180"/>
      <c r="BS962" s="180"/>
      <c r="BT962" s="180"/>
      <c r="BU962" s="180"/>
      <c r="BV962" s="180"/>
      <c r="BW962" s="180"/>
      <c r="BX962" s="180"/>
      <c r="BY962" s="180"/>
      <c r="BZ962" s="180"/>
      <c r="CA962" s="180"/>
      <c r="CB962" s="180"/>
      <c r="CC962" s="180"/>
      <c r="CD962" s="180"/>
      <c r="CE962" s="180"/>
      <c r="CF962" s="180"/>
      <c r="CG962" s="180"/>
    </row>
    <row r="963" spans="2:85" s="28" customFormat="1" x14ac:dyDescent="0.35">
      <c r="B963" s="8"/>
      <c r="C963" s="8"/>
      <c r="D963" s="8"/>
      <c r="E963" s="8"/>
      <c r="F963" s="8"/>
      <c r="G963" s="8"/>
      <c r="H963" s="8"/>
      <c r="I963" s="8"/>
      <c r="J963" s="8"/>
      <c r="K963" s="8"/>
      <c r="L963" s="8"/>
      <c r="M963" s="8"/>
      <c r="N963" s="8"/>
      <c r="O963" s="8"/>
      <c r="P963" s="8"/>
      <c r="Q963" s="8"/>
      <c r="R963" s="8"/>
      <c r="S963" s="8"/>
      <c r="T963" s="8"/>
      <c r="U963" s="8"/>
      <c r="V963" s="8"/>
      <c r="W963" s="8"/>
      <c r="AB963" s="180"/>
      <c r="AC963" s="180"/>
      <c r="AD963" s="180"/>
      <c r="AE963" s="180"/>
      <c r="AF963" s="180"/>
      <c r="AG963" s="180"/>
      <c r="AH963" s="180"/>
      <c r="AI963" s="180"/>
      <c r="AJ963" s="180"/>
      <c r="AK963" s="180"/>
      <c r="AL963" s="180"/>
      <c r="AM963" s="180"/>
      <c r="AN963" s="180"/>
      <c r="AO963" s="180"/>
      <c r="AP963" s="180"/>
      <c r="AQ963" s="180"/>
      <c r="AR963" s="180"/>
      <c r="AS963" s="180"/>
      <c r="AT963" s="180"/>
      <c r="AU963" s="180"/>
      <c r="AV963" s="180"/>
      <c r="AW963" s="180"/>
      <c r="AX963" s="180"/>
      <c r="AY963" s="180"/>
      <c r="AZ963" s="180"/>
      <c r="BA963" s="180"/>
      <c r="BB963" s="180"/>
      <c r="BC963" s="180"/>
      <c r="BD963" s="180"/>
      <c r="BE963" s="180"/>
      <c r="BF963" s="180"/>
      <c r="BG963" s="180"/>
      <c r="BH963" s="180"/>
      <c r="BI963" s="180"/>
      <c r="BJ963" s="180"/>
      <c r="BK963" s="180"/>
      <c r="BL963" s="180"/>
      <c r="BM963" s="180"/>
      <c r="BN963" s="180"/>
      <c r="BO963" s="180"/>
      <c r="BP963" s="180"/>
      <c r="BQ963" s="180"/>
      <c r="BR963" s="180"/>
      <c r="BS963" s="180"/>
      <c r="BT963" s="180"/>
      <c r="BU963" s="180"/>
      <c r="BV963" s="180"/>
      <c r="BW963" s="180"/>
      <c r="BX963" s="180"/>
      <c r="BY963" s="180"/>
      <c r="BZ963" s="180"/>
      <c r="CA963" s="180"/>
      <c r="CB963" s="180"/>
      <c r="CC963" s="180"/>
      <c r="CD963" s="180"/>
      <c r="CE963" s="180"/>
      <c r="CF963" s="180"/>
      <c r="CG963" s="180"/>
    </row>
    <row r="964" spans="2:85" s="28" customFormat="1" x14ac:dyDescent="0.35">
      <c r="B964" s="8"/>
      <c r="C964" s="8"/>
      <c r="D964" s="8"/>
      <c r="E964" s="8"/>
      <c r="F964" s="8"/>
      <c r="G964" s="8"/>
      <c r="H964" s="8"/>
      <c r="I964" s="8"/>
      <c r="J964" s="8"/>
      <c r="K964" s="8"/>
      <c r="L964" s="8"/>
      <c r="M964" s="8"/>
      <c r="N964" s="8"/>
      <c r="O964" s="8"/>
      <c r="P964" s="8"/>
      <c r="Q964" s="8"/>
      <c r="R964" s="8"/>
      <c r="S964" s="8"/>
      <c r="T964" s="8"/>
      <c r="U964" s="8"/>
      <c r="V964" s="8"/>
      <c r="W964" s="8"/>
      <c r="AB964" s="180"/>
      <c r="AC964" s="180"/>
      <c r="AD964" s="180"/>
      <c r="AE964" s="180"/>
      <c r="AF964" s="180"/>
      <c r="AG964" s="180"/>
      <c r="AH964" s="180"/>
      <c r="AI964" s="180"/>
      <c r="AJ964" s="180"/>
      <c r="AK964" s="180"/>
      <c r="AL964" s="180"/>
      <c r="AM964" s="180"/>
      <c r="AN964" s="180"/>
      <c r="AO964" s="180"/>
      <c r="AP964" s="180"/>
      <c r="AQ964" s="180"/>
      <c r="AR964" s="180"/>
      <c r="AS964" s="180"/>
      <c r="AT964" s="180"/>
      <c r="AU964" s="180"/>
      <c r="AV964" s="180"/>
      <c r="AW964" s="180"/>
      <c r="AX964" s="180"/>
      <c r="AY964" s="180"/>
      <c r="AZ964" s="180"/>
      <c r="BA964" s="180"/>
      <c r="BB964" s="180"/>
      <c r="BC964" s="180"/>
      <c r="BD964" s="180"/>
      <c r="BE964" s="180"/>
      <c r="BF964" s="180"/>
      <c r="BG964" s="180"/>
      <c r="BH964" s="180"/>
      <c r="BI964" s="180"/>
      <c r="BJ964" s="180"/>
      <c r="BK964" s="180"/>
      <c r="BL964" s="180"/>
      <c r="BM964" s="180"/>
      <c r="BN964" s="180"/>
      <c r="BO964" s="180"/>
      <c r="BP964" s="180"/>
      <c r="BQ964" s="180"/>
      <c r="BR964" s="180"/>
      <c r="BS964" s="180"/>
      <c r="BT964" s="180"/>
      <c r="BU964" s="180"/>
      <c r="BV964" s="180"/>
      <c r="BW964" s="180"/>
      <c r="BX964" s="180"/>
      <c r="BY964" s="180"/>
      <c r="BZ964" s="180"/>
      <c r="CA964" s="180"/>
      <c r="CB964" s="180"/>
      <c r="CC964" s="180"/>
      <c r="CD964" s="180"/>
      <c r="CE964" s="180"/>
      <c r="CF964" s="180"/>
      <c r="CG964" s="180"/>
    </row>
    <row r="965" spans="2:85" s="28" customFormat="1" x14ac:dyDescent="0.35">
      <c r="B965" s="8"/>
      <c r="C965" s="8"/>
      <c r="D965" s="8"/>
      <c r="E965" s="8"/>
      <c r="F965" s="8"/>
      <c r="G965" s="8"/>
      <c r="H965" s="8"/>
      <c r="I965" s="8"/>
      <c r="J965" s="8"/>
      <c r="K965" s="8"/>
      <c r="L965" s="8"/>
      <c r="M965" s="8"/>
      <c r="N965" s="8"/>
      <c r="O965" s="8"/>
      <c r="P965" s="8"/>
      <c r="Q965" s="8"/>
      <c r="R965" s="8"/>
      <c r="S965" s="8"/>
      <c r="T965" s="8"/>
      <c r="U965" s="8"/>
      <c r="V965" s="8"/>
      <c r="W965" s="8"/>
      <c r="AB965" s="180"/>
      <c r="AC965" s="180"/>
      <c r="AD965" s="180"/>
      <c r="AE965" s="180"/>
      <c r="AF965" s="180"/>
      <c r="AG965" s="180"/>
      <c r="AH965" s="180"/>
      <c r="AI965" s="180"/>
      <c r="AJ965" s="180"/>
      <c r="AK965" s="180"/>
      <c r="AL965" s="180"/>
      <c r="AM965" s="180"/>
      <c r="AN965" s="180"/>
      <c r="AO965" s="180"/>
      <c r="AP965" s="180"/>
      <c r="AQ965" s="180"/>
      <c r="AR965" s="180"/>
      <c r="AS965" s="180"/>
      <c r="AT965" s="180"/>
      <c r="AU965" s="180"/>
      <c r="AV965" s="180"/>
      <c r="AW965" s="180"/>
      <c r="AX965" s="180"/>
      <c r="AY965" s="180"/>
      <c r="AZ965" s="180"/>
      <c r="BA965" s="180"/>
      <c r="BB965" s="180"/>
      <c r="BC965" s="180"/>
      <c r="BD965" s="180"/>
      <c r="BE965" s="180"/>
      <c r="BF965" s="180"/>
      <c r="BG965" s="180"/>
      <c r="BH965" s="180"/>
      <c r="BI965" s="180"/>
      <c r="BJ965" s="180"/>
      <c r="BK965" s="180"/>
      <c r="BL965" s="180"/>
      <c r="BM965" s="180"/>
      <c r="BN965" s="180"/>
      <c r="BO965" s="180"/>
      <c r="BP965" s="180"/>
      <c r="BQ965" s="180"/>
      <c r="BR965" s="180"/>
      <c r="BS965" s="180"/>
      <c r="BT965" s="180"/>
      <c r="BU965" s="180"/>
      <c r="BV965" s="180"/>
      <c r="BW965" s="180"/>
      <c r="BX965" s="180"/>
      <c r="BY965" s="180"/>
      <c r="BZ965" s="180"/>
      <c r="CA965" s="180"/>
      <c r="CB965" s="180"/>
      <c r="CC965" s="180"/>
      <c r="CD965" s="180"/>
      <c r="CE965" s="180"/>
      <c r="CF965" s="180"/>
      <c r="CG965" s="180"/>
    </row>
    <row r="966" spans="2:85" s="28" customFormat="1" x14ac:dyDescent="0.35">
      <c r="B966" s="8"/>
      <c r="C966" s="8"/>
      <c r="D966" s="8"/>
      <c r="E966" s="8"/>
      <c r="F966" s="8"/>
      <c r="G966" s="8"/>
      <c r="H966" s="8"/>
      <c r="I966" s="8"/>
      <c r="J966" s="8"/>
      <c r="K966" s="8"/>
      <c r="L966" s="8"/>
      <c r="M966" s="8"/>
      <c r="N966" s="8"/>
      <c r="O966" s="8"/>
      <c r="P966" s="8"/>
      <c r="Q966" s="8"/>
      <c r="R966" s="8"/>
      <c r="S966" s="8"/>
      <c r="T966" s="8"/>
      <c r="U966" s="8"/>
      <c r="V966" s="8"/>
      <c r="W966" s="8"/>
      <c r="AB966" s="180"/>
      <c r="AC966" s="180"/>
      <c r="AD966" s="180"/>
      <c r="AE966" s="180"/>
      <c r="AF966" s="180"/>
      <c r="AG966" s="180"/>
      <c r="AH966" s="180"/>
      <c r="AI966" s="180"/>
      <c r="AJ966" s="180"/>
      <c r="AK966" s="180"/>
      <c r="AL966" s="180"/>
      <c r="AM966" s="180"/>
      <c r="AN966" s="180"/>
      <c r="AO966" s="180"/>
      <c r="AP966" s="180"/>
      <c r="AQ966" s="180"/>
      <c r="AR966" s="180"/>
      <c r="AS966" s="180"/>
      <c r="AT966" s="180"/>
      <c r="AU966" s="180"/>
      <c r="AV966" s="180"/>
      <c r="AW966" s="180"/>
      <c r="AX966" s="180"/>
      <c r="AY966" s="180"/>
      <c r="AZ966" s="180"/>
      <c r="BA966" s="180"/>
      <c r="BB966" s="180"/>
      <c r="BC966" s="180"/>
      <c r="BD966" s="180"/>
      <c r="BE966" s="180"/>
      <c r="BF966" s="180"/>
      <c r="BG966" s="180"/>
      <c r="BH966" s="180"/>
      <c r="BI966" s="180"/>
      <c r="BJ966" s="180"/>
      <c r="BK966" s="180"/>
      <c r="BL966" s="180"/>
      <c r="BM966" s="180"/>
      <c r="BN966" s="180"/>
      <c r="BO966" s="180"/>
      <c r="BP966" s="180"/>
      <c r="BQ966" s="180"/>
      <c r="BR966" s="180"/>
      <c r="BS966" s="180"/>
      <c r="BT966" s="180"/>
      <c r="BU966" s="180"/>
      <c r="BV966" s="180"/>
      <c r="BW966" s="180"/>
      <c r="BX966" s="180"/>
      <c r="BY966" s="180"/>
      <c r="BZ966" s="180"/>
      <c r="CA966" s="180"/>
      <c r="CB966" s="180"/>
      <c r="CC966" s="180"/>
      <c r="CD966" s="180"/>
      <c r="CE966" s="180"/>
      <c r="CF966" s="180"/>
      <c r="CG966" s="180"/>
    </row>
    <row r="967" spans="2:85" s="28" customFormat="1" x14ac:dyDescent="0.35">
      <c r="B967" s="8"/>
      <c r="C967" s="8"/>
      <c r="D967" s="8"/>
      <c r="E967" s="8"/>
      <c r="F967" s="8"/>
      <c r="G967" s="8"/>
      <c r="H967" s="8"/>
      <c r="I967" s="8"/>
      <c r="J967" s="8"/>
      <c r="K967" s="8"/>
      <c r="L967" s="8"/>
      <c r="M967" s="8"/>
      <c r="N967" s="8"/>
      <c r="O967" s="8"/>
      <c r="P967" s="8"/>
      <c r="Q967" s="8"/>
      <c r="R967" s="8"/>
      <c r="S967" s="8"/>
      <c r="T967" s="8"/>
      <c r="U967" s="8"/>
      <c r="V967" s="8"/>
      <c r="W967" s="8"/>
      <c r="AB967" s="180"/>
      <c r="AC967" s="180"/>
      <c r="AD967" s="180"/>
      <c r="AE967" s="180"/>
      <c r="AF967" s="180"/>
      <c r="AG967" s="180"/>
      <c r="AH967" s="180"/>
      <c r="AI967" s="180"/>
      <c r="AJ967" s="180"/>
      <c r="AK967" s="180"/>
      <c r="AL967" s="180"/>
      <c r="AM967" s="180"/>
      <c r="AN967" s="180"/>
      <c r="AO967" s="180"/>
      <c r="AP967" s="180"/>
      <c r="AQ967" s="180"/>
      <c r="AR967" s="180"/>
      <c r="AS967" s="180"/>
      <c r="AT967" s="180"/>
      <c r="AU967" s="180"/>
      <c r="AV967" s="180"/>
      <c r="AW967" s="180"/>
      <c r="AX967" s="180"/>
      <c r="AY967" s="180"/>
      <c r="AZ967" s="180"/>
      <c r="BA967" s="180"/>
      <c r="BB967" s="180"/>
      <c r="BC967" s="180"/>
      <c r="BD967" s="180"/>
      <c r="BE967" s="180"/>
      <c r="BF967" s="180"/>
      <c r="BG967" s="180"/>
      <c r="BH967" s="180"/>
      <c r="BI967" s="180"/>
      <c r="BJ967" s="180"/>
      <c r="BK967" s="180"/>
      <c r="BL967" s="180"/>
      <c r="BM967" s="180"/>
      <c r="BN967" s="180"/>
      <c r="BO967" s="180"/>
      <c r="BP967" s="180"/>
      <c r="BQ967" s="180"/>
      <c r="BR967" s="180"/>
      <c r="BS967" s="180"/>
      <c r="BT967" s="180"/>
      <c r="BU967" s="180"/>
      <c r="BV967" s="180"/>
      <c r="BW967" s="180"/>
      <c r="BX967" s="180"/>
      <c r="BY967" s="180"/>
      <c r="BZ967" s="180"/>
      <c r="CA967" s="180"/>
      <c r="CB967" s="180"/>
      <c r="CC967" s="180"/>
      <c r="CD967" s="180"/>
      <c r="CE967" s="180"/>
      <c r="CF967" s="180"/>
      <c r="CG967" s="180"/>
    </row>
    <row r="968" spans="2:85" s="28" customFormat="1" x14ac:dyDescent="0.35">
      <c r="B968" s="8"/>
      <c r="C968" s="8"/>
      <c r="D968" s="8"/>
      <c r="E968" s="8"/>
      <c r="F968" s="8"/>
      <c r="G968" s="8"/>
      <c r="H968" s="8"/>
      <c r="I968" s="8"/>
      <c r="J968" s="8"/>
      <c r="K968" s="8"/>
      <c r="L968" s="8"/>
      <c r="M968" s="8"/>
      <c r="N968" s="8"/>
      <c r="O968" s="8"/>
      <c r="P968" s="8"/>
      <c r="Q968" s="8"/>
      <c r="R968" s="8"/>
      <c r="S968" s="8"/>
      <c r="T968" s="8"/>
      <c r="U968" s="8"/>
      <c r="V968" s="8"/>
      <c r="W968" s="8"/>
      <c r="AB968" s="180"/>
      <c r="AC968" s="180"/>
      <c r="AD968" s="180"/>
      <c r="AE968" s="180"/>
      <c r="AF968" s="180"/>
      <c r="AG968" s="180"/>
      <c r="AH968" s="180"/>
      <c r="AI968" s="180"/>
      <c r="AJ968" s="180"/>
      <c r="AK968" s="180"/>
      <c r="AL968" s="180"/>
      <c r="AM968" s="180"/>
      <c r="AN968" s="180"/>
      <c r="AO968" s="180"/>
      <c r="AP968" s="180"/>
      <c r="AQ968" s="180"/>
      <c r="AR968" s="180"/>
      <c r="AS968" s="180"/>
      <c r="AT968" s="180"/>
      <c r="AU968" s="180"/>
      <c r="AV968" s="180"/>
      <c r="AW968" s="180"/>
      <c r="AX968" s="180"/>
      <c r="AY968" s="180"/>
      <c r="AZ968" s="180"/>
      <c r="BA968" s="180"/>
      <c r="BB968" s="180"/>
      <c r="BC968" s="180"/>
      <c r="BD968" s="180"/>
      <c r="BE968" s="180"/>
      <c r="BF968" s="180"/>
      <c r="BG968" s="180"/>
      <c r="BH968" s="180"/>
      <c r="BI968" s="180"/>
      <c r="BJ968" s="180"/>
      <c r="BK968" s="180"/>
      <c r="BL968" s="180"/>
      <c r="BM968" s="180"/>
      <c r="BN968" s="180"/>
      <c r="BO968" s="180"/>
      <c r="BP968" s="180"/>
      <c r="BQ968" s="180"/>
      <c r="BR968" s="180"/>
      <c r="BS968" s="180"/>
      <c r="BT968" s="180"/>
      <c r="BU968" s="180"/>
      <c r="BV968" s="180"/>
      <c r="BW968" s="180"/>
      <c r="BX968" s="180"/>
      <c r="BY968" s="180"/>
      <c r="BZ968" s="180"/>
      <c r="CA968" s="180"/>
      <c r="CB968" s="180"/>
      <c r="CC968" s="180"/>
      <c r="CD968" s="180"/>
      <c r="CE968" s="180"/>
      <c r="CF968" s="180"/>
      <c r="CG968" s="180"/>
    </row>
    <row r="969" spans="2:85" s="28" customFormat="1" x14ac:dyDescent="0.35">
      <c r="B969" s="8"/>
      <c r="C969" s="8"/>
      <c r="D969" s="8"/>
      <c r="E969" s="8"/>
      <c r="F969" s="8"/>
      <c r="G969" s="8"/>
      <c r="H969" s="8"/>
      <c r="I969" s="8"/>
      <c r="J969" s="8"/>
      <c r="K969" s="8"/>
      <c r="L969" s="8"/>
      <c r="M969" s="8"/>
      <c r="N969" s="8"/>
      <c r="O969" s="8"/>
      <c r="P969" s="8"/>
      <c r="Q969" s="8"/>
      <c r="R969" s="8"/>
      <c r="S969" s="8"/>
      <c r="T969" s="8"/>
      <c r="U969" s="8"/>
      <c r="V969" s="8"/>
      <c r="W969" s="8"/>
      <c r="AB969" s="180"/>
      <c r="AC969" s="180"/>
      <c r="AD969" s="180"/>
      <c r="AE969" s="180"/>
      <c r="AF969" s="180"/>
      <c r="AG969" s="180"/>
      <c r="AH969" s="180"/>
      <c r="AI969" s="180"/>
      <c r="AJ969" s="180"/>
      <c r="AK969" s="180"/>
      <c r="AL969" s="180"/>
      <c r="AM969" s="180"/>
      <c r="AN969" s="180"/>
      <c r="AO969" s="180"/>
      <c r="AP969" s="180"/>
      <c r="AQ969" s="180"/>
      <c r="AR969" s="180"/>
      <c r="AS969" s="180"/>
      <c r="AT969" s="180"/>
      <c r="AU969" s="180"/>
      <c r="AV969" s="180"/>
      <c r="AW969" s="180"/>
      <c r="AX969" s="180"/>
      <c r="AY969" s="180"/>
      <c r="AZ969" s="180"/>
      <c r="BA969" s="180"/>
      <c r="BB969" s="180"/>
      <c r="BC969" s="180"/>
      <c r="BD969" s="180"/>
      <c r="BE969" s="180"/>
      <c r="BF969" s="180"/>
      <c r="BG969" s="180"/>
      <c r="BH969" s="180"/>
      <c r="BI969" s="180"/>
      <c r="BJ969" s="180"/>
      <c r="BK969" s="180"/>
      <c r="BL969" s="180"/>
      <c r="BM969" s="180"/>
      <c r="BN969" s="180"/>
      <c r="BO969" s="180"/>
      <c r="BP969" s="180"/>
      <c r="BQ969" s="180"/>
      <c r="BR969" s="180"/>
      <c r="BS969" s="180"/>
      <c r="BT969" s="180"/>
      <c r="BU969" s="180"/>
      <c r="BV969" s="180"/>
      <c r="BW969" s="180"/>
      <c r="BX969" s="180"/>
      <c r="BY969" s="180"/>
      <c r="BZ969" s="180"/>
      <c r="CA969" s="180"/>
      <c r="CB969" s="180"/>
      <c r="CC969" s="180"/>
      <c r="CD969" s="180"/>
      <c r="CE969" s="180"/>
      <c r="CF969" s="180"/>
      <c r="CG969" s="180"/>
    </row>
    <row r="970" spans="2:85" s="28" customFormat="1" x14ac:dyDescent="0.35">
      <c r="B970" s="8"/>
      <c r="C970" s="8"/>
      <c r="D970" s="8"/>
      <c r="E970" s="8"/>
      <c r="F970" s="8"/>
      <c r="G970" s="8"/>
      <c r="H970" s="8"/>
      <c r="I970" s="8"/>
      <c r="J970" s="8"/>
      <c r="K970" s="8"/>
      <c r="L970" s="8"/>
      <c r="M970" s="8"/>
      <c r="N970" s="8"/>
      <c r="O970" s="8"/>
      <c r="P970" s="8"/>
      <c r="Q970" s="8"/>
      <c r="R970" s="8"/>
      <c r="S970" s="8"/>
      <c r="T970" s="8"/>
      <c r="U970" s="8"/>
      <c r="V970" s="8"/>
      <c r="W970" s="8"/>
      <c r="AB970" s="180"/>
      <c r="AC970" s="180"/>
      <c r="AD970" s="180"/>
      <c r="AE970" s="180"/>
      <c r="AF970" s="180"/>
      <c r="AG970" s="180"/>
      <c r="AH970" s="180"/>
      <c r="AI970" s="180"/>
      <c r="AJ970" s="180"/>
      <c r="AK970" s="180"/>
      <c r="AL970" s="180"/>
      <c r="AM970" s="180"/>
      <c r="AN970" s="180"/>
      <c r="AO970" s="180"/>
      <c r="AP970" s="180"/>
      <c r="AQ970" s="180"/>
      <c r="AR970" s="180"/>
      <c r="AS970" s="180"/>
      <c r="AT970" s="180"/>
      <c r="AU970" s="180"/>
      <c r="AV970" s="180"/>
      <c r="AW970" s="180"/>
      <c r="AX970" s="180"/>
      <c r="AY970" s="180"/>
      <c r="AZ970" s="180"/>
      <c r="BA970" s="180"/>
      <c r="BB970" s="180"/>
      <c r="BC970" s="180"/>
      <c r="BD970" s="180"/>
      <c r="BE970" s="180"/>
      <c r="BF970" s="180"/>
      <c r="BG970" s="180"/>
      <c r="BH970" s="180"/>
      <c r="BI970" s="180"/>
      <c r="BJ970" s="180"/>
      <c r="BK970" s="180"/>
      <c r="BL970" s="180"/>
      <c r="BM970" s="180"/>
      <c r="BN970" s="180"/>
      <c r="BO970" s="180"/>
      <c r="BP970" s="180"/>
      <c r="BQ970" s="180"/>
      <c r="BR970" s="180"/>
      <c r="BS970" s="180"/>
      <c r="BT970" s="180"/>
      <c r="BU970" s="180"/>
      <c r="BV970" s="180"/>
      <c r="BW970" s="180"/>
      <c r="BX970" s="180"/>
      <c r="BY970" s="180"/>
      <c r="BZ970" s="180"/>
      <c r="CA970" s="180"/>
      <c r="CB970" s="180"/>
      <c r="CC970" s="180"/>
      <c r="CD970" s="180"/>
      <c r="CE970" s="180"/>
      <c r="CF970" s="180"/>
      <c r="CG970" s="180"/>
    </row>
    <row r="971" spans="2:85" s="28" customFormat="1" x14ac:dyDescent="0.35">
      <c r="B971" s="8"/>
      <c r="C971" s="8"/>
      <c r="D971" s="8"/>
      <c r="E971" s="8"/>
      <c r="F971" s="8"/>
      <c r="G971" s="8"/>
      <c r="H971" s="8"/>
      <c r="I971" s="8"/>
      <c r="J971" s="8"/>
      <c r="K971" s="8"/>
      <c r="L971" s="8"/>
      <c r="M971" s="8"/>
      <c r="N971" s="8"/>
      <c r="O971" s="8"/>
      <c r="P971" s="8"/>
      <c r="Q971" s="8"/>
      <c r="R971" s="8"/>
      <c r="S971" s="8"/>
      <c r="T971" s="8"/>
      <c r="U971" s="8"/>
      <c r="V971" s="8"/>
      <c r="W971" s="8"/>
      <c r="AB971" s="180"/>
      <c r="AC971" s="180"/>
      <c r="AD971" s="180"/>
      <c r="AE971" s="180"/>
      <c r="AF971" s="180"/>
      <c r="AG971" s="180"/>
      <c r="AH971" s="180"/>
      <c r="AI971" s="180"/>
      <c r="AJ971" s="180"/>
      <c r="AK971" s="180"/>
      <c r="AL971" s="180"/>
      <c r="AM971" s="180"/>
      <c r="AN971" s="180"/>
      <c r="AO971" s="180"/>
      <c r="AP971" s="180"/>
      <c r="AQ971" s="180"/>
      <c r="AR971" s="180"/>
      <c r="AS971" s="180"/>
      <c r="AT971" s="180"/>
      <c r="AU971" s="180"/>
      <c r="AV971" s="180"/>
      <c r="AW971" s="180"/>
      <c r="AX971" s="180"/>
      <c r="AY971" s="180"/>
      <c r="AZ971" s="180"/>
      <c r="BA971" s="180"/>
      <c r="BB971" s="180"/>
      <c r="BC971" s="180"/>
      <c r="BD971" s="180"/>
      <c r="BE971" s="180"/>
      <c r="BF971" s="180"/>
      <c r="BG971" s="180"/>
      <c r="BH971" s="180"/>
      <c r="BI971" s="180"/>
      <c r="BJ971" s="180"/>
      <c r="BK971" s="180"/>
      <c r="BL971" s="180"/>
      <c r="BM971" s="180"/>
      <c r="BN971" s="180"/>
      <c r="BO971" s="180"/>
      <c r="BP971" s="180"/>
      <c r="BQ971" s="180"/>
      <c r="BR971" s="180"/>
      <c r="BS971" s="180"/>
      <c r="BT971" s="180"/>
      <c r="BU971" s="180"/>
      <c r="BV971" s="180"/>
      <c r="BW971" s="180"/>
      <c r="BX971" s="180"/>
      <c r="BY971" s="180"/>
      <c r="BZ971" s="180"/>
      <c r="CA971" s="180"/>
      <c r="CB971" s="180"/>
      <c r="CC971" s="180"/>
      <c r="CD971" s="180"/>
      <c r="CE971" s="180"/>
      <c r="CF971" s="180"/>
      <c r="CG971" s="180"/>
    </row>
    <row r="972" spans="2:85" s="28" customFormat="1" x14ac:dyDescent="0.35">
      <c r="B972" s="8"/>
      <c r="C972" s="8"/>
      <c r="D972" s="8"/>
      <c r="E972" s="8"/>
      <c r="F972" s="8"/>
      <c r="G972" s="8"/>
      <c r="H972" s="8"/>
      <c r="I972" s="8"/>
      <c r="J972" s="8"/>
      <c r="K972" s="8"/>
      <c r="L972" s="8"/>
      <c r="M972" s="8"/>
      <c r="N972" s="8"/>
      <c r="O972" s="8"/>
      <c r="P972" s="8"/>
      <c r="Q972" s="8"/>
      <c r="R972" s="8"/>
      <c r="S972" s="8"/>
      <c r="T972" s="8"/>
      <c r="U972" s="8"/>
      <c r="V972" s="8"/>
      <c r="W972" s="8"/>
      <c r="AB972" s="180"/>
      <c r="AC972" s="180"/>
      <c r="AD972" s="180"/>
      <c r="AE972" s="180"/>
      <c r="AF972" s="180"/>
      <c r="AG972" s="180"/>
      <c r="AH972" s="180"/>
      <c r="AI972" s="180"/>
      <c r="AJ972" s="180"/>
      <c r="AK972" s="180"/>
      <c r="AL972" s="180"/>
      <c r="AM972" s="180"/>
      <c r="AN972" s="180"/>
      <c r="AO972" s="180"/>
      <c r="AP972" s="180"/>
      <c r="AQ972" s="180"/>
      <c r="AR972" s="180"/>
      <c r="AS972" s="180"/>
      <c r="AT972" s="180"/>
      <c r="AU972" s="180"/>
      <c r="AV972" s="180"/>
      <c r="AW972" s="180"/>
      <c r="AX972" s="180"/>
      <c r="AY972" s="180"/>
      <c r="AZ972" s="180"/>
      <c r="BA972" s="180"/>
      <c r="BB972" s="180"/>
      <c r="BC972" s="180"/>
      <c r="BD972" s="180"/>
      <c r="BE972" s="180"/>
      <c r="BF972" s="180"/>
      <c r="BG972" s="180"/>
      <c r="BH972" s="180"/>
      <c r="BI972" s="180"/>
      <c r="BJ972" s="180"/>
      <c r="BK972" s="180"/>
      <c r="BL972" s="180"/>
      <c r="BM972" s="180"/>
      <c r="BN972" s="180"/>
      <c r="BO972" s="180"/>
      <c r="BP972" s="180"/>
      <c r="BQ972" s="180"/>
      <c r="BR972" s="180"/>
      <c r="BS972" s="180"/>
      <c r="BT972" s="180"/>
      <c r="BU972" s="180"/>
      <c r="BV972" s="180"/>
      <c r="BW972" s="180"/>
      <c r="BX972" s="180"/>
      <c r="BY972" s="180"/>
      <c r="BZ972" s="180"/>
      <c r="CA972" s="180"/>
      <c r="CB972" s="180"/>
      <c r="CC972" s="180"/>
      <c r="CD972" s="180"/>
      <c r="CE972" s="180"/>
      <c r="CF972" s="180"/>
      <c r="CG972" s="180"/>
    </row>
    <row r="973" spans="2:85" s="28" customFormat="1" x14ac:dyDescent="0.35">
      <c r="B973" s="8"/>
      <c r="C973" s="8"/>
      <c r="D973" s="8"/>
      <c r="E973" s="8"/>
      <c r="F973" s="8"/>
      <c r="G973" s="8"/>
      <c r="H973" s="8"/>
      <c r="I973" s="8"/>
      <c r="J973" s="8"/>
      <c r="K973" s="8"/>
      <c r="L973" s="8"/>
      <c r="M973" s="8"/>
      <c r="N973" s="8"/>
      <c r="O973" s="8"/>
      <c r="P973" s="8"/>
      <c r="Q973" s="8"/>
      <c r="R973" s="8"/>
      <c r="S973" s="8"/>
      <c r="T973" s="8"/>
      <c r="U973" s="8"/>
      <c r="V973" s="8"/>
      <c r="W973" s="8"/>
      <c r="AB973" s="180"/>
      <c r="AC973" s="180"/>
      <c r="AD973" s="180"/>
      <c r="AE973" s="180"/>
      <c r="AF973" s="180"/>
      <c r="AG973" s="180"/>
      <c r="AH973" s="180"/>
      <c r="AI973" s="180"/>
      <c r="AJ973" s="180"/>
      <c r="AK973" s="180"/>
      <c r="AL973" s="180"/>
      <c r="AM973" s="180"/>
      <c r="AN973" s="180"/>
      <c r="AO973" s="180"/>
      <c r="AP973" s="180"/>
      <c r="AQ973" s="180"/>
      <c r="AR973" s="180"/>
      <c r="AS973" s="180"/>
      <c r="AT973" s="180"/>
      <c r="AU973" s="180"/>
      <c r="AV973" s="180"/>
      <c r="AW973" s="180"/>
      <c r="AX973" s="180"/>
      <c r="AY973" s="180"/>
      <c r="AZ973" s="180"/>
      <c r="BA973" s="180"/>
      <c r="BB973" s="180"/>
      <c r="BC973" s="180"/>
      <c r="BD973" s="180"/>
      <c r="BE973" s="180"/>
      <c r="BF973" s="180"/>
      <c r="BG973" s="180"/>
      <c r="BH973" s="180"/>
      <c r="BI973" s="180"/>
      <c r="BJ973" s="180"/>
      <c r="BK973" s="180"/>
      <c r="BL973" s="180"/>
      <c r="BM973" s="180"/>
      <c r="BN973" s="180"/>
      <c r="BO973" s="180"/>
      <c r="BP973" s="180"/>
      <c r="BQ973" s="180"/>
      <c r="BR973" s="180"/>
      <c r="BS973" s="180"/>
      <c r="BT973" s="180"/>
      <c r="BU973" s="180"/>
      <c r="BV973" s="180"/>
      <c r="BW973" s="180"/>
      <c r="BX973" s="180"/>
      <c r="BY973" s="180"/>
      <c r="BZ973" s="180"/>
      <c r="CA973" s="180"/>
      <c r="CB973" s="180"/>
      <c r="CC973" s="180"/>
      <c r="CD973" s="180"/>
      <c r="CE973" s="180"/>
      <c r="CF973" s="180"/>
      <c r="CG973" s="180"/>
    </row>
    <row r="974" spans="2:85" s="28" customFormat="1" x14ac:dyDescent="0.35">
      <c r="B974" s="8"/>
      <c r="C974" s="8"/>
      <c r="D974" s="8"/>
      <c r="E974" s="8"/>
      <c r="F974" s="8"/>
      <c r="G974" s="8"/>
      <c r="H974" s="8"/>
      <c r="I974" s="8"/>
      <c r="J974" s="8"/>
      <c r="K974" s="8"/>
      <c r="L974" s="8"/>
      <c r="M974" s="8"/>
      <c r="N974" s="8"/>
      <c r="O974" s="8"/>
      <c r="P974" s="8"/>
      <c r="Q974" s="8"/>
      <c r="R974" s="8"/>
      <c r="S974" s="8"/>
      <c r="T974" s="8"/>
      <c r="U974" s="8"/>
      <c r="V974" s="8"/>
      <c r="W974" s="8"/>
      <c r="AB974" s="180"/>
      <c r="AC974" s="180"/>
      <c r="AD974" s="180"/>
      <c r="AE974" s="180"/>
      <c r="AF974" s="180"/>
      <c r="AG974" s="180"/>
      <c r="AH974" s="180"/>
      <c r="AI974" s="180"/>
      <c r="AJ974" s="180"/>
      <c r="AK974" s="180"/>
      <c r="AL974" s="180"/>
      <c r="AM974" s="180"/>
      <c r="AN974" s="180"/>
      <c r="AO974" s="180"/>
      <c r="AP974" s="180"/>
      <c r="AQ974" s="180"/>
      <c r="AR974" s="180"/>
      <c r="AS974" s="180"/>
      <c r="AT974" s="180"/>
      <c r="AU974" s="180"/>
      <c r="AV974" s="180"/>
      <c r="AW974" s="180"/>
      <c r="AX974" s="180"/>
      <c r="AY974" s="180"/>
      <c r="AZ974" s="180"/>
      <c r="BA974" s="180"/>
      <c r="BB974" s="180"/>
      <c r="BC974" s="180"/>
      <c r="BD974" s="180"/>
      <c r="BE974" s="180"/>
      <c r="BF974" s="180"/>
      <c r="BG974" s="180"/>
      <c r="BH974" s="180"/>
      <c r="BI974" s="180"/>
      <c r="BJ974" s="180"/>
      <c r="BK974" s="180"/>
      <c r="BL974" s="180"/>
      <c r="BM974" s="180"/>
      <c r="BN974" s="180"/>
      <c r="BO974" s="180"/>
      <c r="BP974" s="180"/>
      <c r="BQ974" s="180"/>
      <c r="BR974" s="180"/>
      <c r="BS974" s="180"/>
      <c r="BT974" s="180"/>
      <c r="BU974" s="180"/>
      <c r="BV974" s="180"/>
      <c r="BW974" s="180"/>
      <c r="BX974" s="180"/>
      <c r="BY974" s="180"/>
      <c r="BZ974" s="180"/>
      <c r="CA974" s="180"/>
      <c r="CB974" s="180"/>
      <c r="CC974" s="180"/>
      <c r="CD974" s="180"/>
      <c r="CE974" s="180"/>
      <c r="CF974" s="180"/>
      <c r="CG974" s="180"/>
    </row>
    <row r="975" spans="2:85" s="28" customFormat="1" x14ac:dyDescent="0.35">
      <c r="B975" s="8"/>
      <c r="C975" s="8"/>
      <c r="D975" s="8"/>
      <c r="E975" s="8"/>
      <c r="F975" s="8"/>
      <c r="G975" s="8"/>
      <c r="H975" s="8"/>
      <c r="I975" s="8"/>
      <c r="J975" s="8"/>
      <c r="K975" s="8"/>
      <c r="L975" s="8"/>
      <c r="M975" s="8"/>
      <c r="N975" s="8"/>
      <c r="O975" s="8"/>
      <c r="P975" s="8"/>
      <c r="Q975" s="8"/>
      <c r="R975" s="8"/>
      <c r="S975" s="8"/>
      <c r="T975" s="8"/>
      <c r="U975" s="8"/>
      <c r="V975" s="8"/>
      <c r="W975" s="8"/>
      <c r="AB975" s="180"/>
      <c r="AC975" s="180"/>
      <c r="AD975" s="180"/>
      <c r="AE975" s="180"/>
      <c r="AF975" s="180"/>
      <c r="AG975" s="180"/>
      <c r="AH975" s="180"/>
      <c r="AI975" s="180"/>
      <c r="AJ975" s="180"/>
      <c r="AK975" s="180"/>
      <c r="AL975" s="180"/>
      <c r="AM975" s="180"/>
      <c r="AN975" s="180"/>
      <c r="AO975" s="180"/>
      <c r="AP975" s="180"/>
      <c r="AQ975" s="180"/>
      <c r="AR975" s="180"/>
      <c r="AS975" s="180"/>
      <c r="AT975" s="180"/>
      <c r="AU975" s="180"/>
      <c r="AV975" s="180"/>
      <c r="AW975" s="180"/>
      <c r="AX975" s="180"/>
      <c r="AY975" s="180"/>
      <c r="AZ975" s="180"/>
      <c r="BA975" s="180"/>
      <c r="BB975" s="180"/>
      <c r="BC975" s="180"/>
      <c r="BD975" s="180"/>
      <c r="BE975" s="180"/>
      <c r="BF975" s="180"/>
      <c r="BG975" s="180"/>
      <c r="BH975" s="180"/>
      <c r="BI975" s="180"/>
      <c r="BJ975" s="180"/>
      <c r="BK975" s="180"/>
      <c r="BL975" s="180"/>
      <c r="BM975" s="180"/>
      <c r="BN975" s="180"/>
      <c r="BO975" s="180"/>
      <c r="BP975" s="180"/>
      <c r="BQ975" s="180"/>
      <c r="BR975" s="180"/>
      <c r="BS975" s="180"/>
      <c r="BT975" s="180"/>
      <c r="BU975" s="180"/>
      <c r="BV975" s="180"/>
      <c r="BW975" s="180"/>
      <c r="BX975" s="180"/>
      <c r="BY975" s="180"/>
      <c r="BZ975" s="180"/>
      <c r="CA975" s="180"/>
      <c r="CB975" s="180"/>
      <c r="CC975" s="180"/>
      <c r="CD975" s="180"/>
      <c r="CE975" s="180"/>
      <c r="CF975" s="180"/>
      <c r="CG975" s="180"/>
    </row>
    <row r="976" spans="2:85" s="28" customFormat="1" x14ac:dyDescent="0.35">
      <c r="B976" s="8"/>
      <c r="C976" s="8"/>
      <c r="D976" s="8"/>
      <c r="E976" s="8"/>
      <c r="F976" s="8"/>
      <c r="G976" s="8"/>
      <c r="H976" s="8"/>
      <c r="I976" s="8"/>
      <c r="J976" s="8"/>
      <c r="K976" s="8"/>
      <c r="L976" s="8"/>
      <c r="M976" s="8"/>
      <c r="N976" s="8"/>
      <c r="O976" s="8"/>
      <c r="P976" s="8"/>
      <c r="Q976" s="8"/>
      <c r="R976" s="8"/>
      <c r="S976" s="8"/>
      <c r="T976" s="8"/>
      <c r="U976" s="8"/>
      <c r="V976" s="8"/>
      <c r="W976" s="8"/>
      <c r="AB976" s="180"/>
      <c r="AC976" s="180"/>
      <c r="AD976" s="180"/>
      <c r="AE976" s="180"/>
      <c r="AF976" s="180"/>
      <c r="AG976" s="180"/>
      <c r="AH976" s="180"/>
      <c r="AI976" s="180"/>
      <c r="AJ976" s="180"/>
      <c r="AK976" s="180"/>
      <c r="AL976" s="180"/>
      <c r="AM976" s="180"/>
      <c r="AN976" s="180"/>
      <c r="AO976" s="180"/>
      <c r="AP976" s="180"/>
      <c r="AQ976" s="180"/>
      <c r="AR976" s="180"/>
      <c r="AS976" s="180"/>
      <c r="AT976" s="180"/>
      <c r="AU976" s="180"/>
      <c r="AV976" s="180"/>
      <c r="AW976" s="180"/>
      <c r="AX976" s="180"/>
      <c r="AY976" s="180"/>
      <c r="AZ976" s="180"/>
      <c r="BA976" s="180"/>
      <c r="BB976" s="180"/>
      <c r="BC976" s="180"/>
      <c r="BD976" s="180"/>
      <c r="BE976" s="180"/>
      <c r="BF976" s="180"/>
      <c r="BG976" s="180"/>
      <c r="BH976" s="180"/>
      <c r="BI976" s="180"/>
      <c r="BJ976" s="180"/>
      <c r="BK976" s="180"/>
      <c r="BL976" s="180"/>
      <c r="BM976" s="180"/>
      <c r="BN976" s="180"/>
      <c r="BO976" s="180"/>
      <c r="BP976" s="180"/>
      <c r="BQ976" s="180"/>
      <c r="BR976" s="180"/>
      <c r="BS976" s="180"/>
      <c r="BT976" s="180"/>
      <c r="BU976" s="180"/>
      <c r="BV976" s="180"/>
      <c r="BW976" s="180"/>
      <c r="BX976" s="180"/>
      <c r="BY976" s="180"/>
      <c r="BZ976" s="180"/>
      <c r="CA976" s="180"/>
      <c r="CB976" s="180"/>
      <c r="CC976" s="180"/>
      <c r="CD976" s="180"/>
      <c r="CE976" s="180"/>
      <c r="CF976" s="180"/>
      <c r="CG976" s="180"/>
    </row>
    <row r="977" spans="2:85" s="28" customFormat="1" x14ac:dyDescent="0.35">
      <c r="B977" s="8"/>
      <c r="C977" s="8"/>
      <c r="D977" s="8"/>
      <c r="E977" s="8"/>
      <c r="F977" s="8"/>
      <c r="G977" s="8"/>
      <c r="H977" s="8"/>
      <c r="I977" s="8"/>
      <c r="J977" s="8"/>
      <c r="K977" s="8"/>
      <c r="L977" s="8"/>
      <c r="M977" s="8"/>
      <c r="N977" s="8"/>
      <c r="O977" s="8"/>
      <c r="P977" s="8"/>
      <c r="Q977" s="8"/>
      <c r="R977" s="8"/>
      <c r="S977" s="8"/>
      <c r="T977" s="8"/>
      <c r="U977" s="8"/>
      <c r="V977" s="8"/>
      <c r="W977" s="8"/>
      <c r="AB977" s="180"/>
      <c r="AC977" s="180"/>
      <c r="AD977" s="180"/>
      <c r="AE977" s="180"/>
      <c r="AF977" s="180"/>
      <c r="AG977" s="180"/>
      <c r="AH977" s="180"/>
      <c r="AI977" s="180"/>
      <c r="AJ977" s="180"/>
      <c r="AK977" s="180"/>
      <c r="AL977" s="180"/>
      <c r="AM977" s="180"/>
      <c r="AN977" s="180"/>
      <c r="AO977" s="180"/>
      <c r="AP977" s="180"/>
      <c r="AQ977" s="180"/>
      <c r="AR977" s="180"/>
      <c r="AS977" s="180"/>
      <c r="AT977" s="180"/>
      <c r="AU977" s="180"/>
      <c r="AV977" s="180"/>
      <c r="AW977" s="180"/>
      <c r="AX977" s="180"/>
      <c r="AY977" s="180"/>
      <c r="AZ977" s="180"/>
      <c r="BA977" s="180"/>
      <c r="BB977" s="180"/>
      <c r="BC977" s="180"/>
      <c r="BD977" s="180"/>
      <c r="BE977" s="180"/>
      <c r="BF977" s="180"/>
      <c r="BG977" s="180"/>
      <c r="BH977" s="180"/>
      <c r="BI977" s="180"/>
      <c r="BJ977" s="180"/>
      <c r="BK977" s="180"/>
      <c r="BL977" s="180"/>
      <c r="BM977" s="180"/>
      <c r="BN977" s="180"/>
      <c r="BO977" s="180"/>
      <c r="BP977" s="180"/>
      <c r="BQ977" s="180"/>
      <c r="BR977" s="180"/>
      <c r="BS977" s="180"/>
      <c r="BT977" s="180"/>
      <c r="BU977" s="180"/>
      <c r="BV977" s="180"/>
      <c r="BW977" s="180"/>
      <c r="BX977" s="180"/>
      <c r="BY977" s="180"/>
      <c r="BZ977" s="180"/>
      <c r="CA977" s="180"/>
      <c r="CB977" s="180"/>
      <c r="CC977" s="180"/>
      <c r="CD977" s="180"/>
      <c r="CE977" s="180"/>
      <c r="CF977" s="180"/>
      <c r="CG977" s="180"/>
    </row>
    <row r="978" spans="2:85" s="28" customFormat="1" x14ac:dyDescent="0.35">
      <c r="B978" s="8"/>
      <c r="C978" s="8"/>
      <c r="D978" s="8"/>
      <c r="E978" s="8"/>
      <c r="F978" s="8"/>
      <c r="G978" s="8"/>
      <c r="H978" s="8"/>
      <c r="I978" s="8"/>
      <c r="J978" s="8"/>
      <c r="K978" s="8"/>
      <c r="L978" s="8"/>
      <c r="M978" s="8"/>
      <c r="N978" s="8"/>
      <c r="O978" s="8"/>
      <c r="P978" s="8"/>
      <c r="Q978" s="8"/>
      <c r="R978" s="8"/>
      <c r="S978" s="8"/>
      <c r="T978" s="8"/>
      <c r="U978" s="8"/>
      <c r="V978" s="8"/>
      <c r="W978" s="8"/>
      <c r="AB978" s="180"/>
      <c r="AC978" s="180"/>
      <c r="AD978" s="180"/>
      <c r="AE978" s="180"/>
      <c r="AF978" s="180"/>
      <c r="AG978" s="180"/>
      <c r="AH978" s="180"/>
      <c r="AI978" s="180"/>
      <c r="AJ978" s="180"/>
      <c r="AK978" s="180"/>
      <c r="AL978" s="180"/>
      <c r="AM978" s="180"/>
      <c r="AN978" s="180"/>
      <c r="AO978" s="180"/>
      <c r="AP978" s="180"/>
      <c r="AQ978" s="180"/>
      <c r="AR978" s="180"/>
      <c r="AS978" s="180"/>
      <c r="AT978" s="180"/>
      <c r="AU978" s="180"/>
      <c r="AV978" s="180"/>
      <c r="AW978" s="180"/>
      <c r="AX978" s="180"/>
      <c r="AY978" s="180"/>
      <c r="AZ978" s="180"/>
      <c r="BA978" s="180"/>
      <c r="BB978" s="180"/>
      <c r="BC978" s="180"/>
      <c r="BD978" s="180"/>
      <c r="BE978" s="180"/>
      <c r="BF978" s="180"/>
      <c r="BG978" s="180"/>
      <c r="BH978" s="180"/>
      <c r="BI978" s="180"/>
      <c r="BJ978" s="180"/>
      <c r="BK978" s="180"/>
      <c r="BL978" s="180"/>
      <c r="BM978" s="180"/>
      <c r="BN978" s="180"/>
      <c r="BO978" s="180"/>
      <c r="BP978" s="180"/>
      <c r="BQ978" s="180"/>
      <c r="BR978" s="180"/>
      <c r="BS978" s="180"/>
      <c r="BT978" s="180"/>
      <c r="BU978" s="180"/>
      <c r="BV978" s="180"/>
      <c r="BW978" s="180"/>
      <c r="BX978" s="180"/>
      <c r="BY978" s="180"/>
      <c r="BZ978" s="180"/>
      <c r="CA978" s="180"/>
      <c r="CB978" s="180"/>
      <c r="CC978" s="180"/>
      <c r="CD978" s="180"/>
      <c r="CE978" s="180"/>
      <c r="CF978" s="180"/>
      <c r="CG978" s="180"/>
    </row>
    <row r="979" spans="2:85" s="28" customFormat="1" x14ac:dyDescent="0.35">
      <c r="B979" s="8"/>
      <c r="C979" s="8"/>
      <c r="D979" s="8"/>
      <c r="E979" s="8"/>
      <c r="F979" s="8"/>
      <c r="G979" s="8"/>
      <c r="H979" s="8"/>
      <c r="I979" s="8"/>
      <c r="J979" s="8"/>
      <c r="K979" s="8"/>
      <c r="L979" s="8"/>
      <c r="M979" s="8"/>
      <c r="N979" s="8"/>
      <c r="O979" s="8"/>
      <c r="P979" s="8"/>
      <c r="Q979" s="8"/>
      <c r="R979" s="8"/>
      <c r="S979" s="8"/>
      <c r="T979" s="8"/>
      <c r="U979" s="8"/>
      <c r="V979" s="8"/>
      <c r="W979" s="8"/>
      <c r="AB979" s="180"/>
      <c r="AC979" s="180"/>
      <c r="AD979" s="180"/>
      <c r="AE979" s="180"/>
      <c r="AF979" s="180"/>
      <c r="AG979" s="180"/>
      <c r="AH979" s="180"/>
      <c r="AI979" s="180"/>
      <c r="AJ979" s="180"/>
      <c r="AK979" s="180"/>
      <c r="AL979" s="180"/>
      <c r="AM979" s="180"/>
      <c r="AN979" s="180"/>
      <c r="AO979" s="180"/>
      <c r="AP979" s="180"/>
      <c r="AQ979" s="180"/>
      <c r="AR979" s="180"/>
      <c r="AS979" s="180"/>
      <c r="AT979" s="180"/>
      <c r="AU979" s="180"/>
      <c r="AV979" s="180"/>
      <c r="AW979" s="180"/>
      <c r="AX979" s="180"/>
      <c r="AY979" s="180"/>
      <c r="AZ979" s="180"/>
      <c r="BA979" s="180"/>
      <c r="BB979" s="180"/>
      <c r="BC979" s="180"/>
      <c r="BD979" s="180"/>
      <c r="BE979" s="180"/>
      <c r="BF979" s="180"/>
      <c r="BG979" s="180"/>
      <c r="BH979" s="180"/>
      <c r="BI979" s="180"/>
      <c r="BJ979" s="180"/>
      <c r="BK979" s="180"/>
      <c r="BL979" s="180"/>
      <c r="BM979" s="180"/>
      <c r="BN979" s="180"/>
      <c r="BO979" s="180"/>
      <c r="BP979" s="180"/>
      <c r="BQ979" s="180"/>
      <c r="BR979" s="180"/>
      <c r="BS979" s="180"/>
      <c r="BT979" s="180"/>
      <c r="BU979" s="180"/>
      <c r="BV979" s="180"/>
      <c r="BW979" s="180"/>
      <c r="BX979" s="180"/>
      <c r="BY979" s="180"/>
      <c r="BZ979" s="180"/>
      <c r="CA979" s="180"/>
      <c r="CB979" s="180"/>
      <c r="CC979" s="180"/>
      <c r="CD979" s="180"/>
      <c r="CE979" s="180"/>
      <c r="CF979" s="180"/>
      <c r="CG979" s="180"/>
    </row>
    <row r="980" spans="2:85" s="28" customFormat="1" x14ac:dyDescent="0.35">
      <c r="B980" s="8"/>
      <c r="C980" s="8"/>
      <c r="D980" s="8"/>
      <c r="E980" s="8"/>
      <c r="F980" s="8"/>
      <c r="G980" s="8"/>
      <c r="H980" s="8"/>
      <c r="I980" s="8"/>
      <c r="J980" s="8"/>
      <c r="K980" s="8"/>
      <c r="L980" s="8"/>
      <c r="M980" s="8"/>
      <c r="N980" s="8"/>
      <c r="O980" s="8"/>
      <c r="P980" s="8"/>
      <c r="Q980" s="8"/>
      <c r="R980" s="8"/>
      <c r="S980" s="8"/>
      <c r="T980" s="8"/>
      <c r="U980" s="8"/>
      <c r="V980" s="8"/>
      <c r="W980" s="8"/>
      <c r="AB980" s="180"/>
      <c r="AC980" s="180"/>
      <c r="AD980" s="180"/>
      <c r="AE980" s="180"/>
      <c r="AF980" s="180"/>
      <c r="AG980" s="180"/>
      <c r="AH980" s="180"/>
      <c r="AI980" s="180"/>
      <c r="AJ980" s="180"/>
      <c r="AK980" s="180"/>
      <c r="AL980" s="180"/>
      <c r="AM980" s="180"/>
      <c r="AN980" s="180"/>
      <c r="AO980" s="180"/>
      <c r="AP980" s="180"/>
      <c r="AQ980" s="180"/>
      <c r="AR980" s="180"/>
      <c r="AS980" s="180"/>
      <c r="AT980" s="180"/>
      <c r="AU980" s="180"/>
      <c r="AV980" s="180"/>
      <c r="AW980" s="180"/>
      <c r="AX980" s="180"/>
      <c r="AY980" s="180"/>
      <c r="AZ980" s="180"/>
      <c r="BA980" s="180"/>
      <c r="BB980" s="180"/>
      <c r="BC980" s="180"/>
      <c r="BD980" s="180"/>
      <c r="BE980" s="180"/>
      <c r="BF980" s="180"/>
      <c r="BG980" s="180"/>
      <c r="BH980" s="180"/>
      <c r="BI980" s="180"/>
      <c r="BJ980" s="180"/>
      <c r="BK980" s="180"/>
      <c r="BL980" s="180"/>
      <c r="BM980" s="180"/>
      <c r="BN980" s="180"/>
      <c r="BO980" s="180"/>
      <c r="BP980" s="180"/>
      <c r="BQ980" s="180"/>
      <c r="BR980" s="180"/>
      <c r="BS980" s="180"/>
      <c r="BT980" s="180"/>
      <c r="BU980" s="180"/>
      <c r="BV980" s="180"/>
      <c r="BW980" s="180"/>
      <c r="BX980" s="180"/>
      <c r="BY980" s="180"/>
      <c r="BZ980" s="180"/>
      <c r="CA980" s="180"/>
      <c r="CB980" s="180"/>
      <c r="CC980" s="180"/>
      <c r="CD980" s="180"/>
      <c r="CE980" s="180"/>
      <c r="CF980" s="180"/>
      <c r="CG980" s="180"/>
    </row>
    <row r="981" spans="2:85" s="28" customFormat="1" x14ac:dyDescent="0.35">
      <c r="B981" s="8"/>
      <c r="C981" s="8"/>
      <c r="D981" s="8"/>
      <c r="E981" s="8"/>
      <c r="F981" s="8"/>
      <c r="G981" s="8"/>
      <c r="H981" s="8"/>
      <c r="I981" s="8"/>
      <c r="J981" s="8"/>
      <c r="K981" s="8"/>
      <c r="L981" s="8"/>
      <c r="M981" s="8"/>
      <c r="N981" s="8"/>
      <c r="O981" s="8"/>
      <c r="P981" s="8"/>
      <c r="Q981" s="8"/>
      <c r="R981" s="8"/>
      <c r="S981" s="8"/>
      <c r="T981" s="8"/>
      <c r="U981" s="8"/>
      <c r="V981" s="8"/>
      <c r="W981" s="8"/>
      <c r="AB981" s="180"/>
      <c r="AC981" s="180"/>
      <c r="AD981" s="180"/>
      <c r="AE981" s="180"/>
      <c r="AF981" s="180"/>
      <c r="AG981" s="180"/>
      <c r="AH981" s="180"/>
      <c r="AI981" s="180"/>
      <c r="AJ981" s="180"/>
      <c r="AK981" s="180"/>
      <c r="AL981" s="180"/>
      <c r="AM981" s="180"/>
      <c r="AN981" s="180"/>
      <c r="AO981" s="180"/>
      <c r="AP981" s="180"/>
      <c r="AQ981" s="180"/>
      <c r="AR981" s="180"/>
      <c r="AS981" s="180"/>
      <c r="AT981" s="180"/>
      <c r="AU981" s="180"/>
      <c r="AV981" s="180"/>
      <c r="AW981" s="180"/>
      <c r="AX981" s="180"/>
      <c r="AY981" s="180"/>
      <c r="AZ981" s="180"/>
      <c r="BA981" s="180"/>
      <c r="BB981" s="180"/>
      <c r="BC981" s="180"/>
      <c r="BD981" s="180"/>
      <c r="BE981" s="180"/>
      <c r="BF981" s="180"/>
      <c r="BG981" s="180"/>
      <c r="BH981" s="180"/>
      <c r="BI981" s="180"/>
      <c r="BJ981" s="180"/>
      <c r="BK981" s="180"/>
      <c r="BL981" s="180"/>
      <c r="BM981" s="180"/>
      <c r="BN981" s="180"/>
      <c r="BO981" s="180"/>
      <c r="BP981" s="180"/>
      <c r="BQ981" s="180"/>
      <c r="BR981" s="180"/>
      <c r="BS981" s="180"/>
      <c r="BT981" s="180"/>
      <c r="BU981" s="180"/>
      <c r="BV981" s="180"/>
      <c r="BW981" s="180"/>
      <c r="BX981" s="180"/>
      <c r="BY981" s="180"/>
      <c r="BZ981" s="180"/>
      <c r="CA981" s="180"/>
      <c r="CB981" s="180"/>
      <c r="CC981" s="180"/>
      <c r="CD981" s="180"/>
      <c r="CE981" s="180"/>
      <c r="CF981" s="180"/>
      <c r="CG981" s="180"/>
    </row>
    <row r="982" spans="2:85" s="28" customFormat="1" x14ac:dyDescent="0.35">
      <c r="B982" s="8"/>
      <c r="C982" s="8"/>
      <c r="D982" s="8"/>
      <c r="E982" s="8"/>
      <c r="F982" s="8"/>
      <c r="G982" s="8"/>
      <c r="H982" s="8"/>
      <c r="I982" s="8"/>
      <c r="J982" s="8"/>
      <c r="K982" s="8"/>
      <c r="L982" s="8"/>
      <c r="M982" s="8"/>
      <c r="N982" s="8"/>
      <c r="O982" s="8"/>
      <c r="P982" s="8"/>
      <c r="Q982" s="8"/>
      <c r="R982" s="8"/>
      <c r="S982" s="8"/>
      <c r="T982" s="8"/>
      <c r="U982" s="8"/>
      <c r="V982" s="8"/>
      <c r="W982" s="8"/>
      <c r="AB982" s="180"/>
      <c r="AC982" s="180"/>
      <c r="AD982" s="180"/>
      <c r="AE982" s="180"/>
      <c r="AF982" s="180"/>
      <c r="AG982" s="180"/>
      <c r="AH982" s="180"/>
      <c r="AI982" s="180"/>
      <c r="AJ982" s="180"/>
      <c r="AK982" s="180"/>
      <c r="AL982" s="180"/>
      <c r="AM982" s="180"/>
      <c r="AN982" s="180"/>
      <c r="AO982" s="180"/>
      <c r="AP982" s="180"/>
      <c r="AQ982" s="180"/>
      <c r="AR982" s="180"/>
      <c r="AS982" s="180"/>
      <c r="AT982" s="180"/>
      <c r="AU982" s="180"/>
      <c r="AV982" s="180"/>
      <c r="AW982" s="180"/>
      <c r="AX982" s="180"/>
      <c r="AY982" s="180"/>
      <c r="AZ982" s="180"/>
      <c r="BA982" s="180"/>
      <c r="BB982" s="180"/>
      <c r="BC982" s="180"/>
      <c r="BD982" s="180"/>
      <c r="BE982" s="180"/>
      <c r="BF982" s="180"/>
      <c r="BG982" s="180"/>
      <c r="BH982" s="180"/>
      <c r="BI982" s="180"/>
      <c r="BJ982" s="180"/>
      <c r="BK982" s="180"/>
      <c r="BL982" s="180"/>
      <c r="BM982" s="180"/>
      <c r="BN982" s="180"/>
      <c r="BO982" s="180"/>
      <c r="BP982" s="180"/>
      <c r="BQ982" s="180"/>
      <c r="BR982" s="180"/>
      <c r="BS982" s="180"/>
      <c r="BT982" s="180"/>
      <c r="BU982" s="180"/>
      <c r="BV982" s="180"/>
      <c r="BW982" s="180"/>
      <c r="BX982" s="180"/>
      <c r="BY982" s="180"/>
      <c r="BZ982" s="180"/>
      <c r="CA982" s="180"/>
      <c r="CB982" s="180"/>
      <c r="CC982" s="180"/>
      <c r="CD982" s="180"/>
      <c r="CE982" s="180"/>
      <c r="CF982" s="180"/>
      <c r="CG982" s="180"/>
    </row>
    <row r="983" spans="2:85" s="28" customFormat="1" x14ac:dyDescent="0.35">
      <c r="B983" s="8"/>
      <c r="C983" s="8"/>
      <c r="D983" s="8"/>
      <c r="E983" s="8"/>
      <c r="F983" s="8"/>
      <c r="G983" s="8"/>
      <c r="H983" s="8"/>
      <c r="I983" s="8"/>
      <c r="J983" s="8"/>
      <c r="K983" s="8"/>
      <c r="L983" s="8"/>
      <c r="M983" s="8"/>
      <c r="N983" s="8"/>
      <c r="O983" s="8"/>
      <c r="P983" s="8"/>
      <c r="Q983" s="8"/>
      <c r="R983" s="8"/>
      <c r="S983" s="8"/>
      <c r="T983" s="8"/>
      <c r="U983" s="8"/>
      <c r="V983" s="8"/>
      <c r="W983" s="8"/>
      <c r="AB983" s="180"/>
      <c r="AC983" s="180"/>
      <c r="AD983" s="180"/>
      <c r="AE983" s="180"/>
      <c r="AF983" s="180"/>
      <c r="AG983" s="180"/>
      <c r="AH983" s="180"/>
      <c r="AI983" s="180"/>
      <c r="AJ983" s="180"/>
      <c r="AK983" s="180"/>
      <c r="AL983" s="180"/>
      <c r="AM983" s="180"/>
      <c r="AN983" s="180"/>
      <c r="AO983" s="180"/>
      <c r="AP983" s="180"/>
      <c r="AQ983" s="180"/>
      <c r="AR983" s="180"/>
      <c r="AS983" s="180"/>
      <c r="AT983" s="180"/>
      <c r="AU983" s="180"/>
      <c r="AV983" s="180"/>
      <c r="AW983" s="180"/>
      <c r="AX983" s="180"/>
      <c r="AY983" s="180"/>
      <c r="AZ983" s="180"/>
      <c r="BA983" s="180"/>
      <c r="BB983" s="180"/>
      <c r="BC983" s="180"/>
      <c r="BD983" s="180"/>
      <c r="BE983" s="180"/>
      <c r="BF983" s="180"/>
      <c r="BG983" s="180"/>
      <c r="BH983" s="180"/>
      <c r="BI983" s="180"/>
      <c r="BJ983" s="180"/>
      <c r="BK983" s="180"/>
      <c r="BL983" s="180"/>
      <c r="BM983" s="180"/>
      <c r="BN983" s="180"/>
      <c r="BO983" s="180"/>
      <c r="BP983" s="180"/>
      <c r="BQ983" s="180"/>
      <c r="BR983" s="180"/>
      <c r="BS983" s="180"/>
      <c r="BT983" s="180"/>
      <c r="BU983" s="180"/>
      <c r="BV983" s="180"/>
      <c r="BW983" s="180"/>
      <c r="BX983" s="180"/>
      <c r="BY983" s="180"/>
      <c r="BZ983" s="180"/>
      <c r="CA983" s="180"/>
      <c r="CB983" s="180"/>
      <c r="CC983" s="180"/>
      <c r="CD983" s="180"/>
      <c r="CE983" s="180"/>
      <c r="CF983" s="180"/>
      <c r="CG983" s="180"/>
    </row>
    <row r="984" spans="2:85" s="28" customFormat="1" x14ac:dyDescent="0.35">
      <c r="B984" s="8"/>
      <c r="C984" s="8"/>
      <c r="D984" s="8"/>
      <c r="E984" s="8"/>
      <c r="F984" s="8"/>
      <c r="G984" s="8"/>
      <c r="H984" s="8"/>
      <c r="I984" s="8"/>
      <c r="J984" s="8"/>
      <c r="K984" s="8"/>
      <c r="L984" s="8"/>
      <c r="M984" s="8"/>
      <c r="N984" s="8"/>
      <c r="O984" s="8"/>
      <c r="P984" s="8"/>
      <c r="Q984" s="8"/>
      <c r="R984" s="8"/>
      <c r="S984" s="8"/>
      <c r="T984" s="8"/>
      <c r="U984" s="8"/>
      <c r="V984" s="8"/>
      <c r="W984" s="8"/>
      <c r="AB984" s="180"/>
      <c r="AC984" s="180"/>
      <c r="AD984" s="180"/>
      <c r="AE984" s="180"/>
      <c r="AF984" s="180"/>
      <c r="AG984" s="180"/>
      <c r="AH984" s="180"/>
      <c r="AI984" s="180"/>
      <c r="AJ984" s="180"/>
      <c r="AK984" s="180"/>
      <c r="AL984" s="180"/>
      <c r="AM984" s="180"/>
      <c r="AN984" s="180"/>
      <c r="AO984" s="180"/>
      <c r="AP984" s="180"/>
      <c r="AQ984" s="180"/>
      <c r="AR984" s="180"/>
      <c r="AS984" s="180"/>
      <c r="AT984" s="180"/>
      <c r="AU984" s="180"/>
      <c r="AV984" s="180"/>
      <c r="AW984" s="180"/>
      <c r="AX984" s="180"/>
      <c r="AY984" s="180"/>
      <c r="AZ984" s="180"/>
      <c r="BA984" s="180"/>
      <c r="BB984" s="180"/>
      <c r="BC984" s="180"/>
      <c r="BD984" s="180"/>
      <c r="BE984" s="180"/>
      <c r="BF984" s="180"/>
      <c r="BG984" s="180"/>
      <c r="BH984" s="180"/>
      <c r="BI984" s="180"/>
      <c r="BJ984" s="180"/>
      <c r="BK984" s="180"/>
      <c r="BL984" s="180"/>
      <c r="BM984" s="180"/>
      <c r="BN984" s="180"/>
      <c r="BO984" s="180"/>
      <c r="BP984" s="180"/>
      <c r="BQ984" s="180"/>
      <c r="BR984" s="180"/>
      <c r="BS984" s="180"/>
      <c r="BT984" s="180"/>
      <c r="BU984" s="180"/>
      <c r="BV984" s="180"/>
      <c r="BW984" s="180"/>
      <c r="BX984" s="180"/>
      <c r="BY984" s="180"/>
      <c r="BZ984" s="180"/>
      <c r="CA984" s="180"/>
      <c r="CB984" s="180"/>
      <c r="CC984" s="180"/>
      <c r="CD984" s="180"/>
      <c r="CE984" s="180"/>
      <c r="CF984" s="180"/>
      <c r="CG984" s="180"/>
    </row>
    <row r="985" spans="2:85" s="28" customFormat="1" x14ac:dyDescent="0.35">
      <c r="B985" s="8"/>
      <c r="C985" s="8"/>
      <c r="D985" s="8"/>
      <c r="E985" s="8"/>
      <c r="F985" s="8"/>
      <c r="G985" s="8"/>
      <c r="H985" s="8"/>
      <c r="I985" s="8"/>
      <c r="J985" s="8"/>
      <c r="K985" s="8"/>
      <c r="L985" s="8"/>
      <c r="M985" s="8"/>
      <c r="N985" s="8"/>
      <c r="O985" s="8"/>
      <c r="P985" s="8"/>
      <c r="Q985" s="8"/>
      <c r="R985" s="8"/>
      <c r="S985" s="8"/>
      <c r="T985" s="8"/>
      <c r="U985" s="8"/>
      <c r="V985" s="8"/>
      <c r="W985" s="8"/>
      <c r="AB985" s="180"/>
      <c r="AC985" s="180"/>
      <c r="AD985" s="180"/>
      <c r="AE985" s="180"/>
      <c r="AF985" s="180"/>
      <c r="AG985" s="180"/>
      <c r="AH985" s="180"/>
      <c r="AI985" s="180"/>
      <c r="AJ985" s="180"/>
      <c r="AK985" s="180"/>
      <c r="AL985" s="180"/>
      <c r="AM985" s="180"/>
      <c r="AN985" s="180"/>
      <c r="AO985" s="180"/>
      <c r="AP985" s="180"/>
      <c r="AQ985" s="180"/>
      <c r="AR985" s="180"/>
      <c r="AS985" s="180"/>
      <c r="AT985" s="180"/>
      <c r="AU985" s="180"/>
      <c r="AV985" s="180"/>
      <c r="AW985" s="180"/>
      <c r="AX985" s="180"/>
      <c r="AY985" s="180"/>
      <c r="AZ985" s="180"/>
      <c r="BA985" s="180"/>
      <c r="BB985" s="180"/>
      <c r="BC985" s="180"/>
      <c r="BD985" s="180"/>
      <c r="BE985" s="180"/>
      <c r="BF985" s="180"/>
      <c r="BG985" s="180"/>
      <c r="BH985" s="180"/>
      <c r="BI985" s="180"/>
      <c r="BJ985" s="180"/>
      <c r="BK985" s="180"/>
      <c r="BL985" s="180"/>
      <c r="BM985" s="180"/>
      <c r="BN985" s="180"/>
      <c r="BO985" s="180"/>
      <c r="BP985" s="180"/>
      <c r="BQ985" s="180"/>
      <c r="BR985" s="180"/>
      <c r="BS985" s="180"/>
      <c r="BT985" s="180"/>
      <c r="BU985" s="180"/>
      <c r="BV985" s="180"/>
      <c r="BW985" s="180"/>
      <c r="BX985" s="180"/>
      <c r="BY985" s="180"/>
      <c r="BZ985" s="180"/>
      <c r="CA985" s="180"/>
      <c r="CB985" s="180"/>
      <c r="CC985" s="180"/>
      <c r="CD985" s="180"/>
      <c r="CE985" s="180"/>
      <c r="CF985" s="180"/>
      <c r="CG985" s="180"/>
    </row>
    <row r="986" spans="2:85" s="28" customFormat="1" x14ac:dyDescent="0.35">
      <c r="B986" s="8"/>
      <c r="C986" s="8"/>
      <c r="D986" s="8"/>
      <c r="E986" s="8"/>
      <c r="F986" s="8"/>
      <c r="G986" s="8"/>
      <c r="H986" s="8"/>
      <c r="I986" s="8"/>
      <c r="J986" s="8"/>
      <c r="K986" s="8"/>
      <c r="L986" s="8"/>
      <c r="M986" s="8"/>
      <c r="N986" s="8"/>
      <c r="O986" s="8"/>
      <c r="P986" s="8"/>
      <c r="Q986" s="8"/>
      <c r="R986" s="8"/>
      <c r="S986" s="8"/>
      <c r="T986" s="8"/>
      <c r="U986" s="8"/>
      <c r="V986" s="8"/>
      <c r="W986" s="8"/>
      <c r="AB986" s="180"/>
      <c r="AC986" s="180"/>
      <c r="AD986" s="180"/>
      <c r="AE986" s="180"/>
      <c r="AF986" s="180"/>
      <c r="AG986" s="180"/>
      <c r="AH986" s="180"/>
      <c r="AI986" s="180"/>
      <c r="AJ986" s="180"/>
      <c r="AK986" s="180"/>
      <c r="AL986" s="180"/>
      <c r="AM986" s="180"/>
      <c r="AN986" s="180"/>
      <c r="AO986" s="180"/>
      <c r="AP986" s="180"/>
      <c r="AQ986" s="180"/>
      <c r="AR986" s="180"/>
      <c r="AS986" s="180"/>
      <c r="AT986" s="180"/>
      <c r="AU986" s="180"/>
      <c r="AV986" s="180"/>
      <c r="AW986" s="180"/>
      <c r="AX986" s="180"/>
      <c r="AY986" s="180"/>
      <c r="AZ986" s="180"/>
      <c r="BA986" s="180"/>
      <c r="BB986" s="180"/>
      <c r="BC986" s="180"/>
      <c r="BD986" s="180"/>
      <c r="BE986" s="180"/>
      <c r="BF986" s="180"/>
      <c r="BG986" s="180"/>
      <c r="BH986" s="180"/>
      <c r="BI986" s="180"/>
      <c r="BJ986" s="180"/>
      <c r="BK986" s="180"/>
      <c r="BL986" s="180"/>
      <c r="BM986" s="180"/>
      <c r="BN986" s="180"/>
      <c r="BO986" s="180"/>
      <c r="BP986" s="180"/>
      <c r="BQ986" s="180"/>
      <c r="BR986" s="180"/>
      <c r="BS986" s="180"/>
      <c r="BT986" s="180"/>
      <c r="BU986" s="180"/>
      <c r="BV986" s="180"/>
      <c r="BW986" s="180"/>
      <c r="BX986" s="180"/>
      <c r="BY986" s="180"/>
      <c r="BZ986" s="180"/>
      <c r="CA986" s="180"/>
      <c r="CB986" s="180"/>
      <c r="CC986" s="180"/>
      <c r="CD986" s="180"/>
      <c r="CE986" s="180"/>
      <c r="CF986" s="180"/>
      <c r="CG986" s="180"/>
    </row>
    <row r="987" spans="2:85" s="28" customFormat="1" x14ac:dyDescent="0.35">
      <c r="B987" s="8"/>
      <c r="C987" s="8"/>
      <c r="D987" s="8"/>
      <c r="E987" s="8"/>
      <c r="F987" s="8"/>
      <c r="G987" s="8"/>
      <c r="H987" s="8"/>
      <c r="I987" s="8"/>
      <c r="J987" s="8"/>
      <c r="K987" s="8"/>
      <c r="L987" s="8"/>
      <c r="M987" s="8"/>
      <c r="N987" s="8"/>
      <c r="O987" s="8"/>
      <c r="P987" s="8"/>
      <c r="Q987" s="8"/>
      <c r="R987" s="8"/>
      <c r="S987" s="8"/>
      <c r="T987" s="8"/>
      <c r="U987" s="8"/>
      <c r="V987" s="8"/>
      <c r="W987" s="8"/>
      <c r="AB987" s="180"/>
      <c r="AC987" s="180"/>
      <c r="AD987" s="180"/>
      <c r="AE987" s="180"/>
      <c r="AF987" s="180"/>
      <c r="AG987" s="180"/>
      <c r="AH987" s="180"/>
      <c r="AI987" s="180"/>
      <c r="AJ987" s="180"/>
      <c r="AK987" s="180"/>
      <c r="AL987" s="180"/>
      <c r="AM987" s="180"/>
      <c r="AN987" s="180"/>
      <c r="AO987" s="180"/>
      <c r="AP987" s="180"/>
      <c r="AQ987" s="180"/>
      <c r="AR987" s="180"/>
      <c r="AS987" s="180"/>
      <c r="AT987" s="180"/>
      <c r="AU987" s="180"/>
      <c r="AV987" s="180"/>
      <c r="AW987" s="180"/>
      <c r="AX987" s="180"/>
      <c r="AY987" s="180"/>
      <c r="AZ987" s="180"/>
      <c r="BA987" s="180"/>
      <c r="BB987" s="180"/>
      <c r="BC987" s="180"/>
      <c r="BD987" s="180"/>
      <c r="BE987" s="180"/>
      <c r="BF987" s="180"/>
      <c r="BG987" s="180"/>
      <c r="BH987" s="180"/>
      <c r="BI987" s="180"/>
      <c r="BJ987" s="180"/>
      <c r="BK987" s="180"/>
      <c r="BL987" s="180"/>
      <c r="BM987" s="180"/>
      <c r="BN987" s="180"/>
      <c r="BO987" s="180"/>
      <c r="BP987" s="180"/>
      <c r="BQ987" s="180"/>
      <c r="BR987" s="180"/>
      <c r="BS987" s="180"/>
      <c r="BT987" s="180"/>
      <c r="BU987" s="180"/>
      <c r="BV987" s="180"/>
      <c r="BW987" s="180"/>
      <c r="BX987" s="180"/>
      <c r="BY987" s="180"/>
      <c r="BZ987" s="180"/>
      <c r="CA987" s="180"/>
      <c r="CB987" s="180"/>
      <c r="CC987" s="180"/>
      <c r="CD987" s="180"/>
      <c r="CE987" s="180"/>
      <c r="CF987" s="180"/>
      <c r="CG987" s="180"/>
    </row>
    <row r="988" spans="2:85" s="28" customFormat="1" x14ac:dyDescent="0.35">
      <c r="B988" s="8"/>
      <c r="C988" s="8"/>
      <c r="D988" s="8"/>
      <c r="E988" s="8"/>
      <c r="F988" s="8"/>
      <c r="G988" s="8"/>
      <c r="H988" s="8"/>
      <c r="I988" s="8"/>
      <c r="J988" s="8"/>
      <c r="K988" s="8"/>
      <c r="L988" s="8"/>
      <c r="M988" s="8"/>
      <c r="N988" s="8"/>
      <c r="O988" s="8"/>
      <c r="P988" s="8"/>
      <c r="Q988" s="8"/>
      <c r="R988" s="8"/>
      <c r="S988" s="8"/>
      <c r="T988" s="8"/>
      <c r="U988" s="8"/>
      <c r="V988" s="8"/>
      <c r="W988" s="8"/>
      <c r="AB988" s="180"/>
      <c r="AC988" s="180"/>
      <c r="AD988" s="180"/>
      <c r="AE988" s="180"/>
      <c r="AF988" s="180"/>
      <c r="AG988" s="180"/>
      <c r="AH988" s="180"/>
      <c r="AI988" s="180"/>
      <c r="AJ988" s="180"/>
      <c r="AK988" s="180"/>
      <c r="AL988" s="180"/>
      <c r="AM988" s="180"/>
      <c r="AN988" s="180"/>
      <c r="AO988" s="180"/>
      <c r="AP988" s="180"/>
      <c r="AQ988" s="180"/>
      <c r="AR988" s="180"/>
      <c r="AS988" s="180"/>
      <c r="AT988" s="180"/>
      <c r="AU988" s="180"/>
      <c r="AV988" s="180"/>
      <c r="AW988" s="180"/>
      <c r="AX988" s="180"/>
      <c r="AY988" s="180"/>
      <c r="AZ988" s="180"/>
      <c r="BA988" s="180"/>
      <c r="BB988" s="180"/>
      <c r="BC988" s="180"/>
      <c r="BD988" s="180"/>
      <c r="BE988" s="180"/>
      <c r="BF988" s="180"/>
      <c r="BG988" s="180"/>
      <c r="BH988" s="180"/>
      <c r="BI988" s="180"/>
      <c r="BJ988" s="180"/>
      <c r="BK988" s="180"/>
      <c r="BL988" s="180"/>
      <c r="BM988" s="180"/>
      <c r="BN988" s="180"/>
      <c r="BO988" s="180"/>
      <c r="BP988" s="180"/>
      <c r="BQ988" s="180"/>
      <c r="BR988" s="180"/>
      <c r="BS988" s="180"/>
      <c r="BT988" s="180"/>
      <c r="BU988" s="180"/>
      <c r="BV988" s="180"/>
      <c r="BW988" s="180"/>
      <c r="BX988" s="180"/>
      <c r="BY988" s="180"/>
      <c r="BZ988" s="180"/>
      <c r="CA988" s="180"/>
      <c r="CB988" s="180"/>
      <c r="CC988" s="180"/>
      <c r="CD988" s="180"/>
      <c r="CE988" s="180"/>
      <c r="CF988" s="180"/>
      <c r="CG988" s="180"/>
    </row>
    <row r="989" spans="2:85" s="28" customFormat="1" x14ac:dyDescent="0.35">
      <c r="B989" s="8"/>
      <c r="C989" s="8"/>
      <c r="D989" s="8"/>
      <c r="E989" s="8"/>
      <c r="F989" s="8"/>
      <c r="G989" s="8"/>
      <c r="H989" s="8"/>
      <c r="I989" s="8"/>
      <c r="J989" s="8"/>
      <c r="K989" s="8"/>
      <c r="L989" s="8"/>
      <c r="M989" s="8"/>
      <c r="N989" s="8"/>
      <c r="O989" s="8"/>
      <c r="P989" s="8"/>
      <c r="Q989" s="8"/>
      <c r="R989" s="8"/>
      <c r="S989" s="8"/>
      <c r="T989" s="8"/>
      <c r="U989" s="8"/>
      <c r="V989" s="8"/>
      <c r="W989" s="8"/>
      <c r="AB989" s="180"/>
      <c r="AC989" s="180"/>
      <c r="AD989" s="180"/>
      <c r="AE989" s="180"/>
      <c r="AF989" s="180"/>
      <c r="AG989" s="180"/>
      <c r="AH989" s="180"/>
      <c r="AI989" s="180"/>
      <c r="AJ989" s="180"/>
      <c r="AK989" s="180"/>
      <c r="AL989" s="180"/>
      <c r="AM989" s="180"/>
      <c r="AN989" s="180"/>
      <c r="AO989" s="180"/>
      <c r="AP989" s="180"/>
      <c r="AQ989" s="180"/>
      <c r="AR989" s="180"/>
      <c r="AS989" s="180"/>
      <c r="AT989" s="180"/>
      <c r="AU989" s="180"/>
      <c r="AV989" s="180"/>
      <c r="AW989" s="180"/>
      <c r="AX989" s="180"/>
      <c r="AY989" s="180"/>
      <c r="AZ989" s="180"/>
      <c r="BA989" s="180"/>
      <c r="BB989" s="180"/>
      <c r="BC989" s="180"/>
      <c r="BD989" s="180"/>
      <c r="BE989" s="180"/>
      <c r="BF989" s="180"/>
      <c r="BG989" s="180"/>
      <c r="BH989" s="180"/>
      <c r="BI989" s="180"/>
      <c r="BJ989" s="180"/>
      <c r="BK989" s="180"/>
      <c r="BL989" s="180"/>
      <c r="BM989" s="180"/>
      <c r="BN989" s="180"/>
      <c r="BO989" s="180"/>
      <c r="BP989" s="180"/>
      <c r="BQ989" s="180"/>
      <c r="BR989" s="180"/>
      <c r="BS989" s="180"/>
      <c r="BT989" s="180"/>
      <c r="BU989" s="180"/>
      <c r="BV989" s="180"/>
      <c r="BW989" s="180"/>
      <c r="BX989" s="180"/>
      <c r="BY989" s="180"/>
      <c r="BZ989" s="180"/>
      <c r="CA989" s="180"/>
      <c r="CB989" s="180"/>
      <c r="CC989" s="180"/>
      <c r="CD989" s="180"/>
      <c r="CE989" s="180"/>
      <c r="CF989" s="180"/>
      <c r="CG989" s="180"/>
    </row>
    <row r="990" spans="2:85" s="28" customFormat="1" x14ac:dyDescent="0.35">
      <c r="B990" s="8"/>
      <c r="C990" s="8"/>
      <c r="D990" s="8"/>
      <c r="E990" s="8"/>
      <c r="F990" s="8"/>
      <c r="G990" s="8"/>
      <c r="H990" s="8"/>
      <c r="I990" s="8"/>
      <c r="J990" s="8"/>
      <c r="K990" s="8"/>
      <c r="L990" s="8"/>
      <c r="M990" s="8"/>
      <c r="N990" s="8"/>
      <c r="O990" s="8"/>
      <c r="P990" s="8"/>
      <c r="Q990" s="8"/>
      <c r="R990" s="8"/>
      <c r="S990" s="8"/>
      <c r="T990" s="8"/>
      <c r="U990" s="8"/>
      <c r="V990" s="8"/>
      <c r="W990" s="8"/>
      <c r="AB990" s="180"/>
      <c r="AC990" s="180"/>
      <c r="AD990" s="180"/>
      <c r="AE990" s="180"/>
      <c r="AF990" s="180"/>
      <c r="AG990" s="180"/>
      <c r="AH990" s="180"/>
      <c r="AI990" s="180"/>
      <c r="AJ990" s="180"/>
      <c r="AK990" s="180"/>
      <c r="AL990" s="180"/>
      <c r="AM990" s="180"/>
      <c r="AN990" s="180"/>
      <c r="AO990" s="180"/>
      <c r="AP990" s="180"/>
      <c r="AQ990" s="180"/>
      <c r="AR990" s="180"/>
      <c r="AS990" s="180"/>
      <c r="AT990" s="180"/>
      <c r="AU990" s="180"/>
      <c r="AV990" s="180"/>
      <c r="AW990" s="180"/>
      <c r="AX990" s="180"/>
      <c r="AY990" s="180"/>
      <c r="AZ990" s="180"/>
      <c r="BA990" s="180"/>
      <c r="BB990" s="180"/>
      <c r="BC990" s="180"/>
      <c r="BD990" s="180"/>
      <c r="BE990" s="180"/>
      <c r="BF990" s="180"/>
      <c r="BG990" s="180"/>
      <c r="BH990" s="180"/>
      <c r="BI990" s="180"/>
      <c r="BJ990" s="180"/>
      <c r="BK990" s="180"/>
      <c r="BL990" s="180"/>
      <c r="BM990" s="180"/>
      <c r="BN990" s="180"/>
      <c r="BO990" s="180"/>
      <c r="BP990" s="180"/>
      <c r="BQ990" s="180"/>
      <c r="BR990" s="180"/>
      <c r="BS990" s="180"/>
      <c r="BT990" s="180"/>
      <c r="BU990" s="180"/>
      <c r="BV990" s="180"/>
      <c r="BW990" s="180"/>
      <c r="BX990" s="180"/>
      <c r="BY990" s="180"/>
      <c r="BZ990" s="180"/>
      <c r="CA990" s="180"/>
      <c r="CB990" s="180"/>
      <c r="CC990" s="180"/>
      <c r="CD990" s="180"/>
      <c r="CE990" s="180"/>
      <c r="CF990" s="180"/>
      <c r="CG990" s="180"/>
    </row>
    <row r="991" spans="2:85" s="28" customFormat="1" x14ac:dyDescent="0.35">
      <c r="B991" s="8"/>
      <c r="C991" s="8"/>
      <c r="D991" s="8"/>
      <c r="E991" s="8"/>
      <c r="F991" s="8"/>
      <c r="G991" s="8"/>
      <c r="H991" s="8"/>
      <c r="I991" s="8"/>
      <c r="J991" s="8"/>
      <c r="K991" s="8"/>
      <c r="L991" s="8"/>
      <c r="M991" s="8"/>
      <c r="N991" s="8"/>
      <c r="O991" s="8"/>
      <c r="P991" s="8"/>
      <c r="Q991" s="8"/>
      <c r="R991" s="8"/>
      <c r="S991" s="8"/>
      <c r="T991" s="8"/>
      <c r="U991" s="8"/>
      <c r="V991" s="8"/>
      <c r="W991" s="8"/>
      <c r="AB991" s="180"/>
      <c r="AC991" s="180"/>
      <c r="AD991" s="180"/>
      <c r="AE991" s="180"/>
      <c r="AF991" s="180"/>
      <c r="AG991" s="180"/>
      <c r="AH991" s="180"/>
      <c r="AI991" s="180"/>
      <c r="AJ991" s="180"/>
      <c r="AK991" s="180"/>
      <c r="AL991" s="180"/>
      <c r="AM991" s="180"/>
      <c r="AN991" s="180"/>
      <c r="AO991" s="180"/>
      <c r="AP991" s="180"/>
      <c r="AQ991" s="180"/>
      <c r="AR991" s="180"/>
      <c r="AS991" s="180"/>
      <c r="AT991" s="180"/>
      <c r="AU991" s="180"/>
      <c r="AV991" s="180"/>
      <c r="AW991" s="180"/>
      <c r="AX991" s="180"/>
      <c r="AY991" s="180"/>
      <c r="AZ991" s="180"/>
      <c r="BA991" s="180"/>
      <c r="BB991" s="180"/>
      <c r="BC991" s="180"/>
      <c r="BD991" s="180"/>
      <c r="BE991" s="180"/>
      <c r="BF991" s="180"/>
      <c r="BG991" s="180"/>
      <c r="BH991" s="180"/>
      <c r="BI991" s="180"/>
      <c r="BJ991" s="180"/>
      <c r="BK991" s="180"/>
      <c r="BL991" s="180"/>
      <c r="BM991" s="180"/>
      <c r="BN991" s="180"/>
      <c r="BO991" s="180"/>
      <c r="BP991" s="180"/>
      <c r="BQ991" s="180"/>
      <c r="BR991" s="180"/>
      <c r="BS991" s="180"/>
      <c r="BT991" s="180"/>
      <c r="BU991" s="180"/>
      <c r="BV991" s="180"/>
      <c r="BW991" s="180"/>
      <c r="BX991" s="180"/>
      <c r="BY991" s="180"/>
      <c r="BZ991" s="180"/>
      <c r="CA991" s="180"/>
      <c r="CB991" s="180"/>
      <c r="CC991" s="180"/>
      <c r="CD991" s="180"/>
      <c r="CE991" s="180"/>
      <c r="CF991" s="180"/>
      <c r="CG991" s="180"/>
    </row>
    <row r="992" spans="2:85" s="28" customFormat="1" x14ac:dyDescent="0.35">
      <c r="B992" s="8"/>
      <c r="C992" s="8"/>
      <c r="D992" s="8"/>
      <c r="E992" s="8"/>
      <c r="F992" s="8"/>
      <c r="G992" s="8"/>
      <c r="H992" s="8"/>
      <c r="I992" s="8"/>
      <c r="J992" s="8"/>
      <c r="K992" s="8"/>
      <c r="L992" s="8"/>
      <c r="M992" s="8"/>
      <c r="N992" s="8"/>
      <c r="O992" s="8"/>
      <c r="P992" s="8"/>
      <c r="Q992" s="8"/>
      <c r="R992" s="8"/>
      <c r="S992" s="8"/>
      <c r="T992" s="8"/>
      <c r="U992" s="8"/>
      <c r="V992" s="8"/>
      <c r="W992" s="8"/>
      <c r="AB992" s="180"/>
      <c r="AC992" s="180"/>
      <c r="AD992" s="180"/>
      <c r="AE992" s="180"/>
      <c r="AF992" s="180"/>
      <c r="AG992" s="180"/>
      <c r="AH992" s="180"/>
      <c r="AI992" s="180"/>
      <c r="AJ992" s="180"/>
      <c r="AK992" s="180"/>
      <c r="AL992" s="180"/>
      <c r="AM992" s="180"/>
      <c r="AN992" s="180"/>
      <c r="AO992" s="180"/>
      <c r="AP992" s="180"/>
      <c r="AQ992" s="180"/>
      <c r="AR992" s="180"/>
      <c r="AS992" s="180"/>
      <c r="AT992" s="180"/>
      <c r="AU992" s="180"/>
      <c r="AV992" s="180"/>
      <c r="AW992" s="180"/>
      <c r="AX992" s="180"/>
      <c r="AY992" s="180"/>
      <c r="AZ992" s="180"/>
      <c r="BA992" s="180"/>
      <c r="BB992" s="180"/>
      <c r="BC992" s="180"/>
      <c r="BD992" s="180"/>
      <c r="BE992" s="180"/>
      <c r="BF992" s="180"/>
      <c r="BG992" s="180"/>
      <c r="BH992" s="180"/>
      <c r="BI992" s="180"/>
      <c r="BJ992" s="180"/>
      <c r="BK992" s="180"/>
      <c r="BL992" s="180"/>
      <c r="BM992" s="180"/>
      <c r="BN992" s="180"/>
      <c r="BO992" s="180"/>
      <c r="BP992" s="180"/>
      <c r="BQ992" s="180"/>
      <c r="BR992" s="180"/>
      <c r="BS992" s="180"/>
      <c r="BT992" s="180"/>
      <c r="BU992" s="180"/>
      <c r="BV992" s="180"/>
      <c r="BW992" s="180"/>
      <c r="BX992" s="180"/>
      <c r="BY992" s="180"/>
      <c r="BZ992" s="180"/>
      <c r="CA992" s="180"/>
      <c r="CB992" s="180"/>
      <c r="CC992" s="180"/>
      <c r="CD992" s="180"/>
      <c r="CE992" s="180"/>
      <c r="CF992" s="180"/>
      <c r="CG992" s="180"/>
    </row>
    <row r="993" spans="2:85" s="28" customFormat="1" x14ac:dyDescent="0.35">
      <c r="B993" s="8"/>
      <c r="C993" s="8"/>
      <c r="D993" s="8"/>
      <c r="E993" s="8"/>
      <c r="F993" s="8"/>
      <c r="G993" s="8"/>
      <c r="H993" s="8"/>
      <c r="I993" s="8"/>
      <c r="J993" s="8"/>
      <c r="K993" s="8"/>
      <c r="L993" s="8"/>
      <c r="M993" s="8"/>
      <c r="N993" s="8"/>
      <c r="O993" s="8"/>
      <c r="P993" s="8"/>
      <c r="Q993" s="8"/>
      <c r="R993" s="8"/>
      <c r="S993" s="8"/>
      <c r="T993" s="8"/>
      <c r="U993" s="8"/>
      <c r="V993" s="8"/>
      <c r="W993" s="8"/>
      <c r="AB993" s="180"/>
      <c r="AC993" s="180"/>
      <c r="AD993" s="180"/>
      <c r="AE993" s="180"/>
      <c r="AF993" s="180"/>
      <c r="AG993" s="180"/>
      <c r="AH993" s="180"/>
      <c r="AI993" s="180"/>
      <c r="AJ993" s="180"/>
      <c r="AK993" s="180"/>
      <c r="AL993" s="180"/>
      <c r="AM993" s="180"/>
      <c r="AN993" s="180"/>
      <c r="AO993" s="180"/>
      <c r="AP993" s="180"/>
      <c r="AQ993" s="180"/>
      <c r="AR993" s="180"/>
      <c r="AS993" s="180"/>
      <c r="AT993" s="180"/>
      <c r="AU993" s="180"/>
      <c r="AV993" s="180"/>
      <c r="AW993" s="180"/>
      <c r="AX993" s="180"/>
      <c r="AY993" s="180"/>
      <c r="AZ993" s="180"/>
      <c r="BA993" s="180"/>
      <c r="BB993" s="180"/>
      <c r="BC993" s="180"/>
      <c r="BD993" s="180"/>
      <c r="BE993" s="180"/>
      <c r="BF993" s="180"/>
      <c r="BG993" s="180"/>
      <c r="BH993" s="180"/>
      <c r="BI993" s="180"/>
      <c r="BJ993" s="180"/>
      <c r="BK993" s="180"/>
      <c r="BL993" s="180"/>
      <c r="BM993" s="180"/>
      <c r="BN993" s="180"/>
      <c r="BO993" s="180"/>
      <c r="BP993" s="180"/>
      <c r="BQ993" s="180"/>
      <c r="BR993" s="180"/>
      <c r="BS993" s="180"/>
      <c r="BT993" s="180"/>
      <c r="BU993" s="180"/>
      <c r="BV993" s="180"/>
      <c r="BW993" s="180"/>
      <c r="BX993" s="180"/>
      <c r="BY993" s="180"/>
      <c r="BZ993" s="180"/>
      <c r="CA993" s="180"/>
      <c r="CB993" s="180"/>
      <c r="CC993" s="180"/>
      <c r="CD993" s="180"/>
      <c r="CE993" s="180"/>
      <c r="CF993" s="180"/>
      <c r="CG993" s="180"/>
    </row>
    <row r="994" spans="2:85" s="28" customFormat="1" x14ac:dyDescent="0.35">
      <c r="B994" s="8"/>
      <c r="C994" s="8"/>
      <c r="D994" s="8"/>
      <c r="E994" s="8"/>
      <c r="F994" s="8"/>
      <c r="G994" s="8"/>
      <c r="H994" s="8"/>
      <c r="I994" s="8"/>
      <c r="J994" s="8"/>
      <c r="K994" s="8"/>
      <c r="L994" s="8"/>
      <c r="M994" s="8"/>
      <c r="N994" s="8"/>
      <c r="O994" s="8"/>
      <c r="P994" s="8"/>
      <c r="Q994" s="8"/>
      <c r="R994" s="8"/>
      <c r="S994" s="8"/>
      <c r="T994" s="8"/>
      <c r="U994" s="8"/>
      <c r="V994" s="8"/>
      <c r="W994" s="8"/>
      <c r="AB994" s="180"/>
      <c r="AC994" s="180"/>
      <c r="AD994" s="180"/>
      <c r="AE994" s="180"/>
      <c r="AF994" s="180"/>
      <c r="AG994" s="180"/>
      <c r="AH994" s="180"/>
      <c r="AI994" s="180"/>
      <c r="AJ994" s="180"/>
      <c r="AK994" s="180"/>
      <c r="AL994" s="180"/>
      <c r="AM994" s="180"/>
      <c r="AN994" s="180"/>
      <c r="AO994" s="180"/>
      <c r="AP994" s="180"/>
      <c r="AQ994" s="180"/>
      <c r="AR994" s="180"/>
      <c r="AS994" s="180"/>
      <c r="AT994" s="180"/>
      <c r="AU994" s="180"/>
      <c r="AV994" s="180"/>
      <c r="AW994" s="180"/>
      <c r="AX994" s="180"/>
      <c r="AY994" s="180"/>
      <c r="AZ994" s="180"/>
      <c r="BA994" s="180"/>
      <c r="BB994" s="180"/>
      <c r="BC994" s="180"/>
      <c r="BD994" s="180"/>
      <c r="BE994" s="180"/>
      <c r="BF994" s="180"/>
      <c r="BG994" s="180"/>
      <c r="BH994" s="180"/>
      <c r="BI994" s="180"/>
      <c r="BJ994" s="180"/>
      <c r="BK994" s="180"/>
      <c r="BL994" s="180"/>
      <c r="BM994" s="180"/>
      <c r="BN994" s="180"/>
      <c r="BO994" s="180"/>
      <c r="BP994" s="180"/>
      <c r="BQ994" s="180"/>
      <c r="BR994" s="180"/>
      <c r="BS994" s="180"/>
      <c r="BT994" s="180"/>
      <c r="BU994" s="180"/>
      <c r="BV994" s="180"/>
      <c r="BW994" s="180"/>
      <c r="BX994" s="180"/>
      <c r="BY994" s="180"/>
      <c r="BZ994" s="180"/>
      <c r="CA994" s="180"/>
      <c r="CB994" s="180"/>
      <c r="CC994" s="180"/>
      <c r="CD994" s="180"/>
      <c r="CE994" s="180"/>
      <c r="CF994" s="180"/>
      <c r="CG994" s="180"/>
    </row>
    <row r="995" spans="2:85" s="28" customFormat="1" x14ac:dyDescent="0.35">
      <c r="B995" s="8"/>
      <c r="C995" s="8"/>
      <c r="D995" s="8"/>
      <c r="E995" s="8"/>
      <c r="F995" s="8"/>
      <c r="G995" s="8"/>
      <c r="H995" s="8"/>
      <c r="I995" s="8"/>
      <c r="J995" s="8"/>
      <c r="K995" s="8"/>
      <c r="L995" s="8"/>
      <c r="M995" s="8"/>
      <c r="N995" s="8"/>
      <c r="O995" s="8"/>
      <c r="P995" s="8"/>
      <c r="Q995" s="8"/>
      <c r="R995" s="8"/>
      <c r="S995" s="8"/>
      <c r="T995" s="8"/>
      <c r="U995" s="8"/>
      <c r="V995" s="8"/>
      <c r="W995" s="8"/>
      <c r="AB995" s="180"/>
      <c r="AC995" s="180"/>
      <c r="AD995" s="180"/>
      <c r="AE995" s="180"/>
      <c r="AF995" s="180"/>
      <c r="AG995" s="180"/>
      <c r="AH995" s="180"/>
      <c r="AI995" s="180"/>
      <c r="AJ995" s="180"/>
      <c r="AK995" s="180"/>
      <c r="AL995" s="180"/>
      <c r="AM995" s="180"/>
      <c r="AN995" s="180"/>
      <c r="AO995" s="180"/>
      <c r="AP995" s="180"/>
      <c r="AQ995" s="180"/>
      <c r="AR995" s="180"/>
      <c r="AS995" s="180"/>
      <c r="AT995" s="180"/>
      <c r="AU995" s="180"/>
      <c r="AV995" s="180"/>
      <c r="AW995" s="180"/>
      <c r="AX995" s="180"/>
      <c r="AY995" s="180"/>
      <c r="AZ995" s="180"/>
      <c r="BA995" s="180"/>
      <c r="BB995" s="180"/>
      <c r="BC995" s="180"/>
      <c r="BD995" s="180"/>
      <c r="BE995" s="180"/>
      <c r="BF995" s="180"/>
      <c r="BG995" s="180"/>
      <c r="BH995" s="180"/>
      <c r="BI995" s="180"/>
      <c r="BJ995" s="180"/>
      <c r="BK995" s="180"/>
      <c r="BL995" s="180"/>
      <c r="BM995" s="180"/>
      <c r="BN995" s="180"/>
      <c r="BO995" s="180"/>
      <c r="BP995" s="180"/>
      <c r="BQ995" s="180"/>
      <c r="BR995" s="180"/>
      <c r="BS995" s="180"/>
      <c r="BT995" s="180"/>
      <c r="BU995" s="180"/>
      <c r="BV995" s="180"/>
      <c r="BW995" s="180"/>
      <c r="BX995" s="180"/>
      <c r="BY995" s="180"/>
      <c r="BZ995" s="180"/>
      <c r="CA995" s="180"/>
      <c r="CB995" s="180"/>
      <c r="CC995" s="180"/>
      <c r="CD995" s="180"/>
      <c r="CE995" s="180"/>
      <c r="CF995" s="180"/>
      <c r="CG995" s="180"/>
    </row>
    <row r="996" spans="2:85" s="28" customFormat="1" x14ac:dyDescent="0.35">
      <c r="B996" s="8"/>
      <c r="C996" s="8"/>
      <c r="D996" s="8"/>
      <c r="E996" s="8"/>
      <c r="F996" s="8"/>
      <c r="G996" s="8"/>
      <c r="H996" s="8"/>
      <c r="I996" s="8"/>
      <c r="J996" s="8"/>
      <c r="K996" s="8"/>
      <c r="L996" s="8"/>
      <c r="M996" s="8"/>
      <c r="N996" s="8"/>
      <c r="O996" s="8"/>
      <c r="P996" s="8"/>
      <c r="Q996" s="8"/>
      <c r="R996" s="8"/>
      <c r="S996" s="8"/>
      <c r="T996" s="8"/>
      <c r="U996" s="8"/>
      <c r="V996" s="8"/>
      <c r="W996" s="8"/>
      <c r="AB996" s="180"/>
      <c r="AC996" s="180"/>
      <c r="AD996" s="180"/>
      <c r="AE996" s="180"/>
      <c r="AF996" s="180"/>
      <c r="AG996" s="180"/>
      <c r="AH996" s="180"/>
      <c r="AI996" s="180"/>
      <c r="AJ996" s="180"/>
      <c r="AK996" s="180"/>
      <c r="AL996" s="180"/>
      <c r="AM996" s="180"/>
      <c r="AN996" s="180"/>
      <c r="AO996" s="180"/>
      <c r="AP996" s="180"/>
      <c r="AQ996" s="180"/>
      <c r="AR996" s="180"/>
      <c r="AS996" s="180"/>
      <c r="AT996" s="180"/>
      <c r="AU996" s="180"/>
      <c r="AV996" s="180"/>
      <c r="AW996" s="180"/>
      <c r="AX996" s="180"/>
      <c r="AY996" s="180"/>
      <c r="AZ996" s="180"/>
      <c r="BA996" s="180"/>
      <c r="BB996" s="180"/>
      <c r="BC996" s="180"/>
      <c r="BD996" s="180"/>
      <c r="BE996" s="180"/>
      <c r="BF996" s="180"/>
      <c r="BG996" s="180"/>
      <c r="BH996" s="180"/>
      <c r="BI996" s="180"/>
      <c r="BJ996" s="180"/>
      <c r="BK996" s="180"/>
      <c r="BL996" s="180"/>
      <c r="BM996" s="180"/>
      <c r="BN996" s="180"/>
      <c r="BO996" s="180"/>
      <c r="BP996" s="180"/>
      <c r="BQ996" s="180"/>
      <c r="BR996" s="180"/>
      <c r="BS996" s="180"/>
      <c r="BT996" s="180"/>
      <c r="BU996" s="180"/>
      <c r="BV996" s="180"/>
      <c r="BW996" s="180"/>
      <c r="BX996" s="180"/>
      <c r="BY996" s="180"/>
      <c r="BZ996" s="180"/>
      <c r="CA996" s="180"/>
      <c r="CB996" s="180"/>
      <c r="CC996" s="180"/>
      <c r="CD996" s="180"/>
      <c r="CE996" s="180"/>
      <c r="CF996" s="180"/>
      <c r="CG996" s="180"/>
    </row>
    <row r="997" spans="2:85" s="28" customFormat="1" x14ac:dyDescent="0.35">
      <c r="B997" s="8"/>
      <c r="C997" s="8"/>
      <c r="D997" s="8"/>
      <c r="E997" s="8"/>
      <c r="F997" s="8"/>
      <c r="G997" s="8"/>
      <c r="H997" s="8"/>
      <c r="I997" s="8"/>
      <c r="J997" s="8"/>
      <c r="K997" s="8"/>
      <c r="L997" s="8"/>
      <c r="M997" s="8"/>
      <c r="N997" s="8"/>
      <c r="O997" s="8"/>
      <c r="P997" s="8"/>
      <c r="Q997" s="8"/>
      <c r="R997" s="8"/>
      <c r="S997" s="8"/>
      <c r="T997" s="8"/>
      <c r="U997" s="8"/>
      <c r="V997" s="8"/>
      <c r="W997" s="8"/>
      <c r="AB997" s="180"/>
      <c r="AC997" s="180"/>
      <c r="AD997" s="180"/>
      <c r="AE997" s="180"/>
      <c r="AF997" s="180"/>
      <c r="AG997" s="180"/>
      <c r="AH997" s="180"/>
      <c r="AI997" s="180"/>
      <c r="AJ997" s="180"/>
      <c r="AK997" s="180"/>
      <c r="AL997" s="180"/>
      <c r="AM997" s="180"/>
      <c r="AN997" s="180"/>
      <c r="AO997" s="180"/>
      <c r="AP997" s="180"/>
      <c r="AQ997" s="180"/>
      <c r="AR997" s="180"/>
      <c r="AS997" s="180"/>
      <c r="AT997" s="180"/>
      <c r="AU997" s="180"/>
      <c r="AV997" s="180"/>
      <c r="AW997" s="180"/>
      <c r="AX997" s="180"/>
      <c r="AY997" s="180"/>
      <c r="AZ997" s="180"/>
      <c r="BA997" s="180"/>
      <c r="BB997" s="180"/>
      <c r="BC997" s="180"/>
      <c r="BD997" s="180"/>
      <c r="BE997" s="180"/>
      <c r="BF997" s="180"/>
      <c r="BG997" s="180"/>
      <c r="BH997" s="180"/>
      <c r="BI997" s="180"/>
      <c r="BJ997" s="180"/>
      <c r="BK997" s="180"/>
      <c r="BL997" s="180"/>
      <c r="BM997" s="180"/>
      <c r="BN997" s="180"/>
      <c r="BO997" s="180"/>
      <c r="BP997" s="180"/>
      <c r="BQ997" s="180"/>
      <c r="BR997" s="180"/>
      <c r="BS997" s="180"/>
      <c r="BT997" s="180"/>
      <c r="BU997" s="180"/>
      <c r="BV997" s="180"/>
      <c r="BW997" s="180"/>
      <c r="BX997" s="180"/>
      <c r="BY997" s="180"/>
      <c r="BZ997" s="180"/>
      <c r="CA997" s="180"/>
      <c r="CB997" s="180"/>
      <c r="CC997" s="180"/>
      <c r="CD997" s="180"/>
      <c r="CE997" s="180"/>
      <c r="CF997" s="180"/>
      <c r="CG997" s="180"/>
    </row>
    <row r="998" spans="2:85" s="28" customFormat="1" x14ac:dyDescent="0.35">
      <c r="B998" s="8"/>
      <c r="C998" s="8"/>
      <c r="D998" s="8"/>
      <c r="E998" s="8"/>
      <c r="F998" s="8"/>
      <c r="G998" s="8"/>
      <c r="H998" s="8"/>
      <c r="I998" s="8"/>
      <c r="J998" s="8"/>
      <c r="K998" s="8"/>
      <c r="L998" s="8"/>
      <c r="M998" s="8"/>
      <c r="N998" s="8"/>
      <c r="O998" s="8"/>
      <c r="P998" s="8"/>
      <c r="Q998" s="8"/>
      <c r="R998" s="8"/>
      <c r="S998" s="8"/>
      <c r="T998" s="8"/>
      <c r="U998" s="8"/>
      <c r="V998" s="8"/>
      <c r="W998" s="8"/>
      <c r="AB998" s="180"/>
      <c r="AC998" s="180"/>
      <c r="AD998" s="180"/>
      <c r="AE998" s="180"/>
      <c r="AF998" s="180"/>
      <c r="AG998" s="180"/>
      <c r="AH998" s="180"/>
      <c r="AI998" s="180"/>
      <c r="AJ998" s="180"/>
      <c r="AK998" s="180"/>
      <c r="AL998" s="180"/>
      <c r="AM998" s="180"/>
      <c r="AN998" s="180"/>
      <c r="AO998" s="180"/>
      <c r="AP998" s="180"/>
      <c r="AQ998" s="180"/>
      <c r="AR998" s="180"/>
      <c r="AS998" s="180"/>
      <c r="AT998" s="180"/>
      <c r="AU998" s="180"/>
      <c r="AV998" s="180"/>
      <c r="AW998" s="180"/>
      <c r="AX998" s="180"/>
      <c r="AY998" s="180"/>
      <c r="AZ998" s="180"/>
      <c r="BA998" s="180"/>
      <c r="BB998" s="180"/>
      <c r="BC998" s="180"/>
      <c r="BD998" s="180"/>
      <c r="BE998" s="180"/>
      <c r="BF998" s="180"/>
      <c r="BG998" s="180"/>
      <c r="BH998" s="180"/>
      <c r="BI998" s="180"/>
      <c r="BJ998" s="180"/>
      <c r="BK998" s="180"/>
      <c r="BL998" s="180"/>
      <c r="BM998" s="180"/>
      <c r="BN998" s="180"/>
      <c r="BO998" s="180"/>
      <c r="BP998" s="180"/>
      <c r="BQ998" s="180"/>
      <c r="BR998" s="180"/>
      <c r="BS998" s="180"/>
      <c r="BT998" s="180"/>
      <c r="BU998" s="180"/>
      <c r="BV998" s="180"/>
      <c r="BW998" s="180"/>
      <c r="BX998" s="180"/>
      <c r="BY998" s="180"/>
      <c r="BZ998" s="180"/>
      <c r="CA998" s="180"/>
      <c r="CB998" s="180"/>
      <c r="CC998" s="180"/>
      <c r="CD998" s="180"/>
      <c r="CE998" s="180"/>
      <c r="CF998" s="180"/>
      <c r="CG998" s="180"/>
    </row>
    <row r="999" spans="2:85" s="28" customFormat="1" x14ac:dyDescent="0.35">
      <c r="B999" s="8"/>
      <c r="C999" s="8"/>
      <c r="D999" s="8"/>
      <c r="E999" s="8"/>
      <c r="F999" s="8"/>
      <c r="G999" s="8"/>
      <c r="H999" s="8"/>
      <c r="I999" s="8"/>
      <c r="J999" s="8"/>
      <c r="K999" s="8"/>
      <c r="L999" s="8"/>
      <c r="M999" s="8"/>
      <c r="N999" s="8"/>
      <c r="O999" s="8"/>
      <c r="P999" s="8"/>
      <c r="Q999" s="8"/>
      <c r="R999" s="8"/>
      <c r="S999" s="8"/>
      <c r="T999" s="8"/>
      <c r="U999" s="8"/>
      <c r="V999" s="8"/>
      <c r="W999" s="8"/>
      <c r="AB999" s="180"/>
      <c r="AC999" s="180"/>
      <c r="AD999" s="180"/>
      <c r="AE999" s="180"/>
      <c r="AF999" s="180"/>
      <c r="AG999" s="180"/>
      <c r="AH999" s="180"/>
      <c r="AI999" s="180"/>
      <c r="AJ999" s="180"/>
      <c r="AK999" s="180"/>
      <c r="AL999" s="180"/>
      <c r="AM999" s="180"/>
      <c r="AN999" s="180"/>
      <c r="AO999" s="180"/>
      <c r="AP999" s="180"/>
      <c r="AQ999" s="180"/>
      <c r="AR999" s="180"/>
      <c r="AS999" s="180"/>
      <c r="AT999" s="180"/>
      <c r="AU999" s="180"/>
      <c r="AV999" s="180"/>
      <c r="AW999" s="180"/>
      <c r="AX999" s="180"/>
      <c r="AY999" s="180"/>
      <c r="AZ999" s="180"/>
      <c r="BA999" s="180"/>
      <c r="BB999" s="180"/>
      <c r="BC999" s="180"/>
      <c r="BD999" s="180"/>
      <c r="BE999" s="180"/>
      <c r="BF999" s="180"/>
      <c r="BG999" s="180"/>
      <c r="BH999" s="180"/>
      <c r="BI999" s="180"/>
      <c r="BJ999" s="180"/>
      <c r="BK999" s="180"/>
      <c r="BL999" s="180"/>
      <c r="BM999" s="180"/>
      <c r="BN999" s="180"/>
      <c r="BO999" s="180"/>
      <c r="BP999" s="180"/>
      <c r="BQ999" s="180"/>
      <c r="BR999" s="180"/>
      <c r="BS999" s="180"/>
      <c r="BT999" s="180"/>
      <c r="BU999" s="180"/>
      <c r="BV999" s="180"/>
      <c r="BW999" s="180"/>
      <c r="BX999" s="180"/>
      <c r="BY999" s="180"/>
      <c r="BZ999" s="180"/>
      <c r="CA999" s="180"/>
      <c r="CB999" s="180"/>
      <c r="CC999" s="180"/>
      <c r="CD999" s="180"/>
      <c r="CE999" s="180"/>
      <c r="CF999" s="180"/>
      <c r="CG999" s="180"/>
    </row>
    <row r="1000" spans="2:85" s="28" customFormat="1" x14ac:dyDescent="0.35">
      <c r="B1000" s="8"/>
      <c r="C1000" s="8"/>
      <c r="D1000" s="8"/>
      <c r="E1000" s="8"/>
      <c r="F1000" s="8"/>
      <c r="G1000" s="8"/>
      <c r="H1000" s="8"/>
      <c r="I1000" s="8"/>
      <c r="J1000" s="8"/>
      <c r="K1000" s="8"/>
      <c r="L1000" s="8"/>
      <c r="M1000" s="8"/>
      <c r="N1000" s="8"/>
      <c r="O1000" s="8"/>
      <c r="P1000" s="8"/>
      <c r="Q1000" s="8"/>
      <c r="R1000" s="8"/>
      <c r="S1000" s="8"/>
      <c r="T1000" s="8"/>
      <c r="U1000" s="8"/>
      <c r="V1000" s="8"/>
      <c r="W1000" s="8"/>
      <c r="AB1000" s="180"/>
      <c r="AC1000" s="180"/>
      <c r="AD1000" s="180"/>
      <c r="AE1000" s="180"/>
      <c r="AF1000" s="180"/>
      <c r="AG1000" s="180"/>
      <c r="AH1000" s="180"/>
      <c r="AI1000" s="180"/>
      <c r="AJ1000" s="180"/>
      <c r="AK1000" s="180"/>
      <c r="AL1000" s="180"/>
      <c r="AM1000" s="180"/>
      <c r="AN1000" s="180"/>
      <c r="AO1000" s="180"/>
      <c r="AP1000" s="180"/>
      <c r="AQ1000" s="180"/>
      <c r="AR1000" s="180"/>
      <c r="AS1000" s="180"/>
      <c r="AT1000" s="180"/>
      <c r="AU1000" s="180"/>
      <c r="AV1000" s="180"/>
      <c r="AW1000" s="180"/>
      <c r="AX1000" s="180"/>
      <c r="AY1000" s="180"/>
      <c r="AZ1000" s="180"/>
      <c r="BA1000" s="180"/>
      <c r="BB1000" s="180"/>
      <c r="BC1000" s="180"/>
      <c r="BD1000" s="180"/>
      <c r="BE1000" s="180"/>
      <c r="BF1000" s="180"/>
      <c r="BG1000" s="180"/>
      <c r="BH1000" s="180"/>
      <c r="BI1000" s="180"/>
      <c r="BJ1000" s="180"/>
      <c r="BK1000" s="180"/>
      <c r="BL1000" s="180"/>
      <c r="BM1000" s="180"/>
      <c r="BN1000" s="180"/>
      <c r="BO1000" s="180"/>
      <c r="BP1000" s="180"/>
      <c r="BQ1000" s="180"/>
      <c r="BR1000" s="180"/>
      <c r="BS1000" s="180"/>
      <c r="BT1000" s="180"/>
      <c r="BU1000" s="180"/>
      <c r="BV1000" s="180"/>
      <c r="BW1000" s="180"/>
      <c r="BX1000" s="180"/>
      <c r="BY1000" s="180"/>
      <c r="BZ1000" s="180"/>
      <c r="CA1000" s="180"/>
      <c r="CB1000" s="180"/>
      <c r="CC1000" s="180"/>
      <c r="CD1000" s="180"/>
      <c r="CE1000" s="180"/>
      <c r="CF1000" s="180"/>
      <c r="CG1000" s="180"/>
    </row>
    <row r="1001" spans="2:85" s="28" customFormat="1" x14ac:dyDescent="0.35">
      <c r="B1001" s="8"/>
      <c r="C1001" s="8"/>
      <c r="D1001" s="8"/>
      <c r="E1001" s="8"/>
      <c r="F1001" s="8"/>
      <c r="G1001" s="8"/>
      <c r="H1001" s="8"/>
      <c r="I1001" s="8"/>
      <c r="J1001" s="8"/>
      <c r="K1001" s="8"/>
      <c r="L1001" s="8"/>
      <c r="M1001" s="8"/>
      <c r="N1001" s="8"/>
      <c r="O1001" s="8"/>
      <c r="P1001" s="8"/>
      <c r="Q1001" s="8"/>
      <c r="R1001" s="8"/>
      <c r="S1001" s="8"/>
      <c r="T1001" s="8"/>
      <c r="U1001" s="8"/>
      <c r="V1001" s="8"/>
      <c r="W1001" s="8"/>
      <c r="AB1001" s="180"/>
      <c r="AC1001" s="180"/>
      <c r="AD1001" s="180"/>
      <c r="AE1001" s="180"/>
      <c r="AF1001" s="180"/>
      <c r="AG1001" s="180"/>
      <c r="AH1001" s="180"/>
      <c r="AI1001" s="180"/>
      <c r="AJ1001" s="180"/>
      <c r="AK1001" s="180"/>
      <c r="AL1001" s="180"/>
      <c r="AM1001" s="180"/>
      <c r="AN1001" s="180"/>
      <c r="AO1001" s="180"/>
      <c r="AP1001" s="180"/>
      <c r="AQ1001" s="180"/>
      <c r="AR1001" s="180"/>
      <c r="AS1001" s="180"/>
      <c r="AT1001" s="180"/>
      <c r="AU1001" s="180"/>
      <c r="AV1001" s="180"/>
      <c r="AW1001" s="180"/>
      <c r="AX1001" s="180"/>
      <c r="AY1001" s="180"/>
      <c r="AZ1001" s="180"/>
      <c r="BA1001" s="180"/>
      <c r="BB1001" s="180"/>
      <c r="BC1001" s="180"/>
      <c r="BD1001" s="180"/>
      <c r="BE1001" s="180"/>
      <c r="BF1001" s="180"/>
      <c r="BG1001" s="180"/>
      <c r="BH1001" s="180"/>
      <c r="BI1001" s="180"/>
      <c r="BJ1001" s="180"/>
      <c r="BK1001" s="180"/>
      <c r="BL1001" s="180"/>
      <c r="BM1001" s="180"/>
      <c r="BN1001" s="180"/>
      <c r="BO1001" s="180"/>
      <c r="BP1001" s="180"/>
      <c r="BQ1001" s="180"/>
      <c r="BR1001" s="180"/>
      <c r="BS1001" s="180"/>
      <c r="BT1001" s="180"/>
      <c r="BU1001" s="180"/>
      <c r="BV1001" s="180"/>
      <c r="BW1001" s="180"/>
      <c r="BX1001" s="180"/>
      <c r="BY1001" s="180"/>
      <c r="BZ1001" s="180"/>
      <c r="CA1001" s="180"/>
      <c r="CB1001" s="180"/>
      <c r="CC1001" s="180"/>
      <c r="CD1001" s="180"/>
      <c r="CE1001" s="180"/>
      <c r="CF1001" s="180"/>
      <c r="CG1001" s="180"/>
    </row>
    <row r="1002" spans="2:85" s="28" customFormat="1" x14ac:dyDescent="0.35">
      <c r="B1002" s="8"/>
      <c r="C1002" s="8"/>
      <c r="D1002" s="8"/>
      <c r="E1002" s="8"/>
      <c r="F1002" s="8"/>
      <c r="G1002" s="8"/>
      <c r="H1002" s="8"/>
      <c r="I1002" s="8"/>
      <c r="J1002" s="8"/>
      <c r="K1002" s="8"/>
      <c r="L1002" s="8"/>
      <c r="M1002" s="8"/>
      <c r="N1002" s="8"/>
      <c r="O1002" s="8"/>
      <c r="P1002" s="8"/>
      <c r="Q1002" s="8"/>
      <c r="R1002" s="8"/>
      <c r="S1002" s="8"/>
      <c r="T1002" s="8"/>
      <c r="U1002" s="8"/>
      <c r="V1002" s="8"/>
      <c r="W1002" s="8"/>
      <c r="AB1002" s="180"/>
      <c r="AC1002" s="180"/>
      <c r="AD1002" s="180"/>
      <c r="AE1002" s="180"/>
      <c r="AF1002" s="180"/>
      <c r="AG1002" s="180"/>
      <c r="AH1002" s="180"/>
      <c r="AI1002" s="180"/>
      <c r="AJ1002" s="180"/>
      <c r="AK1002" s="180"/>
      <c r="AL1002" s="180"/>
      <c r="AM1002" s="180"/>
      <c r="AN1002" s="180"/>
      <c r="AO1002" s="180"/>
      <c r="AP1002" s="180"/>
      <c r="AQ1002" s="180"/>
      <c r="AR1002" s="180"/>
      <c r="AS1002" s="180"/>
      <c r="AT1002" s="180"/>
      <c r="AU1002" s="180"/>
      <c r="AV1002" s="180"/>
      <c r="AW1002" s="180"/>
      <c r="AX1002" s="180"/>
      <c r="AY1002" s="180"/>
      <c r="AZ1002" s="180"/>
      <c r="BA1002" s="180"/>
      <c r="BB1002" s="180"/>
      <c r="BC1002" s="180"/>
      <c r="BD1002" s="180"/>
      <c r="BE1002" s="180"/>
      <c r="BF1002" s="180"/>
      <c r="BG1002" s="180"/>
      <c r="BH1002" s="180"/>
      <c r="BI1002" s="180"/>
      <c r="BJ1002" s="180"/>
      <c r="BK1002" s="180"/>
      <c r="BL1002" s="180"/>
      <c r="BM1002" s="180"/>
      <c r="BN1002" s="180"/>
      <c r="BO1002" s="180"/>
      <c r="BP1002" s="180"/>
      <c r="BQ1002" s="180"/>
      <c r="BR1002" s="180"/>
      <c r="BS1002" s="180"/>
      <c r="BT1002" s="180"/>
      <c r="BU1002" s="180"/>
      <c r="BV1002" s="180"/>
      <c r="BW1002" s="180"/>
      <c r="BX1002" s="180"/>
      <c r="BY1002" s="180"/>
      <c r="BZ1002" s="180"/>
      <c r="CA1002" s="180"/>
      <c r="CB1002" s="180"/>
      <c r="CC1002" s="180"/>
      <c r="CD1002" s="180"/>
      <c r="CE1002" s="180"/>
      <c r="CF1002" s="180"/>
      <c r="CG1002" s="180"/>
    </row>
    <row r="1003" spans="2:85" s="28" customFormat="1" x14ac:dyDescent="0.35">
      <c r="B1003" s="8"/>
      <c r="C1003" s="8"/>
      <c r="D1003" s="8"/>
      <c r="E1003" s="8"/>
      <c r="F1003" s="8"/>
      <c r="G1003" s="8"/>
      <c r="H1003" s="8"/>
      <c r="I1003" s="8"/>
      <c r="J1003" s="8"/>
      <c r="K1003" s="8"/>
      <c r="L1003" s="8"/>
      <c r="M1003" s="8"/>
      <c r="N1003" s="8"/>
      <c r="O1003" s="8"/>
      <c r="P1003" s="8"/>
      <c r="Q1003" s="8"/>
      <c r="R1003" s="8"/>
      <c r="S1003" s="8"/>
      <c r="T1003" s="8"/>
      <c r="U1003" s="8"/>
      <c r="V1003" s="8"/>
      <c r="W1003" s="8"/>
      <c r="AB1003" s="180"/>
      <c r="AC1003" s="180"/>
      <c r="AD1003" s="180"/>
      <c r="AE1003" s="180"/>
      <c r="AF1003" s="180"/>
      <c r="AG1003" s="180"/>
      <c r="AH1003" s="180"/>
      <c r="AI1003" s="180"/>
      <c r="AJ1003" s="180"/>
      <c r="AK1003" s="180"/>
      <c r="AL1003" s="180"/>
      <c r="AM1003" s="180"/>
      <c r="AN1003" s="180"/>
      <c r="AO1003" s="180"/>
      <c r="AP1003" s="180"/>
      <c r="AQ1003" s="180"/>
      <c r="AR1003" s="180"/>
      <c r="AS1003" s="180"/>
      <c r="AT1003" s="180"/>
      <c r="AU1003" s="180"/>
      <c r="AV1003" s="180"/>
      <c r="AW1003" s="180"/>
      <c r="AX1003" s="180"/>
      <c r="AY1003" s="180"/>
      <c r="AZ1003" s="180"/>
      <c r="BA1003" s="180"/>
      <c r="BB1003" s="180"/>
      <c r="BC1003" s="180"/>
      <c r="BD1003" s="180"/>
      <c r="BE1003" s="180"/>
      <c r="BF1003" s="180"/>
      <c r="BG1003" s="180"/>
      <c r="BH1003" s="180"/>
      <c r="BI1003" s="180"/>
      <c r="BJ1003" s="180"/>
      <c r="BK1003" s="180"/>
      <c r="BL1003" s="180"/>
      <c r="BM1003" s="180"/>
      <c r="BN1003" s="180"/>
      <c r="BO1003" s="180"/>
      <c r="BP1003" s="180"/>
      <c r="BQ1003" s="180"/>
      <c r="BR1003" s="180"/>
      <c r="BS1003" s="180"/>
      <c r="BT1003" s="180"/>
      <c r="BU1003" s="180"/>
      <c r="BV1003" s="180"/>
      <c r="BW1003" s="180"/>
      <c r="BX1003" s="180"/>
      <c r="BY1003" s="180"/>
      <c r="BZ1003" s="180"/>
      <c r="CA1003" s="180"/>
      <c r="CB1003" s="180"/>
      <c r="CC1003" s="180"/>
      <c r="CD1003" s="180"/>
      <c r="CE1003" s="180"/>
      <c r="CF1003" s="180"/>
      <c r="CG1003" s="180"/>
    </row>
    <row r="1004" spans="2:85" s="28" customFormat="1" x14ac:dyDescent="0.35">
      <c r="B1004" s="8"/>
      <c r="C1004" s="8"/>
      <c r="D1004" s="8"/>
      <c r="E1004" s="8"/>
      <c r="F1004" s="8"/>
      <c r="G1004" s="8"/>
      <c r="H1004" s="8"/>
      <c r="I1004" s="8"/>
      <c r="J1004" s="8"/>
      <c r="K1004" s="8"/>
      <c r="L1004" s="8"/>
      <c r="M1004" s="8"/>
      <c r="N1004" s="8"/>
      <c r="O1004" s="8"/>
      <c r="P1004" s="8"/>
      <c r="Q1004" s="8"/>
      <c r="R1004" s="8"/>
      <c r="S1004" s="8"/>
      <c r="T1004" s="8"/>
      <c r="U1004" s="8"/>
      <c r="V1004" s="8"/>
      <c r="W1004" s="8"/>
      <c r="AB1004" s="180"/>
      <c r="AC1004" s="180"/>
      <c r="AD1004" s="180"/>
      <c r="AE1004" s="180"/>
      <c r="AF1004" s="180"/>
      <c r="AG1004" s="180"/>
      <c r="AH1004" s="180"/>
      <c r="AI1004" s="180"/>
      <c r="AJ1004" s="180"/>
      <c r="AK1004" s="180"/>
      <c r="AL1004" s="180"/>
      <c r="AM1004" s="180"/>
      <c r="AN1004" s="180"/>
      <c r="AO1004" s="180"/>
      <c r="AP1004" s="180"/>
      <c r="AQ1004" s="180"/>
      <c r="AR1004" s="180"/>
      <c r="AS1004" s="180"/>
      <c r="AT1004" s="180"/>
      <c r="AU1004" s="180"/>
      <c r="AV1004" s="180"/>
      <c r="AW1004" s="180"/>
      <c r="AX1004" s="180"/>
      <c r="AY1004" s="180"/>
      <c r="AZ1004" s="180"/>
      <c r="BA1004" s="180"/>
      <c r="BB1004" s="180"/>
      <c r="BC1004" s="180"/>
      <c r="BD1004" s="180"/>
      <c r="BE1004" s="180"/>
      <c r="BF1004" s="180"/>
      <c r="BG1004" s="180"/>
      <c r="BH1004" s="180"/>
      <c r="BI1004" s="180"/>
      <c r="BJ1004" s="180"/>
      <c r="BK1004" s="180"/>
      <c r="BL1004" s="180"/>
      <c r="BM1004" s="180"/>
      <c r="BN1004" s="180"/>
      <c r="BO1004" s="180"/>
      <c r="BP1004" s="180"/>
      <c r="BQ1004" s="180"/>
      <c r="BR1004" s="180"/>
      <c r="BS1004" s="180"/>
      <c r="BT1004" s="180"/>
      <c r="BU1004" s="180"/>
      <c r="BV1004" s="180"/>
      <c r="BW1004" s="180"/>
      <c r="BX1004" s="180"/>
      <c r="BY1004" s="180"/>
      <c r="BZ1004" s="180"/>
      <c r="CA1004" s="180"/>
      <c r="CB1004" s="180"/>
      <c r="CC1004" s="180"/>
      <c r="CD1004" s="180"/>
      <c r="CE1004" s="180"/>
      <c r="CF1004" s="180"/>
      <c r="CG1004" s="180"/>
    </row>
    <row r="1005" spans="2:85" s="28" customFormat="1" x14ac:dyDescent="0.35">
      <c r="B1005" s="8"/>
      <c r="C1005" s="8"/>
      <c r="D1005" s="8"/>
      <c r="E1005" s="8"/>
      <c r="F1005" s="8"/>
      <c r="G1005" s="8"/>
      <c r="H1005" s="8"/>
      <c r="I1005" s="8"/>
      <c r="J1005" s="8"/>
      <c r="K1005" s="8"/>
      <c r="L1005" s="8"/>
      <c r="M1005" s="8"/>
      <c r="N1005" s="8"/>
      <c r="O1005" s="8"/>
      <c r="P1005" s="8"/>
      <c r="Q1005" s="8"/>
      <c r="R1005" s="8"/>
      <c r="S1005" s="8"/>
      <c r="T1005" s="8"/>
      <c r="U1005" s="8"/>
      <c r="V1005" s="8"/>
      <c r="W1005" s="8"/>
      <c r="AB1005" s="180"/>
      <c r="AC1005" s="180"/>
      <c r="AD1005" s="180"/>
      <c r="AE1005" s="180"/>
      <c r="AF1005" s="180"/>
      <c r="AG1005" s="180"/>
      <c r="AH1005" s="180"/>
      <c r="AI1005" s="180"/>
      <c r="AJ1005" s="180"/>
      <c r="AK1005" s="180"/>
      <c r="AL1005" s="180"/>
      <c r="AM1005" s="180"/>
      <c r="AN1005" s="180"/>
      <c r="AO1005" s="180"/>
      <c r="AP1005" s="180"/>
      <c r="AQ1005" s="180"/>
      <c r="AR1005" s="180"/>
      <c r="AS1005" s="180"/>
      <c r="AT1005" s="180"/>
      <c r="AU1005" s="180"/>
      <c r="AV1005" s="180"/>
      <c r="AW1005" s="180"/>
      <c r="AX1005" s="180"/>
      <c r="AY1005" s="180"/>
      <c r="AZ1005" s="180"/>
      <c r="BA1005" s="180"/>
      <c r="BB1005" s="180"/>
      <c r="BC1005" s="180"/>
      <c r="BD1005" s="180"/>
      <c r="BE1005" s="180"/>
      <c r="BF1005" s="180"/>
      <c r="BG1005" s="180"/>
      <c r="BH1005" s="180"/>
      <c r="BI1005" s="180"/>
      <c r="BJ1005" s="180"/>
      <c r="BK1005" s="180"/>
      <c r="BL1005" s="180"/>
      <c r="BM1005" s="180"/>
      <c r="BN1005" s="180"/>
      <c r="BO1005" s="180"/>
      <c r="BP1005" s="180"/>
      <c r="BQ1005" s="180"/>
      <c r="BR1005" s="180"/>
      <c r="BS1005" s="180"/>
      <c r="BT1005" s="180"/>
      <c r="BU1005" s="180"/>
      <c r="BV1005" s="180"/>
      <c r="BW1005" s="180"/>
      <c r="BX1005" s="180"/>
      <c r="BY1005" s="180"/>
      <c r="BZ1005" s="180"/>
      <c r="CA1005" s="180"/>
      <c r="CB1005" s="180"/>
      <c r="CC1005" s="180"/>
      <c r="CD1005" s="180"/>
      <c r="CE1005" s="180"/>
      <c r="CF1005" s="180"/>
      <c r="CG1005" s="180"/>
    </row>
    <row r="1006" spans="2:85" s="28" customFormat="1" x14ac:dyDescent="0.35">
      <c r="B1006" s="8"/>
      <c r="C1006" s="8"/>
      <c r="D1006" s="8"/>
      <c r="E1006" s="8"/>
      <c r="F1006" s="8"/>
      <c r="G1006" s="8"/>
      <c r="H1006" s="8"/>
      <c r="I1006" s="8"/>
      <c r="J1006" s="8"/>
      <c r="K1006" s="8"/>
      <c r="L1006" s="8"/>
      <c r="M1006" s="8"/>
      <c r="N1006" s="8"/>
      <c r="O1006" s="8"/>
      <c r="P1006" s="8"/>
      <c r="Q1006" s="8"/>
      <c r="R1006" s="8"/>
      <c r="S1006" s="8"/>
      <c r="T1006" s="8"/>
      <c r="U1006" s="8"/>
      <c r="V1006" s="8"/>
      <c r="W1006" s="8"/>
      <c r="AB1006" s="180"/>
      <c r="AC1006" s="180"/>
      <c r="AD1006" s="180"/>
      <c r="AE1006" s="180"/>
      <c r="AF1006" s="180"/>
      <c r="AG1006" s="180"/>
      <c r="AH1006" s="180"/>
      <c r="AI1006" s="180"/>
      <c r="AJ1006" s="180"/>
      <c r="AK1006" s="180"/>
      <c r="AL1006" s="180"/>
      <c r="AM1006" s="180"/>
      <c r="AN1006" s="180"/>
      <c r="AO1006" s="180"/>
      <c r="AP1006" s="180"/>
      <c r="AQ1006" s="180"/>
      <c r="AR1006" s="180"/>
      <c r="AS1006" s="180"/>
      <c r="AT1006" s="180"/>
      <c r="AU1006" s="180"/>
      <c r="AV1006" s="180"/>
      <c r="AW1006" s="180"/>
      <c r="AX1006" s="180"/>
      <c r="AY1006" s="180"/>
      <c r="AZ1006" s="180"/>
      <c r="BA1006" s="180"/>
      <c r="BB1006" s="180"/>
      <c r="BC1006" s="180"/>
      <c r="BD1006" s="180"/>
      <c r="BE1006" s="180"/>
      <c r="BF1006" s="180"/>
      <c r="BG1006" s="180"/>
      <c r="BH1006" s="180"/>
      <c r="BI1006" s="180"/>
      <c r="BJ1006" s="180"/>
      <c r="BK1006" s="180"/>
      <c r="BL1006" s="180"/>
      <c r="BM1006" s="180"/>
      <c r="BN1006" s="180"/>
      <c r="BO1006" s="180"/>
      <c r="BP1006" s="180"/>
      <c r="BQ1006" s="180"/>
      <c r="BR1006" s="180"/>
      <c r="BS1006" s="180"/>
      <c r="BT1006" s="180"/>
      <c r="BU1006" s="180"/>
      <c r="BV1006" s="180"/>
      <c r="BW1006" s="180"/>
      <c r="BX1006" s="180"/>
      <c r="BY1006" s="180"/>
      <c r="BZ1006" s="180"/>
      <c r="CA1006" s="180"/>
      <c r="CB1006" s="180"/>
      <c r="CC1006" s="180"/>
      <c r="CD1006" s="180"/>
      <c r="CE1006" s="180"/>
      <c r="CF1006" s="180"/>
      <c r="CG1006" s="180"/>
    </row>
    <row r="1007" spans="2:85" s="28" customFormat="1" x14ac:dyDescent="0.35">
      <c r="B1007" s="8"/>
      <c r="C1007" s="8"/>
      <c r="D1007" s="8"/>
      <c r="E1007" s="8"/>
      <c r="F1007" s="8"/>
      <c r="G1007" s="8"/>
      <c r="H1007" s="8"/>
      <c r="I1007" s="8"/>
      <c r="J1007" s="8"/>
      <c r="K1007" s="8"/>
      <c r="L1007" s="8"/>
      <c r="M1007" s="8"/>
      <c r="N1007" s="8"/>
      <c r="O1007" s="8"/>
      <c r="P1007" s="8"/>
      <c r="Q1007" s="8"/>
      <c r="R1007" s="8"/>
      <c r="S1007" s="8"/>
      <c r="T1007" s="8"/>
      <c r="U1007" s="8"/>
      <c r="V1007" s="8"/>
      <c r="W1007" s="8"/>
      <c r="AB1007" s="180"/>
      <c r="AC1007" s="180"/>
      <c r="AD1007" s="180"/>
      <c r="AE1007" s="180"/>
      <c r="AF1007" s="180"/>
      <c r="AG1007" s="180"/>
      <c r="AH1007" s="180"/>
      <c r="AI1007" s="180"/>
      <c r="AJ1007" s="180"/>
      <c r="AK1007" s="180"/>
      <c r="AL1007" s="180"/>
      <c r="AM1007" s="180"/>
      <c r="AN1007" s="180"/>
      <c r="AO1007" s="180"/>
      <c r="AP1007" s="180"/>
      <c r="AQ1007" s="180"/>
      <c r="AR1007" s="180"/>
      <c r="AS1007" s="180"/>
      <c r="AT1007" s="180"/>
      <c r="AU1007" s="180"/>
      <c r="AV1007" s="180"/>
      <c r="AW1007" s="180"/>
      <c r="AX1007" s="180"/>
      <c r="AY1007" s="180"/>
      <c r="AZ1007" s="180"/>
      <c r="BA1007" s="180"/>
      <c r="BB1007" s="180"/>
      <c r="BC1007" s="180"/>
      <c r="BD1007" s="180"/>
      <c r="BE1007" s="180"/>
      <c r="BF1007" s="180"/>
      <c r="BG1007" s="180"/>
      <c r="BH1007" s="180"/>
      <c r="BI1007" s="180"/>
      <c r="BJ1007" s="180"/>
      <c r="BK1007" s="180"/>
      <c r="BL1007" s="180"/>
      <c r="BM1007" s="180"/>
      <c r="BN1007" s="180"/>
      <c r="BO1007" s="180"/>
      <c r="BP1007" s="180"/>
      <c r="BQ1007" s="180"/>
      <c r="BR1007" s="180"/>
      <c r="BS1007" s="180"/>
      <c r="BT1007" s="180"/>
      <c r="BU1007" s="180"/>
      <c r="BV1007" s="180"/>
      <c r="BW1007" s="180"/>
      <c r="BX1007" s="180"/>
      <c r="BY1007" s="180"/>
      <c r="BZ1007" s="180"/>
      <c r="CA1007" s="180"/>
      <c r="CB1007" s="180"/>
      <c r="CC1007" s="180"/>
      <c r="CD1007" s="180"/>
      <c r="CE1007" s="180"/>
      <c r="CF1007" s="180"/>
      <c r="CG1007" s="180"/>
    </row>
    <row r="1008" spans="2:85" s="28" customFormat="1" x14ac:dyDescent="0.35">
      <c r="B1008" s="8"/>
      <c r="C1008" s="8"/>
      <c r="D1008" s="8"/>
      <c r="E1008" s="8"/>
      <c r="F1008" s="8"/>
      <c r="G1008" s="8"/>
      <c r="H1008" s="8"/>
      <c r="I1008" s="8"/>
      <c r="J1008" s="8"/>
      <c r="K1008" s="8"/>
      <c r="L1008" s="8"/>
      <c r="M1008" s="8"/>
      <c r="N1008" s="8"/>
      <c r="O1008" s="8"/>
      <c r="P1008" s="8"/>
      <c r="Q1008" s="8"/>
      <c r="R1008" s="8"/>
      <c r="S1008" s="8"/>
      <c r="T1008" s="8"/>
      <c r="U1008" s="8"/>
      <c r="V1008" s="8"/>
      <c r="W1008" s="8"/>
      <c r="AB1008" s="180"/>
      <c r="AC1008" s="180"/>
      <c r="AD1008" s="180"/>
      <c r="AE1008" s="180"/>
      <c r="AF1008" s="180"/>
      <c r="AG1008" s="180"/>
      <c r="AH1008" s="180"/>
      <c r="AI1008" s="180"/>
      <c r="AJ1008" s="180"/>
      <c r="AK1008" s="180"/>
      <c r="AL1008" s="180"/>
      <c r="AM1008" s="180"/>
      <c r="AN1008" s="180"/>
      <c r="AO1008" s="180"/>
      <c r="AP1008" s="180"/>
      <c r="AQ1008" s="180"/>
      <c r="AR1008" s="180"/>
      <c r="AS1008" s="180"/>
      <c r="AT1008" s="180"/>
      <c r="AU1008" s="180"/>
      <c r="AV1008" s="180"/>
      <c r="AW1008" s="180"/>
      <c r="AX1008" s="180"/>
      <c r="AY1008" s="180"/>
      <c r="AZ1008" s="180"/>
      <c r="BA1008" s="180"/>
      <c r="BB1008" s="180"/>
      <c r="BC1008" s="180"/>
      <c r="BD1008" s="180"/>
      <c r="BE1008" s="180"/>
      <c r="BF1008" s="180"/>
      <c r="BG1008" s="180"/>
      <c r="BH1008" s="180"/>
      <c r="BI1008" s="180"/>
      <c r="BJ1008" s="180"/>
      <c r="BK1008" s="180"/>
      <c r="BL1008" s="180"/>
      <c r="BM1008" s="180"/>
      <c r="BN1008" s="180"/>
      <c r="BO1008" s="180"/>
      <c r="BP1008" s="180"/>
      <c r="BQ1008" s="180"/>
      <c r="BR1008" s="180"/>
      <c r="BS1008" s="180"/>
      <c r="BT1008" s="180"/>
      <c r="BU1008" s="180"/>
      <c r="BV1008" s="180"/>
      <c r="BW1008" s="180"/>
      <c r="BX1008" s="180"/>
      <c r="BY1008" s="180"/>
      <c r="BZ1008" s="180"/>
      <c r="CA1008" s="180"/>
      <c r="CB1008" s="180"/>
      <c r="CC1008" s="180"/>
      <c r="CD1008" s="180"/>
      <c r="CE1008" s="180"/>
      <c r="CF1008" s="180"/>
      <c r="CG1008" s="180"/>
    </row>
    <row r="1009" spans="2:85" s="28" customFormat="1" x14ac:dyDescent="0.35">
      <c r="B1009" s="8"/>
      <c r="C1009" s="8"/>
      <c r="D1009" s="8"/>
      <c r="E1009" s="8"/>
      <c r="F1009" s="8"/>
      <c r="G1009" s="8"/>
      <c r="H1009" s="8"/>
      <c r="I1009" s="8"/>
      <c r="J1009" s="8"/>
      <c r="K1009" s="8"/>
      <c r="L1009" s="8"/>
      <c r="M1009" s="8"/>
      <c r="N1009" s="8"/>
      <c r="O1009" s="8"/>
      <c r="P1009" s="8"/>
      <c r="Q1009" s="8"/>
      <c r="R1009" s="8"/>
      <c r="S1009" s="8"/>
      <c r="T1009" s="8"/>
      <c r="U1009" s="8"/>
      <c r="V1009" s="8"/>
      <c r="W1009" s="8"/>
      <c r="AB1009" s="180"/>
      <c r="AC1009" s="180"/>
      <c r="AD1009" s="180"/>
      <c r="AE1009" s="180"/>
      <c r="AF1009" s="180"/>
      <c r="AG1009" s="180"/>
      <c r="AH1009" s="180"/>
      <c r="AI1009" s="180"/>
      <c r="AJ1009" s="180"/>
      <c r="AK1009" s="180"/>
      <c r="AL1009" s="180"/>
      <c r="AM1009" s="180"/>
      <c r="AN1009" s="180"/>
      <c r="AO1009" s="180"/>
      <c r="AP1009" s="180"/>
      <c r="AQ1009" s="180"/>
      <c r="AR1009" s="180"/>
      <c r="AS1009" s="180"/>
      <c r="AT1009" s="180"/>
      <c r="AU1009" s="180"/>
      <c r="AV1009" s="180"/>
      <c r="AW1009" s="180"/>
      <c r="AX1009" s="180"/>
      <c r="AY1009" s="180"/>
      <c r="AZ1009" s="180"/>
      <c r="BA1009" s="180"/>
      <c r="BB1009" s="180"/>
      <c r="BC1009" s="180"/>
      <c r="BD1009" s="180"/>
      <c r="BE1009" s="180"/>
      <c r="BF1009" s="180"/>
      <c r="BG1009" s="180"/>
      <c r="BH1009" s="180"/>
      <c r="BI1009" s="180"/>
      <c r="BJ1009" s="180"/>
      <c r="BK1009" s="180"/>
      <c r="BL1009" s="180"/>
      <c r="BM1009" s="180"/>
      <c r="BN1009" s="180"/>
      <c r="BO1009" s="180"/>
      <c r="BP1009" s="180"/>
      <c r="BQ1009" s="180"/>
      <c r="BR1009" s="180"/>
      <c r="BS1009" s="180"/>
      <c r="BT1009" s="180"/>
      <c r="BU1009" s="180"/>
      <c r="BV1009" s="180"/>
      <c r="BW1009" s="180"/>
      <c r="BX1009" s="180"/>
      <c r="BY1009" s="180"/>
      <c r="BZ1009" s="180"/>
      <c r="CA1009" s="180"/>
      <c r="CB1009" s="180"/>
      <c r="CC1009" s="180"/>
      <c r="CD1009" s="180"/>
      <c r="CE1009" s="180"/>
      <c r="CF1009" s="180"/>
      <c r="CG1009" s="180"/>
    </row>
    <row r="1010" spans="2:85" s="28" customFormat="1" x14ac:dyDescent="0.35">
      <c r="B1010" s="8"/>
      <c r="C1010" s="8"/>
      <c r="D1010" s="8"/>
      <c r="E1010" s="8"/>
      <c r="F1010" s="8"/>
      <c r="G1010" s="8"/>
      <c r="H1010" s="8"/>
      <c r="I1010" s="8"/>
      <c r="J1010" s="8"/>
      <c r="K1010" s="8"/>
      <c r="L1010" s="8"/>
      <c r="M1010" s="8"/>
      <c r="N1010" s="8"/>
      <c r="O1010" s="8"/>
      <c r="P1010" s="8"/>
      <c r="Q1010" s="8"/>
      <c r="R1010" s="8"/>
      <c r="S1010" s="8"/>
      <c r="T1010" s="8"/>
      <c r="U1010" s="8"/>
      <c r="V1010" s="8"/>
      <c r="W1010" s="8"/>
      <c r="AB1010" s="180"/>
      <c r="AC1010" s="180"/>
      <c r="AD1010" s="180"/>
      <c r="AE1010" s="180"/>
      <c r="AF1010" s="180"/>
      <c r="AG1010" s="180"/>
      <c r="AH1010" s="180"/>
      <c r="AI1010" s="180"/>
      <c r="AJ1010" s="180"/>
      <c r="AK1010" s="180"/>
      <c r="AL1010" s="180"/>
      <c r="AM1010" s="180"/>
      <c r="AN1010" s="180"/>
      <c r="AO1010" s="180"/>
      <c r="AP1010" s="180"/>
      <c r="AQ1010" s="180"/>
      <c r="AR1010" s="180"/>
      <c r="AS1010" s="180"/>
      <c r="AT1010" s="180"/>
      <c r="AU1010" s="180"/>
      <c r="AV1010" s="180"/>
      <c r="AW1010" s="180"/>
      <c r="AX1010" s="180"/>
      <c r="AY1010" s="180"/>
      <c r="AZ1010" s="180"/>
      <c r="BA1010" s="180"/>
      <c r="BB1010" s="180"/>
      <c r="BC1010" s="180"/>
      <c r="BD1010" s="180"/>
      <c r="BE1010" s="180"/>
      <c r="BF1010" s="180"/>
      <c r="BG1010" s="180"/>
      <c r="BH1010" s="180"/>
      <c r="BI1010" s="180"/>
      <c r="BJ1010" s="180"/>
      <c r="BK1010" s="180"/>
      <c r="BL1010" s="180"/>
      <c r="BM1010" s="180"/>
      <c r="BN1010" s="180"/>
      <c r="BO1010" s="180"/>
      <c r="BP1010" s="180"/>
      <c r="BQ1010" s="180"/>
      <c r="BR1010" s="180"/>
      <c r="BS1010" s="180"/>
      <c r="BT1010" s="180"/>
      <c r="BU1010" s="180"/>
      <c r="BV1010" s="180"/>
      <c r="BW1010" s="180"/>
      <c r="BX1010" s="180"/>
      <c r="BY1010" s="180"/>
      <c r="BZ1010" s="180"/>
      <c r="CA1010" s="180"/>
      <c r="CB1010" s="180"/>
      <c r="CC1010" s="180"/>
      <c r="CD1010" s="180"/>
      <c r="CE1010" s="180"/>
      <c r="CF1010" s="180"/>
      <c r="CG1010" s="180"/>
    </row>
    <row r="1011" spans="2:85" s="28" customFormat="1" x14ac:dyDescent="0.35">
      <c r="B1011" s="8"/>
      <c r="C1011" s="8"/>
      <c r="D1011" s="8"/>
      <c r="E1011" s="8"/>
      <c r="F1011" s="8"/>
      <c r="G1011" s="8"/>
      <c r="H1011" s="8"/>
      <c r="I1011" s="8"/>
      <c r="J1011" s="8"/>
      <c r="K1011" s="8"/>
      <c r="L1011" s="8"/>
      <c r="M1011" s="8"/>
      <c r="N1011" s="8"/>
      <c r="O1011" s="8"/>
      <c r="P1011" s="8"/>
      <c r="Q1011" s="8"/>
      <c r="R1011" s="8"/>
      <c r="S1011" s="8"/>
      <c r="T1011" s="8"/>
      <c r="U1011" s="8"/>
      <c r="V1011" s="8"/>
      <c r="W1011" s="8"/>
      <c r="AB1011" s="180"/>
      <c r="AC1011" s="180"/>
      <c r="AD1011" s="180"/>
      <c r="AE1011" s="180"/>
      <c r="AF1011" s="180"/>
      <c r="AG1011" s="180"/>
      <c r="AH1011" s="180"/>
      <c r="AI1011" s="180"/>
      <c r="AJ1011" s="180"/>
      <c r="AK1011" s="180"/>
      <c r="AL1011" s="180"/>
      <c r="AM1011" s="180"/>
      <c r="AN1011" s="180"/>
      <c r="AO1011" s="180"/>
      <c r="AP1011" s="180"/>
      <c r="AQ1011" s="180"/>
      <c r="AR1011" s="180"/>
      <c r="AS1011" s="180"/>
      <c r="AT1011" s="180"/>
      <c r="AU1011" s="180"/>
      <c r="AV1011" s="180"/>
      <c r="AW1011" s="180"/>
      <c r="AX1011" s="180"/>
      <c r="AY1011" s="180"/>
      <c r="AZ1011" s="180"/>
      <c r="BA1011" s="180"/>
      <c r="BB1011" s="180"/>
      <c r="BC1011" s="180"/>
      <c r="BD1011" s="180"/>
      <c r="BE1011" s="180"/>
      <c r="BF1011" s="180"/>
      <c r="BG1011" s="180"/>
      <c r="BH1011" s="180"/>
      <c r="BI1011" s="180"/>
      <c r="BJ1011" s="180"/>
      <c r="BK1011" s="180"/>
      <c r="BL1011" s="180"/>
      <c r="BM1011" s="180"/>
      <c r="BN1011" s="180"/>
      <c r="BO1011" s="180"/>
      <c r="BP1011" s="180"/>
      <c r="BQ1011" s="180"/>
      <c r="BR1011" s="180"/>
      <c r="BS1011" s="180"/>
      <c r="BT1011" s="180"/>
      <c r="BU1011" s="180"/>
      <c r="BV1011" s="180"/>
      <c r="BW1011" s="180"/>
      <c r="BX1011" s="180"/>
      <c r="BY1011" s="180"/>
      <c r="BZ1011" s="180"/>
      <c r="CA1011" s="180"/>
      <c r="CB1011" s="180"/>
      <c r="CC1011" s="180"/>
      <c r="CD1011" s="180"/>
      <c r="CE1011" s="180"/>
      <c r="CF1011" s="180"/>
      <c r="CG1011" s="180"/>
    </row>
    <row r="1012" spans="2:85" s="28" customFormat="1" x14ac:dyDescent="0.35">
      <c r="B1012" s="8"/>
      <c r="C1012" s="8"/>
      <c r="D1012" s="8"/>
      <c r="E1012" s="8"/>
      <c r="F1012" s="8"/>
      <c r="G1012" s="8"/>
      <c r="H1012" s="8"/>
      <c r="I1012" s="8"/>
      <c r="J1012" s="8"/>
      <c r="K1012" s="8"/>
      <c r="L1012" s="8"/>
      <c r="M1012" s="8"/>
      <c r="N1012" s="8"/>
      <c r="O1012" s="8"/>
      <c r="P1012" s="8"/>
      <c r="Q1012" s="8"/>
      <c r="R1012" s="8"/>
      <c r="S1012" s="8"/>
      <c r="T1012" s="8"/>
      <c r="U1012" s="8"/>
      <c r="V1012" s="8"/>
      <c r="W1012" s="8"/>
      <c r="AB1012" s="180"/>
      <c r="AC1012" s="180"/>
      <c r="AD1012" s="180"/>
      <c r="AE1012" s="180"/>
      <c r="AF1012" s="180"/>
      <c r="AG1012" s="180"/>
      <c r="AH1012" s="180"/>
      <c r="AI1012" s="180"/>
      <c r="AJ1012" s="180"/>
      <c r="AK1012" s="180"/>
      <c r="AL1012" s="180"/>
      <c r="AM1012" s="180"/>
      <c r="AN1012" s="180"/>
      <c r="AO1012" s="180"/>
      <c r="AP1012" s="180"/>
      <c r="AQ1012" s="180"/>
      <c r="AR1012" s="180"/>
      <c r="AS1012" s="180"/>
      <c r="AT1012" s="180"/>
      <c r="AU1012" s="180"/>
      <c r="AV1012" s="180"/>
      <c r="AW1012" s="180"/>
      <c r="AX1012" s="180"/>
      <c r="AY1012" s="180"/>
      <c r="AZ1012" s="180"/>
      <c r="BA1012" s="180"/>
      <c r="BB1012" s="180"/>
      <c r="BC1012" s="180"/>
      <c r="BD1012" s="180"/>
      <c r="BE1012" s="180"/>
      <c r="BF1012" s="180"/>
      <c r="BG1012" s="180"/>
      <c r="BH1012" s="180"/>
      <c r="BI1012" s="180"/>
      <c r="BJ1012" s="180"/>
      <c r="BK1012" s="180"/>
      <c r="BL1012" s="180"/>
      <c r="BM1012" s="180"/>
      <c r="BN1012" s="180"/>
      <c r="BO1012" s="180"/>
      <c r="BP1012" s="180"/>
      <c r="BQ1012" s="180"/>
      <c r="BR1012" s="180"/>
      <c r="BS1012" s="180"/>
      <c r="BT1012" s="180"/>
      <c r="BU1012" s="180"/>
      <c r="BV1012" s="180"/>
      <c r="BW1012" s="180"/>
      <c r="BX1012" s="180"/>
      <c r="BY1012" s="180"/>
      <c r="BZ1012" s="180"/>
      <c r="CA1012" s="180"/>
      <c r="CB1012" s="180"/>
      <c r="CC1012" s="180"/>
      <c r="CD1012" s="180"/>
      <c r="CE1012" s="180"/>
      <c r="CF1012" s="180"/>
      <c r="CG1012" s="180"/>
    </row>
    <row r="1013" spans="2:85" s="28" customFormat="1" x14ac:dyDescent="0.35">
      <c r="B1013" s="8"/>
      <c r="C1013" s="8"/>
      <c r="D1013" s="8"/>
      <c r="E1013" s="8"/>
      <c r="F1013" s="8"/>
      <c r="G1013" s="8"/>
      <c r="H1013" s="8"/>
      <c r="I1013" s="8"/>
      <c r="J1013" s="8"/>
      <c r="K1013" s="8"/>
      <c r="L1013" s="8"/>
      <c r="M1013" s="8"/>
      <c r="N1013" s="8"/>
      <c r="O1013" s="8"/>
      <c r="P1013" s="8"/>
      <c r="Q1013" s="8"/>
      <c r="R1013" s="8"/>
      <c r="S1013" s="8"/>
      <c r="T1013" s="8"/>
      <c r="U1013" s="8"/>
      <c r="V1013" s="8"/>
      <c r="W1013" s="8"/>
      <c r="AB1013" s="180"/>
      <c r="AC1013" s="180"/>
      <c r="AD1013" s="180"/>
      <c r="AE1013" s="180"/>
      <c r="AF1013" s="180"/>
      <c r="AG1013" s="180"/>
      <c r="AH1013" s="180"/>
      <c r="AI1013" s="180"/>
      <c r="AJ1013" s="180"/>
      <c r="AK1013" s="180"/>
      <c r="AL1013" s="180"/>
      <c r="AM1013" s="180"/>
      <c r="AN1013" s="180"/>
      <c r="AO1013" s="180"/>
      <c r="AP1013" s="180"/>
      <c r="AQ1013" s="180"/>
      <c r="AR1013" s="180"/>
      <c r="AS1013" s="180"/>
      <c r="AT1013" s="180"/>
      <c r="AU1013" s="180"/>
      <c r="AV1013" s="180"/>
      <c r="AW1013" s="180"/>
      <c r="AX1013" s="180"/>
      <c r="AY1013" s="180"/>
      <c r="AZ1013" s="180"/>
      <c r="BA1013" s="180"/>
      <c r="BB1013" s="180"/>
      <c r="BC1013" s="180"/>
      <c r="BD1013" s="180"/>
      <c r="BE1013" s="180"/>
      <c r="BF1013" s="180"/>
      <c r="BG1013" s="180"/>
      <c r="BH1013" s="180"/>
      <c r="BI1013" s="180"/>
      <c r="BJ1013" s="180"/>
      <c r="BK1013" s="180"/>
      <c r="BL1013" s="180"/>
      <c r="BM1013" s="180"/>
      <c r="BN1013" s="180"/>
      <c r="BO1013" s="180"/>
      <c r="BP1013" s="180"/>
      <c r="BQ1013" s="180"/>
      <c r="BR1013" s="180"/>
      <c r="BS1013" s="180"/>
      <c r="BT1013" s="180"/>
      <c r="BU1013" s="180"/>
      <c r="BV1013" s="180"/>
      <c r="BW1013" s="180"/>
      <c r="BX1013" s="180"/>
      <c r="BY1013" s="180"/>
      <c r="BZ1013" s="180"/>
      <c r="CA1013" s="180"/>
      <c r="CB1013" s="180"/>
      <c r="CC1013" s="180"/>
      <c r="CD1013" s="180"/>
      <c r="CE1013" s="180"/>
      <c r="CF1013" s="180"/>
      <c r="CG1013" s="180"/>
    </row>
    <row r="1014" spans="2:85" s="28" customFormat="1" x14ac:dyDescent="0.35">
      <c r="B1014" s="8"/>
      <c r="C1014" s="8"/>
      <c r="D1014" s="8"/>
      <c r="E1014" s="8"/>
      <c r="F1014" s="8"/>
      <c r="G1014" s="8"/>
      <c r="H1014" s="8"/>
      <c r="I1014" s="8"/>
      <c r="J1014" s="8"/>
      <c r="K1014" s="8"/>
      <c r="L1014" s="8"/>
      <c r="M1014" s="8"/>
      <c r="N1014" s="8"/>
      <c r="O1014" s="8"/>
      <c r="P1014" s="8"/>
      <c r="Q1014" s="8"/>
      <c r="R1014" s="8"/>
      <c r="S1014" s="8"/>
      <c r="T1014" s="8"/>
      <c r="U1014" s="8"/>
      <c r="V1014" s="8"/>
      <c r="W1014" s="8"/>
      <c r="AB1014" s="180"/>
      <c r="AC1014" s="180"/>
      <c r="AD1014" s="180"/>
      <c r="AE1014" s="180"/>
      <c r="AF1014" s="180"/>
      <c r="AG1014" s="180"/>
      <c r="AH1014" s="180"/>
      <c r="AI1014" s="180"/>
      <c r="AJ1014" s="180"/>
      <c r="AK1014" s="180"/>
      <c r="AL1014" s="180"/>
      <c r="AM1014" s="180"/>
      <c r="AN1014" s="180"/>
      <c r="AO1014" s="180"/>
      <c r="AP1014" s="180"/>
      <c r="AQ1014" s="180"/>
      <c r="AR1014" s="180"/>
      <c r="AS1014" s="180"/>
      <c r="AT1014" s="180"/>
      <c r="AU1014" s="180"/>
      <c r="AV1014" s="180"/>
      <c r="AW1014" s="180"/>
      <c r="AX1014" s="180"/>
      <c r="AY1014" s="180"/>
      <c r="AZ1014" s="180"/>
      <c r="BA1014" s="180"/>
      <c r="BB1014" s="180"/>
      <c r="BC1014" s="180"/>
      <c r="BD1014" s="180"/>
      <c r="BE1014" s="180"/>
      <c r="BF1014" s="180"/>
      <c r="BG1014" s="180"/>
      <c r="BH1014" s="180"/>
      <c r="BI1014" s="180"/>
      <c r="BJ1014" s="180"/>
      <c r="BK1014" s="180"/>
      <c r="BL1014" s="180"/>
      <c r="BM1014" s="180"/>
      <c r="BN1014" s="180"/>
      <c r="BO1014" s="180"/>
      <c r="BP1014" s="180"/>
      <c r="BQ1014" s="180"/>
      <c r="BR1014" s="180"/>
      <c r="BS1014" s="180"/>
      <c r="BT1014" s="180"/>
      <c r="BU1014" s="180"/>
      <c r="BV1014" s="180"/>
      <c r="BW1014" s="180"/>
      <c r="BX1014" s="180"/>
      <c r="BY1014" s="180"/>
      <c r="BZ1014" s="180"/>
      <c r="CA1014" s="180"/>
      <c r="CB1014" s="180"/>
      <c r="CC1014" s="180"/>
      <c r="CD1014" s="180"/>
      <c r="CE1014" s="180"/>
      <c r="CF1014" s="180"/>
      <c r="CG1014" s="180"/>
    </row>
    <row r="1015" spans="2:85" s="28" customFormat="1" x14ac:dyDescent="0.35">
      <c r="B1015" s="8"/>
      <c r="C1015" s="8"/>
      <c r="D1015" s="8"/>
      <c r="E1015" s="8"/>
      <c r="F1015" s="8"/>
      <c r="G1015" s="8"/>
      <c r="H1015" s="8"/>
      <c r="I1015" s="8"/>
      <c r="J1015" s="8"/>
      <c r="K1015" s="8"/>
      <c r="L1015" s="8"/>
      <c r="M1015" s="8"/>
      <c r="N1015" s="8"/>
      <c r="O1015" s="8"/>
      <c r="P1015" s="8"/>
      <c r="Q1015" s="8"/>
      <c r="R1015" s="8"/>
      <c r="S1015" s="8"/>
      <c r="T1015" s="8"/>
      <c r="U1015" s="8"/>
      <c r="V1015" s="8"/>
      <c r="W1015" s="8"/>
      <c r="AB1015" s="180"/>
      <c r="AC1015" s="180"/>
      <c r="AD1015" s="180"/>
      <c r="AE1015" s="180"/>
      <c r="AF1015" s="180"/>
      <c r="AG1015" s="180"/>
      <c r="AH1015" s="180"/>
      <c r="AI1015" s="180"/>
      <c r="AJ1015" s="180"/>
      <c r="AK1015" s="180"/>
      <c r="AL1015" s="180"/>
      <c r="AM1015" s="180"/>
      <c r="AN1015" s="180"/>
      <c r="AO1015" s="180"/>
      <c r="AP1015" s="180"/>
      <c r="AQ1015" s="180"/>
      <c r="AR1015" s="180"/>
      <c r="AS1015" s="180"/>
      <c r="AT1015" s="180"/>
      <c r="AU1015" s="180"/>
      <c r="AV1015" s="180"/>
      <c r="AW1015" s="180"/>
      <c r="AX1015" s="180"/>
      <c r="AY1015" s="180"/>
      <c r="AZ1015" s="180"/>
      <c r="BA1015" s="180"/>
      <c r="BB1015" s="180"/>
      <c r="BC1015" s="180"/>
      <c r="BD1015" s="180"/>
      <c r="BE1015" s="180"/>
      <c r="BF1015" s="180"/>
      <c r="BG1015" s="180"/>
      <c r="BH1015" s="180"/>
      <c r="BI1015" s="180"/>
      <c r="BJ1015" s="180"/>
      <c r="BK1015" s="180"/>
      <c r="BL1015" s="180"/>
      <c r="BM1015" s="180"/>
      <c r="BN1015" s="180"/>
      <c r="BO1015" s="180"/>
      <c r="BP1015" s="180"/>
      <c r="BQ1015" s="180"/>
      <c r="BR1015" s="180"/>
      <c r="BS1015" s="180"/>
      <c r="BT1015" s="180"/>
      <c r="BU1015" s="180"/>
      <c r="BV1015" s="180"/>
      <c r="BW1015" s="180"/>
      <c r="BX1015" s="180"/>
      <c r="BY1015" s="180"/>
      <c r="BZ1015" s="180"/>
      <c r="CA1015" s="180"/>
      <c r="CB1015" s="180"/>
      <c r="CC1015" s="180"/>
      <c r="CD1015" s="180"/>
      <c r="CE1015" s="180"/>
      <c r="CF1015" s="180"/>
      <c r="CG1015" s="180"/>
    </row>
    <row r="1016" spans="2:85" s="28" customFormat="1" x14ac:dyDescent="0.35">
      <c r="B1016" s="8"/>
      <c r="C1016" s="8"/>
      <c r="D1016" s="8"/>
      <c r="E1016" s="8"/>
      <c r="F1016" s="8"/>
      <c r="G1016" s="8"/>
      <c r="H1016" s="8"/>
      <c r="I1016" s="8"/>
      <c r="J1016" s="8"/>
      <c r="K1016" s="8"/>
      <c r="L1016" s="8"/>
      <c r="M1016" s="8"/>
      <c r="N1016" s="8"/>
      <c r="O1016" s="8"/>
      <c r="P1016" s="8"/>
      <c r="Q1016" s="8"/>
      <c r="R1016" s="8"/>
      <c r="S1016" s="8"/>
      <c r="T1016" s="8"/>
      <c r="U1016" s="8"/>
      <c r="V1016" s="8"/>
      <c r="W1016" s="8"/>
      <c r="AB1016" s="180"/>
      <c r="AC1016" s="180"/>
      <c r="AD1016" s="180"/>
      <c r="AE1016" s="180"/>
      <c r="AF1016" s="180"/>
      <c r="AG1016" s="180"/>
      <c r="AH1016" s="180"/>
      <c r="AI1016" s="180"/>
      <c r="AJ1016" s="180"/>
      <c r="AK1016" s="180"/>
      <c r="AL1016" s="180"/>
      <c r="AM1016" s="180"/>
      <c r="AN1016" s="180"/>
      <c r="AO1016" s="180"/>
      <c r="AP1016" s="180"/>
      <c r="AQ1016" s="180"/>
      <c r="AR1016" s="180"/>
      <c r="AS1016" s="180"/>
      <c r="AT1016" s="180"/>
      <c r="AU1016" s="180"/>
      <c r="AV1016" s="180"/>
      <c r="AW1016" s="180"/>
      <c r="AX1016" s="180"/>
      <c r="AY1016" s="180"/>
      <c r="AZ1016" s="180"/>
      <c r="BA1016" s="180"/>
      <c r="BB1016" s="180"/>
      <c r="BC1016" s="180"/>
      <c r="BD1016" s="180"/>
      <c r="BE1016" s="180"/>
      <c r="BF1016" s="180"/>
      <c r="BG1016" s="180"/>
      <c r="BH1016" s="180"/>
      <c r="BI1016" s="180"/>
      <c r="BJ1016" s="180"/>
      <c r="BK1016" s="180"/>
      <c r="BL1016" s="180"/>
      <c r="BM1016" s="180"/>
      <c r="BN1016" s="180"/>
      <c r="BO1016" s="180"/>
      <c r="BP1016" s="180"/>
      <c r="BQ1016" s="180"/>
      <c r="BR1016" s="180"/>
      <c r="BS1016" s="180"/>
      <c r="BT1016" s="180"/>
      <c r="BU1016" s="180"/>
      <c r="BV1016" s="180"/>
      <c r="BW1016" s="180"/>
      <c r="BX1016" s="180"/>
      <c r="BY1016" s="180"/>
      <c r="BZ1016" s="180"/>
      <c r="CA1016" s="180"/>
      <c r="CB1016" s="180"/>
      <c r="CC1016" s="180"/>
      <c r="CD1016" s="180"/>
      <c r="CE1016" s="180"/>
      <c r="CF1016" s="180"/>
      <c r="CG1016" s="180"/>
    </row>
    <row r="1017" spans="2:85" s="28" customFormat="1" x14ac:dyDescent="0.35">
      <c r="B1017" s="8"/>
      <c r="C1017" s="8"/>
      <c r="D1017" s="8"/>
      <c r="E1017" s="8"/>
      <c r="F1017" s="8"/>
      <c r="G1017" s="8"/>
      <c r="H1017" s="8"/>
      <c r="I1017" s="8"/>
      <c r="J1017" s="8"/>
      <c r="K1017" s="8"/>
      <c r="L1017" s="8"/>
      <c r="M1017" s="8"/>
      <c r="N1017" s="8"/>
      <c r="O1017" s="8"/>
      <c r="P1017" s="8"/>
      <c r="Q1017" s="8"/>
      <c r="R1017" s="8"/>
      <c r="S1017" s="8"/>
      <c r="T1017" s="8"/>
      <c r="U1017" s="8"/>
      <c r="V1017" s="8"/>
      <c r="W1017" s="8"/>
      <c r="AB1017" s="180"/>
      <c r="AC1017" s="180"/>
      <c r="AD1017" s="180"/>
      <c r="AE1017" s="180"/>
      <c r="AF1017" s="180"/>
      <c r="AG1017" s="180"/>
      <c r="AH1017" s="180"/>
      <c r="AI1017" s="180"/>
      <c r="AJ1017" s="180"/>
      <c r="AK1017" s="180"/>
      <c r="AL1017" s="180"/>
      <c r="AM1017" s="180"/>
      <c r="AN1017" s="180"/>
      <c r="AO1017" s="180"/>
      <c r="AP1017" s="180"/>
      <c r="AQ1017" s="180"/>
      <c r="AR1017" s="180"/>
      <c r="AS1017" s="180"/>
      <c r="AT1017" s="180"/>
      <c r="AU1017" s="180"/>
      <c r="AV1017" s="180"/>
      <c r="AW1017" s="180"/>
      <c r="AX1017" s="180"/>
      <c r="AY1017" s="180"/>
      <c r="AZ1017" s="180"/>
      <c r="BA1017" s="180"/>
      <c r="BB1017" s="180"/>
      <c r="BC1017" s="180"/>
      <c r="BD1017" s="180"/>
      <c r="BE1017" s="180"/>
      <c r="BF1017" s="180"/>
      <c r="BG1017" s="180"/>
      <c r="BH1017" s="180"/>
      <c r="BI1017" s="180"/>
      <c r="BJ1017" s="180"/>
      <c r="BK1017" s="180"/>
      <c r="BL1017" s="180"/>
      <c r="BM1017" s="180"/>
      <c r="BN1017" s="180"/>
      <c r="BO1017" s="180"/>
      <c r="BP1017" s="180"/>
      <c r="BQ1017" s="180"/>
      <c r="BR1017" s="180"/>
      <c r="BS1017" s="180"/>
      <c r="BT1017" s="180"/>
      <c r="BU1017" s="180"/>
      <c r="BV1017" s="180"/>
      <c r="BW1017" s="180"/>
      <c r="BX1017" s="180"/>
      <c r="BY1017" s="180"/>
      <c r="BZ1017" s="180"/>
      <c r="CA1017" s="180"/>
      <c r="CB1017" s="180"/>
      <c r="CC1017" s="180"/>
      <c r="CD1017" s="180"/>
      <c r="CE1017" s="180"/>
      <c r="CF1017" s="180"/>
      <c r="CG1017" s="180"/>
    </row>
    <row r="1018" spans="2:85" s="28" customFormat="1" x14ac:dyDescent="0.35">
      <c r="B1018" s="8"/>
      <c r="C1018" s="8"/>
      <c r="D1018" s="8"/>
      <c r="E1018" s="8"/>
      <c r="F1018" s="8"/>
      <c r="G1018" s="8"/>
      <c r="H1018" s="8"/>
      <c r="I1018" s="8"/>
      <c r="J1018" s="8"/>
      <c r="K1018" s="8"/>
      <c r="L1018" s="8"/>
      <c r="M1018" s="8"/>
      <c r="N1018" s="8"/>
      <c r="O1018" s="8"/>
      <c r="P1018" s="8"/>
      <c r="Q1018" s="8"/>
      <c r="R1018" s="8"/>
      <c r="S1018" s="8"/>
      <c r="T1018" s="8"/>
      <c r="U1018" s="8"/>
      <c r="V1018" s="8"/>
      <c r="W1018" s="8"/>
      <c r="AB1018" s="180"/>
      <c r="AC1018" s="180"/>
      <c r="AD1018" s="180"/>
      <c r="AE1018" s="180"/>
      <c r="AF1018" s="180"/>
      <c r="AG1018" s="180"/>
      <c r="AH1018" s="180"/>
      <c r="AI1018" s="180"/>
      <c r="AJ1018" s="180"/>
      <c r="AK1018" s="180"/>
      <c r="AL1018" s="180"/>
      <c r="AM1018" s="180"/>
      <c r="AN1018" s="180"/>
      <c r="AO1018" s="180"/>
      <c r="AP1018" s="180"/>
      <c r="AQ1018" s="180"/>
      <c r="AR1018" s="180"/>
      <c r="AS1018" s="180"/>
      <c r="AT1018" s="180"/>
      <c r="AU1018" s="180"/>
      <c r="AV1018" s="180"/>
      <c r="AW1018" s="180"/>
      <c r="AX1018" s="180"/>
      <c r="AY1018" s="180"/>
      <c r="AZ1018" s="180"/>
      <c r="BA1018" s="180"/>
      <c r="BB1018" s="180"/>
      <c r="BC1018" s="180"/>
      <c r="BD1018" s="180"/>
      <c r="BE1018" s="180"/>
      <c r="BF1018" s="180"/>
      <c r="BG1018" s="180"/>
      <c r="BH1018" s="180"/>
      <c r="BI1018" s="180"/>
      <c r="BJ1018" s="180"/>
      <c r="BK1018" s="180"/>
      <c r="BL1018" s="180"/>
      <c r="BM1018" s="180"/>
      <c r="BN1018" s="180"/>
      <c r="BO1018" s="180"/>
      <c r="BP1018" s="180"/>
      <c r="BQ1018" s="180"/>
      <c r="BR1018" s="180"/>
      <c r="BS1018" s="180"/>
      <c r="BT1018" s="180"/>
      <c r="BU1018" s="180"/>
      <c r="BV1018" s="180"/>
      <c r="BW1018" s="180"/>
      <c r="BX1018" s="180"/>
      <c r="BY1018" s="180"/>
      <c r="BZ1018" s="180"/>
      <c r="CA1018" s="180"/>
      <c r="CB1018" s="180"/>
      <c r="CC1018" s="180"/>
      <c r="CD1018" s="180"/>
      <c r="CE1018" s="180"/>
      <c r="CF1018" s="180"/>
      <c r="CG1018" s="180"/>
    </row>
    <row r="1019" spans="2:85" s="28" customFormat="1" x14ac:dyDescent="0.35">
      <c r="B1019" s="8"/>
      <c r="C1019" s="8"/>
      <c r="D1019" s="8"/>
      <c r="E1019" s="8"/>
      <c r="F1019" s="8"/>
      <c r="G1019" s="8"/>
      <c r="H1019" s="8"/>
      <c r="I1019" s="8"/>
      <c r="J1019" s="8"/>
      <c r="K1019" s="8"/>
      <c r="L1019" s="8"/>
      <c r="M1019" s="8"/>
      <c r="N1019" s="8"/>
      <c r="O1019" s="8"/>
      <c r="P1019" s="8"/>
      <c r="Q1019" s="8"/>
      <c r="R1019" s="8"/>
      <c r="S1019" s="8"/>
      <c r="T1019" s="8"/>
      <c r="U1019" s="8"/>
      <c r="V1019" s="8"/>
      <c r="W1019" s="8"/>
      <c r="AB1019" s="180"/>
      <c r="AC1019" s="180"/>
      <c r="AD1019" s="180"/>
      <c r="AE1019" s="180"/>
      <c r="AF1019" s="180"/>
      <c r="AG1019" s="180"/>
      <c r="AH1019" s="180"/>
      <c r="AI1019" s="180"/>
      <c r="AJ1019" s="180"/>
      <c r="AK1019" s="180"/>
      <c r="AL1019" s="180"/>
      <c r="AM1019" s="180"/>
      <c r="AN1019" s="180"/>
      <c r="AO1019" s="180"/>
      <c r="AP1019" s="180"/>
      <c r="AQ1019" s="180"/>
      <c r="AR1019" s="180"/>
      <c r="AS1019" s="180"/>
      <c r="AT1019" s="180"/>
      <c r="AU1019" s="180"/>
      <c r="AV1019" s="180"/>
      <c r="AW1019" s="180"/>
      <c r="AX1019" s="180"/>
      <c r="AY1019" s="180"/>
      <c r="AZ1019" s="180"/>
      <c r="BA1019" s="180"/>
      <c r="BB1019" s="180"/>
      <c r="BC1019" s="180"/>
      <c r="BD1019" s="180"/>
      <c r="BE1019" s="180"/>
      <c r="BF1019" s="180"/>
      <c r="BG1019" s="180"/>
      <c r="BH1019" s="180"/>
      <c r="BI1019" s="180"/>
      <c r="BJ1019" s="180"/>
      <c r="BK1019" s="180"/>
      <c r="BL1019" s="180"/>
      <c r="BM1019" s="180"/>
      <c r="BN1019" s="180"/>
      <c r="BO1019" s="180"/>
      <c r="BP1019" s="180"/>
      <c r="BQ1019" s="180"/>
      <c r="BR1019" s="180"/>
      <c r="BS1019" s="180"/>
      <c r="BT1019" s="180"/>
      <c r="BU1019" s="180"/>
      <c r="BV1019" s="180"/>
      <c r="BW1019" s="180"/>
      <c r="BX1019" s="180"/>
      <c r="BY1019" s="180"/>
      <c r="BZ1019" s="180"/>
      <c r="CA1019" s="180"/>
      <c r="CB1019" s="180"/>
      <c r="CC1019" s="180"/>
      <c r="CD1019" s="180"/>
      <c r="CE1019" s="180"/>
      <c r="CF1019" s="180"/>
      <c r="CG1019" s="180"/>
    </row>
    <row r="1020" spans="2:85" s="28" customFormat="1" x14ac:dyDescent="0.35">
      <c r="B1020" s="8"/>
      <c r="C1020" s="8"/>
      <c r="D1020" s="8"/>
      <c r="E1020" s="8"/>
      <c r="F1020" s="8"/>
      <c r="G1020" s="8"/>
      <c r="H1020" s="8"/>
      <c r="I1020" s="8"/>
      <c r="J1020" s="8"/>
      <c r="K1020" s="8"/>
      <c r="L1020" s="8"/>
      <c r="M1020" s="8"/>
      <c r="N1020" s="8"/>
      <c r="O1020" s="8"/>
      <c r="P1020" s="8"/>
      <c r="Q1020" s="8"/>
      <c r="R1020" s="8"/>
      <c r="S1020" s="8"/>
      <c r="T1020" s="8"/>
      <c r="U1020" s="8"/>
      <c r="V1020" s="8"/>
      <c r="W1020" s="8"/>
      <c r="AB1020" s="180"/>
      <c r="AC1020" s="180"/>
      <c r="AD1020" s="180"/>
      <c r="AE1020" s="180"/>
      <c r="AF1020" s="180"/>
      <c r="AG1020" s="180"/>
      <c r="AH1020" s="180"/>
      <c r="AI1020" s="180"/>
      <c r="AJ1020" s="180"/>
      <c r="AK1020" s="180"/>
      <c r="AL1020" s="180"/>
      <c r="AM1020" s="180"/>
      <c r="AN1020" s="180"/>
      <c r="AO1020" s="180"/>
      <c r="AP1020" s="180"/>
      <c r="AQ1020" s="180"/>
      <c r="AR1020" s="180"/>
      <c r="AS1020" s="180"/>
      <c r="AT1020" s="180"/>
      <c r="AU1020" s="180"/>
      <c r="AV1020" s="180"/>
      <c r="AW1020" s="180"/>
      <c r="AX1020" s="180"/>
      <c r="AY1020" s="180"/>
      <c r="AZ1020" s="180"/>
      <c r="BA1020" s="180"/>
      <c r="BB1020" s="180"/>
      <c r="BC1020" s="180"/>
      <c r="BD1020" s="180"/>
      <c r="BE1020" s="180"/>
      <c r="BF1020" s="180"/>
      <c r="BG1020" s="180"/>
      <c r="BH1020" s="180"/>
      <c r="BI1020" s="180"/>
      <c r="BJ1020" s="180"/>
      <c r="BK1020" s="180"/>
      <c r="BL1020" s="180"/>
      <c r="BM1020" s="180"/>
      <c r="BN1020" s="180"/>
      <c r="BO1020" s="180"/>
      <c r="BP1020" s="180"/>
      <c r="BQ1020" s="180"/>
      <c r="BR1020" s="180"/>
      <c r="BS1020" s="180"/>
      <c r="BT1020" s="180"/>
      <c r="BU1020" s="180"/>
      <c r="BV1020" s="180"/>
      <c r="BW1020" s="180"/>
      <c r="BX1020" s="180"/>
      <c r="BY1020" s="180"/>
      <c r="BZ1020" s="180"/>
      <c r="CA1020" s="180"/>
      <c r="CB1020" s="180"/>
      <c r="CC1020" s="180"/>
      <c r="CD1020" s="180"/>
      <c r="CE1020" s="180"/>
      <c r="CF1020" s="180"/>
      <c r="CG1020" s="180"/>
    </row>
    <row r="1021" spans="2:85" s="28" customFormat="1" x14ac:dyDescent="0.35">
      <c r="B1021" s="8"/>
      <c r="C1021" s="8"/>
      <c r="D1021" s="8"/>
      <c r="E1021" s="8"/>
      <c r="F1021" s="8"/>
      <c r="G1021" s="8"/>
      <c r="H1021" s="8"/>
      <c r="I1021" s="8"/>
      <c r="J1021" s="8"/>
      <c r="K1021" s="8"/>
      <c r="L1021" s="8"/>
      <c r="M1021" s="8"/>
      <c r="N1021" s="8"/>
      <c r="O1021" s="8"/>
      <c r="P1021" s="8"/>
      <c r="Q1021" s="8"/>
      <c r="R1021" s="8"/>
      <c r="S1021" s="8"/>
      <c r="T1021" s="8"/>
      <c r="U1021" s="8"/>
      <c r="V1021" s="8"/>
      <c r="W1021" s="8"/>
      <c r="AB1021" s="180"/>
      <c r="AC1021" s="180"/>
      <c r="AD1021" s="180"/>
      <c r="AE1021" s="180"/>
      <c r="AF1021" s="180"/>
      <c r="AG1021" s="180"/>
      <c r="AH1021" s="180"/>
      <c r="AI1021" s="180"/>
      <c r="AJ1021" s="180"/>
      <c r="AK1021" s="180"/>
      <c r="AL1021" s="180"/>
      <c r="AM1021" s="180"/>
      <c r="AN1021" s="180"/>
      <c r="AO1021" s="180"/>
      <c r="AP1021" s="180"/>
      <c r="AQ1021" s="180"/>
      <c r="AR1021" s="180"/>
      <c r="AS1021" s="180"/>
      <c r="AT1021" s="180"/>
      <c r="AU1021" s="180"/>
      <c r="AV1021" s="180"/>
      <c r="AW1021" s="180"/>
      <c r="AX1021" s="180"/>
      <c r="AY1021" s="180"/>
      <c r="AZ1021" s="180"/>
      <c r="BA1021" s="180"/>
      <c r="BB1021" s="180"/>
      <c r="BC1021" s="180"/>
      <c r="BD1021" s="180"/>
      <c r="BE1021" s="180"/>
      <c r="BF1021" s="180"/>
      <c r="BG1021" s="180"/>
      <c r="BH1021" s="180"/>
      <c r="BI1021" s="180"/>
      <c r="BJ1021" s="180"/>
      <c r="BK1021" s="180"/>
      <c r="BL1021" s="180"/>
      <c r="BM1021" s="180"/>
      <c r="BN1021" s="180"/>
      <c r="BO1021" s="180"/>
      <c r="BP1021" s="180"/>
      <c r="BQ1021" s="180"/>
      <c r="BR1021" s="180"/>
      <c r="BS1021" s="180"/>
      <c r="BT1021" s="180"/>
      <c r="BU1021" s="180"/>
      <c r="BV1021" s="180"/>
      <c r="BW1021" s="180"/>
      <c r="BX1021" s="180"/>
      <c r="BY1021" s="180"/>
      <c r="BZ1021" s="180"/>
      <c r="CA1021" s="180"/>
      <c r="CB1021" s="180"/>
      <c r="CC1021" s="180"/>
      <c r="CD1021" s="180"/>
      <c r="CE1021" s="180"/>
      <c r="CF1021" s="180"/>
      <c r="CG1021" s="180"/>
    </row>
    <row r="1022" spans="2:85" s="28" customFormat="1" x14ac:dyDescent="0.35">
      <c r="B1022" s="8"/>
      <c r="C1022" s="8"/>
      <c r="D1022" s="8"/>
      <c r="E1022" s="8"/>
      <c r="F1022" s="8"/>
      <c r="G1022" s="8"/>
      <c r="H1022" s="8"/>
      <c r="I1022" s="8"/>
      <c r="J1022" s="8"/>
      <c r="K1022" s="8"/>
      <c r="L1022" s="8"/>
      <c r="M1022" s="8"/>
      <c r="N1022" s="8"/>
      <c r="O1022" s="8"/>
      <c r="P1022" s="8"/>
      <c r="Q1022" s="8"/>
      <c r="R1022" s="8"/>
      <c r="S1022" s="8"/>
      <c r="T1022" s="8"/>
      <c r="U1022" s="8"/>
      <c r="V1022" s="8"/>
      <c r="W1022" s="8"/>
      <c r="AB1022" s="180"/>
      <c r="AC1022" s="180"/>
      <c r="AD1022" s="180"/>
      <c r="AE1022" s="180"/>
      <c r="AF1022" s="180"/>
      <c r="AG1022" s="180"/>
      <c r="AH1022" s="180"/>
      <c r="AI1022" s="180"/>
      <c r="AJ1022" s="180"/>
      <c r="AK1022" s="180"/>
      <c r="AL1022" s="180"/>
      <c r="AM1022" s="180"/>
      <c r="AN1022" s="180"/>
      <c r="AO1022" s="180"/>
      <c r="AP1022" s="180"/>
      <c r="AQ1022" s="180"/>
      <c r="AR1022" s="180"/>
      <c r="AS1022" s="180"/>
      <c r="AT1022" s="180"/>
      <c r="AU1022" s="180"/>
      <c r="AV1022" s="180"/>
      <c r="AW1022" s="180"/>
      <c r="AX1022" s="180"/>
      <c r="AY1022" s="180"/>
      <c r="AZ1022" s="180"/>
      <c r="BA1022" s="180"/>
      <c r="BB1022" s="180"/>
      <c r="BC1022" s="180"/>
      <c r="BD1022" s="180"/>
      <c r="BE1022" s="180"/>
      <c r="BF1022" s="180"/>
      <c r="BG1022" s="180"/>
      <c r="BH1022" s="180"/>
      <c r="BI1022" s="180"/>
      <c r="BJ1022" s="180"/>
      <c r="BK1022" s="180"/>
      <c r="BL1022" s="180"/>
      <c r="BM1022" s="180"/>
      <c r="BN1022" s="180"/>
      <c r="BO1022" s="180"/>
      <c r="BP1022" s="180"/>
      <c r="BQ1022" s="180"/>
      <c r="BR1022" s="180"/>
      <c r="BS1022" s="180"/>
      <c r="BT1022" s="180"/>
      <c r="BU1022" s="180"/>
      <c r="BV1022" s="180"/>
      <c r="BW1022" s="180"/>
      <c r="BX1022" s="180"/>
      <c r="BY1022" s="180"/>
      <c r="BZ1022" s="180"/>
      <c r="CA1022" s="180"/>
      <c r="CB1022" s="180"/>
      <c r="CC1022" s="180"/>
      <c r="CD1022" s="180"/>
      <c r="CE1022" s="180"/>
      <c r="CF1022" s="180"/>
      <c r="CG1022" s="180"/>
    </row>
    <row r="1023" spans="2:85" s="28" customFormat="1" x14ac:dyDescent="0.35">
      <c r="B1023" s="8"/>
      <c r="C1023" s="8"/>
      <c r="D1023" s="8"/>
      <c r="E1023" s="8"/>
      <c r="F1023" s="8"/>
      <c r="G1023" s="8"/>
      <c r="H1023" s="8"/>
      <c r="I1023" s="8"/>
      <c r="J1023" s="8"/>
      <c r="K1023" s="8"/>
      <c r="L1023" s="8"/>
      <c r="M1023" s="8"/>
      <c r="N1023" s="8"/>
      <c r="O1023" s="8"/>
      <c r="P1023" s="8"/>
      <c r="Q1023" s="8"/>
      <c r="R1023" s="8"/>
      <c r="S1023" s="8"/>
      <c r="T1023" s="8"/>
      <c r="U1023" s="8"/>
      <c r="V1023" s="8"/>
      <c r="W1023" s="8"/>
      <c r="AB1023" s="180"/>
      <c r="AC1023" s="180"/>
      <c r="AD1023" s="180"/>
      <c r="AE1023" s="180"/>
      <c r="AF1023" s="180"/>
      <c r="AG1023" s="180"/>
      <c r="AH1023" s="180"/>
      <c r="AI1023" s="180"/>
      <c r="AJ1023" s="180"/>
      <c r="AK1023" s="180"/>
      <c r="AL1023" s="180"/>
      <c r="AM1023" s="180"/>
      <c r="AN1023" s="180"/>
      <c r="AO1023" s="180"/>
      <c r="AP1023" s="180"/>
      <c r="AQ1023" s="180"/>
      <c r="AR1023" s="180"/>
      <c r="AS1023" s="180"/>
      <c r="AT1023" s="180"/>
      <c r="AU1023" s="180"/>
      <c r="AV1023" s="180"/>
      <c r="AW1023" s="180"/>
      <c r="AX1023" s="180"/>
      <c r="AY1023" s="180"/>
      <c r="AZ1023" s="180"/>
      <c r="BA1023" s="180"/>
      <c r="BB1023" s="180"/>
      <c r="BC1023" s="180"/>
      <c r="BD1023" s="180"/>
      <c r="BE1023" s="180"/>
      <c r="BF1023" s="180"/>
      <c r="BG1023" s="180"/>
      <c r="BH1023" s="180"/>
      <c r="BI1023" s="180"/>
      <c r="BJ1023" s="180"/>
      <c r="BK1023" s="180"/>
      <c r="BL1023" s="180"/>
      <c r="BM1023" s="180"/>
      <c r="BN1023" s="180"/>
      <c r="BO1023" s="180"/>
      <c r="BP1023" s="180"/>
      <c r="BQ1023" s="180"/>
      <c r="BR1023" s="180"/>
      <c r="BS1023" s="180"/>
      <c r="BT1023" s="180"/>
      <c r="BU1023" s="180"/>
      <c r="BV1023" s="180"/>
      <c r="BW1023" s="180"/>
      <c r="BX1023" s="180"/>
      <c r="BY1023" s="180"/>
      <c r="BZ1023" s="180"/>
      <c r="CA1023" s="180"/>
      <c r="CB1023" s="180"/>
      <c r="CC1023" s="180"/>
      <c r="CD1023" s="180"/>
      <c r="CE1023" s="180"/>
      <c r="CF1023" s="180"/>
      <c r="CG1023" s="180"/>
    </row>
    <row r="1024" spans="2:85" s="28" customFormat="1" x14ac:dyDescent="0.35">
      <c r="B1024" s="8"/>
      <c r="C1024" s="8"/>
      <c r="D1024" s="8"/>
      <c r="E1024" s="8"/>
      <c r="F1024" s="8"/>
      <c r="G1024" s="8"/>
      <c r="H1024" s="8"/>
      <c r="I1024" s="8"/>
      <c r="J1024" s="8"/>
      <c r="K1024" s="8"/>
      <c r="L1024" s="8"/>
      <c r="M1024" s="8"/>
      <c r="N1024" s="8"/>
      <c r="O1024" s="8"/>
      <c r="P1024" s="8"/>
      <c r="Q1024" s="8"/>
      <c r="R1024" s="8"/>
      <c r="S1024" s="8"/>
      <c r="T1024" s="8"/>
      <c r="U1024" s="8"/>
      <c r="V1024" s="8"/>
      <c r="W1024" s="8"/>
      <c r="AB1024" s="180"/>
      <c r="AC1024" s="180"/>
      <c r="AD1024" s="180"/>
      <c r="AE1024" s="180"/>
      <c r="AF1024" s="180"/>
      <c r="AG1024" s="180"/>
      <c r="AH1024" s="180"/>
      <c r="AI1024" s="180"/>
      <c r="AJ1024" s="180"/>
      <c r="AK1024" s="180"/>
      <c r="AL1024" s="180"/>
      <c r="AM1024" s="180"/>
      <c r="AN1024" s="180"/>
      <c r="AO1024" s="180"/>
      <c r="AP1024" s="180"/>
      <c r="AQ1024" s="180"/>
      <c r="AR1024" s="180"/>
      <c r="AS1024" s="180"/>
      <c r="AT1024" s="180"/>
      <c r="AU1024" s="180"/>
      <c r="AV1024" s="180"/>
      <c r="AW1024" s="180"/>
      <c r="AX1024" s="180"/>
      <c r="AY1024" s="180"/>
      <c r="AZ1024" s="180"/>
      <c r="BA1024" s="180"/>
      <c r="BB1024" s="180"/>
      <c r="BC1024" s="180"/>
      <c r="BD1024" s="180"/>
      <c r="BE1024" s="180"/>
      <c r="BF1024" s="180"/>
      <c r="BG1024" s="180"/>
      <c r="BH1024" s="180"/>
      <c r="BI1024" s="180"/>
      <c r="BJ1024" s="180"/>
      <c r="BK1024" s="180"/>
      <c r="BL1024" s="180"/>
      <c r="BM1024" s="180"/>
      <c r="BN1024" s="180"/>
      <c r="BO1024" s="180"/>
      <c r="BP1024" s="180"/>
      <c r="BQ1024" s="180"/>
      <c r="BR1024" s="180"/>
      <c r="BS1024" s="180"/>
      <c r="BT1024" s="180"/>
      <c r="BU1024" s="180"/>
      <c r="BV1024" s="180"/>
      <c r="BW1024" s="180"/>
      <c r="BX1024" s="180"/>
      <c r="BY1024" s="180"/>
      <c r="BZ1024" s="180"/>
      <c r="CA1024" s="180"/>
      <c r="CB1024" s="180"/>
      <c r="CC1024" s="180"/>
      <c r="CD1024" s="180"/>
      <c r="CE1024" s="180"/>
      <c r="CF1024" s="180"/>
      <c r="CG1024" s="180"/>
    </row>
    <row r="1025" spans="2:85" s="28" customFormat="1" x14ac:dyDescent="0.35">
      <c r="B1025" s="8"/>
      <c r="C1025" s="8"/>
      <c r="D1025" s="8"/>
      <c r="E1025" s="8"/>
      <c r="F1025" s="8"/>
      <c r="G1025" s="8"/>
      <c r="H1025" s="8"/>
      <c r="I1025" s="8"/>
      <c r="J1025" s="8"/>
      <c r="K1025" s="8"/>
      <c r="L1025" s="8"/>
      <c r="M1025" s="8"/>
      <c r="N1025" s="8"/>
      <c r="O1025" s="8"/>
      <c r="P1025" s="8"/>
      <c r="Q1025" s="8"/>
      <c r="R1025" s="8"/>
      <c r="S1025" s="8"/>
      <c r="T1025" s="8"/>
      <c r="U1025" s="8"/>
      <c r="V1025" s="8"/>
      <c r="W1025" s="8"/>
      <c r="AB1025" s="180"/>
      <c r="AC1025" s="180"/>
      <c r="AD1025" s="180"/>
      <c r="AE1025" s="180"/>
      <c r="AF1025" s="180"/>
      <c r="AG1025" s="180"/>
      <c r="AH1025" s="180"/>
      <c r="AI1025" s="180"/>
      <c r="AJ1025" s="180"/>
      <c r="AK1025" s="180"/>
      <c r="AL1025" s="180"/>
      <c r="AM1025" s="180"/>
      <c r="AN1025" s="180"/>
      <c r="AO1025" s="180"/>
      <c r="AP1025" s="180"/>
      <c r="AQ1025" s="180"/>
      <c r="AR1025" s="180"/>
      <c r="AS1025" s="180"/>
      <c r="AT1025" s="180"/>
      <c r="AU1025" s="180"/>
      <c r="AV1025" s="180"/>
      <c r="AW1025" s="180"/>
      <c r="AX1025" s="180"/>
      <c r="AY1025" s="180"/>
      <c r="AZ1025" s="180"/>
      <c r="BA1025" s="180"/>
      <c r="BB1025" s="180"/>
      <c r="BC1025" s="180"/>
      <c r="BD1025" s="180"/>
      <c r="BE1025" s="180"/>
      <c r="BF1025" s="180"/>
      <c r="BG1025" s="180"/>
      <c r="BH1025" s="180"/>
      <c r="BI1025" s="180"/>
      <c r="BJ1025" s="180"/>
      <c r="BK1025" s="180"/>
      <c r="BL1025" s="180"/>
      <c r="BM1025" s="180"/>
      <c r="BN1025" s="180"/>
      <c r="BO1025" s="180"/>
      <c r="BP1025" s="180"/>
      <c r="BQ1025" s="180"/>
      <c r="BR1025" s="180"/>
      <c r="BS1025" s="180"/>
      <c r="BT1025" s="180"/>
      <c r="BU1025" s="180"/>
      <c r="BV1025" s="180"/>
      <c r="BW1025" s="180"/>
      <c r="BX1025" s="180"/>
      <c r="BY1025" s="180"/>
      <c r="BZ1025" s="180"/>
      <c r="CA1025" s="180"/>
      <c r="CB1025" s="180"/>
      <c r="CC1025" s="180"/>
      <c r="CD1025" s="180"/>
      <c r="CE1025" s="180"/>
      <c r="CF1025" s="180"/>
      <c r="CG1025" s="180"/>
    </row>
    <row r="1026" spans="2:85" s="28" customFormat="1" x14ac:dyDescent="0.35">
      <c r="B1026" s="8"/>
      <c r="C1026" s="8"/>
      <c r="D1026" s="8"/>
      <c r="E1026" s="8"/>
      <c r="F1026" s="8"/>
      <c r="G1026" s="8"/>
      <c r="H1026" s="8"/>
      <c r="I1026" s="8"/>
      <c r="J1026" s="8"/>
      <c r="K1026" s="8"/>
      <c r="L1026" s="8"/>
      <c r="M1026" s="8"/>
      <c r="N1026" s="8"/>
      <c r="O1026" s="8"/>
      <c r="P1026" s="8"/>
      <c r="Q1026" s="8"/>
      <c r="R1026" s="8"/>
      <c r="S1026" s="8"/>
      <c r="T1026" s="8"/>
      <c r="U1026" s="8"/>
      <c r="V1026" s="8"/>
      <c r="W1026" s="8"/>
      <c r="AB1026" s="180"/>
      <c r="AC1026" s="180"/>
      <c r="AD1026" s="180"/>
      <c r="AE1026" s="180"/>
      <c r="AF1026" s="180"/>
      <c r="AG1026" s="180"/>
      <c r="AH1026" s="180"/>
      <c r="AI1026" s="180"/>
      <c r="AJ1026" s="180"/>
      <c r="AK1026" s="180"/>
      <c r="AL1026" s="180"/>
      <c r="AM1026" s="180"/>
      <c r="AN1026" s="180"/>
      <c r="AO1026" s="180"/>
      <c r="AP1026" s="180"/>
      <c r="AQ1026" s="180"/>
      <c r="AR1026" s="180"/>
      <c r="AS1026" s="180"/>
      <c r="AT1026" s="180"/>
      <c r="AU1026" s="180"/>
      <c r="AV1026" s="180"/>
      <c r="AW1026" s="180"/>
      <c r="AX1026" s="180"/>
      <c r="AY1026" s="180"/>
      <c r="AZ1026" s="180"/>
      <c r="BA1026" s="180"/>
      <c r="BB1026" s="180"/>
      <c r="BC1026" s="180"/>
      <c r="BD1026" s="180"/>
      <c r="BE1026" s="180"/>
      <c r="BF1026" s="180"/>
      <c r="BG1026" s="180"/>
      <c r="BH1026" s="180"/>
      <c r="BI1026" s="180"/>
      <c r="BJ1026" s="180"/>
      <c r="BK1026" s="180"/>
      <c r="BL1026" s="180"/>
      <c r="BM1026" s="180"/>
      <c r="BN1026" s="180"/>
      <c r="BO1026" s="180"/>
      <c r="BP1026" s="180"/>
      <c r="BQ1026" s="180"/>
      <c r="BR1026" s="180"/>
      <c r="BS1026" s="180"/>
      <c r="BT1026" s="180"/>
      <c r="BU1026" s="180"/>
      <c r="BV1026" s="180"/>
      <c r="BW1026" s="180"/>
      <c r="BX1026" s="180"/>
      <c r="BY1026" s="180"/>
      <c r="BZ1026" s="180"/>
      <c r="CA1026" s="180"/>
      <c r="CB1026" s="180"/>
      <c r="CC1026" s="180"/>
      <c r="CD1026" s="180"/>
      <c r="CE1026" s="180"/>
      <c r="CF1026" s="180"/>
      <c r="CG1026" s="180"/>
    </row>
    <row r="1027" spans="2:85" s="28" customFormat="1" x14ac:dyDescent="0.35">
      <c r="B1027" s="8"/>
      <c r="C1027" s="8"/>
      <c r="D1027" s="8"/>
      <c r="E1027" s="8"/>
      <c r="F1027" s="8"/>
      <c r="G1027" s="8"/>
      <c r="H1027" s="8"/>
      <c r="I1027" s="8"/>
      <c r="J1027" s="8"/>
      <c r="K1027" s="8"/>
      <c r="L1027" s="8"/>
      <c r="M1027" s="8"/>
      <c r="N1027" s="8"/>
      <c r="O1027" s="8"/>
      <c r="P1027" s="8"/>
      <c r="Q1027" s="8"/>
      <c r="R1027" s="8"/>
      <c r="S1027" s="8"/>
      <c r="T1027" s="8"/>
      <c r="U1027" s="8"/>
      <c r="V1027" s="8"/>
      <c r="W1027" s="8"/>
      <c r="AB1027" s="180"/>
      <c r="AC1027" s="180"/>
      <c r="AD1027" s="180"/>
      <c r="AE1027" s="180"/>
      <c r="AF1027" s="180"/>
      <c r="AG1027" s="180"/>
      <c r="AH1027" s="180"/>
      <c r="AI1027" s="180"/>
      <c r="AJ1027" s="180"/>
      <c r="AK1027" s="180"/>
      <c r="AL1027" s="180"/>
      <c r="AM1027" s="180"/>
      <c r="AN1027" s="180"/>
      <c r="AO1027" s="180"/>
      <c r="AP1027" s="180"/>
      <c r="AQ1027" s="180"/>
      <c r="AR1027" s="180"/>
      <c r="AS1027" s="180"/>
      <c r="AT1027" s="180"/>
      <c r="AU1027" s="180"/>
      <c r="AV1027" s="180"/>
      <c r="AW1027" s="180"/>
      <c r="AX1027" s="180"/>
      <c r="AY1027" s="180"/>
      <c r="AZ1027" s="180"/>
      <c r="BA1027" s="180"/>
      <c r="BB1027" s="180"/>
      <c r="BC1027" s="180"/>
      <c r="BD1027" s="180"/>
      <c r="BE1027" s="180"/>
      <c r="BF1027" s="180"/>
      <c r="BG1027" s="180"/>
      <c r="BH1027" s="180"/>
      <c r="BI1027" s="180"/>
      <c r="BJ1027" s="180"/>
      <c r="BK1027" s="180"/>
      <c r="BL1027" s="180"/>
      <c r="BM1027" s="180"/>
      <c r="BN1027" s="180"/>
      <c r="BO1027" s="180"/>
      <c r="BP1027" s="180"/>
      <c r="BQ1027" s="180"/>
      <c r="BR1027" s="180"/>
      <c r="BS1027" s="180"/>
      <c r="BT1027" s="180"/>
      <c r="BU1027" s="180"/>
      <c r="BV1027" s="180"/>
      <c r="BW1027" s="180"/>
      <c r="BX1027" s="180"/>
      <c r="BY1027" s="180"/>
      <c r="BZ1027" s="180"/>
      <c r="CA1027" s="180"/>
      <c r="CB1027" s="180"/>
      <c r="CC1027" s="180"/>
      <c r="CD1027" s="180"/>
      <c r="CE1027" s="180"/>
      <c r="CF1027" s="180"/>
      <c r="CG1027" s="180"/>
    </row>
    <row r="1028" spans="2:85" s="28" customFormat="1" x14ac:dyDescent="0.35">
      <c r="B1028" s="8"/>
      <c r="C1028" s="8"/>
      <c r="D1028" s="8"/>
      <c r="E1028" s="8"/>
      <c r="F1028" s="8"/>
      <c r="G1028" s="8"/>
      <c r="H1028" s="8"/>
      <c r="I1028" s="8"/>
      <c r="J1028" s="8"/>
      <c r="K1028" s="8"/>
      <c r="L1028" s="8"/>
      <c r="M1028" s="8"/>
      <c r="N1028" s="8"/>
      <c r="O1028" s="8"/>
      <c r="P1028" s="8"/>
      <c r="Q1028" s="8"/>
      <c r="R1028" s="8"/>
      <c r="S1028" s="8"/>
      <c r="T1028" s="8"/>
      <c r="U1028" s="8"/>
      <c r="V1028" s="8"/>
      <c r="W1028" s="8"/>
      <c r="AB1028" s="180"/>
      <c r="AC1028" s="180"/>
      <c r="AD1028" s="180"/>
      <c r="AE1028" s="180"/>
      <c r="AF1028" s="180"/>
      <c r="AG1028" s="180"/>
      <c r="AH1028" s="180"/>
      <c r="AI1028" s="180"/>
      <c r="AJ1028" s="180"/>
      <c r="AK1028" s="180"/>
      <c r="AL1028" s="180"/>
      <c r="AM1028" s="180"/>
      <c r="AN1028" s="180"/>
      <c r="AO1028" s="180"/>
      <c r="AP1028" s="180"/>
      <c r="AQ1028" s="180"/>
      <c r="AR1028" s="180"/>
      <c r="AS1028" s="180"/>
      <c r="AT1028" s="180"/>
      <c r="AU1028" s="180"/>
      <c r="AV1028" s="180"/>
      <c r="AW1028" s="180"/>
      <c r="AX1028" s="180"/>
      <c r="AY1028" s="180"/>
      <c r="AZ1028" s="180"/>
      <c r="BA1028" s="180"/>
      <c r="BB1028" s="180"/>
      <c r="BC1028" s="180"/>
      <c r="BD1028" s="180"/>
      <c r="BE1028" s="180"/>
      <c r="BF1028" s="180"/>
      <c r="BG1028" s="180"/>
      <c r="BH1028" s="180"/>
      <c r="BI1028" s="180"/>
      <c r="BJ1028" s="180"/>
      <c r="BK1028" s="180"/>
      <c r="BL1028" s="180"/>
      <c r="BM1028" s="180"/>
      <c r="BN1028" s="180"/>
      <c r="BO1028" s="180"/>
      <c r="BP1028" s="180"/>
      <c r="BQ1028" s="180"/>
      <c r="BR1028" s="180"/>
      <c r="BS1028" s="180"/>
      <c r="BT1028" s="180"/>
      <c r="BU1028" s="180"/>
      <c r="BV1028" s="180"/>
      <c r="BW1028" s="180"/>
      <c r="BX1028" s="180"/>
      <c r="BY1028" s="180"/>
      <c r="BZ1028" s="180"/>
      <c r="CA1028" s="180"/>
      <c r="CB1028" s="180"/>
      <c r="CC1028" s="180"/>
      <c r="CD1028" s="180"/>
      <c r="CE1028" s="180"/>
      <c r="CF1028" s="180"/>
      <c r="CG1028" s="180"/>
    </row>
    <row r="1029" spans="2:85" s="28" customFormat="1" x14ac:dyDescent="0.35">
      <c r="B1029" s="8"/>
      <c r="C1029" s="8"/>
      <c r="D1029" s="8"/>
      <c r="E1029" s="8"/>
      <c r="F1029" s="8"/>
      <c r="G1029" s="8"/>
      <c r="H1029" s="8"/>
      <c r="I1029" s="8"/>
      <c r="J1029" s="8"/>
      <c r="K1029" s="8"/>
      <c r="L1029" s="8"/>
      <c r="M1029" s="8"/>
      <c r="N1029" s="8"/>
      <c r="O1029" s="8"/>
      <c r="P1029" s="8"/>
      <c r="Q1029" s="8"/>
      <c r="R1029" s="8"/>
      <c r="S1029" s="8"/>
      <c r="T1029" s="8"/>
      <c r="U1029" s="8"/>
      <c r="V1029" s="8"/>
      <c r="W1029" s="8"/>
      <c r="AB1029" s="180"/>
      <c r="AC1029" s="180"/>
      <c r="AD1029" s="180"/>
      <c r="AE1029" s="180"/>
      <c r="AF1029" s="180"/>
      <c r="AG1029" s="180"/>
      <c r="AH1029" s="180"/>
      <c r="AI1029" s="180"/>
      <c r="AJ1029" s="180"/>
      <c r="AK1029" s="180"/>
      <c r="AL1029" s="180"/>
      <c r="AM1029" s="180"/>
      <c r="AN1029" s="180"/>
      <c r="AO1029" s="180"/>
      <c r="AP1029" s="180"/>
      <c r="AQ1029" s="180"/>
      <c r="AR1029" s="180"/>
      <c r="AS1029" s="180"/>
      <c r="AT1029" s="180"/>
      <c r="AU1029" s="180"/>
      <c r="AV1029" s="180"/>
      <c r="AW1029" s="180"/>
      <c r="AX1029" s="180"/>
      <c r="AY1029" s="180"/>
      <c r="AZ1029" s="180"/>
      <c r="BA1029" s="180"/>
      <c r="BB1029" s="180"/>
      <c r="BC1029" s="180"/>
      <c r="BD1029" s="180"/>
      <c r="BE1029" s="180"/>
      <c r="BF1029" s="180"/>
      <c r="BG1029" s="180"/>
      <c r="BH1029" s="180"/>
      <c r="BI1029" s="180"/>
      <c r="BJ1029" s="180"/>
      <c r="BK1029" s="180"/>
      <c r="BL1029" s="180"/>
      <c r="BM1029" s="180"/>
      <c r="BN1029" s="180"/>
      <c r="BO1029" s="180"/>
      <c r="BP1029" s="180"/>
      <c r="BQ1029" s="180"/>
      <c r="BR1029" s="180"/>
      <c r="BS1029" s="180"/>
      <c r="BT1029" s="180"/>
      <c r="BU1029" s="180"/>
      <c r="BV1029" s="180"/>
      <c r="BW1029" s="180"/>
      <c r="BX1029" s="180"/>
      <c r="BY1029" s="180"/>
      <c r="BZ1029" s="180"/>
      <c r="CA1029" s="180"/>
      <c r="CB1029" s="180"/>
      <c r="CC1029" s="180"/>
      <c r="CD1029" s="180"/>
      <c r="CE1029" s="180"/>
      <c r="CF1029" s="180"/>
      <c r="CG1029" s="180"/>
    </row>
    <row r="1030" spans="2:85" s="28" customFormat="1" x14ac:dyDescent="0.35">
      <c r="B1030" s="8"/>
      <c r="C1030" s="8"/>
      <c r="D1030" s="8"/>
      <c r="E1030" s="8"/>
      <c r="F1030" s="8"/>
      <c r="G1030" s="8"/>
      <c r="H1030" s="8"/>
      <c r="I1030" s="8"/>
      <c r="J1030" s="8"/>
      <c r="K1030" s="8"/>
      <c r="L1030" s="8"/>
      <c r="M1030" s="8"/>
      <c r="N1030" s="8"/>
      <c r="O1030" s="8"/>
      <c r="P1030" s="8"/>
      <c r="Q1030" s="8"/>
      <c r="R1030" s="8"/>
      <c r="S1030" s="8"/>
      <c r="T1030" s="8"/>
      <c r="U1030" s="8"/>
      <c r="V1030" s="8"/>
      <c r="W1030" s="8"/>
      <c r="AB1030" s="180"/>
      <c r="AC1030" s="180"/>
      <c r="AD1030" s="180"/>
      <c r="AE1030" s="180"/>
      <c r="AF1030" s="180"/>
      <c r="AG1030" s="180"/>
      <c r="AH1030" s="180"/>
      <c r="AI1030" s="180"/>
      <c r="AJ1030" s="180"/>
      <c r="AK1030" s="180"/>
      <c r="AL1030" s="180"/>
      <c r="AM1030" s="180"/>
      <c r="AN1030" s="180"/>
      <c r="AO1030" s="180"/>
      <c r="AP1030" s="180"/>
      <c r="AQ1030" s="180"/>
      <c r="AR1030" s="180"/>
      <c r="AS1030" s="180"/>
      <c r="AT1030" s="180"/>
      <c r="AU1030" s="180"/>
      <c r="AV1030" s="180"/>
      <c r="AW1030" s="180"/>
      <c r="AX1030" s="180"/>
      <c r="AY1030" s="180"/>
      <c r="AZ1030" s="180"/>
      <c r="BA1030" s="180"/>
      <c r="BB1030" s="180"/>
      <c r="BC1030" s="180"/>
      <c r="BD1030" s="180"/>
      <c r="BE1030" s="180"/>
      <c r="BF1030" s="180"/>
      <c r="BG1030" s="180"/>
      <c r="BH1030" s="180"/>
      <c r="BI1030" s="180"/>
      <c r="BJ1030" s="180"/>
      <c r="BK1030" s="180"/>
      <c r="BL1030" s="180"/>
      <c r="BM1030" s="180"/>
      <c r="BN1030" s="180"/>
      <c r="BO1030" s="180"/>
      <c r="BP1030" s="180"/>
      <c r="BQ1030" s="180"/>
      <c r="BR1030" s="180"/>
      <c r="BS1030" s="180"/>
      <c r="BT1030" s="180"/>
      <c r="BU1030" s="180"/>
      <c r="BV1030" s="180"/>
      <c r="BW1030" s="180"/>
      <c r="BX1030" s="180"/>
      <c r="BY1030" s="180"/>
      <c r="BZ1030" s="180"/>
      <c r="CA1030" s="180"/>
      <c r="CB1030" s="180"/>
      <c r="CC1030" s="180"/>
      <c r="CD1030" s="180"/>
      <c r="CE1030" s="180"/>
      <c r="CF1030" s="180"/>
      <c r="CG1030" s="180"/>
    </row>
    <row r="1031" spans="2:85" s="28" customFormat="1" x14ac:dyDescent="0.35">
      <c r="B1031" s="8"/>
      <c r="C1031" s="8"/>
      <c r="D1031" s="8"/>
      <c r="E1031" s="8"/>
      <c r="F1031" s="8"/>
      <c r="G1031" s="8"/>
      <c r="H1031" s="8"/>
      <c r="I1031" s="8"/>
      <c r="J1031" s="8"/>
      <c r="K1031" s="8"/>
      <c r="L1031" s="8"/>
      <c r="M1031" s="8"/>
      <c r="N1031" s="8"/>
      <c r="O1031" s="8"/>
      <c r="P1031" s="8"/>
      <c r="Q1031" s="8"/>
      <c r="R1031" s="8"/>
      <c r="S1031" s="8"/>
      <c r="T1031" s="8"/>
      <c r="U1031" s="8"/>
      <c r="V1031" s="8"/>
      <c r="W1031" s="8"/>
      <c r="AB1031" s="180"/>
      <c r="AC1031" s="180"/>
      <c r="AD1031" s="180"/>
      <c r="AE1031" s="180"/>
      <c r="AF1031" s="180"/>
      <c r="AG1031" s="180"/>
      <c r="AH1031" s="180"/>
      <c r="AI1031" s="180"/>
      <c r="AJ1031" s="180"/>
      <c r="AK1031" s="180"/>
      <c r="AL1031" s="180"/>
      <c r="AM1031" s="180"/>
      <c r="AN1031" s="180"/>
      <c r="AO1031" s="180"/>
      <c r="AP1031" s="180"/>
      <c r="AQ1031" s="180"/>
      <c r="AR1031" s="180"/>
      <c r="AS1031" s="180"/>
      <c r="AT1031" s="180"/>
      <c r="AU1031" s="180"/>
      <c r="AV1031" s="180"/>
      <c r="AW1031" s="180"/>
      <c r="AX1031" s="180"/>
      <c r="AY1031" s="180"/>
      <c r="AZ1031" s="180"/>
      <c r="BA1031" s="180"/>
      <c r="BB1031" s="180"/>
      <c r="BC1031" s="180"/>
      <c r="BD1031" s="180"/>
      <c r="BE1031" s="180"/>
      <c r="BF1031" s="180"/>
      <c r="BG1031" s="180"/>
      <c r="BH1031" s="180"/>
      <c r="BI1031" s="180"/>
      <c r="BJ1031" s="180"/>
      <c r="BK1031" s="180"/>
      <c r="BL1031" s="180"/>
      <c r="BM1031" s="180"/>
      <c r="BN1031" s="180"/>
      <c r="BO1031" s="180"/>
      <c r="BP1031" s="180"/>
      <c r="BQ1031" s="180"/>
      <c r="BR1031" s="180"/>
      <c r="BS1031" s="180"/>
      <c r="BT1031" s="180"/>
      <c r="BU1031" s="180"/>
      <c r="BV1031" s="180"/>
      <c r="BW1031" s="180"/>
      <c r="BX1031" s="180"/>
      <c r="BY1031" s="180"/>
      <c r="BZ1031" s="180"/>
      <c r="CA1031" s="180"/>
      <c r="CB1031" s="180"/>
      <c r="CC1031" s="180"/>
      <c r="CD1031" s="180"/>
      <c r="CE1031" s="180"/>
      <c r="CF1031" s="180"/>
      <c r="CG1031" s="180"/>
    </row>
    <row r="1032" spans="2:85" s="28" customFormat="1" x14ac:dyDescent="0.35">
      <c r="B1032" s="8"/>
      <c r="C1032" s="8"/>
      <c r="D1032" s="8"/>
      <c r="E1032" s="8"/>
      <c r="F1032" s="8"/>
      <c r="G1032" s="8"/>
      <c r="H1032" s="8"/>
      <c r="I1032" s="8"/>
      <c r="J1032" s="8"/>
      <c r="K1032" s="8"/>
      <c r="L1032" s="8"/>
      <c r="M1032" s="8"/>
      <c r="N1032" s="8"/>
      <c r="O1032" s="8"/>
      <c r="P1032" s="8"/>
      <c r="Q1032" s="8"/>
      <c r="R1032" s="8"/>
      <c r="S1032" s="8"/>
      <c r="T1032" s="8"/>
      <c r="U1032" s="8"/>
      <c r="V1032" s="8"/>
      <c r="W1032" s="8"/>
      <c r="AB1032" s="180"/>
      <c r="AC1032" s="180"/>
      <c r="AD1032" s="180"/>
      <c r="AE1032" s="180"/>
      <c r="AF1032" s="180"/>
      <c r="AG1032" s="180"/>
      <c r="AH1032" s="180"/>
      <c r="AI1032" s="180"/>
      <c r="AJ1032" s="180"/>
      <c r="AK1032" s="180"/>
      <c r="AL1032" s="180"/>
      <c r="AM1032" s="180"/>
      <c r="AN1032" s="180"/>
      <c r="AO1032" s="180"/>
      <c r="AP1032" s="180"/>
      <c r="AQ1032" s="180"/>
      <c r="AR1032" s="180"/>
      <c r="AS1032" s="180"/>
      <c r="AT1032" s="180"/>
      <c r="AU1032" s="180"/>
      <c r="AV1032" s="180"/>
      <c r="AW1032" s="180"/>
      <c r="AX1032" s="180"/>
      <c r="AY1032" s="180"/>
      <c r="AZ1032" s="180"/>
      <c r="BA1032" s="180"/>
      <c r="BB1032" s="180"/>
      <c r="BC1032" s="180"/>
      <c r="BD1032" s="180"/>
      <c r="BE1032" s="180"/>
      <c r="BF1032" s="180"/>
      <c r="BG1032" s="180"/>
      <c r="BH1032" s="180"/>
      <c r="BI1032" s="180"/>
      <c r="BJ1032" s="180"/>
      <c r="BK1032" s="180"/>
      <c r="BL1032" s="180"/>
      <c r="BM1032" s="180"/>
      <c r="BN1032" s="180"/>
      <c r="BO1032" s="180"/>
      <c r="BP1032" s="180"/>
      <c r="BQ1032" s="180"/>
      <c r="BR1032" s="180"/>
      <c r="BS1032" s="180"/>
      <c r="BT1032" s="180"/>
      <c r="BU1032" s="180"/>
      <c r="BV1032" s="180"/>
      <c r="BW1032" s="180"/>
      <c r="BX1032" s="180"/>
      <c r="BY1032" s="180"/>
      <c r="BZ1032" s="180"/>
      <c r="CA1032" s="180"/>
      <c r="CB1032" s="180"/>
      <c r="CC1032" s="180"/>
      <c r="CD1032" s="180"/>
      <c r="CE1032" s="180"/>
      <c r="CF1032" s="180"/>
      <c r="CG1032" s="180"/>
    </row>
    <row r="1033" spans="2:85" s="28" customFormat="1" x14ac:dyDescent="0.35">
      <c r="B1033" s="8"/>
      <c r="C1033" s="8"/>
      <c r="D1033" s="8"/>
      <c r="E1033" s="8"/>
      <c r="F1033" s="8"/>
      <c r="G1033" s="8"/>
      <c r="H1033" s="8"/>
      <c r="I1033" s="8"/>
      <c r="J1033" s="8"/>
      <c r="K1033" s="8"/>
      <c r="L1033" s="8"/>
      <c r="M1033" s="8"/>
      <c r="N1033" s="8"/>
      <c r="O1033" s="8"/>
      <c r="P1033" s="8"/>
      <c r="Q1033" s="8"/>
      <c r="R1033" s="8"/>
      <c r="S1033" s="8"/>
      <c r="T1033" s="8"/>
      <c r="U1033" s="8"/>
      <c r="V1033" s="8"/>
      <c r="W1033" s="8"/>
      <c r="AB1033" s="180"/>
      <c r="AC1033" s="180"/>
      <c r="AD1033" s="180"/>
      <c r="AE1033" s="180"/>
      <c r="AF1033" s="180"/>
      <c r="AG1033" s="180"/>
      <c r="AH1033" s="180"/>
      <c r="AI1033" s="180"/>
      <c r="AJ1033" s="180"/>
      <c r="AK1033" s="180"/>
      <c r="AL1033" s="180"/>
      <c r="AM1033" s="180"/>
      <c r="AN1033" s="180"/>
      <c r="AO1033" s="180"/>
      <c r="AP1033" s="180"/>
      <c r="AQ1033" s="180"/>
      <c r="AR1033" s="180"/>
      <c r="AS1033" s="180"/>
      <c r="AT1033" s="180"/>
      <c r="AU1033" s="180"/>
      <c r="AV1033" s="180"/>
      <c r="AW1033" s="180"/>
      <c r="AX1033" s="180"/>
      <c r="AY1033" s="180"/>
      <c r="AZ1033" s="180"/>
      <c r="BA1033" s="180"/>
      <c r="BB1033" s="180"/>
      <c r="BC1033" s="180"/>
      <c r="BD1033" s="180"/>
      <c r="BE1033" s="180"/>
      <c r="BF1033" s="180"/>
      <c r="BG1033" s="180"/>
      <c r="BH1033" s="180"/>
      <c r="BI1033" s="180"/>
      <c r="BJ1033" s="180"/>
      <c r="BK1033" s="180"/>
      <c r="BL1033" s="180"/>
      <c r="BM1033" s="180"/>
      <c r="BN1033" s="180"/>
      <c r="BO1033" s="180"/>
      <c r="BP1033" s="180"/>
      <c r="BQ1033" s="180"/>
      <c r="BR1033" s="180"/>
      <c r="BS1033" s="180"/>
      <c r="BT1033" s="180"/>
      <c r="BU1033" s="180"/>
      <c r="BV1033" s="180"/>
      <c r="BW1033" s="180"/>
      <c r="BX1033" s="180"/>
      <c r="BY1033" s="180"/>
      <c r="BZ1033" s="180"/>
      <c r="CA1033" s="180"/>
      <c r="CB1033" s="180"/>
      <c r="CC1033" s="180"/>
      <c r="CD1033" s="180"/>
      <c r="CE1033" s="180"/>
      <c r="CF1033" s="180"/>
      <c r="CG1033" s="180"/>
    </row>
    <row r="1034" spans="2:85" s="28" customFormat="1" x14ac:dyDescent="0.35">
      <c r="B1034" s="8"/>
      <c r="C1034" s="8"/>
      <c r="D1034" s="8"/>
      <c r="E1034" s="8"/>
      <c r="F1034" s="8"/>
      <c r="G1034" s="8"/>
      <c r="H1034" s="8"/>
      <c r="I1034" s="8"/>
      <c r="J1034" s="8"/>
      <c r="K1034" s="8"/>
      <c r="L1034" s="8"/>
      <c r="M1034" s="8"/>
      <c r="N1034" s="8"/>
      <c r="O1034" s="8"/>
      <c r="P1034" s="8"/>
      <c r="Q1034" s="8"/>
      <c r="R1034" s="8"/>
      <c r="S1034" s="8"/>
      <c r="T1034" s="8"/>
      <c r="U1034" s="8"/>
      <c r="V1034" s="8"/>
      <c r="W1034" s="8"/>
      <c r="AB1034" s="180"/>
      <c r="AC1034" s="180"/>
      <c r="AD1034" s="180"/>
      <c r="AE1034" s="180"/>
      <c r="AF1034" s="180"/>
      <c r="AG1034" s="180"/>
      <c r="AH1034" s="180"/>
      <c r="AI1034" s="180"/>
      <c r="AJ1034" s="180"/>
      <c r="AK1034" s="180"/>
      <c r="AL1034" s="180"/>
      <c r="AM1034" s="180"/>
      <c r="AN1034" s="180"/>
      <c r="AO1034" s="180"/>
      <c r="AP1034" s="180"/>
      <c r="AQ1034" s="180"/>
      <c r="AR1034" s="180"/>
      <c r="AS1034" s="180"/>
      <c r="AT1034" s="180"/>
      <c r="AU1034" s="180"/>
      <c r="AV1034" s="180"/>
      <c r="AW1034" s="180"/>
      <c r="AX1034" s="180"/>
      <c r="AY1034" s="180"/>
      <c r="AZ1034" s="180"/>
      <c r="BA1034" s="180"/>
      <c r="BB1034" s="180"/>
      <c r="BC1034" s="180"/>
      <c r="BD1034" s="180"/>
      <c r="BE1034" s="180"/>
      <c r="BF1034" s="180"/>
      <c r="BG1034" s="180"/>
      <c r="BH1034" s="180"/>
      <c r="BI1034" s="180"/>
      <c r="BJ1034" s="180"/>
      <c r="BK1034" s="180"/>
      <c r="BL1034" s="180"/>
      <c r="BM1034" s="180"/>
      <c r="BN1034" s="180"/>
      <c r="BO1034" s="180"/>
      <c r="BP1034" s="180"/>
      <c r="BQ1034" s="180"/>
      <c r="BR1034" s="180"/>
      <c r="BS1034" s="180"/>
      <c r="BT1034" s="180"/>
      <c r="BU1034" s="180"/>
      <c r="BV1034" s="180"/>
      <c r="BW1034" s="180"/>
      <c r="BX1034" s="180"/>
      <c r="BY1034" s="180"/>
      <c r="BZ1034" s="180"/>
      <c r="CA1034" s="180"/>
      <c r="CB1034" s="180"/>
      <c r="CC1034" s="180"/>
      <c r="CD1034" s="180"/>
      <c r="CE1034" s="180"/>
      <c r="CF1034" s="180"/>
      <c r="CG1034" s="180"/>
    </row>
    <row r="1035" spans="2:85" s="28" customFormat="1" x14ac:dyDescent="0.35">
      <c r="B1035" s="8"/>
      <c r="C1035" s="8"/>
      <c r="D1035" s="8"/>
      <c r="E1035" s="8"/>
      <c r="F1035" s="8"/>
      <c r="G1035" s="8"/>
      <c r="H1035" s="8"/>
      <c r="I1035" s="8"/>
      <c r="J1035" s="8"/>
      <c r="K1035" s="8"/>
      <c r="L1035" s="8"/>
      <c r="M1035" s="8"/>
      <c r="N1035" s="8"/>
      <c r="O1035" s="8"/>
      <c r="P1035" s="8"/>
      <c r="Q1035" s="8"/>
      <c r="R1035" s="8"/>
      <c r="S1035" s="8"/>
      <c r="T1035" s="8"/>
      <c r="U1035" s="8"/>
      <c r="V1035" s="8"/>
      <c r="W1035" s="8"/>
      <c r="AB1035" s="180"/>
      <c r="AC1035" s="180"/>
      <c r="AD1035" s="180"/>
      <c r="AE1035" s="180"/>
      <c r="AF1035" s="180"/>
      <c r="AG1035" s="180"/>
      <c r="AH1035" s="180"/>
      <c r="AI1035" s="180"/>
      <c r="AJ1035" s="180"/>
      <c r="AK1035" s="180"/>
      <c r="AL1035" s="180"/>
      <c r="AM1035" s="180"/>
      <c r="AN1035" s="180"/>
      <c r="AO1035" s="180"/>
      <c r="AP1035" s="180"/>
      <c r="AQ1035" s="180"/>
      <c r="AR1035" s="180"/>
      <c r="AS1035" s="180"/>
      <c r="AT1035" s="180"/>
      <c r="AU1035" s="180"/>
      <c r="AV1035" s="180"/>
      <c r="AW1035" s="180"/>
      <c r="AX1035" s="180"/>
      <c r="AY1035" s="180"/>
      <c r="AZ1035" s="180"/>
      <c r="BA1035" s="180"/>
      <c r="BB1035" s="180"/>
      <c r="BC1035" s="180"/>
      <c r="BD1035" s="180"/>
      <c r="BE1035" s="180"/>
      <c r="BF1035" s="180"/>
      <c r="BG1035" s="180"/>
      <c r="BH1035" s="180"/>
      <c r="BI1035" s="180"/>
      <c r="BJ1035" s="180"/>
      <c r="BK1035" s="180"/>
      <c r="BL1035" s="180"/>
      <c r="BM1035" s="180"/>
      <c r="BN1035" s="180"/>
      <c r="BO1035" s="180"/>
      <c r="BP1035" s="180"/>
      <c r="BQ1035" s="180"/>
      <c r="BR1035" s="180"/>
      <c r="BS1035" s="180"/>
      <c r="BT1035" s="180"/>
      <c r="BU1035" s="180"/>
      <c r="BV1035" s="180"/>
      <c r="BW1035" s="180"/>
      <c r="BX1035" s="180"/>
      <c r="BY1035" s="180"/>
      <c r="BZ1035" s="180"/>
      <c r="CA1035" s="180"/>
      <c r="CB1035" s="180"/>
      <c r="CC1035" s="180"/>
      <c r="CD1035" s="180"/>
      <c r="CE1035" s="180"/>
      <c r="CF1035" s="180"/>
      <c r="CG1035" s="180"/>
    </row>
    <row r="1036" spans="2:85" s="28" customFormat="1" x14ac:dyDescent="0.35">
      <c r="B1036" s="8"/>
      <c r="C1036" s="8"/>
      <c r="D1036" s="8"/>
      <c r="E1036" s="8"/>
      <c r="F1036" s="8"/>
      <c r="G1036" s="8"/>
      <c r="H1036" s="8"/>
      <c r="I1036" s="8"/>
      <c r="J1036" s="8"/>
      <c r="K1036" s="8"/>
      <c r="L1036" s="8"/>
      <c r="M1036" s="8"/>
      <c r="N1036" s="8"/>
      <c r="O1036" s="8"/>
      <c r="P1036" s="8"/>
      <c r="Q1036" s="8"/>
      <c r="R1036" s="8"/>
      <c r="S1036" s="8"/>
      <c r="T1036" s="8"/>
      <c r="U1036" s="8"/>
      <c r="V1036" s="8"/>
      <c r="W1036" s="8"/>
      <c r="AB1036" s="180"/>
      <c r="AC1036" s="180"/>
      <c r="AD1036" s="180"/>
      <c r="AE1036" s="180"/>
      <c r="AF1036" s="180"/>
      <c r="AG1036" s="180"/>
      <c r="AH1036" s="180"/>
      <c r="AI1036" s="180"/>
      <c r="AJ1036" s="180"/>
      <c r="AK1036" s="180"/>
      <c r="AL1036" s="180"/>
      <c r="AM1036" s="180"/>
      <c r="AN1036" s="180"/>
      <c r="AO1036" s="180"/>
      <c r="AP1036" s="180"/>
      <c r="AQ1036" s="180"/>
      <c r="AR1036" s="180"/>
      <c r="AS1036" s="180"/>
      <c r="AT1036" s="180"/>
      <c r="AU1036" s="180"/>
      <c r="AV1036" s="180"/>
      <c r="AW1036" s="180"/>
      <c r="AX1036" s="180"/>
      <c r="AY1036" s="180"/>
      <c r="AZ1036" s="180"/>
      <c r="BA1036" s="180"/>
      <c r="BB1036" s="180"/>
      <c r="BC1036" s="180"/>
      <c r="BD1036" s="180"/>
      <c r="BE1036" s="180"/>
      <c r="BF1036" s="180"/>
      <c r="BG1036" s="180"/>
      <c r="BH1036" s="180"/>
      <c r="BI1036" s="180"/>
      <c r="BJ1036" s="180"/>
      <c r="BK1036" s="180"/>
      <c r="BL1036" s="180"/>
      <c r="BM1036" s="180"/>
      <c r="BN1036" s="180"/>
      <c r="BO1036" s="180"/>
      <c r="BP1036" s="180"/>
      <c r="BQ1036" s="180"/>
      <c r="BR1036" s="180"/>
      <c r="BS1036" s="180"/>
      <c r="BT1036" s="180"/>
      <c r="BU1036" s="180"/>
      <c r="BV1036" s="180"/>
      <c r="BW1036" s="180"/>
      <c r="BX1036" s="180"/>
      <c r="BY1036" s="180"/>
      <c r="BZ1036" s="180"/>
      <c r="CA1036" s="180"/>
      <c r="CB1036" s="180"/>
      <c r="CC1036" s="180"/>
      <c r="CD1036" s="180"/>
      <c r="CE1036" s="180"/>
      <c r="CF1036" s="180"/>
      <c r="CG1036" s="180"/>
    </row>
    <row r="1037" spans="2:85" s="28" customFormat="1" x14ac:dyDescent="0.35">
      <c r="B1037" s="8"/>
      <c r="C1037" s="8"/>
      <c r="D1037" s="8"/>
      <c r="E1037" s="8"/>
      <c r="F1037" s="8"/>
      <c r="G1037" s="8"/>
      <c r="H1037" s="8"/>
      <c r="I1037" s="8"/>
      <c r="J1037" s="8"/>
      <c r="K1037" s="8"/>
      <c r="L1037" s="8"/>
      <c r="M1037" s="8"/>
      <c r="N1037" s="8"/>
      <c r="O1037" s="8"/>
      <c r="P1037" s="8"/>
      <c r="Q1037" s="8"/>
      <c r="R1037" s="8"/>
      <c r="S1037" s="8"/>
      <c r="T1037" s="8"/>
      <c r="U1037" s="8"/>
      <c r="V1037" s="8"/>
      <c r="W1037" s="8"/>
      <c r="AB1037" s="180"/>
      <c r="AC1037" s="180"/>
      <c r="AD1037" s="180"/>
      <c r="AE1037" s="180"/>
      <c r="AF1037" s="180"/>
      <c r="AG1037" s="180"/>
      <c r="AH1037" s="180"/>
      <c r="AI1037" s="180"/>
      <c r="AJ1037" s="180"/>
      <c r="AK1037" s="180"/>
      <c r="AL1037" s="180"/>
      <c r="AM1037" s="180"/>
      <c r="AN1037" s="180"/>
      <c r="AO1037" s="180"/>
      <c r="AP1037" s="180"/>
      <c r="AQ1037" s="180"/>
      <c r="AR1037" s="180"/>
      <c r="AS1037" s="180"/>
      <c r="AT1037" s="180"/>
      <c r="AU1037" s="180"/>
      <c r="AV1037" s="180"/>
      <c r="AW1037" s="180"/>
      <c r="AX1037" s="180"/>
      <c r="AY1037" s="180"/>
      <c r="AZ1037" s="180"/>
      <c r="BA1037" s="180"/>
      <c r="BB1037" s="180"/>
      <c r="BC1037" s="180"/>
      <c r="BD1037" s="180"/>
      <c r="BE1037" s="180"/>
      <c r="BF1037" s="180"/>
      <c r="BG1037" s="180"/>
      <c r="BH1037" s="180"/>
      <c r="BI1037" s="180"/>
      <c r="BJ1037" s="180"/>
      <c r="BK1037" s="180"/>
      <c r="BL1037" s="180"/>
      <c r="BM1037" s="180"/>
      <c r="BN1037" s="180"/>
      <c r="BO1037" s="180"/>
      <c r="BP1037" s="180"/>
      <c r="BQ1037" s="180"/>
      <c r="BR1037" s="180"/>
      <c r="BS1037" s="180"/>
      <c r="BT1037" s="180"/>
      <c r="BU1037" s="180"/>
      <c r="BV1037" s="180"/>
      <c r="BW1037" s="180"/>
      <c r="BX1037" s="180"/>
      <c r="BY1037" s="180"/>
      <c r="BZ1037" s="180"/>
      <c r="CA1037" s="180"/>
      <c r="CB1037" s="180"/>
      <c r="CC1037" s="180"/>
      <c r="CD1037" s="180"/>
      <c r="CE1037" s="180"/>
      <c r="CF1037" s="180"/>
      <c r="CG1037" s="180"/>
    </row>
    <row r="1038" spans="2:85" s="28" customFormat="1" x14ac:dyDescent="0.35">
      <c r="B1038" s="8"/>
      <c r="C1038" s="8"/>
      <c r="D1038" s="8"/>
      <c r="E1038" s="8"/>
      <c r="F1038" s="8"/>
      <c r="G1038" s="8"/>
      <c r="H1038" s="8"/>
      <c r="I1038" s="8"/>
      <c r="J1038" s="8"/>
      <c r="K1038" s="8"/>
      <c r="L1038" s="8"/>
      <c r="M1038" s="8"/>
      <c r="N1038" s="8"/>
      <c r="O1038" s="8"/>
      <c r="P1038" s="8"/>
      <c r="Q1038" s="8"/>
      <c r="R1038" s="8"/>
      <c r="S1038" s="8"/>
      <c r="T1038" s="8"/>
      <c r="U1038" s="8"/>
      <c r="V1038" s="8"/>
      <c r="W1038" s="8"/>
      <c r="AB1038" s="180"/>
      <c r="AC1038" s="180"/>
      <c r="AD1038" s="180"/>
      <c r="AE1038" s="180"/>
      <c r="AF1038" s="180"/>
      <c r="AG1038" s="180"/>
      <c r="AH1038" s="180"/>
      <c r="AI1038" s="180"/>
      <c r="AJ1038" s="180"/>
      <c r="AK1038" s="180"/>
      <c r="AL1038" s="180"/>
      <c r="AM1038" s="180"/>
      <c r="AN1038" s="180"/>
      <c r="AO1038" s="180"/>
      <c r="AP1038" s="180"/>
      <c r="AQ1038" s="180"/>
      <c r="AR1038" s="180"/>
      <c r="AS1038" s="180"/>
      <c r="AT1038" s="180"/>
      <c r="AU1038" s="180"/>
      <c r="AV1038" s="180"/>
      <c r="AW1038" s="180"/>
      <c r="AX1038" s="180"/>
      <c r="AY1038" s="180"/>
      <c r="AZ1038" s="180"/>
      <c r="BA1038" s="180"/>
      <c r="BB1038" s="180"/>
      <c r="BC1038" s="180"/>
      <c r="BD1038" s="180"/>
      <c r="BE1038" s="180"/>
      <c r="BF1038" s="180"/>
      <c r="BG1038" s="180"/>
      <c r="BH1038" s="180"/>
      <c r="BI1038" s="180"/>
      <c r="BJ1038" s="180"/>
      <c r="BK1038" s="180"/>
      <c r="BL1038" s="180"/>
      <c r="BM1038" s="180"/>
      <c r="BN1038" s="180"/>
      <c r="BO1038" s="180"/>
      <c r="BP1038" s="180"/>
      <c r="BQ1038" s="180"/>
      <c r="BR1038" s="180"/>
      <c r="BS1038" s="180"/>
      <c r="BT1038" s="180"/>
      <c r="BU1038" s="180"/>
      <c r="BV1038" s="180"/>
      <c r="BW1038" s="180"/>
      <c r="BX1038" s="180"/>
      <c r="BY1038" s="180"/>
      <c r="BZ1038" s="180"/>
      <c r="CA1038" s="180"/>
      <c r="CB1038" s="180"/>
      <c r="CC1038" s="180"/>
      <c r="CD1038" s="180"/>
      <c r="CE1038" s="180"/>
      <c r="CF1038" s="180"/>
      <c r="CG1038" s="180"/>
    </row>
    <row r="1039" spans="2:85" s="28" customFormat="1" x14ac:dyDescent="0.35">
      <c r="B1039" s="8"/>
      <c r="C1039" s="8"/>
      <c r="D1039" s="8"/>
      <c r="E1039" s="8"/>
      <c r="F1039" s="8"/>
      <c r="G1039" s="8"/>
      <c r="H1039" s="8"/>
      <c r="I1039" s="8"/>
      <c r="J1039" s="8"/>
      <c r="K1039" s="8"/>
      <c r="L1039" s="8"/>
      <c r="M1039" s="8"/>
      <c r="N1039" s="8"/>
      <c r="O1039" s="8"/>
      <c r="P1039" s="8"/>
      <c r="Q1039" s="8"/>
      <c r="R1039" s="8"/>
      <c r="S1039" s="8"/>
      <c r="T1039" s="8"/>
      <c r="U1039" s="8"/>
      <c r="V1039" s="8"/>
      <c r="W1039" s="8"/>
      <c r="AB1039" s="180"/>
      <c r="AC1039" s="180"/>
      <c r="AD1039" s="180"/>
      <c r="AE1039" s="180"/>
      <c r="AF1039" s="180"/>
      <c r="AG1039" s="180"/>
      <c r="AH1039" s="180"/>
      <c r="AI1039" s="180"/>
      <c r="AJ1039" s="180"/>
      <c r="AK1039" s="180"/>
      <c r="AL1039" s="180"/>
      <c r="AM1039" s="180"/>
      <c r="AN1039" s="180"/>
      <c r="AO1039" s="180"/>
      <c r="AP1039" s="180"/>
      <c r="AQ1039" s="180"/>
      <c r="AR1039" s="180"/>
      <c r="AS1039" s="180"/>
      <c r="AT1039" s="180"/>
      <c r="AU1039" s="180"/>
      <c r="AV1039" s="180"/>
      <c r="AW1039" s="180"/>
      <c r="AX1039" s="180"/>
      <c r="AY1039" s="180"/>
      <c r="AZ1039" s="180"/>
      <c r="BA1039" s="180"/>
      <c r="BB1039" s="180"/>
      <c r="BC1039" s="180"/>
      <c r="BD1039" s="180"/>
      <c r="BE1039" s="180"/>
      <c r="BF1039" s="180"/>
      <c r="BG1039" s="180"/>
      <c r="BH1039" s="180"/>
      <c r="BI1039" s="180"/>
      <c r="BJ1039" s="180"/>
      <c r="BK1039" s="180"/>
      <c r="BL1039" s="180"/>
      <c r="BM1039" s="180"/>
      <c r="BN1039" s="180"/>
      <c r="BO1039" s="180"/>
      <c r="BP1039" s="180"/>
      <c r="BQ1039" s="180"/>
      <c r="BR1039" s="180"/>
      <c r="BS1039" s="180"/>
      <c r="BT1039" s="180"/>
      <c r="BU1039" s="180"/>
      <c r="BV1039" s="180"/>
      <c r="BW1039" s="180"/>
      <c r="BX1039" s="180"/>
      <c r="BY1039" s="180"/>
      <c r="BZ1039" s="180"/>
      <c r="CA1039" s="180"/>
      <c r="CB1039" s="180"/>
      <c r="CC1039" s="180"/>
      <c r="CD1039" s="180"/>
      <c r="CE1039" s="180"/>
      <c r="CF1039" s="180"/>
      <c r="CG1039" s="180"/>
    </row>
    <row r="1040" spans="2:85" s="28" customFormat="1" x14ac:dyDescent="0.35">
      <c r="B1040" s="8"/>
      <c r="C1040" s="8"/>
      <c r="D1040" s="8"/>
      <c r="E1040" s="8"/>
      <c r="F1040" s="8"/>
      <c r="G1040" s="8"/>
      <c r="H1040" s="8"/>
      <c r="I1040" s="8"/>
      <c r="J1040" s="8"/>
      <c r="K1040" s="8"/>
      <c r="L1040" s="8"/>
      <c r="M1040" s="8"/>
      <c r="N1040" s="8"/>
      <c r="O1040" s="8"/>
      <c r="P1040" s="8"/>
      <c r="Q1040" s="8"/>
      <c r="R1040" s="8"/>
      <c r="S1040" s="8"/>
      <c r="T1040" s="8"/>
      <c r="U1040" s="8"/>
      <c r="V1040" s="8"/>
      <c r="W1040" s="8"/>
      <c r="AB1040" s="180"/>
      <c r="AC1040" s="180"/>
      <c r="AD1040" s="180"/>
      <c r="AE1040" s="180"/>
      <c r="AF1040" s="180"/>
      <c r="AG1040" s="180"/>
      <c r="AH1040" s="180"/>
      <c r="AI1040" s="180"/>
      <c r="AJ1040" s="180"/>
      <c r="AK1040" s="180"/>
      <c r="AL1040" s="180"/>
      <c r="AM1040" s="180"/>
      <c r="AN1040" s="180"/>
      <c r="AO1040" s="180"/>
      <c r="AP1040" s="180"/>
      <c r="AQ1040" s="180"/>
      <c r="AR1040" s="180"/>
      <c r="AS1040" s="180"/>
      <c r="AT1040" s="180"/>
      <c r="AU1040" s="180"/>
      <c r="AV1040" s="180"/>
      <c r="AW1040" s="180"/>
      <c r="AX1040" s="180"/>
      <c r="AY1040" s="180"/>
      <c r="AZ1040" s="180"/>
      <c r="BA1040" s="180"/>
      <c r="BB1040" s="180"/>
      <c r="BC1040" s="180"/>
      <c r="BD1040" s="180"/>
      <c r="BE1040" s="180"/>
      <c r="BF1040" s="180"/>
      <c r="BG1040" s="180"/>
      <c r="BH1040" s="180"/>
      <c r="BI1040" s="180"/>
      <c r="BJ1040" s="180"/>
      <c r="BK1040" s="180"/>
      <c r="BL1040" s="180"/>
      <c r="BM1040" s="180"/>
      <c r="BN1040" s="180"/>
      <c r="BO1040" s="180"/>
      <c r="BP1040" s="180"/>
      <c r="BQ1040" s="180"/>
      <c r="BR1040" s="180"/>
      <c r="BS1040" s="180"/>
      <c r="BT1040" s="180"/>
      <c r="BU1040" s="180"/>
      <c r="BV1040" s="180"/>
      <c r="BW1040" s="180"/>
      <c r="BX1040" s="180"/>
      <c r="BY1040" s="180"/>
      <c r="BZ1040" s="180"/>
      <c r="CA1040" s="180"/>
      <c r="CB1040" s="180"/>
      <c r="CC1040" s="180"/>
      <c r="CD1040" s="180"/>
      <c r="CE1040" s="180"/>
      <c r="CF1040" s="180"/>
      <c r="CG1040" s="180"/>
    </row>
    <row r="1041" spans="2:85" s="28" customFormat="1" x14ac:dyDescent="0.35">
      <c r="B1041" s="8"/>
      <c r="C1041" s="8"/>
      <c r="D1041" s="8"/>
      <c r="E1041" s="8"/>
      <c r="F1041" s="8"/>
      <c r="G1041" s="8"/>
      <c r="H1041" s="8"/>
      <c r="I1041" s="8"/>
      <c r="J1041" s="8"/>
      <c r="K1041" s="8"/>
      <c r="L1041" s="8"/>
      <c r="M1041" s="8"/>
      <c r="N1041" s="8"/>
      <c r="O1041" s="8"/>
      <c r="P1041" s="8"/>
      <c r="Q1041" s="8"/>
      <c r="R1041" s="8"/>
      <c r="S1041" s="8"/>
      <c r="T1041" s="8"/>
      <c r="U1041" s="8"/>
      <c r="V1041" s="8"/>
      <c r="W1041" s="8"/>
      <c r="AB1041" s="180"/>
      <c r="AC1041" s="180"/>
      <c r="AD1041" s="180"/>
      <c r="AE1041" s="180"/>
      <c r="AF1041" s="180"/>
      <c r="AG1041" s="180"/>
      <c r="AH1041" s="180"/>
      <c r="AI1041" s="180"/>
      <c r="AJ1041" s="180"/>
      <c r="AK1041" s="180"/>
      <c r="AL1041" s="180"/>
      <c r="AM1041" s="180"/>
      <c r="AN1041" s="180"/>
      <c r="AO1041" s="180"/>
      <c r="AP1041" s="180"/>
      <c r="AQ1041" s="180"/>
      <c r="AR1041" s="180"/>
      <c r="AS1041" s="180"/>
      <c r="AT1041" s="180"/>
      <c r="AU1041" s="180"/>
      <c r="AV1041" s="180"/>
      <c r="AW1041" s="180"/>
      <c r="AX1041" s="180"/>
      <c r="AY1041" s="180"/>
      <c r="AZ1041" s="180"/>
      <c r="BA1041" s="180"/>
      <c r="BB1041" s="180"/>
      <c r="BC1041" s="180"/>
      <c r="BD1041" s="180"/>
      <c r="BE1041" s="180"/>
      <c r="BF1041" s="180"/>
      <c r="BG1041" s="180"/>
      <c r="BH1041" s="180"/>
      <c r="BI1041" s="180"/>
      <c r="BJ1041" s="180"/>
      <c r="BK1041" s="180"/>
      <c r="BL1041" s="180"/>
      <c r="BM1041" s="180"/>
      <c r="BN1041" s="180"/>
      <c r="BO1041" s="180"/>
      <c r="BP1041" s="180"/>
      <c r="BQ1041" s="180"/>
      <c r="BR1041" s="180"/>
      <c r="BS1041" s="180"/>
      <c r="BT1041" s="180"/>
      <c r="BU1041" s="180"/>
      <c r="BV1041" s="180"/>
      <c r="BW1041" s="180"/>
      <c r="BX1041" s="180"/>
      <c r="BY1041" s="180"/>
      <c r="BZ1041" s="180"/>
      <c r="CA1041" s="180"/>
      <c r="CB1041" s="180"/>
      <c r="CC1041" s="180"/>
      <c r="CD1041" s="180"/>
      <c r="CE1041" s="180"/>
      <c r="CF1041" s="180"/>
      <c r="CG1041" s="180"/>
    </row>
    <row r="1042" spans="2:85" s="28" customFormat="1" x14ac:dyDescent="0.35">
      <c r="B1042" s="8"/>
      <c r="C1042" s="8"/>
      <c r="D1042" s="8"/>
      <c r="E1042" s="8"/>
      <c r="F1042" s="8"/>
      <c r="G1042" s="8"/>
      <c r="H1042" s="8"/>
      <c r="I1042" s="8"/>
      <c r="J1042" s="8"/>
      <c r="K1042" s="8"/>
      <c r="L1042" s="8"/>
      <c r="M1042" s="8"/>
      <c r="N1042" s="8"/>
      <c r="O1042" s="8"/>
      <c r="P1042" s="8"/>
      <c r="Q1042" s="8"/>
      <c r="R1042" s="8"/>
      <c r="S1042" s="8"/>
      <c r="T1042" s="8"/>
      <c r="U1042" s="8"/>
      <c r="V1042" s="8"/>
      <c r="W1042" s="8"/>
      <c r="AB1042" s="180"/>
      <c r="AC1042" s="180"/>
      <c r="AD1042" s="180"/>
      <c r="AE1042" s="180"/>
      <c r="AF1042" s="180"/>
      <c r="AG1042" s="180"/>
      <c r="AH1042" s="180"/>
      <c r="AI1042" s="180"/>
      <c r="AJ1042" s="180"/>
      <c r="AK1042" s="180"/>
      <c r="AL1042" s="180"/>
      <c r="AM1042" s="180"/>
      <c r="AN1042" s="180"/>
      <c r="AO1042" s="180"/>
      <c r="AP1042" s="180"/>
      <c r="AQ1042" s="180"/>
      <c r="AR1042" s="180"/>
      <c r="AS1042" s="180"/>
      <c r="AT1042" s="180"/>
      <c r="AU1042" s="180"/>
      <c r="AV1042" s="180"/>
      <c r="AW1042" s="180"/>
      <c r="AX1042" s="180"/>
      <c r="AY1042" s="180"/>
      <c r="AZ1042" s="180"/>
      <c r="BA1042" s="180"/>
      <c r="BB1042" s="180"/>
      <c r="BC1042" s="180"/>
      <c r="BD1042" s="180"/>
      <c r="BE1042" s="180"/>
      <c r="BF1042" s="180"/>
      <c r="BG1042" s="180"/>
      <c r="BH1042" s="180"/>
      <c r="BI1042" s="180"/>
      <c r="BJ1042" s="180"/>
      <c r="BK1042" s="180"/>
      <c r="BL1042" s="180"/>
      <c r="BM1042" s="180"/>
      <c r="BN1042" s="180"/>
      <c r="BO1042" s="180"/>
      <c r="BP1042" s="180"/>
      <c r="BQ1042" s="180"/>
      <c r="BR1042" s="180"/>
      <c r="BS1042" s="180"/>
      <c r="BT1042" s="180"/>
      <c r="BU1042" s="180"/>
      <c r="BV1042" s="180"/>
      <c r="BW1042" s="180"/>
      <c r="BX1042" s="180"/>
      <c r="BY1042" s="180"/>
      <c r="BZ1042" s="180"/>
      <c r="CA1042" s="180"/>
      <c r="CB1042" s="180"/>
      <c r="CC1042" s="180"/>
      <c r="CD1042" s="180"/>
      <c r="CE1042" s="180"/>
      <c r="CF1042" s="180"/>
      <c r="CG1042" s="180"/>
    </row>
    <row r="1043" spans="2:85" s="28" customFormat="1" x14ac:dyDescent="0.35">
      <c r="B1043" s="8"/>
      <c r="C1043" s="8"/>
      <c r="D1043" s="8"/>
      <c r="E1043" s="8"/>
      <c r="F1043" s="8"/>
      <c r="G1043" s="8"/>
      <c r="H1043" s="8"/>
      <c r="I1043" s="8"/>
      <c r="J1043" s="8"/>
      <c r="K1043" s="8"/>
      <c r="L1043" s="8"/>
      <c r="M1043" s="8"/>
      <c r="N1043" s="8"/>
      <c r="O1043" s="8"/>
      <c r="P1043" s="8"/>
      <c r="Q1043" s="8"/>
      <c r="R1043" s="8"/>
      <c r="S1043" s="8"/>
      <c r="T1043" s="8"/>
      <c r="U1043" s="8"/>
      <c r="V1043" s="8"/>
      <c r="W1043" s="8"/>
      <c r="AB1043" s="180"/>
      <c r="AC1043" s="180"/>
      <c r="AD1043" s="180"/>
      <c r="AE1043" s="180"/>
      <c r="AF1043" s="180"/>
      <c r="AG1043" s="180"/>
      <c r="AH1043" s="180"/>
      <c r="AI1043" s="180"/>
      <c r="AJ1043" s="180"/>
      <c r="AK1043" s="180"/>
      <c r="AL1043" s="180"/>
      <c r="AM1043" s="180"/>
      <c r="AN1043" s="180"/>
      <c r="AO1043" s="180"/>
      <c r="AP1043" s="180"/>
      <c r="AQ1043" s="180"/>
      <c r="AR1043" s="180"/>
      <c r="AS1043" s="180"/>
      <c r="AT1043" s="180"/>
      <c r="AU1043" s="180"/>
      <c r="AV1043" s="180"/>
      <c r="AW1043" s="180"/>
      <c r="AX1043" s="180"/>
      <c r="AY1043" s="180"/>
      <c r="AZ1043" s="180"/>
      <c r="BA1043" s="180"/>
      <c r="BB1043" s="180"/>
      <c r="BC1043" s="180"/>
      <c r="BD1043" s="180"/>
      <c r="BE1043" s="180"/>
      <c r="BF1043" s="180"/>
      <c r="BG1043" s="180"/>
      <c r="BH1043" s="180"/>
      <c r="BI1043" s="180"/>
      <c r="BJ1043" s="180"/>
      <c r="BK1043" s="180"/>
      <c r="BL1043" s="180"/>
      <c r="BM1043" s="180"/>
      <c r="BN1043" s="180"/>
      <c r="BO1043" s="180"/>
      <c r="BP1043" s="180"/>
      <c r="BQ1043" s="180"/>
      <c r="BR1043" s="180"/>
      <c r="BS1043" s="180"/>
      <c r="BT1043" s="180"/>
      <c r="BU1043" s="180"/>
      <c r="BV1043" s="180"/>
      <c r="BW1043" s="180"/>
      <c r="BX1043" s="180"/>
      <c r="BY1043" s="180"/>
      <c r="BZ1043" s="180"/>
      <c r="CA1043" s="180"/>
      <c r="CB1043" s="180"/>
      <c r="CC1043" s="180"/>
      <c r="CD1043" s="180"/>
      <c r="CE1043" s="180"/>
      <c r="CF1043" s="180"/>
      <c r="CG1043" s="180"/>
    </row>
    <row r="1044" spans="2:85" s="28" customFormat="1" x14ac:dyDescent="0.35">
      <c r="B1044" s="8"/>
      <c r="C1044" s="8"/>
      <c r="D1044" s="8"/>
      <c r="E1044" s="8"/>
      <c r="F1044" s="8"/>
      <c r="G1044" s="8"/>
      <c r="H1044" s="8"/>
      <c r="I1044" s="8"/>
      <c r="J1044" s="8"/>
      <c r="K1044" s="8"/>
      <c r="L1044" s="8"/>
      <c r="M1044" s="8"/>
      <c r="N1044" s="8"/>
      <c r="O1044" s="8"/>
      <c r="P1044" s="8"/>
      <c r="Q1044" s="8"/>
      <c r="R1044" s="8"/>
      <c r="S1044" s="8"/>
      <c r="T1044" s="8"/>
      <c r="U1044" s="8"/>
      <c r="V1044" s="8"/>
      <c r="W1044" s="8"/>
      <c r="AB1044" s="180"/>
      <c r="AC1044" s="180"/>
      <c r="AD1044" s="180"/>
      <c r="AE1044" s="180"/>
      <c r="AF1044" s="180"/>
      <c r="AG1044" s="180"/>
      <c r="AH1044" s="180"/>
      <c r="AI1044" s="180"/>
      <c r="AJ1044" s="180"/>
      <c r="AK1044" s="180"/>
      <c r="AL1044" s="180"/>
      <c r="AM1044" s="180"/>
      <c r="AN1044" s="180"/>
      <c r="AO1044" s="180"/>
      <c r="AP1044" s="180"/>
      <c r="AQ1044" s="180"/>
      <c r="AR1044" s="180"/>
      <c r="AS1044" s="180"/>
      <c r="AT1044" s="180"/>
      <c r="AU1044" s="180"/>
      <c r="AV1044" s="180"/>
      <c r="AW1044" s="180"/>
      <c r="AX1044" s="180"/>
      <c r="AY1044" s="180"/>
      <c r="AZ1044" s="180"/>
      <c r="BA1044" s="180"/>
      <c r="BB1044" s="180"/>
      <c r="BC1044" s="180"/>
      <c r="BD1044" s="180"/>
      <c r="BE1044" s="180"/>
      <c r="BF1044" s="180"/>
      <c r="BG1044" s="180"/>
      <c r="BH1044" s="180"/>
      <c r="BI1044" s="180"/>
      <c r="BJ1044" s="180"/>
      <c r="BK1044" s="180"/>
      <c r="BL1044" s="180"/>
      <c r="BM1044" s="180"/>
      <c r="BN1044" s="180"/>
      <c r="BO1044" s="180"/>
      <c r="BP1044" s="180"/>
      <c r="BQ1044" s="180"/>
      <c r="BR1044" s="180"/>
      <c r="BS1044" s="180"/>
      <c r="BT1044" s="180"/>
      <c r="BU1044" s="180"/>
      <c r="BV1044" s="180"/>
      <c r="BW1044" s="180"/>
      <c r="BX1044" s="180"/>
      <c r="BY1044" s="180"/>
      <c r="BZ1044" s="180"/>
      <c r="CA1044" s="180"/>
      <c r="CB1044" s="180"/>
      <c r="CC1044" s="180"/>
      <c r="CD1044" s="180"/>
      <c r="CE1044" s="180"/>
      <c r="CF1044" s="180"/>
      <c r="CG1044" s="180"/>
    </row>
    <row r="1045" spans="2:85" s="28" customFormat="1" x14ac:dyDescent="0.35">
      <c r="B1045" s="8"/>
      <c r="C1045" s="8"/>
      <c r="D1045" s="8"/>
      <c r="E1045" s="8"/>
      <c r="F1045" s="8"/>
      <c r="G1045" s="8"/>
      <c r="H1045" s="8"/>
      <c r="I1045" s="8"/>
      <c r="J1045" s="8"/>
      <c r="K1045" s="8"/>
      <c r="L1045" s="8"/>
      <c r="M1045" s="8"/>
      <c r="N1045" s="8"/>
      <c r="O1045" s="8"/>
      <c r="P1045" s="8"/>
      <c r="Q1045" s="8"/>
      <c r="R1045" s="8"/>
      <c r="S1045" s="8"/>
      <c r="T1045" s="8"/>
      <c r="U1045" s="8"/>
      <c r="V1045" s="8"/>
      <c r="W1045" s="8"/>
      <c r="AB1045" s="180"/>
      <c r="AC1045" s="180"/>
      <c r="AD1045" s="180"/>
      <c r="AE1045" s="180"/>
      <c r="AF1045" s="180"/>
      <c r="AG1045" s="180"/>
      <c r="AH1045" s="180"/>
      <c r="AI1045" s="180"/>
      <c r="AJ1045" s="180"/>
      <c r="AK1045" s="180"/>
      <c r="AL1045" s="180"/>
      <c r="AM1045" s="180"/>
      <c r="AN1045" s="180"/>
      <c r="AO1045" s="180"/>
      <c r="AP1045" s="180"/>
      <c r="AQ1045" s="180"/>
      <c r="AR1045" s="180"/>
      <c r="AS1045" s="180"/>
      <c r="AT1045" s="180"/>
      <c r="AU1045" s="180"/>
      <c r="AV1045" s="180"/>
      <c r="AW1045" s="180"/>
      <c r="AX1045" s="180"/>
      <c r="AY1045" s="180"/>
      <c r="AZ1045" s="180"/>
      <c r="BA1045" s="180"/>
      <c r="BB1045" s="180"/>
      <c r="BC1045" s="180"/>
      <c r="BD1045" s="180"/>
      <c r="BE1045" s="180"/>
      <c r="BF1045" s="180"/>
      <c r="BG1045" s="180"/>
      <c r="BH1045" s="180"/>
      <c r="BI1045" s="180"/>
      <c r="BJ1045" s="180"/>
      <c r="BK1045" s="180"/>
      <c r="BL1045" s="180"/>
      <c r="BM1045" s="180"/>
      <c r="BN1045" s="180"/>
      <c r="BO1045" s="180"/>
      <c r="BP1045" s="180"/>
      <c r="BQ1045" s="180"/>
      <c r="BR1045" s="180"/>
      <c r="BS1045" s="180"/>
      <c r="BT1045" s="180"/>
      <c r="BU1045" s="180"/>
      <c r="BV1045" s="180"/>
      <c r="BW1045" s="180"/>
      <c r="BX1045" s="180"/>
      <c r="BY1045" s="180"/>
      <c r="BZ1045" s="180"/>
      <c r="CA1045" s="180"/>
      <c r="CB1045" s="180"/>
      <c r="CC1045" s="180"/>
      <c r="CD1045" s="180"/>
      <c r="CE1045" s="180"/>
      <c r="CF1045" s="180"/>
      <c r="CG1045" s="180"/>
    </row>
    <row r="1046" spans="2:85" s="28" customFormat="1" x14ac:dyDescent="0.35">
      <c r="B1046" s="8"/>
      <c r="C1046" s="8"/>
      <c r="D1046" s="8"/>
      <c r="E1046" s="8"/>
      <c r="F1046" s="8"/>
      <c r="G1046" s="8"/>
      <c r="H1046" s="8"/>
      <c r="I1046" s="8"/>
      <c r="J1046" s="8"/>
      <c r="K1046" s="8"/>
      <c r="L1046" s="8"/>
      <c r="M1046" s="8"/>
      <c r="N1046" s="8"/>
      <c r="O1046" s="8"/>
      <c r="P1046" s="8"/>
      <c r="Q1046" s="8"/>
      <c r="R1046" s="8"/>
      <c r="S1046" s="8"/>
      <c r="T1046" s="8"/>
      <c r="U1046" s="8"/>
      <c r="V1046" s="8"/>
      <c r="W1046" s="8"/>
      <c r="AB1046" s="180"/>
      <c r="AC1046" s="180"/>
      <c r="AD1046" s="180"/>
      <c r="AE1046" s="180"/>
      <c r="AF1046" s="180"/>
      <c r="AG1046" s="180"/>
      <c r="AH1046" s="180"/>
      <c r="AI1046" s="180"/>
      <c r="AJ1046" s="180"/>
      <c r="AK1046" s="180"/>
      <c r="AL1046" s="180"/>
      <c r="AM1046" s="180"/>
      <c r="AN1046" s="180"/>
      <c r="AO1046" s="180"/>
      <c r="AP1046" s="180"/>
      <c r="AQ1046" s="180"/>
      <c r="AR1046" s="180"/>
      <c r="AS1046" s="180"/>
      <c r="AT1046" s="180"/>
      <c r="AU1046" s="180"/>
      <c r="AV1046" s="180"/>
      <c r="AW1046" s="180"/>
      <c r="AX1046" s="180"/>
      <c r="AY1046" s="180"/>
      <c r="AZ1046" s="180"/>
      <c r="BA1046" s="180"/>
      <c r="BB1046" s="180"/>
      <c r="BC1046" s="180"/>
      <c r="BD1046" s="180"/>
      <c r="BE1046" s="180"/>
      <c r="BF1046" s="180"/>
      <c r="BG1046" s="180"/>
      <c r="BH1046" s="180"/>
      <c r="BI1046" s="180"/>
      <c r="BJ1046" s="180"/>
      <c r="BK1046" s="180"/>
      <c r="BL1046" s="180"/>
      <c r="BM1046" s="180"/>
      <c r="BN1046" s="180"/>
      <c r="BO1046" s="180"/>
      <c r="BP1046" s="180"/>
      <c r="BQ1046" s="180"/>
      <c r="BR1046" s="180"/>
      <c r="BS1046" s="180"/>
      <c r="BT1046" s="180"/>
      <c r="BU1046" s="180"/>
      <c r="BV1046" s="180"/>
      <c r="BW1046" s="180"/>
      <c r="BX1046" s="180"/>
      <c r="BY1046" s="180"/>
      <c r="BZ1046" s="180"/>
      <c r="CA1046" s="180"/>
      <c r="CB1046" s="180"/>
      <c r="CC1046" s="180"/>
      <c r="CD1046" s="180"/>
      <c r="CE1046" s="180"/>
      <c r="CF1046" s="180"/>
      <c r="CG1046" s="180"/>
    </row>
    <row r="1047" spans="2:85" s="28" customFormat="1" x14ac:dyDescent="0.35">
      <c r="B1047" s="8"/>
      <c r="C1047" s="8"/>
      <c r="D1047" s="8"/>
      <c r="E1047" s="8"/>
      <c r="F1047" s="8"/>
      <c r="G1047" s="8"/>
      <c r="H1047" s="8"/>
      <c r="I1047" s="8"/>
      <c r="J1047" s="8"/>
      <c r="K1047" s="8"/>
      <c r="L1047" s="8"/>
      <c r="M1047" s="8"/>
      <c r="N1047" s="8"/>
      <c r="O1047" s="8"/>
      <c r="P1047" s="8"/>
      <c r="Q1047" s="8"/>
      <c r="R1047" s="8"/>
      <c r="S1047" s="8"/>
      <c r="T1047" s="8"/>
      <c r="U1047" s="8"/>
      <c r="V1047" s="8"/>
      <c r="W1047" s="8"/>
      <c r="AB1047" s="180"/>
      <c r="AC1047" s="180"/>
      <c r="AD1047" s="180"/>
      <c r="AE1047" s="180"/>
      <c r="AF1047" s="180"/>
      <c r="AG1047" s="180"/>
      <c r="AH1047" s="180"/>
      <c r="AI1047" s="180"/>
      <c r="AJ1047" s="180"/>
      <c r="AK1047" s="180"/>
      <c r="AL1047" s="180"/>
      <c r="AM1047" s="180"/>
      <c r="AN1047" s="180"/>
      <c r="AO1047" s="180"/>
      <c r="AP1047" s="180"/>
      <c r="AQ1047" s="180"/>
      <c r="AR1047" s="180"/>
      <c r="AS1047" s="180"/>
      <c r="AT1047" s="180"/>
      <c r="AU1047" s="180"/>
      <c r="AV1047" s="180"/>
      <c r="AW1047" s="180"/>
      <c r="AX1047" s="180"/>
      <c r="AY1047" s="180"/>
      <c r="AZ1047" s="180"/>
      <c r="BA1047" s="180"/>
      <c r="BB1047" s="180"/>
      <c r="BC1047" s="180"/>
      <c r="BD1047" s="180"/>
      <c r="BE1047" s="180"/>
      <c r="BF1047" s="180"/>
      <c r="BG1047" s="180"/>
      <c r="BH1047" s="180"/>
      <c r="BI1047" s="180"/>
      <c r="BJ1047" s="180"/>
      <c r="BK1047" s="180"/>
      <c r="BL1047" s="180"/>
      <c r="BM1047" s="180"/>
      <c r="BN1047" s="180"/>
      <c r="BO1047" s="180"/>
      <c r="BP1047" s="180"/>
      <c r="BQ1047" s="180"/>
      <c r="BR1047" s="180"/>
      <c r="BS1047" s="180"/>
      <c r="BT1047" s="180"/>
      <c r="BU1047" s="180"/>
      <c r="BV1047" s="180"/>
      <c r="BW1047" s="180"/>
      <c r="BX1047" s="180"/>
      <c r="BY1047" s="180"/>
      <c r="BZ1047" s="180"/>
      <c r="CA1047" s="180"/>
      <c r="CB1047" s="180"/>
      <c r="CC1047" s="180"/>
      <c r="CD1047" s="180"/>
      <c r="CE1047" s="180"/>
      <c r="CF1047" s="180"/>
      <c r="CG1047" s="180"/>
    </row>
    <row r="1048" spans="2:85" s="28" customFormat="1" x14ac:dyDescent="0.35">
      <c r="B1048" s="8"/>
      <c r="C1048" s="8"/>
      <c r="D1048" s="8"/>
      <c r="E1048" s="8"/>
      <c r="F1048" s="8"/>
      <c r="G1048" s="8"/>
      <c r="H1048" s="8"/>
      <c r="I1048" s="8"/>
      <c r="J1048" s="8"/>
      <c r="K1048" s="8"/>
      <c r="L1048" s="8"/>
      <c r="M1048" s="8"/>
      <c r="N1048" s="8"/>
      <c r="O1048" s="8"/>
      <c r="P1048" s="8"/>
      <c r="Q1048" s="8"/>
      <c r="R1048" s="8"/>
      <c r="S1048" s="8"/>
      <c r="T1048" s="8"/>
      <c r="U1048" s="8"/>
      <c r="V1048" s="8"/>
      <c r="W1048" s="8"/>
      <c r="AB1048" s="180"/>
      <c r="AC1048" s="180"/>
      <c r="AD1048" s="180"/>
      <c r="AE1048" s="180"/>
      <c r="AF1048" s="180"/>
      <c r="AG1048" s="180"/>
      <c r="AH1048" s="180"/>
      <c r="AI1048" s="180"/>
      <c r="AJ1048" s="180"/>
      <c r="AK1048" s="180"/>
      <c r="AL1048" s="180"/>
      <c r="AM1048" s="180"/>
      <c r="AN1048" s="180"/>
      <c r="AO1048" s="180"/>
      <c r="AP1048" s="180"/>
      <c r="AQ1048" s="180"/>
      <c r="AR1048" s="180"/>
      <c r="AS1048" s="180"/>
      <c r="AT1048" s="180"/>
      <c r="AU1048" s="180"/>
      <c r="AV1048" s="180"/>
      <c r="AW1048" s="180"/>
      <c r="AX1048" s="180"/>
      <c r="AY1048" s="180"/>
      <c r="AZ1048" s="180"/>
      <c r="BA1048" s="180"/>
      <c r="BB1048" s="180"/>
      <c r="BC1048" s="180"/>
      <c r="BD1048" s="180"/>
      <c r="BE1048" s="180"/>
      <c r="BF1048" s="180"/>
      <c r="BG1048" s="180"/>
      <c r="BH1048" s="180"/>
      <c r="BI1048" s="180"/>
      <c r="BJ1048" s="180"/>
      <c r="BK1048" s="180"/>
      <c r="BL1048" s="180"/>
      <c r="BM1048" s="180"/>
      <c r="BN1048" s="180"/>
      <c r="BO1048" s="180"/>
      <c r="BP1048" s="180"/>
      <c r="BQ1048" s="180"/>
      <c r="BR1048" s="180"/>
      <c r="BS1048" s="180"/>
      <c r="BT1048" s="180"/>
      <c r="BU1048" s="180"/>
      <c r="BV1048" s="180"/>
      <c r="BW1048" s="180"/>
      <c r="BX1048" s="180"/>
      <c r="BY1048" s="180"/>
      <c r="BZ1048" s="180"/>
      <c r="CA1048" s="180"/>
      <c r="CB1048" s="180"/>
      <c r="CC1048" s="180"/>
      <c r="CD1048" s="180"/>
      <c r="CE1048" s="180"/>
      <c r="CF1048" s="180"/>
      <c r="CG1048" s="180"/>
    </row>
    <row r="1049" spans="2:85" s="28" customFormat="1" x14ac:dyDescent="0.35">
      <c r="B1049" s="8"/>
      <c r="C1049" s="8"/>
      <c r="D1049" s="8"/>
      <c r="E1049" s="8"/>
      <c r="F1049" s="8"/>
      <c r="G1049" s="8"/>
      <c r="H1049" s="8"/>
      <c r="I1049" s="8"/>
      <c r="J1049" s="8"/>
      <c r="K1049" s="8"/>
      <c r="L1049" s="8"/>
      <c r="M1049" s="8"/>
      <c r="N1049" s="8"/>
      <c r="O1049" s="8"/>
      <c r="P1049" s="8"/>
      <c r="Q1049" s="8"/>
      <c r="R1049" s="8"/>
      <c r="S1049" s="8"/>
      <c r="T1049" s="8"/>
      <c r="U1049" s="8"/>
      <c r="V1049" s="8"/>
      <c r="W1049" s="8"/>
      <c r="AB1049" s="180"/>
      <c r="AC1049" s="180"/>
      <c r="AD1049" s="180"/>
      <c r="AE1049" s="180"/>
      <c r="AF1049" s="180"/>
      <c r="AG1049" s="180"/>
      <c r="AH1049" s="180"/>
      <c r="AI1049" s="180"/>
      <c r="AJ1049" s="180"/>
      <c r="AK1049" s="180"/>
      <c r="AL1049" s="180"/>
      <c r="AM1049" s="180"/>
      <c r="AN1049" s="180"/>
      <c r="AO1049" s="180"/>
      <c r="AP1049" s="180"/>
      <c r="AQ1049" s="180"/>
      <c r="AR1049" s="180"/>
      <c r="AS1049" s="180"/>
      <c r="AT1049" s="180"/>
      <c r="AU1049" s="180"/>
      <c r="AV1049" s="180"/>
      <c r="AW1049" s="180"/>
      <c r="AX1049" s="180"/>
      <c r="AY1049" s="180"/>
      <c r="AZ1049" s="180"/>
      <c r="BA1049" s="180"/>
      <c r="BB1049" s="180"/>
      <c r="BC1049" s="180"/>
      <c r="BD1049" s="180"/>
      <c r="BE1049" s="180"/>
      <c r="BF1049" s="180"/>
      <c r="BG1049" s="180"/>
      <c r="BH1049" s="180"/>
      <c r="BI1049" s="180"/>
      <c r="BJ1049" s="180"/>
      <c r="BK1049" s="180"/>
      <c r="BL1049" s="180"/>
      <c r="BM1049" s="180"/>
      <c r="BN1049" s="180"/>
      <c r="BO1049" s="180"/>
      <c r="BP1049" s="180"/>
      <c r="BQ1049" s="180"/>
      <c r="BR1049" s="180"/>
      <c r="BS1049" s="180"/>
      <c r="BT1049" s="180"/>
      <c r="BU1049" s="180"/>
      <c r="BV1049" s="180"/>
      <c r="BW1049" s="180"/>
      <c r="BX1049" s="180"/>
      <c r="BY1049" s="180"/>
      <c r="BZ1049" s="180"/>
      <c r="CA1049" s="180"/>
      <c r="CB1049" s="180"/>
      <c r="CC1049" s="180"/>
      <c r="CD1049" s="180"/>
      <c r="CE1049" s="180"/>
      <c r="CF1049" s="180"/>
      <c r="CG1049" s="180"/>
    </row>
    <row r="1050" spans="2:85" s="28" customFormat="1" x14ac:dyDescent="0.35">
      <c r="B1050" s="8"/>
      <c r="C1050" s="8"/>
      <c r="D1050" s="8"/>
      <c r="E1050" s="8"/>
      <c r="F1050" s="8"/>
      <c r="G1050" s="8"/>
      <c r="H1050" s="8"/>
      <c r="I1050" s="8"/>
      <c r="J1050" s="8"/>
      <c r="K1050" s="8"/>
      <c r="L1050" s="8"/>
      <c r="M1050" s="8"/>
      <c r="N1050" s="8"/>
      <c r="O1050" s="8"/>
      <c r="P1050" s="8"/>
      <c r="Q1050" s="8"/>
      <c r="R1050" s="8"/>
      <c r="S1050" s="8"/>
      <c r="T1050" s="8"/>
      <c r="U1050" s="8"/>
      <c r="V1050" s="8"/>
      <c r="W1050" s="8"/>
      <c r="AB1050" s="180"/>
      <c r="AC1050" s="180"/>
      <c r="AD1050" s="180"/>
      <c r="AE1050" s="180"/>
      <c r="AF1050" s="180"/>
      <c r="AG1050" s="180"/>
      <c r="AH1050" s="180"/>
      <c r="AI1050" s="180"/>
      <c r="AJ1050" s="180"/>
      <c r="AK1050" s="180"/>
      <c r="AL1050" s="180"/>
      <c r="AM1050" s="180"/>
      <c r="AN1050" s="180"/>
      <c r="AO1050" s="180"/>
      <c r="AP1050" s="180"/>
      <c r="AQ1050" s="180"/>
      <c r="AR1050" s="180"/>
      <c r="AS1050" s="180"/>
      <c r="AT1050" s="180"/>
      <c r="AU1050" s="180"/>
      <c r="AV1050" s="180"/>
      <c r="AW1050" s="180"/>
      <c r="AX1050" s="180"/>
      <c r="AY1050" s="180"/>
      <c r="AZ1050" s="180"/>
      <c r="BA1050" s="180"/>
      <c r="BB1050" s="180"/>
      <c r="BC1050" s="180"/>
      <c r="BD1050" s="180"/>
      <c r="BE1050" s="180"/>
      <c r="BF1050" s="180"/>
      <c r="BG1050" s="180"/>
      <c r="BH1050" s="180"/>
      <c r="BI1050" s="180"/>
      <c r="BJ1050" s="180"/>
      <c r="BK1050" s="180"/>
      <c r="BL1050" s="180"/>
      <c r="BM1050" s="180"/>
      <c r="BN1050" s="180"/>
      <c r="BO1050" s="180"/>
      <c r="BP1050" s="180"/>
      <c r="BQ1050" s="180"/>
      <c r="BR1050" s="180"/>
      <c r="BS1050" s="180"/>
      <c r="BT1050" s="180"/>
      <c r="BU1050" s="180"/>
      <c r="BV1050" s="180"/>
      <c r="BW1050" s="180"/>
      <c r="BX1050" s="180"/>
      <c r="BY1050" s="180"/>
      <c r="BZ1050" s="180"/>
      <c r="CA1050" s="180"/>
      <c r="CB1050" s="180"/>
      <c r="CC1050" s="180"/>
      <c r="CD1050" s="180"/>
      <c r="CE1050" s="180"/>
      <c r="CF1050" s="180"/>
      <c r="CG1050" s="180"/>
    </row>
    <row r="1051" spans="2:85" s="28" customFormat="1" x14ac:dyDescent="0.35">
      <c r="B1051" s="8"/>
      <c r="C1051" s="8"/>
      <c r="D1051" s="8"/>
      <c r="E1051" s="8"/>
      <c r="F1051" s="8"/>
      <c r="G1051" s="8"/>
      <c r="H1051" s="8"/>
      <c r="I1051" s="8"/>
      <c r="J1051" s="8"/>
      <c r="K1051" s="8"/>
      <c r="L1051" s="8"/>
      <c r="M1051" s="8"/>
      <c r="N1051" s="8"/>
      <c r="O1051" s="8"/>
      <c r="P1051" s="8"/>
      <c r="Q1051" s="8"/>
      <c r="R1051" s="8"/>
      <c r="S1051" s="8"/>
      <c r="T1051" s="8"/>
      <c r="U1051" s="8"/>
      <c r="V1051" s="8"/>
      <c r="W1051" s="8"/>
      <c r="AB1051" s="180"/>
      <c r="AC1051" s="180"/>
      <c r="AD1051" s="180"/>
      <c r="AE1051" s="180"/>
      <c r="AF1051" s="180"/>
      <c r="AG1051" s="180"/>
      <c r="AH1051" s="180"/>
      <c r="AI1051" s="180"/>
      <c r="AJ1051" s="180"/>
      <c r="AK1051" s="180"/>
      <c r="AL1051" s="180"/>
      <c r="AM1051" s="180"/>
      <c r="AN1051" s="180"/>
      <c r="AO1051" s="180"/>
      <c r="AP1051" s="180"/>
      <c r="AQ1051" s="180"/>
      <c r="AR1051" s="180"/>
      <c r="AS1051" s="180"/>
      <c r="AT1051" s="180"/>
      <c r="AU1051" s="180"/>
      <c r="AV1051" s="180"/>
      <c r="AW1051" s="180"/>
      <c r="AX1051" s="180"/>
      <c r="AY1051" s="180"/>
      <c r="AZ1051" s="180"/>
      <c r="BA1051" s="180"/>
      <c r="BB1051" s="180"/>
      <c r="BC1051" s="180"/>
      <c r="BD1051" s="180"/>
      <c r="BE1051" s="180"/>
      <c r="BF1051" s="180"/>
      <c r="BG1051" s="180"/>
      <c r="BH1051" s="180"/>
      <c r="BI1051" s="180"/>
      <c r="BJ1051" s="180"/>
      <c r="BK1051" s="180"/>
      <c r="BL1051" s="180"/>
      <c r="BM1051" s="180"/>
      <c r="BN1051" s="180"/>
      <c r="BO1051" s="180"/>
      <c r="BP1051" s="180"/>
      <c r="BQ1051" s="180"/>
      <c r="BR1051" s="180"/>
      <c r="BS1051" s="180"/>
      <c r="BT1051" s="180"/>
      <c r="BU1051" s="180"/>
      <c r="BV1051" s="180"/>
      <c r="BW1051" s="180"/>
      <c r="BX1051" s="180"/>
      <c r="BY1051" s="180"/>
      <c r="BZ1051" s="180"/>
      <c r="CA1051" s="180"/>
      <c r="CB1051" s="180"/>
      <c r="CC1051" s="180"/>
      <c r="CD1051" s="180"/>
      <c r="CE1051" s="180"/>
      <c r="CF1051" s="180"/>
      <c r="CG1051" s="180"/>
    </row>
    <row r="1052" spans="2:85" s="28" customFormat="1" x14ac:dyDescent="0.35">
      <c r="B1052" s="8"/>
      <c r="C1052" s="8"/>
      <c r="D1052" s="8"/>
      <c r="E1052" s="8"/>
      <c r="F1052" s="8"/>
      <c r="G1052" s="8"/>
      <c r="H1052" s="8"/>
      <c r="I1052" s="8"/>
      <c r="J1052" s="8"/>
      <c r="K1052" s="8"/>
      <c r="L1052" s="8"/>
      <c r="M1052" s="8"/>
      <c r="N1052" s="8"/>
      <c r="O1052" s="8"/>
      <c r="P1052" s="8"/>
      <c r="Q1052" s="8"/>
      <c r="R1052" s="8"/>
      <c r="S1052" s="8"/>
      <c r="T1052" s="8"/>
      <c r="U1052" s="8"/>
      <c r="V1052" s="8"/>
      <c r="W1052" s="8"/>
      <c r="AB1052" s="180"/>
      <c r="AC1052" s="180"/>
      <c r="AD1052" s="180"/>
      <c r="AE1052" s="180"/>
      <c r="AF1052" s="180"/>
      <c r="AG1052" s="180"/>
      <c r="AH1052" s="180"/>
      <c r="AI1052" s="180"/>
      <c r="AJ1052" s="180"/>
      <c r="AK1052" s="180"/>
      <c r="AL1052" s="180"/>
      <c r="AM1052" s="180"/>
      <c r="AN1052" s="180"/>
      <c r="AO1052" s="180"/>
      <c r="AP1052" s="180"/>
      <c r="AQ1052" s="180"/>
      <c r="AR1052" s="180"/>
      <c r="AS1052" s="180"/>
      <c r="AT1052" s="180"/>
      <c r="AU1052" s="180"/>
      <c r="AV1052" s="180"/>
      <c r="AW1052" s="180"/>
      <c r="AX1052" s="180"/>
      <c r="AY1052" s="180"/>
      <c r="AZ1052" s="180"/>
      <c r="BA1052" s="180"/>
      <c r="BB1052" s="180"/>
      <c r="BC1052" s="180"/>
      <c r="BD1052" s="180"/>
      <c r="BE1052" s="180"/>
      <c r="BF1052" s="180"/>
      <c r="BG1052" s="180"/>
      <c r="BH1052" s="180"/>
      <c r="BI1052" s="180"/>
      <c r="BJ1052" s="180"/>
      <c r="BK1052" s="180"/>
      <c r="BL1052" s="180"/>
      <c r="BM1052" s="180"/>
      <c r="BN1052" s="180"/>
      <c r="BO1052" s="180"/>
      <c r="BP1052" s="180"/>
      <c r="BQ1052" s="180"/>
      <c r="BR1052" s="180"/>
      <c r="BS1052" s="180"/>
      <c r="BT1052" s="180"/>
      <c r="BU1052" s="180"/>
      <c r="BV1052" s="180"/>
      <c r="BW1052" s="180"/>
      <c r="BX1052" s="180"/>
      <c r="BY1052" s="180"/>
      <c r="BZ1052" s="180"/>
      <c r="CA1052" s="180"/>
      <c r="CB1052" s="180"/>
      <c r="CC1052" s="180"/>
      <c r="CD1052" s="180"/>
      <c r="CE1052" s="180"/>
      <c r="CF1052" s="180"/>
      <c r="CG1052" s="180"/>
    </row>
    <row r="1053" spans="2:85" s="28" customFormat="1" x14ac:dyDescent="0.35">
      <c r="B1053" s="8"/>
      <c r="C1053" s="8"/>
      <c r="D1053" s="8"/>
      <c r="E1053" s="8"/>
      <c r="F1053" s="8"/>
      <c r="G1053" s="8"/>
      <c r="H1053" s="8"/>
      <c r="I1053" s="8"/>
      <c r="J1053" s="8"/>
      <c r="K1053" s="8"/>
      <c r="L1053" s="8"/>
      <c r="M1053" s="8"/>
      <c r="N1053" s="8"/>
      <c r="O1053" s="8"/>
      <c r="P1053" s="8"/>
      <c r="Q1053" s="8"/>
      <c r="R1053" s="8"/>
      <c r="S1053" s="8"/>
      <c r="T1053" s="8"/>
      <c r="U1053" s="8"/>
      <c r="V1053" s="8"/>
      <c r="W1053" s="8"/>
      <c r="AB1053" s="180"/>
      <c r="AC1053" s="180"/>
      <c r="AD1053" s="180"/>
      <c r="AE1053" s="180"/>
      <c r="AF1053" s="180"/>
      <c r="AG1053" s="180"/>
      <c r="AH1053" s="180"/>
      <c r="AI1053" s="180"/>
      <c r="AJ1053" s="180"/>
      <c r="AK1053" s="180"/>
      <c r="AL1053" s="180"/>
      <c r="AM1053" s="180"/>
      <c r="AN1053" s="180"/>
      <c r="AO1053" s="180"/>
      <c r="AP1053" s="180"/>
      <c r="AQ1053" s="180"/>
      <c r="AR1053" s="180"/>
      <c r="AS1053" s="180"/>
      <c r="AT1053" s="180"/>
      <c r="AU1053" s="180"/>
      <c r="AV1053" s="180"/>
      <c r="AW1053" s="180"/>
      <c r="AX1053" s="180"/>
      <c r="AY1053" s="180"/>
      <c r="AZ1053" s="180"/>
      <c r="BA1053" s="180"/>
      <c r="BB1053" s="180"/>
      <c r="BC1053" s="180"/>
      <c r="BD1053" s="180"/>
      <c r="BE1053" s="180"/>
      <c r="BF1053" s="180"/>
      <c r="BG1053" s="180"/>
      <c r="BH1053" s="180"/>
      <c r="BI1053" s="180"/>
      <c r="BJ1053" s="180"/>
      <c r="BK1053" s="180"/>
      <c r="BL1053" s="180"/>
      <c r="BM1053" s="180"/>
      <c r="BN1053" s="180"/>
      <c r="BO1053" s="180"/>
      <c r="BP1053" s="180"/>
      <c r="BQ1053" s="180"/>
      <c r="BR1053" s="180"/>
      <c r="BS1053" s="180"/>
      <c r="BT1053" s="180"/>
      <c r="BU1053" s="180"/>
      <c r="BV1053" s="180"/>
      <c r="BW1053" s="180"/>
      <c r="BX1053" s="180"/>
      <c r="BY1053" s="180"/>
      <c r="BZ1053" s="180"/>
      <c r="CA1053" s="180"/>
      <c r="CB1053" s="180"/>
      <c r="CC1053" s="180"/>
      <c r="CD1053" s="180"/>
      <c r="CE1053" s="180"/>
      <c r="CF1053" s="180"/>
      <c r="CG1053" s="180"/>
    </row>
    <row r="1054" spans="2:85" s="28" customFormat="1" x14ac:dyDescent="0.35">
      <c r="B1054" s="8"/>
      <c r="C1054" s="8"/>
      <c r="D1054" s="8"/>
      <c r="E1054" s="8"/>
      <c r="F1054" s="8"/>
      <c r="G1054" s="8"/>
      <c r="H1054" s="8"/>
      <c r="I1054" s="8"/>
      <c r="J1054" s="8"/>
      <c r="K1054" s="8"/>
      <c r="L1054" s="8"/>
      <c r="M1054" s="8"/>
      <c r="N1054" s="8"/>
      <c r="O1054" s="8"/>
      <c r="P1054" s="8"/>
      <c r="Q1054" s="8"/>
      <c r="R1054" s="8"/>
      <c r="S1054" s="8"/>
      <c r="T1054" s="8"/>
      <c r="U1054" s="8"/>
      <c r="V1054" s="8"/>
      <c r="W1054" s="8"/>
      <c r="AB1054" s="180"/>
      <c r="AC1054" s="180"/>
      <c r="AD1054" s="180"/>
      <c r="AE1054" s="180"/>
      <c r="AF1054" s="180"/>
      <c r="AG1054" s="180"/>
      <c r="AH1054" s="180"/>
      <c r="AI1054" s="180"/>
      <c r="AJ1054" s="180"/>
      <c r="AK1054" s="180"/>
      <c r="AL1054" s="180"/>
      <c r="AM1054" s="180"/>
      <c r="AN1054" s="180"/>
      <c r="AO1054" s="180"/>
      <c r="AP1054" s="180"/>
      <c r="AQ1054" s="180"/>
      <c r="AR1054" s="180"/>
      <c r="AS1054" s="180"/>
      <c r="AT1054" s="180"/>
      <c r="AU1054" s="180"/>
      <c r="AV1054" s="180"/>
      <c r="AW1054" s="180"/>
      <c r="AX1054" s="180"/>
      <c r="AY1054" s="180"/>
      <c r="AZ1054" s="180"/>
      <c r="BA1054" s="180"/>
      <c r="BB1054" s="180"/>
      <c r="BC1054" s="180"/>
      <c r="BD1054" s="180"/>
      <c r="BE1054" s="180"/>
      <c r="BF1054" s="180"/>
      <c r="BG1054" s="180"/>
      <c r="BH1054" s="180"/>
      <c r="BI1054" s="180"/>
      <c r="BJ1054" s="180"/>
      <c r="BK1054" s="180"/>
      <c r="BL1054" s="180"/>
      <c r="BM1054" s="180"/>
      <c r="BN1054" s="180"/>
      <c r="BO1054" s="180"/>
      <c r="BP1054" s="180"/>
      <c r="BQ1054" s="180"/>
      <c r="BR1054" s="180"/>
      <c r="BS1054" s="180"/>
      <c r="BT1054" s="180"/>
      <c r="BU1054" s="180"/>
      <c r="BV1054" s="180"/>
      <c r="BW1054" s="180"/>
      <c r="BX1054" s="180"/>
      <c r="BY1054" s="180"/>
      <c r="BZ1054" s="180"/>
      <c r="CA1054" s="180"/>
      <c r="CB1054" s="180"/>
      <c r="CC1054" s="180"/>
      <c r="CD1054" s="180"/>
      <c r="CE1054" s="180"/>
      <c r="CF1054" s="180"/>
      <c r="CG1054" s="180"/>
    </row>
    <row r="1055" spans="2:85" s="28" customFormat="1" x14ac:dyDescent="0.35">
      <c r="B1055" s="8"/>
      <c r="C1055" s="8"/>
      <c r="D1055" s="8"/>
      <c r="E1055" s="8"/>
      <c r="F1055" s="8"/>
      <c r="G1055" s="8"/>
      <c r="H1055" s="8"/>
      <c r="I1055" s="8"/>
      <c r="J1055" s="8"/>
      <c r="K1055" s="8"/>
      <c r="L1055" s="8"/>
      <c r="M1055" s="8"/>
      <c r="N1055" s="8"/>
      <c r="O1055" s="8"/>
      <c r="P1055" s="8"/>
      <c r="Q1055" s="8"/>
      <c r="R1055" s="8"/>
      <c r="S1055" s="8"/>
      <c r="T1055" s="8"/>
      <c r="U1055" s="8"/>
      <c r="V1055" s="8"/>
      <c r="W1055" s="8"/>
      <c r="AB1055" s="180"/>
      <c r="AC1055" s="180"/>
      <c r="AD1055" s="180"/>
      <c r="AE1055" s="180"/>
      <c r="AF1055" s="180"/>
      <c r="AG1055" s="180"/>
      <c r="AH1055" s="180"/>
      <c r="AI1055" s="180"/>
      <c r="AJ1055" s="180"/>
      <c r="AK1055" s="180"/>
      <c r="AL1055" s="180"/>
      <c r="AM1055" s="180"/>
      <c r="AN1055" s="180"/>
      <c r="AO1055" s="180"/>
      <c r="AP1055" s="180"/>
      <c r="AQ1055" s="180"/>
      <c r="AR1055" s="180"/>
      <c r="AS1055" s="180"/>
      <c r="AT1055" s="180"/>
      <c r="AU1055" s="180"/>
      <c r="AV1055" s="180"/>
      <c r="AW1055" s="180"/>
      <c r="AX1055" s="180"/>
      <c r="AY1055" s="180"/>
      <c r="AZ1055" s="180"/>
      <c r="BA1055" s="180"/>
      <c r="BB1055" s="180"/>
      <c r="BC1055" s="180"/>
      <c r="BD1055" s="180"/>
      <c r="BE1055" s="180"/>
      <c r="BF1055" s="180"/>
      <c r="BG1055" s="180"/>
      <c r="BH1055" s="180"/>
      <c r="BI1055" s="180"/>
      <c r="BJ1055" s="180"/>
      <c r="BK1055" s="180"/>
      <c r="BL1055" s="180"/>
      <c r="BM1055" s="180"/>
      <c r="BN1055" s="180"/>
      <c r="BO1055" s="180"/>
      <c r="BP1055" s="180"/>
      <c r="BQ1055" s="180"/>
      <c r="BR1055" s="180"/>
      <c r="BS1055" s="180"/>
      <c r="BT1055" s="180"/>
      <c r="BU1055" s="180"/>
      <c r="BV1055" s="180"/>
      <c r="BW1055" s="180"/>
      <c r="BX1055" s="180"/>
      <c r="BY1055" s="180"/>
      <c r="BZ1055" s="180"/>
      <c r="CA1055" s="180"/>
      <c r="CB1055" s="180"/>
      <c r="CC1055" s="180"/>
      <c r="CD1055" s="180"/>
      <c r="CE1055" s="180"/>
      <c r="CF1055" s="180"/>
      <c r="CG1055" s="180"/>
    </row>
    <row r="1056" spans="2:85" s="28" customFormat="1" x14ac:dyDescent="0.35">
      <c r="B1056" s="8"/>
      <c r="C1056" s="8"/>
      <c r="D1056" s="8"/>
      <c r="E1056" s="8"/>
      <c r="F1056" s="8"/>
      <c r="G1056" s="8"/>
      <c r="H1056" s="8"/>
      <c r="I1056" s="8"/>
      <c r="J1056" s="8"/>
      <c r="K1056" s="8"/>
      <c r="L1056" s="8"/>
      <c r="M1056" s="8"/>
      <c r="N1056" s="8"/>
      <c r="O1056" s="8"/>
      <c r="P1056" s="8"/>
      <c r="Q1056" s="8"/>
      <c r="R1056" s="8"/>
      <c r="S1056" s="8"/>
      <c r="T1056" s="8"/>
      <c r="U1056" s="8"/>
      <c r="V1056" s="8"/>
      <c r="W1056" s="8"/>
      <c r="AB1056" s="180"/>
      <c r="AC1056" s="180"/>
      <c r="AD1056" s="180"/>
      <c r="AE1056" s="180"/>
      <c r="AF1056" s="180"/>
      <c r="AG1056" s="180"/>
      <c r="AH1056" s="180"/>
      <c r="AI1056" s="180"/>
      <c r="AJ1056" s="180"/>
      <c r="AK1056" s="180"/>
      <c r="AL1056" s="180"/>
      <c r="AM1056" s="180"/>
      <c r="AN1056" s="180"/>
      <c r="AO1056" s="180"/>
      <c r="AP1056" s="180"/>
      <c r="AQ1056" s="180"/>
      <c r="AR1056" s="180"/>
      <c r="AS1056" s="180"/>
      <c r="AT1056" s="180"/>
      <c r="AU1056" s="180"/>
      <c r="AV1056" s="180"/>
      <c r="AW1056" s="180"/>
      <c r="AX1056" s="180"/>
      <c r="AY1056" s="180"/>
      <c r="AZ1056" s="180"/>
      <c r="BA1056" s="180"/>
      <c r="BB1056" s="180"/>
      <c r="BC1056" s="180"/>
      <c r="BD1056" s="180"/>
      <c r="BE1056" s="180"/>
      <c r="BF1056" s="180"/>
      <c r="BG1056" s="180"/>
      <c r="BH1056" s="180"/>
      <c r="BI1056" s="180"/>
      <c r="BJ1056" s="180"/>
      <c r="BK1056" s="180"/>
      <c r="BL1056" s="180"/>
      <c r="BM1056" s="180"/>
      <c r="BN1056" s="180"/>
      <c r="BO1056" s="180"/>
      <c r="BP1056" s="180"/>
      <c r="BQ1056" s="180"/>
      <c r="BR1056" s="180"/>
      <c r="BS1056" s="180"/>
      <c r="BT1056" s="180"/>
      <c r="BU1056" s="180"/>
      <c r="BV1056" s="180"/>
      <c r="BW1056" s="180"/>
      <c r="BX1056" s="180"/>
      <c r="BY1056" s="180"/>
      <c r="BZ1056" s="180"/>
      <c r="CA1056" s="180"/>
      <c r="CB1056" s="180"/>
      <c r="CC1056" s="180"/>
      <c r="CD1056" s="180"/>
      <c r="CE1056" s="180"/>
      <c r="CF1056" s="180"/>
      <c r="CG1056" s="180"/>
    </row>
    <row r="1057" spans="2:85" s="28" customFormat="1" x14ac:dyDescent="0.35">
      <c r="B1057" s="8"/>
      <c r="C1057" s="8"/>
      <c r="D1057" s="8"/>
      <c r="E1057" s="8"/>
      <c r="F1057" s="8"/>
      <c r="G1057" s="8"/>
      <c r="H1057" s="8"/>
      <c r="I1057" s="8"/>
      <c r="J1057" s="8"/>
      <c r="K1057" s="8"/>
      <c r="L1057" s="8"/>
      <c r="M1057" s="8"/>
      <c r="N1057" s="8"/>
      <c r="O1057" s="8"/>
      <c r="P1057" s="8"/>
      <c r="Q1057" s="8"/>
      <c r="R1057" s="8"/>
      <c r="S1057" s="8"/>
      <c r="T1057" s="8"/>
      <c r="U1057" s="8"/>
      <c r="V1057" s="8"/>
      <c r="W1057" s="8"/>
      <c r="AB1057" s="180"/>
      <c r="AC1057" s="180"/>
      <c r="AD1057" s="180"/>
      <c r="AE1057" s="180"/>
      <c r="AF1057" s="180"/>
      <c r="AG1057" s="180"/>
      <c r="AH1057" s="180"/>
      <c r="AI1057" s="180"/>
      <c r="AJ1057" s="180"/>
      <c r="AK1057" s="180"/>
      <c r="AL1057" s="180"/>
      <c r="AM1057" s="180"/>
      <c r="AN1057" s="180"/>
      <c r="AO1057" s="180"/>
      <c r="AP1057" s="180"/>
      <c r="AQ1057" s="180"/>
      <c r="AR1057" s="180"/>
      <c r="AS1057" s="180"/>
      <c r="AT1057" s="180"/>
      <c r="AU1057" s="180"/>
      <c r="AV1057" s="180"/>
      <c r="AW1057" s="180"/>
      <c r="AX1057" s="180"/>
      <c r="AY1057" s="180"/>
      <c r="AZ1057" s="180"/>
      <c r="BA1057" s="180"/>
      <c r="BB1057" s="180"/>
      <c r="BC1057" s="180"/>
      <c r="BD1057" s="180"/>
      <c r="BE1057" s="180"/>
      <c r="BF1057" s="180"/>
      <c r="BG1057" s="180"/>
      <c r="BH1057" s="180"/>
      <c r="BI1057" s="180"/>
      <c r="BJ1057" s="180"/>
      <c r="BK1057" s="180"/>
      <c r="BL1057" s="180"/>
      <c r="BM1057" s="180"/>
      <c r="BN1057" s="180"/>
      <c r="BO1057" s="180"/>
      <c r="BP1057" s="180"/>
      <c r="BQ1057" s="180"/>
      <c r="BR1057" s="180"/>
      <c r="BS1057" s="180"/>
      <c r="BT1057" s="180"/>
      <c r="BU1057" s="180"/>
      <c r="BV1057" s="180"/>
      <c r="BW1057" s="180"/>
      <c r="BX1057" s="180"/>
      <c r="BY1057" s="180"/>
      <c r="BZ1057" s="180"/>
      <c r="CA1057" s="180"/>
      <c r="CB1057" s="180"/>
      <c r="CC1057" s="180"/>
      <c r="CD1057" s="180"/>
      <c r="CE1057" s="180"/>
      <c r="CF1057" s="180"/>
      <c r="CG1057" s="180"/>
    </row>
    <row r="1058" spans="2:85" s="28" customFormat="1" x14ac:dyDescent="0.35">
      <c r="B1058" s="8"/>
      <c r="C1058" s="8"/>
      <c r="D1058" s="8"/>
      <c r="E1058" s="8"/>
      <c r="F1058" s="8"/>
      <c r="G1058" s="8"/>
      <c r="H1058" s="8"/>
      <c r="I1058" s="8"/>
      <c r="J1058" s="8"/>
      <c r="K1058" s="8"/>
      <c r="L1058" s="8"/>
      <c r="M1058" s="8"/>
      <c r="N1058" s="8"/>
      <c r="O1058" s="8"/>
      <c r="P1058" s="8"/>
      <c r="Q1058" s="8"/>
      <c r="R1058" s="8"/>
      <c r="S1058" s="8"/>
      <c r="T1058" s="8"/>
      <c r="U1058" s="8"/>
      <c r="V1058" s="8"/>
      <c r="W1058" s="8"/>
      <c r="AB1058" s="180"/>
      <c r="AC1058" s="180"/>
      <c r="AD1058" s="180"/>
      <c r="AE1058" s="180"/>
      <c r="AF1058" s="180"/>
      <c r="AG1058" s="180"/>
      <c r="AH1058" s="180"/>
      <c r="AI1058" s="180"/>
      <c r="AJ1058" s="180"/>
      <c r="AK1058" s="180"/>
      <c r="AL1058" s="180"/>
      <c r="AM1058" s="180"/>
      <c r="AN1058" s="180"/>
      <c r="AO1058" s="180"/>
      <c r="AP1058" s="180"/>
      <c r="AQ1058" s="180"/>
      <c r="AR1058" s="180"/>
      <c r="AS1058" s="180"/>
      <c r="AT1058" s="180"/>
      <c r="AU1058" s="180"/>
      <c r="AV1058" s="180"/>
      <c r="AW1058" s="180"/>
      <c r="AX1058" s="180"/>
      <c r="AY1058" s="180"/>
      <c r="AZ1058" s="180"/>
      <c r="BA1058" s="180"/>
      <c r="BB1058" s="180"/>
      <c r="BC1058" s="180"/>
      <c r="BD1058" s="180"/>
      <c r="BE1058" s="180"/>
      <c r="BF1058" s="180"/>
      <c r="BG1058" s="180"/>
      <c r="BH1058" s="180"/>
      <c r="BI1058" s="180"/>
      <c r="BJ1058" s="180"/>
      <c r="BK1058" s="180"/>
      <c r="BL1058" s="180"/>
      <c r="BM1058" s="180"/>
      <c r="BN1058" s="180"/>
      <c r="BO1058" s="180"/>
      <c r="BP1058" s="180"/>
      <c r="BQ1058" s="180"/>
      <c r="BR1058" s="180"/>
      <c r="BS1058" s="180"/>
      <c r="BT1058" s="180"/>
      <c r="BU1058" s="180"/>
      <c r="BV1058" s="180"/>
      <c r="BW1058" s="180"/>
      <c r="BX1058" s="180"/>
      <c r="BY1058" s="180"/>
      <c r="BZ1058" s="180"/>
      <c r="CA1058" s="180"/>
      <c r="CB1058" s="180"/>
      <c r="CC1058" s="180"/>
      <c r="CD1058" s="180"/>
      <c r="CE1058" s="180"/>
      <c r="CF1058" s="180"/>
      <c r="CG1058" s="180"/>
    </row>
    <row r="1059" spans="2:85" s="28" customFormat="1" x14ac:dyDescent="0.35">
      <c r="B1059" s="8"/>
      <c r="C1059" s="8"/>
      <c r="D1059" s="8"/>
      <c r="E1059" s="8"/>
      <c r="F1059" s="8"/>
      <c r="G1059" s="8"/>
      <c r="H1059" s="8"/>
      <c r="I1059" s="8"/>
      <c r="J1059" s="8"/>
      <c r="K1059" s="8"/>
      <c r="L1059" s="8"/>
      <c r="M1059" s="8"/>
      <c r="N1059" s="8"/>
      <c r="O1059" s="8"/>
      <c r="P1059" s="8"/>
      <c r="Q1059" s="8"/>
      <c r="R1059" s="8"/>
      <c r="S1059" s="8"/>
      <c r="T1059" s="8"/>
      <c r="U1059" s="8"/>
      <c r="V1059" s="8"/>
      <c r="W1059" s="8"/>
      <c r="AB1059" s="180"/>
      <c r="AC1059" s="180"/>
      <c r="AD1059" s="180"/>
      <c r="AE1059" s="180"/>
      <c r="AF1059" s="180"/>
      <c r="AG1059" s="180"/>
      <c r="AH1059" s="180"/>
      <c r="AI1059" s="180"/>
      <c r="AJ1059" s="180"/>
      <c r="AK1059" s="180"/>
      <c r="AL1059" s="180"/>
      <c r="AM1059" s="180"/>
      <c r="AN1059" s="180"/>
      <c r="AO1059" s="180"/>
      <c r="AP1059" s="180"/>
      <c r="AQ1059" s="180"/>
      <c r="AR1059" s="180"/>
      <c r="AS1059" s="180"/>
      <c r="AT1059" s="180"/>
      <c r="AU1059" s="180"/>
      <c r="AV1059" s="180"/>
      <c r="AW1059" s="180"/>
      <c r="AX1059" s="180"/>
      <c r="AY1059" s="180"/>
      <c r="AZ1059" s="180"/>
      <c r="BA1059" s="180"/>
      <c r="BB1059" s="180"/>
      <c r="BC1059" s="180"/>
      <c r="BD1059" s="180"/>
      <c r="BE1059" s="180"/>
      <c r="BF1059" s="180"/>
      <c r="BG1059" s="180"/>
      <c r="BH1059" s="180"/>
      <c r="BI1059" s="180"/>
      <c r="BJ1059" s="180"/>
      <c r="BK1059" s="180"/>
      <c r="BL1059" s="180"/>
      <c r="BM1059" s="180"/>
      <c r="BN1059" s="180"/>
      <c r="BO1059" s="180"/>
      <c r="BP1059" s="180"/>
      <c r="BQ1059" s="180"/>
      <c r="BR1059" s="180"/>
      <c r="BS1059" s="180"/>
      <c r="BT1059" s="180"/>
      <c r="BU1059" s="180"/>
      <c r="BV1059" s="180"/>
      <c r="BW1059" s="180"/>
      <c r="BX1059" s="180"/>
      <c r="BY1059" s="180"/>
      <c r="BZ1059" s="180"/>
      <c r="CA1059" s="180"/>
      <c r="CB1059" s="180"/>
      <c r="CC1059" s="180"/>
      <c r="CD1059" s="180"/>
      <c r="CE1059" s="180"/>
      <c r="CF1059" s="180"/>
      <c r="CG1059" s="180"/>
    </row>
    <row r="1060" spans="2:85" s="28" customFormat="1" x14ac:dyDescent="0.35">
      <c r="B1060" s="8"/>
      <c r="C1060" s="8"/>
      <c r="D1060" s="8"/>
      <c r="E1060" s="8"/>
      <c r="F1060" s="8"/>
      <c r="G1060" s="8"/>
      <c r="H1060" s="8"/>
      <c r="I1060" s="8"/>
      <c r="J1060" s="8"/>
      <c r="K1060" s="8"/>
      <c r="L1060" s="8"/>
      <c r="M1060" s="8"/>
      <c r="N1060" s="8"/>
      <c r="O1060" s="8"/>
      <c r="P1060" s="8"/>
      <c r="Q1060" s="8"/>
      <c r="R1060" s="8"/>
      <c r="S1060" s="8"/>
      <c r="T1060" s="8"/>
      <c r="U1060" s="8"/>
      <c r="V1060" s="8"/>
      <c r="W1060" s="8"/>
      <c r="AB1060" s="180"/>
      <c r="AC1060" s="180"/>
      <c r="AD1060" s="180"/>
      <c r="AE1060" s="180"/>
      <c r="AF1060" s="180"/>
      <c r="AG1060" s="180"/>
      <c r="AH1060" s="180"/>
      <c r="AI1060" s="180"/>
      <c r="AJ1060" s="180"/>
      <c r="AK1060" s="180"/>
      <c r="AL1060" s="180"/>
      <c r="AM1060" s="180"/>
      <c r="AN1060" s="180"/>
      <c r="AO1060" s="180"/>
      <c r="AP1060" s="180"/>
      <c r="AQ1060" s="180"/>
      <c r="AR1060" s="180"/>
      <c r="AS1060" s="180"/>
      <c r="AT1060" s="180"/>
      <c r="AU1060" s="180"/>
      <c r="AV1060" s="180"/>
      <c r="AW1060" s="180"/>
      <c r="AX1060" s="180"/>
      <c r="AY1060" s="180"/>
      <c r="AZ1060" s="180"/>
      <c r="BA1060" s="180"/>
      <c r="BB1060" s="180"/>
      <c r="BC1060" s="180"/>
      <c r="BD1060" s="180"/>
      <c r="BE1060" s="180"/>
      <c r="BF1060" s="180"/>
      <c r="BG1060" s="180"/>
      <c r="BH1060" s="180"/>
      <c r="BI1060" s="180"/>
      <c r="BJ1060" s="180"/>
      <c r="BK1060" s="180"/>
      <c r="BL1060" s="180"/>
      <c r="BM1060" s="180"/>
      <c r="BN1060" s="180"/>
      <c r="BO1060" s="180"/>
      <c r="BP1060" s="180"/>
      <c r="BQ1060" s="180"/>
      <c r="BR1060" s="180"/>
      <c r="BS1060" s="180"/>
      <c r="BT1060" s="180"/>
      <c r="BU1060" s="180"/>
      <c r="BV1060" s="180"/>
      <c r="BW1060" s="180"/>
      <c r="BX1060" s="180"/>
      <c r="BY1060" s="180"/>
      <c r="BZ1060" s="180"/>
      <c r="CA1060" s="180"/>
      <c r="CB1060" s="180"/>
      <c r="CC1060" s="180"/>
      <c r="CD1060" s="180"/>
      <c r="CE1060" s="180"/>
      <c r="CF1060" s="180"/>
      <c r="CG1060" s="180"/>
    </row>
    <row r="1061" spans="2:85" s="28" customFormat="1" x14ac:dyDescent="0.35">
      <c r="B1061" s="8"/>
      <c r="C1061" s="8"/>
      <c r="D1061" s="8"/>
      <c r="E1061" s="8"/>
      <c r="F1061" s="8"/>
      <c r="G1061" s="8"/>
      <c r="H1061" s="8"/>
      <c r="I1061" s="8"/>
      <c r="J1061" s="8"/>
      <c r="K1061" s="8"/>
      <c r="L1061" s="8"/>
      <c r="M1061" s="8"/>
      <c r="N1061" s="8"/>
      <c r="O1061" s="8"/>
      <c r="P1061" s="8"/>
      <c r="Q1061" s="8"/>
      <c r="R1061" s="8"/>
      <c r="S1061" s="8"/>
      <c r="T1061" s="8"/>
      <c r="U1061" s="8"/>
      <c r="V1061" s="8"/>
      <c r="W1061" s="8"/>
      <c r="AB1061" s="180"/>
      <c r="AC1061" s="180"/>
      <c r="AD1061" s="180"/>
      <c r="AE1061" s="180"/>
      <c r="AF1061" s="180"/>
      <c r="AG1061" s="180"/>
      <c r="AH1061" s="180"/>
      <c r="AI1061" s="180"/>
      <c r="AJ1061" s="180"/>
      <c r="AK1061" s="180"/>
      <c r="AL1061" s="180"/>
      <c r="AM1061" s="180"/>
      <c r="AN1061" s="180"/>
      <c r="AO1061" s="180"/>
      <c r="AP1061" s="180"/>
      <c r="AQ1061" s="180"/>
      <c r="AR1061" s="180"/>
      <c r="AS1061" s="180"/>
      <c r="AT1061" s="180"/>
      <c r="AU1061" s="180"/>
      <c r="AV1061" s="180"/>
      <c r="AW1061" s="180"/>
      <c r="AX1061" s="180"/>
      <c r="AY1061" s="180"/>
      <c r="AZ1061" s="180"/>
      <c r="BA1061" s="180"/>
      <c r="BB1061" s="180"/>
      <c r="BC1061" s="180"/>
      <c r="BD1061" s="180"/>
      <c r="BE1061" s="180"/>
      <c r="BF1061" s="180"/>
      <c r="BG1061" s="180"/>
      <c r="BH1061" s="180"/>
      <c r="BI1061" s="180"/>
      <c r="BJ1061" s="180"/>
      <c r="BK1061" s="180"/>
      <c r="BL1061" s="180"/>
      <c r="BM1061" s="180"/>
      <c r="BN1061" s="180"/>
      <c r="BO1061" s="180"/>
      <c r="BP1061" s="180"/>
      <c r="BQ1061" s="180"/>
      <c r="BR1061" s="180"/>
      <c r="BS1061" s="180"/>
      <c r="BT1061" s="180"/>
      <c r="BU1061" s="180"/>
      <c r="BV1061" s="180"/>
      <c r="BW1061" s="180"/>
      <c r="BX1061" s="180"/>
      <c r="BY1061" s="180"/>
      <c r="BZ1061" s="180"/>
      <c r="CA1061" s="180"/>
      <c r="CB1061" s="180"/>
      <c r="CC1061" s="180"/>
      <c r="CD1061" s="180"/>
      <c r="CE1061" s="180"/>
      <c r="CF1061" s="180"/>
      <c r="CG1061" s="180"/>
    </row>
    <row r="1062" spans="2:85" s="28" customFormat="1" x14ac:dyDescent="0.35">
      <c r="B1062" s="8"/>
      <c r="C1062" s="8"/>
      <c r="D1062" s="8"/>
      <c r="E1062" s="8"/>
      <c r="F1062" s="8"/>
      <c r="G1062" s="8"/>
      <c r="H1062" s="8"/>
      <c r="I1062" s="8"/>
      <c r="J1062" s="8"/>
      <c r="K1062" s="8"/>
      <c r="L1062" s="8"/>
      <c r="M1062" s="8"/>
      <c r="N1062" s="8"/>
      <c r="O1062" s="8"/>
      <c r="P1062" s="8"/>
      <c r="Q1062" s="8"/>
      <c r="R1062" s="8"/>
      <c r="S1062" s="8"/>
      <c r="T1062" s="8"/>
      <c r="U1062" s="8"/>
      <c r="V1062" s="8"/>
      <c r="W1062" s="8"/>
      <c r="AB1062" s="180"/>
      <c r="AC1062" s="180"/>
      <c r="AD1062" s="180"/>
      <c r="AE1062" s="180"/>
      <c r="AF1062" s="180"/>
      <c r="AG1062" s="180"/>
      <c r="AH1062" s="180"/>
      <c r="AI1062" s="180"/>
      <c r="AJ1062" s="180"/>
      <c r="AK1062" s="180"/>
      <c r="AL1062" s="180"/>
      <c r="AM1062" s="180"/>
      <c r="AN1062" s="180"/>
      <c r="AO1062" s="180"/>
      <c r="AP1062" s="180"/>
      <c r="AQ1062" s="180"/>
      <c r="AR1062" s="180"/>
      <c r="AS1062" s="180"/>
      <c r="AT1062" s="180"/>
      <c r="AU1062" s="180"/>
      <c r="AV1062" s="180"/>
      <c r="AW1062" s="180"/>
      <c r="AX1062" s="180"/>
      <c r="AY1062" s="180"/>
      <c r="AZ1062" s="180"/>
      <c r="BA1062" s="180"/>
      <c r="BB1062" s="180"/>
      <c r="BC1062" s="180"/>
      <c r="BD1062" s="180"/>
      <c r="BE1062" s="180"/>
      <c r="BF1062" s="180"/>
      <c r="BG1062" s="180"/>
      <c r="BH1062" s="180"/>
      <c r="BI1062" s="180"/>
      <c r="BJ1062" s="180"/>
      <c r="BK1062" s="180"/>
      <c r="BL1062" s="180"/>
      <c r="BM1062" s="180"/>
      <c r="BN1062" s="180"/>
      <c r="BO1062" s="180"/>
      <c r="BP1062" s="180"/>
      <c r="BQ1062" s="180"/>
      <c r="BR1062" s="180"/>
      <c r="BS1062" s="180"/>
      <c r="BT1062" s="180"/>
      <c r="BU1062" s="180"/>
      <c r="BV1062" s="180"/>
      <c r="BW1062" s="180"/>
      <c r="BX1062" s="180"/>
      <c r="BY1062" s="180"/>
      <c r="BZ1062" s="180"/>
      <c r="CA1062" s="180"/>
      <c r="CB1062" s="180"/>
      <c r="CC1062" s="180"/>
      <c r="CD1062" s="180"/>
      <c r="CE1062" s="180"/>
      <c r="CF1062" s="180"/>
      <c r="CG1062" s="180"/>
    </row>
    <row r="1063" spans="2:85" s="28" customFormat="1" x14ac:dyDescent="0.35">
      <c r="B1063" s="8"/>
      <c r="C1063" s="8"/>
      <c r="D1063" s="8"/>
      <c r="E1063" s="8"/>
      <c r="F1063" s="8"/>
      <c r="G1063" s="8"/>
      <c r="H1063" s="8"/>
      <c r="I1063" s="8"/>
      <c r="J1063" s="8"/>
      <c r="K1063" s="8"/>
      <c r="L1063" s="8"/>
      <c r="M1063" s="8"/>
      <c r="N1063" s="8"/>
      <c r="O1063" s="8"/>
      <c r="P1063" s="8"/>
      <c r="Q1063" s="8"/>
      <c r="R1063" s="8"/>
      <c r="S1063" s="8"/>
      <c r="T1063" s="8"/>
      <c r="U1063" s="8"/>
      <c r="V1063" s="8"/>
      <c r="W1063" s="8"/>
      <c r="AB1063" s="180"/>
      <c r="AC1063" s="180"/>
      <c r="AD1063" s="180"/>
      <c r="AE1063" s="180"/>
      <c r="AF1063" s="180"/>
      <c r="AG1063" s="180"/>
      <c r="AH1063" s="180"/>
      <c r="AI1063" s="180"/>
      <c r="AJ1063" s="180"/>
      <c r="AK1063" s="180"/>
      <c r="AL1063" s="180"/>
      <c r="AM1063" s="180"/>
      <c r="AN1063" s="180"/>
      <c r="AO1063" s="180"/>
      <c r="AP1063" s="180"/>
      <c r="AQ1063" s="180"/>
      <c r="AR1063" s="180"/>
      <c r="AS1063" s="180"/>
      <c r="AT1063" s="180"/>
      <c r="AU1063" s="180"/>
      <c r="AV1063" s="180"/>
      <c r="AW1063" s="180"/>
      <c r="AX1063" s="180"/>
      <c r="AY1063" s="180"/>
      <c r="AZ1063" s="180"/>
      <c r="BA1063" s="180"/>
      <c r="BB1063" s="180"/>
      <c r="BC1063" s="180"/>
      <c r="BD1063" s="180"/>
      <c r="BE1063" s="180"/>
      <c r="BF1063" s="180"/>
      <c r="BG1063" s="180"/>
      <c r="BH1063" s="180"/>
      <c r="BI1063" s="180"/>
      <c r="BJ1063" s="180"/>
      <c r="BK1063" s="180"/>
      <c r="BL1063" s="180"/>
      <c r="BM1063" s="180"/>
      <c r="BN1063" s="180"/>
      <c r="BO1063" s="180"/>
      <c r="BP1063" s="180"/>
      <c r="BQ1063" s="180"/>
      <c r="BR1063" s="180"/>
      <c r="BS1063" s="180"/>
      <c r="BT1063" s="180"/>
      <c r="BU1063" s="180"/>
      <c r="BV1063" s="180"/>
      <c r="BW1063" s="180"/>
      <c r="BX1063" s="180"/>
      <c r="BY1063" s="180"/>
      <c r="BZ1063" s="180"/>
      <c r="CA1063" s="180"/>
      <c r="CB1063" s="180"/>
      <c r="CC1063" s="180"/>
      <c r="CD1063" s="180"/>
      <c r="CE1063" s="180"/>
      <c r="CF1063" s="180"/>
      <c r="CG1063" s="180"/>
    </row>
    <row r="1064" spans="2:85" s="28" customFormat="1" x14ac:dyDescent="0.35">
      <c r="B1064" s="8"/>
      <c r="C1064" s="8"/>
      <c r="D1064" s="8"/>
      <c r="E1064" s="8"/>
      <c r="F1064" s="8"/>
      <c r="G1064" s="8"/>
      <c r="H1064" s="8"/>
      <c r="I1064" s="8"/>
      <c r="J1064" s="8"/>
      <c r="K1064" s="8"/>
      <c r="L1064" s="8"/>
      <c r="M1064" s="8"/>
      <c r="N1064" s="8"/>
      <c r="O1064" s="8"/>
      <c r="P1064" s="8"/>
      <c r="Q1064" s="8"/>
      <c r="R1064" s="8"/>
      <c r="S1064" s="8"/>
      <c r="T1064" s="8"/>
      <c r="U1064" s="8"/>
      <c r="V1064" s="8"/>
      <c r="W1064" s="8"/>
      <c r="AB1064" s="180"/>
      <c r="AC1064" s="180"/>
      <c r="AD1064" s="180"/>
      <c r="AE1064" s="180"/>
      <c r="AF1064" s="180"/>
      <c r="AG1064" s="180"/>
      <c r="AH1064" s="180"/>
      <c r="AI1064" s="180"/>
      <c r="AJ1064" s="180"/>
      <c r="AK1064" s="180"/>
      <c r="AL1064" s="180"/>
      <c r="AM1064" s="180"/>
      <c r="AN1064" s="180"/>
      <c r="AO1064" s="180"/>
      <c r="AP1064" s="180"/>
      <c r="AQ1064" s="180"/>
      <c r="AR1064" s="180"/>
      <c r="AS1064" s="180"/>
      <c r="AT1064" s="180"/>
      <c r="AU1064" s="180"/>
      <c r="AV1064" s="180"/>
      <c r="AW1064" s="180"/>
      <c r="AX1064" s="180"/>
      <c r="AY1064" s="180"/>
      <c r="AZ1064" s="180"/>
      <c r="BA1064" s="180"/>
      <c r="BB1064" s="180"/>
      <c r="BC1064" s="180"/>
      <c r="BD1064" s="180"/>
      <c r="BE1064" s="180"/>
      <c r="BF1064" s="180"/>
      <c r="BG1064" s="180"/>
      <c r="BH1064" s="180"/>
      <c r="BI1064" s="180"/>
      <c r="BJ1064" s="180"/>
      <c r="BK1064" s="180"/>
      <c r="BL1064" s="180"/>
      <c r="BM1064" s="180"/>
      <c r="BN1064" s="180"/>
      <c r="BO1064" s="180"/>
      <c r="BP1064" s="180"/>
      <c r="BQ1064" s="180"/>
      <c r="BR1064" s="180"/>
      <c r="BS1064" s="180"/>
      <c r="BT1064" s="180"/>
      <c r="BU1064" s="180"/>
      <c r="BV1064" s="180"/>
      <c r="BW1064" s="180"/>
      <c r="BX1064" s="180"/>
      <c r="BY1064" s="180"/>
      <c r="BZ1064" s="180"/>
      <c r="CA1064" s="180"/>
      <c r="CB1064" s="180"/>
      <c r="CC1064" s="180"/>
      <c r="CD1064" s="180"/>
      <c r="CE1064" s="180"/>
      <c r="CF1064" s="180"/>
      <c r="CG1064" s="180"/>
    </row>
    <row r="1065" spans="2:85" s="28" customFormat="1" x14ac:dyDescent="0.35">
      <c r="B1065" s="8"/>
      <c r="C1065" s="8"/>
      <c r="D1065" s="8"/>
      <c r="E1065" s="8"/>
      <c r="F1065" s="8"/>
      <c r="G1065" s="8"/>
      <c r="H1065" s="8"/>
      <c r="I1065" s="8"/>
      <c r="J1065" s="8"/>
      <c r="K1065" s="8"/>
      <c r="L1065" s="8"/>
      <c r="M1065" s="8"/>
      <c r="N1065" s="8"/>
      <c r="O1065" s="8"/>
      <c r="P1065" s="8"/>
      <c r="Q1065" s="8"/>
      <c r="R1065" s="8"/>
      <c r="S1065" s="8"/>
      <c r="T1065" s="8"/>
      <c r="U1065" s="8"/>
      <c r="V1065" s="8"/>
      <c r="W1065" s="8"/>
      <c r="AB1065" s="180"/>
      <c r="AC1065" s="180"/>
      <c r="AD1065" s="180"/>
      <c r="AE1065" s="180"/>
      <c r="AF1065" s="180"/>
      <c r="AG1065" s="180"/>
      <c r="AH1065" s="180"/>
      <c r="AI1065" s="180"/>
      <c r="AJ1065" s="180"/>
      <c r="AK1065" s="180"/>
      <c r="AL1065" s="180"/>
      <c r="AM1065" s="180"/>
      <c r="AN1065" s="180"/>
      <c r="AO1065" s="180"/>
      <c r="AP1065" s="180"/>
      <c r="AQ1065" s="180"/>
      <c r="AR1065" s="180"/>
      <c r="AS1065" s="180"/>
      <c r="AT1065" s="180"/>
      <c r="AU1065" s="180"/>
      <c r="AV1065" s="180"/>
      <c r="AW1065" s="180"/>
      <c r="AX1065" s="180"/>
      <c r="AY1065" s="180"/>
      <c r="AZ1065" s="180"/>
      <c r="BA1065" s="180"/>
      <c r="BB1065" s="180"/>
      <c r="BC1065" s="180"/>
      <c r="BD1065" s="180"/>
      <c r="BE1065" s="180"/>
      <c r="BF1065" s="180"/>
      <c r="BG1065" s="180"/>
      <c r="BH1065" s="180"/>
      <c r="BI1065" s="180"/>
      <c r="BJ1065" s="180"/>
      <c r="BK1065" s="180"/>
      <c r="BL1065" s="180"/>
      <c r="BM1065" s="180"/>
      <c r="BN1065" s="180"/>
      <c r="BO1065" s="180"/>
      <c r="BP1065" s="180"/>
      <c r="BQ1065" s="180"/>
      <c r="BR1065" s="180"/>
      <c r="BS1065" s="180"/>
      <c r="BT1065" s="180"/>
      <c r="BU1065" s="180"/>
      <c r="BV1065" s="180"/>
      <c r="BW1065" s="180"/>
      <c r="BX1065" s="180"/>
      <c r="BY1065" s="180"/>
      <c r="BZ1065" s="180"/>
      <c r="CA1065" s="180"/>
      <c r="CB1065" s="180"/>
      <c r="CC1065" s="180"/>
      <c r="CD1065" s="180"/>
      <c r="CE1065" s="180"/>
      <c r="CF1065" s="180"/>
      <c r="CG1065" s="180"/>
    </row>
    <row r="1066" spans="2:85" s="28" customFormat="1" x14ac:dyDescent="0.35">
      <c r="B1066" s="8"/>
      <c r="C1066" s="8"/>
      <c r="D1066" s="8"/>
      <c r="E1066" s="8"/>
      <c r="F1066" s="8"/>
      <c r="G1066" s="8"/>
      <c r="H1066" s="8"/>
      <c r="I1066" s="8"/>
      <c r="J1066" s="8"/>
      <c r="K1066" s="8"/>
      <c r="L1066" s="8"/>
      <c r="M1066" s="8"/>
      <c r="N1066" s="8"/>
      <c r="O1066" s="8"/>
      <c r="P1066" s="8"/>
      <c r="Q1066" s="8"/>
      <c r="R1066" s="8"/>
      <c r="S1066" s="8"/>
      <c r="T1066" s="8"/>
      <c r="U1066" s="8"/>
      <c r="V1066" s="8"/>
      <c r="W1066" s="8"/>
      <c r="AB1066" s="180"/>
      <c r="AC1066" s="180"/>
      <c r="AD1066" s="180"/>
      <c r="AE1066" s="180"/>
      <c r="AF1066" s="180"/>
      <c r="AG1066" s="180"/>
      <c r="AH1066" s="180"/>
      <c r="AI1066" s="180"/>
      <c r="AJ1066" s="180"/>
      <c r="AK1066" s="180"/>
      <c r="AL1066" s="180"/>
      <c r="AM1066" s="180"/>
      <c r="AN1066" s="180"/>
      <c r="AO1066" s="180"/>
      <c r="AP1066" s="180"/>
      <c r="AQ1066" s="180"/>
      <c r="AR1066" s="180"/>
      <c r="AS1066" s="180"/>
      <c r="AT1066" s="180"/>
      <c r="AU1066" s="180"/>
      <c r="AV1066" s="180"/>
      <c r="AW1066" s="180"/>
      <c r="AX1066" s="180"/>
      <c r="AY1066" s="180"/>
      <c r="AZ1066" s="180"/>
      <c r="BA1066" s="180"/>
      <c r="BB1066" s="180"/>
      <c r="BC1066" s="180"/>
      <c r="BD1066" s="180"/>
      <c r="BE1066" s="180"/>
      <c r="BF1066" s="180"/>
      <c r="BG1066" s="180"/>
      <c r="BH1066" s="180"/>
      <c r="BI1066" s="180"/>
      <c r="BJ1066" s="180"/>
      <c r="BK1066" s="180"/>
      <c r="BL1066" s="180"/>
      <c r="BM1066" s="180"/>
      <c r="BN1066" s="180"/>
      <c r="BO1066" s="180"/>
      <c r="BP1066" s="180"/>
      <c r="BQ1066" s="180"/>
      <c r="BR1066" s="180"/>
      <c r="BS1066" s="180"/>
      <c r="BT1066" s="180"/>
      <c r="BU1066" s="180"/>
      <c r="BV1066" s="180"/>
      <c r="BW1066" s="180"/>
      <c r="BX1066" s="180"/>
      <c r="BY1066" s="180"/>
      <c r="BZ1066" s="180"/>
      <c r="CA1066" s="180"/>
      <c r="CB1066" s="180"/>
      <c r="CC1066" s="180"/>
      <c r="CD1066" s="180"/>
      <c r="CE1066" s="180"/>
      <c r="CF1066" s="180"/>
      <c r="CG1066" s="180"/>
    </row>
    <row r="1067" spans="2:85" s="28" customFormat="1" x14ac:dyDescent="0.35">
      <c r="B1067" s="8"/>
      <c r="C1067" s="8"/>
      <c r="D1067" s="8"/>
      <c r="E1067" s="8"/>
      <c r="F1067" s="8"/>
      <c r="G1067" s="8"/>
      <c r="H1067" s="8"/>
      <c r="I1067" s="8"/>
      <c r="J1067" s="8"/>
      <c r="K1067" s="8"/>
      <c r="L1067" s="8"/>
      <c r="M1067" s="8"/>
      <c r="N1067" s="8"/>
      <c r="O1067" s="8"/>
      <c r="P1067" s="8"/>
      <c r="Q1067" s="8"/>
      <c r="R1067" s="8"/>
      <c r="S1067" s="8"/>
      <c r="T1067" s="8"/>
      <c r="U1067" s="8"/>
      <c r="V1067" s="8"/>
      <c r="W1067" s="8"/>
      <c r="AB1067" s="180"/>
      <c r="AC1067" s="180"/>
      <c r="AD1067" s="180"/>
      <c r="AE1067" s="180"/>
      <c r="AF1067" s="180"/>
      <c r="AG1067" s="180"/>
      <c r="AH1067" s="180"/>
      <c r="AI1067" s="180"/>
      <c r="AJ1067" s="180"/>
      <c r="AK1067" s="180"/>
      <c r="AL1067" s="180"/>
      <c r="AM1067" s="180"/>
      <c r="AN1067" s="180"/>
      <c r="AO1067" s="180"/>
      <c r="AP1067" s="180"/>
      <c r="AQ1067" s="180"/>
      <c r="AR1067" s="180"/>
      <c r="AS1067" s="180"/>
      <c r="AT1067" s="180"/>
      <c r="AU1067" s="180"/>
      <c r="AV1067" s="180"/>
      <c r="AW1067" s="180"/>
      <c r="AX1067" s="180"/>
      <c r="AY1067" s="180"/>
      <c r="AZ1067" s="180"/>
      <c r="BA1067" s="180"/>
      <c r="BB1067" s="180"/>
      <c r="BC1067" s="180"/>
      <c r="BD1067" s="180"/>
      <c r="BE1067" s="180"/>
      <c r="BF1067" s="180"/>
      <c r="BG1067" s="180"/>
      <c r="BH1067" s="180"/>
      <c r="BI1067" s="180"/>
      <c r="BJ1067" s="180"/>
      <c r="BK1067" s="180"/>
      <c r="BL1067" s="180"/>
      <c r="BM1067" s="180"/>
      <c r="BN1067" s="180"/>
      <c r="BO1067" s="180"/>
      <c r="BP1067" s="180"/>
      <c r="BQ1067" s="180"/>
      <c r="BR1067" s="180"/>
      <c r="BS1067" s="180"/>
      <c r="BT1067" s="180"/>
      <c r="BU1067" s="180"/>
      <c r="BV1067" s="180"/>
      <c r="BW1067" s="180"/>
      <c r="BX1067" s="180"/>
      <c r="BY1067" s="180"/>
      <c r="BZ1067" s="180"/>
      <c r="CA1067" s="180"/>
      <c r="CB1067" s="180"/>
      <c r="CC1067" s="180"/>
      <c r="CD1067" s="180"/>
      <c r="CE1067" s="180"/>
      <c r="CF1067" s="180"/>
      <c r="CG1067" s="180"/>
    </row>
    <row r="1068" spans="2:85" s="28" customFormat="1" x14ac:dyDescent="0.35">
      <c r="B1068" s="8"/>
      <c r="C1068" s="8"/>
      <c r="D1068" s="8"/>
      <c r="E1068" s="8"/>
      <c r="F1068" s="8"/>
      <c r="G1068" s="8"/>
      <c r="H1068" s="8"/>
      <c r="I1068" s="8"/>
      <c r="J1068" s="8"/>
      <c r="K1068" s="8"/>
      <c r="L1068" s="8"/>
      <c r="M1068" s="8"/>
      <c r="N1068" s="8"/>
      <c r="O1068" s="8"/>
      <c r="P1068" s="8"/>
      <c r="Q1068" s="8"/>
      <c r="R1068" s="8"/>
      <c r="S1068" s="8"/>
      <c r="T1068" s="8"/>
      <c r="U1068" s="8"/>
      <c r="V1068" s="8"/>
      <c r="W1068" s="8"/>
      <c r="AB1068" s="180"/>
      <c r="AC1068" s="180"/>
      <c r="AD1068" s="180"/>
      <c r="AE1068" s="180"/>
      <c r="AF1068" s="180"/>
      <c r="AG1068" s="180"/>
      <c r="AH1068" s="180"/>
      <c r="AI1068" s="180"/>
      <c r="AJ1068" s="180"/>
      <c r="AK1068" s="180"/>
      <c r="AL1068" s="180"/>
      <c r="AM1068" s="180"/>
      <c r="AN1068" s="180"/>
      <c r="AO1068" s="180"/>
      <c r="AP1068" s="180"/>
      <c r="AQ1068" s="180"/>
      <c r="AR1068" s="180"/>
      <c r="AS1068" s="180"/>
      <c r="AT1068" s="180"/>
      <c r="AU1068" s="180"/>
      <c r="AV1068" s="180"/>
      <c r="AW1068" s="180"/>
      <c r="AX1068" s="180"/>
      <c r="AY1068" s="180"/>
      <c r="AZ1068" s="180"/>
      <c r="BA1068" s="180"/>
      <c r="BB1068" s="180"/>
      <c r="BC1068" s="180"/>
      <c r="BD1068" s="180"/>
      <c r="BE1068" s="180"/>
      <c r="BF1068" s="180"/>
      <c r="BG1068" s="180"/>
      <c r="BH1068" s="180"/>
      <c r="BI1068" s="180"/>
      <c r="BJ1068" s="180"/>
      <c r="BK1068" s="180"/>
      <c r="BL1068" s="180"/>
      <c r="BM1068" s="180"/>
      <c r="BN1068" s="180"/>
      <c r="BO1068" s="180"/>
      <c r="BP1068" s="180"/>
      <c r="BQ1068" s="180"/>
      <c r="BR1068" s="180"/>
      <c r="BS1068" s="180"/>
      <c r="BT1068" s="180"/>
      <c r="BU1068" s="180"/>
      <c r="BV1068" s="180"/>
      <c r="BW1068" s="180"/>
      <c r="BX1068" s="180"/>
      <c r="BY1068" s="180"/>
      <c r="BZ1068" s="180"/>
      <c r="CA1068" s="180"/>
      <c r="CB1068" s="180"/>
      <c r="CC1068" s="180"/>
      <c r="CD1068" s="180"/>
      <c r="CE1068" s="180"/>
      <c r="CF1068" s="180"/>
      <c r="CG1068" s="180"/>
    </row>
    <row r="1069" spans="2:85" s="28" customFormat="1" x14ac:dyDescent="0.35">
      <c r="B1069" s="8"/>
      <c r="C1069" s="8"/>
      <c r="D1069" s="8"/>
      <c r="E1069" s="8"/>
      <c r="F1069" s="8"/>
      <c r="G1069" s="8"/>
      <c r="H1069" s="8"/>
      <c r="I1069" s="8"/>
      <c r="J1069" s="8"/>
      <c r="K1069" s="8"/>
      <c r="L1069" s="8"/>
      <c r="M1069" s="8"/>
      <c r="N1069" s="8"/>
      <c r="O1069" s="8"/>
      <c r="P1069" s="8"/>
      <c r="Q1069" s="8"/>
      <c r="R1069" s="8"/>
      <c r="S1069" s="8"/>
      <c r="T1069" s="8"/>
      <c r="U1069" s="8"/>
      <c r="V1069" s="8"/>
      <c r="W1069" s="8"/>
      <c r="AB1069" s="180"/>
      <c r="AC1069" s="180"/>
      <c r="AD1069" s="180"/>
      <c r="AE1069" s="180"/>
      <c r="AF1069" s="180"/>
      <c r="AG1069" s="180"/>
      <c r="AH1069" s="180"/>
      <c r="AI1069" s="180"/>
      <c r="AJ1069" s="180"/>
      <c r="AK1069" s="180"/>
      <c r="AL1069" s="180"/>
      <c r="AM1069" s="180"/>
      <c r="AN1069" s="180"/>
      <c r="AO1069" s="180"/>
      <c r="AP1069" s="180"/>
      <c r="AQ1069" s="180"/>
      <c r="AR1069" s="180"/>
      <c r="AS1069" s="180"/>
      <c r="AT1069" s="180"/>
      <c r="AU1069" s="180"/>
      <c r="AV1069" s="180"/>
      <c r="AW1069" s="180"/>
      <c r="AX1069" s="180"/>
      <c r="AY1069" s="180"/>
      <c r="AZ1069" s="180"/>
      <c r="BA1069" s="180"/>
      <c r="BB1069" s="180"/>
      <c r="BC1069" s="180"/>
      <c r="BD1069" s="180"/>
      <c r="BE1069" s="180"/>
      <c r="BF1069" s="180"/>
      <c r="BG1069" s="180"/>
      <c r="BH1069" s="180"/>
      <c r="BI1069" s="180"/>
      <c r="BJ1069" s="180"/>
      <c r="BK1069" s="180"/>
      <c r="BL1069" s="180"/>
      <c r="BM1069" s="180"/>
      <c r="BN1069" s="180"/>
      <c r="BO1069" s="180"/>
      <c r="BP1069" s="180"/>
      <c r="BQ1069" s="180"/>
      <c r="BR1069" s="180"/>
      <c r="BS1069" s="180"/>
      <c r="BT1069" s="180"/>
      <c r="BU1069" s="180"/>
      <c r="BV1069" s="180"/>
      <c r="BW1069" s="180"/>
      <c r="BX1069" s="180"/>
      <c r="BY1069" s="180"/>
      <c r="BZ1069" s="180"/>
      <c r="CA1069" s="180"/>
      <c r="CB1069" s="180"/>
      <c r="CC1069" s="180"/>
      <c r="CD1069" s="180"/>
      <c r="CE1069" s="180"/>
      <c r="CF1069" s="180"/>
      <c r="CG1069" s="180"/>
    </row>
    <row r="1070" spans="2:85" s="28" customFormat="1" x14ac:dyDescent="0.35">
      <c r="B1070" s="8"/>
      <c r="C1070" s="8"/>
      <c r="D1070" s="8"/>
      <c r="E1070" s="8"/>
      <c r="F1070" s="8"/>
      <c r="G1070" s="8"/>
      <c r="H1070" s="8"/>
      <c r="I1070" s="8"/>
      <c r="J1070" s="8"/>
      <c r="K1070" s="8"/>
      <c r="L1070" s="8"/>
      <c r="M1070" s="8"/>
      <c r="N1070" s="8"/>
      <c r="O1070" s="8"/>
      <c r="P1070" s="8"/>
      <c r="Q1070" s="8"/>
      <c r="R1070" s="8"/>
      <c r="S1070" s="8"/>
      <c r="T1070" s="8"/>
      <c r="U1070" s="8"/>
      <c r="V1070" s="8"/>
      <c r="W1070" s="8"/>
      <c r="AB1070" s="180"/>
      <c r="AC1070" s="180"/>
      <c r="AD1070" s="180"/>
      <c r="AE1070" s="180"/>
      <c r="AF1070" s="180"/>
      <c r="AG1070" s="180"/>
      <c r="AH1070" s="180"/>
      <c r="AI1070" s="180"/>
      <c r="AJ1070" s="180"/>
      <c r="AK1070" s="180"/>
      <c r="AL1070" s="180"/>
      <c r="AM1070" s="180"/>
      <c r="AN1070" s="180"/>
      <c r="AO1070" s="180"/>
      <c r="AP1070" s="180"/>
      <c r="AQ1070" s="180"/>
      <c r="AR1070" s="180"/>
      <c r="AS1070" s="180"/>
      <c r="AT1070" s="180"/>
      <c r="AU1070" s="180"/>
      <c r="AV1070" s="180"/>
      <c r="AW1070" s="180"/>
      <c r="AX1070" s="180"/>
      <c r="AY1070" s="180"/>
      <c r="AZ1070" s="180"/>
      <c r="BA1070" s="180"/>
      <c r="BB1070" s="180"/>
      <c r="BC1070" s="180"/>
      <c r="BD1070" s="180"/>
      <c r="BE1070" s="180"/>
      <c r="BF1070" s="180"/>
      <c r="BG1070" s="180"/>
      <c r="BH1070" s="180"/>
      <c r="BI1070" s="180"/>
      <c r="BJ1070" s="180"/>
      <c r="BK1070" s="180"/>
      <c r="BL1070" s="180"/>
      <c r="BM1070" s="180"/>
      <c r="BN1070" s="180"/>
      <c r="BO1070" s="180"/>
      <c r="BP1070" s="180"/>
      <c r="BQ1070" s="180"/>
      <c r="BR1070" s="180"/>
      <c r="BS1070" s="180"/>
      <c r="BT1070" s="180"/>
      <c r="BU1070" s="180"/>
      <c r="BV1070" s="180"/>
      <c r="BW1070" s="180"/>
      <c r="BX1070" s="180"/>
      <c r="BY1070" s="180"/>
      <c r="BZ1070" s="180"/>
      <c r="CA1070" s="180"/>
      <c r="CB1070" s="180"/>
      <c r="CC1070" s="180"/>
      <c r="CD1070" s="180"/>
      <c r="CE1070" s="180"/>
      <c r="CF1070" s="180"/>
      <c r="CG1070" s="180"/>
    </row>
    <row r="1071" spans="2:85" s="28" customFormat="1" x14ac:dyDescent="0.35">
      <c r="B1071" s="8"/>
      <c r="C1071" s="8"/>
      <c r="D1071" s="8"/>
      <c r="E1071" s="8"/>
      <c r="F1071" s="8"/>
      <c r="G1071" s="8"/>
      <c r="H1071" s="8"/>
      <c r="I1071" s="8"/>
      <c r="J1071" s="8"/>
      <c r="K1071" s="8"/>
      <c r="L1071" s="8"/>
      <c r="M1071" s="8"/>
      <c r="N1071" s="8"/>
      <c r="O1071" s="8"/>
      <c r="P1071" s="8"/>
      <c r="Q1071" s="8"/>
      <c r="R1071" s="8"/>
      <c r="S1071" s="8"/>
      <c r="T1071" s="8"/>
      <c r="U1071" s="8"/>
      <c r="V1071" s="8"/>
      <c r="W1071" s="8"/>
      <c r="AB1071" s="180"/>
      <c r="AC1071" s="180"/>
      <c r="AD1071" s="180"/>
      <c r="AE1071" s="180"/>
      <c r="AF1071" s="180"/>
      <c r="AG1071" s="180"/>
      <c r="AH1071" s="180"/>
      <c r="AI1071" s="180"/>
      <c r="AJ1071" s="180"/>
      <c r="AK1071" s="180"/>
      <c r="AL1071" s="180"/>
      <c r="AM1071" s="180"/>
      <c r="AN1071" s="180"/>
      <c r="AO1071" s="180"/>
      <c r="AP1071" s="180"/>
      <c r="AQ1071" s="180"/>
      <c r="AR1071" s="180"/>
      <c r="AS1071" s="180"/>
      <c r="AT1071" s="180"/>
      <c r="AU1071" s="180"/>
      <c r="AV1071" s="180"/>
      <c r="AW1071" s="180"/>
      <c r="AX1071" s="180"/>
      <c r="AY1071" s="180"/>
      <c r="AZ1071" s="180"/>
      <c r="BA1071" s="180"/>
      <c r="BB1071" s="180"/>
      <c r="BC1071" s="180"/>
      <c r="BD1071" s="180"/>
      <c r="BE1071" s="180"/>
      <c r="BF1071" s="180"/>
      <c r="BG1071" s="180"/>
      <c r="BH1071" s="180"/>
      <c r="BI1071" s="180"/>
      <c r="BJ1071" s="180"/>
      <c r="BK1071" s="180"/>
      <c r="BL1071" s="180"/>
      <c r="BM1071" s="180"/>
      <c r="BN1071" s="180"/>
      <c r="BO1071" s="180"/>
      <c r="BP1071" s="180"/>
      <c r="BQ1071" s="180"/>
      <c r="BR1071" s="180"/>
      <c r="BS1071" s="180"/>
      <c r="BT1071" s="180"/>
      <c r="BU1071" s="180"/>
      <c r="BV1071" s="180"/>
      <c r="BW1071" s="180"/>
      <c r="BX1071" s="180"/>
      <c r="BY1071" s="180"/>
      <c r="BZ1071" s="180"/>
      <c r="CA1071" s="180"/>
      <c r="CB1071" s="180"/>
      <c r="CC1071" s="180"/>
      <c r="CD1071" s="180"/>
      <c r="CE1071" s="180"/>
      <c r="CF1071" s="180"/>
      <c r="CG1071" s="180"/>
    </row>
    <row r="1072" spans="2:85" s="28" customFormat="1" x14ac:dyDescent="0.35">
      <c r="B1072" s="8"/>
      <c r="C1072" s="8"/>
      <c r="D1072" s="8"/>
      <c r="E1072" s="8"/>
      <c r="F1072" s="8"/>
      <c r="G1072" s="8"/>
      <c r="H1072" s="8"/>
      <c r="I1072" s="8"/>
      <c r="J1072" s="8"/>
      <c r="K1072" s="8"/>
      <c r="L1072" s="8"/>
      <c r="M1072" s="8"/>
      <c r="N1072" s="8"/>
      <c r="O1072" s="8"/>
      <c r="P1072" s="8"/>
      <c r="Q1072" s="8"/>
      <c r="R1072" s="8"/>
      <c r="S1072" s="8"/>
      <c r="T1072" s="8"/>
      <c r="U1072" s="8"/>
      <c r="V1072" s="8"/>
      <c r="W1072" s="8"/>
      <c r="AB1072" s="180"/>
      <c r="AC1072" s="180"/>
      <c r="AD1072" s="180"/>
      <c r="AE1072" s="180"/>
      <c r="AF1072" s="180"/>
      <c r="AG1072" s="180"/>
      <c r="AH1072" s="180"/>
      <c r="AI1072" s="180"/>
      <c r="AJ1072" s="180"/>
      <c r="AK1072" s="180"/>
      <c r="AL1072" s="180"/>
      <c r="AM1072" s="180"/>
      <c r="AN1072" s="180"/>
      <c r="AO1072" s="180"/>
      <c r="AP1072" s="180"/>
      <c r="AQ1072" s="180"/>
      <c r="AR1072" s="180"/>
      <c r="AS1072" s="180"/>
      <c r="AT1072" s="180"/>
      <c r="AU1072" s="180"/>
      <c r="AV1072" s="180"/>
      <c r="AW1072" s="180"/>
      <c r="AX1072" s="180"/>
      <c r="AY1072" s="180"/>
      <c r="AZ1072" s="180"/>
      <c r="BA1072" s="180"/>
      <c r="BB1072" s="180"/>
      <c r="BC1072" s="180"/>
      <c r="BD1072" s="180"/>
      <c r="BE1072" s="180"/>
      <c r="BF1072" s="180"/>
      <c r="BG1072" s="180"/>
      <c r="BH1072" s="180"/>
      <c r="BI1072" s="180"/>
      <c r="BJ1072" s="180"/>
      <c r="BK1072" s="180"/>
      <c r="BL1072" s="180"/>
      <c r="BM1072" s="180"/>
      <c r="BN1072" s="180"/>
      <c r="BO1072" s="180"/>
      <c r="BP1072" s="180"/>
      <c r="BQ1072" s="180"/>
      <c r="BR1072" s="180"/>
      <c r="BS1072" s="180"/>
      <c r="BT1072" s="180"/>
      <c r="BU1072" s="180"/>
      <c r="BV1072" s="180"/>
      <c r="BW1072" s="180"/>
      <c r="BX1072" s="180"/>
      <c r="BY1072" s="180"/>
      <c r="BZ1072" s="180"/>
      <c r="CA1072" s="180"/>
      <c r="CB1072" s="180"/>
      <c r="CC1072" s="180"/>
      <c r="CD1072" s="180"/>
      <c r="CE1072" s="180"/>
      <c r="CF1072" s="180"/>
      <c r="CG1072" s="180"/>
    </row>
    <row r="1073" spans="2:85" s="28" customFormat="1" x14ac:dyDescent="0.35">
      <c r="B1073" s="8"/>
      <c r="C1073" s="8"/>
      <c r="D1073" s="8"/>
      <c r="E1073" s="8"/>
      <c r="F1073" s="8"/>
      <c r="G1073" s="8"/>
      <c r="H1073" s="8"/>
      <c r="I1073" s="8"/>
      <c r="J1073" s="8"/>
      <c r="K1073" s="8"/>
      <c r="L1073" s="8"/>
      <c r="M1073" s="8"/>
      <c r="N1073" s="8"/>
      <c r="O1073" s="8"/>
      <c r="P1073" s="8"/>
      <c r="Q1073" s="8"/>
      <c r="R1073" s="8"/>
      <c r="S1073" s="8"/>
      <c r="T1073" s="8"/>
      <c r="U1073" s="8"/>
      <c r="V1073" s="8"/>
      <c r="W1073" s="8"/>
      <c r="AB1073" s="180"/>
      <c r="AC1073" s="180"/>
      <c r="AD1073" s="180"/>
      <c r="AE1073" s="180"/>
      <c r="AF1073" s="180"/>
      <c r="AG1073" s="180"/>
      <c r="AH1073" s="180"/>
      <c r="AI1073" s="180"/>
      <c r="AJ1073" s="180"/>
      <c r="AK1073" s="180"/>
      <c r="AL1073" s="180"/>
      <c r="AM1073" s="180"/>
      <c r="AN1073" s="180"/>
      <c r="AO1073" s="180"/>
      <c r="AP1073" s="180"/>
      <c r="AQ1073" s="180"/>
      <c r="AR1073" s="180"/>
      <c r="AS1073" s="180"/>
      <c r="AT1073" s="180"/>
      <c r="AU1073" s="180"/>
      <c r="AV1073" s="180"/>
      <c r="AW1073" s="180"/>
      <c r="AX1073" s="180"/>
      <c r="AY1073" s="180"/>
      <c r="AZ1073" s="180"/>
      <c r="BA1073" s="180"/>
      <c r="BB1073" s="180"/>
      <c r="BC1073" s="180"/>
      <c r="BD1073" s="180"/>
      <c r="BE1073" s="180"/>
      <c r="BF1073" s="180"/>
      <c r="BG1073" s="180"/>
      <c r="BH1073" s="180"/>
      <c r="BI1073" s="180"/>
      <c r="BJ1073" s="180"/>
      <c r="BK1073" s="180"/>
      <c r="BL1073" s="180"/>
      <c r="BM1073" s="180"/>
      <c r="BN1073" s="180"/>
      <c r="BO1073" s="180"/>
      <c r="BP1073" s="180"/>
      <c r="BQ1073" s="180"/>
      <c r="BR1073" s="180"/>
      <c r="BS1073" s="180"/>
      <c r="BT1073" s="180"/>
      <c r="BU1073" s="180"/>
      <c r="BV1073" s="180"/>
      <c r="BW1073" s="180"/>
      <c r="BX1073" s="180"/>
      <c r="BY1073" s="180"/>
      <c r="BZ1073" s="180"/>
      <c r="CA1073" s="180"/>
      <c r="CB1073" s="180"/>
      <c r="CC1073" s="180"/>
      <c r="CD1073" s="180"/>
      <c r="CE1073" s="180"/>
      <c r="CF1073" s="180"/>
      <c r="CG1073" s="180"/>
    </row>
    <row r="1074" spans="2:85" s="28" customFormat="1" x14ac:dyDescent="0.35">
      <c r="B1074" s="8"/>
      <c r="C1074" s="8"/>
      <c r="D1074" s="8"/>
      <c r="E1074" s="8"/>
      <c r="F1074" s="8"/>
      <c r="G1074" s="8"/>
      <c r="H1074" s="8"/>
      <c r="I1074" s="8"/>
      <c r="J1074" s="8"/>
      <c r="K1074" s="8"/>
      <c r="L1074" s="8"/>
      <c r="M1074" s="8"/>
      <c r="N1074" s="8"/>
      <c r="O1074" s="8"/>
      <c r="P1074" s="8"/>
      <c r="Q1074" s="8"/>
      <c r="R1074" s="8"/>
      <c r="S1074" s="8"/>
      <c r="T1074" s="8"/>
      <c r="U1074" s="8"/>
      <c r="V1074" s="8"/>
      <c r="W1074" s="8"/>
      <c r="AB1074" s="180"/>
      <c r="AC1074" s="180"/>
      <c r="AD1074" s="180"/>
      <c r="AE1074" s="180"/>
      <c r="AF1074" s="180"/>
      <c r="AG1074" s="180"/>
      <c r="AH1074" s="180"/>
      <c r="AI1074" s="180"/>
      <c r="AJ1074" s="180"/>
      <c r="AK1074" s="180"/>
      <c r="AL1074" s="180"/>
      <c r="AM1074" s="180"/>
      <c r="AN1074" s="180"/>
      <c r="AO1074" s="180"/>
      <c r="AP1074" s="180"/>
      <c r="AQ1074" s="180"/>
      <c r="AR1074" s="180"/>
      <c r="AS1074" s="180"/>
      <c r="AT1074" s="180"/>
      <c r="AU1074" s="180"/>
      <c r="AV1074" s="180"/>
      <c r="AW1074" s="180"/>
      <c r="AX1074" s="180"/>
      <c r="AY1074" s="180"/>
      <c r="AZ1074" s="180"/>
      <c r="BA1074" s="180"/>
      <c r="BB1074" s="180"/>
      <c r="BC1074" s="180"/>
      <c r="BD1074" s="180"/>
      <c r="BE1074" s="180"/>
      <c r="BF1074" s="180"/>
      <c r="BG1074" s="180"/>
      <c r="BH1074" s="180"/>
      <c r="BI1074" s="180"/>
      <c r="BJ1074" s="180"/>
      <c r="BK1074" s="180"/>
      <c r="BL1074" s="180"/>
      <c r="BM1074" s="180"/>
      <c r="BN1074" s="180"/>
      <c r="BO1074" s="180"/>
      <c r="BP1074" s="180"/>
      <c r="BQ1074" s="180"/>
      <c r="BR1074" s="180"/>
      <c r="BS1074" s="180"/>
      <c r="BT1074" s="180"/>
      <c r="BU1074" s="180"/>
      <c r="BV1074" s="180"/>
      <c r="BW1074" s="180"/>
      <c r="BX1074" s="180"/>
      <c r="BY1074" s="180"/>
      <c r="BZ1074" s="180"/>
      <c r="CA1074" s="180"/>
      <c r="CB1074" s="180"/>
      <c r="CC1074" s="180"/>
      <c r="CD1074" s="180"/>
      <c r="CE1074" s="180"/>
      <c r="CF1074" s="180"/>
      <c r="CG1074" s="180"/>
    </row>
    <row r="1075" spans="2:85" s="28" customFormat="1" x14ac:dyDescent="0.35">
      <c r="B1075" s="8"/>
      <c r="C1075" s="8"/>
      <c r="D1075" s="8"/>
      <c r="E1075" s="8"/>
      <c r="F1075" s="8"/>
      <c r="G1075" s="8"/>
      <c r="H1075" s="8"/>
      <c r="I1075" s="8"/>
      <c r="J1075" s="8"/>
      <c r="K1075" s="8"/>
      <c r="L1075" s="8"/>
      <c r="M1075" s="8"/>
      <c r="N1075" s="8"/>
      <c r="O1075" s="8"/>
      <c r="P1075" s="8"/>
      <c r="Q1075" s="8"/>
      <c r="R1075" s="8"/>
      <c r="S1075" s="8"/>
      <c r="T1075" s="8"/>
      <c r="U1075" s="8"/>
      <c r="V1075" s="8"/>
      <c r="W1075" s="8"/>
      <c r="AB1075" s="180"/>
      <c r="AC1075" s="180"/>
      <c r="AD1075" s="180"/>
      <c r="AE1075" s="180"/>
      <c r="AF1075" s="180"/>
      <c r="AG1075" s="180"/>
      <c r="AH1075" s="180"/>
      <c r="AI1075" s="180"/>
      <c r="AJ1075" s="180"/>
      <c r="AK1075" s="180"/>
      <c r="AL1075" s="180"/>
      <c r="AM1075" s="180"/>
      <c r="AN1075" s="180"/>
      <c r="AO1075" s="180"/>
      <c r="AP1075" s="180"/>
      <c r="AQ1075" s="180"/>
      <c r="AR1075" s="180"/>
      <c r="AS1075" s="180"/>
      <c r="AT1075" s="180"/>
      <c r="AU1075" s="180"/>
      <c r="AV1075" s="180"/>
      <c r="AW1075" s="180"/>
      <c r="AX1075" s="180"/>
      <c r="AY1075" s="180"/>
      <c r="AZ1075" s="180"/>
      <c r="BA1075" s="180"/>
      <c r="BB1075" s="180"/>
      <c r="BC1075" s="180"/>
      <c r="BD1075" s="180"/>
      <c r="BE1075" s="180"/>
      <c r="BF1075" s="180"/>
      <c r="BG1075" s="180"/>
      <c r="BH1075" s="180"/>
      <c r="BI1075" s="180"/>
      <c r="BJ1075" s="180"/>
      <c r="BK1075" s="180"/>
      <c r="BL1075" s="180"/>
      <c r="BM1075" s="180"/>
      <c r="BN1075" s="180"/>
      <c r="BO1075" s="180"/>
      <c r="BP1075" s="180"/>
      <c r="BQ1075" s="180"/>
      <c r="BR1075" s="180"/>
      <c r="BS1075" s="180"/>
      <c r="BT1075" s="180"/>
      <c r="BU1075" s="180"/>
      <c r="BV1075" s="180"/>
      <c r="BW1075" s="180"/>
      <c r="BX1075" s="180"/>
      <c r="BY1075" s="180"/>
      <c r="BZ1075" s="180"/>
      <c r="CA1075" s="180"/>
      <c r="CB1075" s="180"/>
      <c r="CC1075" s="180"/>
      <c r="CD1075" s="180"/>
      <c r="CE1075" s="180"/>
      <c r="CF1075" s="180"/>
      <c r="CG1075" s="180"/>
    </row>
    <row r="1076" spans="2:85" s="28" customFormat="1" x14ac:dyDescent="0.35">
      <c r="B1076" s="8"/>
      <c r="C1076" s="8"/>
      <c r="D1076" s="8"/>
      <c r="E1076" s="8"/>
      <c r="F1076" s="8"/>
      <c r="G1076" s="8"/>
      <c r="H1076" s="8"/>
      <c r="I1076" s="8"/>
      <c r="J1076" s="8"/>
      <c r="K1076" s="8"/>
      <c r="L1076" s="8"/>
      <c r="M1076" s="8"/>
      <c r="N1076" s="8"/>
      <c r="O1076" s="8"/>
      <c r="P1076" s="8"/>
      <c r="Q1076" s="8"/>
      <c r="R1076" s="8"/>
      <c r="S1076" s="8"/>
      <c r="T1076" s="8"/>
      <c r="U1076" s="8"/>
      <c r="V1076" s="8"/>
      <c r="W1076" s="8"/>
      <c r="AB1076" s="180"/>
      <c r="AC1076" s="180"/>
      <c r="AD1076" s="180"/>
      <c r="AE1076" s="180"/>
      <c r="AF1076" s="180"/>
      <c r="AG1076" s="180"/>
      <c r="AH1076" s="180"/>
      <c r="AI1076" s="180"/>
      <c r="AJ1076" s="180"/>
      <c r="AK1076" s="180"/>
      <c r="AL1076" s="180"/>
      <c r="AM1076" s="180"/>
      <c r="AN1076" s="180"/>
      <c r="AO1076" s="180"/>
      <c r="AP1076" s="180"/>
      <c r="AQ1076" s="180"/>
      <c r="AR1076" s="180"/>
      <c r="AS1076" s="180"/>
      <c r="AT1076" s="180"/>
      <c r="AU1076" s="180"/>
      <c r="AV1076" s="180"/>
      <c r="AW1076" s="180"/>
      <c r="AX1076" s="180"/>
      <c r="AY1076" s="180"/>
      <c r="AZ1076" s="180"/>
      <c r="BA1076" s="180"/>
      <c r="BB1076" s="180"/>
      <c r="BC1076" s="180"/>
      <c r="BD1076" s="180"/>
      <c r="BE1076" s="180"/>
      <c r="BF1076" s="180"/>
      <c r="BG1076" s="180"/>
      <c r="BH1076" s="180"/>
      <c r="BI1076" s="180"/>
      <c r="BJ1076" s="180"/>
      <c r="BK1076" s="180"/>
      <c r="BL1076" s="180"/>
      <c r="BM1076" s="180"/>
      <c r="BN1076" s="180"/>
      <c r="BO1076" s="180"/>
      <c r="BP1076" s="180"/>
      <c r="BQ1076" s="180"/>
      <c r="BR1076" s="180"/>
      <c r="BS1076" s="180"/>
      <c r="BT1076" s="180"/>
      <c r="BU1076" s="180"/>
      <c r="BV1076" s="180"/>
      <c r="BW1076" s="180"/>
      <c r="BX1076" s="180"/>
      <c r="BY1076" s="180"/>
      <c r="BZ1076" s="180"/>
      <c r="CA1076" s="180"/>
      <c r="CB1076" s="180"/>
      <c r="CC1076" s="180"/>
      <c r="CD1076" s="180"/>
      <c r="CE1076" s="180"/>
      <c r="CF1076" s="180"/>
      <c r="CG1076" s="180"/>
    </row>
    <row r="1077" spans="2:85" s="28" customFormat="1" x14ac:dyDescent="0.35">
      <c r="B1077" s="8"/>
      <c r="C1077" s="8"/>
      <c r="D1077" s="8"/>
      <c r="E1077" s="8"/>
      <c r="F1077" s="8"/>
      <c r="G1077" s="8"/>
      <c r="H1077" s="8"/>
      <c r="I1077" s="8"/>
      <c r="J1077" s="8"/>
      <c r="K1077" s="8"/>
      <c r="L1077" s="8"/>
      <c r="M1077" s="8"/>
      <c r="N1077" s="8"/>
      <c r="O1077" s="8"/>
      <c r="P1077" s="8"/>
      <c r="Q1077" s="8"/>
      <c r="R1077" s="8"/>
      <c r="S1077" s="8"/>
      <c r="T1077" s="8"/>
      <c r="U1077" s="8"/>
      <c r="V1077" s="8"/>
      <c r="W1077" s="8"/>
      <c r="AB1077" s="180"/>
      <c r="AC1077" s="180"/>
      <c r="AD1077" s="180"/>
      <c r="AE1077" s="180"/>
      <c r="AF1077" s="180"/>
      <c r="AG1077" s="180"/>
      <c r="AH1077" s="180"/>
      <c r="AI1077" s="180"/>
      <c r="AJ1077" s="180"/>
      <c r="AK1077" s="180"/>
      <c r="AL1077" s="180"/>
      <c r="AM1077" s="180"/>
      <c r="AN1077" s="180"/>
      <c r="AO1077" s="180"/>
      <c r="AP1077" s="180"/>
      <c r="AQ1077" s="180"/>
      <c r="AR1077" s="180"/>
      <c r="AS1077" s="180"/>
      <c r="AT1077" s="180"/>
      <c r="AU1077" s="180"/>
      <c r="AV1077" s="180"/>
      <c r="AW1077" s="180"/>
      <c r="AX1077" s="180"/>
      <c r="AY1077" s="180"/>
      <c r="AZ1077" s="180"/>
      <c r="BA1077" s="180"/>
      <c r="BB1077" s="180"/>
      <c r="BC1077" s="180"/>
      <c r="BD1077" s="180"/>
      <c r="BE1077" s="180"/>
      <c r="BF1077" s="180"/>
      <c r="BG1077" s="180"/>
      <c r="BH1077" s="180"/>
      <c r="BI1077" s="180"/>
      <c r="BJ1077" s="180"/>
      <c r="BK1077" s="180"/>
      <c r="BL1077" s="180"/>
      <c r="BM1077" s="180"/>
      <c r="BN1077" s="180"/>
      <c r="BO1077" s="180"/>
      <c r="BP1077" s="180"/>
      <c r="BQ1077" s="180"/>
      <c r="BR1077" s="180"/>
      <c r="BS1077" s="180"/>
      <c r="BT1077" s="180"/>
      <c r="BU1077" s="180"/>
      <c r="BV1077" s="180"/>
      <c r="BW1077" s="180"/>
      <c r="BX1077" s="180"/>
      <c r="BY1077" s="180"/>
      <c r="BZ1077" s="180"/>
      <c r="CA1077" s="180"/>
      <c r="CB1077" s="180"/>
      <c r="CC1077" s="180"/>
      <c r="CD1077" s="180"/>
      <c r="CE1077" s="180"/>
      <c r="CF1077" s="180"/>
      <c r="CG1077" s="180"/>
    </row>
    <row r="1078" spans="2:85" s="28" customFormat="1" x14ac:dyDescent="0.35">
      <c r="B1078" s="8"/>
      <c r="C1078" s="8"/>
      <c r="D1078" s="8"/>
      <c r="E1078" s="8"/>
      <c r="F1078" s="8"/>
      <c r="G1078" s="8"/>
      <c r="H1078" s="8"/>
      <c r="I1078" s="8"/>
      <c r="J1078" s="8"/>
      <c r="K1078" s="8"/>
      <c r="L1078" s="8"/>
      <c r="M1078" s="8"/>
      <c r="N1078" s="8"/>
      <c r="O1078" s="8"/>
      <c r="P1078" s="8"/>
      <c r="Q1078" s="8"/>
      <c r="R1078" s="8"/>
      <c r="S1078" s="8"/>
      <c r="T1078" s="8"/>
      <c r="U1078" s="8"/>
      <c r="V1078" s="8"/>
      <c r="W1078" s="8"/>
      <c r="AB1078" s="180"/>
      <c r="AC1078" s="180"/>
      <c r="AD1078" s="180"/>
      <c r="AE1078" s="180"/>
      <c r="AF1078" s="180"/>
      <c r="AG1078" s="180"/>
      <c r="AH1078" s="180"/>
      <c r="AI1078" s="180"/>
      <c r="AJ1078" s="180"/>
      <c r="AK1078" s="180"/>
      <c r="AL1078" s="180"/>
      <c r="AM1078" s="180"/>
      <c r="AN1078" s="180"/>
      <c r="AO1078" s="180"/>
      <c r="AP1078" s="180"/>
      <c r="AQ1078" s="180"/>
      <c r="AR1078" s="180"/>
      <c r="AS1078" s="180"/>
      <c r="AT1078" s="180"/>
      <c r="AU1078" s="180"/>
      <c r="AV1078" s="180"/>
      <c r="AW1078" s="180"/>
      <c r="AX1078" s="180"/>
      <c r="AY1078" s="180"/>
      <c r="AZ1078" s="180"/>
      <c r="BA1078" s="180"/>
      <c r="BB1078" s="180"/>
      <c r="BC1078" s="180"/>
      <c r="BD1078" s="180"/>
      <c r="BE1078" s="180"/>
      <c r="BF1078" s="180"/>
      <c r="BG1078" s="180"/>
      <c r="BH1078" s="180"/>
      <c r="BI1078" s="180"/>
      <c r="BJ1078" s="180"/>
      <c r="BK1078" s="180"/>
      <c r="BL1078" s="180"/>
      <c r="BM1078" s="180"/>
      <c r="BN1078" s="180"/>
      <c r="BO1078" s="180"/>
      <c r="BP1078" s="180"/>
      <c r="BQ1078" s="180"/>
      <c r="BR1078" s="180"/>
      <c r="BS1078" s="180"/>
      <c r="BT1078" s="180"/>
      <c r="BU1078" s="180"/>
      <c r="BV1078" s="180"/>
      <c r="BW1078" s="180"/>
      <c r="BX1078" s="180"/>
      <c r="BY1078" s="180"/>
      <c r="BZ1078" s="180"/>
      <c r="CA1078" s="180"/>
      <c r="CB1078" s="180"/>
      <c r="CC1078" s="180"/>
      <c r="CD1078" s="180"/>
      <c r="CE1078" s="180"/>
      <c r="CF1078" s="180"/>
      <c r="CG1078" s="180"/>
    </row>
    <row r="1079" spans="2:85" s="28" customFormat="1" x14ac:dyDescent="0.35">
      <c r="B1079" s="8"/>
      <c r="C1079" s="8"/>
      <c r="D1079" s="8"/>
      <c r="E1079" s="8"/>
      <c r="F1079" s="8"/>
      <c r="G1079" s="8"/>
      <c r="H1079" s="8"/>
      <c r="I1079" s="8"/>
      <c r="J1079" s="8"/>
      <c r="K1079" s="8"/>
      <c r="L1079" s="8"/>
      <c r="M1079" s="8"/>
      <c r="N1079" s="8"/>
      <c r="O1079" s="8"/>
      <c r="P1079" s="8"/>
      <c r="Q1079" s="8"/>
      <c r="R1079" s="8"/>
      <c r="S1079" s="8"/>
      <c r="T1079" s="8"/>
      <c r="U1079" s="8"/>
      <c r="V1079" s="8"/>
      <c r="W1079" s="8"/>
      <c r="AB1079" s="180"/>
      <c r="AC1079" s="180"/>
      <c r="AD1079" s="180"/>
      <c r="AE1079" s="180"/>
      <c r="AF1079" s="180"/>
      <c r="AG1079" s="180"/>
      <c r="AH1079" s="180"/>
      <c r="AI1079" s="180"/>
      <c r="AJ1079" s="180"/>
      <c r="AK1079" s="180"/>
      <c r="AL1079" s="180"/>
      <c r="AM1079" s="180"/>
      <c r="AN1079" s="180"/>
      <c r="AO1079" s="180"/>
      <c r="AP1079" s="180"/>
      <c r="AQ1079" s="180"/>
      <c r="AR1079" s="180"/>
      <c r="AS1079" s="180"/>
      <c r="AT1079" s="180"/>
      <c r="AU1079" s="180"/>
      <c r="AV1079" s="180"/>
      <c r="AW1079" s="180"/>
      <c r="AX1079" s="180"/>
      <c r="AY1079" s="180"/>
      <c r="AZ1079" s="180"/>
      <c r="BA1079" s="180"/>
      <c r="BB1079" s="180"/>
      <c r="BC1079" s="180"/>
      <c r="BD1079" s="180"/>
      <c r="BE1079" s="180"/>
      <c r="BF1079" s="180"/>
      <c r="BG1079" s="180"/>
      <c r="BH1079" s="180"/>
      <c r="BI1079" s="180"/>
      <c r="BJ1079" s="180"/>
      <c r="BK1079" s="180"/>
      <c r="BL1079" s="180"/>
      <c r="BM1079" s="180"/>
      <c r="BN1079" s="180"/>
      <c r="BO1079" s="180"/>
      <c r="BP1079" s="180"/>
      <c r="BQ1079" s="180"/>
      <c r="BR1079" s="180"/>
      <c r="BS1079" s="180"/>
      <c r="BT1079" s="180"/>
      <c r="BU1079" s="180"/>
      <c r="BV1079" s="180"/>
      <c r="BW1079" s="180"/>
      <c r="BX1079" s="180"/>
      <c r="BY1079" s="180"/>
      <c r="BZ1079" s="180"/>
      <c r="CA1079" s="180"/>
      <c r="CB1079" s="180"/>
      <c r="CC1079" s="180"/>
      <c r="CD1079" s="180"/>
      <c r="CE1079" s="180"/>
      <c r="CF1079" s="180"/>
      <c r="CG1079" s="180"/>
    </row>
    <row r="1080" spans="2:85" s="28" customFormat="1" x14ac:dyDescent="0.35">
      <c r="B1080" s="8"/>
      <c r="C1080" s="8"/>
      <c r="D1080" s="8"/>
      <c r="E1080" s="8"/>
      <c r="F1080" s="8"/>
      <c r="G1080" s="8"/>
      <c r="H1080" s="8"/>
      <c r="I1080" s="8"/>
      <c r="J1080" s="8"/>
      <c r="K1080" s="8"/>
      <c r="L1080" s="8"/>
      <c r="M1080" s="8"/>
      <c r="N1080" s="8"/>
      <c r="O1080" s="8"/>
      <c r="P1080" s="8"/>
      <c r="Q1080" s="8"/>
      <c r="R1080" s="8"/>
      <c r="S1080" s="8"/>
      <c r="T1080" s="8"/>
      <c r="U1080" s="8"/>
      <c r="V1080" s="8"/>
      <c r="W1080" s="8"/>
      <c r="AB1080" s="180"/>
      <c r="AC1080" s="180"/>
      <c r="AD1080" s="180"/>
      <c r="AE1080" s="180"/>
      <c r="AF1080" s="180"/>
      <c r="AG1080" s="180"/>
      <c r="AH1080" s="180"/>
      <c r="AI1080" s="180"/>
      <c r="AJ1080" s="180"/>
      <c r="AK1080" s="180"/>
      <c r="AL1080" s="180"/>
      <c r="AM1080" s="180"/>
      <c r="AN1080" s="180"/>
      <c r="AO1080" s="180"/>
      <c r="AP1080" s="180"/>
      <c r="AQ1080" s="180"/>
      <c r="AR1080" s="180"/>
      <c r="AS1080" s="180"/>
      <c r="AT1080" s="180"/>
      <c r="AU1080" s="180"/>
      <c r="AV1080" s="180"/>
      <c r="AW1080" s="180"/>
      <c r="AX1080" s="180"/>
      <c r="AY1080" s="180"/>
      <c r="AZ1080" s="180"/>
      <c r="BA1080" s="180"/>
      <c r="BB1080" s="180"/>
      <c r="BC1080" s="180"/>
      <c r="BD1080" s="180"/>
      <c r="BE1080" s="180"/>
      <c r="BF1080" s="180"/>
      <c r="BG1080" s="180"/>
      <c r="BH1080" s="180"/>
      <c r="BI1080" s="180"/>
      <c r="BJ1080" s="180"/>
      <c r="BK1080" s="180"/>
      <c r="BL1080" s="180"/>
      <c r="BM1080" s="180"/>
      <c r="BN1080" s="180"/>
      <c r="BO1080" s="180"/>
      <c r="BP1080" s="180"/>
      <c r="BQ1080" s="180"/>
      <c r="BR1080" s="180"/>
      <c r="BS1080" s="180"/>
      <c r="BT1080" s="180"/>
      <c r="BU1080" s="180"/>
      <c r="BV1080" s="180"/>
      <c r="BW1080" s="180"/>
      <c r="BX1080" s="180"/>
      <c r="BY1080" s="180"/>
      <c r="BZ1080" s="180"/>
      <c r="CA1080" s="180"/>
      <c r="CB1080" s="180"/>
      <c r="CC1080" s="180"/>
      <c r="CD1080" s="180"/>
      <c r="CE1080" s="180"/>
      <c r="CF1080" s="180"/>
      <c r="CG1080" s="180"/>
    </row>
    <row r="1081" spans="2:85" s="28" customFormat="1" x14ac:dyDescent="0.35">
      <c r="B1081" s="8"/>
      <c r="C1081" s="8"/>
      <c r="D1081" s="8"/>
      <c r="E1081" s="8"/>
      <c r="F1081" s="8"/>
      <c r="G1081" s="8"/>
      <c r="H1081" s="8"/>
      <c r="I1081" s="8"/>
      <c r="J1081" s="8"/>
      <c r="K1081" s="8"/>
      <c r="L1081" s="8"/>
      <c r="M1081" s="8"/>
      <c r="N1081" s="8"/>
      <c r="O1081" s="8"/>
      <c r="P1081" s="8"/>
      <c r="Q1081" s="8"/>
      <c r="R1081" s="8"/>
      <c r="S1081" s="8"/>
      <c r="T1081" s="8"/>
      <c r="U1081" s="8"/>
      <c r="V1081" s="8"/>
      <c r="W1081" s="8"/>
      <c r="AB1081" s="180"/>
      <c r="AC1081" s="180"/>
      <c r="AD1081" s="180"/>
      <c r="AE1081" s="180"/>
      <c r="AF1081" s="180"/>
      <c r="AG1081" s="180"/>
      <c r="AH1081" s="180"/>
      <c r="AI1081" s="180"/>
      <c r="AJ1081" s="180"/>
      <c r="AK1081" s="180"/>
      <c r="AL1081" s="180"/>
      <c r="AM1081" s="180"/>
      <c r="AN1081" s="180"/>
      <c r="AO1081" s="180"/>
      <c r="AP1081" s="180"/>
      <c r="AQ1081" s="180"/>
      <c r="AR1081" s="180"/>
      <c r="AS1081" s="180"/>
      <c r="AT1081" s="180"/>
      <c r="AU1081" s="180"/>
      <c r="AV1081" s="180"/>
      <c r="AW1081" s="180"/>
      <c r="AX1081" s="180"/>
      <c r="AY1081" s="180"/>
      <c r="AZ1081" s="180"/>
      <c r="BA1081" s="180"/>
      <c r="BB1081" s="180"/>
      <c r="BC1081" s="180"/>
      <c r="BD1081" s="180"/>
      <c r="BE1081" s="180"/>
      <c r="BF1081" s="180"/>
      <c r="BG1081" s="180"/>
      <c r="BH1081" s="180"/>
      <c r="BI1081" s="180"/>
      <c r="BJ1081" s="180"/>
      <c r="BK1081" s="180"/>
      <c r="BL1081" s="180"/>
      <c r="BM1081" s="180"/>
      <c r="BN1081" s="180"/>
      <c r="BO1081" s="180"/>
      <c r="BP1081" s="180"/>
      <c r="BQ1081" s="180"/>
      <c r="BR1081" s="180"/>
      <c r="BS1081" s="180"/>
      <c r="BT1081" s="180"/>
      <c r="BU1081" s="180"/>
      <c r="BV1081" s="180"/>
      <c r="BW1081" s="180"/>
      <c r="BX1081" s="180"/>
      <c r="BY1081" s="180"/>
      <c r="BZ1081" s="180"/>
      <c r="CA1081" s="180"/>
      <c r="CB1081" s="180"/>
      <c r="CC1081" s="180"/>
      <c r="CD1081" s="180"/>
      <c r="CE1081" s="180"/>
      <c r="CF1081" s="180"/>
      <c r="CG1081" s="180"/>
    </row>
    <row r="1082" spans="2:85" s="28" customFormat="1" x14ac:dyDescent="0.35">
      <c r="B1082" s="8"/>
      <c r="C1082" s="8"/>
      <c r="D1082" s="8"/>
      <c r="E1082" s="8"/>
      <c r="F1082" s="8"/>
      <c r="G1082" s="8"/>
      <c r="H1082" s="8"/>
      <c r="I1082" s="8"/>
      <c r="J1082" s="8"/>
      <c r="K1082" s="8"/>
      <c r="L1082" s="8"/>
      <c r="M1082" s="8"/>
      <c r="N1082" s="8"/>
      <c r="O1082" s="8"/>
      <c r="P1082" s="8"/>
      <c r="Q1082" s="8"/>
      <c r="R1082" s="8"/>
      <c r="S1082" s="8"/>
      <c r="T1082" s="8"/>
      <c r="U1082" s="8"/>
      <c r="V1082" s="8"/>
      <c r="W1082" s="8"/>
      <c r="AB1082" s="180"/>
      <c r="AC1082" s="180"/>
      <c r="AD1082" s="180"/>
      <c r="AE1082" s="180"/>
      <c r="AF1082" s="180"/>
      <c r="AG1082" s="180"/>
      <c r="AH1082" s="180"/>
      <c r="AI1082" s="180"/>
      <c r="AJ1082" s="180"/>
      <c r="AK1082" s="180"/>
      <c r="AL1082" s="180"/>
      <c r="AM1082" s="180"/>
      <c r="AN1082" s="180"/>
      <c r="AO1082" s="180"/>
      <c r="AP1082" s="180"/>
      <c r="AQ1082" s="180"/>
      <c r="AR1082" s="180"/>
      <c r="AS1082" s="180"/>
      <c r="AT1082" s="180"/>
      <c r="AU1082" s="180"/>
      <c r="AV1082" s="180"/>
      <c r="AW1082" s="180"/>
      <c r="AX1082" s="180"/>
      <c r="AY1082" s="180"/>
      <c r="AZ1082" s="180"/>
      <c r="BA1082" s="180"/>
      <c r="BB1082" s="180"/>
      <c r="BC1082" s="180"/>
      <c r="BD1082" s="180"/>
      <c r="BE1082" s="180"/>
      <c r="BF1082" s="180"/>
      <c r="BG1082" s="180"/>
      <c r="BH1082" s="180"/>
      <c r="BI1082" s="180"/>
      <c r="BJ1082" s="180"/>
      <c r="BK1082" s="180"/>
      <c r="BL1082" s="180"/>
      <c r="BM1082" s="180"/>
      <c r="BN1082" s="180"/>
      <c r="BO1082" s="180"/>
      <c r="BP1082" s="180"/>
      <c r="BQ1082" s="180"/>
      <c r="BR1082" s="180"/>
      <c r="BS1082" s="180"/>
      <c r="BT1082" s="180"/>
      <c r="BU1082" s="180"/>
      <c r="BV1082" s="180"/>
      <c r="BW1082" s="180"/>
      <c r="BX1082" s="180"/>
      <c r="BY1082" s="180"/>
      <c r="BZ1082" s="180"/>
      <c r="CA1082" s="180"/>
      <c r="CB1082" s="180"/>
      <c r="CC1082" s="180"/>
      <c r="CD1082" s="180"/>
      <c r="CE1082" s="180"/>
      <c r="CF1082" s="180"/>
      <c r="CG1082" s="180"/>
    </row>
    <row r="1083" spans="2:85" s="28" customFormat="1" x14ac:dyDescent="0.35">
      <c r="B1083" s="8"/>
      <c r="C1083" s="8"/>
      <c r="D1083" s="8"/>
      <c r="E1083" s="8"/>
      <c r="F1083" s="8"/>
      <c r="G1083" s="8"/>
      <c r="H1083" s="8"/>
      <c r="I1083" s="8"/>
      <c r="J1083" s="8"/>
      <c r="K1083" s="8"/>
      <c r="L1083" s="8"/>
      <c r="M1083" s="8"/>
      <c r="N1083" s="8"/>
      <c r="O1083" s="8"/>
      <c r="P1083" s="8"/>
      <c r="Q1083" s="8"/>
      <c r="R1083" s="8"/>
      <c r="S1083" s="8"/>
      <c r="T1083" s="8"/>
      <c r="U1083" s="8"/>
      <c r="V1083" s="8"/>
      <c r="W1083" s="8"/>
      <c r="AB1083" s="180"/>
      <c r="AC1083" s="180"/>
      <c r="AD1083" s="180"/>
      <c r="AE1083" s="180"/>
      <c r="AF1083" s="180"/>
      <c r="AG1083" s="180"/>
      <c r="AH1083" s="180"/>
      <c r="AI1083" s="180"/>
      <c r="AJ1083" s="180"/>
      <c r="AK1083" s="180"/>
      <c r="AL1083" s="180"/>
      <c r="AM1083" s="180"/>
      <c r="AN1083" s="180"/>
      <c r="AO1083" s="180"/>
      <c r="AP1083" s="180"/>
      <c r="AQ1083" s="180"/>
      <c r="AR1083" s="180"/>
      <c r="AS1083" s="180"/>
      <c r="AT1083" s="180"/>
      <c r="AU1083" s="180"/>
      <c r="AV1083" s="180"/>
      <c r="AW1083" s="180"/>
      <c r="AX1083" s="180"/>
      <c r="AY1083" s="180"/>
      <c r="AZ1083" s="180"/>
      <c r="BA1083" s="180"/>
      <c r="BB1083" s="180"/>
      <c r="BC1083" s="180"/>
      <c r="BD1083" s="180"/>
      <c r="BE1083" s="180"/>
      <c r="BF1083" s="180"/>
      <c r="BG1083" s="180"/>
      <c r="BH1083" s="180"/>
      <c r="BI1083" s="180"/>
      <c r="BJ1083" s="180"/>
      <c r="BK1083" s="180"/>
      <c r="BL1083" s="180"/>
      <c r="BM1083" s="180"/>
      <c r="BN1083" s="180"/>
      <c r="BO1083" s="180"/>
      <c r="BP1083" s="180"/>
      <c r="BQ1083" s="180"/>
      <c r="BR1083" s="180"/>
      <c r="BS1083" s="180"/>
      <c r="BT1083" s="180"/>
      <c r="BU1083" s="180"/>
      <c r="BV1083" s="180"/>
      <c r="BW1083" s="180"/>
      <c r="BX1083" s="180"/>
      <c r="BY1083" s="180"/>
      <c r="BZ1083" s="180"/>
      <c r="CA1083" s="180"/>
      <c r="CB1083" s="180"/>
      <c r="CC1083" s="180"/>
      <c r="CD1083" s="180"/>
      <c r="CE1083" s="180"/>
      <c r="CF1083" s="180"/>
      <c r="CG1083" s="180"/>
    </row>
    <row r="1084" spans="2:85" s="28" customFormat="1" x14ac:dyDescent="0.35">
      <c r="B1084" s="8"/>
      <c r="C1084" s="8"/>
      <c r="D1084" s="8"/>
      <c r="E1084" s="8"/>
      <c r="F1084" s="8"/>
      <c r="G1084" s="8"/>
      <c r="H1084" s="8"/>
      <c r="I1084" s="8"/>
      <c r="J1084" s="8"/>
      <c r="K1084" s="8"/>
      <c r="L1084" s="8"/>
      <c r="M1084" s="8"/>
      <c r="N1084" s="8"/>
      <c r="O1084" s="8"/>
      <c r="P1084" s="8"/>
      <c r="Q1084" s="8"/>
      <c r="R1084" s="8"/>
      <c r="S1084" s="8"/>
      <c r="T1084" s="8"/>
      <c r="U1084" s="8"/>
      <c r="V1084" s="8"/>
      <c r="W1084" s="8"/>
      <c r="AB1084" s="180"/>
      <c r="AC1084" s="180"/>
      <c r="AD1084" s="180"/>
      <c r="AE1084" s="180"/>
      <c r="AF1084" s="180"/>
      <c r="AG1084" s="180"/>
      <c r="AH1084" s="180"/>
      <c r="AI1084" s="180"/>
      <c r="AJ1084" s="180"/>
      <c r="AK1084" s="180"/>
      <c r="AL1084" s="180"/>
      <c r="AM1084" s="180"/>
      <c r="AN1084" s="180"/>
      <c r="AO1084" s="180"/>
      <c r="AP1084" s="180"/>
      <c r="AQ1084" s="180"/>
      <c r="AR1084" s="180"/>
      <c r="AS1084" s="180"/>
      <c r="AT1084" s="180"/>
      <c r="AU1084" s="180"/>
      <c r="AV1084" s="180"/>
      <c r="AW1084" s="180"/>
      <c r="AX1084" s="180"/>
      <c r="AY1084" s="180"/>
      <c r="AZ1084" s="180"/>
      <c r="BA1084" s="180"/>
      <c r="BB1084" s="180"/>
      <c r="BC1084" s="180"/>
      <c r="BD1084" s="180"/>
      <c r="BE1084" s="180"/>
      <c r="BF1084" s="180"/>
      <c r="BG1084" s="180"/>
      <c r="BH1084" s="180"/>
      <c r="BI1084" s="180"/>
      <c r="BJ1084" s="180"/>
      <c r="BK1084" s="180"/>
      <c r="BL1084" s="180"/>
      <c r="BM1084" s="180"/>
      <c r="BN1084" s="180"/>
      <c r="BO1084" s="180"/>
      <c r="BP1084" s="180"/>
      <c r="BQ1084" s="180"/>
      <c r="BR1084" s="180"/>
      <c r="BS1084" s="180"/>
      <c r="BT1084" s="180"/>
      <c r="BU1084" s="180"/>
      <c r="BV1084" s="180"/>
      <c r="BW1084" s="180"/>
      <c r="BX1084" s="180"/>
      <c r="BY1084" s="180"/>
      <c r="BZ1084" s="180"/>
      <c r="CA1084" s="180"/>
      <c r="CB1084" s="180"/>
      <c r="CC1084" s="180"/>
      <c r="CD1084" s="180"/>
      <c r="CE1084" s="180"/>
      <c r="CF1084" s="180"/>
      <c r="CG1084" s="180"/>
    </row>
    <row r="1085" spans="2:85" s="28" customFormat="1" x14ac:dyDescent="0.35">
      <c r="B1085" s="8"/>
      <c r="C1085" s="8"/>
      <c r="D1085" s="8"/>
      <c r="E1085" s="8"/>
      <c r="F1085" s="8"/>
      <c r="G1085" s="8"/>
      <c r="H1085" s="8"/>
      <c r="I1085" s="8"/>
      <c r="J1085" s="8"/>
      <c r="K1085" s="8"/>
      <c r="L1085" s="8"/>
      <c r="M1085" s="8"/>
      <c r="N1085" s="8"/>
      <c r="O1085" s="8"/>
      <c r="P1085" s="8"/>
      <c r="Q1085" s="8"/>
      <c r="R1085" s="8"/>
      <c r="S1085" s="8"/>
      <c r="T1085" s="8"/>
      <c r="U1085" s="8"/>
      <c r="V1085" s="8"/>
      <c r="W1085" s="8"/>
      <c r="AB1085" s="180"/>
      <c r="AC1085" s="180"/>
      <c r="AD1085" s="180"/>
      <c r="AE1085" s="180"/>
      <c r="AF1085" s="180"/>
      <c r="AG1085" s="180"/>
      <c r="AH1085" s="180"/>
      <c r="AI1085" s="180"/>
      <c r="AJ1085" s="180"/>
      <c r="AK1085" s="180"/>
      <c r="AL1085" s="180"/>
      <c r="AM1085" s="180"/>
      <c r="AN1085" s="180"/>
      <c r="AO1085" s="180"/>
      <c r="AP1085" s="180"/>
      <c r="AQ1085" s="180"/>
      <c r="AR1085" s="180"/>
      <c r="AS1085" s="180"/>
      <c r="AT1085" s="180"/>
      <c r="AU1085" s="180"/>
      <c r="AV1085" s="180"/>
      <c r="AW1085" s="180"/>
      <c r="AX1085" s="180"/>
      <c r="AY1085" s="180"/>
      <c r="AZ1085" s="180"/>
      <c r="BA1085" s="180"/>
      <c r="BB1085" s="180"/>
      <c r="BC1085" s="180"/>
      <c r="BD1085" s="180"/>
      <c r="BE1085" s="180"/>
      <c r="BF1085" s="180"/>
      <c r="BG1085" s="180"/>
      <c r="BH1085" s="180"/>
      <c r="BI1085" s="180"/>
      <c r="BJ1085" s="180"/>
      <c r="BK1085" s="180"/>
      <c r="BL1085" s="180"/>
      <c r="BM1085" s="180"/>
      <c r="BN1085" s="180"/>
      <c r="BO1085" s="180"/>
      <c r="BP1085" s="180"/>
      <c r="BQ1085" s="180"/>
      <c r="BR1085" s="180"/>
      <c r="BS1085" s="180"/>
      <c r="BT1085" s="180"/>
      <c r="BU1085" s="180"/>
      <c r="BV1085" s="180"/>
      <c r="BW1085" s="180"/>
      <c r="BX1085" s="180"/>
      <c r="BY1085" s="180"/>
      <c r="BZ1085" s="180"/>
      <c r="CA1085" s="180"/>
      <c r="CB1085" s="180"/>
      <c r="CC1085" s="180"/>
      <c r="CD1085" s="180"/>
      <c r="CE1085" s="180"/>
      <c r="CF1085" s="180"/>
      <c r="CG1085" s="180"/>
    </row>
    <row r="1086" spans="2:85" s="28" customFormat="1" x14ac:dyDescent="0.35">
      <c r="B1086" s="8"/>
      <c r="C1086" s="8"/>
      <c r="D1086" s="8"/>
      <c r="E1086" s="8"/>
      <c r="F1086" s="8"/>
      <c r="G1086" s="8"/>
      <c r="H1086" s="8"/>
      <c r="I1086" s="8"/>
      <c r="J1086" s="8"/>
      <c r="K1086" s="8"/>
      <c r="L1086" s="8"/>
      <c r="M1086" s="8"/>
      <c r="N1086" s="8"/>
      <c r="O1086" s="8"/>
      <c r="P1086" s="8"/>
      <c r="Q1086" s="8"/>
      <c r="R1086" s="8"/>
      <c r="S1086" s="8"/>
      <c r="T1086" s="8"/>
      <c r="U1086" s="8"/>
      <c r="V1086" s="8"/>
      <c r="W1086" s="8"/>
      <c r="AB1086" s="180"/>
      <c r="AC1086" s="180"/>
      <c r="AD1086" s="180"/>
      <c r="AE1086" s="180"/>
      <c r="AF1086" s="180"/>
      <c r="AG1086" s="180"/>
      <c r="AH1086" s="180"/>
      <c r="AI1086" s="180"/>
      <c r="AJ1086" s="180"/>
      <c r="AK1086" s="180"/>
      <c r="AL1086" s="180"/>
      <c r="AM1086" s="180"/>
      <c r="AN1086" s="180"/>
      <c r="AO1086" s="180"/>
      <c r="AP1086" s="180"/>
      <c r="AQ1086" s="180"/>
      <c r="AR1086" s="180"/>
      <c r="AS1086" s="180"/>
      <c r="AT1086" s="180"/>
      <c r="AU1086" s="180"/>
      <c r="AV1086" s="180"/>
      <c r="AW1086" s="180"/>
      <c r="AX1086" s="180"/>
      <c r="AY1086" s="180"/>
      <c r="AZ1086" s="180"/>
      <c r="BA1086" s="180"/>
      <c r="BB1086" s="180"/>
      <c r="BC1086" s="180"/>
      <c r="BD1086" s="180"/>
      <c r="BE1086" s="180"/>
      <c r="BF1086" s="180"/>
      <c r="BG1086" s="180"/>
      <c r="BH1086" s="180"/>
      <c r="BI1086" s="180"/>
      <c r="BJ1086" s="180"/>
      <c r="BK1086" s="180"/>
      <c r="BL1086" s="180"/>
      <c r="BM1086" s="180"/>
      <c r="BN1086" s="180"/>
      <c r="BO1086" s="180"/>
      <c r="BP1086" s="180"/>
      <c r="BQ1086" s="180"/>
      <c r="BR1086" s="180"/>
      <c r="BS1086" s="180"/>
      <c r="BT1086" s="180"/>
      <c r="BU1086" s="180"/>
      <c r="BV1086" s="180"/>
      <c r="BW1086" s="180"/>
      <c r="BX1086" s="180"/>
      <c r="BY1086" s="180"/>
      <c r="BZ1086" s="180"/>
      <c r="CA1086" s="180"/>
      <c r="CB1086" s="180"/>
      <c r="CC1086" s="180"/>
      <c r="CD1086" s="180"/>
      <c r="CE1086" s="180"/>
      <c r="CF1086" s="180"/>
      <c r="CG1086" s="180"/>
    </row>
    <row r="1087" spans="2:85" s="28" customFormat="1" x14ac:dyDescent="0.35">
      <c r="B1087" s="8"/>
      <c r="C1087" s="8"/>
      <c r="D1087" s="8"/>
      <c r="E1087" s="8"/>
      <c r="F1087" s="8"/>
      <c r="G1087" s="8"/>
      <c r="H1087" s="8"/>
      <c r="I1087" s="8"/>
      <c r="J1087" s="8"/>
      <c r="K1087" s="8"/>
      <c r="L1087" s="8"/>
      <c r="M1087" s="8"/>
      <c r="N1087" s="8"/>
      <c r="O1087" s="8"/>
      <c r="P1087" s="8"/>
      <c r="Q1087" s="8"/>
      <c r="R1087" s="8"/>
      <c r="S1087" s="8"/>
      <c r="T1087" s="8"/>
      <c r="U1087" s="8"/>
      <c r="V1087" s="8"/>
      <c r="W1087" s="8"/>
      <c r="AB1087" s="180"/>
      <c r="AC1087" s="180"/>
      <c r="AD1087" s="180"/>
      <c r="AE1087" s="180"/>
      <c r="AF1087" s="180"/>
      <c r="AG1087" s="180"/>
      <c r="AH1087" s="180"/>
      <c r="AI1087" s="180"/>
      <c r="AJ1087" s="180"/>
      <c r="AK1087" s="180"/>
      <c r="AL1087" s="180"/>
      <c r="AM1087" s="180"/>
      <c r="AN1087" s="180"/>
      <c r="AO1087" s="180"/>
      <c r="AP1087" s="180"/>
      <c r="AQ1087" s="180"/>
      <c r="AR1087" s="180"/>
      <c r="AS1087" s="180"/>
      <c r="AT1087" s="180"/>
      <c r="AU1087" s="180"/>
      <c r="AV1087" s="180"/>
      <c r="AW1087" s="180"/>
      <c r="AX1087" s="180"/>
      <c r="AY1087" s="180"/>
      <c r="AZ1087" s="180"/>
      <c r="BA1087" s="180"/>
      <c r="BB1087" s="180"/>
      <c r="BC1087" s="180"/>
      <c r="BD1087" s="180"/>
      <c r="BE1087" s="180"/>
      <c r="BF1087" s="180"/>
      <c r="BG1087" s="180"/>
      <c r="BH1087" s="180"/>
      <c r="BI1087" s="180"/>
      <c r="BJ1087" s="180"/>
      <c r="BK1087" s="180"/>
      <c r="BL1087" s="180"/>
      <c r="BM1087" s="180"/>
      <c r="BN1087" s="180"/>
      <c r="BO1087" s="180"/>
      <c r="BP1087" s="180"/>
      <c r="BQ1087" s="180"/>
      <c r="BR1087" s="180"/>
      <c r="BS1087" s="180"/>
      <c r="BT1087" s="180"/>
      <c r="BU1087" s="180"/>
      <c r="BV1087" s="180"/>
      <c r="BW1087" s="180"/>
      <c r="BX1087" s="180"/>
      <c r="BY1087" s="180"/>
      <c r="BZ1087" s="180"/>
      <c r="CA1087" s="180"/>
      <c r="CB1087" s="180"/>
      <c r="CC1087" s="180"/>
      <c r="CD1087" s="180"/>
      <c r="CE1087" s="180"/>
      <c r="CF1087" s="180"/>
      <c r="CG1087" s="180"/>
    </row>
    <row r="1088" spans="2:85" s="28" customFormat="1" x14ac:dyDescent="0.35">
      <c r="B1088" s="8"/>
      <c r="C1088" s="8"/>
      <c r="D1088" s="8"/>
      <c r="E1088" s="8"/>
      <c r="F1088" s="8"/>
      <c r="G1088" s="8"/>
      <c r="H1088" s="8"/>
      <c r="I1088" s="8"/>
      <c r="J1088" s="8"/>
      <c r="K1088" s="8"/>
      <c r="L1088" s="8"/>
      <c r="M1088" s="8"/>
      <c r="N1088" s="8"/>
      <c r="O1088" s="8"/>
      <c r="P1088" s="8"/>
      <c r="Q1088" s="8"/>
      <c r="R1088" s="8"/>
      <c r="S1088" s="8"/>
      <c r="T1088" s="8"/>
      <c r="U1088" s="8"/>
      <c r="V1088" s="8"/>
      <c r="W1088" s="8"/>
      <c r="AB1088" s="180"/>
      <c r="AC1088" s="180"/>
      <c r="AD1088" s="180"/>
      <c r="AE1088" s="180"/>
      <c r="AF1088" s="180"/>
      <c r="AG1088" s="180"/>
      <c r="AH1088" s="180"/>
      <c r="AI1088" s="180"/>
      <c r="AJ1088" s="180"/>
      <c r="AK1088" s="180"/>
      <c r="AL1088" s="180"/>
      <c r="AM1088" s="180"/>
      <c r="AN1088" s="180"/>
      <c r="AO1088" s="180"/>
      <c r="AP1088" s="180"/>
      <c r="AQ1088" s="180"/>
      <c r="AR1088" s="180"/>
      <c r="AS1088" s="180"/>
      <c r="AT1088" s="180"/>
      <c r="AU1088" s="180"/>
      <c r="AV1088" s="180"/>
      <c r="AW1088" s="180"/>
      <c r="AX1088" s="180"/>
      <c r="AY1088" s="180"/>
      <c r="AZ1088" s="180"/>
      <c r="BA1088" s="180"/>
      <c r="BB1088" s="180"/>
      <c r="BC1088" s="180"/>
      <c r="BD1088" s="180"/>
      <c r="BE1088" s="180"/>
      <c r="BF1088" s="180"/>
      <c r="BG1088" s="180"/>
      <c r="BH1088" s="180"/>
      <c r="BI1088" s="180"/>
      <c r="BJ1088" s="180"/>
      <c r="BK1088" s="180"/>
      <c r="BL1088" s="180"/>
      <c r="BM1088" s="180"/>
      <c r="BN1088" s="180"/>
      <c r="BO1088" s="180"/>
      <c r="BP1088" s="180"/>
      <c r="BQ1088" s="180"/>
      <c r="BR1088" s="180"/>
      <c r="BS1088" s="180"/>
      <c r="BT1088" s="180"/>
      <c r="BU1088" s="180"/>
      <c r="BV1088" s="180"/>
      <c r="BW1088" s="180"/>
      <c r="BX1088" s="180"/>
      <c r="BY1088" s="180"/>
      <c r="BZ1088" s="180"/>
      <c r="CA1088" s="180"/>
      <c r="CB1088" s="180"/>
      <c r="CC1088" s="180"/>
      <c r="CD1088" s="180"/>
      <c r="CE1088" s="180"/>
      <c r="CF1088" s="180"/>
      <c r="CG1088" s="180"/>
    </row>
    <row r="1089" spans="2:85" s="28" customFormat="1" x14ac:dyDescent="0.35">
      <c r="B1089" s="8"/>
      <c r="C1089" s="8"/>
      <c r="D1089" s="8"/>
      <c r="E1089" s="8"/>
      <c r="F1089" s="8"/>
      <c r="G1089" s="8"/>
      <c r="H1089" s="8"/>
      <c r="I1089" s="8"/>
      <c r="J1089" s="8"/>
      <c r="K1089" s="8"/>
      <c r="L1089" s="8"/>
      <c r="M1089" s="8"/>
      <c r="N1089" s="8"/>
      <c r="O1089" s="8"/>
      <c r="P1089" s="8"/>
      <c r="Q1089" s="8"/>
      <c r="R1089" s="8"/>
      <c r="S1089" s="8"/>
      <c r="T1089" s="8"/>
      <c r="U1089" s="8"/>
      <c r="V1089" s="8"/>
      <c r="W1089" s="8"/>
      <c r="AB1089" s="180"/>
      <c r="AC1089" s="180"/>
      <c r="AD1089" s="180"/>
      <c r="AE1089" s="180"/>
      <c r="AF1089" s="180"/>
      <c r="AG1089" s="180"/>
      <c r="AH1089" s="180"/>
      <c r="AI1089" s="180"/>
      <c r="AJ1089" s="180"/>
      <c r="AK1089" s="180"/>
      <c r="AL1089" s="180"/>
      <c r="AM1089" s="180"/>
      <c r="AN1089" s="180"/>
      <c r="AO1089" s="180"/>
      <c r="AP1089" s="180"/>
      <c r="AQ1089" s="180"/>
      <c r="AR1089" s="180"/>
      <c r="AS1089" s="180"/>
      <c r="AT1089" s="180"/>
      <c r="AU1089" s="180"/>
      <c r="AV1089" s="180"/>
      <c r="AW1089" s="180"/>
      <c r="AX1089" s="180"/>
      <c r="AY1089" s="180"/>
      <c r="AZ1089" s="180"/>
      <c r="BA1089" s="180"/>
      <c r="BB1089" s="180"/>
      <c r="BC1089" s="180"/>
      <c r="BD1089" s="180"/>
      <c r="BE1089" s="180"/>
      <c r="BF1089" s="180"/>
      <c r="BG1089" s="180"/>
      <c r="BH1089" s="180"/>
      <c r="BI1089" s="180"/>
      <c r="BJ1089" s="180"/>
      <c r="BK1089" s="180"/>
      <c r="BL1089" s="180"/>
      <c r="BM1089" s="180"/>
      <c r="BN1089" s="180"/>
      <c r="BO1089" s="180"/>
      <c r="BP1089" s="180"/>
      <c r="BQ1089" s="180"/>
      <c r="BR1089" s="180"/>
      <c r="BS1089" s="180"/>
      <c r="BT1089" s="180"/>
      <c r="BU1089" s="180"/>
      <c r="BV1089" s="180"/>
      <c r="BW1089" s="180"/>
      <c r="BX1089" s="180"/>
      <c r="BY1089" s="180"/>
      <c r="BZ1089" s="180"/>
      <c r="CA1089" s="180"/>
      <c r="CB1089" s="180"/>
      <c r="CC1089" s="180"/>
      <c r="CD1089" s="180"/>
      <c r="CE1089" s="180"/>
      <c r="CF1089" s="180"/>
      <c r="CG1089" s="180"/>
    </row>
    <row r="1090" spans="2:85" s="28" customFormat="1" x14ac:dyDescent="0.35">
      <c r="B1090" s="8"/>
      <c r="C1090" s="8"/>
      <c r="D1090" s="8"/>
      <c r="E1090" s="8"/>
      <c r="F1090" s="8"/>
      <c r="G1090" s="8"/>
      <c r="H1090" s="8"/>
      <c r="I1090" s="8"/>
      <c r="J1090" s="8"/>
      <c r="K1090" s="8"/>
      <c r="L1090" s="8"/>
      <c r="M1090" s="8"/>
      <c r="N1090" s="8"/>
      <c r="O1090" s="8"/>
      <c r="P1090" s="8"/>
      <c r="Q1090" s="8"/>
      <c r="R1090" s="8"/>
      <c r="S1090" s="8"/>
      <c r="T1090" s="8"/>
      <c r="U1090" s="8"/>
      <c r="V1090" s="8"/>
      <c r="W1090" s="8"/>
      <c r="AB1090" s="180"/>
      <c r="AC1090" s="180"/>
      <c r="AD1090" s="180"/>
      <c r="AE1090" s="180"/>
      <c r="AF1090" s="180"/>
      <c r="AG1090" s="180"/>
      <c r="AH1090" s="180"/>
      <c r="AI1090" s="180"/>
      <c r="AJ1090" s="180"/>
      <c r="AK1090" s="180"/>
      <c r="AL1090" s="180"/>
      <c r="AM1090" s="180"/>
      <c r="AN1090" s="180"/>
      <c r="AO1090" s="180"/>
      <c r="AP1090" s="180"/>
      <c r="AQ1090" s="180"/>
      <c r="AR1090" s="180"/>
      <c r="AS1090" s="180"/>
      <c r="AT1090" s="180"/>
      <c r="AU1090" s="180"/>
      <c r="AV1090" s="180"/>
      <c r="AW1090" s="180"/>
      <c r="AX1090" s="180"/>
      <c r="AY1090" s="180"/>
      <c r="AZ1090" s="180"/>
      <c r="BA1090" s="180"/>
      <c r="BB1090" s="180"/>
      <c r="BC1090" s="180"/>
      <c r="BD1090" s="180"/>
      <c r="BE1090" s="180"/>
      <c r="BF1090" s="180"/>
      <c r="BG1090" s="180"/>
      <c r="BH1090" s="180"/>
      <c r="BI1090" s="180"/>
      <c r="BJ1090" s="180"/>
      <c r="BK1090" s="180"/>
      <c r="BL1090" s="180"/>
      <c r="BM1090" s="180"/>
      <c r="BN1090" s="180"/>
      <c r="BO1090" s="180"/>
      <c r="BP1090" s="180"/>
      <c r="BQ1090" s="180"/>
      <c r="BR1090" s="180"/>
      <c r="BS1090" s="180"/>
      <c r="BT1090" s="180"/>
      <c r="BU1090" s="180"/>
      <c r="BV1090" s="180"/>
      <c r="BW1090" s="180"/>
      <c r="BX1090" s="180"/>
      <c r="BY1090" s="180"/>
      <c r="BZ1090" s="180"/>
      <c r="CA1090" s="180"/>
      <c r="CB1090" s="180"/>
      <c r="CC1090" s="180"/>
      <c r="CD1090" s="180"/>
      <c r="CE1090" s="180"/>
      <c r="CF1090" s="180"/>
      <c r="CG1090" s="180"/>
    </row>
    <row r="1091" spans="2:85" s="28" customFormat="1" x14ac:dyDescent="0.35">
      <c r="B1091" s="8"/>
      <c r="C1091" s="8"/>
      <c r="D1091" s="8"/>
      <c r="E1091" s="8"/>
      <c r="F1091" s="8"/>
      <c r="G1091" s="8"/>
      <c r="H1091" s="8"/>
      <c r="I1091" s="8"/>
      <c r="J1091" s="8"/>
      <c r="K1091" s="8"/>
      <c r="L1091" s="8"/>
      <c r="M1091" s="8"/>
      <c r="N1091" s="8"/>
      <c r="O1091" s="8"/>
      <c r="P1091" s="8"/>
      <c r="Q1091" s="8"/>
      <c r="R1091" s="8"/>
      <c r="S1091" s="8"/>
      <c r="T1091" s="8"/>
      <c r="U1091" s="8"/>
      <c r="V1091" s="8"/>
      <c r="W1091" s="8"/>
      <c r="AB1091" s="180"/>
      <c r="AC1091" s="180"/>
      <c r="AD1091" s="180"/>
      <c r="AE1091" s="180"/>
      <c r="AF1091" s="180"/>
      <c r="AG1091" s="180"/>
      <c r="AH1091" s="180"/>
      <c r="AI1091" s="180"/>
      <c r="AJ1091" s="180"/>
      <c r="AK1091" s="180"/>
      <c r="AL1091" s="180"/>
      <c r="AM1091" s="180"/>
      <c r="AN1091" s="180"/>
      <c r="AO1091" s="180"/>
      <c r="AP1091" s="180"/>
      <c r="AQ1091" s="180"/>
      <c r="AR1091" s="180"/>
      <c r="AS1091" s="180"/>
      <c r="AT1091" s="180"/>
      <c r="AU1091" s="180"/>
      <c r="AV1091" s="180"/>
      <c r="AW1091" s="180"/>
      <c r="AX1091" s="180"/>
      <c r="AY1091" s="180"/>
      <c r="AZ1091" s="180"/>
      <c r="BA1091" s="180"/>
      <c r="BB1091" s="180"/>
      <c r="BC1091" s="180"/>
      <c r="BD1091" s="180"/>
      <c r="BE1091" s="180"/>
      <c r="BF1091" s="180"/>
      <c r="BG1091" s="180"/>
      <c r="BH1091" s="180"/>
      <c r="BI1091" s="180"/>
      <c r="BJ1091" s="180"/>
      <c r="BK1091" s="180"/>
      <c r="BL1091" s="180"/>
      <c r="BM1091" s="180"/>
      <c r="BN1091" s="180"/>
      <c r="BO1091" s="180"/>
      <c r="BP1091" s="180"/>
      <c r="BQ1091" s="180"/>
      <c r="BR1091" s="180"/>
      <c r="BS1091" s="180"/>
      <c r="BT1091" s="180"/>
      <c r="BU1091" s="180"/>
      <c r="BV1091" s="180"/>
      <c r="BW1091" s="180"/>
      <c r="BX1091" s="180"/>
      <c r="BY1091" s="180"/>
      <c r="BZ1091" s="180"/>
      <c r="CA1091" s="180"/>
      <c r="CB1091" s="180"/>
      <c r="CC1091" s="180"/>
      <c r="CD1091" s="180"/>
      <c r="CE1091" s="180"/>
      <c r="CF1091" s="180"/>
      <c r="CG1091" s="180"/>
    </row>
    <row r="1092" spans="2:85" s="28" customFormat="1" x14ac:dyDescent="0.35">
      <c r="B1092" s="8"/>
      <c r="C1092" s="8"/>
      <c r="D1092" s="8"/>
      <c r="E1092" s="8"/>
      <c r="F1092" s="8"/>
      <c r="G1092" s="8"/>
      <c r="H1092" s="8"/>
      <c r="I1092" s="8"/>
      <c r="J1092" s="8"/>
      <c r="K1092" s="8"/>
      <c r="L1092" s="8"/>
      <c r="M1092" s="8"/>
      <c r="N1092" s="8"/>
      <c r="O1092" s="8"/>
      <c r="P1092" s="8"/>
      <c r="Q1092" s="8"/>
      <c r="R1092" s="8"/>
      <c r="S1092" s="8"/>
      <c r="T1092" s="8"/>
      <c r="U1092" s="8"/>
      <c r="V1092" s="8"/>
      <c r="W1092" s="8"/>
      <c r="AB1092" s="180"/>
      <c r="AC1092" s="180"/>
      <c r="AD1092" s="180"/>
      <c r="AE1092" s="180"/>
      <c r="AF1092" s="180"/>
      <c r="AG1092" s="180"/>
      <c r="AH1092" s="180"/>
      <c r="AI1092" s="180"/>
      <c r="AJ1092" s="180"/>
      <c r="AK1092" s="180"/>
      <c r="AL1092" s="180"/>
      <c r="AM1092" s="180"/>
      <c r="AN1092" s="180"/>
      <c r="AO1092" s="180"/>
      <c r="AP1092" s="180"/>
      <c r="AQ1092" s="180"/>
      <c r="AR1092" s="180"/>
      <c r="AS1092" s="180"/>
      <c r="AT1092" s="180"/>
      <c r="AU1092" s="180"/>
      <c r="AV1092" s="180"/>
      <c r="AW1092" s="180"/>
      <c r="AX1092" s="180"/>
      <c r="AY1092" s="180"/>
      <c r="AZ1092" s="180"/>
      <c r="BA1092" s="180"/>
      <c r="BB1092" s="180"/>
      <c r="BC1092" s="180"/>
      <c r="BD1092" s="180"/>
      <c r="BE1092" s="180"/>
      <c r="BF1092" s="180"/>
      <c r="BG1092" s="180"/>
      <c r="BH1092" s="180"/>
      <c r="BI1092" s="180"/>
      <c r="BJ1092" s="180"/>
      <c r="BK1092" s="180"/>
      <c r="BL1092" s="180"/>
      <c r="BM1092" s="180"/>
      <c r="BN1092" s="180"/>
      <c r="BO1092" s="180"/>
      <c r="BP1092" s="180"/>
      <c r="BQ1092" s="180"/>
      <c r="BR1092" s="180"/>
      <c r="BS1092" s="180"/>
      <c r="BT1092" s="180"/>
      <c r="BU1092" s="180"/>
      <c r="BV1092" s="180"/>
      <c r="BW1092" s="180"/>
      <c r="BX1092" s="180"/>
      <c r="BY1092" s="180"/>
      <c r="BZ1092" s="180"/>
      <c r="CA1092" s="180"/>
      <c r="CB1092" s="180"/>
      <c r="CC1092" s="180"/>
      <c r="CD1092" s="180"/>
      <c r="CE1092" s="180"/>
      <c r="CF1092" s="180"/>
      <c r="CG1092" s="180"/>
    </row>
    <row r="1093" spans="2:85" s="28" customFormat="1" x14ac:dyDescent="0.35">
      <c r="B1093" s="8"/>
      <c r="C1093" s="8"/>
      <c r="D1093" s="8"/>
      <c r="E1093" s="8"/>
      <c r="F1093" s="8"/>
      <c r="G1093" s="8"/>
      <c r="H1093" s="8"/>
      <c r="I1093" s="8"/>
      <c r="J1093" s="8"/>
      <c r="K1093" s="8"/>
      <c r="L1093" s="8"/>
      <c r="M1093" s="8"/>
      <c r="N1093" s="8"/>
      <c r="O1093" s="8"/>
      <c r="P1093" s="8"/>
      <c r="Q1093" s="8"/>
      <c r="R1093" s="8"/>
      <c r="S1093" s="8"/>
      <c r="T1093" s="8"/>
      <c r="U1093" s="8"/>
      <c r="V1093" s="8"/>
      <c r="W1093" s="8"/>
      <c r="AB1093" s="180"/>
      <c r="AC1093" s="180"/>
      <c r="AD1093" s="180"/>
      <c r="AE1093" s="180"/>
      <c r="AF1093" s="180"/>
      <c r="AG1093" s="180"/>
      <c r="AH1093" s="180"/>
      <c r="AI1093" s="180"/>
      <c r="AJ1093" s="180"/>
      <c r="AK1093" s="180"/>
      <c r="AL1093" s="180"/>
      <c r="AM1093" s="180"/>
      <c r="AN1093" s="180"/>
      <c r="AO1093" s="180"/>
      <c r="AP1093" s="180"/>
      <c r="AQ1093" s="180"/>
      <c r="AR1093" s="180"/>
      <c r="AS1093" s="180"/>
      <c r="AT1093" s="180"/>
      <c r="AU1093" s="180"/>
      <c r="AV1093" s="180"/>
      <c r="AW1093" s="180"/>
      <c r="AX1093" s="180"/>
      <c r="AY1093" s="180"/>
      <c r="AZ1093" s="180"/>
      <c r="BA1093" s="180"/>
      <c r="BB1093" s="180"/>
      <c r="BC1093" s="180"/>
      <c r="BD1093" s="180"/>
      <c r="BE1093" s="180"/>
      <c r="BF1093" s="180"/>
      <c r="BG1093" s="180"/>
      <c r="BH1093" s="180"/>
      <c r="BI1093" s="180"/>
      <c r="BJ1093" s="180"/>
      <c r="BK1093" s="180"/>
      <c r="BL1093" s="180"/>
      <c r="BM1093" s="180"/>
      <c r="BN1093" s="180"/>
      <c r="BO1093" s="180"/>
      <c r="BP1093" s="180"/>
      <c r="BQ1093" s="180"/>
      <c r="BR1093" s="180"/>
      <c r="BS1093" s="180"/>
      <c r="BT1093" s="180"/>
      <c r="BU1093" s="180"/>
      <c r="BV1093" s="180"/>
      <c r="BW1093" s="180"/>
      <c r="BX1093" s="180"/>
      <c r="BY1093" s="180"/>
      <c r="BZ1093" s="180"/>
      <c r="CA1093" s="180"/>
      <c r="CB1093" s="180"/>
      <c r="CC1093" s="180"/>
      <c r="CD1093" s="180"/>
      <c r="CE1093" s="180"/>
      <c r="CF1093" s="180"/>
      <c r="CG1093" s="180"/>
    </row>
    <row r="1094" spans="2:85" s="28" customFormat="1" x14ac:dyDescent="0.35">
      <c r="B1094" s="8"/>
      <c r="C1094" s="8"/>
      <c r="D1094" s="8"/>
      <c r="E1094" s="8"/>
      <c r="F1094" s="8"/>
      <c r="G1094" s="8"/>
      <c r="H1094" s="8"/>
      <c r="I1094" s="8"/>
      <c r="J1094" s="8"/>
      <c r="K1094" s="8"/>
      <c r="L1094" s="8"/>
      <c r="M1094" s="8"/>
      <c r="N1094" s="8"/>
      <c r="O1094" s="8"/>
      <c r="P1094" s="8"/>
      <c r="Q1094" s="8"/>
      <c r="R1094" s="8"/>
      <c r="S1094" s="8"/>
      <c r="T1094" s="8"/>
      <c r="U1094" s="8"/>
      <c r="V1094" s="8"/>
      <c r="W1094" s="8"/>
      <c r="AB1094" s="180"/>
      <c r="AC1094" s="180"/>
      <c r="AD1094" s="180"/>
      <c r="AE1094" s="180"/>
      <c r="AF1094" s="180"/>
      <c r="AG1094" s="180"/>
      <c r="AH1094" s="180"/>
      <c r="AI1094" s="180"/>
      <c r="AJ1094" s="180"/>
      <c r="AK1094" s="180"/>
      <c r="AL1094" s="180"/>
      <c r="AM1094" s="180"/>
      <c r="AN1094" s="180"/>
      <c r="AO1094" s="180"/>
      <c r="AP1094" s="180"/>
      <c r="AQ1094" s="180"/>
      <c r="AR1094" s="180"/>
      <c r="AS1094" s="180"/>
      <c r="AT1094" s="180"/>
      <c r="AU1094" s="180"/>
      <c r="AV1094" s="180"/>
      <c r="AW1094" s="180"/>
      <c r="AX1094" s="180"/>
      <c r="AY1094" s="180"/>
      <c r="AZ1094" s="180"/>
      <c r="BA1094" s="180"/>
      <c r="BB1094" s="180"/>
      <c r="BC1094" s="180"/>
      <c r="BD1094" s="180"/>
      <c r="BE1094" s="180"/>
      <c r="BF1094" s="180"/>
      <c r="BG1094" s="180"/>
      <c r="BH1094" s="180"/>
      <c r="BI1094" s="180"/>
      <c r="BJ1094" s="180"/>
      <c r="BK1094" s="180"/>
      <c r="BL1094" s="180"/>
      <c r="BM1094" s="180"/>
      <c r="BN1094" s="180"/>
      <c r="BO1094" s="180"/>
      <c r="BP1094" s="180"/>
      <c r="BQ1094" s="180"/>
      <c r="BR1094" s="180"/>
      <c r="BS1094" s="180"/>
      <c r="BT1094" s="180"/>
      <c r="BU1094" s="180"/>
      <c r="BV1094" s="180"/>
      <c r="BW1094" s="180"/>
      <c r="BX1094" s="180"/>
      <c r="BY1094" s="180"/>
      <c r="BZ1094" s="180"/>
      <c r="CA1094" s="180"/>
      <c r="CB1094" s="180"/>
      <c r="CC1094" s="180"/>
      <c r="CD1094" s="180"/>
      <c r="CE1094" s="180"/>
      <c r="CF1094" s="180"/>
      <c r="CG1094" s="180"/>
    </row>
    <row r="1095" spans="2:85" s="28" customFormat="1" x14ac:dyDescent="0.35">
      <c r="B1095" s="8"/>
      <c r="C1095" s="8"/>
      <c r="D1095" s="8"/>
      <c r="E1095" s="8"/>
      <c r="F1095" s="8"/>
      <c r="G1095" s="8"/>
      <c r="H1095" s="8"/>
      <c r="I1095" s="8"/>
      <c r="J1095" s="8"/>
      <c r="K1095" s="8"/>
      <c r="L1095" s="8"/>
      <c r="M1095" s="8"/>
      <c r="N1095" s="8"/>
      <c r="O1095" s="8"/>
      <c r="P1095" s="8"/>
      <c r="Q1095" s="8"/>
      <c r="R1095" s="8"/>
      <c r="S1095" s="8"/>
      <c r="T1095" s="8"/>
      <c r="U1095" s="8"/>
      <c r="V1095" s="8"/>
      <c r="W1095" s="8"/>
      <c r="AB1095" s="180"/>
      <c r="AC1095" s="180"/>
      <c r="AD1095" s="180"/>
      <c r="AE1095" s="180"/>
      <c r="AF1095" s="180"/>
      <c r="AG1095" s="180"/>
      <c r="AH1095" s="180"/>
      <c r="AI1095" s="180"/>
      <c r="AJ1095" s="180"/>
      <c r="AK1095" s="180"/>
      <c r="AL1095" s="180"/>
      <c r="AM1095" s="180"/>
      <c r="AN1095" s="180"/>
      <c r="AO1095" s="180"/>
      <c r="AP1095" s="180"/>
      <c r="AQ1095" s="180"/>
      <c r="AR1095" s="180"/>
      <c r="AS1095" s="180"/>
      <c r="AT1095" s="180"/>
      <c r="AU1095" s="180"/>
      <c r="AV1095" s="180"/>
      <c r="AW1095" s="180"/>
      <c r="AX1095" s="180"/>
      <c r="AY1095" s="180"/>
      <c r="AZ1095" s="180"/>
      <c r="BA1095" s="180"/>
      <c r="BB1095" s="180"/>
      <c r="BC1095" s="180"/>
      <c r="BD1095" s="180"/>
      <c r="BE1095" s="180"/>
      <c r="BF1095" s="180"/>
      <c r="BG1095" s="180"/>
      <c r="BH1095" s="180"/>
      <c r="BI1095" s="180"/>
      <c r="BJ1095" s="180"/>
      <c r="BK1095" s="180"/>
      <c r="BL1095" s="180"/>
      <c r="BM1095" s="180"/>
      <c r="BN1095" s="180"/>
      <c r="BO1095" s="180"/>
      <c r="BP1095" s="180"/>
      <c r="BQ1095" s="180"/>
      <c r="BR1095" s="180"/>
      <c r="BS1095" s="180"/>
      <c r="BT1095" s="180"/>
      <c r="BU1095" s="180"/>
      <c r="BV1095" s="180"/>
      <c r="BW1095" s="180"/>
      <c r="BX1095" s="180"/>
      <c r="BY1095" s="180"/>
      <c r="BZ1095" s="180"/>
      <c r="CA1095" s="180"/>
      <c r="CB1095" s="180"/>
      <c r="CC1095" s="180"/>
      <c r="CD1095" s="180"/>
      <c r="CE1095" s="180"/>
      <c r="CF1095" s="180"/>
      <c r="CG1095" s="180"/>
    </row>
    <row r="1096" spans="2:85" s="28" customFormat="1" x14ac:dyDescent="0.35">
      <c r="B1096" s="8"/>
      <c r="C1096" s="8"/>
      <c r="D1096" s="8"/>
      <c r="E1096" s="8"/>
      <c r="F1096" s="8"/>
      <c r="G1096" s="8"/>
      <c r="H1096" s="8"/>
      <c r="I1096" s="8"/>
      <c r="J1096" s="8"/>
      <c r="K1096" s="8"/>
      <c r="L1096" s="8"/>
      <c r="M1096" s="8"/>
      <c r="N1096" s="8"/>
      <c r="O1096" s="8"/>
      <c r="P1096" s="8"/>
      <c r="Q1096" s="8"/>
      <c r="R1096" s="8"/>
      <c r="S1096" s="8"/>
      <c r="T1096" s="8"/>
      <c r="U1096" s="8"/>
      <c r="V1096" s="8"/>
      <c r="W1096" s="8"/>
      <c r="AB1096" s="180"/>
      <c r="AC1096" s="180"/>
      <c r="AD1096" s="180"/>
      <c r="AE1096" s="180"/>
      <c r="AF1096" s="180"/>
      <c r="AG1096" s="180"/>
      <c r="AH1096" s="180"/>
      <c r="AI1096" s="180"/>
      <c r="AJ1096" s="180"/>
      <c r="AK1096" s="180"/>
      <c r="AL1096" s="180"/>
      <c r="AM1096" s="180"/>
      <c r="AN1096" s="180"/>
      <c r="AO1096" s="180"/>
      <c r="AP1096" s="180"/>
      <c r="AQ1096" s="180"/>
      <c r="AR1096" s="180"/>
      <c r="AS1096" s="180"/>
      <c r="AT1096" s="180"/>
      <c r="AU1096" s="180"/>
      <c r="AV1096" s="180"/>
      <c r="AW1096" s="180"/>
      <c r="AX1096" s="180"/>
      <c r="AY1096" s="180"/>
      <c r="AZ1096" s="180"/>
      <c r="BA1096" s="180"/>
      <c r="BB1096" s="180"/>
      <c r="BC1096" s="180"/>
      <c r="BD1096" s="180"/>
      <c r="BE1096" s="180"/>
      <c r="BF1096" s="180"/>
      <c r="BG1096" s="180"/>
      <c r="BH1096" s="180"/>
      <c r="BI1096" s="180"/>
      <c r="BJ1096" s="180"/>
      <c r="BK1096" s="180"/>
      <c r="BL1096" s="180"/>
      <c r="BM1096" s="180"/>
      <c r="BN1096" s="180"/>
      <c r="BO1096" s="180"/>
      <c r="BP1096" s="180"/>
      <c r="BQ1096" s="180"/>
      <c r="BR1096" s="180"/>
      <c r="BS1096" s="180"/>
      <c r="BT1096" s="180"/>
      <c r="BU1096" s="180"/>
      <c r="BV1096" s="180"/>
      <c r="BW1096" s="180"/>
      <c r="BX1096" s="180"/>
      <c r="BY1096" s="180"/>
      <c r="BZ1096" s="180"/>
      <c r="CA1096" s="180"/>
      <c r="CB1096" s="180"/>
      <c r="CC1096" s="180"/>
      <c r="CD1096" s="180"/>
      <c r="CE1096" s="180"/>
      <c r="CF1096" s="180"/>
      <c r="CG1096" s="180"/>
    </row>
    <row r="1097" spans="2:85" s="28" customFormat="1" x14ac:dyDescent="0.35">
      <c r="B1097" s="8"/>
      <c r="C1097" s="8"/>
      <c r="D1097" s="8"/>
      <c r="E1097" s="8"/>
      <c r="F1097" s="8"/>
      <c r="G1097" s="8"/>
      <c r="H1097" s="8"/>
      <c r="I1097" s="8"/>
      <c r="J1097" s="8"/>
      <c r="K1097" s="8"/>
      <c r="L1097" s="8"/>
      <c r="M1097" s="8"/>
      <c r="N1097" s="8"/>
      <c r="O1097" s="8"/>
      <c r="P1097" s="8"/>
      <c r="Q1097" s="8"/>
      <c r="R1097" s="8"/>
      <c r="S1097" s="8"/>
      <c r="T1097" s="8"/>
      <c r="U1097" s="8"/>
      <c r="V1097" s="8"/>
      <c r="W1097" s="8"/>
      <c r="AB1097" s="180"/>
      <c r="AC1097" s="180"/>
      <c r="AD1097" s="180"/>
      <c r="AE1097" s="180"/>
      <c r="AF1097" s="180"/>
      <c r="AG1097" s="180"/>
      <c r="AH1097" s="180"/>
      <c r="AI1097" s="180"/>
      <c r="AJ1097" s="180"/>
      <c r="AK1097" s="180"/>
      <c r="AL1097" s="180"/>
      <c r="AM1097" s="180"/>
      <c r="AN1097" s="180"/>
      <c r="AO1097" s="180"/>
      <c r="AP1097" s="180"/>
      <c r="AQ1097" s="180"/>
      <c r="AR1097" s="180"/>
      <c r="AS1097" s="180"/>
      <c r="AT1097" s="180"/>
      <c r="AU1097" s="180"/>
      <c r="AV1097" s="180"/>
      <c r="AW1097" s="180"/>
      <c r="AX1097" s="180"/>
      <c r="AY1097" s="180"/>
      <c r="AZ1097" s="180"/>
      <c r="BA1097" s="180"/>
      <c r="BB1097" s="180"/>
      <c r="BC1097" s="180"/>
      <c r="BD1097" s="180"/>
      <c r="BE1097" s="180"/>
      <c r="BF1097" s="180"/>
      <c r="BG1097" s="180"/>
      <c r="BH1097" s="180"/>
      <c r="BI1097" s="180"/>
      <c r="BJ1097" s="180"/>
      <c r="BK1097" s="180"/>
      <c r="BL1097" s="180"/>
      <c r="BM1097" s="180"/>
      <c r="BN1097" s="180"/>
      <c r="BO1097" s="180"/>
      <c r="BP1097" s="180"/>
      <c r="BQ1097" s="180"/>
      <c r="BR1097" s="180"/>
      <c r="BS1097" s="180"/>
      <c r="BT1097" s="180"/>
      <c r="BU1097" s="180"/>
      <c r="BV1097" s="180"/>
      <c r="BW1097" s="180"/>
      <c r="BX1097" s="180"/>
      <c r="BY1097" s="180"/>
      <c r="BZ1097" s="180"/>
      <c r="CA1097" s="180"/>
      <c r="CB1097" s="180"/>
      <c r="CC1097" s="180"/>
      <c r="CD1097" s="180"/>
      <c r="CE1097" s="180"/>
      <c r="CF1097" s="180"/>
      <c r="CG1097" s="180"/>
    </row>
    <row r="1098" spans="2:85" s="28" customFormat="1" x14ac:dyDescent="0.35">
      <c r="B1098" s="8"/>
      <c r="C1098" s="8"/>
      <c r="D1098" s="8"/>
      <c r="E1098" s="8"/>
      <c r="F1098" s="8"/>
      <c r="G1098" s="8"/>
      <c r="H1098" s="8"/>
      <c r="I1098" s="8"/>
      <c r="J1098" s="8"/>
      <c r="K1098" s="8"/>
      <c r="L1098" s="8"/>
      <c r="M1098" s="8"/>
      <c r="N1098" s="8"/>
      <c r="O1098" s="8"/>
      <c r="P1098" s="8"/>
      <c r="Q1098" s="8"/>
      <c r="R1098" s="8"/>
      <c r="S1098" s="8"/>
      <c r="T1098" s="8"/>
      <c r="U1098" s="8"/>
      <c r="V1098" s="8"/>
      <c r="W1098" s="8"/>
      <c r="AB1098" s="180"/>
      <c r="AC1098" s="180"/>
      <c r="AD1098" s="180"/>
      <c r="AE1098" s="180"/>
      <c r="AF1098" s="180"/>
      <c r="AG1098" s="180"/>
      <c r="AH1098" s="180"/>
      <c r="AI1098" s="180"/>
      <c r="AJ1098" s="180"/>
      <c r="AK1098" s="180"/>
      <c r="AL1098" s="180"/>
      <c r="AM1098" s="180"/>
      <c r="AN1098" s="180"/>
      <c r="AO1098" s="180"/>
      <c r="AP1098" s="180"/>
      <c r="AQ1098" s="180"/>
      <c r="AR1098" s="180"/>
      <c r="AS1098" s="180"/>
      <c r="AT1098" s="180"/>
      <c r="AU1098" s="180"/>
      <c r="AV1098" s="180"/>
      <c r="AW1098" s="180"/>
      <c r="AX1098" s="180"/>
      <c r="AY1098" s="180"/>
      <c r="AZ1098" s="180"/>
      <c r="BA1098" s="180"/>
      <c r="BB1098" s="180"/>
      <c r="BC1098" s="180"/>
      <c r="BD1098" s="180"/>
      <c r="BE1098" s="180"/>
      <c r="BF1098" s="180"/>
      <c r="BG1098" s="180"/>
      <c r="BH1098" s="180"/>
      <c r="BI1098" s="180"/>
      <c r="BJ1098" s="180"/>
      <c r="BK1098" s="180"/>
      <c r="BL1098" s="180"/>
      <c r="BM1098" s="180"/>
      <c r="BN1098" s="180"/>
      <c r="BO1098" s="180"/>
      <c r="BP1098" s="180"/>
      <c r="BQ1098" s="180"/>
      <c r="BR1098" s="180"/>
      <c r="BS1098" s="180"/>
      <c r="BT1098" s="180"/>
      <c r="BU1098" s="180"/>
      <c r="BV1098" s="180"/>
      <c r="BW1098" s="180"/>
      <c r="BX1098" s="180"/>
      <c r="BY1098" s="180"/>
      <c r="BZ1098" s="180"/>
      <c r="CA1098" s="180"/>
      <c r="CB1098" s="180"/>
      <c r="CC1098" s="180"/>
      <c r="CD1098" s="180"/>
      <c r="CE1098" s="180"/>
      <c r="CF1098" s="180"/>
      <c r="CG1098" s="180"/>
    </row>
    <row r="1099" spans="2:85" s="28" customFormat="1" x14ac:dyDescent="0.35">
      <c r="B1099" s="8"/>
      <c r="C1099" s="8"/>
      <c r="D1099" s="8"/>
      <c r="E1099" s="8"/>
      <c r="F1099" s="8"/>
      <c r="G1099" s="8"/>
      <c r="H1099" s="8"/>
      <c r="I1099" s="8"/>
      <c r="J1099" s="8"/>
      <c r="K1099" s="8"/>
      <c r="L1099" s="8"/>
      <c r="M1099" s="8"/>
      <c r="N1099" s="8"/>
      <c r="O1099" s="8"/>
      <c r="P1099" s="8"/>
      <c r="Q1099" s="8"/>
      <c r="R1099" s="8"/>
      <c r="S1099" s="8"/>
      <c r="T1099" s="8"/>
      <c r="U1099" s="8"/>
      <c r="V1099" s="8"/>
      <c r="W1099" s="8"/>
      <c r="AB1099" s="180"/>
      <c r="AC1099" s="180"/>
      <c r="AD1099" s="180"/>
      <c r="AE1099" s="180"/>
      <c r="AF1099" s="180"/>
      <c r="AG1099" s="180"/>
      <c r="AH1099" s="180"/>
      <c r="AI1099" s="180"/>
      <c r="AJ1099" s="180"/>
      <c r="AK1099" s="180"/>
      <c r="AL1099" s="180"/>
      <c r="AM1099" s="180"/>
      <c r="AN1099" s="180"/>
      <c r="AO1099" s="180"/>
      <c r="AP1099" s="180"/>
      <c r="AQ1099" s="180"/>
      <c r="AR1099" s="180"/>
      <c r="AS1099" s="180"/>
      <c r="AT1099" s="180"/>
      <c r="AU1099" s="180"/>
      <c r="AV1099" s="180"/>
      <c r="AW1099" s="180"/>
      <c r="AX1099" s="180"/>
      <c r="AY1099" s="180"/>
      <c r="AZ1099" s="180"/>
      <c r="BA1099" s="180"/>
      <c r="BB1099" s="180"/>
      <c r="BC1099" s="180"/>
      <c r="BD1099" s="180"/>
      <c r="BE1099" s="180"/>
      <c r="BF1099" s="180"/>
      <c r="BG1099" s="180"/>
      <c r="BH1099" s="180"/>
      <c r="BI1099" s="180"/>
      <c r="BJ1099" s="180"/>
      <c r="BK1099" s="180"/>
      <c r="BL1099" s="180"/>
      <c r="BM1099" s="180"/>
      <c r="BN1099" s="180"/>
      <c r="BO1099" s="180"/>
      <c r="BP1099" s="180"/>
      <c r="BQ1099" s="180"/>
      <c r="BR1099" s="180"/>
      <c r="BS1099" s="180"/>
      <c r="BT1099" s="180"/>
      <c r="BU1099" s="180"/>
      <c r="BV1099" s="180"/>
      <c r="BW1099" s="180"/>
      <c r="BX1099" s="180"/>
      <c r="BY1099" s="180"/>
      <c r="BZ1099" s="180"/>
      <c r="CA1099" s="180"/>
      <c r="CB1099" s="180"/>
      <c r="CC1099" s="180"/>
      <c r="CD1099" s="180"/>
      <c r="CE1099" s="180"/>
      <c r="CF1099" s="180"/>
      <c r="CG1099" s="180"/>
    </row>
    <row r="1100" spans="2:85" s="28" customFormat="1" x14ac:dyDescent="0.35">
      <c r="B1100" s="8"/>
      <c r="C1100" s="8"/>
      <c r="D1100" s="8"/>
      <c r="E1100" s="8"/>
      <c r="F1100" s="8"/>
      <c r="G1100" s="8"/>
      <c r="H1100" s="8"/>
      <c r="I1100" s="8"/>
      <c r="J1100" s="8"/>
      <c r="K1100" s="8"/>
      <c r="L1100" s="8"/>
      <c r="M1100" s="8"/>
      <c r="N1100" s="8"/>
      <c r="O1100" s="8"/>
      <c r="P1100" s="8"/>
      <c r="Q1100" s="8"/>
      <c r="R1100" s="8"/>
      <c r="S1100" s="8"/>
      <c r="T1100" s="8"/>
      <c r="U1100" s="8"/>
      <c r="V1100" s="8"/>
      <c r="W1100" s="8"/>
      <c r="AB1100" s="180"/>
      <c r="AC1100" s="180"/>
      <c r="AD1100" s="180"/>
      <c r="AE1100" s="180"/>
      <c r="AF1100" s="180"/>
      <c r="AG1100" s="180"/>
      <c r="AH1100" s="180"/>
      <c r="AI1100" s="180"/>
      <c r="AJ1100" s="180"/>
      <c r="AK1100" s="180"/>
      <c r="AL1100" s="180"/>
      <c r="AM1100" s="180"/>
      <c r="AN1100" s="180"/>
      <c r="AO1100" s="180"/>
      <c r="AP1100" s="180"/>
      <c r="AQ1100" s="180"/>
      <c r="AR1100" s="180"/>
      <c r="AS1100" s="180"/>
      <c r="AT1100" s="180"/>
      <c r="AU1100" s="180"/>
      <c r="AV1100" s="180"/>
      <c r="AW1100" s="180"/>
      <c r="AX1100" s="180"/>
      <c r="AY1100" s="180"/>
      <c r="AZ1100" s="180"/>
      <c r="BA1100" s="180"/>
      <c r="BB1100" s="180"/>
      <c r="BC1100" s="180"/>
      <c r="BD1100" s="180"/>
      <c r="BE1100" s="180"/>
      <c r="BF1100" s="180"/>
      <c r="BG1100" s="180"/>
      <c r="BH1100" s="180"/>
      <c r="BI1100" s="180"/>
      <c r="BJ1100" s="180"/>
      <c r="BK1100" s="180"/>
      <c r="BL1100" s="180"/>
      <c r="BM1100" s="180"/>
      <c r="BN1100" s="180"/>
      <c r="BO1100" s="180"/>
      <c r="BP1100" s="180"/>
      <c r="BQ1100" s="180"/>
      <c r="BR1100" s="180"/>
      <c r="BS1100" s="180"/>
      <c r="BT1100" s="180"/>
      <c r="BU1100" s="180"/>
      <c r="BV1100" s="180"/>
      <c r="BW1100" s="180"/>
      <c r="BX1100" s="180"/>
      <c r="BY1100" s="180"/>
      <c r="BZ1100" s="180"/>
      <c r="CA1100" s="180"/>
      <c r="CB1100" s="180"/>
      <c r="CC1100" s="180"/>
      <c r="CD1100" s="180"/>
      <c r="CE1100" s="180"/>
      <c r="CF1100" s="180"/>
      <c r="CG1100" s="180"/>
    </row>
    <row r="1101" spans="2:85" s="28" customFormat="1" x14ac:dyDescent="0.35">
      <c r="B1101" s="8"/>
      <c r="C1101" s="8"/>
      <c r="D1101" s="8"/>
      <c r="E1101" s="8"/>
      <c r="F1101" s="8"/>
      <c r="G1101" s="8"/>
      <c r="H1101" s="8"/>
      <c r="I1101" s="8"/>
      <c r="J1101" s="8"/>
      <c r="K1101" s="8"/>
      <c r="L1101" s="8"/>
      <c r="M1101" s="8"/>
      <c r="N1101" s="8"/>
      <c r="O1101" s="8"/>
      <c r="P1101" s="8"/>
      <c r="Q1101" s="8"/>
      <c r="R1101" s="8"/>
      <c r="S1101" s="8"/>
      <c r="T1101" s="8"/>
      <c r="U1101" s="8"/>
      <c r="V1101" s="8"/>
      <c r="W1101" s="8"/>
      <c r="AB1101" s="180"/>
      <c r="AC1101" s="180"/>
      <c r="AD1101" s="180"/>
      <c r="AE1101" s="180"/>
      <c r="AF1101" s="180"/>
      <c r="AG1101" s="180"/>
      <c r="AH1101" s="180"/>
      <c r="AI1101" s="180"/>
      <c r="AJ1101" s="180"/>
      <c r="AK1101" s="180"/>
      <c r="AL1101" s="180"/>
      <c r="AM1101" s="180"/>
      <c r="AN1101" s="180"/>
      <c r="AO1101" s="180"/>
      <c r="AP1101" s="180"/>
      <c r="AQ1101" s="180"/>
      <c r="AR1101" s="180"/>
      <c r="AS1101" s="180"/>
      <c r="AT1101" s="180"/>
      <c r="AU1101" s="180"/>
      <c r="AV1101" s="180"/>
      <c r="AW1101" s="180"/>
      <c r="AX1101" s="180"/>
      <c r="AY1101" s="180"/>
      <c r="AZ1101" s="180"/>
      <c r="BA1101" s="180"/>
      <c r="BB1101" s="180"/>
      <c r="BC1101" s="180"/>
      <c r="BD1101" s="180"/>
      <c r="BE1101" s="180"/>
      <c r="BF1101" s="180"/>
      <c r="BG1101" s="180"/>
      <c r="BH1101" s="180"/>
      <c r="BI1101" s="180"/>
      <c r="BJ1101" s="180"/>
      <c r="BK1101" s="180"/>
      <c r="BL1101" s="180"/>
      <c r="BM1101" s="180"/>
      <c r="BN1101" s="180"/>
      <c r="BO1101" s="180"/>
      <c r="BP1101" s="180"/>
      <c r="BQ1101" s="180"/>
      <c r="BR1101" s="180"/>
      <c r="BS1101" s="180"/>
      <c r="BT1101" s="180"/>
      <c r="BU1101" s="180"/>
      <c r="BV1101" s="180"/>
      <c r="BW1101" s="180"/>
      <c r="BX1101" s="180"/>
      <c r="BY1101" s="180"/>
      <c r="BZ1101" s="180"/>
      <c r="CA1101" s="180"/>
      <c r="CB1101" s="180"/>
      <c r="CC1101" s="180"/>
      <c r="CD1101" s="180"/>
      <c r="CE1101" s="180"/>
      <c r="CF1101" s="180"/>
      <c r="CG1101" s="180"/>
    </row>
    <row r="1102" spans="2:85" s="28" customFormat="1" x14ac:dyDescent="0.35">
      <c r="B1102" s="8"/>
      <c r="C1102" s="8"/>
      <c r="D1102" s="8"/>
      <c r="E1102" s="8"/>
      <c r="F1102" s="8"/>
      <c r="G1102" s="8"/>
      <c r="H1102" s="8"/>
      <c r="I1102" s="8"/>
      <c r="J1102" s="8"/>
      <c r="K1102" s="8"/>
      <c r="L1102" s="8"/>
      <c r="M1102" s="8"/>
      <c r="N1102" s="8"/>
      <c r="O1102" s="8"/>
      <c r="P1102" s="8"/>
      <c r="Q1102" s="8"/>
      <c r="R1102" s="8"/>
      <c r="S1102" s="8"/>
      <c r="T1102" s="8"/>
      <c r="U1102" s="8"/>
      <c r="V1102" s="8"/>
      <c r="W1102" s="8"/>
      <c r="AB1102" s="180"/>
      <c r="AC1102" s="180"/>
      <c r="AD1102" s="180"/>
      <c r="AE1102" s="180"/>
      <c r="AF1102" s="180"/>
      <c r="AG1102" s="180"/>
      <c r="AH1102" s="180"/>
      <c r="AI1102" s="180"/>
      <c r="AJ1102" s="180"/>
      <c r="AK1102" s="180"/>
      <c r="AL1102" s="180"/>
      <c r="AM1102" s="180"/>
      <c r="AN1102" s="180"/>
      <c r="AO1102" s="180"/>
      <c r="AP1102" s="180"/>
      <c r="AQ1102" s="180"/>
      <c r="AR1102" s="180"/>
      <c r="AS1102" s="180"/>
      <c r="AT1102" s="180"/>
      <c r="AU1102" s="180"/>
      <c r="AV1102" s="180"/>
      <c r="AW1102" s="180"/>
      <c r="AX1102" s="180"/>
      <c r="AY1102" s="180"/>
      <c r="AZ1102" s="180"/>
      <c r="BA1102" s="180"/>
      <c r="BB1102" s="180"/>
      <c r="BC1102" s="180"/>
      <c r="BD1102" s="180"/>
      <c r="BE1102" s="180"/>
      <c r="BF1102" s="180"/>
      <c r="BG1102" s="180"/>
      <c r="BH1102" s="180"/>
      <c r="BI1102" s="180"/>
      <c r="BJ1102" s="180"/>
      <c r="BK1102" s="180"/>
      <c r="BL1102" s="180"/>
      <c r="BM1102" s="180"/>
      <c r="BN1102" s="180"/>
      <c r="BO1102" s="180"/>
      <c r="BP1102" s="180"/>
      <c r="BQ1102" s="180"/>
      <c r="BR1102" s="180"/>
      <c r="BS1102" s="180"/>
      <c r="BT1102" s="180"/>
      <c r="BU1102" s="180"/>
      <c r="BV1102" s="180"/>
      <c r="BW1102" s="180"/>
      <c r="BX1102" s="180"/>
      <c r="BY1102" s="180"/>
      <c r="BZ1102" s="180"/>
      <c r="CA1102" s="180"/>
      <c r="CB1102" s="180"/>
      <c r="CC1102" s="180"/>
      <c r="CD1102" s="180"/>
      <c r="CE1102" s="180"/>
      <c r="CF1102" s="180"/>
      <c r="CG1102" s="180"/>
    </row>
    <row r="1103" spans="2:85" s="28" customFormat="1" x14ac:dyDescent="0.35">
      <c r="B1103" s="8"/>
      <c r="C1103" s="8"/>
      <c r="D1103" s="8"/>
      <c r="E1103" s="8"/>
      <c r="F1103" s="8"/>
      <c r="G1103" s="8"/>
      <c r="H1103" s="8"/>
      <c r="I1103" s="8"/>
      <c r="J1103" s="8"/>
      <c r="K1103" s="8"/>
      <c r="L1103" s="8"/>
      <c r="M1103" s="8"/>
      <c r="N1103" s="8"/>
      <c r="O1103" s="8"/>
      <c r="P1103" s="8"/>
      <c r="Q1103" s="8"/>
      <c r="R1103" s="8"/>
      <c r="S1103" s="8"/>
      <c r="T1103" s="8"/>
      <c r="U1103" s="8"/>
      <c r="V1103" s="8"/>
      <c r="W1103" s="8"/>
      <c r="AB1103" s="180"/>
      <c r="AC1103" s="180"/>
      <c r="AD1103" s="180"/>
      <c r="AE1103" s="180"/>
      <c r="AF1103" s="180"/>
      <c r="AG1103" s="180"/>
      <c r="AH1103" s="180"/>
      <c r="AI1103" s="180"/>
      <c r="AJ1103" s="180"/>
      <c r="AK1103" s="180"/>
      <c r="AL1103" s="180"/>
      <c r="AM1103" s="180"/>
      <c r="AN1103" s="180"/>
      <c r="AO1103" s="180"/>
      <c r="AP1103" s="180"/>
      <c r="AQ1103" s="180"/>
      <c r="AR1103" s="180"/>
      <c r="AS1103" s="180"/>
      <c r="AT1103" s="180"/>
      <c r="AU1103" s="180"/>
      <c r="AV1103" s="180"/>
      <c r="AW1103" s="180"/>
      <c r="AX1103" s="180"/>
      <c r="AY1103" s="180"/>
      <c r="AZ1103" s="180"/>
      <c r="BA1103" s="180"/>
      <c r="BB1103" s="180"/>
      <c r="BC1103" s="180"/>
      <c r="BD1103" s="180"/>
      <c r="BE1103" s="180"/>
      <c r="BF1103" s="180"/>
      <c r="BG1103" s="180"/>
      <c r="BH1103" s="180"/>
      <c r="BI1103" s="180"/>
      <c r="BJ1103" s="180"/>
      <c r="BK1103" s="180"/>
      <c r="BL1103" s="180"/>
      <c r="BM1103" s="180"/>
      <c r="BN1103" s="180"/>
      <c r="BO1103" s="180"/>
      <c r="BP1103" s="180"/>
      <c r="BQ1103" s="180"/>
      <c r="BR1103" s="180"/>
      <c r="BS1103" s="180"/>
      <c r="BT1103" s="180"/>
      <c r="BU1103" s="180"/>
      <c r="BV1103" s="180"/>
      <c r="BW1103" s="180"/>
      <c r="BX1103" s="180"/>
      <c r="BY1103" s="180"/>
      <c r="BZ1103" s="180"/>
      <c r="CA1103" s="180"/>
      <c r="CB1103" s="180"/>
      <c r="CC1103" s="180"/>
      <c r="CD1103" s="180"/>
      <c r="CE1103" s="180"/>
      <c r="CF1103" s="180"/>
      <c r="CG1103" s="180"/>
    </row>
    <row r="1104" spans="2:85" s="28" customFormat="1" x14ac:dyDescent="0.35">
      <c r="B1104" s="8"/>
      <c r="C1104" s="8"/>
      <c r="D1104" s="8"/>
      <c r="E1104" s="8"/>
      <c r="F1104" s="8"/>
      <c r="G1104" s="8"/>
      <c r="H1104" s="8"/>
      <c r="I1104" s="8"/>
      <c r="J1104" s="8"/>
      <c r="K1104" s="8"/>
      <c r="L1104" s="8"/>
      <c r="M1104" s="8"/>
      <c r="N1104" s="8"/>
      <c r="O1104" s="8"/>
      <c r="P1104" s="8"/>
      <c r="Q1104" s="8"/>
      <c r="R1104" s="8"/>
      <c r="S1104" s="8"/>
      <c r="T1104" s="8"/>
      <c r="U1104" s="8"/>
      <c r="V1104" s="8"/>
      <c r="W1104" s="8"/>
      <c r="AB1104" s="180"/>
      <c r="AC1104" s="180"/>
      <c r="AD1104" s="180"/>
      <c r="AE1104" s="180"/>
      <c r="AF1104" s="180"/>
      <c r="AG1104" s="180"/>
      <c r="AH1104" s="180"/>
      <c r="AI1104" s="180"/>
      <c r="AJ1104" s="180"/>
      <c r="AK1104" s="180"/>
      <c r="AL1104" s="180"/>
      <c r="AM1104" s="180"/>
      <c r="AN1104" s="180"/>
      <c r="AO1104" s="180"/>
      <c r="AP1104" s="180"/>
      <c r="AQ1104" s="180"/>
      <c r="AR1104" s="180"/>
      <c r="AS1104" s="180"/>
      <c r="AT1104" s="180"/>
      <c r="AU1104" s="180"/>
      <c r="AV1104" s="180"/>
      <c r="AW1104" s="180"/>
      <c r="AX1104" s="180"/>
      <c r="AY1104" s="180"/>
      <c r="AZ1104" s="180"/>
      <c r="BA1104" s="180"/>
      <c r="BB1104" s="180"/>
      <c r="BC1104" s="180"/>
      <c r="BD1104" s="180"/>
      <c r="BE1104" s="180"/>
      <c r="BF1104" s="180"/>
      <c r="BG1104" s="180"/>
      <c r="BH1104" s="180"/>
      <c r="BI1104" s="180"/>
      <c r="BJ1104" s="180"/>
      <c r="BK1104" s="180"/>
      <c r="BL1104" s="180"/>
      <c r="BM1104" s="180"/>
      <c r="BN1104" s="180"/>
      <c r="BO1104" s="180"/>
      <c r="BP1104" s="180"/>
      <c r="BQ1104" s="180"/>
      <c r="BR1104" s="180"/>
      <c r="BS1104" s="180"/>
      <c r="BT1104" s="180"/>
      <c r="BU1104" s="180"/>
      <c r="BV1104" s="180"/>
      <c r="BW1104" s="180"/>
      <c r="BX1104" s="180"/>
      <c r="BY1104" s="180"/>
      <c r="BZ1104" s="180"/>
      <c r="CA1104" s="180"/>
      <c r="CB1104" s="180"/>
      <c r="CC1104" s="180"/>
      <c r="CD1104" s="180"/>
      <c r="CE1104" s="180"/>
      <c r="CF1104" s="180"/>
      <c r="CG1104" s="180"/>
    </row>
    <row r="1105" spans="2:85" s="28" customFormat="1" x14ac:dyDescent="0.35">
      <c r="B1105" s="8"/>
      <c r="C1105" s="8"/>
      <c r="D1105" s="8"/>
      <c r="E1105" s="8"/>
      <c r="F1105" s="8"/>
      <c r="G1105" s="8"/>
      <c r="H1105" s="8"/>
      <c r="I1105" s="8"/>
      <c r="J1105" s="8"/>
      <c r="K1105" s="8"/>
      <c r="L1105" s="8"/>
      <c r="M1105" s="8"/>
      <c r="N1105" s="8"/>
      <c r="O1105" s="8"/>
      <c r="P1105" s="8"/>
      <c r="Q1105" s="8"/>
      <c r="R1105" s="8"/>
      <c r="S1105" s="8"/>
      <c r="T1105" s="8"/>
      <c r="U1105" s="8"/>
      <c r="V1105" s="8"/>
      <c r="W1105" s="8"/>
      <c r="AB1105" s="180"/>
      <c r="AC1105" s="180"/>
      <c r="AD1105" s="180"/>
      <c r="AE1105" s="180"/>
      <c r="AF1105" s="180"/>
      <c r="AG1105" s="180"/>
      <c r="AH1105" s="180"/>
      <c r="AI1105" s="180"/>
      <c r="AJ1105" s="180"/>
      <c r="AK1105" s="180"/>
      <c r="AL1105" s="180"/>
      <c r="AM1105" s="180"/>
      <c r="AN1105" s="180"/>
      <c r="AO1105" s="180"/>
      <c r="AP1105" s="180"/>
      <c r="AQ1105" s="180"/>
      <c r="AR1105" s="180"/>
      <c r="AS1105" s="180"/>
      <c r="AT1105" s="180"/>
      <c r="AU1105" s="180"/>
      <c r="AV1105" s="180"/>
      <c r="AW1105" s="180"/>
      <c r="AX1105" s="180"/>
      <c r="AY1105" s="180"/>
      <c r="AZ1105" s="180"/>
      <c r="BA1105" s="180"/>
      <c r="BB1105" s="180"/>
      <c r="BC1105" s="180"/>
      <c r="BD1105" s="180"/>
      <c r="BE1105" s="180"/>
      <c r="BF1105" s="180"/>
      <c r="BG1105" s="180"/>
      <c r="BH1105" s="180"/>
      <c r="BI1105" s="180"/>
      <c r="BJ1105" s="180"/>
      <c r="BK1105" s="180"/>
      <c r="BL1105" s="180"/>
      <c r="BM1105" s="180"/>
      <c r="BN1105" s="180"/>
      <c r="BO1105" s="180"/>
      <c r="BP1105" s="180"/>
      <c r="BQ1105" s="180"/>
      <c r="BR1105" s="180"/>
      <c r="BS1105" s="180"/>
      <c r="BT1105" s="180"/>
      <c r="BU1105" s="180"/>
      <c r="BV1105" s="180"/>
      <c r="BW1105" s="180"/>
      <c r="BX1105" s="180"/>
      <c r="BY1105" s="180"/>
      <c r="BZ1105" s="180"/>
      <c r="CA1105" s="180"/>
      <c r="CB1105" s="180"/>
      <c r="CC1105" s="180"/>
      <c r="CD1105" s="180"/>
      <c r="CE1105" s="180"/>
      <c r="CF1105" s="180"/>
      <c r="CG1105" s="180"/>
    </row>
    <row r="1106" spans="2:85" s="28" customFormat="1" x14ac:dyDescent="0.35">
      <c r="B1106" s="8"/>
      <c r="C1106" s="8"/>
      <c r="D1106" s="8"/>
      <c r="E1106" s="8"/>
      <c r="F1106" s="8"/>
      <c r="G1106" s="8"/>
      <c r="H1106" s="8"/>
      <c r="I1106" s="8"/>
      <c r="J1106" s="8"/>
      <c r="K1106" s="8"/>
      <c r="L1106" s="8"/>
      <c r="M1106" s="8"/>
      <c r="N1106" s="8"/>
      <c r="O1106" s="8"/>
      <c r="P1106" s="8"/>
      <c r="Q1106" s="8"/>
      <c r="R1106" s="8"/>
      <c r="S1106" s="8"/>
      <c r="T1106" s="8"/>
      <c r="U1106" s="8"/>
      <c r="V1106" s="8"/>
      <c r="W1106" s="8"/>
      <c r="AB1106" s="180"/>
      <c r="AC1106" s="180"/>
      <c r="AD1106" s="180"/>
      <c r="AE1106" s="180"/>
      <c r="AF1106" s="180"/>
      <c r="AG1106" s="180"/>
      <c r="AH1106" s="180"/>
      <c r="AI1106" s="180"/>
      <c r="AJ1106" s="180"/>
      <c r="AK1106" s="180"/>
      <c r="AL1106" s="180"/>
      <c r="AM1106" s="180"/>
      <c r="AN1106" s="180"/>
      <c r="AO1106" s="180"/>
      <c r="AP1106" s="180"/>
      <c r="AQ1106" s="180"/>
      <c r="AR1106" s="180"/>
      <c r="AS1106" s="180"/>
      <c r="AT1106" s="180"/>
      <c r="AU1106" s="180"/>
      <c r="AV1106" s="180"/>
      <c r="AW1106" s="180"/>
      <c r="AX1106" s="180"/>
      <c r="AY1106" s="180"/>
      <c r="AZ1106" s="180"/>
      <c r="BA1106" s="180"/>
      <c r="BB1106" s="180"/>
      <c r="BC1106" s="180"/>
      <c r="BD1106" s="180"/>
      <c r="BE1106" s="180"/>
      <c r="BF1106" s="180"/>
      <c r="BG1106" s="180"/>
      <c r="BH1106" s="180"/>
      <c r="BI1106" s="180"/>
      <c r="BJ1106" s="180"/>
      <c r="BK1106" s="180"/>
      <c r="BL1106" s="180"/>
      <c r="BM1106" s="180"/>
      <c r="BN1106" s="180"/>
      <c r="BO1106" s="180"/>
      <c r="BP1106" s="180"/>
      <c r="BQ1106" s="180"/>
      <c r="BR1106" s="180"/>
      <c r="BS1106" s="180"/>
      <c r="BT1106" s="180"/>
      <c r="BU1106" s="180"/>
      <c r="BV1106" s="180"/>
      <c r="BW1106" s="180"/>
      <c r="BX1106" s="180"/>
      <c r="BY1106" s="180"/>
      <c r="BZ1106" s="180"/>
      <c r="CA1106" s="180"/>
      <c r="CB1106" s="180"/>
      <c r="CC1106" s="180"/>
      <c r="CD1106" s="180"/>
      <c r="CE1106" s="180"/>
      <c r="CF1106" s="180"/>
      <c r="CG1106" s="180"/>
    </row>
    <row r="1107" spans="2:85" s="28" customFormat="1" x14ac:dyDescent="0.35">
      <c r="B1107" s="8"/>
      <c r="C1107" s="8"/>
      <c r="D1107" s="8"/>
      <c r="E1107" s="8"/>
      <c r="F1107" s="8"/>
      <c r="G1107" s="8"/>
      <c r="H1107" s="8"/>
      <c r="I1107" s="8"/>
      <c r="J1107" s="8"/>
      <c r="K1107" s="8"/>
      <c r="L1107" s="8"/>
      <c r="M1107" s="8"/>
      <c r="N1107" s="8"/>
      <c r="O1107" s="8"/>
      <c r="P1107" s="8"/>
      <c r="Q1107" s="8"/>
      <c r="R1107" s="8"/>
      <c r="S1107" s="8"/>
      <c r="T1107" s="8"/>
      <c r="U1107" s="8"/>
      <c r="V1107" s="8"/>
      <c r="W1107" s="8"/>
      <c r="AB1107" s="180"/>
      <c r="AC1107" s="180"/>
      <c r="AD1107" s="180"/>
      <c r="AE1107" s="180"/>
      <c r="AF1107" s="180"/>
      <c r="AG1107" s="180"/>
      <c r="AH1107" s="180"/>
      <c r="AI1107" s="180"/>
      <c r="AJ1107" s="180"/>
      <c r="AK1107" s="180"/>
      <c r="AL1107" s="180"/>
      <c r="AM1107" s="180"/>
      <c r="AN1107" s="180"/>
      <c r="AO1107" s="180"/>
      <c r="AP1107" s="180"/>
      <c r="AQ1107" s="180"/>
      <c r="AR1107" s="180"/>
      <c r="AS1107" s="180"/>
      <c r="AT1107" s="180"/>
      <c r="AU1107" s="180"/>
      <c r="AV1107" s="180"/>
      <c r="AW1107" s="180"/>
      <c r="AX1107" s="180"/>
      <c r="AY1107" s="180"/>
      <c r="AZ1107" s="180"/>
      <c r="BA1107" s="180"/>
      <c r="BB1107" s="180"/>
      <c r="BC1107" s="180"/>
      <c r="BD1107" s="180"/>
      <c r="BE1107" s="180"/>
      <c r="BF1107" s="180"/>
      <c r="BG1107" s="180"/>
      <c r="BH1107" s="180"/>
      <c r="BI1107" s="180"/>
      <c r="BJ1107" s="180"/>
      <c r="BK1107" s="180"/>
      <c r="BL1107" s="180"/>
      <c r="BM1107" s="180"/>
      <c r="BN1107" s="180"/>
      <c r="BO1107" s="180"/>
      <c r="BP1107" s="180"/>
      <c r="BQ1107" s="180"/>
      <c r="BR1107" s="180"/>
      <c r="BS1107" s="180"/>
      <c r="BT1107" s="180"/>
      <c r="BU1107" s="180"/>
      <c r="BV1107" s="180"/>
      <c r="BW1107" s="180"/>
      <c r="BX1107" s="180"/>
      <c r="BY1107" s="180"/>
      <c r="BZ1107" s="180"/>
      <c r="CA1107" s="180"/>
      <c r="CB1107" s="180"/>
      <c r="CC1107" s="180"/>
      <c r="CD1107" s="180"/>
      <c r="CE1107" s="180"/>
      <c r="CF1107" s="180"/>
      <c r="CG1107" s="180"/>
    </row>
    <row r="1108" spans="2:85" s="28" customFormat="1" x14ac:dyDescent="0.35">
      <c r="B1108" s="8"/>
      <c r="C1108" s="8"/>
      <c r="D1108" s="8"/>
      <c r="E1108" s="8"/>
      <c r="F1108" s="8"/>
      <c r="G1108" s="8"/>
      <c r="H1108" s="8"/>
      <c r="I1108" s="8"/>
      <c r="J1108" s="8"/>
      <c r="K1108" s="8"/>
      <c r="L1108" s="8"/>
      <c r="M1108" s="8"/>
      <c r="N1108" s="8"/>
      <c r="O1108" s="8"/>
      <c r="P1108" s="8"/>
      <c r="Q1108" s="8"/>
      <c r="R1108" s="8"/>
      <c r="S1108" s="8"/>
      <c r="T1108" s="8"/>
      <c r="U1108" s="8"/>
      <c r="V1108" s="8"/>
      <c r="W1108" s="8"/>
      <c r="AB1108" s="180"/>
      <c r="AC1108" s="180"/>
      <c r="AD1108" s="180"/>
      <c r="AE1108" s="180"/>
      <c r="AF1108" s="180"/>
      <c r="AG1108" s="180"/>
      <c r="AH1108" s="180"/>
      <c r="AI1108" s="180"/>
      <c r="AJ1108" s="180"/>
      <c r="AK1108" s="180"/>
      <c r="AL1108" s="180"/>
      <c r="AM1108" s="180"/>
      <c r="AN1108" s="180"/>
      <c r="AO1108" s="180"/>
      <c r="AP1108" s="180"/>
      <c r="AQ1108" s="180"/>
      <c r="AR1108" s="180"/>
      <c r="AS1108" s="180"/>
      <c r="AT1108" s="180"/>
      <c r="AU1108" s="180"/>
      <c r="AV1108" s="180"/>
      <c r="AW1108" s="180"/>
      <c r="AX1108" s="180"/>
      <c r="AY1108" s="180"/>
      <c r="AZ1108" s="180"/>
      <c r="BA1108" s="180"/>
      <c r="BB1108" s="180"/>
      <c r="BC1108" s="180"/>
      <c r="BD1108" s="180"/>
      <c r="BE1108" s="180"/>
      <c r="BF1108" s="180"/>
      <c r="BG1108" s="180"/>
      <c r="BH1108" s="180"/>
      <c r="BI1108" s="180"/>
      <c r="BJ1108" s="180"/>
      <c r="BK1108" s="180"/>
      <c r="BL1108" s="180"/>
      <c r="BM1108" s="180"/>
      <c r="BN1108" s="180"/>
      <c r="BO1108" s="180"/>
      <c r="BP1108" s="180"/>
      <c r="BQ1108" s="180"/>
      <c r="BR1108" s="180"/>
      <c r="BS1108" s="180"/>
      <c r="BT1108" s="180"/>
      <c r="BU1108" s="180"/>
      <c r="BV1108" s="180"/>
      <c r="BW1108" s="180"/>
      <c r="BX1108" s="180"/>
      <c r="BY1108" s="180"/>
      <c r="BZ1108" s="180"/>
      <c r="CA1108" s="180"/>
      <c r="CB1108" s="180"/>
      <c r="CC1108" s="180"/>
      <c r="CD1108" s="180"/>
      <c r="CE1108" s="180"/>
      <c r="CF1108" s="180"/>
      <c r="CG1108" s="180"/>
    </row>
    <row r="1109" spans="2:85" s="28" customFormat="1" x14ac:dyDescent="0.35">
      <c r="B1109" s="8"/>
      <c r="C1109" s="8"/>
      <c r="D1109" s="8"/>
      <c r="E1109" s="8"/>
      <c r="F1109" s="8"/>
      <c r="G1109" s="8"/>
      <c r="H1109" s="8"/>
      <c r="I1109" s="8"/>
      <c r="J1109" s="8"/>
      <c r="K1109" s="8"/>
      <c r="L1109" s="8"/>
      <c r="M1109" s="8"/>
      <c r="N1109" s="8"/>
      <c r="O1109" s="8"/>
      <c r="P1109" s="8"/>
      <c r="Q1109" s="8"/>
      <c r="R1109" s="8"/>
      <c r="S1109" s="8"/>
      <c r="T1109" s="8"/>
      <c r="U1109" s="8"/>
      <c r="V1109" s="8"/>
      <c r="W1109" s="8"/>
      <c r="AB1109" s="180"/>
      <c r="AC1109" s="180"/>
      <c r="AD1109" s="180"/>
      <c r="AE1109" s="180"/>
      <c r="AF1109" s="180"/>
      <c r="AG1109" s="180"/>
      <c r="AH1109" s="180"/>
      <c r="AI1109" s="180"/>
      <c r="AJ1109" s="180"/>
      <c r="AK1109" s="180"/>
      <c r="AL1109" s="180"/>
      <c r="AM1109" s="180"/>
      <c r="AN1109" s="180"/>
      <c r="AO1109" s="180"/>
      <c r="AP1109" s="180"/>
      <c r="AQ1109" s="180"/>
      <c r="AR1109" s="180"/>
      <c r="AS1109" s="180"/>
      <c r="AT1109" s="180"/>
      <c r="AU1109" s="180"/>
      <c r="AV1109" s="180"/>
      <c r="AW1109" s="180"/>
      <c r="AX1109" s="180"/>
      <c r="AY1109" s="180"/>
      <c r="AZ1109" s="180"/>
      <c r="BA1109" s="180"/>
      <c r="BB1109" s="180"/>
      <c r="BC1109" s="180"/>
      <c r="BD1109" s="180"/>
      <c r="BE1109" s="180"/>
      <c r="BF1109" s="180"/>
      <c r="BG1109" s="180"/>
      <c r="BH1109" s="180"/>
      <c r="BI1109" s="180"/>
      <c r="BJ1109" s="180"/>
      <c r="BK1109" s="180"/>
      <c r="BL1109" s="180"/>
      <c r="BM1109" s="180"/>
      <c r="BN1109" s="180"/>
      <c r="BO1109" s="180"/>
      <c r="BP1109" s="180"/>
      <c r="BQ1109" s="180"/>
      <c r="BR1109" s="180"/>
      <c r="BS1109" s="180"/>
      <c r="BT1109" s="180"/>
      <c r="BU1109" s="180"/>
      <c r="BV1109" s="180"/>
      <c r="BW1109" s="180"/>
      <c r="BX1109" s="180"/>
      <c r="BY1109" s="180"/>
      <c r="BZ1109" s="180"/>
      <c r="CA1109" s="180"/>
      <c r="CB1109" s="180"/>
      <c r="CC1109" s="180"/>
      <c r="CD1109" s="180"/>
      <c r="CE1109" s="180"/>
      <c r="CF1109" s="180"/>
      <c r="CG1109" s="180"/>
    </row>
    <row r="1110" spans="2:85" s="28" customFormat="1" x14ac:dyDescent="0.35">
      <c r="B1110" s="8"/>
      <c r="C1110" s="8"/>
      <c r="D1110" s="8"/>
      <c r="E1110" s="8"/>
      <c r="F1110" s="8"/>
      <c r="G1110" s="8"/>
      <c r="H1110" s="8"/>
      <c r="I1110" s="8"/>
      <c r="J1110" s="8"/>
      <c r="K1110" s="8"/>
      <c r="L1110" s="8"/>
      <c r="M1110" s="8"/>
      <c r="N1110" s="8"/>
      <c r="O1110" s="8"/>
      <c r="P1110" s="8"/>
      <c r="Q1110" s="8"/>
      <c r="R1110" s="8"/>
      <c r="S1110" s="8"/>
      <c r="T1110" s="8"/>
      <c r="U1110" s="8"/>
      <c r="V1110" s="8"/>
      <c r="W1110" s="8"/>
      <c r="AB1110" s="180"/>
      <c r="AC1110" s="180"/>
      <c r="AD1110" s="180"/>
      <c r="AE1110" s="180"/>
      <c r="AF1110" s="180"/>
      <c r="AG1110" s="180"/>
      <c r="AH1110" s="180"/>
      <c r="AI1110" s="180"/>
      <c r="AJ1110" s="180"/>
      <c r="AK1110" s="180"/>
      <c r="AL1110" s="180"/>
      <c r="AM1110" s="180"/>
      <c r="AN1110" s="180"/>
      <c r="AO1110" s="180"/>
      <c r="AP1110" s="180"/>
      <c r="AQ1110" s="180"/>
      <c r="AR1110" s="180"/>
      <c r="AS1110" s="180"/>
      <c r="AT1110" s="180"/>
      <c r="AU1110" s="180"/>
      <c r="AV1110" s="180"/>
      <c r="AW1110" s="180"/>
      <c r="AX1110" s="180"/>
      <c r="AY1110" s="180"/>
      <c r="AZ1110" s="180"/>
      <c r="BA1110" s="180"/>
      <c r="BB1110" s="180"/>
      <c r="BC1110" s="180"/>
      <c r="BD1110" s="180"/>
      <c r="BE1110" s="180"/>
      <c r="BF1110" s="180"/>
      <c r="BG1110" s="180"/>
      <c r="BH1110" s="180"/>
      <c r="BI1110" s="180"/>
      <c r="BJ1110" s="180"/>
      <c r="BK1110" s="180"/>
      <c r="BL1110" s="180"/>
      <c r="BM1110" s="180"/>
      <c r="BN1110" s="180"/>
      <c r="BO1110" s="180"/>
      <c r="BP1110" s="180"/>
      <c r="BQ1110" s="180"/>
      <c r="BR1110" s="180"/>
      <c r="BS1110" s="180"/>
      <c r="BT1110" s="180"/>
      <c r="BU1110" s="180"/>
      <c r="BV1110" s="180"/>
      <c r="BW1110" s="180"/>
      <c r="BX1110" s="180"/>
      <c r="BY1110" s="180"/>
      <c r="BZ1110" s="180"/>
      <c r="CA1110" s="180"/>
      <c r="CB1110" s="180"/>
      <c r="CC1110" s="180"/>
      <c r="CD1110" s="180"/>
      <c r="CE1110" s="180"/>
      <c r="CF1110" s="180"/>
      <c r="CG1110" s="180"/>
    </row>
    <row r="1111" spans="2:85" s="28" customFormat="1" x14ac:dyDescent="0.35">
      <c r="B1111" s="8"/>
      <c r="C1111" s="8"/>
      <c r="D1111" s="8"/>
      <c r="E1111" s="8"/>
      <c r="F1111" s="8"/>
      <c r="G1111" s="8"/>
      <c r="H1111" s="8"/>
      <c r="I1111" s="8"/>
      <c r="J1111" s="8"/>
      <c r="K1111" s="8"/>
      <c r="L1111" s="8"/>
      <c r="M1111" s="8"/>
      <c r="N1111" s="8"/>
      <c r="O1111" s="8"/>
      <c r="P1111" s="8"/>
      <c r="Q1111" s="8"/>
      <c r="R1111" s="8"/>
      <c r="S1111" s="8"/>
      <c r="T1111" s="8"/>
      <c r="U1111" s="8"/>
      <c r="V1111" s="8"/>
      <c r="W1111" s="8"/>
      <c r="AB1111" s="180"/>
      <c r="AC1111" s="180"/>
      <c r="AD1111" s="180"/>
      <c r="AE1111" s="180"/>
      <c r="AF1111" s="180"/>
      <c r="AG1111" s="180"/>
      <c r="AH1111" s="180"/>
      <c r="AI1111" s="180"/>
      <c r="AJ1111" s="180"/>
      <c r="AK1111" s="180"/>
      <c r="AL1111" s="180"/>
      <c r="AM1111" s="180"/>
      <c r="AN1111" s="180"/>
      <c r="AO1111" s="180"/>
      <c r="AP1111" s="180"/>
      <c r="AQ1111" s="180"/>
      <c r="AR1111" s="180"/>
      <c r="AS1111" s="180"/>
      <c r="AT1111" s="180"/>
      <c r="AU1111" s="180"/>
      <c r="AV1111" s="180"/>
      <c r="AW1111" s="180"/>
      <c r="AX1111" s="180"/>
      <c r="AY1111" s="180"/>
      <c r="AZ1111" s="180"/>
      <c r="BA1111" s="180"/>
      <c r="BB1111" s="180"/>
      <c r="BC1111" s="180"/>
      <c r="BD1111" s="180"/>
      <c r="BE1111" s="180"/>
      <c r="BF1111" s="180"/>
      <c r="BG1111" s="180"/>
      <c r="BH1111" s="180"/>
      <c r="BI1111" s="180"/>
      <c r="BJ1111" s="180"/>
      <c r="BK1111" s="180"/>
      <c r="BL1111" s="180"/>
      <c r="BM1111" s="180"/>
      <c r="BN1111" s="180"/>
      <c r="BO1111" s="180"/>
      <c r="BP1111" s="180"/>
      <c r="BQ1111" s="180"/>
      <c r="BR1111" s="180"/>
      <c r="BS1111" s="180"/>
      <c r="BT1111" s="180"/>
      <c r="BU1111" s="180"/>
      <c r="BV1111" s="180"/>
      <c r="BW1111" s="180"/>
      <c r="BX1111" s="180"/>
      <c r="BY1111" s="180"/>
      <c r="BZ1111" s="180"/>
      <c r="CA1111" s="180"/>
      <c r="CB1111" s="180"/>
      <c r="CC1111" s="180"/>
      <c r="CD1111" s="180"/>
      <c r="CE1111" s="180"/>
      <c r="CF1111" s="180"/>
      <c r="CG1111" s="180"/>
    </row>
    <row r="1112" spans="2:85" s="28" customFormat="1" x14ac:dyDescent="0.35">
      <c r="B1112" s="8"/>
      <c r="C1112" s="8"/>
      <c r="D1112" s="8"/>
      <c r="E1112" s="8"/>
      <c r="F1112" s="8"/>
      <c r="G1112" s="8"/>
      <c r="H1112" s="8"/>
      <c r="I1112" s="8"/>
      <c r="J1112" s="8"/>
      <c r="K1112" s="8"/>
      <c r="L1112" s="8"/>
      <c r="M1112" s="8"/>
      <c r="N1112" s="8"/>
      <c r="O1112" s="8"/>
      <c r="P1112" s="8"/>
      <c r="Q1112" s="8"/>
      <c r="R1112" s="8"/>
      <c r="S1112" s="8"/>
      <c r="T1112" s="8"/>
      <c r="U1112" s="8"/>
      <c r="V1112" s="8"/>
      <c r="W1112" s="8"/>
      <c r="AB1112" s="180"/>
      <c r="AC1112" s="180"/>
      <c r="AD1112" s="180"/>
      <c r="AE1112" s="180"/>
      <c r="AF1112" s="180"/>
      <c r="AG1112" s="180"/>
      <c r="AH1112" s="180"/>
      <c r="AI1112" s="180"/>
      <c r="AJ1112" s="180"/>
      <c r="AK1112" s="180"/>
      <c r="AL1112" s="180"/>
      <c r="AM1112" s="180"/>
      <c r="AN1112" s="180"/>
      <c r="AO1112" s="180"/>
      <c r="AP1112" s="180"/>
      <c r="AQ1112" s="180"/>
      <c r="AR1112" s="180"/>
      <c r="AS1112" s="180"/>
      <c r="AT1112" s="180"/>
      <c r="AU1112" s="180"/>
      <c r="AV1112" s="180"/>
      <c r="AW1112" s="180"/>
      <c r="AX1112" s="180"/>
      <c r="AY1112" s="180"/>
      <c r="AZ1112" s="180"/>
      <c r="BA1112" s="180"/>
      <c r="BB1112" s="180"/>
      <c r="BC1112" s="180"/>
      <c r="BD1112" s="180"/>
      <c r="BE1112" s="180"/>
      <c r="BF1112" s="180"/>
      <c r="BG1112" s="180"/>
      <c r="BH1112" s="180"/>
      <c r="BI1112" s="180"/>
      <c r="BJ1112" s="180"/>
      <c r="BK1112" s="180"/>
      <c r="BL1112" s="180"/>
      <c r="BM1112" s="180"/>
      <c r="BN1112" s="180"/>
      <c r="BO1112" s="180"/>
      <c r="BP1112" s="180"/>
      <c r="BQ1112" s="180"/>
      <c r="BR1112" s="180"/>
      <c r="BS1112" s="180"/>
      <c r="BT1112" s="180"/>
      <c r="BU1112" s="180"/>
      <c r="BV1112" s="180"/>
      <c r="BW1112" s="180"/>
      <c r="BX1112" s="180"/>
      <c r="BY1112" s="180"/>
      <c r="BZ1112" s="180"/>
      <c r="CA1112" s="180"/>
      <c r="CB1112" s="180"/>
      <c r="CC1112" s="180"/>
      <c r="CD1112" s="180"/>
      <c r="CE1112" s="180"/>
      <c r="CF1112" s="180"/>
      <c r="CG1112" s="180"/>
    </row>
    <row r="1113" spans="2:85" s="28" customFormat="1" x14ac:dyDescent="0.35">
      <c r="B1113" s="8"/>
      <c r="C1113" s="8"/>
      <c r="D1113" s="8"/>
      <c r="E1113" s="8"/>
      <c r="F1113" s="8"/>
      <c r="G1113" s="8"/>
      <c r="H1113" s="8"/>
      <c r="I1113" s="8"/>
      <c r="J1113" s="8"/>
      <c r="K1113" s="8"/>
      <c r="L1113" s="8"/>
      <c r="M1113" s="8"/>
      <c r="N1113" s="8"/>
      <c r="O1113" s="8"/>
      <c r="P1113" s="8"/>
      <c r="Q1113" s="8"/>
      <c r="R1113" s="8"/>
      <c r="S1113" s="8"/>
      <c r="T1113" s="8"/>
      <c r="U1113" s="8"/>
      <c r="V1113" s="8"/>
      <c r="W1113" s="8"/>
      <c r="AB1113" s="180"/>
      <c r="AC1113" s="180"/>
      <c r="AD1113" s="180"/>
      <c r="AE1113" s="180"/>
      <c r="AF1113" s="180"/>
      <c r="AG1113" s="180"/>
      <c r="AH1113" s="180"/>
      <c r="AI1113" s="180"/>
      <c r="AJ1113" s="180"/>
      <c r="AK1113" s="180"/>
      <c r="AL1113" s="180"/>
      <c r="AM1113" s="180"/>
      <c r="AN1113" s="180"/>
      <c r="AO1113" s="180"/>
      <c r="AP1113" s="180"/>
      <c r="AQ1113" s="180"/>
      <c r="AR1113" s="180"/>
      <c r="AS1113" s="180"/>
      <c r="AT1113" s="180"/>
      <c r="AU1113" s="180"/>
      <c r="AV1113" s="180"/>
      <c r="AW1113" s="180"/>
      <c r="AX1113" s="180"/>
      <c r="AY1113" s="180"/>
      <c r="AZ1113" s="180"/>
      <c r="BA1113" s="180"/>
      <c r="BB1113" s="180"/>
      <c r="BC1113" s="180"/>
      <c r="BD1113" s="180"/>
      <c r="BE1113" s="180"/>
      <c r="BF1113" s="180"/>
      <c r="BG1113" s="180"/>
      <c r="BH1113" s="180"/>
      <c r="BI1113" s="180"/>
      <c r="BJ1113" s="180"/>
      <c r="BK1113" s="180"/>
      <c r="BL1113" s="180"/>
      <c r="BM1113" s="180"/>
      <c r="BN1113" s="180"/>
      <c r="BO1113" s="180"/>
      <c r="BP1113" s="180"/>
      <c r="BQ1113" s="180"/>
      <c r="BR1113" s="180"/>
      <c r="BS1113" s="180"/>
      <c r="BT1113" s="180"/>
      <c r="BU1113" s="180"/>
      <c r="BV1113" s="180"/>
      <c r="BW1113" s="180"/>
      <c r="BX1113" s="180"/>
      <c r="BY1113" s="180"/>
      <c r="BZ1113" s="180"/>
      <c r="CA1113" s="180"/>
      <c r="CB1113" s="180"/>
      <c r="CC1113" s="180"/>
      <c r="CD1113" s="180"/>
      <c r="CE1113" s="180"/>
      <c r="CF1113" s="180"/>
      <c r="CG1113" s="180"/>
    </row>
    <row r="1114" spans="2:85" s="28" customFormat="1" x14ac:dyDescent="0.35">
      <c r="B1114" s="8"/>
      <c r="C1114" s="8"/>
      <c r="D1114" s="8"/>
      <c r="E1114" s="8"/>
      <c r="F1114" s="8"/>
      <c r="G1114" s="8"/>
      <c r="H1114" s="8"/>
      <c r="I1114" s="8"/>
      <c r="J1114" s="8"/>
      <c r="K1114" s="8"/>
      <c r="L1114" s="8"/>
      <c r="M1114" s="8"/>
      <c r="N1114" s="8"/>
      <c r="O1114" s="8"/>
      <c r="P1114" s="8"/>
      <c r="Q1114" s="8"/>
      <c r="R1114" s="8"/>
      <c r="S1114" s="8"/>
      <c r="T1114" s="8"/>
      <c r="U1114" s="8"/>
      <c r="V1114" s="8"/>
      <c r="W1114" s="8"/>
      <c r="AB1114" s="180"/>
      <c r="AC1114" s="180"/>
      <c r="AD1114" s="180"/>
      <c r="AE1114" s="180"/>
      <c r="AF1114" s="180"/>
      <c r="AG1114" s="180"/>
      <c r="AH1114" s="180"/>
      <c r="AI1114" s="180"/>
      <c r="AJ1114" s="180"/>
      <c r="AK1114" s="180"/>
      <c r="AL1114" s="180"/>
      <c r="AM1114" s="180"/>
      <c r="AN1114" s="180"/>
      <c r="AO1114" s="180"/>
      <c r="AP1114" s="180"/>
      <c r="AQ1114" s="180"/>
      <c r="AR1114" s="180"/>
      <c r="AS1114" s="180"/>
      <c r="AT1114" s="180"/>
      <c r="AU1114" s="180"/>
      <c r="AV1114" s="180"/>
      <c r="AW1114" s="180"/>
      <c r="AX1114" s="180"/>
      <c r="AY1114" s="180"/>
      <c r="AZ1114" s="180"/>
      <c r="BA1114" s="180"/>
      <c r="BB1114" s="180"/>
      <c r="BC1114" s="180"/>
      <c r="BD1114" s="180"/>
      <c r="BE1114" s="180"/>
      <c r="BF1114" s="180"/>
      <c r="BG1114" s="180"/>
      <c r="BH1114" s="180"/>
      <c r="BI1114" s="180"/>
      <c r="BJ1114" s="180"/>
      <c r="BK1114" s="180"/>
      <c r="BL1114" s="180"/>
      <c r="BM1114" s="180"/>
      <c r="BN1114" s="180"/>
      <c r="BO1114" s="180"/>
      <c r="BP1114" s="180"/>
      <c r="BQ1114" s="180"/>
      <c r="BR1114" s="180"/>
      <c r="BS1114" s="180"/>
      <c r="BT1114" s="180"/>
      <c r="BU1114" s="180"/>
      <c r="BV1114" s="180"/>
      <c r="BW1114" s="180"/>
      <c r="BX1114" s="180"/>
      <c r="BY1114" s="180"/>
      <c r="BZ1114" s="180"/>
      <c r="CA1114" s="180"/>
      <c r="CB1114" s="180"/>
      <c r="CC1114" s="180"/>
      <c r="CD1114" s="180"/>
      <c r="CE1114" s="180"/>
      <c r="CF1114" s="180"/>
      <c r="CG1114" s="180"/>
    </row>
    <row r="1115" spans="2:85" s="28" customFormat="1" x14ac:dyDescent="0.35">
      <c r="B1115" s="8"/>
      <c r="C1115" s="8"/>
      <c r="D1115" s="8"/>
      <c r="E1115" s="8"/>
      <c r="F1115" s="8"/>
      <c r="G1115" s="8"/>
      <c r="H1115" s="8"/>
      <c r="I1115" s="8"/>
      <c r="J1115" s="8"/>
      <c r="K1115" s="8"/>
      <c r="L1115" s="8"/>
      <c r="M1115" s="8"/>
      <c r="N1115" s="8"/>
      <c r="O1115" s="8"/>
      <c r="P1115" s="8"/>
      <c r="Q1115" s="8"/>
      <c r="R1115" s="8"/>
      <c r="S1115" s="8"/>
      <c r="T1115" s="8"/>
      <c r="U1115" s="8"/>
      <c r="V1115" s="8"/>
      <c r="W1115" s="8"/>
      <c r="AB1115" s="180"/>
      <c r="AC1115" s="180"/>
      <c r="AD1115" s="180"/>
      <c r="AE1115" s="180"/>
      <c r="AF1115" s="180"/>
      <c r="AG1115" s="180"/>
      <c r="AH1115" s="180"/>
      <c r="AI1115" s="180"/>
      <c r="AJ1115" s="180"/>
      <c r="AK1115" s="180"/>
      <c r="AL1115" s="180"/>
      <c r="AM1115" s="180"/>
      <c r="AN1115" s="180"/>
      <c r="AO1115" s="180"/>
      <c r="AP1115" s="180"/>
      <c r="AQ1115" s="180"/>
      <c r="AR1115" s="180"/>
      <c r="AS1115" s="180"/>
      <c r="AT1115" s="180"/>
      <c r="AU1115" s="180"/>
      <c r="AV1115" s="180"/>
      <c r="AW1115" s="180"/>
      <c r="AX1115" s="180"/>
      <c r="AY1115" s="180"/>
      <c r="AZ1115" s="180"/>
      <c r="BA1115" s="180"/>
      <c r="BB1115" s="180"/>
      <c r="BC1115" s="180"/>
      <c r="BD1115" s="180"/>
      <c r="BE1115" s="180"/>
      <c r="BF1115" s="180"/>
      <c r="BG1115" s="180"/>
      <c r="BH1115" s="180"/>
      <c r="BI1115" s="180"/>
      <c r="BJ1115" s="180"/>
      <c r="BK1115" s="180"/>
      <c r="BL1115" s="180"/>
      <c r="BM1115" s="180"/>
      <c r="BN1115" s="180"/>
      <c r="BO1115" s="180"/>
      <c r="BP1115" s="180"/>
      <c r="BQ1115" s="180"/>
      <c r="BR1115" s="180"/>
      <c r="BS1115" s="180"/>
      <c r="BT1115" s="180"/>
      <c r="BU1115" s="180"/>
      <c r="BV1115" s="180"/>
      <c r="BW1115" s="180"/>
      <c r="BX1115" s="180"/>
      <c r="BY1115" s="180"/>
      <c r="BZ1115" s="180"/>
      <c r="CA1115" s="180"/>
      <c r="CB1115" s="180"/>
      <c r="CC1115" s="180"/>
      <c r="CD1115" s="180"/>
      <c r="CE1115" s="180"/>
      <c r="CF1115" s="180"/>
      <c r="CG1115" s="180"/>
    </row>
    <row r="1116" spans="2:85" s="28" customFormat="1" x14ac:dyDescent="0.35">
      <c r="B1116" s="8"/>
      <c r="C1116" s="8"/>
      <c r="D1116" s="8"/>
      <c r="E1116" s="8"/>
      <c r="F1116" s="8"/>
      <c r="G1116" s="8"/>
      <c r="H1116" s="8"/>
      <c r="I1116" s="8"/>
      <c r="J1116" s="8"/>
      <c r="K1116" s="8"/>
      <c r="L1116" s="8"/>
      <c r="M1116" s="8"/>
      <c r="N1116" s="8"/>
      <c r="O1116" s="8"/>
      <c r="P1116" s="8"/>
      <c r="Q1116" s="8"/>
      <c r="R1116" s="8"/>
      <c r="S1116" s="8"/>
      <c r="T1116" s="8"/>
      <c r="U1116" s="8"/>
      <c r="V1116" s="8"/>
      <c r="W1116" s="8"/>
      <c r="AB1116" s="180"/>
      <c r="AC1116" s="180"/>
      <c r="AD1116" s="180"/>
      <c r="AE1116" s="180"/>
      <c r="AF1116" s="180"/>
      <c r="AG1116" s="180"/>
      <c r="AH1116" s="180"/>
      <c r="AI1116" s="180"/>
      <c r="AJ1116" s="180"/>
      <c r="AK1116" s="180"/>
      <c r="AL1116" s="180"/>
      <c r="AM1116" s="180"/>
      <c r="AN1116" s="180"/>
      <c r="AO1116" s="180"/>
      <c r="AP1116" s="180"/>
      <c r="AQ1116" s="180"/>
      <c r="AR1116" s="180"/>
      <c r="AS1116" s="180"/>
      <c r="AT1116" s="180"/>
      <c r="AU1116" s="180"/>
      <c r="AV1116" s="180"/>
      <c r="AW1116" s="180"/>
      <c r="AX1116" s="180"/>
      <c r="AY1116" s="180"/>
      <c r="AZ1116" s="180"/>
      <c r="BA1116" s="180"/>
      <c r="BB1116" s="180"/>
      <c r="BC1116" s="180"/>
      <c r="BD1116" s="180"/>
      <c r="BE1116" s="180"/>
      <c r="BF1116" s="180"/>
      <c r="BG1116" s="180"/>
      <c r="BH1116" s="180"/>
      <c r="BI1116" s="180"/>
      <c r="BJ1116" s="180"/>
      <c r="BK1116" s="180"/>
      <c r="BL1116" s="180"/>
      <c r="BM1116" s="180"/>
      <c r="BN1116" s="180"/>
      <c r="BO1116" s="180"/>
      <c r="BP1116" s="180"/>
      <c r="BQ1116" s="180"/>
      <c r="BR1116" s="180"/>
      <c r="BS1116" s="180"/>
      <c r="BT1116" s="180"/>
      <c r="BU1116" s="180"/>
      <c r="BV1116" s="180"/>
      <c r="BW1116" s="180"/>
      <c r="BX1116" s="180"/>
      <c r="BY1116" s="180"/>
      <c r="BZ1116" s="180"/>
      <c r="CA1116" s="180"/>
      <c r="CB1116" s="180"/>
      <c r="CC1116" s="180"/>
      <c r="CD1116" s="180"/>
      <c r="CE1116" s="180"/>
      <c r="CF1116" s="180"/>
      <c r="CG1116" s="180"/>
    </row>
    <row r="1117" spans="2:85" s="28" customFormat="1" x14ac:dyDescent="0.35">
      <c r="B1117" s="8"/>
      <c r="C1117" s="8"/>
      <c r="D1117" s="8"/>
      <c r="E1117" s="8"/>
      <c r="F1117" s="8"/>
      <c r="G1117" s="8"/>
      <c r="H1117" s="8"/>
      <c r="I1117" s="8"/>
      <c r="J1117" s="8"/>
      <c r="K1117" s="8"/>
      <c r="L1117" s="8"/>
      <c r="M1117" s="8"/>
      <c r="N1117" s="8"/>
      <c r="O1117" s="8"/>
      <c r="P1117" s="8"/>
      <c r="Q1117" s="8"/>
      <c r="R1117" s="8"/>
      <c r="S1117" s="8"/>
      <c r="T1117" s="8"/>
      <c r="U1117" s="8"/>
      <c r="V1117" s="8"/>
      <c r="W1117" s="8"/>
      <c r="AB1117" s="180"/>
      <c r="AC1117" s="180"/>
      <c r="AD1117" s="180"/>
      <c r="AE1117" s="180"/>
      <c r="AF1117" s="180"/>
      <c r="AG1117" s="180"/>
      <c r="AH1117" s="180"/>
      <c r="AI1117" s="180"/>
      <c r="AJ1117" s="180"/>
      <c r="AK1117" s="180"/>
      <c r="AL1117" s="180"/>
      <c r="AM1117" s="180"/>
      <c r="AN1117" s="180"/>
      <c r="AO1117" s="180"/>
      <c r="AP1117" s="180"/>
      <c r="AQ1117" s="180"/>
      <c r="AR1117" s="180"/>
      <c r="AS1117" s="180"/>
      <c r="AT1117" s="180"/>
      <c r="AU1117" s="180"/>
      <c r="AV1117" s="180"/>
      <c r="AW1117" s="180"/>
      <c r="AX1117" s="180"/>
      <c r="AY1117" s="180"/>
      <c r="AZ1117" s="180"/>
      <c r="BA1117" s="180"/>
      <c r="BB1117" s="180"/>
      <c r="BC1117" s="180"/>
      <c r="BD1117" s="180"/>
      <c r="BE1117" s="180"/>
      <c r="BF1117" s="180"/>
      <c r="BG1117" s="180"/>
      <c r="BH1117" s="180"/>
      <c r="BI1117" s="180"/>
      <c r="BJ1117" s="180"/>
      <c r="BK1117" s="180"/>
      <c r="BL1117" s="180"/>
      <c r="BM1117" s="180"/>
      <c r="BN1117" s="180"/>
      <c r="BO1117" s="180"/>
      <c r="BP1117" s="180"/>
      <c r="BQ1117" s="180"/>
      <c r="BR1117" s="180"/>
      <c r="BS1117" s="180"/>
      <c r="BT1117" s="180"/>
      <c r="BU1117" s="180"/>
      <c r="BV1117" s="180"/>
      <c r="BW1117" s="180"/>
      <c r="BX1117" s="180"/>
      <c r="BY1117" s="180"/>
      <c r="BZ1117" s="180"/>
      <c r="CA1117" s="180"/>
      <c r="CB1117" s="180"/>
      <c r="CC1117" s="180"/>
      <c r="CD1117" s="180"/>
      <c r="CE1117" s="180"/>
      <c r="CF1117" s="180"/>
      <c r="CG1117" s="180"/>
    </row>
    <row r="1118" spans="2:85" s="28" customFormat="1" x14ac:dyDescent="0.35">
      <c r="B1118" s="8"/>
      <c r="C1118" s="8"/>
      <c r="D1118" s="8"/>
      <c r="E1118" s="8"/>
      <c r="F1118" s="8"/>
      <c r="G1118" s="8"/>
      <c r="H1118" s="8"/>
      <c r="I1118" s="8"/>
      <c r="J1118" s="8"/>
      <c r="K1118" s="8"/>
      <c r="L1118" s="8"/>
      <c r="M1118" s="8"/>
      <c r="N1118" s="8"/>
      <c r="O1118" s="8"/>
      <c r="P1118" s="8"/>
      <c r="Q1118" s="8"/>
      <c r="R1118" s="8"/>
      <c r="S1118" s="8"/>
      <c r="T1118" s="8"/>
      <c r="U1118" s="8"/>
      <c r="V1118" s="8"/>
      <c r="W1118" s="8"/>
      <c r="AB1118" s="180"/>
      <c r="AC1118" s="180"/>
      <c r="AD1118" s="180"/>
      <c r="AE1118" s="180"/>
      <c r="AF1118" s="180"/>
      <c r="AG1118" s="180"/>
      <c r="AH1118" s="180"/>
      <c r="AI1118" s="180"/>
      <c r="AJ1118" s="180"/>
      <c r="AK1118" s="180"/>
      <c r="AL1118" s="180"/>
      <c r="AM1118" s="180"/>
      <c r="AN1118" s="180"/>
      <c r="AO1118" s="180"/>
      <c r="AP1118" s="180"/>
      <c r="AQ1118" s="180"/>
      <c r="AR1118" s="180"/>
      <c r="AS1118" s="180"/>
      <c r="AT1118" s="180"/>
      <c r="AU1118" s="180"/>
      <c r="AV1118" s="180"/>
      <c r="AW1118" s="180"/>
      <c r="AX1118" s="180"/>
      <c r="AY1118" s="180"/>
      <c r="AZ1118" s="180"/>
      <c r="BA1118" s="180"/>
      <c r="BB1118" s="180"/>
      <c r="BC1118" s="180"/>
      <c r="BD1118" s="180"/>
      <c r="BE1118" s="180"/>
      <c r="BF1118" s="180"/>
      <c r="BG1118" s="180"/>
      <c r="BH1118" s="180"/>
      <c r="BI1118" s="180"/>
      <c r="BJ1118" s="180"/>
      <c r="BK1118" s="180"/>
      <c r="BL1118" s="180"/>
      <c r="BM1118" s="180"/>
      <c r="BN1118" s="180"/>
      <c r="BO1118" s="180"/>
      <c r="BP1118" s="180"/>
      <c r="BQ1118" s="180"/>
      <c r="BR1118" s="180"/>
      <c r="BS1118" s="180"/>
      <c r="BT1118" s="180"/>
      <c r="BU1118" s="180"/>
      <c r="BV1118" s="180"/>
      <c r="BW1118" s="180"/>
      <c r="BX1118" s="180"/>
      <c r="BY1118" s="180"/>
      <c r="BZ1118" s="180"/>
      <c r="CA1118" s="180"/>
      <c r="CB1118" s="180"/>
      <c r="CC1118" s="180"/>
      <c r="CD1118" s="180"/>
      <c r="CE1118" s="180"/>
      <c r="CF1118" s="180"/>
      <c r="CG1118" s="180"/>
    </row>
    <row r="1119" spans="2:85" s="28" customFormat="1" x14ac:dyDescent="0.35">
      <c r="B1119" s="8"/>
      <c r="C1119" s="8"/>
      <c r="D1119" s="8"/>
      <c r="E1119" s="8"/>
      <c r="F1119" s="8"/>
      <c r="G1119" s="8"/>
      <c r="H1119" s="8"/>
      <c r="I1119" s="8"/>
      <c r="J1119" s="8"/>
      <c r="K1119" s="8"/>
      <c r="L1119" s="8"/>
      <c r="M1119" s="8"/>
      <c r="N1119" s="8"/>
      <c r="O1119" s="8"/>
      <c r="P1119" s="8"/>
      <c r="Q1119" s="8"/>
      <c r="R1119" s="8"/>
      <c r="S1119" s="8"/>
      <c r="T1119" s="8"/>
      <c r="U1119" s="8"/>
      <c r="V1119" s="8"/>
      <c r="W1119" s="8"/>
      <c r="AB1119" s="180"/>
      <c r="AC1119" s="180"/>
      <c r="AD1119" s="180"/>
      <c r="AE1119" s="180"/>
      <c r="AF1119" s="180"/>
      <c r="AG1119" s="180"/>
      <c r="AH1119" s="180"/>
      <c r="AI1119" s="180"/>
      <c r="AJ1119" s="180"/>
      <c r="AK1119" s="180"/>
      <c r="AL1119" s="180"/>
      <c r="AM1119" s="180"/>
      <c r="AN1119" s="180"/>
      <c r="AO1119" s="180"/>
      <c r="AP1119" s="180"/>
      <c r="AQ1119" s="180"/>
      <c r="AR1119" s="180"/>
      <c r="AS1119" s="180"/>
      <c r="AT1119" s="180"/>
      <c r="AU1119" s="180"/>
      <c r="AV1119" s="180"/>
      <c r="AW1119" s="180"/>
      <c r="AX1119" s="180"/>
      <c r="AY1119" s="180"/>
      <c r="AZ1119" s="180"/>
      <c r="BA1119" s="180"/>
      <c r="BB1119" s="180"/>
      <c r="BC1119" s="180"/>
      <c r="BD1119" s="180"/>
      <c r="BE1119" s="180"/>
      <c r="BF1119" s="180"/>
      <c r="BG1119" s="180"/>
      <c r="BH1119" s="180"/>
      <c r="BI1119" s="180"/>
      <c r="BJ1119" s="180"/>
      <c r="BK1119" s="180"/>
      <c r="BL1119" s="180"/>
      <c r="BM1119" s="180"/>
      <c r="BN1119" s="180"/>
      <c r="BO1119" s="180"/>
      <c r="BP1119" s="180"/>
      <c r="BQ1119" s="180"/>
      <c r="BR1119" s="180"/>
      <c r="BS1119" s="180"/>
      <c r="BT1119" s="180"/>
      <c r="BU1119" s="180"/>
      <c r="BV1119" s="180"/>
      <c r="BW1119" s="180"/>
      <c r="BX1119" s="180"/>
      <c r="BY1119" s="180"/>
      <c r="BZ1119" s="180"/>
      <c r="CA1119" s="180"/>
      <c r="CB1119" s="180"/>
      <c r="CC1119" s="180"/>
      <c r="CD1119" s="180"/>
      <c r="CE1119" s="180"/>
      <c r="CF1119" s="180"/>
      <c r="CG1119" s="180"/>
    </row>
    <row r="1120" spans="2:85" s="28" customFormat="1" x14ac:dyDescent="0.35">
      <c r="B1120" s="8"/>
      <c r="C1120" s="8"/>
      <c r="D1120" s="8"/>
      <c r="E1120" s="8"/>
      <c r="F1120" s="8"/>
      <c r="G1120" s="8"/>
      <c r="H1120" s="8"/>
      <c r="I1120" s="8"/>
      <c r="J1120" s="8"/>
      <c r="K1120" s="8"/>
      <c r="L1120" s="8"/>
      <c r="M1120" s="8"/>
      <c r="N1120" s="8"/>
      <c r="O1120" s="8"/>
      <c r="P1120" s="8"/>
      <c r="Q1120" s="8"/>
      <c r="R1120" s="8"/>
      <c r="S1120" s="8"/>
      <c r="T1120" s="8"/>
      <c r="U1120" s="8"/>
      <c r="V1120" s="8"/>
      <c r="W1120" s="8"/>
      <c r="AB1120" s="180"/>
      <c r="AC1120" s="180"/>
      <c r="AD1120" s="180"/>
      <c r="AE1120" s="180"/>
      <c r="AF1120" s="180"/>
      <c r="AG1120" s="180"/>
      <c r="AH1120" s="180"/>
      <c r="AI1120" s="180"/>
      <c r="AJ1120" s="180"/>
      <c r="AK1120" s="180"/>
      <c r="AL1120" s="180"/>
      <c r="AM1120" s="180"/>
      <c r="AN1120" s="180"/>
      <c r="AO1120" s="180"/>
      <c r="AP1120" s="180"/>
      <c r="AQ1120" s="180"/>
      <c r="AR1120" s="180"/>
      <c r="AS1120" s="180"/>
      <c r="AT1120" s="180"/>
      <c r="AU1120" s="180"/>
      <c r="AV1120" s="180"/>
      <c r="AW1120" s="180"/>
      <c r="AX1120" s="180"/>
      <c r="AY1120" s="180"/>
      <c r="AZ1120" s="180"/>
      <c r="BA1120" s="180"/>
      <c r="BB1120" s="180"/>
      <c r="BC1120" s="180"/>
      <c r="BD1120" s="180"/>
      <c r="BE1120" s="180"/>
      <c r="BF1120" s="180"/>
      <c r="BG1120" s="180"/>
      <c r="BH1120" s="180"/>
      <c r="BI1120" s="180"/>
      <c r="BJ1120" s="180"/>
      <c r="BK1120" s="180"/>
      <c r="BL1120" s="180"/>
      <c r="BM1120" s="180"/>
      <c r="BN1120" s="180"/>
      <c r="BO1120" s="180"/>
      <c r="BP1120" s="180"/>
      <c r="BQ1120" s="180"/>
      <c r="BR1120" s="180"/>
      <c r="BS1120" s="180"/>
      <c r="BT1120" s="180"/>
      <c r="BU1120" s="180"/>
      <c r="BV1120" s="180"/>
      <c r="BW1120" s="180"/>
      <c r="BX1120" s="180"/>
      <c r="BY1120" s="180"/>
      <c r="BZ1120" s="180"/>
      <c r="CA1120" s="180"/>
      <c r="CB1120" s="180"/>
      <c r="CC1120" s="180"/>
      <c r="CD1120" s="180"/>
      <c r="CE1120" s="180"/>
      <c r="CF1120" s="180"/>
      <c r="CG1120" s="180"/>
    </row>
    <row r="1121" spans="2:85" s="28" customFormat="1" x14ac:dyDescent="0.35">
      <c r="B1121" s="8"/>
      <c r="C1121" s="8"/>
      <c r="D1121" s="8"/>
      <c r="E1121" s="8"/>
      <c r="F1121" s="8"/>
      <c r="G1121" s="8"/>
      <c r="H1121" s="8"/>
      <c r="I1121" s="8"/>
      <c r="J1121" s="8"/>
      <c r="K1121" s="8"/>
      <c r="L1121" s="8"/>
      <c r="M1121" s="8"/>
      <c r="N1121" s="8"/>
      <c r="O1121" s="8"/>
      <c r="P1121" s="8"/>
      <c r="Q1121" s="8"/>
      <c r="R1121" s="8"/>
      <c r="S1121" s="8"/>
      <c r="T1121" s="8"/>
      <c r="U1121" s="8"/>
      <c r="V1121" s="8"/>
      <c r="W1121" s="8"/>
      <c r="AB1121" s="180"/>
      <c r="AC1121" s="180"/>
      <c r="AD1121" s="180"/>
      <c r="AE1121" s="180"/>
      <c r="AF1121" s="180"/>
      <c r="AG1121" s="180"/>
      <c r="AH1121" s="180"/>
      <c r="AI1121" s="180"/>
      <c r="AJ1121" s="180"/>
      <c r="AK1121" s="180"/>
      <c r="AL1121" s="180"/>
      <c r="AM1121" s="180"/>
      <c r="AN1121" s="180"/>
      <c r="AO1121" s="180"/>
      <c r="AP1121" s="180"/>
      <c r="AQ1121" s="180"/>
      <c r="AR1121" s="180"/>
      <c r="AS1121" s="180"/>
      <c r="AT1121" s="180"/>
      <c r="AU1121" s="180"/>
      <c r="AV1121" s="180"/>
      <c r="AW1121" s="180"/>
      <c r="AX1121" s="180"/>
      <c r="AY1121" s="180"/>
      <c r="AZ1121" s="180"/>
      <c r="BA1121" s="180"/>
      <c r="BB1121" s="180"/>
      <c r="BC1121" s="180"/>
      <c r="BD1121" s="180"/>
      <c r="BE1121" s="180"/>
      <c r="BF1121" s="180"/>
      <c r="BG1121" s="180"/>
      <c r="BH1121" s="180"/>
      <c r="BI1121" s="180"/>
      <c r="BJ1121" s="180"/>
      <c r="BK1121" s="180"/>
      <c r="BL1121" s="180"/>
      <c r="BM1121" s="180"/>
      <c r="BN1121" s="180"/>
      <c r="BO1121" s="180"/>
      <c r="BP1121" s="180"/>
      <c r="BQ1121" s="180"/>
      <c r="BR1121" s="180"/>
      <c r="BS1121" s="180"/>
      <c r="BT1121" s="180"/>
      <c r="BU1121" s="180"/>
      <c r="BV1121" s="180"/>
      <c r="BW1121" s="180"/>
      <c r="BX1121" s="180"/>
      <c r="BY1121" s="180"/>
      <c r="BZ1121" s="180"/>
      <c r="CA1121" s="180"/>
      <c r="CB1121" s="180"/>
      <c r="CC1121" s="180"/>
      <c r="CD1121" s="180"/>
      <c r="CE1121" s="180"/>
      <c r="CF1121" s="180"/>
      <c r="CG1121" s="180"/>
    </row>
    <row r="1122" spans="2:85" s="28" customFormat="1" x14ac:dyDescent="0.35">
      <c r="B1122" s="8"/>
      <c r="C1122" s="8"/>
      <c r="D1122" s="8"/>
      <c r="E1122" s="8"/>
      <c r="F1122" s="8"/>
      <c r="G1122" s="8"/>
      <c r="H1122" s="8"/>
      <c r="I1122" s="8"/>
      <c r="J1122" s="8"/>
      <c r="K1122" s="8"/>
      <c r="L1122" s="8"/>
      <c r="M1122" s="8"/>
      <c r="N1122" s="8"/>
      <c r="O1122" s="8"/>
      <c r="P1122" s="8"/>
      <c r="Q1122" s="8"/>
      <c r="R1122" s="8"/>
      <c r="S1122" s="8"/>
      <c r="T1122" s="8"/>
      <c r="U1122" s="8"/>
      <c r="V1122" s="8"/>
      <c r="W1122" s="8"/>
      <c r="AB1122" s="180"/>
      <c r="AC1122" s="180"/>
      <c r="AD1122" s="180"/>
      <c r="AE1122" s="180"/>
      <c r="AF1122" s="180"/>
      <c r="AG1122" s="180"/>
      <c r="AH1122" s="180"/>
      <c r="AI1122" s="180"/>
      <c r="AJ1122" s="180"/>
      <c r="AK1122" s="180"/>
      <c r="AL1122" s="180"/>
      <c r="AM1122" s="180"/>
      <c r="AN1122" s="180"/>
      <c r="AO1122" s="180"/>
      <c r="AP1122" s="180"/>
      <c r="AQ1122" s="180"/>
      <c r="AR1122" s="180"/>
      <c r="AS1122" s="180"/>
      <c r="AT1122" s="180"/>
      <c r="AU1122" s="180"/>
      <c r="AV1122" s="180"/>
      <c r="AW1122" s="180"/>
      <c r="AX1122" s="180"/>
      <c r="AY1122" s="180"/>
      <c r="AZ1122" s="180"/>
      <c r="BA1122" s="180"/>
      <c r="BB1122" s="180"/>
      <c r="BC1122" s="180"/>
      <c r="BD1122" s="180"/>
      <c r="BE1122" s="180"/>
      <c r="BF1122" s="180"/>
      <c r="BG1122" s="180"/>
      <c r="BH1122" s="180"/>
      <c r="BI1122" s="180"/>
      <c r="BJ1122" s="180"/>
      <c r="BK1122" s="180"/>
      <c r="BL1122" s="180"/>
      <c r="BM1122" s="180"/>
      <c r="BN1122" s="180"/>
      <c r="BO1122" s="180"/>
      <c r="BP1122" s="180"/>
      <c r="BQ1122" s="180"/>
      <c r="BR1122" s="180"/>
      <c r="BS1122" s="180"/>
      <c r="BT1122" s="180"/>
      <c r="BU1122" s="180"/>
      <c r="BV1122" s="180"/>
      <c r="BW1122" s="180"/>
      <c r="BX1122" s="180"/>
      <c r="BY1122" s="180"/>
      <c r="BZ1122" s="180"/>
      <c r="CA1122" s="180"/>
      <c r="CB1122" s="180"/>
      <c r="CC1122" s="180"/>
      <c r="CD1122" s="180"/>
      <c r="CE1122" s="180"/>
      <c r="CF1122" s="180"/>
      <c r="CG1122" s="180"/>
    </row>
    <row r="1123" spans="2:85" s="28" customFormat="1" x14ac:dyDescent="0.35">
      <c r="B1123" s="8"/>
      <c r="C1123" s="8"/>
      <c r="D1123" s="8"/>
      <c r="E1123" s="8"/>
      <c r="F1123" s="8"/>
      <c r="G1123" s="8"/>
      <c r="H1123" s="8"/>
      <c r="I1123" s="8"/>
      <c r="J1123" s="8"/>
      <c r="K1123" s="8"/>
      <c r="L1123" s="8"/>
      <c r="M1123" s="8"/>
      <c r="N1123" s="8"/>
      <c r="O1123" s="8"/>
      <c r="P1123" s="8"/>
      <c r="Q1123" s="8"/>
      <c r="R1123" s="8"/>
      <c r="S1123" s="8"/>
      <c r="T1123" s="8"/>
      <c r="U1123" s="8"/>
      <c r="V1123" s="8"/>
      <c r="W1123" s="8"/>
      <c r="AB1123" s="180"/>
      <c r="AC1123" s="180"/>
      <c r="AD1123" s="180"/>
      <c r="AE1123" s="180"/>
      <c r="AF1123" s="180"/>
      <c r="AG1123" s="180"/>
      <c r="AH1123" s="180"/>
      <c r="AI1123" s="180"/>
      <c r="AJ1123" s="180"/>
      <c r="AK1123" s="180"/>
      <c r="AL1123" s="180"/>
      <c r="AM1123" s="180"/>
      <c r="AN1123" s="180"/>
      <c r="AO1123" s="180"/>
      <c r="AP1123" s="180"/>
      <c r="AQ1123" s="180"/>
      <c r="AR1123" s="180"/>
      <c r="AS1123" s="180"/>
      <c r="AT1123" s="180"/>
      <c r="AU1123" s="180"/>
      <c r="AV1123" s="180"/>
      <c r="AW1123" s="180"/>
      <c r="AX1123" s="180"/>
      <c r="AY1123" s="180"/>
      <c r="AZ1123" s="180"/>
      <c r="BA1123" s="180"/>
      <c r="BB1123" s="180"/>
      <c r="BC1123" s="180"/>
      <c r="BD1123" s="180"/>
      <c r="BE1123" s="180"/>
      <c r="BF1123" s="180"/>
      <c r="BG1123" s="180"/>
      <c r="BH1123" s="180"/>
      <c r="BI1123" s="180"/>
      <c r="BJ1123" s="180"/>
      <c r="BK1123" s="180"/>
      <c r="BL1123" s="180"/>
      <c r="BM1123" s="180"/>
      <c r="BN1123" s="180"/>
      <c r="BO1123" s="180"/>
      <c r="BP1123" s="180"/>
      <c r="BQ1123" s="180"/>
      <c r="BR1123" s="180"/>
      <c r="BS1123" s="180"/>
      <c r="BT1123" s="180"/>
      <c r="BU1123" s="180"/>
      <c r="BV1123" s="180"/>
      <c r="BW1123" s="180"/>
      <c r="BX1123" s="180"/>
      <c r="BY1123" s="180"/>
      <c r="BZ1123" s="180"/>
      <c r="CA1123" s="180"/>
      <c r="CB1123" s="180"/>
      <c r="CC1123" s="180"/>
      <c r="CD1123" s="180"/>
      <c r="CE1123" s="180"/>
      <c r="CF1123" s="180"/>
      <c r="CG1123" s="180"/>
    </row>
    <row r="1124" spans="2:85" s="28" customFormat="1" x14ac:dyDescent="0.35">
      <c r="B1124" s="8"/>
      <c r="C1124" s="8"/>
      <c r="D1124" s="8"/>
      <c r="E1124" s="8"/>
      <c r="F1124" s="8"/>
      <c r="G1124" s="8"/>
      <c r="H1124" s="8"/>
      <c r="I1124" s="8"/>
      <c r="J1124" s="8"/>
      <c r="K1124" s="8"/>
      <c r="L1124" s="8"/>
      <c r="M1124" s="8"/>
      <c r="N1124" s="8"/>
      <c r="O1124" s="8"/>
      <c r="P1124" s="8"/>
      <c r="Q1124" s="8"/>
      <c r="R1124" s="8"/>
      <c r="S1124" s="8"/>
      <c r="T1124" s="8"/>
      <c r="U1124" s="8"/>
      <c r="V1124" s="8"/>
      <c r="W1124" s="8"/>
      <c r="AB1124" s="180"/>
      <c r="AC1124" s="180"/>
      <c r="AD1124" s="180"/>
      <c r="AE1124" s="180"/>
      <c r="AF1124" s="180"/>
      <c r="AG1124" s="180"/>
      <c r="AH1124" s="180"/>
      <c r="AI1124" s="180"/>
      <c r="AJ1124" s="180"/>
      <c r="AK1124" s="180"/>
      <c r="AL1124" s="180"/>
      <c r="AM1124" s="180"/>
      <c r="AN1124" s="180"/>
      <c r="AO1124" s="180"/>
      <c r="AP1124" s="180"/>
      <c r="AQ1124" s="180"/>
      <c r="AR1124" s="180"/>
      <c r="AS1124" s="180"/>
      <c r="AT1124" s="180"/>
      <c r="AU1124" s="180"/>
      <c r="AV1124" s="180"/>
      <c r="AW1124" s="180"/>
      <c r="AX1124" s="180"/>
      <c r="AY1124" s="180"/>
      <c r="AZ1124" s="180"/>
      <c r="BA1124" s="180"/>
      <c r="BB1124" s="180"/>
      <c r="BC1124" s="180"/>
      <c r="BD1124" s="180"/>
      <c r="BE1124" s="180"/>
      <c r="BF1124" s="180"/>
      <c r="BG1124" s="180"/>
      <c r="BH1124" s="180"/>
      <c r="BI1124" s="180"/>
      <c r="BJ1124" s="180"/>
      <c r="BK1124" s="180"/>
      <c r="BL1124" s="180"/>
      <c r="BM1124" s="180"/>
      <c r="BN1124" s="180"/>
      <c r="BO1124" s="180"/>
      <c r="BP1124" s="180"/>
      <c r="BQ1124" s="180"/>
      <c r="BR1124" s="180"/>
      <c r="BS1124" s="180"/>
      <c r="BT1124" s="180"/>
      <c r="BU1124" s="180"/>
      <c r="BV1124" s="180"/>
      <c r="BW1124" s="180"/>
      <c r="BX1124" s="180"/>
      <c r="BY1124" s="180"/>
      <c r="BZ1124" s="180"/>
      <c r="CA1124" s="180"/>
      <c r="CB1124" s="180"/>
      <c r="CC1124" s="180"/>
      <c r="CD1124" s="180"/>
      <c r="CE1124" s="180"/>
      <c r="CF1124" s="180"/>
      <c r="CG1124" s="180"/>
    </row>
    <row r="1125" spans="2:85" s="28" customFormat="1" x14ac:dyDescent="0.35">
      <c r="B1125" s="8"/>
      <c r="C1125" s="8"/>
      <c r="D1125" s="8"/>
      <c r="E1125" s="8"/>
      <c r="F1125" s="8"/>
      <c r="G1125" s="8"/>
      <c r="H1125" s="8"/>
      <c r="I1125" s="8"/>
      <c r="J1125" s="8"/>
      <c r="K1125" s="8"/>
      <c r="L1125" s="8"/>
      <c r="M1125" s="8"/>
      <c r="N1125" s="8"/>
      <c r="O1125" s="8"/>
      <c r="P1125" s="8"/>
      <c r="Q1125" s="8"/>
      <c r="R1125" s="8"/>
      <c r="S1125" s="8"/>
      <c r="T1125" s="8"/>
      <c r="U1125" s="8"/>
      <c r="V1125" s="8"/>
      <c r="W1125" s="8"/>
      <c r="AB1125" s="180"/>
      <c r="AC1125" s="180"/>
      <c r="AD1125" s="180"/>
      <c r="AE1125" s="180"/>
      <c r="AF1125" s="180"/>
      <c r="AG1125" s="180"/>
      <c r="AH1125" s="180"/>
      <c r="AI1125" s="180"/>
      <c r="AJ1125" s="180"/>
      <c r="AK1125" s="180"/>
      <c r="AL1125" s="180"/>
      <c r="AM1125" s="180"/>
      <c r="AN1125" s="180"/>
      <c r="AO1125" s="180"/>
      <c r="AP1125" s="180"/>
      <c r="AQ1125" s="180"/>
      <c r="AR1125" s="180"/>
      <c r="AS1125" s="180"/>
      <c r="AT1125" s="180"/>
      <c r="AU1125" s="180"/>
      <c r="AV1125" s="180"/>
      <c r="AW1125" s="180"/>
      <c r="AX1125" s="180"/>
      <c r="AY1125" s="180"/>
      <c r="AZ1125" s="180"/>
      <c r="BA1125" s="180"/>
      <c r="BB1125" s="180"/>
      <c r="BC1125" s="180"/>
      <c r="BD1125" s="180"/>
      <c r="BE1125" s="180"/>
      <c r="BF1125" s="180"/>
      <c r="BG1125" s="180"/>
      <c r="BH1125" s="180"/>
      <c r="BI1125" s="180"/>
      <c r="BJ1125" s="180"/>
      <c r="BK1125" s="180"/>
      <c r="BL1125" s="180"/>
      <c r="BM1125" s="180"/>
      <c r="BN1125" s="180"/>
      <c r="BO1125" s="180"/>
      <c r="BP1125" s="180"/>
      <c r="BQ1125" s="180"/>
      <c r="BR1125" s="180"/>
      <c r="BS1125" s="180"/>
      <c r="BT1125" s="180"/>
      <c r="BU1125" s="180"/>
      <c r="BV1125" s="180"/>
      <c r="BW1125" s="180"/>
      <c r="BX1125" s="180"/>
      <c r="BY1125" s="180"/>
      <c r="BZ1125" s="180"/>
      <c r="CA1125" s="180"/>
      <c r="CB1125" s="180"/>
      <c r="CC1125" s="180"/>
      <c r="CD1125" s="180"/>
      <c r="CE1125" s="180"/>
      <c r="CF1125" s="180"/>
      <c r="CG1125" s="180"/>
    </row>
    <row r="1126" spans="2:85" s="28" customFormat="1" x14ac:dyDescent="0.35">
      <c r="B1126" s="8"/>
      <c r="C1126" s="8"/>
      <c r="D1126" s="8"/>
      <c r="E1126" s="8"/>
      <c r="F1126" s="8"/>
      <c r="G1126" s="8"/>
      <c r="H1126" s="8"/>
      <c r="I1126" s="8"/>
      <c r="J1126" s="8"/>
      <c r="K1126" s="8"/>
      <c r="L1126" s="8"/>
      <c r="M1126" s="8"/>
      <c r="N1126" s="8"/>
      <c r="O1126" s="8"/>
      <c r="P1126" s="8"/>
      <c r="Q1126" s="8"/>
      <c r="R1126" s="8"/>
      <c r="S1126" s="8"/>
      <c r="T1126" s="8"/>
      <c r="U1126" s="8"/>
      <c r="V1126" s="8"/>
      <c r="W1126" s="8"/>
      <c r="AB1126" s="180"/>
      <c r="AC1126" s="180"/>
      <c r="AD1126" s="180"/>
      <c r="AE1126" s="180"/>
      <c r="AF1126" s="180"/>
      <c r="AG1126" s="180"/>
      <c r="AH1126" s="180"/>
      <c r="AI1126" s="180"/>
      <c r="AJ1126" s="180"/>
      <c r="AK1126" s="180"/>
      <c r="AL1126" s="180"/>
      <c r="AM1126" s="180"/>
      <c r="AN1126" s="180"/>
      <c r="AO1126" s="180"/>
      <c r="AP1126" s="180"/>
      <c r="AQ1126" s="180"/>
      <c r="AR1126" s="180"/>
      <c r="AS1126" s="180"/>
      <c r="AT1126" s="180"/>
      <c r="AU1126" s="180"/>
      <c r="AV1126" s="180"/>
      <c r="AW1126" s="180"/>
      <c r="AX1126" s="180"/>
      <c r="AY1126" s="180"/>
      <c r="AZ1126" s="180"/>
      <c r="BA1126" s="180"/>
      <c r="BB1126" s="180"/>
      <c r="BC1126" s="180"/>
      <c r="BD1126" s="180"/>
      <c r="BE1126" s="180"/>
      <c r="BF1126" s="180"/>
      <c r="BG1126" s="180"/>
      <c r="BH1126" s="180"/>
      <c r="BI1126" s="180"/>
      <c r="BJ1126" s="180"/>
      <c r="BK1126" s="180"/>
      <c r="BL1126" s="180"/>
      <c r="BM1126" s="180"/>
      <c r="BN1126" s="180"/>
      <c r="BO1126" s="180"/>
      <c r="BP1126" s="180"/>
      <c r="BQ1126" s="180"/>
      <c r="BR1126" s="180"/>
      <c r="BS1126" s="180"/>
      <c r="BT1126" s="180"/>
      <c r="BU1126" s="180"/>
      <c r="BV1126" s="180"/>
      <c r="BW1126" s="180"/>
      <c r="BX1126" s="180"/>
      <c r="BY1126" s="180"/>
      <c r="BZ1126" s="180"/>
      <c r="CA1126" s="180"/>
      <c r="CB1126" s="180"/>
      <c r="CC1126" s="180"/>
      <c r="CD1126" s="180"/>
      <c r="CE1126" s="180"/>
      <c r="CF1126" s="180"/>
      <c r="CG1126" s="180"/>
    </row>
    <row r="1127" spans="2:85" s="28" customFormat="1" x14ac:dyDescent="0.35">
      <c r="B1127" s="8"/>
      <c r="C1127" s="8"/>
      <c r="D1127" s="8"/>
      <c r="E1127" s="8"/>
      <c r="F1127" s="8"/>
      <c r="G1127" s="8"/>
      <c r="H1127" s="8"/>
      <c r="I1127" s="8"/>
      <c r="J1127" s="8"/>
      <c r="K1127" s="8"/>
      <c r="L1127" s="8"/>
      <c r="M1127" s="8"/>
      <c r="N1127" s="8"/>
      <c r="O1127" s="8"/>
      <c r="P1127" s="8"/>
      <c r="Q1127" s="8"/>
      <c r="R1127" s="8"/>
      <c r="S1127" s="8"/>
      <c r="T1127" s="8"/>
      <c r="U1127" s="8"/>
      <c r="V1127" s="8"/>
      <c r="W1127" s="8"/>
      <c r="AB1127" s="180"/>
      <c r="AC1127" s="180"/>
      <c r="AD1127" s="180"/>
      <c r="AE1127" s="180"/>
      <c r="AF1127" s="180"/>
      <c r="AG1127" s="180"/>
      <c r="AH1127" s="180"/>
      <c r="AI1127" s="180"/>
      <c r="AJ1127" s="180"/>
      <c r="AK1127" s="180"/>
      <c r="AL1127" s="180"/>
      <c r="AM1127" s="180"/>
      <c r="AN1127" s="180"/>
      <c r="AO1127" s="180"/>
      <c r="AP1127" s="180"/>
      <c r="AQ1127" s="180"/>
      <c r="AR1127" s="180"/>
      <c r="AS1127" s="180"/>
      <c r="AT1127" s="180"/>
      <c r="AU1127" s="180"/>
      <c r="AV1127" s="180"/>
      <c r="AW1127" s="180"/>
      <c r="AX1127" s="180"/>
      <c r="AY1127" s="180"/>
      <c r="AZ1127" s="180"/>
      <c r="BA1127" s="180"/>
      <c r="BB1127" s="180"/>
      <c r="BC1127" s="180"/>
      <c r="BD1127" s="180"/>
      <c r="BE1127" s="180"/>
      <c r="BF1127" s="180"/>
      <c r="BG1127" s="180"/>
      <c r="BH1127" s="180"/>
      <c r="BI1127" s="180"/>
      <c r="BJ1127" s="180"/>
      <c r="BK1127" s="180"/>
      <c r="BL1127" s="180"/>
      <c r="BM1127" s="180"/>
      <c r="BN1127" s="180"/>
      <c r="BO1127" s="180"/>
      <c r="BP1127" s="180"/>
      <c r="BQ1127" s="180"/>
      <c r="BR1127" s="180"/>
      <c r="BS1127" s="180"/>
      <c r="BT1127" s="180"/>
      <c r="BU1127" s="180"/>
      <c r="BV1127" s="180"/>
      <c r="BW1127" s="180"/>
      <c r="BX1127" s="180"/>
      <c r="BY1127" s="180"/>
      <c r="BZ1127" s="180"/>
      <c r="CA1127" s="180"/>
      <c r="CB1127" s="180"/>
      <c r="CC1127" s="180"/>
      <c r="CD1127" s="180"/>
      <c r="CE1127" s="180"/>
      <c r="CF1127" s="180"/>
      <c r="CG1127" s="180"/>
    </row>
    <row r="1128" spans="2:85" s="28" customFormat="1" x14ac:dyDescent="0.35">
      <c r="B1128" s="8"/>
      <c r="C1128" s="8"/>
      <c r="D1128" s="8"/>
      <c r="E1128" s="8"/>
      <c r="F1128" s="8"/>
      <c r="G1128" s="8"/>
      <c r="H1128" s="8"/>
      <c r="I1128" s="8"/>
      <c r="J1128" s="8"/>
      <c r="K1128" s="8"/>
      <c r="L1128" s="8"/>
      <c r="M1128" s="8"/>
      <c r="N1128" s="8"/>
      <c r="O1128" s="8"/>
      <c r="P1128" s="8"/>
      <c r="Q1128" s="8"/>
      <c r="R1128" s="8"/>
      <c r="S1128" s="8"/>
      <c r="T1128" s="8"/>
      <c r="U1128" s="8"/>
      <c r="V1128" s="8"/>
      <c r="W1128" s="8"/>
      <c r="AB1128" s="180"/>
      <c r="AC1128" s="180"/>
      <c r="AD1128" s="180"/>
      <c r="AE1128" s="180"/>
      <c r="AF1128" s="180"/>
      <c r="AG1128" s="180"/>
      <c r="AH1128" s="180"/>
      <c r="AI1128" s="180"/>
      <c r="AJ1128" s="180"/>
      <c r="AK1128" s="180"/>
      <c r="AL1128" s="180"/>
      <c r="AM1128" s="180"/>
      <c r="AN1128" s="180"/>
      <c r="AO1128" s="180"/>
      <c r="AP1128" s="180"/>
      <c r="AQ1128" s="180"/>
      <c r="AR1128" s="180"/>
      <c r="AS1128" s="180"/>
      <c r="AT1128" s="180"/>
      <c r="AU1128" s="180"/>
      <c r="AV1128" s="180"/>
      <c r="AW1128" s="180"/>
      <c r="AX1128" s="180"/>
      <c r="AY1128" s="180"/>
      <c r="AZ1128" s="180"/>
      <c r="BA1128" s="180"/>
      <c r="BB1128" s="180"/>
      <c r="BC1128" s="180"/>
      <c r="BD1128" s="180"/>
      <c r="BE1128" s="180"/>
      <c r="BF1128" s="180"/>
      <c r="BG1128" s="180"/>
      <c r="BH1128" s="180"/>
      <c r="BI1128" s="180"/>
      <c r="BJ1128" s="180"/>
      <c r="BK1128" s="180"/>
      <c r="BL1128" s="180"/>
      <c r="BM1128" s="180"/>
      <c r="BN1128" s="180"/>
      <c r="BO1128" s="180"/>
      <c r="BP1128" s="180"/>
      <c r="BQ1128" s="180"/>
      <c r="BR1128" s="180"/>
      <c r="BS1128" s="180"/>
      <c r="BT1128" s="180"/>
      <c r="BU1128" s="180"/>
      <c r="BV1128" s="180"/>
      <c r="BW1128" s="180"/>
      <c r="BX1128" s="180"/>
      <c r="BY1128" s="180"/>
      <c r="BZ1128" s="180"/>
      <c r="CA1128" s="180"/>
      <c r="CB1128" s="180"/>
      <c r="CC1128" s="180"/>
      <c r="CD1128" s="180"/>
      <c r="CE1128" s="180"/>
      <c r="CF1128" s="180"/>
      <c r="CG1128" s="180"/>
    </row>
    <row r="1129" spans="2:85" s="28" customFormat="1" x14ac:dyDescent="0.35">
      <c r="B1129" s="8"/>
      <c r="C1129" s="8"/>
      <c r="D1129" s="8"/>
      <c r="E1129" s="8"/>
      <c r="F1129" s="8"/>
      <c r="G1129" s="8"/>
      <c r="H1129" s="8"/>
      <c r="I1129" s="8"/>
      <c r="J1129" s="8"/>
      <c r="K1129" s="8"/>
      <c r="L1129" s="8"/>
      <c r="M1129" s="8"/>
      <c r="N1129" s="8"/>
      <c r="O1129" s="8"/>
      <c r="P1129" s="8"/>
      <c r="Q1129" s="8"/>
      <c r="R1129" s="8"/>
      <c r="S1129" s="8"/>
      <c r="T1129" s="8"/>
      <c r="U1129" s="8"/>
      <c r="V1129" s="8"/>
      <c r="W1129" s="8"/>
      <c r="AB1129" s="180"/>
      <c r="AC1129" s="180"/>
      <c r="AD1129" s="180"/>
      <c r="AE1129" s="180"/>
      <c r="AF1129" s="180"/>
      <c r="AG1129" s="180"/>
      <c r="AH1129" s="180"/>
      <c r="AI1129" s="180"/>
      <c r="AJ1129" s="180"/>
      <c r="AK1129" s="180"/>
      <c r="AL1129" s="180"/>
      <c r="AM1129" s="180"/>
      <c r="AN1129" s="180"/>
      <c r="AO1129" s="180"/>
      <c r="AP1129" s="180"/>
      <c r="AQ1129" s="180"/>
      <c r="AR1129" s="180"/>
      <c r="AS1129" s="180"/>
      <c r="AT1129" s="180"/>
      <c r="AU1129" s="180"/>
      <c r="AV1129" s="180"/>
      <c r="AW1129" s="180"/>
      <c r="AX1129" s="180"/>
      <c r="AY1129" s="180"/>
      <c r="AZ1129" s="180"/>
      <c r="BA1129" s="180"/>
      <c r="BB1129" s="180"/>
      <c r="BC1129" s="180"/>
      <c r="BD1129" s="180"/>
      <c r="BE1129" s="180"/>
      <c r="BF1129" s="180"/>
      <c r="BG1129" s="180"/>
      <c r="BH1129" s="180"/>
      <c r="BI1129" s="180"/>
      <c r="BJ1129" s="180"/>
      <c r="BK1129" s="180"/>
      <c r="BL1129" s="180"/>
      <c r="BM1129" s="180"/>
      <c r="BN1129" s="180"/>
      <c r="BO1129" s="180"/>
      <c r="BP1129" s="180"/>
      <c r="BQ1129" s="180"/>
      <c r="BR1129" s="180"/>
      <c r="BS1129" s="180"/>
      <c r="BT1129" s="180"/>
      <c r="BU1129" s="180"/>
      <c r="BV1129" s="180"/>
      <c r="BW1129" s="180"/>
      <c r="BX1129" s="180"/>
      <c r="BY1129" s="180"/>
      <c r="BZ1129" s="180"/>
      <c r="CA1129" s="180"/>
      <c r="CB1129" s="180"/>
      <c r="CC1129" s="180"/>
      <c r="CD1129" s="180"/>
      <c r="CE1129" s="180"/>
      <c r="CF1129" s="180"/>
      <c r="CG1129" s="180"/>
    </row>
    <row r="1130" spans="2:85" s="28" customFormat="1" x14ac:dyDescent="0.35">
      <c r="B1130" s="8"/>
      <c r="C1130" s="8"/>
      <c r="D1130" s="8"/>
      <c r="E1130" s="8"/>
      <c r="F1130" s="8"/>
      <c r="G1130" s="8"/>
      <c r="H1130" s="8"/>
      <c r="I1130" s="8"/>
      <c r="J1130" s="8"/>
      <c r="K1130" s="8"/>
      <c r="L1130" s="8"/>
      <c r="M1130" s="8"/>
      <c r="N1130" s="8"/>
      <c r="O1130" s="8"/>
      <c r="P1130" s="8"/>
      <c r="Q1130" s="8"/>
      <c r="R1130" s="8"/>
      <c r="S1130" s="8"/>
      <c r="T1130" s="8"/>
      <c r="U1130" s="8"/>
      <c r="V1130" s="8"/>
      <c r="W1130" s="8"/>
      <c r="AB1130" s="180"/>
      <c r="AC1130" s="180"/>
      <c r="AD1130" s="180"/>
      <c r="AE1130" s="180"/>
      <c r="AF1130" s="180"/>
      <c r="AG1130" s="180"/>
      <c r="AH1130" s="180"/>
      <c r="AI1130" s="180"/>
      <c r="AJ1130" s="180"/>
      <c r="AK1130" s="180"/>
      <c r="AL1130" s="180"/>
      <c r="AM1130" s="180"/>
      <c r="AN1130" s="180"/>
      <c r="AO1130" s="180"/>
      <c r="AP1130" s="180"/>
      <c r="AQ1130" s="180"/>
      <c r="AR1130" s="180"/>
      <c r="AS1130" s="180"/>
      <c r="AT1130" s="180"/>
      <c r="AU1130" s="180"/>
      <c r="AV1130" s="180"/>
      <c r="AW1130" s="180"/>
      <c r="AX1130" s="180"/>
      <c r="AY1130" s="180"/>
      <c r="AZ1130" s="180"/>
      <c r="BA1130" s="180"/>
      <c r="BB1130" s="180"/>
      <c r="BC1130" s="180"/>
      <c r="BD1130" s="180"/>
      <c r="BE1130" s="180"/>
      <c r="BF1130" s="180"/>
      <c r="BG1130" s="180"/>
      <c r="BH1130" s="180"/>
      <c r="BI1130" s="180"/>
      <c r="BJ1130" s="180"/>
      <c r="BK1130" s="180"/>
      <c r="BL1130" s="180"/>
      <c r="BM1130" s="180"/>
      <c r="BN1130" s="180"/>
      <c r="BO1130" s="180"/>
      <c r="BP1130" s="180"/>
      <c r="BQ1130" s="180"/>
      <c r="BR1130" s="180"/>
      <c r="BS1130" s="180"/>
      <c r="BT1130" s="180"/>
      <c r="BU1130" s="180"/>
      <c r="BV1130" s="180"/>
      <c r="BW1130" s="180"/>
      <c r="BX1130" s="180"/>
      <c r="BY1130" s="180"/>
      <c r="BZ1130" s="180"/>
      <c r="CA1130" s="180"/>
      <c r="CB1130" s="180"/>
      <c r="CC1130" s="180"/>
      <c r="CD1130" s="180"/>
      <c r="CE1130" s="180"/>
      <c r="CF1130" s="180"/>
      <c r="CG1130" s="180"/>
    </row>
    <row r="1131" spans="2:85" s="28" customFormat="1" x14ac:dyDescent="0.35">
      <c r="B1131" s="8"/>
      <c r="C1131" s="8"/>
      <c r="D1131" s="8"/>
      <c r="E1131" s="8"/>
      <c r="F1131" s="8"/>
      <c r="G1131" s="8"/>
      <c r="H1131" s="8"/>
      <c r="I1131" s="8"/>
      <c r="J1131" s="8"/>
      <c r="K1131" s="8"/>
      <c r="L1131" s="8"/>
      <c r="M1131" s="8"/>
      <c r="N1131" s="8"/>
      <c r="O1131" s="8"/>
      <c r="P1131" s="8"/>
      <c r="Q1131" s="8"/>
      <c r="R1131" s="8"/>
      <c r="S1131" s="8"/>
      <c r="T1131" s="8"/>
      <c r="U1131" s="8"/>
      <c r="V1131" s="8"/>
      <c r="W1131" s="8"/>
      <c r="AB1131" s="180"/>
      <c r="AC1131" s="180"/>
      <c r="AD1131" s="180"/>
      <c r="AE1131" s="180"/>
      <c r="AF1131" s="180"/>
      <c r="AG1131" s="180"/>
      <c r="AH1131" s="180"/>
      <c r="AI1131" s="180"/>
      <c r="AJ1131" s="180"/>
      <c r="AK1131" s="180"/>
      <c r="AL1131" s="180"/>
      <c r="AM1131" s="180"/>
      <c r="AN1131" s="180"/>
      <c r="AO1131" s="180"/>
      <c r="AP1131" s="180"/>
      <c r="AQ1131" s="180"/>
      <c r="AR1131" s="180"/>
      <c r="AS1131" s="180"/>
      <c r="AT1131" s="180"/>
      <c r="AU1131" s="180"/>
      <c r="AV1131" s="180"/>
      <c r="AW1131" s="180"/>
      <c r="AX1131" s="180"/>
      <c r="AY1131" s="180"/>
      <c r="AZ1131" s="180"/>
      <c r="BA1131" s="180"/>
      <c r="BB1131" s="180"/>
      <c r="BC1131" s="180"/>
      <c r="BD1131" s="180"/>
      <c r="BE1131" s="180"/>
      <c r="BF1131" s="180"/>
      <c r="BG1131" s="180"/>
      <c r="BH1131" s="180"/>
      <c r="BI1131" s="180"/>
      <c r="BJ1131" s="180"/>
      <c r="BK1131" s="180"/>
      <c r="BL1131" s="180"/>
      <c r="BM1131" s="180"/>
      <c r="BN1131" s="180"/>
      <c r="BO1131" s="180"/>
      <c r="BP1131" s="180"/>
      <c r="BQ1131" s="180"/>
      <c r="BR1131" s="180"/>
      <c r="BS1131" s="180"/>
      <c r="BT1131" s="180"/>
      <c r="BU1131" s="180"/>
      <c r="BV1131" s="180"/>
      <c r="BW1131" s="180"/>
      <c r="BX1131" s="180"/>
      <c r="BY1131" s="180"/>
      <c r="BZ1131" s="180"/>
      <c r="CA1131" s="180"/>
      <c r="CB1131" s="180"/>
      <c r="CC1131" s="180"/>
      <c r="CD1131" s="180"/>
      <c r="CE1131" s="180"/>
      <c r="CF1131" s="180"/>
      <c r="CG1131" s="180"/>
    </row>
    <row r="1132" spans="2:85" s="28" customFormat="1" x14ac:dyDescent="0.35">
      <c r="B1132" s="8"/>
      <c r="C1132" s="8"/>
      <c r="D1132" s="8"/>
      <c r="E1132" s="8"/>
      <c r="F1132" s="8"/>
      <c r="G1132" s="8"/>
      <c r="H1132" s="8"/>
      <c r="I1132" s="8"/>
      <c r="J1132" s="8"/>
      <c r="K1132" s="8"/>
      <c r="L1132" s="8"/>
      <c r="M1132" s="8"/>
      <c r="N1132" s="8"/>
      <c r="O1132" s="8"/>
      <c r="P1132" s="8"/>
      <c r="Q1132" s="8"/>
      <c r="R1132" s="8"/>
      <c r="S1132" s="8"/>
      <c r="T1132" s="8"/>
      <c r="U1132" s="8"/>
      <c r="V1132" s="8"/>
      <c r="W1132" s="8"/>
      <c r="AB1132" s="180"/>
      <c r="AC1132" s="180"/>
      <c r="AD1132" s="180"/>
      <c r="AE1132" s="180"/>
      <c r="AF1132" s="180"/>
      <c r="AG1132" s="180"/>
      <c r="AH1132" s="180"/>
      <c r="AI1132" s="180"/>
      <c r="AJ1132" s="180"/>
      <c r="AK1132" s="180"/>
      <c r="AL1132" s="180"/>
      <c r="AM1132" s="180"/>
      <c r="AN1132" s="180"/>
      <c r="AO1132" s="180"/>
      <c r="AP1132" s="180"/>
      <c r="AQ1132" s="180"/>
      <c r="AR1132" s="180"/>
      <c r="AS1132" s="180"/>
      <c r="AT1132" s="180"/>
      <c r="AU1132" s="180"/>
      <c r="AV1132" s="180"/>
      <c r="AW1132" s="180"/>
      <c r="AX1132" s="180"/>
      <c r="AY1132" s="180"/>
      <c r="AZ1132" s="180"/>
      <c r="BA1132" s="180"/>
      <c r="BB1132" s="180"/>
      <c r="BC1132" s="180"/>
      <c r="BD1132" s="180"/>
      <c r="BE1132" s="180"/>
      <c r="BF1132" s="180"/>
      <c r="BG1132" s="180"/>
      <c r="BH1132" s="180"/>
      <c r="BI1132" s="180"/>
      <c r="BJ1132" s="180"/>
      <c r="BK1132" s="180"/>
      <c r="BL1132" s="180"/>
      <c r="BM1132" s="180"/>
      <c r="BN1132" s="180"/>
      <c r="BO1132" s="180"/>
      <c r="BP1132" s="180"/>
      <c r="BQ1132" s="180"/>
      <c r="BR1132" s="180"/>
      <c r="BS1132" s="180"/>
      <c r="BT1132" s="180"/>
      <c r="BU1132" s="180"/>
      <c r="BV1132" s="180"/>
      <c r="BW1132" s="180"/>
      <c r="BX1132" s="180"/>
      <c r="BY1132" s="180"/>
      <c r="BZ1132" s="180"/>
      <c r="CA1132" s="180"/>
      <c r="CB1132" s="180"/>
      <c r="CC1132" s="180"/>
      <c r="CD1132" s="180"/>
      <c r="CE1132" s="180"/>
      <c r="CF1132" s="180"/>
      <c r="CG1132" s="180"/>
    </row>
    <row r="1133" spans="2:85" s="28" customFormat="1" x14ac:dyDescent="0.35">
      <c r="B1133" s="8"/>
      <c r="C1133" s="8"/>
      <c r="D1133" s="8"/>
      <c r="E1133" s="8"/>
      <c r="F1133" s="8"/>
      <c r="G1133" s="8"/>
      <c r="H1133" s="8"/>
      <c r="I1133" s="8"/>
      <c r="J1133" s="8"/>
      <c r="K1133" s="8"/>
      <c r="L1133" s="8"/>
      <c r="M1133" s="8"/>
      <c r="N1133" s="8"/>
      <c r="O1133" s="8"/>
      <c r="P1133" s="8"/>
      <c r="Q1133" s="8"/>
      <c r="R1133" s="8"/>
      <c r="S1133" s="8"/>
      <c r="T1133" s="8"/>
      <c r="U1133" s="8"/>
      <c r="V1133" s="8"/>
      <c r="W1133" s="8"/>
      <c r="AB1133" s="180"/>
      <c r="AC1133" s="180"/>
      <c r="AD1133" s="180"/>
      <c r="AE1133" s="180"/>
      <c r="AF1133" s="180"/>
      <c r="AG1133" s="180"/>
      <c r="AH1133" s="180"/>
      <c r="AI1133" s="180"/>
      <c r="AJ1133" s="180"/>
      <c r="AK1133" s="180"/>
      <c r="AL1133" s="180"/>
      <c r="AM1133" s="180"/>
      <c r="AN1133" s="180"/>
      <c r="AO1133" s="180"/>
      <c r="AP1133" s="180"/>
      <c r="AQ1133" s="180"/>
      <c r="AR1133" s="180"/>
      <c r="AS1133" s="180"/>
      <c r="AT1133" s="180"/>
      <c r="AU1133" s="180"/>
      <c r="AV1133" s="180"/>
      <c r="AW1133" s="180"/>
      <c r="AX1133" s="180"/>
      <c r="AY1133" s="180"/>
      <c r="AZ1133" s="180"/>
      <c r="BA1133" s="180"/>
      <c r="BB1133" s="180"/>
      <c r="BC1133" s="180"/>
      <c r="BD1133" s="180"/>
      <c r="BE1133" s="180"/>
      <c r="BF1133" s="180"/>
      <c r="BG1133" s="180"/>
      <c r="BH1133" s="180"/>
      <c r="BI1133" s="180"/>
      <c r="BJ1133" s="180"/>
      <c r="BK1133" s="180"/>
      <c r="BL1133" s="180"/>
      <c r="BM1133" s="180"/>
      <c r="BN1133" s="180"/>
      <c r="BO1133" s="180"/>
      <c r="BP1133" s="180"/>
      <c r="BQ1133" s="180"/>
      <c r="BR1133" s="180"/>
      <c r="BS1133" s="180"/>
      <c r="BT1133" s="180"/>
      <c r="BU1133" s="180"/>
      <c r="BV1133" s="180"/>
      <c r="BW1133" s="180"/>
      <c r="BX1133" s="180"/>
      <c r="BY1133" s="180"/>
      <c r="BZ1133" s="180"/>
      <c r="CA1133" s="180"/>
      <c r="CB1133" s="180"/>
      <c r="CC1133" s="180"/>
      <c r="CD1133" s="180"/>
      <c r="CE1133" s="180"/>
      <c r="CF1133" s="180"/>
      <c r="CG1133" s="180"/>
    </row>
    <row r="1134" spans="2:85" s="28" customFormat="1" x14ac:dyDescent="0.35">
      <c r="B1134" s="8"/>
      <c r="C1134" s="8"/>
      <c r="D1134" s="8"/>
      <c r="E1134" s="8"/>
      <c r="F1134" s="8"/>
      <c r="G1134" s="8"/>
      <c r="H1134" s="8"/>
      <c r="I1134" s="8"/>
      <c r="J1134" s="8"/>
      <c r="K1134" s="8"/>
      <c r="L1134" s="8"/>
      <c r="M1134" s="8"/>
      <c r="N1134" s="8"/>
      <c r="O1134" s="8"/>
      <c r="P1134" s="8"/>
      <c r="Q1134" s="8"/>
      <c r="R1134" s="8"/>
      <c r="S1134" s="8"/>
      <c r="T1134" s="8"/>
      <c r="U1134" s="8"/>
      <c r="V1134" s="8"/>
      <c r="W1134" s="8"/>
      <c r="AB1134" s="180"/>
      <c r="AC1134" s="180"/>
      <c r="AD1134" s="180"/>
      <c r="AE1134" s="180"/>
      <c r="AF1134" s="180"/>
      <c r="AG1134" s="180"/>
      <c r="AH1134" s="180"/>
      <c r="AI1134" s="180"/>
      <c r="AJ1134" s="180"/>
      <c r="AK1134" s="180"/>
      <c r="AL1134" s="180"/>
      <c r="AM1134" s="180"/>
      <c r="AN1134" s="180"/>
      <c r="AO1134" s="180"/>
      <c r="AP1134" s="180"/>
      <c r="AQ1134" s="180"/>
      <c r="AR1134" s="180"/>
      <c r="AS1134" s="180"/>
      <c r="AT1134" s="180"/>
      <c r="AU1134" s="180"/>
      <c r="AV1134" s="180"/>
      <c r="AW1134" s="180"/>
      <c r="AX1134" s="180"/>
      <c r="AY1134" s="180"/>
      <c r="AZ1134" s="180"/>
      <c r="BA1134" s="180"/>
      <c r="BB1134" s="180"/>
      <c r="BC1134" s="180"/>
      <c r="BD1134" s="180"/>
      <c r="BE1134" s="180"/>
      <c r="BF1134" s="180"/>
      <c r="BG1134" s="180"/>
      <c r="BH1134" s="180"/>
      <c r="BI1134" s="180"/>
      <c r="BJ1134" s="180"/>
      <c r="BK1134" s="180"/>
      <c r="BL1134" s="180"/>
      <c r="BM1134" s="180"/>
      <c r="BN1134" s="180"/>
      <c r="BO1134" s="180"/>
      <c r="BP1134" s="180"/>
      <c r="BQ1134" s="180"/>
      <c r="BR1134" s="180"/>
      <c r="BS1134" s="180"/>
      <c r="BT1134" s="180"/>
      <c r="BU1134" s="180"/>
      <c r="BV1134" s="180"/>
      <c r="BW1134" s="180"/>
      <c r="BX1134" s="180"/>
      <c r="BY1134" s="180"/>
      <c r="BZ1134" s="180"/>
      <c r="CA1134" s="180"/>
      <c r="CB1134" s="180"/>
      <c r="CC1134" s="180"/>
      <c r="CD1134" s="180"/>
      <c r="CE1134" s="180"/>
      <c r="CF1134" s="180"/>
      <c r="CG1134" s="180"/>
    </row>
    <row r="1135" spans="2:85" s="28" customFormat="1" x14ac:dyDescent="0.35">
      <c r="B1135" s="8"/>
      <c r="C1135" s="8"/>
      <c r="D1135" s="8"/>
      <c r="E1135" s="8"/>
      <c r="F1135" s="8"/>
      <c r="G1135" s="8"/>
      <c r="H1135" s="8"/>
      <c r="I1135" s="8"/>
      <c r="J1135" s="8"/>
      <c r="K1135" s="8"/>
      <c r="L1135" s="8"/>
      <c r="M1135" s="8"/>
      <c r="N1135" s="8"/>
      <c r="O1135" s="8"/>
      <c r="P1135" s="8"/>
      <c r="Q1135" s="8"/>
      <c r="R1135" s="8"/>
      <c r="S1135" s="8"/>
      <c r="T1135" s="8"/>
      <c r="U1135" s="8"/>
      <c r="V1135" s="8"/>
      <c r="W1135" s="8"/>
      <c r="AB1135" s="180"/>
      <c r="AC1135" s="180"/>
      <c r="AD1135" s="180"/>
      <c r="AE1135" s="180"/>
      <c r="AF1135" s="180"/>
      <c r="AG1135" s="180"/>
      <c r="AH1135" s="180"/>
      <c r="AI1135" s="180"/>
      <c r="AJ1135" s="180"/>
      <c r="AK1135" s="180"/>
      <c r="AL1135" s="180"/>
      <c r="AM1135" s="180"/>
      <c r="AN1135" s="180"/>
      <c r="AO1135" s="180"/>
      <c r="AP1135" s="180"/>
      <c r="AQ1135" s="180"/>
      <c r="AR1135" s="180"/>
      <c r="AS1135" s="180"/>
      <c r="AT1135" s="180"/>
      <c r="AU1135" s="180"/>
      <c r="AV1135" s="180"/>
      <c r="AW1135" s="180"/>
      <c r="AX1135" s="180"/>
      <c r="AY1135" s="180"/>
      <c r="AZ1135" s="180"/>
      <c r="BA1135" s="180"/>
      <c r="BB1135" s="180"/>
      <c r="BC1135" s="180"/>
      <c r="BD1135" s="180"/>
      <c r="BE1135" s="180"/>
      <c r="BF1135" s="180"/>
      <c r="BG1135" s="180"/>
      <c r="BH1135" s="180"/>
      <c r="BI1135" s="180"/>
      <c r="BJ1135" s="180"/>
      <c r="BK1135" s="180"/>
      <c r="BL1135" s="180"/>
      <c r="BM1135" s="180"/>
      <c r="BN1135" s="180"/>
      <c r="BO1135" s="180"/>
      <c r="BP1135" s="180"/>
      <c r="BQ1135" s="180"/>
      <c r="BR1135" s="180"/>
      <c r="BS1135" s="180"/>
      <c r="BT1135" s="180"/>
      <c r="BU1135" s="180"/>
      <c r="BV1135" s="180"/>
      <c r="BW1135" s="180"/>
      <c r="BX1135" s="180"/>
      <c r="BY1135" s="180"/>
      <c r="BZ1135" s="180"/>
      <c r="CA1135" s="180"/>
      <c r="CB1135" s="180"/>
      <c r="CC1135" s="180"/>
      <c r="CD1135" s="180"/>
      <c r="CE1135" s="180"/>
      <c r="CF1135" s="180"/>
      <c r="CG1135" s="180"/>
    </row>
    <row r="1136" spans="2:85" s="28" customFormat="1" x14ac:dyDescent="0.35">
      <c r="B1136" s="8"/>
      <c r="C1136" s="8"/>
      <c r="D1136" s="8"/>
      <c r="E1136" s="8"/>
      <c r="F1136" s="8"/>
      <c r="G1136" s="8"/>
      <c r="H1136" s="8"/>
      <c r="I1136" s="8"/>
      <c r="J1136" s="8"/>
      <c r="K1136" s="8"/>
      <c r="L1136" s="8"/>
      <c r="M1136" s="8"/>
      <c r="N1136" s="8"/>
      <c r="O1136" s="8"/>
      <c r="P1136" s="8"/>
      <c r="Q1136" s="8"/>
      <c r="R1136" s="8"/>
      <c r="S1136" s="8"/>
      <c r="T1136" s="8"/>
      <c r="U1136" s="8"/>
      <c r="V1136" s="8"/>
      <c r="W1136" s="8"/>
      <c r="AB1136" s="180"/>
      <c r="AC1136" s="180"/>
      <c r="AD1136" s="180"/>
      <c r="AE1136" s="180"/>
      <c r="AF1136" s="180"/>
      <c r="AG1136" s="180"/>
      <c r="AH1136" s="180"/>
      <c r="AI1136" s="180"/>
      <c r="AJ1136" s="180"/>
      <c r="AK1136" s="180"/>
      <c r="AL1136" s="180"/>
      <c r="AM1136" s="180"/>
      <c r="AN1136" s="180"/>
      <c r="AO1136" s="180"/>
      <c r="AP1136" s="180"/>
      <c r="AQ1136" s="180"/>
      <c r="AR1136" s="180"/>
      <c r="AS1136" s="180"/>
      <c r="AT1136" s="180"/>
      <c r="AU1136" s="180"/>
      <c r="AV1136" s="180"/>
      <c r="AW1136" s="180"/>
      <c r="AX1136" s="180"/>
      <c r="AY1136" s="180"/>
      <c r="AZ1136" s="180"/>
      <c r="BA1136" s="180"/>
      <c r="BB1136" s="180"/>
      <c r="BC1136" s="180"/>
      <c r="BD1136" s="180"/>
      <c r="BE1136" s="180"/>
      <c r="BF1136" s="180"/>
      <c r="BG1136" s="180"/>
      <c r="BH1136" s="180"/>
      <c r="BI1136" s="180"/>
      <c r="BJ1136" s="180"/>
      <c r="BK1136" s="180"/>
      <c r="BL1136" s="180"/>
      <c r="BM1136" s="180"/>
      <c r="BN1136" s="180"/>
      <c r="BO1136" s="180"/>
      <c r="BP1136" s="180"/>
      <c r="BQ1136" s="180"/>
      <c r="BR1136" s="180"/>
      <c r="BS1136" s="180"/>
      <c r="BT1136" s="180"/>
      <c r="BU1136" s="180"/>
      <c r="BV1136" s="180"/>
      <c r="BW1136" s="180"/>
      <c r="BX1136" s="180"/>
      <c r="BY1136" s="180"/>
      <c r="BZ1136" s="180"/>
      <c r="CA1136" s="180"/>
      <c r="CB1136" s="180"/>
      <c r="CC1136" s="180"/>
      <c r="CD1136" s="180"/>
      <c r="CE1136" s="180"/>
      <c r="CF1136" s="180"/>
      <c r="CG1136" s="180"/>
    </row>
    <row r="1137" spans="2:85" s="28" customFormat="1" x14ac:dyDescent="0.35">
      <c r="B1137" s="8"/>
      <c r="C1137" s="8"/>
      <c r="D1137" s="8"/>
      <c r="E1137" s="8"/>
      <c r="F1137" s="8"/>
      <c r="G1137" s="8"/>
      <c r="H1137" s="8"/>
      <c r="I1137" s="8"/>
      <c r="J1137" s="8"/>
      <c r="K1137" s="8"/>
      <c r="L1137" s="8"/>
      <c r="M1137" s="8"/>
      <c r="N1137" s="8"/>
      <c r="O1137" s="8"/>
      <c r="P1137" s="8"/>
      <c r="Q1137" s="8"/>
      <c r="R1137" s="8"/>
      <c r="S1137" s="8"/>
      <c r="T1137" s="8"/>
      <c r="U1137" s="8"/>
      <c r="V1137" s="8"/>
      <c r="W1137" s="8"/>
      <c r="AB1137" s="180"/>
      <c r="AC1137" s="180"/>
      <c r="AD1137" s="180"/>
      <c r="AE1137" s="180"/>
      <c r="AF1137" s="180"/>
      <c r="AG1137" s="180"/>
      <c r="AH1137" s="180"/>
      <c r="AI1137" s="180"/>
      <c r="AJ1137" s="180"/>
      <c r="AK1137" s="180"/>
      <c r="AL1137" s="180"/>
      <c r="AM1137" s="180"/>
      <c r="AN1137" s="180"/>
      <c r="AO1137" s="180"/>
      <c r="AP1137" s="180"/>
      <c r="AQ1137" s="180"/>
      <c r="AR1137" s="180"/>
      <c r="AS1137" s="180"/>
      <c r="AT1137" s="180"/>
      <c r="AU1137" s="180"/>
      <c r="AV1137" s="180"/>
      <c r="AW1137" s="180"/>
      <c r="AX1137" s="180"/>
      <c r="AY1137" s="180"/>
      <c r="AZ1137" s="180"/>
      <c r="BA1137" s="180"/>
      <c r="BB1137" s="180"/>
      <c r="BC1137" s="180"/>
      <c r="BD1137" s="180"/>
      <c r="BE1137" s="180"/>
      <c r="BF1137" s="180"/>
      <c r="BG1137" s="180"/>
      <c r="BH1137" s="180"/>
      <c r="BI1137" s="180"/>
      <c r="BJ1137" s="180"/>
      <c r="BK1137" s="180"/>
      <c r="BL1137" s="180"/>
      <c r="BM1137" s="180"/>
      <c r="BN1137" s="180"/>
      <c r="BO1137" s="180"/>
      <c r="BP1137" s="180"/>
      <c r="BQ1137" s="180"/>
      <c r="BR1137" s="180"/>
      <c r="BS1137" s="180"/>
      <c r="BT1137" s="180"/>
      <c r="BU1137" s="180"/>
      <c r="BV1137" s="180"/>
      <c r="BW1137" s="180"/>
      <c r="BX1137" s="180"/>
      <c r="BY1137" s="180"/>
      <c r="BZ1137" s="180"/>
      <c r="CA1137" s="180"/>
      <c r="CB1137" s="180"/>
      <c r="CC1137" s="180"/>
      <c r="CD1137" s="180"/>
      <c r="CE1137" s="180"/>
      <c r="CF1137" s="180"/>
      <c r="CG1137" s="180"/>
    </row>
    <row r="1138" spans="2:85" s="28" customFormat="1" x14ac:dyDescent="0.35">
      <c r="B1138" s="8"/>
      <c r="C1138" s="8"/>
      <c r="D1138" s="8"/>
      <c r="E1138" s="8"/>
      <c r="F1138" s="8"/>
      <c r="G1138" s="8"/>
      <c r="H1138" s="8"/>
      <c r="I1138" s="8"/>
      <c r="J1138" s="8"/>
      <c r="K1138" s="8"/>
      <c r="L1138" s="8"/>
      <c r="M1138" s="8"/>
      <c r="N1138" s="8"/>
      <c r="O1138" s="8"/>
      <c r="P1138" s="8"/>
      <c r="Q1138" s="8"/>
      <c r="R1138" s="8"/>
      <c r="S1138" s="8"/>
      <c r="T1138" s="8"/>
      <c r="U1138" s="8"/>
      <c r="V1138" s="8"/>
      <c r="W1138" s="8"/>
      <c r="AB1138" s="180"/>
      <c r="AC1138" s="180"/>
      <c r="AD1138" s="180"/>
      <c r="AE1138" s="180"/>
      <c r="AF1138" s="180"/>
      <c r="AG1138" s="180"/>
      <c r="AH1138" s="180"/>
      <c r="AI1138" s="180"/>
      <c r="AJ1138" s="180"/>
      <c r="AK1138" s="180"/>
      <c r="AL1138" s="180"/>
      <c r="AM1138" s="180"/>
      <c r="AN1138" s="180"/>
      <c r="AO1138" s="180"/>
      <c r="AP1138" s="180"/>
      <c r="AQ1138" s="180"/>
      <c r="AR1138" s="180"/>
      <c r="AS1138" s="180"/>
      <c r="AT1138" s="180"/>
      <c r="AU1138" s="180"/>
      <c r="AV1138" s="180"/>
      <c r="AW1138" s="180"/>
      <c r="AX1138" s="180"/>
      <c r="AY1138" s="180"/>
      <c r="AZ1138" s="180"/>
      <c r="BA1138" s="180"/>
      <c r="BB1138" s="180"/>
      <c r="BC1138" s="180"/>
      <c r="BD1138" s="180"/>
      <c r="BE1138" s="180"/>
      <c r="BF1138" s="180"/>
      <c r="BG1138" s="180"/>
      <c r="BH1138" s="180"/>
      <c r="BI1138" s="180"/>
      <c r="BJ1138" s="180"/>
      <c r="BK1138" s="180"/>
      <c r="BL1138" s="180"/>
      <c r="BM1138" s="180"/>
      <c r="BN1138" s="180"/>
      <c r="BO1138" s="180"/>
      <c r="BP1138" s="180"/>
      <c r="BQ1138" s="180"/>
      <c r="BR1138" s="180"/>
      <c r="BS1138" s="180"/>
      <c r="BT1138" s="180"/>
      <c r="BU1138" s="180"/>
      <c r="BV1138" s="180"/>
      <c r="BW1138" s="180"/>
      <c r="BX1138" s="180"/>
      <c r="BY1138" s="180"/>
      <c r="BZ1138" s="180"/>
      <c r="CA1138" s="180"/>
      <c r="CB1138" s="180"/>
      <c r="CC1138" s="180"/>
      <c r="CD1138" s="180"/>
      <c r="CE1138" s="180"/>
      <c r="CF1138" s="180"/>
      <c r="CG1138" s="180"/>
    </row>
    <row r="1139" spans="2:85" s="28" customFormat="1" x14ac:dyDescent="0.35">
      <c r="B1139" s="8"/>
      <c r="C1139" s="8"/>
      <c r="D1139" s="8"/>
      <c r="E1139" s="8"/>
      <c r="F1139" s="8"/>
      <c r="G1139" s="8"/>
      <c r="H1139" s="8"/>
      <c r="I1139" s="8"/>
      <c r="J1139" s="8"/>
      <c r="K1139" s="8"/>
      <c r="L1139" s="8"/>
      <c r="M1139" s="8"/>
      <c r="N1139" s="8"/>
      <c r="O1139" s="8"/>
      <c r="P1139" s="8"/>
      <c r="Q1139" s="8"/>
      <c r="R1139" s="8"/>
      <c r="S1139" s="8"/>
      <c r="T1139" s="8"/>
      <c r="U1139" s="8"/>
      <c r="V1139" s="8"/>
      <c r="W1139" s="8"/>
      <c r="AB1139" s="180"/>
      <c r="AC1139" s="180"/>
      <c r="AD1139" s="180"/>
      <c r="AE1139" s="180"/>
      <c r="AF1139" s="180"/>
      <c r="AG1139" s="180"/>
      <c r="AH1139" s="180"/>
      <c r="AI1139" s="180"/>
      <c r="AJ1139" s="180"/>
      <c r="AK1139" s="180"/>
      <c r="AL1139" s="180"/>
      <c r="AM1139" s="180"/>
      <c r="AN1139" s="180"/>
      <c r="AO1139" s="180"/>
      <c r="AP1139" s="180"/>
      <c r="AQ1139" s="180"/>
      <c r="AR1139" s="180"/>
      <c r="AS1139" s="180"/>
      <c r="AT1139" s="180"/>
      <c r="AU1139" s="180"/>
      <c r="AV1139" s="180"/>
      <c r="AW1139" s="180"/>
      <c r="AX1139" s="180"/>
      <c r="AY1139" s="180"/>
      <c r="AZ1139" s="180"/>
      <c r="BA1139" s="180"/>
      <c r="BB1139" s="180"/>
      <c r="BC1139" s="180"/>
      <c r="BD1139" s="180"/>
      <c r="BE1139" s="180"/>
      <c r="BF1139" s="180"/>
      <c r="BG1139" s="180"/>
      <c r="BH1139" s="180"/>
      <c r="BI1139" s="180"/>
      <c r="BJ1139" s="180"/>
      <c r="BK1139" s="180"/>
      <c r="BL1139" s="180"/>
      <c r="BM1139" s="180"/>
      <c r="BN1139" s="180"/>
      <c r="BO1139" s="180"/>
      <c r="BP1139" s="180"/>
      <c r="BQ1139" s="180"/>
      <c r="BR1139" s="180"/>
      <c r="BS1139" s="180"/>
      <c r="BT1139" s="180"/>
      <c r="BU1139" s="180"/>
      <c r="BV1139" s="180"/>
      <c r="BW1139" s="180"/>
      <c r="BX1139" s="180"/>
      <c r="BY1139" s="180"/>
      <c r="BZ1139" s="180"/>
      <c r="CA1139" s="180"/>
      <c r="CB1139" s="180"/>
      <c r="CC1139" s="180"/>
      <c r="CD1139" s="180"/>
      <c r="CE1139" s="180"/>
      <c r="CF1139" s="180"/>
      <c r="CG1139" s="180"/>
    </row>
    <row r="1140" spans="2:85" s="28" customFormat="1" x14ac:dyDescent="0.35">
      <c r="B1140" s="8"/>
      <c r="C1140" s="8"/>
      <c r="D1140" s="8"/>
      <c r="E1140" s="8"/>
      <c r="F1140" s="8"/>
      <c r="G1140" s="8"/>
      <c r="H1140" s="8"/>
      <c r="I1140" s="8"/>
      <c r="J1140" s="8"/>
      <c r="K1140" s="8"/>
      <c r="L1140" s="8"/>
      <c r="M1140" s="8"/>
      <c r="N1140" s="8"/>
      <c r="O1140" s="8"/>
      <c r="P1140" s="8"/>
      <c r="Q1140" s="8"/>
      <c r="R1140" s="8"/>
      <c r="S1140" s="8"/>
      <c r="T1140" s="8"/>
      <c r="U1140" s="8"/>
      <c r="V1140" s="8"/>
      <c r="W1140" s="8"/>
      <c r="AB1140" s="180"/>
      <c r="AC1140" s="180"/>
      <c r="AD1140" s="180"/>
      <c r="AE1140" s="180"/>
      <c r="AF1140" s="180"/>
      <c r="AG1140" s="180"/>
      <c r="AH1140" s="180"/>
      <c r="AI1140" s="180"/>
      <c r="AJ1140" s="180"/>
      <c r="AK1140" s="180"/>
      <c r="AL1140" s="180"/>
      <c r="AM1140" s="180"/>
      <c r="AN1140" s="180"/>
      <c r="AO1140" s="180"/>
      <c r="AP1140" s="180"/>
      <c r="AQ1140" s="180"/>
      <c r="AR1140" s="180"/>
      <c r="AS1140" s="180"/>
      <c r="AT1140" s="180"/>
      <c r="AU1140" s="180"/>
      <c r="AV1140" s="180"/>
      <c r="AW1140" s="180"/>
      <c r="AX1140" s="180"/>
      <c r="AY1140" s="180"/>
      <c r="AZ1140" s="180"/>
      <c r="BA1140" s="180"/>
      <c r="BB1140" s="180"/>
      <c r="BC1140" s="180"/>
      <c r="BD1140" s="180"/>
      <c r="BE1140" s="180"/>
      <c r="BF1140" s="180"/>
      <c r="BG1140" s="180"/>
      <c r="BH1140" s="180"/>
      <c r="BI1140" s="180"/>
      <c r="BJ1140" s="180"/>
      <c r="BK1140" s="180"/>
      <c r="BL1140" s="180"/>
      <c r="BM1140" s="180"/>
      <c r="BN1140" s="180"/>
      <c r="BO1140" s="180"/>
      <c r="BP1140" s="180"/>
      <c r="BQ1140" s="180"/>
      <c r="BR1140" s="180"/>
      <c r="BS1140" s="180"/>
      <c r="BT1140" s="180"/>
      <c r="BU1140" s="180"/>
      <c r="BV1140" s="180"/>
      <c r="BW1140" s="180"/>
      <c r="BX1140" s="180"/>
      <c r="BY1140" s="180"/>
      <c r="BZ1140" s="180"/>
      <c r="CA1140" s="180"/>
      <c r="CB1140" s="180"/>
      <c r="CC1140" s="180"/>
      <c r="CD1140" s="180"/>
      <c r="CE1140" s="180"/>
      <c r="CF1140" s="180"/>
      <c r="CG1140" s="180"/>
    </row>
    <row r="1141" spans="2:85" s="28" customFormat="1" x14ac:dyDescent="0.35">
      <c r="B1141" s="8"/>
      <c r="C1141" s="8"/>
      <c r="D1141" s="8"/>
      <c r="E1141" s="8"/>
      <c r="F1141" s="8"/>
      <c r="G1141" s="8"/>
      <c r="H1141" s="8"/>
      <c r="I1141" s="8"/>
      <c r="J1141" s="8"/>
      <c r="K1141" s="8"/>
      <c r="L1141" s="8"/>
      <c r="M1141" s="8"/>
      <c r="N1141" s="8"/>
      <c r="O1141" s="8"/>
      <c r="P1141" s="8"/>
      <c r="Q1141" s="8"/>
      <c r="R1141" s="8"/>
      <c r="S1141" s="8"/>
      <c r="T1141" s="8"/>
      <c r="U1141" s="8"/>
      <c r="V1141" s="8"/>
      <c r="W1141" s="8"/>
      <c r="AB1141" s="180"/>
      <c r="AC1141" s="180"/>
      <c r="AD1141" s="180"/>
      <c r="AE1141" s="180"/>
      <c r="AF1141" s="180"/>
      <c r="AG1141" s="180"/>
      <c r="AH1141" s="180"/>
      <c r="AI1141" s="180"/>
      <c r="AJ1141" s="180"/>
      <c r="AK1141" s="180"/>
      <c r="AL1141" s="180"/>
      <c r="AM1141" s="180"/>
      <c r="AN1141" s="180"/>
      <c r="AO1141" s="180"/>
      <c r="AP1141" s="180"/>
      <c r="AQ1141" s="180"/>
      <c r="AR1141" s="180"/>
      <c r="AS1141" s="180"/>
      <c r="AT1141" s="180"/>
      <c r="AU1141" s="180"/>
      <c r="AV1141" s="180"/>
      <c r="AW1141" s="180"/>
      <c r="AX1141" s="180"/>
      <c r="AY1141" s="180"/>
      <c r="AZ1141" s="180"/>
      <c r="BA1141" s="180"/>
      <c r="BB1141" s="180"/>
      <c r="BC1141" s="180"/>
      <c r="BD1141" s="180"/>
      <c r="BE1141" s="180"/>
      <c r="BF1141" s="180"/>
      <c r="BG1141" s="180"/>
      <c r="BH1141" s="180"/>
      <c r="BI1141" s="180"/>
      <c r="BJ1141" s="180"/>
      <c r="BK1141" s="180"/>
      <c r="BL1141" s="180"/>
      <c r="BM1141" s="180"/>
      <c r="BN1141" s="180"/>
      <c r="BO1141" s="180"/>
      <c r="BP1141" s="180"/>
      <c r="BQ1141" s="180"/>
      <c r="BR1141" s="180"/>
      <c r="BS1141" s="180"/>
      <c r="BT1141" s="180"/>
      <c r="BU1141" s="180"/>
      <c r="BV1141" s="180"/>
      <c r="BW1141" s="180"/>
      <c r="BX1141" s="180"/>
      <c r="BY1141" s="180"/>
      <c r="BZ1141" s="180"/>
      <c r="CA1141" s="180"/>
      <c r="CB1141" s="180"/>
      <c r="CC1141" s="180"/>
      <c r="CD1141" s="180"/>
      <c r="CE1141" s="180"/>
      <c r="CF1141" s="180"/>
      <c r="CG1141" s="180"/>
    </row>
    <row r="1142" spans="2:85" s="28" customFormat="1" x14ac:dyDescent="0.35">
      <c r="B1142" s="8"/>
      <c r="C1142" s="8"/>
      <c r="D1142" s="8"/>
      <c r="E1142" s="8"/>
      <c r="F1142" s="8"/>
      <c r="G1142" s="8"/>
      <c r="H1142" s="8"/>
      <c r="I1142" s="8"/>
      <c r="J1142" s="8"/>
      <c r="K1142" s="8"/>
      <c r="L1142" s="8"/>
      <c r="M1142" s="8"/>
      <c r="N1142" s="8"/>
      <c r="O1142" s="8"/>
      <c r="P1142" s="8"/>
      <c r="Q1142" s="8"/>
      <c r="R1142" s="8"/>
      <c r="S1142" s="8"/>
      <c r="T1142" s="8"/>
      <c r="U1142" s="8"/>
      <c r="V1142" s="8"/>
      <c r="W1142" s="8"/>
      <c r="AB1142" s="180"/>
      <c r="AC1142" s="180"/>
      <c r="AD1142" s="180"/>
      <c r="AE1142" s="180"/>
      <c r="AF1142" s="180"/>
      <c r="AG1142" s="180"/>
      <c r="AH1142" s="180"/>
      <c r="AI1142" s="180"/>
      <c r="AJ1142" s="180"/>
      <c r="AK1142" s="180"/>
      <c r="AL1142" s="180"/>
      <c r="AM1142" s="180"/>
      <c r="AN1142" s="180"/>
      <c r="AO1142" s="180"/>
      <c r="AP1142" s="180"/>
      <c r="AQ1142" s="180"/>
      <c r="AR1142" s="180"/>
      <c r="AS1142" s="180"/>
      <c r="AT1142" s="180"/>
      <c r="AU1142" s="180"/>
      <c r="AV1142" s="180"/>
      <c r="AW1142" s="180"/>
      <c r="AX1142" s="180"/>
      <c r="AY1142" s="180"/>
      <c r="AZ1142" s="180"/>
      <c r="BA1142" s="180"/>
      <c r="BB1142" s="180"/>
      <c r="BC1142" s="180"/>
      <c r="BD1142" s="180"/>
      <c r="BE1142" s="180"/>
      <c r="BF1142" s="180"/>
      <c r="BG1142" s="180"/>
      <c r="BH1142" s="180"/>
      <c r="BI1142" s="180"/>
      <c r="BJ1142" s="180"/>
      <c r="BK1142" s="180"/>
      <c r="BL1142" s="180"/>
      <c r="BM1142" s="180"/>
      <c r="BN1142" s="180"/>
      <c r="BO1142" s="180"/>
      <c r="BP1142" s="180"/>
      <c r="BQ1142" s="180"/>
      <c r="BR1142" s="180"/>
      <c r="BS1142" s="180"/>
      <c r="BT1142" s="180"/>
      <c r="BU1142" s="180"/>
      <c r="BV1142" s="180"/>
      <c r="BW1142" s="180"/>
      <c r="BX1142" s="180"/>
      <c r="BY1142" s="180"/>
      <c r="BZ1142" s="180"/>
      <c r="CA1142" s="180"/>
      <c r="CB1142" s="180"/>
      <c r="CC1142" s="180"/>
      <c r="CD1142" s="180"/>
      <c r="CE1142" s="180"/>
      <c r="CF1142" s="180"/>
      <c r="CG1142" s="180"/>
    </row>
    <row r="1143" spans="2:85" s="28" customFormat="1" x14ac:dyDescent="0.35">
      <c r="B1143" s="8"/>
      <c r="C1143" s="8"/>
      <c r="D1143" s="8"/>
      <c r="E1143" s="8"/>
      <c r="F1143" s="8"/>
      <c r="G1143" s="8"/>
      <c r="H1143" s="8"/>
      <c r="I1143" s="8"/>
      <c r="J1143" s="8"/>
      <c r="K1143" s="8"/>
      <c r="L1143" s="8"/>
      <c r="M1143" s="8"/>
      <c r="N1143" s="8"/>
      <c r="O1143" s="8"/>
      <c r="P1143" s="8"/>
      <c r="Q1143" s="8"/>
      <c r="R1143" s="8"/>
      <c r="S1143" s="8"/>
      <c r="T1143" s="8"/>
      <c r="U1143" s="8"/>
      <c r="V1143" s="8"/>
      <c r="W1143" s="8"/>
      <c r="AB1143" s="180"/>
      <c r="AC1143" s="180"/>
      <c r="AD1143" s="180"/>
      <c r="AE1143" s="180"/>
      <c r="AF1143" s="180"/>
      <c r="AG1143" s="180"/>
      <c r="AH1143" s="180"/>
      <c r="AI1143" s="180"/>
      <c r="AJ1143" s="180"/>
      <c r="AK1143" s="180"/>
      <c r="AL1143" s="180"/>
      <c r="AM1143" s="180"/>
      <c r="AN1143" s="180"/>
      <c r="AO1143" s="180"/>
      <c r="AP1143" s="180"/>
      <c r="AQ1143" s="180"/>
      <c r="AR1143" s="180"/>
      <c r="AS1143" s="180"/>
      <c r="AT1143" s="180"/>
      <c r="AU1143" s="180"/>
      <c r="AV1143" s="180"/>
      <c r="AW1143" s="180"/>
      <c r="AX1143" s="180"/>
      <c r="AY1143" s="180"/>
      <c r="AZ1143" s="180"/>
      <c r="BA1143" s="180"/>
      <c r="BB1143" s="180"/>
      <c r="BC1143" s="180"/>
      <c r="BD1143" s="180"/>
      <c r="BE1143" s="180"/>
      <c r="BF1143" s="180"/>
      <c r="BG1143" s="180"/>
      <c r="BH1143" s="180"/>
      <c r="BI1143" s="180"/>
      <c r="BJ1143" s="180"/>
      <c r="BK1143" s="180"/>
      <c r="BL1143" s="180"/>
      <c r="BM1143" s="180"/>
      <c r="BN1143" s="180"/>
      <c r="BO1143" s="180"/>
      <c r="BP1143" s="180"/>
      <c r="BQ1143" s="180"/>
      <c r="BR1143" s="180"/>
      <c r="BS1143" s="180"/>
      <c r="BT1143" s="180"/>
      <c r="BU1143" s="180"/>
      <c r="BV1143" s="180"/>
      <c r="BW1143" s="180"/>
      <c r="BX1143" s="180"/>
      <c r="BY1143" s="180"/>
      <c r="BZ1143" s="180"/>
      <c r="CA1143" s="180"/>
      <c r="CB1143" s="180"/>
      <c r="CC1143" s="180"/>
      <c r="CD1143" s="180"/>
      <c r="CE1143" s="180"/>
      <c r="CF1143" s="180"/>
      <c r="CG1143" s="180"/>
    </row>
    <row r="1144" spans="2:85" s="28" customFormat="1" x14ac:dyDescent="0.35">
      <c r="B1144" s="8"/>
      <c r="C1144" s="8"/>
      <c r="D1144" s="8"/>
      <c r="E1144" s="8"/>
      <c r="F1144" s="8"/>
      <c r="G1144" s="8"/>
      <c r="H1144" s="8"/>
      <c r="I1144" s="8"/>
      <c r="J1144" s="8"/>
      <c r="K1144" s="8"/>
      <c r="L1144" s="8"/>
      <c r="M1144" s="8"/>
      <c r="N1144" s="8"/>
      <c r="O1144" s="8"/>
      <c r="P1144" s="8"/>
      <c r="Q1144" s="8"/>
      <c r="R1144" s="8"/>
      <c r="S1144" s="8"/>
      <c r="T1144" s="8"/>
      <c r="U1144" s="8"/>
      <c r="V1144" s="8"/>
      <c r="W1144" s="8"/>
      <c r="AB1144" s="180"/>
      <c r="AC1144" s="180"/>
      <c r="AD1144" s="180"/>
      <c r="AE1144" s="180"/>
      <c r="AF1144" s="180"/>
      <c r="AG1144" s="180"/>
      <c r="AH1144" s="180"/>
      <c r="AI1144" s="180"/>
      <c r="AJ1144" s="180"/>
      <c r="AK1144" s="180"/>
      <c r="AL1144" s="180"/>
      <c r="AM1144" s="180"/>
      <c r="AN1144" s="180"/>
      <c r="AO1144" s="180"/>
      <c r="AP1144" s="180"/>
      <c r="AQ1144" s="180"/>
      <c r="AR1144" s="180"/>
      <c r="AS1144" s="180"/>
      <c r="AT1144" s="180"/>
      <c r="AU1144" s="180"/>
      <c r="AV1144" s="180"/>
      <c r="AW1144" s="180"/>
      <c r="AX1144" s="180"/>
      <c r="AY1144" s="180"/>
      <c r="AZ1144" s="180"/>
      <c r="BA1144" s="180"/>
      <c r="BB1144" s="180"/>
      <c r="BC1144" s="180"/>
      <c r="BD1144" s="180"/>
      <c r="BE1144" s="180"/>
      <c r="BF1144" s="180"/>
      <c r="BG1144" s="180"/>
      <c r="BH1144" s="180"/>
      <c r="BI1144" s="180"/>
      <c r="BJ1144" s="180"/>
      <c r="BK1144" s="180"/>
      <c r="BL1144" s="180"/>
      <c r="BM1144" s="180"/>
      <c r="BN1144" s="180"/>
      <c r="BO1144" s="180"/>
      <c r="BP1144" s="180"/>
      <c r="BQ1144" s="180"/>
      <c r="BR1144" s="180"/>
      <c r="BS1144" s="180"/>
      <c r="BT1144" s="180"/>
      <c r="BU1144" s="180"/>
      <c r="BV1144" s="180"/>
      <c r="BW1144" s="180"/>
      <c r="BX1144" s="180"/>
      <c r="BY1144" s="180"/>
      <c r="BZ1144" s="180"/>
      <c r="CA1144" s="180"/>
      <c r="CB1144" s="180"/>
      <c r="CC1144" s="180"/>
      <c r="CD1144" s="180"/>
      <c r="CE1144" s="180"/>
      <c r="CF1144" s="180"/>
      <c r="CG1144" s="180"/>
    </row>
    <row r="1145" spans="2:85" s="28" customFormat="1" x14ac:dyDescent="0.35">
      <c r="B1145" s="8"/>
      <c r="C1145" s="8"/>
      <c r="D1145" s="8"/>
      <c r="E1145" s="8"/>
      <c r="F1145" s="8"/>
      <c r="G1145" s="8"/>
      <c r="H1145" s="8"/>
      <c r="I1145" s="8"/>
      <c r="J1145" s="8"/>
      <c r="K1145" s="8"/>
      <c r="L1145" s="8"/>
      <c r="M1145" s="8"/>
      <c r="N1145" s="8"/>
      <c r="O1145" s="8"/>
      <c r="P1145" s="8"/>
      <c r="Q1145" s="8"/>
      <c r="R1145" s="8"/>
      <c r="S1145" s="8"/>
      <c r="T1145" s="8"/>
      <c r="U1145" s="8"/>
      <c r="V1145" s="8"/>
      <c r="W1145" s="8"/>
      <c r="AB1145" s="180"/>
      <c r="AC1145" s="180"/>
      <c r="AD1145" s="180"/>
      <c r="AE1145" s="180"/>
      <c r="AF1145" s="180"/>
      <c r="AG1145" s="180"/>
      <c r="AH1145" s="180"/>
      <c r="AI1145" s="180"/>
      <c r="AJ1145" s="180"/>
      <c r="AK1145" s="180"/>
      <c r="AL1145" s="180"/>
      <c r="AM1145" s="180"/>
      <c r="AN1145" s="180"/>
      <c r="AO1145" s="180"/>
      <c r="AP1145" s="180"/>
      <c r="AQ1145" s="180"/>
      <c r="AR1145" s="180"/>
      <c r="AS1145" s="180"/>
      <c r="AT1145" s="180"/>
      <c r="AU1145" s="180"/>
      <c r="AV1145" s="180"/>
      <c r="AW1145" s="180"/>
      <c r="AX1145" s="180"/>
      <c r="AY1145" s="180"/>
      <c r="AZ1145" s="180"/>
      <c r="BA1145" s="180"/>
      <c r="BB1145" s="180"/>
      <c r="BC1145" s="180"/>
      <c r="BD1145" s="180"/>
      <c r="BE1145" s="180"/>
      <c r="BF1145" s="180"/>
      <c r="BG1145" s="180"/>
      <c r="BH1145" s="180"/>
      <c r="BI1145" s="180"/>
      <c r="BJ1145" s="180"/>
      <c r="BK1145" s="180"/>
      <c r="BL1145" s="180"/>
      <c r="BM1145" s="180"/>
      <c r="BN1145" s="180"/>
      <c r="BO1145" s="180"/>
      <c r="BP1145" s="180"/>
      <c r="BQ1145" s="180"/>
      <c r="BR1145" s="180"/>
      <c r="BS1145" s="180"/>
      <c r="BT1145" s="180"/>
      <c r="BU1145" s="180"/>
      <c r="BV1145" s="180"/>
      <c r="BW1145" s="180"/>
      <c r="BX1145" s="180"/>
      <c r="BY1145" s="180"/>
      <c r="BZ1145" s="180"/>
      <c r="CA1145" s="180"/>
      <c r="CB1145" s="180"/>
      <c r="CC1145" s="180"/>
      <c r="CD1145" s="180"/>
      <c r="CE1145" s="180"/>
      <c r="CF1145" s="180"/>
      <c r="CG1145" s="180"/>
    </row>
    <row r="1146" spans="2:85" s="28" customFormat="1" x14ac:dyDescent="0.35">
      <c r="B1146" s="8"/>
      <c r="C1146" s="8"/>
      <c r="D1146" s="8"/>
      <c r="E1146" s="8"/>
      <c r="F1146" s="8"/>
      <c r="G1146" s="8"/>
      <c r="H1146" s="8"/>
      <c r="I1146" s="8"/>
      <c r="J1146" s="8"/>
      <c r="K1146" s="8"/>
      <c r="L1146" s="8"/>
      <c r="M1146" s="8"/>
      <c r="N1146" s="8"/>
      <c r="O1146" s="8"/>
      <c r="P1146" s="8"/>
      <c r="Q1146" s="8"/>
      <c r="R1146" s="8"/>
      <c r="S1146" s="8"/>
      <c r="T1146" s="8"/>
      <c r="U1146" s="8"/>
      <c r="V1146" s="8"/>
      <c r="W1146" s="8"/>
      <c r="AB1146" s="180"/>
      <c r="AC1146" s="180"/>
      <c r="AD1146" s="180"/>
      <c r="AE1146" s="180"/>
      <c r="AF1146" s="180"/>
      <c r="AG1146" s="180"/>
      <c r="AH1146" s="180"/>
      <c r="AI1146" s="180"/>
      <c r="AJ1146" s="180"/>
      <c r="AK1146" s="180"/>
      <c r="AL1146" s="180"/>
      <c r="AM1146" s="180"/>
      <c r="AN1146" s="180"/>
      <c r="AO1146" s="180"/>
      <c r="AP1146" s="180"/>
      <c r="AQ1146" s="180"/>
      <c r="AR1146" s="180"/>
      <c r="AS1146" s="180"/>
      <c r="AT1146" s="180"/>
      <c r="AU1146" s="180"/>
      <c r="AV1146" s="180"/>
      <c r="AW1146" s="180"/>
      <c r="AX1146" s="180"/>
      <c r="AY1146" s="180"/>
      <c r="AZ1146" s="180"/>
      <c r="BA1146" s="180"/>
      <c r="BB1146" s="180"/>
      <c r="BC1146" s="180"/>
      <c r="BD1146" s="180"/>
      <c r="BE1146" s="180"/>
      <c r="BF1146" s="180"/>
      <c r="BG1146" s="180"/>
      <c r="BH1146" s="180"/>
      <c r="BI1146" s="180"/>
      <c r="BJ1146" s="180"/>
      <c r="BK1146" s="180"/>
      <c r="BL1146" s="180"/>
      <c r="BM1146" s="180"/>
      <c r="BN1146" s="180"/>
      <c r="BO1146" s="180"/>
      <c r="BP1146" s="180"/>
      <c r="BQ1146" s="180"/>
      <c r="BR1146" s="180"/>
      <c r="BS1146" s="180"/>
      <c r="BT1146" s="180"/>
      <c r="BU1146" s="180"/>
      <c r="BV1146" s="180"/>
      <c r="BW1146" s="180"/>
      <c r="BX1146" s="180"/>
      <c r="BY1146" s="180"/>
      <c r="BZ1146" s="180"/>
      <c r="CA1146" s="180"/>
      <c r="CB1146" s="180"/>
      <c r="CC1146" s="180"/>
      <c r="CD1146" s="180"/>
      <c r="CE1146" s="180"/>
      <c r="CF1146" s="180"/>
      <c r="CG1146" s="180"/>
    </row>
    <row r="1147" spans="2:85" s="28" customFormat="1" x14ac:dyDescent="0.35">
      <c r="B1147" s="8"/>
      <c r="C1147" s="8"/>
      <c r="D1147" s="8"/>
      <c r="E1147" s="8"/>
      <c r="F1147" s="8"/>
      <c r="G1147" s="8"/>
      <c r="H1147" s="8"/>
      <c r="I1147" s="8"/>
      <c r="J1147" s="8"/>
      <c r="K1147" s="8"/>
      <c r="L1147" s="8"/>
      <c r="M1147" s="8"/>
      <c r="N1147" s="8"/>
      <c r="O1147" s="8"/>
      <c r="P1147" s="8"/>
      <c r="Q1147" s="8"/>
      <c r="R1147" s="8"/>
      <c r="S1147" s="8"/>
      <c r="T1147" s="8"/>
      <c r="U1147" s="8"/>
      <c r="V1147" s="8"/>
      <c r="W1147" s="8"/>
      <c r="AB1147" s="180"/>
      <c r="AC1147" s="180"/>
      <c r="AD1147" s="180"/>
      <c r="AE1147" s="180"/>
      <c r="AF1147" s="180"/>
      <c r="AG1147" s="180"/>
      <c r="AH1147" s="180"/>
      <c r="AI1147" s="180"/>
      <c r="AJ1147" s="180"/>
      <c r="AK1147" s="180"/>
      <c r="AL1147" s="180"/>
      <c r="AM1147" s="180"/>
      <c r="AN1147" s="180"/>
      <c r="AO1147" s="180"/>
      <c r="AP1147" s="180"/>
      <c r="AQ1147" s="180"/>
      <c r="AR1147" s="180"/>
      <c r="AS1147" s="180"/>
      <c r="AT1147" s="180"/>
      <c r="AU1147" s="180"/>
      <c r="AV1147" s="180"/>
      <c r="AW1147" s="180"/>
      <c r="AX1147" s="180"/>
      <c r="AY1147" s="180"/>
      <c r="AZ1147" s="180"/>
      <c r="BA1147" s="180"/>
      <c r="BB1147" s="180"/>
      <c r="BC1147" s="180"/>
      <c r="BD1147" s="180"/>
      <c r="BE1147" s="180"/>
      <c r="BF1147" s="180"/>
      <c r="BG1147" s="180"/>
      <c r="BH1147" s="180"/>
      <c r="BI1147" s="180"/>
      <c r="BJ1147" s="180"/>
      <c r="BK1147" s="180"/>
      <c r="BL1147" s="180"/>
      <c r="BM1147" s="180"/>
      <c r="BN1147" s="180"/>
      <c r="BO1147" s="180"/>
      <c r="BP1147" s="180"/>
      <c r="BQ1147" s="180"/>
      <c r="BR1147" s="180"/>
      <c r="BS1147" s="180"/>
      <c r="BT1147" s="180"/>
      <c r="BU1147" s="180"/>
      <c r="BV1147" s="180"/>
      <c r="BW1147" s="180"/>
      <c r="BX1147" s="180"/>
      <c r="BY1147" s="180"/>
      <c r="BZ1147" s="180"/>
      <c r="CA1147" s="180"/>
      <c r="CB1147" s="180"/>
      <c r="CC1147" s="180"/>
      <c r="CD1147" s="180"/>
      <c r="CE1147" s="180"/>
      <c r="CF1147" s="180"/>
      <c r="CG1147" s="180"/>
    </row>
    <row r="1148" spans="2:85" s="28" customFormat="1" x14ac:dyDescent="0.35">
      <c r="B1148" s="8"/>
      <c r="C1148" s="8"/>
      <c r="D1148" s="8"/>
      <c r="E1148" s="8"/>
      <c r="F1148" s="8"/>
      <c r="G1148" s="8"/>
      <c r="H1148" s="8"/>
      <c r="I1148" s="8"/>
      <c r="J1148" s="8"/>
      <c r="K1148" s="8"/>
      <c r="L1148" s="8"/>
      <c r="M1148" s="8"/>
      <c r="N1148" s="8"/>
      <c r="O1148" s="8"/>
      <c r="P1148" s="8"/>
      <c r="Q1148" s="8"/>
      <c r="R1148" s="8"/>
      <c r="S1148" s="8"/>
      <c r="T1148" s="8"/>
      <c r="U1148" s="8"/>
      <c r="V1148" s="8"/>
      <c r="W1148" s="8"/>
      <c r="AB1148" s="180"/>
      <c r="AC1148" s="180"/>
      <c r="AD1148" s="180"/>
      <c r="AE1148" s="180"/>
      <c r="AF1148" s="180"/>
      <c r="AG1148" s="180"/>
      <c r="AH1148" s="180"/>
      <c r="AI1148" s="180"/>
      <c r="AJ1148" s="180"/>
      <c r="AK1148" s="180"/>
      <c r="AL1148" s="180"/>
      <c r="AM1148" s="180"/>
      <c r="AN1148" s="180"/>
      <c r="AO1148" s="180"/>
      <c r="AP1148" s="180"/>
      <c r="AQ1148" s="180"/>
      <c r="AR1148" s="180"/>
      <c r="AS1148" s="180"/>
      <c r="AT1148" s="180"/>
      <c r="AU1148" s="180"/>
      <c r="AV1148" s="180"/>
      <c r="AW1148" s="180"/>
      <c r="AX1148" s="180"/>
      <c r="AY1148" s="180"/>
      <c r="AZ1148" s="180"/>
      <c r="BA1148" s="180"/>
      <c r="BB1148" s="180"/>
      <c r="BC1148" s="180"/>
      <c r="BD1148" s="180"/>
      <c r="BE1148" s="180"/>
      <c r="BF1148" s="180"/>
      <c r="BG1148" s="180"/>
      <c r="BH1148" s="180"/>
      <c r="BI1148" s="180"/>
      <c r="BJ1148" s="180"/>
      <c r="BK1148" s="180"/>
      <c r="BL1148" s="180"/>
      <c r="BM1148" s="180"/>
      <c r="BN1148" s="180"/>
      <c r="BO1148" s="180"/>
      <c r="BP1148" s="180"/>
      <c r="BQ1148" s="180"/>
      <c r="BR1148" s="180"/>
      <c r="BS1148" s="180"/>
      <c r="BT1148" s="180"/>
      <c r="BU1148" s="180"/>
      <c r="BV1148" s="180"/>
      <c r="BW1148" s="180"/>
      <c r="BX1148" s="180"/>
      <c r="BY1148" s="180"/>
      <c r="BZ1148" s="180"/>
      <c r="CA1148" s="180"/>
      <c r="CB1148" s="180"/>
      <c r="CC1148" s="180"/>
      <c r="CD1148" s="180"/>
      <c r="CE1148" s="180"/>
      <c r="CF1148" s="180"/>
      <c r="CG1148" s="180"/>
    </row>
    <row r="1149" spans="2:85" s="28" customFormat="1" x14ac:dyDescent="0.35">
      <c r="B1149" s="8"/>
      <c r="C1149" s="8"/>
      <c r="D1149" s="8"/>
      <c r="E1149" s="8"/>
      <c r="F1149" s="8"/>
      <c r="G1149" s="8"/>
      <c r="H1149" s="8"/>
      <c r="I1149" s="8"/>
      <c r="J1149" s="8"/>
      <c r="K1149" s="8"/>
      <c r="L1149" s="8"/>
      <c r="M1149" s="8"/>
      <c r="N1149" s="8"/>
      <c r="O1149" s="8"/>
      <c r="P1149" s="8"/>
      <c r="Q1149" s="8"/>
      <c r="R1149" s="8"/>
      <c r="S1149" s="8"/>
      <c r="T1149" s="8"/>
      <c r="U1149" s="8"/>
      <c r="V1149" s="8"/>
      <c r="W1149" s="8"/>
      <c r="AB1149" s="180"/>
      <c r="AC1149" s="180"/>
      <c r="AD1149" s="180"/>
      <c r="AE1149" s="180"/>
      <c r="AF1149" s="180"/>
      <c r="AG1149" s="180"/>
      <c r="AH1149" s="180"/>
      <c r="AI1149" s="180"/>
      <c r="AJ1149" s="180"/>
      <c r="AK1149" s="180"/>
      <c r="AL1149" s="180"/>
      <c r="AM1149" s="180"/>
      <c r="AN1149" s="180"/>
      <c r="AO1149" s="180"/>
      <c r="AP1149" s="180"/>
      <c r="AQ1149" s="180"/>
      <c r="AR1149" s="180"/>
      <c r="AS1149" s="180"/>
      <c r="AT1149" s="180"/>
      <c r="AU1149" s="180"/>
      <c r="AV1149" s="180"/>
      <c r="AW1149" s="180"/>
      <c r="AX1149" s="180"/>
      <c r="AY1149" s="180"/>
      <c r="AZ1149" s="180"/>
      <c r="BA1149" s="180"/>
      <c r="BB1149" s="180"/>
      <c r="BC1149" s="180"/>
      <c r="BD1149" s="180"/>
      <c r="BE1149" s="180"/>
      <c r="BF1149" s="180"/>
      <c r="BG1149" s="180"/>
      <c r="BH1149" s="180"/>
      <c r="BI1149" s="180"/>
      <c r="BJ1149" s="180"/>
      <c r="BK1149" s="180"/>
      <c r="BL1149" s="180"/>
      <c r="BM1149" s="180"/>
      <c r="BN1149" s="180"/>
      <c r="BO1149" s="180"/>
      <c r="BP1149" s="180"/>
      <c r="BQ1149" s="180"/>
      <c r="BR1149" s="180"/>
      <c r="BS1149" s="180"/>
      <c r="BT1149" s="180"/>
      <c r="BU1149" s="180"/>
      <c r="BV1149" s="180"/>
      <c r="BW1149" s="180"/>
      <c r="BX1149" s="180"/>
      <c r="BY1149" s="180"/>
      <c r="BZ1149" s="180"/>
      <c r="CA1149" s="180"/>
      <c r="CB1149" s="180"/>
      <c r="CC1149" s="180"/>
      <c r="CD1149" s="180"/>
      <c r="CE1149" s="180"/>
      <c r="CF1149" s="180"/>
      <c r="CG1149" s="180"/>
    </row>
    <row r="1150" spans="2:85" s="28" customFormat="1" x14ac:dyDescent="0.35">
      <c r="B1150" s="8"/>
      <c r="C1150" s="8"/>
      <c r="D1150" s="8"/>
      <c r="E1150" s="8"/>
      <c r="F1150" s="8"/>
      <c r="G1150" s="8"/>
      <c r="H1150" s="8"/>
      <c r="I1150" s="8"/>
      <c r="J1150" s="8"/>
      <c r="K1150" s="8"/>
      <c r="L1150" s="8"/>
      <c r="M1150" s="8"/>
      <c r="N1150" s="8"/>
      <c r="O1150" s="8"/>
      <c r="P1150" s="8"/>
      <c r="Q1150" s="8"/>
      <c r="R1150" s="8"/>
      <c r="S1150" s="8"/>
      <c r="T1150" s="8"/>
      <c r="U1150" s="8"/>
      <c r="V1150" s="8"/>
      <c r="W1150" s="8"/>
      <c r="AB1150" s="180"/>
      <c r="AC1150" s="180"/>
      <c r="AD1150" s="180"/>
      <c r="AE1150" s="180"/>
      <c r="AF1150" s="180"/>
      <c r="AG1150" s="180"/>
      <c r="AH1150" s="180"/>
      <c r="AI1150" s="180"/>
      <c r="AJ1150" s="180"/>
      <c r="AK1150" s="180"/>
      <c r="AL1150" s="180"/>
      <c r="AM1150" s="180"/>
      <c r="AN1150" s="180"/>
      <c r="AO1150" s="180"/>
      <c r="AP1150" s="180"/>
      <c r="AQ1150" s="180"/>
      <c r="AR1150" s="180"/>
      <c r="AS1150" s="180"/>
      <c r="AT1150" s="180"/>
      <c r="AU1150" s="180"/>
      <c r="AV1150" s="180"/>
      <c r="AW1150" s="180"/>
      <c r="AX1150" s="180"/>
      <c r="AY1150" s="180"/>
      <c r="AZ1150" s="180"/>
      <c r="BA1150" s="180"/>
      <c r="BB1150" s="180"/>
      <c r="BC1150" s="180"/>
      <c r="BD1150" s="180"/>
      <c r="BE1150" s="180"/>
      <c r="BF1150" s="180"/>
      <c r="BG1150" s="180"/>
      <c r="BH1150" s="180"/>
      <c r="BI1150" s="180"/>
      <c r="BJ1150" s="180"/>
      <c r="BK1150" s="180"/>
      <c r="BL1150" s="180"/>
      <c r="BM1150" s="180"/>
      <c r="BN1150" s="180"/>
      <c r="BO1150" s="180"/>
      <c r="BP1150" s="180"/>
      <c r="BQ1150" s="180"/>
      <c r="BR1150" s="180"/>
      <c r="BS1150" s="180"/>
      <c r="BT1150" s="180"/>
      <c r="BU1150" s="180"/>
      <c r="BV1150" s="180"/>
      <c r="BW1150" s="180"/>
      <c r="BX1150" s="180"/>
      <c r="BY1150" s="180"/>
      <c r="BZ1150" s="180"/>
      <c r="CA1150" s="180"/>
      <c r="CB1150" s="180"/>
      <c r="CC1150" s="180"/>
      <c r="CD1150" s="180"/>
      <c r="CE1150" s="180"/>
      <c r="CF1150" s="180"/>
      <c r="CG1150" s="180"/>
    </row>
    <row r="1151" spans="2:85" s="28" customFormat="1" x14ac:dyDescent="0.35">
      <c r="B1151" s="8"/>
      <c r="C1151" s="8"/>
      <c r="D1151" s="8"/>
      <c r="E1151" s="8"/>
      <c r="F1151" s="8"/>
      <c r="G1151" s="8"/>
      <c r="H1151" s="8"/>
      <c r="I1151" s="8"/>
      <c r="J1151" s="8"/>
      <c r="K1151" s="8"/>
      <c r="L1151" s="8"/>
      <c r="M1151" s="8"/>
      <c r="N1151" s="8"/>
      <c r="O1151" s="8"/>
      <c r="P1151" s="8"/>
      <c r="Q1151" s="8"/>
      <c r="R1151" s="8"/>
      <c r="S1151" s="8"/>
      <c r="T1151" s="8"/>
      <c r="U1151" s="8"/>
      <c r="V1151" s="8"/>
      <c r="W1151" s="8"/>
      <c r="AB1151" s="180"/>
      <c r="AC1151" s="180"/>
      <c r="AD1151" s="180"/>
      <c r="AE1151" s="180"/>
      <c r="AF1151" s="180"/>
      <c r="AG1151" s="180"/>
      <c r="AH1151" s="180"/>
      <c r="AI1151" s="180"/>
      <c r="AJ1151" s="180"/>
      <c r="AK1151" s="180"/>
      <c r="AL1151" s="180"/>
      <c r="AM1151" s="180"/>
      <c r="AN1151" s="180"/>
      <c r="AO1151" s="180"/>
      <c r="AP1151" s="180"/>
      <c r="AQ1151" s="180"/>
      <c r="AR1151" s="180"/>
      <c r="AS1151" s="180"/>
      <c r="AT1151" s="180"/>
      <c r="AU1151" s="180"/>
      <c r="AV1151" s="180"/>
      <c r="AW1151" s="180"/>
      <c r="AX1151" s="180"/>
      <c r="AY1151" s="180"/>
      <c r="AZ1151" s="180"/>
      <c r="BA1151" s="180"/>
      <c r="BB1151" s="180"/>
      <c r="BC1151" s="180"/>
      <c r="BD1151" s="180"/>
      <c r="BE1151" s="180"/>
      <c r="BF1151" s="180"/>
      <c r="BG1151" s="180"/>
      <c r="BH1151" s="180"/>
      <c r="BI1151" s="180"/>
      <c r="BJ1151" s="180"/>
      <c r="BK1151" s="180"/>
      <c r="BL1151" s="180"/>
      <c r="BM1151" s="180"/>
      <c r="BN1151" s="180"/>
      <c r="BO1151" s="180"/>
      <c r="BP1151" s="180"/>
      <c r="BQ1151" s="180"/>
      <c r="BR1151" s="180"/>
      <c r="BS1151" s="180"/>
      <c r="BT1151" s="180"/>
      <c r="BU1151" s="180"/>
      <c r="BV1151" s="180"/>
      <c r="BW1151" s="180"/>
      <c r="BX1151" s="180"/>
      <c r="BY1151" s="180"/>
      <c r="BZ1151" s="180"/>
      <c r="CA1151" s="180"/>
      <c r="CB1151" s="180"/>
      <c r="CC1151" s="180"/>
      <c r="CD1151" s="180"/>
      <c r="CE1151" s="180"/>
      <c r="CF1151" s="180"/>
      <c r="CG1151" s="180"/>
    </row>
    <row r="1152" spans="2:85" s="28" customFormat="1" x14ac:dyDescent="0.35">
      <c r="B1152" s="8"/>
      <c r="C1152" s="8"/>
      <c r="D1152" s="8"/>
      <c r="E1152" s="8"/>
      <c r="F1152" s="8"/>
      <c r="G1152" s="8"/>
      <c r="H1152" s="8"/>
      <c r="I1152" s="8"/>
      <c r="J1152" s="8"/>
      <c r="K1152" s="8"/>
      <c r="L1152" s="8"/>
      <c r="M1152" s="8"/>
      <c r="N1152" s="8"/>
      <c r="O1152" s="8"/>
      <c r="P1152" s="8"/>
      <c r="Q1152" s="8"/>
      <c r="R1152" s="8"/>
      <c r="S1152" s="8"/>
      <c r="T1152" s="8"/>
      <c r="U1152" s="8"/>
      <c r="V1152" s="8"/>
      <c r="W1152" s="8"/>
      <c r="AB1152" s="180"/>
      <c r="AC1152" s="180"/>
      <c r="AD1152" s="180"/>
      <c r="AE1152" s="180"/>
      <c r="AF1152" s="180"/>
      <c r="AG1152" s="180"/>
      <c r="AH1152" s="180"/>
      <c r="AI1152" s="180"/>
      <c r="AJ1152" s="180"/>
      <c r="AK1152" s="180"/>
      <c r="AL1152" s="180"/>
      <c r="AM1152" s="180"/>
      <c r="AN1152" s="180"/>
      <c r="AO1152" s="180"/>
      <c r="AP1152" s="180"/>
      <c r="AQ1152" s="180"/>
      <c r="AR1152" s="180"/>
      <c r="AS1152" s="180"/>
      <c r="AT1152" s="180"/>
      <c r="AU1152" s="180"/>
      <c r="AV1152" s="180"/>
      <c r="AW1152" s="180"/>
      <c r="AX1152" s="180"/>
      <c r="AY1152" s="180"/>
      <c r="AZ1152" s="180"/>
      <c r="BA1152" s="180"/>
      <c r="BB1152" s="180"/>
      <c r="BC1152" s="180"/>
      <c r="BD1152" s="180"/>
      <c r="BE1152" s="180"/>
      <c r="BF1152" s="180"/>
      <c r="BG1152" s="180"/>
      <c r="BH1152" s="180"/>
      <c r="BI1152" s="180"/>
      <c r="BJ1152" s="180"/>
      <c r="BK1152" s="180"/>
      <c r="BL1152" s="180"/>
      <c r="BM1152" s="180"/>
      <c r="BN1152" s="180"/>
      <c r="BO1152" s="180"/>
      <c r="BP1152" s="180"/>
      <c r="BQ1152" s="180"/>
      <c r="BR1152" s="180"/>
      <c r="BS1152" s="180"/>
      <c r="BT1152" s="180"/>
      <c r="BU1152" s="180"/>
      <c r="BV1152" s="180"/>
      <c r="BW1152" s="180"/>
      <c r="BX1152" s="180"/>
      <c r="BY1152" s="180"/>
      <c r="BZ1152" s="180"/>
      <c r="CA1152" s="180"/>
      <c r="CB1152" s="180"/>
      <c r="CC1152" s="180"/>
      <c r="CD1152" s="180"/>
      <c r="CE1152" s="180"/>
      <c r="CF1152" s="180"/>
      <c r="CG1152" s="180"/>
    </row>
    <row r="1153" spans="2:85" s="28" customFormat="1" x14ac:dyDescent="0.35">
      <c r="B1153" s="8"/>
      <c r="C1153" s="8"/>
      <c r="D1153" s="8"/>
      <c r="E1153" s="8"/>
      <c r="F1153" s="8"/>
      <c r="G1153" s="8"/>
      <c r="H1153" s="8"/>
      <c r="I1153" s="8"/>
      <c r="J1153" s="8"/>
      <c r="K1153" s="8"/>
      <c r="L1153" s="8"/>
      <c r="M1153" s="8"/>
      <c r="N1153" s="8"/>
      <c r="O1153" s="8"/>
      <c r="P1153" s="8"/>
      <c r="Q1153" s="8"/>
      <c r="R1153" s="8"/>
      <c r="S1153" s="8"/>
      <c r="T1153" s="8"/>
      <c r="U1153" s="8"/>
      <c r="V1153" s="8"/>
      <c r="W1153" s="8"/>
      <c r="AB1153" s="180"/>
      <c r="AC1153" s="180"/>
      <c r="AD1153" s="180"/>
      <c r="AE1153" s="180"/>
      <c r="AF1153" s="180"/>
      <c r="AG1153" s="180"/>
      <c r="AH1153" s="180"/>
      <c r="AI1153" s="180"/>
      <c r="AJ1153" s="180"/>
      <c r="AK1153" s="180"/>
      <c r="AL1153" s="180"/>
      <c r="AM1153" s="180"/>
      <c r="AN1153" s="180"/>
      <c r="AO1153" s="180"/>
      <c r="AP1153" s="180"/>
      <c r="AQ1153" s="180"/>
      <c r="AR1153" s="180"/>
      <c r="AS1153" s="180"/>
      <c r="AT1153" s="180"/>
      <c r="AU1153" s="180"/>
      <c r="AV1153" s="180"/>
      <c r="AW1153" s="180"/>
      <c r="AX1153" s="180"/>
      <c r="AY1153" s="180"/>
      <c r="AZ1153" s="180"/>
      <c r="BA1153" s="180"/>
      <c r="BB1153" s="180"/>
      <c r="BC1153" s="180"/>
      <c r="BD1153" s="180"/>
      <c r="BE1153" s="180"/>
      <c r="BF1153" s="180"/>
      <c r="BG1153" s="180"/>
      <c r="BH1153" s="180"/>
      <c r="BI1153" s="180"/>
      <c r="BJ1153" s="180"/>
      <c r="BK1153" s="180"/>
      <c r="BL1153" s="180"/>
      <c r="BM1153" s="180"/>
      <c r="BN1153" s="180"/>
      <c r="BO1153" s="180"/>
      <c r="BP1153" s="180"/>
      <c r="BQ1153" s="180"/>
      <c r="BR1153" s="180"/>
      <c r="BS1153" s="180"/>
      <c r="BT1153" s="180"/>
      <c r="BU1153" s="180"/>
      <c r="BV1153" s="180"/>
      <c r="BW1153" s="180"/>
      <c r="BX1153" s="180"/>
      <c r="BY1153" s="180"/>
      <c r="BZ1153" s="180"/>
      <c r="CA1153" s="180"/>
      <c r="CB1153" s="180"/>
      <c r="CC1153" s="180"/>
      <c r="CD1153" s="180"/>
      <c r="CE1153" s="180"/>
      <c r="CF1153" s="180"/>
      <c r="CG1153" s="180"/>
    </row>
    <row r="1154" spans="2:85" s="28" customFormat="1" x14ac:dyDescent="0.35">
      <c r="B1154" s="8"/>
      <c r="C1154" s="8"/>
      <c r="D1154" s="8"/>
      <c r="E1154" s="8"/>
      <c r="F1154" s="8"/>
      <c r="G1154" s="8"/>
      <c r="H1154" s="8"/>
      <c r="I1154" s="8"/>
      <c r="J1154" s="8"/>
      <c r="K1154" s="8"/>
      <c r="L1154" s="8"/>
      <c r="M1154" s="8"/>
      <c r="N1154" s="8"/>
      <c r="O1154" s="8"/>
      <c r="P1154" s="8"/>
      <c r="Q1154" s="8"/>
      <c r="R1154" s="8"/>
      <c r="S1154" s="8"/>
      <c r="T1154" s="8"/>
      <c r="U1154" s="8"/>
      <c r="V1154" s="8"/>
      <c r="W1154" s="8"/>
      <c r="AB1154" s="180"/>
      <c r="AC1154" s="180"/>
      <c r="AD1154" s="180"/>
      <c r="AE1154" s="180"/>
      <c r="AF1154" s="180"/>
      <c r="AG1154" s="180"/>
      <c r="AH1154" s="180"/>
      <c r="AI1154" s="180"/>
      <c r="AJ1154" s="180"/>
      <c r="AK1154" s="180"/>
      <c r="AL1154" s="180"/>
      <c r="AM1154" s="180"/>
      <c r="AN1154" s="180"/>
      <c r="AO1154" s="180"/>
      <c r="AP1154" s="180"/>
      <c r="AQ1154" s="180"/>
      <c r="AR1154" s="180"/>
      <c r="AS1154" s="180"/>
      <c r="AT1154" s="180"/>
      <c r="AU1154" s="180"/>
      <c r="AV1154" s="180"/>
      <c r="AW1154" s="180"/>
      <c r="AX1154" s="180"/>
      <c r="AY1154" s="180"/>
      <c r="AZ1154" s="180"/>
      <c r="BA1154" s="180"/>
      <c r="BB1154" s="180"/>
      <c r="BC1154" s="180"/>
      <c r="BD1154" s="180"/>
      <c r="BE1154" s="180"/>
      <c r="BF1154" s="180"/>
      <c r="BG1154" s="180"/>
      <c r="BH1154" s="180"/>
      <c r="BI1154" s="180"/>
      <c r="BJ1154" s="180"/>
      <c r="BK1154" s="180"/>
      <c r="BL1154" s="180"/>
      <c r="BM1154" s="180"/>
      <c r="BN1154" s="180"/>
      <c r="BO1154" s="180"/>
      <c r="BP1154" s="180"/>
      <c r="BQ1154" s="180"/>
      <c r="BR1154" s="180"/>
      <c r="BS1154" s="180"/>
      <c r="BT1154" s="180"/>
      <c r="BU1154" s="180"/>
      <c r="BV1154" s="180"/>
      <c r="BW1154" s="180"/>
      <c r="BX1154" s="180"/>
      <c r="BY1154" s="180"/>
      <c r="BZ1154" s="180"/>
      <c r="CA1154" s="180"/>
      <c r="CB1154" s="180"/>
      <c r="CC1154" s="180"/>
      <c r="CD1154" s="180"/>
      <c r="CE1154" s="180"/>
      <c r="CF1154" s="180"/>
      <c r="CG1154" s="180"/>
    </row>
    <row r="1155" spans="2:85" s="28" customFormat="1" x14ac:dyDescent="0.35">
      <c r="B1155" s="8"/>
      <c r="C1155" s="8"/>
      <c r="D1155" s="8"/>
      <c r="E1155" s="8"/>
      <c r="F1155" s="8"/>
      <c r="G1155" s="8"/>
      <c r="H1155" s="8"/>
      <c r="I1155" s="8"/>
      <c r="J1155" s="8"/>
      <c r="K1155" s="8"/>
      <c r="L1155" s="8"/>
      <c r="M1155" s="8"/>
      <c r="N1155" s="8"/>
      <c r="O1155" s="8"/>
      <c r="P1155" s="8"/>
      <c r="Q1155" s="8"/>
      <c r="R1155" s="8"/>
      <c r="S1155" s="8"/>
      <c r="T1155" s="8"/>
      <c r="U1155" s="8"/>
      <c r="V1155" s="8"/>
      <c r="W1155" s="8"/>
      <c r="AB1155" s="180"/>
      <c r="AC1155" s="180"/>
      <c r="AD1155" s="180"/>
      <c r="AE1155" s="180"/>
      <c r="AF1155" s="180"/>
      <c r="AG1155" s="180"/>
      <c r="AH1155" s="180"/>
      <c r="AI1155" s="180"/>
      <c r="AJ1155" s="180"/>
      <c r="AK1155" s="180"/>
      <c r="AL1155" s="180"/>
      <c r="AM1155" s="180"/>
      <c r="AN1155" s="180"/>
      <c r="AO1155" s="180"/>
      <c r="AP1155" s="180"/>
      <c r="AQ1155" s="180"/>
      <c r="AR1155" s="180"/>
      <c r="AS1155" s="180"/>
      <c r="AT1155" s="180"/>
      <c r="AU1155" s="180"/>
      <c r="AV1155" s="180"/>
      <c r="AW1155" s="180"/>
      <c r="AX1155" s="180"/>
      <c r="AY1155" s="180"/>
      <c r="AZ1155" s="180"/>
      <c r="BA1155" s="180"/>
      <c r="BB1155" s="180"/>
      <c r="BC1155" s="180"/>
      <c r="BD1155" s="180"/>
      <c r="BE1155" s="180"/>
      <c r="BF1155" s="180"/>
      <c r="BG1155" s="180"/>
      <c r="BH1155" s="180"/>
      <c r="BI1155" s="180"/>
      <c r="BJ1155" s="180"/>
      <c r="BK1155" s="180"/>
      <c r="BL1155" s="180"/>
      <c r="BM1155" s="180"/>
      <c r="BN1155" s="180"/>
      <c r="BO1155" s="180"/>
      <c r="BP1155" s="180"/>
      <c r="BQ1155" s="180"/>
      <c r="BR1155" s="180"/>
      <c r="BS1155" s="180"/>
      <c r="BT1155" s="180"/>
      <c r="BU1155" s="180"/>
      <c r="BV1155" s="180"/>
      <c r="BW1155" s="180"/>
      <c r="BX1155" s="180"/>
      <c r="BY1155" s="180"/>
      <c r="BZ1155" s="180"/>
      <c r="CA1155" s="180"/>
      <c r="CB1155" s="180"/>
      <c r="CC1155" s="180"/>
      <c r="CD1155" s="180"/>
      <c r="CE1155" s="180"/>
      <c r="CF1155" s="180"/>
      <c r="CG1155" s="180"/>
    </row>
    <row r="1156" spans="2:85" s="28" customFormat="1" x14ac:dyDescent="0.35">
      <c r="B1156" s="8"/>
      <c r="C1156" s="8"/>
      <c r="D1156" s="8"/>
      <c r="E1156" s="8"/>
      <c r="F1156" s="8"/>
      <c r="G1156" s="8"/>
      <c r="H1156" s="8"/>
      <c r="I1156" s="8"/>
      <c r="J1156" s="8"/>
      <c r="K1156" s="8"/>
      <c r="L1156" s="8"/>
      <c r="M1156" s="8"/>
      <c r="N1156" s="8"/>
      <c r="O1156" s="8"/>
      <c r="P1156" s="8"/>
      <c r="Q1156" s="8"/>
      <c r="R1156" s="8"/>
      <c r="S1156" s="8"/>
      <c r="T1156" s="8"/>
      <c r="U1156" s="8"/>
      <c r="V1156" s="8"/>
      <c r="W1156" s="8"/>
      <c r="AB1156" s="180"/>
      <c r="AC1156" s="180"/>
      <c r="AD1156" s="180"/>
      <c r="AE1156" s="180"/>
      <c r="AF1156" s="180"/>
      <c r="AG1156" s="180"/>
      <c r="AH1156" s="180"/>
      <c r="AI1156" s="180"/>
      <c r="AJ1156" s="180"/>
      <c r="AK1156" s="180"/>
      <c r="AL1156" s="180"/>
      <c r="AM1156" s="180"/>
      <c r="AN1156" s="180"/>
      <c r="AO1156" s="180"/>
      <c r="AP1156" s="180"/>
      <c r="AQ1156" s="180"/>
      <c r="AR1156" s="180"/>
      <c r="AS1156" s="180"/>
      <c r="AT1156" s="180"/>
      <c r="AU1156" s="180"/>
      <c r="AV1156" s="180"/>
      <c r="AW1156" s="180"/>
      <c r="AX1156" s="180"/>
      <c r="AY1156" s="180"/>
      <c r="AZ1156" s="180"/>
      <c r="BA1156" s="180"/>
      <c r="BB1156" s="180"/>
      <c r="BC1156" s="180"/>
      <c r="BD1156" s="180"/>
      <c r="BE1156" s="180"/>
      <c r="BF1156" s="180"/>
      <c r="BG1156" s="180"/>
      <c r="BH1156" s="180"/>
      <c r="BI1156" s="180"/>
      <c r="BJ1156" s="180"/>
      <c r="BK1156" s="180"/>
      <c r="BL1156" s="180"/>
      <c r="BM1156" s="180"/>
      <c r="BN1156" s="180"/>
      <c r="BO1156" s="180"/>
      <c r="BP1156" s="180"/>
      <c r="BQ1156" s="180"/>
      <c r="BR1156" s="180"/>
      <c r="BS1156" s="180"/>
      <c r="BT1156" s="180"/>
      <c r="BU1156" s="180"/>
      <c r="BV1156" s="180"/>
      <c r="BW1156" s="180"/>
      <c r="BX1156" s="180"/>
      <c r="BY1156" s="180"/>
      <c r="BZ1156" s="180"/>
      <c r="CA1156" s="180"/>
      <c r="CB1156" s="180"/>
      <c r="CC1156" s="180"/>
      <c r="CD1156" s="180"/>
      <c r="CE1156" s="180"/>
      <c r="CF1156" s="180"/>
      <c r="CG1156" s="180"/>
    </row>
    <row r="1157" spans="2:85" s="28" customFormat="1" x14ac:dyDescent="0.35">
      <c r="B1157" s="8"/>
      <c r="C1157" s="8"/>
      <c r="D1157" s="8"/>
      <c r="E1157" s="8"/>
      <c r="F1157" s="8"/>
      <c r="G1157" s="8"/>
      <c r="H1157" s="8"/>
      <c r="I1157" s="8"/>
      <c r="J1157" s="8"/>
      <c r="K1157" s="8"/>
      <c r="L1157" s="8"/>
      <c r="M1157" s="8"/>
      <c r="N1157" s="8"/>
      <c r="O1157" s="8"/>
      <c r="P1157" s="8"/>
      <c r="Q1157" s="8"/>
      <c r="R1157" s="8"/>
      <c r="S1157" s="8"/>
      <c r="T1157" s="8"/>
      <c r="U1157" s="8"/>
      <c r="V1157" s="8"/>
      <c r="W1157" s="8"/>
      <c r="AB1157" s="180"/>
      <c r="AC1157" s="180"/>
      <c r="AD1157" s="180"/>
      <c r="AE1157" s="180"/>
      <c r="AF1157" s="180"/>
      <c r="AG1157" s="180"/>
      <c r="AH1157" s="180"/>
      <c r="AI1157" s="180"/>
      <c r="AJ1157" s="180"/>
      <c r="AK1157" s="180"/>
      <c r="AL1157" s="180"/>
      <c r="AM1157" s="180"/>
      <c r="AN1157" s="180"/>
      <c r="AO1157" s="180"/>
      <c r="AP1157" s="180"/>
      <c r="AQ1157" s="180"/>
      <c r="AR1157" s="180"/>
      <c r="AS1157" s="180"/>
      <c r="AT1157" s="180"/>
      <c r="AU1157" s="180"/>
      <c r="AV1157" s="180"/>
      <c r="AW1157" s="180"/>
      <c r="AX1157" s="180"/>
      <c r="AY1157" s="180"/>
      <c r="AZ1157" s="180"/>
      <c r="BA1157" s="180"/>
      <c r="BB1157" s="180"/>
      <c r="BC1157" s="180"/>
      <c r="BD1157" s="180"/>
      <c r="BE1157" s="180"/>
      <c r="BF1157" s="180"/>
      <c r="BG1157" s="180"/>
      <c r="BH1157" s="180"/>
      <c r="BI1157" s="180"/>
      <c r="BJ1157" s="180"/>
      <c r="BK1157" s="180"/>
      <c r="BL1157" s="180"/>
      <c r="BM1157" s="180"/>
      <c r="BN1157" s="180"/>
      <c r="BO1157" s="180"/>
      <c r="BP1157" s="180"/>
      <c r="BQ1157" s="180"/>
      <c r="BR1157" s="180"/>
      <c r="BS1157" s="180"/>
      <c r="BT1157" s="180"/>
      <c r="BU1157" s="180"/>
      <c r="BV1157" s="180"/>
      <c r="BW1157" s="180"/>
      <c r="BX1157" s="180"/>
      <c r="BY1157" s="180"/>
      <c r="BZ1157" s="180"/>
      <c r="CA1157" s="180"/>
      <c r="CB1157" s="180"/>
      <c r="CC1157" s="180"/>
      <c r="CD1157" s="180"/>
      <c r="CE1157" s="180"/>
      <c r="CF1157" s="180"/>
      <c r="CG1157" s="180"/>
    </row>
    <row r="1158" spans="2:85" s="28" customFormat="1" x14ac:dyDescent="0.35">
      <c r="B1158" s="8"/>
      <c r="C1158" s="8"/>
      <c r="D1158" s="8"/>
      <c r="E1158" s="8"/>
      <c r="F1158" s="8"/>
      <c r="G1158" s="8"/>
      <c r="H1158" s="8"/>
      <c r="I1158" s="8"/>
      <c r="J1158" s="8"/>
      <c r="K1158" s="8"/>
      <c r="L1158" s="8"/>
      <c r="M1158" s="8"/>
      <c r="N1158" s="8"/>
      <c r="O1158" s="8"/>
      <c r="P1158" s="8"/>
      <c r="Q1158" s="8"/>
      <c r="R1158" s="8"/>
      <c r="S1158" s="8"/>
      <c r="T1158" s="8"/>
      <c r="U1158" s="8"/>
      <c r="V1158" s="8"/>
      <c r="W1158" s="8"/>
      <c r="AB1158" s="180"/>
      <c r="AC1158" s="180"/>
      <c r="AD1158" s="180"/>
      <c r="AE1158" s="180"/>
      <c r="AF1158" s="180"/>
      <c r="AG1158" s="180"/>
      <c r="AH1158" s="180"/>
      <c r="AI1158" s="180"/>
      <c r="AJ1158" s="180"/>
      <c r="AK1158" s="180"/>
      <c r="AL1158" s="180"/>
      <c r="AM1158" s="180"/>
      <c r="AN1158" s="180"/>
      <c r="AO1158" s="180"/>
      <c r="AP1158" s="180"/>
      <c r="AQ1158" s="180"/>
      <c r="AR1158" s="180"/>
      <c r="AS1158" s="180"/>
      <c r="AT1158" s="180"/>
      <c r="AU1158" s="180"/>
      <c r="AV1158" s="180"/>
      <c r="AW1158" s="180"/>
      <c r="AX1158" s="180"/>
      <c r="AY1158" s="180"/>
      <c r="AZ1158" s="180"/>
      <c r="BA1158" s="180"/>
      <c r="BB1158" s="180"/>
      <c r="BC1158" s="180"/>
      <c r="BD1158" s="180"/>
      <c r="BE1158" s="180"/>
      <c r="BF1158" s="180"/>
      <c r="BG1158" s="180"/>
      <c r="BH1158" s="180"/>
      <c r="BI1158" s="180"/>
      <c r="BJ1158" s="180"/>
      <c r="BK1158" s="180"/>
      <c r="BL1158" s="180"/>
      <c r="BM1158" s="180"/>
      <c r="BN1158" s="180"/>
      <c r="BO1158" s="180"/>
      <c r="BP1158" s="180"/>
      <c r="BQ1158" s="180"/>
      <c r="BR1158" s="180"/>
      <c r="BS1158" s="180"/>
      <c r="BT1158" s="180"/>
      <c r="BU1158" s="180"/>
      <c r="BV1158" s="180"/>
      <c r="BW1158" s="180"/>
      <c r="BX1158" s="180"/>
      <c r="BY1158" s="180"/>
      <c r="BZ1158" s="180"/>
      <c r="CA1158" s="180"/>
      <c r="CB1158" s="180"/>
      <c r="CC1158" s="180"/>
      <c r="CD1158" s="180"/>
      <c r="CE1158" s="180"/>
      <c r="CF1158" s="180"/>
      <c r="CG1158" s="180"/>
    </row>
    <row r="1159" spans="2:85" s="28" customFormat="1" x14ac:dyDescent="0.35">
      <c r="B1159" s="8"/>
      <c r="C1159" s="8"/>
      <c r="D1159" s="8"/>
      <c r="E1159" s="8"/>
      <c r="F1159" s="8"/>
      <c r="G1159" s="8"/>
      <c r="H1159" s="8"/>
      <c r="I1159" s="8"/>
      <c r="J1159" s="8"/>
      <c r="K1159" s="8"/>
      <c r="L1159" s="8"/>
      <c r="M1159" s="8"/>
      <c r="N1159" s="8"/>
      <c r="O1159" s="8"/>
      <c r="P1159" s="8"/>
      <c r="Q1159" s="8"/>
      <c r="R1159" s="8"/>
      <c r="S1159" s="8"/>
      <c r="T1159" s="8"/>
      <c r="U1159" s="8"/>
      <c r="V1159" s="8"/>
      <c r="W1159" s="8"/>
      <c r="AB1159" s="180"/>
      <c r="AC1159" s="180"/>
      <c r="AD1159" s="180"/>
      <c r="AE1159" s="180"/>
      <c r="AF1159" s="180"/>
      <c r="AG1159" s="180"/>
      <c r="AH1159" s="180"/>
      <c r="AI1159" s="180"/>
      <c r="AJ1159" s="180"/>
      <c r="AK1159" s="180"/>
      <c r="AL1159" s="180"/>
      <c r="AM1159" s="180"/>
      <c r="AN1159" s="180"/>
      <c r="AO1159" s="180"/>
      <c r="AP1159" s="180"/>
      <c r="AQ1159" s="180"/>
      <c r="AR1159" s="180"/>
      <c r="AS1159" s="180"/>
      <c r="AT1159" s="180"/>
      <c r="AU1159" s="180"/>
      <c r="AV1159" s="180"/>
      <c r="AW1159" s="180"/>
      <c r="AX1159" s="180"/>
      <c r="AY1159" s="180"/>
      <c r="AZ1159" s="180"/>
      <c r="BA1159" s="180"/>
      <c r="BB1159" s="180"/>
      <c r="BC1159" s="180"/>
      <c r="BD1159" s="180"/>
      <c r="BE1159" s="180"/>
      <c r="BF1159" s="180"/>
      <c r="BG1159" s="180"/>
      <c r="BH1159" s="180"/>
      <c r="BI1159" s="180"/>
      <c r="BJ1159" s="180"/>
      <c r="BK1159" s="180"/>
      <c r="BL1159" s="180"/>
      <c r="BM1159" s="180"/>
      <c r="BN1159" s="180"/>
      <c r="BO1159" s="180"/>
      <c r="BP1159" s="180"/>
      <c r="BQ1159" s="180"/>
      <c r="BR1159" s="180"/>
      <c r="BS1159" s="180"/>
      <c r="BT1159" s="180"/>
      <c r="BU1159" s="180"/>
      <c r="BV1159" s="180"/>
      <c r="BW1159" s="180"/>
      <c r="BX1159" s="180"/>
      <c r="BY1159" s="180"/>
      <c r="BZ1159" s="180"/>
      <c r="CA1159" s="180"/>
      <c r="CB1159" s="180"/>
      <c r="CC1159" s="180"/>
      <c r="CD1159" s="180"/>
      <c r="CE1159" s="180"/>
      <c r="CF1159" s="180"/>
      <c r="CG1159" s="180"/>
    </row>
    <row r="1160" spans="2:85" s="28" customFormat="1" x14ac:dyDescent="0.35">
      <c r="B1160" s="8"/>
      <c r="C1160" s="8"/>
      <c r="D1160" s="8"/>
      <c r="E1160" s="8"/>
      <c r="F1160" s="8"/>
      <c r="G1160" s="8"/>
      <c r="H1160" s="8"/>
      <c r="I1160" s="8"/>
      <c r="J1160" s="8"/>
      <c r="K1160" s="8"/>
      <c r="L1160" s="8"/>
      <c r="M1160" s="8"/>
      <c r="N1160" s="8"/>
      <c r="O1160" s="8"/>
      <c r="P1160" s="8"/>
      <c r="Q1160" s="8"/>
      <c r="R1160" s="8"/>
      <c r="S1160" s="8"/>
      <c r="T1160" s="8"/>
      <c r="U1160" s="8"/>
      <c r="V1160" s="8"/>
      <c r="W1160" s="8"/>
      <c r="AB1160" s="180"/>
      <c r="AC1160" s="180"/>
      <c r="AD1160" s="180"/>
      <c r="AE1160" s="180"/>
      <c r="AF1160" s="180"/>
      <c r="AG1160" s="180"/>
      <c r="AH1160" s="180"/>
      <c r="AI1160" s="180"/>
      <c r="AJ1160" s="180"/>
      <c r="AK1160" s="180"/>
      <c r="AL1160" s="180"/>
      <c r="AM1160" s="180"/>
      <c r="AN1160" s="180"/>
      <c r="AO1160" s="180"/>
      <c r="AP1160" s="180"/>
      <c r="AQ1160" s="180"/>
      <c r="AR1160" s="180"/>
      <c r="AS1160" s="180"/>
      <c r="AT1160" s="180"/>
      <c r="AU1160" s="180"/>
      <c r="AV1160" s="180"/>
      <c r="AW1160" s="180"/>
      <c r="AX1160" s="180"/>
      <c r="AY1160" s="180"/>
      <c r="AZ1160" s="180"/>
      <c r="BA1160" s="180"/>
      <c r="BB1160" s="180"/>
      <c r="BC1160" s="180"/>
      <c r="BD1160" s="180"/>
      <c r="BE1160" s="180"/>
      <c r="BF1160" s="180"/>
      <c r="BG1160" s="180"/>
      <c r="BH1160" s="180"/>
      <c r="BI1160" s="180"/>
      <c r="BJ1160" s="180"/>
      <c r="BK1160" s="180"/>
      <c r="BL1160" s="180"/>
      <c r="BM1160" s="180"/>
      <c r="BN1160" s="180"/>
      <c r="BO1160" s="180"/>
      <c r="BP1160" s="180"/>
      <c r="BQ1160" s="180"/>
      <c r="BR1160" s="180"/>
      <c r="BS1160" s="180"/>
      <c r="BT1160" s="180"/>
      <c r="BU1160" s="180"/>
      <c r="BV1160" s="180"/>
      <c r="BW1160" s="180"/>
      <c r="BX1160" s="180"/>
      <c r="BY1160" s="180"/>
      <c r="BZ1160" s="180"/>
      <c r="CA1160" s="180"/>
      <c r="CB1160" s="180"/>
      <c r="CC1160" s="180"/>
      <c r="CD1160" s="180"/>
      <c r="CE1160" s="180"/>
      <c r="CF1160" s="180"/>
      <c r="CG1160" s="180"/>
    </row>
    <row r="1161" spans="2:85" s="28" customFormat="1" x14ac:dyDescent="0.35">
      <c r="B1161" s="8"/>
      <c r="C1161" s="8"/>
      <c r="D1161" s="8"/>
      <c r="E1161" s="8"/>
      <c r="F1161" s="8"/>
      <c r="G1161" s="8"/>
      <c r="H1161" s="8"/>
      <c r="I1161" s="8"/>
      <c r="J1161" s="8"/>
      <c r="K1161" s="8"/>
      <c r="L1161" s="8"/>
      <c r="M1161" s="8"/>
      <c r="N1161" s="8"/>
      <c r="O1161" s="8"/>
      <c r="P1161" s="8"/>
      <c r="Q1161" s="8"/>
      <c r="R1161" s="8"/>
      <c r="S1161" s="8"/>
      <c r="T1161" s="8"/>
      <c r="U1161" s="8"/>
      <c r="V1161" s="8"/>
      <c r="W1161" s="8"/>
      <c r="AB1161" s="180"/>
      <c r="AC1161" s="180"/>
      <c r="AD1161" s="180"/>
      <c r="AE1161" s="180"/>
      <c r="AF1161" s="180"/>
      <c r="AG1161" s="180"/>
      <c r="AH1161" s="180"/>
      <c r="AI1161" s="180"/>
      <c r="AJ1161" s="180"/>
      <c r="AK1161" s="180"/>
      <c r="AL1161" s="180"/>
      <c r="AM1161" s="180"/>
      <c r="AN1161" s="180"/>
      <c r="AO1161" s="180"/>
      <c r="AP1161" s="180"/>
      <c r="AQ1161" s="180"/>
      <c r="AR1161" s="180"/>
      <c r="AS1161" s="180"/>
      <c r="AT1161" s="180"/>
      <c r="AU1161" s="180"/>
      <c r="AV1161" s="180"/>
      <c r="AW1161" s="180"/>
      <c r="AX1161" s="180"/>
      <c r="AY1161" s="180"/>
      <c r="AZ1161" s="180"/>
      <c r="BA1161" s="180"/>
      <c r="BB1161" s="180"/>
      <c r="BC1161" s="180"/>
      <c r="BD1161" s="180"/>
      <c r="BE1161" s="180"/>
      <c r="BF1161" s="180"/>
      <c r="BG1161" s="180"/>
      <c r="BH1161" s="180"/>
      <c r="BI1161" s="180"/>
      <c r="BJ1161" s="180"/>
      <c r="BK1161" s="180"/>
      <c r="BL1161" s="180"/>
      <c r="BM1161" s="180"/>
      <c r="BN1161" s="180"/>
      <c r="BO1161" s="180"/>
      <c r="BP1161" s="180"/>
      <c r="BQ1161" s="180"/>
      <c r="BR1161" s="180"/>
      <c r="BS1161" s="180"/>
      <c r="BT1161" s="180"/>
      <c r="BU1161" s="180"/>
      <c r="BV1161" s="180"/>
      <c r="BW1161" s="180"/>
      <c r="BX1161" s="180"/>
      <c r="BY1161" s="180"/>
      <c r="BZ1161" s="180"/>
      <c r="CA1161" s="180"/>
      <c r="CB1161" s="180"/>
      <c r="CC1161" s="180"/>
      <c r="CD1161" s="180"/>
      <c r="CE1161" s="180"/>
      <c r="CF1161" s="180"/>
      <c r="CG1161" s="180"/>
    </row>
    <row r="1162" spans="2:85" s="28" customFormat="1" x14ac:dyDescent="0.35">
      <c r="B1162" s="8"/>
      <c r="C1162" s="8"/>
      <c r="D1162" s="8"/>
      <c r="E1162" s="8"/>
      <c r="F1162" s="8"/>
      <c r="G1162" s="8"/>
      <c r="H1162" s="8"/>
      <c r="I1162" s="8"/>
      <c r="J1162" s="8"/>
      <c r="K1162" s="8"/>
      <c r="L1162" s="8"/>
      <c r="M1162" s="8"/>
      <c r="N1162" s="8"/>
      <c r="O1162" s="8"/>
      <c r="P1162" s="8"/>
      <c r="Q1162" s="8"/>
      <c r="R1162" s="8"/>
      <c r="S1162" s="8"/>
      <c r="T1162" s="8"/>
      <c r="U1162" s="8"/>
      <c r="V1162" s="8"/>
      <c r="W1162" s="8"/>
      <c r="AB1162" s="180"/>
      <c r="AC1162" s="180"/>
      <c r="AD1162" s="180"/>
      <c r="AE1162" s="180"/>
      <c r="AF1162" s="180"/>
      <c r="AG1162" s="180"/>
      <c r="AH1162" s="180"/>
      <c r="AI1162" s="180"/>
      <c r="AJ1162" s="180"/>
      <c r="AK1162" s="180"/>
      <c r="AL1162" s="180"/>
      <c r="AM1162" s="180"/>
      <c r="AN1162" s="180"/>
      <c r="AO1162" s="180"/>
      <c r="AP1162" s="180"/>
      <c r="AQ1162" s="180"/>
      <c r="AR1162" s="180"/>
      <c r="AS1162" s="180"/>
      <c r="AT1162" s="180"/>
      <c r="AU1162" s="180"/>
      <c r="AV1162" s="180"/>
      <c r="AW1162" s="180"/>
      <c r="AX1162" s="180"/>
      <c r="AY1162" s="180"/>
      <c r="AZ1162" s="180"/>
      <c r="BA1162" s="180"/>
      <c r="BB1162" s="180"/>
      <c r="BC1162" s="180"/>
      <c r="BD1162" s="180"/>
      <c r="BE1162" s="180"/>
      <c r="BF1162" s="180"/>
      <c r="BG1162" s="180"/>
      <c r="BH1162" s="180"/>
      <c r="BI1162" s="180"/>
      <c r="BJ1162" s="180"/>
      <c r="BK1162" s="180"/>
      <c r="BL1162" s="180"/>
      <c r="BM1162" s="180"/>
      <c r="BN1162" s="180"/>
      <c r="BO1162" s="180"/>
      <c r="BP1162" s="180"/>
      <c r="BQ1162" s="180"/>
      <c r="BR1162" s="180"/>
      <c r="BS1162" s="180"/>
      <c r="BT1162" s="180"/>
      <c r="BU1162" s="180"/>
      <c r="BV1162" s="180"/>
      <c r="BW1162" s="180"/>
      <c r="BX1162" s="180"/>
      <c r="BY1162" s="180"/>
      <c r="BZ1162" s="180"/>
      <c r="CA1162" s="180"/>
      <c r="CB1162" s="180"/>
      <c r="CC1162" s="180"/>
      <c r="CD1162" s="180"/>
      <c r="CE1162" s="180"/>
      <c r="CF1162" s="180"/>
      <c r="CG1162" s="180"/>
    </row>
    <row r="1163" spans="2:85" s="28" customFormat="1" x14ac:dyDescent="0.35">
      <c r="B1163" s="8"/>
      <c r="C1163" s="8"/>
      <c r="D1163" s="8"/>
      <c r="E1163" s="8"/>
      <c r="F1163" s="8"/>
      <c r="G1163" s="8"/>
      <c r="H1163" s="8"/>
      <c r="I1163" s="8"/>
      <c r="J1163" s="8"/>
      <c r="K1163" s="8"/>
      <c r="L1163" s="8"/>
      <c r="M1163" s="8"/>
      <c r="N1163" s="8"/>
      <c r="O1163" s="8"/>
      <c r="P1163" s="8"/>
      <c r="Q1163" s="8"/>
      <c r="R1163" s="8"/>
      <c r="S1163" s="8"/>
      <c r="T1163" s="8"/>
      <c r="U1163" s="8"/>
      <c r="V1163" s="8"/>
      <c r="W1163" s="8"/>
      <c r="AB1163" s="180"/>
      <c r="AC1163" s="180"/>
      <c r="AD1163" s="180"/>
      <c r="AE1163" s="180"/>
      <c r="AF1163" s="180"/>
      <c r="AG1163" s="180"/>
      <c r="AH1163" s="180"/>
      <c r="AI1163" s="180"/>
      <c r="AJ1163" s="180"/>
      <c r="AK1163" s="180"/>
      <c r="AL1163" s="180"/>
      <c r="AM1163" s="180"/>
      <c r="AN1163" s="180"/>
      <c r="AO1163" s="180"/>
      <c r="AP1163" s="180"/>
      <c r="AQ1163" s="180"/>
      <c r="AR1163" s="180"/>
      <c r="AS1163" s="180"/>
      <c r="AT1163" s="180"/>
      <c r="AU1163" s="180"/>
      <c r="AV1163" s="180"/>
      <c r="AW1163" s="180"/>
      <c r="AX1163" s="180"/>
      <c r="AY1163" s="180"/>
      <c r="AZ1163" s="180"/>
      <c r="BA1163" s="180"/>
      <c r="BB1163" s="180"/>
      <c r="BC1163" s="180"/>
      <c r="BD1163" s="180"/>
      <c r="BE1163" s="180"/>
      <c r="BF1163" s="180"/>
      <c r="BG1163" s="180"/>
      <c r="BH1163" s="180"/>
      <c r="BI1163" s="180"/>
      <c r="BJ1163" s="180"/>
      <c r="BK1163" s="180"/>
      <c r="BL1163" s="180"/>
      <c r="BM1163" s="180"/>
      <c r="BN1163" s="180"/>
      <c r="BO1163" s="180"/>
      <c r="BP1163" s="180"/>
      <c r="BQ1163" s="180"/>
      <c r="BR1163" s="180"/>
      <c r="BS1163" s="180"/>
      <c r="BT1163" s="180"/>
      <c r="BU1163" s="180"/>
      <c r="BV1163" s="180"/>
      <c r="BW1163" s="180"/>
      <c r="BX1163" s="180"/>
      <c r="BY1163" s="180"/>
      <c r="BZ1163" s="180"/>
      <c r="CA1163" s="180"/>
      <c r="CB1163" s="180"/>
      <c r="CC1163" s="180"/>
      <c r="CD1163" s="180"/>
      <c r="CE1163" s="180"/>
      <c r="CF1163" s="180"/>
      <c r="CG1163" s="180"/>
    </row>
    <row r="1164" spans="2:85" s="28" customFormat="1" x14ac:dyDescent="0.35">
      <c r="B1164" s="8"/>
      <c r="C1164" s="8"/>
      <c r="D1164" s="8"/>
      <c r="E1164" s="8"/>
      <c r="F1164" s="8"/>
      <c r="G1164" s="8"/>
      <c r="H1164" s="8"/>
      <c r="I1164" s="8"/>
      <c r="J1164" s="8"/>
      <c r="K1164" s="8"/>
      <c r="L1164" s="8"/>
      <c r="M1164" s="8"/>
      <c r="N1164" s="8"/>
      <c r="O1164" s="8"/>
      <c r="P1164" s="8"/>
      <c r="Q1164" s="8"/>
      <c r="R1164" s="8"/>
      <c r="S1164" s="8"/>
      <c r="T1164" s="8"/>
      <c r="U1164" s="8"/>
      <c r="V1164" s="8"/>
      <c r="W1164" s="8"/>
      <c r="AB1164" s="180"/>
      <c r="AC1164" s="180"/>
      <c r="AD1164" s="180"/>
      <c r="AE1164" s="180"/>
      <c r="AF1164" s="180"/>
      <c r="AG1164" s="180"/>
      <c r="AH1164" s="180"/>
      <c r="AI1164" s="180"/>
      <c r="AJ1164" s="180"/>
      <c r="AK1164" s="180"/>
      <c r="AL1164" s="180"/>
      <c r="AM1164" s="180"/>
      <c r="AN1164" s="180"/>
      <c r="AO1164" s="180"/>
      <c r="AP1164" s="180"/>
      <c r="AQ1164" s="180"/>
      <c r="AR1164" s="180"/>
      <c r="AS1164" s="180"/>
      <c r="AT1164" s="180"/>
      <c r="AU1164" s="180"/>
      <c r="AV1164" s="180"/>
      <c r="AW1164" s="180"/>
      <c r="AX1164" s="180"/>
      <c r="AY1164" s="180"/>
      <c r="AZ1164" s="180"/>
      <c r="BA1164" s="180"/>
      <c r="BB1164" s="180"/>
      <c r="BC1164" s="180"/>
      <c r="BD1164" s="180"/>
      <c r="BE1164" s="180"/>
      <c r="BF1164" s="180"/>
      <c r="BG1164" s="180"/>
      <c r="BH1164" s="180"/>
      <c r="BI1164" s="180"/>
      <c r="BJ1164" s="180"/>
      <c r="BK1164" s="180"/>
      <c r="BL1164" s="180"/>
      <c r="BM1164" s="180"/>
      <c r="BN1164" s="180"/>
      <c r="BO1164" s="180"/>
      <c r="BP1164" s="180"/>
      <c r="BQ1164" s="180"/>
      <c r="BR1164" s="180"/>
      <c r="BS1164" s="180"/>
      <c r="BT1164" s="180"/>
      <c r="BU1164" s="180"/>
      <c r="BV1164" s="180"/>
      <c r="BW1164" s="180"/>
      <c r="BX1164" s="180"/>
      <c r="BY1164" s="180"/>
      <c r="BZ1164" s="180"/>
      <c r="CA1164" s="180"/>
      <c r="CB1164" s="180"/>
      <c r="CC1164" s="180"/>
      <c r="CD1164" s="180"/>
      <c r="CE1164" s="180"/>
      <c r="CF1164" s="180"/>
      <c r="CG1164" s="180"/>
    </row>
    <row r="1165" spans="2:85" s="28" customFormat="1" x14ac:dyDescent="0.35">
      <c r="B1165" s="8"/>
      <c r="C1165" s="8"/>
      <c r="D1165" s="8"/>
      <c r="E1165" s="8"/>
      <c r="F1165" s="8"/>
      <c r="G1165" s="8"/>
      <c r="H1165" s="8"/>
      <c r="I1165" s="8"/>
      <c r="J1165" s="8"/>
      <c r="K1165" s="8"/>
      <c r="L1165" s="8"/>
      <c r="M1165" s="8"/>
      <c r="N1165" s="8"/>
      <c r="O1165" s="8"/>
      <c r="P1165" s="8"/>
      <c r="Q1165" s="8"/>
      <c r="R1165" s="8"/>
      <c r="S1165" s="8"/>
      <c r="T1165" s="8"/>
      <c r="U1165" s="8"/>
      <c r="V1165" s="8"/>
      <c r="W1165" s="8"/>
      <c r="AB1165" s="180"/>
      <c r="AC1165" s="180"/>
      <c r="AD1165" s="180"/>
      <c r="AE1165" s="180"/>
      <c r="AF1165" s="180"/>
      <c r="AG1165" s="180"/>
      <c r="AH1165" s="180"/>
      <c r="AI1165" s="180"/>
      <c r="AJ1165" s="180"/>
      <c r="AK1165" s="180"/>
      <c r="AL1165" s="180"/>
      <c r="AM1165" s="180"/>
      <c r="AN1165" s="180"/>
      <c r="AO1165" s="180"/>
      <c r="AP1165" s="180"/>
      <c r="AQ1165" s="180"/>
      <c r="AR1165" s="180"/>
      <c r="AS1165" s="180"/>
      <c r="AT1165" s="180"/>
      <c r="AU1165" s="180"/>
      <c r="AV1165" s="180"/>
      <c r="AW1165" s="180"/>
      <c r="AX1165" s="180"/>
      <c r="AY1165" s="180"/>
      <c r="AZ1165" s="180"/>
      <c r="BA1165" s="180"/>
      <c r="BB1165" s="180"/>
      <c r="BC1165" s="180"/>
      <c r="BD1165" s="180"/>
      <c r="BE1165" s="180"/>
      <c r="BF1165" s="180"/>
      <c r="BG1165" s="180"/>
      <c r="BH1165" s="180"/>
      <c r="BI1165" s="180"/>
      <c r="BJ1165" s="180"/>
      <c r="BK1165" s="180"/>
      <c r="BL1165" s="180"/>
      <c r="BM1165" s="180"/>
      <c r="BN1165" s="180"/>
      <c r="BO1165" s="180"/>
      <c r="BP1165" s="180"/>
      <c r="BQ1165" s="180"/>
      <c r="BR1165" s="180"/>
      <c r="BS1165" s="180"/>
      <c r="BT1165" s="180"/>
      <c r="BU1165" s="180"/>
      <c r="BV1165" s="180"/>
      <c r="BW1165" s="180"/>
      <c r="BX1165" s="180"/>
      <c r="BY1165" s="180"/>
      <c r="BZ1165" s="180"/>
      <c r="CA1165" s="180"/>
      <c r="CB1165" s="180"/>
      <c r="CC1165" s="180"/>
      <c r="CD1165" s="180"/>
      <c r="CE1165" s="180"/>
      <c r="CF1165" s="180"/>
      <c r="CG1165" s="180"/>
    </row>
    <row r="1166" spans="2:85" s="28" customFormat="1" x14ac:dyDescent="0.35">
      <c r="B1166" s="8"/>
      <c r="C1166" s="8"/>
      <c r="D1166" s="8"/>
      <c r="E1166" s="8"/>
      <c r="F1166" s="8"/>
      <c r="G1166" s="8"/>
      <c r="H1166" s="8"/>
      <c r="I1166" s="8"/>
      <c r="J1166" s="8"/>
      <c r="K1166" s="8"/>
      <c r="L1166" s="8"/>
      <c r="M1166" s="8"/>
      <c r="N1166" s="8"/>
      <c r="O1166" s="8"/>
      <c r="P1166" s="8"/>
      <c r="Q1166" s="8"/>
      <c r="R1166" s="8"/>
      <c r="S1166" s="8"/>
      <c r="T1166" s="8"/>
      <c r="U1166" s="8"/>
      <c r="V1166" s="8"/>
      <c r="W1166" s="8"/>
      <c r="AB1166" s="180"/>
      <c r="AC1166" s="180"/>
      <c r="AD1166" s="180"/>
      <c r="AE1166" s="180"/>
      <c r="AF1166" s="180"/>
      <c r="AG1166" s="180"/>
      <c r="AH1166" s="180"/>
      <c r="AI1166" s="180"/>
      <c r="AJ1166" s="180"/>
      <c r="AK1166" s="180"/>
      <c r="AL1166" s="180"/>
      <c r="AM1166" s="180"/>
      <c r="AN1166" s="180"/>
      <c r="AO1166" s="180"/>
      <c r="AP1166" s="180"/>
      <c r="AQ1166" s="180"/>
      <c r="AR1166" s="180"/>
      <c r="AS1166" s="180"/>
      <c r="AT1166" s="180"/>
      <c r="AU1166" s="180"/>
      <c r="AV1166" s="180"/>
      <c r="AW1166" s="180"/>
      <c r="AX1166" s="180"/>
      <c r="AY1166" s="180"/>
      <c r="AZ1166" s="180"/>
      <c r="BA1166" s="180"/>
      <c r="BB1166" s="180"/>
      <c r="BC1166" s="180"/>
      <c r="BD1166" s="180"/>
      <c r="BE1166" s="180"/>
      <c r="BF1166" s="180"/>
      <c r="BG1166" s="180"/>
      <c r="BH1166" s="180"/>
      <c r="BI1166" s="180"/>
      <c r="BJ1166" s="180"/>
      <c r="BK1166" s="180"/>
      <c r="BL1166" s="180"/>
      <c r="BM1166" s="180"/>
      <c r="BN1166" s="180"/>
      <c r="BO1166" s="180"/>
      <c r="BP1166" s="180"/>
      <c r="BQ1166" s="180"/>
      <c r="BR1166" s="180"/>
      <c r="BS1166" s="180"/>
      <c r="BT1166" s="180"/>
      <c r="BU1166" s="180"/>
      <c r="BV1166" s="180"/>
      <c r="BW1166" s="180"/>
      <c r="BX1166" s="180"/>
      <c r="BY1166" s="180"/>
      <c r="BZ1166" s="180"/>
      <c r="CA1166" s="180"/>
      <c r="CB1166" s="180"/>
      <c r="CC1166" s="180"/>
      <c r="CD1166" s="180"/>
      <c r="CE1166" s="180"/>
      <c r="CF1166" s="180"/>
      <c r="CG1166" s="180"/>
    </row>
    <row r="1167" spans="2:85" s="28" customFormat="1" x14ac:dyDescent="0.35">
      <c r="B1167" s="8"/>
      <c r="C1167" s="8"/>
      <c r="D1167" s="8"/>
      <c r="E1167" s="8"/>
      <c r="F1167" s="8"/>
      <c r="G1167" s="8"/>
      <c r="H1167" s="8"/>
      <c r="I1167" s="8"/>
      <c r="J1167" s="8"/>
      <c r="K1167" s="8"/>
      <c r="L1167" s="8"/>
      <c r="M1167" s="8"/>
      <c r="N1167" s="8"/>
      <c r="O1167" s="8"/>
      <c r="P1167" s="8"/>
      <c r="Q1167" s="8"/>
      <c r="R1167" s="8"/>
      <c r="S1167" s="8"/>
      <c r="T1167" s="8"/>
      <c r="U1167" s="8"/>
      <c r="V1167" s="8"/>
      <c r="W1167" s="8"/>
      <c r="AB1167" s="180"/>
      <c r="AC1167" s="180"/>
      <c r="AD1167" s="180"/>
      <c r="AE1167" s="180"/>
      <c r="AF1167" s="180"/>
      <c r="AG1167" s="180"/>
      <c r="AH1167" s="180"/>
      <c r="AI1167" s="180"/>
      <c r="AJ1167" s="180"/>
      <c r="AK1167" s="180"/>
      <c r="AL1167" s="180"/>
      <c r="AM1167" s="180"/>
      <c r="AN1167" s="180"/>
      <c r="AO1167" s="180"/>
      <c r="AP1167" s="180"/>
      <c r="AQ1167" s="180"/>
      <c r="AR1167" s="180"/>
      <c r="AS1167" s="180"/>
      <c r="AT1167" s="180"/>
      <c r="AU1167" s="180"/>
      <c r="AV1167" s="180"/>
      <c r="AW1167" s="180"/>
      <c r="AX1167" s="180"/>
      <c r="AY1167" s="180"/>
      <c r="AZ1167" s="180"/>
      <c r="BA1167" s="180"/>
      <c r="BB1167" s="180"/>
      <c r="BC1167" s="180"/>
      <c r="BD1167" s="180"/>
      <c r="BE1167" s="180"/>
      <c r="BF1167" s="180"/>
      <c r="BG1167" s="180"/>
      <c r="BH1167" s="180"/>
      <c r="BI1167" s="180"/>
      <c r="BJ1167" s="180"/>
      <c r="BK1167" s="180"/>
      <c r="BL1167" s="180"/>
      <c r="BM1167" s="180"/>
      <c r="BN1167" s="180"/>
      <c r="BO1167" s="180"/>
      <c r="BP1167" s="180"/>
      <c r="BQ1167" s="180"/>
      <c r="BR1167" s="180"/>
      <c r="BS1167" s="180"/>
      <c r="BT1167" s="180"/>
      <c r="BU1167" s="180"/>
      <c r="BV1167" s="180"/>
      <c r="BW1167" s="180"/>
      <c r="BX1167" s="180"/>
      <c r="BY1167" s="180"/>
      <c r="BZ1167" s="180"/>
      <c r="CA1167" s="180"/>
      <c r="CB1167" s="180"/>
      <c r="CC1167" s="180"/>
      <c r="CD1167" s="180"/>
      <c r="CE1167" s="180"/>
      <c r="CF1167" s="180"/>
      <c r="CG1167" s="180"/>
    </row>
    <row r="1168" spans="2:85" s="28" customFormat="1" x14ac:dyDescent="0.35">
      <c r="B1168" s="8"/>
      <c r="C1168" s="8"/>
      <c r="D1168" s="8"/>
      <c r="E1168" s="8"/>
      <c r="F1168" s="8"/>
      <c r="G1168" s="8"/>
      <c r="H1168" s="8"/>
      <c r="I1168" s="8"/>
      <c r="J1168" s="8"/>
      <c r="K1168" s="8"/>
      <c r="L1168" s="8"/>
      <c r="M1168" s="8"/>
      <c r="N1168" s="8"/>
      <c r="O1168" s="8"/>
      <c r="P1168" s="8"/>
      <c r="Q1168" s="8"/>
      <c r="R1168" s="8"/>
      <c r="S1168" s="8"/>
      <c r="T1168" s="8"/>
      <c r="U1168" s="8"/>
      <c r="V1168" s="8"/>
      <c r="W1168" s="8"/>
      <c r="AB1168" s="180"/>
      <c r="AC1168" s="180"/>
      <c r="AD1168" s="180"/>
      <c r="AE1168" s="180"/>
      <c r="AF1168" s="180"/>
      <c r="AG1168" s="180"/>
      <c r="AH1168" s="180"/>
      <c r="AI1168" s="180"/>
      <c r="AJ1168" s="180"/>
      <c r="AK1168" s="180"/>
      <c r="AL1168" s="180"/>
      <c r="AM1168" s="180"/>
      <c r="AN1168" s="180"/>
      <c r="AO1168" s="180"/>
      <c r="AP1168" s="180"/>
      <c r="AQ1168" s="180"/>
      <c r="AR1168" s="180"/>
      <c r="AS1168" s="180"/>
      <c r="AT1168" s="180"/>
      <c r="AU1168" s="180"/>
      <c r="AV1168" s="180"/>
      <c r="AW1168" s="180"/>
      <c r="AX1168" s="180"/>
      <c r="AY1168" s="180"/>
      <c r="AZ1168" s="180"/>
      <c r="BA1168" s="180"/>
      <c r="BB1168" s="180"/>
      <c r="BC1168" s="180"/>
      <c r="BD1168" s="180"/>
      <c r="BE1168" s="180"/>
      <c r="BF1168" s="180"/>
      <c r="BG1168" s="180"/>
      <c r="BH1168" s="180"/>
      <c r="BI1168" s="180"/>
      <c r="BJ1168" s="180"/>
      <c r="BK1168" s="180"/>
      <c r="BL1168" s="180"/>
      <c r="BM1168" s="180"/>
      <c r="BN1168" s="180"/>
      <c r="BO1168" s="180"/>
      <c r="BP1168" s="180"/>
      <c r="BQ1168" s="180"/>
      <c r="BR1168" s="180"/>
      <c r="BS1168" s="180"/>
      <c r="BT1168" s="180"/>
      <c r="BU1168" s="180"/>
      <c r="BV1168" s="180"/>
      <c r="BW1168" s="180"/>
      <c r="BX1168" s="180"/>
      <c r="BY1168" s="180"/>
      <c r="BZ1168" s="180"/>
      <c r="CA1168" s="180"/>
      <c r="CB1168" s="180"/>
      <c r="CC1168" s="180"/>
      <c r="CD1168" s="180"/>
      <c r="CE1168" s="180"/>
      <c r="CF1168" s="180"/>
      <c r="CG1168" s="180"/>
    </row>
    <row r="1169" spans="2:85" s="28" customFormat="1" x14ac:dyDescent="0.35">
      <c r="B1169" s="8"/>
      <c r="C1169" s="8"/>
      <c r="D1169" s="8"/>
      <c r="E1169" s="8"/>
      <c r="F1169" s="8"/>
      <c r="G1169" s="8"/>
      <c r="H1169" s="8"/>
      <c r="I1169" s="8"/>
      <c r="J1169" s="8"/>
      <c r="K1169" s="8"/>
      <c r="L1169" s="8"/>
      <c r="M1169" s="8"/>
      <c r="N1169" s="8"/>
      <c r="O1169" s="8"/>
      <c r="P1169" s="8"/>
      <c r="Q1169" s="8"/>
      <c r="R1169" s="8"/>
      <c r="S1169" s="8"/>
      <c r="T1169" s="8"/>
      <c r="U1169" s="8"/>
      <c r="V1169" s="8"/>
      <c r="W1169" s="8"/>
      <c r="AB1169" s="180"/>
      <c r="AC1169" s="180"/>
      <c r="AD1169" s="180"/>
      <c r="AE1169" s="180"/>
      <c r="AF1169" s="180"/>
      <c r="AG1169" s="180"/>
      <c r="AH1169" s="180"/>
      <c r="AI1169" s="180"/>
      <c r="AJ1169" s="180"/>
      <c r="AK1169" s="180"/>
      <c r="AL1169" s="180"/>
      <c r="AM1169" s="180"/>
      <c r="AN1169" s="180"/>
      <c r="AO1169" s="180"/>
      <c r="AP1169" s="180"/>
      <c r="AQ1169" s="180"/>
      <c r="AR1169" s="180"/>
      <c r="AS1169" s="180"/>
      <c r="AT1169" s="180"/>
      <c r="AU1169" s="180"/>
      <c r="AV1169" s="180"/>
      <c r="AW1169" s="180"/>
      <c r="AX1169" s="180"/>
      <c r="AY1169" s="180"/>
      <c r="AZ1169" s="180"/>
      <c r="BA1169" s="180"/>
      <c r="BB1169" s="180"/>
      <c r="BC1169" s="180"/>
      <c r="BD1169" s="180"/>
      <c r="BE1169" s="180"/>
      <c r="BF1169" s="180"/>
      <c r="BG1169" s="180"/>
      <c r="BH1169" s="180"/>
      <c r="BI1169" s="180"/>
      <c r="BJ1169" s="180"/>
      <c r="BK1169" s="180"/>
      <c r="BL1169" s="180"/>
      <c r="BM1169" s="180"/>
      <c r="BN1169" s="180"/>
      <c r="BO1169" s="180"/>
      <c r="BP1169" s="180"/>
      <c r="BQ1169" s="180"/>
      <c r="BR1169" s="180"/>
      <c r="BS1169" s="180"/>
      <c r="BT1169" s="180"/>
      <c r="BU1169" s="180"/>
      <c r="BV1169" s="180"/>
      <c r="BW1169" s="180"/>
      <c r="BX1169" s="180"/>
      <c r="BY1169" s="180"/>
      <c r="BZ1169" s="180"/>
      <c r="CA1169" s="180"/>
      <c r="CB1169" s="180"/>
      <c r="CC1169" s="180"/>
      <c r="CD1169" s="180"/>
      <c r="CE1169" s="180"/>
      <c r="CF1169" s="180"/>
      <c r="CG1169" s="180"/>
    </row>
    <row r="1170" spans="2:85" s="28" customFormat="1" x14ac:dyDescent="0.35">
      <c r="B1170" s="8"/>
      <c r="C1170" s="8"/>
      <c r="D1170" s="8"/>
      <c r="E1170" s="8"/>
      <c r="F1170" s="8"/>
      <c r="G1170" s="8"/>
      <c r="H1170" s="8"/>
      <c r="I1170" s="8"/>
      <c r="J1170" s="8"/>
      <c r="K1170" s="8"/>
      <c r="L1170" s="8"/>
      <c r="M1170" s="8"/>
      <c r="N1170" s="8"/>
      <c r="O1170" s="8"/>
      <c r="P1170" s="8"/>
      <c r="Q1170" s="8"/>
      <c r="R1170" s="8"/>
      <c r="S1170" s="8"/>
      <c r="T1170" s="8"/>
      <c r="U1170" s="8"/>
      <c r="V1170" s="8"/>
      <c r="W1170" s="8"/>
      <c r="AB1170" s="180"/>
      <c r="AC1170" s="180"/>
      <c r="AD1170" s="180"/>
      <c r="AE1170" s="180"/>
      <c r="AF1170" s="180"/>
      <c r="AG1170" s="180"/>
      <c r="AH1170" s="180"/>
      <c r="AI1170" s="180"/>
      <c r="AJ1170" s="180"/>
      <c r="AK1170" s="180"/>
      <c r="AL1170" s="180"/>
      <c r="AM1170" s="180"/>
      <c r="AN1170" s="180"/>
      <c r="AO1170" s="180"/>
      <c r="AP1170" s="180"/>
      <c r="AQ1170" s="180"/>
      <c r="AR1170" s="180"/>
      <c r="AS1170" s="180"/>
      <c r="AT1170" s="180"/>
      <c r="AU1170" s="180"/>
      <c r="AV1170" s="180"/>
      <c r="AW1170" s="180"/>
      <c r="AX1170" s="180"/>
      <c r="AY1170" s="180"/>
      <c r="AZ1170" s="180"/>
      <c r="BA1170" s="180"/>
      <c r="BB1170" s="180"/>
      <c r="BC1170" s="180"/>
      <c r="BD1170" s="180"/>
      <c r="BE1170" s="180"/>
      <c r="BF1170" s="180"/>
      <c r="BG1170" s="180"/>
      <c r="BH1170" s="180"/>
      <c r="BI1170" s="180"/>
      <c r="BJ1170" s="180"/>
      <c r="BK1170" s="180"/>
      <c r="BL1170" s="180"/>
      <c r="BM1170" s="180"/>
      <c r="BN1170" s="180"/>
      <c r="BO1170" s="180"/>
      <c r="BP1170" s="180"/>
      <c r="BQ1170" s="180"/>
      <c r="BR1170" s="180"/>
      <c r="BS1170" s="180"/>
      <c r="BT1170" s="180"/>
      <c r="BU1170" s="180"/>
      <c r="BV1170" s="180"/>
      <c r="BW1170" s="180"/>
      <c r="BX1170" s="180"/>
      <c r="BY1170" s="180"/>
      <c r="BZ1170" s="180"/>
      <c r="CA1170" s="180"/>
      <c r="CB1170" s="180"/>
      <c r="CC1170" s="180"/>
      <c r="CD1170" s="180"/>
      <c r="CE1170" s="180"/>
      <c r="CF1170" s="180"/>
      <c r="CG1170" s="180"/>
    </row>
    <row r="1171" spans="2:85" s="28" customFormat="1" x14ac:dyDescent="0.35">
      <c r="B1171" s="8"/>
      <c r="C1171" s="8"/>
      <c r="D1171" s="8"/>
      <c r="E1171" s="8"/>
      <c r="F1171" s="8"/>
      <c r="G1171" s="8"/>
      <c r="H1171" s="8"/>
      <c r="I1171" s="8"/>
      <c r="J1171" s="8"/>
      <c r="K1171" s="8"/>
      <c r="L1171" s="8"/>
      <c r="M1171" s="8"/>
      <c r="N1171" s="8"/>
      <c r="O1171" s="8"/>
      <c r="P1171" s="8"/>
      <c r="Q1171" s="8"/>
      <c r="R1171" s="8"/>
      <c r="S1171" s="8"/>
      <c r="T1171" s="8"/>
      <c r="U1171" s="8"/>
      <c r="V1171" s="8"/>
      <c r="W1171" s="8"/>
      <c r="AB1171" s="180"/>
      <c r="AC1171" s="180"/>
      <c r="AD1171" s="180"/>
      <c r="AE1171" s="180"/>
      <c r="AF1171" s="180"/>
      <c r="AG1171" s="180"/>
      <c r="AH1171" s="180"/>
      <c r="AI1171" s="180"/>
      <c r="AJ1171" s="180"/>
      <c r="AK1171" s="180"/>
      <c r="AL1171" s="180"/>
      <c r="AM1171" s="180"/>
      <c r="AN1171" s="180"/>
      <c r="AO1171" s="180"/>
      <c r="AP1171" s="180"/>
      <c r="AQ1171" s="180"/>
      <c r="AR1171" s="180"/>
      <c r="AS1171" s="180"/>
      <c r="AT1171" s="180"/>
      <c r="AU1171" s="180"/>
      <c r="AV1171" s="180"/>
      <c r="AW1171" s="180"/>
      <c r="AX1171" s="180"/>
      <c r="AY1171" s="180"/>
      <c r="AZ1171" s="180"/>
      <c r="BA1171" s="180"/>
      <c r="BB1171" s="180"/>
      <c r="BC1171" s="180"/>
      <c r="BD1171" s="180"/>
      <c r="BE1171" s="180"/>
      <c r="BF1171" s="180"/>
      <c r="BG1171" s="180"/>
      <c r="BH1171" s="180"/>
      <c r="BI1171" s="180"/>
      <c r="BJ1171" s="180"/>
      <c r="BK1171" s="180"/>
      <c r="BL1171" s="180"/>
      <c r="BM1171" s="180"/>
      <c r="BN1171" s="180"/>
      <c r="BO1171" s="180"/>
      <c r="BP1171" s="180"/>
      <c r="BQ1171" s="180"/>
      <c r="BR1171" s="180"/>
      <c r="BS1171" s="180"/>
      <c r="BT1171" s="180"/>
      <c r="BU1171" s="180"/>
      <c r="BV1171" s="180"/>
      <c r="BW1171" s="180"/>
      <c r="BX1171" s="180"/>
      <c r="BY1171" s="180"/>
      <c r="BZ1171" s="180"/>
      <c r="CA1171" s="180"/>
      <c r="CB1171" s="180"/>
      <c r="CC1171" s="180"/>
      <c r="CD1171" s="180"/>
      <c r="CE1171" s="180"/>
      <c r="CF1171" s="180"/>
      <c r="CG1171" s="180"/>
    </row>
    <row r="1172" spans="2:85" s="28" customFormat="1" x14ac:dyDescent="0.35">
      <c r="B1172" s="8"/>
      <c r="C1172" s="8"/>
      <c r="D1172" s="8"/>
      <c r="E1172" s="8"/>
      <c r="F1172" s="8"/>
      <c r="G1172" s="8"/>
      <c r="H1172" s="8"/>
      <c r="I1172" s="8"/>
      <c r="J1172" s="8"/>
      <c r="K1172" s="8"/>
      <c r="L1172" s="8"/>
      <c r="M1172" s="8"/>
      <c r="N1172" s="8"/>
      <c r="O1172" s="8"/>
      <c r="P1172" s="8"/>
      <c r="Q1172" s="8"/>
      <c r="R1172" s="8"/>
      <c r="S1172" s="8"/>
      <c r="T1172" s="8"/>
      <c r="U1172" s="8"/>
      <c r="V1172" s="8"/>
      <c r="W1172" s="8"/>
      <c r="AB1172" s="180"/>
      <c r="AC1172" s="180"/>
      <c r="AD1172" s="180"/>
      <c r="AE1172" s="180"/>
      <c r="AF1172" s="180"/>
      <c r="AG1172" s="180"/>
      <c r="AH1172" s="180"/>
      <c r="AI1172" s="180"/>
      <c r="AJ1172" s="180"/>
      <c r="AK1172" s="180"/>
      <c r="AL1172" s="180"/>
      <c r="AM1172" s="180"/>
      <c r="AN1172" s="180"/>
      <c r="AO1172" s="180"/>
      <c r="AP1172" s="180"/>
      <c r="AQ1172" s="180"/>
      <c r="AR1172" s="180"/>
      <c r="AS1172" s="180"/>
      <c r="AT1172" s="180"/>
      <c r="AU1172" s="180"/>
      <c r="AV1172" s="180"/>
      <c r="AW1172" s="180"/>
      <c r="AX1172" s="180"/>
      <c r="AY1172" s="180"/>
      <c r="AZ1172" s="180"/>
      <c r="BA1172" s="180"/>
      <c r="BB1172" s="180"/>
      <c r="BC1172" s="180"/>
      <c r="BD1172" s="180"/>
      <c r="BE1172" s="180"/>
      <c r="BF1172" s="180"/>
      <c r="BG1172" s="180"/>
      <c r="BH1172" s="180"/>
      <c r="BI1172" s="180"/>
      <c r="BJ1172" s="180"/>
      <c r="BK1172" s="180"/>
      <c r="BL1172" s="180"/>
      <c r="BM1172" s="180"/>
      <c r="BN1172" s="180"/>
      <c r="BO1172" s="180"/>
      <c r="BP1172" s="180"/>
      <c r="BQ1172" s="180"/>
      <c r="BR1172" s="180"/>
      <c r="BS1172" s="180"/>
      <c r="BT1172" s="180"/>
      <c r="BU1172" s="180"/>
      <c r="BV1172" s="180"/>
      <c r="BW1172" s="180"/>
      <c r="BX1172" s="180"/>
      <c r="BY1172" s="180"/>
      <c r="BZ1172" s="180"/>
      <c r="CA1172" s="180"/>
      <c r="CB1172" s="180"/>
      <c r="CC1172" s="180"/>
      <c r="CD1172" s="180"/>
      <c r="CE1172" s="180"/>
      <c r="CF1172" s="180"/>
      <c r="CG1172" s="180"/>
    </row>
    <row r="1173" spans="2:85" s="28" customFormat="1" x14ac:dyDescent="0.35">
      <c r="B1173" s="8"/>
      <c r="C1173" s="8"/>
      <c r="D1173" s="8"/>
      <c r="E1173" s="8"/>
      <c r="F1173" s="8"/>
      <c r="G1173" s="8"/>
      <c r="H1173" s="8"/>
      <c r="I1173" s="8"/>
      <c r="J1173" s="8"/>
      <c r="K1173" s="8"/>
      <c r="L1173" s="8"/>
      <c r="M1173" s="8"/>
      <c r="N1173" s="8"/>
      <c r="O1173" s="8"/>
      <c r="P1173" s="8"/>
      <c r="Q1173" s="8"/>
      <c r="R1173" s="8"/>
      <c r="S1173" s="8"/>
      <c r="T1173" s="8"/>
      <c r="U1173" s="8"/>
      <c r="V1173" s="8"/>
      <c r="W1173" s="8"/>
      <c r="AB1173" s="180"/>
      <c r="AC1173" s="180"/>
      <c r="AD1173" s="180"/>
      <c r="AE1173" s="180"/>
      <c r="AF1173" s="180"/>
      <c r="AG1173" s="180"/>
      <c r="AH1173" s="180"/>
      <c r="AI1173" s="180"/>
      <c r="AJ1173" s="180"/>
      <c r="AK1173" s="180"/>
      <c r="AL1173" s="180"/>
      <c r="AM1173" s="180"/>
      <c r="AN1173" s="180"/>
      <c r="AO1173" s="180"/>
      <c r="AP1173" s="180"/>
      <c r="AQ1173" s="180"/>
      <c r="AR1173" s="180"/>
      <c r="AS1173" s="180"/>
      <c r="AT1173" s="180"/>
      <c r="AU1173" s="180"/>
      <c r="AV1173" s="180"/>
      <c r="AW1173" s="180"/>
      <c r="AX1173" s="180"/>
      <c r="AY1173" s="180"/>
      <c r="AZ1173" s="180"/>
      <c r="BA1173" s="180"/>
      <c r="BB1173" s="180"/>
      <c r="BC1173" s="180"/>
      <c r="BD1173" s="180"/>
      <c r="BE1173" s="180"/>
      <c r="BF1173" s="180"/>
      <c r="BG1173" s="180"/>
      <c r="BH1173" s="180"/>
      <c r="BI1173" s="180"/>
      <c r="BJ1173" s="180"/>
      <c r="BK1173" s="180"/>
      <c r="BL1173" s="180"/>
      <c r="BM1173" s="180"/>
      <c r="BN1173" s="180"/>
      <c r="BO1173" s="180"/>
      <c r="BP1173" s="180"/>
      <c r="BQ1173" s="180"/>
      <c r="BR1173" s="180"/>
      <c r="BS1173" s="180"/>
      <c r="BT1173" s="180"/>
      <c r="BU1173" s="180"/>
      <c r="BV1173" s="180"/>
      <c r="BW1173" s="180"/>
      <c r="BX1173" s="180"/>
      <c r="BY1173" s="180"/>
      <c r="BZ1173" s="180"/>
      <c r="CA1173" s="180"/>
      <c r="CB1173" s="180"/>
      <c r="CC1173" s="180"/>
      <c r="CD1173" s="180"/>
      <c r="CE1173" s="180"/>
      <c r="CF1173" s="180"/>
      <c r="CG1173" s="180"/>
    </row>
    <row r="1174" spans="2:85" s="28" customFormat="1" x14ac:dyDescent="0.35">
      <c r="B1174" s="8"/>
      <c r="C1174" s="8"/>
      <c r="D1174" s="8"/>
      <c r="E1174" s="8"/>
      <c r="F1174" s="8"/>
      <c r="G1174" s="8"/>
      <c r="H1174" s="8"/>
      <c r="I1174" s="8"/>
      <c r="J1174" s="8"/>
      <c r="K1174" s="8"/>
      <c r="L1174" s="8"/>
      <c r="M1174" s="8"/>
      <c r="N1174" s="8"/>
      <c r="O1174" s="8"/>
      <c r="P1174" s="8"/>
      <c r="Q1174" s="8"/>
      <c r="R1174" s="8"/>
      <c r="S1174" s="8"/>
      <c r="T1174" s="8"/>
      <c r="U1174" s="8"/>
      <c r="V1174" s="8"/>
      <c r="W1174" s="8"/>
      <c r="AB1174" s="180"/>
      <c r="AC1174" s="180"/>
      <c r="AD1174" s="180"/>
      <c r="AE1174" s="180"/>
      <c r="AF1174" s="180"/>
      <c r="AG1174" s="180"/>
      <c r="AH1174" s="180"/>
      <c r="AI1174" s="180"/>
      <c r="AJ1174" s="180"/>
      <c r="AK1174" s="180"/>
      <c r="AL1174" s="180"/>
      <c r="AM1174" s="180"/>
      <c r="AN1174" s="180"/>
      <c r="AO1174" s="180"/>
      <c r="AP1174" s="180"/>
      <c r="AQ1174" s="180"/>
      <c r="AR1174" s="180"/>
      <c r="AS1174" s="180"/>
      <c r="AT1174" s="180"/>
      <c r="AU1174" s="180"/>
      <c r="AV1174" s="180"/>
      <c r="AW1174" s="180"/>
      <c r="AX1174" s="180"/>
      <c r="AY1174" s="180"/>
      <c r="AZ1174" s="180"/>
      <c r="BA1174" s="180"/>
      <c r="BB1174" s="180"/>
      <c r="BC1174" s="180"/>
      <c r="BD1174" s="180"/>
      <c r="BE1174" s="180"/>
      <c r="BF1174" s="180"/>
      <c r="BG1174" s="180"/>
      <c r="BH1174" s="180"/>
      <c r="BI1174" s="180"/>
      <c r="BJ1174" s="180"/>
      <c r="BK1174" s="180"/>
      <c r="BL1174" s="180"/>
      <c r="BM1174" s="180"/>
      <c r="BN1174" s="180"/>
      <c r="BO1174" s="180"/>
      <c r="BP1174" s="180"/>
      <c r="BQ1174" s="180"/>
      <c r="BR1174" s="180"/>
      <c r="BS1174" s="180"/>
      <c r="BT1174" s="180"/>
      <c r="BU1174" s="180"/>
      <c r="BV1174" s="180"/>
      <c r="BW1174" s="180"/>
      <c r="BX1174" s="180"/>
      <c r="BY1174" s="180"/>
      <c r="BZ1174" s="180"/>
      <c r="CA1174" s="180"/>
      <c r="CB1174" s="180"/>
      <c r="CC1174" s="180"/>
      <c r="CD1174" s="180"/>
      <c r="CE1174" s="180"/>
      <c r="CF1174" s="180"/>
      <c r="CG1174" s="180"/>
    </row>
    <row r="1175" spans="2:85" s="28" customFormat="1" x14ac:dyDescent="0.35">
      <c r="B1175" s="8"/>
      <c r="C1175" s="8"/>
      <c r="D1175" s="8"/>
      <c r="E1175" s="8"/>
      <c r="F1175" s="8"/>
      <c r="G1175" s="8"/>
      <c r="H1175" s="8"/>
      <c r="I1175" s="8"/>
      <c r="J1175" s="8"/>
      <c r="K1175" s="8"/>
      <c r="L1175" s="8"/>
      <c r="M1175" s="8"/>
      <c r="N1175" s="8"/>
      <c r="O1175" s="8"/>
      <c r="P1175" s="8"/>
      <c r="Q1175" s="8"/>
      <c r="R1175" s="8"/>
      <c r="S1175" s="8"/>
      <c r="T1175" s="8"/>
      <c r="U1175" s="8"/>
      <c r="V1175" s="8"/>
      <c r="W1175" s="8"/>
      <c r="AB1175" s="180"/>
      <c r="AC1175" s="180"/>
      <c r="AD1175" s="180"/>
      <c r="AE1175" s="180"/>
      <c r="AF1175" s="180"/>
      <c r="AG1175" s="180"/>
      <c r="AH1175" s="180"/>
      <c r="AI1175" s="180"/>
      <c r="AJ1175" s="180"/>
      <c r="AK1175" s="180"/>
      <c r="AL1175" s="180"/>
      <c r="AM1175" s="180"/>
      <c r="AN1175" s="180"/>
      <c r="AO1175" s="180"/>
      <c r="AP1175" s="180"/>
      <c r="AQ1175" s="180"/>
      <c r="AR1175" s="180"/>
      <c r="AS1175" s="180"/>
      <c r="AT1175" s="180"/>
      <c r="AU1175" s="180"/>
      <c r="AV1175" s="180"/>
      <c r="AW1175" s="180"/>
      <c r="AX1175" s="180"/>
      <c r="AY1175" s="180"/>
      <c r="AZ1175" s="180"/>
      <c r="BA1175" s="180"/>
      <c r="BB1175" s="180"/>
      <c r="BC1175" s="180"/>
      <c r="BD1175" s="180"/>
      <c r="BE1175" s="180"/>
      <c r="BF1175" s="180"/>
      <c r="BG1175" s="180"/>
      <c r="BH1175" s="180"/>
      <c r="BI1175" s="180"/>
      <c r="BJ1175" s="180"/>
      <c r="BK1175" s="180"/>
      <c r="BL1175" s="180"/>
      <c r="BM1175" s="180"/>
      <c r="BN1175" s="180"/>
      <c r="BO1175" s="180"/>
      <c r="BP1175" s="180"/>
      <c r="BQ1175" s="180"/>
      <c r="BR1175" s="180"/>
      <c r="BS1175" s="180"/>
      <c r="BT1175" s="180"/>
      <c r="BU1175" s="180"/>
      <c r="BV1175" s="180"/>
      <c r="BW1175" s="180"/>
      <c r="BX1175" s="180"/>
      <c r="BY1175" s="180"/>
      <c r="BZ1175" s="180"/>
      <c r="CA1175" s="180"/>
      <c r="CB1175" s="180"/>
      <c r="CC1175" s="180"/>
      <c r="CD1175" s="180"/>
      <c r="CE1175" s="180"/>
      <c r="CF1175" s="180"/>
      <c r="CG1175" s="180"/>
    </row>
    <row r="1176" spans="2:85" s="28" customFormat="1" x14ac:dyDescent="0.35">
      <c r="B1176" s="8"/>
      <c r="C1176" s="8"/>
      <c r="D1176" s="8"/>
      <c r="E1176" s="8"/>
      <c r="F1176" s="8"/>
      <c r="G1176" s="8"/>
      <c r="H1176" s="8"/>
      <c r="I1176" s="8"/>
      <c r="J1176" s="8"/>
      <c r="K1176" s="8"/>
      <c r="L1176" s="8"/>
      <c r="M1176" s="8"/>
      <c r="N1176" s="8"/>
      <c r="O1176" s="8"/>
      <c r="P1176" s="8"/>
      <c r="Q1176" s="8"/>
      <c r="R1176" s="8"/>
      <c r="S1176" s="8"/>
      <c r="T1176" s="8"/>
      <c r="U1176" s="8"/>
      <c r="V1176" s="8"/>
      <c r="W1176" s="8"/>
      <c r="AB1176" s="180"/>
      <c r="AC1176" s="180"/>
      <c r="AD1176" s="180"/>
      <c r="AE1176" s="180"/>
      <c r="AF1176" s="180"/>
      <c r="AG1176" s="180"/>
      <c r="AH1176" s="180"/>
      <c r="AI1176" s="180"/>
      <c r="AJ1176" s="180"/>
      <c r="AK1176" s="180"/>
      <c r="AL1176" s="180"/>
      <c r="AM1176" s="180"/>
      <c r="AN1176" s="180"/>
      <c r="AO1176" s="180"/>
      <c r="AP1176" s="180"/>
      <c r="AQ1176" s="180"/>
      <c r="AR1176" s="180"/>
      <c r="AS1176" s="180"/>
      <c r="AT1176" s="180"/>
      <c r="AU1176" s="180"/>
      <c r="AV1176" s="180"/>
      <c r="AW1176" s="180"/>
      <c r="AX1176" s="180"/>
      <c r="AY1176" s="180"/>
      <c r="AZ1176" s="180"/>
      <c r="BA1176" s="180"/>
      <c r="BB1176" s="180"/>
      <c r="BC1176" s="180"/>
      <c r="BD1176" s="180"/>
      <c r="BE1176" s="180"/>
      <c r="BF1176" s="180"/>
      <c r="BG1176" s="180"/>
      <c r="BH1176" s="180"/>
      <c r="BI1176" s="180"/>
      <c r="BJ1176" s="180"/>
      <c r="BK1176" s="180"/>
      <c r="BL1176" s="180"/>
      <c r="BM1176" s="180"/>
      <c r="BN1176" s="180"/>
      <c r="BO1176" s="180"/>
      <c r="BP1176" s="180"/>
      <c r="BQ1176" s="180"/>
      <c r="BR1176" s="180"/>
      <c r="BS1176" s="180"/>
      <c r="BT1176" s="180"/>
      <c r="BU1176" s="180"/>
      <c r="BV1176" s="180"/>
      <c r="BW1176" s="180"/>
      <c r="BX1176" s="180"/>
      <c r="BY1176" s="180"/>
      <c r="BZ1176" s="180"/>
      <c r="CA1176" s="180"/>
      <c r="CB1176" s="180"/>
      <c r="CC1176" s="180"/>
      <c r="CD1176" s="180"/>
      <c r="CE1176" s="180"/>
      <c r="CF1176" s="180"/>
      <c r="CG1176" s="180"/>
    </row>
    <row r="1177" spans="2:85" s="28" customFormat="1" x14ac:dyDescent="0.35">
      <c r="B1177" s="8"/>
      <c r="C1177" s="8"/>
      <c r="D1177" s="8"/>
      <c r="E1177" s="8"/>
      <c r="F1177" s="8"/>
      <c r="G1177" s="8"/>
      <c r="H1177" s="8"/>
      <c r="I1177" s="8"/>
      <c r="J1177" s="8"/>
      <c r="K1177" s="8"/>
      <c r="L1177" s="8"/>
      <c r="M1177" s="8"/>
      <c r="N1177" s="8"/>
      <c r="O1177" s="8"/>
      <c r="P1177" s="8"/>
      <c r="Q1177" s="8"/>
      <c r="R1177" s="8"/>
      <c r="S1177" s="8"/>
      <c r="T1177" s="8"/>
      <c r="U1177" s="8"/>
      <c r="V1177" s="8"/>
      <c r="W1177" s="8"/>
      <c r="AB1177" s="180"/>
      <c r="AC1177" s="180"/>
      <c r="AD1177" s="180"/>
      <c r="AE1177" s="180"/>
      <c r="AF1177" s="180"/>
      <c r="AG1177" s="180"/>
      <c r="AH1177" s="180"/>
      <c r="AI1177" s="180"/>
      <c r="AJ1177" s="180"/>
      <c r="AK1177" s="180"/>
      <c r="AL1177" s="180"/>
      <c r="AM1177" s="180"/>
      <c r="AN1177" s="180"/>
      <c r="AO1177" s="180"/>
      <c r="AP1177" s="180"/>
      <c r="AQ1177" s="180"/>
      <c r="AR1177" s="180"/>
      <c r="AS1177" s="180"/>
      <c r="AT1177" s="180"/>
      <c r="AU1177" s="180"/>
      <c r="AV1177" s="180"/>
      <c r="AW1177" s="180"/>
      <c r="AX1177" s="180"/>
      <c r="AY1177" s="180"/>
      <c r="AZ1177" s="180"/>
      <c r="BA1177" s="180"/>
      <c r="BB1177" s="180"/>
      <c r="BC1177" s="180"/>
      <c r="BD1177" s="180"/>
      <c r="BE1177" s="180"/>
      <c r="BF1177" s="180"/>
      <c r="BG1177" s="180"/>
      <c r="BH1177" s="180"/>
      <c r="BI1177" s="180"/>
      <c r="BJ1177" s="180"/>
      <c r="BK1177" s="180"/>
      <c r="BL1177" s="180"/>
      <c r="BM1177" s="180"/>
      <c r="BN1177" s="180"/>
      <c r="BO1177" s="180"/>
      <c r="BP1177" s="180"/>
      <c r="BQ1177" s="180"/>
      <c r="BR1177" s="180"/>
      <c r="BS1177" s="180"/>
      <c r="BT1177" s="180"/>
      <c r="BU1177" s="180"/>
      <c r="BV1177" s="180"/>
      <c r="BW1177" s="180"/>
      <c r="BX1177" s="180"/>
      <c r="BY1177" s="180"/>
      <c r="BZ1177" s="180"/>
      <c r="CA1177" s="180"/>
      <c r="CB1177" s="180"/>
      <c r="CC1177" s="180"/>
      <c r="CD1177" s="180"/>
      <c r="CE1177" s="180"/>
      <c r="CF1177" s="180"/>
      <c r="CG1177" s="180"/>
    </row>
    <row r="1178" spans="2:85" s="28" customFormat="1" x14ac:dyDescent="0.35">
      <c r="B1178" s="8"/>
      <c r="C1178" s="8"/>
      <c r="D1178" s="8"/>
      <c r="E1178" s="8"/>
      <c r="F1178" s="8"/>
      <c r="G1178" s="8"/>
      <c r="H1178" s="8"/>
      <c r="I1178" s="8"/>
      <c r="J1178" s="8"/>
      <c r="K1178" s="8"/>
      <c r="L1178" s="8"/>
      <c r="M1178" s="8"/>
      <c r="N1178" s="8"/>
      <c r="O1178" s="8"/>
      <c r="P1178" s="8"/>
      <c r="Q1178" s="8"/>
      <c r="R1178" s="8"/>
      <c r="S1178" s="8"/>
      <c r="T1178" s="8"/>
      <c r="U1178" s="8"/>
      <c r="V1178" s="8"/>
      <c r="W1178" s="8"/>
      <c r="AB1178" s="180"/>
      <c r="AC1178" s="180"/>
      <c r="AD1178" s="180"/>
      <c r="AE1178" s="180"/>
      <c r="AF1178" s="180"/>
      <c r="AG1178" s="180"/>
      <c r="AH1178" s="180"/>
      <c r="AI1178" s="180"/>
      <c r="AJ1178" s="180"/>
      <c r="AK1178" s="180"/>
      <c r="AL1178" s="180"/>
      <c r="AM1178" s="180"/>
      <c r="AN1178" s="180"/>
      <c r="AO1178" s="180"/>
      <c r="AP1178" s="180"/>
      <c r="AQ1178" s="180"/>
      <c r="AR1178" s="180"/>
      <c r="AS1178" s="180"/>
      <c r="AT1178" s="180"/>
      <c r="AU1178" s="180"/>
      <c r="AV1178" s="180"/>
      <c r="AW1178" s="180"/>
      <c r="AX1178" s="180"/>
      <c r="AY1178" s="180"/>
      <c r="AZ1178" s="180"/>
      <c r="BA1178" s="180"/>
      <c r="BB1178" s="180"/>
      <c r="BC1178" s="180"/>
      <c r="BD1178" s="180"/>
      <c r="BE1178" s="180"/>
      <c r="BF1178" s="180"/>
      <c r="BG1178" s="180"/>
      <c r="BH1178" s="180"/>
      <c r="BI1178" s="180"/>
      <c r="BJ1178" s="180"/>
      <c r="BK1178" s="180"/>
      <c r="BL1178" s="180"/>
      <c r="BM1178" s="180"/>
      <c r="BN1178" s="180"/>
      <c r="BO1178" s="180"/>
      <c r="BP1178" s="180"/>
      <c r="BQ1178" s="180"/>
      <c r="BR1178" s="180"/>
      <c r="BS1178" s="180"/>
      <c r="BT1178" s="180"/>
      <c r="BU1178" s="180"/>
      <c r="BV1178" s="180"/>
      <c r="BW1178" s="180"/>
      <c r="BX1178" s="180"/>
      <c r="BY1178" s="180"/>
      <c r="BZ1178" s="180"/>
      <c r="CA1178" s="180"/>
      <c r="CB1178" s="180"/>
      <c r="CC1178" s="180"/>
      <c r="CD1178" s="180"/>
      <c r="CE1178" s="180"/>
      <c r="CF1178" s="180"/>
      <c r="CG1178" s="180"/>
    </row>
    <row r="1179" spans="2:85" s="28" customFormat="1" x14ac:dyDescent="0.35">
      <c r="B1179" s="8"/>
      <c r="C1179" s="8"/>
      <c r="D1179" s="8"/>
      <c r="E1179" s="8"/>
      <c r="F1179" s="8"/>
      <c r="G1179" s="8"/>
      <c r="H1179" s="8"/>
      <c r="I1179" s="8"/>
      <c r="J1179" s="8"/>
      <c r="K1179" s="8"/>
      <c r="L1179" s="8"/>
      <c r="M1179" s="8"/>
      <c r="N1179" s="8"/>
      <c r="O1179" s="8"/>
      <c r="P1179" s="8"/>
      <c r="Q1179" s="8"/>
      <c r="R1179" s="8"/>
      <c r="S1179" s="8"/>
      <c r="T1179" s="8"/>
      <c r="U1179" s="8"/>
      <c r="V1179" s="8"/>
      <c r="W1179" s="8"/>
      <c r="AB1179" s="180"/>
      <c r="AC1179" s="180"/>
      <c r="AD1179" s="180"/>
      <c r="AE1179" s="180"/>
      <c r="AF1179" s="180"/>
      <c r="AG1179" s="180"/>
      <c r="AH1179" s="180"/>
      <c r="AI1179" s="180"/>
      <c r="AJ1179" s="180"/>
      <c r="AK1179" s="180"/>
      <c r="AL1179" s="180"/>
      <c r="AM1179" s="180"/>
      <c r="AN1179" s="180"/>
      <c r="AO1179" s="180"/>
      <c r="AP1179" s="180"/>
      <c r="AQ1179" s="180"/>
      <c r="AR1179" s="180"/>
      <c r="AS1179" s="180"/>
      <c r="AT1179" s="180"/>
      <c r="AU1179" s="180"/>
      <c r="AV1179" s="180"/>
      <c r="AW1179" s="180"/>
      <c r="AX1179" s="180"/>
      <c r="AY1179" s="180"/>
      <c r="AZ1179" s="180"/>
      <c r="BA1179" s="180"/>
      <c r="BB1179" s="180"/>
      <c r="BC1179" s="180"/>
      <c r="BD1179" s="180"/>
      <c r="BE1179" s="180"/>
      <c r="BF1179" s="180"/>
      <c r="BG1179" s="180"/>
      <c r="BH1179" s="180"/>
      <c r="BI1179" s="180"/>
      <c r="BJ1179" s="180"/>
      <c r="BK1179" s="180"/>
      <c r="BL1179" s="180"/>
      <c r="BM1179" s="180"/>
      <c r="BN1179" s="180"/>
      <c r="BO1179" s="180"/>
      <c r="BP1179" s="180"/>
      <c r="BQ1179" s="180"/>
      <c r="BR1179" s="180"/>
      <c r="BS1179" s="180"/>
      <c r="BT1179" s="180"/>
      <c r="BU1179" s="180"/>
      <c r="BV1179" s="180"/>
      <c r="BW1179" s="180"/>
      <c r="BX1179" s="180"/>
      <c r="BY1179" s="180"/>
      <c r="BZ1179" s="180"/>
      <c r="CA1179" s="180"/>
      <c r="CB1179" s="180"/>
      <c r="CC1179" s="180"/>
      <c r="CD1179" s="180"/>
      <c r="CE1179" s="180"/>
      <c r="CF1179" s="180"/>
      <c r="CG1179" s="180"/>
    </row>
    <row r="1180" spans="2:85" s="28" customFormat="1" x14ac:dyDescent="0.35">
      <c r="B1180" s="8"/>
      <c r="C1180" s="8"/>
      <c r="D1180" s="8"/>
      <c r="E1180" s="8"/>
      <c r="F1180" s="8"/>
      <c r="G1180" s="8"/>
      <c r="H1180" s="8"/>
      <c r="I1180" s="8"/>
      <c r="J1180" s="8"/>
      <c r="K1180" s="8"/>
      <c r="L1180" s="8"/>
      <c r="M1180" s="8"/>
      <c r="N1180" s="8"/>
      <c r="O1180" s="8"/>
      <c r="P1180" s="8"/>
      <c r="Q1180" s="8"/>
      <c r="R1180" s="8"/>
      <c r="S1180" s="8"/>
      <c r="T1180" s="8"/>
      <c r="U1180" s="8"/>
      <c r="V1180" s="8"/>
      <c r="W1180" s="8"/>
      <c r="AB1180" s="180"/>
      <c r="AC1180" s="180"/>
      <c r="AD1180" s="180"/>
      <c r="AE1180" s="180"/>
      <c r="AF1180" s="180"/>
      <c r="AG1180" s="180"/>
      <c r="AH1180" s="180"/>
      <c r="AI1180" s="180"/>
      <c r="AJ1180" s="180"/>
      <c r="AK1180" s="180"/>
      <c r="AL1180" s="180"/>
      <c r="AM1180" s="180"/>
      <c r="AN1180" s="180"/>
      <c r="AO1180" s="180"/>
      <c r="AP1180" s="180"/>
      <c r="AQ1180" s="180"/>
      <c r="AR1180" s="180"/>
      <c r="AS1180" s="180"/>
      <c r="AT1180" s="180"/>
      <c r="AU1180" s="180"/>
      <c r="AV1180" s="180"/>
      <c r="AW1180" s="180"/>
      <c r="AX1180" s="180"/>
      <c r="AY1180" s="180"/>
      <c r="AZ1180" s="180"/>
      <c r="BA1180" s="180"/>
      <c r="BB1180" s="180"/>
      <c r="BC1180" s="180"/>
      <c r="BD1180" s="180"/>
      <c r="BE1180" s="180"/>
      <c r="BF1180" s="180"/>
      <c r="BG1180" s="180"/>
      <c r="BH1180" s="180"/>
      <c r="BI1180" s="180"/>
      <c r="BJ1180" s="180"/>
      <c r="BK1180" s="180"/>
      <c r="BL1180" s="180"/>
      <c r="BM1180" s="180"/>
      <c r="BN1180" s="180"/>
      <c r="BO1180" s="180"/>
      <c r="BP1180" s="180"/>
      <c r="BQ1180" s="180"/>
      <c r="BR1180" s="180"/>
      <c r="BS1180" s="180"/>
      <c r="BT1180" s="180"/>
      <c r="BU1180" s="180"/>
      <c r="BV1180" s="180"/>
      <c r="BW1180" s="180"/>
      <c r="BX1180" s="180"/>
      <c r="BY1180" s="180"/>
      <c r="BZ1180" s="180"/>
      <c r="CA1180" s="180"/>
      <c r="CB1180" s="180"/>
      <c r="CC1180" s="180"/>
      <c r="CD1180" s="180"/>
      <c r="CE1180" s="180"/>
      <c r="CF1180" s="180"/>
      <c r="CG1180" s="180"/>
    </row>
    <row r="1181" spans="2:85" s="28" customFormat="1" x14ac:dyDescent="0.35">
      <c r="B1181" s="8"/>
      <c r="C1181" s="8"/>
      <c r="D1181" s="8"/>
      <c r="E1181" s="8"/>
      <c r="F1181" s="8"/>
      <c r="G1181" s="8"/>
      <c r="H1181" s="8"/>
      <c r="I1181" s="8"/>
      <c r="J1181" s="8"/>
      <c r="K1181" s="8"/>
      <c r="L1181" s="8"/>
      <c r="M1181" s="8"/>
      <c r="N1181" s="8"/>
      <c r="O1181" s="8"/>
      <c r="P1181" s="8"/>
      <c r="Q1181" s="8"/>
      <c r="R1181" s="8"/>
      <c r="S1181" s="8"/>
      <c r="T1181" s="8"/>
      <c r="U1181" s="8"/>
      <c r="V1181" s="8"/>
      <c r="W1181" s="8"/>
      <c r="AB1181" s="180"/>
      <c r="AC1181" s="180"/>
      <c r="AD1181" s="180"/>
      <c r="AE1181" s="180"/>
      <c r="AF1181" s="180"/>
      <c r="AG1181" s="180"/>
      <c r="AH1181" s="180"/>
      <c r="AI1181" s="180"/>
      <c r="AJ1181" s="180"/>
      <c r="AK1181" s="180"/>
      <c r="AL1181" s="180"/>
      <c r="AM1181" s="180"/>
      <c r="AN1181" s="180"/>
      <c r="AO1181" s="180"/>
      <c r="AP1181" s="180"/>
      <c r="AQ1181" s="180"/>
      <c r="AR1181" s="180"/>
      <c r="AS1181" s="180"/>
      <c r="AT1181" s="180"/>
      <c r="AU1181" s="180"/>
      <c r="AV1181" s="180"/>
      <c r="AW1181" s="180"/>
      <c r="AX1181" s="180"/>
      <c r="AY1181" s="180"/>
      <c r="AZ1181" s="180"/>
      <c r="BA1181" s="180"/>
      <c r="BB1181" s="180"/>
      <c r="BC1181" s="180"/>
      <c r="BD1181" s="180"/>
      <c r="BE1181" s="180"/>
      <c r="BF1181" s="180"/>
      <c r="BG1181" s="180"/>
      <c r="BH1181" s="180"/>
      <c r="BI1181" s="180"/>
      <c r="BJ1181" s="180"/>
      <c r="BK1181" s="180"/>
      <c r="BL1181" s="180"/>
      <c r="BM1181" s="180"/>
      <c r="BN1181" s="180"/>
      <c r="BO1181" s="180"/>
      <c r="BP1181" s="180"/>
      <c r="BQ1181" s="180"/>
      <c r="BR1181" s="180"/>
      <c r="BS1181" s="180"/>
      <c r="BT1181" s="180"/>
      <c r="BU1181" s="180"/>
      <c r="BV1181" s="180"/>
      <c r="BW1181" s="180"/>
      <c r="BX1181" s="180"/>
      <c r="BY1181" s="180"/>
      <c r="BZ1181" s="180"/>
      <c r="CA1181" s="180"/>
      <c r="CB1181" s="180"/>
      <c r="CC1181" s="180"/>
      <c r="CD1181" s="180"/>
      <c r="CE1181" s="180"/>
      <c r="CF1181" s="180"/>
      <c r="CG1181" s="180"/>
    </row>
    <row r="1182" spans="2:85" s="28" customFormat="1" x14ac:dyDescent="0.35">
      <c r="B1182" s="8"/>
      <c r="C1182" s="8"/>
      <c r="D1182" s="8"/>
      <c r="E1182" s="8"/>
      <c r="F1182" s="8"/>
      <c r="G1182" s="8"/>
      <c r="H1182" s="8"/>
      <c r="I1182" s="8"/>
      <c r="J1182" s="8"/>
      <c r="K1182" s="8"/>
      <c r="L1182" s="8"/>
      <c r="M1182" s="8"/>
      <c r="N1182" s="8"/>
      <c r="O1182" s="8"/>
      <c r="P1182" s="8"/>
      <c r="Q1182" s="8"/>
      <c r="R1182" s="8"/>
      <c r="S1182" s="8"/>
      <c r="T1182" s="8"/>
      <c r="U1182" s="8"/>
      <c r="V1182" s="8"/>
      <c r="W1182" s="8"/>
      <c r="AB1182" s="180"/>
      <c r="AC1182" s="180"/>
      <c r="AD1182" s="180"/>
      <c r="AE1182" s="180"/>
      <c r="AF1182" s="180"/>
      <c r="AG1182" s="180"/>
      <c r="AH1182" s="180"/>
      <c r="AI1182" s="180"/>
      <c r="AJ1182" s="180"/>
      <c r="AK1182" s="180"/>
      <c r="AL1182" s="180"/>
      <c r="AM1182" s="180"/>
      <c r="AN1182" s="180"/>
      <c r="AO1182" s="180"/>
      <c r="AP1182" s="180"/>
      <c r="AQ1182" s="180"/>
      <c r="AR1182" s="180"/>
      <c r="AS1182" s="180"/>
      <c r="AT1182" s="180"/>
      <c r="AU1182" s="180"/>
      <c r="AV1182" s="180"/>
      <c r="AW1182" s="180"/>
      <c r="AX1182" s="180"/>
      <c r="AY1182" s="180"/>
      <c r="AZ1182" s="180"/>
      <c r="BA1182" s="180"/>
      <c r="BB1182" s="180"/>
      <c r="BC1182" s="180"/>
      <c r="BD1182" s="180"/>
      <c r="BE1182" s="180"/>
      <c r="BF1182" s="180"/>
      <c r="BG1182" s="180"/>
      <c r="BH1182" s="180"/>
      <c r="BI1182" s="180"/>
      <c r="BJ1182" s="180"/>
      <c r="BK1182" s="180"/>
      <c r="BL1182" s="180"/>
      <c r="BM1182" s="180"/>
      <c r="BN1182" s="180"/>
      <c r="BO1182" s="180"/>
      <c r="BP1182" s="180"/>
      <c r="BQ1182" s="180"/>
      <c r="BR1182" s="180"/>
      <c r="BS1182" s="180"/>
      <c r="BT1182" s="180"/>
      <c r="BU1182" s="180"/>
      <c r="BV1182" s="180"/>
      <c r="BW1182" s="180"/>
      <c r="BX1182" s="180"/>
      <c r="BY1182" s="180"/>
      <c r="BZ1182" s="180"/>
      <c r="CA1182" s="180"/>
      <c r="CB1182" s="180"/>
      <c r="CC1182" s="180"/>
      <c r="CD1182" s="180"/>
      <c r="CE1182" s="180"/>
      <c r="CF1182" s="180"/>
      <c r="CG1182" s="180"/>
    </row>
    <row r="1183" spans="2:85" s="28" customFormat="1" x14ac:dyDescent="0.35">
      <c r="B1183" s="8"/>
      <c r="C1183" s="8"/>
      <c r="D1183" s="8"/>
      <c r="E1183" s="8"/>
      <c r="F1183" s="8"/>
      <c r="G1183" s="8"/>
      <c r="H1183" s="8"/>
      <c r="I1183" s="8"/>
      <c r="J1183" s="8"/>
      <c r="K1183" s="8"/>
      <c r="L1183" s="8"/>
      <c r="M1183" s="8"/>
      <c r="N1183" s="8"/>
      <c r="O1183" s="8"/>
      <c r="P1183" s="8"/>
      <c r="Q1183" s="8"/>
      <c r="R1183" s="8"/>
      <c r="S1183" s="8"/>
      <c r="T1183" s="8"/>
      <c r="U1183" s="8"/>
      <c r="V1183" s="8"/>
      <c r="W1183" s="8"/>
      <c r="AB1183" s="180"/>
      <c r="AC1183" s="180"/>
      <c r="AD1183" s="180"/>
      <c r="AE1183" s="180"/>
      <c r="AF1183" s="180"/>
      <c r="AG1183" s="180"/>
      <c r="AH1183" s="180"/>
      <c r="AI1183" s="180"/>
      <c r="AJ1183" s="180"/>
      <c r="AK1183" s="180"/>
      <c r="AL1183" s="180"/>
      <c r="AM1183" s="180"/>
      <c r="AN1183" s="180"/>
      <c r="AO1183" s="180"/>
      <c r="AP1183" s="180"/>
      <c r="AQ1183" s="180"/>
      <c r="AR1183" s="180"/>
      <c r="AS1183" s="180"/>
      <c r="AT1183" s="180"/>
      <c r="AU1183" s="180"/>
      <c r="AV1183" s="180"/>
      <c r="AW1183" s="180"/>
      <c r="AX1183" s="180"/>
      <c r="AY1183" s="180"/>
      <c r="AZ1183" s="180"/>
      <c r="BA1183" s="180"/>
      <c r="BB1183" s="180"/>
      <c r="BC1183" s="180"/>
      <c r="BD1183" s="180"/>
      <c r="BE1183" s="180"/>
      <c r="BF1183" s="180"/>
      <c r="BG1183" s="180"/>
      <c r="BH1183" s="180"/>
      <c r="BI1183" s="180"/>
      <c r="BJ1183" s="180"/>
      <c r="BK1183" s="180"/>
      <c r="BL1183" s="180"/>
      <c r="BM1183" s="180"/>
      <c r="BN1183" s="180"/>
      <c r="BO1183" s="180"/>
      <c r="BP1183" s="180"/>
      <c r="BQ1183" s="180"/>
      <c r="BR1183" s="180"/>
      <c r="BS1183" s="180"/>
      <c r="BT1183" s="180"/>
      <c r="BU1183" s="180"/>
      <c r="BV1183" s="180"/>
      <c r="BW1183" s="180"/>
      <c r="BX1183" s="180"/>
      <c r="BY1183" s="180"/>
      <c r="BZ1183" s="180"/>
      <c r="CA1183" s="180"/>
      <c r="CB1183" s="180"/>
      <c r="CC1183" s="180"/>
      <c r="CD1183" s="180"/>
      <c r="CE1183" s="180"/>
      <c r="CF1183" s="180"/>
      <c r="CG1183" s="180"/>
    </row>
    <row r="1184" spans="2:85" s="28" customFormat="1" x14ac:dyDescent="0.35">
      <c r="B1184" s="8"/>
      <c r="C1184" s="8"/>
      <c r="D1184" s="8"/>
      <c r="E1184" s="8"/>
      <c r="F1184" s="8"/>
      <c r="G1184" s="8"/>
      <c r="H1184" s="8"/>
      <c r="I1184" s="8"/>
      <c r="J1184" s="8"/>
      <c r="K1184" s="8"/>
      <c r="L1184" s="8"/>
      <c r="M1184" s="8"/>
      <c r="N1184" s="8"/>
      <c r="O1184" s="8"/>
      <c r="P1184" s="8"/>
      <c r="Q1184" s="8"/>
      <c r="R1184" s="8"/>
      <c r="S1184" s="8"/>
      <c r="T1184" s="8"/>
      <c r="U1184" s="8"/>
      <c r="V1184" s="8"/>
      <c r="W1184" s="8"/>
      <c r="AB1184" s="180"/>
      <c r="AC1184" s="180"/>
      <c r="AD1184" s="180"/>
      <c r="AE1184" s="180"/>
      <c r="AF1184" s="180"/>
      <c r="AG1184" s="180"/>
      <c r="AH1184" s="180"/>
      <c r="AI1184" s="180"/>
      <c r="AJ1184" s="180"/>
      <c r="AK1184" s="180"/>
      <c r="AL1184" s="180"/>
      <c r="AM1184" s="180"/>
      <c r="AN1184" s="180"/>
      <c r="AO1184" s="180"/>
      <c r="AP1184" s="180"/>
      <c r="AQ1184" s="180"/>
      <c r="AR1184" s="180"/>
      <c r="AS1184" s="180"/>
      <c r="AT1184" s="180"/>
      <c r="AU1184" s="180"/>
      <c r="AV1184" s="180"/>
      <c r="AW1184" s="180"/>
      <c r="AX1184" s="180"/>
      <c r="AY1184" s="180"/>
      <c r="AZ1184" s="180"/>
      <c r="BA1184" s="180"/>
      <c r="BB1184" s="180"/>
      <c r="BC1184" s="180"/>
      <c r="BD1184" s="180"/>
      <c r="BE1184" s="180"/>
      <c r="BF1184" s="180"/>
      <c r="BG1184" s="180"/>
      <c r="BH1184" s="180"/>
      <c r="BI1184" s="180"/>
      <c r="BJ1184" s="180"/>
      <c r="BK1184" s="180"/>
      <c r="BL1184" s="180"/>
      <c r="BM1184" s="180"/>
      <c r="BN1184" s="180"/>
      <c r="BO1184" s="180"/>
      <c r="BP1184" s="180"/>
      <c r="BQ1184" s="180"/>
      <c r="BR1184" s="180"/>
      <c r="BS1184" s="180"/>
      <c r="BT1184" s="180"/>
      <c r="BU1184" s="180"/>
      <c r="BV1184" s="180"/>
      <c r="BW1184" s="180"/>
      <c r="BX1184" s="180"/>
      <c r="BY1184" s="180"/>
      <c r="BZ1184" s="180"/>
      <c r="CA1184" s="180"/>
      <c r="CB1184" s="180"/>
      <c r="CC1184" s="180"/>
      <c r="CD1184" s="180"/>
      <c r="CE1184" s="180"/>
      <c r="CF1184" s="180"/>
      <c r="CG1184" s="180"/>
    </row>
    <row r="1185" spans="2:85" s="28" customFormat="1" x14ac:dyDescent="0.35">
      <c r="B1185" s="8"/>
      <c r="C1185" s="8"/>
      <c r="D1185" s="8"/>
      <c r="E1185" s="8"/>
      <c r="F1185" s="8"/>
      <c r="G1185" s="8"/>
      <c r="H1185" s="8"/>
      <c r="I1185" s="8"/>
      <c r="J1185" s="8"/>
      <c r="K1185" s="8"/>
      <c r="L1185" s="8"/>
      <c r="M1185" s="8"/>
      <c r="N1185" s="8"/>
      <c r="O1185" s="8"/>
      <c r="P1185" s="8"/>
      <c r="Q1185" s="8"/>
      <c r="R1185" s="8"/>
      <c r="S1185" s="8"/>
      <c r="T1185" s="8"/>
      <c r="U1185" s="8"/>
      <c r="V1185" s="8"/>
      <c r="W1185" s="8"/>
      <c r="AB1185" s="180"/>
      <c r="AC1185" s="180"/>
      <c r="AD1185" s="180"/>
      <c r="AE1185" s="180"/>
      <c r="AF1185" s="180"/>
      <c r="AG1185" s="180"/>
      <c r="AH1185" s="180"/>
      <c r="AI1185" s="180"/>
      <c r="AJ1185" s="180"/>
      <c r="AK1185" s="180"/>
      <c r="AL1185" s="180"/>
      <c r="AM1185" s="180"/>
      <c r="AN1185" s="180"/>
      <c r="AO1185" s="180"/>
      <c r="AP1185" s="180"/>
      <c r="AQ1185" s="180"/>
      <c r="AR1185" s="180"/>
      <c r="AS1185" s="180"/>
      <c r="AT1185" s="180"/>
      <c r="AU1185" s="180"/>
      <c r="AV1185" s="180"/>
      <c r="AW1185" s="180"/>
      <c r="AX1185" s="180"/>
      <c r="AY1185" s="180"/>
      <c r="AZ1185" s="180"/>
      <c r="BA1185" s="180"/>
      <c r="BB1185" s="180"/>
      <c r="BC1185" s="180"/>
      <c r="BD1185" s="180"/>
      <c r="BE1185" s="180"/>
      <c r="BF1185" s="180"/>
      <c r="BG1185" s="180"/>
      <c r="BH1185" s="180"/>
      <c r="BI1185" s="180"/>
      <c r="BJ1185" s="180"/>
      <c r="BK1185" s="180"/>
      <c r="BL1185" s="180"/>
      <c r="BM1185" s="180"/>
      <c r="BN1185" s="180"/>
      <c r="BO1185" s="180"/>
      <c r="BP1185" s="180"/>
      <c r="BQ1185" s="180"/>
      <c r="BR1185" s="180"/>
      <c r="BS1185" s="180"/>
      <c r="BT1185" s="180"/>
      <c r="BU1185" s="180"/>
      <c r="BV1185" s="180"/>
      <c r="BW1185" s="180"/>
      <c r="BX1185" s="180"/>
      <c r="BY1185" s="180"/>
      <c r="BZ1185" s="180"/>
      <c r="CA1185" s="180"/>
      <c r="CB1185" s="180"/>
      <c r="CC1185" s="180"/>
      <c r="CD1185" s="180"/>
      <c r="CE1185" s="180"/>
      <c r="CF1185" s="180"/>
      <c r="CG1185" s="180"/>
    </row>
    <row r="1186" spans="2:85" s="28" customFormat="1" x14ac:dyDescent="0.35">
      <c r="B1186" s="8"/>
      <c r="C1186" s="8"/>
      <c r="D1186" s="8"/>
      <c r="E1186" s="8"/>
      <c r="F1186" s="8"/>
      <c r="G1186" s="8"/>
      <c r="H1186" s="8"/>
      <c r="I1186" s="8"/>
      <c r="J1186" s="8"/>
      <c r="K1186" s="8"/>
      <c r="L1186" s="8"/>
      <c r="M1186" s="8"/>
      <c r="N1186" s="8"/>
      <c r="O1186" s="8"/>
      <c r="P1186" s="8"/>
      <c r="Q1186" s="8"/>
      <c r="R1186" s="8"/>
      <c r="S1186" s="8"/>
      <c r="T1186" s="8"/>
      <c r="U1186" s="8"/>
      <c r="V1186" s="8"/>
      <c r="W1186" s="8"/>
      <c r="AB1186" s="180"/>
      <c r="AC1186" s="180"/>
      <c r="AD1186" s="180"/>
      <c r="AE1186" s="180"/>
      <c r="AF1186" s="180"/>
      <c r="AG1186" s="180"/>
      <c r="AH1186" s="180"/>
      <c r="AI1186" s="180"/>
      <c r="AJ1186" s="180"/>
      <c r="AK1186" s="180"/>
      <c r="AL1186" s="180"/>
      <c r="AM1186" s="180"/>
      <c r="AN1186" s="180"/>
      <c r="AO1186" s="180"/>
      <c r="AP1186" s="180"/>
      <c r="AQ1186" s="180"/>
      <c r="AR1186" s="180"/>
      <c r="AS1186" s="180"/>
      <c r="AT1186" s="180"/>
      <c r="AU1186" s="180"/>
      <c r="AV1186" s="180"/>
      <c r="AW1186" s="180"/>
      <c r="AX1186" s="180"/>
      <c r="AY1186" s="180"/>
      <c r="AZ1186" s="180"/>
      <c r="BA1186" s="180"/>
      <c r="BB1186" s="180"/>
      <c r="BC1186" s="180"/>
      <c r="BD1186" s="180"/>
      <c r="BE1186" s="180"/>
      <c r="BF1186" s="180"/>
      <c r="BG1186" s="180"/>
      <c r="BH1186" s="180"/>
      <c r="BI1186" s="180"/>
      <c r="BJ1186" s="180"/>
      <c r="BK1186" s="180"/>
      <c r="BL1186" s="180"/>
      <c r="BM1186" s="180"/>
      <c r="BN1186" s="180"/>
      <c r="BO1186" s="180"/>
      <c r="BP1186" s="180"/>
      <c r="BQ1186" s="180"/>
      <c r="BR1186" s="180"/>
      <c r="BS1186" s="180"/>
      <c r="BT1186" s="180"/>
      <c r="BU1186" s="180"/>
      <c r="BV1186" s="180"/>
      <c r="BW1186" s="180"/>
      <c r="BX1186" s="180"/>
      <c r="BY1186" s="180"/>
      <c r="BZ1186" s="180"/>
      <c r="CA1186" s="180"/>
      <c r="CB1186" s="180"/>
      <c r="CC1186" s="180"/>
      <c r="CD1186" s="180"/>
      <c r="CE1186" s="180"/>
      <c r="CF1186" s="180"/>
      <c r="CG1186" s="180"/>
    </row>
    <row r="1187" spans="2:85" s="28" customFormat="1" x14ac:dyDescent="0.35">
      <c r="B1187" s="8"/>
      <c r="C1187" s="8"/>
      <c r="D1187" s="8"/>
      <c r="E1187" s="8"/>
      <c r="F1187" s="8"/>
      <c r="G1187" s="8"/>
      <c r="H1187" s="8"/>
      <c r="I1187" s="8"/>
      <c r="J1187" s="8"/>
      <c r="K1187" s="8"/>
      <c r="L1187" s="8"/>
      <c r="M1187" s="8"/>
      <c r="N1187" s="8"/>
      <c r="O1187" s="8"/>
      <c r="P1187" s="8"/>
      <c r="Q1187" s="8"/>
      <c r="R1187" s="8"/>
      <c r="S1187" s="8"/>
      <c r="T1187" s="8"/>
      <c r="U1187" s="8"/>
      <c r="V1187" s="8"/>
      <c r="W1187" s="8"/>
      <c r="AB1187" s="180"/>
      <c r="AC1187" s="180"/>
      <c r="AD1187" s="180"/>
      <c r="AE1187" s="180"/>
      <c r="AF1187" s="180"/>
      <c r="AG1187" s="180"/>
      <c r="AH1187" s="180"/>
      <c r="AI1187" s="180"/>
      <c r="AJ1187" s="180"/>
      <c r="AK1187" s="180"/>
      <c r="AL1187" s="180"/>
      <c r="AM1187" s="180"/>
      <c r="AN1187" s="180"/>
      <c r="AO1187" s="180"/>
      <c r="AP1187" s="180"/>
      <c r="AQ1187" s="180"/>
      <c r="AR1187" s="180"/>
      <c r="AS1187" s="180"/>
      <c r="AT1187" s="180"/>
      <c r="AU1187" s="180"/>
      <c r="AV1187" s="180"/>
      <c r="AW1187" s="180"/>
      <c r="AX1187" s="180"/>
      <c r="AY1187" s="180"/>
      <c r="AZ1187" s="180"/>
      <c r="BA1187" s="180"/>
      <c r="BB1187" s="180"/>
      <c r="BC1187" s="180"/>
      <c r="BD1187" s="180"/>
      <c r="BE1187" s="180"/>
      <c r="BF1187" s="180"/>
      <c r="BG1187" s="180"/>
      <c r="BH1187" s="180"/>
      <c r="BI1187" s="180"/>
      <c r="BJ1187" s="180"/>
      <c r="BK1187" s="180"/>
      <c r="BL1187" s="180"/>
      <c r="BM1187" s="180"/>
      <c r="BN1187" s="180"/>
      <c r="BO1187" s="180"/>
      <c r="BP1187" s="180"/>
      <c r="BQ1187" s="180"/>
      <c r="BR1187" s="180"/>
      <c r="BS1187" s="180"/>
      <c r="BT1187" s="180"/>
      <c r="BU1187" s="180"/>
      <c r="BV1187" s="180"/>
      <c r="BW1187" s="180"/>
      <c r="BX1187" s="180"/>
      <c r="BY1187" s="180"/>
      <c r="BZ1187" s="180"/>
      <c r="CA1187" s="180"/>
      <c r="CB1187" s="180"/>
      <c r="CC1187" s="180"/>
      <c r="CD1187" s="180"/>
      <c r="CE1187" s="180"/>
      <c r="CF1187" s="180"/>
      <c r="CG1187" s="180"/>
    </row>
    <row r="1188" spans="2:85" s="28" customFormat="1" x14ac:dyDescent="0.35">
      <c r="B1188" s="8"/>
      <c r="C1188" s="8"/>
      <c r="D1188" s="8"/>
      <c r="E1188" s="8"/>
      <c r="F1188" s="8"/>
      <c r="G1188" s="8"/>
      <c r="H1188" s="8"/>
      <c r="I1188" s="8"/>
      <c r="J1188" s="8"/>
      <c r="K1188" s="8"/>
      <c r="L1188" s="8"/>
      <c r="M1188" s="8"/>
      <c r="N1188" s="8"/>
      <c r="O1188" s="8"/>
      <c r="P1188" s="8"/>
      <c r="Q1188" s="8"/>
      <c r="R1188" s="8"/>
      <c r="S1188" s="8"/>
      <c r="T1188" s="8"/>
      <c r="U1188" s="8"/>
      <c r="V1188" s="8"/>
      <c r="W1188" s="8"/>
      <c r="AB1188" s="180"/>
      <c r="AC1188" s="180"/>
      <c r="AD1188" s="180"/>
      <c r="AE1188" s="180"/>
      <c r="AF1188" s="180"/>
      <c r="AG1188" s="180"/>
      <c r="AH1188" s="180"/>
      <c r="AI1188" s="180"/>
      <c r="AJ1188" s="180"/>
      <c r="AK1188" s="180"/>
      <c r="AL1188" s="180"/>
      <c r="AM1188" s="180"/>
      <c r="AN1188" s="180"/>
      <c r="AO1188" s="180"/>
      <c r="AP1188" s="180"/>
      <c r="AQ1188" s="180"/>
      <c r="AR1188" s="180"/>
      <c r="AS1188" s="180"/>
      <c r="AT1188" s="180"/>
      <c r="AU1188" s="180"/>
      <c r="AV1188" s="180"/>
      <c r="AW1188" s="180"/>
      <c r="AX1188" s="180"/>
      <c r="AY1188" s="180"/>
      <c r="AZ1188" s="180"/>
      <c r="BA1188" s="180"/>
      <c r="BB1188" s="180"/>
      <c r="BC1188" s="180"/>
      <c r="BD1188" s="180"/>
      <c r="BE1188" s="180"/>
      <c r="BF1188" s="180"/>
      <c r="BG1188" s="180"/>
      <c r="BH1188" s="180"/>
      <c r="BI1188" s="180"/>
      <c r="BJ1188" s="180"/>
      <c r="BK1188" s="180"/>
      <c r="BL1188" s="180"/>
      <c r="BM1188" s="180"/>
      <c r="BN1188" s="180"/>
      <c r="BO1188" s="180"/>
      <c r="BP1188" s="180"/>
      <c r="BQ1188" s="180"/>
      <c r="BR1188" s="180"/>
      <c r="BS1188" s="180"/>
      <c r="BT1188" s="180"/>
      <c r="BU1188" s="180"/>
      <c r="BV1188" s="180"/>
      <c r="BW1188" s="180"/>
      <c r="BX1188" s="180"/>
      <c r="BY1188" s="180"/>
      <c r="BZ1188" s="180"/>
      <c r="CA1188" s="180"/>
      <c r="CB1188" s="180"/>
      <c r="CC1188" s="180"/>
      <c r="CD1188" s="180"/>
      <c r="CE1188" s="180"/>
      <c r="CF1188" s="180"/>
      <c r="CG1188" s="180"/>
    </row>
    <row r="1189" spans="2:85" s="28" customFormat="1" x14ac:dyDescent="0.35">
      <c r="B1189" s="8"/>
      <c r="C1189" s="8"/>
      <c r="D1189" s="8"/>
      <c r="E1189" s="8"/>
      <c r="F1189" s="8"/>
      <c r="G1189" s="8"/>
      <c r="H1189" s="8"/>
      <c r="I1189" s="8"/>
      <c r="J1189" s="8"/>
      <c r="K1189" s="8"/>
      <c r="L1189" s="8"/>
      <c r="M1189" s="8"/>
      <c r="N1189" s="8"/>
      <c r="O1189" s="8"/>
      <c r="P1189" s="8"/>
      <c r="Q1189" s="8"/>
      <c r="R1189" s="8"/>
      <c r="S1189" s="8"/>
      <c r="T1189" s="8"/>
      <c r="U1189" s="8"/>
      <c r="V1189" s="8"/>
      <c r="W1189" s="8"/>
      <c r="AB1189" s="180"/>
      <c r="AC1189" s="180"/>
      <c r="AD1189" s="180"/>
      <c r="AE1189" s="180"/>
      <c r="AF1189" s="180"/>
      <c r="AG1189" s="180"/>
      <c r="AH1189" s="180"/>
      <c r="AI1189" s="180"/>
      <c r="AJ1189" s="180"/>
      <c r="AK1189" s="180"/>
      <c r="AL1189" s="180"/>
      <c r="AM1189" s="180"/>
      <c r="AN1189" s="180"/>
      <c r="AO1189" s="180"/>
      <c r="AP1189" s="180"/>
      <c r="AQ1189" s="180"/>
      <c r="AR1189" s="180"/>
      <c r="AS1189" s="180"/>
      <c r="AT1189" s="180"/>
      <c r="AU1189" s="180"/>
      <c r="AV1189" s="180"/>
      <c r="AW1189" s="180"/>
      <c r="AX1189" s="180"/>
      <c r="AY1189" s="180"/>
      <c r="AZ1189" s="180"/>
      <c r="BA1189" s="180"/>
      <c r="BB1189" s="180"/>
      <c r="BC1189" s="180"/>
      <c r="BD1189" s="180"/>
      <c r="BE1189" s="180"/>
      <c r="BF1189" s="180"/>
      <c r="BG1189" s="180"/>
      <c r="BH1189" s="180"/>
      <c r="BI1189" s="180"/>
      <c r="BJ1189" s="180"/>
      <c r="BK1189" s="180"/>
      <c r="BL1189" s="180"/>
      <c r="BM1189" s="180"/>
      <c r="BN1189" s="180"/>
      <c r="BO1189" s="180"/>
      <c r="BP1189" s="180"/>
      <c r="BQ1189" s="180"/>
      <c r="BR1189" s="180"/>
      <c r="BS1189" s="180"/>
      <c r="BT1189" s="180"/>
      <c r="BU1189" s="180"/>
      <c r="BV1189" s="180"/>
      <c r="BW1189" s="180"/>
      <c r="BX1189" s="180"/>
      <c r="BY1189" s="180"/>
      <c r="BZ1189" s="180"/>
      <c r="CA1189" s="180"/>
      <c r="CB1189" s="180"/>
      <c r="CC1189" s="180"/>
      <c r="CD1189" s="180"/>
      <c r="CE1189" s="180"/>
      <c r="CF1189" s="180"/>
      <c r="CG1189" s="180"/>
    </row>
    <row r="1190" spans="2:85" s="28" customFormat="1" x14ac:dyDescent="0.35">
      <c r="B1190" s="8"/>
      <c r="C1190" s="8"/>
      <c r="D1190" s="8"/>
      <c r="E1190" s="8"/>
      <c r="F1190" s="8"/>
      <c r="G1190" s="8"/>
      <c r="H1190" s="8"/>
      <c r="I1190" s="8"/>
      <c r="J1190" s="8"/>
      <c r="K1190" s="8"/>
      <c r="L1190" s="8"/>
      <c r="M1190" s="8"/>
      <c r="N1190" s="8"/>
      <c r="O1190" s="8"/>
      <c r="P1190" s="8"/>
      <c r="Q1190" s="8"/>
      <c r="R1190" s="8"/>
      <c r="S1190" s="8"/>
      <c r="T1190" s="8"/>
      <c r="U1190" s="8"/>
      <c r="V1190" s="8"/>
      <c r="W1190" s="8"/>
      <c r="AB1190" s="180"/>
      <c r="AC1190" s="180"/>
      <c r="AD1190" s="180"/>
      <c r="AE1190" s="180"/>
      <c r="AF1190" s="180"/>
      <c r="AG1190" s="180"/>
      <c r="AH1190" s="180"/>
      <c r="AI1190" s="180"/>
      <c r="AJ1190" s="180"/>
      <c r="AK1190" s="180"/>
      <c r="AL1190" s="180"/>
      <c r="AM1190" s="180"/>
      <c r="AN1190" s="180"/>
      <c r="AO1190" s="180"/>
      <c r="AP1190" s="180"/>
      <c r="AQ1190" s="180"/>
      <c r="AR1190" s="180"/>
      <c r="AS1190" s="180"/>
      <c r="AT1190" s="180"/>
      <c r="AU1190" s="180"/>
      <c r="AV1190" s="180"/>
      <c r="AW1190" s="180"/>
      <c r="AX1190" s="180"/>
      <c r="AY1190" s="180"/>
      <c r="AZ1190" s="180"/>
      <c r="BA1190" s="180"/>
      <c r="BB1190" s="180"/>
      <c r="BC1190" s="180"/>
      <c r="BD1190" s="180"/>
      <c r="BE1190" s="180"/>
      <c r="BF1190" s="180"/>
      <c r="BG1190" s="180"/>
      <c r="BH1190" s="180"/>
      <c r="BI1190" s="180"/>
      <c r="BJ1190" s="180"/>
      <c r="BK1190" s="180"/>
      <c r="BL1190" s="180"/>
      <c r="BM1190" s="180"/>
      <c r="BN1190" s="180"/>
      <c r="BO1190" s="180"/>
      <c r="BP1190" s="180"/>
      <c r="BQ1190" s="180"/>
      <c r="BR1190" s="180"/>
      <c r="BS1190" s="180"/>
      <c r="BT1190" s="180"/>
      <c r="BU1190" s="180"/>
      <c r="BV1190" s="180"/>
      <c r="BW1190" s="180"/>
      <c r="BX1190" s="180"/>
      <c r="BY1190" s="180"/>
      <c r="BZ1190" s="180"/>
      <c r="CA1190" s="180"/>
      <c r="CB1190" s="180"/>
      <c r="CC1190" s="180"/>
      <c r="CD1190" s="180"/>
      <c r="CE1190" s="180"/>
      <c r="CF1190" s="180"/>
      <c r="CG1190" s="180"/>
    </row>
    <row r="1191" spans="2:85" s="28" customFormat="1" x14ac:dyDescent="0.35">
      <c r="B1191" s="8"/>
      <c r="C1191" s="8"/>
      <c r="D1191" s="8"/>
      <c r="E1191" s="8"/>
      <c r="F1191" s="8"/>
      <c r="G1191" s="8"/>
      <c r="H1191" s="8"/>
      <c r="I1191" s="8"/>
      <c r="J1191" s="8"/>
      <c r="K1191" s="8"/>
      <c r="L1191" s="8"/>
      <c r="M1191" s="8"/>
      <c r="N1191" s="8"/>
      <c r="O1191" s="8"/>
      <c r="P1191" s="8"/>
      <c r="Q1191" s="8"/>
      <c r="R1191" s="8"/>
      <c r="S1191" s="8"/>
      <c r="T1191" s="8"/>
      <c r="U1191" s="8"/>
      <c r="V1191" s="8"/>
      <c r="W1191" s="8"/>
      <c r="AB1191" s="180"/>
      <c r="AC1191" s="180"/>
      <c r="AD1191" s="180"/>
      <c r="AE1191" s="180"/>
      <c r="AF1191" s="180"/>
      <c r="AG1191" s="180"/>
      <c r="AH1191" s="180"/>
      <c r="AI1191" s="180"/>
      <c r="AJ1191" s="180"/>
      <c r="AK1191" s="180"/>
      <c r="AL1191" s="180"/>
      <c r="AM1191" s="180"/>
      <c r="AN1191" s="180"/>
      <c r="AO1191" s="180"/>
      <c r="AP1191" s="180"/>
      <c r="AQ1191" s="180"/>
      <c r="AR1191" s="180"/>
      <c r="AS1191" s="180"/>
      <c r="AT1191" s="180"/>
      <c r="AU1191" s="180"/>
      <c r="AV1191" s="180"/>
      <c r="AW1191" s="180"/>
      <c r="AX1191" s="180"/>
      <c r="AY1191" s="180"/>
      <c r="AZ1191" s="180"/>
      <c r="BA1191" s="180"/>
      <c r="BB1191" s="180"/>
      <c r="BC1191" s="180"/>
      <c r="BD1191" s="180"/>
      <c r="BE1191" s="180"/>
      <c r="BF1191" s="180"/>
      <c r="BG1191" s="180"/>
      <c r="BH1191" s="180"/>
      <c r="BI1191" s="180"/>
      <c r="BJ1191" s="180"/>
      <c r="BK1191" s="180"/>
      <c r="BL1191" s="180"/>
      <c r="BM1191" s="180"/>
      <c r="BN1191" s="180"/>
      <c r="BO1191" s="180"/>
      <c r="BP1191" s="180"/>
      <c r="BQ1191" s="180"/>
      <c r="BR1191" s="180"/>
      <c r="BS1191" s="180"/>
      <c r="BT1191" s="180"/>
      <c r="BU1191" s="180"/>
      <c r="BV1191" s="180"/>
      <c r="BW1191" s="180"/>
      <c r="BX1191" s="180"/>
      <c r="BY1191" s="180"/>
      <c r="BZ1191" s="180"/>
      <c r="CA1191" s="180"/>
      <c r="CB1191" s="180"/>
      <c r="CC1191" s="180"/>
      <c r="CD1191" s="180"/>
      <c r="CE1191" s="180"/>
      <c r="CF1191" s="180"/>
      <c r="CG1191" s="180"/>
    </row>
    <row r="1192" spans="2:85" s="28" customFormat="1" x14ac:dyDescent="0.35">
      <c r="B1192" s="8"/>
      <c r="C1192" s="8"/>
      <c r="D1192" s="8"/>
      <c r="E1192" s="8"/>
      <c r="F1192" s="8"/>
      <c r="G1192" s="8"/>
      <c r="H1192" s="8"/>
      <c r="I1192" s="8"/>
      <c r="J1192" s="8"/>
      <c r="K1192" s="8"/>
      <c r="L1192" s="8"/>
      <c r="M1192" s="8"/>
      <c r="N1192" s="8"/>
      <c r="O1192" s="8"/>
      <c r="P1192" s="8"/>
      <c r="Q1192" s="8"/>
      <c r="R1192" s="8"/>
      <c r="S1192" s="8"/>
      <c r="T1192" s="8"/>
      <c r="U1192" s="8"/>
      <c r="V1192" s="8"/>
      <c r="W1192" s="8"/>
      <c r="AB1192" s="180"/>
      <c r="AC1192" s="180"/>
      <c r="AD1192" s="180"/>
      <c r="AE1192" s="180"/>
      <c r="AF1192" s="180"/>
      <c r="AG1192" s="180"/>
      <c r="AH1192" s="180"/>
      <c r="AI1192" s="180"/>
      <c r="AJ1192" s="180"/>
      <c r="AK1192" s="180"/>
      <c r="AL1192" s="180"/>
      <c r="AM1192" s="180"/>
      <c r="AN1192" s="180"/>
      <c r="AO1192" s="180"/>
      <c r="AP1192" s="180"/>
      <c r="AQ1192" s="180"/>
      <c r="AR1192" s="180"/>
      <c r="AS1192" s="180"/>
      <c r="AT1192" s="180"/>
      <c r="AU1192" s="180"/>
      <c r="AV1192" s="180"/>
      <c r="AW1192" s="180"/>
      <c r="AX1192" s="180"/>
      <c r="AY1192" s="180"/>
      <c r="AZ1192" s="180"/>
      <c r="BA1192" s="180"/>
      <c r="BB1192" s="180"/>
      <c r="BC1192" s="180"/>
      <c r="BD1192" s="180"/>
      <c r="BE1192" s="180"/>
      <c r="BF1192" s="180"/>
      <c r="BG1192" s="180"/>
      <c r="BH1192" s="180"/>
      <c r="BI1192" s="180"/>
      <c r="BJ1192" s="180"/>
      <c r="BK1192" s="180"/>
      <c r="BL1192" s="180"/>
      <c r="BM1192" s="180"/>
      <c r="BN1192" s="180"/>
      <c r="BO1192" s="180"/>
      <c r="BP1192" s="180"/>
      <c r="BQ1192" s="180"/>
      <c r="BR1192" s="180"/>
      <c r="BS1192" s="180"/>
      <c r="BT1192" s="180"/>
      <c r="BU1192" s="180"/>
      <c r="BV1192" s="180"/>
      <c r="BW1192" s="180"/>
      <c r="BX1192" s="180"/>
      <c r="BY1192" s="180"/>
      <c r="BZ1192" s="180"/>
      <c r="CA1192" s="180"/>
      <c r="CB1192" s="180"/>
      <c r="CC1192" s="180"/>
      <c r="CD1192" s="180"/>
      <c r="CE1192" s="180"/>
      <c r="CF1192" s="180"/>
      <c r="CG1192" s="180"/>
    </row>
    <row r="1193" spans="2:85" s="28" customFormat="1" x14ac:dyDescent="0.35">
      <c r="B1193" s="8"/>
      <c r="C1193" s="8"/>
      <c r="D1193" s="8"/>
      <c r="E1193" s="8"/>
      <c r="F1193" s="8"/>
      <c r="G1193" s="8"/>
      <c r="H1193" s="8"/>
      <c r="I1193" s="8"/>
      <c r="J1193" s="8"/>
      <c r="K1193" s="8"/>
      <c r="L1193" s="8"/>
      <c r="M1193" s="8"/>
      <c r="N1193" s="8"/>
      <c r="O1193" s="8"/>
      <c r="P1193" s="8"/>
      <c r="Q1193" s="8"/>
      <c r="R1193" s="8"/>
      <c r="S1193" s="8"/>
      <c r="T1193" s="8"/>
      <c r="U1193" s="8"/>
      <c r="V1193" s="8"/>
      <c r="W1193" s="8"/>
      <c r="AB1193" s="180"/>
      <c r="AC1193" s="180"/>
      <c r="AD1193" s="180"/>
      <c r="AE1193" s="180"/>
      <c r="AF1193" s="180"/>
      <c r="AG1193" s="180"/>
      <c r="AH1193" s="180"/>
      <c r="AI1193" s="180"/>
      <c r="AJ1193" s="180"/>
      <c r="AK1193" s="180"/>
      <c r="AL1193" s="180"/>
      <c r="AM1193" s="180"/>
      <c r="AN1193" s="180"/>
      <c r="AO1193" s="180"/>
      <c r="AP1193" s="180"/>
      <c r="AQ1193" s="180"/>
      <c r="AR1193" s="180"/>
      <c r="AS1193" s="180"/>
      <c r="AT1193" s="180"/>
      <c r="AU1193" s="180"/>
      <c r="AV1193" s="180"/>
      <c r="AW1193" s="180"/>
      <c r="AX1193" s="180"/>
      <c r="AY1193" s="180"/>
      <c r="AZ1193" s="180"/>
      <c r="BA1193" s="180"/>
      <c r="BB1193" s="180"/>
      <c r="BC1193" s="180"/>
      <c r="BD1193" s="180"/>
      <c r="BE1193" s="180"/>
      <c r="BF1193" s="180"/>
      <c r="BG1193" s="180"/>
      <c r="BH1193" s="180"/>
      <c r="BI1193" s="180"/>
      <c r="BJ1193" s="180"/>
      <c r="BK1193" s="180"/>
      <c r="BL1193" s="180"/>
      <c r="BM1193" s="180"/>
      <c r="BN1193" s="180"/>
      <c r="BO1193" s="180"/>
      <c r="BP1193" s="180"/>
      <c r="BQ1193" s="180"/>
      <c r="BR1193" s="180"/>
      <c r="BS1193" s="180"/>
      <c r="BT1193" s="180"/>
      <c r="BU1193" s="180"/>
      <c r="BV1193" s="180"/>
      <c r="BW1193" s="180"/>
      <c r="BX1193" s="180"/>
      <c r="BY1193" s="180"/>
      <c r="BZ1193" s="180"/>
      <c r="CA1193" s="180"/>
      <c r="CB1193" s="180"/>
      <c r="CC1193" s="180"/>
      <c r="CD1193" s="180"/>
      <c r="CE1193" s="180"/>
      <c r="CF1193" s="180"/>
      <c r="CG1193" s="180"/>
    </row>
    <row r="1194" spans="2:85" s="28" customFormat="1" x14ac:dyDescent="0.35">
      <c r="B1194" s="8"/>
      <c r="C1194" s="8"/>
      <c r="D1194" s="8"/>
      <c r="E1194" s="8"/>
      <c r="F1194" s="8"/>
      <c r="G1194" s="8"/>
      <c r="H1194" s="8"/>
      <c r="I1194" s="8"/>
      <c r="J1194" s="8"/>
      <c r="K1194" s="8"/>
      <c r="L1194" s="8"/>
      <c r="M1194" s="8"/>
      <c r="N1194" s="8"/>
      <c r="O1194" s="8"/>
      <c r="P1194" s="8"/>
      <c r="Q1194" s="8"/>
      <c r="R1194" s="8"/>
      <c r="S1194" s="8"/>
      <c r="T1194" s="8"/>
      <c r="U1194" s="8"/>
      <c r="V1194" s="8"/>
      <c r="W1194" s="8"/>
      <c r="AB1194" s="180"/>
      <c r="AC1194" s="180"/>
      <c r="AD1194" s="180"/>
      <c r="AE1194" s="180"/>
      <c r="AF1194" s="180"/>
      <c r="AG1194" s="180"/>
      <c r="AH1194" s="180"/>
      <c r="AI1194" s="180"/>
      <c r="AJ1194" s="180"/>
      <c r="AK1194" s="180"/>
      <c r="AL1194" s="180"/>
      <c r="AM1194" s="180"/>
      <c r="AN1194" s="180"/>
      <c r="AO1194" s="180"/>
      <c r="AP1194" s="180"/>
      <c r="AQ1194" s="180"/>
      <c r="AR1194" s="180"/>
      <c r="AS1194" s="180"/>
      <c r="AT1194" s="180"/>
      <c r="AU1194" s="180"/>
      <c r="AV1194" s="180"/>
      <c r="AW1194" s="180"/>
      <c r="AX1194" s="180"/>
      <c r="AY1194" s="180"/>
      <c r="AZ1194" s="180"/>
      <c r="BA1194" s="180"/>
      <c r="BB1194" s="180"/>
      <c r="BC1194" s="180"/>
      <c r="BD1194" s="180"/>
      <c r="BE1194" s="180"/>
      <c r="BF1194" s="180"/>
      <c r="BG1194" s="180"/>
      <c r="BH1194" s="180"/>
      <c r="BI1194" s="180"/>
      <c r="BJ1194" s="180"/>
      <c r="BK1194" s="180"/>
      <c r="BL1194" s="180"/>
      <c r="BM1194" s="180"/>
      <c r="BN1194" s="180"/>
      <c r="BO1194" s="180"/>
      <c r="BP1194" s="180"/>
      <c r="BQ1194" s="180"/>
      <c r="BR1194" s="180"/>
      <c r="BS1194" s="180"/>
      <c r="BT1194" s="180"/>
      <c r="BU1194" s="180"/>
      <c r="BV1194" s="180"/>
      <c r="BW1194" s="180"/>
      <c r="BX1194" s="180"/>
      <c r="BY1194" s="180"/>
      <c r="BZ1194" s="180"/>
      <c r="CA1194" s="180"/>
      <c r="CB1194" s="180"/>
      <c r="CC1194" s="180"/>
      <c r="CD1194" s="180"/>
      <c r="CE1194" s="180"/>
      <c r="CF1194" s="180"/>
      <c r="CG1194" s="180"/>
    </row>
    <row r="1195" spans="2:85" s="28" customFormat="1" x14ac:dyDescent="0.35">
      <c r="B1195" s="8"/>
      <c r="C1195" s="8"/>
      <c r="D1195" s="8"/>
      <c r="E1195" s="8"/>
      <c r="F1195" s="8"/>
      <c r="G1195" s="8"/>
      <c r="H1195" s="8"/>
      <c r="I1195" s="8"/>
      <c r="J1195" s="8"/>
      <c r="K1195" s="8"/>
      <c r="L1195" s="8"/>
      <c r="M1195" s="8"/>
      <c r="N1195" s="8"/>
      <c r="O1195" s="8"/>
      <c r="P1195" s="8"/>
      <c r="Q1195" s="8"/>
      <c r="R1195" s="8"/>
      <c r="S1195" s="8"/>
      <c r="T1195" s="8"/>
      <c r="U1195" s="8"/>
      <c r="V1195" s="8"/>
      <c r="W1195" s="8"/>
      <c r="AB1195" s="180"/>
      <c r="AC1195" s="180"/>
      <c r="AD1195" s="180"/>
      <c r="AE1195" s="180"/>
      <c r="AF1195" s="180"/>
      <c r="AG1195" s="180"/>
      <c r="AH1195" s="180"/>
      <c r="AI1195" s="180"/>
      <c r="AJ1195" s="180"/>
      <c r="AK1195" s="180"/>
      <c r="AL1195" s="180"/>
      <c r="AM1195" s="180"/>
      <c r="AN1195" s="180"/>
      <c r="AO1195" s="180"/>
      <c r="AP1195" s="180"/>
      <c r="AQ1195" s="180"/>
      <c r="AR1195" s="180"/>
      <c r="AS1195" s="180"/>
      <c r="AT1195" s="180"/>
      <c r="AU1195" s="180"/>
      <c r="AV1195" s="180"/>
      <c r="AW1195" s="180"/>
      <c r="AX1195" s="180"/>
      <c r="AY1195" s="180"/>
      <c r="AZ1195" s="180"/>
      <c r="BA1195" s="180"/>
      <c r="BB1195" s="180"/>
      <c r="BC1195" s="180"/>
      <c r="BD1195" s="180"/>
      <c r="BE1195" s="180"/>
      <c r="BF1195" s="180"/>
      <c r="BG1195" s="180"/>
      <c r="BH1195" s="180"/>
      <c r="BI1195" s="180"/>
      <c r="BJ1195" s="180"/>
      <c r="BK1195" s="180"/>
      <c r="BL1195" s="180"/>
      <c r="BM1195" s="180"/>
      <c r="BN1195" s="180"/>
      <c r="BO1195" s="180"/>
      <c r="BP1195" s="180"/>
      <c r="BQ1195" s="180"/>
      <c r="BR1195" s="180"/>
      <c r="BS1195" s="180"/>
      <c r="BT1195" s="180"/>
      <c r="BU1195" s="180"/>
      <c r="BV1195" s="180"/>
      <c r="BW1195" s="180"/>
      <c r="BX1195" s="180"/>
      <c r="BY1195" s="180"/>
      <c r="BZ1195" s="180"/>
      <c r="CA1195" s="180"/>
      <c r="CB1195" s="180"/>
      <c r="CC1195" s="180"/>
      <c r="CD1195" s="180"/>
      <c r="CE1195" s="180"/>
      <c r="CF1195" s="180"/>
      <c r="CG1195" s="180"/>
    </row>
    <row r="1196" spans="2:85" s="28" customFormat="1" x14ac:dyDescent="0.35">
      <c r="B1196" s="8"/>
      <c r="C1196" s="8"/>
      <c r="D1196" s="8"/>
      <c r="E1196" s="8"/>
      <c r="F1196" s="8"/>
      <c r="G1196" s="8"/>
      <c r="H1196" s="8"/>
      <c r="I1196" s="8"/>
      <c r="J1196" s="8"/>
      <c r="K1196" s="8"/>
      <c r="L1196" s="8"/>
      <c r="M1196" s="8"/>
      <c r="N1196" s="8"/>
      <c r="O1196" s="8"/>
      <c r="P1196" s="8"/>
      <c r="Q1196" s="8"/>
      <c r="R1196" s="8"/>
      <c r="S1196" s="8"/>
      <c r="T1196" s="8"/>
      <c r="U1196" s="8"/>
      <c r="V1196" s="8"/>
      <c r="W1196" s="8"/>
      <c r="AB1196" s="180"/>
      <c r="AC1196" s="180"/>
      <c r="AD1196" s="180"/>
      <c r="AE1196" s="180"/>
      <c r="AF1196" s="180"/>
      <c r="AG1196" s="180"/>
      <c r="AH1196" s="180"/>
      <c r="AI1196" s="180"/>
      <c r="AJ1196" s="180"/>
      <c r="AK1196" s="180"/>
      <c r="AL1196" s="180"/>
      <c r="AM1196" s="180"/>
      <c r="AN1196" s="180"/>
      <c r="AO1196" s="180"/>
      <c r="AP1196" s="180"/>
      <c r="AQ1196" s="180"/>
      <c r="AR1196" s="180"/>
      <c r="AS1196" s="180"/>
      <c r="AT1196" s="180"/>
      <c r="AU1196" s="180"/>
      <c r="AV1196" s="180"/>
      <c r="AW1196" s="180"/>
      <c r="AX1196" s="180"/>
      <c r="AY1196" s="180"/>
      <c r="AZ1196" s="180"/>
      <c r="BA1196" s="180"/>
      <c r="BB1196" s="180"/>
      <c r="BC1196" s="180"/>
      <c r="BD1196" s="180"/>
      <c r="BE1196" s="180"/>
      <c r="BF1196" s="180"/>
      <c r="BG1196" s="180"/>
      <c r="BH1196" s="180"/>
      <c r="BI1196" s="180"/>
      <c r="BJ1196" s="180"/>
      <c r="BK1196" s="180"/>
      <c r="BL1196" s="180"/>
      <c r="BM1196" s="180"/>
      <c r="BN1196" s="180"/>
      <c r="BO1196" s="180"/>
      <c r="BP1196" s="180"/>
      <c r="BQ1196" s="180"/>
      <c r="BR1196" s="180"/>
      <c r="BS1196" s="180"/>
      <c r="BT1196" s="180"/>
      <c r="BU1196" s="180"/>
      <c r="BV1196" s="180"/>
      <c r="BW1196" s="180"/>
      <c r="BX1196" s="180"/>
      <c r="BY1196" s="180"/>
      <c r="BZ1196" s="180"/>
      <c r="CA1196" s="180"/>
      <c r="CB1196" s="180"/>
      <c r="CC1196" s="180"/>
      <c r="CD1196" s="180"/>
      <c r="CE1196" s="180"/>
      <c r="CF1196" s="180"/>
      <c r="CG1196" s="180"/>
    </row>
    <row r="1197" spans="2:85" s="28" customFormat="1" x14ac:dyDescent="0.35">
      <c r="B1197" s="8"/>
      <c r="C1197" s="8"/>
      <c r="D1197" s="8"/>
      <c r="E1197" s="8"/>
      <c r="F1197" s="8"/>
      <c r="G1197" s="8"/>
      <c r="H1197" s="8"/>
      <c r="I1197" s="8"/>
      <c r="J1197" s="8"/>
      <c r="K1197" s="8"/>
      <c r="L1197" s="8"/>
      <c r="M1197" s="8"/>
      <c r="N1197" s="8"/>
      <c r="O1197" s="8"/>
      <c r="P1197" s="8"/>
      <c r="Q1197" s="8"/>
      <c r="R1197" s="8"/>
      <c r="S1197" s="8"/>
      <c r="T1197" s="8"/>
      <c r="U1197" s="8"/>
      <c r="V1197" s="8"/>
      <c r="W1197" s="8"/>
      <c r="AB1197" s="180"/>
      <c r="AC1197" s="180"/>
      <c r="AD1197" s="180"/>
      <c r="AE1197" s="180"/>
      <c r="AF1197" s="180"/>
      <c r="AG1197" s="180"/>
      <c r="AH1197" s="180"/>
      <c r="AI1197" s="180"/>
      <c r="AJ1197" s="180"/>
      <c r="AK1197" s="180"/>
      <c r="AL1197" s="180"/>
      <c r="AM1197" s="180"/>
      <c r="AN1197" s="180"/>
      <c r="AO1197" s="180"/>
      <c r="AP1197" s="180"/>
      <c r="AQ1197" s="180"/>
      <c r="AR1197" s="180"/>
      <c r="AS1197" s="180"/>
      <c r="AT1197" s="180"/>
      <c r="AU1197" s="180"/>
      <c r="AV1197" s="180"/>
      <c r="AW1197" s="180"/>
      <c r="AX1197" s="180"/>
      <c r="AY1197" s="180"/>
      <c r="AZ1197" s="180"/>
      <c r="BA1197" s="180"/>
      <c r="BB1197" s="180"/>
      <c r="BC1197" s="180"/>
      <c r="BD1197" s="180"/>
      <c r="BE1197" s="180"/>
      <c r="BF1197" s="180"/>
      <c r="BG1197" s="180"/>
      <c r="BH1197" s="180"/>
      <c r="BI1197" s="180"/>
      <c r="BJ1197" s="180"/>
      <c r="BK1197" s="180"/>
      <c r="BL1197" s="180"/>
      <c r="BM1197" s="180"/>
      <c r="BN1197" s="180"/>
      <c r="BO1197" s="180"/>
      <c r="BP1197" s="180"/>
      <c r="BQ1197" s="180"/>
      <c r="BR1197" s="180"/>
      <c r="BS1197" s="180"/>
      <c r="BT1197" s="180"/>
      <c r="BU1197" s="180"/>
      <c r="BV1197" s="180"/>
      <c r="BW1197" s="180"/>
      <c r="BX1197" s="180"/>
      <c r="BY1197" s="180"/>
      <c r="BZ1197" s="180"/>
      <c r="CA1197" s="180"/>
      <c r="CB1197" s="180"/>
      <c r="CC1197" s="180"/>
      <c r="CD1197" s="180"/>
      <c r="CE1197" s="180"/>
      <c r="CF1197" s="180"/>
      <c r="CG1197" s="180"/>
    </row>
    <row r="1198" spans="2:85" s="28" customFormat="1" x14ac:dyDescent="0.35">
      <c r="B1198" s="8"/>
      <c r="C1198" s="8"/>
      <c r="D1198" s="8"/>
      <c r="E1198" s="8"/>
      <c r="F1198" s="8"/>
      <c r="G1198" s="8"/>
      <c r="H1198" s="8"/>
      <c r="I1198" s="8"/>
      <c r="J1198" s="8"/>
      <c r="K1198" s="8"/>
      <c r="L1198" s="8"/>
      <c r="M1198" s="8"/>
      <c r="N1198" s="8"/>
      <c r="O1198" s="8"/>
      <c r="P1198" s="8"/>
      <c r="Q1198" s="8"/>
      <c r="R1198" s="8"/>
      <c r="S1198" s="8"/>
      <c r="T1198" s="8"/>
      <c r="U1198" s="8"/>
      <c r="V1198" s="8"/>
      <c r="W1198" s="8"/>
      <c r="AB1198" s="180"/>
      <c r="AC1198" s="180"/>
      <c r="AD1198" s="180"/>
      <c r="AE1198" s="180"/>
      <c r="AF1198" s="180"/>
      <c r="AG1198" s="180"/>
      <c r="AH1198" s="180"/>
      <c r="AI1198" s="180"/>
      <c r="AJ1198" s="180"/>
      <c r="AK1198" s="180"/>
      <c r="AL1198" s="180"/>
      <c r="AM1198" s="180"/>
      <c r="AN1198" s="180"/>
      <c r="AO1198" s="180"/>
      <c r="AP1198" s="180"/>
      <c r="AQ1198" s="180"/>
      <c r="AR1198" s="180"/>
      <c r="AS1198" s="180"/>
      <c r="AT1198" s="180"/>
      <c r="AU1198" s="180"/>
      <c r="AV1198" s="180"/>
      <c r="AW1198" s="180"/>
      <c r="AX1198" s="180"/>
      <c r="AY1198" s="180"/>
      <c r="AZ1198" s="180"/>
      <c r="BA1198" s="180"/>
      <c r="BB1198" s="180"/>
      <c r="BC1198" s="180"/>
      <c r="BD1198" s="180"/>
      <c r="BE1198" s="180"/>
      <c r="BF1198" s="180"/>
      <c r="BG1198" s="180"/>
      <c r="BH1198" s="180"/>
      <c r="BI1198" s="180"/>
      <c r="BJ1198" s="180"/>
      <c r="BK1198" s="180"/>
      <c r="BL1198" s="180"/>
      <c r="BM1198" s="180"/>
      <c r="BN1198" s="180"/>
      <c r="BO1198" s="180"/>
      <c r="BP1198" s="180"/>
      <c r="BQ1198" s="180"/>
      <c r="BR1198" s="180"/>
      <c r="BS1198" s="180"/>
      <c r="BT1198" s="180"/>
      <c r="BU1198" s="180"/>
      <c r="BV1198" s="180"/>
      <c r="BW1198" s="180"/>
      <c r="BX1198" s="180"/>
      <c r="BY1198" s="180"/>
      <c r="BZ1198" s="180"/>
      <c r="CA1198" s="180"/>
      <c r="CB1198" s="180"/>
      <c r="CC1198" s="180"/>
      <c r="CD1198" s="180"/>
      <c r="CE1198" s="180"/>
      <c r="CF1198" s="180"/>
      <c r="CG1198" s="180"/>
    </row>
    <row r="1199" spans="2:85" s="28" customFormat="1" x14ac:dyDescent="0.35">
      <c r="B1199" s="8"/>
      <c r="C1199" s="8"/>
      <c r="D1199" s="8"/>
      <c r="E1199" s="8"/>
      <c r="F1199" s="8"/>
      <c r="G1199" s="8"/>
      <c r="H1199" s="8"/>
      <c r="I1199" s="8"/>
      <c r="J1199" s="8"/>
      <c r="K1199" s="8"/>
      <c r="L1199" s="8"/>
      <c r="M1199" s="8"/>
      <c r="N1199" s="8"/>
      <c r="O1199" s="8"/>
      <c r="P1199" s="8"/>
      <c r="Q1199" s="8"/>
      <c r="R1199" s="8"/>
      <c r="S1199" s="8"/>
      <c r="T1199" s="8"/>
      <c r="U1199" s="8"/>
      <c r="V1199" s="8"/>
      <c r="W1199" s="8"/>
      <c r="AB1199" s="180"/>
      <c r="AC1199" s="180"/>
      <c r="AD1199" s="180"/>
      <c r="AE1199" s="180"/>
      <c r="AF1199" s="180"/>
      <c r="AG1199" s="180"/>
      <c r="AH1199" s="180"/>
      <c r="AI1199" s="180"/>
      <c r="AJ1199" s="180"/>
      <c r="AK1199" s="180"/>
      <c r="AL1199" s="180"/>
      <c r="AM1199" s="180"/>
      <c r="AN1199" s="180"/>
      <c r="AO1199" s="180"/>
      <c r="AP1199" s="180"/>
      <c r="AQ1199" s="180"/>
      <c r="AR1199" s="180"/>
      <c r="AS1199" s="180"/>
      <c r="AT1199" s="180"/>
      <c r="AU1199" s="180"/>
      <c r="AV1199" s="180"/>
      <c r="AW1199" s="180"/>
      <c r="AX1199" s="180"/>
      <c r="AY1199" s="180"/>
      <c r="AZ1199" s="180"/>
      <c r="BA1199" s="180"/>
      <c r="BB1199" s="180"/>
      <c r="BC1199" s="180"/>
      <c r="BD1199" s="180"/>
      <c r="BE1199" s="180"/>
      <c r="BF1199" s="180"/>
      <c r="BG1199" s="180"/>
      <c r="BH1199" s="180"/>
      <c r="BI1199" s="180"/>
      <c r="BJ1199" s="180"/>
      <c r="BK1199" s="180"/>
      <c r="BL1199" s="180"/>
      <c r="BM1199" s="180"/>
      <c r="BN1199" s="180"/>
      <c r="BO1199" s="180"/>
      <c r="BP1199" s="180"/>
      <c r="BQ1199" s="180"/>
      <c r="BR1199" s="180"/>
      <c r="BS1199" s="180"/>
      <c r="BT1199" s="180"/>
      <c r="BU1199" s="180"/>
      <c r="BV1199" s="180"/>
      <c r="BW1199" s="180"/>
      <c r="BX1199" s="180"/>
      <c r="BY1199" s="180"/>
      <c r="BZ1199" s="180"/>
      <c r="CA1199" s="180"/>
      <c r="CB1199" s="180"/>
      <c r="CC1199" s="180"/>
      <c r="CD1199" s="180"/>
      <c r="CE1199" s="180"/>
      <c r="CF1199" s="180"/>
      <c r="CG1199" s="180"/>
    </row>
    <row r="1200" spans="2:85" s="28" customFormat="1" x14ac:dyDescent="0.35">
      <c r="B1200" s="8"/>
      <c r="C1200" s="8"/>
      <c r="D1200" s="8"/>
      <c r="E1200" s="8"/>
      <c r="F1200" s="8"/>
      <c r="G1200" s="8"/>
      <c r="H1200" s="8"/>
      <c r="I1200" s="8"/>
      <c r="J1200" s="8"/>
      <c r="K1200" s="8"/>
      <c r="L1200" s="8"/>
      <c r="M1200" s="8"/>
      <c r="N1200" s="8"/>
      <c r="O1200" s="8"/>
      <c r="P1200" s="8"/>
      <c r="Q1200" s="8"/>
      <c r="R1200" s="8"/>
      <c r="S1200" s="8"/>
      <c r="T1200" s="8"/>
      <c r="U1200" s="8"/>
      <c r="V1200" s="8"/>
      <c r="W1200" s="8"/>
      <c r="AB1200" s="180"/>
      <c r="AC1200" s="180"/>
      <c r="AD1200" s="180"/>
      <c r="AE1200" s="180"/>
      <c r="AF1200" s="180"/>
      <c r="AG1200" s="180"/>
      <c r="AH1200" s="180"/>
      <c r="AI1200" s="180"/>
      <c r="AJ1200" s="180"/>
      <c r="AK1200" s="180"/>
      <c r="AL1200" s="180"/>
      <c r="AM1200" s="180"/>
      <c r="AN1200" s="180"/>
      <c r="AO1200" s="180"/>
      <c r="AP1200" s="180"/>
      <c r="AQ1200" s="180"/>
      <c r="AR1200" s="180"/>
      <c r="AS1200" s="180"/>
      <c r="AT1200" s="180"/>
      <c r="AU1200" s="180"/>
      <c r="AV1200" s="180"/>
      <c r="AW1200" s="180"/>
      <c r="AX1200" s="180"/>
      <c r="AY1200" s="180"/>
      <c r="AZ1200" s="180"/>
      <c r="BA1200" s="180"/>
      <c r="BB1200" s="180"/>
      <c r="BC1200" s="180"/>
      <c r="BD1200" s="180"/>
      <c r="BE1200" s="180"/>
      <c r="BF1200" s="180"/>
      <c r="BG1200" s="180"/>
      <c r="BH1200" s="180"/>
      <c r="BI1200" s="180"/>
      <c r="BJ1200" s="180"/>
      <c r="BK1200" s="180"/>
      <c r="BL1200" s="180"/>
      <c r="BM1200" s="180"/>
      <c r="BN1200" s="180"/>
      <c r="BO1200" s="180"/>
      <c r="BP1200" s="180"/>
      <c r="BQ1200" s="180"/>
      <c r="BR1200" s="180"/>
      <c r="BS1200" s="180"/>
      <c r="BT1200" s="180"/>
      <c r="BU1200" s="180"/>
      <c r="BV1200" s="180"/>
      <c r="BW1200" s="180"/>
      <c r="BX1200" s="180"/>
      <c r="BY1200" s="180"/>
      <c r="BZ1200" s="180"/>
      <c r="CA1200" s="180"/>
      <c r="CB1200" s="180"/>
      <c r="CC1200" s="180"/>
      <c r="CD1200" s="180"/>
      <c r="CE1200" s="180"/>
      <c r="CF1200" s="180"/>
      <c r="CG1200" s="180"/>
    </row>
    <row r="1201" spans="2:85" s="28" customFormat="1" x14ac:dyDescent="0.35">
      <c r="B1201" s="8"/>
      <c r="C1201" s="8"/>
      <c r="D1201" s="8"/>
      <c r="E1201" s="8"/>
      <c r="F1201" s="8"/>
      <c r="G1201" s="8"/>
      <c r="H1201" s="8"/>
      <c r="I1201" s="8"/>
      <c r="J1201" s="8"/>
      <c r="K1201" s="8"/>
      <c r="L1201" s="8"/>
      <c r="M1201" s="8"/>
      <c r="N1201" s="8"/>
      <c r="O1201" s="8"/>
      <c r="P1201" s="8"/>
      <c r="Q1201" s="8"/>
      <c r="R1201" s="8"/>
      <c r="S1201" s="8"/>
      <c r="T1201" s="8"/>
      <c r="U1201" s="8"/>
      <c r="V1201" s="8"/>
      <c r="W1201" s="8"/>
      <c r="AB1201" s="180"/>
      <c r="AC1201" s="180"/>
      <c r="AD1201" s="180"/>
      <c r="AE1201" s="180"/>
      <c r="AF1201" s="180"/>
      <c r="AG1201" s="180"/>
      <c r="AH1201" s="180"/>
      <c r="AI1201" s="180"/>
      <c r="AJ1201" s="180"/>
      <c r="AK1201" s="180"/>
      <c r="AL1201" s="180"/>
      <c r="AM1201" s="180"/>
      <c r="AN1201" s="180"/>
      <c r="AO1201" s="180"/>
      <c r="AP1201" s="180"/>
      <c r="AQ1201" s="180"/>
      <c r="AR1201" s="180"/>
      <c r="AS1201" s="180"/>
      <c r="AT1201" s="180"/>
      <c r="AU1201" s="180"/>
      <c r="AV1201" s="180"/>
      <c r="AW1201" s="180"/>
      <c r="AX1201" s="180"/>
      <c r="AY1201" s="180"/>
      <c r="AZ1201" s="180"/>
      <c r="BA1201" s="180"/>
      <c r="BB1201" s="180"/>
      <c r="BC1201" s="180"/>
      <c r="BD1201" s="180"/>
      <c r="BE1201" s="180"/>
      <c r="BF1201" s="180"/>
      <c r="BG1201" s="180"/>
      <c r="BH1201" s="180"/>
      <c r="BI1201" s="180"/>
      <c r="BJ1201" s="180"/>
      <c r="BK1201" s="180"/>
      <c r="BL1201" s="180"/>
      <c r="BM1201" s="180"/>
      <c r="BN1201" s="180"/>
      <c r="BO1201" s="180"/>
      <c r="BP1201" s="180"/>
      <c r="BQ1201" s="180"/>
      <c r="BR1201" s="180"/>
      <c r="BS1201" s="180"/>
      <c r="BT1201" s="180"/>
      <c r="BU1201" s="180"/>
      <c r="BV1201" s="180"/>
      <c r="BW1201" s="180"/>
      <c r="BX1201" s="180"/>
      <c r="BY1201" s="180"/>
      <c r="BZ1201" s="180"/>
      <c r="CA1201" s="180"/>
      <c r="CB1201" s="180"/>
      <c r="CC1201" s="180"/>
      <c r="CD1201" s="180"/>
      <c r="CE1201" s="180"/>
      <c r="CF1201" s="180"/>
      <c r="CG1201" s="180"/>
    </row>
    <row r="1202" spans="2:85" s="28" customFormat="1" x14ac:dyDescent="0.35">
      <c r="B1202" s="8"/>
      <c r="C1202" s="8"/>
      <c r="D1202" s="8"/>
      <c r="E1202" s="8"/>
      <c r="F1202" s="8"/>
      <c r="G1202" s="8"/>
      <c r="H1202" s="8"/>
      <c r="I1202" s="8"/>
      <c r="J1202" s="8"/>
      <c r="K1202" s="8"/>
      <c r="L1202" s="8"/>
      <c r="M1202" s="8"/>
      <c r="N1202" s="8"/>
      <c r="O1202" s="8"/>
      <c r="P1202" s="8"/>
      <c r="Q1202" s="8"/>
      <c r="R1202" s="8"/>
      <c r="S1202" s="8"/>
      <c r="T1202" s="8"/>
      <c r="U1202" s="8"/>
      <c r="V1202" s="8"/>
      <c r="W1202" s="8"/>
      <c r="AB1202" s="180"/>
      <c r="AC1202" s="180"/>
      <c r="AD1202" s="180"/>
      <c r="AE1202" s="180"/>
      <c r="AF1202" s="180"/>
      <c r="AG1202" s="180"/>
      <c r="AH1202" s="180"/>
      <c r="AI1202" s="180"/>
      <c r="AJ1202" s="180"/>
      <c r="AK1202" s="180"/>
      <c r="AL1202" s="180"/>
      <c r="AM1202" s="180"/>
      <c r="AN1202" s="180"/>
      <c r="AO1202" s="180"/>
      <c r="AP1202" s="180"/>
      <c r="AQ1202" s="180"/>
      <c r="AR1202" s="180"/>
      <c r="AS1202" s="180"/>
      <c r="AT1202" s="180"/>
      <c r="AU1202" s="180"/>
      <c r="AV1202" s="180"/>
      <c r="AW1202" s="180"/>
      <c r="AX1202" s="180"/>
      <c r="AY1202" s="180"/>
      <c r="AZ1202" s="180"/>
      <c r="BA1202" s="180"/>
      <c r="BB1202" s="180"/>
      <c r="BC1202" s="180"/>
      <c r="BD1202" s="180"/>
      <c r="BE1202" s="180"/>
      <c r="BF1202" s="180"/>
      <c r="BG1202" s="180"/>
      <c r="BH1202" s="180"/>
      <c r="BI1202" s="180"/>
      <c r="BJ1202" s="180"/>
      <c r="BK1202" s="180"/>
      <c r="BL1202" s="180"/>
      <c r="BM1202" s="180"/>
      <c r="BN1202" s="180"/>
      <c r="BO1202" s="180"/>
      <c r="BP1202" s="180"/>
      <c r="BQ1202" s="180"/>
      <c r="BR1202" s="180"/>
      <c r="BS1202" s="180"/>
      <c r="BT1202" s="180"/>
      <c r="BU1202" s="180"/>
      <c r="BV1202" s="180"/>
      <c r="BW1202" s="180"/>
      <c r="BX1202" s="180"/>
      <c r="BY1202" s="180"/>
      <c r="BZ1202" s="180"/>
      <c r="CA1202" s="180"/>
      <c r="CB1202" s="180"/>
      <c r="CC1202" s="180"/>
      <c r="CD1202" s="180"/>
      <c r="CE1202" s="180"/>
      <c r="CF1202" s="180"/>
      <c r="CG1202" s="180"/>
    </row>
    <row r="1203" spans="2:85" s="28" customFormat="1" x14ac:dyDescent="0.35">
      <c r="B1203" s="8"/>
      <c r="C1203" s="8"/>
      <c r="D1203" s="8"/>
      <c r="E1203" s="8"/>
      <c r="F1203" s="8"/>
      <c r="G1203" s="8"/>
      <c r="H1203" s="8"/>
      <c r="I1203" s="8"/>
      <c r="J1203" s="8"/>
      <c r="K1203" s="8"/>
      <c r="L1203" s="8"/>
      <c r="M1203" s="8"/>
      <c r="N1203" s="8"/>
      <c r="O1203" s="8"/>
      <c r="P1203" s="8"/>
      <c r="Q1203" s="8"/>
      <c r="R1203" s="8"/>
      <c r="S1203" s="8"/>
      <c r="T1203" s="8"/>
      <c r="U1203" s="8"/>
      <c r="V1203" s="8"/>
      <c r="W1203" s="8"/>
      <c r="AB1203" s="180"/>
      <c r="AC1203" s="180"/>
      <c r="AD1203" s="180"/>
      <c r="AE1203" s="180"/>
      <c r="AF1203" s="180"/>
      <c r="AG1203" s="180"/>
      <c r="AH1203" s="180"/>
      <c r="AI1203" s="180"/>
      <c r="AJ1203" s="180"/>
      <c r="AK1203" s="180"/>
      <c r="AL1203" s="180"/>
      <c r="AM1203" s="180"/>
      <c r="AN1203" s="180"/>
      <c r="AO1203" s="180"/>
      <c r="AP1203" s="180"/>
      <c r="AQ1203" s="180"/>
      <c r="AR1203" s="180"/>
      <c r="AS1203" s="180"/>
      <c r="AT1203" s="180"/>
      <c r="AU1203" s="180"/>
      <c r="AV1203" s="180"/>
      <c r="AW1203" s="180"/>
      <c r="AX1203" s="180"/>
      <c r="AY1203" s="180"/>
      <c r="AZ1203" s="180"/>
      <c r="BA1203" s="180"/>
      <c r="BB1203" s="180"/>
      <c r="BC1203" s="180"/>
      <c r="BD1203" s="180"/>
      <c r="BE1203" s="180"/>
      <c r="BF1203" s="180"/>
      <c r="BG1203" s="180"/>
      <c r="BH1203" s="180"/>
      <c r="BI1203" s="180"/>
      <c r="BJ1203" s="180"/>
      <c r="BK1203" s="180"/>
      <c r="BL1203" s="180"/>
      <c r="BM1203" s="180"/>
      <c r="BN1203" s="180"/>
      <c r="BO1203" s="180"/>
      <c r="BP1203" s="180"/>
      <c r="BQ1203" s="180"/>
      <c r="BR1203" s="180"/>
      <c r="BS1203" s="180"/>
      <c r="BT1203" s="180"/>
      <c r="BU1203" s="180"/>
      <c r="BV1203" s="180"/>
      <c r="BW1203" s="180"/>
      <c r="BX1203" s="180"/>
      <c r="BY1203" s="180"/>
      <c r="BZ1203" s="180"/>
      <c r="CA1203" s="180"/>
      <c r="CB1203" s="180"/>
      <c r="CC1203" s="180"/>
      <c r="CD1203" s="180"/>
      <c r="CE1203" s="180"/>
      <c r="CF1203" s="180"/>
      <c r="CG1203" s="180"/>
    </row>
    <row r="1204" spans="2:85" s="28" customFormat="1" x14ac:dyDescent="0.35">
      <c r="B1204" s="8"/>
      <c r="C1204" s="8"/>
      <c r="D1204" s="8"/>
      <c r="E1204" s="8"/>
      <c r="F1204" s="8"/>
      <c r="G1204" s="8"/>
      <c r="H1204" s="8"/>
      <c r="I1204" s="8"/>
      <c r="J1204" s="8"/>
      <c r="K1204" s="8"/>
      <c r="L1204" s="8"/>
      <c r="M1204" s="8"/>
      <c r="N1204" s="8"/>
      <c r="O1204" s="8"/>
      <c r="P1204" s="8"/>
      <c r="Q1204" s="8"/>
      <c r="R1204" s="8"/>
      <c r="S1204" s="8"/>
      <c r="T1204" s="8"/>
      <c r="U1204" s="8"/>
      <c r="V1204" s="8"/>
      <c r="W1204" s="8"/>
      <c r="AB1204" s="180"/>
      <c r="AC1204" s="180"/>
      <c r="AD1204" s="180"/>
      <c r="AE1204" s="180"/>
      <c r="AF1204" s="180"/>
      <c r="AG1204" s="180"/>
      <c r="AH1204" s="180"/>
      <c r="AI1204" s="180"/>
      <c r="AJ1204" s="180"/>
      <c r="AK1204" s="180"/>
      <c r="AL1204" s="180"/>
      <c r="AM1204" s="180"/>
      <c r="AN1204" s="180"/>
      <c r="AO1204" s="180"/>
      <c r="AP1204" s="180"/>
      <c r="AQ1204" s="180"/>
      <c r="AR1204" s="180"/>
      <c r="AS1204" s="180"/>
      <c r="AT1204" s="180"/>
      <c r="AU1204" s="180"/>
      <c r="AV1204" s="180"/>
      <c r="AW1204" s="180"/>
      <c r="AX1204" s="180"/>
      <c r="AY1204" s="180"/>
      <c r="AZ1204" s="180"/>
      <c r="BA1204" s="180"/>
      <c r="BB1204" s="180"/>
      <c r="BC1204" s="180"/>
      <c r="BD1204" s="180"/>
      <c r="BE1204" s="180"/>
      <c r="BF1204" s="180"/>
      <c r="BG1204" s="180"/>
      <c r="BH1204" s="180"/>
      <c r="BI1204" s="180"/>
      <c r="BJ1204" s="180"/>
      <c r="BK1204" s="180"/>
      <c r="BL1204" s="180"/>
      <c r="BM1204" s="180"/>
      <c r="BN1204" s="180"/>
      <c r="BO1204" s="180"/>
      <c r="BP1204" s="180"/>
      <c r="BQ1204" s="180"/>
      <c r="BR1204" s="180"/>
      <c r="BS1204" s="180"/>
      <c r="BT1204" s="180"/>
      <c r="BU1204" s="180"/>
      <c r="BV1204" s="180"/>
      <c r="BW1204" s="180"/>
      <c r="BX1204" s="180"/>
      <c r="BY1204" s="180"/>
      <c r="BZ1204" s="180"/>
      <c r="CA1204" s="180"/>
      <c r="CB1204" s="180"/>
      <c r="CC1204" s="180"/>
      <c r="CD1204" s="180"/>
      <c r="CE1204" s="180"/>
      <c r="CF1204" s="180"/>
      <c r="CG1204" s="180"/>
    </row>
    <row r="1205" spans="2:85" s="28" customFormat="1" x14ac:dyDescent="0.35">
      <c r="B1205" s="8"/>
      <c r="C1205" s="8"/>
      <c r="D1205" s="8"/>
      <c r="E1205" s="8"/>
      <c r="F1205" s="8"/>
      <c r="G1205" s="8"/>
      <c r="H1205" s="8"/>
      <c r="I1205" s="8"/>
      <c r="J1205" s="8"/>
      <c r="K1205" s="8"/>
      <c r="L1205" s="8"/>
      <c r="M1205" s="8"/>
      <c r="N1205" s="8"/>
      <c r="O1205" s="8"/>
      <c r="P1205" s="8"/>
      <c r="Q1205" s="8"/>
      <c r="R1205" s="8"/>
      <c r="S1205" s="8"/>
      <c r="T1205" s="8"/>
      <c r="U1205" s="8"/>
      <c r="V1205" s="8"/>
      <c r="W1205" s="8"/>
      <c r="AB1205" s="180"/>
      <c r="AC1205" s="180"/>
      <c r="AD1205" s="180"/>
      <c r="AE1205" s="180"/>
      <c r="AF1205" s="180"/>
      <c r="AG1205" s="180"/>
      <c r="AH1205" s="180"/>
      <c r="AI1205" s="180"/>
      <c r="AJ1205" s="180"/>
      <c r="AK1205" s="180"/>
      <c r="AL1205" s="180"/>
      <c r="AM1205" s="180"/>
      <c r="AN1205" s="180"/>
      <c r="AO1205" s="180"/>
      <c r="AP1205" s="180"/>
      <c r="AQ1205" s="180"/>
      <c r="AR1205" s="180"/>
      <c r="AS1205" s="180"/>
      <c r="AT1205" s="180"/>
      <c r="AU1205" s="180"/>
      <c r="AV1205" s="180"/>
      <c r="AW1205" s="180"/>
      <c r="AX1205" s="180"/>
      <c r="AY1205" s="180"/>
      <c r="AZ1205" s="180"/>
      <c r="BA1205" s="180"/>
      <c r="BB1205" s="180"/>
      <c r="BC1205" s="180"/>
      <c r="BD1205" s="180"/>
      <c r="BE1205" s="180"/>
      <c r="BF1205" s="180"/>
      <c r="BG1205" s="180"/>
      <c r="BH1205" s="180"/>
      <c r="BI1205" s="180"/>
      <c r="BJ1205" s="180"/>
      <c r="BK1205" s="180"/>
      <c r="BL1205" s="180"/>
      <c r="BM1205" s="180"/>
      <c r="BN1205" s="180"/>
      <c r="BO1205" s="180"/>
      <c r="BP1205" s="180"/>
      <c r="BQ1205" s="180"/>
      <c r="BR1205" s="180"/>
      <c r="BS1205" s="180"/>
      <c r="BT1205" s="180"/>
      <c r="BU1205" s="180"/>
      <c r="BV1205" s="180"/>
      <c r="BW1205" s="180"/>
      <c r="BX1205" s="180"/>
      <c r="BY1205" s="180"/>
      <c r="BZ1205" s="180"/>
      <c r="CA1205" s="180"/>
      <c r="CB1205" s="180"/>
      <c r="CC1205" s="180"/>
      <c r="CD1205" s="180"/>
      <c r="CE1205" s="180"/>
      <c r="CF1205" s="180"/>
      <c r="CG1205" s="180"/>
    </row>
    <row r="1206" spans="2:85" s="28" customFormat="1" x14ac:dyDescent="0.35">
      <c r="B1206" s="8"/>
      <c r="C1206" s="8"/>
      <c r="D1206" s="8"/>
      <c r="E1206" s="8"/>
      <c r="F1206" s="8"/>
      <c r="G1206" s="8"/>
      <c r="H1206" s="8"/>
      <c r="I1206" s="8"/>
      <c r="J1206" s="8"/>
      <c r="K1206" s="8"/>
      <c r="L1206" s="8"/>
      <c r="M1206" s="8"/>
      <c r="N1206" s="8"/>
      <c r="O1206" s="8"/>
      <c r="P1206" s="8"/>
      <c r="Q1206" s="8"/>
      <c r="R1206" s="8"/>
      <c r="S1206" s="8"/>
      <c r="T1206" s="8"/>
      <c r="U1206" s="8"/>
      <c r="V1206" s="8"/>
      <c r="W1206" s="8"/>
      <c r="AB1206" s="180"/>
      <c r="AC1206" s="180"/>
      <c r="AD1206" s="180"/>
      <c r="AE1206" s="180"/>
      <c r="AF1206" s="180"/>
      <c r="AG1206" s="180"/>
      <c r="AH1206" s="180"/>
      <c r="AI1206" s="180"/>
      <c r="AJ1206" s="180"/>
      <c r="AK1206" s="180"/>
      <c r="AL1206" s="180"/>
      <c r="AM1206" s="180"/>
      <c r="AN1206" s="180"/>
      <c r="AO1206" s="180"/>
      <c r="AP1206" s="180"/>
      <c r="AQ1206" s="180"/>
      <c r="AR1206" s="180"/>
      <c r="AS1206" s="180"/>
      <c r="AT1206" s="180"/>
      <c r="AU1206" s="180"/>
      <c r="AV1206" s="180"/>
      <c r="AW1206" s="180"/>
      <c r="AX1206" s="180"/>
      <c r="AY1206" s="180"/>
      <c r="AZ1206" s="180"/>
      <c r="BA1206" s="180"/>
      <c r="BB1206" s="180"/>
      <c r="BC1206" s="180"/>
      <c r="BD1206" s="180"/>
      <c r="BE1206" s="180"/>
      <c r="BF1206" s="180"/>
      <c r="BG1206" s="180"/>
      <c r="BH1206" s="180"/>
      <c r="BI1206" s="180"/>
      <c r="BJ1206" s="180"/>
      <c r="BK1206" s="180"/>
      <c r="BL1206" s="180"/>
      <c r="BM1206" s="180"/>
      <c r="BN1206" s="180"/>
      <c r="BO1206" s="180"/>
      <c r="BP1206" s="180"/>
      <c r="BQ1206" s="180"/>
      <c r="BR1206" s="180"/>
      <c r="BS1206" s="180"/>
      <c r="BT1206" s="180"/>
      <c r="BU1206" s="180"/>
      <c r="BV1206" s="180"/>
      <c r="BW1206" s="180"/>
      <c r="BX1206" s="180"/>
      <c r="BY1206" s="180"/>
      <c r="BZ1206" s="180"/>
      <c r="CA1206" s="180"/>
      <c r="CB1206" s="180"/>
      <c r="CC1206" s="180"/>
      <c r="CD1206" s="180"/>
      <c r="CE1206" s="180"/>
      <c r="CF1206" s="180"/>
      <c r="CG1206" s="180"/>
    </row>
    <row r="1207" spans="2:85" s="28" customFormat="1" x14ac:dyDescent="0.35">
      <c r="B1207" s="8"/>
      <c r="C1207" s="8"/>
      <c r="D1207" s="8"/>
      <c r="E1207" s="8"/>
      <c r="F1207" s="8"/>
      <c r="G1207" s="8"/>
      <c r="H1207" s="8"/>
      <c r="I1207" s="8"/>
      <c r="J1207" s="8"/>
      <c r="K1207" s="8"/>
      <c r="L1207" s="8"/>
      <c r="M1207" s="8"/>
      <c r="N1207" s="8"/>
      <c r="O1207" s="8"/>
      <c r="P1207" s="8"/>
      <c r="Q1207" s="8"/>
      <c r="R1207" s="8"/>
      <c r="S1207" s="8"/>
      <c r="T1207" s="8"/>
      <c r="U1207" s="8"/>
      <c r="V1207" s="8"/>
      <c r="W1207" s="8"/>
      <c r="AB1207" s="180"/>
      <c r="AC1207" s="180"/>
      <c r="AD1207" s="180"/>
      <c r="AE1207" s="180"/>
      <c r="AF1207" s="180"/>
      <c r="AG1207" s="180"/>
      <c r="AH1207" s="180"/>
      <c r="AI1207" s="180"/>
      <c r="AJ1207" s="180"/>
      <c r="AK1207" s="180"/>
      <c r="AL1207" s="180"/>
      <c r="AM1207" s="180"/>
      <c r="AN1207" s="180"/>
      <c r="AO1207" s="180"/>
      <c r="AP1207" s="180"/>
      <c r="AQ1207" s="180"/>
      <c r="AR1207" s="180"/>
      <c r="AS1207" s="180"/>
      <c r="AT1207" s="180"/>
      <c r="AU1207" s="180"/>
      <c r="AV1207" s="180"/>
      <c r="AW1207" s="180"/>
      <c r="AX1207" s="180"/>
      <c r="AY1207" s="180"/>
      <c r="AZ1207" s="180"/>
      <c r="BA1207" s="180"/>
      <c r="BB1207" s="180"/>
      <c r="BC1207" s="180"/>
      <c r="BD1207" s="180"/>
      <c r="BE1207" s="180"/>
      <c r="BF1207" s="180"/>
      <c r="BG1207" s="180"/>
      <c r="BH1207" s="180"/>
      <c r="BI1207" s="180"/>
      <c r="BJ1207" s="180"/>
      <c r="BK1207" s="180"/>
      <c r="BL1207" s="180"/>
      <c r="BM1207" s="180"/>
      <c r="BN1207" s="180"/>
      <c r="BO1207" s="180"/>
      <c r="BP1207" s="180"/>
      <c r="BQ1207" s="180"/>
      <c r="BR1207" s="180"/>
      <c r="BS1207" s="180"/>
      <c r="BT1207" s="180"/>
      <c r="BU1207" s="180"/>
      <c r="BV1207" s="180"/>
      <c r="BW1207" s="180"/>
      <c r="BX1207" s="180"/>
      <c r="BY1207" s="180"/>
      <c r="BZ1207" s="180"/>
      <c r="CA1207" s="180"/>
      <c r="CB1207" s="180"/>
      <c r="CC1207" s="180"/>
      <c r="CD1207" s="180"/>
      <c r="CE1207" s="180"/>
      <c r="CF1207" s="180"/>
      <c r="CG1207" s="180"/>
    </row>
    <row r="1208" spans="2:85" s="28" customFormat="1" x14ac:dyDescent="0.35">
      <c r="B1208" s="8"/>
      <c r="C1208" s="8"/>
      <c r="D1208" s="8"/>
      <c r="E1208" s="8"/>
      <c r="F1208" s="8"/>
      <c r="G1208" s="8"/>
      <c r="H1208" s="8"/>
      <c r="I1208" s="8"/>
      <c r="J1208" s="8"/>
      <c r="K1208" s="8"/>
      <c r="L1208" s="8"/>
      <c r="M1208" s="8"/>
      <c r="N1208" s="8"/>
      <c r="O1208" s="8"/>
      <c r="P1208" s="8"/>
      <c r="Q1208" s="8"/>
      <c r="R1208" s="8"/>
      <c r="S1208" s="8"/>
      <c r="T1208" s="8"/>
      <c r="U1208" s="8"/>
      <c r="V1208" s="8"/>
      <c r="W1208" s="8"/>
      <c r="AB1208" s="180"/>
      <c r="AC1208" s="180"/>
      <c r="AD1208" s="180"/>
      <c r="AE1208" s="180"/>
      <c r="AF1208" s="180"/>
      <c r="AG1208" s="180"/>
      <c r="AH1208" s="180"/>
      <c r="AI1208" s="180"/>
      <c r="AJ1208" s="180"/>
      <c r="AK1208" s="180"/>
      <c r="AL1208" s="180"/>
      <c r="AM1208" s="180"/>
      <c r="AN1208" s="180"/>
      <c r="AO1208" s="180"/>
      <c r="AP1208" s="180"/>
      <c r="AQ1208" s="180"/>
      <c r="AR1208" s="180"/>
      <c r="AS1208" s="180"/>
      <c r="AT1208" s="180"/>
      <c r="AU1208" s="180"/>
      <c r="AV1208" s="180"/>
      <c r="AW1208" s="180"/>
      <c r="AX1208" s="180"/>
      <c r="AY1208" s="180"/>
      <c r="AZ1208" s="180"/>
      <c r="BA1208" s="180"/>
      <c r="BB1208" s="180"/>
      <c r="BC1208" s="180"/>
      <c r="BD1208" s="180"/>
      <c r="BE1208" s="180"/>
      <c r="BF1208" s="180"/>
      <c r="BG1208" s="180"/>
      <c r="BH1208" s="180"/>
      <c r="BI1208" s="180"/>
      <c r="BJ1208" s="180"/>
      <c r="BK1208" s="180"/>
      <c r="BL1208" s="180"/>
      <c r="BM1208" s="180"/>
      <c r="BN1208" s="180"/>
      <c r="BO1208" s="180"/>
      <c r="BP1208" s="180"/>
      <c r="BQ1208" s="180"/>
      <c r="BR1208" s="180"/>
      <c r="BS1208" s="180"/>
      <c r="BT1208" s="180"/>
      <c r="BU1208" s="180"/>
      <c r="BV1208" s="180"/>
      <c r="BW1208" s="180"/>
      <c r="BX1208" s="180"/>
      <c r="BY1208" s="180"/>
      <c r="BZ1208" s="180"/>
      <c r="CA1208" s="180"/>
      <c r="CB1208" s="180"/>
      <c r="CC1208" s="180"/>
      <c r="CD1208" s="180"/>
      <c r="CE1208" s="180"/>
      <c r="CF1208" s="180"/>
      <c r="CG1208" s="180"/>
    </row>
    <row r="1209" spans="2:85" s="28" customFormat="1" x14ac:dyDescent="0.35">
      <c r="B1209" s="8"/>
      <c r="C1209" s="8"/>
      <c r="D1209" s="8"/>
      <c r="E1209" s="8"/>
      <c r="F1209" s="8"/>
      <c r="G1209" s="8"/>
      <c r="H1209" s="8"/>
      <c r="I1209" s="8"/>
      <c r="J1209" s="8"/>
      <c r="K1209" s="8"/>
      <c r="L1209" s="8"/>
      <c r="M1209" s="8"/>
      <c r="N1209" s="8"/>
      <c r="O1209" s="8"/>
      <c r="P1209" s="8"/>
      <c r="Q1209" s="8"/>
      <c r="R1209" s="8"/>
      <c r="S1209" s="8"/>
      <c r="T1209" s="8"/>
      <c r="U1209" s="8"/>
      <c r="V1209" s="8"/>
      <c r="W1209" s="8"/>
      <c r="AB1209" s="180"/>
      <c r="AC1209" s="180"/>
      <c r="AD1209" s="180"/>
      <c r="AE1209" s="180"/>
      <c r="AF1209" s="180"/>
      <c r="AG1209" s="180"/>
      <c r="AH1209" s="180"/>
      <c r="AI1209" s="180"/>
      <c r="AJ1209" s="180"/>
      <c r="AK1209" s="180"/>
      <c r="AL1209" s="180"/>
      <c r="AM1209" s="180"/>
      <c r="AN1209" s="180"/>
      <c r="AO1209" s="180"/>
      <c r="AP1209" s="180"/>
      <c r="AQ1209" s="180"/>
      <c r="AR1209" s="180"/>
      <c r="AS1209" s="180"/>
      <c r="AT1209" s="180"/>
      <c r="AU1209" s="180"/>
      <c r="AV1209" s="180"/>
      <c r="AW1209" s="180"/>
      <c r="AX1209" s="180"/>
      <c r="AY1209" s="180"/>
      <c r="AZ1209" s="180"/>
      <c r="BA1209" s="180"/>
      <c r="BB1209" s="180"/>
      <c r="BC1209" s="180"/>
      <c r="BD1209" s="180"/>
      <c r="BE1209" s="180"/>
      <c r="BF1209" s="180"/>
      <c r="BG1209" s="180"/>
      <c r="BH1209" s="180"/>
      <c r="BI1209" s="180"/>
      <c r="BJ1209" s="180"/>
      <c r="BK1209" s="180"/>
      <c r="BL1209" s="180"/>
      <c r="BM1209" s="180"/>
      <c r="BN1209" s="180"/>
      <c r="BO1209" s="180"/>
      <c r="BP1209" s="180"/>
      <c r="BQ1209" s="180"/>
      <c r="BR1209" s="180"/>
      <c r="BS1209" s="180"/>
      <c r="BT1209" s="180"/>
      <c r="BU1209" s="180"/>
      <c r="BV1209" s="180"/>
      <c r="BW1209" s="180"/>
      <c r="BX1209" s="180"/>
      <c r="BY1209" s="180"/>
      <c r="BZ1209" s="180"/>
      <c r="CA1209" s="180"/>
      <c r="CB1209" s="180"/>
      <c r="CC1209" s="180"/>
      <c r="CD1209" s="180"/>
      <c r="CE1209" s="180"/>
      <c r="CF1209" s="180"/>
      <c r="CG1209" s="180"/>
    </row>
    <row r="1210" spans="2:85" s="28" customFormat="1" x14ac:dyDescent="0.35">
      <c r="B1210" s="8"/>
      <c r="C1210" s="8"/>
      <c r="D1210" s="8"/>
      <c r="E1210" s="8"/>
      <c r="F1210" s="8"/>
      <c r="G1210" s="8"/>
      <c r="H1210" s="8"/>
      <c r="I1210" s="8"/>
      <c r="J1210" s="8"/>
      <c r="K1210" s="8"/>
      <c r="L1210" s="8"/>
      <c r="M1210" s="8"/>
      <c r="N1210" s="8"/>
      <c r="O1210" s="8"/>
      <c r="P1210" s="8"/>
      <c r="Q1210" s="8"/>
      <c r="R1210" s="8"/>
      <c r="S1210" s="8"/>
      <c r="T1210" s="8"/>
      <c r="U1210" s="8"/>
      <c r="V1210" s="8"/>
      <c r="W1210" s="8"/>
      <c r="AB1210" s="180"/>
      <c r="AC1210" s="180"/>
      <c r="AD1210" s="180"/>
      <c r="AE1210" s="180"/>
      <c r="AF1210" s="180"/>
      <c r="AG1210" s="180"/>
      <c r="AH1210" s="180"/>
      <c r="AI1210" s="180"/>
      <c r="AJ1210" s="180"/>
      <c r="AK1210" s="180"/>
      <c r="AL1210" s="180"/>
      <c r="AM1210" s="180"/>
      <c r="AN1210" s="180"/>
      <c r="AO1210" s="180"/>
      <c r="AP1210" s="180"/>
      <c r="AQ1210" s="180"/>
      <c r="AR1210" s="180"/>
      <c r="AS1210" s="180"/>
      <c r="AT1210" s="180"/>
      <c r="AU1210" s="180"/>
      <c r="AV1210" s="180"/>
      <c r="AW1210" s="180"/>
      <c r="AX1210" s="180"/>
      <c r="AY1210" s="180"/>
      <c r="AZ1210" s="180"/>
      <c r="BA1210" s="180"/>
      <c r="BB1210" s="180"/>
      <c r="BC1210" s="180"/>
      <c r="BD1210" s="180"/>
      <c r="BE1210" s="180"/>
      <c r="BF1210" s="180"/>
      <c r="BG1210" s="180"/>
      <c r="BH1210" s="180"/>
      <c r="BI1210" s="180"/>
      <c r="BJ1210" s="180"/>
      <c r="BK1210" s="180"/>
      <c r="BL1210" s="180"/>
      <c r="BM1210" s="180"/>
      <c r="BN1210" s="180"/>
      <c r="BO1210" s="180"/>
      <c r="BP1210" s="180"/>
      <c r="BQ1210" s="180"/>
      <c r="BR1210" s="180"/>
      <c r="BS1210" s="180"/>
      <c r="BT1210" s="180"/>
      <c r="BU1210" s="180"/>
      <c r="BV1210" s="180"/>
      <c r="BW1210" s="180"/>
      <c r="BX1210" s="180"/>
      <c r="BY1210" s="180"/>
      <c r="BZ1210" s="180"/>
      <c r="CA1210" s="180"/>
      <c r="CB1210" s="180"/>
      <c r="CC1210" s="180"/>
      <c r="CD1210" s="180"/>
      <c r="CE1210" s="180"/>
      <c r="CF1210" s="180"/>
      <c r="CG1210" s="180"/>
    </row>
    <row r="1211" spans="2:85" s="28" customFormat="1" x14ac:dyDescent="0.35">
      <c r="B1211" s="8"/>
      <c r="C1211" s="8"/>
      <c r="D1211" s="8"/>
      <c r="E1211" s="8"/>
      <c r="F1211" s="8"/>
      <c r="G1211" s="8"/>
      <c r="H1211" s="8"/>
      <c r="I1211" s="8"/>
      <c r="J1211" s="8"/>
      <c r="K1211" s="8"/>
      <c r="L1211" s="8"/>
      <c r="M1211" s="8"/>
      <c r="N1211" s="8"/>
      <c r="O1211" s="8"/>
      <c r="P1211" s="8"/>
      <c r="Q1211" s="8"/>
      <c r="R1211" s="8"/>
      <c r="S1211" s="8"/>
      <c r="T1211" s="8"/>
      <c r="U1211" s="8"/>
      <c r="V1211" s="8"/>
      <c r="W1211" s="8"/>
      <c r="AB1211" s="180"/>
      <c r="AC1211" s="180"/>
      <c r="AD1211" s="180"/>
      <c r="AE1211" s="180"/>
      <c r="AF1211" s="180"/>
      <c r="AG1211" s="180"/>
      <c r="AH1211" s="180"/>
      <c r="AI1211" s="180"/>
      <c r="AJ1211" s="180"/>
      <c r="AK1211" s="180"/>
      <c r="AL1211" s="180"/>
      <c r="AM1211" s="180"/>
      <c r="AN1211" s="180"/>
      <c r="AO1211" s="180"/>
      <c r="AP1211" s="180"/>
      <c r="AQ1211" s="180"/>
      <c r="AR1211" s="180"/>
      <c r="AS1211" s="180"/>
      <c r="AT1211" s="180"/>
      <c r="AU1211" s="180"/>
      <c r="AV1211" s="180"/>
      <c r="AW1211" s="180"/>
      <c r="AX1211" s="180"/>
      <c r="AY1211" s="180"/>
      <c r="AZ1211" s="180"/>
      <c r="BA1211" s="180"/>
      <c r="BB1211" s="180"/>
      <c r="BC1211" s="180"/>
      <c r="BD1211" s="180"/>
      <c r="BE1211" s="180"/>
      <c r="BF1211" s="180"/>
      <c r="BG1211" s="180"/>
      <c r="BH1211" s="180"/>
      <c r="BI1211" s="180"/>
      <c r="BJ1211" s="180"/>
      <c r="BK1211" s="180"/>
      <c r="BL1211" s="180"/>
      <c r="BM1211" s="180"/>
      <c r="BN1211" s="180"/>
      <c r="BO1211" s="180"/>
      <c r="BP1211" s="180"/>
      <c r="BQ1211" s="180"/>
      <c r="BR1211" s="180"/>
      <c r="BS1211" s="180"/>
      <c r="BT1211" s="180"/>
      <c r="BU1211" s="180"/>
      <c r="BV1211" s="180"/>
      <c r="BW1211" s="180"/>
      <c r="BX1211" s="180"/>
      <c r="BY1211" s="180"/>
      <c r="BZ1211" s="180"/>
      <c r="CA1211" s="180"/>
      <c r="CB1211" s="180"/>
      <c r="CC1211" s="180"/>
      <c r="CD1211" s="180"/>
      <c r="CE1211" s="180"/>
      <c r="CF1211" s="180"/>
      <c r="CG1211" s="180"/>
    </row>
    <row r="1212" spans="2:85" s="28" customFormat="1" x14ac:dyDescent="0.35">
      <c r="B1212" s="8"/>
      <c r="C1212" s="8"/>
      <c r="D1212" s="8"/>
      <c r="E1212" s="8"/>
      <c r="F1212" s="8"/>
      <c r="G1212" s="8"/>
      <c r="H1212" s="8"/>
      <c r="I1212" s="8"/>
      <c r="J1212" s="8"/>
      <c r="K1212" s="8"/>
      <c r="L1212" s="8"/>
      <c r="M1212" s="8"/>
      <c r="N1212" s="8"/>
      <c r="O1212" s="8"/>
      <c r="P1212" s="8"/>
      <c r="Q1212" s="8"/>
      <c r="R1212" s="8"/>
      <c r="S1212" s="8"/>
      <c r="T1212" s="8"/>
      <c r="U1212" s="8"/>
      <c r="V1212" s="8"/>
      <c r="W1212" s="8"/>
      <c r="AB1212" s="180"/>
      <c r="AC1212" s="180"/>
      <c r="AD1212" s="180"/>
      <c r="AE1212" s="180"/>
      <c r="AF1212" s="180"/>
      <c r="AG1212" s="180"/>
      <c r="AH1212" s="180"/>
      <c r="AI1212" s="180"/>
      <c r="AJ1212" s="180"/>
      <c r="AK1212" s="180"/>
      <c r="AL1212" s="180"/>
      <c r="AM1212" s="180"/>
      <c r="AN1212" s="180"/>
      <c r="AO1212" s="180"/>
      <c r="AP1212" s="180"/>
      <c r="AQ1212" s="180"/>
      <c r="AR1212" s="180"/>
      <c r="AS1212" s="180"/>
      <c r="AT1212" s="180"/>
      <c r="AU1212" s="180"/>
      <c r="AV1212" s="180"/>
      <c r="AW1212" s="180"/>
      <c r="AX1212" s="180"/>
      <c r="AY1212" s="180"/>
      <c r="AZ1212" s="180"/>
      <c r="BA1212" s="180"/>
      <c r="BB1212" s="180"/>
      <c r="BC1212" s="180"/>
      <c r="BD1212" s="180"/>
      <c r="BE1212" s="180"/>
      <c r="BF1212" s="180"/>
      <c r="BG1212" s="180"/>
      <c r="BH1212" s="180"/>
      <c r="BI1212" s="180"/>
      <c r="BJ1212" s="180"/>
      <c r="BK1212" s="180"/>
      <c r="BL1212" s="180"/>
      <c r="BM1212" s="180"/>
      <c r="BN1212" s="180"/>
      <c r="BO1212" s="180"/>
      <c r="BP1212" s="180"/>
      <c r="BQ1212" s="180"/>
      <c r="BR1212" s="180"/>
      <c r="BS1212" s="180"/>
      <c r="BT1212" s="180"/>
      <c r="BU1212" s="180"/>
      <c r="BV1212" s="180"/>
      <c r="BW1212" s="180"/>
      <c r="BX1212" s="180"/>
      <c r="BY1212" s="180"/>
      <c r="BZ1212" s="180"/>
      <c r="CA1212" s="180"/>
      <c r="CB1212" s="180"/>
      <c r="CC1212" s="180"/>
      <c r="CD1212" s="180"/>
      <c r="CE1212" s="180"/>
      <c r="CF1212" s="180"/>
      <c r="CG1212" s="180"/>
    </row>
    <row r="1213" spans="2:85" s="28" customFormat="1" x14ac:dyDescent="0.35">
      <c r="B1213" s="8"/>
      <c r="C1213" s="8"/>
      <c r="D1213" s="8"/>
      <c r="E1213" s="8"/>
      <c r="F1213" s="8"/>
      <c r="G1213" s="8"/>
      <c r="H1213" s="8"/>
      <c r="I1213" s="8"/>
      <c r="J1213" s="8"/>
      <c r="K1213" s="8"/>
      <c r="L1213" s="8"/>
      <c r="M1213" s="8"/>
      <c r="N1213" s="8"/>
      <c r="O1213" s="8"/>
      <c r="P1213" s="8"/>
      <c r="Q1213" s="8"/>
      <c r="R1213" s="8"/>
      <c r="S1213" s="8"/>
      <c r="T1213" s="8"/>
      <c r="U1213" s="8"/>
      <c r="V1213" s="8"/>
      <c r="W1213" s="8"/>
      <c r="AB1213" s="180"/>
      <c r="AC1213" s="180"/>
      <c r="AD1213" s="180"/>
      <c r="AE1213" s="180"/>
      <c r="AF1213" s="180"/>
      <c r="AG1213" s="180"/>
      <c r="AH1213" s="180"/>
      <c r="AI1213" s="180"/>
      <c r="AJ1213" s="180"/>
      <c r="AK1213" s="180"/>
      <c r="AL1213" s="180"/>
      <c r="AM1213" s="180"/>
      <c r="AN1213" s="180"/>
      <c r="AO1213" s="180"/>
      <c r="AP1213" s="180"/>
      <c r="AQ1213" s="180"/>
      <c r="AR1213" s="180"/>
      <c r="AS1213" s="180"/>
      <c r="AT1213" s="180"/>
      <c r="AU1213" s="180"/>
      <c r="AV1213" s="180"/>
      <c r="AW1213" s="180"/>
      <c r="AX1213" s="180"/>
      <c r="AY1213" s="180"/>
      <c r="AZ1213" s="180"/>
      <c r="BA1213" s="180"/>
      <c r="BB1213" s="180"/>
      <c r="BC1213" s="180"/>
      <c r="BD1213" s="180"/>
      <c r="BE1213" s="180"/>
      <c r="BF1213" s="180"/>
      <c r="BG1213" s="180"/>
      <c r="BH1213" s="180"/>
      <c r="BI1213" s="180"/>
      <c r="BJ1213" s="180"/>
      <c r="BK1213" s="180"/>
      <c r="BL1213" s="180"/>
      <c r="BM1213" s="180"/>
      <c r="BN1213" s="180"/>
      <c r="BO1213" s="180"/>
      <c r="BP1213" s="180"/>
      <c r="BQ1213" s="180"/>
      <c r="BR1213" s="180"/>
      <c r="BS1213" s="180"/>
      <c r="BT1213" s="180"/>
      <c r="BU1213" s="180"/>
      <c r="BV1213" s="180"/>
      <c r="BW1213" s="180"/>
      <c r="BX1213" s="180"/>
      <c r="BY1213" s="180"/>
      <c r="BZ1213" s="180"/>
      <c r="CA1213" s="180"/>
      <c r="CB1213" s="180"/>
      <c r="CC1213" s="180"/>
      <c r="CD1213" s="180"/>
      <c r="CE1213" s="180"/>
      <c r="CF1213" s="180"/>
      <c r="CG1213" s="180"/>
    </row>
    <row r="1214" spans="2:85" s="28" customFormat="1" x14ac:dyDescent="0.35">
      <c r="B1214" s="8"/>
      <c r="C1214" s="8"/>
      <c r="D1214" s="8"/>
      <c r="E1214" s="8"/>
      <c r="F1214" s="8"/>
      <c r="G1214" s="8"/>
      <c r="H1214" s="8"/>
      <c r="I1214" s="8"/>
      <c r="J1214" s="8"/>
      <c r="K1214" s="8"/>
      <c r="L1214" s="8"/>
      <c r="M1214" s="8"/>
      <c r="N1214" s="8"/>
      <c r="O1214" s="8"/>
      <c r="P1214" s="8"/>
      <c r="Q1214" s="8"/>
      <c r="R1214" s="8"/>
      <c r="S1214" s="8"/>
      <c r="T1214" s="8"/>
      <c r="U1214" s="8"/>
      <c r="V1214" s="8"/>
      <c r="W1214" s="8"/>
      <c r="AB1214" s="180"/>
      <c r="AC1214" s="180"/>
      <c r="AD1214" s="180"/>
      <c r="AE1214" s="180"/>
      <c r="AF1214" s="180"/>
      <c r="AG1214" s="180"/>
      <c r="AH1214" s="180"/>
      <c r="AI1214" s="180"/>
      <c r="AJ1214" s="180"/>
      <c r="AK1214" s="180"/>
      <c r="AL1214" s="180"/>
      <c r="AM1214" s="180"/>
      <c r="AN1214" s="180"/>
      <c r="AO1214" s="180"/>
      <c r="AP1214" s="180"/>
      <c r="AQ1214" s="180"/>
      <c r="AR1214" s="180"/>
      <c r="AS1214" s="180"/>
      <c r="AT1214" s="180"/>
      <c r="AU1214" s="180"/>
      <c r="AV1214" s="180"/>
      <c r="AW1214" s="180"/>
      <c r="AX1214" s="180"/>
      <c r="AY1214" s="180"/>
      <c r="AZ1214" s="180"/>
      <c r="BA1214" s="180"/>
      <c r="BB1214" s="180"/>
      <c r="BC1214" s="180"/>
      <c r="BD1214" s="180"/>
      <c r="BE1214" s="180"/>
      <c r="BF1214" s="180"/>
      <c r="BG1214" s="180"/>
      <c r="BH1214" s="180"/>
      <c r="BI1214" s="180"/>
      <c r="BJ1214" s="180"/>
      <c r="BK1214" s="180"/>
      <c r="BL1214" s="180"/>
      <c r="BM1214" s="180"/>
      <c r="BN1214" s="180"/>
      <c r="BO1214" s="180"/>
      <c r="BP1214" s="180"/>
      <c r="BQ1214" s="180"/>
      <c r="BR1214" s="180"/>
      <c r="BS1214" s="180"/>
      <c r="BT1214" s="180"/>
      <c r="BU1214" s="180"/>
      <c r="BV1214" s="180"/>
      <c r="BW1214" s="180"/>
      <c r="BX1214" s="180"/>
      <c r="BY1214" s="180"/>
      <c r="BZ1214" s="180"/>
      <c r="CA1214" s="180"/>
      <c r="CB1214" s="180"/>
      <c r="CC1214" s="180"/>
      <c r="CD1214" s="180"/>
      <c r="CE1214" s="180"/>
      <c r="CF1214" s="180"/>
      <c r="CG1214" s="180"/>
    </row>
    <row r="1215" spans="2:85" s="28" customFormat="1" x14ac:dyDescent="0.35">
      <c r="B1215" s="8"/>
      <c r="C1215" s="8"/>
      <c r="D1215" s="8"/>
      <c r="E1215" s="8"/>
      <c r="F1215" s="8"/>
      <c r="G1215" s="8"/>
      <c r="H1215" s="8"/>
      <c r="I1215" s="8"/>
      <c r="J1215" s="8"/>
      <c r="K1215" s="8"/>
      <c r="L1215" s="8"/>
      <c r="M1215" s="8"/>
      <c r="N1215" s="8"/>
      <c r="O1215" s="8"/>
      <c r="P1215" s="8"/>
      <c r="Q1215" s="8"/>
      <c r="R1215" s="8"/>
      <c r="S1215" s="8"/>
      <c r="T1215" s="8"/>
      <c r="U1215" s="8"/>
      <c r="V1215" s="8"/>
      <c r="W1215" s="8"/>
      <c r="AB1215" s="180"/>
      <c r="AC1215" s="180"/>
      <c r="AD1215" s="180"/>
      <c r="AE1215" s="180"/>
      <c r="AF1215" s="180"/>
      <c r="AG1215" s="180"/>
      <c r="AH1215" s="180"/>
      <c r="AI1215" s="180"/>
      <c r="AJ1215" s="180"/>
      <c r="AK1215" s="180"/>
      <c r="AL1215" s="180"/>
      <c r="AM1215" s="180"/>
      <c r="AN1215" s="180"/>
      <c r="AO1215" s="180"/>
      <c r="AP1215" s="180"/>
      <c r="AQ1215" s="180"/>
      <c r="AR1215" s="180"/>
      <c r="AS1215" s="180"/>
      <c r="AT1215" s="180"/>
      <c r="AU1215" s="180"/>
      <c r="AV1215" s="180"/>
      <c r="AW1215" s="180"/>
      <c r="AX1215" s="180"/>
      <c r="AY1215" s="180"/>
      <c r="AZ1215" s="180"/>
      <c r="BA1215" s="180"/>
      <c r="BB1215" s="180"/>
      <c r="BC1215" s="180"/>
      <c r="BD1215" s="180"/>
      <c r="BE1215" s="180"/>
      <c r="BF1215" s="180"/>
      <c r="BG1215" s="180"/>
      <c r="BH1215" s="180"/>
      <c r="BI1215" s="180"/>
      <c r="BJ1215" s="180"/>
      <c r="BK1215" s="180"/>
      <c r="BL1215" s="180"/>
      <c r="BM1215" s="180"/>
      <c r="BN1215" s="180"/>
      <c r="BO1215" s="180"/>
      <c r="BP1215" s="180"/>
      <c r="BQ1215" s="180"/>
      <c r="BR1215" s="180"/>
      <c r="BS1215" s="180"/>
      <c r="BT1215" s="180"/>
      <c r="BU1215" s="180"/>
      <c r="BV1215" s="180"/>
      <c r="BW1215" s="180"/>
      <c r="BX1215" s="180"/>
      <c r="BY1215" s="180"/>
      <c r="BZ1215" s="180"/>
      <c r="CA1215" s="180"/>
      <c r="CB1215" s="180"/>
      <c r="CC1215" s="180"/>
      <c r="CD1215" s="180"/>
      <c r="CE1215" s="180"/>
      <c r="CF1215" s="180"/>
      <c r="CG1215" s="180"/>
    </row>
    <row r="1216" spans="2:85" s="28" customFormat="1" x14ac:dyDescent="0.35">
      <c r="B1216" s="8"/>
      <c r="C1216" s="8"/>
      <c r="D1216" s="8"/>
      <c r="E1216" s="8"/>
      <c r="F1216" s="8"/>
      <c r="G1216" s="8"/>
      <c r="H1216" s="8"/>
      <c r="I1216" s="8"/>
      <c r="J1216" s="8"/>
      <c r="K1216" s="8"/>
      <c r="L1216" s="8"/>
      <c r="M1216" s="8"/>
      <c r="N1216" s="8"/>
      <c r="O1216" s="8"/>
      <c r="P1216" s="8"/>
      <c r="Q1216" s="8"/>
      <c r="R1216" s="8"/>
      <c r="S1216" s="8"/>
      <c r="T1216" s="8"/>
      <c r="U1216" s="8"/>
      <c r="V1216" s="8"/>
      <c r="W1216" s="8"/>
      <c r="AB1216" s="180"/>
      <c r="AC1216" s="180"/>
      <c r="AD1216" s="180"/>
      <c r="AE1216" s="180"/>
      <c r="AF1216" s="180"/>
      <c r="AG1216" s="180"/>
      <c r="AH1216" s="180"/>
      <c r="AI1216" s="180"/>
      <c r="AJ1216" s="180"/>
      <c r="AK1216" s="180"/>
      <c r="AL1216" s="180"/>
      <c r="AM1216" s="180"/>
      <c r="AN1216" s="180"/>
      <c r="AO1216" s="180"/>
      <c r="AP1216" s="180"/>
      <c r="AQ1216" s="180"/>
      <c r="AR1216" s="180"/>
      <c r="AS1216" s="180"/>
      <c r="AT1216" s="180"/>
      <c r="AU1216" s="180"/>
      <c r="AV1216" s="180"/>
      <c r="AW1216" s="180"/>
      <c r="AX1216" s="180"/>
      <c r="AY1216" s="180"/>
      <c r="AZ1216" s="180"/>
      <c r="BA1216" s="180"/>
      <c r="BB1216" s="180"/>
      <c r="BC1216" s="180"/>
      <c r="BD1216" s="180"/>
      <c r="BE1216" s="180"/>
      <c r="BF1216" s="180"/>
      <c r="BG1216" s="180"/>
      <c r="BH1216" s="180"/>
      <c r="BI1216" s="180"/>
      <c r="BJ1216" s="180"/>
      <c r="BK1216" s="180"/>
      <c r="BL1216" s="180"/>
      <c r="BM1216" s="180"/>
      <c r="BN1216" s="180"/>
      <c r="BO1216" s="180"/>
      <c r="BP1216" s="180"/>
      <c r="BQ1216" s="180"/>
      <c r="BR1216" s="180"/>
      <c r="BS1216" s="180"/>
      <c r="BT1216" s="180"/>
      <c r="BU1216" s="180"/>
      <c r="BV1216" s="180"/>
      <c r="BW1216" s="180"/>
      <c r="BX1216" s="180"/>
      <c r="BY1216" s="180"/>
      <c r="BZ1216" s="180"/>
      <c r="CA1216" s="180"/>
      <c r="CB1216" s="180"/>
      <c r="CC1216" s="180"/>
      <c r="CD1216" s="180"/>
      <c r="CE1216" s="180"/>
      <c r="CF1216" s="180"/>
      <c r="CG1216" s="180"/>
    </row>
    <row r="1217" spans="2:85" s="28" customFormat="1" x14ac:dyDescent="0.35">
      <c r="B1217" s="8"/>
      <c r="C1217" s="8"/>
      <c r="D1217" s="8"/>
      <c r="E1217" s="8"/>
      <c r="F1217" s="8"/>
      <c r="G1217" s="8"/>
      <c r="H1217" s="8"/>
      <c r="I1217" s="8"/>
      <c r="J1217" s="8"/>
      <c r="K1217" s="8"/>
      <c r="L1217" s="8"/>
      <c r="M1217" s="8"/>
      <c r="N1217" s="8"/>
      <c r="O1217" s="8"/>
      <c r="P1217" s="8"/>
      <c r="Q1217" s="8"/>
      <c r="R1217" s="8"/>
      <c r="S1217" s="8"/>
      <c r="T1217" s="8"/>
      <c r="U1217" s="8"/>
      <c r="V1217" s="8"/>
      <c r="W1217" s="8"/>
      <c r="AB1217" s="180"/>
      <c r="AC1217" s="180"/>
      <c r="AD1217" s="180"/>
      <c r="AE1217" s="180"/>
      <c r="AF1217" s="180"/>
      <c r="AG1217" s="180"/>
      <c r="AH1217" s="180"/>
      <c r="AI1217" s="180"/>
      <c r="AJ1217" s="180"/>
      <c r="AK1217" s="180"/>
      <c r="AL1217" s="180"/>
      <c r="AM1217" s="180"/>
      <c r="AN1217" s="180"/>
      <c r="AO1217" s="180"/>
      <c r="AP1217" s="180"/>
      <c r="AQ1217" s="180"/>
      <c r="AR1217" s="180"/>
      <c r="AS1217" s="180"/>
      <c r="AT1217" s="180"/>
      <c r="AU1217" s="180"/>
      <c r="AV1217" s="180"/>
      <c r="AW1217" s="180"/>
      <c r="AX1217" s="180"/>
      <c r="AY1217" s="180"/>
      <c r="AZ1217" s="180"/>
      <c r="BA1217" s="180"/>
      <c r="BB1217" s="180"/>
      <c r="BC1217" s="180"/>
      <c r="BD1217" s="180"/>
      <c r="BE1217" s="180"/>
      <c r="BF1217" s="180"/>
      <c r="BG1217" s="180"/>
      <c r="BH1217" s="180"/>
      <c r="BI1217" s="180"/>
      <c r="BJ1217" s="180"/>
      <c r="BK1217" s="180"/>
      <c r="BL1217" s="180"/>
      <c r="BM1217" s="180"/>
      <c r="BN1217" s="180"/>
      <c r="BO1217" s="180"/>
      <c r="BP1217" s="180"/>
      <c r="BQ1217" s="180"/>
      <c r="BR1217" s="180"/>
      <c r="BS1217" s="180"/>
      <c r="BT1217" s="180"/>
      <c r="BU1217" s="180"/>
      <c r="BV1217" s="180"/>
      <c r="BW1217" s="180"/>
      <c r="BX1217" s="180"/>
      <c r="BY1217" s="180"/>
      <c r="BZ1217" s="180"/>
      <c r="CA1217" s="180"/>
      <c r="CB1217" s="180"/>
      <c r="CC1217" s="180"/>
      <c r="CD1217" s="180"/>
      <c r="CE1217" s="180"/>
      <c r="CF1217" s="180"/>
      <c r="CG1217" s="180"/>
    </row>
    <row r="1218" spans="2:85" s="28" customFormat="1" x14ac:dyDescent="0.35">
      <c r="B1218" s="8"/>
      <c r="C1218" s="8"/>
      <c r="D1218" s="8"/>
      <c r="E1218" s="8"/>
      <c r="F1218" s="8"/>
      <c r="G1218" s="8"/>
      <c r="H1218" s="8"/>
      <c r="I1218" s="8"/>
      <c r="J1218" s="8"/>
      <c r="K1218" s="8"/>
      <c r="L1218" s="8"/>
      <c r="M1218" s="8"/>
      <c r="N1218" s="8"/>
      <c r="O1218" s="8"/>
      <c r="P1218" s="8"/>
      <c r="Q1218" s="8"/>
      <c r="R1218" s="8"/>
      <c r="S1218" s="8"/>
      <c r="T1218" s="8"/>
      <c r="U1218" s="8"/>
      <c r="V1218" s="8"/>
      <c r="W1218" s="8"/>
      <c r="AB1218" s="180"/>
      <c r="AC1218" s="180"/>
      <c r="AD1218" s="180"/>
      <c r="AE1218" s="180"/>
      <c r="AF1218" s="180"/>
      <c r="AG1218" s="180"/>
      <c r="AH1218" s="180"/>
      <c r="AI1218" s="180"/>
      <c r="AJ1218" s="180"/>
      <c r="AK1218" s="180"/>
      <c r="AL1218" s="180"/>
      <c r="AM1218" s="180"/>
      <c r="AN1218" s="180"/>
      <c r="AO1218" s="180"/>
      <c r="AP1218" s="180"/>
      <c r="AQ1218" s="180"/>
      <c r="AR1218" s="180"/>
      <c r="AS1218" s="180"/>
      <c r="AT1218" s="180"/>
      <c r="AU1218" s="180"/>
      <c r="AV1218" s="180"/>
      <c r="AW1218" s="180"/>
      <c r="AX1218" s="180"/>
      <c r="AY1218" s="180"/>
      <c r="AZ1218" s="180"/>
      <c r="BA1218" s="180"/>
      <c r="BB1218" s="180"/>
      <c r="BC1218" s="180"/>
      <c r="BD1218" s="180"/>
      <c r="BE1218" s="180"/>
      <c r="BF1218" s="180"/>
      <c r="BG1218" s="180"/>
      <c r="BH1218" s="180"/>
      <c r="BI1218" s="180"/>
      <c r="BJ1218" s="180"/>
      <c r="BK1218" s="180"/>
      <c r="BL1218" s="180"/>
      <c r="BM1218" s="180"/>
      <c r="BN1218" s="180"/>
      <c r="BO1218" s="180"/>
      <c r="BP1218" s="180"/>
      <c r="BQ1218" s="180"/>
      <c r="BR1218" s="180"/>
      <c r="BS1218" s="180"/>
      <c r="BT1218" s="180"/>
      <c r="BU1218" s="180"/>
      <c r="BV1218" s="180"/>
      <c r="BW1218" s="180"/>
      <c r="BX1218" s="180"/>
      <c r="BY1218" s="180"/>
      <c r="BZ1218" s="180"/>
      <c r="CA1218" s="180"/>
      <c r="CB1218" s="180"/>
      <c r="CC1218" s="180"/>
      <c r="CD1218" s="180"/>
      <c r="CE1218" s="180"/>
      <c r="CF1218" s="180"/>
      <c r="CG1218" s="180"/>
    </row>
    <row r="1219" spans="2:85" s="28" customFormat="1" x14ac:dyDescent="0.35">
      <c r="B1219" s="8"/>
      <c r="C1219" s="8"/>
      <c r="D1219" s="8"/>
      <c r="E1219" s="8"/>
      <c r="F1219" s="8"/>
      <c r="G1219" s="8"/>
      <c r="H1219" s="8"/>
      <c r="I1219" s="8"/>
      <c r="J1219" s="8"/>
      <c r="K1219" s="8"/>
      <c r="L1219" s="8"/>
      <c r="M1219" s="8"/>
      <c r="N1219" s="8"/>
      <c r="O1219" s="8"/>
      <c r="P1219" s="8"/>
      <c r="Q1219" s="8"/>
      <c r="R1219" s="8"/>
      <c r="S1219" s="8"/>
      <c r="T1219" s="8"/>
      <c r="U1219" s="8"/>
      <c r="V1219" s="8"/>
      <c r="W1219" s="8"/>
      <c r="AB1219" s="180"/>
      <c r="AC1219" s="180"/>
      <c r="AD1219" s="180"/>
      <c r="AE1219" s="180"/>
      <c r="AF1219" s="180"/>
      <c r="AG1219" s="180"/>
      <c r="AH1219" s="180"/>
      <c r="AI1219" s="180"/>
      <c r="AJ1219" s="180"/>
      <c r="AK1219" s="180"/>
      <c r="AL1219" s="180"/>
      <c r="AM1219" s="180"/>
      <c r="AN1219" s="180"/>
      <c r="AO1219" s="180"/>
      <c r="AP1219" s="180"/>
      <c r="AQ1219" s="180"/>
      <c r="AR1219" s="180"/>
      <c r="AS1219" s="180"/>
      <c r="AT1219" s="180"/>
      <c r="AU1219" s="180"/>
      <c r="AV1219" s="180"/>
      <c r="AW1219" s="180"/>
      <c r="AX1219" s="180"/>
      <c r="AY1219" s="180"/>
      <c r="AZ1219" s="180"/>
      <c r="BA1219" s="180"/>
      <c r="BB1219" s="180"/>
      <c r="BC1219" s="180"/>
      <c r="BD1219" s="180"/>
      <c r="BE1219" s="180"/>
      <c r="BF1219" s="180"/>
      <c r="BG1219" s="180"/>
      <c r="BH1219" s="180"/>
      <c r="BI1219" s="180"/>
      <c r="BJ1219" s="180"/>
      <c r="BK1219" s="180"/>
      <c r="BL1219" s="180"/>
      <c r="BM1219" s="180"/>
      <c r="BN1219" s="180"/>
      <c r="BO1219" s="180"/>
      <c r="BP1219" s="180"/>
      <c r="BQ1219" s="180"/>
      <c r="BR1219" s="180"/>
      <c r="BS1219" s="180"/>
      <c r="BT1219" s="180"/>
      <c r="BU1219" s="180"/>
      <c r="BV1219" s="180"/>
      <c r="BW1219" s="180"/>
      <c r="BX1219" s="180"/>
      <c r="BY1219" s="180"/>
      <c r="BZ1219" s="180"/>
      <c r="CA1219" s="180"/>
      <c r="CB1219" s="180"/>
      <c r="CC1219" s="180"/>
      <c r="CD1219" s="180"/>
      <c r="CE1219" s="180"/>
      <c r="CF1219" s="180"/>
      <c r="CG1219" s="180"/>
    </row>
    <row r="1220" spans="2:85" s="28" customFormat="1" x14ac:dyDescent="0.35">
      <c r="B1220" s="8"/>
      <c r="C1220" s="8"/>
      <c r="D1220" s="8"/>
      <c r="E1220" s="8"/>
      <c r="F1220" s="8"/>
      <c r="G1220" s="8"/>
      <c r="H1220" s="8"/>
      <c r="I1220" s="8"/>
      <c r="J1220" s="8"/>
      <c r="K1220" s="8"/>
      <c r="L1220" s="8"/>
      <c r="M1220" s="8"/>
      <c r="N1220" s="8"/>
      <c r="O1220" s="8"/>
      <c r="P1220" s="8"/>
      <c r="Q1220" s="8"/>
      <c r="R1220" s="8"/>
      <c r="S1220" s="8"/>
      <c r="T1220" s="8"/>
      <c r="U1220" s="8"/>
      <c r="V1220" s="8"/>
      <c r="W1220" s="8"/>
      <c r="AB1220" s="180"/>
      <c r="AC1220" s="180"/>
      <c r="AD1220" s="180"/>
      <c r="AE1220" s="180"/>
      <c r="AF1220" s="180"/>
      <c r="AG1220" s="180"/>
      <c r="AH1220" s="180"/>
      <c r="AI1220" s="180"/>
      <c r="AJ1220" s="180"/>
      <c r="AK1220" s="180"/>
      <c r="AL1220" s="180"/>
      <c r="AM1220" s="180"/>
      <c r="AN1220" s="180"/>
      <c r="AO1220" s="180"/>
      <c r="AP1220" s="180"/>
      <c r="AQ1220" s="180"/>
      <c r="AR1220" s="180"/>
      <c r="AS1220" s="180"/>
      <c r="AT1220" s="180"/>
      <c r="AU1220" s="180"/>
      <c r="AV1220" s="180"/>
      <c r="AW1220" s="180"/>
      <c r="AX1220" s="180"/>
      <c r="AY1220" s="180"/>
      <c r="AZ1220" s="180"/>
      <c r="BA1220" s="180"/>
      <c r="BB1220" s="180"/>
      <c r="BC1220" s="180"/>
      <c r="BD1220" s="180"/>
      <c r="BE1220" s="180"/>
      <c r="BF1220" s="180"/>
      <c r="BG1220" s="180"/>
      <c r="BH1220" s="180"/>
      <c r="BI1220" s="180"/>
      <c r="BJ1220" s="180"/>
      <c r="BK1220" s="180"/>
      <c r="BL1220" s="180"/>
      <c r="BM1220" s="180"/>
      <c r="BN1220" s="180"/>
      <c r="BO1220" s="180"/>
      <c r="BP1220" s="180"/>
      <c r="BQ1220" s="180"/>
      <c r="BR1220" s="180"/>
      <c r="BS1220" s="180"/>
      <c r="BT1220" s="180"/>
      <c r="BU1220" s="180"/>
      <c r="BV1220" s="180"/>
      <c r="BW1220" s="180"/>
      <c r="BX1220" s="180"/>
      <c r="BY1220" s="180"/>
      <c r="BZ1220" s="180"/>
      <c r="CA1220" s="180"/>
      <c r="CB1220" s="180"/>
      <c r="CC1220" s="180"/>
      <c r="CD1220" s="180"/>
      <c r="CE1220" s="180"/>
      <c r="CF1220" s="180"/>
      <c r="CG1220" s="180"/>
    </row>
    <row r="1221" spans="2:85" s="28" customFormat="1" x14ac:dyDescent="0.35">
      <c r="B1221" s="8"/>
      <c r="C1221" s="8"/>
      <c r="D1221" s="8"/>
      <c r="E1221" s="8"/>
      <c r="F1221" s="8"/>
      <c r="G1221" s="8"/>
      <c r="H1221" s="8"/>
      <c r="I1221" s="8"/>
      <c r="J1221" s="8"/>
      <c r="K1221" s="8"/>
      <c r="L1221" s="8"/>
      <c r="M1221" s="8"/>
      <c r="N1221" s="8"/>
      <c r="O1221" s="8"/>
      <c r="P1221" s="8"/>
      <c r="Q1221" s="8"/>
      <c r="R1221" s="8"/>
      <c r="S1221" s="8"/>
      <c r="T1221" s="8"/>
      <c r="U1221" s="8"/>
      <c r="V1221" s="8"/>
      <c r="W1221" s="8"/>
      <c r="AB1221" s="180"/>
      <c r="AC1221" s="180"/>
      <c r="AD1221" s="180"/>
      <c r="AE1221" s="180"/>
      <c r="AF1221" s="180"/>
      <c r="AG1221" s="180"/>
      <c r="AH1221" s="180"/>
      <c r="AI1221" s="180"/>
      <c r="AJ1221" s="180"/>
      <c r="AK1221" s="180"/>
      <c r="AL1221" s="180"/>
      <c r="AM1221" s="180"/>
      <c r="AN1221" s="180"/>
      <c r="AO1221" s="180"/>
      <c r="AP1221" s="180"/>
      <c r="AQ1221" s="180"/>
      <c r="AR1221" s="180"/>
      <c r="AS1221" s="180"/>
      <c r="AT1221" s="180"/>
      <c r="AU1221" s="180"/>
      <c r="AV1221" s="180"/>
      <c r="AW1221" s="180"/>
      <c r="AX1221" s="180"/>
      <c r="AY1221" s="180"/>
      <c r="AZ1221" s="180"/>
      <c r="BA1221" s="180"/>
      <c r="BB1221" s="180"/>
      <c r="BC1221" s="180"/>
      <c r="BD1221" s="180"/>
      <c r="BE1221" s="180"/>
      <c r="BF1221" s="180"/>
      <c r="BG1221" s="180"/>
      <c r="BH1221" s="180"/>
      <c r="BI1221" s="180"/>
      <c r="BJ1221" s="180"/>
      <c r="BK1221" s="180"/>
      <c r="BL1221" s="180"/>
      <c r="BM1221" s="180"/>
      <c r="BN1221" s="180"/>
      <c r="BO1221" s="180"/>
      <c r="BP1221" s="180"/>
      <c r="BQ1221" s="180"/>
      <c r="BR1221" s="180"/>
      <c r="BS1221" s="180"/>
      <c r="BT1221" s="180"/>
      <c r="BU1221" s="180"/>
      <c r="BV1221" s="180"/>
      <c r="BW1221" s="180"/>
      <c r="BX1221" s="180"/>
      <c r="BY1221" s="180"/>
      <c r="BZ1221" s="180"/>
      <c r="CA1221" s="180"/>
      <c r="CB1221" s="180"/>
      <c r="CC1221" s="180"/>
      <c r="CD1221" s="180"/>
      <c r="CE1221" s="180"/>
      <c r="CF1221" s="180"/>
      <c r="CG1221" s="180"/>
    </row>
    <row r="1222" spans="2:85" s="28" customFormat="1" x14ac:dyDescent="0.35">
      <c r="B1222" s="8"/>
      <c r="C1222" s="8"/>
      <c r="D1222" s="8"/>
      <c r="E1222" s="8"/>
      <c r="F1222" s="8"/>
      <c r="G1222" s="8"/>
      <c r="H1222" s="8"/>
      <c r="I1222" s="8"/>
      <c r="J1222" s="8"/>
      <c r="K1222" s="8"/>
      <c r="L1222" s="8"/>
      <c r="M1222" s="8"/>
      <c r="N1222" s="8"/>
      <c r="O1222" s="8"/>
      <c r="P1222" s="8"/>
      <c r="Q1222" s="8"/>
      <c r="R1222" s="8"/>
      <c r="S1222" s="8"/>
      <c r="T1222" s="8"/>
      <c r="U1222" s="8"/>
      <c r="V1222" s="8"/>
      <c r="W1222" s="8"/>
      <c r="AB1222" s="180"/>
      <c r="AC1222" s="180"/>
      <c r="AD1222" s="180"/>
      <c r="AE1222" s="180"/>
      <c r="AF1222" s="180"/>
      <c r="AG1222" s="180"/>
      <c r="AH1222" s="180"/>
      <c r="AI1222" s="180"/>
      <c r="AJ1222" s="180"/>
      <c r="AK1222" s="180"/>
      <c r="AL1222" s="180"/>
      <c r="AM1222" s="180"/>
      <c r="AN1222" s="180"/>
      <c r="AO1222" s="180"/>
      <c r="AP1222" s="180"/>
      <c r="AQ1222" s="180"/>
      <c r="AR1222" s="180"/>
      <c r="AS1222" s="180"/>
      <c r="AT1222" s="180"/>
      <c r="AU1222" s="180"/>
      <c r="AV1222" s="180"/>
      <c r="AW1222" s="180"/>
      <c r="AX1222" s="180"/>
      <c r="AY1222" s="180"/>
      <c r="AZ1222" s="180"/>
      <c r="BA1222" s="180"/>
      <c r="BB1222" s="180"/>
      <c r="BC1222" s="180"/>
      <c r="BD1222" s="180"/>
      <c r="BE1222" s="180"/>
      <c r="BF1222" s="180"/>
      <c r="BG1222" s="180"/>
      <c r="BH1222" s="180"/>
      <c r="BI1222" s="180"/>
      <c r="BJ1222" s="180"/>
      <c r="BK1222" s="180"/>
      <c r="BL1222" s="180"/>
      <c r="BM1222" s="180"/>
      <c r="BN1222" s="180"/>
      <c r="BO1222" s="180"/>
      <c r="BP1222" s="180"/>
      <c r="BQ1222" s="180"/>
      <c r="BR1222" s="180"/>
      <c r="BS1222" s="180"/>
      <c r="BT1222" s="180"/>
      <c r="BU1222" s="180"/>
      <c r="BV1222" s="180"/>
      <c r="BW1222" s="180"/>
      <c r="BX1222" s="180"/>
      <c r="BY1222" s="180"/>
      <c r="BZ1222" s="180"/>
      <c r="CA1222" s="180"/>
      <c r="CB1222" s="180"/>
      <c r="CC1222" s="180"/>
      <c r="CD1222" s="180"/>
      <c r="CE1222" s="180"/>
      <c r="CF1222" s="180"/>
      <c r="CG1222" s="180"/>
    </row>
    <row r="1223" spans="2:85" s="28" customFormat="1" x14ac:dyDescent="0.35">
      <c r="B1223" s="8"/>
      <c r="C1223" s="8"/>
      <c r="D1223" s="8"/>
      <c r="E1223" s="8"/>
      <c r="F1223" s="8"/>
      <c r="G1223" s="8"/>
      <c r="H1223" s="8"/>
      <c r="I1223" s="8"/>
      <c r="J1223" s="8"/>
      <c r="K1223" s="8"/>
      <c r="L1223" s="8"/>
      <c r="M1223" s="8"/>
      <c r="N1223" s="8"/>
      <c r="O1223" s="8"/>
      <c r="P1223" s="8"/>
      <c r="Q1223" s="8"/>
      <c r="R1223" s="8"/>
      <c r="S1223" s="8"/>
      <c r="T1223" s="8"/>
      <c r="U1223" s="8"/>
      <c r="V1223" s="8"/>
      <c r="W1223" s="8"/>
      <c r="AB1223" s="180"/>
      <c r="AC1223" s="180"/>
      <c r="AD1223" s="180"/>
      <c r="AE1223" s="180"/>
      <c r="AF1223" s="180"/>
      <c r="AG1223" s="180"/>
      <c r="AH1223" s="180"/>
      <c r="AI1223" s="180"/>
      <c r="AJ1223" s="180"/>
      <c r="AK1223" s="180"/>
      <c r="AL1223" s="180"/>
      <c r="AM1223" s="180"/>
      <c r="AN1223" s="180"/>
      <c r="AO1223" s="180"/>
      <c r="AP1223" s="180"/>
      <c r="AQ1223" s="180"/>
      <c r="AR1223" s="180"/>
      <c r="AS1223" s="180"/>
      <c r="AT1223" s="180"/>
      <c r="AU1223" s="180"/>
      <c r="AV1223" s="180"/>
      <c r="AW1223" s="180"/>
      <c r="AX1223" s="180"/>
      <c r="AY1223" s="180"/>
      <c r="AZ1223" s="180"/>
      <c r="BA1223" s="180"/>
      <c r="BB1223" s="180"/>
      <c r="BC1223" s="180"/>
      <c r="BD1223" s="180"/>
      <c r="BE1223" s="180"/>
      <c r="BF1223" s="180"/>
      <c r="BG1223" s="180"/>
      <c r="BH1223" s="180"/>
      <c r="BI1223" s="180"/>
      <c r="BJ1223" s="180"/>
      <c r="BK1223" s="180"/>
      <c r="BL1223" s="180"/>
      <c r="BM1223" s="180"/>
      <c r="BN1223" s="180"/>
      <c r="BO1223" s="180"/>
      <c r="BP1223" s="180"/>
      <c r="BQ1223" s="180"/>
      <c r="BR1223" s="180"/>
      <c r="BS1223" s="180"/>
      <c r="BT1223" s="180"/>
      <c r="BU1223" s="180"/>
      <c r="BV1223" s="180"/>
      <c r="BW1223" s="180"/>
      <c r="BX1223" s="180"/>
      <c r="BY1223" s="180"/>
      <c r="BZ1223" s="180"/>
      <c r="CA1223" s="180"/>
      <c r="CB1223" s="180"/>
      <c r="CC1223" s="180"/>
      <c r="CD1223" s="180"/>
      <c r="CE1223" s="180"/>
      <c r="CF1223" s="180"/>
      <c r="CG1223" s="180"/>
    </row>
    <row r="1224" spans="2:85" s="28" customFormat="1" x14ac:dyDescent="0.35">
      <c r="B1224" s="8"/>
      <c r="C1224" s="8"/>
      <c r="D1224" s="8"/>
      <c r="E1224" s="8"/>
      <c r="F1224" s="8"/>
      <c r="G1224" s="8"/>
      <c r="H1224" s="8"/>
      <c r="I1224" s="8"/>
      <c r="J1224" s="8"/>
      <c r="K1224" s="8"/>
      <c r="L1224" s="8"/>
      <c r="M1224" s="8"/>
      <c r="N1224" s="8"/>
      <c r="O1224" s="8"/>
      <c r="P1224" s="8"/>
      <c r="Q1224" s="8"/>
      <c r="R1224" s="8"/>
      <c r="S1224" s="8"/>
      <c r="T1224" s="8"/>
      <c r="U1224" s="8"/>
      <c r="V1224" s="8"/>
      <c r="W1224" s="8"/>
      <c r="AB1224" s="180"/>
      <c r="AC1224" s="180"/>
      <c r="AD1224" s="180"/>
      <c r="AE1224" s="180"/>
      <c r="AF1224" s="180"/>
      <c r="AG1224" s="180"/>
      <c r="AH1224" s="180"/>
      <c r="AI1224" s="180"/>
      <c r="AJ1224" s="180"/>
      <c r="AK1224" s="180"/>
      <c r="AL1224" s="180"/>
      <c r="AM1224" s="180"/>
      <c r="AN1224" s="180"/>
      <c r="AO1224" s="180"/>
      <c r="AP1224" s="180"/>
      <c r="AQ1224" s="180"/>
      <c r="AR1224" s="180"/>
      <c r="AS1224" s="180"/>
      <c r="AT1224" s="180"/>
      <c r="AU1224" s="180"/>
      <c r="AV1224" s="180"/>
      <c r="AW1224" s="180"/>
      <c r="AX1224" s="180"/>
      <c r="AY1224" s="180"/>
      <c r="AZ1224" s="180"/>
      <c r="BA1224" s="180"/>
      <c r="BB1224" s="180"/>
      <c r="BC1224" s="180"/>
      <c r="BD1224" s="180"/>
      <c r="BE1224" s="180"/>
      <c r="BF1224" s="180"/>
      <c r="BG1224" s="180"/>
      <c r="BH1224" s="180"/>
      <c r="BI1224" s="180"/>
      <c r="BJ1224" s="180"/>
      <c r="BK1224" s="180"/>
      <c r="BL1224" s="180"/>
      <c r="BM1224" s="180"/>
      <c r="BN1224" s="180"/>
      <c r="BO1224" s="180"/>
      <c r="BP1224" s="180"/>
      <c r="BQ1224" s="180"/>
      <c r="BR1224" s="180"/>
      <c r="BS1224" s="180"/>
      <c r="BT1224" s="180"/>
      <c r="BU1224" s="180"/>
      <c r="BV1224" s="180"/>
      <c r="BW1224" s="180"/>
      <c r="BX1224" s="180"/>
      <c r="BY1224" s="180"/>
      <c r="BZ1224" s="180"/>
      <c r="CA1224" s="180"/>
      <c r="CB1224" s="180"/>
      <c r="CC1224" s="180"/>
      <c r="CD1224" s="180"/>
      <c r="CE1224" s="180"/>
      <c r="CF1224" s="180"/>
      <c r="CG1224" s="180"/>
    </row>
    <row r="1225" spans="2:85" s="28" customFormat="1" x14ac:dyDescent="0.35">
      <c r="B1225" s="8"/>
      <c r="C1225" s="8"/>
      <c r="D1225" s="8"/>
      <c r="E1225" s="8"/>
      <c r="F1225" s="8"/>
      <c r="G1225" s="8"/>
      <c r="H1225" s="8"/>
      <c r="I1225" s="8"/>
      <c r="J1225" s="8"/>
      <c r="K1225" s="8"/>
      <c r="L1225" s="8"/>
      <c r="M1225" s="8"/>
      <c r="N1225" s="8"/>
      <c r="O1225" s="8"/>
      <c r="P1225" s="8"/>
      <c r="Q1225" s="8"/>
      <c r="R1225" s="8"/>
      <c r="S1225" s="8"/>
      <c r="T1225" s="8"/>
      <c r="U1225" s="8"/>
      <c r="V1225" s="8"/>
      <c r="W1225" s="8"/>
      <c r="AB1225" s="180"/>
      <c r="AC1225" s="180"/>
      <c r="AD1225" s="180"/>
      <c r="AE1225" s="180"/>
      <c r="AF1225" s="180"/>
      <c r="AG1225" s="180"/>
      <c r="AH1225" s="180"/>
      <c r="AI1225" s="180"/>
      <c r="AJ1225" s="180"/>
      <c r="AK1225" s="180"/>
      <c r="AL1225" s="180"/>
      <c r="AM1225" s="180"/>
      <c r="AN1225" s="180"/>
      <c r="AO1225" s="180"/>
      <c r="AP1225" s="180"/>
      <c r="AQ1225" s="180"/>
      <c r="AR1225" s="180"/>
      <c r="AS1225" s="180"/>
      <c r="AT1225" s="180"/>
      <c r="AU1225" s="180"/>
      <c r="AV1225" s="180"/>
      <c r="AW1225" s="180"/>
      <c r="AX1225" s="180"/>
      <c r="AY1225" s="180"/>
      <c r="AZ1225" s="180"/>
      <c r="BA1225" s="180"/>
      <c r="BB1225" s="180"/>
      <c r="BC1225" s="180"/>
      <c r="BD1225" s="180"/>
      <c r="BE1225" s="180"/>
      <c r="BF1225" s="180"/>
      <c r="BG1225" s="180"/>
      <c r="BH1225" s="180"/>
      <c r="BI1225" s="180"/>
      <c r="BJ1225" s="180"/>
      <c r="BK1225" s="180"/>
      <c r="BL1225" s="180"/>
      <c r="BM1225" s="180"/>
      <c r="BN1225" s="180"/>
      <c r="BO1225" s="180"/>
      <c r="BP1225" s="180"/>
      <c r="BQ1225" s="180"/>
      <c r="BR1225" s="180"/>
      <c r="BS1225" s="180"/>
      <c r="BT1225" s="180"/>
      <c r="BU1225" s="180"/>
      <c r="BV1225" s="180"/>
      <c r="BW1225" s="180"/>
      <c r="BX1225" s="180"/>
      <c r="BY1225" s="180"/>
      <c r="BZ1225" s="180"/>
      <c r="CA1225" s="180"/>
      <c r="CB1225" s="180"/>
      <c r="CC1225" s="180"/>
      <c r="CD1225" s="180"/>
      <c r="CE1225" s="180"/>
      <c r="CF1225" s="180"/>
      <c r="CG1225" s="180"/>
    </row>
    <row r="1226" spans="2:85" s="28" customFormat="1" x14ac:dyDescent="0.35">
      <c r="B1226" s="8"/>
      <c r="C1226" s="8"/>
      <c r="D1226" s="8"/>
      <c r="E1226" s="8"/>
      <c r="F1226" s="8"/>
      <c r="G1226" s="8"/>
      <c r="H1226" s="8"/>
      <c r="I1226" s="8"/>
      <c r="J1226" s="8"/>
      <c r="K1226" s="8"/>
      <c r="L1226" s="8"/>
      <c r="M1226" s="8"/>
      <c r="N1226" s="8"/>
      <c r="O1226" s="8"/>
      <c r="P1226" s="8"/>
      <c r="Q1226" s="8"/>
      <c r="R1226" s="8"/>
      <c r="S1226" s="8"/>
      <c r="T1226" s="8"/>
      <c r="U1226" s="8"/>
      <c r="V1226" s="8"/>
      <c r="W1226" s="8"/>
      <c r="AB1226" s="180"/>
      <c r="AC1226" s="180"/>
      <c r="AD1226" s="180"/>
      <c r="AE1226" s="180"/>
      <c r="AF1226" s="180"/>
      <c r="AG1226" s="180"/>
      <c r="AH1226" s="180"/>
      <c r="AI1226" s="180"/>
      <c r="AJ1226" s="180"/>
      <c r="AK1226" s="180"/>
      <c r="AL1226" s="180"/>
      <c r="AM1226" s="180"/>
      <c r="AN1226" s="180"/>
      <c r="AO1226" s="180"/>
      <c r="AP1226" s="180"/>
      <c r="AQ1226" s="180"/>
      <c r="AR1226" s="180"/>
      <c r="AS1226" s="180"/>
      <c r="AT1226" s="180"/>
      <c r="AU1226" s="180"/>
      <c r="AV1226" s="180"/>
      <c r="AW1226" s="180"/>
      <c r="AX1226" s="180"/>
      <c r="AY1226" s="180"/>
      <c r="AZ1226" s="180"/>
      <c r="BA1226" s="180"/>
      <c r="BB1226" s="180"/>
      <c r="BC1226" s="180"/>
      <c r="BD1226" s="180"/>
      <c r="BE1226" s="180"/>
      <c r="BF1226" s="180"/>
      <c r="BG1226" s="180"/>
      <c r="BH1226" s="180"/>
      <c r="BI1226" s="180"/>
      <c r="BJ1226" s="180"/>
      <c r="BK1226" s="180"/>
      <c r="BL1226" s="180"/>
      <c r="BM1226" s="180"/>
      <c r="BN1226" s="180"/>
      <c r="BO1226" s="180"/>
      <c r="BP1226" s="180"/>
      <c r="BQ1226" s="180"/>
      <c r="BR1226" s="180"/>
      <c r="BS1226" s="180"/>
      <c r="BT1226" s="180"/>
      <c r="BU1226" s="180"/>
      <c r="BV1226" s="180"/>
      <c r="BW1226" s="180"/>
      <c r="BX1226" s="180"/>
      <c r="BY1226" s="180"/>
      <c r="BZ1226" s="180"/>
      <c r="CA1226" s="180"/>
      <c r="CB1226" s="180"/>
      <c r="CC1226" s="180"/>
      <c r="CD1226" s="180"/>
      <c r="CE1226" s="180"/>
      <c r="CF1226" s="180"/>
      <c r="CG1226" s="180"/>
    </row>
    <row r="1227" spans="2:85" s="28" customFormat="1" x14ac:dyDescent="0.35">
      <c r="B1227" s="8"/>
      <c r="C1227" s="8"/>
      <c r="D1227" s="8"/>
      <c r="E1227" s="8"/>
      <c r="F1227" s="8"/>
      <c r="G1227" s="8"/>
      <c r="H1227" s="8"/>
      <c r="I1227" s="8"/>
      <c r="J1227" s="8"/>
      <c r="K1227" s="8"/>
      <c r="L1227" s="8"/>
      <c r="M1227" s="8"/>
      <c r="N1227" s="8"/>
      <c r="O1227" s="8"/>
      <c r="P1227" s="8"/>
      <c r="Q1227" s="8"/>
      <c r="R1227" s="8"/>
      <c r="S1227" s="8"/>
      <c r="T1227" s="8"/>
      <c r="U1227" s="8"/>
      <c r="V1227" s="8"/>
      <c r="W1227" s="8"/>
      <c r="AB1227" s="180"/>
      <c r="AC1227" s="180"/>
      <c r="AD1227" s="180"/>
      <c r="AE1227" s="180"/>
      <c r="AF1227" s="180"/>
      <c r="AG1227" s="180"/>
      <c r="AH1227" s="180"/>
      <c r="AI1227" s="180"/>
      <c r="AJ1227" s="180"/>
      <c r="AK1227" s="180"/>
      <c r="AL1227" s="180"/>
      <c r="AM1227" s="180"/>
      <c r="AN1227" s="180"/>
      <c r="AO1227" s="180"/>
      <c r="AP1227" s="180"/>
      <c r="AQ1227" s="180"/>
      <c r="AR1227" s="180"/>
      <c r="AS1227" s="180"/>
      <c r="AT1227" s="180"/>
      <c r="AU1227" s="180"/>
      <c r="AV1227" s="180"/>
      <c r="AW1227" s="180"/>
      <c r="AX1227" s="180"/>
      <c r="AY1227" s="180"/>
      <c r="AZ1227" s="180"/>
      <c r="BA1227" s="180"/>
      <c r="BB1227" s="180"/>
      <c r="BC1227" s="180"/>
      <c r="BD1227" s="180"/>
      <c r="BE1227" s="180"/>
      <c r="BF1227" s="180"/>
      <c r="BG1227" s="180"/>
      <c r="BH1227" s="180"/>
      <c r="BI1227" s="180"/>
      <c r="BJ1227" s="180"/>
      <c r="BK1227" s="180"/>
      <c r="BL1227" s="180"/>
      <c r="BM1227" s="180"/>
      <c r="BN1227" s="180"/>
      <c r="BO1227" s="180"/>
      <c r="BP1227" s="180"/>
      <c r="BQ1227" s="180"/>
      <c r="BR1227" s="180"/>
      <c r="BS1227" s="180"/>
      <c r="BT1227" s="180"/>
      <c r="BU1227" s="180"/>
      <c r="BV1227" s="180"/>
      <c r="BW1227" s="180"/>
      <c r="BX1227" s="180"/>
      <c r="BY1227" s="180"/>
      <c r="BZ1227" s="180"/>
      <c r="CA1227" s="180"/>
      <c r="CB1227" s="180"/>
      <c r="CC1227" s="180"/>
      <c r="CD1227" s="180"/>
      <c r="CE1227" s="180"/>
      <c r="CF1227" s="180"/>
      <c r="CG1227" s="180"/>
    </row>
    <row r="1228" spans="2:85" s="28" customFormat="1" x14ac:dyDescent="0.35">
      <c r="B1228" s="8"/>
      <c r="C1228" s="8"/>
      <c r="D1228" s="8"/>
      <c r="E1228" s="8"/>
      <c r="F1228" s="8"/>
      <c r="G1228" s="8"/>
      <c r="H1228" s="8"/>
      <c r="I1228" s="8"/>
      <c r="J1228" s="8"/>
      <c r="K1228" s="8"/>
      <c r="L1228" s="8"/>
      <c r="M1228" s="8"/>
      <c r="N1228" s="8"/>
      <c r="O1228" s="8"/>
      <c r="P1228" s="8"/>
      <c r="Q1228" s="8"/>
      <c r="R1228" s="8"/>
      <c r="S1228" s="8"/>
      <c r="T1228" s="8"/>
      <c r="U1228" s="8"/>
      <c r="V1228" s="8"/>
      <c r="W1228" s="8"/>
      <c r="AB1228" s="180"/>
      <c r="AC1228" s="180"/>
      <c r="AD1228" s="180"/>
      <c r="AE1228" s="180"/>
      <c r="AF1228" s="180"/>
      <c r="AG1228" s="180"/>
      <c r="AH1228" s="180"/>
      <c r="AI1228" s="180"/>
      <c r="AJ1228" s="180"/>
      <c r="AK1228" s="180"/>
      <c r="AL1228" s="180"/>
      <c r="AM1228" s="180"/>
      <c r="AN1228" s="180"/>
      <c r="AO1228" s="180"/>
      <c r="AP1228" s="180"/>
      <c r="AQ1228" s="180"/>
      <c r="AR1228" s="180"/>
      <c r="AS1228" s="180"/>
      <c r="AT1228" s="180"/>
      <c r="AU1228" s="180"/>
      <c r="AV1228" s="180"/>
      <c r="AW1228" s="180"/>
      <c r="AX1228" s="180"/>
      <c r="AY1228" s="180"/>
      <c r="AZ1228" s="180"/>
      <c r="BA1228" s="180"/>
      <c r="BB1228" s="180"/>
      <c r="BC1228" s="180"/>
      <c r="BD1228" s="180"/>
      <c r="BE1228" s="180"/>
      <c r="BF1228" s="180"/>
      <c r="BG1228" s="180"/>
      <c r="BH1228" s="180"/>
      <c r="BI1228" s="180"/>
      <c r="BJ1228" s="180"/>
      <c r="BK1228" s="180"/>
      <c r="BL1228" s="180"/>
      <c r="BM1228" s="180"/>
      <c r="BN1228" s="180"/>
      <c r="BO1228" s="180"/>
      <c r="BP1228" s="180"/>
      <c r="BQ1228" s="180"/>
      <c r="BR1228" s="180"/>
      <c r="BS1228" s="180"/>
      <c r="BT1228" s="180"/>
      <c r="BU1228" s="180"/>
      <c r="BV1228" s="180"/>
      <c r="BW1228" s="180"/>
      <c r="BX1228" s="180"/>
      <c r="BY1228" s="180"/>
      <c r="BZ1228" s="180"/>
      <c r="CA1228" s="180"/>
      <c r="CB1228" s="180"/>
      <c r="CC1228" s="180"/>
      <c r="CD1228" s="180"/>
      <c r="CE1228" s="180"/>
      <c r="CF1228" s="180"/>
      <c r="CG1228" s="180"/>
    </row>
    <row r="1229" spans="2:85" s="28" customFormat="1" x14ac:dyDescent="0.35">
      <c r="B1229" s="8"/>
      <c r="C1229" s="8"/>
      <c r="D1229" s="8"/>
      <c r="E1229" s="8"/>
      <c r="F1229" s="8"/>
      <c r="G1229" s="8"/>
      <c r="H1229" s="8"/>
      <c r="I1229" s="8"/>
      <c r="J1229" s="8"/>
      <c r="K1229" s="8"/>
      <c r="L1229" s="8"/>
      <c r="M1229" s="8"/>
      <c r="N1229" s="8"/>
      <c r="O1229" s="8"/>
      <c r="P1229" s="8"/>
      <c r="Q1229" s="8"/>
      <c r="R1229" s="8"/>
      <c r="S1229" s="8"/>
      <c r="T1229" s="8"/>
      <c r="U1229" s="8"/>
      <c r="V1229" s="8"/>
      <c r="W1229" s="8"/>
      <c r="AB1229" s="180"/>
      <c r="AC1229" s="180"/>
      <c r="AD1229" s="180"/>
      <c r="AE1229" s="180"/>
      <c r="AF1229" s="180"/>
      <c r="AG1229" s="180"/>
      <c r="AH1229" s="180"/>
      <c r="AI1229" s="180"/>
      <c r="AJ1229" s="180"/>
      <c r="AK1229" s="180"/>
      <c r="AL1229" s="180"/>
      <c r="AM1229" s="180"/>
      <c r="AN1229" s="180"/>
      <c r="AO1229" s="180"/>
      <c r="AP1229" s="180"/>
      <c r="AQ1229" s="180"/>
      <c r="AR1229" s="180"/>
      <c r="AS1229" s="180"/>
      <c r="AT1229" s="180"/>
      <c r="AU1229" s="180"/>
      <c r="AV1229" s="180"/>
      <c r="AW1229" s="180"/>
      <c r="AX1229" s="180"/>
      <c r="AY1229" s="180"/>
      <c r="AZ1229" s="180"/>
      <c r="BA1229" s="180"/>
      <c r="BB1229" s="180"/>
      <c r="BC1229" s="180"/>
      <c r="BD1229" s="180"/>
      <c r="BE1229" s="180"/>
      <c r="BF1229" s="180"/>
      <c r="BG1229" s="180"/>
      <c r="BH1229" s="180"/>
      <c r="BI1229" s="180"/>
      <c r="BJ1229" s="180"/>
      <c r="BK1229" s="180"/>
      <c r="BL1229" s="180"/>
      <c r="BM1229" s="180"/>
      <c r="BN1229" s="180"/>
      <c r="BO1229" s="180"/>
      <c r="BP1229" s="180"/>
      <c r="BQ1229" s="180"/>
      <c r="BR1229" s="180"/>
      <c r="BS1229" s="180"/>
      <c r="BT1229" s="180"/>
      <c r="BU1229" s="180"/>
      <c r="BV1229" s="180"/>
      <c r="BW1229" s="180"/>
      <c r="BX1229" s="180"/>
      <c r="BY1229" s="180"/>
      <c r="BZ1229" s="180"/>
      <c r="CA1229" s="180"/>
      <c r="CB1229" s="180"/>
      <c r="CC1229" s="180"/>
      <c r="CD1229" s="180"/>
      <c r="CE1229" s="180"/>
      <c r="CF1229" s="180"/>
      <c r="CG1229" s="180"/>
    </row>
    <row r="1230" spans="2:85" s="28" customFormat="1" x14ac:dyDescent="0.35">
      <c r="B1230" s="8"/>
      <c r="C1230" s="8"/>
      <c r="D1230" s="8"/>
      <c r="E1230" s="8"/>
      <c r="F1230" s="8"/>
      <c r="G1230" s="8"/>
      <c r="H1230" s="8"/>
      <c r="I1230" s="8"/>
      <c r="J1230" s="8"/>
      <c r="K1230" s="8"/>
      <c r="L1230" s="8"/>
      <c r="M1230" s="8"/>
      <c r="N1230" s="8"/>
      <c r="O1230" s="8"/>
      <c r="P1230" s="8"/>
      <c r="Q1230" s="8"/>
      <c r="R1230" s="8"/>
      <c r="S1230" s="8"/>
      <c r="T1230" s="8"/>
      <c r="U1230" s="8"/>
      <c r="V1230" s="8"/>
      <c r="W1230" s="8"/>
      <c r="AB1230" s="180"/>
      <c r="AC1230" s="180"/>
      <c r="AD1230" s="180"/>
      <c r="AE1230" s="180"/>
      <c r="AF1230" s="180"/>
      <c r="AG1230" s="180"/>
      <c r="AH1230" s="180"/>
      <c r="AI1230" s="180"/>
      <c r="AJ1230" s="180"/>
      <c r="AK1230" s="180"/>
      <c r="AL1230" s="180"/>
      <c r="AM1230" s="180"/>
      <c r="AN1230" s="180"/>
      <c r="AO1230" s="180"/>
      <c r="AP1230" s="180"/>
      <c r="AQ1230" s="180"/>
      <c r="AR1230" s="180"/>
      <c r="AS1230" s="180"/>
      <c r="AT1230" s="180"/>
      <c r="AU1230" s="180"/>
      <c r="AV1230" s="180"/>
      <c r="AW1230" s="180"/>
      <c r="AX1230" s="180"/>
      <c r="AY1230" s="180"/>
      <c r="AZ1230" s="180"/>
      <c r="BA1230" s="180"/>
      <c r="BB1230" s="180"/>
      <c r="BC1230" s="180"/>
      <c r="BD1230" s="180"/>
      <c r="BE1230" s="180"/>
      <c r="BF1230" s="180"/>
      <c r="BG1230" s="180"/>
      <c r="BH1230" s="180"/>
      <c r="BI1230" s="180"/>
      <c r="BJ1230" s="180"/>
      <c r="BK1230" s="180"/>
      <c r="BL1230" s="180"/>
      <c r="BM1230" s="180"/>
      <c r="BN1230" s="180"/>
      <c r="BO1230" s="180"/>
      <c r="BP1230" s="180"/>
      <c r="BQ1230" s="180"/>
      <c r="BR1230" s="180"/>
      <c r="BS1230" s="180"/>
      <c r="BT1230" s="180"/>
      <c r="BU1230" s="180"/>
      <c r="BV1230" s="180"/>
      <c r="BW1230" s="180"/>
      <c r="BX1230" s="180"/>
      <c r="BY1230" s="180"/>
      <c r="BZ1230" s="180"/>
      <c r="CA1230" s="180"/>
      <c r="CB1230" s="180"/>
      <c r="CC1230" s="180"/>
      <c r="CD1230" s="180"/>
      <c r="CE1230" s="180"/>
      <c r="CF1230" s="180"/>
      <c r="CG1230" s="180"/>
    </row>
    <row r="1231" spans="2:85" s="28" customFormat="1" x14ac:dyDescent="0.35">
      <c r="B1231" s="8"/>
      <c r="C1231" s="8"/>
      <c r="D1231" s="8"/>
      <c r="E1231" s="8"/>
      <c r="F1231" s="8"/>
      <c r="G1231" s="8"/>
      <c r="H1231" s="8"/>
      <c r="I1231" s="8"/>
      <c r="J1231" s="8"/>
      <c r="K1231" s="8"/>
      <c r="L1231" s="8"/>
      <c r="M1231" s="8"/>
      <c r="N1231" s="8"/>
      <c r="O1231" s="8"/>
      <c r="P1231" s="8"/>
      <c r="Q1231" s="8"/>
      <c r="R1231" s="8"/>
      <c r="S1231" s="8"/>
      <c r="T1231" s="8"/>
      <c r="U1231" s="8"/>
      <c r="V1231" s="8"/>
      <c r="W1231" s="8"/>
      <c r="AB1231" s="180"/>
      <c r="AC1231" s="180"/>
      <c r="AD1231" s="180"/>
      <c r="AE1231" s="180"/>
      <c r="AF1231" s="180"/>
      <c r="AG1231" s="180"/>
      <c r="AH1231" s="180"/>
      <c r="AI1231" s="180"/>
      <c r="AJ1231" s="180"/>
      <c r="AK1231" s="180"/>
      <c r="AL1231" s="180"/>
      <c r="AM1231" s="180"/>
      <c r="AN1231" s="180"/>
      <c r="AO1231" s="180"/>
      <c r="AP1231" s="180"/>
      <c r="AQ1231" s="180"/>
      <c r="AR1231" s="180"/>
      <c r="AS1231" s="180"/>
      <c r="AT1231" s="180"/>
      <c r="AU1231" s="180"/>
      <c r="AV1231" s="180"/>
      <c r="AW1231" s="180"/>
      <c r="AX1231" s="180"/>
      <c r="AY1231" s="180"/>
      <c r="AZ1231" s="180"/>
      <c r="BA1231" s="180"/>
      <c r="BB1231" s="180"/>
      <c r="BC1231" s="180"/>
      <c r="BD1231" s="180"/>
      <c r="BE1231" s="180"/>
      <c r="BF1231" s="180"/>
      <c r="BG1231" s="180"/>
      <c r="BH1231" s="180"/>
      <c r="BI1231" s="180"/>
      <c r="BJ1231" s="180"/>
      <c r="BK1231" s="180"/>
      <c r="BL1231" s="180"/>
      <c r="BM1231" s="180"/>
      <c r="BN1231" s="180"/>
      <c r="BO1231" s="180"/>
      <c r="BP1231" s="180"/>
      <c r="BQ1231" s="180"/>
      <c r="BR1231" s="180"/>
      <c r="BS1231" s="180"/>
      <c r="BT1231" s="180"/>
      <c r="BU1231" s="180"/>
      <c r="BV1231" s="180"/>
      <c r="BW1231" s="180"/>
      <c r="BX1231" s="180"/>
      <c r="BY1231" s="180"/>
      <c r="BZ1231" s="180"/>
      <c r="CA1231" s="180"/>
      <c r="CB1231" s="180"/>
      <c r="CC1231" s="180"/>
      <c r="CD1231" s="180"/>
      <c r="CE1231" s="180"/>
      <c r="CF1231" s="180"/>
      <c r="CG1231" s="180"/>
    </row>
    <row r="1232" spans="2:85" s="28" customFormat="1" x14ac:dyDescent="0.35">
      <c r="B1232" s="8"/>
      <c r="C1232" s="8"/>
      <c r="D1232" s="8"/>
      <c r="E1232" s="8"/>
      <c r="F1232" s="8"/>
      <c r="G1232" s="8"/>
      <c r="H1232" s="8"/>
      <c r="I1232" s="8"/>
      <c r="J1232" s="8"/>
      <c r="K1232" s="8"/>
      <c r="L1232" s="8"/>
      <c r="M1232" s="8"/>
      <c r="N1232" s="8"/>
      <c r="O1232" s="8"/>
      <c r="P1232" s="8"/>
      <c r="Q1232" s="8"/>
      <c r="R1232" s="8"/>
      <c r="S1232" s="8"/>
      <c r="T1232" s="8"/>
      <c r="U1232" s="8"/>
      <c r="V1232" s="8"/>
      <c r="W1232" s="8"/>
      <c r="AB1232" s="180"/>
      <c r="AC1232" s="180"/>
      <c r="AD1232" s="180"/>
      <c r="AE1232" s="180"/>
      <c r="AF1232" s="180"/>
      <c r="AG1232" s="180"/>
      <c r="AH1232" s="180"/>
      <c r="AI1232" s="180"/>
      <c r="AJ1232" s="180"/>
      <c r="AK1232" s="180"/>
      <c r="AL1232" s="180"/>
      <c r="AM1232" s="180"/>
      <c r="AN1232" s="180"/>
      <c r="AO1232" s="180"/>
      <c r="AP1232" s="180"/>
      <c r="AQ1232" s="180"/>
      <c r="AR1232" s="180"/>
      <c r="AS1232" s="180"/>
      <c r="AT1232" s="180"/>
      <c r="AU1232" s="180"/>
      <c r="AV1232" s="180"/>
      <c r="AW1232" s="180"/>
      <c r="AX1232" s="180"/>
      <c r="AY1232" s="180"/>
      <c r="AZ1232" s="180"/>
      <c r="BA1232" s="180"/>
      <c r="BB1232" s="180"/>
      <c r="BC1232" s="180"/>
      <c r="BD1232" s="180"/>
      <c r="BE1232" s="180"/>
      <c r="BF1232" s="180"/>
      <c r="BG1232" s="180"/>
      <c r="BH1232" s="180"/>
      <c r="BI1232" s="180"/>
      <c r="BJ1232" s="180"/>
      <c r="BK1232" s="180"/>
      <c r="BL1232" s="180"/>
      <c r="BM1232" s="180"/>
      <c r="BN1232" s="180"/>
      <c r="BO1232" s="180"/>
      <c r="BP1232" s="180"/>
      <c r="BQ1232" s="180"/>
      <c r="BR1232" s="180"/>
      <c r="BS1232" s="180"/>
      <c r="BT1232" s="180"/>
      <c r="BU1232" s="180"/>
      <c r="BV1232" s="180"/>
      <c r="BW1232" s="180"/>
      <c r="BX1232" s="180"/>
      <c r="BY1232" s="180"/>
      <c r="BZ1232" s="180"/>
      <c r="CA1232" s="180"/>
      <c r="CB1232" s="180"/>
      <c r="CC1232" s="180"/>
      <c r="CD1232" s="180"/>
      <c r="CE1232" s="180"/>
      <c r="CF1232" s="180"/>
      <c r="CG1232" s="180"/>
    </row>
    <row r="1233" spans="2:85" s="28" customFormat="1" x14ac:dyDescent="0.35">
      <c r="B1233" s="8"/>
      <c r="C1233" s="8"/>
      <c r="D1233" s="8"/>
      <c r="E1233" s="8"/>
      <c r="F1233" s="8"/>
      <c r="G1233" s="8"/>
      <c r="H1233" s="8"/>
      <c r="I1233" s="8"/>
      <c r="J1233" s="8"/>
      <c r="K1233" s="8"/>
      <c r="L1233" s="8"/>
      <c r="M1233" s="8"/>
      <c r="N1233" s="8"/>
      <c r="O1233" s="8"/>
      <c r="P1233" s="8"/>
      <c r="Q1233" s="8"/>
      <c r="R1233" s="8"/>
      <c r="S1233" s="8"/>
      <c r="T1233" s="8"/>
      <c r="U1233" s="8"/>
      <c r="V1233" s="8"/>
      <c r="W1233" s="8"/>
      <c r="AB1233" s="180"/>
      <c r="AC1233" s="180"/>
      <c r="AD1233" s="180"/>
      <c r="AE1233" s="180"/>
      <c r="AF1233" s="180"/>
      <c r="AG1233" s="180"/>
      <c r="AH1233" s="180"/>
      <c r="AI1233" s="180"/>
      <c r="AJ1233" s="180"/>
      <c r="AK1233" s="180"/>
      <c r="AL1233" s="180"/>
      <c r="AM1233" s="180"/>
      <c r="AN1233" s="180"/>
      <c r="AO1233" s="180"/>
      <c r="AP1233" s="180"/>
      <c r="AQ1233" s="180"/>
      <c r="AR1233" s="180"/>
      <c r="AS1233" s="180"/>
      <c r="AT1233" s="180"/>
      <c r="AU1233" s="180"/>
      <c r="AV1233" s="180"/>
      <c r="AW1233" s="180"/>
      <c r="AX1233" s="180"/>
      <c r="AY1233" s="180"/>
      <c r="AZ1233" s="180"/>
      <c r="BA1233" s="180"/>
      <c r="BB1233" s="180"/>
      <c r="BC1233" s="180"/>
      <c r="BD1233" s="180"/>
      <c r="BE1233" s="180"/>
      <c r="BF1233" s="180"/>
      <c r="BG1233" s="180"/>
      <c r="BH1233" s="180"/>
      <c r="BI1233" s="180"/>
      <c r="BJ1233" s="180"/>
      <c r="BK1233" s="180"/>
      <c r="BL1233" s="180"/>
      <c r="BM1233" s="180"/>
      <c r="BN1233" s="180"/>
      <c r="BO1233" s="180"/>
      <c r="BP1233" s="180"/>
      <c r="BQ1233" s="180"/>
      <c r="BR1233" s="180"/>
      <c r="BS1233" s="180"/>
      <c r="BT1233" s="180"/>
      <c r="BU1233" s="180"/>
      <c r="BV1233" s="180"/>
      <c r="BW1233" s="180"/>
      <c r="BX1233" s="180"/>
      <c r="BY1233" s="180"/>
      <c r="BZ1233" s="180"/>
      <c r="CA1233" s="180"/>
      <c r="CB1233" s="180"/>
      <c r="CC1233" s="180"/>
      <c r="CD1233" s="180"/>
      <c r="CE1233" s="180"/>
      <c r="CF1233" s="180"/>
      <c r="CG1233" s="180"/>
    </row>
    <row r="1234" spans="2:85" s="28" customFormat="1" x14ac:dyDescent="0.35">
      <c r="B1234" s="8"/>
      <c r="C1234" s="8"/>
      <c r="D1234" s="8"/>
      <c r="E1234" s="8"/>
      <c r="F1234" s="8"/>
      <c r="G1234" s="8"/>
      <c r="H1234" s="8"/>
      <c r="I1234" s="8"/>
      <c r="J1234" s="8"/>
      <c r="K1234" s="8"/>
      <c r="L1234" s="8"/>
      <c r="M1234" s="8"/>
      <c r="N1234" s="8"/>
      <c r="O1234" s="8"/>
      <c r="P1234" s="8"/>
      <c r="Q1234" s="8"/>
      <c r="R1234" s="8"/>
      <c r="S1234" s="8"/>
      <c r="T1234" s="8"/>
      <c r="U1234" s="8"/>
      <c r="V1234" s="8"/>
      <c r="W1234" s="8"/>
      <c r="AB1234" s="180"/>
      <c r="AC1234" s="180"/>
      <c r="AD1234" s="180"/>
      <c r="AE1234" s="180"/>
      <c r="AF1234" s="180"/>
      <c r="AG1234" s="180"/>
      <c r="AH1234" s="180"/>
      <c r="AI1234" s="180"/>
      <c r="AJ1234" s="180"/>
      <c r="AK1234" s="180"/>
      <c r="AL1234" s="180"/>
      <c r="AM1234" s="180"/>
      <c r="AN1234" s="180"/>
      <c r="AO1234" s="180"/>
      <c r="AP1234" s="180"/>
      <c r="AQ1234" s="180"/>
      <c r="AR1234" s="180"/>
      <c r="AS1234" s="180"/>
      <c r="AT1234" s="180"/>
      <c r="AU1234" s="180"/>
      <c r="AV1234" s="180"/>
      <c r="AW1234" s="180"/>
      <c r="AX1234" s="180"/>
      <c r="AY1234" s="180"/>
      <c r="AZ1234" s="180"/>
      <c r="BA1234" s="180"/>
      <c r="BB1234" s="180"/>
      <c r="BC1234" s="180"/>
      <c r="BD1234" s="180"/>
      <c r="BE1234" s="180"/>
      <c r="BF1234" s="180"/>
      <c r="BG1234" s="180"/>
      <c r="BH1234" s="180"/>
      <c r="BI1234" s="180"/>
      <c r="BJ1234" s="180"/>
      <c r="BK1234" s="180"/>
      <c r="BL1234" s="180"/>
      <c r="BM1234" s="180"/>
      <c r="BN1234" s="180"/>
      <c r="BO1234" s="180"/>
      <c r="BP1234" s="180"/>
      <c r="BQ1234" s="180"/>
      <c r="BR1234" s="180"/>
      <c r="BS1234" s="180"/>
      <c r="BT1234" s="180"/>
      <c r="BU1234" s="180"/>
      <c r="BV1234" s="180"/>
      <c r="BW1234" s="180"/>
      <c r="BX1234" s="180"/>
      <c r="BY1234" s="180"/>
      <c r="BZ1234" s="180"/>
      <c r="CA1234" s="180"/>
      <c r="CB1234" s="180"/>
      <c r="CC1234" s="180"/>
      <c r="CD1234" s="180"/>
      <c r="CE1234" s="180"/>
      <c r="CF1234" s="180"/>
      <c r="CG1234" s="180"/>
    </row>
    <row r="1235" spans="2:85" s="28" customFormat="1" x14ac:dyDescent="0.35">
      <c r="B1235" s="8"/>
      <c r="C1235" s="8"/>
      <c r="D1235" s="8"/>
      <c r="E1235" s="8"/>
      <c r="F1235" s="8"/>
      <c r="G1235" s="8"/>
      <c r="H1235" s="8"/>
      <c r="I1235" s="8"/>
      <c r="J1235" s="8"/>
      <c r="K1235" s="8"/>
      <c r="L1235" s="8"/>
      <c r="M1235" s="8"/>
      <c r="N1235" s="8"/>
      <c r="O1235" s="8"/>
      <c r="P1235" s="8"/>
      <c r="Q1235" s="8"/>
      <c r="R1235" s="8"/>
      <c r="S1235" s="8"/>
      <c r="T1235" s="8"/>
      <c r="U1235" s="8"/>
      <c r="V1235" s="8"/>
      <c r="W1235" s="8"/>
      <c r="AB1235" s="180"/>
      <c r="AC1235" s="180"/>
      <c r="AD1235" s="180"/>
      <c r="AE1235" s="180"/>
      <c r="AF1235" s="180"/>
      <c r="AG1235" s="180"/>
      <c r="AH1235" s="180"/>
      <c r="AI1235" s="180"/>
      <c r="AJ1235" s="180"/>
      <c r="AK1235" s="180"/>
      <c r="AL1235" s="180"/>
      <c r="AM1235" s="180"/>
      <c r="AN1235" s="180"/>
      <c r="AO1235" s="180"/>
      <c r="AP1235" s="180"/>
      <c r="AQ1235" s="180"/>
      <c r="AR1235" s="180"/>
      <c r="AS1235" s="180"/>
      <c r="AT1235" s="180"/>
      <c r="AU1235" s="180"/>
      <c r="AV1235" s="180"/>
      <c r="AW1235" s="180"/>
      <c r="AX1235" s="180"/>
      <c r="AY1235" s="180"/>
      <c r="AZ1235" s="180"/>
      <c r="BA1235" s="180"/>
      <c r="BB1235" s="180"/>
      <c r="BC1235" s="180"/>
      <c r="BD1235" s="180"/>
      <c r="BE1235" s="180"/>
      <c r="BF1235" s="180"/>
      <c r="BG1235" s="180"/>
      <c r="BH1235" s="180"/>
      <c r="BI1235" s="180"/>
      <c r="BJ1235" s="180"/>
      <c r="BK1235" s="180"/>
      <c r="BL1235" s="180"/>
      <c r="BM1235" s="180"/>
      <c r="BN1235" s="180"/>
      <c r="BO1235" s="180"/>
      <c r="BP1235" s="180"/>
      <c r="BQ1235" s="180"/>
      <c r="BR1235" s="180"/>
      <c r="BS1235" s="180"/>
      <c r="BT1235" s="180"/>
      <c r="BU1235" s="180"/>
      <c r="BV1235" s="180"/>
      <c r="BW1235" s="180"/>
      <c r="BX1235" s="180"/>
      <c r="BY1235" s="180"/>
      <c r="BZ1235" s="180"/>
      <c r="CA1235" s="180"/>
      <c r="CB1235" s="180"/>
      <c r="CC1235" s="180"/>
      <c r="CD1235" s="180"/>
      <c r="CE1235" s="180"/>
      <c r="CF1235" s="180"/>
      <c r="CG1235" s="180"/>
    </row>
    <row r="1236" spans="2:85" s="28" customFormat="1" x14ac:dyDescent="0.35">
      <c r="B1236" s="8"/>
      <c r="C1236" s="8"/>
      <c r="D1236" s="8"/>
      <c r="E1236" s="8"/>
      <c r="F1236" s="8"/>
      <c r="G1236" s="8"/>
      <c r="H1236" s="8"/>
      <c r="I1236" s="8"/>
      <c r="J1236" s="8"/>
      <c r="K1236" s="8"/>
      <c r="L1236" s="8"/>
      <c r="M1236" s="8"/>
      <c r="N1236" s="8"/>
      <c r="O1236" s="8"/>
      <c r="P1236" s="8"/>
      <c r="Q1236" s="8"/>
      <c r="R1236" s="8"/>
      <c r="S1236" s="8"/>
      <c r="T1236" s="8"/>
      <c r="U1236" s="8"/>
      <c r="V1236" s="8"/>
      <c r="W1236" s="8"/>
      <c r="AB1236" s="180"/>
      <c r="AC1236" s="180"/>
      <c r="AD1236" s="180"/>
      <c r="AE1236" s="180"/>
      <c r="AF1236" s="180"/>
      <c r="AG1236" s="180"/>
      <c r="AH1236" s="180"/>
      <c r="AI1236" s="180"/>
      <c r="AJ1236" s="180"/>
      <c r="AK1236" s="180"/>
      <c r="AL1236" s="180"/>
      <c r="AM1236" s="180"/>
      <c r="AN1236" s="180"/>
      <c r="AO1236" s="180"/>
      <c r="AP1236" s="180"/>
      <c r="AQ1236" s="180"/>
      <c r="AR1236" s="180"/>
      <c r="AS1236" s="180"/>
      <c r="AT1236" s="180"/>
      <c r="AU1236" s="180"/>
      <c r="AV1236" s="180"/>
      <c r="AW1236" s="180"/>
      <c r="AX1236" s="180"/>
      <c r="AY1236" s="180"/>
      <c r="AZ1236" s="180"/>
      <c r="BA1236" s="180"/>
      <c r="BB1236" s="180"/>
      <c r="BC1236" s="180"/>
      <c r="BD1236" s="180"/>
      <c r="BE1236" s="180"/>
      <c r="BF1236" s="180"/>
      <c r="BG1236" s="180"/>
      <c r="BH1236" s="180"/>
      <c r="BI1236" s="180"/>
      <c r="BJ1236" s="180"/>
      <c r="BK1236" s="180"/>
      <c r="BL1236" s="180"/>
      <c r="BM1236" s="180"/>
      <c r="BN1236" s="180"/>
      <c r="BO1236" s="180"/>
      <c r="BP1236" s="180"/>
      <c r="BQ1236" s="180"/>
      <c r="BR1236" s="180"/>
      <c r="BS1236" s="180"/>
      <c r="BT1236" s="180"/>
      <c r="BU1236" s="180"/>
      <c r="BV1236" s="180"/>
      <c r="BW1236" s="180"/>
      <c r="BX1236" s="180"/>
      <c r="BY1236" s="180"/>
      <c r="BZ1236" s="180"/>
      <c r="CA1236" s="180"/>
      <c r="CB1236" s="180"/>
      <c r="CC1236" s="180"/>
      <c r="CD1236" s="180"/>
      <c r="CE1236" s="180"/>
      <c r="CF1236" s="180"/>
      <c r="CG1236" s="180"/>
    </row>
    <row r="1237" spans="2:85" s="28" customFormat="1" x14ac:dyDescent="0.35">
      <c r="B1237" s="8"/>
      <c r="C1237" s="8"/>
      <c r="D1237" s="8"/>
      <c r="E1237" s="8"/>
      <c r="F1237" s="8"/>
      <c r="G1237" s="8"/>
      <c r="H1237" s="8"/>
      <c r="I1237" s="8"/>
      <c r="J1237" s="8"/>
      <c r="K1237" s="8"/>
      <c r="L1237" s="8"/>
      <c r="M1237" s="8"/>
      <c r="N1237" s="8"/>
      <c r="O1237" s="8"/>
      <c r="P1237" s="8"/>
      <c r="Q1237" s="8"/>
      <c r="R1237" s="8"/>
      <c r="S1237" s="8"/>
      <c r="T1237" s="8"/>
      <c r="U1237" s="8"/>
      <c r="V1237" s="8"/>
      <c r="W1237" s="8"/>
      <c r="AB1237" s="180"/>
      <c r="AC1237" s="180"/>
      <c r="AD1237" s="180"/>
      <c r="AE1237" s="180"/>
      <c r="AF1237" s="180"/>
      <c r="AG1237" s="180"/>
      <c r="AH1237" s="180"/>
      <c r="AI1237" s="180"/>
      <c r="AJ1237" s="180"/>
      <c r="AK1237" s="180"/>
      <c r="AL1237" s="180"/>
      <c r="AM1237" s="180"/>
      <c r="AN1237" s="180"/>
      <c r="AO1237" s="180"/>
      <c r="AP1237" s="180"/>
      <c r="AQ1237" s="180"/>
      <c r="AR1237" s="180"/>
      <c r="AS1237" s="180"/>
      <c r="AT1237" s="180"/>
      <c r="AU1237" s="180"/>
      <c r="AV1237" s="180"/>
      <c r="AW1237" s="180"/>
      <c r="AX1237" s="180"/>
      <c r="AY1237" s="180"/>
      <c r="AZ1237" s="180"/>
      <c r="BA1237" s="180"/>
      <c r="BB1237" s="180"/>
      <c r="BC1237" s="180"/>
      <c r="BD1237" s="180"/>
      <c r="BE1237" s="180"/>
      <c r="BF1237" s="180"/>
      <c r="BG1237" s="180"/>
      <c r="BH1237" s="180"/>
      <c r="BI1237" s="180"/>
      <c r="BJ1237" s="180"/>
      <c r="BK1237" s="180"/>
      <c r="BL1237" s="180"/>
      <c r="BM1237" s="180"/>
      <c r="BN1237" s="180"/>
      <c r="BO1237" s="180"/>
      <c r="BP1237" s="180"/>
      <c r="BQ1237" s="180"/>
      <c r="BR1237" s="180"/>
      <c r="BS1237" s="180"/>
      <c r="BT1237" s="180"/>
      <c r="BU1237" s="180"/>
      <c r="BV1237" s="180"/>
      <c r="BW1237" s="180"/>
      <c r="BX1237" s="180"/>
      <c r="BY1237" s="180"/>
      <c r="BZ1237" s="180"/>
      <c r="CA1237" s="180"/>
      <c r="CB1237" s="180"/>
      <c r="CC1237" s="180"/>
      <c r="CD1237" s="180"/>
      <c r="CE1237" s="180"/>
      <c r="CF1237" s="180"/>
      <c r="CG1237" s="180"/>
    </row>
    <row r="1238" spans="2:85" s="28" customFormat="1" x14ac:dyDescent="0.35">
      <c r="B1238" s="8"/>
      <c r="C1238" s="8"/>
      <c r="D1238" s="8"/>
      <c r="E1238" s="8"/>
      <c r="F1238" s="8"/>
      <c r="G1238" s="8"/>
      <c r="H1238" s="8"/>
      <c r="I1238" s="8"/>
      <c r="J1238" s="8"/>
      <c r="K1238" s="8"/>
      <c r="L1238" s="8"/>
      <c r="M1238" s="8"/>
      <c r="N1238" s="8"/>
      <c r="O1238" s="8"/>
      <c r="P1238" s="8"/>
      <c r="Q1238" s="8"/>
      <c r="R1238" s="8"/>
      <c r="S1238" s="8"/>
      <c r="T1238" s="8"/>
      <c r="U1238" s="8"/>
      <c r="V1238" s="8"/>
      <c r="W1238" s="8"/>
      <c r="AB1238" s="180"/>
      <c r="AC1238" s="180"/>
      <c r="AD1238" s="180"/>
      <c r="AE1238" s="180"/>
      <c r="AF1238" s="180"/>
      <c r="AG1238" s="180"/>
      <c r="AH1238" s="180"/>
      <c r="AI1238" s="180"/>
      <c r="AJ1238" s="180"/>
      <c r="AK1238" s="180"/>
      <c r="AL1238" s="180"/>
      <c r="AM1238" s="180"/>
      <c r="AN1238" s="180"/>
      <c r="AO1238" s="180"/>
      <c r="AP1238" s="180"/>
      <c r="AQ1238" s="180"/>
      <c r="AR1238" s="180"/>
      <c r="AS1238" s="180"/>
      <c r="AT1238" s="180"/>
      <c r="AU1238" s="180"/>
      <c r="AV1238" s="180"/>
      <c r="AW1238" s="180"/>
      <c r="AX1238" s="180"/>
      <c r="AY1238" s="180"/>
      <c r="AZ1238" s="180"/>
      <c r="BA1238" s="180"/>
      <c r="BB1238" s="180"/>
      <c r="BC1238" s="180"/>
      <c r="BD1238" s="180"/>
      <c r="BE1238" s="180"/>
      <c r="BF1238" s="180"/>
      <c r="BG1238" s="180"/>
      <c r="BH1238" s="180"/>
      <c r="BI1238" s="180"/>
      <c r="BJ1238" s="180"/>
      <c r="BK1238" s="180"/>
      <c r="BL1238" s="180"/>
      <c r="BM1238" s="180"/>
      <c r="BN1238" s="180"/>
      <c r="BO1238" s="180"/>
      <c r="BP1238" s="180"/>
      <c r="BQ1238" s="180"/>
      <c r="BR1238" s="180"/>
      <c r="BS1238" s="180"/>
      <c r="BT1238" s="180"/>
      <c r="BU1238" s="180"/>
      <c r="BV1238" s="180"/>
      <c r="BW1238" s="180"/>
      <c r="BX1238" s="180"/>
      <c r="BY1238" s="180"/>
      <c r="BZ1238" s="180"/>
      <c r="CA1238" s="180"/>
      <c r="CB1238" s="180"/>
      <c r="CC1238" s="180"/>
      <c r="CD1238" s="180"/>
      <c r="CE1238" s="180"/>
      <c r="CF1238" s="180"/>
      <c r="CG1238" s="180"/>
    </row>
    <row r="1239" spans="2:85" s="28" customFormat="1" x14ac:dyDescent="0.35">
      <c r="B1239" s="8"/>
      <c r="C1239" s="8"/>
      <c r="D1239" s="8"/>
      <c r="E1239" s="8"/>
      <c r="F1239" s="8"/>
      <c r="G1239" s="8"/>
      <c r="H1239" s="8"/>
      <c r="I1239" s="8"/>
      <c r="J1239" s="8"/>
      <c r="K1239" s="8"/>
      <c r="L1239" s="8"/>
      <c r="M1239" s="8"/>
      <c r="N1239" s="8"/>
      <c r="O1239" s="8"/>
      <c r="P1239" s="8"/>
      <c r="Q1239" s="8"/>
      <c r="R1239" s="8"/>
      <c r="S1239" s="8"/>
      <c r="T1239" s="8"/>
      <c r="U1239" s="8"/>
      <c r="V1239" s="8"/>
      <c r="W1239" s="8"/>
      <c r="AB1239" s="180"/>
      <c r="AC1239" s="180"/>
      <c r="AD1239" s="180"/>
      <c r="AE1239" s="180"/>
      <c r="AF1239" s="180"/>
      <c r="AG1239" s="180"/>
      <c r="AH1239" s="180"/>
      <c r="AI1239" s="180"/>
      <c r="AJ1239" s="180"/>
      <c r="AK1239" s="180"/>
      <c r="AL1239" s="180"/>
      <c r="AM1239" s="180"/>
      <c r="AN1239" s="180"/>
      <c r="AO1239" s="180"/>
      <c r="AP1239" s="180"/>
      <c r="AQ1239" s="180"/>
      <c r="AR1239" s="180"/>
      <c r="AS1239" s="180"/>
      <c r="AT1239" s="180"/>
      <c r="AU1239" s="180"/>
      <c r="AV1239" s="180"/>
      <c r="AW1239" s="180"/>
      <c r="AX1239" s="180"/>
      <c r="AY1239" s="180"/>
      <c r="AZ1239" s="180"/>
      <c r="BA1239" s="180"/>
      <c r="BB1239" s="180"/>
      <c r="BC1239" s="180"/>
      <c r="BD1239" s="180"/>
      <c r="BE1239" s="180"/>
      <c r="BF1239" s="180"/>
      <c r="BG1239" s="180"/>
      <c r="BH1239" s="180"/>
      <c r="BI1239" s="180"/>
      <c r="BJ1239" s="180"/>
      <c r="BK1239" s="180"/>
      <c r="BL1239" s="180"/>
      <c r="BM1239" s="180"/>
      <c r="BN1239" s="180"/>
      <c r="BO1239" s="180"/>
      <c r="BP1239" s="180"/>
      <c r="BQ1239" s="180"/>
      <c r="BR1239" s="180"/>
      <c r="BS1239" s="180"/>
      <c r="BT1239" s="180"/>
      <c r="BU1239" s="180"/>
      <c r="BV1239" s="180"/>
      <c r="BW1239" s="180"/>
      <c r="BX1239" s="180"/>
      <c r="BY1239" s="180"/>
      <c r="BZ1239" s="180"/>
      <c r="CA1239" s="180"/>
      <c r="CB1239" s="180"/>
      <c r="CC1239" s="180"/>
      <c r="CD1239" s="180"/>
      <c r="CE1239" s="180"/>
      <c r="CF1239" s="180"/>
      <c r="CG1239" s="180"/>
    </row>
    <row r="1240" spans="2:85" s="28" customFormat="1" x14ac:dyDescent="0.35">
      <c r="B1240" s="8"/>
      <c r="C1240" s="8"/>
      <c r="D1240" s="8"/>
      <c r="E1240" s="8"/>
      <c r="F1240" s="8"/>
      <c r="G1240" s="8"/>
      <c r="H1240" s="8"/>
      <c r="I1240" s="8"/>
      <c r="J1240" s="8"/>
      <c r="K1240" s="8"/>
      <c r="L1240" s="8"/>
      <c r="M1240" s="8"/>
      <c r="N1240" s="8"/>
      <c r="O1240" s="8"/>
      <c r="P1240" s="8"/>
      <c r="Q1240" s="8"/>
      <c r="R1240" s="8"/>
      <c r="S1240" s="8"/>
      <c r="T1240" s="8"/>
      <c r="U1240" s="8"/>
      <c r="V1240" s="8"/>
      <c r="W1240" s="8"/>
      <c r="AB1240" s="180"/>
      <c r="AC1240" s="180"/>
      <c r="AD1240" s="180"/>
      <c r="AE1240" s="180"/>
      <c r="AF1240" s="180"/>
      <c r="AG1240" s="180"/>
      <c r="AH1240" s="180"/>
      <c r="AI1240" s="180"/>
      <c r="AJ1240" s="180"/>
      <c r="AK1240" s="180"/>
      <c r="AL1240" s="180"/>
      <c r="AM1240" s="180"/>
      <c r="AN1240" s="180"/>
      <c r="AO1240" s="180"/>
      <c r="AP1240" s="180"/>
      <c r="AQ1240" s="180"/>
      <c r="AR1240" s="180"/>
      <c r="AS1240" s="180"/>
      <c r="AT1240" s="180"/>
      <c r="AU1240" s="180"/>
      <c r="AV1240" s="180"/>
      <c r="AW1240" s="180"/>
      <c r="AX1240" s="180"/>
      <c r="AY1240" s="180"/>
      <c r="AZ1240" s="180"/>
      <c r="BA1240" s="180"/>
      <c r="BB1240" s="180"/>
      <c r="BC1240" s="180"/>
      <c r="BD1240" s="180"/>
      <c r="BE1240" s="180"/>
      <c r="BF1240" s="180"/>
      <c r="BG1240" s="180"/>
      <c r="BH1240" s="180"/>
      <c r="BI1240" s="180"/>
      <c r="BJ1240" s="180"/>
      <c r="BK1240" s="180"/>
      <c r="BL1240" s="180"/>
      <c r="BM1240" s="180"/>
      <c r="BN1240" s="180"/>
      <c r="BO1240" s="180"/>
      <c r="BP1240" s="180"/>
      <c r="BQ1240" s="180"/>
      <c r="BR1240" s="180"/>
      <c r="BS1240" s="180"/>
      <c r="BT1240" s="180"/>
      <c r="BU1240" s="180"/>
      <c r="BV1240" s="180"/>
      <c r="BW1240" s="180"/>
      <c r="BX1240" s="180"/>
      <c r="BY1240" s="180"/>
      <c r="BZ1240" s="180"/>
      <c r="CA1240" s="180"/>
      <c r="CB1240" s="180"/>
      <c r="CC1240" s="180"/>
      <c r="CD1240" s="180"/>
      <c r="CE1240" s="180"/>
      <c r="CF1240" s="180"/>
      <c r="CG1240" s="180"/>
    </row>
    <row r="1241" spans="2:85" s="28" customFormat="1" x14ac:dyDescent="0.35">
      <c r="B1241" s="8"/>
      <c r="C1241" s="8"/>
      <c r="D1241" s="8"/>
      <c r="E1241" s="8"/>
      <c r="F1241" s="8"/>
      <c r="G1241" s="8"/>
      <c r="H1241" s="8"/>
      <c r="I1241" s="8"/>
      <c r="J1241" s="8"/>
      <c r="K1241" s="8"/>
      <c r="L1241" s="8"/>
      <c r="M1241" s="8"/>
      <c r="N1241" s="8"/>
      <c r="O1241" s="8"/>
      <c r="P1241" s="8"/>
      <c r="Q1241" s="8"/>
      <c r="R1241" s="8"/>
      <c r="S1241" s="8"/>
      <c r="T1241" s="8"/>
      <c r="U1241" s="8"/>
      <c r="V1241" s="8"/>
      <c r="W1241" s="8"/>
      <c r="AB1241" s="180"/>
      <c r="AC1241" s="180"/>
      <c r="AD1241" s="180"/>
      <c r="AE1241" s="180"/>
      <c r="AF1241" s="180"/>
      <c r="AG1241" s="180"/>
      <c r="AH1241" s="180"/>
      <c r="AI1241" s="180"/>
      <c r="AJ1241" s="180"/>
      <c r="AK1241" s="180"/>
      <c r="AL1241" s="180"/>
      <c r="AM1241" s="180"/>
      <c r="AN1241" s="180"/>
      <c r="AO1241" s="180"/>
      <c r="AP1241" s="180"/>
      <c r="AQ1241" s="180"/>
      <c r="AR1241" s="180"/>
      <c r="AS1241" s="180"/>
      <c r="AT1241" s="180"/>
      <c r="AU1241" s="180"/>
      <c r="AV1241" s="180"/>
      <c r="AW1241" s="180"/>
      <c r="AX1241" s="180"/>
      <c r="AY1241" s="180"/>
      <c r="AZ1241" s="180"/>
      <c r="BA1241" s="180"/>
      <c r="BB1241" s="180"/>
      <c r="BC1241" s="180"/>
      <c r="BD1241" s="180"/>
      <c r="BE1241" s="180"/>
      <c r="BF1241" s="180"/>
      <c r="BG1241" s="180"/>
      <c r="BH1241" s="180"/>
      <c r="BI1241" s="180"/>
      <c r="BJ1241" s="180"/>
      <c r="BK1241" s="180"/>
      <c r="BL1241" s="180"/>
      <c r="BM1241" s="180"/>
      <c r="BN1241" s="180"/>
      <c r="BO1241" s="180"/>
      <c r="BP1241" s="180"/>
      <c r="BQ1241" s="180"/>
      <c r="BR1241" s="180"/>
      <c r="BS1241" s="180"/>
      <c r="BT1241" s="180"/>
      <c r="BU1241" s="180"/>
      <c r="BV1241" s="180"/>
      <c r="BW1241" s="180"/>
      <c r="BX1241" s="180"/>
      <c r="BY1241" s="180"/>
      <c r="BZ1241" s="180"/>
      <c r="CA1241" s="180"/>
      <c r="CB1241" s="180"/>
      <c r="CC1241" s="180"/>
      <c r="CD1241" s="180"/>
      <c r="CE1241" s="180"/>
      <c r="CF1241" s="180"/>
      <c r="CG1241" s="180"/>
    </row>
    <row r="1242" spans="2:85" s="28" customFormat="1" x14ac:dyDescent="0.35">
      <c r="B1242" s="8"/>
      <c r="C1242" s="8"/>
      <c r="D1242" s="8"/>
      <c r="E1242" s="8"/>
      <c r="F1242" s="8"/>
      <c r="G1242" s="8"/>
      <c r="H1242" s="8"/>
      <c r="I1242" s="8"/>
      <c r="J1242" s="8"/>
      <c r="K1242" s="8"/>
      <c r="L1242" s="8"/>
      <c r="M1242" s="8"/>
      <c r="N1242" s="8"/>
      <c r="O1242" s="8"/>
      <c r="P1242" s="8"/>
      <c r="Q1242" s="8"/>
      <c r="R1242" s="8"/>
      <c r="S1242" s="8"/>
      <c r="T1242" s="8"/>
      <c r="U1242" s="8"/>
      <c r="V1242" s="8"/>
      <c r="W1242" s="8"/>
      <c r="AB1242" s="180"/>
      <c r="AC1242" s="180"/>
      <c r="AD1242" s="180"/>
      <c r="AE1242" s="180"/>
      <c r="AF1242" s="180"/>
      <c r="AG1242" s="180"/>
      <c r="AH1242" s="180"/>
      <c r="AI1242" s="180"/>
      <c r="AJ1242" s="180"/>
      <c r="AK1242" s="180"/>
      <c r="AL1242" s="180"/>
      <c r="AM1242" s="180"/>
      <c r="AN1242" s="180"/>
      <c r="AO1242" s="180"/>
      <c r="AP1242" s="180"/>
      <c r="AQ1242" s="180"/>
      <c r="AR1242" s="180"/>
      <c r="AS1242" s="180"/>
      <c r="AT1242" s="180"/>
      <c r="AU1242" s="180"/>
      <c r="AV1242" s="180"/>
      <c r="AW1242" s="180"/>
      <c r="AX1242" s="180"/>
      <c r="AY1242" s="180"/>
      <c r="AZ1242" s="180"/>
      <c r="BA1242" s="180"/>
      <c r="BB1242" s="180"/>
      <c r="BC1242" s="180"/>
      <c r="BD1242" s="180"/>
      <c r="BE1242" s="180"/>
      <c r="BF1242" s="180"/>
      <c r="BG1242" s="180"/>
      <c r="BH1242" s="180"/>
      <c r="BI1242" s="180"/>
      <c r="BJ1242" s="180"/>
      <c r="BK1242" s="180"/>
      <c r="BL1242" s="180"/>
      <c r="BM1242" s="180"/>
      <c r="BN1242" s="180"/>
      <c r="BO1242" s="180"/>
      <c r="BP1242" s="180"/>
      <c r="BQ1242" s="180"/>
      <c r="BR1242" s="180"/>
      <c r="BS1242" s="180"/>
      <c r="BT1242" s="180"/>
      <c r="BU1242" s="180"/>
      <c r="BV1242" s="180"/>
      <c r="BW1242" s="180"/>
      <c r="BX1242" s="180"/>
      <c r="BY1242" s="180"/>
      <c r="BZ1242" s="180"/>
      <c r="CA1242" s="180"/>
      <c r="CB1242" s="180"/>
      <c r="CC1242" s="180"/>
      <c r="CD1242" s="180"/>
      <c r="CE1242" s="180"/>
      <c r="CF1242" s="180"/>
      <c r="CG1242" s="180"/>
    </row>
    <row r="1243" spans="2:85" s="28" customFormat="1" x14ac:dyDescent="0.35">
      <c r="B1243" s="8"/>
      <c r="C1243" s="8"/>
      <c r="D1243" s="8"/>
      <c r="E1243" s="8"/>
      <c r="F1243" s="8"/>
      <c r="G1243" s="8"/>
      <c r="H1243" s="8"/>
      <c r="I1243" s="8"/>
      <c r="J1243" s="8"/>
      <c r="K1243" s="8"/>
      <c r="L1243" s="8"/>
      <c r="M1243" s="8"/>
      <c r="N1243" s="8"/>
      <c r="O1243" s="8"/>
      <c r="P1243" s="8"/>
      <c r="Q1243" s="8"/>
      <c r="R1243" s="8"/>
      <c r="S1243" s="8"/>
      <c r="T1243" s="8"/>
      <c r="U1243" s="8"/>
      <c r="V1243" s="8"/>
      <c r="W1243" s="8"/>
      <c r="AB1243" s="180"/>
      <c r="AC1243" s="180"/>
      <c r="AD1243" s="180"/>
      <c r="AE1243" s="180"/>
      <c r="AF1243" s="180"/>
      <c r="AG1243" s="180"/>
      <c r="AH1243" s="180"/>
      <c r="AI1243" s="180"/>
      <c r="AJ1243" s="180"/>
      <c r="AK1243" s="180"/>
      <c r="AL1243" s="180"/>
      <c r="AM1243" s="180"/>
      <c r="AN1243" s="180"/>
      <c r="AO1243" s="180"/>
      <c r="AP1243" s="180"/>
      <c r="AQ1243" s="180"/>
      <c r="AR1243" s="180"/>
      <c r="AS1243" s="180"/>
      <c r="AT1243" s="180"/>
      <c r="AU1243" s="180"/>
      <c r="AV1243" s="180"/>
      <c r="AW1243" s="180"/>
      <c r="AX1243" s="180"/>
      <c r="AY1243" s="180"/>
      <c r="AZ1243" s="180"/>
      <c r="BA1243" s="180"/>
      <c r="BB1243" s="180"/>
      <c r="BC1243" s="180"/>
      <c r="BD1243" s="180"/>
      <c r="BE1243" s="180"/>
      <c r="BF1243" s="180"/>
      <c r="BG1243" s="180"/>
      <c r="BH1243" s="180"/>
      <c r="BI1243" s="180"/>
      <c r="BJ1243" s="180"/>
      <c r="BK1243" s="180"/>
      <c r="BL1243" s="180"/>
      <c r="BM1243" s="180"/>
      <c r="BN1243" s="180"/>
      <c r="BO1243" s="180"/>
      <c r="BP1243" s="180"/>
      <c r="BQ1243" s="180"/>
      <c r="BR1243" s="180"/>
      <c r="BS1243" s="180"/>
      <c r="BT1243" s="180"/>
      <c r="BU1243" s="180"/>
      <c r="BV1243" s="180"/>
      <c r="BW1243" s="180"/>
      <c r="BX1243" s="180"/>
      <c r="BY1243" s="180"/>
      <c r="BZ1243" s="180"/>
      <c r="CA1243" s="180"/>
      <c r="CB1243" s="180"/>
      <c r="CC1243" s="180"/>
      <c r="CD1243" s="180"/>
      <c r="CE1243" s="180"/>
      <c r="CF1243" s="180"/>
      <c r="CG1243" s="180"/>
    </row>
    <row r="1244" spans="2:85" s="28" customFormat="1" x14ac:dyDescent="0.35">
      <c r="B1244" s="8"/>
      <c r="C1244" s="8"/>
      <c r="D1244" s="8"/>
      <c r="E1244" s="8"/>
      <c r="F1244" s="8"/>
      <c r="G1244" s="8"/>
      <c r="H1244" s="8"/>
      <c r="I1244" s="8"/>
      <c r="J1244" s="8"/>
      <c r="K1244" s="8"/>
      <c r="L1244" s="8"/>
      <c r="M1244" s="8"/>
      <c r="N1244" s="8"/>
      <c r="O1244" s="8"/>
      <c r="P1244" s="8"/>
      <c r="Q1244" s="8"/>
      <c r="R1244" s="8"/>
      <c r="S1244" s="8"/>
      <c r="T1244" s="8"/>
      <c r="U1244" s="8"/>
      <c r="V1244" s="8"/>
      <c r="W1244" s="8"/>
      <c r="AB1244" s="180"/>
      <c r="AC1244" s="180"/>
      <c r="AD1244" s="180"/>
      <c r="AE1244" s="180"/>
      <c r="AF1244" s="180"/>
      <c r="AG1244" s="180"/>
      <c r="AH1244" s="180"/>
      <c r="AI1244" s="180"/>
      <c r="AJ1244" s="180"/>
      <c r="AK1244" s="180"/>
      <c r="AL1244" s="180"/>
      <c r="AM1244" s="180"/>
      <c r="AN1244" s="180"/>
      <c r="AO1244" s="180"/>
      <c r="AP1244" s="180"/>
      <c r="AQ1244" s="180"/>
      <c r="AR1244" s="180"/>
      <c r="AS1244" s="180"/>
      <c r="AT1244" s="180"/>
      <c r="AU1244" s="180"/>
      <c r="AV1244" s="180"/>
      <c r="AW1244" s="180"/>
      <c r="AX1244" s="180"/>
      <c r="AY1244" s="180"/>
      <c r="AZ1244" s="180"/>
      <c r="BA1244" s="180"/>
      <c r="BB1244" s="180"/>
      <c r="BC1244" s="180"/>
      <c r="BD1244" s="180"/>
      <c r="BE1244" s="180"/>
      <c r="BF1244" s="180"/>
      <c r="BG1244" s="180"/>
      <c r="BH1244" s="180"/>
      <c r="BI1244" s="180"/>
      <c r="BJ1244" s="180"/>
      <c r="BK1244" s="180"/>
      <c r="BL1244" s="180"/>
      <c r="BM1244" s="180"/>
      <c r="BN1244" s="180"/>
      <c r="BO1244" s="180"/>
      <c r="BP1244" s="180"/>
      <c r="BQ1244" s="180"/>
      <c r="BR1244" s="180"/>
      <c r="BS1244" s="180"/>
      <c r="BT1244" s="180"/>
      <c r="BU1244" s="180"/>
      <c r="BV1244" s="180"/>
      <c r="BW1244" s="180"/>
      <c r="BX1244" s="180"/>
      <c r="BY1244" s="180"/>
      <c r="BZ1244" s="180"/>
      <c r="CA1244" s="180"/>
      <c r="CB1244" s="180"/>
      <c r="CC1244" s="180"/>
      <c r="CD1244" s="180"/>
      <c r="CE1244" s="180"/>
      <c r="CF1244" s="180"/>
      <c r="CG1244" s="180"/>
    </row>
    <row r="1245" spans="2:85" s="28" customFormat="1" x14ac:dyDescent="0.35">
      <c r="B1245" s="8"/>
      <c r="C1245" s="8"/>
      <c r="D1245" s="8"/>
      <c r="E1245" s="8"/>
      <c r="F1245" s="8"/>
      <c r="G1245" s="8"/>
      <c r="H1245" s="8"/>
      <c r="I1245" s="8"/>
      <c r="J1245" s="8"/>
      <c r="K1245" s="8"/>
      <c r="L1245" s="8"/>
      <c r="M1245" s="8"/>
      <c r="N1245" s="8"/>
      <c r="O1245" s="8"/>
      <c r="P1245" s="8"/>
      <c r="Q1245" s="8"/>
      <c r="R1245" s="8"/>
      <c r="S1245" s="8"/>
      <c r="T1245" s="8"/>
      <c r="U1245" s="8"/>
      <c r="V1245" s="8"/>
      <c r="W1245" s="8"/>
      <c r="AB1245" s="180"/>
      <c r="AC1245" s="180"/>
      <c r="AD1245" s="180"/>
      <c r="AE1245" s="180"/>
      <c r="AF1245" s="180"/>
      <c r="AG1245" s="180"/>
      <c r="AH1245" s="180"/>
      <c r="AI1245" s="180"/>
      <c r="AJ1245" s="180"/>
      <c r="AK1245" s="180"/>
      <c r="AL1245" s="180"/>
      <c r="AM1245" s="180"/>
      <c r="AN1245" s="180"/>
      <c r="AO1245" s="180"/>
      <c r="AP1245" s="180"/>
      <c r="AQ1245" s="180"/>
      <c r="AR1245" s="180"/>
      <c r="AS1245" s="180"/>
      <c r="AT1245" s="180"/>
      <c r="AU1245" s="180"/>
      <c r="AV1245" s="180"/>
      <c r="AW1245" s="180"/>
      <c r="AX1245" s="180"/>
      <c r="AY1245" s="180"/>
      <c r="AZ1245" s="180"/>
      <c r="BA1245" s="180"/>
      <c r="BB1245" s="180"/>
      <c r="BC1245" s="180"/>
      <c r="BD1245" s="180"/>
      <c r="BE1245" s="180"/>
      <c r="BF1245" s="180"/>
      <c r="BG1245" s="180"/>
      <c r="BH1245" s="180"/>
      <c r="BI1245" s="180"/>
      <c r="BJ1245" s="180"/>
      <c r="BK1245" s="180"/>
      <c r="BL1245" s="180"/>
      <c r="BM1245" s="180"/>
      <c r="BN1245" s="180"/>
      <c r="BO1245" s="180"/>
      <c r="BP1245" s="180"/>
      <c r="BQ1245" s="180"/>
      <c r="BR1245" s="180"/>
      <c r="BS1245" s="180"/>
      <c r="BT1245" s="180"/>
      <c r="BU1245" s="180"/>
      <c r="BV1245" s="180"/>
      <c r="BW1245" s="180"/>
      <c r="BX1245" s="180"/>
      <c r="BY1245" s="180"/>
      <c r="BZ1245" s="180"/>
      <c r="CA1245" s="180"/>
      <c r="CB1245" s="180"/>
      <c r="CC1245" s="180"/>
      <c r="CD1245" s="180"/>
      <c r="CE1245" s="180"/>
      <c r="CF1245" s="180"/>
      <c r="CG1245" s="180"/>
    </row>
    <row r="1246" spans="2:85" s="28" customFormat="1" x14ac:dyDescent="0.35">
      <c r="B1246" s="8"/>
      <c r="C1246" s="8"/>
      <c r="D1246" s="8"/>
      <c r="E1246" s="8"/>
      <c r="F1246" s="8"/>
      <c r="G1246" s="8"/>
      <c r="H1246" s="8"/>
      <c r="I1246" s="8"/>
      <c r="J1246" s="8"/>
      <c r="K1246" s="8"/>
      <c r="L1246" s="8"/>
      <c r="M1246" s="8"/>
      <c r="N1246" s="8"/>
      <c r="O1246" s="8"/>
      <c r="P1246" s="8"/>
      <c r="Q1246" s="8"/>
      <c r="R1246" s="8"/>
      <c r="S1246" s="8"/>
      <c r="T1246" s="8"/>
      <c r="U1246" s="8"/>
      <c r="V1246" s="8"/>
      <c r="W1246" s="8"/>
      <c r="AB1246" s="180"/>
      <c r="AC1246" s="180"/>
      <c r="AD1246" s="180"/>
      <c r="AE1246" s="180"/>
      <c r="AF1246" s="180"/>
      <c r="AG1246" s="180"/>
      <c r="AH1246" s="180"/>
      <c r="AI1246" s="180"/>
      <c r="AJ1246" s="180"/>
      <c r="AK1246" s="180"/>
      <c r="AL1246" s="180"/>
      <c r="AM1246" s="180"/>
      <c r="AN1246" s="180"/>
      <c r="AO1246" s="180"/>
      <c r="AP1246" s="180"/>
      <c r="AQ1246" s="180"/>
      <c r="AR1246" s="180"/>
      <c r="AS1246" s="180"/>
      <c r="AT1246" s="180"/>
      <c r="AU1246" s="180"/>
      <c r="AV1246" s="180"/>
      <c r="AW1246" s="180"/>
      <c r="AX1246" s="180"/>
      <c r="AY1246" s="180"/>
      <c r="AZ1246" s="180"/>
      <c r="BA1246" s="180"/>
      <c r="BB1246" s="180"/>
      <c r="BC1246" s="180"/>
      <c r="BD1246" s="180"/>
      <c r="BE1246" s="180"/>
      <c r="BF1246" s="180"/>
      <c r="BG1246" s="180"/>
      <c r="BH1246" s="180"/>
      <c r="BI1246" s="180"/>
      <c r="BJ1246" s="180"/>
      <c r="BK1246" s="180"/>
      <c r="BL1246" s="180"/>
      <c r="BM1246" s="180"/>
      <c r="BN1246" s="180"/>
      <c r="BO1246" s="180"/>
      <c r="BP1246" s="180"/>
      <c r="BQ1246" s="180"/>
      <c r="BR1246" s="180"/>
      <c r="BS1246" s="180"/>
      <c r="BT1246" s="180"/>
      <c r="BU1246" s="180"/>
      <c r="BV1246" s="180"/>
      <c r="BW1246" s="180"/>
      <c r="BX1246" s="180"/>
      <c r="BY1246" s="180"/>
      <c r="BZ1246" s="180"/>
      <c r="CA1246" s="180"/>
      <c r="CB1246" s="180"/>
      <c r="CC1246" s="180"/>
      <c r="CD1246" s="180"/>
      <c r="CE1246" s="180"/>
      <c r="CF1246" s="180"/>
      <c r="CG1246" s="180"/>
    </row>
    <row r="1247" spans="2:85" s="28" customFormat="1" x14ac:dyDescent="0.35">
      <c r="B1247" s="8"/>
      <c r="C1247" s="8"/>
      <c r="D1247" s="8"/>
      <c r="E1247" s="8"/>
      <c r="F1247" s="8"/>
      <c r="G1247" s="8"/>
      <c r="H1247" s="8"/>
      <c r="I1247" s="8"/>
      <c r="J1247" s="8"/>
      <c r="K1247" s="8"/>
      <c r="L1247" s="8"/>
      <c r="M1247" s="8"/>
      <c r="N1247" s="8"/>
      <c r="O1247" s="8"/>
      <c r="P1247" s="8"/>
      <c r="Q1247" s="8"/>
      <c r="R1247" s="8"/>
      <c r="S1247" s="8"/>
      <c r="T1247" s="8"/>
      <c r="U1247" s="8"/>
      <c r="V1247" s="8"/>
      <c r="W1247" s="8"/>
      <c r="AB1247" s="180"/>
      <c r="AC1247" s="180"/>
      <c r="AD1247" s="180"/>
      <c r="AE1247" s="180"/>
      <c r="AF1247" s="180"/>
      <c r="AG1247" s="180"/>
      <c r="AH1247" s="180"/>
      <c r="AI1247" s="180"/>
      <c r="AJ1247" s="180"/>
      <c r="AK1247" s="180"/>
      <c r="AL1247" s="180"/>
      <c r="AM1247" s="180"/>
      <c r="AN1247" s="180"/>
      <c r="AO1247" s="180"/>
      <c r="AP1247" s="180"/>
      <c r="AQ1247" s="180"/>
      <c r="AR1247" s="180"/>
      <c r="AS1247" s="180"/>
      <c r="AT1247" s="180"/>
      <c r="AU1247" s="180"/>
      <c r="AV1247" s="180"/>
      <c r="AW1247" s="180"/>
      <c r="AX1247" s="180"/>
      <c r="AY1247" s="180"/>
      <c r="AZ1247" s="180"/>
      <c r="BA1247" s="180"/>
      <c r="BB1247" s="180"/>
      <c r="BC1247" s="180"/>
      <c r="BD1247" s="180"/>
      <c r="BE1247" s="180"/>
      <c r="BF1247" s="180"/>
      <c r="BG1247" s="180"/>
      <c r="BH1247" s="180"/>
      <c r="BI1247" s="180"/>
      <c r="BJ1247" s="180"/>
      <c r="BK1247" s="180"/>
      <c r="BL1247" s="180"/>
      <c r="BM1247" s="180"/>
      <c r="BN1247" s="180"/>
      <c r="BO1247" s="180"/>
      <c r="BP1247" s="180"/>
      <c r="BQ1247" s="180"/>
      <c r="BR1247" s="180"/>
      <c r="BS1247" s="180"/>
      <c r="BT1247" s="180"/>
      <c r="BU1247" s="180"/>
      <c r="BV1247" s="180"/>
      <c r="BW1247" s="180"/>
      <c r="BX1247" s="180"/>
      <c r="BY1247" s="180"/>
      <c r="BZ1247" s="180"/>
      <c r="CA1247" s="180"/>
      <c r="CB1247" s="180"/>
      <c r="CC1247" s="180"/>
      <c r="CD1247" s="180"/>
      <c r="CE1247" s="180"/>
      <c r="CF1247" s="180"/>
      <c r="CG1247" s="180"/>
    </row>
    <row r="1248" spans="2:85" s="28" customFormat="1" x14ac:dyDescent="0.35">
      <c r="B1248" s="8"/>
      <c r="C1248" s="8"/>
      <c r="D1248" s="8"/>
      <c r="E1248" s="8"/>
      <c r="F1248" s="8"/>
      <c r="G1248" s="8"/>
      <c r="H1248" s="8"/>
      <c r="I1248" s="8"/>
      <c r="J1248" s="8"/>
      <c r="K1248" s="8"/>
      <c r="L1248" s="8"/>
      <c r="M1248" s="8"/>
      <c r="N1248" s="8"/>
      <c r="O1248" s="8"/>
      <c r="P1248" s="8"/>
      <c r="Q1248" s="8"/>
      <c r="R1248" s="8"/>
      <c r="S1248" s="8"/>
      <c r="T1248" s="8"/>
      <c r="U1248" s="8"/>
      <c r="V1248" s="8"/>
      <c r="W1248" s="8"/>
      <c r="AB1248" s="180"/>
      <c r="AC1248" s="180"/>
      <c r="AD1248" s="180"/>
      <c r="AE1248" s="180"/>
      <c r="AF1248" s="180"/>
      <c r="AG1248" s="180"/>
      <c r="AH1248" s="180"/>
      <c r="AI1248" s="180"/>
      <c r="AJ1248" s="180"/>
      <c r="AK1248" s="180"/>
      <c r="AL1248" s="180"/>
      <c r="AM1248" s="180"/>
      <c r="AN1248" s="180"/>
      <c r="AO1248" s="180"/>
      <c r="AP1248" s="180"/>
      <c r="AQ1248" s="180"/>
      <c r="AR1248" s="180"/>
      <c r="AS1248" s="180"/>
      <c r="AT1248" s="180"/>
      <c r="AU1248" s="180"/>
      <c r="AV1248" s="180"/>
      <c r="AW1248" s="180"/>
      <c r="AX1248" s="180"/>
      <c r="AY1248" s="180"/>
      <c r="AZ1248" s="180"/>
      <c r="BA1248" s="180"/>
      <c r="BB1248" s="180"/>
      <c r="BC1248" s="180"/>
      <c r="BD1248" s="180"/>
      <c r="BE1248" s="180"/>
      <c r="BF1248" s="180"/>
      <c r="BG1248" s="180"/>
      <c r="BH1248" s="180"/>
      <c r="BI1248" s="180"/>
      <c r="BJ1248" s="180"/>
      <c r="BK1248" s="180"/>
      <c r="BL1248" s="180"/>
      <c r="BM1248" s="180"/>
      <c r="BN1248" s="180"/>
      <c r="BO1248" s="180"/>
      <c r="BP1248" s="180"/>
      <c r="BQ1248" s="180"/>
      <c r="BR1248" s="180"/>
      <c r="BS1248" s="180"/>
      <c r="BT1248" s="180"/>
      <c r="BU1248" s="180"/>
      <c r="BV1248" s="180"/>
      <c r="BW1248" s="180"/>
      <c r="BX1248" s="180"/>
      <c r="BY1248" s="180"/>
      <c r="BZ1248" s="180"/>
      <c r="CA1248" s="180"/>
      <c r="CB1248" s="180"/>
      <c r="CC1248" s="180"/>
      <c r="CD1248" s="180"/>
      <c r="CE1248" s="180"/>
      <c r="CF1248" s="180"/>
      <c r="CG1248" s="180"/>
    </row>
    <row r="1249" spans="2:85" s="28" customFormat="1" x14ac:dyDescent="0.35">
      <c r="B1249" s="8"/>
      <c r="C1249" s="8"/>
      <c r="D1249" s="8"/>
      <c r="E1249" s="8"/>
      <c r="F1249" s="8"/>
      <c r="G1249" s="8"/>
      <c r="H1249" s="8"/>
      <c r="I1249" s="8"/>
      <c r="J1249" s="8"/>
      <c r="K1249" s="8"/>
      <c r="L1249" s="8"/>
      <c r="M1249" s="8"/>
      <c r="N1249" s="8"/>
      <c r="O1249" s="8"/>
      <c r="P1249" s="8"/>
      <c r="Q1249" s="8"/>
      <c r="R1249" s="8"/>
      <c r="S1249" s="8"/>
      <c r="T1249" s="8"/>
      <c r="U1249" s="8"/>
      <c r="V1249" s="8"/>
      <c r="W1249" s="8"/>
      <c r="AB1249" s="180"/>
      <c r="AC1249" s="180"/>
      <c r="AD1249" s="180"/>
      <c r="AE1249" s="180"/>
      <c r="AF1249" s="180"/>
      <c r="AG1249" s="180"/>
      <c r="AH1249" s="180"/>
      <c r="AI1249" s="180"/>
      <c r="AJ1249" s="180"/>
      <c r="AK1249" s="180"/>
      <c r="AL1249" s="180"/>
      <c r="AM1249" s="180"/>
      <c r="AN1249" s="180"/>
      <c r="AO1249" s="180"/>
      <c r="AP1249" s="180"/>
      <c r="AQ1249" s="180"/>
      <c r="AR1249" s="180"/>
      <c r="AS1249" s="180"/>
      <c r="AT1249" s="180"/>
      <c r="AU1249" s="180"/>
      <c r="AV1249" s="180"/>
      <c r="AW1249" s="180"/>
      <c r="AX1249" s="180"/>
      <c r="AY1249" s="180"/>
      <c r="AZ1249" s="180"/>
      <c r="BA1249" s="180"/>
      <c r="BB1249" s="180"/>
      <c r="BC1249" s="180"/>
      <c r="BD1249" s="180"/>
      <c r="BE1249" s="180"/>
      <c r="BF1249" s="180"/>
      <c r="BG1249" s="180"/>
      <c r="BH1249" s="180"/>
      <c r="BI1249" s="180"/>
      <c r="BJ1249" s="180"/>
      <c r="BK1249" s="180"/>
      <c r="BL1249" s="180"/>
      <c r="BM1249" s="180"/>
      <c r="BN1249" s="180"/>
      <c r="BO1249" s="180"/>
      <c r="BP1249" s="180"/>
      <c r="BQ1249" s="180"/>
      <c r="BR1249" s="180"/>
      <c r="BS1249" s="180"/>
      <c r="BT1249" s="180"/>
      <c r="BU1249" s="180"/>
      <c r="BV1249" s="180"/>
      <c r="BW1249" s="180"/>
      <c r="BX1249" s="180"/>
      <c r="BY1249" s="180"/>
      <c r="BZ1249" s="180"/>
      <c r="CA1249" s="180"/>
      <c r="CB1249" s="180"/>
      <c r="CC1249" s="180"/>
      <c r="CD1249" s="180"/>
      <c r="CE1249" s="180"/>
      <c r="CF1249" s="180"/>
      <c r="CG1249" s="180"/>
    </row>
    <row r="1250" spans="2:85" s="28" customFormat="1" x14ac:dyDescent="0.35">
      <c r="B1250" s="8"/>
      <c r="C1250" s="8"/>
      <c r="D1250" s="8"/>
      <c r="E1250" s="8"/>
      <c r="F1250" s="8"/>
      <c r="G1250" s="8"/>
      <c r="H1250" s="8"/>
      <c r="I1250" s="8"/>
      <c r="J1250" s="8"/>
      <c r="K1250" s="8"/>
      <c r="L1250" s="8"/>
      <c r="M1250" s="8"/>
      <c r="N1250" s="8"/>
      <c r="O1250" s="8"/>
      <c r="P1250" s="8"/>
      <c r="Q1250" s="8"/>
      <c r="R1250" s="8"/>
      <c r="S1250" s="8"/>
      <c r="T1250" s="8"/>
      <c r="U1250" s="8"/>
      <c r="V1250" s="8"/>
      <c r="W1250" s="8"/>
      <c r="AB1250" s="180"/>
      <c r="AC1250" s="180"/>
      <c r="AD1250" s="180"/>
      <c r="AE1250" s="180"/>
      <c r="AF1250" s="180"/>
      <c r="AG1250" s="180"/>
      <c r="AH1250" s="180"/>
      <c r="AI1250" s="180"/>
      <c r="AJ1250" s="180"/>
      <c r="AK1250" s="180"/>
      <c r="AL1250" s="180"/>
      <c r="AM1250" s="180"/>
      <c r="AN1250" s="180"/>
      <c r="AO1250" s="180"/>
      <c r="AP1250" s="180"/>
      <c r="AQ1250" s="180"/>
      <c r="AR1250" s="180"/>
      <c r="AS1250" s="180"/>
      <c r="AT1250" s="180"/>
      <c r="AU1250" s="180"/>
      <c r="AV1250" s="180"/>
      <c r="AW1250" s="180"/>
      <c r="AX1250" s="180"/>
      <c r="AY1250" s="180"/>
      <c r="AZ1250" s="180"/>
      <c r="BA1250" s="180"/>
      <c r="BB1250" s="180"/>
      <c r="BC1250" s="180"/>
      <c r="BD1250" s="180"/>
      <c r="BE1250" s="180"/>
      <c r="BF1250" s="180"/>
      <c r="BG1250" s="180"/>
      <c r="BH1250" s="180"/>
      <c r="BI1250" s="180"/>
      <c r="BJ1250" s="180"/>
      <c r="BK1250" s="180"/>
      <c r="BL1250" s="180"/>
      <c r="BM1250" s="180"/>
      <c r="BN1250" s="180"/>
      <c r="BO1250" s="180"/>
      <c r="BP1250" s="180"/>
      <c r="BQ1250" s="180"/>
      <c r="BR1250" s="180"/>
      <c r="BS1250" s="180"/>
      <c r="BT1250" s="180"/>
      <c r="BU1250" s="180"/>
      <c r="BV1250" s="180"/>
      <c r="BW1250" s="180"/>
      <c r="BX1250" s="180"/>
      <c r="BY1250" s="180"/>
      <c r="BZ1250" s="180"/>
      <c r="CA1250" s="180"/>
      <c r="CB1250" s="180"/>
      <c r="CC1250" s="180"/>
      <c r="CD1250" s="180"/>
      <c r="CE1250" s="180"/>
      <c r="CF1250" s="180"/>
      <c r="CG1250" s="180"/>
    </row>
    <row r="1251" spans="2:85" s="28" customFormat="1" x14ac:dyDescent="0.35">
      <c r="B1251" s="8"/>
      <c r="C1251" s="8"/>
      <c r="D1251" s="8"/>
      <c r="E1251" s="8"/>
      <c r="F1251" s="8"/>
      <c r="G1251" s="8"/>
      <c r="H1251" s="8"/>
      <c r="I1251" s="8"/>
      <c r="J1251" s="8"/>
      <c r="K1251" s="8"/>
      <c r="L1251" s="8"/>
      <c r="M1251" s="8"/>
      <c r="N1251" s="8"/>
      <c r="O1251" s="8"/>
      <c r="P1251" s="8"/>
      <c r="Q1251" s="8"/>
      <c r="R1251" s="8"/>
      <c r="S1251" s="8"/>
      <c r="T1251" s="8"/>
      <c r="U1251" s="8"/>
      <c r="V1251" s="8"/>
      <c r="W1251" s="8"/>
      <c r="AB1251" s="180"/>
      <c r="AC1251" s="180"/>
      <c r="AD1251" s="180"/>
      <c r="AE1251" s="180"/>
      <c r="AF1251" s="180"/>
      <c r="AG1251" s="180"/>
      <c r="AH1251" s="180"/>
      <c r="AI1251" s="180"/>
      <c r="AJ1251" s="180"/>
      <c r="AK1251" s="180"/>
      <c r="AL1251" s="180"/>
      <c r="AM1251" s="180"/>
      <c r="AN1251" s="180"/>
      <c r="AO1251" s="180"/>
      <c r="AP1251" s="180"/>
      <c r="AQ1251" s="180"/>
      <c r="AR1251" s="180"/>
      <c r="AS1251" s="180"/>
      <c r="AT1251" s="180"/>
      <c r="AU1251" s="180"/>
      <c r="AV1251" s="180"/>
      <c r="AW1251" s="180"/>
      <c r="AX1251" s="180"/>
      <c r="AY1251" s="180"/>
      <c r="AZ1251" s="180"/>
      <c r="BA1251" s="180"/>
      <c r="BB1251" s="180"/>
      <c r="BC1251" s="180"/>
      <c r="BD1251" s="180"/>
      <c r="BE1251" s="180"/>
      <c r="BF1251" s="180"/>
      <c r="BG1251" s="180"/>
      <c r="BH1251" s="180"/>
      <c r="BI1251" s="180"/>
      <c r="BJ1251" s="180"/>
      <c r="BK1251" s="180"/>
      <c r="BL1251" s="180"/>
      <c r="BM1251" s="180"/>
      <c r="BN1251" s="180"/>
      <c r="BO1251" s="180"/>
      <c r="BP1251" s="180"/>
      <c r="BQ1251" s="180"/>
      <c r="BR1251" s="180"/>
      <c r="BS1251" s="180"/>
      <c r="BT1251" s="180"/>
      <c r="BU1251" s="180"/>
      <c r="BV1251" s="180"/>
      <c r="BW1251" s="180"/>
      <c r="BX1251" s="180"/>
      <c r="BY1251" s="180"/>
      <c r="BZ1251" s="180"/>
      <c r="CA1251" s="180"/>
      <c r="CB1251" s="180"/>
      <c r="CC1251" s="180"/>
      <c r="CD1251" s="180"/>
      <c r="CE1251" s="180"/>
      <c r="CF1251" s="180"/>
      <c r="CG1251" s="180"/>
    </row>
    <row r="1252" spans="2:85" s="28" customFormat="1" x14ac:dyDescent="0.35">
      <c r="B1252" s="8"/>
      <c r="C1252" s="8"/>
      <c r="D1252" s="8"/>
      <c r="E1252" s="8"/>
      <c r="F1252" s="8"/>
      <c r="G1252" s="8"/>
      <c r="H1252" s="8"/>
      <c r="I1252" s="8"/>
      <c r="J1252" s="8"/>
      <c r="K1252" s="8"/>
      <c r="L1252" s="8"/>
      <c r="M1252" s="8"/>
      <c r="N1252" s="8"/>
      <c r="O1252" s="8"/>
      <c r="P1252" s="8"/>
      <c r="Q1252" s="8"/>
      <c r="R1252" s="8"/>
      <c r="S1252" s="8"/>
      <c r="T1252" s="8"/>
      <c r="U1252" s="8"/>
      <c r="V1252" s="8"/>
      <c r="W1252" s="8"/>
      <c r="AB1252" s="180"/>
      <c r="AC1252" s="180"/>
      <c r="AD1252" s="180"/>
      <c r="AE1252" s="180"/>
      <c r="AF1252" s="180"/>
      <c r="AG1252" s="180"/>
      <c r="AH1252" s="180"/>
      <c r="AI1252" s="180"/>
      <c r="AJ1252" s="180"/>
      <c r="AK1252" s="180"/>
      <c r="AL1252" s="180"/>
      <c r="AM1252" s="180"/>
      <c r="AN1252" s="180"/>
      <c r="AO1252" s="180"/>
      <c r="AP1252" s="180"/>
      <c r="AQ1252" s="180"/>
      <c r="AR1252" s="180"/>
      <c r="AS1252" s="180"/>
      <c r="AT1252" s="180"/>
      <c r="AU1252" s="180"/>
      <c r="AV1252" s="180"/>
      <c r="AW1252" s="180"/>
      <c r="AX1252" s="180"/>
      <c r="AY1252" s="180"/>
      <c r="AZ1252" s="180"/>
      <c r="BA1252" s="180"/>
      <c r="BB1252" s="180"/>
      <c r="BC1252" s="180"/>
      <c r="BD1252" s="180"/>
      <c r="BE1252" s="180"/>
      <c r="BF1252" s="180"/>
      <c r="BG1252" s="180"/>
      <c r="BH1252" s="180"/>
      <c r="BI1252" s="180"/>
      <c r="BJ1252" s="180"/>
      <c r="BK1252" s="180"/>
      <c r="BL1252" s="180"/>
      <c r="BM1252" s="180"/>
      <c r="BN1252" s="180"/>
      <c r="BO1252" s="180"/>
      <c r="BP1252" s="180"/>
      <c r="BQ1252" s="180"/>
      <c r="BR1252" s="180"/>
      <c r="BS1252" s="180"/>
      <c r="BT1252" s="180"/>
      <c r="BU1252" s="180"/>
      <c r="BV1252" s="180"/>
      <c r="BW1252" s="180"/>
      <c r="BX1252" s="180"/>
      <c r="BY1252" s="180"/>
      <c r="BZ1252" s="180"/>
      <c r="CA1252" s="180"/>
      <c r="CB1252" s="180"/>
      <c r="CC1252" s="180"/>
      <c r="CD1252" s="180"/>
      <c r="CE1252" s="180"/>
      <c r="CF1252" s="180"/>
      <c r="CG1252" s="180"/>
    </row>
    <row r="1253" spans="2:85" s="28" customFormat="1" x14ac:dyDescent="0.35">
      <c r="B1253" s="8"/>
      <c r="C1253" s="8"/>
      <c r="D1253" s="8"/>
      <c r="E1253" s="8"/>
      <c r="F1253" s="8"/>
      <c r="G1253" s="8"/>
      <c r="H1253" s="8"/>
      <c r="I1253" s="8"/>
      <c r="J1253" s="8"/>
      <c r="K1253" s="8"/>
      <c r="L1253" s="8"/>
      <c r="M1253" s="8"/>
      <c r="N1253" s="8"/>
      <c r="O1253" s="8"/>
      <c r="P1253" s="8"/>
      <c r="Q1253" s="8"/>
      <c r="R1253" s="8"/>
      <c r="S1253" s="8"/>
      <c r="T1253" s="8"/>
      <c r="U1253" s="8"/>
      <c r="V1253" s="8"/>
      <c r="W1253" s="8"/>
      <c r="AB1253" s="180"/>
      <c r="AC1253" s="180"/>
      <c r="AD1253" s="180"/>
      <c r="AE1253" s="180"/>
      <c r="AF1253" s="180"/>
      <c r="AG1253" s="180"/>
      <c r="AH1253" s="180"/>
      <c r="AI1253" s="180"/>
      <c r="AJ1253" s="180"/>
      <c r="AK1253" s="180"/>
      <c r="AL1253" s="180"/>
      <c r="AM1253" s="180"/>
      <c r="AN1253" s="180"/>
      <c r="AO1253" s="180"/>
      <c r="AP1253" s="180"/>
      <c r="AQ1253" s="180"/>
      <c r="AR1253" s="180"/>
      <c r="AS1253" s="180"/>
      <c r="AT1253" s="180"/>
      <c r="AU1253" s="180"/>
      <c r="AV1253" s="180"/>
      <c r="AW1253" s="180"/>
      <c r="AX1253" s="180"/>
      <c r="AY1253" s="180"/>
      <c r="AZ1253" s="180"/>
      <c r="BA1253" s="180"/>
      <c r="BB1253" s="180"/>
      <c r="BC1253" s="180"/>
      <c r="BD1253" s="180"/>
      <c r="BE1253" s="180"/>
      <c r="BF1253" s="180"/>
      <c r="BG1253" s="180"/>
      <c r="BH1253" s="180"/>
      <c r="BI1253" s="180"/>
      <c r="BJ1253" s="180"/>
      <c r="BK1253" s="180"/>
      <c r="BL1253" s="180"/>
      <c r="BM1253" s="180"/>
      <c r="BN1253" s="180"/>
      <c r="BO1253" s="180"/>
      <c r="BP1253" s="180"/>
      <c r="BQ1253" s="180"/>
      <c r="BR1253" s="180"/>
      <c r="BS1253" s="180"/>
      <c r="BT1253" s="180"/>
      <c r="BU1253" s="180"/>
      <c r="BV1253" s="180"/>
      <c r="BW1253" s="180"/>
      <c r="BX1253" s="180"/>
      <c r="BY1253" s="180"/>
      <c r="BZ1253" s="180"/>
      <c r="CA1253" s="180"/>
      <c r="CB1253" s="180"/>
      <c r="CC1253" s="180"/>
      <c r="CD1253" s="180"/>
      <c r="CE1253" s="180"/>
      <c r="CF1253" s="180"/>
      <c r="CG1253" s="180"/>
    </row>
    <row r="1254" spans="2:85" s="28" customFormat="1" x14ac:dyDescent="0.35">
      <c r="B1254" s="8"/>
      <c r="C1254" s="8"/>
      <c r="D1254" s="8"/>
      <c r="E1254" s="8"/>
      <c r="F1254" s="8"/>
      <c r="G1254" s="8"/>
      <c r="H1254" s="8"/>
      <c r="I1254" s="8"/>
      <c r="J1254" s="8"/>
      <c r="K1254" s="8"/>
      <c r="L1254" s="8"/>
      <c r="M1254" s="8"/>
      <c r="N1254" s="8"/>
      <c r="O1254" s="8"/>
      <c r="P1254" s="8"/>
      <c r="Q1254" s="8"/>
      <c r="R1254" s="8"/>
      <c r="S1254" s="8"/>
      <c r="T1254" s="8"/>
      <c r="U1254" s="8"/>
      <c r="V1254" s="8"/>
      <c r="W1254" s="8"/>
      <c r="AB1254" s="180"/>
      <c r="AC1254" s="180"/>
      <c r="AD1254" s="180"/>
      <c r="AE1254" s="180"/>
      <c r="AF1254" s="180"/>
      <c r="AG1254" s="180"/>
      <c r="AH1254" s="180"/>
      <c r="AI1254" s="180"/>
      <c r="AJ1254" s="180"/>
      <c r="AK1254" s="180"/>
      <c r="AL1254" s="180"/>
      <c r="AM1254" s="180"/>
      <c r="AN1254" s="180"/>
      <c r="AO1254" s="180"/>
      <c r="AP1254" s="180"/>
      <c r="AQ1254" s="180"/>
      <c r="AR1254" s="180"/>
      <c r="AS1254" s="180"/>
      <c r="AT1254" s="180"/>
      <c r="AU1254" s="180"/>
      <c r="AV1254" s="180"/>
      <c r="AW1254" s="180"/>
      <c r="AX1254" s="180"/>
      <c r="AY1254" s="180"/>
      <c r="AZ1254" s="180"/>
      <c r="BA1254" s="180"/>
      <c r="BB1254" s="180"/>
      <c r="BC1254" s="180"/>
      <c r="BD1254" s="180"/>
      <c r="BE1254" s="180"/>
      <c r="BF1254" s="180"/>
      <c r="BG1254" s="180"/>
      <c r="BH1254" s="180"/>
      <c r="BI1254" s="180"/>
      <c r="BJ1254" s="180"/>
      <c r="BK1254" s="180"/>
      <c r="BL1254" s="180"/>
      <c r="BM1254" s="180"/>
      <c r="BN1254" s="180"/>
      <c r="BO1254" s="180"/>
      <c r="BP1254" s="180"/>
      <c r="BQ1254" s="180"/>
      <c r="BR1254" s="180"/>
      <c r="BS1254" s="180"/>
      <c r="BT1254" s="180"/>
      <c r="BU1254" s="180"/>
      <c r="BV1254" s="180"/>
      <c r="BW1254" s="180"/>
      <c r="BX1254" s="180"/>
      <c r="BY1254" s="180"/>
      <c r="BZ1254" s="180"/>
      <c r="CA1254" s="180"/>
      <c r="CB1254" s="180"/>
      <c r="CC1254" s="180"/>
      <c r="CD1254" s="180"/>
      <c r="CE1254" s="180"/>
      <c r="CF1254" s="180"/>
      <c r="CG1254" s="180"/>
    </row>
    <row r="1255" spans="2:85" s="28" customFormat="1" x14ac:dyDescent="0.35">
      <c r="B1255" s="8"/>
      <c r="C1255" s="8"/>
      <c r="D1255" s="8"/>
      <c r="E1255" s="8"/>
      <c r="F1255" s="8"/>
      <c r="G1255" s="8"/>
      <c r="H1255" s="8"/>
      <c r="I1255" s="8"/>
      <c r="J1255" s="8"/>
      <c r="K1255" s="8"/>
      <c r="L1255" s="8"/>
      <c r="M1255" s="8"/>
      <c r="N1255" s="8"/>
      <c r="O1255" s="8"/>
      <c r="P1255" s="8"/>
      <c r="Q1255" s="8"/>
      <c r="R1255" s="8"/>
      <c r="S1255" s="8"/>
      <c r="T1255" s="8"/>
      <c r="U1255" s="8"/>
      <c r="V1255" s="8"/>
      <c r="W1255" s="8"/>
      <c r="AB1255" s="180"/>
      <c r="AC1255" s="180"/>
      <c r="AD1255" s="180"/>
      <c r="AE1255" s="180"/>
      <c r="AF1255" s="180"/>
      <c r="AG1255" s="180"/>
      <c r="AH1255" s="180"/>
      <c r="AI1255" s="180"/>
      <c r="AJ1255" s="180"/>
      <c r="AK1255" s="180"/>
      <c r="AL1255" s="180"/>
      <c r="AM1255" s="180"/>
      <c r="AN1255" s="180"/>
      <c r="AO1255" s="180"/>
      <c r="AP1255" s="180"/>
      <c r="AQ1255" s="180"/>
      <c r="AR1255" s="180"/>
      <c r="AS1255" s="180"/>
      <c r="AT1255" s="180"/>
      <c r="AU1255" s="180"/>
      <c r="AV1255" s="180"/>
      <c r="AW1255" s="180"/>
      <c r="AX1255" s="180"/>
      <c r="AY1255" s="180"/>
      <c r="AZ1255" s="180"/>
      <c r="BA1255" s="180"/>
      <c r="BB1255" s="180"/>
      <c r="BC1255" s="180"/>
      <c r="BD1255" s="180"/>
      <c r="BE1255" s="180"/>
      <c r="BF1255" s="180"/>
      <c r="BG1255" s="180"/>
      <c r="BH1255" s="180"/>
      <c r="BI1255" s="180"/>
      <c r="BJ1255" s="180"/>
      <c r="BK1255" s="180"/>
      <c r="BL1255" s="180"/>
      <c r="BM1255" s="180"/>
      <c r="BN1255" s="180"/>
      <c r="BO1255" s="180"/>
      <c r="BP1255" s="180"/>
      <c r="BQ1255" s="180"/>
      <c r="BR1255" s="180"/>
      <c r="BS1255" s="180"/>
      <c r="BT1255" s="180"/>
      <c r="BU1255" s="180"/>
      <c r="BV1255" s="180"/>
      <c r="BW1255" s="180"/>
      <c r="BX1255" s="180"/>
      <c r="BY1255" s="180"/>
      <c r="BZ1255" s="180"/>
      <c r="CA1255" s="180"/>
      <c r="CB1255" s="180"/>
      <c r="CC1255" s="180"/>
      <c r="CD1255" s="180"/>
      <c r="CE1255" s="180"/>
      <c r="CF1255" s="180"/>
      <c r="CG1255" s="180"/>
    </row>
    <row r="1256" spans="2:85" s="28" customFormat="1" x14ac:dyDescent="0.35">
      <c r="B1256" s="8"/>
      <c r="C1256" s="8"/>
      <c r="D1256" s="8"/>
      <c r="E1256" s="8"/>
      <c r="F1256" s="8"/>
      <c r="G1256" s="8"/>
      <c r="H1256" s="8"/>
      <c r="I1256" s="8"/>
      <c r="J1256" s="8"/>
      <c r="K1256" s="8"/>
      <c r="L1256" s="8"/>
      <c r="M1256" s="8"/>
      <c r="N1256" s="8"/>
      <c r="O1256" s="8"/>
      <c r="P1256" s="8"/>
      <c r="Q1256" s="8"/>
      <c r="R1256" s="8"/>
      <c r="S1256" s="8"/>
      <c r="T1256" s="8"/>
      <c r="U1256" s="8"/>
      <c r="V1256" s="8"/>
      <c r="W1256" s="8"/>
      <c r="AB1256" s="180"/>
      <c r="AC1256" s="180"/>
      <c r="AD1256" s="180"/>
      <c r="AE1256" s="180"/>
      <c r="AF1256" s="180"/>
      <c r="AG1256" s="180"/>
      <c r="AH1256" s="180"/>
      <c r="AI1256" s="180"/>
      <c r="AJ1256" s="180"/>
      <c r="AK1256" s="180"/>
      <c r="AL1256" s="180"/>
      <c r="AM1256" s="180"/>
      <c r="AN1256" s="180"/>
      <c r="AO1256" s="180"/>
      <c r="AP1256" s="180"/>
      <c r="AQ1256" s="180"/>
      <c r="AR1256" s="180"/>
      <c r="AS1256" s="180"/>
      <c r="AT1256" s="180"/>
      <c r="AU1256" s="180"/>
      <c r="AV1256" s="180"/>
      <c r="AW1256" s="180"/>
      <c r="AX1256" s="180"/>
      <c r="AY1256" s="180"/>
      <c r="AZ1256" s="180"/>
      <c r="BA1256" s="180"/>
      <c r="BB1256" s="180"/>
      <c r="BC1256" s="180"/>
      <c r="BD1256" s="180"/>
      <c r="BE1256" s="180"/>
      <c r="BF1256" s="180"/>
      <c r="BG1256" s="180"/>
      <c r="BH1256" s="180"/>
      <c r="BI1256" s="180"/>
      <c r="BJ1256" s="180"/>
      <c r="BK1256" s="180"/>
      <c r="BL1256" s="180"/>
      <c r="BM1256" s="180"/>
      <c r="BN1256" s="180"/>
      <c r="BO1256" s="180"/>
      <c r="BP1256" s="180"/>
      <c r="BQ1256" s="180"/>
      <c r="BR1256" s="180"/>
      <c r="BS1256" s="180"/>
      <c r="BT1256" s="180"/>
      <c r="BU1256" s="180"/>
      <c r="BV1256" s="180"/>
      <c r="BW1256" s="180"/>
      <c r="BX1256" s="180"/>
      <c r="BY1256" s="180"/>
      <c r="BZ1256" s="180"/>
      <c r="CA1256" s="180"/>
      <c r="CB1256" s="180"/>
      <c r="CC1256" s="180"/>
      <c r="CD1256" s="180"/>
      <c r="CE1256" s="180"/>
      <c r="CF1256" s="180"/>
      <c r="CG1256" s="180"/>
    </row>
    <row r="1257" spans="2:85" s="28" customFormat="1" x14ac:dyDescent="0.35">
      <c r="B1257" s="8"/>
      <c r="C1257" s="8"/>
      <c r="D1257" s="8"/>
      <c r="E1257" s="8"/>
      <c r="F1257" s="8"/>
      <c r="G1257" s="8"/>
      <c r="H1257" s="8"/>
      <c r="I1257" s="8"/>
      <c r="J1257" s="8"/>
      <c r="K1257" s="8"/>
      <c r="L1257" s="8"/>
      <c r="M1257" s="8"/>
      <c r="N1257" s="8"/>
      <c r="O1257" s="8"/>
      <c r="P1257" s="8"/>
      <c r="Q1257" s="8"/>
      <c r="R1257" s="8"/>
      <c r="S1257" s="8"/>
      <c r="T1257" s="8"/>
      <c r="U1257" s="8"/>
      <c r="V1257" s="8"/>
      <c r="W1257" s="8"/>
      <c r="AB1257" s="180"/>
      <c r="AC1257" s="180"/>
      <c r="AD1257" s="180"/>
      <c r="AE1257" s="180"/>
      <c r="AF1257" s="180"/>
      <c r="AG1257" s="180"/>
      <c r="AH1257" s="180"/>
      <c r="AI1257" s="180"/>
      <c r="AJ1257" s="180"/>
      <c r="AK1257" s="180"/>
      <c r="AL1257" s="180"/>
      <c r="AM1257" s="180"/>
      <c r="AN1257" s="180"/>
      <c r="AO1257" s="180"/>
      <c r="AP1257" s="180"/>
      <c r="AQ1257" s="180"/>
      <c r="AR1257" s="180"/>
      <c r="AS1257" s="180"/>
      <c r="AT1257" s="180"/>
      <c r="AU1257" s="180"/>
      <c r="AV1257" s="180"/>
      <c r="AW1257" s="180"/>
      <c r="AX1257" s="180"/>
      <c r="AY1257" s="180"/>
      <c r="AZ1257" s="180"/>
      <c r="BA1257" s="180"/>
      <c r="BB1257" s="180"/>
      <c r="BC1257" s="180"/>
      <c r="BD1257" s="180"/>
      <c r="BE1257" s="180"/>
      <c r="BF1257" s="180"/>
      <c r="BG1257" s="180"/>
      <c r="BH1257" s="180"/>
      <c r="BI1257" s="180"/>
      <c r="BJ1257" s="180"/>
      <c r="BK1257" s="180"/>
      <c r="BL1257" s="180"/>
      <c r="BM1257" s="180"/>
      <c r="BN1257" s="180"/>
      <c r="BO1257" s="180"/>
      <c r="BP1257" s="180"/>
      <c r="BQ1257" s="180"/>
      <c r="BR1257" s="180"/>
      <c r="BS1257" s="180"/>
      <c r="BT1257" s="180"/>
      <c r="BU1257" s="180"/>
      <c r="BV1257" s="180"/>
      <c r="BW1257" s="180"/>
      <c r="BX1257" s="180"/>
      <c r="BY1257" s="180"/>
      <c r="BZ1257" s="180"/>
      <c r="CA1257" s="180"/>
      <c r="CB1257" s="180"/>
      <c r="CC1257" s="180"/>
      <c r="CD1257" s="180"/>
      <c r="CE1257" s="180"/>
      <c r="CF1257" s="180"/>
      <c r="CG1257" s="180"/>
    </row>
    <row r="1258" spans="2:85" s="28" customFormat="1" x14ac:dyDescent="0.35">
      <c r="B1258" s="8"/>
      <c r="C1258" s="8"/>
      <c r="D1258" s="8"/>
      <c r="E1258" s="8"/>
      <c r="F1258" s="8"/>
      <c r="G1258" s="8"/>
      <c r="H1258" s="8"/>
      <c r="I1258" s="8"/>
      <c r="J1258" s="8"/>
      <c r="K1258" s="8"/>
      <c r="L1258" s="8"/>
      <c r="M1258" s="8"/>
      <c r="N1258" s="8"/>
      <c r="O1258" s="8"/>
      <c r="P1258" s="8"/>
      <c r="Q1258" s="8"/>
      <c r="R1258" s="8"/>
      <c r="S1258" s="8"/>
      <c r="T1258" s="8"/>
      <c r="U1258" s="8"/>
      <c r="V1258" s="8"/>
      <c r="W1258" s="8"/>
      <c r="AB1258" s="180"/>
      <c r="AC1258" s="180"/>
      <c r="AD1258" s="180"/>
      <c r="AE1258" s="180"/>
      <c r="AF1258" s="180"/>
      <c r="AG1258" s="180"/>
      <c r="AH1258" s="180"/>
      <c r="AI1258" s="180"/>
      <c r="AJ1258" s="180"/>
      <c r="AK1258" s="180"/>
      <c r="AL1258" s="180"/>
      <c r="AM1258" s="180"/>
      <c r="AN1258" s="180"/>
      <c r="AO1258" s="180"/>
      <c r="AP1258" s="180"/>
      <c r="AQ1258" s="180"/>
      <c r="AR1258" s="180"/>
      <c r="AS1258" s="180"/>
      <c r="AT1258" s="180"/>
      <c r="AU1258" s="180"/>
      <c r="AV1258" s="180"/>
      <c r="AW1258" s="180"/>
      <c r="AX1258" s="180"/>
      <c r="AY1258" s="180"/>
      <c r="AZ1258" s="180"/>
      <c r="BA1258" s="180"/>
      <c r="BB1258" s="180"/>
      <c r="BC1258" s="180"/>
      <c r="BD1258" s="180"/>
      <c r="BE1258" s="180"/>
      <c r="BF1258" s="180"/>
      <c r="BG1258" s="180"/>
      <c r="BH1258" s="180"/>
      <c r="BI1258" s="180"/>
      <c r="BJ1258" s="180"/>
      <c r="BK1258" s="180"/>
      <c r="BL1258" s="180"/>
      <c r="BM1258" s="180"/>
      <c r="BN1258" s="180"/>
      <c r="BO1258" s="180"/>
      <c r="BP1258" s="180"/>
      <c r="BQ1258" s="180"/>
      <c r="BR1258" s="180"/>
      <c r="BS1258" s="180"/>
      <c r="BT1258" s="180"/>
      <c r="BU1258" s="180"/>
      <c r="BV1258" s="180"/>
      <c r="BW1258" s="180"/>
      <c r="BX1258" s="180"/>
      <c r="BY1258" s="180"/>
      <c r="BZ1258" s="180"/>
      <c r="CA1258" s="180"/>
      <c r="CB1258" s="180"/>
      <c r="CC1258" s="180"/>
      <c r="CD1258" s="180"/>
      <c r="CE1258" s="180"/>
      <c r="CF1258" s="180"/>
      <c r="CG1258" s="180"/>
    </row>
    <row r="1259" spans="2:85" s="28" customFormat="1" x14ac:dyDescent="0.35">
      <c r="B1259" s="8"/>
      <c r="C1259" s="8"/>
      <c r="D1259" s="8"/>
      <c r="E1259" s="8"/>
      <c r="F1259" s="8"/>
      <c r="G1259" s="8"/>
      <c r="H1259" s="8"/>
      <c r="I1259" s="8"/>
      <c r="J1259" s="8"/>
      <c r="K1259" s="8"/>
      <c r="L1259" s="8"/>
      <c r="M1259" s="8"/>
      <c r="N1259" s="8"/>
      <c r="O1259" s="8"/>
      <c r="P1259" s="8"/>
      <c r="Q1259" s="8"/>
      <c r="R1259" s="8"/>
      <c r="S1259" s="8"/>
      <c r="T1259" s="8"/>
      <c r="U1259" s="8"/>
      <c r="V1259" s="8"/>
      <c r="W1259" s="8"/>
      <c r="AB1259" s="180"/>
      <c r="AC1259" s="180"/>
      <c r="AD1259" s="180"/>
      <c r="AE1259" s="180"/>
      <c r="AF1259" s="180"/>
      <c r="AG1259" s="180"/>
      <c r="AH1259" s="180"/>
      <c r="AI1259" s="180"/>
      <c r="AJ1259" s="180"/>
      <c r="AK1259" s="180"/>
      <c r="AL1259" s="180"/>
      <c r="AM1259" s="180"/>
      <c r="AN1259" s="180"/>
      <c r="AO1259" s="180"/>
      <c r="AP1259" s="180"/>
      <c r="AQ1259" s="180"/>
      <c r="AR1259" s="180"/>
      <c r="AS1259" s="180"/>
      <c r="AT1259" s="180"/>
      <c r="AU1259" s="180"/>
      <c r="AV1259" s="180"/>
      <c r="AW1259" s="180"/>
      <c r="AX1259" s="180"/>
      <c r="AY1259" s="180"/>
      <c r="AZ1259" s="180"/>
      <c r="BA1259" s="180"/>
      <c r="BB1259" s="180"/>
      <c r="BC1259" s="180"/>
      <c r="BD1259" s="180"/>
      <c r="BE1259" s="180"/>
      <c r="BF1259" s="180"/>
      <c r="BG1259" s="180"/>
      <c r="BH1259" s="180"/>
      <c r="BI1259" s="180"/>
      <c r="BJ1259" s="180"/>
      <c r="BK1259" s="180"/>
      <c r="BL1259" s="180"/>
      <c r="BM1259" s="180"/>
      <c r="BN1259" s="180"/>
      <c r="BO1259" s="180"/>
      <c r="BP1259" s="180"/>
      <c r="BQ1259" s="180"/>
      <c r="BR1259" s="180"/>
      <c r="BS1259" s="180"/>
      <c r="BT1259" s="180"/>
      <c r="BU1259" s="180"/>
      <c r="BV1259" s="180"/>
      <c r="BW1259" s="180"/>
      <c r="BX1259" s="180"/>
      <c r="BY1259" s="180"/>
      <c r="BZ1259" s="180"/>
      <c r="CA1259" s="180"/>
      <c r="CB1259" s="180"/>
      <c r="CC1259" s="180"/>
      <c r="CD1259" s="180"/>
      <c r="CE1259" s="180"/>
      <c r="CF1259" s="180"/>
      <c r="CG1259" s="180"/>
    </row>
    <row r="1260" spans="2:85" s="28" customFormat="1" x14ac:dyDescent="0.35">
      <c r="B1260" s="8"/>
      <c r="C1260" s="8"/>
      <c r="D1260" s="8"/>
      <c r="E1260" s="8"/>
      <c r="F1260" s="8"/>
      <c r="G1260" s="8"/>
      <c r="H1260" s="8"/>
      <c r="I1260" s="8"/>
      <c r="J1260" s="8"/>
      <c r="K1260" s="8"/>
      <c r="L1260" s="8"/>
      <c r="M1260" s="8"/>
      <c r="N1260" s="8"/>
      <c r="O1260" s="8"/>
      <c r="P1260" s="8"/>
      <c r="Q1260" s="8"/>
      <c r="R1260" s="8"/>
      <c r="S1260" s="8"/>
      <c r="T1260" s="8"/>
      <c r="U1260" s="8"/>
      <c r="V1260" s="8"/>
      <c r="W1260" s="8"/>
      <c r="AB1260" s="180"/>
      <c r="AC1260" s="180"/>
      <c r="AD1260" s="180"/>
      <c r="AE1260" s="180"/>
      <c r="AF1260" s="180"/>
      <c r="AG1260" s="180"/>
      <c r="AH1260" s="180"/>
      <c r="AI1260" s="180"/>
      <c r="AJ1260" s="180"/>
      <c r="AK1260" s="180"/>
      <c r="AL1260" s="180"/>
      <c r="AM1260" s="180"/>
      <c r="AN1260" s="180"/>
      <c r="AO1260" s="180"/>
      <c r="AP1260" s="180"/>
      <c r="AQ1260" s="180"/>
      <c r="AR1260" s="180"/>
      <c r="AS1260" s="180"/>
      <c r="AT1260" s="180"/>
      <c r="AU1260" s="180"/>
      <c r="AV1260" s="180"/>
      <c r="AW1260" s="180"/>
      <c r="AX1260" s="180"/>
      <c r="AY1260" s="180"/>
      <c r="AZ1260" s="180"/>
      <c r="BA1260" s="180"/>
      <c r="BB1260" s="180"/>
      <c r="BC1260" s="180"/>
      <c r="BD1260" s="180"/>
      <c r="BE1260" s="180"/>
      <c r="BF1260" s="180"/>
      <c r="BG1260" s="180"/>
      <c r="BH1260" s="180"/>
      <c r="BI1260" s="180"/>
      <c r="BJ1260" s="180"/>
      <c r="BK1260" s="180"/>
      <c r="BL1260" s="180"/>
      <c r="BM1260" s="180"/>
      <c r="BN1260" s="180"/>
      <c r="BO1260" s="180"/>
      <c r="BP1260" s="180"/>
      <c r="BQ1260" s="180"/>
      <c r="BR1260" s="180"/>
      <c r="BS1260" s="180"/>
      <c r="BT1260" s="180"/>
      <c r="BU1260" s="180"/>
      <c r="BV1260" s="180"/>
      <c r="BW1260" s="180"/>
      <c r="BX1260" s="180"/>
      <c r="BY1260" s="180"/>
      <c r="BZ1260" s="180"/>
      <c r="CA1260" s="180"/>
      <c r="CB1260" s="180"/>
      <c r="CC1260" s="180"/>
      <c r="CD1260" s="180"/>
      <c r="CE1260" s="180"/>
      <c r="CF1260" s="180"/>
      <c r="CG1260" s="180"/>
    </row>
    <row r="1261" spans="2:85" s="28" customFormat="1" x14ac:dyDescent="0.35">
      <c r="B1261" s="8"/>
      <c r="C1261" s="8"/>
      <c r="D1261" s="8"/>
      <c r="E1261" s="8"/>
      <c r="F1261" s="8"/>
      <c r="G1261" s="8"/>
      <c r="H1261" s="8"/>
      <c r="I1261" s="8"/>
      <c r="J1261" s="8"/>
      <c r="K1261" s="8"/>
      <c r="L1261" s="8"/>
      <c r="M1261" s="8"/>
      <c r="N1261" s="8"/>
      <c r="O1261" s="8"/>
      <c r="P1261" s="8"/>
      <c r="Q1261" s="8"/>
      <c r="R1261" s="8"/>
      <c r="S1261" s="8"/>
      <c r="T1261" s="8"/>
      <c r="U1261" s="8"/>
      <c r="V1261" s="8"/>
      <c r="W1261" s="8"/>
      <c r="AB1261" s="180"/>
      <c r="AC1261" s="180"/>
      <c r="AD1261" s="180"/>
      <c r="AE1261" s="180"/>
      <c r="AF1261" s="180"/>
      <c r="AG1261" s="180"/>
      <c r="AH1261" s="180"/>
      <c r="AI1261" s="180"/>
      <c r="AJ1261" s="180"/>
      <c r="AK1261" s="180"/>
      <c r="AL1261" s="180"/>
      <c r="AM1261" s="180"/>
      <c r="AN1261" s="180"/>
      <c r="AO1261" s="180"/>
      <c r="AP1261" s="180"/>
      <c r="AQ1261" s="180"/>
      <c r="AR1261" s="180"/>
      <c r="AS1261" s="180"/>
      <c r="AT1261" s="180"/>
      <c r="AU1261" s="180"/>
      <c r="AV1261" s="180"/>
      <c r="AW1261" s="180"/>
      <c r="AX1261" s="180"/>
      <c r="AY1261" s="180"/>
      <c r="AZ1261" s="180"/>
      <c r="BA1261" s="180"/>
      <c r="BB1261" s="180"/>
      <c r="BC1261" s="180"/>
      <c r="BD1261" s="180"/>
      <c r="BE1261" s="180"/>
      <c r="BF1261" s="180"/>
      <c r="BG1261" s="180"/>
      <c r="BH1261" s="180"/>
      <c r="BI1261" s="180"/>
      <c r="BJ1261" s="180"/>
      <c r="BK1261" s="180"/>
      <c r="BL1261" s="180"/>
      <c r="BM1261" s="180"/>
      <c r="BN1261" s="180"/>
      <c r="BO1261" s="180"/>
      <c r="BP1261" s="180"/>
      <c r="BQ1261" s="180"/>
      <c r="BR1261" s="180"/>
      <c r="BS1261" s="180"/>
      <c r="BT1261" s="180"/>
      <c r="BU1261" s="180"/>
      <c r="BV1261" s="180"/>
      <c r="BW1261" s="180"/>
      <c r="BX1261" s="180"/>
      <c r="BY1261" s="180"/>
      <c r="BZ1261" s="180"/>
      <c r="CA1261" s="180"/>
      <c r="CB1261" s="180"/>
      <c r="CC1261" s="180"/>
      <c r="CD1261" s="180"/>
      <c r="CE1261" s="180"/>
      <c r="CF1261" s="180"/>
      <c r="CG1261" s="180"/>
    </row>
    <row r="1262" spans="2:85" s="28" customFormat="1" x14ac:dyDescent="0.35">
      <c r="B1262" s="8"/>
      <c r="C1262" s="8"/>
      <c r="D1262" s="8"/>
      <c r="E1262" s="8"/>
      <c r="F1262" s="8"/>
      <c r="G1262" s="8"/>
      <c r="H1262" s="8"/>
      <c r="I1262" s="8"/>
      <c r="J1262" s="8"/>
      <c r="K1262" s="8"/>
      <c r="L1262" s="8"/>
      <c r="M1262" s="8"/>
      <c r="N1262" s="8"/>
      <c r="O1262" s="8"/>
      <c r="P1262" s="8"/>
      <c r="Q1262" s="8"/>
      <c r="R1262" s="8"/>
      <c r="S1262" s="8"/>
      <c r="T1262" s="8"/>
      <c r="U1262" s="8"/>
      <c r="V1262" s="8"/>
      <c r="W1262" s="8"/>
      <c r="AB1262" s="180"/>
      <c r="AC1262" s="180"/>
      <c r="AD1262" s="180"/>
      <c r="AE1262" s="180"/>
      <c r="AF1262" s="180"/>
      <c r="AG1262" s="180"/>
      <c r="AH1262" s="180"/>
      <c r="AI1262" s="180"/>
      <c r="AJ1262" s="180"/>
      <c r="AK1262" s="180"/>
      <c r="AL1262" s="180"/>
      <c r="AM1262" s="180"/>
      <c r="AN1262" s="180"/>
      <c r="AO1262" s="180"/>
      <c r="AP1262" s="180"/>
      <c r="AQ1262" s="180"/>
      <c r="AR1262" s="180"/>
      <c r="AS1262" s="180"/>
      <c r="AT1262" s="180"/>
      <c r="AU1262" s="180"/>
      <c r="AV1262" s="180"/>
      <c r="AW1262" s="180"/>
      <c r="AX1262" s="180"/>
      <c r="AY1262" s="180"/>
      <c r="AZ1262" s="180"/>
      <c r="BA1262" s="180"/>
      <c r="BB1262" s="180"/>
      <c r="BC1262" s="180"/>
      <c r="BD1262" s="180"/>
      <c r="BE1262" s="180"/>
      <c r="BF1262" s="180"/>
      <c r="BG1262" s="180"/>
      <c r="BH1262" s="180"/>
      <c r="BI1262" s="180"/>
      <c r="BJ1262" s="180"/>
      <c r="BK1262" s="180"/>
      <c r="BL1262" s="180"/>
      <c r="BM1262" s="180"/>
      <c r="BN1262" s="180"/>
      <c r="BO1262" s="180"/>
      <c r="BP1262" s="180"/>
      <c r="BQ1262" s="180"/>
      <c r="BR1262" s="180"/>
      <c r="BS1262" s="180"/>
      <c r="BT1262" s="180"/>
      <c r="BU1262" s="180"/>
      <c r="BV1262" s="180"/>
      <c r="BW1262" s="180"/>
      <c r="BX1262" s="180"/>
      <c r="BY1262" s="180"/>
      <c r="BZ1262" s="180"/>
      <c r="CA1262" s="180"/>
      <c r="CB1262" s="180"/>
      <c r="CC1262" s="180"/>
      <c r="CD1262" s="180"/>
      <c r="CE1262" s="180"/>
      <c r="CF1262" s="180"/>
      <c r="CG1262" s="180"/>
    </row>
    <row r="1263" spans="2:85" s="28" customFormat="1" x14ac:dyDescent="0.35">
      <c r="B1263" s="8"/>
      <c r="C1263" s="8"/>
      <c r="D1263" s="8"/>
      <c r="E1263" s="8"/>
      <c r="F1263" s="8"/>
      <c r="G1263" s="8"/>
      <c r="H1263" s="8"/>
      <c r="I1263" s="8"/>
      <c r="J1263" s="8"/>
      <c r="K1263" s="8"/>
      <c r="L1263" s="8"/>
      <c r="M1263" s="8"/>
      <c r="N1263" s="8"/>
      <c r="O1263" s="8"/>
      <c r="P1263" s="8"/>
      <c r="Q1263" s="8"/>
      <c r="R1263" s="8"/>
      <c r="S1263" s="8"/>
      <c r="T1263" s="8"/>
      <c r="U1263" s="8"/>
      <c r="V1263" s="8"/>
      <c r="W1263" s="8"/>
      <c r="AB1263" s="180"/>
      <c r="AC1263" s="180"/>
      <c r="AD1263" s="180"/>
      <c r="AE1263" s="180"/>
      <c r="AF1263" s="180"/>
      <c r="AG1263" s="180"/>
      <c r="AH1263" s="180"/>
      <c r="AI1263" s="180"/>
      <c r="AJ1263" s="180"/>
      <c r="AK1263" s="180"/>
      <c r="AL1263" s="180"/>
      <c r="AM1263" s="180"/>
      <c r="AN1263" s="180"/>
      <c r="AO1263" s="180"/>
      <c r="AP1263" s="180"/>
      <c r="AQ1263" s="180"/>
      <c r="AR1263" s="180"/>
      <c r="AS1263" s="180"/>
      <c r="AT1263" s="180"/>
      <c r="AU1263" s="180"/>
      <c r="AV1263" s="180"/>
      <c r="AW1263" s="180"/>
      <c r="AX1263" s="180"/>
      <c r="AY1263" s="180"/>
      <c r="AZ1263" s="180"/>
      <c r="BA1263" s="180"/>
      <c r="BB1263" s="180"/>
      <c r="BC1263" s="180"/>
      <c r="BD1263" s="180"/>
      <c r="BE1263" s="180"/>
      <c r="BF1263" s="180"/>
      <c r="BG1263" s="180"/>
      <c r="BH1263" s="180"/>
      <c r="BI1263" s="180"/>
      <c r="BJ1263" s="180"/>
      <c r="BK1263" s="180"/>
      <c r="BL1263" s="180"/>
      <c r="BM1263" s="180"/>
      <c r="BN1263" s="180"/>
      <c r="BO1263" s="180"/>
      <c r="BP1263" s="180"/>
      <c r="BQ1263" s="180"/>
      <c r="BR1263" s="180"/>
      <c r="BS1263" s="180"/>
      <c r="BT1263" s="180"/>
      <c r="BU1263" s="180"/>
      <c r="BV1263" s="180"/>
      <c r="BW1263" s="180"/>
      <c r="BX1263" s="180"/>
      <c r="BY1263" s="180"/>
      <c r="BZ1263" s="180"/>
      <c r="CA1263" s="180"/>
      <c r="CB1263" s="180"/>
      <c r="CC1263" s="180"/>
      <c r="CD1263" s="180"/>
      <c r="CE1263" s="180"/>
      <c r="CF1263" s="180"/>
      <c r="CG1263" s="180"/>
    </row>
    <row r="1264" spans="2:85" s="28" customFormat="1" x14ac:dyDescent="0.35">
      <c r="B1264" s="8"/>
      <c r="C1264" s="8"/>
      <c r="D1264" s="8"/>
      <c r="E1264" s="8"/>
      <c r="F1264" s="8"/>
      <c r="G1264" s="8"/>
      <c r="H1264" s="8"/>
      <c r="I1264" s="8"/>
      <c r="J1264" s="8"/>
      <c r="K1264" s="8"/>
      <c r="L1264" s="8"/>
      <c r="M1264" s="8"/>
      <c r="N1264" s="8"/>
      <c r="O1264" s="8"/>
      <c r="P1264" s="8"/>
      <c r="Q1264" s="8"/>
      <c r="R1264" s="8"/>
      <c r="S1264" s="8"/>
      <c r="T1264" s="8"/>
      <c r="U1264" s="8"/>
      <c r="V1264" s="8"/>
      <c r="W1264" s="8"/>
      <c r="AB1264" s="180"/>
      <c r="AC1264" s="180"/>
      <c r="AD1264" s="180"/>
      <c r="AE1264" s="180"/>
      <c r="AF1264" s="180"/>
      <c r="AG1264" s="180"/>
      <c r="AH1264" s="180"/>
      <c r="AI1264" s="180"/>
      <c r="AJ1264" s="180"/>
      <c r="AK1264" s="180"/>
      <c r="AL1264" s="180"/>
      <c r="AM1264" s="180"/>
      <c r="AN1264" s="180"/>
      <c r="AO1264" s="180"/>
      <c r="AP1264" s="180"/>
      <c r="AQ1264" s="180"/>
      <c r="AR1264" s="180"/>
      <c r="AS1264" s="180"/>
      <c r="AT1264" s="180"/>
      <c r="AU1264" s="180"/>
      <c r="AV1264" s="180"/>
      <c r="AW1264" s="180"/>
      <c r="AX1264" s="180"/>
      <c r="AY1264" s="180"/>
      <c r="AZ1264" s="180"/>
      <c r="BA1264" s="180"/>
      <c r="BB1264" s="180"/>
      <c r="BC1264" s="180"/>
      <c r="BD1264" s="180"/>
      <c r="BE1264" s="180"/>
      <c r="BF1264" s="180"/>
      <c r="BG1264" s="180"/>
      <c r="BH1264" s="180"/>
      <c r="BI1264" s="180"/>
      <c r="BJ1264" s="180"/>
      <c r="BK1264" s="180"/>
      <c r="BL1264" s="180"/>
      <c r="BM1264" s="180"/>
      <c r="BN1264" s="180"/>
      <c r="BO1264" s="180"/>
      <c r="BP1264" s="180"/>
      <c r="BQ1264" s="180"/>
      <c r="BR1264" s="180"/>
      <c r="BS1264" s="180"/>
      <c r="BT1264" s="180"/>
      <c r="BU1264" s="180"/>
      <c r="BV1264" s="180"/>
      <c r="BW1264" s="180"/>
      <c r="BX1264" s="180"/>
      <c r="BY1264" s="180"/>
      <c r="BZ1264" s="180"/>
      <c r="CA1264" s="180"/>
      <c r="CB1264" s="180"/>
      <c r="CC1264" s="180"/>
      <c r="CD1264" s="180"/>
      <c r="CE1264" s="180"/>
      <c r="CF1264" s="180"/>
      <c r="CG1264" s="180"/>
    </row>
    <row r="1265" spans="2:85" s="28" customFormat="1" x14ac:dyDescent="0.35">
      <c r="B1265" s="8"/>
      <c r="C1265" s="8"/>
      <c r="D1265" s="8"/>
      <c r="E1265" s="8"/>
      <c r="F1265" s="8"/>
      <c r="G1265" s="8"/>
      <c r="H1265" s="8"/>
      <c r="I1265" s="8"/>
      <c r="J1265" s="8"/>
      <c r="K1265" s="8"/>
      <c r="L1265" s="8"/>
      <c r="M1265" s="8"/>
      <c r="N1265" s="8"/>
      <c r="O1265" s="8"/>
      <c r="P1265" s="8"/>
      <c r="Q1265" s="8"/>
      <c r="R1265" s="8"/>
      <c r="S1265" s="8"/>
      <c r="T1265" s="8"/>
      <c r="U1265" s="8"/>
      <c r="V1265" s="8"/>
      <c r="W1265" s="8"/>
      <c r="AB1265" s="180"/>
      <c r="AC1265" s="180"/>
      <c r="AD1265" s="180"/>
      <c r="AE1265" s="180"/>
      <c r="AF1265" s="180"/>
      <c r="AG1265" s="180"/>
      <c r="AH1265" s="180"/>
      <c r="AI1265" s="180"/>
      <c r="AJ1265" s="180"/>
      <c r="AK1265" s="180"/>
      <c r="AL1265" s="180"/>
      <c r="AM1265" s="180"/>
      <c r="AN1265" s="180"/>
      <c r="AO1265" s="180"/>
      <c r="AP1265" s="180"/>
      <c r="AQ1265" s="180"/>
      <c r="AR1265" s="180"/>
      <c r="AS1265" s="180"/>
      <c r="AT1265" s="180"/>
      <c r="AU1265" s="180"/>
      <c r="AV1265" s="180"/>
      <c r="AW1265" s="180"/>
      <c r="AX1265" s="180"/>
      <c r="AY1265" s="180"/>
      <c r="AZ1265" s="180"/>
      <c r="BA1265" s="180"/>
      <c r="BB1265" s="180"/>
      <c r="BC1265" s="180"/>
      <c r="BD1265" s="180"/>
      <c r="BE1265" s="180"/>
      <c r="BF1265" s="180"/>
      <c r="BG1265" s="180"/>
      <c r="BH1265" s="180"/>
      <c r="BI1265" s="180"/>
      <c r="BJ1265" s="180"/>
      <c r="BK1265" s="180"/>
      <c r="BL1265" s="180"/>
      <c r="BM1265" s="180"/>
      <c r="BN1265" s="180"/>
      <c r="BO1265" s="180"/>
      <c r="BP1265" s="180"/>
      <c r="BQ1265" s="180"/>
      <c r="BR1265" s="180"/>
      <c r="BS1265" s="180"/>
      <c r="BT1265" s="180"/>
      <c r="BU1265" s="180"/>
      <c r="BV1265" s="180"/>
      <c r="BW1265" s="180"/>
      <c r="BX1265" s="180"/>
      <c r="BY1265" s="180"/>
      <c r="BZ1265" s="180"/>
      <c r="CA1265" s="180"/>
      <c r="CB1265" s="180"/>
      <c r="CC1265" s="180"/>
      <c r="CD1265" s="180"/>
      <c r="CE1265" s="180"/>
      <c r="CF1265" s="180"/>
      <c r="CG1265" s="180"/>
    </row>
    <row r="1266" spans="2:85" s="28" customFormat="1" x14ac:dyDescent="0.35">
      <c r="B1266" s="8"/>
      <c r="C1266" s="8"/>
      <c r="D1266" s="8"/>
      <c r="E1266" s="8"/>
      <c r="F1266" s="8"/>
      <c r="G1266" s="8"/>
      <c r="H1266" s="8"/>
      <c r="I1266" s="8"/>
      <c r="J1266" s="8"/>
      <c r="K1266" s="8"/>
      <c r="L1266" s="8"/>
      <c r="M1266" s="8"/>
      <c r="N1266" s="8"/>
      <c r="O1266" s="8"/>
      <c r="P1266" s="8"/>
      <c r="Q1266" s="8"/>
      <c r="R1266" s="8"/>
      <c r="S1266" s="8"/>
      <c r="T1266" s="8"/>
      <c r="U1266" s="8"/>
      <c r="V1266" s="8"/>
      <c r="W1266" s="8"/>
      <c r="AB1266" s="180"/>
      <c r="AC1266" s="180"/>
      <c r="AD1266" s="180"/>
      <c r="AE1266" s="180"/>
      <c r="AF1266" s="180"/>
      <c r="AG1266" s="180"/>
      <c r="AH1266" s="180"/>
      <c r="AI1266" s="180"/>
      <c r="AJ1266" s="180"/>
      <c r="AK1266" s="180"/>
      <c r="AL1266" s="180"/>
      <c r="AM1266" s="180"/>
      <c r="AN1266" s="180"/>
      <c r="AO1266" s="180"/>
      <c r="AP1266" s="180"/>
      <c r="AQ1266" s="180"/>
      <c r="AR1266" s="180"/>
      <c r="AS1266" s="180"/>
      <c r="AT1266" s="180"/>
      <c r="AU1266" s="180"/>
      <c r="AV1266" s="180"/>
      <c r="AW1266" s="180"/>
      <c r="AX1266" s="180"/>
      <c r="AY1266" s="180"/>
      <c r="AZ1266" s="180"/>
      <c r="BA1266" s="180"/>
      <c r="BB1266" s="180"/>
      <c r="BC1266" s="180"/>
      <c r="BD1266" s="180"/>
      <c r="BE1266" s="180"/>
      <c r="BF1266" s="180"/>
      <c r="BG1266" s="180"/>
      <c r="BH1266" s="180"/>
      <c r="BI1266" s="180"/>
      <c r="BJ1266" s="180"/>
      <c r="BK1266" s="180"/>
      <c r="BL1266" s="180"/>
      <c r="BM1266" s="180"/>
      <c r="BN1266" s="180"/>
      <c r="BO1266" s="180"/>
      <c r="BP1266" s="180"/>
      <c r="BQ1266" s="180"/>
      <c r="BR1266" s="180"/>
      <c r="BS1266" s="180"/>
      <c r="BT1266" s="180"/>
      <c r="BU1266" s="180"/>
      <c r="BV1266" s="180"/>
      <c r="BW1266" s="180"/>
      <c r="BX1266" s="180"/>
      <c r="BY1266" s="180"/>
      <c r="BZ1266" s="180"/>
      <c r="CA1266" s="180"/>
      <c r="CB1266" s="180"/>
      <c r="CC1266" s="180"/>
      <c r="CD1266" s="180"/>
      <c r="CE1266" s="180"/>
      <c r="CF1266" s="180"/>
      <c r="CG1266" s="180"/>
    </row>
  </sheetData>
  <sheetProtection algorithmName="SHA-512" hashValue="dSYQgrvYz/11hQ6j5Pt0BkRYvaSO5zHI7+nMGe1jfYUxK/oWQCnCQZ8P5yYeyARAUlUwi9gejJCn6p7T4+98Eg==" saltValue="QHnDevD3j7FK+vMpQUtT2g==" spinCount="100000" sheet="1" objects="1" scenarios="1"/>
  <autoFilter ref="A12:CG100" xr:uid="{00000000-0009-0000-0000-000009000000}"/>
  <mergeCells count="11">
    <mergeCell ref="AB10:AG11"/>
    <mergeCell ref="AH10:AQ10"/>
    <mergeCell ref="AI11:AN11"/>
    <mergeCell ref="AO11:AQ11"/>
    <mergeCell ref="F2:K2"/>
    <mergeCell ref="F3:K3"/>
    <mergeCell ref="F4:K4"/>
    <mergeCell ref="B6:W6"/>
    <mergeCell ref="N10:P11"/>
    <mergeCell ref="Q10:U11"/>
    <mergeCell ref="V10:AA11"/>
  </mergeCells>
  <conditionalFormatting sqref="Z13:Z100">
    <cfRule type="containsText" dxfId="7" priority="1" operator="containsText" text="Extremo">
      <formula>NOT(ISERROR(SEARCH("Extremo",Z13)))</formula>
    </cfRule>
    <cfRule type="containsText" dxfId="6" priority="2" operator="containsText" text="Alto">
      <formula>NOT(ISERROR(SEARCH("Alto",Z13)))</formula>
    </cfRule>
    <cfRule type="containsText" dxfId="5" priority="3" operator="containsText" text="Moderado">
      <formula>NOT(ISERROR(SEARCH("Moderado",Z13)))</formula>
    </cfRule>
    <cfRule type="containsText" dxfId="4" priority="4" operator="containsText" text="Bajo">
      <formula>NOT(ISERROR(SEARCH("Bajo",Z13)))</formula>
    </cfRule>
  </conditionalFormatting>
  <conditionalFormatting sqref="AF13:AF100">
    <cfRule type="containsText" dxfId="3" priority="5" operator="containsText" text="Extremo">
      <formula>NOT(ISERROR(SEARCH("Extremo",AF13)))</formula>
    </cfRule>
    <cfRule type="containsText" dxfId="2" priority="6" operator="containsText" text="Alto">
      <formula>NOT(ISERROR(SEARCH("Alto",AF13)))</formula>
    </cfRule>
    <cfRule type="containsText" dxfId="1" priority="7" operator="containsText" text="Moderado">
      <formula>NOT(ISERROR(SEARCH("Moderado",AF13)))</formula>
    </cfRule>
    <cfRule type="containsText" dxfId="0" priority="8" operator="containsText" text="Bajo">
      <formula>NOT(ISERROR(SEARCH("Bajo",AF13)))</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0993E-737A-46EF-B30C-A91D822402F2}">
  <dimension ref="B1:G469"/>
  <sheetViews>
    <sheetView topLeftCell="E96" zoomScaleNormal="100" workbookViewId="0">
      <selection activeCell="G98" sqref="G98"/>
    </sheetView>
  </sheetViews>
  <sheetFormatPr baseColWidth="10" defaultColWidth="10.81640625" defaultRowHeight="14" x14ac:dyDescent="0.3"/>
  <cols>
    <col min="1" max="1" width="2.81640625" style="60" customWidth="1"/>
    <col min="2" max="2" width="18.453125" style="60" customWidth="1"/>
    <col min="3" max="3" width="29.7265625" style="60" customWidth="1"/>
    <col min="4" max="4" width="30" style="60" customWidth="1"/>
    <col min="5" max="5" width="80.54296875" style="60" customWidth="1"/>
    <col min="6" max="6" width="46" style="60" customWidth="1"/>
    <col min="7" max="7" width="55.453125" style="60" customWidth="1"/>
    <col min="8" max="8" width="23.1796875" style="60" customWidth="1"/>
    <col min="9" max="9" width="17.1796875" style="60" customWidth="1"/>
    <col min="10" max="16384" width="10.81640625" style="60"/>
  </cols>
  <sheetData>
    <row r="1" spans="2:7" ht="14.5" thickBot="1" x14ac:dyDescent="0.35"/>
    <row r="2" spans="2:7" ht="26.25" customHeight="1" x14ac:dyDescent="0.3">
      <c r="B2" s="399"/>
      <c r="C2" s="400"/>
      <c r="D2" s="61"/>
      <c r="E2" s="62" t="s">
        <v>3754</v>
      </c>
      <c r="F2" s="63"/>
      <c r="G2" s="64"/>
    </row>
    <row r="3" spans="2:7" ht="24" customHeight="1" x14ac:dyDescent="0.3">
      <c r="B3" s="401"/>
      <c r="C3" s="402"/>
      <c r="D3" s="65"/>
      <c r="E3" s="14" t="s">
        <v>5808</v>
      </c>
      <c r="F3" s="66"/>
      <c r="G3" s="67"/>
    </row>
    <row r="4" spans="2:7" ht="28.5" customHeight="1" x14ac:dyDescent="0.3">
      <c r="B4" s="401"/>
      <c r="C4" s="402"/>
      <c r="D4" s="65"/>
      <c r="E4" s="14" t="s">
        <v>3756</v>
      </c>
      <c r="F4" s="66"/>
      <c r="G4" s="67"/>
    </row>
    <row r="5" spans="2:7" ht="21" customHeight="1" thickBot="1" x14ac:dyDescent="0.45">
      <c r="B5" s="403"/>
      <c r="C5" s="404"/>
      <c r="D5" s="68"/>
      <c r="E5" s="69" t="s">
        <v>3758</v>
      </c>
      <c r="F5" s="70"/>
      <c r="G5" s="71" t="s">
        <v>4542</v>
      </c>
    </row>
    <row r="7" spans="2:7" x14ac:dyDescent="0.3">
      <c r="B7" s="72" t="s">
        <v>5809</v>
      </c>
      <c r="C7" s="72"/>
      <c r="D7" s="72"/>
      <c r="E7" s="72"/>
      <c r="F7" s="72"/>
      <c r="G7" s="72"/>
    </row>
    <row r="8" spans="2:7" x14ac:dyDescent="0.3">
      <c r="B8" s="405" t="s">
        <v>5810</v>
      </c>
      <c r="C8" s="405"/>
      <c r="D8" s="405"/>
      <c r="E8" s="405"/>
      <c r="F8" s="405"/>
      <c r="G8" s="405"/>
    </row>
    <row r="9" spans="2:7" s="75" customFormat="1" ht="21" customHeight="1" x14ac:dyDescent="0.35">
      <c r="B9" s="73" t="s">
        <v>59</v>
      </c>
      <c r="C9" s="73" t="s">
        <v>4039</v>
      </c>
      <c r="D9" s="73" t="s">
        <v>5811</v>
      </c>
      <c r="E9" s="73" t="s">
        <v>5812</v>
      </c>
      <c r="F9" s="73" t="s">
        <v>5813</v>
      </c>
      <c r="G9" s="74" t="s">
        <v>5814</v>
      </c>
    </row>
    <row r="10" spans="2:7" s="76" customFormat="1" ht="76.900000000000006" customHeight="1" x14ac:dyDescent="0.25">
      <c r="B10" s="192">
        <v>45008</v>
      </c>
      <c r="C10" s="193" t="s">
        <v>5815</v>
      </c>
      <c r="D10" s="193" t="s">
        <v>5816</v>
      </c>
      <c r="E10" s="83" t="s">
        <v>5817</v>
      </c>
      <c r="F10" s="194" t="s">
        <v>5818</v>
      </c>
      <c r="G10" s="83" t="s">
        <v>5819</v>
      </c>
    </row>
    <row r="11" spans="2:7" s="76" customFormat="1" ht="80.5" x14ac:dyDescent="0.25">
      <c r="B11" s="195">
        <v>45009</v>
      </c>
      <c r="C11" s="193" t="s">
        <v>5815</v>
      </c>
      <c r="D11" s="193" t="s">
        <v>5816</v>
      </c>
      <c r="E11" s="196" t="s">
        <v>5820</v>
      </c>
      <c r="F11" s="196" t="s">
        <v>5821</v>
      </c>
      <c r="G11" s="83" t="s">
        <v>5822</v>
      </c>
    </row>
    <row r="12" spans="2:7" s="76" customFormat="1" ht="99" customHeight="1" x14ac:dyDescent="0.25">
      <c r="B12" s="195">
        <v>45013</v>
      </c>
      <c r="C12" s="193" t="s">
        <v>5815</v>
      </c>
      <c r="D12" s="193" t="s">
        <v>5816</v>
      </c>
      <c r="E12" s="196" t="s">
        <v>5823</v>
      </c>
      <c r="F12" s="196" t="s">
        <v>5824</v>
      </c>
      <c r="G12" s="83" t="s">
        <v>5825</v>
      </c>
    </row>
    <row r="13" spans="2:7" s="76" customFormat="1" ht="90.65" customHeight="1" x14ac:dyDescent="0.25">
      <c r="B13" s="192">
        <v>45015</v>
      </c>
      <c r="C13" s="193" t="s">
        <v>5815</v>
      </c>
      <c r="D13" s="193" t="s">
        <v>5816</v>
      </c>
      <c r="E13" s="196" t="s">
        <v>5820</v>
      </c>
      <c r="F13" s="196" t="s">
        <v>5821</v>
      </c>
      <c r="G13" s="83" t="s">
        <v>5826</v>
      </c>
    </row>
    <row r="14" spans="2:7" s="76" customFormat="1" ht="23" x14ac:dyDescent="0.25">
      <c r="B14" s="192">
        <v>45015</v>
      </c>
      <c r="C14" s="193" t="s">
        <v>5815</v>
      </c>
      <c r="D14" s="82" t="s">
        <v>5827</v>
      </c>
      <c r="E14" s="197" t="s">
        <v>4189</v>
      </c>
      <c r="F14" s="197" t="s">
        <v>5828</v>
      </c>
      <c r="G14" s="198" t="s">
        <v>5829</v>
      </c>
    </row>
    <row r="15" spans="2:7" s="76" customFormat="1" ht="23" x14ac:dyDescent="0.25">
      <c r="B15" s="192">
        <v>45015</v>
      </c>
      <c r="C15" s="193" t="s">
        <v>5815</v>
      </c>
      <c r="D15" s="82" t="s">
        <v>5827</v>
      </c>
      <c r="E15" s="197" t="s">
        <v>4335</v>
      </c>
      <c r="F15" s="197" t="s">
        <v>5830</v>
      </c>
      <c r="G15" s="198" t="s">
        <v>5829</v>
      </c>
    </row>
    <row r="16" spans="2:7" s="76" customFormat="1" ht="23" x14ac:dyDescent="0.25">
      <c r="B16" s="192">
        <v>45015</v>
      </c>
      <c r="C16" s="193" t="s">
        <v>5815</v>
      </c>
      <c r="D16" s="82" t="s">
        <v>5827</v>
      </c>
      <c r="E16" s="197" t="s">
        <v>5831</v>
      </c>
      <c r="F16" s="196" t="s">
        <v>5832</v>
      </c>
      <c r="G16" s="198" t="s">
        <v>5833</v>
      </c>
    </row>
    <row r="17" spans="2:7" s="76" customFormat="1" ht="23" x14ac:dyDescent="0.25">
      <c r="B17" s="192">
        <v>45015</v>
      </c>
      <c r="C17" s="193" t="s">
        <v>5815</v>
      </c>
      <c r="D17" s="82" t="s">
        <v>5827</v>
      </c>
      <c r="E17" s="197" t="s">
        <v>5834</v>
      </c>
      <c r="F17" s="196" t="s">
        <v>5835</v>
      </c>
      <c r="G17" s="198" t="s">
        <v>5836</v>
      </c>
    </row>
    <row r="18" spans="2:7" s="76" customFormat="1" ht="23" x14ac:dyDescent="0.25">
      <c r="B18" s="192">
        <v>45015</v>
      </c>
      <c r="C18" s="193" t="s">
        <v>5815</v>
      </c>
      <c r="D18" s="82" t="s">
        <v>5827</v>
      </c>
      <c r="E18" s="197" t="s">
        <v>5837</v>
      </c>
      <c r="F18" s="196" t="s">
        <v>5838</v>
      </c>
      <c r="G18" s="198" t="s">
        <v>5839</v>
      </c>
    </row>
    <row r="19" spans="2:7" s="76" customFormat="1" ht="23" x14ac:dyDescent="0.25">
      <c r="B19" s="192">
        <v>45015</v>
      </c>
      <c r="C19" s="193" t="s">
        <v>5815</v>
      </c>
      <c r="D19" s="82" t="s">
        <v>5827</v>
      </c>
      <c r="E19" s="197" t="s">
        <v>5840</v>
      </c>
      <c r="F19" s="196" t="s">
        <v>5838</v>
      </c>
      <c r="G19" s="198" t="s">
        <v>5839</v>
      </c>
    </row>
    <row r="20" spans="2:7" s="76" customFormat="1" ht="23" x14ac:dyDescent="0.25">
      <c r="B20" s="192">
        <v>45015</v>
      </c>
      <c r="C20" s="193" t="s">
        <v>5815</v>
      </c>
      <c r="D20" s="82" t="s">
        <v>5827</v>
      </c>
      <c r="E20" s="197" t="s">
        <v>5841</v>
      </c>
      <c r="F20" s="196" t="s">
        <v>5842</v>
      </c>
      <c r="G20" s="198" t="s">
        <v>5843</v>
      </c>
    </row>
    <row r="21" spans="2:7" s="72" customFormat="1" ht="34.5" x14ac:dyDescent="0.25">
      <c r="B21" s="77">
        <v>45035</v>
      </c>
      <c r="C21" s="78">
        <v>45107</v>
      </c>
      <c r="D21" s="79" t="s">
        <v>5844</v>
      </c>
      <c r="E21" s="80" t="s">
        <v>5845</v>
      </c>
      <c r="F21" s="80" t="s">
        <v>5846</v>
      </c>
      <c r="G21" s="80" t="s">
        <v>5847</v>
      </c>
    </row>
    <row r="22" spans="2:7" s="72" customFormat="1" ht="34.5" x14ac:dyDescent="0.25">
      <c r="B22" s="77">
        <v>45035</v>
      </c>
      <c r="C22" s="78">
        <v>45107</v>
      </c>
      <c r="D22" s="79" t="s">
        <v>5844</v>
      </c>
      <c r="E22" s="80" t="s">
        <v>5848</v>
      </c>
      <c r="F22" s="80" t="s">
        <v>5846</v>
      </c>
      <c r="G22" s="80" t="s">
        <v>5847</v>
      </c>
    </row>
    <row r="23" spans="2:7" s="72" customFormat="1" ht="34.5" x14ac:dyDescent="0.25">
      <c r="B23" s="77">
        <v>45035</v>
      </c>
      <c r="C23" s="78">
        <v>45107</v>
      </c>
      <c r="D23" s="79" t="s">
        <v>5844</v>
      </c>
      <c r="E23" s="80" t="s">
        <v>5849</v>
      </c>
      <c r="F23" s="80" t="s">
        <v>5846</v>
      </c>
      <c r="G23" s="80" t="s">
        <v>5847</v>
      </c>
    </row>
    <row r="24" spans="2:7" s="72" customFormat="1" ht="34.5" x14ac:dyDescent="0.25">
      <c r="B24" s="77">
        <v>45037</v>
      </c>
      <c r="C24" s="78">
        <v>45107</v>
      </c>
      <c r="D24" s="79" t="s">
        <v>5844</v>
      </c>
      <c r="E24" s="80" t="s">
        <v>5850</v>
      </c>
      <c r="F24" s="80" t="s">
        <v>5851</v>
      </c>
      <c r="G24" s="80" t="s">
        <v>5852</v>
      </c>
    </row>
    <row r="25" spans="2:7" s="72" customFormat="1" ht="34.5" x14ac:dyDescent="0.25">
      <c r="B25" s="77">
        <v>45037</v>
      </c>
      <c r="C25" s="78">
        <v>45107</v>
      </c>
      <c r="D25" s="79" t="s">
        <v>5844</v>
      </c>
      <c r="E25" s="80" t="s">
        <v>5853</v>
      </c>
      <c r="F25" s="80" t="s">
        <v>5851</v>
      </c>
      <c r="G25" s="80" t="s">
        <v>5852</v>
      </c>
    </row>
    <row r="26" spans="2:7" s="72" customFormat="1" ht="34.5" x14ac:dyDescent="0.25">
      <c r="B26" s="77">
        <v>45037</v>
      </c>
      <c r="C26" s="78">
        <v>45107</v>
      </c>
      <c r="D26" s="79" t="s">
        <v>5844</v>
      </c>
      <c r="E26" s="80" t="s">
        <v>5854</v>
      </c>
      <c r="F26" s="80" t="s">
        <v>5855</v>
      </c>
      <c r="G26" s="80" t="s">
        <v>5856</v>
      </c>
    </row>
    <row r="27" spans="2:7" s="72" customFormat="1" ht="34.5" x14ac:dyDescent="0.25">
      <c r="B27" s="77">
        <v>45037</v>
      </c>
      <c r="C27" s="78">
        <v>45107</v>
      </c>
      <c r="D27" s="79" t="s">
        <v>5844</v>
      </c>
      <c r="E27" s="80" t="s">
        <v>5857</v>
      </c>
      <c r="F27" s="80" t="s">
        <v>5855</v>
      </c>
      <c r="G27" s="80" t="s">
        <v>5856</v>
      </c>
    </row>
    <row r="28" spans="2:7" s="72" customFormat="1" ht="34.5" x14ac:dyDescent="0.25">
      <c r="B28" s="77">
        <v>45037</v>
      </c>
      <c r="C28" s="78">
        <v>45107</v>
      </c>
      <c r="D28" s="79" t="s">
        <v>5844</v>
      </c>
      <c r="E28" s="80" t="s">
        <v>5858</v>
      </c>
      <c r="F28" s="80" t="s">
        <v>5859</v>
      </c>
      <c r="G28" s="80" t="s">
        <v>5860</v>
      </c>
    </row>
    <row r="29" spans="2:7" s="72" customFormat="1" ht="34.5" x14ac:dyDescent="0.25">
      <c r="B29" s="77">
        <v>45037</v>
      </c>
      <c r="C29" s="78">
        <v>45107</v>
      </c>
      <c r="D29" s="79" t="s">
        <v>5844</v>
      </c>
      <c r="E29" s="80" t="s">
        <v>5861</v>
      </c>
      <c r="F29" s="80" t="s">
        <v>5859</v>
      </c>
      <c r="G29" s="80" t="s">
        <v>5860</v>
      </c>
    </row>
    <row r="30" spans="2:7" s="72" customFormat="1" ht="23" x14ac:dyDescent="0.25">
      <c r="B30" s="77">
        <v>45040</v>
      </c>
      <c r="C30" s="78">
        <v>45107</v>
      </c>
      <c r="D30" s="79" t="s">
        <v>5844</v>
      </c>
      <c r="E30" s="80" t="s">
        <v>5862</v>
      </c>
      <c r="F30" s="80" t="s">
        <v>5863</v>
      </c>
      <c r="G30" s="80" t="s">
        <v>5864</v>
      </c>
    </row>
    <row r="31" spans="2:7" s="72" customFormat="1" ht="34.5" x14ac:dyDescent="0.25">
      <c r="B31" s="77">
        <v>45040</v>
      </c>
      <c r="C31" s="78">
        <v>45107</v>
      </c>
      <c r="D31" s="79" t="s">
        <v>5844</v>
      </c>
      <c r="E31" s="80" t="s">
        <v>5865</v>
      </c>
      <c r="F31" s="80" t="s">
        <v>5863</v>
      </c>
      <c r="G31" s="80" t="s">
        <v>5864</v>
      </c>
    </row>
    <row r="32" spans="2:7" s="72" customFormat="1" ht="34.5" x14ac:dyDescent="0.25">
      <c r="B32" s="77">
        <v>45040</v>
      </c>
      <c r="C32" s="78">
        <v>45107</v>
      </c>
      <c r="D32" s="79" t="s">
        <v>5844</v>
      </c>
      <c r="E32" s="80" t="s">
        <v>5866</v>
      </c>
      <c r="F32" s="80" t="s">
        <v>5867</v>
      </c>
      <c r="G32" s="80" t="s">
        <v>5868</v>
      </c>
    </row>
    <row r="33" spans="2:7" s="72" customFormat="1" ht="34.5" x14ac:dyDescent="0.25">
      <c r="B33" s="77">
        <v>45040</v>
      </c>
      <c r="C33" s="78">
        <v>45107</v>
      </c>
      <c r="D33" s="79" t="s">
        <v>5844</v>
      </c>
      <c r="E33" s="80" t="s">
        <v>5869</v>
      </c>
      <c r="F33" s="80" t="s">
        <v>5867</v>
      </c>
      <c r="G33" s="80" t="s">
        <v>5868</v>
      </c>
    </row>
    <row r="34" spans="2:7" s="72" customFormat="1" ht="46" x14ac:dyDescent="0.25">
      <c r="B34" s="77">
        <v>45042</v>
      </c>
      <c r="C34" s="78">
        <v>45107</v>
      </c>
      <c r="D34" s="79" t="s">
        <v>5844</v>
      </c>
      <c r="E34" s="80" t="s">
        <v>5870</v>
      </c>
      <c r="F34" s="80" t="s">
        <v>5871</v>
      </c>
      <c r="G34" s="80" t="s">
        <v>5872</v>
      </c>
    </row>
    <row r="35" spans="2:7" s="72" customFormat="1" ht="34.5" x14ac:dyDescent="0.25">
      <c r="B35" s="77">
        <v>45042</v>
      </c>
      <c r="C35" s="78">
        <v>45107</v>
      </c>
      <c r="D35" s="79" t="s">
        <v>5844</v>
      </c>
      <c r="E35" s="80" t="s">
        <v>5873</v>
      </c>
      <c r="F35" s="80" t="s">
        <v>5871</v>
      </c>
      <c r="G35" s="80" t="s">
        <v>5872</v>
      </c>
    </row>
    <row r="36" spans="2:7" s="72" customFormat="1" ht="12" customHeight="1" x14ac:dyDescent="0.25">
      <c r="B36" s="77">
        <v>45042</v>
      </c>
      <c r="C36" s="78">
        <v>45107</v>
      </c>
      <c r="D36" s="79" t="s">
        <v>5844</v>
      </c>
      <c r="E36" s="80" t="s">
        <v>5874</v>
      </c>
      <c r="F36" s="80" t="s">
        <v>5871</v>
      </c>
      <c r="G36" s="80" t="s">
        <v>5872</v>
      </c>
    </row>
    <row r="37" spans="2:7" s="72" customFormat="1" ht="12" customHeight="1" x14ac:dyDescent="0.25">
      <c r="B37" s="77">
        <v>45042</v>
      </c>
      <c r="C37" s="78">
        <v>45107</v>
      </c>
      <c r="D37" s="79" t="s">
        <v>5844</v>
      </c>
      <c r="E37" s="80" t="s">
        <v>5875</v>
      </c>
      <c r="F37" s="80" t="s">
        <v>5871</v>
      </c>
      <c r="G37" s="80" t="s">
        <v>5872</v>
      </c>
    </row>
    <row r="38" spans="2:7" s="72" customFormat="1" ht="52.15" customHeight="1" x14ac:dyDescent="0.25">
      <c r="B38" s="77">
        <v>45043</v>
      </c>
      <c r="C38" s="79" t="s">
        <v>5876</v>
      </c>
      <c r="D38" s="79" t="s">
        <v>5816</v>
      </c>
      <c r="E38" s="80" t="s">
        <v>5877</v>
      </c>
      <c r="F38" s="80" t="s">
        <v>5878</v>
      </c>
      <c r="G38" s="80" t="s">
        <v>5879</v>
      </c>
    </row>
    <row r="39" spans="2:7" s="72" customFormat="1" ht="52.15" customHeight="1" x14ac:dyDescent="0.25">
      <c r="B39" s="77">
        <v>45044</v>
      </c>
      <c r="C39" s="79" t="s">
        <v>5876</v>
      </c>
      <c r="D39" s="79" t="s">
        <v>5816</v>
      </c>
      <c r="E39" s="80" t="s">
        <v>5877</v>
      </c>
      <c r="F39" s="80" t="s">
        <v>5878</v>
      </c>
      <c r="G39" s="80" t="s">
        <v>5880</v>
      </c>
    </row>
    <row r="40" spans="2:7" s="72" customFormat="1" ht="52.15" customHeight="1" x14ac:dyDescent="0.25">
      <c r="B40" s="77">
        <v>45061</v>
      </c>
      <c r="C40" s="78">
        <v>45107</v>
      </c>
      <c r="D40" s="79" t="s">
        <v>5844</v>
      </c>
      <c r="E40" s="80" t="s">
        <v>5881</v>
      </c>
      <c r="F40" s="80" t="s">
        <v>5882</v>
      </c>
      <c r="G40" s="80" t="s">
        <v>5856</v>
      </c>
    </row>
    <row r="41" spans="2:7" s="72" customFormat="1" ht="52.15" customHeight="1" x14ac:dyDescent="0.25">
      <c r="B41" s="77">
        <v>45061</v>
      </c>
      <c r="C41" s="78">
        <v>45107</v>
      </c>
      <c r="D41" s="79" t="s">
        <v>5844</v>
      </c>
      <c r="E41" s="80" t="s">
        <v>5883</v>
      </c>
      <c r="F41" s="80" t="s">
        <v>5882</v>
      </c>
      <c r="G41" s="80" t="s">
        <v>5856</v>
      </c>
    </row>
    <row r="42" spans="2:7" s="72" customFormat="1" ht="52.15" customHeight="1" x14ac:dyDescent="0.25">
      <c r="B42" s="77">
        <v>45061</v>
      </c>
      <c r="C42" s="78">
        <v>45107</v>
      </c>
      <c r="D42" s="79" t="s">
        <v>5844</v>
      </c>
      <c r="E42" s="80" t="s">
        <v>5884</v>
      </c>
      <c r="F42" s="80" t="s">
        <v>5882</v>
      </c>
      <c r="G42" s="80" t="s">
        <v>5856</v>
      </c>
    </row>
    <row r="43" spans="2:7" s="72" customFormat="1" ht="52.15" customHeight="1" x14ac:dyDescent="0.25">
      <c r="B43" s="77">
        <v>45061</v>
      </c>
      <c r="C43" s="78">
        <v>45107</v>
      </c>
      <c r="D43" s="79" t="s">
        <v>5844</v>
      </c>
      <c r="E43" s="80" t="s">
        <v>5885</v>
      </c>
      <c r="F43" s="80" t="s">
        <v>5855</v>
      </c>
      <c r="G43" s="80" t="s">
        <v>5856</v>
      </c>
    </row>
    <row r="44" spans="2:7" s="72" customFormat="1" ht="52.15" customHeight="1" x14ac:dyDescent="0.25">
      <c r="B44" s="77">
        <v>45061</v>
      </c>
      <c r="C44" s="79" t="s">
        <v>5876</v>
      </c>
      <c r="D44" s="79" t="s">
        <v>5827</v>
      </c>
      <c r="E44" s="80" t="s">
        <v>5886</v>
      </c>
      <c r="F44" s="80" t="s">
        <v>5878</v>
      </c>
      <c r="G44" s="80" t="s">
        <v>5887</v>
      </c>
    </row>
    <row r="45" spans="2:7" s="72" customFormat="1" ht="52.15" customHeight="1" x14ac:dyDescent="0.25">
      <c r="B45" s="77">
        <v>45061</v>
      </c>
      <c r="C45" s="79" t="s">
        <v>5876</v>
      </c>
      <c r="D45" s="79" t="s">
        <v>5827</v>
      </c>
      <c r="E45" s="80" t="s">
        <v>5888</v>
      </c>
      <c r="F45" s="80" t="s">
        <v>5878</v>
      </c>
      <c r="G45" s="80" t="s">
        <v>5887</v>
      </c>
    </row>
    <row r="46" spans="2:7" s="72" customFormat="1" ht="23" x14ac:dyDescent="0.25">
      <c r="B46" s="77">
        <v>45061</v>
      </c>
      <c r="C46" s="79" t="s">
        <v>5876</v>
      </c>
      <c r="D46" s="79" t="s">
        <v>5827</v>
      </c>
      <c r="E46" s="80" t="s">
        <v>5889</v>
      </c>
      <c r="F46" s="80" t="s">
        <v>5878</v>
      </c>
      <c r="G46" s="80" t="s">
        <v>5887</v>
      </c>
    </row>
    <row r="47" spans="2:7" s="72" customFormat="1" ht="34.5" x14ac:dyDescent="0.25">
      <c r="B47" s="77">
        <v>45063</v>
      </c>
      <c r="C47" s="78">
        <v>45107</v>
      </c>
      <c r="D47" s="79" t="s">
        <v>5844</v>
      </c>
      <c r="E47" s="80" t="s">
        <v>5890</v>
      </c>
      <c r="F47" s="80" t="s">
        <v>5891</v>
      </c>
      <c r="G47" s="80" t="s">
        <v>5892</v>
      </c>
    </row>
    <row r="48" spans="2:7" s="72" customFormat="1" ht="34.5" x14ac:dyDescent="0.25">
      <c r="B48" s="77">
        <v>45063</v>
      </c>
      <c r="C48" s="78">
        <v>45107</v>
      </c>
      <c r="D48" s="79" t="s">
        <v>5844</v>
      </c>
      <c r="E48" s="80" t="s">
        <v>5893</v>
      </c>
      <c r="F48" s="80" t="s">
        <v>5891</v>
      </c>
      <c r="G48" s="80" t="s">
        <v>5892</v>
      </c>
    </row>
    <row r="49" spans="2:7" s="72" customFormat="1" ht="34.5" x14ac:dyDescent="0.25">
      <c r="B49" s="77">
        <v>45063</v>
      </c>
      <c r="C49" s="78">
        <v>45107</v>
      </c>
      <c r="D49" s="79" t="s">
        <v>5844</v>
      </c>
      <c r="E49" s="80" t="s">
        <v>5894</v>
      </c>
      <c r="F49" s="80" t="s">
        <v>5891</v>
      </c>
      <c r="G49" s="80" t="s">
        <v>5892</v>
      </c>
    </row>
    <row r="50" spans="2:7" s="72" customFormat="1" ht="46" x14ac:dyDescent="0.25">
      <c r="B50" s="77">
        <v>45077</v>
      </c>
      <c r="C50" s="78">
        <v>45107</v>
      </c>
      <c r="D50" s="79" t="s">
        <v>5844</v>
      </c>
      <c r="E50" s="80" t="s">
        <v>5895</v>
      </c>
      <c r="F50" s="80" t="s">
        <v>5891</v>
      </c>
      <c r="G50" s="80" t="s">
        <v>5896</v>
      </c>
    </row>
    <row r="51" spans="2:7" s="72" customFormat="1" ht="46" x14ac:dyDescent="0.25">
      <c r="B51" s="77">
        <v>45082</v>
      </c>
      <c r="C51" s="78">
        <v>45107</v>
      </c>
      <c r="D51" s="79" t="s">
        <v>5844</v>
      </c>
      <c r="E51" s="80" t="s">
        <v>5897</v>
      </c>
      <c r="F51" s="80" t="s">
        <v>5898</v>
      </c>
      <c r="G51" s="80" t="s">
        <v>5860</v>
      </c>
    </row>
    <row r="52" spans="2:7" s="72" customFormat="1" ht="23" x14ac:dyDescent="0.25">
      <c r="B52" s="77">
        <v>45082</v>
      </c>
      <c r="C52" s="78">
        <v>45107</v>
      </c>
      <c r="D52" s="79" t="s">
        <v>5844</v>
      </c>
      <c r="E52" s="80" t="s">
        <v>5899</v>
      </c>
      <c r="F52" s="80" t="s">
        <v>5900</v>
      </c>
      <c r="G52" s="80" t="s">
        <v>5860</v>
      </c>
    </row>
    <row r="53" spans="2:7" s="72" customFormat="1" ht="23" x14ac:dyDescent="0.25">
      <c r="B53" s="77">
        <v>45083</v>
      </c>
      <c r="C53" s="79" t="s">
        <v>5876</v>
      </c>
      <c r="D53" s="79" t="s">
        <v>5827</v>
      </c>
      <c r="E53" s="80" t="s">
        <v>5901</v>
      </c>
      <c r="F53" s="80" t="s">
        <v>5878</v>
      </c>
      <c r="G53" s="80" t="s">
        <v>5902</v>
      </c>
    </row>
    <row r="54" spans="2:7" s="72" customFormat="1" ht="23" x14ac:dyDescent="0.25">
      <c r="B54" s="77">
        <v>45083</v>
      </c>
      <c r="C54" s="79" t="s">
        <v>5876</v>
      </c>
      <c r="D54" s="79" t="s">
        <v>5827</v>
      </c>
      <c r="E54" s="80" t="s">
        <v>5903</v>
      </c>
      <c r="F54" s="80" t="s">
        <v>5904</v>
      </c>
      <c r="G54" s="80" t="s">
        <v>5902</v>
      </c>
    </row>
    <row r="55" spans="2:7" s="72" customFormat="1" ht="23" x14ac:dyDescent="0.25">
      <c r="B55" s="77">
        <v>45083</v>
      </c>
      <c r="C55" s="79" t="s">
        <v>5876</v>
      </c>
      <c r="D55" s="79" t="s">
        <v>5827</v>
      </c>
      <c r="E55" s="80" t="s">
        <v>5905</v>
      </c>
      <c r="F55" s="80" t="s">
        <v>5904</v>
      </c>
      <c r="G55" s="80" t="s">
        <v>5902</v>
      </c>
    </row>
    <row r="56" spans="2:7" s="72" customFormat="1" ht="34.5" x14ac:dyDescent="0.25">
      <c r="B56" s="77">
        <v>45103</v>
      </c>
      <c r="C56" s="78">
        <v>45107</v>
      </c>
      <c r="D56" s="79" t="s">
        <v>5844</v>
      </c>
      <c r="E56" s="80" t="s">
        <v>5906</v>
      </c>
      <c r="F56" s="80" t="s">
        <v>5907</v>
      </c>
      <c r="G56" s="80" t="s">
        <v>5908</v>
      </c>
    </row>
    <row r="57" spans="2:7" s="72" customFormat="1" ht="34.5" x14ac:dyDescent="0.25">
      <c r="B57" s="77">
        <v>45103</v>
      </c>
      <c r="C57" s="78">
        <v>45107</v>
      </c>
      <c r="D57" s="79" t="s">
        <v>5844</v>
      </c>
      <c r="E57" s="80" t="s">
        <v>5909</v>
      </c>
      <c r="F57" s="80" t="s">
        <v>5907</v>
      </c>
      <c r="G57" s="80" t="s">
        <v>5908</v>
      </c>
    </row>
    <row r="58" spans="2:7" s="72" customFormat="1" ht="34.5" x14ac:dyDescent="0.25">
      <c r="B58" s="77">
        <v>45103</v>
      </c>
      <c r="C58" s="78">
        <v>45107</v>
      </c>
      <c r="D58" s="79" t="s">
        <v>5844</v>
      </c>
      <c r="E58" s="80" t="s">
        <v>5910</v>
      </c>
      <c r="F58" s="80" t="s">
        <v>5907</v>
      </c>
      <c r="G58" s="80" t="s">
        <v>5908</v>
      </c>
    </row>
    <row r="59" spans="2:7" s="72" customFormat="1" ht="34.5" x14ac:dyDescent="0.25">
      <c r="B59" s="77">
        <v>45103</v>
      </c>
      <c r="C59" s="78">
        <v>45107</v>
      </c>
      <c r="D59" s="79" t="s">
        <v>5844</v>
      </c>
      <c r="E59" s="80" t="s">
        <v>5911</v>
      </c>
      <c r="F59" s="80" t="s">
        <v>5907</v>
      </c>
      <c r="G59" s="80" t="s">
        <v>5908</v>
      </c>
    </row>
    <row r="60" spans="2:7" s="72" customFormat="1" ht="34.5" x14ac:dyDescent="0.25">
      <c r="B60" s="77">
        <v>45103</v>
      </c>
      <c r="C60" s="78">
        <v>45107</v>
      </c>
      <c r="D60" s="79" t="s">
        <v>5844</v>
      </c>
      <c r="E60" s="80" t="s">
        <v>5912</v>
      </c>
      <c r="F60" s="80" t="s">
        <v>5907</v>
      </c>
      <c r="G60" s="80" t="s">
        <v>5908</v>
      </c>
    </row>
    <row r="61" spans="2:7" s="72" customFormat="1" ht="34.5" x14ac:dyDescent="0.25">
      <c r="B61" s="77">
        <v>45107</v>
      </c>
      <c r="C61" s="78">
        <v>45107</v>
      </c>
      <c r="D61" s="79" t="s">
        <v>5844</v>
      </c>
      <c r="E61" s="80" t="s">
        <v>5913</v>
      </c>
      <c r="F61" s="80" t="s">
        <v>5914</v>
      </c>
      <c r="G61" s="80" t="s">
        <v>5915</v>
      </c>
    </row>
    <row r="62" spans="2:7" s="72" customFormat="1" ht="23" x14ac:dyDescent="0.25">
      <c r="B62" s="77">
        <v>45107</v>
      </c>
      <c r="C62" s="79" t="s">
        <v>5876</v>
      </c>
      <c r="D62" s="79" t="s">
        <v>5816</v>
      </c>
      <c r="E62" s="80" t="s">
        <v>5916</v>
      </c>
      <c r="F62" s="80" t="s">
        <v>5878</v>
      </c>
      <c r="G62" s="80" t="s">
        <v>5917</v>
      </c>
    </row>
    <row r="63" spans="2:7" s="72" customFormat="1" ht="34.5" x14ac:dyDescent="0.25">
      <c r="B63" s="77">
        <v>45111</v>
      </c>
      <c r="C63" s="78">
        <v>45182</v>
      </c>
      <c r="D63" s="79" t="s">
        <v>5844</v>
      </c>
      <c r="E63" s="80" t="s">
        <v>5918</v>
      </c>
      <c r="F63" s="80" t="s">
        <v>5919</v>
      </c>
      <c r="G63" s="80" t="s">
        <v>5920</v>
      </c>
    </row>
    <row r="64" spans="2:7" s="72" customFormat="1" ht="34.5" x14ac:dyDescent="0.25">
      <c r="B64" s="77">
        <v>45111</v>
      </c>
      <c r="C64" s="78">
        <v>45182</v>
      </c>
      <c r="D64" s="79" t="s">
        <v>5844</v>
      </c>
      <c r="E64" s="80" t="s">
        <v>5921</v>
      </c>
      <c r="F64" s="80" t="s">
        <v>5919</v>
      </c>
      <c r="G64" s="80" t="s">
        <v>5920</v>
      </c>
    </row>
    <row r="65" spans="2:7" s="72" customFormat="1" ht="34.5" x14ac:dyDescent="0.25">
      <c r="B65" s="77">
        <v>45111</v>
      </c>
      <c r="C65" s="78">
        <v>45182</v>
      </c>
      <c r="D65" s="79" t="s">
        <v>5844</v>
      </c>
      <c r="E65" s="80" t="s">
        <v>5922</v>
      </c>
      <c r="F65" s="80" t="s">
        <v>5919</v>
      </c>
      <c r="G65" s="80" t="s">
        <v>5920</v>
      </c>
    </row>
    <row r="66" spans="2:7" s="72" customFormat="1" ht="42" customHeight="1" x14ac:dyDescent="0.25">
      <c r="B66" s="77">
        <v>45114</v>
      </c>
      <c r="C66" s="78">
        <v>45182</v>
      </c>
      <c r="D66" s="79" t="s">
        <v>5844</v>
      </c>
      <c r="E66" s="80" t="s">
        <v>5866</v>
      </c>
      <c r="F66" s="80" t="s">
        <v>5867</v>
      </c>
      <c r="G66" s="80" t="s">
        <v>5868</v>
      </c>
    </row>
    <row r="67" spans="2:7" s="72" customFormat="1" ht="39.75" customHeight="1" x14ac:dyDescent="0.25">
      <c r="B67" s="77">
        <v>45114</v>
      </c>
      <c r="C67" s="78">
        <v>45182</v>
      </c>
      <c r="D67" s="79" t="s">
        <v>5844</v>
      </c>
      <c r="E67" s="80" t="s">
        <v>5869</v>
      </c>
      <c r="F67" s="80" t="s">
        <v>5867</v>
      </c>
      <c r="G67" s="80" t="s">
        <v>5868</v>
      </c>
    </row>
    <row r="68" spans="2:7" s="72" customFormat="1" ht="34.5" x14ac:dyDescent="0.25">
      <c r="B68" s="77">
        <v>45114</v>
      </c>
      <c r="C68" s="78">
        <v>45182</v>
      </c>
      <c r="D68" s="79" t="s">
        <v>5844</v>
      </c>
      <c r="E68" s="80" t="s">
        <v>5923</v>
      </c>
      <c r="F68" s="80" t="s">
        <v>5924</v>
      </c>
      <c r="G68" s="80" t="s">
        <v>5925</v>
      </c>
    </row>
    <row r="69" spans="2:7" s="72" customFormat="1" ht="39.75" customHeight="1" x14ac:dyDescent="0.25">
      <c r="B69" s="77">
        <v>45114</v>
      </c>
      <c r="C69" s="78">
        <v>45182</v>
      </c>
      <c r="D69" s="79" t="s">
        <v>5844</v>
      </c>
      <c r="E69" s="80" t="s">
        <v>5926</v>
      </c>
      <c r="F69" s="80" t="s">
        <v>5924</v>
      </c>
      <c r="G69" s="80" t="s">
        <v>5925</v>
      </c>
    </row>
    <row r="70" spans="2:7" s="72" customFormat="1" ht="45.75" customHeight="1" x14ac:dyDescent="0.25">
      <c r="B70" s="77">
        <v>45114</v>
      </c>
      <c r="C70" s="78">
        <v>45182</v>
      </c>
      <c r="D70" s="79" t="s">
        <v>5844</v>
      </c>
      <c r="E70" s="86" t="s">
        <v>5927</v>
      </c>
      <c r="F70" s="86" t="s">
        <v>5924</v>
      </c>
      <c r="G70" s="86" t="s">
        <v>5925</v>
      </c>
    </row>
    <row r="71" spans="2:7" s="72" customFormat="1" ht="39.75" customHeight="1" x14ac:dyDescent="0.25">
      <c r="B71" s="77">
        <v>45114</v>
      </c>
      <c r="C71" s="78">
        <v>45182</v>
      </c>
      <c r="D71" s="79" t="s">
        <v>5844</v>
      </c>
      <c r="E71" s="86" t="s">
        <v>5928</v>
      </c>
      <c r="F71" s="86" t="s">
        <v>5929</v>
      </c>
      <c r="G71" s="86" t="s">
        <v>5930</v>
      </c>
    </row>
    <row r="72" spans="2:7" s="72" customFormat="1" ht="39.75" customHeight="1" x14ac:dyDescent="0.25">
      <c r="B72" s="77">
        <v>45131</v>
      </c>
      <c r="C72" s="78" t="s">
        <v>5931</v>
      </c>
      <c r="D72" s="79" t="s">
        <v>5827</v>
      </c>
      <c r="E72" s="80" t="s">
        <v>5932</v>
      </c>
      <c r="F72" s="80" t="s">
        <v>5933</v>
      </c>
      <c r="G72" s="80" t="s">
        <v>5934</v>
      </c>
    </row>
    <row r="73" spans="2:7" s="72" customFormat="1" ht="37.5" customHeight="1" x14ac:dyDescent="0.25">
      <c r="B73" s="77">
        <v>45146</v>
      </c>
      <c r="C73" s="78">
        <v>45182</v>
      </c>
      <c r="D73" s="79" t="s">
        <v>5844</v>
      </c>
      <c r="E73" s="80" t="s">
        <v>5935</v>
      </c>
      <c r="F73" s="80" t="s">
        <v>5936</v>
      </c>
      <c r="G73" s="80" t="s">
        <v>5896</v>
      </c>
    </row>
    <row r="74" spans="2:7" s="72" customFormat="1" ht="52.5" customHeight="1" x14ac:dyDescent="0.25">
      <c r="B74" s="77">
        <v>45147</v>
      </c>
      <c r="C74" s="78">
        <v>45182</v>
      </c>
      <c r="D74" s="79" t="s">
        <v>5844</v>
      </c>
      <c r="E74" s="80" t="s">
        <v>5893</v>
      </c>
      <c r="F74" s="80" t="s">
        <v>5914</v>
      </c>
      <c r="G74" s="80" t="s">
        <v>5892</v>
      </c>
    </row>
    <row r="75" spans="2:7" s="72" customFormat="1" ht="42.75" customHeight="1" x14ac:dyDescent="0.25">
      <c r="B75" s="77">
        <v>45169</v>
      </c>
      <c r="C75" s="78">
        <v>45182</v>
      </c>
      <c r="D75" s="79" t="s">
        <v>5844</v>
      </c>
      <c r="E75" s="80" t="s">
        <v>5850</v>
      </c>
      <c r="F75" s="80" t="s">
        <v>5937</v>
      </c>
      <c r="G75" s="80" t="s">
        <v>5852</v>
      </c>
    </row>
    <row r="76" spans="2:7" s="72" customFormat="1" ht="34.5" x14ac:dyDescent="0.25">
      <c r="B76" s="77">
        <v>45169</v>
      </c>
      <c r="C76" s="78">
        <v>45182</v>
      </c>
      <c r="D76" s="79" t="s">
        <v>5844</v>
      </c>
      <c r="E76" s="80" t="s">
        <v>5853</v>
      </c>
      <c r="F76" s="80" t="s">
        <v>5937</v>
      </c>
      <c r="G76" s="80" t="s">
        <v>5852</v>
      </c>
    </row>
    <row r="77" spans="2:7" s="72" customFormat="1" ht="80.5" x14ac:dyDescent="0.25">
      <c r="B77" s="77">
        <v>45169</v>
      </c>
      <c r="C77" s="78">
        <v>45182</v>
      </c>
      <c r="D77" s="79" t="s">
        <v>5844</v>
      </c>
      <c r="E77" s="80" t="s">
        <v>5938</v>
      </c>
      <c r="F77" s="80" t="s">
        <v>5939</v>
      </c>
      <c r="G77" s="80" t="s">
        <v>5852</v>
      </c>
    </row>
    <row r="78" spans="2:7" s="72" customFormat="1" ht="39.75" customHeight="1" x14ac:dyDescent="0.25">
      <c r="B78" s="77">
        <v>45169</v>
      </c>
      <c r="C78" s="78">
        <v>45182</v>
      </c>
      <c r="D78" s="79" t="s">
        <v>5844</v>
      </c>
      <c r="E78" s="80" t="s">
        <v>5940</v>
      </c>
      <c r="F78" s="80" t="s">
        <v>5941</v>
      </c>
      <c r="G78" s="80" t="s">
        <v>5896</v>
      </c>
    </row>
    <row r="79" spans="2:7" s="72" customFormat="1" ht="40.5" customHeight="1" x14ac:dyDescent="0.25">
      <c r="B79" s="77">
        <v>45182</v>
      </c>
      <c r="C79" s="78">
        <v>45182</v>
      </c>
      <c r="D79" s="79" t="s">
        <v>5844</v>
      </c>
      <c r="E79" s="86" t="s">
        <v>5942</v>
      </c>
      <c r="F79" s="86" t="s">
        <v>5943</v>
      </c>
      <c r="G79" s="86" t="s">
        <v>5930</v>
      </c>
    </row>
    <row r="80" spans="2:7" s="72" customFormat="1" ht="39.75" customHeight="1" x14ac:dyDescent="0.25">
      <c r="B80" s="77">
        <v>45187</v>
      </c>
      <c r="C80" s="78" t="s">
        <v>5931</v>
      </c>
      <c r="D80" s="79" t="s">
        <v>5827</v>
      </c>
      <c r="E80" s="80" t="s">
        <v>5944</v>
      </c>
      <c r="F80" s="80" t="s">
        <v>5945</v>
      </c>
      <c r="G80" s="80" t="s">
        <v>5946</v>
      </c>
    </row>
    <row r="81" spans="2:7" s="72" customFormat="1" ht="23" x14ac:dyDescent="0.25">
      <c r="B81" s="77">
        <v>45187</v>
      </c>
      <c r="C81" s="78" t="s">
        <v>5931</v>
      </c>
      <c r="D81" s="79" t="s">
        <v>5827</v>
      </c>
      <c r="E81" s="80" t="s">
        <v>5947</v>
      </c>
      <c r="F81" s="80" t="s">
        <v>5948</v>
      </c>
      <c r="G81" s="80" t="s">
        <v>5946</v>
      </c>
    </row>
    <row r="82" spans="2:7" s="72" customFormat="1" ht="48" customHeight="1" x14ac:dyDescent="0.25">
      <c r="B82" s="77">
        <v>45223</v>
      </c>
      <c r="C82" s="78">
        <v>45267</v>
      </c>
      <c r="D82" s="79" t="s">
        <v>5844</v>
      </c>
      <c r="E82" s="80" t="s">
        <v>6033</v>
      </c>
      <c r="F82" s="80" t="s">
        <v>6034</v>
      </c>
      <c r="G82" s="80" t="s">
        <v>6035</v>
      </c>
    </row>
    <row r="83" spans="2:7" s="72" customFormat="1" ht="34.5" x14ac:dyDescent="0.25">
      <c r="B83" s="77">
        <v>45238</v>
      </c>
      <c r="C83" s="78">
        <v>45267</v>
      </c>
      <c r="D83" s="79" t="s">
        <v>5844</v>
      </c>
      <c r="E83" s="80" t="s">
        <v>5845</v>
      </c>
      <c r="F83" s="80" t="s">
        <v>6036</v>
      </c>
      <c r="G83" s="80" t="s">
        <v>5847</v>
      </c>
    </row>
    <row r="84" spans="2:7" s="72" customFormat="1" ht="46" x14ac:dyDescent="0.25">
      <c r="B84" s="77">
        <v>45238</v>
      </c>
      <c r="C84" s="78">
        <v>45267</v>
      </c>
      <c r="D84" s="79" t="s">
        <v>5844</v>
      </c>
      <c r="E84" s="80" t="s">
        <v>6037</v>
      </c>
      <c r="F84" s="80" t="s">
        <v>6036</v>
      </c>
      <c r="G84" s="80" t="s">
        <v>5847</v>
      </c>
    </row>
    <row r="85" spans="2:7" s="72" customFormat="1" ht="34.5" x14ac:dyDescent="0.25">
      <c r="B85" s="77">
        <v>45239</v>
      </c>
      <c r="C85" s="78">
        <v>45267</v>
      </c>
      <c r="D85" s="79" t="s">
        <v>5844</v>
      </c>
      <c r="E85" s="80" t="s">
        <v>6038</v>
      </c>
      <c r="F85" s="80" t="s">
        <v>6039</v>
      </c>
      <c r="G85" s="80" t="s">
        <v>5860</v>
      </c>
    </row>
    <row r="86" spans="2:7" s="72" customFormat="1" ht="34.5" x14ac:dyDescent="0.25">
      <c r="B86" s="77">
        <v>45239</v>
      </c>
      <c r="C86" s="78" t="s">
        <v>6040</v>
      </c>
      <c r="D86" s="79" t="s">
        <v>5827</v>
      </c>
      <c r="E86" s="80" t="s">
        <v>5947</v>
      </c>
      <c r="F86" s="80" t="s">
        <v>6041</v>
      </c>
      <c r="G86" s="80" t="s">
        <v>6042</v>
      </c>
    </row>
    <row r="87" spans="2:7" s="72" customFormat="1" ht="34.5" x14ac:dyDescent="0.25">
      <c r="B87" s="77">
        <v>45240</v>
      </c>
      <c r="C87" s="78">
        <v>45267</v>
      </c>
      <c r="D87" s="79" t="s">
        <v>5844</v>
      </c>
      <c r="E87" s="80" t="s">
        <v>5853</v>
      </c>
      <c r="F87" s="80" t="s">
        <v>6043</v>
      </c>
      <c r="G87" s="80" t="s">
        <v>5852</v>
      </c>
    </row>
    <row r="88" spans="2:7" s="72" customFormat="1" ht="23" x14ac:dyDescent="0.25">
      <c r="B88" s="77">
        <v>45258</v>
      </c>
      <c r="C88" s="78">
        <v>45267</v>
      </c>
      <c r="D88" s="79" t="s">
        <v>5844</v>
      </c>
      <c r="E88" s="80" t="s">
        <v>6044</v>
      </c>
      <c r="F88" s="80" t="s">
        <v>6045</v>
      </c>
      <c r="G88" s="80" t="s">
        <v>6046</v>
      </c>
    </row>
    <row r="89" spans="2:7" s="72" customFormat="1" ht="34.5" x14ac:dyDescent="0.25">
      <c r="B89" s="77">
        <v>45258</v>
      </c>
      <c r="C89" s="78">
        <v>45267</v>
      </c>
      <c r="D89" s="79" t="s">
        <v>5844</v>
      </c>
      <c r="E89" s="80" t="s">
        <v>6047</v>
      </c>
      <c r="F89" s="80" t="s">
        <v>6045</v>
      </c>
      <c r="G89" s="80" t="s">
        <v>6046</v>
      </c>
    </row>
    <row r="90" spans="2:7" s="72" customFormat="1" ht="46" x14ac:dyDescent="0.25">
      <c r="B90" s="77">
        <v>45258</v>
      </c>
      <c r="C90" s="78">
        <v>45267</v>
      </c>
      <c r="D90" s="79" t="s">
        <v>5844</v>
      </c>
      <c r="E90" s="80" t="s">
        <v>6048</v>
      </c>
      <c r="F90" s="80" t="s">
        <v>6045</v>
      </c>
      <c r="G90" s="80" t="s">
        <v>6046</v>
      </c>
    </row>
    <row r="91" spans="2:7" s="72" customFormat="1" ht="46" x14ac:dyDescent="0.25">
      <c r="B91" s="77">
        <v>45265</v>
      </c>
      <c r="C91" s="78">
        <v>45265</v>
      </c>
      <c r="D91" s="79" t="s">
        <v>5827</v>
      </c>
      <c r="E91" s="80" t="s">
        <v>6049</v>
      </c>
      <c r="F91" s="80" t="s">
        <v>6050</v>
      </c>
      <c r="G91" s="80" t="s">
        <v>6051</v>
      </c>
    </row>
    <row r="92" spans="2:7" s="72" customFormat="1" ht="46" x14ac:dyDescent="0.25">
      <c r="B92" s="77">
        <v>45267</v>
      </c>
      <c r="C92" s="78">
        <v>45267</v>
      </c>
      <c r="D92" s="79" t="s">
        <v>5844</v>
      </c>
      <c r="E92" s="80" t="s">
        <v>6052</v>
      </c>
      <c r="F92" s="80" t="s">
        <v>6053</v>
      </c>
      <c r="G92" s="80" t="s">
        <v>5852</v>
      </c>
    </row>
    <row r="93" spans="2:7" s="72" customFormat="1" ht="46" x14ac:dyDescent="0.25">
      <c r="B93" s="77">
        <v>45267</v>
      </c>
      <c r="C93" s="78">
        <v>45267</v>
      </c>
      <c r="D93" s="79" t="s">
        <v>5844</v>
      </c>
      <c r="E93" s="80" t="s">
        <v>6054</v>
      </c>
      <c r="F93" s="80" t="s">
        <v>6053</v>
      </c>
      <c r="G93" s="80" t="s">
        <v>5852</v>
      </c>
    </row>
    <row r="94" spans="2:7" s="72" customFormat="1" ht="46" x14ac:dyDescent="0.25">
      <c r="B94" s="77">
        <v>45267</v>
      </c>
      <c r="C94" s="78">
        <v>45267</v>
      </c>
      <c r="D94" s="79" t="s">
        <v>5844</v>
      </c>
      <c r="E94" s="80" t="s">
        <v>6055</v>
      </c>
      <c r="F94" s="80" t="s">
        <v>6053</v>
      </c>
      <c r="G94" s="80" t="s">
        <v>5852</v>
      </c>
    </row>
    <row r="95" spans="2:7" s="72" customFormat="1" ht="46" x14ac:dyDescent="0.25">
      <c r="B95" s="77">
        <v>45272</v>
      </c>
      <c r="C95" s="77" t="s">
        <v>6056</v>
      </c>
      <c r="D95" s="79" t="s">
        <v>5827</v>
      </c>
      <c r="E95" s="86" t="s">
        <v>6057</v>
      </c>
      <c r="F95" s="86" t="s">
        <v>6058</v>
      </c>
      <c r="G95" s="86" t="s">
        <v>6059</v>
      </c>
    </row>
    <row r="96" spans="2:7" s="72" customFormat="1" ht="46" x14ac:dyDescent="0.25">
      <c r="B96" s="77">
        <v>45272</v>
      </c>
      <c r="C96" s="77" t="s">
        <v>6056</v>
      </c>
      <c r="D96" s="79" t="s">
        <v>5827</v>
      </c>
      <c r="E96" s="86" t="s">
        <v>6060</v>
      </c>
      <c r="F96" s="86" t="s">
        <v>6058</v>
      </c>
      <c r="G96" s="86" t="s">
        <v>6059</v>
      </c>
    </row>
    <row r="97" spans="2:7" s="72" customFormat="1" ht="57.5" x14ac:dyDescent="0.25">
      <c r="B97" s="77">
        <v>45274</v>
      </c>
      <c r="C97" s="79" t="s">
        <v>6061</v>
      </c>
      <c r="D97" s="79" t="s">
        <v>5827</v>
      </c>
      <c r="E97" s="86" t="s">
        <v>6062</v>
      </c>
      <c r="F97" s="86" t="s">
        <v>6063</v>
      </c>
      <c r="G97" s="86" t="s">
        <v>6064</v>
      </c>
    </row>
    <row r="98" spans="2:7" s="72" customFormat="1" ht="65" customHeight="1" x14ac:dyDescent="0.25">
      <c r="B98" s="77">
        <v>45291</v>
      </c>
      <c r="C98" s="78" t="s">
        <v>5949</v>
      </c>
      <c r="D98" s="79" t="s">
        <v>5950</v>
      </c>
      <c r="E98" s="80" t="s">
        <v>6069</v>
      </c>
      <c r="F98" s="80" t="s">
        <v>6065</v>
      </c>
      <c r="G98" s="80" t="s">
        <v>5951</v>
      </c>
    </row>
    <row r="99" spans="2:7" s="72" customFormat="1" ht="23" x14ac:dyDescent="0.25">
      <c r="B99" s="77">
        <v>45291</v>
      </c>
      <c r="C99" s="78" t="s">
        <v>5949</v>
      </c>
      <c r="D99" s="79" t="s">
        <v>5950</v>
      </c>
      <c r="E99" s="80" t="s">
        <v>6067</v>
      </c>
      <c r="F99" s="80" t="s">
        <v>6066</v>
      </c>
      <c r="G99" s="80" t="s">
        <v>6068</v>
      </c>
    </row>
    <row r="100" spans="2:7" s="72" customFormat="1" ht="11.5" x14ac:dyDescent="0.25">
      <c r="B100" s="81"/>
      <c r="C100" s="82"/>
      <c r="D100" s="82"/>
      <c r="E100" s="83"/>
      <c r="F100" s="83"/>
      <c r="G100" s="83"/>
    </row>
    <row r="101" spans="2:7" s="72" customFormat="1" ht="11.5" x14ac:dyDescent="0.25">
      <c r="B101" s="77"/>
      <c r="C101" s="78"/>
      <c r="D101" s="79"/>
      <c r="E101" s="80"/>
      <c r="F101" s="80"/>
      <c r="G101" s="80"/>
    </row>
    <row r="102" spans="2:7" s="72" customFormat="1" ht="11.5" x14ac:dyDescent="0.25">
      <c r="B102" s="77"/>
      <c r="C102" s="78"/>
      <c r="D102" s="79"/>
      <c r="E102" s="80"/>
      <c r="F102" s="80"/>
      <c r="G102" s="80"/>
    </row>
    <row r="103" spans="2:7" s="72" customFormat="1" ht="11.5" x14ac:dyDescent="0.25">
      <c r="B103" s="77"/>
      <c r="C103" s="78"/>
      <c r="D103" s="79"/>
      <c r="E103" s="80"/>
      <c r="F103" s="80"/>
      <c r="G103" s="80"/>
    </row>
    <row r="104" spans="2:7" s="72" customFormat="1" ht="11.5" x14ac:dyDescent="0.25">
      <c r="B104" s="77"/>
      <c r="C104" s="78"/>
      <c r="D104" s="79"/>
      <c r="E104" s="80"/>
      <c r="F104" s="80"/>
      <c r="G104" s="80"/>
    </row>
    <row r="105" spans="2:7" s="72" customFormat="1" ht="11.5" x14ac:dyDescent="0.25">
      <c r="B105" s="77"/>
      <c r="C105" s="78"/>
      <c r="D105" s="79"/>
      <c r="E105" s="80"/>
      <c r="F105" s="80"/>
      <c r="G105" s="80"/>
    </row>
    <row r="106" spans="2:7" s="72" customFormat="1" ht="11.5" x14ac:dyDescent="0.25">
      <c r="B106" s="77"/>
      <c r="C106" s="78"/>
      <c r="D106" s="79"/>
      <c r="E106" s="80"/>
      <c r="F106" s="80"/>
      <c r="G106" s="80"/>
    </row>
    <row r="107" spans="2:7" s="72" customFormat="1" ht="11.5" x14ac:dyDescent="0.25">
      <c r="B107" s="77"/>
      <c r="C107" s="78"/>
      <c r="D107" s="79"/>
      <c r="E107" s="80"/>
      <c r="F107" s="80"/>
      <c r="G107" s="80"/>
    </row>
    <row r="108" spans="2:7" s="72" customFormat="1" ht="11.5" x14ac:dyDescent="0.25">
      <c r="B108" s="77"/>
      <c r="C108" s="78"/>
      <c r="D108" s="79"/>
      <c r="E108" s="80"/>
      <c r="F108" s="80"/>
      <c r="G108" s="80"/>
    </row>
    <row r="109" spans="2:7" s="72" customFormat="1" ht="11.5" x14ac:dyDescent="0.25">
      <c r="B109" s="77"/>
      <c r="C109" s="78"/>
      <c r="D109" s="79"/>
      <c r="E109" s="80"/>
      <c r="F109" s="80"/>
      <c r="G109" s="80"/>
    </row>
    <row r="110" spans="2:7" s="72" customFormat="1" ht="11.5" x14ac:dyDescent="0.25">
      <c r="B110" s="77"/>
      <c r="C110" s="78"/>
      <c r="D110" s="79"/>
      <c r="E110" s="80"/>
      <c r="F110" s="80"/>
      <c r="G110" s="80"/>
    </row>
    <row r="111" spans="2:7" s="72" customFormat="1" ht="11.5" x14ac:dyDescent="0.25">
      <c r="B111" s="77"/>
      <c r="C111" s="78"/>
      <c r="D111" s="79"/>
      <c r="E111" s="80"/>
      <c r="F111" s="80"/>
      <c r="G111" s="80"/>
    </row>
    <row r="112" spans="2:7" s="72" customFormat="1" ht="11.5" x14ac:dyDescent="0.25">
      <c r="B112" s="77"/>
      <c r="C112" s="78"/>
      <c r="D112" s="79"/>
      <c r="E112" s="80"/>
      <c r="F112" s="80"/>
      <c r="G112" s="80"/>
    </row>
    <row r="113" spans="2:7" s="72" customFormat="1" ht="11.5" x14ac:dyDescent="0.25">
      <c r="B113" s="77"/>
      <c r="C113" s="84"/>
      <c r="D113" s="79"/>
      <c r="E113" s="85"/>
      <c r="F113" s="86"/>
      <c r="G113" s="86"/>
    </row>
    <row r="114" spans="2:7" s="72" customFormat="1" ht="11.5" x14ac:dyDescent="0.25">
      <c r="B114" s="77"/>
      <c r="C114" s="78"/>
      <c r="D114" s="79"/>
      <c r="E114" s="80"/>
      <c r="F114" s="80"/>
      <c r="G114" s="80"/>
    </row>
    <row r="115" spans="2:7" s="72" customFormat="1" ht="11.5" x14ac:dyDescent="0.25">
      <c r="B115" s="77"/>
      <c r="C115" s="78"/>
      <c r="D115" s="79"/>
      <c r="E115" s="80"/>
      <c r="F115" s="80"/>
      <c r="G115" s="80"/>
    </row>
    <row r="116" spans="2:7" s="72" customFormat="1" ht="11.5" x14ac:dyDescent="0.25">
      <c r="B116" s="77"/>
      <c r="C116" s="78"/>
      <c r="D116" s="79"/>
      <c r="E116" s="80"/>
      <c r="F116" s="80"/>
      <c r="G116" s="80"/>
    </row>
    <row r="117" spans="2:7" s="72" customFormat="1" ht="11.5" x14ac:dyDescent="0.25">
      <c r="B117" s="77"/>
      <c r="C117" s="78"/>
      <c r="D117" s="79"/>
      <c r="E117" s="80"/>
      <c r="F117" s="80"/>
      <c r="G117" s="80"/>
    </row>
    <row r="118" spans="2:7" s="72" customFormat="1" ht="11.5" x14ac:dyDescent="0.25">
      <c r="B118" s="77"/>
      <c r="C118" s="78"/>
      <c r="D118" s="79"/>
      <c r="E118" s="80"/>
      <c r="F118" s="80"/>
      <c r="G118" s="80"/>
    </row>
    <row r="119" spans="2:7" s="72" customFormat="1" ht="11.5" x14ac:dyDescent="0.25">
      <c r="B119" s="77"/>
      <c r="C119" s="78"/>
      <c r="D119" s="79"/>
      <c r="E119" s="80"/>
      <c r="F119" s="80"/>
      <c r="G119" s="80"/>
    </row>
    <row r="120" spans="2:7" s="72" customFormat="1" ht="11.5" x14ac:dyDescent="0.25">
      <c r="B120" s="77"/>
      <c r="C120" s="78"/>
      <c r="D120" s="79"/>
      <c r="E120" s="80"/>
      <c r="F120" s="80"/>
      <c r="G120" s="80"/>
    </row>
    <row r="121" spans="2:7" s="72" customFormat="1" ht="11.5" x14ac:dyDescent="0.25">
      <c r="B121" s="77"/>
      <c r="C121" s="78"/>
      <c r="D121" s="79"/>
      <c r="E121" s="80"/>
      <c r="F121" s="80"/>
      <c r="G121" s="80"/>
    </row>
    <row r="122" spans="2:7" s="72" customFormat="1" ht="11.5" x14ac:dyDescent="0.25">
      <c r="B122" s="77"/>
      <c r="C122" s="78"/>
      <c r="D122" s="79"/>
      <c r="E122" s="80"/>
      <c r="F122" s="80"/>
      <c r="G122" s="80"/>
    </row>
    <row r="123" spans="2:7" s="72" customFormat="1" ht="11.5" x14ac:dyDescent="0.25">
      <c r="B123" s="77"/>
      <c r="C123" s="78"/>
      <c r="D123" s="79"/>
      <c r="E123" s="80"/>
      <c r="F123" s="80"/>
      <c r="G123" s="80"/>
    </row>
    <row r="124" spans="2:7" s="72" customFormat="1" ht="11.5" x14ac:dyDescent="0.25">
      <c r="B124" s="77"/>
      <c r="C124" s="78"/>
      <c r="D124" s="79"/>
      <c r="E124" s="80"/>
      <c r="F124" s="80"/>
      <c r="G124" s="80"/>
    </row>
    <row r="125" spans="2:7" s="72" customFormat="1" ht="11.5" x14ac:dyDescent="0.25">
      <c r="B125" s="77"/>
      <c r="C125" s="78"/>
      <c r="D125" s="79"/>
      <c r="E125" s="80"/>
      <c r="F125" s="80"/>
      <c r="G125" s="80"/>
    </row>
    <row r="126" spans="2:7" s="72" customFormat="1" ht="11.5" x14ac:dyDescent="0.25">
      <c r="B126" s="77"/>
      <c r="C126" s="78"/>
      <c r="D126" s="79"/>
      <c r="E126" s="80"/>
      <c r="F126" s="80"/>
      <c r="G126" s="80"/>
    </row>
    <row r="127" spans="2:7" s="72" customFormat="1" ht="11.5" x14ac:dyDescent="0.25">
      <c r="B127" s="77"/>
      <c r="C127" s="78"/>
      <c r="D127" s="79"/>
      <c r="E127" s="80"/>
      <c r="F127" s="80"/>
      <c r="G127" s="80"/>
    </row>
    <row r="128" spans="2:7" s="72" customFormat="1" ht="11.5" x14ac:dyDescent="0.25">
      <c r="B128" s="77"/>
      <c r="C128" s="78"/>
      <c r="D128" s="79"/>
      <c r="E128" s="80"/>
      <c r="F128" s="80"/>
      <c r="G128" s="80"/>
    </row>
    <row r="129" spans="2:7" s="72" customFormat="1" ht="11.5" x14ac:dyDescent="0.25">
      <c r="B129" s="77"/>
      <c r="C129" s="78"/>
      <c r="D129" s="79"/>
      <c r="E129" s="80"/>
      <c r="F129" s="80"/>
      <c r="G129" s="80"/>
    </row>
    <row r="130" spans="2:7" s="72" customFormat="1" ht="11.5" x14ac:dyDescent="0.25">
      <c r="B130" s="77"/>
      <c r="C130" s="78"/>
      <c r="D130" s="79"/>
      <c r="E130" s="80"/>
      <c r="F130" s="80"/>
      <c r="G130" s="80"/>
    </row>
    <row r="131" spans="2:7" s="72" customFormat="1" ht="11.5" x14ac:dyDescent="0.25">
      <c r="B131" s="77"/>
      <c r="C131" s="78"/>
      <c r="D131" s="79"/>
      <c r="E131" s="80"/>
      <c r="F131" s="80"/>
      <c r="G131" s="80"/>
    </row>
    <row r="132" spans="2:7" s="72" customFormat="1" ht="11.5" x14ac:dyDescent="0.25">
      <c r="B132" s="77"/>
      <c r="C132" s="78"/>
      <c r="D132" s="79"/>
      <c r="E132" s="80"/>
      <c r="F132" s="80"/>
      <c r="G132" s="80"/>
    </row>
    <row r="133" spans="2:7" s="72" customFormat="1" ht="11.5" x14ac:dyDescent="0.25">
      <c r="B133" s="77"/>
      <c r="C133" s="78"/>
      <c r="D133" s="79"/>
      <c r="E133" s="80"/>
      <c r="F133" s="80"/>
      <c r="G133" s="80"/>
    </row>
    <row r="134" spans="2:7" s="72" customFormat="1" ht="11.5" x14ac:dyDescent="0.25">
      <c r="B134" s="77"/>
      <c r="C134" s="78"/>
      <c r="D134" s="79"/>
      <c r="E134" s="80"/>
      <c r="F134" s="80"/>
      <c r="G134" s="80"/>
    </row>
    <row r="135" spans="2:7" s="72" customFormat="1" ht="11.5" x14ac:dyDescent="0.25">
      <c r="B135" s="77"/>
      <c r="C135" s="78"/>
      <c r="D135" s="79"/>
      <c r="E135" s="80"/>
      <c r="F135" s="80"/>
      <c r="G135" s="80"/>
    </row>
    <row r="136" spans="2:7" s="72" customFormat="1" ht="11.5" x14ac:dyDescent="0.25">
      <c r="B136" s="77"/>
      <c r="C136" s="78"/>
      <c r="D136" s="79"/>
      <c r="E136" s="80"/>
      <c r="F136" s="80"/>
      <c r="G136" s="80"/>
    </row>
    <row r="137" spans="2:7" s="72" customFormat="1" ht="11.5" x14ac:dyDescent="0.25">
      <c r="B137" s="77"/>
      <c r="C137" s="78"/>
      <c r="D137" s="79"/>
      <c r="E137" s="80"/>
      <c r="F137" s="80"/>
      <c r="G137" s="80"/>
    </row>
    <row r="138" spans="2:7" s="72" customFormat="1" ht="11.5" x14ac:dyDescent="0.25">
      <c r="B138" s="77"/>
      <c r="C138" s="78"/>
      <c r="D138" s="79"/>
      <c r="E138" s="80"/>
      <c r="F138" s="80"/>
      <c r="G138" s="80"/>
    </row>
    <row r="139" spans="2:7" s="72" customFormat="1" ht="11.5" x14ac:dyDescent="0.25">
      <c r="B139" s="77"/>
      <c r="C139" s="78"/>
      <c r="D139" s="79"/>
      <c r="E139" s="80"/>
      <c r="F139" s="80"/>
      <c r="G139" s="80"/>
    </row>
    <row r="140" spans="2:7" s="72" customFormat="1" ht="11.5" x14ac:dyDescent="0.25">
      <c r="B140" s="77"/>
      <c r="C140" s="78"/>
      <c r="D140" s="79"/>
      <c r="E140" s="80"/>
      <c r="F140" s="80"/>
      <c r="G140" s="80"/>
    </row>
    <row r="141" spans="2:7" s="72" customFormat="1" ht="11.5" x14ac:dyDescent="0.25">
      <c r="B141" s="77"/>
      <c r="C141" s="78"/>
      <c r="D141" s="79"/>
      <c r="E141" s="80"/>
      <c r="F141" s="80"/>
      <c r="G141" s="80"/>
    </row>
    <row r="142" spans="2:7" s="72" customFormat="1" ht="11.5" x14ac:dyDescent="0.25">
      <c r="B142" s="77"/>
      <c r="C142" s="78"/>
      <c r="D142" s="79"/>
      <c r="E142" s="80"/>
      <c r="F142" s="80"/>
      <c r="G142" s="80"/>
    </row>
    <row r="143" spans="2:7" s="72" customFormat="1" ht="11.5" x14ac:dyDescent="0.25">
      <c r="B143" s="77"/>
      <c r="C143" s="84"/>
      <c r="D143" s="79"/>
      <c r="E143" s="85"/>
      <c r="F143" s="86"/>
      <c r="G143" s="86"/>
    </row>
    <row r="144" spans="2:7" s="72" customFormat="1" ht="11.5" x14ac:dyDescent="0.25">
      <c r="B144" s="77"/>
      <c r="C144" s="78"/>
      <c r="D144" s="79"/>
      <c r="E144" s="80"/>
      <c r="F144" s="80"/>
      <c r="G144" s="80"/>
    </row>
    <row r="145" spans="2:7" s="72" customFormat="1" ht="11.5" x14ac:dyDescent="0.25">
      <c r="B145" s="77"/>
      <c r="C145" s="78"/>
      <c r="D145" s="79"/>
      <c r="E145" s="80"/>
      <c r="F145" s="80"/>
      <c r="G145" s="80"/>
    </row>
    <row r="146" spans="2:7" s="72" customFormat="1" ht="11.5" x14ac:dyDescent="0.25">
      <c r="B146" s="77"/>
      <c r="C146" s="79"/>
      <c r="D146" s="79"/>
      <c r="E146" s="86"/>
      <c r="F146" s="86"/>
      <c r="G146" s="86"/>
    </row>
    <row r="147" spans="2:7" s="72" customFormat="1" ht="11.5" x14ac:dyDescent="0.25">
      <c r="B147" s="77"/>
      <c r="C147" s="79"/>
      <c r="D147" s="79"/>
      <c r="E147" s="87"/>
      <c r="F147" s="86"/>
      <c r="G147" s="86"/>
    </row>
    <row r="148" spans="2:7" s="72" customFormat="1" ht="11.5" x14ac:dyDescent="0.25">
      <c r="B148" s="77"/>
      <c r="C148" s="79"/>
      <c r="D148" s="79"/>
      <c r="E148" s="87"/>
      <c r="F148" s="86"/>
      <c r="G148" s="86"/>
    </row>
    <row r="149" spans="2:7" s="72" customFormat="1" ht="12.5" x14ac:dyDescent="0.25">
      <c r="B149" s="77"/>
      <c r="C149" s="79"/>
      <c r="D149" s="79"/>
      <c r="E149" s="88"/>
      <c r="F149" s="86"/>
      <c r="G149" s="86"/>
    </row>
    <row r="150" spans="2:7" s="72" customFormat="1" ht="11.5" x14ac:dyDescent="0.25">
      <c r="B150" s="77"/>
      <c r="C150" s="79"/>
      <c r="D150" s="79"/>
      <c r="E150" s="80"/>
      <c r="F150" s="80"/>
      <c r="G150" s="80"/>
    </row>
    <row r="151" spans="2:7" s="72" customFormat="1" ht="11.5" x14ac:dyDescent="0.25">
      <c r="B151" s="77"/>
      <c r="C151" s="79"/>
      <c r="D151" s="79"/>
      <c r="E151" s="80"/>
      <c r="F151" s="80"/>
      <c r="G151" s="80"/>
    </row>
    <row r="152" spans="2:7" s="72" customFormat="1" ht="11.5" x14ac:dyDescent="0.25">
      <c r="B152" s="77"/>
      <c r="C152" s="79"/>
      <c r="D152" s="79"/>
      <c r="E152" s="80"/>
      <c r="F152" s="80"/>
      <c r="G152" s="80"/>
    </row>
    <row r="153" spans="2:7" s="72" customFormat="1" ht="12.5" x14ac:dyDescent="0.25">
      <c r="B153" s="89"/>
      <c r="C153" s="79"/>
      <c r="D153" s="79"/>
      <c r="E153" s="80"/>
      <c r="F153" s="80"/>
      <c r="G153" s="80"/>
    </row>
    <row r="154" spans="2:7" s="72" customFormat="1" ht="12.5" x14ac:dyDescent="0.25">
      <c r="B154" s="89"/>
      <c r="C154" s="79"/>
      <c r="D154" s="79"/>
      <c r="E154" s="80"/>
      <c r="F154" s="80"/>
      <c r="G154" s="80"/>
    </row>
    <row r="155" spans="2:7" s="72" customFormat="1" ht="12.5" x14ac:dyDescent="0.25">
      <c r="B155" s="89"/>
      <c r="C155" s="79"/>
      <c r="D155" s="79"/>
      <c r="E155" s="80"/>
      <c r="F155" s="80"/>
      <c r="G155" s="80"/>
    </row>
    <row r="156" spans="2:7" s="72" customFormat="1" ht="12.5" x14ac:dyDescent="0.25">
      <c r="B156" s="89"/>
      <c r="C156" s="79"/>
      <c r="D156" s="79"/>
      <c r="E156" s="80"/>
      <c r="F156" s="80"/>
      <c r="G156" s="80"/>
    </row>
    <row r="157" spans="2:7" s="72" customFormat="1" ht="12.5" x14ac:dyDescent="0.25">
      <c r="B157" s="89"/>
      <c r="C157" s="79"/>
      <c r="D157" s="79"/>
      <c r="E157" s="80"/>
      <c r="F157" s="80"/>
      <c r="G157" s="80"/>
    </row>
    <row r="158" spans="2:7" s="72" customFormat="1" ht="12.5" x14ac:dyDescent="0.25">
      <c r="B158" s="89"/>
      <c r="C158" s="79"/>
      <c r="D158" s="79"/>
      <c r="E158" s="80"/>
      <c r="F158" s="80"/>
      <c r="G158" s="80"/>
    </row>
    <row r="159" spans="2:7" s="72" customFormat="1" ht="12.5" x14ac:dyDescent="0.25">
      <c r="B159" s="89"/>
      <c r="C159" s="79"/>
      <c r="D159" s="79"/>
      <c r="E159" s="80"/>
      <c r="F159" s="80"/>
      <c r="G159" s="80"/>
    </row>
    <row r="160" spans="2:7" s="72" customFormat="1" ht="12.5" x14ac:dyDescent="0.25">
      <c r="B160" s="89"/>
      <c r="C160" s="79"/>
      <c r="D160" s="79"/>
      <c r="E160" s="80"/>
      <c r="F160" s="80"/>
      <c r="G160" s="80"/>
    </row>
    <row r="161" s="72" customFormat="1" ht="11.5" x14ac:dyDescent="0.25"/>
    <row r="162" s="72" customFormat="1" ht="11.5" x14ac:dyDescent="0.25"/>
    <row r="163" s="72" customFormat="1" ht="11.5" x14ac:dyDescent="0.25"/>
    <row r="164" s="72" customFormat="1" ht="11.5" x14ac:dyDescent="0.25"/>
    <row r="165" s="72" customFormat="1" ht="11.5" x14ac:dyDescent="0.25"/>
    <row r="166" s="72" customFormat="1" ht="11.5" x14ac:dyDescent="0.25"/>
    <row r="167" s="72" customFormat="1" ht="11.5" x14ac:dyDescent="0.25"/>
    <row r="168" s="72" customFormat="1" ht="11.5" x14ac:dyDescent="0.25"/>
    <row r="169" s="72" customFormat="1" ht="11.5" x14ac:dyDescent="0.25"/>
    <row r="170" s="72" customFormat="1" ht="11.5" x14ac:dyDescent="0.25"/>
    <row r="171" s="72" customFormat="1" ht="11.5" x14ac:dyDescent="0.25"/>
    <row r="172" s="72" customFormat="1" ht="11.5" x14ac:dyDescent="0.25"/>
    <row r="173" s="72" customFormat="1" ht="11.5" x14ac:dyDescent="0.25"/>
    <row r="174" s="72" customFormat="1" ht="11.5" x14ac:dyDescent="0.25"/>
    <row r="175" s="72" customFormat="1" ht="11.5" x14ac:dyDescent="0.25"/>
    <row r="176" s="72" customFormat="1" ht="11.5" x14ac:dyDescent="0.25"/>
    <row r="177" s="72" customFormat="1" ht="11.5" x14ac:dyDescent="0.25"/>
    <row r="178" s="72" customFormat="1" ht="11.5" x14ac:dyDescent="0.25"/>
    <row r="179" s="72" customFormat="1" ht="11.5" x14ac:dyDescent="0.25"/>
    <row r="180" s="72" customFormat="1" ht="11.5" x14ac:dyDescent="0.25"/>
    <row r="181" s="72" customFormat="1" ht="11.5" x14ac:dyDescent="0.25"/>
    <row r="182" s="72" customFormat="1" ht="11.5" x14ac:dyDescent="0.25"/>
    <row r="183" s="72" customFormat="1" ht="11.5" x14ac:dyDescent="0.25"/>
    <row r="184" s="72" customFormat="1" ht="11.5" x14ac:dyDescent="0.25"/>
    <row r="185" s="72" customFormat="1" ht="11.5" x14ac:dyDescent="0.25"/>
    <row r="186" s="72" customFormat="1" ht="11.5" x14ac:dyDescent="0.25"/>
    <row r="187" s="72" customFormat="1" ht="11.5" x14ac:dyDescent="0.25"/>
    <row r="188" s="72" customFormat="1" ht="11.5" x14ac:dyDescent="0.25"/>
    <row r="189" s="72" customFormat="1" ht="11.5" x14ac:dyDescent="0.25"/>
    <row r="190" s="72" customFormat="1" ht="11.5" x14ac:dyDescent="0.25"/>
    <row r="191" s="72" customFormat="1" ht="11.5" x14ac:dyDescent="0.25"/>
    <row r="192" s="72" customFormat="1" ht="11.5" x14ac:dyDescent="0.25"/>
    <row r="193" s="72" customFormat="1" ht="11.5" x14ac:dyDescent="0.25"/>
    <row r="194" s="72" customFormat="1" ht="11.5" x14ac:dyDescent="0.25"/>
    <row r="195" s="72" customFormat="1" ht="11.5" x14ac:dyDescent="0.25"/>
    <row r="196" s="72" customFormat="1" ht="11.5" x14ac:dyDescent="0.25"/>
    <row r="197" s="72" customFormat="1" ht="11.5" x14ac:dyDescent="0.25"/>
    <row r="198" s="72" customFormat="1" ht="11.5" x14ac:dyDescent="0.25"/>
    <row r="199" s="72" customFormat="1" ht="11.5" x14ac:dyDescent="0.25"/>
    <row r="200" s="72" customFormat="1" ht="11.5" x14ac:dyDescent="0.25"/>
    <row r="201" s="72" customFormat="1" ht="11.5" x14ac:dyDescent="0.25"/>
    <row r="202" s="72" customFormat="1" ht="11.5" x14ac:dyDescent="0.25"/>
    <row r="203" s="72" customFormat="1" ht="11.5" x14ac:dyDescent="0.25"/>
    <row r="204" s="72" customFormat="1" ht="11.5" x14ac:dyDescent="0.25"/>
    <row r="205" s="72" customFormat="1" ht="11.5" x14ac:dyDescent="0.25"/>
    <row r="206" s="72" customFormat="1" ht="11.5" x14ac:dyDescent="0.25"/>
    <row r="207" s="72" customFormat="1" ht="11.5" x14ac:dyDescent="0.25"/>
    <row r="208" s="72" customFormat="1" ht="11.5" x14ac:dyDescent="0.25"/>
    <row r="209" s="72" customFormat="1" ht="11.5" x14ac:dyDescent="0.25"/>
    <row r="210" s="72" customFormat="1" ht="11.5" x14ac:dyDescent="0.25"/>
    <row r="211" s="72" customFormat="1" ht="11.5" x14ac:dyDescent="0.25"/>
    <row r="212" s="72" customFormat="1" ht="11.5" x14ac:dyDescent="0.25"/>
    <row r="213" s="72" customFormat="1" ht="11.5" x14ac:dyDescent="0.25"/>
    <row r="214" s="72" customFormat="1" ht="11.5" x14ac:dyDescent="0.25"/>
    <row r="215" s="72" customFormat="1" ht="11.5" x14ac:dyDescent="0.25"/>
    <row r="216" s="72" customFormat="1" ht="11.5" x14ac:dyDescent="0.25"/>
    <row r="217" s="72" customFormat="1" ht="11.5" x14ac:dyDescent="0.25"/>
    <row r="218" s="72" customFormat="1" ht="11.5" x14ac:dyDescent="0.25"/>
    <row r="219" s="72" customFormat="1" ht="11.5" x14ac:dyDescent="0.25"/>
    <row r="220" s="72" customFormat="1" ht="11.5" x14ac:dyDescent="0.25"/>
    <row r="221" s="72" customFormat="1" ht="11.5" x14ac:dyDescent="0.25"/>
    <row r="222" s="72" customFormat="1" ht="11.5" x14ac:dyDescent="0.25"/>
    <row r="223" s="72" customFormat="1" ht="11.5" x14ac:dyDescent="0.25"/>
    <row r="224" s="72" customFormat="1" ht="11.5" x14ac:dyDescent="0.25"/>
    <row r="225" s="72" customFormat="1" ht="11.5" x14ac:dyDescent="0.25"/>
    <row r="226" s="72" customFormat="1" ht="11.5" x14ac:dyDescent="0.25"/>
    <row r="227" s="72" customFormat="1" ht="11.5" x14ac:dyDescent="0.25"/>
    <row r="228" s="72" customFormat="1" ht="11.5" x14ac:dyDescent="0.25"/>
    <row r="229" s="72" customFormat="1" ht="11.5" x14ac:dyDescent="0.25"/>
    <row r="230" s="72" customFormat="1" ht="11.5" x14ac:dyDescent="0.25"/>
    <row r="231" s="72" customFormat="1" ht="11.5" x14ac:dyDescent="0.25"/>
    <row r="232" s="72" customFormat="1" ht="11.5" x14ac:dyDescent="0.25"/>
    <row r="233" s="72" customFormat="1" ht="11.5" x14ac:dyDescent="0.25"/>
    <row r="234" s="72" customFormat="1" ht="11.5" x14ac:dyDescent="0.25"/>
    <row r="235" s="72" customFormat="1" ht="11.5" x14ac:dyDescent="0.25"/>
    <row r="236" s="72" customFormat="1" ht="11.5" x14ac:dyDescent="0.25"/>
    <row r="237" s="72" customFormat="1" ht="11.5" x14ac:dyDescent="0.25"/>
    <row r="238" s="72" customFormat="1" ht="11.5" x14ac:dyDescent="0.25"/>
    <row r="239" s="72" customFormat="1" ht="11.5" x14ac:dyDescent="0.25"/>
    <row r="240" s="72" customFormat="1" ht="11.5" x14ac:dyDescent="0.25"/>
    <row r="241" s="72" customFormat="1" ht="11.5" x14ac:dyDescent="0.25"/>
    <row r="242" s="72" customFormat="1" ht="11.5" x14ac:dyDescent="0.25"/>
    <row r="243" s="72" customFormat="1" ht="11.5" x14ac:dyDescent="0.25"/>
    <row r="244" s="72" customFormat="1" ht="11.5" x14ac:dyDescent="0.25"/>
    <row r="245" s="72" customFormat="1" ht="11.5" x14ac:dyDescent="0.25"/>
    <row r="246" s="72" customFormat="1" ht="11.5" x14ac:dyDescent="0.25"/>
    <row r="247" s="72" customFormat="1" ht="11.5" x14ac:dyDescent="0.25"/>
    <row r="248" s="72" customFormat="1" ht="11.5" x14ac:dyDescent="0.25"/>
    <row r="249" s="72" customFormat="1" ht="11.5" x14ac:dyDescent="0.25"/>
    <row r="250" s="72" customFormat="1" ht="11.5" x14ac:dyDescent="0.25"/>
    <row r="251" s="72" customFormat="1" ht="11.5" x14ac:dyDescent="0.25"/>
    <row r="252" s="72" customFormat="1" ht="11.5" x14ac:dyDescent="0.25"/>
    <row r="253" s="72" customFormat="1" ht="11.5" x14ac:dyDescent="0.25"/>
    <row r="254" s="72" customFormat="1" ht="11.5" x14ac:dyDescent="0.25"/>
    <row r="255" s="72" customFormat="1" ht="11.5" x14ac:dyDescent="0.25"/>
    <row r="256" s="72" customFormat="1" ht="11.5" x14ac:dyDescent="0.25"/>
    <row r="257" s="72" customFormat="1" ht="11.5" x14ac:dyDescent="0.25"/>
    <row r="258" s="72" customFormat="1" ht="11.5" x14ac:dyDescent="0.25"/>
    <row r="259" s="72" customFormat="1" ht="11.5" x14ac:dyDescent="0.25"/>
    <row r="260" s="72" customFormat="1" ht="11.5" x14ac:dyDescent="0.25"/>
    <row r="261" s="72" customFormat="1" ht="11.5" x14ac:dyDescent="0.25"/>
    <row r="262" s="72" customFormat="1" ht="11.5" x14ac:dyDescent="0.25"/>
    <row r="263" s="72" customFormat="1" ht="11.5" x14ac:dyDescent="0.25"/>
    <row r="264" s="72" customFormat="1" ht="11.5" x14ac:dyDescent="0.25"/>
    <row r="265" s="72" customFormat="1" ht="11.5" x14ac:dyDescent="0.25"/>
    <row r="266" s="72" customFormat="1" ht="11.5" x14ac:dyDescent="0.25"/>
    <row r="267" s="72" customFormat="1" ht="11.5" x14ac:dyDescent="0.25"/>
    <row r="268" s="72" customFormat="1" ht="11.5" x14ac:dyDescent="0.25"/>
    <row r="269" s="72" customFormat="1" ht="11.5" x14ac:dyDescent="0.25"/>
    <row r="270" s="72" customFormat="1" ht="11.5" x14ac:dyDescent="0.25"/>
    <row r="271" s="72" customFormat="1" ht="11.5" x14ac:dyDescent="0.25"/>
    <row r="272" s="72" customFormat="1" ht="11.5" x14ac:dyDescent="0.25"/>
    <row r="273" s="72" customFormat="1" ht="11.5" x14ac:dyDescent="0.25"/>
    <row r="274" s="72" customFormat="1" ht="11.5" x14ac:dyDescent="0.25"/>
    <row r="275" s="72" customFormat="1" ht="11.5" x14ac:dyDescent="0.25"/>
    <row r="276" s="72" customFormat="1" ht="11.5" x14ac:dyDescent="0.25"/>
    <row r="277" s="72" customFormat="1" ht="11.5" x14ac:dyDescent="0.25"/>
    <row r="278" s="72" customFormat="1" ht="11.5" x14ac:dyDescent="0.25"/>
    <row r="279" s="72" customFormat="1" ht="11.5" x14ac:dyDescent="0.25"/>
    <row r="280" s="72" customFormat="1" ht="11.5" x14ac:dyDescent="0.25"/>
    <row r="281" s="72" customFormat="1" ht="11.5" x14ac:dyDescent="0.25"/>
    <row r="282" s="72" customFormat="1" ht="11.5" x14ac:dyDescent="0.25"/>
    <row r="283" s="72" customFormat="1" ht="11.5" x14ac:dyDescent="0.25"/>
    <row r="284" s="72" customFormat="1" ht="11.5" x14ac:dyDescent="0.25"/>
    <row r="285" s="72" customFormat="1" ht="11.5" x14ac:dyDescent="0.25"/>
    <row r="286" s="72" customFormat="1" ht="11.5" x14ac:dyDescent="0.25"/>
    <row r="287" s="72" customFormat="1" ht="11.5" x14ac:dyDescent="0.25"/>
    <row r="288" s="72" customFormat="1" ht="11.5" x14ac:dyDescent="0.25"/>
    <row r="289" s="72" customFormat="1" ht="11.5" x14ac:dyDescent="0.25"/>
    <row r="290" s="72" customFormat="1" ht="11.5" x14ac:dyDescent="0.25"/>
    <row r="291" s="72" customFormat="1" ht="11.5" x14ac:dyDescent="0.25"/>
    <row r="292" s="72" customFormat="1" ht="11.5" x14ac:dyDescent="0.25"/>
    <row r="293" s="72" customFormat="1" ht="11.5" x14ac:dyDescent="0.25"/>
    <row r="294" s="72" customFormat="1" ht="11.5" x14ac:dyDescent="0.25"/>
    <row r="295" s="72" customFormat="1" ht="11.5" x14ac:dyDescent="0.25"/>
    <row r="296" s="72" customFormat="1" ht="11.5" x14ac:dyDescent="0.25"/>
    <row r="297" s="72" customFormat="1" ht="11.5" x14ac:dyDescent="0.25"/>
    <row r="298" s="72" customFormat="1" ht="11.5" x14ac:dyDescent="0.25"/>
    <row r="299" s="72" customFormat="1" ht="11.5" x14ac:dyDescent="0.25"/>
    <row r="300" s="72" customFormat="1" ht="11.5" x14ac:dyDescent="0.25"/>
    <row r="301" s="72" customFormat="1" ht="11.5" x14ac:dyDescent="0.25"/>
    <row r="302" s="72" customFormat="1" ht="11.5" x14ac:dyDescent="0.25"/>
    <row r="303" s="72" customFormat="1" ht="11.5" x14ac:dyDescent="0.25"/>
    <row r="304" s="72" customFormat="1" ht="11.5" x14ac:dyDescent="0.25"/>
    <row r="305" s="72" customFormat="1" ht="11.5" x14ac:dyDescent="0.25"/>
    <row r="306" s="72" customFormat="1" ht="11.5" x14ac:dyDescent="0.25"/>
    <row r="307" s="72" customFormat="1" ht="11.5" x14ac:dyDescent="0.25"/>
    <row r="308" s="72" customFormat="1" ht="11.5" x14ac:dyDescent="0.25"/>
    <row r="309" s="72" customFormat="1" ht="11.5" x14ac:dyDescent="0.25"/>
    <row r="310" s="72" customFormat="1" ht="11.5" x14ac:dyDescent="0.25"/>
    <row r="311" s="72" customFormat="1" ht="11.5" x14ac:dyDescent="0.25"/>
    <row r="312" s="72" customFormat="1" ht="11.5" x14ac:dyDescent="0.25"/>
    <row r="313" s="72" customFormat="1" ht="11.5" x14ac:dyDescent="0.25"/>
    <row r="314" s="72" customFormat="1" ht="11.5" x14ac:dyDescent="0.25"/>
    <row r="315" s="72" customFormat="1" ht="11.5" x14ac:dyDescent="0.25"/>
    <row r="316" s="72" customFormat="1" ht="11.5" x14ac:dyDescent="0.25"/>
    <row r="317" s="72" customFormat="1" ht="11.5" x14ac:dyDescent="0.25"/>
    <row r="318" s="72" customFormat="1" ht="11.5" x14ac:dyDescent="0.25"/>
    <row r="319" s="72" customFormat="1" ht="11.5" x14ac:dyDescent="0.25"/>
    <row r="320" s="72" customFormat="1" ht="11.5" x14ac:dyDescent="0.25"/>
    <row r="321" s="72" customFormat="1" ht="11.5" x14ac:dyDescent="0.25"/>
    <row r="322" s="72" customFormat="1" ht="11.5" x14ac:dyDescent="0.25"/>
    <row r="323" s="72" customFormat="1" ht="11.5" x14ac:dyDescent="0.25"/>
    <row r="324" s="72" customFormat="1" ht="11.5" x14ac:dyDescent="0.25"/>
    <row r="325" s="72" customFormat="1" ht="11.5" x14ac:dyDescent="0.25"/>
    <row r="326" s="72" customFormat="1" ht="11.5" x14ac:dyDescent="0.25"/>
    <row r="327" s="72" customFormat="1" ht="11.5" x14ac:dyDescent="0.25"/>
    <row r="328" s="72" customFormat="1" ht="11.5" x14ac:dyDescent="0.25"/>
    <row r="329" s="72" customFormat="1" ht="11.5" x14ac:dyDescent="0.25"/>
    <row r="330" s="72" customFormat="1" ht="11.5" x14ac:dyDescent="0.25"/>
    <row r="331" s="72" customFormat="1" ht="11.5" x14ac:dyDescent="0.25"/>
    <row r="332" s="72" customFormat="1" ht="11.5" x14ac:dyDescent="0.25"/>
    <row r="333" s="72" customFormat="1" ht="11.5" x14ac:dyDescent="0.25"/>
    <row r="334" s="72" customFormat="1" ht="11.5" x14ac:dyDescent="0.25"/>
    <row r="335" s="72" customFormat="1" ht="11.5" x14ac:dyDescent="0.25"/>
    <row r="336" s="72" customFormat="1" ht="11.5" x14ac:dyDescent="0.25"/>
    <row r="337" s="72" customFormat="1" ht="11.5" x14ac:dyDescent="0.25"/>
    <row r="338" s="72" customFormat="1" ht="11.5" x14ac:dyDescent="0.25"/>
    <row r="339" s="72" customFormat="1" ht="11.5" x14ac:dyDescent="0.25"/>
    <row r="340" s="72" customFormat="1" ht="11.5" x14ac:dyDescent="0.25"/>
    <row r="341" s="72" customFormat="1" ht="11.5" x14ac:dyDescent="0.25"/>
    <row r="342" s="72" customFormat="1" ht="11.5" x14ac:dyDescent="0.25"/>
    <row r="343" s="72" customFormat="1" ht="11.5" x14ac:dyDescent="0.25"/>
    <row r="344" s="72" customFormat="1" ht="11.5" x14ac:dyDescent="0.25"/>
    <row r="345" s="72" customFormat="1" ht="11.5" x14ac:dyDescent="0.25"/>
    <row r="346" s="72" customFormat="1" ht="11.5" x14ac:dyDescent="0.25"/>
    <row r="347" s="72" customFormat="1" ht="11.5" x14ac:dyDescent="0.25"/>
    <row r="348" s="72" customFormat="1" ht="11.5" x14ac:dyDescent="0.25"/>
    <row r="349" s="72" customFormat="1" ht="11.5" x14ac:dyDescent="0.25"/>
    <row r="350" s="72" customFormat="1" ht="11.5" x14ac:dyDescent="0.25"/>
    <row r="351" s="72" customFormat="1" ht="11.5" x14ac:dyDescent="0.25"/>
    <row r="352" s="72" customFormat="1" ht="11.5" x14ac:dyDescent="0.25"/>
    <row r="353" s="72" customFormat="1" ht="11.5" x14ac:dyDescent="0.25"/>
    <row r="354" s="72" customFormat="1" ht="11.5" x14ac:dyDescent="0.25"/>
    <row r="355" s="72" customFormat="1" ht="11.5" x14ac:dyDescent="0.25"/>
    <row r="356" s="72" customFormat="1" ht="11.5" x14ac:dyDescent="0.25"/>
    <row r="357" s="72" customFormat="1" ht="11.5" x14ac:dyDescent="0.25"/>
    <row r="358" s="72" customFormat="1" ht="11.5" x14ac:dyDescent="0.25"/>
    <row r="359" s="72" customFormat="1" ht="11.5" x14ac:dyDescent="0.25"/>
    <row r="360" s="72" customFormat="1" ht="11.5" x14ac:dyDescent="0.25"/>
    <row r="361" s="72" customFormat="1" ht="11.5" x14ac:dyDescent="0.25"/>
    <row r="362" s="72" customFormat="1" ht="11.5" x14ac:dyDescent="0.25"/>
    <row r="363" s="72" customFormat="1" ht="11.5" x14ac:dyDescent="0.25"/>
    <row r="364" s="72" customFormat="1" ht="11.5" x14ac:dyDescent="0.25"/>
    <row r="365" s="72" customFormat="1" ht="11.5" x14ac:dyDescent="0.25"/>
    <row r="366" s="72" customFormat="1" ht="11.5" x14ac:dyDescent="0.25"/>
    <row r="367" s="72" customFormat="1" ht="11.5" x14ac:dyDescent="0.25"/>
    <row r="368" s="72" customFormat="1" ht="11.5" x14ac:dyDescent="0.25"/>
    <row r="369" s="72" customFormat="1" ht="11.5" x14ac:dyDescent="0.25"/>
    <row r="370" s="72" customFormat="1" ht="11.5" x14ac:dyDescent="0.25"/>
    <row r="371" s="72" customFormat="1" ht="11.5" x14ac:dyDescent="0.25"/>
    <row r="372" s="72" customFormat="1" ht="11.5" x14ac:dyDescent="0.25"/>
    <row r="373" s="72" customFormat="1" ht="11.5" x14ac:dyDescent="0.25"/>
    <row r="374" s="72" customFormat="1" ht="11.5" x14ac:dyDescent="0.25"/>
    <row r="375" s="72" customFormat="1" ht="11.5" x14ac:dyDescent="0.25"/>
    <row r="376" s="72" customFormat="1" ht="11.5" x14ac:dyDescent="0.25"/>
    <row r="377" s="72" customFormat="1" ht="11.5" x14ac:dyDescent="0.25"/>
    <row r="378" s="72" customFormat="1" ht="11.5" x14ac:dyDescent="0.25"/>
    <row r="379" s="72" customFormat="1" ht="11.5" x14ac:dyDescent="0.25"/>
    <row r="380" s="72" customFormat="1" ht="11.5" x14ac:dyDescent="0.25"/>
    <row r="381" s="72" customFormat="1" ht="11.5" x14ac:dyDescent="0.25"/>
    <row r="382" s="72" customFormat="1" ht="11.5" x14ac:dyDescent="0.25"/>
    <row r="383" s="72" customFormat="1" ht="11.5" x14ac:dyDescent="0.25"/>
    <row r="384" s="72" customFormat="1" ht="11.5" x14ac:dyDescent="0.25"/>
    <row r="385" s="72" customFormat="1" ht="11.5" x14ac:dyDescent="0.25"/>
    <row r="386" s="72" customFormat="1" ht="11.5" x14ac:dyDescent="0.25"/>
    <row r="387" s="72" customFormat="1" ht="11.5" x14ac:dyDescent="0.25"/>
    <row r="388" s="72" customFormat="1" ht="11.5" x14ac:dyDescent="0.25"/>
    <row r="389" s="72" customFormat="1" ht="11.5" x14ac:dyDescent="0.25"/>
    <row r="390" s="72" customFormat="1" ht="11.5" x14ac:dyDescent="0.25"/>
    <row r="391" s="72" customFormat="1" ht="11.5" x14ac:dyDescent="0.25"/>
    <row r="392" s="72" customFormat="1" ht="11.5" x14ac:dyDescent="0.25"/>
    <row r="393" s="72" customFormat="1" ht="11.5" x14ac:dyDescent="0.25"/>
    <row r="394" s="72" customFormat="1" ht="11.5" x14ac:dyDescent="0.25"/>
    <row r="395" s="72" customFormat="1" ht="11.5" x14ac:dyDescent="0.25"/>
    <row r="396" s="72" customFormat="1" ht="11.5" x14ac:dyDescent="0.25"/>
    <row r="397" s="72" customFormat="1" ht="11.5" x14ac:dyDescent="0.25"/>
    <row r="398" s="72" customFormat="1" ht="11.5" x14ac:dyDescent="0.25"/>
    <row r="399" s="72" customFormat="1" ht="11.5" x14ac:dyDescent="0.25"/>
    <row r="400" s="72" customFormat="1" ht="11.5" x14ac:dyDescent="0.25"/>
    <row r="401" s="72" customFormat="1" ht="11.5" x14ac:dyDescent="0.25"/>
    <row r="402" s="72" customFormat="1" ht="11.5" x14ac:dyDescent="0.25"/>
    <row r="403" s="72" customFormat="1" ht="11.5" x14ac:dyDescent="0.25"/>
    <row r="404" s="72" customFormat="1" ht="11.5" x14ac:dyDescent="0.25"/>
    <row r="405" s="72" customFormat="1" ht="11.5" x14ac:dyDescent="0.25"/>
    <row r="406" s="72" customFormat="1" ht="11.5" x14ac:dyDescent="0.25"/>
    <row r="407" s="72" customFormat="1" ht="11.5" x14ac:dyDescent="0.25"/>
    <row r="408" s="72" customFormat="1" ht="11.5" x14ac:dyDescent="0.25"/>
    <row r="409" s="72" customFormat="1" ht="11.5" x14ac:dyDescent="0.25"/>
    <row r="410" s="72" customFormat="1" ht="11.5" x14ac:dyDescent="0.25"/>
    <row r="411" s="72" customFormat="1" ht="11.5" x14ac:dyDescent="0.25"/>
    <row r="412" s="72" customFormat="1" ht="11.5" x14ac:dyDescent="0.25"/>
    <row r="413" s="72" customFormat="1" ht="11.5" x14ac:dyDescent="0.25"/>
    <row r="414" s="72" customFormat="1" ht="11.5" x14ac:dyDescent="0.25"/>
    <row r="415" s="72" customFormat="1" ht="11.5" x14ac:dyDescent="0.25"/>
    <row r="416" s="72" customFormat="1" ht="11.5" x14ac:dyDescent="0.25"/>
    <row r="417" s="72" customFormat="1" ht="11.5" x14ac:dyDescent="0.25"/>
    <row r="418" s="72" customFormat="1" ht="11.5" x14ac:dyDescent="0.25"/>
    <row r="419" s="72" customFormat="1" ht="11.5" x14ac:dyDescent="0.25"/>
    <row r="420" s="72" customFormat="1" ht="11.5" x14ac:dyDescent="0.25"/>
    <row r="421" s="72" customFormat="1" ht="11.5" x14ac:dyDescent="0.25"/>
    <row r="422" s="72" customFormat="1" ht="11.5" x14ac:dyDescent="0.25"/>
    <row r="423" s="72" customFormat="1" ht="11.5" x14ac:dyDescent="0.25"/>
    <row r="424" s="72" customFormat="1" ht="11.5" x14ac:dyDescent="0.25"/>
    <row r="425" s="72" customFormat="1" ht="11.5" x14ac:dyDescent="0.25"/>
    <row r="426" s="72" customFormat="1" ht="11.5" x14ac:dyDescent="0.25"/>
    <row r="427" s="72" customFormat="1" ht="11.5" x14ac:dyDescent="0.25"/>
    <row r="428" s="72" customFormat="1" ht="11.5" x14ac:dyDescent="0.25"/>
    <row r="429" s="72" customFormat="1" ht="11.5" x14ac:dyDescent="0.25"/>
    <row r="430" s="72" customFormat="1" ht="11.5" x14ac:dyDescent="0.25"/>
    <row r="431" s="72" customFormat="1" ht="11.5" x14ac:dyDescent="0.25"/>
    <row r="432" s="72" customFormat="1" ht="11.5" x14ac:dyDescent="0.25"/>
    <row r="433" s="72" customFormat="1" ht="11.5" x14ac:dyDescent="0.25"/>
    <row r="434" s="72" customFormat="1" ht="11.5" x14ac:dyDescent="0.25"/>
    <row r="435" s="72" customFormat="1" ht="11.5" x14ac:dyDescent="0.25"/>
    <row r="436" s="72" customFormat="1" ht="11.5" x14ac:dyDescent="0.25"/>
    <row r="437" s="72" customFormat="1" ht="11.5" x14ac:dyDescent="0.25"/>
    <row r="438" s="72" customFormat="1" ht="11.5" x14ac:dyDescent="0.25"/>
    <row r="439" s="72" customFormat="1" ht="11.5" x14ac:dyDescent="0.25"/>
    <row r="440" s="72" customFormat="1" ht="11.5" x14ac:dyDescent="0.25"/>
    <row r="441" s="72" customFormat="1" ht="11.5" x14ac:dyDescent="0.25"/>
    <row r="442" s="72" customFormat="1" ht="11.5" x14ac:dyDescent="0.25"/>
    <row r="443" s="72" customFormat="1" ht="11.5" x14ac:dyDescent="0.25"/>
    <row r="444" s="72" customFormat="1" ht="11.5" x14ac:dyDescent="0.25"/>
    <row r="445" s="72" customFormat="1" ht="11.5" x14ac:dyDescent="0.25"/>
    <row r="446" s="72" customFormat="1" ht="11.5" x14ac:dyDescent="0.25"/>
    <row r="447" s="72" customFormat="1" ht="11.5" x14ac:dyDescent="0.25"/>
    <row r="448" s="72" customFormat="1" ht="11.5" x14ac:dyDescent="0.25"/>
    <row r="449" s="72" customFormat="1" ht="11.5" x14ac:dyDescent="0.25"/>
    <row r="450" s="72" customFormat="1" ht="11.5" x14ac:dyDescent="0.25"/>
    <row r="451" s="72" customFormat="1" ht="11.5" x14ac:dyDescent="0.25"/>
    <row r="452" s="72" customFormat="1" ht="11.5" x14ac:dyDescent="0.25"/>
    <row r="453" s="72" customFormat="1" ht="11.5" x14ac:dyDescent="0.25"/>
    <row r="454" s="72" customFormat="1" ht="11.5" x14ac:dyDescent="0.25"/>
    <row r="455" s="72" customFormat="1" ht="11.5" x14ac:dyDescent="0.25"/>
    <row r="456" s="72" customFormat="1" ht="11.5" x14ac:dyDescent="0.25"/>
    <row r="457" s="72" customFormat="1" ht="11.5" x14ac:dyDescent="0.25"/>
    <row r="458" s="72" customFormat="1" ht="11.5" x14ac:dyDescent="0.25"/>
    <row r="459" s="72" customFormat="1" ht="11.5" x14ac:dyDescent="0.25"/>
    <row r="460" s="72" customFormat="1" ht="11.5" x14ac:dyDescent="0.25"/>
    <row r="461" s="72" customFormat="1" ht="11.5" x14ac:dyDescent="0.25"/>
    <row r="462" s="72" customFormat="1" ht="11.5" x14ac:dyDescent="0.25"/>
    <row r="463" s="72" customFormat="1" ht="11.5" x14ac:dyDescent="0.25"/>
    <row r="464" s="72" customFormat="1" ht="11.5" x14ac:dyDescent="0.25"/>
    <row r="465" s="72" customFormat="1" ht="11.5" x14ac:dyDescent="0.25"/>
    <row r="466" s="72" customFormat="1" ht="11.5" x14ac:dyDescent="0.25"/>
    <row r="467" s="72" customFormat="1" ht="11.5" x14ac:dyDescent="0.25"/>
    <row r="468" s="72" customFormat="1" ht="11.5" x14ac:dyDescent="0.25"/>
    <row r="469" s="72" customFormat="1" ht="11.5" x14ac:dyDescent="0.25"/>
  </sheetData>
  <sheetProtection algorithmName="SHA-512" hashValue="ie0kD54fq2cG6xmyk+gOuLFYJZbllesVqDYMmlbq0M2U5EpQwGB/oG6OjTqYobdRVm9V1wHdhHcoLgUV6cb2dg==" saltValue="XXJhyGkatlqmGaDu3OdbZg==" spinCount="100000" sheet="1" objects="1" scenarios="1"/>
  <autoFilter ref="B7:G97" xr:uid="{00000000-0001-0000-0A00-000000000000}"/>
  <mergeCells count="2">
    <mergeCell ref="B2:C5"/>
    <mergeCell ref="B8:G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M116"/>
  <sheetViews>
    <sheetView workbookViewId="0">
      <selection sqref="A1:DM116"/>
    </sheetView>
  </sheetViews>
  <sheetFormatPr baseColWidth="10" defaultColWidth="11.453125" defaultRowHeight="14.5" x14ac:dyDescent="0.35"/>
  <cols>
    <col min="86" max="86" width="11.453125" style="97"/>
    <col min="99" max="99" width="11.453125" style="97"/>
  </cols>
  <sheetData>
    <row r="1" spans="1:117" x14ac:dyDescent="0.35">
      <c r="A1" s="90" t="s">
        <v>3121</v>
      </c>
      <c r="B1" s="90" t="s">
        <v>1</v>
      </c>
      <c r="C1" s="90" t="s">
        <v>9</v>
      </c>
      <c r="D1" s="90" t="s">
        <v>2</v>
      </c>
      <c r="E1" s="90" t="s">
        <v>18</v>
      </c>
      <c r="F1" s="90" t="s">
        <v>5</v>
      </c>
      <c r="G1" s="90" t="s">
        <v>6</v>
      </c>
      <c r="H1" s="90" t="s">
        <v>13</v>
      </c>
      <c r="I1" s="90" t="s">
        <v>19</v>
      </c>
      <c r="J1" s="90" t="s">
        <v>43</v>
      </c>
      <c r="K1" s="90" t="s">
        <v>45</v>
      </c>
      <c r="L1" s="91" t="s">
        <v>3122</v>
      </c>
      <c r="M1" s="90" t="s">
        <v>3123</v>
      </c>
      <c r="N1" s="90" t="s">
        <v>3124</v>
      </c>
      <c r="O1" s="90" t="s">
        <v>3125</v>
      </c>
      <c r="P1" s="92" t="s">
        <v>3126</v>
      </c>
      <c r="Q1" s="90" t="s">
        <v>3127</v>
      </c>
      <c r="R1" s="90" t="s">
        <v>16</v>
      </c>
      <c r="S1" s="90" t="s">
        <v>3128</v>
      </c>
      <c r="T1" s="91" t="s">
        <v>3129</v>
      </c>
      <c r="U1" s="91" t="s">
        <v>3130</v>
      </c>
      <c r="V1" s="90" t="s">
        <v>3131</v>
      </c>
      <c r="W1" s="90" t="s">
        <v>3132</v>
      </c>
      <c r="X1" s="90" t="s">
        <v>3133</v>
      </c>
      <c r="Y1" s="91" t="s">
        <v>3134</v>
      </c>
      <c r="Z1" s="91" t="s">
        <v>3135</v>
      </c>
      <c r="AA1" s="90" t="s">
        <v>3136</v>
      </c>
      <c r="AB1" s="90" t="s">
        <v>3137</v>
      </c>
      <c r="AC1" s="91" t="s">
        <v>3138</v>
      </c>
      <c r="AD1" s="91" t="s">
        <v>3139</v>
      </c>
      <c r="AE1" s="90" t="s">
        <v>3140</v>
      </c>
      <c r="AF1" s="90" t="s">
        <v>3141</v>
      </c>
      <c r="AG1" s="91" t="s">
        <v>3142</v>
      </c>
      <c r="AH1" s="91" t="s">
        <v>3143</v>
      </c>
      <c r="AI1" s="90" t="s">
        <v>3144</v>
      </c>
      <c r="AJ1" s="90" t="s">
        <v>3145</v>
      </c>
      <c r="AK1" s="91" t="s">
        <v>3146</v>
      </c>
      <c r="AL1" s="91" t="s">
        <v>3147</v>
      </c>
      <c r="AM1" s="90" t="s">
        <v>3148</v>
      </c>
      <c r="AN1" s="90" t="s">
        <v>3149</v>
      </c>
      <c r="AO1" s="91" t="s">
        <v>3150</v>
      </c>
      <c r="AP1" s="91" t="s">
        <v>3151</v>
      </c>
      <c r="AQ1" s="90" t="s">
        <v>3152</v>
      </c>
      <c r="AR1" s="90" t="s">
        <v>3153</v>
      </c>
      <c r="AS1" s="91" t="s">
        <v>3154</v>
      </c>
      <c r="AT1" s="91" t="s">
        <v>3155</v>
      </c>
      <c r="AU1" s="90" t="s">
        <v>3156</v>
      </c>
      <c r="AV1" s="90" t="s">
        <v>3157</v>
      </c>
      <c r="AW1" s="91" t="s">
        <v>3158</v>
      </c>
      <c r="AX1" s="91" t="s">
        <v>3159</v>
      </c>
      <c r="AY1" s="90" t="s">
        <v>3160</v>
      </c>
      <c r="AZ1" s="90" t="s">
        <v>3161</v>
      </c>
      <c r="BA1" s="91" t="s">
        <v>3162</v>
      </c>
      <c r="BB1" s="91" t="s">
        <v>3163</v>
      </c>
      <c r="BC1" s="90" t="s">
        <v>3164</v>
      </c>
      <c r="BD1" s="90" t="s">
        <v>3165</v>
      </c>
      <c r="BE1" s="91" t="s">
        <v>3166</v>
      </c>
      <c r="BF1" s="91" t="s">
        <v>3167</v>
      </c>
      <c r="BG1" s="90" t="s">
        <v>3168</v>
      </c>
      <c r="BH1" s="90" t="s">
        <v>3169</v>
      </c>
      <c r="BI1" s="91" t="s">
        <v>3170</v>
      </c>
      <c r="BJ1" s="91" t="s">
        <v>3171</v>
      </c>
      <c r="BK1" s="90" t="s">
        <v>3172</v>
      </c>
      <c r="BL1" s="90" t="s">
        <v>3173</v>
      </c>
      <c r="BM1" s="91" t="s">
        <v>3174</v>
      </c>
      <c r="BN1" s="91" t="s">
        <v>3175</v>
      </c>
      <c r="BO1" s="90" t="s">
        <v>3176</v>
      </c>
      <c r="BP1" s="90" t="s">
        <v>3177</v>
      </c>
      <c r="BQ1" s="91" t="s">
        <v>3178</v>
      </c>
      <c r="BR1" s="91" t="s">
        <v>3179</v>
      </c>
      <c r="BS1" s="90" t="s">
        <v>3180</v>
      </c>
      <c r="BT1" s="91" t="s">
        <v>3181</v>
      </c>
      <c r="BU1" s="90" t="s">
        <v>3182</v>
      </c>
      <c r="BV1" s="93" t="s">
        <v>3183</v>
      </c>
      <c r="BW1" s="93" t="s">
        <v>3184</v>
      </c>
      <c r="BX1" s="93" t="s">
        <v>3185</v>
      </c>
      <c r="BY1" s="93" t="s">
        <v>3186</v>
      </c>
      <c r="BZ1" s="93" t="s">
        <v>3187</v>
      </c>
      <c r="CA1" s="93" t="s">
        <v>3188</v>
      </c>
      <c r="CB1" s="93" t="s">
        <v>3189</v>
      </c>
      <c r="CC1" s="93" t="s">
        <v>3190</v>
      </c>
      <c r="CD1" s="93" t="s">
        <v>3191</v>
      </c>
      <c r="CE1" s="93" t="s">
        <v>3192</v>
      </c>
      <c r="CF1" s="93" t="s">
        <v>3193</v>
      </c>
      <c r="CG1" s="93" t="s">
        <v>3194</v>
      </c>
      <c r="CH1" s="96" t="s">
        <v>3195</v>
      </c>
      <c r="CI1" s="94" t="s">
        <v>3196</v>
      </c>
      <c r="CJ1" s="94" t="s">
        <v>3197</v>
      </c>
      <c r="CK1" s="94" t="s">
        <v>3198</v>
      </c>
      <c r="CL1" s="94" t="s">
        <v>3199</v>
      </c>
      <c r="CM1" s="94" t="s">
        <v>3200</v>
      </c>
      <c r="CN1" s="94" t="s">
        <v>3201</v>
      </c>
      <c r="CO1" s="94" t="s">
        <v>3202</v>
      </c>
      <c r="CP1" s="94" t="s">
        <v>3203</v>
      </c>
      <c r="CQ1" s="94" t="s">
        <v>3204</v>
      </c>
      <c r="CR1" s="94" t="s">
        <v>3205</v>
      </c>
      <c r="CS1" s="94" t="s">
        <v>3206</v>
      </c>
      <c r="CT1" s="94" t="s">
        <v>3207</v>
      </c>
      <c r="CU1" s="96" t="s">
        <v>3208</v>
      </c>
      <c r="CV1" s="94" t="s">
        <v>3209</v>
      </c>
      <c r="CW1" s="94" t="s">
        <v>3210</v>
      </c>
      <c r="CX1" s="94" t="s">
        <v>3211</v>
      </c>
      <c r="CY1" s="94" t="s">
        <v>3212</v>
      </c>
      <c r="CZ1" s="94" t="s">
        <v>3213</v>
      </c>
      <c r="DA1" s="91" t="s">
        <v>3214</v>
      </c>
      <c r="DB1" s="91" t="s">
        <v>3215</v>
      </c>
      <c r="DC1" s="95" t="s">
        <v>3216</v>
      </c>
      <c r="DD1" s="95" t="s">
        <v>3217</v>
      </c>
      <c r="DE1" s="95" t="s">
        <v>3218</v>
      </c>
      <c r="DF1" s="95" t="s">
        <v>3219</v>
      </c>
      <c r="DG1" s="95" t="s">
        <v>3220</v>
      </c>
      <c r="DH1" s="95" t="s">
        <v>3221</v>
      </c>
      <c r="DI1" s="95" t="s">
        <v>3222</v>
      </c>
      <c r="DJ1" t="s">
        <v>3223</v>
      </c>
      <c r="DK1" t="s">
        <v>3224</v>
      </c>
      <c r="DL1" t="s">
        <v>3225</v>
      </c>
      <c r="DM1" t="s">
        <v>3226</v>
      </c>
    </row>
    <row r="2" spans="1:117" x14ac:dyDescent="0.35">
      <c r="A2" t="s">
        <v>435</v>
      </c>
      <c r="B2">
        <v>7867</v>
      </c>
      <c r="C2" t="s">
        <v>442</v>
      </c>
      <c r="D2" t="s">
        <v>436</v>
      </c>
      <c r="E2" t="s">
        <v>448</v>
      </c>
      <c r="F2" t="s">
        <v>438</v>
      </c>
      <c r="G2" t="s">
        <v>439</v>
      </c>
      <c r="H2" t="s">
        <v>443</v>
      </c>
      <c r="I2" t="s">
        <v>449</v>
      </c>
      <c r="J2" t="s">
        <v>458</v>
      </c>
      <c r="K2" t="s">
        <v>460</v>
      </c>
      <c r="L2" t="s">
        <v>3227</v>
      </c>
      <c r="M2">
        <v>100</v>
      </c>
      <c r="N2">
        <v>100</v>
      </c>
      <c r="O2">
        <v>1</v>
      </c>
      <c r="P2" t="s">
        <v>3228</v>
      </c>
      <c r="Q2" t="s">
        <v>3229</v>
      </c>
      <c r="R2" t="s">
        <v>446</v>
      </c>
      <c r="S2">
        <v>4</v>
      </c>
      <c r="T2">
        <v>8</v>
      </c>
      <c r="U2">
        <v>50</v>
      </c>
      <c r="V2">
        <v>44013</v>
      </c>
      <c r="W2">
        <v>44196</v>
      </c>
      <c r="X2">
        <v>0</v>
      </c>
      <c r="Y2">
        <v>0</v>
      </c>
      <c r="Z2">
        <v>0</v>
      </c>
      <c r="AA2">
        <v>0</v>
      </c>
      <c r="AB2">
        <v>0</v>
      </c>
      <c r="AC2">
        <v>0</v>
      </c>
      <c r="AD2">
        <v>5</v>
      </c>
      <c r="AE2">
        <v>0</v>
      </c>
      <c r="AF2">
        <v>0</v>
      </c>
      <c r="AG2">
        <v>0</v>
      </c>
      <c r="AH2">
        <v>0</v>
      </c>
      <c r="AI2">
        <v>0</v>
      </c>
      <c r="AJ2">
        <v>0</v>
      </c>
      <c r="AK2">
        <v>0</v>
      </c>
      <c r="AL2">
        <v>15</v>
      </c>
      <c r="AM2">
        <v>0</v>
      </c>
      <c r="AN2">
        <v>15</v>
      </c>
      <c r="AO2">
        <v>7.5</v>
      </c>
      <c r="AP2">
        <v>7.5</v>
      </c>
      <c r="AQ2" t="s">
        <v>470</v>
      </c>
      <c r="AR2">
        <v>35</v>
      </c>
      <c r="AS2">
        <v>17.5</v>
      </c>
      <c r="AT2">
        <v>25</v>
      </c>
      <c r="AU2" t="s">
        <v>470</v>
      </c>
      <c r="AV2">
        <v>0</v>
      </c>
      <c r="AW2">
        <v>0</v>
      </c>
      <c r="AX2">
        <v>0</v>
      </c>
      <c r="AY2">
        <v>0</v>
      </c>
      <c r="AZ2">
        <v>0</v>
      </c>
      <c r="BA2">
        <v>0</v>
      </c>
      <c r="BB2">
        <v>0</v>
      </c>
      <c r="BC2">
        <v>0</v>
      </c>
      <c r="BD2">
        <v>0</v>
      </c>
      <c r="BE2">
        <v>0</v>
      </c>
      <c r="BF2">
        <v>15</v>
      </c>
      <c r="BG2">
        <v>0</v>
      </c>
      <c r="BH2">
        <v>15</v>
      </c>
      <c r="BI2">
        <v>7.5</v>
      </c>
      <c r="BJ2">
        <v>7.5</v>
      </c>
      <c r="BK2" t="s">
        <v>470</v>
      </c>
      <c r="BL2">
        <v>35</v>
      </c>
      <c r="BM2">
        <v>17.5</v>
      </c>
      <c r="BN2">
        <v>25</v>
      </c>
      <c r="BO2" t="s">
        <v>470</v>
      </c>
      <c r="BP2">
        <v>0</v>
      </c>
      <c r="BQ2">
        <v>0</v>
      </c>
      <c r="BR2">
        <v>0</v>
      </c>
      <c r="BS2">
        <v>0</v>
      </c>
      <c r="BT2" t="s">
        <v>3230</v>
      </c>
      <c r="BU2">
        <v>100</v>
      </c>
      <c r="BV2">
        <v>0</v>
      </c>
      <c r="BW2">
        <v>0</v>
      </c>
      <c r="BX2">
        <v>0</v>
      </c>
      <c r="BY2">
        <v>0</v>
      </c>
      <c r="BZ2">
        <v>15</v>
      </c>
      <c r="CA2">
        <v>50</v>
      </c>
      <c r="CB2">
        <v>50</v>
      </c>
      <c r="CC2">
        <v>50</v>
      </c>
      <c r="CD2">
        <v>50</v>
      </c>
      <c r="CE2">
        <v>65</v>
      </c>
      <c r="CF2">
        <v>100</v>
      </c>
      <c r="CG2">
        <v>100</v>
      </c>
      <c r="CH2" s="97">
        <v>0</v>
      </c>
      <c r="CI2">
        <v>0</v>
      </c>
      <c r="CJ2">
        <v>0</v>
      </c>
      <c r="CK2">
        <v>50</v>
      </c>
      <c r="CL2">
        <v>50</v>
      </c>
      <c r="CM2">
        <v>50</v>
      </c>
      <c r="CN2">
        <v>50</v>
      </c>
      <c r="CO2">
        <v>50</v>
      </c>
      <c r="CP2">
        <v>50</v>
      </c>
      <c r="CQ2">
        <v>50</v>
      </c>
      <c r="CR2">
        <v>50</v>
      </c>
      <c r="CS2">
        <v>100</v>
      </c>
      <c r="CT2">
        <v>100</v>
      </c>
      <c r="CU2" s="97">
        <v>100</v>
      </c>
      <c r="CV2">
        <v>100</v>
      </c>
      <c r="CW2" t="s">
        <v>480</v>
      </c>
      <c r="CX2" t="s">
        <v>480</v>
      </c>
      <c r="CY2">
        <v>50</v>
      </c>
      <c r="CZ2">
        <v>100</v>
      </c>
      <c r="DA2" t="s">
        <v>3231</v>
      </c>
      <c r="DB2" t="s">
        <v>3232</v>
      </c>
      <c r="DG2" t="s">
        <v>3233</v>
      </c>
      <c r="DH2" t="e">
        <v>#NAME?</v>
      </c>
      <c r="DI2" t="e">
        <v>#NAME?</v>
      </c>
      <c r="DJ2" t="e">
        <v>#NAME?</v>
      </c>
      <c r="DK2" t="e">
        <v>#NAME?</v>
      </c>
      <c r="DL2" t="e">
        <v>#NAME?</v>
      </c>
      <c r="DM2" t="s">
        <v>480</v>
      </c>
    </row>
    <row r="3" spans="1:117" x14ac:dyDescent="0.35">
      <c r="A3" t="s">
        <v>435</v>
      </c>
      <c r="B3">
        <v>7867</v>
      </c>
      <c r="C3" t="s">
        <v>442</v>
      </c>
      <c r="D3" t="s">
        <v>436</v>
      </c>
      <c r="E3" t="s">
        <v>448</v>
      </c>
      <c r="F3" t="s">
        <v>438</v>
      </c>
      <c r="G3" t="s">
        <v>439</v>
      </c>
      <c r="H3" t="s">
        <v>443</v>
      </c>
      <c r="I3" t="s">
        <v>449</v>
      </c>
      <c r="J3" t="s">
        <v>458</v>
      </c>
      <c r="K3" t="s">
        <v>460</v>
      </c>
      <c r="L3" t="s">
        <v>3234</v>
      </c>
      <c r="M3">
        <v>100</v>
      </c>
      <c r="N3">
        <v>100</v>
      </c>
      <c r="O3">
        <v>2</v>
      </c>
      <c r="P3" t="s">
        <v>3228</v>
      </c>
      <c r="Q3" t="s">
        <v>3235</v>
      </c>
      <c r="R3" t="s">
        <v>446</v>
      </c>
      <c r="S3">
        <v>4</v>
      </c>
      <c r="T3">
        <v>8</v>
      </c>
      <c r="U3">
        <v>50</v>
      </c>
      <c r="V3">
        <v>44013</v>
      </c>
      <c r="W3">
        <v>44196</v>
      </c>
      <c r="X3">
        <v>0</v>
      </c>
      <c r="Y3">
        <v>0</v>
      </c>
      <c r="Z3">
        <v>0</v>
      </c>
      <c r="AA3">
        <v>0</v>
      </c>
      <c r="AB3">
        <v>10</v>
      </c>
      <c r="AC3">
        <v>5</v>
      </c>
      <c r="AD3">
        <v>5</v>
      </c>
      <c r="AE3" t="s">
        <v>470</v>
      </c>
      <c r="AF3">
        <v>0</v>
      </c>
      <c r="AG3">
        <v>0</v>
      </c>
      <c r="AH3">
        <v>0</v>
      </c>
      <c r="AI3">
        <v>0</v>
      </c>
      <c r="AJ3">
        <v>30</v>
      </c>
      <c r="AK3">
        <v>15</v>
      </c>
      <c r="AL3">
        <v>15</v>
      </c>
      <c r="AM3" t="s">
        <v>470</v>
      </c>
      <c r="AN3">
        <v>0</v>
      </c>
      <c r="AO3">
        <v>0</v>
      </c>
      <c r="AP3">
        <v>7.5</v>
      </c>
      <c r="AQ3">
        <v>0</v>
      </c>
      <c r="AR3">
        <v>15</v>
      </c>
      <c r="AS3">
        <v>7.5</v>
      </c>
      <c r="AT3">
        <v>25</v>
      </c>
      <c r="AU3" t="s">
        <v>470</v>
      </c>
      <c r="AV3">
        <v>0</v>
      </c>
      <c r="AW3">
        <v>0</v>
      </c>
      <c r="AX3">
        <v>0</v>
      </c>
      <c r="AY3">
        <v>0</v>
      </c>
      <c r="AZ3">
        <v>0</v>
      </c>
      <c r="BA3">
        <v>0</v>
      </c>
      <c r="BB3">
        <v>0</v>
      </c>
      <c r="BC3">
        <v>0</v>
      </c>
      <c r="BD3">
        <v>30</v>
      </c>
      <c r="BE3">
        <v>15</v>
      </c>
      <c r="BF3">
        <v>15</v>
      </c>
      <c r="BG3" t="s">
        <v>470</v>
      </c>
      <c r="BH3">
        <v>0</v>
      </c>
      <c r="BI3">
        <v>0</v>
      </c>
      <c r="BJ3">
        <v>7.5</v>
      </c>
      <c r="BK3">
        <v>0</v>
      </c>
      <c r="BL3">
        <v>15</v>
      </c>
      <c r="BM3">
        <v>7.5</v>
      </c>
      <c r="BN3">
        <v>25</v>
      </c>
      <c r="BO3" t="s">
        <v>470</v>
      </c>
      <c r="BP3">
        <v>0</v>
      </c>
      <c r="BQ3">
        <v>0</v>
      </c>
      <c r="BR3">
        <v>0</v>
      </c>
      <c r="BS3">
        <v>0</v>
      </c>
      <c r="BT3" t="s">
        <v>3236</v>
      </c>
      <c r="BU3">
        <v>100</v>
      </c>
      <c r="BV3">
        <v>0</v>
      </c>
      <c r="BW3">
        <v>10</v>
      </c>
      <c r="BX3">
        <v>10</v>
      </c>
      <c r="BY3">
        <v>40</v>
      </c>
      <c r="BZ3">
        <v>40</v>
      </c>
      <c r="CA3">
        <v>55</v>
      </c>
      <c r="CB3">
        <v>55</v>
      </c>
      <c r="CC3">
        <v>55</v>
      </c>
      <c r="CD3">
        <v>85</v>
      </c>
      <c r="CE3">
        <v>85</v>
      </c>
      <c r="CF3">
        <v>100</v>
      </c>
      <c r="CG3">
        <v>100</v>
      </c>
      <c r="CH3" s="97">
        <v>0</v>
      </c>
      <c r="CI3">
        <v>10</v>
      </c>
      <c r="CJ3">
        <v>10</v>
      </c>
      <c r="CK3">
        <v>55</v>
      </c>
      <c r="CL3">
        <v>55</v>
      </c>
      <c r="CM3">
        <v>55</v>
      </c>
      <c r="CN3">
        <v>55</v>
      </c>
      <c r="CO3">
        <v>55</v>
      </c>
      <c r="CP3">
        <v>55</v>
      </c>
      <c r="CQ3">
        <v>55</v>
      </c>
      <c r="CR3">
        <v>55</v>
      </c>
      <c r="CS3">
        <v>100</v>
      </c>
      <c r="CT3">
        <v>100</v>
      </c>
      <c r="CU3" s="97">
        <v>100</v>
      </c>
      <c r="CV3">
        <v>100</v>
      </c>
      <c r="CW3" t="s">
        <v>480</v>
      </c>
      <c r="CX3" t="s">
        <v>480</v>
      </c>
      <c r="CY3">
        <v>50</v>
      </c>
      <c r="CZ3">
        <v>100</v>
      </c>
      <c r="DA3" t="s">
        <v>3231</v>
      </c>
      <c r="DB3" t="s">
        <v>3232</v>
      </c>
      <c r="DG3" t="s">
        <v>3233</v>
      </c>
      <c r="DH3" t="e">
        <v>#NAME?</v>
      </c>
      <c r="DI3" t="e">
        <v>#NAME?</v>
      </c>
      <c r="DJ3" t="e">
        <v>#NAME?</v>
      </c>
      <c r="DK3" t="e">
        <v>#NAME?</v>
      </c>
      <c r="DL3" t="e">
        <v>#NAME?</v>
      </c>
      <c r="DM3" t="s">
        <v>480</v>
      </c>
    </row>
    <row r="4" spans="1:117" x14ac:dyDescent="0.35">
      <c r="A4" t="s">
        <v>518</v>
      </c>
      <c r="B4">
        <v>7867</v>
      </c>
      <c r="C4" t="s">
        <v>442</v>
      </c>
      <c r="D4" t="s">
        <v>519</v>
      </c>
      <c r="E4" t="s">
        <v>521</v>
      </c>
      <c r="F4" t="s">
        <v>438</v>
      </c>
      <c r="G4" t="s">
        <v>439</v>
      </c>
      <c r="H4" t="s">
        <v>443</v>
      </c>
      <c r="I4" t="s">
        <v>522</v>
      </c>
      <c r="J4" t="s">
        <v>527</v>
      </c>
      <c r="K4" t="s">
        <v>460</v>
      </c>
      <c r="L4" t="s">
        <v>3237</v>
      </c>
      <c r="M4">
        <v>100</v>
      </c>
      <c r="N4">
        <v>100</v>
      </c>
      <c r="O4">
        <v>1</v>
      </c>
      <c r="P4" t="s">
        <v>3238</v>
      </c>
      <c r="Q4" t="s">
        <v>3239</v>
      </c>
      <c r="R4" t="s">
        <v>446</v>
      </c>
      <c r="S4">
        <v>24</v>
      </c>
      <c r="T4">
        <v>92</v>
      </c>
      <c r="U4">
        <v>26.086956521739129</v>
      </c>
      <c r="V4">
        <v>44013</v>
      </c>
      <c r="W4">
        <v>44196</v>
      </c>
      <c r="X4">
        <v>5</v>
      </c>
      <c r="Y4">
        <v>1.3043478260869565</v>
      </c>
      <c r="Z4">
        <v>5</v>
      </c>
      <c r="AA4" t="s">
        <v>3240</v>
      </c>
      <c r="AB4">
        <v>5</v>
      </c>
      <c r="AC4">
        <v>1.3043478260869565</v>
      </c>
      <c r="AD4">
        <v>5</v>
      </c>
      <c r="AE4" t="s">
        <v>3240</v>
      </c>
      <c r="AF4">
        <v>11</v>
      </c>
      <c r="AG4">
        <v>2.8695652173913042</v>
      </c>
      <c r="AH4">
        <v>10.739130434782609</v>
      </c>
      <c r="AI4" t="s">
        <v>3240</v>
      </c>
      <c r="AJ4">
        <v>6</v>
      </c>
      <c r="AK4">
        <v>1.5652173913043479</v>
      </c>
      <c r="AL4">
        <v>6.3913043478260869</v>
      </c>
      <c r="AM4" t="s">
        <v>3240</v>
      </c>
      <c r="AN4">
        <v>11</v>
      </c>
      <c r="AO4">
        <v>2.8695652173913042</v>
      </c>
      <c r="AP4">
        <v>10.739130434782609</v>
      </c>
      <c r="AQ4" t="s">
        <v>3240</v>
      </c>
      <c r="AR4">
        <v>11</v>
      </c>
      <c r="AS4">
        <v>2.8695652173913042</v>
      </c>
      <c r="AT4">
        <v>10.739130434782609</v>
      </c>
      <c r="AU4" t="s">
        <v>3240</v>
      </c>
      <c r="AV4">
        <v>6</v>
      </c>
      <c r="AW4">
        <v>1.5652173913043479</v>
      </c>
      <c r="AX4">
        <v>6.3913043478260869</v>
      </c>
      <c r="AY4" t="s">
        <v>3240</v>
      </c>
      <c r="AZ4">
        <v>11</v>
      </c>
      <c r="BA4">
        <v>2.8695652173913042</v>
      </c>
      <c r="BB4">
        <v>10.739130434782609</v>
      </c>
      <c r="BC4" t="s">
        <v>3240</v>
      </c>
      <c r="BD4">
        <v>6</v>
      </c>
      <c r="BE4">
        <v>1.5652173913043479</v>
      </c>
      <c r="BF4">
        <v>6.3913043478260869</v>
      </c>
      <c r="BG4" t="s">
        <v>3240</v>
      </c>
      <c r="BH4">
        <v>11</v>
      </c>
      <c r="BI4">
        <v>2.8695652173913042</v>
      </c>
      <c r="BJ4">
        <v>10.739130434782609</v>
      </c>
      <c r="BK4" t="s">
        <v>3240</v>
      </c>
      <c r="BL4">
        <v>6</v>
      </c>
      <c r="BM4">
        <v>1.5652173913043479</v>
      </c>
      <c r="BN4">
        <v>6.3913043478260869</v>
      </c>
      <c r="BO4" t="s">
        <v>3240</v>
      </c>
      <c r="BP4">
        <v>11</v>
      </c>
      <c r="BQ4">
        <v>2.8695652173913042</v>
      </c>
      <c r="BR4">
        <v>10.739130434782609</v>
      </c>
      <c r="BS4" t="s">
        <v>3241</v>
      </c>
      <c r="BT4" t="s">
        <v>3242</v>
      </c>
      <c r="BU4">
        <v>100</v>
      </c>
      <c r="BV4">
        <v>5</v>
      </c>
      <c r="BW4">
        <v>10</v>
      </c>
      <c r="BX4">
        <v>21</v>
      </c>
      <c r="BY4">
        <v>27</v>
      </c>
      <c r="BZ4">
        <v>38</v>
      </c>
      <c r="CA4">
        <v>49</v>
      </c>
      <c r="CB4">
        <v>55</v>
      </c>
      <c r="CC4">
        <v>66</v>
      </c>
      <c r="CD4">
        <v>72</v>
      </c>
      <c r="CE4">
        <v>83</v>
      </c>
      <c r="CF4">
        <v>89</v>
      </c>
      <c r="CG4">
        <v>100</v>
      </c>
      <c r="CH4" s="97">
        <v>5</v>
      </c>
      <c r="CI4">
        <v>10</v>
      </c>
      <c r="CJ4">
        <v>21</v>
      </c>
      <c r="CK4">
        <v>27</v>
      </c>
      <c r="CL4">
        <v>38</v>
      </c>
      <c r="CM4">
        <v>49</v>
      </c>
      <c r="CN4">
        <v>55</v>
      </c>
      <c r="CO4">
        <v>66</v>
      </c>
      <c r="CP4">
        <v>72</v>
      </c>
      <c r="CQ4">
        <v>83</v>
      </c>
      <c r="CR4">
        <v>89</v>
      </c>
      <c r="CS4">
        <v>100</v>
      </c>
      <c r="CT4">
        <v>100</v>
      </c>
      <c r="CU4" s="97">
        <v>100</v>
      </c>
      <c r="CV4">
        <v>100</v>
      </c>
      <c r="CW4" t="s">
        <v>480</v>
      </c>
      <c r="CX4" t="s">
        <v>480</v>
      </c>
      <c r="CY4">
        <v>26.086956521739129</v>
      </c>
      <c r="CZ4">
        <v>100</v>
      </c>
      <c r="DA4" t="s">
        <v>3231</v>
      </c>
      <c r="DB4" t="s">
        <v>3232</v>
      </c>
      <c r="DG4" t="s">
        <v>3233</v>
      </c>
      <c r="DH4" t="e">
        <v>#NAME?</v>
      </c>
      <c r="DI4" t="e">
        <v>#NAME?</v>
      </c>
      <c r="DJ4" t="e">
        <v>#NAME?</v>
      </c>
      <c r="DK4" t="e">
        <v>#NAME?</v>
      </c>
      <c r="DL4" t="e">
        <v>#NAME?</v>
      </c>
      <c r="DM4" t="s">
        <v>480</v>
      </c>
    </row>
    <row r="5" spans="1:117" x14ac:dyDescent="0.35">
      <c r="A5" t="s">
        <v>518</v>
      </c>
      <c r="B5">
        <v>7867</v>
      </c>
      <c r="C5" t="s">
        <v>442</v>
      </c>
      <c r="D5" t="s">
        <v>519</v>
      </c>
      <c r="E5" t="s">
        <v>521</v>
      </c>
      <c r="F5" t="s">
        <v>438</v>
      </c>
      <c r="G5" t="s">
        <v>439</v>
      </c>
      <c r="H5" t="s">
        <v>443</v>
      </c>
      <c r="I5" t="s">
        <v>522</v>
      </c>
      <c r="J5" t="s">
        <v>527</v>
      </c>
      <c r="K5" t="s">
        <v>460</v>
      </c>
      <c r="L5" t="s">
        <v>3243</v>
      </c>
      <c r="M5">
        <v>100</v>
      </c>
      <c r="N5">
        <v>100</v>
      </c>
      <c r="O5">
        <v>2</v>
      </c>
      <c r="P5" t="s">
        <v>3238</v>
      </c>
      <c r="Q5" t="s">
        <v>3244</v>
      </c>
      <c r="R5" t="s">
        <v>446</v>
      </c>
      <c r="S5">
        <v>12</v>
      </c>
      <c r="T5">
        <v>92</v>
      </c>
      <c r="U5">
        <v>13.043478260869565</v>
      </c>
      <c r="V5">
        <v>44013</v>
      </c>
      <c r="W5">
        <v>44196</v>
      </c>
      <c r="X5">
        <v>5</v>
      </c>
      <c r="Y5">
        <v>0.65217391304347827</v>
      </c>
      <c r="Z5">
        <v>5</v>
      </c>
      <c r="AA5" t="s">
        <v>3245</v>
      </c>
      <c r="AB5">
        <v>5</v>
      </c>
      <c r="AC5">
        <v>0.65217391304347827</v>
      </c>
      <c r="AD5">
        <v>5</v>
      </c>
      <c r="AE5" t="s">
        <v>3245</v>
      </c>
      <c r="AF5">
        <v>9</v>
      </c>
      <c r="AG5">
        <v>1.1739130434782608</v>
      </c>
      <c r="AH5">
        <v>10.739130434782609</v>
      </c>
      <c r="AI5" t="s">
        <v>3245</v>
      </c>
      <c r="AJ5">
        <v>9</v>
      </c>
      <c r="AK5">
        <v>1.1739130434782608</v>
      </c>
      <c r="AL5">
        <v>6.3913043478260869</v>
      </c>
      <c r="AM5" t="s">
        <v>3245</v>
      </c>
      <c r="AN5">
        <v>9</v>
      </c>
      <c r="AO5">
        <v>1.1739130434782608</v>
      </c>
      <c r="AP5">
        <v>10.739130434782609</v>
      </c>
      <c r="AQ5" t="s">
        <v>3245</v>
      </c>
      <c r="AR5">
        <v>9</v>
      </c>
      <c r="AS5">
        <v>1.1739130434782608</v>
      </c>
      <c r="AT5">
        <v>10.739130434782609</v>
      </c>
      <c r="AU5" t="s">
        <v>3245</v>
      </c>
      <c r="AV5">
        <v>9</v>
      </c>
      <c r="AW5">
        <v>1.1739130434782608</v>
      </c>
      <c r="AX5">
        <v>6.3913043478260869</v>
      </c>
      <c r="AY5" t="s">
        <v>3245</v>
      </c>
      <c r="AZ5">
        <v>9</v>
      </c>
      <c r="BA5">
        <v>1.1739130434782608</v>
      </c>
      <c r="BB5">
        <v>10.739130434782609</v>
      </c>
      <c r="BC5" t="s">
        <v>3245</v>
      </c>
      <c r="BD5">
        <v>9</v>
      </c>
      <c r="BE5">
        <v>1.1739130434782608</v>
      </c>
      <c r="BF5">
        <v>6.3913043478260869</v>
      </c>
      <c r="BG5" t="s">
        <v>3245</v>
      </c>
      <c r="BH5">
        <v>9</v>
      </c>
      <c r="BI5">
        <v>1.1739130434782608</v>
      </c>
      <c r="BJ5">
        <v>10.739130434782609</v>
      </c>
      <c r="BK5" t="s">
        <v>3245</v>
      </c>
      <c r="BL5">
        <v>9</v>
      </c>
      <c r="BM5">
        <v>1.1739130434782608</v>
      </c>
      <c r="BN5">
        <v>6.3913043478260869</v>
      </c>
      <c r="BO5" t="s">
        <v>3245</v>
      </c>
      <c r="BP5">
        <v>9</v>
      </c>
      <c r="BQ5">
        <v>1.1739130434782608</v>
      </c>
      <c r="BR5">
        <v>10.739130434782609</v>
      </c>
      <c r="BS5" t="s">
        <v>3246</v>
      </c>
      <c r="BT5" t="s">
        <v>3247</v>
      </c>
      <c r="BU5">
        <v>100</v>
      </c>
      <c r="BV5">
        <v>5</v>
      </c>
      <c r="BW5">
        <v>10</v>
      </c>
      <c r="BX5">
        <v>19</v>
      </c>
      <c r="BY5">
        <v>28</v>
      </c>
      <c r="BZ5">
        <v>37</v>
      </c>
      <c r="CA5">
        <v>46</v>
      </c>
      <c r="CB5">
        <v>55</v>
      </c>
      <c r="CC5">
        <v>64</v>
      </c>
      <c r="CD5">
        <v>73</v>
      </c>
      <c r="CE5">
        <v>82</v>
      </c>
      <c r="CF5">
        <v>91</v>
      </c>
      <c r="CG5">
        <v>100</v>
      </c>
      <c r="CH5" s="97">
        <v>5</v>
      </c>
      <c r="CI5">
        <v>10</v>
      </c>
      <c r="CJ5">
        <v>19</v>
      </c>
      <c r="CK5">
        <v>28</v>
      </c>
      <c r="CL5">
        <v>37</v>
      </c>
      <c r="CM5">
        <v>46</v>
      </c>
      <c r="CN5">
        <v>55</v>
      </c>
      <c r="CO5">
        <v>64</v>
      </c>
      <c r="CP5">
        <v>73</v>
      </c>
      <c r="CQ5">
        <v>82</v>
      </c>
      <c r="CR5">
        <v>91</v>
      </c>
      <c r="CS5">
        <v>100</v>
      </c>
      <c r="CT5">
        <v>100</v>
      </c>
      <c r="CU5" s="97">
        <v>100</v>
      </c>
      <c r="CV5">
        <v>100</v>
      </c>
      <c r="CW5" t="s">
        <v>480</v>
      </c>
      <c r="CX5" t="s">
        <v>480</v>
      </c>
      <c r="CY5">
        <v>13.043478260869565</v>
      </c>
      <c r="CZ5">
        <v>100</v>
      </c>
      <c r="DA5" t="s">
        <v>3231</v>
      </c>
      <c r="DB5" t="s">
        <v>3232</v>
      </c>
      <c r="DG5" t="s">
        <v>3233</v>
      </c>
      <c r="DH5" t="e">
        <v>#NAME?</v>
      </c>
      <c r="DI5" t="e">
        <v>#NAME?</v>
      </c>
      <c r="DJ5" t="e">
        <v>#NAME?</v>
      </c>
      <c r="DK5" t="e">
        <v>#NAME?</v>
      </c>
      <c r="DL5" t="e">
        <v>#NAME?</v>
      </c>
      <c r="DM5" t="s">
        <v>480</v>
      </c>
    </row>
    <row r="6" spans="1:117" x14ac:dyDescent="0.35">
      <c r="A6" t="s">
        <v>518</v>
      </c>
      <c r="B6">
        <v>7867</v>
      </c>
      <c r="C6" t="s">
        <v>442</v>
      </c>
      <c r="D6" t="s">
        <v>519</v>
      </c>
      <c r="E6" t="s">
        <v>521</v>
      </c>
      <c r="F6" t="s">
        <v>438</v>
      </c>
      <c r="G6" t="s">
        <v>439</v>
      </c>
      <c r="H6" t="s">
        <v>443</v>
      </c>
      <c r="I6" t="s">
        <v>522</v>
      </c>
      <c r="J6" t="s">
        <v>527</v>
      </c>
      <c r="K6" t="s">
        <v>460</v>
      </c>
      <c r="L6" t="s">
        <v>3248</v>
      </c>
      <c r="M6">
        <v>100</v>
      </c>
      <c r="N6">
        <v>100</v>
      </c>
      <c r="O6">
        <v>3</v>
      </c>
      <c r="P6" t="s">
        <v>3238</v>
      </c>
      <c r="Q6" t="s">
        <v>3249</v>
      </c>
      <c r="R6" t="s">
        <v>446</v>
      </c>
      <c r="S6">
        <v>56</v>
      </c>
      <c r="T6">
        <v>92</v>
      </c>
      <c r="U6">
        <v>60.869565217391312</v>
      </c>
      <c r="V6">
        <v>44013</v>
      </c>
      <c r="W6">
        <v>44196</v>
      </c>
      <c r="X6">
        <v>5</v>
      </c>
      <c r="Y6">
        <v>3.0434782608695654</v>
      </c>
      <c r="Z6">
        <v>5</v>
      </c>
      <c r="AA6" t="s">
        <v>3250</v>
      </c>
      <c r="AB6">
        <v>5</v>
      </c>
      <c r="AC6">
        <v>3.0434782608695654</v>
      </c>
      <c r="AD6">
        <v>5</v>
      </c>
      <c r="AE6" t="s">
        <v>3250</v>
      </c>
      <c r="AF6">
        <v>11</v>
      </c>
      <c r="AG6">
        <v>6.6956521739130448</v>
      </c>
      <c r="AH6">
        <v>10.739130434782609</v>
      </c>
      <c r="AI6" t="s">
        <v>3251</v>
      </c>
      <c r="AJ6">
        <v>6</v>
      </c>
      <c r="AK6">
        <v>3.6521739130434785</v>
      </c>
      <c r="AL6">
        <v>6.3913043478260869</v>
      </c>
      <c r="AM6" t="s">
        <v>3250</v>
      </c>
      <c r="AN6">
        <v>11</v>
      </c>
      <c r="AO6">
        <v>6.6956521739130448</v>
      </c>
      <c r="AP6">
        <v>10.739130434782609</v>
      </c>
      <c r="AQ6" t="s">
        <v>3251</v>
      </c>
      <c r="AR6">
        <v>11</v>
      </c>
      <c r="AS6">
        <v>6.6956521739130448</v>
      </c>
      <c r="AT6">
        <v>10.739130434782609</v>
      </c>
      <c r="AU6" t="s">
        <v>3251</v>
      </c>
      <c r="AV6">
        <v>6</v>
      </c>
      <c r="AW6">
        <v>3.6521739130434785</v>
      </c>
      <c r="AX6">
        <v>6.3913043478260869</v>
      </c>
      <c r="AY6" t="s">
        <v>3250</v>
      </c>
      <c r="AZ6">
        <v>11</v>
      </c>
      <c r="BA6">
        <v>6.6956521739130448</v>
      </c>
      <c r="BB6">
        <v>10.739130434782609</v>
      </c>
      <c r="BC6" t="s">
        <v>3252</v>
      </c>
      <c r="BD6">
        <v>6</v>
      </c>
      <c r="BE6">
        <v>3.6521739130434785</v>
      </c>
      <c r="BF6">
        <v>6.3913043478260869</v>
      </c>
      <c r="BG6" t="s">
        <v>3252</v>
      </c>
      <c r="BH6">
        <v>11</v>
      </c>
      <c r="BI6">
        <v>6.6956521739130448</v>
      </c>
      <c r="BJ6">
        <v>10.739130434782609</v>
      </c>
      <c r="BK6" t="s">
        <v>3252</v>
      </c>
      <c r="BL6">
        <v>6</v>
      </c>
      <c r="BM6">
        <v>3.6521739130434785</v>
      </c>
      <c r="BN6">
        <v>6.3913043478260869</v>
      </c>
      <c r="BO6" t="s">
        <v>3252</v>
      </c>
      <c r="BP6">
        <v>11</v>
      </c>
      <c r="BQ6">
        <v>6.6956521739130448</v>
      </c>
      <c r="BR6">
        <v>10.739130434782609</v>
      </c>
      <c r="BS6" t="s">
        <v>3253</v>
      </c>
      <c r="BT6" t="s">
        <v>3254</v>
      </c>
      <c r="BU6">
        <v>100</v>
      </c>
      <c r="BV6">
        <v>5</v>
      </c>
      <c r="BW6">
        <v>10</v>
      </c>
      <c r="BX6">
        <v>21</v>
      </c>
      <c r="BY6">
        <v>27</v>
      </c>
      <c r="BZ6">
        <v>38</v>
      </c>
      <c r="CA6">
        <v>49</v>
      </c>
      <c r="CB6">
        <v>55</v>
      </c>
      <c r="CC6">
        <v>66</v>
      </c>
      <c r="CD6">
        <v>72</v>
      </c>
      <c r="CE6">
        <v>83</v>
      </c>
      <c r="CF6">
        <v>89</v>
      </c>
      <c r="CG6">
        <v>100</v>
      </c>
      <c r="CH6" s="97">
        <v>5</v>
      </c>
      <c r="CI6">
        <v>10</v>
      </c>
      <c r="CJ6">
        <v>21</v>
      </c>
      <c r="CK6">
        <v>27</v>
      </c>
      <c r="CL6">
        <v>38</v>
      </c>
      <c r="CM6">
        <v>49</v>
      </c>
      <c r="CN6">
        <v>55</v>
      </c>
      <c r="CO6">
        <v>66</v>
      </c>
      <c r="CP6">
        <v>72</v>
      </c>
      <c r="CQ6">
        <v>83</v>
      </c>
      <c r="CR6">
        <v>89</v>
      </c>
      <c r="CS6">
        <v>100</v>
      </c>
      <c r="CT6">
        <v>100</v>
      </c>
      <c r="CU6" s="97">
        <v>100</v>
      </c>
      <c r="CV6">
        <v>100</v>
      </c>
      <c r="CW6" t="s">
        <v>480</v>
      </c>
      <c r="CX6" t="s">
        <v>480</v>
      </c>
      <c r="CY6">
        <v>60.869565217391312</v>
      </c>
      <c r="CZ6">
        <v>100</v>
      </c>
      <c r="DA6" t="s">
        <v>3231</v>
      </c>
      <c r="DB6" t="s">
        <v>3232</v>
      </c>
      <c r="DG6" t="s">
        <v>3233</v>
      </c>
      <c r="DH6" t="e">
        <v>#NAME?</v>
      </c>
      <c r="DI6" t="e">
        <v>#NAME?</v>
      </c>
      <c r="DJ6" t="e">
        <v>#NAME?</v>
      </c>
      <c r="DK6" t="e">
        <v>#NAME?</v>
      </c>
      <c r="DL6" t="e">
        <v>#NAME?</v>
      </c>
      <c r="DM6" t="s">
        <v>480</v>
      </c>
    </row>
    <row r="7" spans="1:117" x14ac:dyDescent="0.35">
      <c r="A7" t="s">
        <v>571</v>
      </c>
      <c r="B7">
        <v>7867</v>
      </c>
      <c r="C7" t="s">
        <v>442</v>
      </c>
      <c r="D7" t="s">
        <v>572</v>
      </c>
      <c r="E7" t="s">
        <v>573</v>
      </c>
      <c r="F7" t="s">
        <v>438</v>
      </c>
      <c r="G7" t="s">
        <v>439</v>
      </c>
      <c r="H7" t="s">
        <v>443</v>
      </c>
      <c r="I7" t="s">
        <v>574</v>
      </c>
      <c r="J7" t="s">
        <v>469</v>
      </c>
      <c r="K7" t="s">
        <v>580</v>
      </c>
      <c r="L7" t="s">
        <v>3255</v>
      </c>
      <c r="M7">
        <v>100</v>
      </c>
      <c r="N7">
        <v>100</v>
      </c>
      <c r="O7">
        <v>1</v>
      </c>
      <c r="P7" t="s">
        <v>3256</v>
      </c>
      <c r="Q7" t="s">
        <v>3257</v>
      </c>
      <c r="R7" t="s">
        <v>446</v>
      </c>
      <c r="S7">
        <v>0</v>
      </c>
      <c r="T7">
        <v>0</v>
      </c>
      <c r="U7" t="s">
        <v>583</v>
      </c>
      <c r="V7">
        <v>44013</v>
      </c>
      <c r="W7">
        <v>44196</v>
      </c>
      <c r="X7">
        <v>0</v>
      </c>
      <c r="Y7" t="e">
        <v>#VALUE!</v>
      </c>
      <c r="Z7" t="e">
        <v>#VALUE!</v>
      </c>
      <c r="AA7">
        <v>0</v>
      </c>
      <c r="AB7">
        <v>0</v>
      </c>
      <c r="AC7" t="e">
        <v>#VALUE!</v>
      </c>
      <c r="AD7" t="e">
        <v>#VALUE!</v>
      </c>
      <c r="AE7">
        <v>0</v>
      </c>
      <c r="AF7">
        <v>0</v>
      </c>
      <c r="AG7" t="e">
        <v>#VALUE!</v>
      </c>
      <c r="AH7" t="e">
        <v>#VALUE!</v>
      </c>
      <c r="AI7">
        <v>0</v>
      </c>
      <c r="AJ7">
        <v>0</v>
      </c>
      <c r="AK7" t="e">
        <v>#VALUE!</v>
      </c>
      <c r="AL7" t="e">
        <v>#VALUE!</v>
      </c>
      <c r="AM7">
        <v>0</v>
      </c>
      <c r="AN7">
        <v>0</v>
      </c>
      <c r="AO7" t="e">
        <v>#VALUE!</v>
      </c>
      <c r="AP7" t="e">
        <v>#VALUE!</v>
      </c>
      <c r="AQ7">
        <v>0</v>
      </c>
      <c r="AR7">
        <v>0</v>
      </c>
      <c r="AS7" t="e">
        <v>#VALUE!</v>
      </c>
      <c r="AT7" t="e">
        <v>#VALUE!</v>
      </c>
      <c r="AU7">
        <v>0</v>
      </c>
      <c r="AV7">
        <v>0</v>
      </c>
      <c r="AW7" t="e">
        <v>#VALUE!</v>
      </c>
      <c r="AX7" t="e">
        <v>#VALUE!</v>
      </c>
      <c r="AY7">
        <v>0</v>
      </c>
      <c r="AZ7">
        <v>0</v>
      </c>
      <c r="BA7" t="e">
        <v>#VALUE!</v>
      </c>
      <c r="BB7" t="e">
        <v>#VALUE!</v>
      </c>
      <c r="BC7">
        <v>0</v>
      </c>
      <c r="BD7">
        <v>0</v>
      </c>
      <c r="BE7" t="e">
        <v>#VALUE!</v>
      </c>
      <c r="BF7" t="e">
        <v>#VALUE!</v>
      </c>
      <c r="BG7">
        <v>0</v>
      </c>
      <c r="BH7">
        <v>0</v>
      </c>
      <c r="BI7" t="e">
        <v>#VALUE!</v>
      </c>
      <c r="BJ7" t="e">
        <v>#VALUE!</v>
      </c>
      <c r="BK7">
        <v>0</v>
      </c>
      <c r="BL7">
        <v>0</v>
      </c>
      <c r="BM7" t="e">
        <v>#VALUE!</v>
      </c>
      <c r="BN7" t="e">
        <v>#VALUE!</v>
      </c>
      <c r="BO7">
        <v>0</v>
      </c>
      <c r="BP7">
        <v>0</v>
      </c>
      <c r="BQ7" t="e">
        <v>#VALUE!</v>
      </c>
      <c r="BR7" t="e">
        <v>#VALUE!</v>
      </c>
      <c r="BS7">
        <v>0</v>
      </c>
      <c r="BT7" t="s">
        <v>3258</v>
      </c>
      <c r="BU7">
        <v>0</v>
      </c>
      <c r="BV7">
        <v>0</v>
      </c>
      <c r="BW7">
        <v>0</v>
      </c>
      <c r="BX7">
        <v>0</v>
      </c>
      <c r="BY7">
        <v>0</v>
      </c>
      <c r="BZ7">
        <v>0</v>
      </c>
      <c r="CA7">
        <v>0</v>
      </c>
      <c r="CB7">
        <v>0</v>
      </c>
      <c r="CC7">
        <v>0</v>
      </c>
      <c r="CD7">
        <v>0</v>
      </c>
      <c r="CE7">
        <v>0</v>
      </c>
      <c r="CF7">
        <v>0</v>
      </c>
      <c r="CG7">
        <v>0</v>
      </c>
      <c r="CH7" s="97">
        <v>0</v>
      </c>
      <c r="CI7">
        <v>0</v>
      </c>
      <c r="CJ7">
        <v>0</v>
      </c>
      <c r="CK7">
        <v>0</v>
      </c>
      <c r="CL7">
        <v>0</v>
      </c>
      <c r="CM7">
        <v>0</v>
      </c>
      <c r="CN7">
        <v>0</v>
      </c>
      <c r="CO7">
        <v>0</v>
      </c>
      <c r="CP7">
        <v>0</v>
      </c>
      <c r="CQ7">
        <v>0</v>
      </c>
      <c r="CR7">
        <v>0</v>
      </c>
      <c r="CS7">
        <v>0</v>
      </c>
      <c r="CT7">
        <v>0</v>
      </c>
      <c r="CU7" s="97" t="s">
        <v>480</v>
      </c>
      <c r="CV7">
        <v>0</v>
      </c>
      <c r="CW7" t="s">
        <v>480</v>
      </c>
      <c r="CX7" t="s">
        <v>480</v>
      </c>
      <c r="CY7" t="e">
        <v>#VALUE!</v>
      </c>
      <c r="CZ7" t="e">
        <v>#VALUE!</v>
      </c>
      <c r="DA7" t="s">
        <v>3259</v>
      </c>
      <c r="DB7" t="s">
        <v>3260</v>
      </c>
      <c r="DC7" t="s">
        <v>3261</v>
      </c>
      <c r="DD7" t="s">
        <v>3262</v>
      </c>
      <c r="DG7" t="s">
        <v>3263</v>
      </c>
      <c r="DH7" t="e">
        <v>#NAME?</v>
      </c>
      <c r="DI7" t="e">
        <v>#NAME?</v>
      </c>
      <c r="DJ7" t="e">
        <v>#NAME?</v>
      </c>
      <c r="DK7" t="e">
        <v>#NAME?</v>
      </c>
      <c r="DL7" t="e">
        <v>#NAME?</v>
      </c>
      <c r="DM7" t="s">
        <v>480</v>
      </c>
    </row>
    <row r="8" spans="1:117" x14ac:dyDescent="0.35">
      <c r="A8" t="s">
        <v>571</v>
      </c>
      <c r="B8">
        <v>7867</v>
      </c>
      <c r="C8" t="s">
        <v>442</v>
      </c>
      <c r="D8" t="s">
        <v>572</v>
      </c>
      <c r="E8" t="s">
        <v>573</v>
      </c>
      <c r="F8" t="s">
        <v>438</v>
      </c>
      <c r="G8" t="s">
        <v>439</v>
      </c>
      <c r="H8" t="s">
        <v>443</v>
      </c>
      <c r="I8" t="s">
        <v>574</v>
      </c>
      <c r="J8" t="s">
        <v>469</v>
      </c>
      <c r="K8" t="s">
        <v>580</v>
      </c>
      <c r="L8" t="s">
        <v>3264</v>
      </c>
      <c r="M8">
        <v>100</v>
      </c>
      <c r="N8">
        <v>100</v>
      </c>
      <c r="O8">
        <v>2</v>
      </c>
      <c r="P8" t="s">
        <v>3256</v>
      </c>
      <c r="Q8" t="s">
        <v>3265</v>
      </c>
      <c r="R8" t="s">
        <v>446</v>
      </c>
      <c r="S8">
        <v>0</v>
      </c>
      <c r="T8">
        <v>0</v>
      </c>
      <c r="U8" t="s">
        <v>583</v>
      </c>
      <c r="V8">
        <v>44013</v>
      </c>
      <c r="W8">
        <v>44196</v>
      </c>
      <c r="X8">
        <v>0</v>
      </c>
      <c r="Y8" t="e">
        <v>#VALUE!</v>
      </c>
      <c r="Z8" t="e">
        <v>#VALUE!</v>
      </c>
      <c r="AA8">
        <v>0</v>
      </c>
      <c r="AB8">
        <v>0</v>
      </c>
      <c r="AC8" t="e">
        <v>#VALUE!</v>
      </c>
      <c r="AD8" t="e">
        <v>#VALUE!</v>
      </c>
      <c r="AE8">
        <v>0</v>
      </c>
      <c r="AF8">
        <v>0</v>
      </c>
      <c r="AG8" t="e">
        <v>#VALUE!</v>
      </c>
      <c r="AH8" t="e">
        <v>#VALUE!</v>
      </c>
      <c r="AI8">
        <v>0</v>
      </c>
      <c r="AJ8">
        <v>0</v>
      </c>
      <c r="AK8" t="e">
        <v>#VALUE!</v>
      </c>
      <c r="AL8" t="e">
        <v>#VALUE!</v>
      </c>
      <c r="AM8">
        <v>0</v>
      </c>
      <c r="AN8">
        <v>0</v>
      </c>
      <c r="AO8" t="e">
        <v>#VALUE!</v>
      </c>
      <c r="AP8" t="e">
        <v>#VALUE!</v>
      </c>
      <c r="AQ8">
        <v>0</v>
      </c>
      <c r="AR8">
        <v>0</v>
      </c>
      <c r="AS8" t="e">
        <v>#VALUE!</v>
      </c>
      <c r="AT8" t="e">
        <v>#VALUE!</v>
      </c>
      <c r="AU8">
        <v>0</v>
      </c>
      <c r="AV8">
        <v>0</v>
      </c>
      <c r="AW8" t="e">
        <v>#VALUE!</v>
      </c>
      <c r="AX8" t="e">
        <v>#VALUE!</v>
      </c>
      <c r="AY8">
        <v>0</v>
      </c>
      <c r="AZ8">
        <v>0</v>
      </c>
      <c r="BA8" t="e">
        <v>#VALUE!</v>
      </c>
      <c r="BB8" t="e">
        <v>#VALUE!</v>
      </c>
      <c r="BC8">
        <v>0</v>
      </c>
      <c r="BD8">
        <v>0</v>
      </c>
      <c r="BE8" t="e">
        <v>#VALUE!</v>
      </c>
      <c r="BF8" t="e">
        <v>#VALUE!</v>
      </c>
      <c r="BG8">
        <v>0</v>
      </c>
      <c r="BH8">
        <v>0</v>
      </c>
      <c r="BI8" t="e">
        <v>#VALUE!</v>
      </c>
      <c r="BJ8" t="e">
        <v>#VALUE!</v>
      </c>
      <c r="BK8">
        <v>0</v>
      </c>
      <c r="BL8">
        <v>0</v>
      </c>
      <c r="BM8" t="e">
        <v>#VALUE!</v>
      </c>
      <c r="BN8" t="e">
        <v>#VALUE!</v>
      </c>
      <c r="BO8">
        <v>0</v>
      </c>
      <c r="BP8">
        <v>0</v>
      </c>
      <c r="BQ8" t="e">
        <v>#VALUE!</v>
      </c>
      <c r="BR8" t="e">
        <v>#VALUE!</v>
      </c>
      <c r="BS8">
        <v>0</v>
      </c>
      <c r="BT8" t="s">
        <v>3258</v>
      </c>
      <c r="BU8">
        <v>0</v>
      </c>
      <c r="BV8">
        <v>0</v>
      </c>
      <c r="BW8">
        <v>0</v>
      </c>
      <c r="BX8">
        <v>0</v>
      </c>
      <c r="BY8">
        <v>0</v>
      </c>
      <c r="BZ8">
        <v>0</v>
      </c>
      <c r="CA8">
        <v>0</v>
      </c>
      <c r="CB8">
        <v>0</v>
      </c>
      <c r="CC8">
        <v>0</v>
      </c>
      <c r="CD8">
        <v>0</v>
      </c>
      <c r="CE8">
        <v>0</v>
      </c>
      <c r="CF8">
        <v>0</v>
      </c>
      <c r="CG8">
        <v>0</v>
      </c>
      <c r="CH8" s="97">
        <v>0</v>
      </c>
      <c r="CI8">
        <v>0</v>
      </c>
      <c r="CJ8">
        <v>0</v>
      </c>
      <c r="CK8">
        <v>0</v>
      </c>
      <c r="CL8">
        <v>0</v>
      </c>
      <c r="CM8">
        <v>0</v>
      </c>
      <c r="CN8">
        <v>0</v>
      </c>
      <c r="CO8">
        <v>0</v>
      </c>
      <c r="CP8">
        <v>0</v>
      </c>
      <c r="CQ8">
        <v>0</v>
      </c>
      <c r="CR8">
        <v>0</v>
      </c>
      <c r="CS8">
        <v>0</v>
      </c>
      <c r="CT8">
        <v>0</v>
      </c>
      <c r="CU8" s="97" t="s">
        <v>480</v>
      </c>
      <c r="CV8">
        <v>0</v>
      </c>
      <c r="CW8" t="s">
        <v>480</v>
      </c>
      <c r="CX8" t="s">
        <v>480</v>
      </c>
      <c r="CY8" t="e">
        <v>#VALUE!</v>
      </c>
      <c r="CZ8" t="e">
        <v>#VALUE!</v>
      </c>
      <c r="DA8" t="s">
        <v>3259</v>
      </c>
      <c r="DB8" t="s">
        <v>3260</v>
      </c>
      <c r="DC8" t="s">
        <v>3261</v>
      </c>
      <c r="DD8" t="s">
        <v>3262</v>
      </c>
      <c r="DG8" t="s">
        <v>3263</v>
      </c>
      <c r="DH8" t="e">
        <v>#NAME?</v>
      </c>
      <c r="DI8" t="e">
        <v>#NAME?</v>
      </c>
      <c r="DJ8" t="e">
        <v>#NAME?</v>
      </c>
      <c r="DK8" t="e">
        <v>#NAME?</v>
      </c>
      <c r="DL8" t="e">
        <v>#NAME?</v>
      </c>
      <c r="DM8" t="s">
        <v>480</v>
      </c>
    </row>
    <row r="9" spans="1:117" x14ac:dyDescent="0.35">
      <c r="A9" t="s">
        <v>587</v>
      </c>
      <c r="B9">
        <v>7867</v>
      </c>
      <c r="C9" t="s">
        <v>442</v>
      </c>
      <c r="D9" t="s">
        <v>588</v>
      </c>
      <c r="E9" t="s">
        <v>589</v>
      </c>
      <c r="F9" t="s">
        <v>438</v>
      </c>
      <c r="G9" t="s">
        <v>439</v>
      </c>
      <c r="H9" t="s">
        <v>443</v>
      </c>
      <c r="I9" t="s">
        <v>590</v>
      </c>
      <c r="J9" t="s">
        <v>469</v>
      </c>
      <c r="K9" t="s">
        <v>460</v>
      </c>
      <c r="L9" t="s">
        <v>3266</v>
      </c>
      <c r="M9">
        <v>100</v>
      </c>
      <c r="N9">
        <v>100</v>
      </c>
      <c r="O9">
        <v>1</v>
      </c>
      <c r="P9" t="s">
        <v>3267</v>
      </c>
      <c r="Q9" t="s">
        <v>3268</v>
      </c>
      <c r="R9" t="s">
        <v>446</v>
      </c>
      <c r="S9">
        <v>0</v>
      </c>
      <c r="T9">
        <v>0</v>
      </c>
      <c r="U9" t="s">
        <v>583</v>
      </c>
      <c r="V9">
        <v>44013</v>
      </c>
      <c r="W9">
        <v>44196</v>
      </c>
      <c r="X9">
        <v>0</v>
      </c>
      <c r="Y9" t="e">
        <v>#VALUE!</v>
      </c>
      <c r="Z9" t="e">
        <v>#VALUE!</v>
      </c>
      <c r="AA9">
        <v>0</v>
      </c>
      <c r="AB9">
        <v>0</v>
      </c>
      <c r="AC9" t="e">
        <v>#VALUE!</v>
      </c>
      <c r="AD9" t="e">
        <v>#VALUE!</v>
      </c>
      <c r="AE9">
        <v>0</v>
      </c>
      <c r="AF9">
        <v>0</v>
      </c>
      <c r="AG9" t="e">
        <v>#VALUE!</v>
      </c>
      <c r="AH9" t="e">
        <v>#VALUE!</v>
      </c>
      <c r="AI9">
        <v>0</v>
      </c>
      <c r="AJ9">
        <v>0</v>
      </c>
      <c r="AK9" t="e">
        <v>#VALUE!</v>
      </c>
      <c r="AL9" t="e">
        <v>#VALUE!</v>
      </c>
      <c r="AM9">
        <v>0</v>
      </c>
      <c r="AN9">
        <v>0</v>
      </c>
      <c r="AO9" t="e">
        <v>#VALUE!</v>
      </c>
      <c r="AP9" t="e">
        <v>#VALUE!</v>
      </c>
      <c r="AQ9">
        <v>0</v>
      </c>
      <c r="AR9">
        <v>0</v>
      </c>
      <c r="AS9" t="e">
        <v>#VALUE!</v>
      </c>
      <c r="AT9" t="e">
        <v>#VALUE!</v>
      </c>
      <c r="AU9">
        <v>0</v>
      </c>
      <c r="AV9">
        <v>0</v>
      </c>
      <c r="AW9" t="e">
        <v>#VALUE!</v>
      </c>
      <c r="AX9" t="e">
        <v>#VALUE!</v>
      </c>
      <c r="AY9">
        <v>0</v>
      </c>
      <c r="AZ9">
        <v>0</v>
      </c>
      <c r="BA9" t="e">
        <v>#VALUE!</v>
      </c>
      <c r="BB9" t="e">
        <v>#VALUE!</v>
      </c>
      <c r="BC9">
        <v>0</v>
      </c>
      <c r="BD9">
        <v>0</v>
      </c>
      <c r="BE9" t="e">
        <v>#VALUE!</v>
      </c>
      <c r="BF9" t="e">
        <v>#VALUE!</v>
      </c>
      <c r="BG9">
        <v>0</v>
      </c>
      <c r="BH9">
        <v>0</v>
      </c>
      <c r="BI9" t="e">
        <v>#VALUE!</v>
      </c>
      <c r="BJ9" t="e">
        <v>#VALUE!</v>
      </c>
      <c r="BK9">
        <v>0</v>
      </c>
      <c r="BL9">
        <v>0</v>
      </c>
      <c r="BM9" t="e">
        <v>#VALUE!</v>
      </c>
      <c r="BN9" t="e">
        <v>#VALUE!</v>
      </c>
      <c r="BO9">
        <v>0</v>
      </c>
      <c r="BP9">
        <v>0</v>
      </c>
      <c r="BQ9" t="e">
        <v>#VALUE!</v>
      </c>
      <c r="BR9" t="e">
        <v>#VALUE!</v>
      </c>
      <c r="BS9">
        <v>0</v>
      </c>
      <c r="BT9" t="s">
        <v>3258</v>
      </c>
      <c r="BU9">
        <v>0</v>
      </c>
      <c r="BV9">
        <v>0</v>
      </c>
      <c r="BW9">
        <v>0</v>
      </c>
      <c r="BX9">
        <v>0</v>
      </c>
      <c r="BY9">
        <v>0</v>
      </c>
      <c r="BZ9">
        <v>0</v>
      </c>
      <c r="CA9">
        <v>0</v>
      </c>
      <c r="CB9">
        <v>0</v>
      </c>
      <c r="CC9">
        <v>0</v>
      </c>
      <c r="CD9">
        <v>0</v>
      </c>
      <c r="CE9">
        <v>0</v>
      </c>
      <c r="CF9">
        <v>0</v>
      </c>
      <c r="CG9">
        <v>0</v>
      </c>
      <c r="CH9" s="97">
        <v>0</v>
      </c>
      <c r="CI9">
        <v>0</v>
      </c>
      <c r="CJ9">
        <v>0</v>
      </c>
      <c r="CK9">
        <v>0</v>
      </c>
      <c r="CL9">
        <v>0</v>
      </c>
      <c r="CM9">
        <v>0</v>
      </c>
      <c r="CN9">
        <v>0</v>
      </c>
      <c r="CO9">
        <v>0</v>
      </c>
      <c r="CP9">
        <v>0</v>
      </c>
      <c r="CQ9">
        <v>0</v>
      </c>
      <c r="CR9">
        <v>0</v>
      </c>
      <c r="CS9">
        <v>0</v>
      </c>
      <c r="CT9">
        <v>0</v>
      </c>
      <c r="CU9" s="97" t="s">
        <v>480</v>
      </c>
      <c r="CV9">
        <v>0</v>
      </c>
      <c r="CW9" t="s">
        <v>480</v>
      </c>
      <c r="CX9" t="s">
        <v>480</v>
      </c>
      <c r="CY9" t="e">
        <v>#VALUE!</v>
      </c>
      <c r="CZ9" t="e">
        <v>#VALUE!</v>
      </c>
      <c r="DA9" t="s">
        <v>3259</v>
      </c>
      <c r="DB9" t="s">
        <v>3260</v>
      </c>
      <c r="DC9" t="s">
        <v>3261</v>
      </c>
      <c r="DD9" t="s">
        <v>3262</v>
      </c>
      <c r="DG9" t="s">
        <v>3263</v>
      </c>
      <c r="DH9" t="e">
        <v>#NAME?</v>
      </c>
      <c r="DI9" t="e">
        <v>#NAME?</v>
      </c>
      <c r="DJ9" t="e">
        <v>#NAME?</v>
      </c>
      <c r="DK9" t="e">
        <v>#NAME?</v>
      </c>
      <c r="DL9" t="e">
        <v>#NAME?</v>
      </c>
      <c r="DM9" t="s">
        <v>480</v>
      </c>
    </row>
    <row r="10" spans="1:117" x14ac:dyDescent="0.35">
      <c r="A10" t="s">
        <v>587</v>
      </c>
      <c r="B10">
        <v>7867</v>
      </c>
      <c r="C10" t="s">
        <v>442</v>
      </c>
      <c r="D10" t="s">
        <v>588</v>
      </c>
      <c r="E10" t="s">
        <v>589</v>
      </c>
      <c r="F10" t="s">
        <v>438</v>
      </c>
      <c r="G10" t="s">
        <v>439</v>
      </c>
      <c r="H10" t="s">
        <v>443</v>
      </c>
      <c r="I10" t="s">
        <v>590</v>
      </c>
      <c r="J10" t="s">
        <v>469</v>
      </c>
      <c r="K10" t="s">
        <v>460</v>
      </c>
      <c r="L10" t="s">
        <v>3269</v>
      </c>
      <c r="M10">
        <v>100</v>
      </c>
      <c r="N10">
        <v>100</v>
      </c>
      <c r="O10">
        <v>2</v>
      </c>
      <c r="P10" t="s">
        <v>3267</v>
      </c>
      <c r="Q10" t="s">
        <v>3270</v>
      </c>
      <c r="R10" t="s">
        <v>446</v>
      </c>
      <c r="S10">
        <v>0</v>
      </c>
      <c r="T10">
        <v>0</v>
      </c>
      <c r="U10" t="s">
        <v>583</v>
      </c>
      <c r="V10">
        <v>44013</v>
      </c>
      <c r="W10">
        <v>44196</v>
      </c>
      <c r="X10">
        <v>0</v>
      </c>
      <c r="Y10" t="e">
        <v>#VALUE!</v>
      </c>
      <c r="Z10" t="e">
        <v>#VALUE!</v>
      </c>
      <c r="AA10">
        <v>0</v>
      </c>
      <c r="AB10">
        <v>0</v>
      </c>
      <c r="AC10" t="e">
        <v>#VALUE!</v>
      </c>
      <c r="AD10" t="e">
        <v>#VALUE!</v>
      </c>
      <c r="AE10">
        <v>0</v>
      </c>
      <c r="AF10">
        <v>0</v>
      </c>
      <c r="AG10" t="e">
        <v>#VALUE!</v>
      </c>
      <c r="AH10" t="e">
        <v>#VALUE!</v>
      </c>
      <c r="AI10">
        <v>0</v>
      </c>
      <c r="AJ10">
        <v>0</v>
      </c>
      <c r="AK10" t="e">
        <v>#VALUE!</v>
      </c>
      <c r="AL10" t="e">
        <v>#VALUE!</v>
      </c>
      <c r="AM10">
        <v>0</v>
      </c>
      <c r="AN10">
        <v>0</v>
      </c>
      <c r="AO10" t="e">
        <v>#VALUE!</v>
      </c>
      <c r="AP10" t="e">
        <v>#VALUE!</v>
      </c>
      <c r="AQ10">
        <v>0</v>
      </c>
      <c r="AR10">
        <v>0</v>
      </c>
      <c r="AS10" t="e">
        <v>#VALUE!</v>
      </c>
      <c r="AT10" t="e">
        <v>#VALUE!</v>
      </c>
      <c r="AU10">
        <v>0</v>
      </c>
      <c r="AV10">
        <v>0</v>
      </c>
      <c r="AW10" t="e">
        <v>#VALUE!</v>
      </c>
      <c r="AX10" t="e">
        <v>#VALUE!</v>
      </c>
      <c r="AY10">
        <v>0</v>
      </c>
      <c r="AZ10">
        <v>0</v>
      </c>
      <c r="BA10" t="e">
        <v>#VALUE!</v>
      </c>
      <c r="BB10" t="e">
        <v>#VALUE!</v>
      </c>
      <c r="BC10">
        <v>0</v>
      </c>
      <c r="BD10">
        <v>0</v>
      </c>
      <c r="BE10" t="e">
        <v>#VALUE!</v>
      </c>
      <c r="BF10" t="e">
        <v>#VALUE!</v>
      </c>
      <c r="BG10">
        <v>0</v>
      </c>
      <c r="BH10">
        <v>0</v>
      </c>
      <c r="BI10" t="e">
        <v>#VALUE!</v>
      </c>
      <c r="BJ10" t="e">
        <v>#VALUE!</v>
      </c>
      <c r="BK10">
        <v>0</v>
      </c>
      <c r="BL10">
        <v>0</v>
      </c>
      <c r="BM10" t="e">
        <v>#VALUE!</v>
      </c>
      <c r="BN10" t="e">
        <v>#VALUE!</v>
      </c>
      <c r="BO10">
        <v>0</v>
      </c>
      <c r="BP10">
        <v>0</v>
      </c>
      <c r="BQ10" t="e">
        <v>#VALUE!</v>
      </c>
      <c r="BR10" t="e">
        <v>#VALUE!</v>
      </c>
      <c r="BS10">
        <v>0</v>
      </c>
      <c r="BT10" t="s">
        <v>3258</v>
      </c>
      <c r="BU10">
        <v>0</v>
      </c>
      <c r="BV10">
        <v>0</v>
      </c>
      <c r="BW10">
        <v>0</v>
      </c>
      <c r="BX10">
        <v>0</v>
      </c>
      <c r="BY10">
        <v>0</v>
      </c>
      <c r="BZ10">
        <v>0</v>
      </c>
      <c r="CA10">
        <v>0</v>
      </c>
      <c r="CB10">
        <v>0</v>
      </c>
      <c r="CC10">
        <v>0</v>
      </c>
      <c r="CD10">
        <v>0</v>
      </c>
      <c r="CE10">
        <v>0</v>
      </c>
      <c r="CF10">
        <v>0</v>
      </c>
      <c r="CG10">
        <v>0</v>
      </c>
      <c r="CH10" s="97">
        <v>0</v>
      </c>
      <c r="CI10">
        <v>0</v>
      </c>
      <c r="CJ10">
        <v>0</v>
      </c>
      <c r="CK10">
        <v>0</v>
      </c>
      <c r="CL10">
        <v>0</v>
      </c>
      <c r="CM10">
        <v>0</v>
      </c>
      <c r="CN10">
        <v>0</v>
      </c>
      <c r="CO10">
        <v>0</v>
      </c>
      <c r="CP10">
        <v>0</v>
      </c>
      <c r="CQ10">
        <v>0</v>
      </c>
      <c r="CR10">
        <v>0</v>
      </c>
      <c r="CS10">
        <v>0</v>
      </c>
      <c r="CT10">
        <v>0</v>
      </c>
      <c r="CU10" s="97" t="s">
        <v>480</v>
      </c>
      <c r="CV10">
        <v>0</v>
      </c>
      <c r="CW10" t="s">
        <v>480</v>
      </c>
      <c r="CX10" t="s">
        <v>480</v>
      </c>
      <c r="CY10" t="e">
        <v>#VALUE!</v>
      </c>
      <c r="CZ10" t="e">
        <v>#VALUE!</v>
      </c>
      <c r="DA10" t="s">
        <v>3259</v>
      </c>
      <c r="DB10" t="s">
        <v>3260</v>
      </c>
      <c r="DC10" t="s">
        <v>3261</v>
      </c>
      <c r="DD10" t="s">
        <v>3262</v>
      </c>
      <c r="DG10" t="s">
        <v>3263</v>
      </c>
      <c r="DH10" t="e">
        <v>#NAME?</v>
      </c>
      <c r="DI10" t="e">
        <v>#NAME?</v>
      </c>
      <c r="DJ10" t="e">
        <v>#NAME?</v>
      </c>
      <c r="DK10" t="e">
        <v>#NAME?</v>
      </c>
      <c r="DL10" t="e">
        <v>#NAME?</v>
      </c>
      <c r="DM10" t="s">
        <v>480</v>
      </c>
    </row>
    <row r="11" spans="1:117" x14ac:dyDescent="0.35">
      <c r="A11" t="s">
        <v>649</v>
      </c>
      <c r="B11">
        <v>7868</v>
      </c>
      <c r="C11" t="s">
        <v>653</v>
      </c>
      <c r="D11" t="s">
        <v>650</v>
      </c>
      <c r="E11" t="s">
        <v>662</v>
      </c>
      <c r="F11" t="s">
        <v>438</v>
      </c>
      <c r="G11" t="s">
        <v>439</v>
      </c>
      <c r="H11" t="s">
        <v>657</v>
      </c>
      <c r="I11" t="s">
        <v>663</v>
      </c>
      <c r="J11" t="s">
        <v>469</v>
      </c>
      <c r="K11" t="s">
        <v>460</v>
      </c>
      <c r="L11" t="s">
        <v>3271</v>
      </c>
      <c r="M11">
        <v>100</v>
      </c>
      <c r="N11">
        <v>100</v>
      </c>
      <c r="O11">
        <v>1</v>
      </c>
      <c r="Q11" t="s">
        <v>3272</v>
      </c>
      <c r="R11" t="s">
        <v>660</v>
      </c>
      <c r="S11">
        <v>1</v>
      </c>
      <c r="T11">
        <v>2</v>
      </c>
      <c r="U11">
        <v>50</v>
      </c>
      <c r="V11">
        <v>44013</v>
      </c>
      <c r="W11">
        <v>44196</v>
      </c>
      <c r="X11">
        <v>0</v>
      </c>
      <c r="Y11">
        <v>0</v>
      </c>
      <c r="Z11">
        <v>0</v>
      </c>
      <c r="AA11">
        <v>0</v>
      </c>
      <c r="AB11">
        <v>0</v>
      </c>
      <c r="AC11">
        <v>0</v>
      </c>
      <c r="AD11">
        <v>0</v>
      </c>
      <c r="AE11">
        <v>0</v>
      </c>
      <c r="AF11">
        <v>20</v>
      </c>
      <c r="AG11">
        <v>10</v>
      </c>
      <c r="AH11">
        <v>20</v>
      </c>
      <c r="AI11" t="s">
        <v>3273</v>
      </c>
      <c r="AJ11">
        <v>0</v>
      </c>
      <c r="AK11">
        <v>0</v>
      </c>
      <c r="AL11">
        <v>0</v>
      </c>
      <c r="AM11">
        <v>0</v>
      </c>
      <c r="AN11">
        <v>0</v>
      </c>
      <c r="AO11">
        <v>0</v>
      </c>
      <c r="AP11">
        <v>0</v>
      </c>
      <c r="AQ11">
        <v>0</v>
      </c>
      <c r="AR11">
        <v>40</v>
      </c>
      <c r="AS11">
        <v>20</v>
      </c>
      <c r="AT11">
        <v>40</v>
      </c>
      <c r="AU11" t="s">
        <v>3274</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40</v>
      </c>
      <c r="BQ11">
        <v>20</v>
      </c>
      <c r="BR11">
        <v>40</v>
      </c>
      <c r="BS11" t="s">
        <v>3275</v>
      </c>
      <c r="BT11" t="s">
        <v>3276</v>
      </c>
      <c r="BU11">
        <v>100</v>
      </c>
      <c r="BV11">
        <v>0</v>
      </c>
      <c r="BW11">
        <v>0</v>
      </c>
      <c r="BX11">
        <v>20</v>
      </c>
      <c r="BY11">
        <v>20</v>
      </c>
      <c r="BZ11">
        <v>20</v>
      </c>
      <c r="CA11">
        <v>60</v>
      </c>
      <c r="CB11">
        <v>60</v>
      </c>
      <c r="CC11">
        <v>60</v>
      </c>
      <c r="CD11">
        <v>60</v>
      </c>
      <c r="CE11">
        <v>60</v>
      </c>
      <c r="CF11">
        <v>60</v>
      </c>
      <c r="CG11">
        <v>100</v>
      </c>
      <c r="CH11" s="97">
        <v>0</v>
      </c>
      <c r="CI11">
        <v>0</v>
      </c>
      <c r="CJ11">
        <v>20</v>
      </c>
      <c r="CK11">
        <v>20</v>
      </c>
      <c r="CL11">
        <v>20</v>
      </c>
      <c r="CM11">
        <v>60</v>
      </c>
      <c r="CN11">
        <v>60</v>
      </c>
      <c r="CO11">
        <v>60</v>
      </c>
      <c r="CP11">
        <v>60</v>
      </c>
      <c r="CQ11">
        <v>60</v>
      </c>
      <c r="CR11">
        <v>60</v>
      </c>
      <c r="CS11">
        <v>100</v>
      </c>
      <c r="CT11">
        <v>100</v>
      </c>
      <c r="CU11" s="97">
        <v>100</v>
      </c>
      <c r="CV11">
        <v>100</v>
      </c>
      <c r="CW11" t="s">
        <v>480</v>
      </c>
      <c r="CX11" t="s">
        <v>480</v>
      </c>
      <c r="CY11">
        <v>50</v>
      </c>
      <c r="CZ11">
        <v>100</v>
      </c>
    </row>
    <row r="12" spans="1:117" x14ac:dyDescent="0.35">
      <c r="A12" t="s">
        <v>649</v>
      </c>
      <c r="B12">
        <v>7868</v>
      </c>
      <c r="C12" t="s">
        <v>653</v>
      </c>
      <c r="D12" t="s">
        <v>650</v>
      </c>
      <c r="E12" t="s">
        <v>662</v>
      </c>
      <c r="F12" t="s">
        <v>438</v>
      </c>
      <c r="G12" t="s">
        <v>439</v>
      </c>
      <c r="H12" t="s">
        <v>657</v>
      </c>
      <c r="I12" t="s">
        <v>663</v>
      </c>
      <c r="J12" t="s">
        <v>469</v>
      </c>
      <c r="K12" t="s">
        <v>460</v>
      </c>
      <c r="L12" t="s">
        <v>3277</v>
      </c>
      <c r="M12">
        <v>100</v>
      </c>
      <c r="N12">
        <v>100</v>
      </c>
      <c r="O12">
        <v>2</v>
      </c>
      <c r="Q12" t="s">
        <v>3278</v>
      </c>
      <c r="R12" t="s">
        <v>660</v>
      </c>
      <c r="S12">
        <v>1</v>
      </c>
      <c r="T12">
        <v>2</v>
      </c>
      <c r="U12">
        <v>50</v>
      </c>
      <c r="V12">
        <v>44013</v>
      </c>
      <c r="W12">
        <v>44196</v>
      </c>
      <c r="X12">
        <v>0</v>
      </c>
      <c r="Y12">
        <v>0</v>
      </c>
      <c r="Z12">
        <v>0</v>
      </c>
      <c r="AA12">
        <v>0</v>
      </c>
      <c r="AB12">
        <v>0</v>
      </c>
      <c r="AC12">
        <v>0</v>
      </c>
      <c r="AD12">
        <v>0</v>
      </c>
      <c r="AE12">
        <v>0</v>
      </c>
      <c r="AF12">
        <v>20</v>
      </c>
      <c r="AG12">
        <v>10</v>
      </c>
      <c r="AH12">
        <v>20</v>
      </c>
      <c r="AI12" t="s">
        <v>3279</v>
      </c>
      <c r="AJ12">
        <v>0</v>
      </c>
      <c r="AK12">
        <v>0</v>
      </c>
      <c r="AL12">
        <v>0</v>
      </c>
      <c r="AM12">
        <v>0</v>
      </c>
      <c r="AN12">
        <v>0</v>
      </c>
      <c r="AO12">
        <v>0</v>
      </c>
      <c r="AP12">
        <v>0</v>
      </c>
      <c r="AQ12">
        <v>0</v>
      </c>
      <c r="AR12">
        <v>40</v>
      </c>
      <c r="AS12">
        <v>20</v>
      </c>
      <c r="AT12">
        <v>40</v>
      </c>
      <c r="AU12" t="s">
        <v>3280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40</v>
      </c>
      <c r="BQ12">
        <v>20</v>
      </c>
      <c r="BR12">
        <v>40</v>
      </c>
      <c r="BS12" t="s">
        <v>3281</v>
      </c>
      <c r="BT12" t="s">
        <v>3282</v>
      </c>
      <c r="BU12">
        <v>100</v>
      </c>
      <c r="BV12">
        <v>0</v>
      </c>
      <c r="BW12">
        <v>0</v>
      </c>
      <c r="BX12">
        <v>20</v>
      </c>
      <c r="BY12">
        <v>20</v>
      </c>
      <c r="BZ12">
        <v>20</v>
      </c>
      <c r="CA12">
        <v>60</v>
      </c>
      <c r="CB12">
        <v>60</v>
      </c>
      <c r="CC12">
        <v>60</v>
      </c>
      <c r="CD12">
        <v>60</v>
      </c>
      <c r="CE12">
        <v>60</v>
      </c>
      <c r="CF12">
        <v>60</v>
      </c>
      <c r="CG12">
        <v>100</v>
      </c>
      <c r="CH12" s="97">
        <v>0</v>
      </c>
      <c r="CI12">
        <v>0</v>
      </c>
      <c r="CJ12">
        <v>20</v>
      </c>
      <c r="CK12">
        <v>20</v>
      </c>
      <c r="CL12">
        <v>20</v>
      </c>
      <c r="CM12">
        <v>60</v>
      </c>
      <c r="CN12">
        <v>60</v>
      </c>
      <c r="CO12">
        <v>60</v>
      </c>
      <c r="CP12">
        <v>60</v>
      </c>
      <c r="CQ12">
        <v>60</v>
      </c>
      <c r="CR12">
        <v>60</v>
      </c>
      <c r="CS12">
        <v>100</v>
      </c>
      <c r="CT12">
        <v>100</v>
      </c>
      <c r="CU12" s="97">
        <v>100</v>
      </c>
      <c r="CV12">
        <v>100</v>
      </c>
      <c r="CW12" t="s">
        <v>480</v>
      </c>
      <c r="CX12" t="s">
        <v>480</v>
      </c>
      <c r="CY12">
        <v>50</v>
      </c>
      <c r="CZ12">
        <v>100</v>
      </c>
    </row>
    <row r="13" spans="1:117" x14ac:dyDescent="0.35">
      <c r="A13" t="s">
        <v>693</v>
      </c>
      <c r="B13">
        <v>7868</v>
      </c>
      <c r="C13" t="s">
        <v>653</v>
      </c>
      <c r="D13" t="s">
        <v>694</v>
      </c>
      <c r="E13" t="s">
        <v>699</v>
      </c>
      <c r="F13" t="s">
        <v>438</v>
      </c>
      <c r="G13" t="s">
        <v>439</v>
      </c>
      <c r="H13" t="s">
        <v>695</v>
      </c>
      <c r="I13" t="s">
        <v>700</v>
      </c>
      <c r="J13" t="s">
        <v>458</v>
      </c>
      <c r="K13" t="s">
        <v>460</v>
      </c>
      <c r="L13" t="s">
        <v>3283</v>
      </c>
      <c r="M13">
        <v>100</v>
      </c>
      <c r="N13">
        <v>100</v>
      </c>
      <c r="O13">
        <v>1</v>
      </c>
      <c r="Q13" t="s">
        <v>3284</v>
      </c>
      <c r="R13" t="s">
        <v>698</v>
      </c>
      <c r="S13">
        <v>2</v>
      </c>
      <c r="T13">
        <v>3</v>
      </c>
      <c r="U13">
        <v>66.666666666666657</v>
      </c>
      <c r="V13">
        <v>44013</v>
      </c>
      <c r="W13">
        <v>44196</v>
      </c>
      <c r="X13">
        <v>0</v>
      </c>
      <c r="Y13">
        <v>0</v>
      </c>
      <c r="Z13">
        <v>0</v>
      </c>
      <c r="AA13">
        <v>0</v>
      </c>
      <c r="AB13">
        <v>0</v>
      </c>
      <c r="AC13">
        <v>0</v>
      </c>
      <c r="AD13">
        <v>0</v>
      </c>
      <c r="AE13">
        <v>0</v>
      </c>
      <c r="AF13">
        <v>20</v>
      </c>
      <c r="AG13">
        <v>13.33333333333333</v>
      </c>
      <c r="AH13">
        <v>19.999999999999996</v>
      </c>
      <c r="AI13" t="s">
        <v>3285</v>
      </c>
      <c r="AJ13">
        <v>0</v>
      </c>
      <c r="AK13">
        <v>0</v>
      </c>
      <c r="AL13">
        <v>0</v>
      </c>
      <c r="AM13">
        <v>0</v>
      </c>
      <c r="AN13">
        <v>0</v>
      </c>
      <c r="AO13">
        <v>0</v>
      </c>
      <c r="AP13">
        <v>0</v>
      </c>
      <c r="AQ13">
        <v>0</v>
      </c>
      <c r="AR13">
        <v>30</v>
      </c>
      <c r="AS13">
        <v>19.999999999999996</v>
      </c>
      <c r="AT13">
        <v>29.999999999999993</v>
      </c>
      <c r="AU13" t="s">
        <v>3286</v>
      </c>
      <c r="AV13">
        <v>0</v>
      </c>
      <c r="AW13">
        <v>0</v>
      </c>
      <c r="AX13">
        <v>0</v>
      </c>
      <c r="AY13">
        <v>0</v>
      </c>
      <c r="AZ13">
        <v>0</v>
      </c>
      <c r="BA13">
        <v>0</v>
      </c>
      <c r="BB13">
        <v>0</v>
      </c>
      <c r="BC13">
        <v>0</v>
      </c>
      <c r="BD13">
        <v>30</v>
      </c>
      <c r="BE13">
        <v>19.999999999999996</v>
      </c>
      <c r="BF13">
        <v>29.999999999999993</v>
      </c>
      <c r="BG13" t="s">
        <v>3285</v>
      </c>
      <c r="BH13">
        <v>0</v>
      </c>
      <c r="BI13">
        <v>0</v>
      </c>
      <c r="BJ13">
        <v>0</v>
      </c>
      <c r="BK13">
        <v>0</v>
      </c>
      <c r="BL13">
        <v>0</v>
      </c>
      <c r="BM13">
        <v>0</v>
      </c>
      <c r="BN13">
        <v>0</v>
      </c>
      <c r="BO13">
        <v>0</v>
      </c>
      <c r="BP13">
        <v>20</v>
      </c>
      <c r="BQ13">
        <v>13.33333333333333</v>
      </c>
      <c r="BR13">
        <v>19.999999999999996</v>
      </c>
      <c r="BS13" t="s">
        <v>3287</v>
      </c>
      <c r="BT13" t="s">
        <v>3288</v>
      </c>
      <c r="BU13">
        <v>100</v>
      </c>
      <c r="BV13">
        <v>0</v>
      </c>
      <c r="BW13">
        <v>0</v>
      </c>
      <c r="BX13">
        <v>20</v>
      </c>
      <c r="BY13">
        <v>20</v>
      </c>
      <c r="BZ13">
        <v>20</v>
      </c>
      <c r="CA13">
        <v>50</v>
      </c>
      <c r="CB13">
        <v>50</v>
      </c>
      <c r="CC13">
        <v>50</v>
      </c>
      <c r="CD13">
        <v>80</v>
      </c>
      <c r="CE13">
        <v>80</v>
      </c>
      <c r="CF13">
        <v>80</v>
      </c>
      <c r="CG13">
        <v>100</v>
      </c>
      <c r="CH13" s="97">
        <v>0</v>
      </c>
      <c r="CI13">
        <v>0</v>
      </c>
      <c r="CJ13">
        <v>20</v>
      </c>
      <c r="CK13">
        <v>20</v>
      </c>
      <c r="CL13">
        <v>20</v>
      </c>
      <c r="CM13">
        <v>50</v>
      </c>
      <c r="CN13">
        <v>50</v>
      </c>
      <c r="CO13">
        <v>50</v>
      </c>
      <c r="CP13">
        <v>80</v>
      </c>
      <c r="CQ13">
        <v>80</v>
      </c>
      <c r="CR13">
        <v>80</v>
      </c>
      <c r="CS13">
        <v>100</v>
      </c>
      <c r="CT13">
        <v>100</v>
      </c>
      <c r="CU13" s="97">
        <v>100</v>
      </c>
      <c r="CV13">
        <v>100</v>
      </c>
      <c r="CW13" t="s">
        <v>480</v>
      </c>
      <c r="CX13" t="s">
        <v>480</v>
      </c>
      <c r="CY13">
        <v>66.666666666666657</v>
      </c>
      <c r="CZ13">
        <v>99.999999999999986</v>
      </c>
    </row>
    <row r="14" spans="1:117" x14ac:dyDescent="0.35">
      <c r="A14" t="s">
        <v>693</v>
      </c>
      <c r="B14">
        <v>7868</v>
      </c>
      <c r="C14" t="s">
        <v>653</v>
      </c>
      <c r="D14" t="s">
        <v>694</v>
      </c>
      <c r="E14" t="s">
        <v>699</v>
      </c>
      <c r="F14" t="s">
        <v>438</v>
      </c>
      <c r="G14" t="s">
        <v>439</v>
      </c>
      <c r="H14" t="s">
        <v>695</v>
      </c>
      <c r="I14" t="s">
        <v>700</v>
      </c>
      <c r="J14" t="s">
        <v>458</v>
      </c>
      <c r="K14" t="s">
        <v>460</v>
      </c>
      <c r="L14" t="s">
        <v>3289</v>
      </c>
      <c r="M14">
        <v>100</v>
      </c>
      <c r="N14">
        <v>100</v>
      </c>
      <c r="O14">
        <v>2</v>
      </c>
      <c r="Q14" t="s">
        <v>3290</v>
      </c>
      <c r="R14" t="s">
        <v>698</v>
      </c>
      <c r="S14">
        <v>1</v>
      </c>
      <c r="T14">
        <v>3</v>
      </c>
      <c r="U14">
        <v>33.333333333333329</v>
      </c>
      <c r="V14">
        <v>44013</v>
      </c>
      <c r="W14">
        <v>44196</v>
      </c>
      <c r="X14">
        <v>0</v>
      </c>
      <c r="Y14">
        <v>0</v>
      </c>
      <c r="Z14">
        <v>0</v>
      </c>
      <c r="AA14">
        <v>0</v>
      </c>
      <c r="AB14">
        <v>0</v>
      </c>
      <c r="AC14">
        <v>0</v>
      </c>
      <c r="AD14">
        <v>0</v>
      </c>
      <c r="AE14">
        <v>0</v>
      </c>
      <c r="AF14">
        <v>20</v>
      </c>
      <c r="AG14">
        <v>6.6666666666666652</v>
      </c>
      <c r="AH14">
        <v>19.999999999999996</v>
      </c>
      <c r="AI14" t="s">
        <v>3291</v>
      </c>
      <c r="AJ14">
        <v>0</v>
      </c>
      <c r="AK14">
        <v>0</v>
      </c>
      <c r="AL14">
        <v>0</v>
      </c>
      <c r="AM14">
        <v>0</v>
      </c>
      <c r="AN14">
        <v>0</v>
      </c>
      <c r="AO14">
        <v>0</v>
      </c>
      <c r="AP14">
        <v>0</v>
      </c>
      <c r="AQ14">
        <v>0</v>
      </c>
      <c r="AR14">
        <v>30</v>
      </c>
      <c r="AS14">
        <v>9.9999999999999982</v>
      </c>
      <c r="AT14">
        <v>29.999999999999993</v>
      </c>
      <c r="AU14" t="s">
        <v>3291</v>
      </c>
      <c r="AV14">
        <v>0</v>
      </c>
      <c r="AW14">
        <v>0</v>
      </c>
      <c r="AX14">
        <v>0</v>
      </c>
      <c r="AY14">
        <v>0</v>
      </c>
      <c r="AZ14">
        <v>0</v>
      </c>
      <c r="BA14">
        <v>0</v>
      </c>
      <c r="BB14">
        <v>0</v>
      </c>
      <c r="BC14">
        <v>0</v>
      </c>
      <c r="BD14">
        <v>30</v>
      </c>
      <c r="BE14">
        <v>9.9999999999999982</v>
      </c>
      <c r="BF14">
        <v>29.999999999999993</v>
      </c>
      <c r="BG14" t="s">
        <v>3291</v>
      </c>
      <c r="BH14">
        <v>0</v>
      </c>
      <c r="BI14">
        <v>0</v>
      </c>
      <c r="BJ14">
        <v>0</v>
      </c>
      <c r="BK14">
        <v>0</v>
      </c>
      <c r="BL14">
        <v>0</v>
      </c>
      <c r="BM14">
        <v>0</v>
      </c>
      <c r="BN14">
        <v>0</v>
      </c>
      <c r="BO14">
        <v>0</v>
      </c>
      <c r="BP14">
        <v>20</v>
      </c>
      <c r="BQ14">
        <v>6.6666666666666652</v>
      </c>
      <c r="BR14">
        <v>19.999999999999996</v>
      </c>
      <c r="BS14" t="s">
        <v>3292</v>
      </c>
      <c r="BT14" t="s">
        <v>3293</v>
      </c>
      <c r="BU14">
        <v>100</v>
      </c>
      <c r="BV14">
        <v>0</v>
      </c>
      <c r="BW14">
        <v>0</v>
      </c>
      <c r="BX14">
        <v>20</v>
      </c>
      <c r="BY14">
        <v>20</v>
      </c>
      <c r="BZ14">
        <v>20</v>
      </c>
      <c r="CA14">
        <v>50</v>
      </c>
      <c r="CB14">
        <v>50</v>
      </c>
      <c r="CC14">
        <v>50</v>
      </c>
      <c r="CD14">
        <v>80</v>
      </c>
      <c r="CE14">
        <v>80</v>
      </c>
      <c r="CF14">
        <v>80</v>
      </c>
      <c r="CG14">
        <v>100</v>
      </c>
      <c r="CH14" s="97">
        <v>0</v>
      </c>
      <c r="CI14">
        <v>0</v>
      </c>
      <c r="CJ14">
        <v>20</v>
      </c>
      <c r="CK14">
        <v>20</v>
      </c>
      <c r="CL14">
        <v>20</v>
      </c>
      <c r="CM14">
        <v>50</v>
      </c>
      <c r="CN14">
        <v>50</v>
      </c>
      <c r="CO14">
        <v>50</v>
      </c>
      <c r="CP14">
        <v>80</v>
      </c>
      <c r="CQ14">
        <v>80</v>
      </c>
      <c r="CR14">
        <v>80</v>
      </c>
      <c r="CS14">
        <v>100</v>
      </c>
      <c r="CT14">
        <v>100</v>
      </c>
      <c r="CU14" s="97">
        <v>100</v>
      </c>
      <c r="CV14">
        <v>100</v>
      </c>
      <c r="CW14" t="s">
        <v>480</v>
      </c>
      <c r="CX14" t="s">
        <v>480</v>
      </c>
      <c r="CY14">
        <v>33.333333333333329</v>
      </c>
      <c r="CZ14">
        <v>99.999999999999986</v>
      </c>
    </row>
    <row r="15" spans="1:117" x14ac:dyDescent="0.35">
      <c r="A15" t="s">
        <v>723</v>
      </c>
      <c r="B15">
        <v>7868</v>
      </c>
      <c r="C15" t="s">
        <v>653</v>
      </c>
      <c r="D15" t="s">
        <v>724</v>
      </c>
      <c r="E15" t="s">
        <v>729</v>
      </c>
      <c r="F15" t="s">
        <v>438</v>
      </c>
      <c r="G15" t="s">
        <v>439</v>
      </c>
      <c r="H15" t="s">
        <v>725</v>
      </c>
      <c r="I15" t="s">
        <v>730</v>
      </c>
      <c r="J15" t="s">
        <v>458</v>
      </c>
      <c r="K15" t="s">
        <v>460</v>
      </c>
      <c r="L15" t="s">
        <v>3294</v>
      </c>
      <c r="M15">
        <v>100</v>
      </c>
      <c r="N15">
        <v>100</v>
      </c>
      <c r="O15">
        <v>1</v>
      </c>
      <c r="Q15" t="s">
        <v>3295</v>
      </c>
      <c r="R15" t="s">
        <v>728</v>
      </c>
      <c r="S15">
        <v>1</v>
      </c>
      <c r="T15">
        <v>3</v>
      </c>
      <c r="U15">
        <v>33.333333333333329</v>
      </c>
      <c r="V15">
        <v>44013</v>
      </c>
      <c r="W15">
        <v>44196</v>
      </c>
      <c r="X15">
        <v>0</v>
      </c>
      <c r="Y15">
        <v>0</v>
      </c>
      <c r="Z15">
        <v>0</v>
      </c>
      <c r="AA15">
        <v>0</v>
      </c>
      <c r="AB15">
        <v>0</v>
      </c>
      <c r="AC15">
        <v>0</v>
      </c>
      <c r="AD15">
        <v>0</v>
      </c>
      <c r="AE15">
        <v>0</v>
      </c>
      <c r="AF15">
        <v>25</v>
      </c>
      <c r="AG15">
        <v>8.3333333333333321</v>
      </c>
      <c r="AH15">
        <v>24.999999999999996</v>
      </c>
      <c r="AI15" t="s">
        <v>3296</v>
      </c>
      <c r="AJ15">
        <v>0</v>
      </c>
      <c r="AK15">
        <v>0</v>
      </c>
      <c r="AL15">
        <v>0</v>
      </c>
      <c r="AM15">
        <v>0</v>
      </c>
      <c r="AN15">
        <v>0</v>
      </c>
      <c r="AO15">
        <v>0</v>
      </c>
      <c r="AP15">
        <v>0</v>
      </c>
      <c r="AQ15">
        <v>0</v>
      </c>
      <c r="AR15">
        <v>25</v>
      </c>
      <c r="AS15">
        <v>8.3333333333333321</v>
      </c>
      <c r="AT15">
        <v>24.999999999999996</v>
      </c>
      <c r="AU15" t="s">
        <v>3296</v>
      </c>
      <c r="AV15">
        <v>0</v>
      </c>
      <c r="AW15">
        <v>0</v>
      </c>
      <c r="AX15">
        <v>0</v>
      </c>
      <c r="AY15">
        <v>0</v>
      </c>
      <c r="AZ15">
        <v>0</v>
      </c>
      <c r="BA15">
        <v>0</v>
      </c>
      <c r="BB15">
        <v>0</v>
      </c>
      <c r="BC15">
        <v>0</v>
      </c>
      <c r="BD15">
        <v>25</v>
      </c>
      <c r="BE15">
        <v>8.3333333333333321</v>
      </c>
      <c r="BF15">
        <v>24.999999999999996</v>
      </c>
      <c r="BG15" t="s">
        <v>3296</v>
      </c>
      <c r="BH15">
        <v>0</v>
      </c>
      <c r="BI15">
        <v>0</v>
      </c>
      <c r="BJ15">
        <v>0</v>
      </c>
      <c r="BK15">
        <v>0</v>
      </c>
      <c r="BL15">
        <v>0</v>
      </c>
      <c r="BM15">
        <v>0</v>
      </c>
      <c r="BN15">
        <v>0</v>
      </c>
      <c r="BO15">
        <v>0</v>
      </c>
      <c r="BP15">
        <v>25</v>
      </c>
      <c r="BQ15">
        <v>8.3333333333333321</v>
      </c>
      <c r="BR15">
        <v>24.999999999999996</v>
      </c>
      <c r="BS15" t="s">
        <v>3296</v>
      </c>
      <c r="BT15" t="s">
        <v>3297</v>
      </c>
      <c r="BU15">
        <v>100</v>
      </c>
      <c r="BV15">
        <v>0</v>
      </c>
      <c r="BW15">
        <v>0</v>
      </c>
      <c r="BX15">
        <v>25</v>
      </c>
      <c r="BY15">
        <v>25</v>
      </c>
      <c r="BZ15">
        <v>25</v>
      </c>
      <c r="CA15">
        <v>50</v>
      </c>
      <c r="CB15">
        <v>50</v>
      </c>
      <c r="CC15">
        <v>50</v>
      </c>
      <c r="CD15">
        <v>75</v>
      </c>
      <c r="CE15">
        <v>75</v>
      </c>
      <c r="CF15">
        <v>75</v>
      </c>
      <c r="CG15">
        <v>100</v>
      </c>
      <c r="CH15" s="97">
        <v>0</v>
      </c>
      <c r="CI15">
        <v>0</v>
      </c>
      <c r="CJ15">
        <v>25</v>
      </c>
      <c r="CK15">
        <v>25</v>
      </c>
      <c r="CL15">
        <v>25</v>
      </c>
      <c r="CM15">
        <v>50</v>
      </c>
      <c r="CN15">
        <v>50</v>
      </c>
      <c r="CO15">
        <v>50</v>
      </c>
      <c r="CP15">
        <v>75</v>
      </c>
      <c r="CQ15">
        <v>75</v>
      </c>
      <c r="CR15">
        <v>75</v>
      </c>
      <c r="CS15">
        <v>100</v>
      </c>
      <c r="CT15">
        <v>100</v>
      </c>
      <c r="CU15" s="97">
        <v>100</v>
      </c>
      <c r="CV15">
        <v>100</v>
      </c>
      <c r="CW15" t="s">
        <v>480</v>
      </c>
      <c r="CX15" t="s">
        <v>480</v>
      </c>
      <c r="CY15">
        <v>33.333333333333329</v>
      </c>
      <c r="CZ15">
        <v>99.999999999999986</v>
      </c>
    </row>
    <row r="16" spans="1:117" x14ac:dyDescent="0.35">
      <c r="A16" t="s">
        <v>723</v>
      </c>
      <c r="B16">
        <v>7868</v>
      </c>
      <c r="C16" t="s">
        <v>653</v>
      </c>
      <c r="D16" t="s">
        <v>724</v>
      </c>
      <c r="E16" t="s">
        <v>729</v>
      </c>
      <c r="F16" t="s">
        <v>438</v>
      </c>
      <c r="G16" t="s">
        <v>439</v>
      </c>
      <c r="H16" t="s">
        <v>725</v>
      </c>
      <c r="I16" t="s">
        <v>730</v>
      </c>
      <c r="J16" t="s">
        <v>458</v>
      </c>
      <c r="K16" t="s">
        <v>460</v>
      </c>
      <c r="L16" t="s">
        <v>3298</v>
      </c>
      <c r="M16">
        <v>100</v>
      </c>
      <c r="N16">
        <v>100</v>
      </c>
      <c r="O16">
        <v>2</v>
      </c>
      <c r="Q16" t="s">
        <v>3299</v>
      </c>
      <c r="R16" t="s">
        <v>728</v>
      </c>
      <c r="S16">
        <v>1</v>
      </c>
      <c r="T16">
        <v>3</v>
      </c>
      <c r="U16">
        <v>33.333333333333329</v>
      </c>
      <c r="V16">
        <v>44013</v>
      </c>
      <c r="W16">
        <v>44196</v>
      </c>
      <c r="X16">
        <v>0</v>
      </c>
      <c r="Y16">
        <v>0</v>
      </c>
      <c r="Z16">
        <v>0</v>
      </c>
      <c r="AA16">
        <v>0</v>
      </c>
      <c r="AB16">
        <v>0</v>
      </c>
      <c r="AC16">
        <v>0</v>
      </c>
      <c r="AD16">
        <v>0</v>
      </c>
      <c r="AE16">
        <v>0</v>
      </c>
      <c r="AF16">
        <v>25</v>
      </c>
      <c r="AG16">
        <v>8.3333333333333321</v>
      </c>
      <c r="AH16">
        <v>24.999999999999996</v>
      </c>
      <c r="AI16" t="s">
        <v>3300</v>
      </c>
      <c r="AJ16">
        <v>0</v>
      </c>
      <c r="AK16">
        <v>0</v>
      </c>
      <c r="AL16">
        <v>0</v>
      </c>
      <c r="AM16">
        <v>0</v>
      </c>
      <c r="AN16">
        <v>0</v>
      </c>
      <c r="AO16">
        <v>0</v>
      </c>
      <c r="AP16">
        <v>0</v>
      </c>
      <c r="AQ16">
        <v>0</v>
      </c>
      <c r="AR16">
        <v>25</v>
      </c>
      <c r="AS16">
        <v>8.3333333333333321</v>
      </c>
      <c r="AT16">
        <v>24.999999999999996</v>
      </c>
      <c r="AU16" t="s">
        <v>3300</v>
      </c>
      <c r="AV16">
        <v>0</v>
      </c>
      <c r="AW16">
        <v>0</v>
      </c>
      <c r="AX16">
        <v>0</v>
      </c>
      <c r="AY16">
        <v>0</v>
      </c>
      <c r="AZ16">
        <v>0</v>
      </c>
      <c r="BA16">
        <v>0</v>
      </c>
      <c r="BB16">
        <v>0</v>
      </c>
      <c r="BC16">
        <v>0</v>
      </c>
      <c r="BD16">
        <v>25</v>
      </c>
      <c r="BE16">
        <v>8.3333333333333321</v>
      </c>
      <c r="BF16">
        <v>24.999999999999996</v>
      </c>
      <c r="BG16" t="s">
        <v>3300</v>
      </c>
      <c r="BH16">
        <v>0</v>
      </c>
      <c r="BI16">
        <v>0</v>
      </c>
      <c r="BJ16">
        <v>0</v>
      </c>
      <c r="BK16">
        <v>0</v>
      </c>
      <c r="BL16">
        <v>0</v>
      </c>
      <c r="BM16">
        <v>0</v>
      </c>
      <c r="BN16">
        <v>0</v>
      </c>
      <c r="BO16">
        <v>0</v>
      </c>
      <c r="BP16">
        <v>25</v>
      </c>
      <c r="BQ16">
        <v>8.3333333333333321</v>
      </c>
      <c r="BR16">
        <v>24.999999999999996</v>
      </c>
      <c r="BS16" t="s">
        <v>3300</v>
      </c>
      <c r="BT16" t="s">
        <v>3301</v>
      </c>
      <c r="BU16">
        <v>100</v>
      </c>
      <c r="BV16">
        <v>0</v>
      </c>
      <c r="BW16">
        <v>0</v>
      </c>
      <c r="BX16">
        <v>25</v>
      </c>
      <c r="BY16">
        <v>25</v>
      </c>
      <c r="BZ16">
        <v>25</v>
      </c>
      <c r="CA16">
        <v>50</v>
      </c>
      <c r="CB16">
        <v>50</v>
      </c>
      <c r="CC16">
        <v>50</v>
      </c>
      <c r="CD16">
        <v>75</v>
      </c>
      <c r="CE16">
        <v>75</v>
      </c>
      <c r="CF16">
        <v>75</v>
      </c>
      <c r="CG16">
        <v>100</v>
      </c>
      <c r="CH16" s="97">
        <v>0</v>
      </c>
      <c r="CI16">
        <v>0</v>
      </c>
      <c r="CJ16">
        <v>25</v>
      </c>
      <c r="CK16">
        <v>25</v>
      </c>
      <c r="CL16">
        <v>25</v>
      </c>
      <c r="CM16">
        <v>50</v>
      </c>
      <c r="CN16">
        <v>50</v>
      </c>
      <c r="CO16">
        <v>50</v>
      </c>
      <c r="CP16">
        <v>75</v>
      </c>
      <c r="CQ16">
        <v>75</v>
      </c>
      <c r="CR16">
        <v>75</v>
      </c>
      <c r="CS16">
        <v>100</v>
      </c>
      <c r="CT16">
        <v>100</v>
      </c>
      <c r="CU16" s="97">
        <v>100</v>
      </c>
      <c r="CV16">
        <v>100</v>
      </c>
      <c r="CW16" t="s">
        <v>480</v>
      </c>
      <c r="CX16" t="s">
        <v>480</v>
      </c>
      <c r="CY16">
        <v>33.333333333333329</v>
      </c>
      <c r="CZ16">
        <v>99.999999999999986</v>
      </c>
    </row>
    <row r="17" spans="1:104" x14ac:dyDescent="0.35">
      <c r="A17" t="s">
        <v>723</v>
      </c>
      <c r="B17">
        <v>7868</v>
      </c>
      <c r="C17" t="s">
        <v>653</v>
      </c>
      <c r="D17" t="s">
        <v>724</v>
      </c>
      <c r="E17" t="s">
        <v>729</v>
      </c>
      <c r="F17" t="s">
        <v>438</v>
      </c>
      <c r="G17" t="s">
        <v>439</v>
      </c>
      <c r="H17" t="s">
        <v>725</v>
      </c>
      <c r="I17" t="s">
        <v>730</v>
      </c>
      <c r="J17" t="s">
        <v>458</v>
      </c>
      <c r="K17" t="s">
        <v>460</v>
      </c>
      <c r="L17" t="s">
        <v>3302</v>
      </c>
      <c r="M17">
        <v>100</v>
      </c>
      <c r="N17">
        <v>100</v>
      </c>
      <c r="O17">
        <v>3</v>
      </c>
      <c r="Q17" t="s">
        <v>3303</v>
      </c>
      <c r="R17" t="s">
        <v>728</v>
      </c>
      <c r="S17">
        <v>1</v>
      </c>
      <c r="T17">
        <v>3</v>
      </c>
      <c r="U17">
        <v>33.333333333333329</v>
      </c>
      <c r="V17">
        <v>44013</v>
      </c>
      <c r="W17">
        <v>44196</v>
      </c>
      <c r="X17">
        <v>0</v>
      </c>
      <c r="Y17">
        <v>0</v>
      </c>
      <c r="Z17">
        <v>0</v>
      </c>
      <c r="AA17">
        <v>0</v>
      </c>
      <c r="AB17">
        <v>0</v>
      </c>
      <c r="AC17">
        <v>0</v>
      </c>
      <c r="AD17">
        <v>0</v>
      </c>
      <c r="AE17">
        <v>0</v>
      </c>
      <c r="AF17">
        <v>25</v>
      </c>
      <c r="AG17">
        <v>8.3333333333333321</v>
      </c>
      <c r="AH17">
        <v>24.999999999999996</v>
      </c>
      <c r="AI17" t="s">
        <v>3304</v>
      </c>
      <c r="AJ17">
        <v>0</v>
      </c>
      <c r="AK17">
        <v>0</v>
      </c>
      <c r="AL17">
        <v>0</v>
      </c>
      <c r="AM17">
        <v>0</v>
      </c>
      <c r="AN17">
        <v>0</v>
      </c>
      <c r="AO17">
        <v>0</v>
      </c>
      <c r="AP17">
        <v>0</v>
      </c>
      <c r="AQ17">
        <v>0</v>
      </c>
      <c r="AR17">
        <v>25</v>
      </c>
      <c r="AS17">
        <v>8.3333333333333321</v>
      </c>
      <c r="AT17">
        <v>24.999999999999996</v>
      </c>
      <c r="AU17" t="s">
        <v>3305</v>
      </c>
      <c r="AV17">
        <v>0</v>
      </c>
      <c r="AW17">
        <v>0</v>
      </c>
      <c r="AX17">
        <v>0</v>
      </c>
      <c r="AY17">
        <v>0</v>
      </c>
      <c r="AZ17">
        <v>0</v>
      </c>
      <c r="BA17">
        <v>0</v>
      </c>
      <c r="BB17">
        <v>0</v>
      </c>
      <c r="BC17">
        <v>0</v>
      </c>
      <c r="BD17">
        <v>25</v>
      </c>
      <c r="BE17">
        <v>8.3333333333333321</v>
      </c>
      <c r="BF17">
        <v>24.999999999999996</v>
      </c>
      <c r="BG17" t="s">
        <v>3306</v>
      </c>
      <c r="BH17">
        <v>0</v>
      </c>
      <c r="BI17">
        <v>0</v>
      </c>
      <c r="BJ17">
        <v>0</v>
      </c>
      <c r="BK17">
        <v>0</v>
      </c>
      <c r="BL17">
        <v>0</v>
      </c>
      <c r="BM17">
        <v>0</v>
      </c>
      <c r="BN17">
        <v>0</v>
      </c>
      <c r="BO17">
        <v>0</v>
      </c>
      <c r="BP17">
        <v>25</v>
      </c>
      <c r="BQ17">
        <v>8.3333333333333321</v>
      </c>
      <c r="BR17">
        <v>24.999999999999996</v>
      </c>
      <c r="BS17" t="s">
        <v>3305</v>
      </c>
      <c r="BT17" t="s">
        <v>3307</v>
      </c>
      <c r="BU17">
        <v>100</v>
      </c>
      <c r="BV17">
        <v>0</v>
      </c>
      <c r="BW17">
        <v>0</v>
      </c>
      <c r="BX17">
        <v>25</v>
      </c>
      <c r="BY17">
        <v>25</v>
      </c>
      <c r="BZ17">
        <v>25</v>
      </c>
      <c r="CA17">
        <v>50</v>
      </c>
      <c r="CB17">
        <v>50</v>
      </c>
      <c r="CC17">
        <v>50</v>
      </c>
      <c r="CD17">
        <v>75</v>
      </c>
      <c r="CE17">
        <v>75</v>
      </c>
      <c r="CF17">
        <v>75</v>
      </c>
      <c r="CG17">
        <v>100</v>
      </c>
      <c r="CH17" s="97">
        <v>0</v>
      </c>
      <c r="CI17">
        <v>0</v>
      </c>
      <c r="CJ17">
        <v>25</v>
      </c>
      <c r="CK17">
        <v>25</v>
      </c>
      <c r="CL17">
        <v>25</v>
      </c>
      <c r="CM17">
        <v>50</v>
      </c>
      <c r="CN17">
        <v>50</v>
      </c>
      <c r="CO17">
        <v>50</v>
      </c>
      <c r="CP17">
        <v>75</v>
      </c>
      <c r="CQ17">
        <v>75</v>
      </c>
      <c r="CR17">
        <v>75</v>
      </c>
      <c r="CS17">
        <v>100</v>
      </c>
      <c r="CT17">
        <v>100</v>
      </c>
      <c r="CU17" s="97">
        <v>100</v>
      </c>
      <c r="CV17">
        <v>100</v>
      </c>
      <c r="CW17" t="s">
        <v>480</v>
      </c>
      <c r="CX17" t="s">
        <v>480</v>
      </c>
      <c r="CY17">
        <v>33.333333333333329</v>
      </c>
      <c r="CZ17">
        <v>99.999999999999986</v>
      </c>
    </row>
    <row r="18" spans="1:104" x14ac:dyDescent="0.35">
      <c r="A18" t="s">
        <v>752</v>
      </c>
      <c r="B18">
        <v>7868</v>
      </c>
      <c r="C18" t="s">
        <v>653</v>
      </c>
      <c r="D18" t="s">
        <v>753</v>
      </c>
      <c r="E18" t="s">
        <v>756</v>
      </c>
      <c r="F18" t="s">
        <v>438</v>
      </c>
      <c r="G18" t="s">
        <v>439</v>
      </c>
      <c r="H18" t="s">
        <v>657</v>
      </c>
      <c r="I18" t="s">
        <v>757</v>
      </c>
      <c r="J18" t="s">
        <v>469</v>
      </c>
      <c r="K18" t="s">
        <v>460</v>
      </c>
      <c r="L18" t="s">
        <v>3308</v>
      </c>
      <c r="M18">
        <v>100</v>
      </c>
      <c r="N18">
        <v>100</v>
      </c>
      <c r="O18">
        <v>1</v>
      </c>
      <c r="Q18" t="s">
        <v>3309</v>
      </c>
      <c r="R18" t="s">
        <v>660</v>
      </c>
      <c r="S18">
        <v>1</v>
      </c>
      <c r="T18">
        <v>2</v>
      </c>
      <c r="U18">
        <v>50</v>
      </c>
      <c r="V18">
        <v>44013</v>
      </c>
      <c r="W18">
        <v>44196</v>
      </c>
      <c r="X18">
        <v>0</v>
      </c>
      <c r="Y18">
        <v>0</v>
      </c>
      <c r="Z18">
        <v>0</v>
      </c>
      <c r="AA18">
        <v>0</v>
      </c>
      <c r="AB18">
        <v>0</v>
      </c>
      <c r="AC18">
        <v>0</v>
      </c>
      <c r="AD18">
        <v>0</v>
      </c>
      <c r="AE18">
        <v>0</v>
      </c>
      <c r="AF18">
        <v>20</v>
      </c>
      <c r="AG18">
        <v>10</v>
      </c>
      <c r="AH18">
        <v>20</v>
      </c>
      <c r="AI18" t="s">
        <v>3310</v>
      </c>
      <c r="AJ18">
        <v>0</v>
      </c>
      <c r="AK18">
        <v>0</v>
      </c>
      <c r="AL18">
        <v>0</v>
      </c>
      <c r="AM18">
        <v>0</v>
      </c>
      <c r="AN18">
        <v>0</v>
      </c>
      <c r="AO18">
        <v>0</v>
      </c>
      <c r="AP18">
        <v>0</v>
      </c>
      <c r="AQ18">
        <v>0</v>
      </c>
      <c r="AR18">
        <v>40</v>
      </c>
      <c r="AS18">
        <v>20</v>
      </c>
      <c r="AT18">
        <v>40</v>
      </c>
      <c r="AU18" t="s">
        <v>3311</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40</v>
      </c>
      <c r="BQ18">
        <v>20</v>
      </c>
      <c r="BR18">
        <v>40</v>
      </c>
      <c r="BS18" t="s">
        <v>3312</v>
      </c>
      <c r="BT18" t="s">
        <v>3313</v>
      </c>
      <c r="BU18">
        <v>100</v>
      </c>
      <c r="BV18">
        <v>0</v>
      </c>
      <c r="BW18">
        <v>0</v>
      </c>
      <c r="BX18">
        <v>20</v>
      </c>
      <c r="BY18">
        <v>20</v>
      </c>
      <c r="BZ18">
        <v>20</v>
      </c>
      <c r="CA18">
        <v>60</v>
      </c>
      <c r="CB18">
        <v>60</v>
      </c>
      <c r="CC18">
        <v>60</v>
      </c>
      <c r="CD18">
        <v>60</v>
      </c>
      <c r="CE18">
        <v>60</v>
      </c>
      <c r="CF18">
        <v>60</v>
      </c>
      <c r="CG18">
        <v>100</v>
      </c>
      <c r="CH18" s="97">
        <v>0</v>
      </c>
      <c r="CI18">
        <v>0</v>
      </c>
      <c r="CJ18">
        <v>20</v>
      </c>
      <c r="CK18">
        <v>20</v>
      </c>
      <c r="CL18">
        <v>20</v>
      </c>
      <c r="CM18">
        <v>60</v>
      </c>
      <c r="CN18">
        <v>60</v>
      </c>
      <c r="CO18">
        <v>60</v>
      </c>
      <c r="CP18">
        <v>60</v>
      </c>
      <c r="CQ18">
        <v>60</v>
      </c>
      <c r="CR18">
        <v>60</v>
      </c>
      <c r="CS18">
        <v>100</v>
      </c>
      <c r="CT18">
        <v>100</v>
      </c>
      <c r="CU18" s="97">
        <v>100</v>
      </c>
      <c r="CV18">
        <v>100</v>
      </c>
      <c r="CW18" t="s">
        <v>480</v>
      </c>
      <c r="CX18" t="s">
        <v>480</v>
      </c>
      <c r="CY18">
        <v>50</v>
      </c>
      <c r="CZ18">
        <v>100</v>
      </c>
    </row>
    <row r="19" spans="1:104" x14ac:dyDescent="0.35">
      <c r="A19" t="s">
        <v>752</v>
      </c>
      <c r="B19">
        <v>7868</v>
      </c>
      <c r="C19" t="s">
        <v>653</v>
      </c>
      <c r="D19" t="s">
        <v>753</v>
      </c>
      <c r="E19" t="s">
        <v>756</v>
      </c>
      <c r="F19" t="s">
        <v>438</v>
      </c>
      <c r="G19" t="s">
        <v>439</v>
      </c>
      <c r="H19" t="s">
        <v>657</v>
      </c>
      <c r="I19" t="s">
        <v>757</v>
      </c>
      <c r="J19" t="s">
        <v>469</v>
      </c>
      <c r="K19" t="s">
        <v>460</v>
      </c>
      <c r="L19" t="s">
        <v>3314</v>
      </c>
      <c r="M19">
        <v>100</v>
      </c>
      <c r="N19">
        <v>100</v>
      </c>
      <c r="O19">
        <v>2</v>
      </c>
      <c r="Q19" t="s">
        <v>3315</v>
      </c>
      <c r="R19" t="s">
        <v>660</v>
      </c>
      <c r="S19">
        <v>1</v>
      </c>
      <c r="T19">
        <v>2</v>
      </c>
      <c r="U19">
        <v>50</v>
      </c>
      <c r="V19">
        <v>44013</v>
      </c>
      <c r="W19">
        <v>44196</v>
      </c>
      <c r="X19">
        <v>0</v>
      </c>
      <c r="Y19">
        <v>0</v>
      </c>
      <c r="Z19">
        <v>0</v>
      </c>
      <c r="AA19">
        <v>0</v>
      </c>
      <c r="AB19">
        <v>0</v>
      </c>
      <c r="AC19">
        <v>0</v>
      </c>
      <c r="AD19">
        <v>0</v>
      </c>
      <c r="AE19">
        <v>0</v>
      </c>
      <c r="AF19">
        <v>20</v>
      </c>
      <c r="AG19">
        <v>10</v>
      </c>
      <c r="AH19">
        <v>20</v>
      </c>
      <c r="AI19" t="s">
        <v>3316</v>
      </c>
      <c r="AJ19">
        <v>0</v>
      </c>
      <c r="AK19">
        <v>0</v>
      </c>
      <c r="AL19">
        <v>0</v>
      </c>
      <c r="AM19">
        <v>0</v>
      </c>
      <c r="AN19">
        <v>0</v>
      </c>
      <c r="AO19">
        <v>0</v>
      </c>
      <c r="AP19">
        <v>0</v>
      </c>
      <c r="AQ19">
        <v>0</v>
      </c>
      <c r="AR19">
        <v>40</v>
      </c>
      <c r="AS19">
        <v>20</v>
      </c>
      <c r="AT19">
        <v>40</v>
      </c>
      <c r="AU19" t="s">
        <v>3317</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40</v>
      </c>
      <c r="BQ19">
        <v>20</v>
      </c>
      <c r="BR19">
        <v>40</v>
      </c>
      <c r="BS19" t="s">
        <v>3318</v>
      </c>
      <c r="BT19" t="s">
        <v>3319</v>
      </c>
      <c r="BU19">
        <v>100</v>
      </c>
      <c r="BV19">
        <v>0</v>
      </c>
      <c r="BW19">
        <v>0</v>
      </c>
      <c r="BX19">
        <v>20</v>
      </c>
      <c r="BY19">
        <v>20</v>
      </c>
      <c r="BZ19">
        <v>20</v>
      </c>
      <c r="CA19">
        <v>60</v>
      </c>
      <c r="CB19">
        <v>60</v>
      </c>
      <c r="CC19">
        <v>60</v>
      </c>
      <c r="CD19">
        <v>60</v>
      </c>
      <c r="CE19">
        <v>60</v>
      </c>
      <c r="CF19">
        <v>60</v>
      </c>
      <c r="CG19">
        <v>100</v>
      </c>
      <c r="CH19" s="97">
        <v>0</v>
      </c>
      <c r="CI19">
        <v>0</v>
      </c>
      <c r="CJ19">
        <v>20</v>
      </c>
      <c r="CK19">
        <v>20</v>
      </c>
      <c r="CL19">
        <v>20</v>
      </c>
      <c r="CM19">
        <v>60</v>
      </c>
      <c r="CN19">
        <v>60</v>
      </c>
      <c r="CO19">
        <v>60</v>
      </c>
      <c r="CP19">
        <v>60</v>
      </c>
      <c r="CQ19">
        <v>60</v>
      </c>
      <c r="CR19">
        <v>60</v>
      </c>
      <c r="CS19">
        <v>100</v>
      </c>
      <c r="CT19">
        <v>100</v>
      </c>
      <c r="CU19" s="97">
        <v>100</v>
      </c>
      <c r="CV19">
        <v>100</v>
      </c>
      <c r="CW19" t="s">
        <v>480</v>
      </c>
      <c r="CX19" t="s">
        <v>480</v>
      </c>
      <c r="CY19">
        <v>50</v>
      </c>
      <c r="CZ19">
        <v>100</v>
      </c>
    </row>
    <row r="20" spans="1:104" x14ac:dyDescent="0.35">
      <c r="A20" t="s">
        <v>779</v>
      </c>
      <c r="B20">
        <v>7868</v>
      </c>
      <c r="C20" t="s">
        <v>653</v>
      </c>
      <c r="D20" t="s">
        <v>780</v>
      </c>
      <c r="E20" t="s">
        <v>781</v>
      </c>
      <c r="F20" t="s">
        <v>438</v>
      </c>
      <c r="G20" t="s">
        <v>439</v>
      </c>
      <c r="H20" t="s">
        <v>695</v>
      </c>
      <c r="I20" t="s">
        <v>782</v>
      </c>
      <c r="J20" t="s">
        <v>458</v>
      </c>
      <c r="K20" t="s">
        <v>460</v>
      </c>
      <c r="L20" t="s">
        <v>3320</v>
      </c>
      <c r="M20">
        <v>100</v>
      </c>
      <c r="N20">
        <v>100</v>
      </c>
      <c r="O20">
        <v>1</v>
      </c>
      <c r="Q20" t="s">
        <v>3321</v>
      </c>
      <c r="R20" t="s">
        <v>698</v>
      </c>
      <c r="S20">
        <v>1</v>
      </c>
      <c r="T20">
        <v>3</v>
      </c>
      <c r="U20">
        <v>33.333333333333329</v>
      </c>
      <c r="V20">
        <v>44013</v>
      </c>
      <c r="W20">
        <v>44196</v>
      </c>
      <c r="X20">
        <v>0</v>
      </c>
      <c r="Y20">
        <v>0</v>
      </c>
      <c r="Z20">
        <v>0</v>
      </c>
      <c r="AA20">
        <v>0</v>
      </c>
      <c r="AB20">
        <v>0</v>
      </c>
      <c r="AC20">
        <v>0</v>
      </c>
      <c r="AD20">
        <v>0</v>
      </c>
      <c r="AE20">
        <v>0</v>
      </c>
      <c r="AF20">
        <v>20</v>
      </c>
      <c r="AG20">
        <v>6.6666666666666652</v>
      </c>
      <c r="AH20">
        <v>19.999999999999996</v>
      </c>
      <c r="AI20" t="s">
        <v>3322</v>
      </c>
      <c r="AJ20">
        <v>0</v>
      </c>
      <c r="AK20">
        <v>0</v>
      </c>
      <c r="AL20">
        <v>0</v>
      </c>
      <c r="AM20">
        <v>0</v>
      </c>
      <c r="AN20">
        <v>0</v>
      </c>
      <c r="AO20">
        <v>0</v>
      </c>
      <c r="AP20">
        <v>0</v>
      </c>
      <c r="AQ20">
        <v>0</v>
      </c>
      <c r="AR20">
        <v>30</v>
      </c>
      <c r="AS20">
        <v>9.9999999999999982</v>
      </c>
      <c r="AT20">
        <v>29.999999999999993</v>
      </c>
      <c r="AU20" t="s">
        <v>3323</v>
      </c>
      <c r="AV20">
        <v>0</v>
      </c>
      <c r="AW20">
        <v>0</v>
      </c>
      <c r="AX20">
        <v>0</v>
      </c>
      <c r="AY20">
        <v>0</v>
      </c>
      <c r="AZ20">
        <v>0</v>
      </c>
      <c r="BA20">
        <v>0</v>
      </c>
      <c r="BB20">
        <v>0</v>
      </c>
      <c r="BC20">
        <v>0</v>
      </c>
      <c r="BD20">
        <v>30</v>
      </c>
      <c r="BE20">
        <v>9.9999999999999982</v>
      </c>
      <c r="BF20">
        <v>29.999999999999993</v>
      </c>
      <c r="BG20" t="s">
        <v>3323</v>
      </c>
      <c r="BH20">
        <v>0</v>
      </c>
      <c r="BI20">
        <v>0</v>
      </c>
      <c r="BJ20">
        <v>0</v>
      </c>
      <c r="BK20">
        <v>0</v>
      </c>
      <c r="BL20">
        <v>0</v>
      </c>
      <c r="BM20">
        <v>0</v>
      </c>
      <c r="BN20">
        <v>0</v>
      </c>
      <c r="BO20">
        <v>0</v>
      </c>
      <c r="BP20">
        <v>20</v>
      </c>
      <c r="BQ20">
        <v>6.6666666666666652</v>
      </c>
      <c r="BR20">
        <v>19.999999999999996</v>
      </c>
      <c r="BS20" t="s">
        <v>3324</v>
      </c>
      <c r="BT20" t="s">
        <v>3325</v>
      </c>
      <c r="BU20">
        <v>100</v>
      </c>
      <c r="BV20">
        <v>0</v>
      </c>
      <c r="BW20">
        <v>0</v>
      </c>
      <c r="BX20">
        <v>20</v>
      </c>
      <c r="BY20">
        <v>20</v>
      </c>
      <c r="BZ20">
        <v>20</v>
      </c>
      <c r="CA20">
        <v>50</v>
      </c>
      <c r="CB20">
        <v>50</v>
      </c>
      <c r="CC20">
        <v>50</v>
      </c>
      <c r="CD20">
        <v>80</v>
      </c>
      <c r="CE20">
        <v>80</v>
      </c>
      <c r="CF20">
        <v>80</v>
      </c>
      <c r="CG20">
        <v>100</v>
      </c>
      <c r="CH20" s="97">
        <v>0</v>
      </c>
      <c r="CI20">
        <v>0</v>
      </c>
      <c r="CJ20">
        <v>20</v>
      </c>
      <c r="CK20">
        <v>20</v>
      </c>
      <c r="CL20">
        <v>20</v>
      </c>
      <c r="CM20">
        <v>50</v>
      </c>
      <c r="CN20">
        <v>50</v>
      </c>
      <c r="CO20">
        <v>50</v>
      </c>
      <c r="CP20">
        <v>80</v>
      </c>
      <c r="CQ20">
        <v>80</v>
      </c>
      <c r="CR20">
        <v>80</v>
      </c>
      <c r="CS20">
        <v>100</v>
      </c>
      <c r="CT20">
        <v>100</v>
      </c>
      <c r="CU20" s="97">
        <v>100</v>
      </c>
      <c r="CV20">
        <v>100</v>
      </c>
      <c r="CW20" t="s">
        <v>480</v>
      </c>
      <c r="CX20" t="s">
        <v>480</v>
      </c>
      <c r="CY20">
        <v>33.333333333333329</v>
      </c>
      <c r="CZ20">
        <v>99.999999999999986</v>
      </c>
    </row>
    <row r="21" spans="1:104" x14ac:dyDescent="0.35">
      <c r="A21" t="s">
        <v>779</v>
      </c>
      <c r="B21">
        <v>7868</v>
      </c>
      <c r="C21" t="s">
        <v>653</v>
      </c>
      <c r="D21" t="s">
        <v>780</v>
      </c>
      <c r="E21" t="s">
        <v>781</v>
      </c>
      <c r="F21" t="s">
        <v>438</v>
      </c>
      <c r="G21" t="s">
        <v>439</v>
      </c>
      <c r="H21" t="s">
        <v>695</v>
      </c>
      <c r="I21" t="s">
        <v>782</v>
      </c>
      <c r="J21" t="s">
        <v>458</v>
      </c>
      <c r="K21" t="s">
        <v>460</v>
      </c>
      <c r="L21" t="s">
        <v>3326</v>
      </c>
      <c r="M21">
        <v>100</v>
      </c>
      <c r="N21">
        <v>100</v>
      </c>
      <c r="O21">
        <v>2</v>
      </c>
      <c r="Q21" t="s">
        <v>3327</v>
      </c>
      <c r="R21" t="s">
        <v>698</v>
      </c>
      <c r="S21">
        <v>2</v>
      </c>
      <c r="T21">
        <v>3</v>
      </c>
      <c r="U21">
        <v>66.666666666666657</v>
      </c>
      <c r="V21">
        <v>44013</v>
      </c>
      <c r="W21">
        <v>44196</v>
      </c>
      <c r="X21">
        <v>0</v>
      </c>
      <c r="Y21">
        <v>0</v>
      </c>
      <c r="Z21">
        <v>0</v>
      </c>
      <c r="AA21">
        <v>0</v>
      </c>
      <c r="AB21">
        <v>0</v>
      </c>
      <c r="AC21">
        <v>0</v>
      </c>
      <c r="AD21">
        <v>0</v>
      </c>
      <c r="AE21">
        <v>0</v>
      </c>
      <c r="AF21">
        <v>20</v>
      </c>
      <c r="AG21">
        <v>13.33333333333333</v>
      </c>
      <c r="AH21">
        <v>19.999999999999996</v>
      </c>
      <c r="AI21" t="s">
        <v>3328</v>
      </c>
      <c r="AJ21">
        <v>0</v>
      </c>
      <c r="AK21">
        <v>0</v>
      </c>
      <c r="AL21">
        <v>0</v>
      </c>
      <c r="AM21">
        <v>0</v>
      </c>
      <c r="AN21">
        <v>0</v>
      </c>
      <c r="AO21">
        <v>0</v>
      </c>
      <c r="AP21">
        <v>0</v>
      </c>
      <c r="AQ21">
        <v>0</v>
      </c>
      <c r="AR21">
        <v>30</v>
      </c>
      <c r="AS21">
        <v>19.999999999999996</v>
      </c>
      <c r="AT21">
        <v>29.999999999999993</v>
      </c>
      <c r="AU21" t="s">
        <v>3328</v>
      </c>
      <c r="AV21">
        <v>0</v>
      </c>
      <c r="AW21">
        <v>0</v>
      </c>
      <c r="AX21">
        <v>0</v>
      </c>
      <c r="AY21">
        <v>0</v>
      </c>
      <c r="AZ21">
        <v>0</v>
      </c>
      <c r="BA21">
        <v>0</v>
      </c>
      <c r="BB21">
        <v>0</v>
      </c>
      <c r="BC21">
        <v>0</v>
      </c>
      <c r="BD21">
        <v>30</v>
      </c>
      <c r="BE21">
        <v>19.999999999999996</v>
      </c>
      <c r="BF21">
        <v>29.999999999999993</v>
      </c>
      <c r="BG21" t="s">
        <v>3328</v>
      </c>
      <c r="BH21">
        <v>0</v>
      </c>
      <c r="BI21">
        <v>0</v>
      </c>
      <c r="BJ21">
        <v>0</v>
      </c>
      <c r="BK21">
        <v>0</v>
      </c>
      <c r="BL21">
        <v>0</v>
      </c>
      <c r="BM21">
        <v>0</v>
      </c>
      <c r="BN21">
        <v>0</v>
      </c>
      <c r="BO21">
        <v>0</v>
      </c>
      <c r="BP21">
        <v>20</v>
      </c>
      <c r="BQ21">
        <v>13.33333333333333</v>
      </c>
      <c r="BR21">
        <v>19.999999999999996</v>
      </c>
      <c r="BS21">
        <v>0</v>
      </c>
      <c r="BT21" t="s">
        <v>3329</v>
      </c>
      <c r="BU21">
        <v>100</v>
      </c>
      <c r="BV21">
        <v>0</v>
      </c>
      <c r="BW21">
        <v>0</v>
      </c>
      <c r="BX21">
        <v>20</v>
      </c>
      <c r="BY21">
        <v>20</v>
      </c>
      <c r="BZ21">
        <v>20</v>
      </c>
      <c r="CA21">
        <v>50</v>
      </c>
      <c r="CB21">
        <v>50</v>
      </c>
      <c r="CC21">
        <v>50</v>
      </c>
      <c r="CD21">
        <v>80</v>
      </c>
      <c r="CE21">
        <v>80</v>
      </c>
      <c r="CF21">
        <v>80</v>
      </c>
      <c r="CG21">
        <v>100</v>
      </c>
      <c r="CH21" s="97">
        <v>0</v>
      </c>
      <c r="CI21">
        <v>0</v>
      </c>
      <c r="CJ21">
        <v>20</v>
      </c>
      <c r="CK21">
        <v>20</v>
      </c>
      <c r="CL21">
        <v>20</v>
      </c>
      <c r="CM21">
        <v>50</v>
      </c>
      <c r="CN21">
        <v>50</v>
      </c>
      <c r="CO21">
        <v>50</v>
      </c>
      <c r="CP21">
        <v>80</v>
      </c>
      <c r="CQ21">
        <v>80</v>
      </c>
      <c r="CR21">
        <v>80</v>
      </c>
      <c r="CS21">
        <v>100</v>
      </c>
      <c r="CT21">
        <v>100</v>
      </c>
      <c r="CU21" s="97">
        <v>100</v>
      </c>
      <c r="CV21">
        <v>100</v>
      </c>
      <c r="CW21" t="s">
        <v>480</v>
      </c>
      <c r="CX21" t="s">
        <v>480</v>
      </c>
      <c r="CY21">
        <v>66.666666666666657</v>
      </c>
      <c r="CZ21">
        <v>99.999999999999986</v>
      </c>
    </row>
    <row r="22" spans="1:104" x14ac:dyDescent="0.35">
      <c r="A22" t="s">
        <v>803</v>
      </c>
      <c r="B22">
        <v>7868</v>
      </c>
      <c r="C22" t="s">
        <v>653</v>
      </c>
      <c r="D22" t="s">
        <v>804</v>
      </c>
      <c r="E22" t="s">
        <v>805</v>
      </c>
      <c r="F22" t="s">
        <v>438</v>
      </c>
      <c r="G22" t="s">
        <v>439</v>
      </c>
      <c r="H22" t="s">
        <v>725</v>
      </c>
      <c r="I22" t="s">
        <v>806</v>
      </c>
      <c r="J22" t="s">
        <v>458</v>
      </c>
      <c r="K22" t="s">
        <v>460</v>
      </c>
      <c r="L22" t="s">
        <v>3330</v>
      </c>
      <c r="M22">
        <v>100</v>
      </c>
      <c r="N22">
        <v>100</v>
      </c>
      <c r="O22">
        <v>1</v>
      </c>
      <c r="Q22" t="s">
        <v>3331</v>
      </c>
      <c r="R22" t="s">
        <v>728</v>
      </c>
      <c r="S22">
        <v>3</v>
      </c>
      <c r="T22">
        <v>25</v>
      </c>
      <c r="U22">
        <v>12</v>
      </c>
      <c r="V22">
        <v>44013</v>
      </c>
      <c r="W22">
        <v>44196</v>
      </c>
      <c r="X22">
        <v>0</v>
      </c>
      <c r="Y22">
        <v>0</v>
      </c>
      <c r="Z22">
        <v>0</v>
      </c>
      <c r="AA22">
        <v>0</v>
      </c>
      <c r="AB22">
        <v>0</v>
      </c>
      <c r="AC22">
        <v>0</v>
      </c>
      <c r="AD22">
        <v>0</v>
      </c>
      <c r="AE22">
        <v>0</v>
      </c>
      <c r="AF22">
        <v>25</v>
      </c>
      <c r="AG22">
        <v>3</v>
      </c>
      <c r="AH22">
        <v>25</v>
      </c>
      <c r="AI22" t="s">
        <v>3332</v>
      </c>
      <c r="AJ22">
        <v>0</v>
      </c>
      <c r="AK22">
        <v>0</v>
      </c>
      <c r="AL22">
        <v>0</v>
      </c>
      <c r="AM22">
        <v>0</v>
      </c>
      <c r="AN22">
        <v>0</v>
      </c>
      <c r="AO22">
        <v>0</v>
      </c>
      <c r="AP22">
        <v>0</v>
      </c>
      <c r="AQ22">
        <v>0</v>
      </c>
      <c r="AR22">
        <v>25</v>
      </c>
      <c r="AS22">
        <v>3</v>
      </c>
      <c r="AT22">
        <v>25</v>
      </c>
      <c r="AU22" t="s">
        <v>3332</v>
      </c>
      <c r="AV22">
        <v>0</v>
      </c>
      <c r="AW22">
        <v>0</v>
      </c>
      <c r="AX22">
        <v>0</v>
      </c>
      <c r="AY22">
        <v>0</v>
      </c>
      <c r="AZ22">
        <v>0</v>
      </c>
      <c r="BA22">
        <v>0</v>
      </c>
      <c r="BB22">
        <v>0</v>
      </c>
      <c r="BC22">
        <v>0</v>
      </c>
      <c r="BD22">
        <v>25</v>
      </c>
      <c r="BE22">
        <v>3</v>
      </c>
      <c r="BF22">
        <v>25</v>
      </c>
      <c r="BG22" t="s">
        <v>3332</v>
      </c>
      <c r="BH22">
        <v>0</v>
      </c>
      <c r="BI22">
        <v>0</v>
      </c>
      <c r="BJ22">
        <v>0</v>
      </c>
      <c r="BK22">
        <v>0</v>
      </c>
      <c r="BL22">
        <v>0</v>
      </c>
      <c r="BM22">
        <v>0</v>
      </c>
      <c r="BN22">
        <v>0</v>
      </c>
      <c r="BO22">
        <v>0</v>
      </c>
      <c r="BP22">
        <v>25</v>
      </c>
      <c r="BQ22">
        <v>3</v>
      </c>
      <c r="BR22">
        <v>25</v>
      </c>
      <c r="BS22" t="s">
        <v>3332</v>
      </c>
      <c r="BT22" t="s">
        <v>3333</v>
      </c>
      <c r="BU22">
        <v>100</v>
      </c>
      <c r="BV22">
        <v>0</v>
      </c>
      <c r="BW22">
        <v>0</v>
      </c>
      <c r="BX22">
        <v>25</v>
      </c>
      <c r="BY22">
        <v>25</v>
      </c>
      <c r="BZ22">
        <v>25</v>
      </c>
      <c r="CA22">
        <v>50</v>
      </c>
      <c r="CB22">
        <v>50</v>
      </c>
      <c r="CC22">
        <v>50</v>
      </c>
      <c r="CD22">
        <v>75</v>
      </c>
      <c r="CE22">
        <v>75</v>
      </c>
      <c r="CF22">
        <v>75</v>
      </c>
      <c r="CG22">
        <v>100</v>
      </c>
      <c r="CH22" s="97">
        <v>0</v>
      </c>
      <c r="CI22">
        <v>0</v>
      </c>
      <c r="CJ22">
        <v>25</v>
      </c>
      <c r="CK22">
        <v>25</v>
      </c>
      <c r="CL22">
        <v>25</v>
      </c>
      <c r="CM22">
        <v>50</v>
      </c>
      <c r="CN22">
        <v>50</v>
      </c>
      <c r="CO22">
        <v>50</v>
      </c>
      <c r="CP22">
        <v>75</v>
      </c>
      <c r="CQ22">
        <v>75</v>
      </c>
      <c r="CR22">
        <v>75</v>
      </c>
      <c r="CS22">
        <v>100</v>
      </c>
      <c r="CT22">
        <v>100</v>
      </c>
      <c r="CU22" s="97">
        <v>100</v>
      </c>
      <c r="CV22">
        <v>100</v>
      </c>
      <c r="CW22" t="s">
        <v>480</v>
      </c>
      <c r="CX22" t="s">
        <v>480</v>
      </c>
      <c r="CY22">
        <v>12</v>
      </c>
      <c r="CZ22">
        <v>100</v>
      </c>
    </row>
    <row r="23" spans="1:104" x14ac:dyDescent="0.35">
      <c r="A23" t="s">
        <v>803</v>
      </c>
      <c r="B23">
        <v>7868</v>
      </c>
      <c r="C23" t="s">
        <v>653</v>
      </c>
      <c r="D23" t="s">
        <v>804</v>
      </c>
      <c r="E23" t="s">
        <v>805</v>
      </c>
      <c r="F23" t="s">
        <v>438</v>
      </c>
      <c r="G23" t="s">
        <v>439</v>
      </c>
      <c r="H23" t="s">
        <v>725</v>
      </c>
      <c r="I23" t="s">
        <v>806</v>
      </c>
      <c r="J23" t="s">
        <v>458</v>
      </c>
      <c r="K23" t="s">
        <v>460</v>
      </c>
      <c r="L23" t="s">
        <v>3334</v>
      </c>
      <c r="M23">
        <v>100</v>
      </c>
      <c r="N23">
        <v>100</v>
      </c>
      <c r="O23">
        <v>2</v>
      </c>
      <c r="Q23" t="s">
        <v>3335</v>
      </c>
      <c r="R23" t="s">
        <v>728</v>
      </c>
      <c r="S23">
        <v>22</v>
      </c>
      <c r="T23">
        <v>25</v>
      </c>
      <c r="U23">
        <v>88</v>
      </c>
      <c r="V23">
        <v>44013</v>
      </c>
      <c r="W23">
        <v>44196</v>
      </c>
      <c r="X23">
        <v>0</v>
      </c>
      <c r="Y23">
        <v>0</v>
      </c>
      <c r="Z23">
        <v>0</v>
      </c>
      <c r="AA23">
        <v>0</v>
      </c>
      <c r="AB23">
        <v>0</v>
      </c>
      <c r="AC23">
        <v>0</v>
      </c>
      <c r="AD23">
        <v>0</v>
      </c>
      <c r="AE23">
        <v>0</v>
      </c>
      <c r="AF23">
        <v>25</v>
      </c>
      <c r="AG23">
        <v>22</v>
      </c>
      <c r="AH23">
        <v>25</v>
      </c>
      <c r="AI23" t="s">
        <v>3336</v>
      </c>
      <c r="AJ23">
        <v>0</v>
      </c>
      <c r="AK23">
        <v>0</v>
      </c>
      <c r="AL23">
        <v>0</v>
      </c>
      <c r="AM23">
        <v>0</v>
      </c>
      <c r="AN23">
        <v>0</v>
      </c>
      <c r="AO23">
        <v>0</v>
      </c>
      <c r="AP23">
        <v>0</v>
      </c>
      <c r="AQ23">
        <v>0</v>
      </c>
      <c r="AR23">
        <v>25</v>
      </c>
      <c r="AS23">
        <v>22</v>
      </c>
      <c r="AT23">
        <v>25</v>
      </c>
      <c r="AU23" t="s">
        <v>3336</v>
      </c>
      <c r="AV23">
        <v>0</v>
      </c>
      <c r="AW23">
        <v>0</v>
      </c>
      <c r="AX23">
        <v>0</v>
      </c>
      <c r="AY23">
        <v>0</v>
      </c>
      <c r="AZ23">
        <v>0</v>
      </c>
      <c r="BA23">
        <v>0</v>
      </c>
      <c r="BB23">
        <v>0</v>
      </c>
      <c r="BC23">
        <v>0</v>
      </c>
      <c r="BD23">
        <v>25</v>
      </c>
      <c r="BE23">
        <v>22</v>
      </c>
      <c r="BF23">
        <v>25</v>
      </c>
      <c r="BG23" t="s">
        <v>3336</v>
      </c>
      <c r="BH23">
        <v>0</v>
      </c>
      <c r="BI23">
        <v>0</v>
      </c>
      <c r="BJ23">
        <v>0</v>
      </c>
      <c r="BK23">
        <v>0</v>
      </c>
      <c r="BL23">
        <v>0</v>
      </c>
      <c r="BM23">
        <v>0</v>
      </c>
      <c r="BN23">
        <v>0</v>
      </c>
      <c r="BO23">
        <v>0</v>
      </c>
      <c r="BP23">
        <v>25</v>
      </c>
      <c r="BQ23">
        <v>22</v>
      </c>
      <c r="BR23">
        <v>25</v>
      </c>
      <c r="BS23" t="s">
        <v>3336</v>
      </c>
      <c r="BT23" t="s">
        <v>3337</v>
      </c>
      <c r="BU23">
        <v>100</v>
      </c>
      <c r="BV23">
        <v>0</v>
      </c>
      <c r="BW23">
        <v>0</v>
      </c>
      <c r="BX23">
        <v>25</v>
      </c>
      <c r="BY23">
        <v>25</v>
      </c>
      <c r="BZ23">
        <v>25</v>
      </c>
      <c r="CA23">
        <v>50</v>
      </c>
      <c r="CB23">
        <v>50</v>
      </c>
      <c r="CC23">
        <v>50</v>
      </c>
      <c r="CD23">
        <v>75</v>
      </c>
      <c r="CE23">
        <v>75</v>
      </c>
      <c r="CF23">
        <v>75</v>
      </c>
      <c r="CG23">
        <v>100</v>
      </c>
      <c r="CH23" s="97">
        <v>0</v>
      </c>
      <c r="CI23">
        <v>0</v>
      </c>
      <c r="CJ23">
        <v>25</v>
      </c>
      <c r="CK23">
        <v>25</v>
      </c>
      <c r="CL23">
        <v>25</v>
      </c>
      <c r="CM23">
        <v>50</v>
      </c>
      <c r="CN23">
        <v>50</v>
      </c>
      <c r="CO23">
        <v>50</v>
      </c>
      <c r="CP23">
        <v>75</v>
      </c>
      <c r="CQ23">
        <v>75</v>
      </c>
      <c r="CR23">
        <v>75</v>
      </c>
      <c r="CS23">
        <v>100</v>
      </c>
      <c r="CT23">
        <v>100</v>
      </c>
      <c r="CU23" s="97">
        <v>100</v>
      </c>
      <c r="CV23">
        <v>100</v>
      </c>
      <c r="CW23" t="s">
        <v>480</v>
      </c>
      <c r="CX23" t="s">
        <v>480</v>
      </c>
      <c r="CY23">
        <v>88</v>
      </c>
      <c r="CZ23">
        <v>100</v>
      </c>
    </row>
    <row r="24" spans="1:104" x14ac:dyDescent="0.35">
      <c r="A24" t="s">
        <v>827</v>
      </c>
      <c r="B24">
        <v>7868</v>
      </c>
      <c r="C24" t="s">
        <v>653</v>
      </c>
      <c r="D24" t="s">
        <v>828</v>
      </c>
      <c r="E24" t="s">
        <v>830</v>
      </c>
      <c r="F24" t="s">
        <v>438</v>
      </c>
      <c r="G24" t="s">
        <v>439</v>
      </c>
      <c r="H24" t="s">
        <v>657</v>
      </c>
      <c r="I24" t="s">
        <v>831</v>
      </c>
      <c r="J24" t="s">
        <v>469</v>
      </c>
      <c r="K24" t="s">
        <v>460</v>
      </c>
      <c r="L24" t="s">
        <v>3338</v>
      </c>
      <c r="M24">
        <v>100</v>
      </c>
      <c r="N24">
        <v>100</v>
      </c>
      <c r="O24">
        <v>1</v>
      </c>
      <c r="Q24" t="s">
        <v>3339</v>
      </c>
      <c r="R24" t="s">
        <v>660</v>
      </c>
      <c r="S24">
        <v>6</v>
      </c>
      <c r="T24">
        <v>8</v>
      </c>
      <c r="U24">
        <v>75</v>
      </c>
      <c r="V24">
        <v>44013</v>
      </c>
      <c r="W24">
        <v>44196</v>
      </c>
      <c r="X24">
        <v>0</v>
      </c>
      <c r="Y24">
        <v>0</v>
      </c>
      <c r="Z24">
        <v>0</v>
      </c>
      <c r="AA24">
        <v>0</v>
      </c>
      <c r="AB24">
        <v>0</v>
      </c>
      <c r="AC24">
        <v>0</v>
      </c>
      <c r="AD24">
        <v>0</v>
      </c>
      <c r="AE24">
        <v>0</v>
      </c>
      <c r="AF24">
        <v>20</v>
      </c>
      <c r="AG24">
        <v>15</v>
      </c>
      <c r="AH24">
        <v>20</v>
      </c>
      <c r="AI24" t="s">
        <v>3340</v>
      </c>
      <c r="AJ24">
        <v>0</v>
      </c>
      <c r="AK24">
        <v>0</v>
      </c>
      <c r="AL24">
        <v>0</v>
      </c>
      <c r="AM24">
        <v>0</v>
      </c>
      <c r="AN24">
        <v>0</v>
      </c>
      <c r="AO24">
        <v>0</v>
      </c>
      <c r="AP24">
        <v>0</v>
      </c>
      <c r="AQ24">
        <v>0</v>
      </c>
      <c r="AR24">
        <v>40</v>
      </c>
      <c r="AS24">
        <v>30</v>
      </c>
      <c r="AT24">
        <v>40</v>
      </c>
      <c r="AU24" t="s">
        <v>3341</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40</v>
      </c>
      <c r="BQ24">
        <v>30</v>
      </c>
      <c r="BR24">
        <v>40</v>
      </c>
      <c r="BS24" t="s">
        <v>3342</v>
      </c>
      <c r="BT24" t="s">
        <v>3343</v>
      </c>
      <c r="BU24">
        <v>100</v>
      </c>
      <c r="BV24">
        <v>0</v>
      </c>
      <c r="BW24">
        <v>0</v>
      </c>
      <c r="BX24">
        <v>20</v>
      </c>
      <c r="BY24">
        <v>20</v>
      </c>
      <c r="BZ24">
        <v>20</v>
      </c>
      <c r="CA24">
        <v>60</v>
      </c>
      <c r="CB24">
        <v>60</v>
      </c>
      <c r="CC24">
        <v>60</v>
      </c>
      <c r="CD24">
        <v>60</v>
      </c>
      <c r="CE24">
        <v>60</v>
      </c>
      <c r="CF24">
        <v>60</v>
      </c>
      <c r="CG24">
        <v>100</v>
      </c>
      <c r="CH24" s="97">
        <v>0</v>
      </c>
      <c r="CI24">
        <v>0</v>
      </c>
      <c r="CJ24">
        <v>20</v>
      </c>
      <c r="CK24">
        <v>20</v>
      </c>
      <c r="CL24">
        <v>20</v>
      </c>
      <c r="CM24">
        <v>60</v>
      </c>
      <c r="CN24">
        <v>60</v>
      </c>
      <c r="CO24">
        <v>60</v>
      </c>
      <c r="CP24">
        <v>60</v>
      </c>
      <c r="CQ24">
        <v>60</v>
      </c>
      <c r="CR24">
        <v>60</v>
      </c>
      <c r="CS24">
        <v>100</v>
      </c>
      <c r="CT24">
        <v>100</v>
      </c>
      <c r="CU24" s="97">
        <v>100</v>
      </c>
      <c r="CV24">
        <v>100</v>
      </c>
      <c r="CW24" t="s">
        <v>480</v>
      </c>
      <c r="CX24" t="s">
        <v>480</v>
      </c>
      <c r="CY24">
        <v>75</v>
      </c>
      <c r="CZ24">
        <v>100</v>
      </c>
    </row>
    <row r="25" spans="1:104" x14ac:dyDescent="0.35">
      <c r="A25" t="s">
        <v>827</v>
      </c>
      <c r="B25">
        <v>7868</v>
      </c>
      <c r="C25" t="s">
        <v>653</v>
      </c>
      <c r="D25" t="s">
        <v>828</v>
      </c>
      <c r="E25" t="s">
        <v>830</v>
      </c>
      <c r="F25" t="s">
        <v>438</v>
      </c>
      <c r="G25" t="s">
        <v>439</v>
      </c>
      <c r="H25" t="s">
        <v>657</v>
      </c>
      <c r="I25" t="s">
        <v>831</v>
      </c>
      <c r="J25" t="s">
        <v>469</v>
      </c>
      <c r="K25" t="s">
        <v>460</v>
      </c>
      <c r="L25" t="s">
        <v>3344</v>
      </c>
      <c r="M25">
        <v>100</v>
      </c>
      <c r="N25">
        <v>100</v>
      </c>
      <c r="O25">
        <v>2</v>
      </c>
      <c r="Q25" t="s">
        <v>3345</v>
      </c>
      <c r="R25" t="s">
        <v>660</v>
      </c>
      <c r="S25">
        <v>1</v>
      </c>
      <c r="T25">
        <v>8</v>
      </c>
      <c r="U25">
        <v>12.5</v>
      </c>
      <c r="V25">
        <v>44013</v>
      </c>
      <c r="W25">
        <v>44196</v>
      </c>
      <c r="X25">
        <v>0</v>
      </c>
      <c r="Y25">
        <v>0</v>
      </c>
      <c r="Z25">
        <v>0</v>
      </c>
      <c r="AA25">
        <v>0</v>
      </c>
      <c r="AB25">
        <v>0</v>
      </c>
      <c r="AC25">
        <v>0</v>
      </c>
      <c r="AD25">
        <v>0</v>
      </c>
      <c r="AE25">
        <v>0</v>
      </c>
      <c r="AF25">
        <v>20</v>
      </c>
      <c r="AG25">
        <v>2.5</v>
      </c>
      <c r="AH25">
        <v>20</v>
      </c>
      <c r="AI25" t="s">
        <v>3346</v>
      </c>
      <c r="AJ25">
        <v>0</v>
      </c>
      <c r="AK25">
        <v>0</v>
      </c>
      <c r="AL25">
        <v>0</v>
      </c>
      <c r="AM25">
        <v>0</v>
      </c>
      <c r="AN25">
        <v>0</v>
      </c>
      <c r="AO25">
        <v>0</v>
      </c>
      <c r="AP25">
        <v>0</v>
      </c>
      <c r="AQ25">
        <v>0</v>
      </c>
      <c r="AR25">
        <v>40</v>
      </c>
      <c r="AS25">
        <v>5</v>
      </c>
      <c r="AT25">
        <v>40</v>
      </c>
      <c r="AU25" t="s">
        <v>3347</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40</v>
      </c>
      <c r="BQ25">
        <v>5</v>
      </c>
      <c r="BR25">
        <v>40</v>
      </c>
      <c r="BS25" t="s">
        <v>3348</v>
      </c>
      <c r="BT25" t="s">
        <v>3349</v>
      </c>
      <c r="BU25">
        <v>100</v>
      </c>
      <c r="BV25">
        <v>0</v>
      </c>
      <c r="BW25">
        <v>0</v>
      </c>
      <c r="BX25">
        <v>20</v>
      </c>
      <c r="BY25">
        <v>20</v>
      </c>
      <c r="BZ25">
        <v>20</v>
      </c>
      <c r="CA25">
        <v>60</v>
      </c>
      <c r="CB25">
        <v>60</v>
      </c>
      <c r="CC25">
        <v>60</v>
      </c>
      <c r="CD25">
        <v>60</v>
      </c>
      <c r="CE25">
        <v>60</v>
      </c>
      <c r="CF25">
        <v>60</v>
      </c>
      <c r="CG25">
        <v>100</v>
      </c>
      <c r="CH25" s="97">
        <v>0</v>
      </c>
      <c r="CI25">
        <v>0</v>
      </c>
      <c r="CJ25">
        <v>20</v>
      </c>
      <c r="CK25">
        <v>20</v>
      </c>
      <c r="CL25">
        <v>20</v>
      </c>
      <c r="CM25">
        <v>60</v>
      </c>
      <c r="CN25">
        <v>60</v>
      </c>
      <c r="CO25">
        <v>60</v>
      </c>
      <c r="CP25">
        <v>60</v>
      </c>
      <c r="CQ25">
        <v>60</v>
      </c>
      <c r="CR25">
        <v>60</v>
      </c>
      <c r="CS25">
        <v>100</v>
      </c>
      <c r="CT25">
        <v>100</v>
      </c>
      <c r="CU25" s="97">
        <v>100</v>
      </c>
      <c r="CV25">
        <v>100</v>
      </c>
      <c r="CW25" t="s">
        <v>480</v>
      </c>
      <c r="CX25" t="s">
        <v>480</v>
      </c>
      <c r="CY25">
        <v>12.5</v>
      </c>
      <c r="CZ25">
        <v>100</v>
      </c>
    </row>
    <row r="26" spans="1:104" x14ac:dyDescent="0.35">
      <c r="A26" t="s">
        <v>827</v>
      </c>
      <c r="B26">
        <v>7868</v>
      </c>
      <c r="C26" t="s">
        <v>653</v>
      </c>
      <c r="D26" t="s">
        <v>828</v>
      </c>
      <c r="E26" t="s">
        <v>830</v>
      </c>
      <c r="F26" t="s">
        <v>438</v>
      </c>
      <c r="G26" t="s">
        <v>439</v>
      </c>
      <c r="H26" t="s">
        <v>657</v>
      </c>
      <c r="I26" t="s">
        <v>831</v>
      </c>
      <c r="J26" t="s">
        <v>469</v>
      </c>
      <c r="K26" t="s">
        <v>460</v>
      </c>
      <c r="L26" t="s">
        <v>3350</v>
      </c>
      <c r="M26">
        <v>100</v>
      </c>
      <c r="N26">
        <v>100</v>
      </c>
      <c r="O26">
        <v>3</v>
      </c>
      <c r="Q26" t="s">
        <v>3351</v>
      </c>
      <c r="R26" t="s">
        <v>660</v>
      </c>
      <c r="S26">
        <v>1</v>
      </c>
      <c r="T26">
        <v>8</v>
      </c>
      <c r="U26">
        <v>12.5</v>
      </c>
      <c r="V26">
        <v>44013</v>
      </c>
      <c r="W26">
        <v>44196</v>
      </c>
      <c r="X26">
        <v>0</v>
      </c>
      <c r="Y26">
        <v>0</v>
      </c>
      <c r="Z26">
        <v>0</v>
      </c>
      <c r="AA26">
        <v>0</v>
      </c>
      <c r="AB26">
        <v>0</v>
      </c>
      <c r="AC26">
        <v>0</v>
      </c>
      <c r="AD26">
        <v>0</v>
      </c>
      <c r="AE26">
        <v>0</v>
      </c>
      <c r="AF26">
        <v>20</v>
      </c>
      <c r="AG26">
        <v>2.5</v>
      </c>
      <c r="AH26">
        <v>20</v>
      </c>
      <c r="AI26" t="s">
        <v>3352</v>
      </c>
      <c r="AJ26">
        <v>0</v>
      </c>
      <c r="AK26">
        <v>0</v>
      </c>
      <c r="AL26">
        <v>0</v>
      </c>
      <c r="AM26">
        <v>0</v>
      </c>
      <c r="AN26">
        <v>0</v>
      </c>
      <c r="AO26">
        <v>0</v>
      </c>
      <c r="AP26">
        <v>0</v>
      </c>
      <c r="AQ26">
        <v>0</v>
      </c>
      <c r="AR26">
        <v>40</v>
      </c>
      <c r="AS26">
        <v>5</v>
      </c>
      <c r="AT26">
        <v>40</v>
      </c>
      <c r="AU26" t="s">
        <v>3353</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40</v>
      </c>
      <c r="BQ26">
        <v>5</v>
      </c>
      <c r="BR26">
        <v>40</v>
      </c>
      <c r="BS26" t="s">
        <v>3354</v>
      </c>
      <c r="BT26" t="s">
        <v>3355</v>
      </c>
      <c r="BU26">
        <v>100</v>
      </c>
      <c r="BV26">
        <v>0</v>
      </c>
      <c r="BW26">
        <v>0</v>
      </c>
      <c r="BX26">
        <v>20</v>
      </c>
      <c r="BY26">
        <v>20</v>
      </c>
      <c r="BZ26">
        <v>20</v>
      </c>
      <c r="CA26">
        <v>60</v>
      </c>
      <c r="CB26">
        <v>60</v>
      </c>
      <c r="CC26">
        <v>60</v>
      </c>
      <c r="CD26">
        <v>60</v>
      </c>
      <c r="CE26">
        <v>60</v>
      </c>
      <c r="CF26">
        <v>60</v>
      </c>
      <c r="CG26">
        <v>100</v>
      </c>
      <c r="CH26" s="97">
        <v>0</v>
      </c>
      <c r="CI26">
        <v>0</v>
      </c>
      <c r="CJ26">
        <v>20</v>
      </c>
      <c r="CK26">
        <v>20</v>
      </c>
      <c r="CL26">
        <v>20</v>
      </c>
      <c r="CM26">
        <v>60</v>
      </c>
      <c r="CN26">
        <v>60</v>
      </c>
      <c r="CO26">
        <v>60</v>
      </c>
      <c r="CP26">
        <v>60</v>
      </c>
      <c r="CQ26">
        <v>60</v>
      </c>
      <c r="CR26">
        <v>60</v>
      </c>
      <c r="CS26">
        <v>100</v>
      </c>
      <c r="CT26">
        <v>100</v>
      </c>
      <c r="CU26" s="97">
        <v>100</v>
      </c>
      <c r="CV26">
        <v>100</v>
      </c>
      <c r="CW26" t="s">
        <v>480</v>
      </c>
      <c r="CX26" t="s">
        <v>480</v>
      </c>
      <c r="CY26">
        <v>12.5</v>
      </c>
      <c r="CZ26">
        <v>100</v>
      </c>
    </row>
    <row r="27" spans="1:104" x14ac:dyDescent="0.35">
      <c r="A27" t="s">
        <v>855</v>
      </c>
      <c r="B27">
        <v>7868</v>
      </c>
      <c r="C27" t="s">
        <v>653</v>
      </c>
      <c r="D27" t="s">
        <v>856</v>
      </c>
      <c r="E27" t="s">
        <v>858</v>
      </c>
      <c r="F27" t="s">
        <v>438</v>
      </c>
      <c r="G27" t="s">
        <v>439</v>
      </c>
      <c r="H27" t="s">
        <v>654</v>
      </c>
      <c r="I27" t="s">
        <v>859</v>
      </c>
      <c r="J27" t="s">
        <v>469</v>
      </c>
      <c r="K27" t="s">
        <v>460</v>
      </c>
      <c r="L27" t="s">
        <v>3356</v>
      </c>
      <c r="M27">
        <v>100</v>
      </c>
      <c r="N27">
        <v>100</v>
      </c>
      <c r="O27">
        <v>1</v>
      </c>
      <c r="Q27" t="s">
        <v>3357</v>
      </c>
      <c r="R27" t="s">
        <v>857</v>
      </c>
      <c r="S27">
        <v>33</v>
      </c>
      <c r="T27">
        <v>33</v>
      </c>
      <c r="U27">
        <v>100</v>
      </c>
      <c r="V27">
        <v>44013</v>
      </c>
      <c r="W27">
        <v>44196</v>
      </c>
      <c r="X27">
        <v>8.33</v>
      </c>
      <c r="Y27">
        <v>8.33</v>
      </c>
      <c r="Z27">
        <v>8.33</v>
      </c>
      <c r="AA27" t="s">
        <v>867</v>
      </c>
      <c r="AB27">
        <v>8.33</v>
      </c>
      <c r="AC27">
        <v>8.33</v>
      </c>
      <c r="AD27">
        <v>8.33</v>
      </c>
      <c r="AE27" t="s">
        <v>868</v>
      </c>
      <c r="AF27">
        <v>8.33</v>
      </c>
      <c r="AG27">
        <v>8.33</v>
      </c>
      <c r="AH27">
        <v>8.33</v>
      </c>
      <c r="AI27" t="s">
        <v>868</v>
      </c>
      <c r="AJ27">
        <v>8.33</v>
      </c>
      <c r="AK27">
        <v>8.33</v>
      </c>
      <c r="AL27">
        <v>8.33</v>
      </c>
      <c r="AM27" t="s">
        <v>869</v>
      </c>
      <c r="AN27">
        <v>8.33</v>
      </c>
      <c r="AO27">
        <v>8.33</v>
      </c>
      <c r="AP27">
        <v>8.33</v>
      </c>
      <c r="AQ27" t="s">
        <v>868</v>
      </c>
      <c r="AR27">
        <v>8.33</v>
      </c>
      <c r="AS27">
        <v>8.33</v>
      </c>
      <c r="AT27">
        <v>8.33</v>
      </c>
      <c r="AU27" t="s">
        <v>868</v>
      </c>
      <c r="AV27">
        <v>8.33</v>
      </c>
      <c r="AW27">
        <v>8.33</v>
      </c>
      <c r="AX27">
        <v>8.33</v>
      </c>
      <c r="AY27" t="s">
        <v>869</v>
      </c>
      <c r="AZ27">
        <v>8.33</v>
      </c>
      <c r="BA27">
        <v>8.33</v>
      </c>
      <c r="BB27">
        <v>8.33</v>
      </c>
      <c r="BC27" t="s">
        <v>868</v>
      </c>
      <c r="BD27">
        <v>8.33</v>
      </c>
      <c r="BE27">
        <v>8.33</v>
      </c>
      <c r="BF27">
        <v>8.33</v>
      </c>
      <c r="BG27" t="s">
        <v>868</v>
      </c>
      <c r="BH27">
        <v>8.33</v>
      </c>
      <c r="BI27">
        <v>8.33</v>
      </c>
      <c r="BJ27">
        <v>8.33</v>
      </c>
      <c r="BK27" t="s">
        <v>869</v>
      </c>
      <c r="BL27">
        <v>8.33</v>
      </c>
      <c r="BM27">
        <v>8.33</v>
      </c>
      <c r="BN27">
        <v>8.33</v>
      </c>
      <c r="BO27" t="s">
        <v>868</v>
      </c>
      <c r="BP27">
        <v>8.3700000000000045</v>
      </c>
      <c r="BQ27">
        <v>8.3700000000000045</v>
      </c>
      <c r="BR27">
        <v>8.3700000000000045</v>
      </c>
      <c r="BS27" t="s">
        <v>868</v>
      </c>
      <c r="BT27" t="s">
        <v>3358</v>
      </c>
      <c r="BU27">
        <v>100</v>
      </c>
      <c r="BV27">
        <v>8.33</v>
      </c>
      <c r="BW27">
        <v>16.66</v>
      </c>
      <c r="BX27">
        <v>24.990000000000002</v>
      </c>
      <c r="BY27">
        <v>33.32</v>
      </c>
      <c r="BZ27">
        <v>41.65</v>
      </c>
      <c r="CA27">
        <v>49.98</v>
      </c>
      <c r="CB27">
        <v>58.309999999999995</v>
      </c>
      <c r="CC27">
        <v>66.64</v>
      </c>
      <c r="CD27">
        <v>74.97</v>
      </c>
      <c r="CE27">
        <v>83.3</v>
      </c>
      <c r="CF27">
        <v>91.63</v>
      </c>
      <c r="CG27">
        <v>100</v>
      </c>
      <c r="CH27" s="97">
        <v>8.33</v>
      </c>
      <c r="CI27">
        <v>16.66</v>
      </c>
      <c r="CJ27">
        <v>24.990000000000002</v>
      </c>
      <c r="CK27">
        <v>33.32</v>
      </c>
      <c r="CL27">
        <v>41.65</v>
      </c>
      <c r="CM27">
        <v>49.98</v>
      </c>
      <c r="CN27">
        <v>58.309999999999995</v>
      </c>
      <c r="CO27">
        <v>66.64</v>
      </c>
      <c r="CP27">
        <v>74.97</v>
      </c>
      <c r="CQ27">
        <v>83.3</v>
      </c>
      <c r="CR27">
        <v>91.63</v>
      </c>
      <c r="CS27">
        <v>100</v>
      </c>
      <c r="CT27">
        <v>100</v>
      </c>
      <c r="CU27" s="97">
        <v>100</v>
      </c>
      <c r="CV27">
        <v>100</v>
      </c>
      <c r="CW27" t="s">
        <v>480</v>
      </c>
      <c r="CX27" t="s">
        <v>480</v>
      </c>
      <c r="CY27">
        <v>100</v>
      </c>
      <c r="CZ27">
        <v>100</v>
      </c>
    </row>
    <row r="28" spans="1:104" x14ac:dyDescent="0.35">
      <c r="A28" t="s">
        <v>883</v>
      </c>
      <c r="B28">
        <v>7868</v>
      </c>
      <c r="C28" t="s">
        <v>653</v>
      </c>
      <c r="D28" t="s">
        <v>884</v>
      </c>
      <c r="E28" t="s">
        <v>885</v>
      </c>
      <c r="F28" t="s">
        <v>438</v>
      </c>
      <c r="G28" t="s">
        <v>439</v>
      </c>
      <c r="H28" t="s">
        <v>657</v>
      </c>
      <c r="I28" t="s">
        <v>886</v>
      </c>
      <c r="J28" t="s">
        <v>458</v>
      </c>
      <c r="K28" t="s">
        <v>460</v>
      </c>
      <c r="L28" t="s">
        <v>3359</v>
      </c>
      <c r="M28">
        <v>100</v>
      </c>
      <c r="N28">
        <v>100</v>
      </c>
      <c r="O28">
        <v>1</v>
      </c>
      <c r="Q28" t="s">
        <v>3360</v>
      </c>
      <c r="R28" t="s">
        <v>660</v>
      </c>
      <c r="S28">
        <v>1</v>
      </c>
      <c r="T28">
        <v>1</v>
      </c>
      <c r="U28">
        <v>100</v>
      </c>
      <c r="V28">
        <v>44013</v>
      </c>
      <c r="W28">
        <v>44196</v>
      </c>
      <c r="X28">
        <v>0</v>
      </c>
      <c r="Y28">
        <v>0</v>
      </c>
      <c r="Z28">
        <v>0</v>
      </c>
      <c r="AA28">
        <v>0</v>
      </c>
      <c r="AB28">
        <v>0</v>
      </c>
      <c r="AC28">
        <v>0</v>
      </c>
      <c r="AD28">
        <v>0</v>
      </c>
      <c r="AE28">
        <v>0</v>
      </c>
      <c r="AF28">
        <v>50</v>
      </c>
      <c r="AG28">
        <v>50</v>
      </c>
      <c r="AH28">
        <v>50</v>
      </c>
      <c r="AI28" t="s">
        <v>895</v>
      </c>
      <c r="AJ28">
        <v>30</v>
      </c>
      <c r="AK28">
        <v>30</v>
      </c>
      <c r="AL28">
        <v>30</v>
      </c>
      <c r="AM28" t="s">
        <v>895</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20</v>
      </c>
      <c r="BI28">
        <v>20</v>
      </c>
      <c r="BJ28">
        <v>20</v>
      </c>
      <c r="BK28" t="s">
        <v>896</v>
      </c>
      <c r="BL28">
        <v>0</v>
      </c>
      <c r="BM28">
        <v>0</v>
      </c>
      <c r="BN28">
        <v>0</v>
      </c>
      <c r="BO28">
        <v>0</v>
      </c>
      <c r="BP28">
        <v>0</v>
      </c>
      <c r="BQ28">
        <v>0</v>
      </c>
      <c r="BR28">
        <v>0</v>
      </c>
      <c r="BS28">
        <v>0</v>
      </c>
      <c r="BT28" t="s">
        <v>3361</v>
      </c>
      <c r="BU28">
        <v>100</v>
      </c>
      <c r="BV28">
        <v>0</v>
      </c>
      <c r="BW28">
        <v>0</v>
      </c>
      <c r="BX28">
        <v>50</v>
      </c>
      <c r="BY28">
        <v>80</v>
      </c>
      <c r="BZ28">
        <v>80</v>
      </c>
      <c r="CA28">
        <v>80</v>
      </c>
      <c r="CB28">
        <v>80</v>
      </c>
      <c r="CC28">
        <v>80</v>
      </c>
      <c r="CD28">
        <v>80</v>
      </c>
      <c r="CE28">
        <v>100</v>
      </c>
      <c r="CF28">
        <v>100</v>
      </c>
      <c r="CG28">
        <v>100</v>
      </c>
      <c r="CH28" s="97">
        <v>0</v>
      </c>
      <c r="CI28">
        <v>0</v>
      </c>
      <c r="CJ28">
        <v>50</v>
      </c>
      <c r="CK28">
        <v>80</v>
      </c>
      <c r="CL28">
        <v>80</v>
      </c>
      <c r="CM28">
        <v>80</v>
      </c>
      <c r="CN28">
        <v>80</v>
      </c>
      <c r="CO28">
        <v>80</v>
      </c>
      <c r="CP28">
        <v>80</v>
      </c>
      <c r="CQ28">
        <v>100</v>
      </c>
      <c r="CR28">
        <v>100</v>
      </c>
      <c r="CS28">
        <v>100</v>
      </c>
      <c r="CT28">
        <v>100</v>
      </c>
      <c r="CU28" s="97">
        <v>100</v>
      </c>
      <c r="CV28">
        <v>100</v>
      </c>
      <c r="CW28" t="s">
        <v>480</v>
      </c>
      <c r="CX28" t="s">
        <v>480</v>
      </c>
      <c r="CY28">
        <v>100</v>
      </c>
      <c r="CZ28">
        <v>100</v>
      </c>
    </row>
    <row r="29" spans="1:104" x14ac:dyDescent="0.35">
      <c r="A29" t="s">
        <v>913</v>
      </c>
      <c r="B29">
        <v>7868</v>
      </c>
      <c r="C29" t="s">
        <v>653</v>
      </c>
      <c r="D29" t="s">
        <v>914</v>
      </c>
      <c r="E29" t="s">
        <v>916</v>
      </c>
      <c r="F29" t="s">
        <v>438</v>
      </c>
      <c r="G29" t="s">
        <v>439</v>
      </c>
      <c r="H29" t="s">
        <v>657</v>
      </c>
      <c r="I29" t="s">
        <v>917</v>
      </c>
      <c r="J29" t="s">
        <v>469</v>
      </c>
      <c r="K29" t="s">
        <v>460</v>
      </c>
      <c r="L29" t="s">
        <v>3362</v>
      </c>
      <c r="M29">
        <v>100</v>
      </c>
      <c r="N29">
        <v>100</v>
      </c>
      <c r="O29">
        <v>1</v>
      </c>
      <c r="Q29" t="s">
        <v>3363</v>
      </c>
      <c r="R29" t="s">
        <v>660</v>
      </c>
      <c r="S29">
        <v>3</v>
      </c>
      <c r="T29">
        <v>6</v>
      </c>
      <c r="U29">
        <v>50</v>
      </c>
      <c r="V29">
        <v>44013</v>
      </c>
      <c r="W29">
        <v>44196</v>
      </c>
      <c r="X29">
        <v>0</v>
      </c>
      <c r="Y29">
        <v>0</v>
      </c>
      <c r="Z29">
        <v>0</v>
      </c>
      <c r="AA29">
        <v>0</v>
      </c>
      <c r="AB29">
        <v>0</v>
      </c>
      <c r="AC29">
        <v>0</v>
      </c>
      <c r="AD29">
        <v>0</v>
      </c>
      <c r="AE29">
        <v>0</v>
      </c>
      <c r="AF29">
        <v>20</v>
      </c>
      <c r="AG29">
        <v>10</v>
      </c>
      <c r="AH29">
        <v>20</v>
      </c>
      <c r="AI29" t="s">
        <v>3364</v>
      </c>
      <c r="AJ29">
        <v>0</v>
      </c>
      <c r="AK29">
        <v>0</v>
      </c>
      <c r="AL29">
        <v>0</v>
      </c>
      <c r="AM29">
        <v>0</v>
      </c>
      <c r="AN29">
        <v>0</v>
      </c>
      <c r="AO29">
        <v>0</v>
      </c>
      <c r="AP29">
        <v>0</v>
      </c>
      <c r="AQ29">
        <v>0</v>
      </c>
      <c r="AR29">
        <v>40</v>
      </c>
      <c r="AS29">
        <v>20</v>
      </c>
      <c r="AT29">
        <v>40</v>
      </c>
      <c r="AU29" t="s">
        <v>3365</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40</v>
      </c>
      <c r="BQ29">
        <v>20</v>
      </c>
      <c r="BR29">
        <v>40</v>
      </c>
      <c r="BS29" t="s">
        <v>3366</v>
      </c>
      <c r="BT29" t="s">
        <v>3367</v>
      </c>
      <c r="BU29">
        <v>100</v>
      </c>
      <c r="BV29">
        <v>0</v>
      </c>
      <c r="BW29">
        <v>0</v>
      </c>
      <c r="BX29">
        <v>20</v>
      </c>
      <c r="BY29">
        <v>20</v>
      </c>
      <c r="BZ29">
        <v>20</v>
      </c>
      <c r="CA29">
        <v>60</v>
      </c>
      <c r="CB29">
        <v>60</v>
      </c>
      <c r="CC29">
        <v>60</v>
      </c>
      <c r="CD29">
        <v>60</v>
      </c>
      <c r="CE29">
        <v>60</v>
      </c>
      <c r="CF29">
        <v>60</v>
      </c>
      <c r="CG29">
        <v>100</v>
      </c>
      <c r="CH29" s="97">
        <v>0</v>
      </c>
      <c r="CI29">
        <v>0</v>
      </c>
      <c r="CJ29">
        <v>20</v>
      </c>
      <c r="CK29">
        <v>20</v>
      </c>
      <c r="CL29">
        <v>20</v>
      </c>
      <c r="CM29">
        <v>60</v>
      </c>
      <c r="CN29">
        <v>60</v>
      </c>
      <c r="CO29">
        <v>60</v>
      </c>
      <c r="CP29">
        <v>60</v>
      </c>
      <c r="CQ29">
        <v>60</v>
      </c>
      <c r="CR29">
        <v>60</v>
      </c>
      <c r="CS29">
        <v>100</v>
      </c>
      <c r="CT29">
        <v>100</v>
      </c>
      <c r="CU29" s="97">
        <v>100</v>
      </c>
      <c r="CV29">
        <v>100</v>
      </c>
      <c r="CW29" t="s">
        <v>480</v>
      </c>
      <c r="CX29" t="s">
        <v>480</v>
      </c>
      <c r="CY29">
        <v>50</v>
      </c>
      <c r="CZ29">
        <v>100</v>
      </c>
    </row>
    <row r="30" spans="1:104" x14ac:dyDescent="0.35">
      <c r="A30" t="s">
        <v>913</v>
      </c>
      <c r="B30">
        <v>7868</v>
      </c>
      <c r="C30" t="s">
        <v>653</v>
      </c>
      <c r="D30" t="s">
        <v>914</v>
      </c>
      <c r="E30" t="s">
        <v>916</v>
      </c>
      <c r="F30" t="s">
        <v>438</v>
      </c>
      <c r="G30" t="s">
        <v>439</v>
      </c>
      <c r="H30" t="s">
        <v>657</v>
      </c>
      <c r="I30" t="s">
        <v>917</v>
      </c>
      <c r="J30" t="s">
        <v>469</v>
      </c>
      <c r="K30" t="s">
        <v>460</v>
      </c>
      <c r="L30" t="s">
        <v>3368</v>
      </c>
      <c r="M30">
        <v>100</v>
      </c>
      <c r="N30">
        <v>100</v>
      </c>
      <c r="O30">
        <v>2</v>
      </c>
      <c r="Q30" t="s">
        <v>3369</v>
      </c>
      <c r="R30" t="s">
        <v>660</v>
      </c>
      <c r="S30">
        <v>3</v>
      </c>
      <c r="T30">
        <v>6</v>
      </c>
      <c r="U30">
        <v>50</v>
      </c>
      <c r="V30">
        <v>44013</v>
      </c>
      <c r="W30">
        <v>44196</v>
      </c>
      <c r="X30">
        <v>0</v>
      </c>
      <c r="Y30">
        <v>0</v>
      </c>
      <c r="Z30">
        <v>0</v>
      </c>
      <c r="AA30">
        <v>0</v>
      </c>
      <c r="AB30">
        <v>0</v>
      </c>
      <c r="AC30">
        <v>0</v>
      </c>
      <c r="AD30">
        <v>0</v>
      </c>
      <c r="AE30">
        <v>0</v>
      </c>
      <c r="AF30">
        <v>20</v>
      </c>
      <c r="AG30">
        <v>10</v>
      </c>
      <c r="AH30">
        <v>20</v>
      </c>
      <c r="AI30" t="s">
        <v>3370</v>
      </c>
      <c r="AJ30">
        <v>0</v>
      </c>
      <c r="AK30">
        <v>0</v>
      </c>
      <c r="AL30">
        <v>0</v>
      </c>
      <c r="AM30">
        <v>0</v>
      </c>
      <c r="AN30">
        <v>0</v>
      </c>
      <c r="AO30">
        <v>0</v>
      </c>
      <c r="AP30">
        <v>0</v>
      </c>
      <c r="AQ30">
        <v>0</v>
      </c>
      <c r="AR30">
        <v>40</v>
      </c>
      <c r="AS30">
        <v>20</v>
      </c>
      <c r="AT30">
        <v>40</v>
      </c>
      <c r="AU30" t="s">
        <v>3371</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40</v>
      </c>
      <c r="BQ30">
        <v>20</v>
      </c>
      <c r="BR30">
        <v>40</v>
      </c>
      <c r="BS30" t="s">
        <v>3372</v>
      </c>
      <c r="BT30" t="s">
        <v>3373</v>
      </c>
      <c r="BU30">
        <v>100</v>
      </c>
      <c r="BV30">
        <v>0</v>
      </c>
      <c r="BW30">
        <v>0</v>
      </c>
      <c r="BX30">
        <v>20</v>
      </c>
      <c r="BY30">
        <v>20</v>
      </c>
      <c r="BZ30">
        <v>20</v>
      </c>
      <c r="CA30">
        <v>60</v>
      </c>
      <c r="CB30">
        <v>60</v>
      </c>
      <c r="CC30">
        <v>60</v>
      </c>
      <c r="CD30">
        <v>60</v>
      </c>
      <c r="CE30">
        <v>60</v>
      </c>
      <c r="CF30">
        <v>60</v>
      </c>
      <c r="CG30">
        <v>100</v>
      </c>
      <c r="CH30" s="97">
        <v>0</v>
      </c>
      <c r="CI30">
        <v>0</v>
      </c>
      <c r="CJ30">
        <v>20</v>
      </c>
      <c r="CK30">
        <v>20</v>
      </c>
      <c r="CL30">
        <v>20</v>
      </c>
      <c r="CM30">
        <v>60</v>
      </c>
      <c r="CN30">
        <v>60</v>
      </c>
      <c r="CO30">
        <v>60</v>
      </c>
      <c r="CP30">
        <v>60</v>
      </c>
      <c r="CQ30">
        <v>60</v>
      </c>
      <c r="CR30">
        <v>60</v>
      </c>
      <c r="CS30">
        <v>100</v>
      </c>
      <c r="CT30">
        <v>100</v>
      </c>
      <c r="CU30" s="97">
        <v>100</v>
      </c>
      <c r="CV30">
        <v>100</v>
      </c>
      <c r="CW30" t="s">
        <v>480</v>
      </c>
      <c r="CX30" t="s">
        <v>480</v>
      </c>
      <c r="CY30">
        <v>50</v>
      </c>
      <c r="CZ30">
        <v>100</v>
      </c>
    </row>
    <row r="31" spans="1:104" x14ac:dyDescent="0.35">
      <c r="A31" t="s">
        <v>940</v>
      </c>
      <c r="B31">
        <v>7868</v>
      </c>
      <c r="C31" t="s">
        <v>653</v>
      </c>
      <c r="D31" t="s">
        <v>941</v>
      </c>
      <c r="E31" t="s">
        <v>946</v>
      </c>
      <c r="F31" t="s">
        <v>438</v>
      </c>
      <c r="G31" t="s">
        <v>439</v>
      </c>
      <c r="H31" t="s">
        <v>942</v>
      </c>
      <c r="I31" t="s">
        <v>947</v>
      </c>
      <c r="J31" t="s">
        <v>469</v>
      </c>
      <c r="K31" t="s">
        <v>460</v>
      </c>
      <c r="L31" t="s">
        <v>3374</v>
      </c>
      <c r="M31">
        <v>100</v>
      </c>
      <c r="N31">
        <v>100</v>
      </c>
      <c r="O31">
        <v>1</v>
      </c>
      <c r="Q31" t="s">
        <v>3375</v>
      </c>
      <c r="R31" t="s">
        <v>945</v>
      </c>
      <c r="S31">
        <v>4</v>
      </c>
      <c r="T31">
        <v>5</v>
      </c>
      <c r="U31">
        <v>80</v>
      </c>
      <c r="V31">
        <v>44013</v>
      </c>
      <c r="W31">
        <v>44196</v>
      </c>
      <c r="X31">
        <v>3</v>
      </c>
      <c r="Y31">
        <v>2.4</v>
      </c>
      <c r="Z31">
        <v>2.6</v>
      </c>
      <c r="AA31" t="s">
        <v>3376</v>
      </c>
      <c r="AB31">
        <v>6</v>
      </c>
      <c r="AC31">
        <v>4.8</v>
      </c>
      <c r="AD31">
        <v>6.6</v>
      </c>
      <c r="AE31" t="s">
        <v>3376</v>
      </c>
      <c r="AF31">
        <v>10.25</v>
      </c>
      <c r="AG31">
        <v>8.1999999999999993</v>
      </c>
      <c r="AH31">
        <v>10</v>
      </c>
      <c r="AI31" t="s">
        <v>3376</v>
      </c>
      <c r="AJ31">
        <v>7</v>
      </c>
      <c r="AK31">
        <v>5.6</v>
      </c>
      <c r="AL31">
        <v>7.3999999999999995</v>
      </c>
      <c r="AM31" t="s">
        <v>3376</v>
      </c>
      <c r="AN31">
        <v>7</v>
      </c>
      <c r="AO31">
        <v>5.6</v>
      </c>
      <c r="AP31">
        <v>7.3999999999999995</v>
      </c>
      <c r="AQ31" t="s">
        <v>3376</v>
      </c>
      <c r="AR31">
        <v>13.25</v>
      </c>
      <c r="AS31">
        <v>10.6</v>
      </c>
      <c r="AT31">
        <v>12.4</v>
      </c>
      <c r="AU31" t="s">
        <v>3376</v>
      </c>
      <c r="AV31">
        <v>7.25</v>
      </c>
      <c r="AW31">
        <v>5.8</v>
      </c>
      <c r="AX31">
        <v>7.6</v>
      </c>
      <c r="AY31" t="s">
        <v>3376</v>
      </c>
      <c r="AZ31">
        <v>7.25</v>
      </c>
      <c r="BA31">
        <v>5.8</v>
      </c>
      <c r="BB31">
        <v>7.6</v>
      </c>
      <c r="BC31" t="s">
        <v>3376</v>
      </c>
      <c r="BD31">
        <v>11.25</v>
      </c>
      <c r="BE31">
        <v>9</v>
      </c>
      <c r="BF31">
        <v>10.8</v>
      </c>
      <c r="BG31" t="s">
        <v>3376</v>
      </c>
      <c r="BH31">
        <v>7.25</v>
      </c>
      <c r="BI31">
        <v>5.8</v>
      </c>
      <c r="BJ31">
        <v>7.6</v>
      </c>
      <c r="BK31" t="s">
        <v>3376</v>
      </c>
      <c r="BL31">
        <v>7.25</v>
      </c>
      <c r="BM31">
        <v>5.8</v>
      </c>
      <c r="BN31">
        <v>7.6</v>
      </c>
      <c r="BO31" t="s">
        <v>3376</v>
      </c>
      <c r="BP31">
        <v>13.25</v>
      </c>
      <c r="BQ31">
        <v>10.6</v>
      </c>
      <c r="BR31">
        <v>12.4</v>
      </c>
      <c r="BS31" t="s">
        <v>3376</v>
      </c>
      <c r="BT31" t="s">
        <v>3377</v>
      </c>
      <c r="BU31">
        <v>100</v>
      </c>
      <c r="BV31">
        <v>3</v>
      </c>
      <c r="BW31">
        <v>9</v>
      </c>
      <c r="BX31">
        <v>19.25</v>
      </c>
      <c r="BY31">
        <v>26.25</v>
      </c>
      <c r="BZ31">
        <v>33.25</v>
      </c>
      <c r="CA31">
        <v>46.5</v>
      </c>
      <c r="CB31">
        <v>53.75</v>
      </c>
      <c r="CC31">
        <v>61</v>
      </c>
      <c r="CD31">
        <v>72.25</v>
      </c>
      <c r="CE31">
        <v>79.5</v>
      </c>
      <c r="CF31">
        <v>86.75</v>
      </c>
      <c r="CG31">
        <v>100</v>
      </c>
      <c r="CH31" s="97">
        <v>3</v>
      </c>
      <c r="CI31">
        <v>9</v>
      </c>
      <c r="CJ31">
        <v>19.25</v>
      </c>
      <c r="CK31">
        <v>26.25</v>
      </c>
      <c r="CL31">
        <v>33.25</v>
      </c>
      <c r="CM31">
        <v>46.5</v>
      </c>
      <c r="CN31">
        <v>53.75</v>
      </c>
      <c r="CO31">
        <v>61</v>
      </c>
      <c r="CP31">
        <v>72.25</v>
      </c>
      <c r="CQ31">
        <v>79.5</v>
      </c>
      <c r="CR31">
        <v>86.75</v>
      </c>
      <c r="CS31">
        <v>100</v>
      </c>
      <c r="CT31">
        <v>100</v>
      </c>
      <c r="CU31" s="97">
        <v>100</v>
      </c>
      <c r="CV31">
        <v>100</v>
      </c>
      <c r="CW31" t="s">
        <v>480</v>
      </c>
      <c r="CX31" t="s">
        <v>480</v>
      </c>
      <c r="CY31">
        <v>80</v>
      </c>
      <c r="CZ31">
        <v>100</v>
      </c>
    </row>
    <row r="32" spans="1:104" x14ac:dyDescent="0.35">
      <c r="A32" t="s">
        <v>940</v>
      </c>
      <c r="B32">
        <v>7868</v>
      </c>
      <c r="C32" t="s">
        <v>653</v>
      </c>
      <c r="D32" t="s">
        <v>941</v>
      </c>
      <c r="E32" t="s">
        <v>946</v>
      </c>
      <c r="F32" t="s">
        <v>438</v>
      </c>
      <c r="G32" t="s">
        <v>439</v>
      </c>
      <c r="H32" t="s">
        <v>942</v>
      </c>
      <c r="I32" t="s">
        <v>947</v>
      </c>
      <c r="J32" t="s">
        <v>469</v>
      </c>
      <c r="K32" t="s">
        <v>460</v>
      </c>
      <c r="L32" t="s">
        <v>3378</v>
      </c>
      <c r="M32">
        <v>100</v>
      </c>
      <c r="N32">
        <v>100</v>
      </c>
      <c r="O32">
        <v>2</v>
      </c>
      <c r="Q32" t="s">
        <v>3379</v>
      </c>
      <c r="R32" t="s">
        <v>945</v>
      </c>
      <c r="S32">
        <v>1</v>
      </c>
      <c r="T32">
        <v>5</v>
      </c>
      <c r="U32">
        <v>20</v>
      </c>
      <c r="V32">
        <v>44013</v>
      </c>
      <c r="W32">
        <v>44196</v>
      </c>
      <c r="X32">
        <v>1</v>
      </c>
      <c r="Y32">
        <v>0.2</v>
      </c>
      <c r="Z32">
        <v>2.6</v>
      </c>
      <c r="AA32" t="s">
        <v>3380</v>
      </c>
      <c r="AB32">
        <v>9</v>
      </c>
      <c r="AC32">
        <v>1.8</v>
      </c>
      <c r="AD32">
        <v>6.6</v>
      </c>
      <c r="AE32" t="s">
        <v>3380</v>
      </c>
      <c r="AF32">
        <v>9</v>
      </c>
      <c r="AG32">
        <v>1.8</v>
      </c>
      <c r="AH32">
        <v>10</v>
      </c>
      <c r="AI32" t="s">
        <v>3380</v>
      </c>
      <c r="AJ32">
        <v>9</v>
      </c>
      <c r="AK32">
        <v>1.8</v>
      </c>
      <c r="AL32">
        <v>7.3999999999999995</v>
      </c>
      <c r="AM32" t="s">
        <v>3380</v>
      </c>
      <c r="AN32">
        <v>9</v>
      </c>
      <c r="AO32">
        <v>1.8</v>
      </c>
      <c r="AP32">
        <v>7.3999999999999995</v>
      </c>
      <c r="AQ32" t="s">
        <v>3380</v>
      </c>
      <c r="AR32">
        <v>9</v>
      </c>
      <c r="AS32">
        <v>1.8</v>
      </c>
      <c r="AT32">
        <v>12.4</v>
      </c>
      <c r="AU32" t="s">
        <v>3380</v>
      </c>
      <c r="AV32">
        <v>9</v>
      </c>
      <c r="AW32">
        <v>1.8</v>
      </c>
      <c r="AX32">
        <v>7.6</v>
      </c>
      <c r="AY32" t="s">
        <v>3380</v>
      </c>
      <c r="AZ32">
        <v>9</v>
      </c>
      <c r="BA32">
        <v>1.8</v>
      </c>
      <c r="BB32">
        <v>7.6</v>
      </c>
      <c r="BC32" t="s">
        <v>3380</v>
      </c>
      <c r="BD32">
        <v>9</v>
      </c>
      <c r="BE32">
        <v>1.8</v>
      </c>
      <c r="BF32">
        <v>10.8</v>
      </c>
      <c r="BG32" t="s">
        <v>3380</v>
      </c>
      <c r="BH32">
        <v>9</v>
      </c>
      <c r="BI32">
        <v>1.8</v>
      </c>
      <c r="BJ32">
        <v>7.6</v>
      </c>
      <c r="BK32" t="s">
        <v>3380</v>
      </c>
      <c r="BL32">
        <v>9</v>
      </c>
      <c r="BM32">
        <v>1.8</v>
      </c>
      <c r="BN32">
        <v>7.6</v>
      </c>
      <c r="BO32" t="s">
        <v>3380</v>
      </c>
      <c r="BP32">
        <v>9</v>
      </c>
      <c r="BQ32">
        <v>1.8</v>
      </c>
      <c r="BR32">
        <v>12.4</v>
      </c>
      <c r="BS32" t="s">
        <v>3380</v>
      </c>
      <c r="BT32" t="s">
        <v>3381</v>
      </c>
      <c r="BU32">
        <v>100</v>
      </c>
      <c r="BV32">
        <v>1</v>
      </c>
      <c r="BW32">
        <v>10</v>
      </c>
      <c r="BX32">
        <v>19</v>
      </c>
      <c r="BY32">
        <v>28</v>
      </c>
      <c r="BZ32">
        <v>37</v>
      </c>
      <c r="CA32">
        <v>46</v>
      </c>
      <c r="CB32">
        <v>55</v>
      </c>
      <c r="CC32">
        <v>64</v>
      </c>
      <c r="CD32">
        <v>73</v>
      </c>
      <c r="CE32">
        <v>82</v>
      </c>
      <c r="CF32">
        <v>91</v>
      </c>
      <c r="CG32">
        <v>100</v>
      </c>
      <c r="CH32" s="97">
        <v>1</v>
      </c>
      <c r="CI32">
        <v>10</v>
      </c>
      <c r="CJ32">
        <v>19</v>
      </c>
      <c r="CK32">
        <v>28</v>
      </c>
      <c r="CL32">
        <v>37</v>
      </c>
      <c r="CM32">
        <v>46</v>
      </c>
      <c r="CN32">
        <v>55</v>
      </c>
      <c r="CO32">
        <v>64</v>
      </c>
      <c r="CP32">
        <v>73</v>
      </c>
      <c r="CQ32">
        <v>82</v>
      </c>
      <c r="CR32">
        <v>91</v>
      </c>
      <c r="CS32">
        <v>100</v>
      </c>
      <c r="CT32">
        <v>100</v>
      </c>
      <c r="CU32" s="97">
        <v>100</v>
      </c>
      <c r="CV32">
        <v>100</v>
      </c>
      <c r="CW32" t="s">
        <v>480</v>
      </c>
      <c r="CX32" t="s">
        <v>480</v>
      </c>
      <c r="CY32">
        <v>20</v>
      </c>
      <c r="CZ32">
        <v>100</v>
      </c>
    </row>
    <row r="33" spans="1:104" x14ac:dyDescent="0.35">
      <c r="A33" t="s">
        <v>970</v>
      </c>
      <c r="B33">
        <v>7868</v>
      </c>
      <c r="C33" t="s">
        <v>653</v>
      </c>
      <c r="D33" t="s">
        <v>971</v>
      </c>
      <c r="E33" t="s">
        <v>972</v>
      </c>
      <c r="F33" t="s">
        <v>438</v>
      </c>
      <c r="G33" t="s">
        <v>439</v>
      </c>
      <c r="H33" t="s">
        <v>695</v>
      </c>
      <c r="I33" t="s">
        <v>973</v>
      </c>
      <c r="J33" t="s">
        <v>458</v>
      </c>
      <c r="K33" t="s">
        <v>460</v>
      </c>
      <c r="L33" t="s">
        <v>3382</v>
      </c>
      <c r="M33">
        <v>100</v>
      </c>
      <c r="N33">
        <v>100</v>
      </c>
      <c r="O33">
        <v>1</v>
      </c>
      <c r="Q33" t="s">
        <v>3383</v>
      </c>
      <c r="R33" t="s">
        <v>698</v>
      </c>
      <c r="S33">
        <v>7</v>
      </c>
      <c r="T33">
        <v>9</v>
      </c>
      <c r="U33">
        <v>77.777777777777786</v>
      </c>
      <c r="V33">
        <v>44013</v>
      </c>
      <c r="W33">
        <v>44196</v>
      </c>
      <c r="X33">
        <v>0</v>
      </c>
      <c r="Y33">
        <v>0</v>
      </c>
      <c r="Z33">
        <v>0</v>
      </c>
      <c r="AA33">
        <v>0</v>
      </c>
      <c r="AB33">
        <v>0</v>
      </c>
      <c r="AC33">
        <v>0</v>
      </c>
      <c r="AD33">
        <v>0</v>
      </c>
      <c r="AE33">
        <v>0</v>
      </c>
      <c r="AF33">
        <v>20</v>
      </c>
      <c r="AG33">
        <v>15.555555555555557</v>
      </c>
      <c r="AH33">
        <v>18.888888888888889</v>
      </c>
      <c r="AI33" t="s">
        <v>3384</v>
      </c>
      <c r="AJ33">
        <v>0</v>
      </c>
      <c r="AK33">
        <v>0</v>
      </c>
      <c r="AL33">
        <v>3.333333333333333</v>
      </c>
      <c r="AM33">
        <v>0</v>
      </c>
      <c r="AN33">
        <v>0</v>
      </c>
      <c r="AO33">
        <v>0</v>
      </c>
      <c r="AP33">
        <v>0</v>
      </c>
      <c r="AQ33">
        <v>0</v>
      </c>
      <c r="AR33">
        <v>30</v>
      </c>
      <c r="AS33">
        <v>23.333333333333336</v>
      </c>
      <c r="AT33">
        <v>26.666666666666668</v>
      </c>
      <c r="AU33" t="s">
        <v>3385</v>
      </c>
      <c r="AV33">
        <v>0</v>
      </c>
      <c r="AW33">
        <v>0</v>
      </c>
      <c r="AX33">
        <v>0</v>
      </c>
      <c r="AY33">
        <v>0</v>
      </c>
      <c r="AZ33">
        <v>0</v>
      </c>
      <c r="BA33">
        <v>0</v>
      </c>
      <c r="BB33">
        <v>3.333333333333333</v>
      </c>
      <c r="BC33">
        <v>0</v>
      </c>
      <c r="BD33">
        <v>30</v>
      </c>
      <c r="BE33">
        <v>23.333333333333336</v>
      </c>
      <c r="BF33">
        <v>26.666666666666668</v>
      </c>
      <c r="BG33" t="s">
        <v>3385</v>
      </c>
      <c r="BH33">
        <v>0</v>
      </c>
      <c r="BI33">
        <v>0</v>
      </c>
      <c r="BJ33">
        <v>0</v>
      </c>
      <c r="BK33">
        <v>0</v>
      </c>
      <c r="BL33">
        <v>0</v>
      </c>
      <c r="BM33">
        <v>0</v>
      </c>
      <c r="BN33">
        <v>0</v>
      </c>
      <c r="BO33">
        <v>0</v>
      </c>
      <c r="BP33">
        <v>20</v>
      </c>
      <c r="BQ33">
        <v>15.555555555555557</v>
      </c>
      <c r="BR33">
        <v>21.111111111111114</v>
      </c>
      <c r="BS33" t="s">
        <v>3385</v>
      </c>
      <c r="BT33" t="s">
        <v>3386</v>
      </c>
      <c r="BU33">
        <v>100</v>
      </c>
      <c r="BV33">
        <v>0</v>
      </c>
      <c r="BW33">
        <v>0</v>
      </c>
      <c r="BX33">
        <v>20</v>
      </c>
      <c r="BY33">
        <v>20</v>
      </c>
      <c r="BZ33">
        <v>20</v>
      </c>
      <c r="CA33">
        <v>50</v>
      </c>
      <c r="CB33">
        <v>50</v>
      </c>
      <c r="CC33">
        <v>50</v>
      </c>
      <c r="CD33">
        <v>80</v>
      </c>
      <c r="CE33">
        <v>80</v>
      </c>
      <c r="CF33">
        <v>80</v>
      </c>
      <c r="CG33">
        <v>100</v>
      </c>
      <c r="CH33" s="97">
        <v>0</v>
      </c>
      <c r="CI33">
        <v>0</v>
      </c>
      <c r="CJ33">
        <v>20</v>
      </c>
      <c r="CK33">
        <v>20</v>
      </c>
      <c r="CL33">
        <v>20</v>
      </c>
      <c r="CM33">
        <v>50</v>
      </c>
      <c r="CN33">
        <v>50</v>
      </c>
      <c r="CO33">
        <v>50</v>
      </c>
      <c r="CP33">
        <v>80</v>
      </c>
      <c r="CQ33">
        <v>80</v>
      </c>
      <c r="CR33">
        <v>80</v>
      </c>
      <c r="CS33">
        <v>100</v>
      </c>
      <c r="CT33">
        <v>100</v>
      </c>
      <c r="CU33" s="97">
        <v>100</v>
      </c>
      <c r="CV33">
        <v>100</v>
      </c>
      <c r="CW33" t="s">
        <v>480</v>
      </c>
      <c r="CX33" t="s">
        <v>480</v>
      </c>
      <c r="CY33">
        <v>77.777777777777786</v>
      </c>
      <c r="CZ33">
        <v>100</v>
      </c>
    </row>
    <row r="34" spans="1:104" x14ac:dyDescent="0.35">
      <c r="A34" t="s">
        <v>970</v>
      </c>
      <c r="B34">
        <v>7868</v>
      </c>
      <c r="C34" t="s">
        <v>653</v>
      </c>
      <c r="D34" t="s">
        <v>971</v>
      </c>
      <c r="E34" t="s">
        <v>972</v>
      </c>
      <c r="F34" t="s">
        <v>438</v>
      </c>
      <c r="G34" t="s">
        <v>439</v>
      </c>
      <c r="H34" t="s">
        <v>695</v>
      </c>
      <c r="I34" t="s">
        <v>973</v>
      </c>
      <c r="J34" t="s">
        <v>458</v>
      </c>
      <c r="K34" t="s">
        <v>460</v>
      </c>
      <c r="L34" t="s">
        <v>3387</v>
      </c>
      <c r="M34">
        <v>100</v>
      </c>
      <c r="N34">
        <v>100</v>
      </c>
      <c r="O34">
        <v>2</v>
      </c>
      <c r="Q34" t="s">
        <v>3388</v>
      </c>
      <c r="R34" t="s">
        <v>698</v>
      </c>
      <c r="S34">
        <v>2</v>
      </c>
      <c r="T34">
        <v>9</v>
      </c>
      <c r="U34">
        <v>22.222222222222221</v>
      </c>
      <c r="V34">
        <v>44013</v>
      </c>
      <c r="W34">
        <v>44196</v>
      </c>
      <c r="X34">
        <v>0</v>
      </c>
      <c r="Y34">
        <v>0</v>
      </c>
      <c r="Z34">
        <v>0</v>
      </c>
      <c r="AA34">
        <v>0</v>
      </c>
      <c r="AB34">
        <v>0</v>
      </c>
      <c r="AC34">
        <v>0</v>
      </c>
      <c r="AD34">
        <v>0</v>
      </c>
      <c r="AE34">
        <v>0</v>
      </c>
      <c r="AF34">
        <v>15</v>
      </c>
      <c r="AG34">
        <v>3.333333333333333</v>
      </c>
      <c r="AH34">
        <v>18.888888888888889</v>
      </c>
      <c r="AI34" t="s">
        <v>3389</v>
      </c>
      <c r="AJ34">
        <v>15</v>
      </c>
      <c r="AK34">
        <v>3.333333333333333</v>
      </c>
      <c r="AL34">
        <v>3.333333333333333</v>
      </c>
      <c r="AM34" t="s">
        <v>3390</v>
      </c>
      <c r="AN34">
        <v>0</v>
      </c>
      <c r="AO34">
        <v>0</v>
      </c>
      <c r="AP34">
        <v>0</v>
      </c>
      <c r="AQ34">
        <v>0</v>
      </c>
      <c r="AR34">
        <v>15</v>
      </c>
      <c r="AS34">
        <v>3.333333333333333</v>
      </c>
      <c r="AT34">
        <v>26.666666666666668</v>
      </c>
      <c r="AU34" t="s">
        <v>3389</v>
      </c>
      <c r="AV34">
        <v>0</v>
      </c>
      <c r="AW34">
        <v>0</v>
      </c>
      <c r="AX34">
        <v>0</v>
      </c>
      <c r="AY34">
        <v>0</v>
      </c>
      <c r="AZ34">
        <v>15</v>
      </c>
      <c r="BA34">
        <v>3.333333333333333</v>
      </c>
      <c r="BB34">
        <v>3.333333333333333</v>
      </c>
      <c r="BC34" t="s">
        <v>3391</v>
      </c>
      <c r="BD34">
        <v>15</v>
      </c>
      <c r="BE34">
        <v>3.333333333333333</v>
      </c>
      <c r="BF34">
        <v>26.666666666666668</v>
      </c>
      <c r="BG34" t="s">
        <v>3389</v>
      </c>
      <c r="BH34">
        <v>0</v>
      </c>
      <c r="BI34">
        <v>0</v>
      </c>
      <c r="BJ34">
        <v>0</v>
      </c>
      <c r="BK34">
        <v>0</v>
      </c>
      <c r="BL34">
        <v>0</v>
      </c>
      <c r="BM34">
        <v>0</v>
      </c>
      <c r="BN34">
        <v>0</v>
      </c>
      <c r="BO34">
        <v>0</v>
      </c>
      <c r="BP34">
        <v>25</v>
      </c>
      <c r="BQ34">
        <v>5.5555555555555554</v>
      </c>
      <c r="BR34">
        <v>21.111111111111114</v>
      </c>
      <c r="BS34" t="s">
        <v>3392</v>
      </c>
      <c r="BT34" t="s">
        <v>3393</v>
      </c>
      <c r="BU34">
        <v>100</v>
      </c>
      <c r="BV34">
        <v>0</v>
      </c>
      <c r="BW34">
        <v>0</v>
      </c>
      <c r="BX34">
        <v>15</v>
      </c>
      <c r="BY34">
        <v>30</v>
      </c>
      <c r="BZ34">
        <v>30</v>
      </c>
      <c r="CA34">
        <v>45</v>
      </c>
      <c r="CB34">
        <v>45</v>
      </c>
      <c r="CC34">
        <v>60</v>
      </c>
      <c r="CD34">
        <v>75</v>
      </c>
      <c r="CE34">
        <v>75</v>
      </c>
      <c r="CF34">
        <v>75</v>
      </c>
      <c r="CG34">
        <v>100</v>
      </c>
      <c r="CH34" s="97">
        <v>0</v>
      </c>
      <c r="CI34">
        <v>0</v>
      </c>
      <c r="CJ34">
        <v>15</v>
      </c>
      <c r="CK34">
        <v>30</v>
      </c>
      <c r="CL34">
        <v>30</v>
      </c>
      <c r="CM34">
        <v>45</v>
      </c>
      <c r="CN34">
        <v>45</v>
      </c>
      <c r="CO34">
        <v>60</v>
      </c>
      <c r="CP34">
        <v>75</v>
      </c>
      <c r="CQ34">
        <v>75</v>
      </c>
      <c r="CR34">
        <v>75</v>
      </c>
      <c r="CS34">
        <v>100</v>
      </c>
      <c r="CT34">
        <v>100</v>
      </c>
      <c r="CU34" s="97">
        <v>100</v>
      </c>
      <c r="CV34">
        <v>100</v>
      </c>
      <c r="CW34" t="s">
        <v>480</v>
      </c>
      <c r="CX34" t="s">
        <v>480</v>
      </c>
      <c r="CY34">
        <v>22.222222222222221</v>
      </c>
      <c r="CZ34">
        <v>100</v>
      </c>
    </row>
    <row r="35" spans="1:104" x14ac:dyDescent="0.35">
      <c r="A35" t="s">
        <v>1206</v>
      </c>
      <c r="B35">
        <v>7869</v>
      </c>
      <c r="C35" t="s">
        <v>1211</v>
      </c>
      <c r="D35" t="s">
        <v>1207</v>
      </c>
      <c r="E35" t="s">
        <v>1217</v>
      </c>
      <c r="F35" t="s">
        <v>438</v>
      </c>
      <c r="G35" t="s">
        <v>1208</v>
      </c>
      <c r="H35" t="s">
        <v>1212</v>
      </c>
      <c r="I35" t="s">
        <v>1218</v>
      </c>
      <c r="J35" t="s">
        <v>469</v>
      </c>
      <c r="K35" t="s">
        <v>460</v>
      </c>
      <c r="L35" t="s">
        <v>3394</v>
      </c>
      <c r="M35">
        <v>100</v>
      </c>
      <c r="N35">
        <v>100</v>
      </c>
      <c r="O35">
        <v>1</v>
      </c>
      <c r="Q35" t="s">
        <v>3395</v>
      </c>
      <c r="R35" t="s">
        <v>1215</v>
      </c>
      <c r="S35">
        <v>20</v>
      </c>
      <c r="T35">
        <v>40</v>
      </c>
      <c r="U35">
        <v>50</v>
      </c>
      <c r="V35">
        <v>44013</v>
      </c>
      <c r="W35">
        <v>44196</v>
      </c>
      <c r="X35">
        <v>0</v>
      </c>
      <c r="Y35">
        <v>0</v>
      </c>
      <c r="Z35">
        <v>0</v>
      </c>
      <c r="AA35">
        <v>0</v>
      </c>
      <c r="AB35">
        <v>0</v>
      </c>
      <c r="AC35">
        <v>0</v>
      </c>
      <c r="AD35">
        <v>0</v>
      </c>
      <c r="AE35">
        <v>0</v>
      </c>
      <c r="AF35">
        <v>30</v>
      </c>
      <c r="AG35">
        <v>15</v>
      </c>
      <c r="AH35">
        <v>30</v>
      </c>
      <c r="AI35" t="s">
        <v>3396</v>
      </c>
      <c r="AJ35">
        <v>0</v>
      </c>
      <c r="AK35">
        <v>0</v>
      </c>
      <c r="AL35">
        <v>0</v>
      </c>
      <c r="AM35">
        <v>0</v>
      </c>
      <c r="AN35">
        <v>0</v>
      </c>
      <c r="AO35">
        <v>0</v>
      </c>
      <c r="AP35">
        <v>0</v>
      </c>
      <c r="AQ35">
        <v>0</v>
      </c>
      <c r="AR35">
        <v>30</v>
      </c>
      <c r="AS35">
        <v>15</v>
      </c>
      <c r="AT35">
        <v>30</v>
      </c>
      <c r="AU35" t="s">
        <v>3396</v>
      </c>
      <c r="AV35">
        <v>0</v>
      </c>
      <c r="AW35">
        <v>0</v>
      </c>
      <c r="AX35">
        <v>0</v>
      </c>
      <c r="AY35">
        <v>0</v>
      </c>
      <c r="AZ35">
        <v>0</v>
      </c>
      <c r="BA35">
        <v>0</v>
      </c>
      <c r="BB35">
        <v>0</v>
      </c>
      <c r="BC35">
        <v>0</v>
      </c>
      <c r="BD35">
        <v>30</v>
      </c>
      <c r="BE35">
        <v>15</v>
      </c>
      <c r="BF35">
        <v>30</v>
      </c>
      <c r="BG35" t="s">
        <v>3396</v>
      </c>
      <c r="BH35">
        <v>0</v>
      </c>
      <c r="BI35">
        <v>0</v>
      </c>
      <c r="BJ35">
        <v>0</v>
      </c>
      <c r="BK35">
        <v>0</v>
      </c>
      <c r="BL35">
        <v>0</v>
      </c>
      <c r="BM35">
        <v>0</v>
      </c>
      <c r="BN35">
        <v>0</v>
      </c>
      <c r="BO35">
        <v>0</v>
      </c>
      <c r="BP35">
        <v>10</v>
      </c>
      <c r="BQ35">
        <v>5</v>
      </c>
      <c r="BR35">
        <v>10</v>
      </c>
      <c r="BS35" t="s">
        <v>3397</v>
      </c>
      <c r="BT35" t="s">
        <v>3398</v>
      </c>
      <c r="BU35">
        <v>100</v>
      </c>
      <c r="BV35">
        <v>0</v>
      </c>
      <c r="BW35">
        <v>0</v>
      </c>
      <c r="BX35">
        <v>30</v>
      </c>
      <c r="BY35">
        <v>30</v>
      </c>
      <c r="BZ35">
        <v>30</v>
      </c>
      <c r="CA35">
        <v>60</v>
      </c>
      <c r="CB35">
        <v>60</v>
      </c>
      <c r="CC35">
        <v>60</v>
      </c>
      <c r="CD35">
        <v>90</v>
      </c>
      <c r="CE35">
        <v>90</v>
      </c>
      <c r="CF35">
        <v>90</v>
      </c>
      <c r="CG35">
        <v>100</v>
      </c>
      <c r="CH35" s="97">
        <v>0</v>
      </c>
      <c r="CI35">
        <v>0</v>
      </c>
      <c r="CJ35">
        <v>30</v>
      </c>
      <c r="CK35">
        <v>30</v>
      </c>
      <c r="CL35">
        <v>30</v>
      </c>
      <c r="CM35">
        <v>60</v>
      </c>
      <c r="CN35">
        <v>60</v>
      </c>
      <c r="CO35">
        <v>60</v>
      </c>
      <c r="CP35">
        <v>90</v>
      </c>
      <c r="CQ35">
        <v>90</v>
      </c>
      <c r="CR35">
        <v>90</v>
      </c>
      <c r="CS35">
        <v>100</v>
      </c>
      <c r="CT35">
        <v>100</v>
      </c>
      <c r="CU35" s="97">
        <v>100</v>
      </c>
      <c r="CV35">
        <v>100</v>
      </c>
      <c r="CW35" t="s">
        <v>480</v>
      </c>
      <c r="CX35" t="s">
        <v>480</v>
      </c>
      <c r="CY35">
        <v>50</v>
      </c>
      <c r="CZ35">
        <v>100</v>
      </c>
    </row>
    <row r="36" spans="1:104" x14ac:dyDescent="0.35">
      <c r="A36" t="s">
        <v>1206</v>
      </c>
      <c r="B36">
        <v>7869</v>
      </c>
      <c r="C36" t="s">
        <v>1211</v>
      </c>
      <c r="D36" t="s">
        <v>1207</v>
      </c>
      <c r="E36" t="s">
        <v>1217</v>
      </c>
      <c r="F36" t="s">
        <v>438</v>
      </c>
      <c r="G36" t="s">
        <v>1208</v>
      </c>
      <c r="H36" t="s">
        <v>1212</v>
      </c>
      <c r="I36" t="s">
        <v>1218</v>
      </c>
      <c r="J36" t="s">
        <v>469</v>
      </c>
      <c r="K36" t="s">
        <v>460</v>
      </c>
      <c r="L36" t="s">
        <v>3399</v>
      </c>
      <c r="M36">
        <v>100</v>
      </c>
      <c r="N36">
        <v>100</v>
      </c>
      <c r="O36">
        <v>2</v>
      </c>
      <c r="Q36" t="s">
        <v>3400</v>
      </c>
      <c r="R36" t="s">
        <v>1215</v>
      </c>
      <c r="S36">
        <v>10</v>
      </c>
      <c r="T36">
        <v>40</v>
      </c>
      <c r="U36">
        <v>25</v>
      </c>
      <c r="V36">
        <v>44013</v>
      </c>
      <c r="W36">
        <v>44196</v>
      </c>
      <c r="X36">
        <v>0</v>
      </c>
      <c r="Y36">
        <v>0</v>
      </c>
      <c r="Z36">
        <v>0</v>
      </c>
      <c r="AA36">
        <v>0</v>
      </c>
      <c r="AB36">
        <v>0</v>
      </c>
      <c r="AC36">
        <v>0</v>
      </c>
      <c r="AD36">
        <v>0</v>
      </c>
      <c r="AE36">
        <v>0</v>
      </c>
      <c r="AF36">
        <v>30</v>
      </c>
      <c r="AG36">
        <v>7.5</v>
      </c>
      <c r="AH36">
        <v>30</v>
      </c>
      <c r="AI36" t="s">
        <v>3401</v>
      </c>
      <c r="AJ36">
        <v>0</v>
      </c>
      <c r="AK36">
        <v>0</v>
      </c>
      <c r="AL36">
        <v>0</v>
      </c>
      <c r="AM36">
        <v>0</v>
      </c>
      <c r="AN36">
        <v>0</v>
      </c>
      <c r="AO36">
        <v>0</v>
      </c>
      <c r="AP36">
        <v>0</v>
      </c>
      <c r="AQ36">
        <v>0</v>
      </c>
      <c r="AR36">
        <v>30</v>
      </c>
      <c r="AS36">
        <v>7.5</v>
      </c>
      <c r="AT36">
        <v>30</v>
      </c>
      <c r="AU36" t="s">
        <v>3401</v>
      </c>
      <c r="AV36">
        <v>0</v>
      </c>
      <c r="AW36">
        <v>0</v>
      </c>
      <c r="AX36">
        <v>0</v>
      </c>
      <c r="AY36">
        <v>0</v>
      </c>
      <c r="AZ36">
        <v>0</v>
      </c>
      <c r="BA36">
        <v>0</v>
      </c>
      <c r="BB36">
        <v>0</v>
      </c>
      <c r="BC36">
        <v>0</v>
      </c>
      <c r="BD36">
        <v>30</v>
      </c>
      <c r="BE36">
        <v>7.5</v>
      </c>
      <c r="BF36">
        <v>30</v>
      </c>
      <c r="BG36" t="s">
        <v>3401</v>
      </c>
      <c r="BH36">
        <v>0</v>
      </c>
      <c r="BI36">
        <v>0</v>
      </c>
      <c r="BJ36">
        <v>0</v>
      </c>
      <c r="BK36">
        <v>0</v>
      </c>
      <c r="BL36">
        <v>0</v>
      </c>
      <c r="BM36">
        <v>0</v>
      </c>
      <c r="BN36">
        <v>0</v>
      </c>
      <c r="BO36">
        <v>0</v>
      </c>
      <c r="BP36">
        <v>10</v>
      </c>
      <c r="BQ36">
        <v>2.5</v>
      </c>
      <c r="BR36">
        <v>10</v>
      </c>
      <c r="BS36" t="s">
        <v>3402</v>
      </c>
      <c r="BT36" t="s">
        <v>3403</v>
      </c>
      <c r="BU36">
        <v>100</v>
      </c>
      <c r="BV36">
        <v>0</v>
      </c>
      <c r="BW36">
        <v>0</v>
      </c>
      <c r="BX36">
        <v>30</v>
      </c>
      <c r="BY36">
        <v>30</v>
      </c>
      <c r="BZ36">
        <v>30</v>
      </c>
      <c r="CA36">
        <v>60</v>
      </c>
      <c r="CB36">
        <v>60</v>
      </c>
      <c r="CC36">
        <v>60</v>
      </c>
      <c r="CD36">
        <v>90</v>
      </c>
      <c r="CE36">
        <v>90</v>
      </c>
      <c r="CF36">
        <v>90</v>
      </c>
      <c r="CG36">
        <v>100</v>
      </c>
      <c r="CH36" s="97">
        <v>0</v>
      </c>
      <c r="CI36">
        <v>0</v>
      </c>
      <c r="CJ36">
        <v>30</v>
      </c>
      <c r="CK36">
        <v>30</v>
      </c>
      <c r="CL36">
        <v>30</v>
      </c>
      <c r="CM36">
        <v>60</v>
      </c>
      <c r="CN36">
        <v>60</v>
      </c>
      <c r="CO36">
        <v>60</v>
      </c>
      <c r="CP36">
        <v>90</v>
      </c>
      <c r="CQ36">
        <v>90</v>
      </c>
      <c r="CR36">
        <v>90</v>
      </c>
      <c r="CS36">
        <v>100</v>
      </c>
      <c r="CT36">
        <v>100</v>
      </c>
      <c r="CU36" s="97">
        <v>100</v>
      </c>
      <c r="CV36">
        <v>100</v>
      </c>
      <c r="CW36" t="s">
        <v>480</v>
      </c>
      <c r="CX36" t="s">
        <v>480</v>
      </c>
      <c r="CY36">
        <v>25</v>
      </c>
      <c r="CZ36">
        <v>100</v>
      </c>
    </row>
    <row r="37" spans="1:104" x14ac:dyDescent="0.35">
      <c r="A37" t="s">
        <v>1206</v>
      </c>
      <c r="B37">
        <v>7869</v>
      </c>
      <c r="C37" t="s">
        <v>1211</v>
      </c>
      <c r="D37" t="s">
        <v>1207</v>
      </c>
      <c r="E37" t="s">
        <v>1217</v>
      </c>
      <c r="F37" t="s">
        <v>438</v>
      </c>
      <c r="G37" t="s">
        <v>1208</v>
      </c>
      <c r="H37" t="s">
        <v>1212</v>
      </c>
      <c r="I37" t="s">
        <v>1218</v>
      </c>
      <c r="J37" t="s">
        <v>469</v>
      </c>
      <c r="K37" t="s">
        <v>460</v>
      </c>
      <c r="L37" t="s">
        <v>3404</v>
      </c>
      <c r="M37">
        <v>100</v>
      </c>
      <c r="N37">
        <v>100</v>
      </c>
      <c r="O37">
        <v>3</v>
      </c>
      <c r="Q37" t="s">
        <v>3405</v>
      </c>
      <c r="R37" t="s">
        <v>1215</v>
      </c>
      <c r="S37">
        <v>10</v>
      </c>
      <c r="T37">
        <v>40</v>
      </c>
      <c r="U37">
        <v>25</v>
      </c>
      <c r="V37">
        <v>44013</v>
      </c>
      <c r="W37">
        <v>44196</v>
      </c>
      <c r="X37">
        <v>0</v>
      </c>
      <c r="Y37">
        <v>0</v>
      </c>
      <c r="Z37">
        <v>0</v>
      </c>
      <c r="AA37">
        <v>0</v>
      </c>
      <c r="AB37">
        <v>0</v>
      </c>
      <c r="AC37">
        <v>0</v>
      </c>
      <c r="AD37">
        <v>0</v>
      </c>
      <c r="AE37">
        <v>0</v>
      </c>
      <c r="AF37">
        <v>30</v>
      </c>
      <c r="AG37">
        <v>7.5</v>
      </c>
      <c r="AH37">
        <v>30</v>
      </c>
      <c r="AI37" t="s">
        <v>3406</v>
      </c>
      <c r="AJ37">
        <v>0</v>
      </c>
      <c r="AK37">
        <v>0</v>
      </c>
      <c r="AL37">
        <v>0</v>
      </c>
      <c r="AM37">
        <v>0</v>
      </c>
      <c r="AN37">
        <v>0</v>
      </c>
      <c r="AO37">
        <v>0</v>
      </c>
      <c r="AP37">
        <v>0</v>
      </c>
      <c r="AQ37">
        <v>0</v>
      </c>
      <c r="AR37">
        <v>30</v>
      </c>
      <c r="AS37">
        <v>7.5</v>
      </c>
      <c r="AT37">
        <v>30</v>
      </c>
      <c r="AU37" t="s">
        <v>3406</v>
      </c>
      <c r="AV37">
        <v>0</v>
      </c>
      <c r="AW37">
        <v>0</v>
      </c>
      <c r="AX37">
        <v>0</v>
      </c>
      <c r="AY37">
        <v>0</v>
      </c>
      <c r="AZ37">
        <v>0</v>
      </c>
      <c r="BA37">
        <v>0</v>
      </c>
      <c r="BB37">
        <v>0</v>
      </c>
      <c r="BC37">
        <v>0</v>
      </c>
      <c r="BD37">
        <v>30</v>
      </c>
      <c r="BE37">
        <v>7.5</v>
      </c>
      <c r="BF37">
        <v>30</v>
      </c>
      <c r="BG37" t="s">
        <v>3406</v>
      </c>
      <c r="BH37">
        <v>0</v>
      </c>
      <c r="BI37">
        <v>0</v>
      </c>
      <c r="BJ37">
        <v>0</v>
      </c>
      <c r="BK37">
        <v>0</v>
      </c>
      <c r="BL37">
        <v>0</v>
      </c>
      <c r="BM37">
        <v>0</v>
      </c>
      <c r="BN37">
        <v>0</v>
      </c>
      <c r="BO37">
        <v>0</v>
      </c>
      <c r="BP37">
        <v>10</v>
      </c>
      <c r="BQ37">
        <v>2.5</v>
      </c>
      <c r="BR37">
        <v>10</v>
      </c>
      <c r="BS37" t="s">
        <v>3407</v>
      </c>
      <c r="BT37" t="s">
        <v>3408</v>
      </c>
      <c r="BU37">
        <v>100</v>
      </c>
      <c r="BV37">
        <v>0</v>
      </c>
      <c r="BW37">
        <v>0</v>
      </c>
      <c r="BX37">
        <v>30</v>
      </c>
      <c r="BY37">
        <v>30</v>
      </c>
      <c r="BZ37">
        <v>30</v>
      </c>
      <c r="CA37">
        <v>60</v>
      </c>
      <c r="CB37">
        <v>60</v>
      </c>
      <c r="CC37">
        <v>60</v>
      </c>
      <c r="CD37">
        <v>90</v>
      </c>
      <c r="CE37">
        <v>90</v>
      </c>
      <c r="CF37">
        <v>90</v>
      </c>
      <c r="CG37">
        <v>100</v>
      </c>
      <c r="CH37" s="97">
        <v>0</v>
      </c>
      <c r="CI37">
        <v>0</v>
      </c>
      <c r="CJ37">
        <v>30</v>
      </c>
      <c r="CK37">
        <v>30</v>
      </c>
      <c r="CL37">
        <v>30</v>
      </c>
      <c r="CM37">
        <v>60</v>
      </c>
      <c r="CN37">
        <v>60</v>
      </c>
      <c r="CO37">
        <v>60</v>
      </c>
      <c r="CP37">
        <v>90</v>
      </c>
      <c r="CQ37">
        <v>90</v>
      </c>
      <c r="CR37">
        <v>90</v>
      </c>
      <c r="CS37">
        <v>100</v>
      </c>
      <c r="CT37">
        <v>100</v>
      </c>
      <c r="CU37" s="97">
        <v>100</v>
      </c>
      <c r="CV37">
        <v>100</v>
      </c>
      <c r="CW37" t="s">
        <v>480</v>
      </c>
      <c r="CX37" t="s">
        <v>480</v>
      </c>
      <c r="CY37">
        <v>25</v>
      </c>
      <c r="CZ37">
        <v>100</v>
      </c>
    </row>
    <row r="38" spans="1:104" x14ac:dyDescent="0.35">
      <c r="A38" t="s">
        <v>1243</v>
      </c>
      <c r="B38">
        <v>7869</v>
      </c>
      <c r="C38" t="s">
        <v>1211</v>
      </c>
      <c r="D38" t="s">
        <v>1244</v>
      </c>
      <c r="E38" t="s">
        <v>1245</v>
      </c>
      <c r="F38" t="s">
        <v>438</v>
      </c>
      <c r="G38" t="s">
        <v>1208</v>
      </c>
      <c r="H38" t="s">
        <v>1212</v>
      </c>
      <c r="I38" t="s">
        <v>1246</v>
      </c>
      <c r="J38" t="s">
        <v>469</v>
      </c>
      <c r="K38" t="s">
        <v>460</v>
      </c>
      <c r="L38" t="s">
        <v>3409</v>
      </c>
      <c r="M38">
        <v>100</v>
      </c>
      <c r="N38">
        <v>100</v>
      </c>
      <c r="O38">
        <v>1</v>
      </c>
      <c r="Q38" t="s">
        <v>3410</v>
      </c>
      <c r="R38" t="s">
        <v>1215</v>
      </c>
      <c r="S38">
        <v>0</v>
      </c>
      <c r="T38">
        <v>30</v>
      </c>
      <c r="U38">
        <v>0</v>
      </c>
      <c r="V38">
        <v>44013</v>
      </c>
      <c r="W38">
        <v>44196</v>
      </c>
      <c r="X38">
        <v>0</v>
      </c>
      <c r="Y38">
        <v>0</v>
      </c>
      <c r="Z38">
        <v>0</v>
      </c>
      <c r="AA38">
        <v>0</v>
      </c>
      <c r="AB38">
        <v>0</v>
      </c>
      <c r="AC38">
        <v>0</v>
      </c>
      <c r="AD38">
        <v>10</v>
      </c>
      <c r="AE38">
        <v>0</v>
      </c>
      <c r="AF38">
        <v>0</v>
      </c>
      <c r="AG38">
        <v>0</v>
      </c>
      <c r="AH38">
        <v>10</v>
      </c>
      <c r="AI38">
        <v>0</v>
      </c>
      <c r="AJ38">
        <v>0</v>
      </c>
      <c r="AK38">
        <v>0</v>
      </c>
      <c r="AL38">
        <v>10</v>
      </c>
      <c r="AM38">
        <v>0</v>
      </c>
      <c r="AN38">
        <v>0</v>
      </c>
      <c r="AO38">
        <v>0</v>
      </c>
      <c r="AP38">
        <v>10</v>
      </c>
      <c r="AQ38">
        <v>0</v>
      </c>
      <c r="AR38">
        <v>0</v>
      </c>
      <c r="AS38">
        <v>0</v>
      </c>
      <c r="AT38">
        <v>10</v>
      </c>
      <c r="AU38">
        <v>0</v>
      </c>
      <c r="AV38">
        <v>0</v>
      </c>
      <c r="AW38">
        <v>0</v>
      </c>
      <c r="AX38">
        <v>10</v>
      </c>
      <c r="AY38">
        <v>0</v>
      </c>
      <c r="AZ38">
        <v>0</v>
      </c>
      <c r="BA38">
        <v>0</v>
      </c>
      <c r="BB38">
        <v>10</v>
      </c>
      <c r="BC38">
        <v>0</v>
      </c>
      <c r="BD38">
        <v>0</v>
      </c>
      <c r="BE38">
        <v>0</v>
      </c>
      <c r="BF38">
        <v>10</v>
      </c>
      <c r="BG38">
        <v>0</v>
      </c>
      <c r="BH38">
        <v>0</v>
      </c>
      <c r="BI38">
        <v>0</v>
      </c>
      <c r="BJ38">
        <v>10</v>
      </c>
      <c r="BK38">
        <v>0</v>
      </c>
      <c r="BL38">
        <v>0</v>
      </c>
      <c r="BM38">
        <v>0</v>
      </c>
      <c r="BN38">
        <v>5</v>
      </c>
      <c r="BO38">
        <v>0</v>
      </c>
      <c r="BP38">
        <v>0</v>
      </c>
      <c r="BQ38">
        <v>0</v>
      </c>
      <c r="BR38">
        <v>5</v>
      </c>
      <c r="BS38">
        <v>0</v>
      </c>
      <c r="BT38" t="s">
        <v>3258</v>
      </c>
      <c r="BU38">
        <v>0</v>
      </c>
      <c r="BV38">
        <v>0</v>
      </c>
      <c r="BW38">
        <v>0</v>
      </c>
      <c r="BX38">
        <v>0</v>
      </c>
      <c r="BY38">
        <v>0</v>
      </c>
      <c r="BZ38">
        <v>0</v>
      </c>
      <c r="CA38">
        <v>0</v>
      </c>
      <c r="CB38">
        <v>0</v>
      </c>
      <c r="CC38">
        <v>0</v>
      </c>
      <c r="CD38">
        <v>0</v>
      </c>
      <c r="CE38">
        <v>0</v>
      </c>
      <c r="CF38">
        <v>0</v>
      </c>
      <c r="CG38">
        <v>0</v>
      </c>
      <c r="CH38" s="97">
        <v>0</v>
      </c>
      <c r="CI38">
        <v>0</v>
      </c>
      <c r="CJ38">
        <v>0</v>
      </c>
      <c r="CK38">
        <v>0</v>
      </c>
      <c r="CL38">
        <v>0</v>
      </c>
      <c r="CM38">
        <v>0</v>
      </c>
      <c r="CN38">
        <v>0</v>
      </c>
      <c r="CO38">
        <v>0</v>
      </c>
      <c r="CP38">
        <v>0</v>
      </c>
      <c r="CQ38">
        <v>0</v>
      </c>
      <c r="CR38">
        <v>0</v>
      </c>
      <c r="CS38">
        <v>0</v>
      </c>
      <c r="CT38">
        <v>0</v>
      </c>
      <c r="CU38" s="97" t="s">
        <v>480</v>
      </c>
      <c r="CV38">
        <v>0</v>
      </c>
      <c r="CW38" t="s">
        <v>480</v>
      </c>
      <c r="CX38" t="s">
        <v>480</v>
      </c>
      <c r="CY38">
        <v>0</v>
      </c>
      <c r="CZ38">
        <v>100</v>
      </c>
    </row>
    <row r="39" spans="1:104" x14ac:dyDescent="0.35">
      <c r="A39" t="s">
        <v>1243</v>
      </c>
      <c r="B39">
        <v>7869</v>
      </c>
      <c r="C39" t="s">
        <v>1211</v>
      </c>
      <c r="D39" t="s">
        <v>1244</v>
      </c>
      <c r="E39" t="s">
        <v>1245</v>
      </c>
      <c r="F39" t="s">
        <v>438</v>
      </c>
      <c r="G39" t="s">
        <v>1208</v>
      </c>
      <c r="H39" t="s">
        <v>1212</v>
      </c>
      <c r="I39" t="s">
        <v>1246</v>
      </c>
      <c r="J39" t="s">
        <v>469</v>
      </c>
      <c r="K39" t="s">
        <v>460</v>
      </c>
      <c r="L39" t="s">
        <v>3411</v>
      </c>
      <c r="M39">
        <v>100</v>
      </c>
      <c r="N39">
        <v>100</v>
      </c>
      <c r="O39">
        <v>2</v>
      </c>
      <c r="Q39" t="s">
        <v>3412</v>
      </c>
      <c r="R39" t="s">
        <v>1215</v>
      </c>
      <c r="S39">
        <v>30</v>
      </c>
      <c r="T39">
        <v>30</v>
      </c>
      <c r="U39">
        <v>100</v>
      </c>
      <c r="V39">
        <v>44013</v>
      </c>
      <c r="W39">
        <v>44196</v>
      </c>
      <c r="X39">
        <v>0</v>
      </c>
      <c r="Y39">
        <v>0</v>
      </c>
      <c r="Z39">
        <v>0</v>
      </c>
      <c r="AA39">
        <v>0</v>
      </c>
      <c r="AB39">
        <v>10</v>
      </c>
      <c r="AC39">
        <v>10</v>
      </c>
      <c r="AD39">
        <v>10</v>
      </c>
      <c r="AE39" t="s">
        <v>1257</v>
      </c>
      <c r="AF39">
        <v>10</v>
      </c>
      <c r="AG39">
        <v>10</v>
      </c>
      <c r="AH39">
        <v>10</v>
      </c>
      <c r="AI39" t="s">
        <v>1257</v>
      </c>
      <c r="AJ39">
        <v>10</v>
      </c>
      <c r="AK39">
        <v>10</v>
      </c>
      <c r="AL39">
        <v>10</v>
      </c>
      <c r="AM39" t="s">
        <v>1257</v>
      </c>
      <c r="AN39">
        <v>10</v>
      </c>
      <c r="AO39">
        <v>10</v>
      </c>
      <c r="AP39">
        <v>10</v>
      </c>
      <c r="AQ39" t="s">
        <v>1257</v>
      </c>
      <c r="AR39">
        <v>10</v>
      </c>
      <c r="AS39">
        <v>10</v>
      </c>
      <c r="AT39">
        <v>10</v>
      </c>
      <c r="AU39" t="s">
        <v>1257</v>
      </c>
      <c r="AV39">
        <v>10</v>
      </c>
      <c r="AW39">
        <v>10</v>
      </c>
      <c r="AX39">
        <v>10</v>
      </c>
      <c r="AY39" t="s">
        <v>1257</v>
      </c>
      <c r="AZ39">
        <v>10</v>
      </c>
      <c r="BA39">
        <v>10</v>
      </c>
      <c r="BB39">
        <v>10</v>
      </c>
      <c r="BC39" t="s">
        <v>1257</v>
      </c>
      <c r="BD39">
        <v>10</v>
      </c>
      <c r="BE39">
        <v>10</v>
      </c>
      <c r="BF39">
        <v>10</v>
      </c>
      <c r="BG39" t="s">
        <v>1257</v>
      </c>
      <c r="BH39">
        <v>10</v>
      </c>
      <c r="BI39">
        <v>10</v>
      </c>
      <c r="BJ39">
        <v>10</v>
      </c>
      <c r="BK39" t="s">
        <v>1257</v>
      </c>
      <c r="BL39">
        <v>5</v>
      </c>
      <c r="BM39">
        <v>5</v>
      </c>
      <c r="BN39">
        <v>5</v>
      </c>
      <c r="BO39" t="s">
        <v>1257</v>
      </c>
      <c r="BP39">
        <v>5</v>
      </c>
      <c r="BQ39">
        <v>5</v>
      </c>
      <c r="BR39">
        <v>5</v>
      </c>
      <c r="BS39" t="s">
        <v>1257</v>
      </c>
      <c r="BT39" t="s">
        <v>3413</v>
      </c>
      <c r="BU39">
        <v>100</v>
      </c>
      <c r="BV39">
        <v>0</v>
      </c>
      <c r="BW39">
        <v>10</v>
      </c>
      <c r="BX39">
        <v>20</v>
      </c>
      <c r="BY39">
        <v>30</v>
      </c>
      <c r="BZ39">
        <v>40</v>
      </c>
      <c r="CA39">
        <v>50</v>
      </c>
      <c r="CB39">
        <v>60</v>
      </c>
      <c r="CC39">
        <v>70</v>
      </c>
      <c r="CD39">
        <v>80</v>
      </c>
      <c r="CE39">
        <v>90</v>
      </c>
      <c r="CF39">
        <v>95</v>
      </c>
      <c r="CG39">
        <v>100</v>
      </c>
      <c r="CH39" s="97">
        <v>0</v>
      </c>
      <c r="CI39">
        <v>10</v>
      </c>
      <c r="CJ39">
        <v>20</v>
      </c>
      <c r="CK39">
        <v>30</v>
      </c>
      <c r="CL39">
        <v>40</v>
      </c>
      <c r="CM39">
        <v>50</v>
      </c>
      <c r="CN39">
        <v>60</v>
      </c>
      <c r="CO39">
        <v>70</v>
      </c>
      <c r="CP39">
        <v>80</v>
      </c>
      <c r="CQ39">
        <v>90</v>
      </c>
      <c r="CR39">
        <v>95</v>
      </c>
      <c r="CS39">
        <v>100</v>
      </c>
      <c r="CT39">
        <v>100</v>
      </c>
      <c r="CU39" s="97">
        <v>100</v>
      </c>
      <c r="CV39">
        <v>100</v>
      </c>
      <c r="CW39" t="s">
        <v>480</v>
      </c>
      <c r="CX39" t="s">
        <v>480</v>
      </c>
      <c r="CY39">
        <v>100</v>
      </c>
      <c r="CZ39">
        <v>100</v>
      </c>
    </row>
    <row r="40" spans="1:104" x14ac:dyDescent="0.35">
      <c r="A40" t="s">
        <v>1276</v>
      </c>
      <c r="B40">
        <v>7869</v>
      </c>
      <c r="C40" t="s">
        <v>1211</v>
      </c>
      <c r="D40" t="s">
        <v>1277</v>
      </c>
      <c r="E40" t="s">
        <v>1279</v>
      </c>
      <c r="F40" t="s">
        <v>438</v>
      </c>
      <c r="G40" t="s">
        <v>1208</v>
      </c>
      <c r="H40" t="s">
        <v>1212</v>
      </c>
      <c r="I40" t="s">
        <v>1280</v>
      </c>
      <c r="J40" t="s">
        <v>469</v>
      </c>
      <c r="K40" t="s">
        <v>460</v>
      </c>
      <c r="L40" t="s">
        <v>3414</v>
      </c>
      <c r="M40">
        <v>100</v>
      </c>
      <c r="N40">
        <v>100</v>
      </c>
      <c r="O40">
        <v>1</v>
      </c>
      <c r="Q40" t="s">
        <v>3415</v>
      </c>
      <c r="R40" t="s">
        <v>1215</v>
      </c>
      <c r="S40">
        <v>10</v>
      </c>
      <c r="T40">
        <v>30</v>
      </c>
      <c r="U40">
        <v>33.333333333333329</v>
      </c>
      <c r="V40">
        <v>44013</v>
      </c>
      <c r="W40">
        <v>44196</v>
      </c>
      <c r="X40">
        <v>0</v>
      </c>
      <c r="Y40">
        <v>0</v>
      </c>
      <c r="Z40">
        <v>0</v>
      </c>
      <c r="AA40">
        <v>0</v>
      </c>
      <c r="AB40">
        <v>5</v>
      </c>
      <c r="AC40">
        <v>1.6666666666666663</v>
      </c>
      <c r="AD40">
        <v>3.3333333333333326</v>
      </c>
      <c r="AE40" t="s">
        <v>3416</v>
      </c>
      <c r="AF40">
        <v>10</v>
      </c>
      <c r="AG40">
        <v>3.3333333333333326</v>
      </c>
      <c r="AH40">
        <v>6.6666666666666652</v>
      </c>
      <c r="AI40" t="s">
        <v>3416</v>
      </c>
      <c r="AJ40">
        <v>10</v>
      </c>
      <c r="AK40">
        <v>3.3333333333333326</v>
      </c>
      <c r="AL40">
        <v>9.9999999999999982</v>
      </c>
      <c r="AM40" t="s">
        <v>3417</v>
      </c>
      <c r="AN40">
        <v>10</v>
      </c>
      <c r="AO40">
        <v>3.3333333333333326</v>
      </c>
      <c r="AP40">
        <v>9.9999999999999982</v>
      </c>
      <c r="AQ40" t="s">
        <v>3417</v>
      </c>
      <c r="AR40">
        <v>10</v>
      </c>
      <c r="AS40">
        <v>3.3333333333333326</v>
      </c>
      <c r="AT40">
        <v>11.666666666666664</v>
      </c>
      <c r="AU40" t="s">
        <v>3417</v>
      </c>
      <c r="AV40">
        <v>10</v>
      </c>
      <c r="AW40">
        <v>3.3333333333333326</v>
      </c>
      <c r="AX40">
        <v>9.9999999999999982</v>
      </c>
      <c r="AY40" t="s">
        <v>3417</v>
      </c>
      <c r="AZ40">
        <v>10</v>
      </c>
      <c r="BA40">
        <v>3.3333333333333326</v>
      </c>
      <c r="BB40">
        <v>9.9999999999999982</v>
      </c>
      <c r="BC40" t="s">
        <v>3417</v>
      </c>
      <c r="BD40">
        <v>10</v>
      </c>
      <c r="BE40">
        <v>3.3333333333333326</v>
      </c>
      <c r="BF40">
        <v>11.666666666666664</v>
      </c>
      <c r="BG40" t="s">
        <v>3417</v>
      </c>
      <c r="BH40">
        <v>10</v>
      </c>
      <c r="BI40">
        <v>3.3333333333333326</v>
      </c>
      <c r="BJ40">
        <v>9.9999999999999982</v>
      </c>
      <c r="BK40" t="s">
        <v>3417</v>
      </c>
      <c r="BL40">
        <v>10</v>
      </c>
      <c r="BM40">
        <v>3.3333333333333326</v>
      </c>
      <c r="BN40">
        <v>9.9999999999999982</v>
      </c>
      <c r="BO40" t="s">
        <v>3417</v>
      </c>
      <c r="BP40">
        <v>5</v>
      </c>
      <c r="BQ40">
        <v>1.6666666666666663</v>
      </c>
      <c r="BR40">
        <v>6.6666666666666652</v>
      </c>
      <c r="BS40" t="s">
        <v>3418</v>
      </c>
      <c r="BT40" t="s">
        <v>3419</v>
      </c>
      <c r="BU40">
        <v>100</v>
      </c>
      <c r="BV40">
        <v>0</v>
      </c>
      <c r="BW40">
        <v>5</v>
      </c>
      <c r="BX40">
        <v>15</v>
      </c>
      <c r="BY40">
        <v>25</v>
      </c>
      <c r="BZ40">
        <v>35</v>
      </c>
      <c r="CA40">
        <v>45</v>
      </c>
      <c r="CB40">
        <v>55</v>
      </c>
      <c r="CC40">
        <v>65</v>
      </c>
      <c r="CD40">
        <v>75</v>
      </c>
      <c r="CE40">
        <v>85</v>
      </c>
      <c r="CF40">
        <v>95</v>
      </c>
      <c r="CG40">
        <v>100</v>
      </c>
      <c r="CH40" s="97">
        <v>0</v>
      </c>
      <c r="CI40">
        <v>5</v>
      </c>
      <c r="CJ40">
        <v>15</v>
      </c>
      <c r="CK40">
        <v>25</v>
      </c>
      <c r="CL40">
        <v>35</v>
      </c>
      <c r="CM40">
        <v>45</v>
      </c>
      <c r="CN40">
        <v>55</v>
      </c>
      <c r="CO40">
        <v>65</v>
      </c>
      <c r="CP40">
        <v>75</v>
      </c>
      <c r="CQ40">
        <v>85</v>
      </c>
      <c r="CR40">
        <v>95</v>
      </c>
      <c r="CS40">
        <v>100</v>
      </c>
      <c r="CT40">
        <v>100</v>
      </c>
      <c r="CU40" s="97">
        <v>100</v>
      </c>
      <c r="CV40">
        <v>100</v>
      </c>
      <c r="CW40" t="s">
        <v>480</v>
      </c>
      <c r="CX40" t="s">
        <v>480</v>
      </c>
      <c r="CY40">
        <v>33.333333333333329</v>
      </c>
      <c r="CZ40">
        <v>99.999999999999986</v>
      </c>
    </row>
    <row r="41" spans="1:104" x14ac:dyDescent="0.35">
      <c r="A41" t="s">
        <v>1276</v>
      </c>
      <c r="B41">
        <v>7869</v>
      </c>
      <c r="C41" t="s">
        <v>1211</v>
      </c>
      <c r="D41" t="s">
        <v>1277</v>
      </c>
      <c r="E41" t="s">
        <v>1279</v>
      </c>
      <c r="F41" t="s">
        <v>438</v>
      </c>
      <c r="G41" t="s">
        <v>1208</v>
      </c>
      <c r="H41" t="s">
        <v>1212</v>
      </c>
      <c r="I41" t="s">
        <v>1280</v>
      </c>
      <c r="J41" t="s">
        <v>469</v>
      </c>
      <c r="K41" t="s">
        <v>460</v>
      </c>
      <c r="L41" t="s">
        <v>3420</v>
      </c>
      <c r="M41">
        <v>100</v>
      </c>
      <c r="N41">
        <v>100</v>
      </c>
      <c r="O41">
        <v>2</v>
      </c>
      <c r="Q41" t="s">
        <v>3421</v>
      </c>
      <c r="R41" t="s">
        <v>1215</v>
      </c>
      <c r="S41">
        <v>10</v>
      </c>
      <c r="T41">
        <v>30</v>
      </c>
      <c r="U41">
        <v>33.333333333333329</v>
      </c>
      <c r="V41">
        <v>44013</v>
      </c>
      <c r="W41">
        <v>44196</v>
      </c>
      <c r="X41">
        <v>0</v>
      </c>
      <c r="Y41">
        <v>0</v>
      </c>
      <c r="Z41">
        <v>0</v>
      </c>
      <c r="AA41">
        <v>0</v>
      </c>
      <c r="AB41">
        <v>0</v>
      </c>
      <c r="AC41">
        <v>0</v>
      </c>
      <c r="AD41">
        <v>3.3333333333333326</v>
      </c>
      <c r="AE41">
        <v>0</v>
      </c>
      <c r="AF41">
        <v>0</v>
      </c>
      <c r="AG41">
        <v>0</v>
      </c>
      <c r="AH41">
        <v>6.6666666666666652</v>
      </c>
      <c r="AI41">
        <v>0</v>
      </c>
      <c r="AJ41">
        <v>10</v>
      </c>
      <c r="AK41">
        <v>3.3333333333333326</v>
      </c>
      <c r="AL41">
        <v>9.9999999999999982</v>
      </c>
      <c r="AM41" t="s">
        <v>3422</v>
      </c>
      <c r="AN41">
        <v>10</v>
      </c>
      <c r="AO41">
        <v>3.3333333333333326</v>
      </c>
      <c r="AP41">
        <v>9.9999999999999982</v>
      </c>
      <c r="AQ41" t="s">
        <v>3422</v>
      </c>
      <c r="AR41">
        <v>15</v>
      </c>
      <c r="AS41">
        <v>4.9999999999999991</v>
      </c>
      <c r="AT41">
        <v>11.666666666666664</v>
      </c>
      <c r="AU41" t="s">
        <v>3422</v>
      </c>
      <c r="AV41">
        <v>10</v>
      </c>
      <c r="AW41">
        <v>3.3333333333333326</v>
      </c>
      <c r="AX41">
        <v>9.9999999999999982</v>
      </c>
      <c r="AY41" t="s">
        <v>3422</v>
      </c>
      <c r="AZ41">
        <v>10</v>
      </c>
      <c r="BA41">
        <v>3.3333333333333326</v>
      </c>
      <c r="BB41">
        <v>9.9999999999999982</v>
      </c>
      <c r="BC41" t="s">
        <v>3422</v>
      </c>
      <c r="BD41">
        <v>15</v>
      </c>
      <c r="BE41">
        <v>4.9999999999999991</v>
      </c>
      <c r="BF41">
        <v>11.666666666666664</v>
      </c>
      <c r="BG41" t="s">
        <v>3422</v>
      </c>
      <c r="BH41">
        <v>10</v>
      </c>
      <c r="BI41">
        <v>3.3333333333333326</v>
      </c>
      <c r="BJ41">
        <v>9.9999999999999982</v>
      </c>
      <c r="BK41" t="s">
        <v>3422</v>
      </c>
      <c r="BL41">
        <v>10</v>
      </c>
      <c r="BM41">
        <v>3.3333333333333326</v>
      </c>
      <c r="BN41">
        <v>9.9999999999999982</v>
      </c>
      <c r="BO41" t="s">
        <v>3422</v>
      </c>
      <c r="BP41">
        <v>10</v>
      </c>
      <c r="BQ41">
        <v>3.3333333333333326</v>
      </c>
      <c r="BR41">
        <v>6.6666666666666652</v>
      </c>
      <c r="BS41" t="s">
        <v>3423</v>
      </c>
      <c r="BT41" t="s">
        <v>3424</v>
      </c>
      <c r="BU41">
        <v>100</v>
      </c>
      <c r="BV41">
        <v>0</v>
      </c>
      <c r="BW41">
        <v>0</v>
      </c>
      <c r="BX41">
        <v>0</v>
      </c>
      <c r="BY41">
        <v>10</v>
      </c>
      <c r="BZ41">
        <v>20</v>
      </c>
      <c r="CA41">
        <v>35</v>
      </c>
      <c r="CB41">
        <v>45</v>
      </c>
      <c r="CC41">
        <v>55</v>
      </c>
      <c r="CD41">
        <v>70</v>
      </c>
      <c r="CE41">
        <v>80</v>
      </c>
      <c r="CF41">
        <v>90</v>
      </c>
      <c r="CG41">
        <v>100</v>
      </c>
      <c r="CH41" s="97">
        <v>0</v>
      </c>
      <c r="CI41">
        <v>0</v>
      </c>
      <c r="CJ41">
        <v>0</v>
      </c>
      <c r="CK41">
        <v>10</v>
      </c>
      <c r="CL41">
        <v>20</v>
      </c>
      <c r="CM41">
        <v>35</v>
      </c>
      <c r="CN41">
        <v>45</v>
      </c>
      <c r="CO41">
        <v>55</v>
      </c>
      <c r="CP41">
        <v>70</v>
      </c>
      <c r="CQ41">
        <v>80</v>
      </c>
      <c r="CR41">
        <v>90</v>
      </c>
      <c r="CS41">
        <v>100</v>
      </c>
      <c r="CT41">
        <v>100</v>
      </c>
      <c r="CU41" s="97">
        <v>100</v>
      </c>
      <c r="CV41">
        <v>100</v>
      </c>
      <c r="CW41" t="s">
        <v>480</v>
      </c>
      <c r="CX41" t="s">
        <v>480</v>
      </c>
      <c r="CY41">
        <v>33.333333333333329</v>
      </c>
      <c r="CZ41">
        <v>99.999999999999986</v>
      </c>
    </row>
    <row r="42" spans="1:104" x14ac:dyDescent="0.35">
      <c r="A42" t="s">
        <v>1276</v>
      </c>
      <c r="B42">
        <v>7869</v>
      </c>
      <c r="C42" t="s">
        <v>1211</v>
      </c>
      <c r="D42" t="s">
        <v>1277</v>
      </c>
      <c r="E42" t="s">
        <v>1279</v>
      </c>
      <c r="F42" t="s">
        <v>438</v>
      </c>
      <c r="G42" t="s">
        <v>1208</v>
      </c>
      <c r="H42" t="s">
        <v>1212</v>
      </c>
      <c r="I42" t="s">
        <v>1280</v>
      </c>
      <c r="J42" t="s">
        <v>469</v>
      </c>
      <c r="K42" t="s">
        <v>460</v>
      </c>
      <c r="L42" t="s">
        <v>3425</v>
      </c>
      <c r="M42">
        <v>100</v>
      </c>
      <c r="N42">
        <v>100</v>
      </c>
      <c r="O42">
        <v>3</v>
      </c>
      <c r="Q42" t="s">
        <v>3426</v>
      </c>
      <c r="R42" t="s">
        <v>1215</v>
      </c>
      <c r="S42">
        <v>10</v>
      </c>
      <c r="T42">
        <v>30</v>
      </c>
      <c r="U42">
        <v>33.333333333333329</v>
      </c>
      <c r="V42">
        <v>44013</v>
      </c>
      <c r="W42">
        <v>44196</v>
      </c>
      <c r="X42">
        <v>0</v>
      </c>
      <c r="Y42">
        <v>0</v>
      </c>
      <c r="Z42">
        <v>0</v>
      </c>
      <c r="AA42">
        <v>0</v>
      </c>
      <c r="AB42">
        <v>5</v>
      </c>
      <c r="AC42">
        <v>1.6666666666666663</v>
      </c>
      <c r="AD42">
        <v>3.3333333333333326</v>
      </c>
      <c r="AE42" t="s">
        <v>3427</v>
      </c>
      <c r="AF42">
        <v>10</v>
      </c>
      <c r="AG42">
        <v>3.3333333333333326</v>
      </c>
      <c r="AH42">
        <v>6.6666666666666652</v>
      </c>
      <c r="AI42" t="s">
        <v>3428</v>
      </c>
      <c r="AJ42">
        <v>10</v>
      </c>
      <c r="AK42">
        <v>3.3333333333333326</v>
      </c>
      <c r="AL42">
        <v>9.9999999999999982</v>
      </c>
      <c r="AM42" t="s">
        <v>3429</v>
      </c>
      <c r="AN42">
        <v>10</v>
      </c>
      <c r="AO42">
        <v>3.3333333333333326</v>
      </c>
      <c r="AP42">
        <v>9.9999999999999982</v>
      </c>
      <c r="AQ42" t="s">
        <v>3429</v>
      </c>
      <c r="AR42">
        <v>10</v>
      </c>
      <c r="AS42">
        <v>3.3333333333333326</v>
      </c>
      <c r="AT42">
        <v>11.666666666666664</v>
      </c>
      <c r="AU42" t="s">
        <v>3429</v>
      </c>
      <c r="AV42">
        <v>10</v>
      </c>
      <c r="AW42">
        <v>3.3333333333333326</v>
      </c>
      <c r="AX42">
        <v>9.9999999999999982</v>
      </c>
      <c r="AY42" t="s">
        <v>3429</v>
      </c>
      <c r="AZ42">
        <v>10</v>
      </c>
      <c r="BA42">
        <v>3.3333333333333326</v>
      </c>
      <c r="BB42">
        <v>9.9999999999999982</v>
      </c>
      <c r="BC42" t="s">
        <v>3429</v>
      </c>
      <c r="BD42">
        <v>10</v>
      </c>
      <c r="BE42">
        <v>3.3333333333333326</v>
      </c>
      <c r="BF42">
        <v>11.666666666666664</v>
      </c>
      <c r="BG42" t="s">
        <v>3429</v>
      </c>
      <c r="BH42">
        <v>10</v>
      </c>
      <c r="BI42">
        <v>3.3333333333333326</v>
      </c>
      <c r="BJ42">
        <v>9.9999999999999982</v>
      </c>
      <c r="BK42" t="s">
        <v>3429</v>
      </c>
      <c r="BL42">
        <v>10</v>
      </c>
      <c r="BM42">
        <v>3.3333333333333326</v>
      </c>
      <c r="BN42">
        <v>9.9999999999999982</v>
      </c>
      <c r="BO42" t="s">
        <v>3429</v>
      </c>
      <c r="BP42">
        <v>5</v>
      </c>
      <c r="BQ42">
        <v>1.6666666666666663</v>
      </c>
      <c r="BR42">
        <v>6.6666666666666652</v>
      </c>
      <c r="BS42" t="s">
        <v>3430</v>
      </c>
      <c r="BT42" t="s">
        <v>3431</v>
      </c>
      <c r="BU42">
        <v>100</v>
      </c>
      <c r="BV42">
        <v>0</v>
      </c>
      <c r="BW42">
        <v>5</v>
      </c>
      <c r="BX42">
        <v>15</v>
      </c>
      <c r="BY42">
        <v>25</v>
      </c>
      <c r="BZ42">
        <v>35</v>
      </c>
      <c r="CA42">
        <v>45</v>
      </c>
      <c r="CB42">
        <v>55</v>
      </c>
      <c r="CC42">
        <v>65</v>
      </c>
      <c r="CD42">
        <v>75</v>
      </c>
      <c r="CE42">
        <v>85</v>
      </c>
      <c r="CF42">
        <v>95</v>
      </c>
      <c r="CG42">
        <v>100</v>
      </c>
      <c r="CH42" s="97">
        <v>0</v>
      </c>
      <c r="CI42">
        <v>5</v>
      </c>
      <c r="CJ42">
        <v>15</v>
      </c>
      <c r="CK42">
        <v>25</v>
      </c>
      <c r="CL42">
        <v>35</v>
      </c>
      <c r="CM42">
        <v>45</v>
      </c>
      <c r="CN42">
        <v>55</v>
      </c>
      <c r="CO42">
        <v>65</v>
      </c>
      <c r="CP42">
        <v>75</v>
      </c>
      <c r="CQ42">
        <v>85</v>
      </c>
      <c r="CR42">
        <v>95</v>
      </c>
      <c r="CS42">
        <v>100</v>
      </c>
      <c r="CT42">
        <v>100</v>
      </c>
      <c r="CU42" s="97">
        <v>100</v>
      </c>
      <c r="CV42">
        <v>100</v>
      </c>
      <c r="CW42" t="s">
        <v>480</v>
      </c>
      <c r="CX42" t="s">
        <v>480</v>
      </c>
      <c r="CY42">
        <v>33.333333333333329</v>
      </c>
      <c r="CZ42">
        <v>99.999999999999986</v>
      </c>
    </row>
    <row r="43" spans="1:104" x14ac:dyDescent="0.35">
      <c r="A43" t="s">
        <v>1276</v>
      </c>
      <c r="B43">
        <v>7869</v>
      </c>
      <c r="C43" t="s">
        <v>1211</v>
      </c>
      <c r="D43" t="s">
        <v>1277</v>
      </c>
      <c r="E43" t="s">
        <v>1279</v>
      </c>
      <c r="F43" t="s">
        <v>438</v>
      </c>
      <c r="G43" t="s">
        <v>1208</v>
      </c>
      <c r="H43" t="s">
        <v>1212</v>
      </c>
      <c r="I43" t="s">
        <v>1280</v>
      </c>
      <c r="J43" t="s">
        <v>469</v>
      </c>
      <c r="K43" t="s">
        <v>460</v>
      </c>
      <c r="L43" t="s">
        <v>3432</v>
      </c>
      <c r="M43">
        <v>100</v>
      </c>
      <c r="N43">
        <v>100</v>
      </c>
      <c r="O43">
        <v>4</v>
      </c>
      <c r="Q43" t="s">
        <v>3433</v>
      </c>
      <c r="R43" t="s">
        <v>1215</v>
      </c>
      <c r="S43">
        <v>0</v>
      </c>
      <c r="T43">
        <v>30</v>
      </c>
      <c r="U43">
        <v>0</v>
      </c>
      <c r="V43">
        <v>44013</v>
      </c>
      <c r="W43">
        <v>44196</v>
      </c>
      <c r="X43">
        <v>0</v>
      </c>
      <c r="Y43">
        <v>0</v>
      </c>
      <c r="Z43">
        <v>0</v>
      </c>
      <c r="AA43">
        <v>0</v>
      </c>
      <c r="AB43">
        <v>0</v>
      </c>
      <c r="AC43">
        <v>0</v>
      </c>
      <c r="AD43">
        <v>3.3333333333333326</v>
      </c>
      <c r="AE43">
        <v>0</v>
      </c>
      <c r="AF43">
        <v>0</v>
      </c>
      <c r="AG43">
        <v>0</v>
      </c>
      <c r="AH43">
        <v>6.6666666666666652</v>
      </c>
      <c r="AI43">
        <v>0</v>
      </c>
      <c r="AJ43">
        <v>0</v>
      </c>
      <c r="AK43">
        <v>0</v>
      </c>
      <c r="AL43">
        <v>9.9999999999999982</v>
      </c>
      <c r="AM43">
        <v>0</v>
      </c>
      <c r="AN43">
        <v>0</v>
      </c>
      <c r="AO43">
        <v>0</v>
      </c>
      <c r="AP43">
        <v>9.9999999999999982</v>
      </c>
      <c r="AQ43">
        <v>0</v>
      </c>
      <c r="AR43">
        <v>0</v>
      </c>
      <c r="AS43">
        <v>0</v>
      </c>
      <c r="AT43">
        <v>11.666666666666664</v>
      </c>
      <c r="AU43">
        <v>0</v>
      </c>
      <c r="AV43">
        <v>0</v>
      </c>
      <c r="AW43">
        <v>0</v>
      </c>
      <c r="AX43">
        <v>9.9999999999999982</v>
      </c>
      <c r="AY43">
        <v>0</v>
      </c>
      <c r="AZ43">
        <v>0</v>
      </c>
      <c r="BA43">
        <v>0</v>
      </c>
      <c r="BB43">
        <v>9.9999999999999982</v>
      </c>
      <c r="BC43">
        <v>0</v>
      </c>
      <c r="BD43">
        <v>0</v>
      </c>
      <c r="BE43">
        <v>0</v>
      </c>
      <c r="BF43">
        <v>11.666666666666664</v>
      </c>
      <c r="BG43">
        <v>0</v>
      </c>
      <c r="BH43">
        <v>0</v>
      </c>
      <c r="BI43">
        <v>0</v>
      </c>
      <c r="BJ43">
        <v>9.9999999999999982</v>
      </c>
      <c r="BK43">
        <v>0</v>
      </c>
      <c r="BL43">
        <v>0</v>
      </c>
      <c r="BM43">
        <v>0</v>
      </c>
      <c r="BN43">
        <v>9.9999999999999982</v>
      </c>
      <c r="BO43">
        <v>0</v>
      </c>
      <c r="BP43">
        <v>0</v>
      </c>
      <c r="BQ43">
        <v>0</v>
      </c>
      <c r="BR43">
        <v>6.6666666666666652</v>
      </c>
      <c r="BS43">
        <v>0</v>
      </c>
      <c r="BT43" t="s">
        <v>3258</v>
      </c>
      <c r="BU43">
        <v>0</v>
      </c>
      <c r="BV43">
        <v>0</v>
      </c>
      <c r="BW43">
        <v>0</v>
      </c>
      <c r="BX43">
        <v>0</v>
      </c>
      <c r="BY43">
        <v>0</v>
      </c>
      <c r="BZ43">
        <v>0</v>
      </c>
      <c r="CA43">
        <v>0</v>
      </c>
      <c r="CB43">
        <v>0</v>
      </c>
      <c r="CC43">
        <v>0</v>
      </c>
      <c r="CD43">
        <v>0</v>
      </c>
      <c r="CE43">
        <v>0</v>
      </c>
      <c r="CF43">
        <v>0</v>
      </c>
      <c r="CG43">
        <v>0</v>
      </c>
      <c r="CH43" s="97">
        <v>0</v>
      </c>
      <c r="CI43">
        <v>0</v>
      </c>
      <c r="CJ43">
        <v>0</v>
      </c>
      <c r="CK43">
        <v>0</v>
      </c>
      <c r="CL43">
        <v>0</v>
      </c>
      <c r="CM43">
        <v>0</v>
      </c>
      <c r="CN43">
        <v>0</v>
      </c>
      <c r="CO43">
        <v>0</v>
      </c>
      <c r="CP43">
        <v>0</v>
      </c>
      <c r="CQ43">
        <v>0</v>
      </c>
      <c r="CR43">
        <v>0</v>
      </c>
      <c r="CS43">
        <v>0</v>
      </c>
      <c r="CT43">
        <v>0</v>
      </c>
      <c r="CU43" s="97" t="s">
        <v>480</v>
      </c>
      <c r="CV43">
        <v>0</v>
      </c>
      <c r="CW43" t="s">
        <v>480</v>
      </c>
      <c r="CX43" t="s">
        <v>480</v>
      </c>
      <c r="CY43">
        <v>0</v>
      </c>
      <c r="CZ43">
        <v>99.999999999999986</v>
      </c>
    </row>
    <row r="44" spans="1:104" x14ac:dyDescent="0.35">
      <c r="A44" t="s">
        <v>1602</v>
      </c>
      <c r="B44">
        <v>7870</v>
      </c>
      <c r="C44" t="s">
        <v>1431</v>
      </c>
      <c r="D44" t="s">
        <v>1445</v>
      </c>
      <c r="E44" t="s">
        <v>1603</v>
      </c>
      <c r="F44" t="s">
        <v>438</v>
      </c>
      <c r="G44" t="s">
        <v>439</v>
      </c>
      <c r="H44" t="s">
        <v>1432</v>
      </c>
      <c r="I44" t="s">
        <v>1604</v>
      </c>
      <c r="J44" t="s">
        <v>527</v>
      </c>
      <c r="K44" t="s">
        <v>460</v>
      </c>
      <c r="L44" t="s">
        <v>3434</v>
      </c>
      <c r="M44">
        <v>100</v>
      </c>
      <c r="N44">
        <v>100</v>
      </c>
      <c r="O44">
        <v>1</v>
      </c>
      <c r="Q44" t="s">
        <v>3435</v>
      </c>
      <c r="R44" t="s">
        <v>1435</v>
      </c>
      <c r="S44">
        <v>14.3</v>
      </c>
      <c r="T44">
        <v>28.6</v>
      </c>
      <c r="U44">
        <v>50</v>
      </c>
      <c r="V44">
        <v>44013</v>
      </c>
      <c r="W44">
        <v>44196</v>
      </c>
      <c r="X44">
        <v>0</v>
      </c>
      <c r="Y44">
        <v>0</v>
      </c>
      <c r="Z44">
        <v>0</v>
      </c>
      <c r="AA44">
        <v>0</v>
      </c>
      <c r="AB44">
        <v>0</v>
      </c>
      <c r="AC44">
        <v>0</v>
      </c>
      <c r="AD44">
        <v>0</v>
      </c>
      <c r="AE44">
        <v>0</v>
      </c>
      <c r="AF44">
        <v>0</v>
      </c>
      <c r="AG44">
        <v>0</v>
      </c>
      <c r="AH44">
        <v>10</v>
      </c>
      <c r="AI44">
        <v>0</v>
      </c>
      <c r="AJ44">
        <v>20</v>
      </c>
      <c r="AK44">
        <v>10</v>
      </c>
      <c r="AL44">
        <v>10</v>
      </c>
      <c r="AM44" t="s">
        <v>1613</v>
      </c>
      <c r="AN44">
        <v>0</v>
      </c>
      <c r="AO44">
        <v>0</v>
      </c>
      <c r="AP44">
        <v>0</v>
      </c>
      <c r="AQ44">
        <v>0</v>
      </c>
      <c r="AR44">
        <v>0</v>
      </c>
      <c r="AS44">
        <v>0</v>
      </c>
      <c r="AT44">
        <v>12.5</v>
      </c>
      <c r="AU44">
        <v>0</v>
      </c>
      <c r="AV44">
        <v>0</v>
      </c>
      <c r="AW44">
        <v>0</v>
      </c>
      <c r="AX44">
        <v>0</v>
      </c>
      <c r="AY44">
        <v>0</v>
      </c>
      <c r="AZ44">
        <v>20</v>
      </c>
      <c r="BA44">
        <v>10</v>
      </c>
      <c r="BB44">
        <v>10</v>
      </c>
      <c r="BC44" t="s">
        <v>1615</v>
      </c>
      <c r="BD44">
        <v>15</v>
      </c>
      <c r="BE44">
        <v>7.5</v>
      </c>
      <c r="BF44">
        <v>20</v>
      </c>
      <c r="BG44" t="s">
        <v>3436</v>
      </c>
      <c r="BH44">
        <v>0</v>
      </c>
      <c r="BI44">
        <v>0</v>
      </c>
      <c r="BJ44">
        <v>0</v>
      </c>
      <c r="BK44">
        <v>0</v>
      </c>
      <c r="BL44">
        <v>20</v>
      </c>
      <c r="BM44">
        <v>10</v>
      </c>
      <c r="BN44">
        <v>10</v>
      </c>
      <c r="BO44" t="s">
        <v>1617</v>
      </c>
      <c r="BP44">
        <v>25</v>
      </c>
      <c r="BQ44">
        <v>12.5</v>
      </c>
      <c r="BR44">
        <v>27.5</v>
      </c>
      <c r="BS44" t="s">
        <v>3437</v>
      </c>
      <c r="BT44" t="s">
        <v>3438</v>
      </c>
      <c r="BU44">
        <v>100</v>
      </c>
      <c r="BV44">
        <v>0</v>
      </c>
      <c r="BW44">
        <v>0</v>
      </c>
      <c r="BX44">
        <v>0</v>
      </c>
      <c r="BY44">
        <v>20</v>
      </c>
      <c r="BZ44">
        <v>20</v>
      </c>
      <c r="CA44">
        <v>20</v>
      </c>
      <c r="CB44">
        <v>20</v>
      </c>
      <c r="CC44">
        <v>40</v>
      </c>
      <c r="CD44">
        <v>55</v>
      </c>
      <c r="CE44">
        <v>55</v>
      </c>
      <c r="CF44">
        <v>75</v>
      </c>
      <c r="CG44">
        <v>100</v>
      </c>
      <c r="CH44" s="97">
        <v>0</v>
      </c>
      <c r="CI44">
        <v>0</v>
      </c>
      <c r="CJ44">
        <v>0</v>
      </c>
      <c r="CK44">
        <v>20</v>
      </c>
      <c r="CL44">
        <v>20</v>
      </c>
      <c r="CM44">
        <v>20</v>
      </c>
      <c r="CN44">
        <v>20</v>
      </c>
      <c r="CO44">
        <v>40</v>
      </c>
      <c r="CP44">
        <v>55</v>
      </c>
      <c r="CQ44">
        <v>55</v>
      </c>
      <c r="CR44">
        <v>75</v>
      </c>
      <c r="CS44">
        <v>100</v>
      </c>
      <c r="CT44">
        <v>100</v>
      </c>
      <c r="CU44" s="97">
        <v>100</v>
      </c>
      <c r="CV44">
        <v>100</v>
      </c>
      <c r="CW44" t="s">
        <v>480</v>
      </c>
      <c r="CX44" t="s">
        <v>480</v>
      </c>
      <c r="CY44">
        <v>50</v>
      </c>
      <c r="CZ44">
        <v>100</v>
      </c>
    </row>
    <row r="45" spans="1:104" x14ac:dyDescent="0.35">
      <c r="A45" t="s">
        <v>1602</v>
      </c>
      <c r="B45">
        <v>7870</v>
      </c>
      <c r="C45" t="s">
        <v>1431</v>
      </c>
      <c r="D45" t="s">
        <v>1445</v>
      </c>
      <c r="E45" t="s">
        <v>1603</v>
      </c>
      <c r="F45" t="s">
        <v>438</v>
      </c>
      <c r="G45" t="s">
        <v>439</v>
      </c>
      <c r="H45" t="s">
        <v>1432</v>
      </c>
      <c r="I45" t="s">
        <v>1604</v>
      </c>
      <c r="J45" t="s">
        <v>527</v>
      </c>
      <c r="K45" t="s">
        <v>460</v>
      </c>
      <c r="L45" t="s">
        <v>3439</v>
      </c>
      <c r="M45">
        <v>100</v>
      </c>
      <c r="N45">
        <v>100</v>
      </c>
      <c r="O45">
        <v>2</v>
      </c>
      <c r="Q45" t="s">
        <v>3440</v>
      </c>
      <c r="R45" t="s">
        <v>1435</v>
      </c>
      <c r="S45">
        <v>14.3</v>
      </c>
      <c r="T45">
        <v>28.6</v>
      </c>
      <c r="U45">
        <v>50</v>
      </c>
      <c r="V45">
        <v>44013</v>
      </c>
      <c r="W45">
        <v>44196</v>
      </c>
      <c r="X45">
        <v>0</v>
      </c>
      <c r="Y45">
        <v>0</v>
      </c>
      <c r="Z45">
        <v>0</v>
      </c>
      <c r="AA45">
        <v>0</v>
      </c>
      <c r="AB45">
        <v>0</v>
      </c>
      <c r="AC45">
        <v>0</v>
      </c>
      <c r="AD45">
        <v>0</v>
      </c>
      <c r="AE45">
        <v>0</v>
      </c>
      <c r="AF45">
        <v>20</v>
      </c>
      <c r="AG45">
        <v>10</v>
      </c>
      <c r="AH45">
        <v>10</v>
      </c>
      <c r="AI45" t="s">
        <v>1462</v>
      </c>
      <c r="AJ45">
        <v>0</v>
      </c>
      <c r="AK45">
        <v>0</v>
      </c>
      <c r="AL45">
        <v>10</v>
      </c>
      <c r="AM45">
        <v>0</v>
      </c>
      <c r="AN45">
        <v>0</v>
      </c>
      <c r="AO45">
        <v>0</v>
      </c>
      <c r="AP45">
        <v>0</v>
      </c>
      <c r="AQ45">
        <v>0</v>
      </c>
      <c r="AR45">
        <v>25</v>
      </c>
      <c r="AS45">
        <v>12.5</v>
      </c>
      <c r="AT45">
        <v>12.5</v>
      </c>
      <c r="AU45" t="s">
        <v>1462</v>
      </c>
      <c r="AV45">
        <v>0</v>
      </c>
      <c r="AW45">
        <v>0</v>
      </c>
      <c r="AX45">
        <v>0</v>
      </c>
      <c r="AY45">
        <v>0</v>
      </c>
      <c r="AZ45">
        <v>0</v>
      </c>
      <c r="BA45">
        <v>0</v>
      </c>
      <c r="BB45">
        <v>10</v>
      </c>
      <c r="BC45">
        <v>0</v>
      </c>
      <c r="BD45">
        <v>25</v>
      </c>
      <c r="BE45">
        <v>12.5</v>
      </c>
      <c r="BF45">
        <v>20</v>
      </c>
      <c r="BG45" t="s">
        <v>1462</v>
      </c>
      <c r="BH45">
        <v>0</v>
      </c>
      <c r="BI45">
        <v>0</v>
      </c>
      <c r="BJ45">
        <v>0</v>
      </c>
      <c r="BK45">
        <v>0</v>
      </c>
      <c r="BL45">
        <v>0</v>
      </c>
      <c r="BM45">
        <v>0</v>
      </c>
      <c r="BN45">
        <v>10</v>
      </c>
      <c r="BO45">
        <v>0</v>
      </c>
      <c r="BP45">
        <v>30</v>
      </c>
      <c r="BQ45">
        <v>15</v>
      </c>
      <c r="BR45">
        <v>27.5</v>
      </c>
      <c r="BS45" t="s">
        <v>3441</v>
      </c>
      <c r="BT45" t="s">
        <v>3442</v>
      </c>
      <c r="BU45">
        <v>100</v>
      </c>
      <c r="BV45">
        <v>0</v>
      </c>
      <c r="BW45">
        <v>0</v>
      </c>
      <c r="BX45">
        <v>20</v>
      </c>
      <c r="BY45">
        <v>20</v>
      </c>
      <c r="BZ45">
        <v>20</v>
      </c>
      <c r="CA45">
        <v>45</v>
      </c>
      <c r="CB45">
        <v>45</v>
      </c>
      <c r="CC45">
        <v>45</v>
      </c>
      <c r="CD45">
        <v>70</v>
      </c>
      <c r="CE45">
        <v>70</v>
      </c>
      <c r="CF45">
        <v>70</v>
      </c>
      <c r="CG45">
        <v>100</v>
      </c>
      <c r="CH45" s="97">
        <v>0</v>
      </c>
      <c r="CI45">
        <v>0</v>
      </c>
      <c r="CJ45">
        <v>20</v>
      </c>
      <c r="CK45">
        <v>20</v>
      </c>
      <c r="CL45">
        <v>20</v>
      </c>
      <c r="CM45">
        <v>45</v>
      </c>
      <c r="CN45">
        <v>45</v>
      </c>
      <c r="CO45">
        <v>45</v>
      </c>
      <c r="CP45">
        <v>70</v>
      </c>
      <c r="CQ45">
        <v>70</v>
      </c>
      <c r="CR45">
        <v>70</v>
      </c>
      <c r="CS45">
        <v>100</v>
      </c>
      <c r="CT45">
        <v>100</v>
      </c>
      <c r="CU45" s="97">
        <v>100</v>
      </c>
      <c r="CV45">
        <v>100</v>
      </c>
      <c r="CW45" t="s">
        <v>480</v>
      </c>
      <c r="CX45" t="s">
        <v>480</v>
      </c>
      <c r="CY45">
        <v>50</v>
      </c>
      <c r="CZ45">
        <v>100</v>
      </c>
    </row>
    <row r="46" spans="1:104" x14ac:dyDescent="0.35">
      <c r="A46" t="s">
        <v>1631</v>
      </c>
      <c r="B46">
        <v>7870</v>
      </c>
      <c r="C46" t="s">
        <v>1431</v>
      </c>
      <c r="D46" t="s">
        <v>1552</v>
      </c>
      <c r="E46" t="s">
        <v>1632</v>
      </c>
      <c r="F46" t="s">
        <v>438</v>
      </c>
      <c r="G46" t="s">
        <v>439</v>
      </c>
      <c r="H46" t="s">
        <v>1432</v>
      </c>
      <c r="I46" t="s">
        <v>1633</v>
      </c>
      <c r="J46" t="s">
        <v>527</v>
      </c>
      <c r="K46" t="s">
        <v>460</v>
      </c>
      <c r="L46" t="s">
        <v>3443</v>
      </c>
      <c r="M46">
        <v>100</v>
      </c>
      <c r="N46">
        <v>100</v>
      </c>
      <c r="O46">
        <v>1</v>
      </c>
      <c r="Q46" t="s">
        <v>3444</v>
      </c>
      <c r="R46" t="s">
        <v>1435</v>
      </c>
      <c r="S46">
        <v>14.2</v>
      </c>
      <c r="T46">
        <v>42.8</v>
      </c>
      <c r="U46">
        <v>33.177570093457945</v>
      </c>
      <c r="V46">
        <v>44013</v>
      </c>
      <c r="W46">
        <v>44196</v>
      </c>
      <c r="X46">
        <v>0</v>
      </c>
      <c r="Y46">
        <v>0</v>
      </c>
      <c r="Z46">
        <v>0</v>
      </c>
      <c r="AA46">
        <v>0</v>
      </c>
      <c r="AB46">
        <v>25</v>
      </c>
      <c r="AC46">
        <v>8.2943925233644862</v>
      </c>
      <c r="AD46">
        <v>8.2943925233644862</v>
      </c>
      <c r="AE46" t="s">
        <v>1641</v>
      </c>
      <c r="AF46">
        <v>0</v>
      </c>
      <c r="AG46">
        <v>0</v>
      </c>
      <c r="AH46">
        <v>5.0116822429906556</v>
      </c>
      <c r="AI46">
        <v>0</v>
      </c>
      <c r="AJ46">
        <v>0</v>
      </c>
      <c r="AK46">
        <v>0</v>
      </c>
      <c r="AL46">
        <v>10.023364485981311</v>
      </c>
      <c r="AM46">
        <v>0</v>
      </c>
      <c r="AN46">
        <v>25</v>
      </c>
      <c r="AO46">
        <v>8.2943925233644862</v>
      </c>
      <c r="AP46">
        <v>8.2943925233644862</v>
      </c>
      <c r="AQ46" t="s">
        <v>1644</v>
      </c>
      <c r="AR46">
        <v>0</v>
      </c>
      <c r="AS46">
        <v>0</v>
      </c>
      <c r="AT46">
        <v>8.3528037383177587</v>
      </c>
      <c r="AU46">
        <v>0</v>
      </c>
      <c r="AV46">
        <v>0</v>
      </c>
      <c r="AW46">
        <v>0</v>
      </c>
      <c r="AX46">
        <v>0</v>
      </c>
      <c r="AY46">
        <v>0</v>
      </c>
      <c r="AZ46">
        <v>25</v>
      </c>
      <c r="BA46">
        <v>8.2943925233644862</v>
      </c>
      <c r="BB46">
        <v>19.988317757009348</v>
      </c>
      <c r="BC46" t="s">
        <v>1644</v>
      </c>
      <c r="BD46">
        <v>0</v>
      </c>
      <c r="BE46">
        <v>0</v>
      </c>
      <c r="BF46">
        <v>10.023364485981311</v>
      </c>
      <c r="BG46">
        <v>0</v>
      </c>
      <c r="BH46">
        <v>0</v>
      </c>
      <c r="BI46">
        <v>0</v>
      </c>
      <c r="BJ46">
        <v>0</v>
      </c>
      <c r="BK46">
        <v>0</v>
      </c>
      <c r="BL46">
        <v>25</v>
      </c>
      <c r="BM46">
        <v>8.2943925233644862</v>
      </c>
      <c r="BN46">
        <v>8.2943925233644862</v>
      </c>
      <c r="BO46" t="s">
        <v>1644</v>
      </c>
      <c r="BP46">
        <v>0</v>
      </c>
      <c r="BQ46">
        <v>0</v>
      </c>
      <c r="BR46">
        <v>21.717289719626173</v>
      </c>
      <c r="BS46">
        <v>0</v>
      </c>
      <c r="BT46" t="s">
        <v>3445</v>
      </c>
      <c r="BU46">
        <v>100</v>
      </c>
      <c r="BV46">
        <v>0</v>
      </c>
      <c r="BW46">
        <v>25</v>
      </c>
      <c r="BX46">
        <v>25</v>
      </c>
      <c r="BY46">
        <v>25</v>
      </c>
      <c r="BZ46">
        <v>50</v>
      </c>
      <c r="CA46">
        <v>50</v>
      </c>
      <c r="CB46">
        <v>50</v>
      </c>
      <c r="CC46">
        <v>75</v>
      </c>
      <c r="CD46">
        <v>75</v>
      </c>
      <c r="CE46">
        <v>75</v>
      </c>
      <c r="CF46">
        <v>100</v>
      </c>
      <c r="CG46">
        <v>100</v>
      </c>
      <c r="CH46" s="97">
        <v>0</v>
      </c>
      <c r="CI46">
        <v>25</v>
      </c>
      <c r="CJ46">
        <v>25</v>
      </c>
      <c r="CK46">
        <v>25</v>
      </c>
      <c r="CL46">
        <v>50</v>
      </c>
      <c r="CM46">
        <v>50</v>
      </c>
      <c r="CN46">
        <v>50</v>
      </c>
      <c r="CO46">
        <v>75</v>
      </c>
      <c r="CP46">
        <v>75</v>
      </c>
      <c r="CQ46">
        <v>75</v>
      </c>
      <c r="CR46">
        <v>100</v>
      </c>
      <c r="CS46">
        <v>100</v>
      </c>
      <c r="CT46">
        <v>100</v>
      </c>
      <c r="CU46" s="97">
        <v>100</v>
      </c>
      <c r="CV46">
        <v>100</v>
      </c>
      <c r="CW46" t="s">
        <v>480</v>
      </c>
      <c r="CX46" t="s">
        <v>480</v>
      </c>
      <c r="CY46">
        <v>33.177570093457945</v>
      </c>
      <c r="CZ46">
        <v>100.00000000000003</v>
      </c>
    </row>
    <row r="47" spans="1:104" x14ac:dyDescent="0.35">
      <c r="A47" t="s">
        <v>1631</v>
      </c>
      <c r="B47">
        <v>7870</v>
      </c>
      <c r="C47" t="s">
        <v>1431</v>
      </c>
      <c r="D47" t="s">
        <v>1552</v>
      </c>
      <c r="E47" t="s">
        <v>1632</v>
      </c>
      <c r="F47" t="s">
        <v>438</v>
      </c>
      <c r="G47" t="s">
        <v>439</v>
      </c>
      <c r="H47" t="s">
        <v>1432</v>
      </c>
      <c r="I47" t="s">
        <v>1633</v>
      </c>
      <c r="J47" t="s">
        <v>527</v>
      </c>
      <c r="K47" t="s">
        <v>460</v>
      </c>
      <c r="L47" t="s">
        <v>3446</v>
      </c>
      <c r="M47">
        <v>100</v>
      </c>
      <c r="N47">
        <v>100</v>
      </c>
      <c r="O47">
        <v>2</v>
      </c>
      <c r="Q47" t="s">
        <v>3447</v>
      </c>
      <c r="R47" t="s">
        <v>1435</v>
      </c>
      <c r="S47">
        <v>14.3</v>
      </c>
      <c r="T47">
        <v>42.8</v>
      </c>
      <c r="U47">
        <v>33.411214953271035</v>
      </c>
      <c r="V47">
        <v>44013</v>
      </c>
      <c r="W47">
        <v>44196</v>
      </c>
      <c r="X47">
        <v>0</v>
      </c>
      <c r="Y47">
        <v>0</v>
      </c>
      <c r="Z47">
        <v>0</v>
      </c>
      <c r="AA47">
        <v>0</v>
      </c>
      <c r="AB47">
        <v>0</v>
      </c>
      <c r="AC47">
        <v>0</v>
      </c>
      <c r="AD47">
        <v>8.2943925233644862</v>
      </c>
      <c r="AE47">
        <v>0</v>
      </c>
      <c r="AF47">
        <v>0</v>
      </c>
      <c r="AG47">
        <v>0</v>
      </c>
      <c r="AH47">
        <v>5.0116822429906556</v>
      </c>
      <c r="AI47">
        <v>0</v>
      </c>
      <c r="AJ47">
        <v>30</v>
      </c>
      <c r="AK47">
        <v>10.023364485981311</v>
      </c>
      <c r="AL47">
        <v>10.023364485981311</v>
      </c>
      <c r="AM47" t="s">
        <v>3448</v>
      </c>
      <c r="AN47">
        <v>0</v>
      </c>
      <c r="AO47">
        <v>0</v>
      </c>
      <c r="AP47">
        <v>8.2943925233644862</v>
      </c>
      <c r="AQ47">
        <v>0</v>
      </c>
      <c r="AR47">
        <v>0</v>
      </c>
      <c r="AS47">
        <v>0</v>
      </c>
      <c r="AT47">
        <v>8.3528037383177587</v>
      </c>
      <c r="AU47">
        <v>0</v>
      </c>
      <c r="AV47">
        <v>0</v>
      </c>
      <c r="AW47">
        <v>0</v>
      </c>
      <c r="AX47">
        <v>0</v>
      </c>
      <c r="AY47">
        <v>0</v>
      </c>
      <c r="AZ47">
        <v>35</v>
      </c>
      <c r="BA47">
        <v>11.693925233644862</v>
      </c>
      <c r="BB47">
        <v>19.988317757009348</v>
      </c>
      <c r="BC47" t="s">
        <v>3448</v>
      </c>
      <c r="BD47">
        <v>0</v>
      </c>
      <c r="BE47">
        <v>0</v>
      </c>
      <c r="BF47">
        <v>10.023364485981311</v>
      </c>
      <c r="BG47">
        <v>0</v>
      </c>
      <c r="BH47">
        <v>0</v>
      </c>
      <c r="BI47">
        <v>0</v>
      </c>
      <c r="BJ47">
        <v>0</v>
      </c>
      <c r="BK47">
        <v>0</v>
      </c>
      <c r="BL47">
        <v>0</v>
      </c>
      <c r="BM47">
        <v>0</v>
      </c>
      <c r="BN47">
        <v>8.2943925233644862</v>
      </c>
      <c r="BO47">
        <v>0</v>
      </c>
      <c r="BP47">
        <v>35</v>
      </c>
      <c r="BQ47">
        <v>11.693925233644862</v>
      </c>
      <c r="BR47">
        <v>21.717289719626173</v>
      </c>
      <c r="BS47" t="s">
        <v>3448</v>
      </c>
      <c r="BT47" t="s">
        <v>3449</v>
      </c>
      <c r="BU47">
        <v>100</v>
      </c>
      <c r="BV47">
        <v>0</v>
      </c>
      <c r="BW47">
        <v>0</v>
      </c>
      <c r="BX47">
        <v>0</v>
      </c>
      <c r="BY47">
        <v>30</v>
      </c>
      <c r="BZ47">
        <v>30</v>
      </c>
      <c r="CA47">
        <v>30</v>
      </c>
      <c r="CB47">
        <v>30</v>
      </c>
      <c r="CC47">
        <v>65</v>
      </c>
      <c r="CD47">
        <v>65</v>
      </c>
      <c r="CE47">
        <v>65</v>
      </c>
      <c r="CF47">
        <v>65</v>
      </c>
      <c r="CG47">
        <v>100</v>
      </c>
      <c r="CH47" s="97">
        <v>0</v>
      </c>
      <c r="CI47">
        <v>0</v>
      </c>
      <c r="CJ47">
        <v>0</v>
      </c>
      <c r="CK47">
        <v>30</v>
      </c>
      <c r="CL47">
        <v>30</v>
      </c>
      <c r="CM47">
        <v>30</v>
      </c>
      <c r="CN47">
        <v>30</v>
      </c>
      <c r="CO47">
        <v>65</v>
      </c>
      <c r="CP47">
        <v>65</v>
      </c>
      <c r="CQ47">
        <v>65</v>
      </c>
      <c r="CR47">
        <v>65</v>
      </c>
      <c r="CS47">
        <v>100</v>
      </c>
      <c r="CT47">
        <v>100</v>
      </c>
      <c r="CU47" s="97">
        <v>100</v>
      </c>
      <c r="CV47">
        <v>100</v>
      </c>
      <c r="CW47" t="s">
        <v>480</v>
      </c>
      <c r="CX47" t="s">
        <v>480</v>
      </c>
      <c r="CY47">
        <v>33.411214953271035</v>
      </c>
      <c r="CZ47">
        <v>100.00000000000003</v>
      </c>
    </row>
    <row r="48" spans="1:104" x14ac:dyDescent="0.35">
      <c r="A48" t="s">
        <v>1631</v>
      </c>
      <c r="B48">
        <v>7870</v>
      </c>
      <c r="C48" t="s">
        <v>1431</v>
      </c>
      <c r="D48" t="s">
        <v>1552</v>
      </c>
      <c r="E48" t="s">
        <v>1632</v>
      </c>
      <c r="F48" t="s">
        <v>438</v>
      </c>
      <c r="G48" t="s">
        <v>439</v>
      </c>
      <c r="H48" t="s">
        <v>1432</v>
      </c>
      <c r="I48" t="s">
        <v>1633</v>
      </c>
      <c r="J48" t="s">
        <v>527</v>
      </c>
      <c r="K48" t="s">
        <v>460</v>
      </c>
      <c r="L48" t="s">
        <v>3450</v>
      </c>
      <c r="M48">
        <v>100</v>
      </c>
      <c r="N48">
        <v>100</v>
      </c>
      <c r="O48">
        <v>3</v>
      </c>
      <c r="Q48" t="s">
        <v>3451</v>
      </c>
      <c r="R48" t="s">
        <v>1435</v>
      </c>
      <c r="S48">
        <v>14.3</v>
      </c>
      <c r="T48">
        <v>42.8</v>
      </c>
      <c r="U48">
        <v>33.411214953271035</v>
      </c>
      <c r="V48">
        <v>44013</v>
      </c>
      <c r="W48">
        <v>44196</v>
      </c>
      <c r="X48">
        <v>0</v>
      </c>
      <c r="Y48">
        <v>0</v>
      </c>
      <c r="Z48">
        <v>0</v>
      </c>
      <c r="AA48">
        <v>0</v>
      </c>
      <c r="AB48">
        <v>0</v>
      </c>
      <c r="AC48">
        <v>0</v>
      </c>
      <c r="AD48">
        <v>8.2943925233644862</v>
      </c>
      <c r="AE48">
        <v>0</v>
      </c>
      <c r="AF48">
        <v>15</v>
      </c>
      <c r="AG48">
        <v>5.0116822429906556</v>
      </c>
      <c r="AH48">
        <v>5.0116822429906556</v>
      </c>
      <c r="AI48" t="s">
        <v>1642</v>
      </c>
      <c r="AJ48">
        <v>0</v>
      </c>
      <c r="AK48">
        <v>0</v>
      </c>
      <c r="AL48">
        <v>10.023364485981311</v>
      </c>
      <c r="AM48">
        <v>0</v>
      </c>
      <c r="AN48">
        <v>0</v>
      </c>
      <c r="AO48">
        <v>0</v>
      </c>
      <c r="AP48">
        <v>8.2943925233644862</v>
      </c>
      <c r="AQ48">
        <v>0</v>
      </c>
      <c r="AR48">
        <v>25</v>
      </c>
      <c r="AS48">
        <v>8.3528037383177587</v>
      </c>
      <c r="AT48">
        <v>8.3528037383177587</v>
      </c>
      <c r="AU48" t="s">
        <v>1642</v>
      </c>
      <c r="AV48">
        <v>0</v>
      </c>
      <c r="AW48">
        <v>0</v>
      </c>
      <c r="AX48">
        <v>0</v>
      </c>
      <c r="AY48">
        <v>0</v>
      </c>
      <c r="AZ48">
        <v>0</v>
      </c>
      <c r="BA48">
        <v>0</v>
      </c>
      <c r="BB48">
        <v>19.988317757009348</v>
      </c>
      <c r="BC48">
        <v>0</v>
      </c>
      <c r="BD48">
        <v>30</v>
      </c>
      <c r="BE48">
        <v>10.023364485981311</v>
      </c>
      <c r="BF48">
        <v>10.023364485981311</v>
      </c>
      <c r="BG48" t="s">
        <v>1642</v>
      </c>
      <c r="BH48">
        <v>0</v>
      </c>
      <c r="BI48">
        <v>0</v>
      </c>
      <c r="BJ48">
        <v>0</v>
      </c>
      <c r="BK48">
        <v>0</v>
      </c>
      <c r="BL48">
        <v>0</v>
      </c>
      <c r="BM48">
        <v>0</v>
      </c>
      <c r="BN48">
        <v>8.2943925233644862</v>
      </c>
      <c r="BO48">
        <v>0</v>
      </c>
      <c r="BP48">
        <v>30</v>
      </c>
      <c r="BQ48">
        <v>10.023364485981311</v>
      </c>
      <c r="BR48">
        <v>21.717289719626173</v>
      </c>
      <c r="BS48" t="s">
        <v>1642</v>
      </c>
      <c r="BT48" t="s">
        <v>3452</v>
      </c>
      <c r="BU48">
        <v>100</v>
      </c>
      <c r="BV48">
        <v>0</v>
      </c>
      <c r="BW48">
        <v>0</v>
      </c>
      <c r="BX48">
        <v>15</v>
      </c>
      <c r="BY48">
        <v>15</v>
      </c>
      <c r="BZ48">
        <v>15</v>
      </c>
      <c r="CA48">
        <v>40</v>
      </c>
      <c r="CB48">
        <v>40</v>
      </c>
      <c r="CC48">
        <v>40</v>
      </c>
      <c r="CD48">
        <v>70</v>
      </c>
      <c r="CE48">
        <v>70</v>
      </c>
      <c r="CF48">
        <v>70</v>
      </c>
      <c r="CG48">
        <v>100</v>
      </c>
      <c r="CH48" s="97">
        <v>0</v>
      </c>
      <c r="CI48">
        <v>0</v>
      </c>
      <c r="CJ48">
        <v>15</v>
      </c>
      <c r="CK48">
        <v>15</v>
      </c>
      <c r="CL48">
        <v>15</v>
      </c>
      <c r="CM48">
        <v>40</v>
      </c>
      <c r="CN48">
        <v>40</v>
      </c>
      <c r="CO48">
        <v>40</v>
      </c>
      <c r="CP48">
        <v>70</v>
      </c>
      <c r="CQ48">
        <v>70</v>
      </c>
      <c r="CR48">
        <v>70</v>
      </c>
      <c r="CS48">
        <v>100</v>
      </c>
      <c r="CT48">
        <v>100</v>
      </c>
      <c r="CU48" s="97">
        <v>100</v>
      </c>
      <c r="CV48">
        <v>100</v>
      </c>
      <c r="CW48" t="s">
        <v>480</v>
      </c>
      <c r="CX48" t="s">
        <v>480</v>
      </c>
      <c r="CY48">
        <v>33.411214953271035</v>
      </c>
      <c r="CZ48">
        <v>100.00000000000003</v>
      </c>
    </row>
    <row r="49" spans="1:104" x14ac:dyDescent="0.35">
      <c r="A49" t="s">
        <v>1659</v>
      </c>
      <c r="B49">
        <v>7870</v>
      </c>
      <c r="C49" t="s">
        <v>1431</v>
      </c>
      <c r="D49" t="s">
        <v>1660</v>
      </c>
      <c r="E49" t="s">
        <v>1661</v>
      </c>
      <c r="F49" t="s">
        <v>438</v>
      </c>
      <c r="G49" t="s">
        <v>439</v>
      </c>
      <c r="H49" t="s">
        <v>1474</v>
      </c>
      <c r="I49" t="s">
        <v>1662</v>
      </c>
      <c r="J49" t="s">
        <v>527</v>
      </c>
      <c r="K49" t="s">
        <v>460</v>
      </c>
      <c r="L49" t="s">
        <v>3453</v>
      </c>
      <c r="M49">
        <v>100</v>
      </c>
      <c r="N49">
        <v>100</v>
      </c>
      <c r="O49">
        <v>1</v>
      </c>
      <c r="Q49" t="s">
        <v>3454</v>
      </c>
      <c r="R49" t="s">
        <v>1435</v>
      </c>
      <c r="S49">
        <v>14.3</v>
      </c>
      <c r="T49">
        <v>28.6</v>
      </c>
      <c r="U49">
        <v>50</v>
      </c>
      <c r="V49">
        <v>44013</v>
      </c>
      <c r="W49">
        <v>44196</v>
      </c>
      <c r="X49">
        <v>0</v>
      </c>
      <c r="Y49">
        <v>0</v>
      </c>
      <c r="Z49">
        <v>0</v>
      </c>
      <c r="AA49">
        <v>0</v>
      </c>
      <c r="AB49">
        <v>0</v>
      </c>
      <c r="AC49">
        <v>0</v>
      </c>
      <c r="AD49">
        <v>0</v>
      </c>
      <c r="AE49">
        <v>0</v>
      </c>
      <c r="AF49">
        <v>15</v>
      </c>
      <c r="AG49">
        <v>7.5</v>
      </c>
      <c r="AH49">
        <v>15</v>
      </c>
      <c r="AI49" t="s">
        <v>3455</v>
      </c>
      <c r="AJ49">
        <v>0</v>
      </c>
      <c r="AK49">
        <v>0</v>
      </c>
      <c r="AL49">
        <v>0</v>
      </c>
      <c r="AM49">
        <v>0</v>
      </c>
      <c r="AN49">
        <v>0</v>
      </c>
      <c r="AO49">
        <v>0</v>
      </c>
      <c r="AP49">
        <v>0</v>
      </c>
      <c r="AQ49">
        <v>0</v>
      </c>
      <c r="AR49">
        <v>25</v>
      </c>
      <c r="AS49">
        <v>12.5</v>
      </c>
      <c r="AT49">
        <v>25</v>
      </c>
      <c r="AU49" t="s">
        <v>3455</v>
      </c>
      <c r="AV49">
        <v>0</v>
      </c>
      <c r="AW49">
        <v>0</v>
      </c>
      <c r="AX49">
        <v>0</v>
      </c>
      <c r="AY49">
        <v>0</v>
      </c>
      <c r="AZ49">
        <v>0</v>
      </c>
      <c r="BA49">
        <v>0</v>
      </c>
      <c r="BB49">
        <v>0</v>
      </c>
      <c r="BC49">
        <v>0</v>
      </c>
      <c r="BD49">
        <v>30</v>
      </c>
      <c r="BE49">
        <v>15</v>
      </c>
      <c r="BF49">
        <v>30</v>
      </c>
      <c r="BG49" t="s">
        <v>3455</v>
      </c>
      <c r="BH49">
        <v>0</v>
      </c>
      <c r="BI49">
        <v>0</v>
      </c>
      <c r="BJ49">
        <v>0</v>
      </c>
      <c r="BK49">
        <v>0</v>
      </c>
      <c r="BL49">
        <v>0</v>
      </c>
      <c r="BM49">
        <v>0</v>
      </c>
      <c r="BN49">
        <v>0</v>
      </c>
      <c r="BO49">
        <v>0</v>
      </c>
      <c r="BP49">
        <v>30</v>
      </c>
      <c r="BQ49">
        <v>15</v>
      </c>
      <c r="BR49">
        <v>30</v>
      </c>
      <c r="BS49" t="s">
        <v>3456</v>
      </c>
      <c r="BT49" t="s">
        <v>3457</v>
      </c>
      <c r="BU49">
        <v>100</v>
      </c>
      <c r="BV49">
        <v>0</v>
      </c>
      <c r="BW49">
        <v>0</v>
      </c>
      <c r="BX49">
        <v>15</v>
      </c>
      <c r="BY49">
        <v>15</v>
      </c>
      <c r="BZ49">
        <v>15</v>
      </c>
      <c r="CA49">
        <v>40</v>
      </c>
      <c r="CB49">
        <v>40</v>
      </c>
      <c r="CC49">
        <v>40</v>
      </c>
      <c r="CD49">
        <v>70</v>
      </c>
      <c r="CE49">
        <v>70</v>
      </c>
      <c r="CF49">
        <v>70</v>
      </c>
      <c r="CG49">
        <v>100</v>
      </c>
      <c r="CH49" s="97">
        <v>0</v>
      </c>
      <c r="CI49">
        <v>0</v>
      </c>
      <c r="CJ49">
        <v>15</v>
      </c>
      <c r="CK49">
        <v>15</v>
      </c>
      <c r="CL49">
        <v>15</v>
      </c>
      <c r="CM49">
        <v>40</v>
      </c>
      <c r="CN49">
        <v>40</v>
      </c>
      <c r="CO49">
        <v>40</v>
      </c>
      <c r="CP49">
        <v>70</v>
      </c>
      <c r="CQ49">
        <v>70</v>
      </c>
      <c r="CR49">
        <v>70</v>
      </c>
      <c r="CS49">
        <v>100</v>
      </c>
      <c r="CT49">
        <v>100</v>
      </c>
      <c r="CU49" s="97">
        <v>100</v>
      </c>
      <c r="CV49">
        <v>100</v>
      </c>
      <c r="CW49" t="s">
        <v>480</v>
      </c>
      <c r="CX49" t="s">
        <v>480</v>
      </c>
      <c r="CY49">
        <v>50</v>
      </c>
      <c r="CZ49">
        <v>100</v>
      </c>
    </row>
    <row r="50" spans="1:104" x14ac:dyDescent="0.35">
      <c r="A50" t="s">
        <v>1659</v>
      </c>
      <c r="B50">
        <v>7870</v>
      </c>
      <c r="C50" t="s">
        <v>1431</v>
      </c>
      <c r="D50" t="s">
        <v>1660</v>
      </c>
      <c r="E50" t="s">
        <v>1661</v>
      </c>
      <c r="F50" t="s">
        <v>438</v>
      </c>
      <c r="G50" t="s">
        <v>439</v>
      </c>
      <c r="H50" t="s">
        <v>1474</v>
      </c>
      <c r="I50" t="s">
        <v>1662</v>
      </c>
      <c r="J50" t="s">
        <v>527</v>
      </c>
      <c r="K50" t="s">
        <v>460</v>
      </c>
      <c r="L50" t="s">
        <v>3458</v>
      </c>
      <c r="M50">
        <v>100</v>
      </c>
      <c r="N50">
        <v>100</v>
      </c>
      <c r="O50">
        <v>2</v>
      </c>
      <c r="Q50" t="s">
        <v>3459</v>
      </c>
      <c r="R50" t="s">
        <v>1435</v>
      </c>
      <c r="S50">
        <v>14.3</v>
      </c>
      <c r="T50">
        <v>28.6</v>
      </c>
      <c r="U50">
        <v>50</v>
      </c>
      <c r="V50">
        <v>44013</v>
      </c>
      <c r="W50">
        <v>44196</v>
      </c>
      <c r="X50">
        <v>0</v>
      </c>
      <c r="Y50">
        <v>0</v>
      </c>
      <c r="Z50">
        <v>0</v>
      </c>
      <c r="AA50">
        <v>0</v>
      </c>
      <c r="AB50">
        <v>0</v>
      </c>
      <c r="AC50">
        <v>0</v>
      </c>
      <c r="AD50">
        <v>0</v>
      </c>
      <c r="AE50">
        <v>0</v>
      </c>
      <c r="AF50">
        <v>15</v>
      </c>
      <c r="AG50">
        <v>7.5</v>
      </c>
      <c r="AH50">
        <v>15</v>
      </c>
      <c r="AI50" t="s">
        <v>3460</v>
      </c>
      <c r="AJ50">
        <v>0</v>
      </c>
      <c r="AK50">
        <v>0</v>
      </c>
      <c r="AL50">
        <v>0</v>
      </c>
      <c r="AM50">
        <v>0</v>
      </c>
      <c r="AN50">
        <v>0</v>
      </c>
      <c r="AO50">
        <v>0</v>
      </c>
      <c r="AP50">
        <v>0</v>
      </c>
      <c r="AQ50">
        <v>0</v>
      </c>
      <c r="AR50">
        <v>25</v>
      </c>
      <c r="AS50">
        <v>12.5</v>
      </c>
      <c r="AT50">
        <v>25</v>
      </c>
      <c r="AU50" t="s">
        <v>3460</v>
      </c>
      <c r="AV50">
        <v>0</v>
      </c>
      <c r="AW50">
        <v>0</v>
      </c>
      <c r="AX50">
        <v>0</v>
      </c>
      <c r="AY50">
        <v>0</v>
      </c>
      <c r="AZ50">
        <v>0</v>
      </c>
      <c r="BA50">
        <v>0</v>
      </c>
      <c r="BB50">
        <v>0</v>
      </c>
      <c r="BC50">
        <v>0</v>
      </c>
      <c r="BD50">
        <v>30</v>
      </c>
      <c r="BE50">
        <v>15</v>
      </c>
      <c r="BF50">
        <v>30</v>
      </c>
      <c r="BG50" t="s">
        <v>3460</v>
      </c>
      <c r="BH50">
        <v>0</v>
      </c>
      <c r="BI50">
        <v>0</v>
      </c>
      <c r="BJ50">
        <v>0</v>
      </c>
      <c r="BK50">
        <v>0</v>
      </c>
      <c r="BL50">
        <v>0</v>
      </c>
      <c r="BM50">
        <v>0</v>
      </c>
      <c r="BN50">
        <v>0</v>
      </c>
      <c r="BO50">
        <v>0</v>
      </c>
      <c r="BP50">
        <v>30</v>
      </c>
      <c r="BQ50">
        <v>15</v>
      </c>
      <c r="BR50">
        <v>30</v>
      </c>
      <c r="BS50" t="s">
        <v>3461</v>
      </c>
      <c r="BT50" t="s">
        <v>3462</v>
      </c>
      <c r="BU50">
        <v>100</v>
      </c>
      <c r="BV50">
        <v>0</v>
      </c>
      <c r="BW50">
        <v>0</v>
      </c>
      <c r="BX50">
        <v>15</v>
      </c>
      <c r="BY50">
        <v>15</v>
      </c>
      <c r="BZ50">
        <v>15</v>
      </c>
      <c r="CA50">
        <v>40</v>
      </c>
      <c r="CB50">
        <v>40</v>
      </c>
      <c r="CC50">
        <v>40</v>
      </c>
      <c r="CD50">
        <v>70</v>
      </c>
      <c r="CE50">
        <v>70</v>
      </c>
      <c r="CF50">
        <v>70</v>
      </c>
      <c r="CG50">
        <v>100</v>
      </c>
      <c r="CH50" s="97">
        <v>0</v>
      </c>
      <c r="CI50">
        <v>0</v>
      </c>
      <c r="CJ50">
        <v>15</v>
      </c>
      <c r="CK50">
        <v>15</v>
      </c>
      <c r="CL50">
        <v>15</v>
      </c>
      <c r="CM50">
        <v>40</v>
      </c>
      <c r="CN50">
        <v>40</v>
      </c>
      <c r="CO50">
        <v>40</v>
      </c>
      <c r="CP50">
        <v>70</v>
      </c>
      <c r="CQ50">
        <v>70</v>
      </c>
      <c r="CR50">
        <v>70</v>
      </c>
      <c r="CS50">
        <v>100</v>
      </c>
      <c r="CT50">
        <v>100</v>
      </c>
      <c r="CU50" s="97">
        <v>100</v>
      </c>
      <c r="CV50">
        <v>100</v>
      </c>
      <c r="CW50" t="s">
        <v>480</v>
      </c>
      <c r="CX50" t="s">
        <v>480</v>
      </c>
      <c r="CY50">
        <v>50</v>
      </c>
      <c r="CZ50">
        <v>100</v>
      </c>
    </row>
    <row r="51" spans="1:104" x14ac:dyDescent="0.35">
      <c r="A51" t="s">
        <v>1745</v>
      </c>
      <c r="B51">
        <v>7871</v>
      </c>
      <c r="C51" t="s">
        <v>1751</v>
      </c>
      <c r="D51" t="s">
        <v>1746</v>
      </c>
      <c r="E51" t="s">
        <v>1757</v>
      </c>
      <c r="F51" t="s">
        <v>1747</v>
      </c>
      <c r="G51" t="s">
        <v>1748</v>
      </c>
      <c r="H51" t="s">
        <v>1752</v>
      </c>
      <c r="I51" t="s">
        <v>1758</v>
      </c>
      <c r="J51" t="s">
        <v>458</v>
      </c>
      <c r="K51" t="s">
        <v>460</v>
      </c>
      <c r="L51" t="s">
        <v>3463</v>
      </c>
      <c r="M51">
        <v>100</v>
      </c>
      <c r="N51">
        <v>100</v>
      </c>
      <c r="O51">
        <v>1</v>
      </c>
      <c r="Q51" t="s">
        <v>3464</v>
      </c>
      <c r="R51" t="s">
        <v>1755</v>
      </c>
      <c r="S51">
        <v>4</v>
      </c>
      <c r="T51">
        <v>7</v>
      </c>
      <c r="U51">
        <v>57.142857142857139</v>
      </c>
      <c r="V51">
        <v>44013</v>
      </c>
      <c r="W51">
        <v>44196</v>
      </c>
      <c r="X51">
        <v>0</v>
      </c>
      <c r="Y51">
        <v>0</v>
      </c>
      <c r="Z51">
        <v>0</v>
      </c>
      <c r="AA51" t="s">
        <v>586</v>
      </c>
      <c r="AB51">
        <v>0</v>
      </c>
      <c r="AC51">
        <v>0</v>
      </c>
      <c r="AD51">
        <v>0</v>
      </c>
      <c r="AE51" t="s">
        <v>586</v>
      </c>
      <c r="AF51">
        <v>0</v>
      </c>
      <c r="AG51">
        <v>0</v>
      </c>
      <c r="AH51">
        <v>9.5228571428571414</v>
      </c>
      <c r="AI51" t="s">
        <v>586</v>
      </c>
      <c r="AJ51">
        <v>20</v>
      </c>
      <c r="AK51">
        <v>11.428571428571427</v>
      </c>
      <c r="AL51">
        <v>11.428571428571427</v>
      </c>
      <c r="AM51" t="s">
        <v>1771</v>
      </c>
      <c r="AN51">
        <v>0</v>
      </c>
      <c r="AO51">
        <v>0</v>
      </c>
      <c r="AP51">
        <v>0</v>
      </c>
      <c r="AQ51" t="s">
        <v>586</v>
      </c>
      <c r="AR51">
        <v>20</v>
      </c>
      <c r="AS51">
        <v>11.428571428571427</v>
      </c>
      <c r="AT51">
        <v>20.951428571428568</v>
      </c>
      <c r="AU51" t="s">
        <v>3465</v>
      </c>
      <c r="AV51">
        <v>20</v>
      </c>
      <c r="AW51">
        <v>11.428571428571427</v>
      </c>
      <c r="AX51">
        <v>11.428571428571427</v>
      </c>
      <c r="AY51" t="s">
        <v>1771</v>
      </c>
      <c r="AZ51">
        <v>0</v>
      </c>
      <c r="BA51">
        <v>0</v>
      </c>
      <c r="BB51">
        <v>0</v>
      </c>
      <c r="BC51" t="s">
        <v>586</v>
      </c>
      <c r="BD51">
        <v>0</v>
      </c>
      <c r="BE51">
        <v>0</v>
      </c>
      <c r="BF51">
        <v>9.5228571428571414</v>
      </c>
      <c r="BG51" t="s">
        <v>586</v>
      </c>
      <c r="BH51">
        <v>20</v>
      </c>
      <c r="BI51">
        <v>11.428571428571427</v>
      </c>
      <c r="BJ51">
        <v>11.428571428571427</v>
      </c>
      <c r="BK51" t="s">
        <v>1771</v>
      </c>
      <c r="BL51">
        <v>0</v>
      </c>
      <c r="BM51">
        <v>0</v>
      </c>
      <c r="BN51">
        <v>0</v>
      </c>
      <c r="BO51" t="s">
        <v>586</v>
      </c>
      <c r="BP51">
        <v>20</v>
      </c>
      <c r="BQ51">
        <v>11.428571428571427</v>
      </c>
      <c r="BR51">
        <v>25.717142857142854</v>
      </c>
      <c r="BS51" t="s">
        <v>3465</v>
      </c>
      <c r="BT51" t="s">
        <v>3466</v>
      </c>
      <c r="BU51">
        <v>100</v>
      </c>
      <c r="BV51">
        <v>0</v>
      </c>
      <c r="BW51">
        <v>0</v>
      </c>
      <c r="BX51">
        <v>0</v>
      </c>
      <c r="BY51">
        <v>20</v>
      </c>
      <c r="BZ51">
        <v>20</v>
      </c>
      <c r="CA51">
        <v>40</v>
      </c>
      <c r="CB51">
        <v>60</v>
      </c>
      <c r="CC51">
        <v>60</v>
      </c>
      <c r="CD51">
        <v>60</v>
      </c>
      <c r="CE51">
        <v>80</v>
      </c>
      <c r="CF51">
        <v>80</v>
      </c>
      <c r="CG51">
        <v>100</v>
      </c>
      <c r="CH51" s="97">
        <v>0</v>
      </c>
      <c r="CI51">
        <v>0</v>
      </c>
      <c r="CJ51">
        <v>0</v>
      </c>
      <c r="CK51">
        <v>20</v>
      </c>
      <c r="CL51">
        <v>20</v>
      </c>
      <c r="CM51">
        <v>40</v>
      </c>
      <c r="CN51">
        <v>60</v>
      </c>
      <c r="CO51">
        <v>60</v>
      </c>
      <c r="CP51">
        <v>60</v>
      </c>
      <c r="CQ51">
        <v>80</v>
      </c>
      <c r="CR51">
        <v>80</v>
      </c>
      <c r="CS51">
        <v>100</v>
      </c>
      <c r="CT51">
        <v>100</v>
      </c>
      <c r="CU51" s="97">
        <v>100</v>
      </c>
      <c r="CV51">
        <v>100</v>
      </c>
      <c r="CW51" t="s">
        <v>480</v>
      </c>
      <c r="CX51" t="s">
        <v>480</v>
      </c>
      <c r="CY51">
        <v>57.142857142857139</v>
      </c>
      <c r="CZ51">
        <v>100</v>
      </c>
    </row>
    <row r="52" spans="1:104" x14ac:dyDescent="0.35">
      <c r="A52" t="s">
        <v>1745</v>
      </c>
      <c r="B52">
        <v>7871</v>
      </c>
      <c r="C52" t="s">
        <v>1751</v>
      </c>
      <c r="D52" t="s">
        <v>1746</v>
      </c>
      <c r="E52" t="s">
        <v>1757</v>
      </c>
      <c r="F52" t="s">
        <v>1747</v>
      </c>
      <c r="G52" t="s">
        <v>1748</v>
      </c>
      <c r="H52" t="s">
        <v>1752</v>
      </c>
      <c r="I52" t="s">
        <v>1758</v>
      </c>
      <c r="J52" t="s">
        <v>458</v>
      </c>
      <c r="K52" t="s">
        <v>460</v>
      </c>
      <c r="L52" t="s">
        <v>3467</v>
      </c>
      <c r="M52">
        <v>100</v>
      </c>
      <c r="N52">
        <v>100</v>
      </c>
      <c r="O52">
        <v>2</v>
      </c>
      <c r="Q52" t="s">
        <v>3468</v>
      </c>
      <c r="R52" t="s">
        <v>1755</v>
      </c>
      <c r="S52">
        <v>3</v>
      </c>
      <c r="T52">
        <v>7</v>
      </c>
      <c r="U52">
        <v>42.857142857142854</v>
      </c>
      <c r="V52">
        <v>44013</v>
      </c>
      <c r="W52">
        <v>44196</v>
      </c>
      <c r="X52">
        <v>0</v>
      </c>
      <c r="Y52">
        <v>0</v>
      </c>
      <c r="Z52">
        <v>0</v>
      </c>
      <c r="AA52" t="s">
        <v>586</v>
      </c>
      <c r="AB52">
        <v>0</v>
      </c>
      <c r="AC52">
        <v>0</v>
      </c>
      <c r="AD52">
        <v>0</v>
      </c>
      <c r="AE52" t="s">
        <v>586</v>
      </c>
      <c r="AF52">
        <v>22.22</v>
      </c>
      <c r="AG52">
        <v>9.5228571428571414</v>
      </c>
      <c r="AH52">
        <v>9.5228571428571414</v>
      </c>
      <c r="AI52" t="s">
        <v>1770</v>
      </c>
      <c r="AJ52">
        <v>0</v>
      </c>
      <c r="AK52">
        <v>0</v>
      </c>
      <c r="AL52">
        <v>11.428571428571427</v>
      </c>
      <c r="AM52" t="s">
        <v>586</v>
      </c>
      <c r="AN52">
        <v>0</v>
      </c>
      <c r="AO52">
        <v>0</v>
      </c>
      <c r="AP52">
        <v>0</v>
      </c>
      <c r="AQ52" t="s">
        <v>586</v>
      </c>
      <c r="AR52">
        <v>22.22</v>
      </c>
      <c r="AS52">
        <v>9.5228571428571414</v>
      </c>
      <c r="AT52">
        <v>20.951428571428568</v>
      </c>
      <c r="AU52" t="s">
        <v>1770</v>
      </c>
      <c r="AV52">
        <v>0</v>
      </c>
      <c r="AW52">
        <v>0</v>
      </c>
      <c r="AX52">
        <v>11.428571428571427</v>
      </c>
      <c r="AY52" t="s">
        <v>586</v>
      </c>
      <c r="AZ52">
        <v>0</v>
      </c>
      <c r="BA52">
        <v>0</v>
      </c>
      <c r="BB52">
        <v>0</v>
      </c>
      <c r="BC52" t="s">
        <v>586</v>
      </c>
      <c r="BD52">
        <v>22.22</v>
      </c>
      <c r="BE52">
        <v>9.5228571428571414</v>
      </c>
      <c r="BF52">
        <v>9.5228571428571414</v>
      </c>
      <c r="BG52" t="s">
        <v>1770</v>
      </c>
      <c r="BH52">
        <v>0</v>
      </c>
      <c r="BI52">
        <v>0</v>
      </c>
      <c r="BJ52">
        <v>11.428571428571427</v>
      </c>
      <c r="BK52" t="s">
        <v>586</v>
      </c>
      <c r="BL52">
        <v>0</v>
      </c>
      <c r="BM52">
        <v>0</v>
      </c>
      <c r="BN52">
        <v>0</v>
      </c>
      <c r="BO52" t="s">
        <v>586</v>
      </c>
      <c r="BP52">
        <v>33.340000000000003</v>
      </c>
      <c r="BQ52">
        <v>14.288571428571428</v>
      </c>
      <c r="BR52">
        <v>25.717142857142854</v>
      </c>
      <c r="BS52" t="s">
        <v>1770</v>
      </c>
      <c r="BT52" t="s">
        <v>3469</v>
      </c>
      <c r="BU52">
        <v>100</v>
      </c>
      <c r="BV52">
        <v>0</v>
      </c>
      <c r="BW52">
        <v>0</v>
      </c>
      <c r="BX52">
        <v>22.22</v>
      </c>
      <c r="BY52">
        <v>22.22</v>
      </c>
      <c r="BZ52">
        <v>22.22</v>
      </c>
      <c r="CA52">
        <v>44.44</v>
      </c>
      <c r="CB52">
        <v>44.44</v>
      </c>
      <c r="CC52">
        <v>44.44</v>
      </c>
      <c r="CD52">
        <v>66.66</v>
      </c>
      <c r="CE52">
        <v>66.66</v>
      </c>
      <c r="CF52">
        <v>66.66</v>
      </c>
      <c r="CG52">
        <v>100</v>
      </c>
      <c r="CH52" s="97">
        <v>0</v>
      </c>
      <c r="CI52">
        <v>0</v>
      </c>
      <c r="CJ52">
        <v>22.22</v>
      </c>
      <c r="CK52">
        <v>22.22</v>
      </c>
      <c r="CL52">
        <v>22.22</v>
      </c>
      <c r="CM52">
        <v>44.44</v>
      </c>
      <c r="CN52">
        <v>44.44</v>
      </c>
      <c r="CO52">
        <v>44.44</v>
      </c>
      <c r="CP52">
        <v>66.66</v>
      </c>
      <c r="CQ52">
        <v>66.66</v>
      </c>
      <c r="CR52">
        <v>100</v>
      </c>
      <c r="CS52">
        <v>100</v>
      </c>
      <c r="CT52">
        <v>100</v>
      </c>
      <c r="CU52" s="97">
        <v>100</v>
      </c>
      <c r="CV52">
        <v>100</v>
      </c>
      <c r="CW52" t="s">
        <v>480</v>
      </c>
      <c r="CX52" t="s">
        <v>480</v>
      </c>
      <c r="CY52">
        <v>42.857142857142854</v>
      </c>
      <c r="CZ52">
        <v>100</v>
      </c>
    </row>
    <row r="53" spans="1:104" x14ac:dyDescent="0.35">
      <c r="A53" t="s">
        <v>1792</v>
      </c>
      <c r="B53">
        <v>7871</v>
      </c>
      <c r="C53" t="s">
        <v>1751</v>
      </c>
      <c r="D53" t="s">
        <v>1793</v>
      </c>
      <c r="E53" t="s">
        <v>1794</v>
      </c>
      <c r="F53" t="s">
        <v>1747</v>
      </c>
      <c r="G53" t="s">
        <v>1748</v>
      </c>
      <c r="H53" t="s">
        <v>1752</v>
      </c>
      <c r="I53" t="s">
        <v>1795</v>
      </c>
      <c r="J53" t="s">
        <v>469</v>
      </c>
      <c r="K53" t="s">
        <v>580</v>
      </c>
      <c r="L53" t="s">
        <v>3470</v>
      </c>
      <c r="M53">
        <v>100</v>
      </c>
      <c r="N53">
        <v>100</v>
      </c>
      <c r="O53">
        <v>1</v>
      </c>
      <c r="Q53" t="s">
        <v>3471</v>
      </c>
      <c r="R53" t="s">
        <v>1755</v>
      </c>
      <c r="S53">
        <v>4</v>
      </c>
      <c r="T53">
        <v>8</v>
      </c>
      <c r="U53">
        <v>50</v>
      </c>
      <c r="V53">
        <v>44013</v>
      </c>
      <c r="W53">
        <v>44196</v>
      </c>
      <c r="X53">
        <v>0</v>
      </c>
      <c r="Y53">
        <v>0</v>
      </c>
      <c r="Z53">
        <v>0</v>
      </c>
      <c r="AA53" t="s">
        <v>586</v>
      </c>
      <c r="AB53">
        <v>9.4499999999999993</v>
      </c>
      <c r="AC53">
        <v>4.7249999999999996</v>
      </c>
      <c r="AD53">
        <v>5.84</v>
      </c>
      <c r="AE53" t="s">
        <v>3472</v>
      </c>
      <c r="AF53">
        <v>9.4499999999999993</v>
      </c>
      <c r="AG53">
        <v>4.7249999999999996</v>
      </c>
      <c r="AH53">
        <v>10.85</v>
      </c>
      <c r="AI53" t="s">
        <v>3472</v>
      </c>
      <c r="AJ53">
        <v>9.4499999999999993</v>
      </c>
      <c r="AK53">
        <v>4.7249999999999996</v>
      </c>
      <c r="AL53">
        <v>10.85</v>
      </c>
      <c r="AM53" t="s">
        <v>3472</v>
      </c>
      <c r="AN53">
        <v>9.4499999999999993</v>
      </c>
      <c r="AO53">
        <v>4.7249999999999996</v>
      </c>
      <c r="AP53">
        <v>10.85</v>
      </c>
      <c r="AQ53" t="s">
        <v>3472</v>
      </c>
      <c r="AR53">
        <v>9.4499999999999993</v>
      </c>
      <c r="AS53">
        <v>4.7249999999999996</v>
      </c>
      <c r="AT53">
        <v>7.1749999999999998</v>
      </c>
      <c r="AU53" t="s">
        <v>3472</v>
      </c>
      <c r="AV53">
        <v>9.4499999999999993</v>
      </c>
      <c r="AW53">
        <v>4.7249999999999996</v>
      </c>
      <c r="AX53">
        <v>7.1749999999999998</v>
      </c>
      <c r="AY53" t="s">
        <v>3472</v>
      </c>
      <c r="AZ53">
        <v>9.4499999999999993</v>
      </c>
      <c r="BA53">
        <v>4.7249999999999996</v>
      </c>
      <c r="BB53">
        <v>10.85</v>
      </c>
      <c r="BC53" t="s">
        <v>3472</v>
      </c>
      <c r="BD53">
        <v>9.4499999999999993</v>
      </c>
      <c r="BE53">
        <v>4.7249999999999996</v>
      </c>
      <c r="BF53">
        <v>10.85</v>
      </c>
      <c r="BG53" t="s">
        <v>3472</v>
      </c>
      <c r="BH53">
        <v>9.4499999999999993</v>
      </c>
      <c r="BI53">
        <v>4.7249999999999996</v>
      </c>
      <c r="BJ53">
        <v>10.85</v>
      </c>
      <c r="BK53" t="s">
        <v>3472</v>
      </c>
      <c r="BL53">
        <v>9.4499999999999993</v>
      </c>
      <c r="BM53">
        <v>4.7249999999999996</v>
      </c>
      <c r="BN53">
        <v>10.85</v>
      </c>
      <c r="BO53" t="s">
        <v>3472</v>
      </c>
      <c r="BP53">
        <v>5.5</v>
      </c>
      <c r="BQ53">
        <v>2.75</v>
      </c>
      <c r="BR53">
        <v>3.8600000000000003</v>
      </c>
      <c r="BS53" t="s">
        <v>3472</v>
      </c>
      <c r="BT53" t="s">
        <v>3473</v>
      </c>
      <c r="BU53">
        <v>100.00000000000001</v>
      </c>
      <c r="BV53">
        <v>0</v>
      </c>
      <c r="BW53">
        <v>9.4499999999999993</v>
      </c>
      <c r="BX53">
        <v>18.899999999999999</v>
      </c>
      <c r="BY53">
        <v>28.349999999999998</v>
      </c>
      <c r="BZ53">
        <v>37.799999999999997</v>
      </c>
      <c r="CA53">
        <v>47.25</v>
      </c>
      <c r="CB53">
        <v>56.7</v>
      </c>
      <c r="CC53">
        <v>66.150000000000006</v>
      </c>
      <c r="CD53">
        <v>75.600000000000009</v>
      </c>
      <c r="CE53">
        <v>85.050000000000011</v>
      </c>
      <c r="CF53">
        <v>94.500000000000014</v>
      </c>
      <c r="CG53">
        <v>100.00000000000001</v>
      </c>
      <c r="CH53" s="97">
        <v>0</v>
      </c>
      <c r="CI53">
        <v>9.4499999999999993</v>
      </c>
      <c r="CJ53">
        <v>18.899999999999999</v>
      </c>
      <c r="CK53">
        <v>28.349999999999998</v>
      </c>
      <c r="CL53">
        <v>37.799999999999997</v>
      </c>
      <c r="CM53">
        <v>47.25</v>
      </c>
      <c r="CN53">
        <v>56.7</v>
      </c>
      <c r="CO53">
        <v>68.040000000000006</v>
      </c>
      <c r="CP53">
        <v>81.27000000000001</v>
      </c>
      <c r="CQ53">
        <v>88.830000000000013</v>
      </c>
      <c r="CR53">
        <v>100.00000000000001</v>
      </c>
      <c r="CS53">
        <v>100.00000000000001</v>
      </c>
      <c r="CT53">
        <v>100.00000000000001</v>
      </c>
      <c r="CU53" s="97">
        <v>100</v>
      </c>
      <c r="CV53">
        <v>100.00000000000001</v>
      </c>
      <c r="CW53" t="s">
        <v>480</v>
      </c>
      <c r="CX53" t="s">
        <v>480</v>
      </c>
      <c r="CY53">
        <v>50.000000000000007</v>
      </c>
      <c r="CZ53">
        <v>100</v>
      </c>
    </row>
    <row r="54" spans="1:104" x14ac:dyDescent="0.35">
      <c r="A54" t="s">
        <v>1792</v>
      </c>
      <c r="B54">
        <v>7871</v>
      </c>
      <c r="C54" t="s">
        <v>1751</v>
      </c>
      <c r="D54" t="s">
        <v>1793</v>
      </c>
      <c r="E54" t="s">
        <v>1794</v>
      </c>
      <c r="F54" t="s">
        <v>1747</v>
      </c>
      <c r="G54" t="s">
        <v>1748</v>
      </c>
      <c r="H54" t="s">
        <v>1752</v>
      </c>
      <c r="I54" t="s">
        <v>1795</v>
      </c>
      <c r="J54" t="s">
        <v>469</v>
      </c>
      <c r="K54" t="s">
        <v>580</v>
      </c>
      <c r="L54" t="s">
        <v>3474</v>
      </c>
      <c r="M54">
        <v>100</v>
      </c>
      <c r="N54">
        <v>100</v>
      </c>
      <c r="O54">
        <v>2</v>
      </c>
      <c r="Q54" t="s">
        <v>3475</v>
      </c>
      <c r="R54" t="s">
        <v>1755</v>
      </c>
      <c r="S54">
        <v>4</v>
      </c>
      <c r="T54">
        <v>8</v>
      </c>
      <c r="U54">
        <v>50</v>
      </c>
      <c r="V54">
        <v>44013</v>
      </c>
      <c r="W54">
        <v>44196</v>
      </c>
      <c r="X54">
        <v>0</v>
      </c>
      <c r="Y54">
        <v>0</v>
      </c>
      <c r="Z54">
        <v>0</v>
      </c>
      <c r="AA54" t="s">
        <v>586</v>
      </c>
      <c r="AB54">
        <v>2.23</v>
      </c>
      <c r="AC54">
        <v>1.115</v>
      </c>
      <c r="AD54">
        <v>5.84</v>
      </c>
      <c r="AE54" t="s">
        <v>3476</v>
      </c>
      <c r="AF54">
        <v>12.25</v>
      </c>
      <c r="AG54">
        <v>6.125</v>
      </c>
      <c r="AH54">
        <v>10.85</v>
      </c>
      <c r="AI54" t="s">
        <v>3476</v>
      </c>
      <c r="AJ54">
        <v>12.25</v>
      </c>
      <c r="AK54">
        <v>6.125</v>
      </c>
      <c r="AL54">
        <v>10.85</v>
      </c>
      <c r="AM54" t="s">
        <v>3476</v>
      </c>
      <c r="AN54">
        <v>12.25</v>
      </c>
      <c r="AO54">
        <v>6.125</v>
      </c>
      <c r="AP54">
        <v>10.85</v>
      </c>
      <c r="AQ54" t="s">
        <v>3476</v>
      </c>
      <c r="AR54">
        <v>4.9000000000000004</v>
      </c>
      <c r="AS54">
        <v>2.4500000000000002</v>
      </c>
      <c r="AT54">
        <v>7.1749999999999998</v>
      </c>
      <c r="AU54" t="s">
        <v>3476</v>
      </c>
      <c r="AV54">
        <v>4.9000000000000004</v>
      </c>
      <c r="AW54">
        <v>2.4500000000000002</v>
      </c>
      <c r="AX54">
        <v>7.1749999999999998</v>
      </c>
      <c r="AY54" t="s">
        <v>3476</v>
      </c>
      <c r="AZ54">
        <v>12.25</v>
      </c>
      <c r="BA54">
        <v>6.125</v>
      </c>
      <c r="BB54">
        <v>10.85</v>
      </c>
      <c r="BC54" t="s">
        <v>3476</v>
      </c>
      <c r="BD54">
        <v>12.25</v>
      </c>
      <c r="BE54">
        <v>6.125</v>
      </c>
      <c r="BF54">
        <v>10.85</v>
      </c>
      <c r="BG54" t="s">
        <v>3476</v>
      </c>
      <c r="BH54">
        <v>12.25</v>
      </c>
      <c r="BI54">
        <v>6.125</v>
      </c>
      <c r="BJ54">
        <v>10.85</v>
      </c>
      <c r="BK54" t="s">
        <v>3476</v>
      </c>
      <c r="BL54">
        <v>12.25</v>
      </c>
      <c r="BM54">
        <v>6.125</v>
      </c>
      <c r="BN54">
        <v>10.85</v>
      </c>
      <c r="BO54" t="s">
        <v>3476</v>
      </c>
      <c r="BP54">
        <v>2.2200000000000002</v>
      </c>
      <c r="BQ54">
        <v>1.1100000000000001</v>
      </c>
      <c r="BR54">
        <v>3.8600000000000003</v>
      </c>
      <c r="BS54" t="s">
        <v>3476</v>
      </c>
      <c r="BT54" t="s">
        <v>3477</v>
      </c>
      <c r="BU54">
        <v>100</v>
      </c>
      <c r="BV54">
        <v>0</v>
      </c>
      <c r="BW54">
        <v>2.23</v>
      </c>
      <c r="BX54">
        <v>14.48</v>
      </c>
      <c r="BY54">
        <v>26.73</v>
      </c>
      <c r="BZ54">
        <v>38.980000000000004</v>
      </c>
      <c r="CA54">
        <v>43.88</v>
      </c>
      <c r="CB54">
        <v>48.78</v>
      </c>
      <c r="CC54">
        <v>61.03</v>
      </c>
      <c r="CD54">
        <v>73.28</v>
      </c>
      <c r="CE54">
        <v>85.53</v>
      </c>
      <c r="CF54">
        <v>97.78</v>
      </c>
      <c r="CG54">
        <v>100</v>
      </c>
      <c r="CH54" s="97">
        <v>0</v>
      </c>
      <c r="CI54">
        <v>2.23</v>
      </c>
      <c r="CJ54">
        <v>14.48</v>
      </c>
      <c r="CK54">
        <v>26.73</v>
      </c>
      <c r="CL54">
        <v>38.980000000000004</v>
      </c>
      <c r="CM54">
        <v>43.88</v>
      </c>
      <c r="CN54">
        <v>51.39</v>
      </c>
      <c r="CO54">
        <v>67.89</v>
      </c>
      <c r="CP54">
        <v>84.55</v>
      </c>
      <c r="CQ54">
        <v>103.66</v>
      </c>
      <c r="CR54">
        <v>109.1</v>
      </c>
      <c r="CS54">
        <v>109.1</v>
      </c>
      <c r="CT54">
        <v>100</v>
      </c>
      <c r="CU54" s="97">
        <v>109.1</v>
      </c>
      <c r="CV54">
        <v>100</v>
      </c>
      <c r="CW54">
        <v>9.0999999999999943</v>
      </c>
      <c r="CX54" t="s">
        <v>480</v>
      </c>
      <c r="CY54">
        <v>50</v>
      </c>
      <c r="CZ54">
        <v>100</v>
      </c>
    </row>
    <row r="55" spans="1:104" x14ac:dyDescent="0.35">
      <c r="A55" t="s">
        <v>1825</v>
      </c>
      <c r="B55">
        <v>7871</v>
      </c>
      <c r="C55" t="s">
        <v>1751</v>
      </c>
      <c r="D55" t="s">
        <v>1826</v>
      </c>
      <c r="E55" t="s">
        <v>1827</v>
      </c>
      <c r="F55" t="s">
        <v>1747</v>
      </c>
      <c r="G55" t="s">
        <v>1748</v>
      </c>
      <c r="H55" t="s">
        <v>1752</v>
      </c>
      <c r="I55" t="s">
        <v>1828</v>
      </c>
      <c r="J55" t="s">
        <v>469</v>
      </c>
      <c r="K55" t="s">
        <v>580</v>
      </c>
      <c r="L55" t="s">
        <v>3478</v>
      </c>
      <c r="M55">
        <v>100</v>
      </c>
      <c r="N55">
        <v>100</v>
      </c>
      <c r="O55">
        <v>1</v>
      </c>
      <c r="Q55" t="s">
        <v>3479</v>
      </c>
      <c r="R55" t="s">
        <v>1755</v>
      </c>
      <c r="S55">
        <v>3</v>
      </c>
      <c r="T55">
        <v>8</v>
      </c>
      <c r="U55">
        <v>37.5</v>
      </c>
      <c r="V55">
        <v>44013</v>
      </c>
      <c r="W55">
        <v>44196</v>
      </c>
      <c r="X55">
        <v>0</v>
      </c>
      <c r="Y55">
        <v>0</v>
      </c>
      <c r="Z55">
        <v>0</v>
      </c>
      <c r="AA55" t="s">
        <v>586</v>
      </c>
      <c r="AB55">
        <v>4.17</v>
      </c>
      <c r="AC55">
        <v>1.56375</v>
      </c>
      <c r="AD55">
        <v>6.3337500000000002</v>
      </c>
      <c r="AE55" t="s">
        <v>3480</v>
      </c>
      <c r="AF55">
        <v>8.33</v>
      </c>
      <c r="AG55">
        <v>3.1237499999999998</v>
      </c>
      <c r="AH55">
        <v>9.1462499999999984</v>
      </c>
      <c r="AI55" t="s">
        <v>3480</v>
      </c>
      <c r="AJ55">
        <v>12.5</v>
      </c>
      <c r="AK55">
        <v>4.6875</v>
      </c>
      <c r="AL55">
        <v>10.71</v>
      </c>
      <c r="AM55" t="s">
        <v>3480</v>
      </c>
      <c r="AN55">
        <v>8.33</v>
      </c>
      <c r="AO55">
        <v>3.1237499999999998</v>
      </c>
      <c r="AP55">
        <v>9.1462499999999984</v>
      </c>
      <c r="AQ55" t="s">
        <v>3480</v>
      </c>
      <c r="AR55">
        <v>12.5</v>
      </c>
      <c r="AS55">
        <v>4.6875</v>
      </c>
      <c r="AT55">
        <v>10.71</v>
      </c>
      <c r="AU55" t="s">
        <v>3480</v>
      </c>
      <c r="AV55">
        <v>8.33</v>
      </c>
      <c r="AW55">
        <v>3.1237499999999998</v>
      </c>
      <c r="AX55">
        <v>9.1462499999999984</v>
      </c>
      <c r="AY55" t="s">
        <v>3480</v>
      </c>
      <c r="AZ55">
        <v>12.5</v>
      </c>
      <c r="BA55">
        <v>4.6875</v>
      </c>
      <c r="BB55">
        <v>10.71</v>
      </c>
      <c r="BC55" t="s">
        <v>3480</v>
      </c>
      <c r="BD55">
        <v>8.33</v>
      </c>
      <c r="BE55">
        <v>3.1237499999999998</v>
      </c>
      <c r="BF55">
        <v>9.1462499999999984</v>
      </c>
      <c r="BG55" t="s">
        <v>3480</v>
      </c>
      <c r="BH55">
        <v>12.5</v>
      </c>
      <c r="BI55">
        <v>4.6875</v>
      </c>
      <c r="BJ55">
        <v>10.71</v>
      </c>
      <c r="BK55" t="s">
        <v>3480</v>
      </c>
      <c r="BL55">
        <v>8.33</v>
      </c>
      <c r="BM55">
        <v>3.1237499999999998</v>
      </c>
      <c r="BN55">
        <v>9.1462499999999984</v>
      </c>
      <c r="BO55" t="s">
        <v>3480</v>
      </c>
      <c r="BP55">
        <v>4.18</v>
      </c>
      <c r="BQ55">
        <v>1.5674999999999999</v>
      </c>
      <c r="BR55">
        <v>5.0949999999999998</v>
      </c>
      <c r="BS55" t="s">
        <v>3480</v>
      </c>
      <c r="BT55" t="s">
        <v>3481</v>
      </c>
      <c r="BU55">
        <v>100</v>
      </c>
      <c r="BV55">
        <v>0</v>
      </c>
      <c r="BW55">
        <v>4.17</v>
      </c>
      <c r="BX55">
        <v>12.5</v>
      </c>
      <c r="BY55">
        <v>25</v>
      </c>
      <c r="BZ55">
        <v>33.33</v>
      </c>
      <c r="CA55">
        <v>45.83</v>
      </c>
      <c r="CB55">
        <v>54.16</v>
      </c>
      <c r="CC55">
        <v>66.66</v>
      </c>
      <c r="CD55">
        <v>74.989999999999995</v>
      </c>
      <c r="CE55">
        <v>87.49</v>
      </c>
      <c r="CF55">
        <v>95.82</v>
      </c>
      <c r="CG55">
        <v>100</v>
      </c>
      <c r="CH55" s="97">
        <v>0</v>
      </c>
      <c r="CI55">
        <v>4.17</v>
      </c>
      <c r="CJ55">
        <v>12.5</v>
      </c>
      <c r="CK55">
        <v>25</v>
      </c>
      <c r="CL55">
        <v>33.33</v>
      </c>
      <c r="CM55">
        <v>45.83</v>
      </c>
      <c r="CN55">
        <v>58.33</v>
      </c>
      <c r="CO55">
        <v>70.83</v>
      </c>
      <c r="CP55">
        <v>83.33</v>
      </c>
      <c r="CQ55">
        <v>91.66</v>
      </c>
      <c r="CR55">
        <v>95.82</v>
      </c>
      <c r="CS55">
        <v>100</v>
      </c>
      <c r="CT55">
        <v>100</v>
      </c>
      <c r="CU55" s="97">
        <v>100</v>
      </c>
      <c r="CV55">
        <v>100</v>
      </c>
      <c r="CW55" t="s">
        <v>480</v>
      </c>
      <c r="CX55" t="s">
        <v>480</v>
      </c>
      <c r="CY55">
        <v>37.5</v>
      </c>
      <c r="CZ55">
        <v>100</v>
      </c>
    </row>
    <row r="56" spans="1:104" x14ac:dyDescent="0.35">
      <c r="A56" t="s">
        <v>1825</v>
      </c>
      <c r="B56">
        <v>7871</v>
      </c>
      <c r="C56" t="s">
        <v>1751</v>
      </c>
      <c r="D56" t="s">
        <v>1826</v>
      </c>
      <c r="E56" t="s">
        <v>1827</v>
      </c>
      <c r="F56" t="s">
        <v>1747</v>
      </c>
      <c r="G56" t="s">
        <v>1748</v>
      </c>
      <c r="H56" t="s">
        <v>1752</v>
      </c>
      <c r="I56" t="s">
        <v>1828</v>
      </c>
      <c r="J56" t="s">
        <v>469</v>
      </c>
      <c r="K56" t="s">
        <v>580</v>
      </c>
      <c r="L56" t="s">
        <v>3482</v>
      </c>
      <c r="M56">
        <v>100</v>
      </c>
      <c r="N56">
        <v>100</v>
      </c>
      <c r="O56">
        <v>2</v>
      </c>
      <c r="Q56" t="s">
        <v>3483</v>
      </c>
      <c r="R56" t="s">
        <v>1755</v>
      </c>
      <c r="S56">
        <v>3</v>
      </c>
      <c r="T56">
        <v>8</v>
      </c>
      <c r="U56">
        <v>37.5</v>
      </c>
      <c r="V56">
        <v>44013</v>
      </c>
      <c r="W56">
        <v>44196</v>
      </c>
      <c r="X56">
        <v>0</v>
      </c>
      <c r="Y56">
        <v>0</v>
      </c>
      <c r="Z56">
        <v>0</v>
      </c>
      <c r="AA56" t="s">
        <v>586</v>
      </c>
      <c r="AB56">
        <v>6.66</v>
      </c>
      <c r="AC56">
        <v>2.4975000000000001</v>
      </c>
      <c r="AD56">
        <v>6.3337500000000002</v>
      </c>
      <c r="AE56" t="s">
        <v>3484</v>
      </c>
      <c r="AF56">
        <v>10</v>
      </c>
      <c r="AG56">
        <v>3.75</v>
      </c>
      <c r="AH56">
        <v>9.1462499999999984</v>
      </c>
      <c r="AI56" t="s">
        <v>3484</v>
      </c>
      <c r="AJ56">
        <v>10</v>
      </c>
      <c r="AK56">
        <v>3.75</v>
      </c>
      <c r="AL56">
        <v>10.71</v>
      </c>
      <c r="AM56" t="s">
        <v>3484</v>
      </c>
      <c r="AN56">
        <v>10</v>
      </c>
      <c r="AO56">
        <v>3.75</v>
      </c>
      <c r="AP56">
        <v>9.1462499999999984</v>
      </c>
      <c r="AQ56" t="s">
        <v>3484</v>
      </c>
      <c r="AR56">
        <v>10</v>
      </c>
      <c r="AS56">
        <v>3.75</v>
      </c>
      <c r="AT56">
        <v>10.71</v>
      </c>
      <c r="AU56" t="s">
        <v>3484</v>
      </c>
      <c r="AV56">
        <v>10</v>
      </c>
      <c r="AW56">
        <v>3.75</v>
      </c>
      <c r="AX56">
        <v>9.1462499999999984</v>
      </c>
      <c r="AY56" t="s">
        <v>3484</v>
      </c>
      <c r="AZ56">
        <v>10</v>
      </c>
      <c r="BA56">
        <v>3.75</v>
      </c>
      <c r="BB56">
        <v>10.71</v>
      </c>
      <c r="BC56" t="s">
        <v>3484</v>
      </c>
      <c r="BD56">
        <v>10</v>
      </c>
      <c r="BE56">
        <v>3.75</v>
      </c>
      <c r="BF56">
        <v>9.1462499999999984</v>
      </c>
      <c r="BG56" t="s">
        <v>3484</v>
      </c>
      <c r="BH56">
        <v>10</v>
      </c>
      <c r="BI56">
        <v>3.75</v>
      </c>
      <c r="BJ56">
        <v>10.71</v>
      </c>
      <c r="BK56" t="s">
        <v>3484</v>
      </c>
      <c r="BL56">
        <v>10</v>
      </c>
      <c r="BM56">
        <v>3.75</v>
      </c>
      <c r="BN56">
        <v>9.1462499999999984</v>
      </c>
      <c r="BO56" t="s">
        <v>3484</v>
      </c>
      <c r="BP56">
        <v>3.34</v>
      </c>
      <c r="BQ56">
        <v>1.2524999999999999</v>
      </c>
      <c r="BR56">
        <v>5.0949999999999998</v>
      </c>
      <c r="BS56" t="s">
        <v>3484</v>
      </c>
      <c r="BT56" t="s">
        <v>3485</v>
      </c>
      <c r="BU56">
        <v>100</v>
      </c>
      <c r="BV56">
        <v>0</v>
      </c>
      <c r="BW56">
        <v>6.66</v>
      </c>
      <c r="BX56">
        <v>16.66</v>
      </c>
      <c r="BY56">
        <v>26.66</v>
      </c>
      <c r="BZ56">
        <v>36.659999999999997</v>
      </c>
      <c r="CA56">
        <v>46.66</v>
      </c>
      <c r="CB56">
        <v>56.66</v>
      </c>
      <c r="CC56">
        <v>66.66</v>
      </c>
      <c r="CD56">
        <v>76.66</v>
      </c>
      <c r="CE56">
        <v>86.66</v>
      </c>
      <c r="CF56">
        <v>96.66</v>
      </c>
      <c r="CG56">
        <v>100</v>
      </c>
      <c r="CH56" s="97">
        <v>0</v>
      </c>
      <c r="CI56">
        <v>6.66</v>
      </c>
      <c r="CJ56">
        <v>16.66</v>
      </c>
      <c r="CK56">
        <v>26.66</v>
      </c>
      <c r="CL56">
        <v>36.659999999999997</v>
      </c>
      <c r="CM56">
        <v>46.66</v>
      </c>
      <c r="CN56">
        <v>56.66</v>
      </c>
      <c r="CO56">
        <v>69.989999999999995</v>
      </c>
      <c r="CP56">
        <v>83.32</v>
      </c>
      <c r="CQ56">
        <v>89.97999999999999</v>
      </c>
      <c r="CR56">
        <v>99.999999999999986</v>
      </c>
      <c r="CS56">
        <v>99.999999999999986</v>
      </c>
      <c r="CT56">
        <v>100</v>
      </c>
      <c r="CU56" s="97">
        <v>99.999999999999986</v>
      </c>
      <c r="CV56">
        <v>99.999999999999986</v>
      </c>
      <c r="CW56" t="s">
        <v>480</v>
      </c>
      <c r="CX56">
        <v>1.4210854715202004E-14</v>
      </c>
      <c r="CY56">
        <v>37.5</v>
      </c>
      <c r="CZ56">
        <v>100</v>
      </c>
    </row>
    <row r="57" spans="1:104" x14ac:dyDescent="0.35">
      <c r="A57" t="s">
        <v>1825</v>
      </c>
      <c r="B57">
        <v>7871</v>
      </c>
      <c r="C57" t="s">
        <v>1751</v>
      </c>
      <c r="D57" t="s">
        <v>1826</v>
      </c>
      <c r="E57" t="s">
        <v>1827</v>
      </c>
      <c r="F57" t="s">
        <v>1747</v>
      </c>
      <c r="G57" t="s">
        <v>1748</v>
      </c>
      <c r="H57" t="s">
        <v>1752</v>
      </c>
      <c r="I57" t="s">
        <v>1828</v>
      </c>
      <c r="J57" t="s">
        <v>469</v>
      </c>
      <c r="K57" t="s">
        <v>580</v>
      </c>
      <c r="L57" t="s">
        <v>3486</v>
      </c>
      <c r="M57">
        <v>100</v>
      </c>
      <c r="N57">
        <v>100</v>
      </c>
      <c r="O57">
        <v>3</v>
      </c>
      <c r="Q57" t="s">
        <v>3487</v>
      </c>
      <c r="R57" t="s">
        <v>1755</v>
      </c>
      <c r="S57">
        <v>2</v>
      </c>
      <c r="T57">
        <v>8</v>
      </c>
      <c r="U57">
        <v>25</v>
      </c>
      <c r="V57">
        <v>44013</v>
      </c>
      <c r="W57">
        <v>44196</v>
      </c>
      <c r="X57">
        <v>0</v>
      </c>
      <c r="Y57">
        <v>0</v>
      </c>
      <c r="Z57">
        <v>0</v>
      </c>
      <c r="AA57" t="s">
        <v>586</v>
      </c>
      <c r="AB57">
        <v>9.09</v>
      </c>
      <c r="AC57">
        <v>2.2725</v>
      </c>
      <c r="AD57">
        <v>6.3337500000000002</v>
      </c>
      <c r="AE57" t="s">
        <v>3488</v>
      </c>
      <c r="AF57">
        <v>9.09</v>
      </c>
      <c r="AG57">
        <v>2.2725</v>
      </c>
      <c r="AH57">
        <v>9.1462499999999984</v>
      </c>
      <c r="AI57" t="s">
        <v>3488</v>
      </c>
      <c r="AJ57">
        <v>9.09</v>
      </c>
      <c r="AK57">
        <v>2.2725</v>
      </c>
      <c r="AL57">
        <v>10.71</v>
      </c>
      <c r="AM57" t="s">
        <v>3488</v>
      </c>
      <c r="AN57">
        <v>9.09</v>
      </c>
      <c r="AO57">
        <v>2.2725</v>
      </c>
      <c r="AP57">
        <v>9.1462499999999984</v>
      </c>
      <c r="AQ57" t="s">
        <v>3488</v>
      </c>
      <c r="AR57">
        <v>9.09</v>
      </c>
      <c r="AS57">
        <v>2.2725</v>
      </c>
      <c r="AT57">
        <v>10.71</v>
      </c>
      <c r="AU57" t="s">
        <v>3488</v>
      </c>
      <c r="AV57">
        <v>9.09</v>
      </c>
      <c r="AW57">
        <v>2.2725</v>
      </c>
      <c r="AX57">
        <v>9.1462499999999984</v>
      </c>
      <c r="AY57" t="s">
        <v>3488</v>
      </c>
      <c r="AZ57">
        <v>9.09</v>
      </c>
      <c r="BA57">
        <v>2.2725</v>
      </c>
      <c r="BB57">
        <v>10.71</v>
      </c>
      <c r="BC57" t="s">
        <v>3488</v>
      </c>
      <c r="BD57">
        <v>9.09</v>
      </c>
      <c r="BE57">
        <v>2.2725</v>
      </c>
      <c r="BF57">
        <v>9.1462499999999984</v>
      </c>
      <c r="BG57" t="s">
        <v>3488</v>
      </c>
      <c r="BH57">
        <v>9.09</v>
      </c>
      <c r="BI57">
        <v>2.2725</v>
      </c>
      <c r="BJ57">
        <v>10.71</v>
      </c>
      <c r="BK57" t="s">
        <v>3488</v>
      </c>
      <c r="BL57">
        <v>9.09</v>
      </c>
      <c r="BM57">
        <v>2.2725</v>
      </c>
      <c r="BN57">
        <v>9.1462499999999984</v>
      </c>
      <c r="BO57" t="s">
        <v>3488</v>
      </c>
      <c r="BP57">
        <v>9.1</v>
      </c>
      <c r="BQ57">
        <v>2.2749999999999999</v>
      </c>
      <c r="BR57">
        <v>5.0949999999999998</v>
      </c>
      <c r="BS57" t="s">
        <v>3488</v>
      </c>
      <c r="BT57" t="s">
        <v>3489</v>
      </c>
      <c r="BU57">
        <v>100.00000000000001</v>
      </c>
      <c r="BV57">
        <v>0</v>
      </c>
      <c r="BW57">
        <v>9.09</v>
      </c>
      <c r="BX57">
        <v>18.18</v>
      </c>
      <c r="BY57">
        <v>27.27</v>
      </c>
      <c r="BZ57">
        <v>36.36</v>
      </c>
      <c r="CA57">
        <v>45.45</v>
      </c>
      <c r="CB57">
        <v>54.540000000000006</v>
      </c>
      <c r="CC57">
        <v>63.63000000000001</v>
      </c>
      <c r="CD57">
        <v>72.720000000000013</v>
      </c>
      <c r="CE57">
        <v>81.810000000000016</v>
      </c>
      <c r="CF57">
        <v>90.90000000000002</v>
      </c>
      <c r="CG57">
        <v>100.00000000000001</v>
      </c>
      <c r="CH57" s="97">
        <v>0</v>
      </c>
      <c r="CI57">
        <v>9.09</v>
      </c>
      <c r="CJ57">
        <v>18.18</v>
      </c>
      <c r="CK57">
        <v>27.27</v>
      </c>
      <c r="CL57">
        <v>36.36</v>
      </c>
      <c r="CM57">
        <v>45.45</v>
      </c>
      <c r="CN57">
        <v>54.540000000000006</v>
      </c>
      <c r="CO57">
        <v>63.63000000000001</v>
      </c>
      <c r="CP57">
        <v>81.81</v>
      </c>
      <c r="CQ57">
        <v>90.9</v>
      </c>
      <c r="CR57">
        <v>100</v>
      </c>
      <c r="CS57">
        <v>100</v>
      </c>
      <c r="CT57">
        <v>100.00000000000001</v>
      </c>
      <c r="CU57" s="97">
        <v>99.999999999999986</v>
      </c>
      <c r="CV57">
        <v>100</v>
      </c>
      <c r="CW57" t="s">
        <v>480</v>
      </c>
      <c r="CX57">
        <v>1.4210854715202004E-14</v>
      </c>
      <c r="CY57">
        <v>25.000000000000004</v>
      </c>
      <c r="CZ57">
        <v>100</v>
      </c>
    </row>
    <row r="58" spans="1:104" x14ac:dyDescent="0.35">
      <c r="A58" t="s">
        <v>1864</v>
      </c>
      <c r="B58">
        <v>7871</v>
      </c>
      <c r="C58" t="s">
        <v>1751</v>
      </c>
      <c r="D58" t="s">
        <v>1865</v>
      </c>
      <c r="E58" t="s">
        <v>1866</v>
      </c>
      <c r="F58" t="s">
        <v>1747</v>
      </c>
      <c r="G58" t="s">
        <v>1748</v>
      </c>
      <c r="H58" t="s">
        <v>1752</v>
      </c>
      <c r="I58" t="s">
        <v>1867</v>
      </c>
      <c r="J58" t="s">
        <v>458</v>
      </c>
      <c r="K58" t="s">
        <v>460</v>
      </c>
      <c r="L58" t="s">
        <v>3490</v>
      </c>
      <c r="M58">
        <v>100</v>
      </c>
      <c r="N58">
        <v>100</v>
      </c>
      <c r="O58">
        <v>1</v>
      </c>
      <c r="Q58" t="s">
        <v>3491</v>
      </c>
      <c r="R58" t="s">
        <v>1755</v>
      </c>
      <c r="S58">
        <v>7</v>
      </c>
      <c r="T58">
        <v>7</v>
      </c>
      <c r="U58">
        <v>100</v>
      </c>
      <c r="V58">
        <v>44013</v>
      </c>
      <c r="W58">
        <v>44196</v>
      </c>
      <c r="X58">
        <v>0</v>
      </c>
      <c r="Y58">
        <v>0</v>
      </c>
      <c r="Z58">
        <v>0</v>
      </c>
      <c r="AA58" t="s">
        <v>586</v>
      </c>
      <c r="AB58">
        <v>0</v>
      </c>
      <c r="AC58">
        <v>0</v>
      </c>
      <c r="AD58">
        <v>0</v>
      </c>
      <c r="AE58" t="s">
        <v>586</v>
      </c>
      <c r="AF58">
        <v>0</v>
      </c>
      <c r="AG58">
        <v>0</v>
      </c>
      <c r="AH58">
        <v>0</v>
      </c>
      <c r="AI58" t="s">
        <v>586</v>
      </c>
      <c r="AJ58">
        <v>33.33</v>
      </c>
      <c r="AK58">
        <v>33.33</v>
      </c>
      <c r="AL58">
        <v>33.33</v>
      </c>
      <c r="AM58" t="s">
        <v>1875</v>
      </c>
      <c r="AN58">
        <v>0</v>
      </c>
      <c r="AO58">
        <v>0</v>
      </c>
      <c r="AP58">
        <v>0</v>
      </c>
      <c r="AQ58" t="s">
        <v>586</v>
      </c>
      <c r="AR58">
        <v>0</v>
      </c>
      <c r="AS58">
        <v>0</v>
      </c>
      <c r="AT58">
        <v>0</v>
      </c>
      <c r="AU58" t="s">
        <v>586</v>
      </c>
      <c r="AV58">
        <v>0</v>
      </c>
      <c r="AW58">
        <v>0</v>
      </c>
      <c r="AX58">
        <v>0</v>
      </c>
      <c r="AY58" t="s">
        <v>586</v>
      </c>
      <c r="AZ58">
        <v>33.33</v>
      </c>
      <c r="BA58">
        <v>33.33</v>
      </c>
      <c r="BB58">
        <v>33.33</v>
      </c>
      <c r="BC58" t="s">
        <v>1876</v>
      </c>
      <c r="BD58">
        <v>0</v>
      </c>
      <c r="BE58">
        <v>0</v>
      </c>
      <c r="BF58">
        <v>0</v>
      </c>
      <c r="BG58" t="s">
        <v>586</v>
      </c>
      <c r="BH58">
        <v>0</v>
      </c>
      <c r="BI58">
        <v>0</v>
      </c>
      <c r="BJ58">
        <v>0</v>
      </c>
      <c r="BK58" t="s">
        <v>586</v>
      </c>
      <c r="BL58">
        <v>0</v>
      </c>
      <c r="BM58">
        <v>0</v>
      </c>
      <c r="BN58">
        <v>0</v>
      </c>
      <c r="BO58" t="s">
        <v>586</v>
      </c>
      <c r="BP58">
        <v>33.340000000000003</v>
      </c>
      <c r="BQ58">
        <v>33.340000000000003</v>
      </c>
      <c r="BR58">
        <v>33.340000000000003</v>
      </c>
      <c r="BS58" t="s">
        <v>1877</v>
      </c>
      <c r="BT58" t="s">
        <v>3492</v>
      </c>
      <c r="BU58">
        <v>100</v>
      </c>
      <c r="BV58">
        <v>0</v>
      </c>
      <c r="BW58">
        <v>0</v>
      </c>
      <c r="BX58">
        <v>0</v>
      </c>
      <c r="BY58">
        <v>33.33</v>
      </c>
      <c r="BZ58">
        <v>33.33</v>
      </c>
      <c r="CA58">
        <v>33.33</v>
      </c>
      <c r="CB58">
        <v>33.33</v>
      </c>
      <c r="CC58">
        <v>66.66</v>
      </c>
      <c r="CD58">
        <v>66.66</v>
      </c>
      <c r="CE58">
        <v>66.66</v>
      </c>
      <c r="CF58">
        <v>66.66</v>
      </c>
      <c r="CG58">
        <v>100</v>
      </c>
      <c r="CH58" s="97">
        <v>0</v>
      </c>
      <c r="CI58">
        <v>0</v>
      </c>
      <c r="CJ58">
        <v>0</v>
      </c>
      <c r="CK58">
        <v>33.33</v>
      </c>
      <c r="CL58">
        <v>33.33</v>
      </c>
      <c r="CM58">
        <v>33.33</v>
      </c>
      <c r="CN58">
        <v>33.33</v>
      </c>
      <c r="CO58">
        <v>66.66</v>
      </c>
      <c r="CP58">
        <v>66.66</v>
      </c>
      <c r="CQ58">
        <v>66.66</v>
      </c>
      <c r="CR58">
        <v>66.66</v>
      </c>
      <c r="CS58">
        <v>100</v>
      </c>
      <c r="CT58">
        <v>100</v>
      </c>
      <c r="CU58" s="97">
        <v>100</v>
      </c>
      <c r="CV58">
        <v>100</v>
      </c>
      <c r="CW58" t="s">
        <v>480</v>
      </c>
      <c r="CX58" t="s">
        <v>480</v>
      </c>
      <c r="CY58">
        <v>100</v>
      </c>
      <c r="CZ58">
        <v>100</v>
      </c>
    </row>
    <row r="59" spans="1:104" x14ac:dyDescent="0.35">
      <c r="A59" t="s">
        <v>1864</v>
      </c>
      <c r="B59">
        <v>7871</v>
      </c>
      <c r="C59" t="s">
        <v>1751</v>
      </c>
      <c r="D59" t="s">
        <v>1865</v>
      </c>
      <c r="E59" t="s">
        <v>1866</v>
      </c>
      <c r="F59" t="s">
        <v>1747</v>
      </c>
      <c r="G59" t="s">
        <v>1748</v>
      </c>
      <c r="H59" t="s">
        <v>1752</v>
      </c>
      <c r="I59" t="s">
        <v>1867</v>
      </c>
      <c r="J59" t="s">
        <v>458</v>
      </c>
      <c r="K59" t="s">
        <v>460</v>
      </c>
      <c r="L59" t="s">
        <v>3493</v>
      </c>
      <c r="M59">
        <v>100</v>
      </c>
      <c r="N59">
        <v>100</v>
      </c>
      <c r="O59">
        <v>2</v>
      </c>
      <c r="Q59" t="s">
        <v>3494</v>
      </c>
      <c r="R59" t="s">
        <v>1755</v>
      </c>
      <c r="S59">
        <v>0</v>
      </c>
      <c r="T59">
        <v>7</v>
      </c>
      <c r="U59">
        <v>0</v>
      </c>
      <c r="V59">
        <v>44013</v>
      </c>
      <c r="W59">
        <v>44196</v>
      </c>
      <c r="X59">
        <v>0</v>
      </c>
      <c r="Y59">
        <v>0</v>
      </c>
      <c r="Z59">
        <v>0</v>
      </c>
      <c r="AA59">
        <v>0</v>
      </c>
      <c r="AB59">
        <v>0</v>
      </c>
      <c r="AC59">
        <v>0</v>
      </c>
      <c r="AD59">
        <v>0</v>
      </c>
      <c r="AE59">
        <v>0</v>
      </c>
      <c r="AF59">
        <v>0</v>
      </c>
      <c r="AG59">
        <v>0</v>
      </c>
      <c r="AH59">
        <v>0</v>
      </c>
      <c r="AI59">
        <v>0</v>
      </c>
      <c r="AJ59">
        <v>0</v>
      </c>
      <c r="AK59">
        <v>0</v>
      </c>
      <c r="AL59">
        <v>33.33</v>
      </c>
      <c r="AM59">
        <v>0</v>
      </c>
      <c r="AN59">
        <v>0</v>
      </c>
      <c r="AO59">
        <v>0</v>
      </c>
      <c r="AP59">
        <v>0</v>
      </c>
      <c r="AQ59">
        <v>0</v>
      </c>
      <c r="AR59">
        <v>0</v>
      </c>
      <c r="AS59">
        <v>0</v>
      </c>
      <c r="AT59">
        <v>0</v>
      </c>
      <c r="AU59">
        <v>0</v>
      </c>
      <c r="AV59">
        <v>0</v>
      </c>
      <c r="AW59">
        <v>0</v>
      </c>
      <c r="AX59">
        <v>0</v>
      </c>
      <c r="AY59">
        <v>0</v>
      </c>
      <c r="AZ59">
        <v>0</v>
      </c>
      <c r="BA59">
        <v>0</v>
      </c>
      <c r="BB59">
        <v>33.33</v>
      </c>
      <c r="BC59">
        <v>0</v>
      </c>
      <c r="BD59">
        <v>0</v>
      </c>
      <c r="BE59">
        <v>0</v>
      </c>
      <c r="BF59">
        <v>0</v>
      </c>
      <c r="BG59">
        <v>0</v>
      </c>
      <c r="BH59">
        <v>0</v>
      </c>
      <c r="BI59">
        <v>0</v>
      </c>
      <c r="BJ59">
        <v>0</v>
      </c>
      <c r="BK59">
        <v>0</v>
      </c>
      <c r="BL59">
        <v>0</v>
      </c>
      <c r="BM59">
        <v>0</v>
      </c>
      <c r="BN59">
        <v>0</v>
      </c>
      <c r="BO59">
        <v>0</v>
      </c>
      <c r="BP59">
        <v>0</v>
      </c>
      <c r="BQ59">
        <v>0</v>
      </c>
      <c r="BR59">
        <v>33.340000000000003</v>
      </c>
      <c r="BS59">
        <v>0</v>
      </c>
      <c r="BT59" t="s">
        <v>3258</v>
      </c>
      <c r="BU59">
        <v>0</v>
      </c>
      <c r="BV59">
        <v>0</v>
      </c>
      <c r="BW59">
        <v>0</v>
      </c>
      <c r="BX59">
        <v>0</v>
      </c>
      <c r="BY59">
        <v>0</v>
      </c>
      <c r="BZ59">
        <v>0</v>
      </c>
      <c r="CA59">
        <v>0</v>
      </c>
      <c r="CB59">
        <v>0</v>
      </c>
      <c r="CC59">
        <v>0</v>
      </c>
      <c r="CD59">
        <v>0</v>
      </c>
      <c r="CE59">
        <v>0</v>
      </c>
      <c r="CF59">
        <v>0</v>
      </c>
      <c r="CG59">
        <v>0</v>
      </c>
      <c r="CH59" s="97">
        <v>0</v>
      </c>
      <c r="CI59">
        <v>0</v>
      </c>
      <c r="CJ59">
        <v>0</v>
      </c>
      <c r="CK59">
        <v>0</v>
      </c>
      <c r="CL59">
        <v>0</v>
      </c>
      <c r="CM59">
        <v>0</v>
      </c>
      <c r="CN59">
        <v>0</v>
      </c>
      <c r="CO59">
        <v>0</v>
      </c>
      <c r="CP59">
        <v>0</v>
      </c>
      <c r="CQ59">
        <v>0</v>
      </c>
      <c r="CR59">
        <v>0</v>
      </c>
      <c r="CS59">
        <v>0</v>
      </c>
      <c r="CT59">
        <v>0</v>
      </c>
      <c r="CU59" s="97" t="s">
        <v>480</v>
      </c>
      <c r="CV59">
        <v>0</v>
      </c>
      <c r="CW59" t="s">
        <v>480</v>
      </c>
      <c r="CX59" t="s">
        <v>480</v>
      </c>
      <c r="CY59">
        <v>0</v>
      </c>
      <c r="CZ59">
        <v>100</v>
      </c>
    </row>
    <row r="60" spans="1:104" x14ac:dyDescent="0.35">
      <c r="A60" t="s">
        <v>1890</v>
      </c>
      <c r="B60">
        <v>7871</v>
      </c>
      <c r="C60" t="s">
        <v>1751</v>
      </c>
      <c r="D60" t="s">
        <v>1891</v>
      </c>
      <c r="E60" t="s">
        <v>1893</v>
      </c>
      <c r="F60" t="s">
        <v>1747</v>
      </c>
      <c r="G60" t="s">
        <v>1748</v>
      </c>
      <c r="H60" t="s">
        <v>1752</v>
      </c>
      <c r="I60" t="s">
        <v>1894</v>
      </c>
      <c r="J60" t="s">
        <v>527</v>
      </c>
      <c r="K60" t="s">
        <v>460</v>
      </c>
      <c r="L60" t="s">
        <v>3495</v>
      </c>
      <c r="M60">
        <v>100</v>
      </c>
      <c r="N60">
        <v>100</v>
      </c>
      <c r="O60">
        <v>1</v>
      </c>
      <c r="Q60" t="s">
        <v>3496</v>
      </c>
      <c r="R60" t="s">
        <v>1755</v>
      </c>
      <c r="S60">
        <v>2</v>
      </c>
      <c r="T60">
        <v>10</v>
      </c>
      <c r="U60">
        <v>20</v>
      </c>
      <c r="V60">
        <v>44013</v>
      </c>
      <c r="W60">
        <v>44196</v>
      </c>
      <c r="X60">
        <v>0</v>
      </c>
      <c r="Y60">
        <v>0</v>
      </c>
      <c r="Z60">
        <v>2.7199999999999998</v>
      </c>
      <c r="AA60" t="s">
        <v>586</v>
      </c>
      <c r="AB60">
        <v>0</v>
      </c>
      <c r="AC60">
        <v>0</v>
      </c>
      <c r="AD60">
        <v>2.7199999999999998</v>
      </c>
      <c r="AE60" t="s">
        <v>586</v>
      </c>
      <c r="AF60">
        <v>0</v>
      </c>
      <c r="AG60">
        <v>0</v>
      </c>
      <c r="AH60">
        <v>5.452</v>
      </c>
      <c r="AI60" t="s">
        <v>586</v>
      </c>
      <c r="AJ60">
        <v>0</v>
      </c>
      <c r="AK60">
        <v>0</v>
      </c>
      <c r="AL60">
        <v>12.718999999999999</v>
      </c>
      <c r="AM60" t="s">
        <v>586</v>
      </c>
      <c r="AN60">
        <v>0</v>
      </c>
      <c r="AO60">
        <v>0</v>
      </c>
      <c r="AP60">
        <v>2.7199999999999998</v>
      </c>
      <c r="AQ60" t="s">
        <v>586</v>
      </c>
      <c r="AR60">
        <v>50</v>
      </c>
      <c r="AS60">
        <v>10</v>
      </c>
      <c r="AT60">
        <v>18.148</v>
      </c>
      <c r="AU60" t="s">
        <v>3497</v>
      </c>
      <c r="AV60">
        <v>0</v>
      </c>
      <c r="AW60">
        <v>0</v>
      </c>
      <c r="AX60">
        <v>2.7199999999999998</v>
      </c>
      <c r="AY60" t="s">
        <v>586</v>
      </c>
      <c r="AZ60">
        <v>0</v>
      </c>
      <c r="BA60">
        <v>0</v>
      </c>
      <c r="BB60">
        <v>12.718999999999999</v>
      </c>
      <c r="BC60" t="s">
        <v>586</v>
      </c>
      <c r="BD60">
        <v>0</v>
      </c>
      <c r="BE60">
        <v>0</v>
      </c>
      <c r="BF60">
        <v>6.4919999999999991</v>
      </c>
      <c r="BG60" t="s">
        <v>586</v>
      </c>
      <c r="BH60">
        <v>0</v>
      </c>
      <c r="BI60">
        <v>0</v>
      </c>
      <c r="BJ60">
        <v>2.7199999999999998</v>
      </c>
      <c r="BK60" t="s">
        <v>586</v>
      </c>
      <c r="BL60">
        <v>0</v>
      </c>
      <c r="BM60">
        <v>0</v>
      </c>
      <c r="BN60">
        <v>2.7199999999999998</v>
      </c>
      <c r="BO60" t="s">
        <v>586</v>
      </c>
      <c r="BP60">
        <v>50</v>
      </c>
      <c r="BQ60">
        <v>10</v>
      </c>
      <c r="BR60">
        <v>28.150000000000002</v>
      </c>
      <c r="BS60" t="s">
        <v>3497</v>
      </c>
      <c r="BT60" t="s">
        <v>3498</v>
      </c>
      <c r="BU60">
        <v>100</v>
      </c>
      <c r="BV60">
        <v>0</v>
      </c>
      <c r="BW60">
        <v>0</v>
      </c>
      <c r="BX60">
        <v>0</v>
      </c>
      <c r="BY60">
        <v>0</v>
      </c>
      <c r="BZ60">
        <v>0</v>
      </c>
      <c r="CA60">
        <v>50</v>
      </c>
      <c r="CB60">
        <v>50</v>
      </c>
      <c r="CC60">
        <v>50</v>
      </c>
      <c r="CD60">
        <v>50</v>
      </c>
      <c r="CE60">
        <v>50</v>
      </c>
      <c r="CF60">
        <v>50</v>
      </c>
      <c r="CG60">
        <v>100</v>
      </c>
      <c r="CH60" s="97">
        <v>0</v>
      </c>
      <c r="CI60">
        <v>0</v>
      </c>
      <c r="CJ60">
        <v>0</v>
      </c>
      <c r="CK60">
        <v>0</v>
      </c>
      <c r="CL60">
        <v>0</v>
      </c>
      <c r="CM60">
        <v>50</v>
      </c>
      <c r="CN60">
        <v>50</v>
      </c>
      <c r="CO60">
        <v>50</v>
      </c>
      <c r="CP60">
        <v>50</v>
      </c>
      <c r="CQ60">
        <v>50</v>
      </c>
      <c r="CR60">
        <v>50</v>
      </c>
      <c r="CS60">
        <v>100</v>
      </c>
      <c r="CT60">
        <v>100</v>
      </c>
      <c r="CU60" s="97">
        <v>100</v>
      </c>
      <c r="CV60">
        <v>100</v>
      </c>
      <c r="CW60" t="s">
        <v>480</v>
      </c>
      <c r="CX60" t="s">
        <v>480</v>
      </c>
      <c r="CY60">
        <v>20</v>
      </c>
      <c r="CZ60">
        <v>100</v>
      </c>
    </row>
    <row r="61" spans="1:104" x14ac:dyDescent="0.35">
      <c r="A61" t="s">
        <v>1890</v>
      </c>
      <c r="B61">
        <v>7871</v>
      </c>
      <c r="C61" t="s">
        <v>1751</v>
      </c>
      <c r="D61" t="s">
        <v>1891</v>
      </c>
      <c r="E61" t="s">
        <v>1893</v>
      </c>
      <c r="F61" t="s">
        <v>1747</v>
      </c>
      <c r="G61" t="s">
        <v>1748</v>
      </c>
      <c r="H61" t="s">
        <v>1752</v>
      </c>
      <c r="I61" t="s">
        <v>1894</v>
      </c>
      <c r="J61" t="s">
        <v>527</v>
      </c>
      <c r="K61" t="s">
        <v>460</v>
      </c>
      <c r="L61" t="s">
        <v>3499</v>
      </c>
      <c r="M61">
        <v>100</v>
      </c>
      <c r="N61">
        <v>100</v>
      </c>
      <c r="O61">
        <v>2</v>
      </c>
      <c r="Q61" t="s">
        <v>3500</v>
      </c>
      <c r="R61" t="s">
        <v>1755</v>
      </c>
      <c r="S61">
        <v>2</v>
      </c>
      <c r="T61">
        <v>10</v>
      </c>
      <c r="U61">
        <v>20</v>
      </c>
      <c r="V61">
        <v>44013</v>
      </c>
      <c r="W61">
        <v>44196</v>
      </c>
      <c r="X61">
        <v>5.26</v>
      </c>
      <c r="Y61">
        <v>1.0519999999999998</v>
      </c>
      <c r="Z61">
        <v>2.7199999999999998</v>
      </c>
      <c r="AA61" t="s">
        <v>3501</v>
      </c>
      <c r="AB61">
        <v>5.26</v>
      </c>
      <c r="AC61">
        <v>1.0519999999999998</v>
      </c>
      <c r="AD61">
        <v>2.7199999999999998</v>
      </c>
      <c r="AE61" t="s">
        <v>3501</v>
      </c>
      <c r="AF61">
        <v>10.58</v>
      </c>
      <c r="AG61">
        <v>2.1160000000000001</v>
      </c>
      <c r="AH61">
        <v>5.452</v>
      </c>
      <c r="AI61" t="s">
        <v>3501</v>
      </c>
      <c r="AJ61">
        <v>5.26</v>
      </c>
      <c r="AK61">
        <v>1.0519999999999998</v>
      </c>
      <c r="AL61">
        <v>12.718999999999999</v>
      </c>
      <c r="AM61" t="s">
        <v>3501</v>
      </c>
      <c r="AN61">
        <v>5.26</v>
      </c>
      <c r="AO61">
        <v>1.0519999999999998</v>
      </c>
      <c r="AP61">
        <v>2.7199999999999998</v>
      </c>
      <c r="AQ61" t="s">
        <v>3501</v>
      </c>
      <c r="AR61">
        <v>15.78</v>
      </c>
      <c r="AS61">
        <v>3.1559999999999997</v>
      </c>
      <c r="AT61">
        <v>18.148</v>
      </c>
      <c r="AU61" t="s">
        <v>3501</v>
      </c>
      <c r="AV61">
        <v>5.26</v>
      </c>
      <c r="AW61">
        <v>1.0519999999999998</v>
      </c>
      <c r="AX61">
        <v>2.7199999999999998</v>
      </c>
      <c r="AY61" t="s">
        <v>3501</v>
      </c>
      <c r="AZ61">
        <v>5.26</v>
      </c>
      <c r="BA61">
        <v>1.0519999999999998</v>
      </c>
      <c r="BB61">
        <v>12.718999999999999</v>
      </c>
      <c r="BC61" t="s">
        <v>3501</v>
      </c>
      <c r="BD61">
        <v>15.78</v>
      </c>
      <c r="BE61">
        <v>3.1559999999999997</v>
      </c>
      <c r="BF61">
        <v>6.4919999999999991</v>
      </c>
      <c r="BG61" t="s">
        <v>3501</v>
      </c>
      <c r="BH61">
        <v>5.26</v>
      </c>
      <c r="BI61">
        <v>1.0519999999999998</v>
      </c>
      <c r="BJ61">
        <v>2.7199999999999998</v>
      </c>
      <c r="BK61" t="s">
        <v>3501</v>
      </c>
      <c r="BL61">
        <v>5.26</v>
      </c>
      <c r="BM61">
        <v>1.0519999999999998</v>
      </c>
      <c r="BN61">
        <v>2.7199999999999998</v>
      </c>
      <c r="BO61" t="s">
        <v>3501</v>
      </c>
      <c r="BP61">
        <v>15.78</v>
      </c>
      <c r="BQ61">
        <v>3.1559999999999997</v>
      </c>
      <c r="BR61">
        <v>28.150000000000002</v>
      </c>
      <c r="BS61" t="s">
        <v>3501</v>
      </c>
      <c r="BT61" t="s">
        <v>3502</v>
      </c>
      <c r="BU61">
        <v>100</v>
      </c>
      <c r="BV61">
        <v>5.26</v>
      </c>
      <c r="BW61">
        <v>10.52</v>
      </c>
      <c r="BX61">
        <v>21.1</v>
      </c>
      <c r="BY61">
        <v>26.36</v>
      </c>
      <c r="BZ61">
        <v>31.619999999999997</v>
      </c>
      <c r="CA61">
        <v>47.4</v>
      </c>
      <c r="CB61">
        <v>52.66</v>
      </c>
      <c r="CC61">
        <v>57.919999999999995</v>
      </c>
      <c r="CD61">
        <v>73.699999999999989</v>
      </c>
      <c r="CE61">
        <v>78.959999999999994</v>
      </c>
      <c r="CF61">
        <v>84.22</v>
      </c>
      <c r="CG61">
        <v>100</v>
      </c>
      <c r="CH61" s="97">
        <v>5.26</v>
      </c>
      <c r="CI61">
        <v>10.52</v>
      </c>
      <c r="CJ61">
        <v>21.1</v>
      </c>
      <c r="CK61">
        <v>26.36</v>
      </c>
      <c r="CL61">
        <v>31.619999999999997</v>
      </c>
      <c r="CM61">
        <v>47.4</v>
      </c>
      <c r="CN61">
        <v>52.66</v>
      </c>
      <c r="CO61">
        <v>57.919999999999995</v>
      </c>
      <c r="CP61">
        <v>73.699999999999989</v>
      </c>
      <c r="CQ61">
        <v>78.959999999999994</v>
      </c>
      <c r="CR61">
        <v>84.22</v>
      </c>
      <c r="CS61">
        <v>100</v>
      </c>
      <c r="CT61">
        <v>100</v>
      </c>
      <c r="CU61" s="97">
        <v>100</v>
      </c>
      <c r="CV61">
        <v>100</v>
      </c>
      <c r="CW61" t="s">
        <v>480</v>
      </c>
      <c r="CX61" t="s">
        <v>480</v>
      </c>
      <c r="CY61">
        <v>20</v>
      </c>
      <c r="CZ61">
        <v>100</v>
      </c>
    </row>
    <row r="62" spans="1:104" x14ac:dyDescent="0.35">
      <c r="A62" t="s">
        <v>1890</v>
      </c>
      <c r="B62">
        <v>7871</v>
      </c>
      <c r="C62" t="s">
        <v>1751</v>
      </c>
      <c r="D62" t="s">
        <v>1891</v>
      </c>
      <c r="E62" t="s">
        <v>1893</v>
      </c>
      <c r="F62" t="s">
        <v>1747</v>
      </c>
      <c r="G62" t="s">
        <v>1748</v>
      </c>
      <c r="H62" t="s">
        <v>1752</v>
      </c>
      <c r="I62" t="s">
        <v>1894</v>
      </c>
      <c r="J62" t="s">
        <v>527</v>
      </c>
      <c r="K62" t="s">
        <v>460</v>
      </c>
      <c r="L62" t="s">
        <v>3503</v>
      </c>
      <c r="M62">
        <v>100</v>
      </c>
      <c r="N62">
        <v>100</v>
      </c>
      <c r="O62">
        <v>3</v>
      </c>
      <c r="Q62" t="s">
        <v>3504</v>
      </c>
      <c r="R62" t="s">
        <v>1755</v>
      </c>
      <c r="S62">
        <v>3</v>
      </c>
      <c r="T62">
        <v>10</v>
      </c>
      <c r="U62">
        <v>30</v>
      </c>
      <c r="V62">
        <v>44013</v>
      </c>
      <c r="W62">
        <v>44196</v>
      </c>
      <c r="X62">
        <v>0</v>
      </c>
      <c r="Y62">
        <v>0</v>
      </c>
      <c r="Z62">
        <v>2.7199999999999998</v>
      </c>
      <c r="AA62" t="s">
        <v>586</v>
      </c>
      <c r="AB62">
        <v>0</v>
      </c>
      <c r="AC62">
        <v>0</v>
      </c>
      <c r="AD62">
        <v>2.7199999999999998</v>
      </c>
      <c r="AE62" t="s">
        <v>586</v>
      </c>
      <c r="AF62">
        <v>0</v>
      </c>
      <c r="AG62">
        <v>0</v>
      </c>
      <c r="AH62">
        <v>5.452</v>
      </c>
      <c r="AI62" t="s">
        <v>586</v>
      </c>
      <c r="AJ62">
        <v>33.33</v>
      </c>
      <c r="AK62">
        <v>9.9990000000000006</v>
      </c>
      <c r="AL62">
        <v>12.718999999999999</v>
      </c>
      <c r="AM62" t="s">
        <v>3505</v>
      </c>
      <c r="AN62">
        <v>0</v>
      </c>
      <c r="AO62">
        <v>0</v>
      </c>
      <c r="AP62">
        <v>2.7199999999999998</v>
      </c>
      <c r="AQ62" t="s">
        <v>586</v>
      </c>
      <c r="AR62">
        <v>0</v>
      </c>
      <c r="AS62">
        <v>0</v>
      </c>
      <c r="AT62">
        <v>18.148</v>
      </c>
      <c r="AU62" t="s">
        <v>586</v>
      </c>
      <c r="AV62">
        <v>0</v>
      </c>
      <c r="AW62">
        <v>0</v>
      </c>
      <c r="AX62">
        <v>2.7199999999999998</v>
      </c>
      <c r="AY62" t="s">
        <v>586</v>
      </c>
      <c r="AZ62">
        <v>33.33</v>
      </c>
      <c r="BA62">
        <v>9.9990000000000006</v>
      </c>
      <c r="BB62">
        <v>12.718999999999999</v>
      </c>
      <c r="BC62" t="s">
        <v>3505</v>
      </c>
      <c r="BD62">
        <v>0</v>
      </c>
      <c r="BE62">
        <v>0</v>
      </c>
      <c r="BF62">
        <v>6.4919999999999991</v>
      </c>
      <c r="BG62" t="s">
        <v>586</v>
      </c>
      <c r="BH62">
        <v>0</v>
      </c>
      <c r="BI62">
        <v>0</v>
      </c>
      <c r="BJ62">
        <v>2.7199999999999998</v>
      </c>
      <c r="BK62" t="s">
        <v>586</v>
      </c>
      <c r="BL62">
        <v>0</v>
      </c>
      <c r="BM62">
        <v>0</v>
      </c>
      <c r="BN62">
        <v>2.7199999999999998</v>
      </c>
      <c r="BO62" t="s">
        <v>586</v>
      </c>
      <c r="BP62">
        <v>33.340000000000003</v>
      </c>
      <c r="BQ62">
        <v>10.002000000000001</v>
      </c>
      <c r="BR62">
        <v>28.150000000000002</v>
      </c>
      <c r="BS62" t="s">
        <v>3505</v>
      </c>
      <c r="BT62" t="s">
        <v>3506</v>
      </c>
      <c r="BU62">
        <v>100</v>
      </c>
      <c r="BV62">
        <v>0</v>
      </c>
      <c r="BW62">
        <v>0</v>
      </c>
      <c r="BX62">
        <v>0</v>
      </c>
      <c r="BY62">
        <v>33.33</v>
      </c>
      <c r="BZ62">
        <v>33.33</v>
      </c>
      <c r="CA62">
        <v>33.33</v>
      </c>
      <c r="CB62">
        <v>33.33</v>
      </c>
      <c r="CC62">
        <v>66.66</v>
      </c>
      <c r="CD62">
        <v>66.66</v>
      </c>
      <c r="CE62">
        <v>66.66</v>
      </c>
      <c r="CF62">
        <v>66.66</v>
      </c>
      <c r="CG62">
        <v>100</v>
      </c>
      <c r="CH62" s="97">
        <v>0</v>
      </c>
      <c r="CI62">
        <v>0</v>
      </c>
      <c r="CJ62">
        <v>0</v>
      </c>
      <c r="CK62">
        <v>33.33</v>
      </c>
      <c r="CL62">
        <v>33.33</v>
      </c>
      <c r="CM62">
        <v>33.33</v>
      </c>
      <c r="CN62">
        <v>33.33</v>
      </c>
      <c r="CO62">
        <v>66.66</v>
      </c>
      <c r="CP62">
        <v>66.66</v>
      </c>
      <c r="CQ62">
        <v>66.66</v>
      </c>
      <c r="CR62">
        <v>66.66</v>
      </c>
      <c r="CS62">
        <v>100</v>
      </c>
      <c r="CT62">
        <v>100</v>
      </c>
      <c r="CU62" s="97">
        <v>100</v>
      </c>
      <c r="CV62">
        <v>100</v>
      </c>
      <c r="CW62" t="s">
        <v>480</v>
      </c>
      <c r="CX62" t="s">
        <v>480</v>
      </c>
      <c r="CY62">
        <v>30</v>
      </c>
      <c r="CZ62">
        <v>100</v>
      </c>
    </row>
    <row r="63" spans="1:104" x14ac:dyDescent="0.35">
      <c r="A63" t="s">
        <v>1890</v>
      </c>
      <c r="B63">
        <v>7871</v>
      </c>
      <c r="C63" t="s">
        <v>1751</v>
      </c>
      <c r="D63" t="s">
        <v>1891</v>
      </c>
      <c r="E63" t="s">
        <v>1893</v>
      </c>
      <c r="F63" t="s">
        <v>1747</v>
      </c>
      <c r="G63" t="s">
        <v>1748</v>
      </c>
      <c r="H63" t="s">
        <v>1752</v>
      </c>
      <c r="I63" t="s">
        <v>1894</v>
      </c>
      <c r="J63" t="s">
        <v>527</v>
      </c>
      <c r="K63" t="s">
        <v>460</v>
      </c>
      <c r="L63" t="s">
        <v>3507</v>
      </c>
      <c r="M63">
        <v>100</v>
      </c>
      <c r="N63">
        <v>100</v>
      </c>
      <c r="O63">
        <v>4</v>
      </c>
      <c r="Q63" t="s">
        <v>3508</v>
      </c>
      <c r="R63" t="s">
        <v>1755</v>
      </c>
      <c r="S63">
        <v>3</v>
      </c>
      <c r="T63">
        <v>10</v>
      </c>
      <c r="U63">
        <v>30</v>
      </c>
      <c r="V63">
        <v>44013</v>
      </c>
      <c r="W63">
        <v>44196</v>
      </c>
      <c r="X63">
        <v>5.56</v>
      </c>
      <c r="Y63">
        <v>1.6679999999999999</v>
      </c>
      <c r="Z63">
        <v>2.7199999999999998</v>
      </c>
      <c r="AA63" t="s">
        <v>3509</v>
      </c>
      <c r="AB63">
        <v>5.56</v>
      </c>
      <c r="AC63">
        <v>1.6679999999999999</v>
      </c>
      <c r="AD63">
        <v>2.7199999999999998</v>
      </c>
      <c r="AE63" t="s">
        <v>3509</v>
      </c>
      <c r="AF63">
        <v>11.12</v>
      </c>
      <c r="AG63">
        <v>3.3359999999999999</v>
      </c>
      <c r="AH63">
        <v>5.452</v>
      </c>
      <c r="AI63" t="s">
        <v>3510</v>
      </c>
      <c r="AJ63">
        <v>5.56</v>
      </c>
      <c r="AK63">
        <v>1.6679999999999999</v>
      </c>
      <c r="AL63">
        <v>12.718999999999999</v>
      </c>
      <c r="AM63" t="s">
        <v>3509</v>
      </c>
      <c r="AN63">
        <v>5.56</v>
      </c>
      <c r="AO63">
        <v>1.6679999999999999</v>
      </c>
      <c r="AP63">
        <v>2.7199999999999998</v>
      </c>
      <c r="AQ63" t="s">
        <v>3509</v>
      </c>
      <c r="AR63">
        <v>16.64</v>
      </c>
      <c r="AS63">
        <v>4.9920000000000009</v>
      </c>
      <c r="AT63">
        <v>18.148</v>
      </c>
      <c r="AU63" t="s">
        <v>3511</v>
      </c>
      <c r="AV63">
        <v>5.56</v>
      </c>
      <c r="AW63">
        <v>1.6679999999999999</v>
      </c>
      <c r="AX63">
        <v>2.7199999999999998</v>
      </c>
      <c r="AY63" t="s">
        <v>3509</v>
      </c>
      <c r="AZ63">
        <v>5.56</v>
      </c>
      <c r="BA63">
        <v>1.6679999999999999</v>
      </c>
      <c r="BB63">
        <v>12.718999999999999</v>
      </c>
      <c r="BC63" t="s">
        <v>3509</v>
      </c>
      <c r="BD63">
        <v>11.12</v>
      </c>
      <c r="BE63">
        <v>3.3359999999999999</v>
      </c>
      <c r="BF63">
        <v>6.4919999999999991</v>
      </c>
      <c r="BG63" t="s">
        <v>3510</v>
      </c>
      <c r="BH63">
        <v>5.56</v>
      </c>
      <c r="BI63">
        <v>1.6679999999999999</v>
      </c>
      <c r="BJ63">
        <v>2.7199999999999998</v>
      </c>
      <c r="BK63" t="s">
        <v>3509</v>
      </c>
      <c r="BL63">
        <v>5.56</v>
      </c>
      <c r="BM63">
        <v>1.6679999999999999</v>
      </c>
      <c r="BN63">
        <v>2.7199999999999998</v>
      </c>
      <c r="BO63" t="s">
        <v>3509</v>
      </c>
      <c r="BP63">
        <v>16.64</v>
      </c>
      <c r="BQ63">
        <v>4.9920000000000009</v>
      </c>
      <c r="BR63">
        <v>28.150000000000002</v>
      </c>
      <c r="BS63" t="s">
        <v>3511</v>
      </c>
      <c r="BT63" t="s">
        <v>3512</v>
      </c>
      <c r="BU63">
        <v>100.00000000000001</v>
      </c>
      <c r="BV63">
        <v>5.56</v>
      </c>
      <c r="BW63">
        <v>11.12</v>
      </c>
      <c r="BX63">
        <v>22.24</v>
      </c>
      <c r="BY63">
        <v>27.799999999999997</v>
      </c>
      <c r="BZ63">
        <v>33.36</v>
      </c>
      <c r="CA63">
        <v>50</v>
      </c>
      <c r="CB63">
        <v>55.56</v>
      </c>
      <c r="CC63">
        <v>61.120000000000005</v>
      </c>
      <c r="CD63">
        <v>72.240000000000009</v>
      </c>
      <c r="CE63">
        <v>77.800000000000011</v>
      </c>
      <c r="CF63">
        <v>83.360000000000014</v>
      </c>
      <c r="CG63">
        <v>100.00000000000001</v>
      </c>
      <c r="CH63" s="97">
        <v>5.56</v>
      </c>
      <c r="CI63">
        <v>11.12</v>
      </c>
      <c r="CJ63">
        <v>22.24</v>
      </c>
      <c r="CK63">
        <v>27.799999999999997</v>
      </c>
      <c r="CL63">
        <v>33.36</v>
      </c>
      <c r="CM63">
        <v>50</v>
      </c>
      <c r="CN63">
        <v>55.56</v>
      </c>
      <c r="CO63">
        <v>61.120000000000005</v>
      </c>
      <c r="CP63">
        <v>72.240000000000009</v>
      </c>
      <c r="CQ63">
        <v>77.800000000000011</v>
      </c>
      <c r="CR63">
        <v>83.360000000000014</v>
      </c>
      <c r="CS63">
        <v>100.00000000000001</v>
      </c>
      <c r="CT63">
        <v>100.00000000000001</v>
      </c>
      <c r="CU63" s="97">
        <v>100</v>
      </c>
      <c r="CV63">
        <v>100.00000000000001</v>
      </c>
      <c r="CW63" t="s">
        <v>480</v>
      </c>
      <c r="CX63" t="s">
        <v>480</v>
      </c>
      <c r="CY63">
        <v>30.000000000000004</v>
      </c>
      <c r="CZ63">
        <v>100</v>
      </c>
    </row>
    <row r="64" spans="1:104" x14ac:dyDescent="0.35">
      <c r="A64" t="s">
        <v>1937</v>
      </c>
      <c r="B64">
        <v>7871</v>
      </c>
      <c r="C64" t="s">
        <v>1751</v>
      </c>
      <c r="D64" t="s">
        <v>1938</v>
      </c>
      <c r="E64" t="s">
        <v>1939</v>
      </c>
      <c r="F64" t="s">
        <v>1747</v>
      </c>
      <c r="G64" t="s">
        <v>1748</v>
      </c>
      <c r="H64" t="s">
        <v>1752</v>
      </c>
      <c r="I64" t="s">
        <v>1940</v>
      </c>
      <c r="J64" t="s">
        <v>527</v>
      </c>
      <c r="K64" t="s">
        <v>460</v>
      </c>
      <c r="L64" t="s">
        <v>3513</v>
      </c>
      <c r="M64">
        <v>100</v>
      </c>
      <c r="N64">
        <v>100</v>
      </c>
      <c r="O64">
        <v>1</v>
      </c>
      <c r="Q64" t="s">
        <v>3514</v>
      </c>
      <c r="R64" t="s">
        <v>1755</v>
      </c>
      <c r="S64">
        <v>4</v>
      </c>
      <c r="T64">
        <v>8</v>
      </c>
      <c r="U64">
        <v>50</v>
      </c>
      <c r="V64">
        <v>44013</v>
      </c>
      <c r="W64">
        <v>44196</v>
      </c>
      <c r="X64">
        <v>8.33</v>
      </c>
      <c r="Y64">
        <v>4.165</v>
      </c>
      <c r="Z64">
        <v>6.2475000000000005</v>
      </c>
      <c r="AA64" t="s">
        <v>3515</v>
      </c>
      <c r="AB64">
        <v>8.33</v>
      </c>
      <c r="AC64">
        <v>4.165</v>
      </c>
      <c r="AD64">
        <v>6.2475000000000005</v>
      </c>
      <c r="AE64" t="s">
        <v>3515</v>
      </c>
      <c r="AF64">
        <v>8.33</v>
      </c>
      <c r="AG64">
        <v>4.165</v>
      </c>
      <c r="AH64">
        <v>6.2475000000000005</v>
      </c>
      <c r="AI64" t="s">
        <v>3515</v>
      </c>
      <c r="AJ64">
        <v>8.33</v>
      </c>
      <c r="AK64">
        <v>4.165</v>
      </c>
      <c r="AL64">
        <v>12.497499999999999</v>
      </c>
      <c r="AM64" t="s">
        <v>3515</v>
      </c>
      <c r="AN64">
        <v>8.33</v>
      </c>
      <c r="AO64">
        <v>4.165</v>
      </c>
      <c r="AP64">
        <v>6.2475000000000005</v>
      </c>
      <c r="AQ64" t="s">
        <v>3515</v>
      </c>
      <c r="AR64">
        <v>8.33</v>
      </c>
      <c r="AS64">
        <v>4.165</v>
      </c>
      <c r="AT64">
        <v>6.2475000000000005</v>
      </c>
      <c r="AU64" t="s">
        <v>3515</v>
      </c>
      <c r="AV64">
        <v>8.33</v>
      </c>
      <c r="AW64">
        <v>4.165</v>
      </c>
      <c r="AX64">
        <v>12.497499999999999</v>
      </c>
      <c r="AY64" t="s">
        <v>3515</v>
      </c>
      <c r="AZ64">
        <v>8.33</v>
      </c>
      <c r="BA64">
        <v>4.165</v>
      </c>
      <c r="BB64">
        <v>6.2475000000000005</v>
      </c>
      <c r="BC64" t="s">
        <v>3515</v>
      </c>
      <c r="BD64">
        <v>8.33</v>
      </c>
      <c r="BE64">
        <v>4.165</v>
      </c>
      <c r="BF64">
        <v>6.2475000000000005</v>
      </c>
      <c r="BG64" t="s">
        <v>3515</v>
      </c>
      <c r="BH64">
        <v>8.33</v>
      </c>
      <c r="BI64">
        <v>4.165</v>
      </c>
      <c r="BJ64">
        <v>12.497499999999999</v>
      </c>
      <c r="BK64" t="s">
        <v>3515</v>
      </c>
      <c r="BL64">
        <v>8.33</v>
      </c>
      <c r="BM64">
        <v>4.165</v>
      </c>
      <c r="BN64">
        <v>6.2475000000000005</v>
      </c>
      <c r="BO64" t="s">
        <v>3515</v>
      </c>
      <c r="BP64">
        <v>8.3699999999999992</v>
      </c>
      <c r="BQ64">
        <v>4.1849999999999996</v>
      </c>
      <c r="BR64">
        <v>12.527499999999998</v>
      </c>
      <c r="BS64" t="s">
        <v>3515</v>
      </c>
      <c r="BT64" t="s">
        <v>3516</v>
      </c>
      <c r="BU64">
        <v>100</v>
      </c>
      <c r="BV64">
        <v>8.33</v>
      </c>
      <c r="BW64">
        <v>16.66</v>
      </c>
      <c r="BX64">
        <v>24.990000000000002</v>
      </c>
      <c r="BY64">
        <v>33.32</v>
      </c>
      <c r="BZ64">
        <v>41.65</v>
      </c>
      <c r="CA64">
        <v>49.98</v>
      </c>
      <c r="CB64">
        <v>58.309999999999995</v>
      </c>
      <c r="CC64">
        <v>66.64</v>
      </c>
      <c r="CD64">
        <v>74.97</v>
      </c>
      <c r="CE64">
        <v>83.3</v>
      </c>
      <c r="CF64">
        <v>91.63</v>
      </c>
      <c r="CG64">
        <v>100</v>
      </c>
      <c r="CH64" s="97">
        <v>8.33</v>
      </c>
      <c r="CI64">
        <v>16.66</v>
      </c>
      <c r="CJ64">
        <v>24.990000000000002</v>
      </c>
      <c r="CK64">
        <v>33.32</v>
      </c>
      <c r="CL64">
        <v>41.65</v>
      </c>
      <c r="CM64">
        <v>49.98</v>
      </c>
      <c r="CN64">
        <v>58.309999999999995</v>
      </c>
      <c r="CO64">
        <v>66.64</v>
      </c>
      <c r="CP64">
        <v>74.97</v>
      </c>
      <c r="CQ64">
        <v>83.3</v>
      </c>
      <c r="CR64">
        <v>91.63</v>
      </c>
      <c r="CS64">
        <v>100</v>
      </c>
      <c r="CT64">
        <v>100</v>
      </c>
      <c r="CU64" s="97">
        <v>100</v>
      </c>
      <c r="CV64">
        <v>100</v>
      </c>
      <c r="CW64" t="s">
        <v>480</v>
      </c>
      <c r="CX64" t="s">
        <v>480</v>
      </c>
      <c r="CY64">
        <v>50</v>
      </c>
      <c r="CZ64">
        <v>100</v>
      </c>
    </row>
    <row r="65" spans="1:104" x14ac:dyDescent="0.35">
      <c r="A65" t="s">
        <v>1937</v>
      </c>
      <c r="B65">
        <v>7871</v>
      </c>
      <c r="C65" t="s">
        <v>1751</v>
      </c>
      <c r="D65" t="s">
        <v>1938</v>
      </c>
      <c r="E65" t="s">
        <v>1939</v>
      </c>
      <c r="F65" t="s">
        <v>1747</v>
      </c>
      <c r="G65" t="s">
        <v>1748</v>
      </c>
      <c r="H65" t="s">
        <v>1752</v>
      </c>
      <c r="I65" t="s">
        <v>1940</v>
      </c>
      <c r="J65" t="s">
        <v>527</v>
      </c>
      <c r="K65" t="s">
        <v>460</v>
      </c>
      <c r="L65" t="s">
        <v>3517</v>
      </c>
      <c r="M65">
        <v>100</v>
      </c>
      <c r="N65">
        <v>100</v>
      </c>
      <c r="O65">
        <v>2</v>
      </c>
      <c r="Q65" t="s">
        <v>3518</v>
      </c>
      <c r="R65" t="s">
        <v>1755</v>
      </c>
      <c r="S65">
        <v>2</v>
      </c>
      <c r="T65">
        <v>8</v>
      </c>
      <c r="U65">
        <v>25</v>
      </c>
      <c r="V65">
        <v>44013</v>
      </c>
      <c r="W65">
        <v>44196</v>
      </c>
      <c r="X65">
        <v>0</v>
      </c>
      <c r="Y65">
        <v>0</v>
      </c>
      <c r="Z65">
        <v>6.2475000000000005</v>
      </c>
      <c r="AA65" t="s">
        <v>586</v>
      </c>
      <c r="AB65">
        <v>0</v>
      </c>
      <c r="AC65">
        <v>0</v>
      </c>
      <c r="AD65">
        <v>6.2475000000000005</v>
      </c>
      <c r="AE65" t="s">
        <v>586</v>
      </c>
      <c r="AF65">
        <v>0</v>
      </c>
      <c r="AG65">
        <v>0</v>
      </c>
      <c r="AH65">
        <v>6.2475000000000005</v>
      </c>
      <c r="AI65" t="s">
        <v>586</v>
      </c>
      <c r="AJ65">
        <v>25</v>
      </c>
      <c r="AK65">
        <v>6.25</v>
      </c>
      <c r="AL65">
        <v>12.497499999999999</v>
      </c>
      <c r="AM65" t="s">
        <v>3519</v>
      </c>
      <c r="AN65">
        <v>0</v>
      </c>
      <c r="AO65">
        <v>0</v>
      </c>
      <c r="AP65">
        <v>6.2475000000000005</v>
      </c>
      <c r="AQ65" t="s">
        <v>586</v>
      </c>
      <c r="AR65">
        <v>0</v>
      </c>
      <c r="AS65">
        <v>0</v>
      </c>
      <c r="AT65">
        <v>6.2475000000000005</v>
      </c>
      <c r="AU65" t="s">
        <v>586</v>
      </c>
      <c r="AV65">
        <v>25</v>
      </c>
      <c r="AW65">
        <v>6.25</v>
      </c>
      <c r="AX65">
        <v>12.497499999999999</v>
      </c>
      <c r="AY65" t="s">
        <v>3519</v>
      </c>
      <c r="AZ65">
        <v>0</v>
      </c>
      <c r="BA65">
        <v>0</v>
      </c>
      <c r="BB65">
        <v>6.2475000000000005</v>
      </c>
      <c r="BC65" t="s">
        <v>586</v>
      </c>
      <c r="BD65">
        <v>0</v>
      </c>
      <c r="BE65">
        <v>0</v>
      </c>
      <c r="BF65">
        <v>6.2475000000000005</v>
      </c>
      <c r="BG65" t="s">
        <v>586</v>
      </c>
      <c r="BH65">
        <v>25</v>
      </c>
      <c r="BI65">
        <v>6.25</v>
      </c>
      <c r="BJ65">
        <v>12.497499999999999</v>
      </c>
      <c r="BK65" t="s">
        <v>3519</v>
      </c>
      <c r="BL65">
        <v>0</v>
      </c>
      <c r="BM65">
        <v>0</v>
      </c>
      <c r="BN65">
        <v>6.2475000000000005</v>
      </c>
      <c r="BO65" t="s">
        <v>586</v>
      </c>
      <c r="BP65">
        <v>25</v>
      </c>
      <c r="BQ65">
        <v>6.25</v>
      </c>
      <c r="BR65">
        <v>12.527499999999998</v>
      </c>
      <c r="BS65" t="s">
        <v>3519</v>
      </c>
      <c r="BT65" t="s">
        <v>3520</v>
      </c>
      <c r="BU65">
        <v>100</v>
      </c>
      <c r="BV65">
        <v>0</v>
      </c>
      <c r="BW65">
        <v>0</v>
      </c>
      <c r="BX65">
        <v>0</v>
      </c>
      <c r="BY65">
        <v>25</v>
      </c>
      <c r="BZ65">
        <v>25</v>
      </c>
      <c r="CA65">
        <v>25</v>
      </c>
      <c r="CB65">
        <v>50</v>
      </c>
      <c r="CC65">
        <v>50</v>
      </c>
      <c r="CD65">
        <v>50</v>
      </c>
      <c r="CE65">
        <v>75</v>
      </c>
      <c r="CF65">
        <v>75</v>
      </c>
      <c r="CG65">
        <v>100</v>
      </c>
      <c r="CH65" s="97">
        <v>0</v>
      </c>
      <c r="CI65">
        <v>0</v>
      </c>
      <c r="CJ65">
        <v>0</v>
      </c>
      <c r="CK65">
        <v>25</v>
      </c>
      <c r="CL65">
        <v>25</v>
      </c>
      <c r="CM65">
        <v>25</v>
      </c>
      <c r="CN65">
        <v>50</v>
      </c>
      <c r="CO65">
        <v>50</v>
      </c>
      <c r="CP65">
        <v>50</v>
      </c>
      <c r="CQ65">
        <v>75</v>
      </c>
      <c r="CR65">
        <v>75</v>
      </c>
      <c r="CS65">
        <v>100</v>
      </c>
      <c r="CT65">
        <v>100</v>
      </c>
      <c r="CU65" s="97">
        <v>100</v>
      </c>
      <c r="CV65">
        <v>100</v>
      </c>
      <c r="CW65" t="s">
        <v>480</v>
      </c>
      <c r="CX65" t="s">
        <v>480</v>
      </c>
      <c r="CY65">
        <v>25</v>
      </c>
      <c r="CZ65">
        <v>100</v>
      </c>
    </row>
    <row r="66" spans="1:104" x14ac:dyDescent="0.35">
      <c r="A66" t="s">
        <v>1937</v>
      </c>
      <c r="B66">
        <v>7871</v>
      </c>
      <c r="C66" t="s">
        <v>1751</v>
      </c>
      <c r="D66" t="s">
        <v>1938</v>
      </c>
      <c r="E66" t="s">
        <v>1939</v>
      </c>
      <c r="F66" t="s">
        <v>1747</v>
      </c>
      <c r="G66" t="s">
        <v>1748</v>
      </c>
      <c r="H66" t="s">
        <v>1752</v>
      </c>
      <c r="I66" t="s">
        <v>1940</v>
      </c>
      <c r="J66" t="s">
        <v>527</v>
      </c>
      <c r="K66" t="s">
        <v>460</v>
      </c>
      <c r="L66" t="s">
        <v>3521</v>
      </c>
      <c r="M66">
        <v>100</v>
      </c>
      <c r="N66">
        <v>100</v>
      </c>
      <c r="O66">
        <v>3</v>
      </c>
      <c r="Q66" t="s">
        <v>3522</v>
      </c>
      <c r="R66" t="s">
        <v>1755</v>
      </c>
      <c r="S66">
        <v>2</v>
      </c>
      <c r="T66">
        <v>8</v>
      </c>
      <c r="U66">
        <v>25</v>
      </c>
      <c r="V66">
        <v>44013</v>
      </c>
      <c r="W66">
        <v>44196</v>
      </c>
      <c r="X66">
        <v>8.33</v>
      </c>
      <c r="Y66">
        <v>2.0825</v>
      </c>
      <c r="Z66">
        <v>6.2475000000000005</v>
      </c>
      <c r="AA66" t="s">
        <v>3523</v>
      </c>
      <c r="AB66">
        <v>8.33</v>
      </c>
      <c r="AC66">
        <v>2.0825</v>
      </c>
      <c r="AD66">
        <v>6.2475000000000005</v>
      </c>
      <c r="AE66" t="s">
        <v>3523</v>
      </c>
      <c r="AF66">
        <v>8.33</v>
      </c>
      <c r="AG66">
        <v>2.0825</v>
      </c>
      <c r="AH66">
        <v>6.2475000000000005</v>
      </c>
      <c r="AI66" t="s">
        <v>3523</v>
      </c>
      <c r="AJ66">
        <v>8.33</v>
      </c>
      <c r="AK66">
        <v>2.0825</v>
      </c>
      <c r="AL66">
        <v>12.497499999999999</v>
      </c>
      <c r="AM66" t="s">
        <v>3523</v>
      </c>
      <c r="AN66">
        <v>8.33</v>
      </c>
      <c r="AO66">
        <v>2.0825</v>
      </c>
      <c r="AP66">
        <v>6.2475000000000005</v>
      </c>
      <c r="AQ66" t="s">
        <v>3523</v>
      </c>
      <c r="AR66">
        <v>8.33</v>
      </c>
      <c r="AS66">
        <v>2.0825</v>
      </c>
      <c r="AT66">
        <v>6.2475000000000005</v>
      </c>
      <c r="AU66" t="s">
        <v>3523</v>
      </c>
      <c r="AV66">
        <v>8.33</v>
      </c>
      <c r="AW66">
        <v>2.0825</v>
      </c>
      <c r="AX66">
        <v>12.497499999999999</v>
      </c>
      <c r="AY66" t="s">
        <v>3523</v>
      </c>
      <c r="AZ66">
        <v>8.33</v>
      </c>
      <c r="BA66">
        <v>2.0825</v>
      </c>
      <c r="BB66">
        <v>6.2475000000000005</v>
      </c>
      <c r="BC66" t="s">
        <v>3523</v>
      </c>
      <c r="BD66">
        <v>8.33</v>
      </c>
      <c r="BE66">
        <v>2.0825</v>
      </c>
      <c r="BF66">
        <v>6.2475000000000005</v>
      </c>
      <c r="BG66" t="s">
        <v>3523</v>
      </c>
      <c r="BH66">
        <v>8.33</v>
      </c>
      <c r="BI66">
        <v>2.0825</v>
      </c>
      <c r="BJ66">
        <v>12.497499999999999</v>
      </c>
      <c r="BK66" t="s">
        <v>3523</v>
      </c>
      <c r="BL66">
        <v>8.33</v>
      </c>
      <c r="BM66">
        <v>2.0825</v>
      </c>
      <c r="BN66">
        <v>6.2475000000000005</v>
      </c>
      <c r="BO66" t="s">
        <v>3523</v>
      </c>
      <c r="BP66">
        <v>8.3699999999999992</v>
      </c>
      <c r="BQ66">
        <v>2.0924999999999998</v>
      </c>
      <c r="BR66">
        <v>12.527499999999998</v>
      </c>
      <c r="BS66" t="s">
        <v>3523</v>
      </c>
      <c r="BT66" t="s">
        <v>3524</v>
      </c>
      <c r="BU66">
        <v>100</v>
      </c>
      <c r="BV66">
        <v>8.33</v>
      </c>
      <c r="BW66">
        <v>16.66</v>
      </c>
      <c r="BX66">
        <v>24.990000000000002</v>
      </c>
      <c r="BY66">
        <v>33.32</v>
      </c>
      <c r="BZ66">
        <v>41.65</v>
      </c>
      <c r="CA66">
        <v>49.98</v>
      </c>
      <c r="CB66">
        <v>58.309999999999995</v>
      </c>
      <c r="CC66">
        <v>66.64</v>
      </c>
      <c r="CD66">
        <v>74.97</v>
      </c>
      <c r="CE66">
        <v>83.3</v>
      </c>
      <c r="CF66">
        <v>91.63</v>
      </c>
      <c r="CG66">
        <v>100</v>
      </c>
      <c r="CH66" s="97">
        <v>8.33</v>
      </c>
      <c r="CI66">
        <v>16.66</v>
      </c>
      <c r="CJ66">
        <v>24.990000000000002</v>
      </c>
      <c r="CK66">
        <v>33.32</v>
      </c>
      <c r="CL66">
        <v>41.65</v>
      </c>
      <c r="CM66">
        <v>49.98</v>
      </c>
      <c r="CN66">
        <v>58.309999999999995</v>
      </c>
      <c r="CO66">
        <v>66.64</v>
      </c>
      <c r="CP66">
        <v>74.97</v>
      </c>
      <c r="CQ66">
        <v>83.3</v>
      </c>
      <c r="CR66">
        <v>91.63</v>
      </c>
      <c r="CS66">
        <v>100</v>
      </c>
      <c r="CT66">
        <v>100</v>
      </c>
      <c r="CU66" s="97">
        <v>100</v>
      </c>
      <c r="CV66">
        <v>100</v>
      </c>
      <c r="CW66" t="s">
        <v>480</v>
      </c>
      <c r="CX66" t="s">
        <v>480</v>
      </c>
      <c r="CY66">
        <v>25</v>
      </c>
      <c r="CZ66">
        <v>100</v>
      </c>
    </row>
    <row r="67" spans="1:104" x14ac:dyDescent="0.35">
      <c r="A67" t="s">
        <v>1976</v>
      </c>
      <c r="B67">
        <v>7871</v>
      </c>
      <c r="C67" t="s">
        <v>1751</v>
      </c>
      <c r="D67" t="s">
        <v>1977</v>
      </c>
      <c r="E67" t="s">
        <v>1978</v>
      </c>
      <c r="F67" t="s">
        <v>1747</v>
      </c>
      <c r="G67" t="s">
        <v>1748</v>
      </c>
      <c r="H67" t="s">
        <v>1752</v>
      </c>
      <c r="I67" t="s">
        <v>1979</v>
      </c>
      <c r="J67" t="s">
        <v>527</v>
      </c>
      <c r="K67" t="s">
        <v>460</v>
      </c>
      <c r="L67" t="s">
        <v>3525</v>
      </c>
      <c r="M67">
        <v>100</v>
      </c>
      <c r="N67">
        <v>100</v>
      </c>
      <c r="O67">
        <v>1</v>
      </c>
      <c r="Q67" t="s">
        <v>3526</v>
      </c>
      <c r="R67" t="s">
        <v>1755</v>
      </c>
      <c r="S67">
        <v>3</v>
      </c>
      <c r="T67">
        <v>8</v>
      </c>
      <c r="U67">
        <v>37.5</v>
      </c>
      <c r="V67">
        <v>44013</v>
      </c>
      <c r="W67">
        <v>44196</v>
      </c>
      <c r="X67">
        <v>8.33</v>
      </c>
      <c r="Y67">
        <v>3.1237499999999998</v>
      </c>
      <c r="Z67">
        <v>6.4112499999999999</v>
      </c>
      <c r="AA67" t="s">
        <v>3527</v>
      </c>
      <c r="AB67">
        <v>8.33</v>
      </c>
      <c r="AC67">
        <v>3.1237499999999998</v>
      </c>
      <c r="AD67">
        <v>6.4112499999999999</v>
      </c>
      <c r="AE67" t="s">
        <v>3527</v>
      </c>
      <c r="AF67">
        <v>8.33</v>
      </c>
      <c r="AG67">
        <v>3.1237499999999998</v>
      </c>
      <c r="AH67">
        <v>9.6987500000000004</v>
      </c>
      <c r="AI67" t="s">
        <v>3527</v>
      </c>
      <c r="AJ67">
        <v>8.33</v>
      </c>
      <c r="AK67">
        <v>3.1237499999999998</v>
      </c>
      <c r="AL67">
        <v>6.4112499999999999</v>
      </c>
      <c r="AM67" t="s">
        <v>3527</v>
      </c>
      <c r="AN67">
        <v>8.33</v>
      </c>
      <c r="AO67">
        <v>3.1237499999999998</v>
      </c>
      <c r="AP67">
        <v>6.4112499999999999</v>
      </c>
      <c r="AQ67" t="s">
        <v>3527</v>
      </c>
      <c r="AR67">
        <v>8.33</v>
      </c>
      <c r="AS67">
        <v>3.1237499999999998</v>
      </c>
      <c r="AT67">
        <v>16.27375</v>
      </c>
      <c r="AU67" t="s">
        <v>3527</v>
      </c>
      <c r="AV67">
        <v>8.33</v>
      </c>
      <c r="AW67">
        <v>3.1237499999999998</v>
      </c>
      <c r="AX67">
        <v>6.4112499999999999</v>
      </c>
      <c r="AY67" t="s">
        <v>3527</v>
      </c>
      <c r="AZ67">
        <v>8.33</v>
      </c>
      <c r="BA67">
        <v>3.1237499999999998</v>
      </c>
      <c r="BB67">
        <v>6.4112499999999999</v>
      </c>
      <c r="BC67" t="s">
        <v>3527</v>
      </c>
      <c r="BD67">
        <v>8.33</v>
      </c>
      <c r="BE67">
        <v>3.1237499999999998</v>
      </c>
      <c r="BF67">
        <v>9.6987500000000004</v>
      </c>
      <c r="BG67" t="s">
        <v>3527</v>
      </c>
      <c r="BH67">
        <v>8.33</v>
      </c>
      <c r="BI67">
        <v>3.1237499999999998</v>
      </c>
      <c r="BJ67">
        <v>6.4112499999999999</v>
      </c>
      <c r="BK67" t="s">
        <v>3527</v>
      </c>
      <c r="BL67">
        <v>8.33</v>
      </c>
      <c r="BM67">
        <v>3.1237499999999998</v>
      </c>
      <c r="BN67">
        <v>6.4112499999999999</v>
      </c>
      <c r="BO67" t="s">
        <v>3527</v>
      </c>
      <c r="BP67">
        <v>8.3699999999999992</v>
      </c>
      <c r="BQ67">
        <v>3.1387499999999995</v>
      </c>
      <c r="BR67">
        <v>13.03875</v>
      </c>
      <c r="BS67" t="s">
        <v>3527</v>
      </c>
      <c r="BT67" t="s">
        <v>3528</v>
      </c>
      <c r="BU67">
        <v>100</v>
      </c>
      <c r="BV67">
        <v>8.33</v>
      </c>
      <c r="BW67">
        <v>16.66</v>
      </c>
      <c r="BX67">
        <v>24.990000000000002</v>
      </c>
      <c r="BY67">
        <v>33.32</v>
      </c>
      <c r="BZ67">
        <v>41.65</v>
      </c>
      <c r="CA67">
        <v>49.98</v>
      </c>
      <c r="CB67">
        <v>58.309999999999995</v>
      </c>
      <c r="CC67">
        <v>66.64</v>
      </c>
      <c r="CD67">
        <v>74.97</v>
      </c>
      <c r="CE67">
        <v>83.3</v>
      </c>
      <c r="CF67">
        <v>91.63</v>
      </c>
      <c r="CG67">
        <v>100</v>
      </c>
      <c r="CH67" s="97">
        <v>8.33</v>
      </c>
      <c r="CI67">
        <v>16.66</v>
      </c>
      <c r="CJ67">
        <v>24.990000000000002</v>
      </c>
      <c r="CK67">
        <v>33.32</v>
      </c>
      <c r="CL67">
        <v>41.65</v>
      </c>
      <c r="CM67">
        <v>49.98</v>
      </c>
      <c r="CN67">
        <v>58.309999999999995</v>
      </c>
      <c r="CO67">
        <v>66.64</v>
      </c>
      <c r="CP67">
        <v>74.97</v>
      </c>
      <c r="CQ67">
        <v>83.3</v>
      </c>
      <c r="CR67">
        <v>91.63</v>
      </c>
      <c r="CS67">
        <v>100</v>
      </c>
      <c r="CT67">
        <v>100</v>
      </c>
      <c r="CU67" s="97">
        <v>100</v>
      </c>
      <c r="CV67">
        <v>100</v>
      </c>
      <c r="CW67" t="s">
        <v>480</v>
      </c>
      <c r="CX67" t="s">
        <v>480</v>
      </c>
      <c r="CY67">
        <v>37.5</v>
      </c>
      <c r="CZ67">
        <v>100</v>
      </c>
    </row>
    <row r="68" spans="1:104" x14ac:dyDescent="0.35">
      <c r="A68" t="s">
        <v>1976</v>
      </c>
      <c r="B68">
        <v>7871</v>
      </c>
      <c r="C68" t="s">
        <v>1751</v>
      </c>
      <c r="D68" t="s">
        <v>1977</v>
      </c>
      <c r="E68" t="s">
        <v>1978</v>
      </c>
      <c r="F68" t="s">
        <v>1747</v>
      </c>
      <c r="G68" t="s">
        <v>1748</v>
      </c>
      <c r="H68" t="s">
        <v>1752</v>
      </c>
      <c r="I68" t="s">
        <v>1979</v>
      </c>
      <c r="J68" t="s">
        <v>527</v>
      </c>
      <c r="K68" t="s">
        <v>460</v>
      </c>
      <c r="L68" t="s">
        <v>3529</v>
      </c>
      <c r="M68">
        <v>100</v>
      </c>
      <c r="N68">
        <v>100</v>
      </c>
      <c r="O68">
        <v>2</v>
      </c>
      <c r="Q68" t="s">
        <v>3530</v>
      </c>
      <c r="R68" t="s">
        <v>1755</v>
      </c>
      <c r="S68">
        <v>5</v>
      </c>
      <c r="T68">
        <v>8</v>
      </c>
      <c r="U68">
        <v>62.5</v>
      </c>
      <c r="V68">
        <v>44013</v>
      </c>
      <c r="W68">
        <v>44196</v>
      </c>
      <c r="X68">
        <v>5.26</v>
      </c>
      <c r="Y68">
        <v>3.2875000000000001</v>
      </c>
      <c r="Z68">
        <v>6.4112499999999999</v>
      </c>
      <c r="AA68" t="s">
        <v>3531</v>
      </c>
      <c r="AB68">
        <v>5.26</v>
      </c>
      <c r="AC68">
        <v>3.2875000000000001</v>
      </c>
      <c r="AD68">
        <v>6.4112499999999999</v>
      </c>
      <c r="AE68" t="s">
        <v>3531</v>
      </c>
      <c r="AF68">
        <v>10.52</v>
      </c>
      <c r="AG68">
        <v>6.5750000000000002</v>
      </c>
      <c r="AH68">
        <v>9.6987500000000004</v>
      </c>
      <c r="AI68" t="s">
        <v>3532</v>
      </c>
      <c r="AJ68">
        <v>5.26</v>
      </c>
      <c r="AK68">
        <v>3.2875000000000001</v>
      </c>
      <c r="AL68">
        <v>6.4112499999999999</v>
      </c>
      <c r="AM68" t="s">
        <v>3531</v>
      </c>
      <c r="AN68">
        <v>5.26</v>
      </c>
      <c r="AO68">
        <v>3.2875000000000001</v>
      </c>
      <c r="AP68">
        <v>6.4112499999999999</v>
      </c>
      <c r="AQ68" t="s">
        <v>3531</v>
      </c>
      <c r="AR68">
        <v>21.04</v>
      </c>
      <c r="AS68">
        <v>13.15</v>
      </c>
      <c r="AT68">
        <v>16.27375</v>
      </c>
      <c r="AU68" t="s">
        <v>3533</v>
      </c>
      <c r="AV68">
        <v>5.26</v>
      </c>
      <c r="AW68">
        <v>3.2875000000000001</v>
      </c>
      <c r="AX68">
        <v>6.4112499999999999</v>
      </c>
      <c r="AY68" t="s">
        <v>3531</v>
      </c>
      <c r="AZ68">
        <v>5.26</v>
      </c>
      <c r="BA68">
        <v>3.2875000000000001</v>
      </c>
      <c r="BB68">
        <v>6.4112499999999999</v>
      </c>
      <c r="BC68" t="s">
        <v>3531</v>
      </c>
      <c r="BD68">
        <v>10.52</v>
      </c>
      <c r="BE68">
        <v>6.5750000000000002</v>
      </c>
      <c r="BF68">
        <v>9.6987500000000004</v>
      </c>
      <c r="BG68" t="s">
        <v>3532</v>
      </c>
      <c r="BH68">
        <v>5.26</v>
      </c>
      <c r="BI68">
        <v>3.2875000000000001</v>
      </c>
      <c r="BJ68">
        <v>6.4112499999999999</v>
      </c>
      <c r="BK68" t="s">
        <v>3531</v>
      </c>
      <c r="BL68">
        <v>5.26</v>
      </c>
      <c r="BM68">
        <v>3.2875000000000001</v>
      </c>
      <c r="BN68">
        <v>6.4112499999999999</v>
      </c>
      <c r="BO68" t="s">
        <v>3531</v>
      </c>
      <c r="BP68">
        <v>15.84</v>
      </c>
      <c r="BQ68">
        <v>9.9</v>
      </c>
      <c r="BR68">
        <v>13.03875</v>
      </c>
      <c r="BS68" t="s">
        <v>3534</v>
      </c>
      <c r="BT68" t="s">
        <v>3535</v>
      </c>
      <c r="BU68">
        <v>100</v>
      </c>
      <c r="BV68">
        <v>5.26</v>
      </c>
      <c r="BW68">
        <v>10.52</v>
      </c>
      <c r="BX68">
        <v>21.04</v>
      </c>
      <c r="BY68">
        <v>26.299999999999997</v>
      </c>
      <c r="BZ68">
        <v>31.559999999999995</v>
      </c>
      <c r="CA68">
        <v>52.599999999999994</v>
      </c>
      <c r="CB68">
        <v>57.859999999999992</v>
      </c>
      <c r="CC68">
        <v>63.11999999999999</v>
      </c>
      <c r="CD68">
        <v>73.639999999999986</v>
      </c>
      <c r="CE68">
        <v>78.899999999999991</v>
      </c>
      <c r="CF68">
        <v>84.16</v>
      </c>
      <c r="CG68">
        <v>100</v>
      </c>
      <c r="CH68" s="97">
        <v>5.26</v>
      </c>
      <c r="CI68">
        <v>10.52</v>
      </c>
      <c r="CJ68">
        <v>21.04</v>
      </c>
      <c r="CK68">
        <v>26.299999999999997</v>
      </c>
      <c r="CL68">
        <v>31.559999999999995</v>
      </c>
      <c r="CM68">
        <v>52.599999999999994</v>
      </c>
      <c r="CN68">
        <v>57.859999999999992</v>
      </c>
      <c r="CO68">
        <v>63.11999999999999</v>
      </c>
      <c r="CP68">
        <v>73.639999999999986</v>
      </c>
      <c r="CQ68">
        <v>78.899999999999991</v>
      </c>
      <c r="CR68">
        <v>84.16</v>
      </c>
      <c r="CS68">
        <v>100</v>
      </c>
      <c r="CT68">
        <v>100</v>
      </c>
      <c r="CU68" s="97">
        <v>100</v>
      </c>
      <c r="CV68">
        <v>100</v>
      </c>
      <c r="CW68" t="s">
        <v>480</v>
      </c>
      <c r="CX68" t="s">
        <v>480</v>
      </c>
      <c r="CY68">
        <v>62.5</v>
      </c>
      <c r="CZ68">
        <v>100</v>
      </c>
    </row>
    <row r="69" spans="1:104" x14ac:dyDescent="0.35">
      <c r="A69" t="s">
        <v>2014</v>
      </c>
      <c r="B69">
        <v>7871</v>
      </c>
      <c r="C69" t="s">
        <v>1751</v>
      </c>
      <c r="D69" t="s">
        <v>2015</v>
      </c>
      <c r="E69" t="s">
        <v>2016</v>
      </c>
      <c r="F69" t="s">
        <v>1747</v>
      </c>
      <c r="G69" t="s">
        <v>1748</v>
      </c>
      <c r="H69" t="s">
        <v>1752</v>
      </c>
      <c r="I69" t="s">
        <v>2017</v>
      </c>
      <c r="J69" t="s">
        <v>527</v>
      </c>
      <c r="K69" t="s">
        <v>460</v>
      </c>
      <c r="L69" t="s">
        <v>3536</v>
      </c>
      <c r="M69">
        <v>100</v>
      </c>
      <c r="N69">
        <v>100</v>
      </c>
      <c r="O69">
        <v>1</v>
      </c>
      <c r="Q69" t="s">
        <v>3537</v>
      </c>
      <c r="R69" t="s">
        <v>1755</v>
      </c>
      <c r="S69">
        <v>2</v>
      </c>
      <c r="T69">
        <v>10</v>
      </c>
      <c r="U69">
        <v>20</v>
      </c>
      <c r="V69">
        <v>44013</v>
      </c>
      <c r="W69">
        <v>44196</v>
      </c>
      <c r="X69">
        <v>0</v>
      </c>
      <c r="Y69">
        <v>0</v>
      </c>
      <c r="Z69">
        <v>0</v>
      </c>
      <c r="AA69" t="s">
        <v>586</v>
      </c>
      <c r="AB69">
        <v>14.28</v>
      </c>
      <c r="AC69">
        <v>2.8559999999999999</v>
      </c>
      <c r="AD69">
        <v>5.0779999999999994</v>
      </c>
      <c r="AE69" t="s">
        <v>2030</v>
      </c>
      <c r="AF69">
        <v>7.14</v>
      </c>
      <c r="AG69">
        <v>1.4279999999999999</v>
      </c>
      <c r="AH69">
        <v>6.984</v>
      </c>
      <c r="AI69" t="s">
        <v>3538</v>
      </c>
      <c r="AJ69">
        <v>0</v>
      </c>
      <c r="AK69">
        <v>0</v>
      </c>
      <c r="AL69">
        <v>16.667999999999999</v>
      </c>
      <c r="AM69" t="s">
        <v>586</v>
      </c>
      <c r="AN69">
        <v>14.28</v>
      </c>
      <c r="AO69">
        <v>2.8559999999999999</v>
      </c>
      <c r="AP69">
        <v>3.5960000000000001</v>
      </c>
      <c r="AQ69" t="s">
        <v>2030</v>
      </c>
      <c r="AR69">
        <v>0</v>
      </c>
      <c r="AS69">
        <v>0</v>
      </c>
      <c r="AT69">
        <v>22.213999999999999</v>
      </c>
      <c r="AU69" t="s">
        <v>586</v>
      </c>
      <c r="AV69">
        <v>0</v>
      </c>
      <c r="AW69">
        <v>0</v>
      </c>
      <c r="AX69">
        <v>4.444</v>
      </c>
      <c r="AY69" t="s">
        <v>586</v>
      </c>
      <c r="AZ69">
        <v>14.28</v>
      </c>
      <c r="BA69">
        <v>2.8559999999999999</v>
      </c>
      <c r="BB69">
        <v>2.8559999999999999</v>
      </c>
      <c r="BC69" t="s">
        <v>2030</v>
      </c>
      <c r="BD69">
        <v>0</v>
      </c>
      <c r="BE69">
        <v>0</v>
      </c>
      <c r="BF69">
        <v>4.0740000000000007</v>
      </c>
      <c r="BG69" t="s">
        <v>586</v>
      </c>
      <c r="BH69">
        <v>7.14</v>
      </c>
      <c r="BI69">
        <v>1.4279999999999999</v>
      </c>
      <c r="BJ69">
        <v>9.2059999999999995</v>
      </c>
      <c r="BK69" t="s">
        <v>3539</v>
      </c>
      <c r="BL69">
        <v>14.28</v>
      </c>
      <c r="BM69">
        <v>2.8559999999999999</v>
      </c>
      <c r="BN69">
        <v>6.19</v>
      </c>
      <c r="BO69" t="s">
        <v>2030</v>
      </c>
      <c r="BP69">
        <v>28.6</v>
      </c>
      <c r="BQ69">
        <v>5.72</v>
      </c>
      <c r="BR69">
        <v>18.690000000000001</v>
      </c>
      <c r="BS69" t="s">
        <v>3540</v>
      </c>
      <c r="BT69" t="s">
        <v>3541</v>
      </c>
      <c r="BU69">
        <v>100</v>
      </c>
      <c r="BV69">
        <v>0</v>
      </c>
      <c r="BW69">
        <v>14.28</v>
      </c>
      <c r="BX69">
        <v>21.419999999999998</v>
      </c>
      <c r="BY69">
        <v>21.419999999999998</v>
      </c>
      <c r="BZ69">
        <v>35.699999999999996</v>
      </c>
      <c r="CA69">
        <v>35.699999999999996</v>
      </c>
      <c r="CB69">
        <v>35.699999999999996</v>
      </c>
      <c r="CC69">
        <v>49.98</v>
      </c>
      <c r="CD69">
        <v>49.98</v>
      </c>
      <c r="CE69">
        <v>57.12</v>
      </c>
      <c r="CF69">
        <v>71.399999999999991</v>
      </c>
      <c r="CG69">
        <v>100</v>
      </c>
      <c r="CH69" s="97">
        <v>0</v>
      </c>
      <c r="CI69">
        <v>14.28</v>
      </c>
      <c r="CJ69">
        <v>21.419999999999998</v>
      </c>
      <c r="CK69">
        <v>21.419999999999998</v>
      </c>
      <c r="CL69">
        <v>35.699999999999996</v>
      </c>
      <c r="CM69">
        <v>35.699999999999996</v>
      </c>
      <c r="CN69">
        <v>35.699999999999996</v>
      </c>
      <c r="CO69">
        <v>49.98</v>
      </c>
      <c r="CP69">
        <v>49.98</v>
      </c>
      <c r="CQ69">
        <v>57.12</v>
      </c>
      <c r="CR69">
        <v>71.399999999999991</v>
      </c>
      <c r="CS69">
        <v>100</v>
      </c>
      <c r="CT69">
        <v>100</v>
      </c>
      <c r="CU69" s="97">
        <v>100</v>
      </c>
      <c r="CV69">
        <v>100</v>
      </c>
      <c r="CW69" t="s">
        <v>480</v>
      </c>
      <c r="CX69" t="s">
        <v>480</v>
      </c>
      <c r="CY69">
        <v>20</v>
      </c>
      <c r="CZ69">
        <v>100</v>
      </c>
    </row>
    <row r="70" spans="1:104" x14ac:dyDescent="0.35">
      <c r="A70" t="s">
        <v>2014</v>
      </c>
      <c r="B70">
        <v>7871</v>
      </c>
      <c r="C70" t="s">
        <v>1751</v>
      </c>
      <c r="D70" t="s">
        <v>2015</v>
      </c>
      <c r="E70" t="s">
        <v>2016</v>
      </c>
      <c r="F70" t="s">
        <v>1747</v>
      </c>
      <c r="G70" t="s">
        <v>1748</v>
      </c>
      <c r="H70" t="s">
        <v>1752</v>
      </c>
      <c r="I70" t="s">
        <v>2017</v>
      </c>
      <c r="J70" t="s">
        <v>527</v>
      </c>
      <c r="K70" t="s">
        <v>460</v>
      </c>
      <c r="L70" t="s">
        <v>3542</v>
      </c>
      <c r="M70">
        <v>100</v>
      </c>
      <c r="N70">
        <v>100</v>
      </c>
      <c r="O70">
        <v>2</v>
      </c>
      <c r="Q70" t="s">
        <v>3543</v>
      </c>
      <c r="R70" t="s">
        <v>1755</v>
      </c>
      <c r="S70">
        <v>2</v>
      </c>
      <c r="T70">
        <v>10</v>
      </c>
      <c r="U70">
        <v>20</v>
      </c>
      <c r="V70">
        <v>44013</v>
      </c>
      <c r="W70">
        <v>44196</v>
      </c>
      <c r="X70">
        <v>0</v>
      </c>
      <c r="Y70">
        <v>0</v>
      </c>
      <c r="Z70">
        <v>0</v>
      </c>
      <c r="AA70" t="s">
        <v>586</v>
      </c>
      <c r="AB70">
        <v>0</v>
      </c>
      <c r="AC70">
        <v>0</v>
      </c>
      <c r="AD70">
        <v>5.0779999999999994</v>
      </c>
      <c r="AE70" t="s">
        <v>586</v>
      </c>
      <c r="AF70">
        <v>16.670000000000002</v>
      </c>
      <c r="AG70">
        <v>3.3340000000000005</v>
      </c>
      <c r="AH70">
        <v>6.984</v>
      </c>
      <c r="AI70" t="s">
        <v>3544</v>
      </c>
      <c r="AJ70">
        <v>0</v>
      </c>
      <c r="AK70">
        <v>0</v>
      </c>
      <c r="AL70">
        <v>16.667999999999999</v>
      </c>
      <c r="AM70" t="s">
        <v>586</v>
      </c>
      <c r="AN70">
        <v>0</v>
      </c>
      <c r="AO70">
        <v>0</v>
      </c>
      <c r="AP70">
        <v>3.5960000000000001</v>
      </c>
      <c r="AQ70" t="s">
        <v>586</v>
      </c>
      <c r="AR70">
        <v>16.670000000000002</v>
      </c>
      <c r="AS70">
        <v>3.3340000000000005</v>
      </c>
      <c r="AT70">
        <v>22.213999999999999</v>
      </c>
      <c r="AU70" t="s">
        <v>3544</v>
      </c>
      <c r="AV70">
        <v>0</v>
      </c>
      <c r="AW70">
        <v>0</v>
      </c>
      <c r="AX70">
        <v>4.444</v>
      </c>
      <c r="AY70" t="s">
        <v>586</v>
      </c>
      <c r="AZ70">
        <v>0</v>
      </c>
      <c r="BA70">
        <v>0</v>
      </c>
      <c r="BB70">
        <v>2.8559999999999999</v>
      </c>
      <c r="BC70" t="s">
        <v>586</v>
      </c>
      <c r="BD70">
        <v>16.670000000000002</v>
      </c>
      <c r="BE70">
        <v>3.3340000000000005</v>
      </c>
      <c r="BF70">
        <v>4.0740000000000007</v>
      </c>
      <c r="BG70" t="s">
        <v>3544</v>
      </c>
      <c r="BH70">
        <v>16.670000000000002</v>
      </c>
      <c r="BI70">
        <v>3.3340000000000005</v>
      </c>
      <c r="BJ70">
        <v>9.2059999999999995</v>
      </c>
      <c r="BK70" t="s">
        <v>3544</v>
      </c>
      <c r="BL70">
        <v>16.670000000000002</v>
      </c>
      <c r="BM70">
        <v>3.3340000000000005</v>
      </c>
      <c r="BN70">
        <v>6.19</v>
      </c>
      <c r="BO70" t="s">
        <v>3544</v>
      </c>
      <c r="BP70">
        <v>16.649999999999999</v>
      </c>
      <c r="BQ70">
        <v>3.33</v>
      </c>
      <c r="BR70">
        <v>18.690000000000001</v>
      </c>
      <c r="BS70" t="s">
        <v>3544</v>
      </c>
      <c r="BT70" t="s">
        <v>3545</v>
      </c>
      <c r="BU70">
        <v>100</v>
      </c>
      <c r="BV70">
        <v>0</v>
      </c>
      <c r="BW70">
        <v>0</v>
      </c>
      <c r="BX70">
        <v>16.670000000000002</v>
      </c>
      <c r="BY70">
        <v>16.670000000000002</v>
      </c>
      <c r="BZ70">
        <v>16.670000000000002</v>
      </c>
      <c r="CA70">
        <v>33.340000000000003</v>
      </c>
      <c r="CB70">
        <v>33.340000000000003</v>
      </c>
      <c r="CC70">
        <v>33.340000000000003</v>
      </c>
      <c r="CD70">
        <v>50.010000000000005</v>
      </c>
      <c r="CE70">
        <v>66.680000000000007</v>
      </c>
      <c r="CF70">
        <v>83.350000000000009</v>
      </c>
      <c r="CG70">
        <v>100</v>
      </c>
      <c r="CH70" s="97">
        <v>0</v>
      </c>
      <c r="CI70">
        <v>0</v>
      </c>
      <c r="CJ70">
        <v>16.670000000000002</v>
      </c>
      <c r="CK70">
        <v>16.670000000000002</v>
      </c>
      <c r="CL70">
        <v>16.670000000000002</v>
      </c>
      <c r="CM70">
        <v>33.340000000000003</v>
      </c>
      <c r="CN70">
        <v>33.340000000000003</v>
      </c>
      <c r="CO70">
        <v>33.340000000000003</v>
      </c>
      <c r="CP70">
        <v>50.010000000000005</v>
      </c>
      <c r="CQ70">
        <v>66.680000000000007</v>
      </c>
      <c r="CR70">
        <v>83.350000000000009</v>
      </c>
      <c r="CS70">
        <v>100</v>
      </c>
      <c r="CT70">
        <v>100</v>
      </c>
      <c r="CU70" s="97">
        <v>100</v>
      </c>
      <c r="CV70">
        <v>100</v>
      </c>
      <c r="CW70" t="s">
        <v>480</v>
      </c>
      <c r="CX70" t="s">
        <v>480</v>
      </c>
      <c r="CY70">
        <v>20</v>
      </c>
      <c r="CZ70">
        <v>100</v>
      </c>
    </row>
    <row r="71" spans="1:104" x14ac:dyDescent="0.35">
      <c r="A71" t="s">
        <v>2014</v>
      </c>
      <c r="B71">
        <v>7871</v>
      </c>
      <c r="C71" t="s">
        <v>1751</v>
      </c>
      <c r="D71" t="s">
        <v>2015</v>
      </c>
      <c r="E71" t="s">
        <v>2016</v>
      </c>
      <c r="F71" t="s">
        <v>1747</v>
      </c>
      <c r="G71" t="s">
        <v>1748</v>
      </c>
      <c r="H71" t="s">
        <v>1752</v>
      </c>
      <c r="I71" t="s">
        <v>2017</v>
      </c>
      <c r="J71" t="s">
        <v>527</v>
      </c>
      <c r="K71" t="s">
        <v>460</v>
      </c>
      <c r="L71" t="s">
        <v>3546</v>
      </c>
      <c r="M71">
        <v>100</v>
      </c>
      <c r="N71">
        <v>100</v>
      </c>
      <c r="O71">
        <v>3</v>
      </c>
      <c r="Q71" t="s">
        <v>3547</v>
      </c>
      <c r="R71" t="s">
        <v>1755</v>
      </c>
      <c r="S71">
        <v>2</v>
      </c>
      <c r="T71">
        <v>10</v>
      </c>
      <c r="U71">
        <v>20</v>
      </c>
      <c r="V71">
        <v>44013</v>
      </c>
      <c r="W71">
        <v>44196</v>
      </c>
      <c r="X71">
        <v>0</v>
      </c>
      <c r="Y71">
        <v>0</v>
      </c>
      <c r="Z71">
        <v>0</v>
      </c>
      <c r="AA71" t="s">
        <v>586</v>
      </c>
      <c r="AB71">
        <v>11.11</v>
      </c>
      <c r="AC71">
        <v>2.222</v>
      </c>
      <c r="AD71">
        <v>5.0779999999999994</v>
      </c>
      <c r="AE71" t="s">
        <v>2046</v>
      </c>
      <c r="AF71">
        <v>11.11</v>
      </c>
      <c r="AG71">
        <v>2.222</v>
      </c>
      <c r="AH71">
        <v>6.984</v>
      </c>
      <c r="AI71" t="s">
        <v>3548</v>
      </c>
      <c r="AJ71">
        <v>33.340000000000003</v>
      </c>
      <c r="AK71">
        <v>6.668000000000001</v>
      </c>
      <c r="AL71">
        <v>16.667999999999999</v>
      </c>
      <c r="AM71" t="s">
        <v>3549</v>
      </c>
      <c r="AN71">
        <v>0</v>
      </c>
      <c r="AO71">
        <v>0</v>
      </c>
      <c r="AP71">
        <v>3.5960000000000001</v>
      </c>
      <c r="AQ71" t="s">
        <v>586</v>
      </c>
      <c r="AR71">
        <v>0</v>
      </c>
      <c r="AS71">
        <v>0</v>
      </c>
      <c r="AT71">
        <v>22.213999999999999</v>
      </c>
      <c r="AU71" t="s">
        <v>586</v>
      </c>
      <c r="AV71">
        <v>22.22</v>
      </c>
      <c r="AW71">
        <v>4.444</v>
      </c>
      <c r="AX71">
        <v>4.444</v>
      </c>
      <c r="AY71" t="s">
        <v>2029</v>
      </c>
      <c r="AZ71">
        <v>0</v>
      </c>
      <c r="BA71">
        <v>0</v>
      </c>
      <c r="BB71">
        <v>2.8559999999999999</v>
      </c>
      <c r="BC71" t="s">
        <v>586</v>
      </c>
      <c r="BD71">
        <v>0</v>
      </c>
      <c r="BE71">
        <v>0</v>
      </c>
      <c r="BF71">
        <v>4.0740000000000007</v>
      </c>
      <c r="BG71" t="s">
        <v>586</v>
      </c>
      <c r="BH71">
        <v>22.22</v>
      </c>
      <c r="BI71">
        <v>4.444</v>
      </c>
      <c r="BJ71">
        <v>9.2059999999999995</v>
      </c>
      <c r="BK71" t="s">
        <v>2029</v>
      </c>
      <c r="BL71">
        <v>0</v>
      </c>
      <c r="BM71">
        <v>0</v>
      </c>
      <c r="BN71">
        <v>6.19</v>
      </c>
      <c r="BO71" t="s">
        <v>586</v>
      </c>
      <c r="BP71">
        <v>0</v>
      </c>
      <c r="BQ71">
        <v>0</v>
      </c>
      <c r="BR71">
        <v>18.690000000000001</v>
      </c>
      <c r="BS71" t="s">
        <v>586</v>
      </c>
      <c r="BT71" t="s">
        <v>3550</v>
      </c>
      <c r="BU71">
        <v>100</v>
      </c>
      <c r="BV71">
        <v>0</v>
      </c>
      <c r="BW71">
        <v>11.11</v>
      </c>
      <c r="BX71">
        <v>22.22</v>
      </c>
      <c r="BY71">
        <v>55.56</v>
      </c>
      <c r="BZ71">
        <v>55.56</v>
      </c>
      <c r="CA71">
        <v>55.56</v>
      </c>
      <c r="CB71">
        <v>77.78</v>
      </c>
      <c r="CC71">
        <v>77.78</v>
      </c>
      <c r="CD71">
        <v>77.78</v>
      </c>
      <c r="CE71">
        <v>100</v>
      </c>
      <c r="CF71">
        <v>100</v>
      </c>
      <c r="CG71">
        <v>100</v>
      </c>
      <c r="CH71" s="97">
        <v>0</v>
      </c>
      <c r="CI71">
        <v>11.11</v>
      </c>
      <c r="CJ71">
        <v>22.22</v>
      </c>
      <c r="CK71">
        <v>55.56</v>
      </c>
      <c r="CL71">
        <v>55.56</v>
      </c>
      <c r="CM71">
        <v>55.56</v>
      </c>
      <c r="CN71">
        <v>77.78</v>
      </c>
      <c r="CO71">
        <v>77.78</v>
      </c>
      <c r="CP71">
        <v>77.78</v>
      </c>
      <c r="CQ71">
        <v>100</v>
      </c>
      <c r="CR71">
        <v>100</v>
      </c>
      <c r="CS71">
        <v>100</v>
      </c>
      <c r="CT71">
        <v>100</v>
      </c>
      <c r="CU71" s="97">
        <v>100</v>
      </c>
      <c r="CV71">
        <v>100</v>
      </c>
      <c r="CW71" t="s">
        <v>480</v>
      </c>
      <c r="CX71" t="s">
        <v>480</v>
      </c>
      <c r="CY71">
        <v>20</v>
      </c>
      <c r="CZ71">
        <v>100</v>
      </c>
    </row>
    <row r="72" spans="1:104" x14ac:dyDescent="0.35">
      <c r="A72" t="s">
        <v>2014</v>
      </c>
      <c r="B72">
        <v>7871</v>
      </c>
      <c r="C72" t="s">
        <v>1751</v>
      </c>
      <c r="D72" t="s">
        <v>2015</v>
      </c>
      <c r="E72" t="s">
        <v>2016</v>
      </c>
      <c r="F72" t="s">
        <v>1747</v>
      </c>
      <c r="G72" t="s">
        <v>1748</v>
      </c>
      <c r="H72" t="s">
        <v>1752</v>
      </c>
      <c r="I72" t="s">
        <v>2017</v>
      </c>
      <c r="J72" t="s">
        <v>527</v>
      </c>
      <c r="K72" t="s">
        <v>460</v>
      </c>
      <c r="L72" t="s">
        <v>3551</v>
      </c>
      <c r="M72">
        <v>100</v>
      </c>
      <c r="N72">
        <v>100</v>
      </c>
      <c r="O72">
        <v>4</v>
      </c>
      <c r="Q72" t="s">
        <v>3552</v>
      </c>
      <c r="R72" t="s">
        <v>1755</v>
      </c>
      <c r="S72">
        <v>2</v>
      </c>
      <c r="T72">
        <v>10</v>
      </c>
      <c r="U72">
        <v>20</v>
      </c>
      <c r="V72">
        <v>44013</v>
      </c>
      <c r="W72">
        <v>44196</v>
      </c>
      <c r="X72">
        <v>0</v>
      </c>
      <c r="Y72">
        <v>0</v>
      </c>
      <c r="Z72">
        <v>0</v>
      </c>
      <c r="AA72" t="s">
        <v>586</v>
      </c>
      <c r="AB72">
        <v>0</v>
      </c>
      <c r="AC72">
        <v>0</v>
      </c>
      <c r="AD72">
        <v>5.0779999999999994</v>
      </c>
      <c r="AE72" t="s">
        <v>586</v>
      </c>
      <c r="AF72">
        <v>0</v>
      </c>
      <c r="AG72">
        <v>0</v>
      </c>
      <c r="AH72">
        <v>6.984</v>
      </c>
      <c r="AI72" t="s">
        <v>586</v>
      </c>
      <c r="AJ72">
        <v>50</v>
      </c>
      <c r="AK72">
        <v>10</v>
      </c>
      <c r="AL72">
        <v>16.667999999999999</v>
      </c>
      <c r="AM72" t="s">
        <v>3553</v>
      </c>
      <c r="AN72">
        <v>0</v>
      </c>
      <c r="AO72">
        <v>0</v>
      </c>
      <c r="AP72">
        <v>3.5960000000000001</v>
      </c>
      <c r="AQ72" t="s">
        <v>586</v>
      </c>
      <c r="AR72">
        <v>50</v>
      </c>
      <c r="AS72">
        <v>10</v>
      </c>
      <c r="AT72">
        <v>22.213999999999999</v>
      </c>
      <c r="AU72" t="s">
        <v>3554</v>
      </c>
      <c r="AV72">
        <v>0</v>
      </c>
      <c r="AW72">
        <v>0</v>
      </c>
      <c r="AX72">
        <v>4.444</v>
      </c>
      <c r="AY72" t="s">
        <v>586</v>
      </c>
      <c r="AZ72">
        <v>0</v>
      </c>
      <c r="BA72">
        <v>0</v>
      </c>
      <c r="BB72">
        <v>2.8559999999999999</v>
      </c>
      <c r="BC72" t="s">
        <v>586</v>
      </c>
      <c r="BD72">
        <v>0</v>
      </c>
      <c r="BE72">
        <v>0</v>
      </c>
      <c r="BF72">
        <v>4.0740000000000007</v>
      </c>
      <c r="BG72" t="s">
        <v>586</v>
      </c>
      <c r="BH72">
        <v>0</v>
      </c>
      <c r="BI72">
        <v>0</v>
      </c>
      <c r="BJ72">
        <v>9.2059999999999995</v>
      </c>
      <c r="BK72" t="s">
        <v>586</v>
      </c>
      <c r="BL72">
        <v>0</v>
      </c>
      <c r="BM72">
        <v>0</v>
      </c>
      <c r="BN72">
        <v>6.19</v>
      </c>
      <c r="BO72" t="s">
        <v>586</v>
      </c>
      <c r="BP72">
        <v>0</v>
      </c>
      <c r="BQ72">
        <v>0</v>
      </c>
      <c r="BR72">
        <v>18.690000000000001</v>
      </c>
      <c r="BS72" t="s">
        <v>586</v>
      </c>
      <c r="BT72" t="s">
        <v>3555</v>
      </c>
      <c r="BU72">
        <v>100</v>
      </c>
      <c r="BV72">
        <v>0</v>
      </c>
      <c r="BW72">
        <v>0</v>
      </c>
      <c r="BX72">
        <v>0</v>
      </c>
      <c r="BY72">
        <v>50</v>
      </c>
      <c r="BZ72">
        <v>50</v>
      </c>
      <c r="CA72">
        <v>100</v>
      </c>
      <c r="CB72">
        <v>100</v>
      </c>
      <c r="CC72">
        <v>100</v>
      </c>
      <c r="CD72">
        <v>100</v>
      </c>
      <c r="CE72">
        <v>100</v>
      </c>
      <c r="CF72">
        <v>100</v>
      </c>
      <c r="CG72">
        <v>100</v>
      </c>
      <c r="CH72" s="97">
        <v>0</v>
      </c>
      <c r="CI72">
        <v>0</v>
      </c>
      <c r="CJ72">
        <v>0</v>
      </c>
      <c r="CK72">
        <v>50</v>
      </c>
      <c r="CL72">
        <v>50</v>
      </c>
      <c r="CM72">
        <v>100</v>
      </c>
      <c r="CN72">
        <v>100</v>
      </c>
      <c r="CO72">
        <v>100</v>
      </c>
      <c r="CP72">
        <v>100</v>
      </c>
      <c r="CQ72">
        <v>100</v>
      </c>
      <c r="CR72">
        <v>100</v>
      </c>
      <c r="CS72">
        <v>100</v>
      </c>
      <c r="CT72">
        <v>100</v>
      </c>
      <c r="CU72" s="97">
        <v>100</v>
      </c>
      <c r="CV72">
        <v>100</v>
      </c>
      <c r="CW72" t="s">
        <v>480</v>
      </c>
      <c r="CX72" t="s">
        <v>480</v>
      </c>
      <c r="CY72">
        <v>20</v>
      </c>
      <c r="CZ72">
        <v>100</v>
      </c>
    </row>
    <row r="73" spans="1:104" x14ac:dyDescent="0.35">
      <c r="A73" t="s">
        <v>2014</v>
      </c>
      <c r="B73">
        <v>7871</v>
      </c>
      <c r="C73" t="s">
        <v>1751</v>
      </c>
      <c r="D73" t="s">
        <v>2015</v>
      </c>
      <c r="E73" t="s">
        <v>2016</v>
      </c>
      <c r="F73" t="s">
        <v>1747</v>
      </c>
      <c r="G73" t="s">
        <v>1748</v>
      </c>
      <c r="H73" t="s">
        <v>1752</v>
      </c>
      <c r="I73" t="s">
        <v>2017</v>
      </c>
      <c r="J73" t="s">
        <v>527</v>
      </c>
      <c r="K73" t="s">
        <v>460</v>
      </c>
      <c r="L73" t="s">
        <v>3556</v>
      </c>
      <c r="M73">
        <v>100</v>
      </c>
      <c r="N73">
        <v>100</v>
      </c>
      <c r="O73">
        <v>5</v>
      </c>
      <c r="Q73" t="s">
        <v>3557</v>
      </c>
      <c r="R73" t="s">
        <v>1755</v>
      </c>
      <c r="S73">
        <v>2</v>
      </c>
      <c r="T73">
        <v>10</v>
      </c>
      <c r="U73">
        <v>20</v>
      </c>
      <c r="V73">
        <v>44013</v>
      </c>
      <c r="W73">
        <v>44196</v>
      </c>
      <c r="X73">
        <v>0</v>
      </c>
      <c r="Y73">
        <v>0</v>
      </c>
      <c r="Z73">
        <v>0</v>
      </c>
      <c r="AA73" t="s">
        <v>586</v>
      </c>
      <c r="AB73">
        <v>0</v>
      </c>
      <c r="AC73">
        <v>0</v>
      </c>
      <c r="AD73">
        <v>5.0779999999999994</v>
      </c>
      <c r="AE73" t="s">
        <v>586</v>
      </c>
      <c r="AF73">
        <v>0</v>
      </c>
      <c r="AG73">
        <v>0</v>
      </c>
      <c r="AH73">
        <v>6.984</v>
      </c>
      <c r="AI73" t="s">
        <v>586</v>
      </c>
      <c r="AJ73">
        <v>0</v>
      </c>
      <c r="AK73">
        <v>0</v>
      </c>
      <c r="AL73">
        <v>16.667999999999999</v>
      </c>
      <c r="AM73" t="s">
        <v>586</v>
      </c>
      <c r="AN73">
        <v>3.7</v>
      </c>
      <c r="AO73">
        <v>0.74</v>
      </c>
      <c r="AP73">
        <v>3.5960000000000001</v>
      </c>
      <c r="AQ73" t="s">
        <v>3558</v>
      </c>
      <c r="AR73">
        <v>44.4</v>
      </c>
      <c r="AS73">
        <v>8.8800000000000008</v>
      </c>
      <c r="AT73">
        <v>22.213999999999999</v>
      </c>
      <c r="AU73" t="s">
        <v>3559</v>
      </c>
      <c r="AV73">
        <v>0</v>
      </c>
      <c r="AW73">
        <v>0</v>
      </c>
      <c r="AX73">
        <v>4.444</v>
      </c>
      <c r="AY73" t="s">
        <v>586</v>
      </c>
      <c r="AZ73">
        <v>0</v>
      </c>
      <c r="BA73">
        <v>0</v>
      </c>
      <c r="BB73">
        <v>2.8559999999999999</v>
      </c>
      <c r="BC73" t="s">
        <v>586</v>
      </c>
      <c r="BD73">
        <v>3.7</v>
      </c>
      <c r="BE73">
        <v>0.74</v>
      </c>
      <c r="BF73">
        <v>4.0740000000000007</v>
      </c>
      <c r="BG73" t="s">
        <v>3558</v>
      </c>
      <c r="BH73">
        <v>0</v>
      </c>
      <c r="BI73">
        <v>0</v>
      </c>
      <c r="BJ73">
        <v>9.2059999999999995</v>
      </c>
      <c r="BK73" t="s">
        <v>586</v>
      </c>
      <c r="BL73">
        <v>0</v>
      </c>
      <c r="BM73">
        <v>0</v>
      </c>
      <c r="BN73">
        <v>6.19</v>
      </c>
      <c r="BO73" t="s">
        <v>586</v>
      </c>
      <c r="BP73">
        <v>48.2</v>
      </c>
      <c r="BQ73">
        <v>9.64</v>
      </c>
      <c r="BR73">
        <v>18.690000000000001</v>
      </c>
      <c r="BS73" t="s">
        <v>3560</v>
      </c>
      <c r="BT73" t="s">
        <v>3561</v>
      </c>
      <c r="BU73">
        <v>100</v>
      </c>
      <c r="BV73">
        <v>0</v>
      </c>
      <c r="BW73">
        <v>0</v>
      </c>
      <c r="BX73">
        <v>0</v>
      </c>
      <c r="BY73">
        <v>0</v>
      </c>
      <c r="BZ73">
        <v>3.7</v>
      </c>
      <c r="CA73">
        <v>48.1</v>
      </c>
      <c r="CB73">
        <v>48.1</v>
      </c>
      <c r="CC73">
        <v>48.1</v>
      </c>
      <c r="CD73">
        <v>51.800000000000004</v>
      </c>
      <c r="CE73">
        <v>51.800000000000004</v>
      </c>
      <c r="CF73">
        <v>51.800000000000004</v>
      </c>
      <c r="CG73">
        <v>100</v>
      </c>
      <c r="CH73" s="97">
        <v>0</v>
      </c>
      <c r="CI73">
        <v>0</v>
      </c>
      <c r="CJ73">
        <v>0</v>
      </c>
      <c r="CK73">
        <v>0</v>
      </c>
      <c r="CL73">
        <v>3.7</v>
      </c>
      <c r="CM73">
        <v>48.1</v>
      </c>
      <c r="CN73">
        <v>48.1</v>
      </c>
      <c r="CO73">
        <v>48.1</v>
      </c>
      <c r="CP73">
        <v>51.800000000000004</v>
      </c>
      <c r="CQ73">
        <v>51.800000000000004</v>
      </c>
      <c r="CR73">
        <v>51.800000000000004</v>
      </c>
      <c r="CS73">
        <v>100</v>
      </c>
      <c r="CT73">
        <v>100</v>
      </c>
      <c r="CU73" s="97">
        <v>100</v>
      </c>
      <c r="CV73">
        <v>100</v>
      </c>
      <c r="CW73" t="s">
        <v>480</v>
      </c>
      <c r="CX73" t="s">
        <v>480</v>
      </c>
      <c r="CY73">
        <v>20</v>
      </c>
      <c r="CZ73">
        <v>100</v>
      </c>
    </row>
    <row r="74" spans="1:104" x14ac:dyDescent="0.35">
      <c r="A74" t="s">
        <v>2059</v>
      </c>
      <c r="B74">
        <v>7871</v>
      </c>
      <c r="C74" t="s">
        <v>1751</v>
      </c>
      <c r="D74" t="s">
        <v>2060</v>
      </c>
      <c r="E74" t="s">
        <v>2061</v>
      </c>
      <c r="F74" t="s">
        <v>1747</v>
      </c>
      <c r="G74" t="s">
        <v>1748</v>
      </c>
      <c r="H74" t="s">
        <v>1752</v>
      </c>
      <c r="I74" t="s">
        <v>2062</v>
      </c>
      <c r="J74" t="s">
        <v>527</v>
      </c>
      <c r="K74" t="s">
        <v>460</v>
      </c>
      <c r="L74" t="s">
        <v>3562</v>
      </c>
      <c r="M74">
        <v>100</v>
      </c>
      <c r="N74">
        <v>100</v>
      </c>
      <c r="O74">
        <v>1</v>
      </c>
      <c r="Q74" t="s">
        <v>3563</v>
      </c>
      <c r="R74" t="s">
        <v>1755</v>
      </c>
      <c r="S74">
        <v>6</v>
      </c>
      <c r="T74">
        <v>8</v>
      </c>
      <c r="U74">
        <v>75</v>
      </c>
      <c r="V74">
        <v>44013</v>
      </c>
      <c r="W74">
        <v>44196</v>
      </c>
      <c r="X74">
        <v>0</v>
      </c>
      <c r="Y74">
        <v>0</v>
      </c>
      <c r="Z74">
        <v>0</v>
      </c>
      <c r="AA74" t="s">
        <v>586</v>
      </c>
      <c r="AB74">
        <v>8.33</v>
      </c>
      <c r="AC74">
        <v>6.2474999999999996</v>
      </c>
      <c r="AD74">
        <v>8.52</v>
      </c>
      <c r="AE74" t="s">
        <v>3564</v>
      </c>
      <c r="AF74">
        <v>8.33</v>
      </c>
      <c r="AG74">
        <v>6.2474999999999996</v>
      </c>
      <c r="AH74">
        <v>8.52</v>
      </c>
      <c r="AI74" t="s">
        <v>3565</v>
      </c>
      <c r="AJ74">
        <v>8.33</v>
      </c>
      <c r="AK74">
        <v>6.2474999999999996</v>
      </c>
      <c r="AL74">
        <v>8.52</v>
      </c>
      <c r="AM74" t="s">
        <v>2071</v>
      </c>
      <c r="AN74">
        <v>8.33</v>
      </c>
      <c r="AO74">
        <v>6.2474999999999996</v>
      </c>
      <c r="AP74">
        <v>8.52</v>
      </c>
      <c r="AQ74" t="s">
        <v>2071</v>
      </c>
      <c r="AR74">
        <v>8.33</v>
      </c>
      <c r="AS74">
        <v>6.2474999999999996</v>
      </c>
      <c r="AT74">
        <v>8.52</v>
      </c>
      <c r="AU74" t="s">
        <v>3564</v>
      </c>
      <c r="AV74">
        <v>8.33</v>
      </c>
      <c r="AW74">
        <v>6.2474999999999996</v>
      </c>
      <c r="AX74">
        <v>8.52</v>
      </c>
      <c r="AY74" t="s">
        <v>2071</v>
      </c>
      <c r="AZ74">
        <v>8.33</v>
      </c>
      <c r="BA74">
        <v>6.2474999999999996</v>
      </c>
      <c r="BB74">
        <v>8.52</v>
      </c>
      <c r="BC74" t="s">
        <v>2071</v>
      </c>
      <c r="BD74">
        <v>8.33</v>
      </c>
      <c r="BE74">
        <v>6.2474999999999996</v>
      </c>
      <c r="BF74">
        <v>8.52</v>
      </c>
      <c r="BG74" t="s">
        <v>3566</v>
      </c>
      <c r="BH74">
        <v>8.33</v>
      </c>
      <c r="BI74">
        <v>6.2474999999999996</v>
      </c>
      <c r="BJ74">
        <v>8.52</v>
      </c>
      <c r="BK74" t="s">
        <v>3566</v>
      </c>
      <c r="BL74">
        <v>16.7</v>
      </c>
      <c r="BM74">
        <v>12.525</v>
      </c>
      <c r="BN74">
        <v>14.797499999999999</v>
      </c>
      <c r="BO74" t="s">
        <v>3567</v>
      </c>
      <c r="BP74">
        <v>8.33</v>
      </c>
      <c r="BQ74">
        <v>6.2474999999999996</v>
      </c>
      <c r="BR74">
        <v>8.5224999999999991</v>
      </c>
      <c r="BS74" t="s">
        <v>3566</v>
      </c>
      <c r="BT74" t="s">
        <v>3568</v>
      </c>
      <c r="BU74">
        <v>100</v>
      </c>
      <c r="BV74">
        <v>0</v>
      </c>
      <c r="BW74">
        <v>8.33</v>
      </c>
      <c r="BX74">
        <v>16.66</v>
      </c>
      <c r="BY74">
        <v>24.990000000000002</v>
      </c>
      <c r="BZ74">
        <v>33.32</v>
      </c>
      <c r="CA74">
        <v>41.65</v>
      </c>
      <c r="CB74">
        <v>49.98</v>
      </c>
      <c r="CC74">
        <v>58.309999999999995</v>
      </c>
      <c r="CD74">
        <v>66.64</v>
      </c>
      <c r="CE74">
        <v>74.97</v>
      </c>
      <c r="CF74">
        <v>91.67</v>
      </c>
      <c r="CG74">
        <v>100</v>
      </c>
      <c r="CH74" s="97">
        <v>0</v>
      </c>
      <c r="CI74">
        <v>8.33</v>
      </c>
      <c r="CJ74">
        <v>16.66</v>
      </c>
      <c r="CK74">
        <v>24.990000000000002</v>
      </c>
      <c r="CL74">
        <v>33.32</v>
      </c>
      <c r="CM74">
        <v>41.65</v>
      </c>
      <c r="CN74">
        <v>49.98</v>
      </c>
      <c r="CO74">
        <v>58.309999999999995</v>
      </c>
      <c r="CP74">
        <v>66.64</v>
      </c>
      <c r="CQ74">
        <v>74.97</v>
      </c>
      <c r="CR74">
        <v>91.67</v>
      </c>
      <c r="CS74">
        <v>100</v>
      </c>
      <c r="CT74">
        <v>100</v>
      </c>
      <c r="CU74" s="97">
        <v>100</v>
      </c>
      <c r="CV74">
        <v>100</v>
      </c>
      <c r="CW74" t="s">
        <v>480</v>
      </c>
      <c r="CX74" t="s">
        <v>480</v>
      </c>
      <c r="CY74">
        <v>75</v>
      </c>
      <c r="CZ74">
        <v>100</v>
      </c>
    </row>
    <row r="75" spans="1:104" x14ac:dyDescent="0.35">
      <c r="A75" t="s">
        <v>2059</v>
      </c>
      <c r="B75">
        <v>7871</v>
      </c>
      <c r="C75" t="s">
        <v>1751</v>
      </c>
      <c r="D75" t="s">
        <v>2060</v>
      </c>
      <c r="E75" t="s">
        <v>2061</v>
      </c>
      <c r="F75" t="s">
        <v>1747</v>
      </c>
      <c r="G75" t="s">
        <v>1748</v>
      </c>
      <c r="H75" t="s">
        <v>1752</v>
      </c>
      <c r="I75" t="s">
        <v>2062</v>
      </c>
      <c r="J75" t="s">
        <v>527</v>
      </c>
      <c r="K75" t="s">
        <v>460</v>
      </c>
      <c r="L75" t="s">
        <v>3569</v>
      </c>
      <c r="M75">
        <v>100</v>
      </c>
      <c r="N75">
        <v>100</v>
      </c>
      <c r="O75">
        <v>2</v>
      </c>
      <c r="Q75" t="s">
        <v>3570</v>
      </c>
      <c r="R75" t="s">
        <v>1755</v>
      </c>
      <c r="S75">
        <v>2</v>
      </c>
      <c r="T75">
        <v>8</v>
      </c>
      <c r="U75">
        <v>25</v>
      </c>
      <c r="V75">
        <v>44013</v>
      </c>
      <c r="W75">
        <v>44196</v>
      </c>
      <c r="X75">
        <v>0</v>
      </c>
      <c r="Y75">
        <v>0</v>
      </c>
      <c r="Z75">
        <v>0</v>
      </c>
      <c r="AA75" t="s">
        <v>586</v>
      </c>
      <c r="AB75">
        <v>9.09</v>
      </c>
      <c r="AC75">
        <v>2.2725</v>
      </c>
      <c r="AD75">
        <v>8.52</v>
      </c>
      <c r="AE75" t="s">
        <v>3571</v>
      </c>
      <c r="AF75">
        <v>9.09</v>
      </c>
      <c r="AG75">
        <v>2.2725</v>
      </c>
      <c r="AH75">
        <v>8.52</v>
      </c>
      <c r="AI75" t="s">
        <v>3571</v>
      </c>
      <c r="AJ75">
        <v>9.09</v>
      </c>
      <c r="AK75">
        <v>2.2725</v>
      </c>
      <c r="AL75">
        <v>8.52</v>
      </c>
      <c r="AM75" t="s">
        <v>3571</v>
      </c>
      <c r="AN75">
        <v>9.09</v>
      </c>
      <c r="AO75">
        <v>2.2725</v>
      </c>
      <c r="AP75">
        <v>8.52</v>
      </c>
      <c r="AQ75" t="s">
        <v>3571</v>
      </c>
      <c r="AR75">
        <v>9.09</v>
      </c>
      <c r="AS75">
        <v>2.2725</v>
      </c>
      <c r="AT75">
        <v>8.52</v>
      </c>
      <c r="AU75" t="s">
        <v>3571</v>
      </c>
      <c r="AV75">
        <v>9.09</v>
      </c>
      <c r="AW75">
        <v>2.2725</v>
      </c>
      <c r="AX75">
        <v>8.52</v>
      </c>
      <c r="AY75" t="s">
        <v>3571</v>
      </c>
      <c r="AZ75">
        <v>9.09</v>
      </c>
      <c r="BA75">
        <v>2.2725</v>
      </c>
      <c r="BB75">
        <v>8.52</v>
      </c>
      <c r="BC75" t="s">
        <v>3571</v>
      </c>
      <c r="BD75">
        <v>9.09</v>
      </c>
      <c r="BE75">
        <v>2.2725</v>
      </c>
      <c r="BF75">
        <v>8.52</v>
      </c>
      <c r="BG75" t="s">
        <v>3571</v>
      </c>
      <c r="BH75">
        <v>9.09</v>
      </c>
      <c r="BI75">
        <v>2.2725</v>
      </c>
      <c r="BJ75">
        <v>8.52</v>
      </c>
      <c r="BK75" t="s">
        <v>3571</v>
      </c>
      <c r="BL75">
        <v>9.09</v>
      </c>
      <c r="BM75">
        <v>2.2725</v>
      </c>
      <c r="BN75">
        <v>14.797499999999999</v>
      </c>
      <c r="BO75" t="s">
        <v>3571</v>
      </c>
      <c r="BP75">
        <v>9.1</v>
      </c>
      <c r="BQ75">
        <v>2.2749999999999999</v>
      </c>
      <c r="BR75">
        <v>8.5224999999999991</v>
      </c>
      <c r="BS75" t="s">
        <v>3571</v>
      </c>
      <c r="BT75" t="s">
        <v>3572</v>
      </c>
      <c r="BU75">
        <v>100.00000000000001</v>
      </c>
      <c r="BV75">
        <v>0</v>
      </c>
      <c r="BW75">
        <v>9.09</v>
      </c>
      <c r="BX75">
        <v>18.18</v>
      </c>
      <c r="BY75">
        <v>27.27</v>
      </c>
      <c r="BZ75">
        <v>36.36</v>
      </c>
      <c r="CA75">
        <v>45.45</v>
      </c>
      <c r="CB75">
        <v>54.540000000000006</v>
      </c>
      <c r="CC75">
        <v>63.63000000000001</v>
      </c>
      <c r="CD75">
        <v>72.720000000000013</v>
      </c>
      <c r="CE75">
        <v>81.810000000000016</v>
      </c>
      <c r="CF75">
        <v>90.90000000000002</v>
      </c>
      <c r="CG75">
        <v>100.00000000000001</v>
      </c>
      <c r="CH75" s="97">
        <v>0</v>
      </c>
      <c r="CI75">
        <v>9.09</v>
      </c>
      <c r="CJ75">
        <v>18.18</v>
      </c>
      <c r="CK75">
        <v>27.27</v>
      </c>
      <c r="CL75">
        <v>36.36</v>
      </c>
      <c r="CM75">
        <v>45.45</v>
      </c>
      <c r="CN75">
        <v>54.540000000000006</v>
      </c>
      <c r="CO75">
        <v>63.63000000000001</v>
      </c>
      <c r="CP75">
        <v>72.720000000000013</v>
      </c>
      <c r="CQ75">
        <v>81.810000000000016</v>
      </c>
      <c r="CR75">
        <v>90.90000000000002</v>
      </c>
      <c r="CS75">
        <v>100.00000000000001</v>
      </c>
      <c r="CT75">
        <v>100.00000000000001</v>
      </c>
      <c r="CU75" s="97">
        <v>100</v>
      </c>
      <c r="CV75">
        <v>100.00000000000001</v>
      </c>
      <c r="CW75" t="s">
        <v>480</v>
      </c>
      <c r="CX75" t="s">
        <v>480</v>
      </c>
      <c r="CY75">
        <v>25.000000000000004</v>
      </c>
      <c r="CZ75">
        <v>100</v>
      </c>
    </row>
    <row r="76" spans="1:104" x14ac:dyDescent="0.35">
      <c r="A76" t="s">
        <v>2097</v>
      </c>
      <c r="B76">
        <v>7871</v>
      </c>
      <c r="C76" t="s">
        <v>1751</v>
      </c>
      <c r="D76" t="s">
        <v>2098</v>
      </c>
      <c r="E76" t="s">
        <v>2100</v>
      </c>
      <c r="F76" t="s">
        <v>1747</v>
      </c>
      <c r="G76" t="s">
        <v>1748</v>
      </c>
      <c r="H76" t="s">
        <v>1752</v>
      </c>
      <c r="I76" t="s">
        <v>2101</v>
      </c>
      <c r="J76" t="s">
        <v>527</v>
      </c>
      <c r="K76" t="s">
        <v>460</v>
      </c>
      <c r="L76" t="s">
        <v>3573</v>
      </c>
      <c r="M76">
        <v>100</v>
      </c>
      <c r="N76">
        <v>100</v>
      </c>
      <c r="O76">
        <v>1</v>
      </c>
      <c r="Q76" t="s">
        <v>3574</v>
      </c>
      <c r="R76" t="s">
        <v>1755</v>
      </c>
      <c r="S76">
        <v>4</v>
      </c>
      <c r="T76">
        <v>9</v>
      </c>
      <c r="U76">
        <v>44.444444444444443</v>
      </c>
      <c r="V76">
        <v>44013</v>
      </c>
      <c r="W76">
        <v>44196</v>
      </c>
      <c r="X76">
        <v>7.14</v>
      </c>
      <c r="Y76">
        <v>3.1733333333333333</v>
      </c>
      <c r="Z76">
        <v>6.8755555555555556</v>
      </c>
      <c r="AA76" t="s">
        <v>3575</v>
      </c>
      <c r="AB76">
        <v>14.28</v>
      </c>
      <c r="AC76">
        <v>6.3466666666666667</v>
      </c>
      <c r="AD76">
        <v>10.513333333333332</v>
      </c>
      <c r="AE76" t="s">
        <v>3576</v>
      </c>
      <c r="AF76">
        <v>7.14</v>
      </c>
      <c r="AG76">
        <v>3.1733333333333333</v>
      </c>
      <c r="AH76">
        <v>6.8755555555555556</v>
      </c>
      <c r="AI76" t="s">
        <v>3577</v>
      </c>
      <c r="AJ76">
        <v>14.28</v>
      </c>
      <c r="AK76">
        <v>6.3466666666666667</v>
      </c>
      <c r="AL76">
        <v>10.513333333333332</v>
      </c>
      <c r="AM76" t="s">
        <v>3576</v>
      </c>
      <c r="AN76">
        <v>7.14</v>
      </c>
      <c r="AO76">
        <v>3.1733333333333333</v>
      </c>
      <c r="AP76">
        <v>6.8755555555555556</v>
      </c>
      <c r="AQ76" t="s">
        <v>3578</v>
      </c>
      <c r="AR76">
        <v>7.14</v>
      </c>
      <c r="AS76">
        <v>3.1733333333333333</v>
      </c>
      <c r="AT76">
        <v>11.506666666666666</v>
      </c>
      <c r="AU76" t="s">
        <v>3575</v>
      </c>
      <c r="AV76">
        <v>0</v>
      </c>
      <c r="AW76">
        <v>0</v>
      </c>
      <c r="AX76">
        <v>3.7022222222222223</v>
      </c>
      <c r="AY76" t="s">
        <v>586</v>
      </c>
      <c r="AZ76">
        <v>7.14</v>
      </c>
      <c r="BA76">
        <v>3.1733333333333333</v>
      </c>
      <c r="BB76">
        <v>7.34</v>
      </c>
      <c r="BC76" t="s">
        <v>3578</v>
      </c>
      <c r="BD76">
        <v>7.14</v>
      </c>
      <c r="BE76">
        <v>3.1733333333333333</v>
      </c>
      <c r="BF76">
        <v>6.8755555555555556</v>
      </c>
      <c r="BG76" t="s">
        <v>3578</v>
      </c>
      <c r="BH76">
        <v>14.28</v>
      </c>
      <c r="BI76">
        <v>6.3466666666666667</v>
      </c>
      <c r="BJ76">
        <v>10.513333333333332</v>
      </c>
      <c r="BK76" t="s">
        <v>3576</v>
      </c>
      <c r="BL76">
        <v>7.14</v>
      </c>
      <c r="BM76">
        <v>3.1733333333333333</v>
      </c>
      <c r="BN76">
        <v>11.05111111111111</v>
      </c>
      <c r="BO76" t="s">
        <v>3578</v>
      </c>
      <c r="BP76">
        <v>7.18</v>
      </c>
      <c r="BQ76">
        <v>3.1911111111111108</v>
      </c>
      <c r="BR76">
        <v>7.3577777777777769</v>
      </c>
      <c r="BS76" t="s">
        <v>3578</v>
      </c>
      <c r="BT76" t="s">
        <v>3579</v>
      </c>
      <c r="BU76">
        <v>100</v>
      </c>
      <c r="BV76">
        <v>7.14</v>
      </c>
      <c r="BW76">
        <v>21.419999999999998</v>
      </c>
      <c r="BX76">
        <v>28.56</v>
      </c>
      <c r="BY76">
        <v>42.839999999999996</v>
      </c>
      <c r="BZ76">
        <v>49.98</v>
      </c>
      <c r="CA76">
        <v>57.12</v>
      </c>
      <c r="CB76">
        <v>57.12</v>
      </c>
      <c r="CC76">
        <v>64.259999999999991</v>
      </c>
      <c r="CD76">
        <v>71.399999999999991</v>
      </c>
      <c r="CE76">
        <v>85.679999999999993</v>
      </c>
      <c r="CF76">
        <v>92.82</v>
      </c>
      <c r="CG76">
        <v>100</v>
      </c>
      <c r="CH76" s="97">
        <v>7.14</v>
      </c>
      <c r="CI76">
        <v>21.419999999999998</v>
      </c>
      <c r="CJ76">
        <v>28.56</v>
      </c>
      <c r="CK76">
        <v>42.839999999999996</v>
      </c>
      <c r="CL76">
        <v>49.98</v>
      </c>
      <c r="CM76">
        <v>49.98</v>
      </c>
      <c r="CN76">
        <v>57.12</v>
      </c>
      <c r="CO76">
        <v>64.259999999999991</v>
      </c>
      <c r="CP76">
        <v>71.399999999999991</v>
      </c>
      <c r="CQ76">
        <v>85.679999999999993</v>
      </c>
      <c r="CR76">
        <v>100</v>
      </c>
      <c r="CS76">
        <v>100</v>
      </c>
      <c r="CT76">
        <v>100</v>
      </c>
      <c r="CU76" s="97">
        <v>100</v>
      </c>
      <c r="CV76">
        <v>100</v>
      </c>
      <c r="CW76" t="s">
        <v>480</v>
      </c>
      <c r="CX76" t="s">
        <v>480</v>
      </c>
      <c r="CY76">
        <v>44.444444444444443</v>
      </c>
      <c r="CZ76">
        <v>100</v>
      </c>
    </row>
    <row r="77" spans="1:104" x14ac:dyDescent="0.35">
      <c r="A77" t="s">
        <v>2097</v>
      </c>
      <c r="B77">
        <v>7871</v>
      </c>
      <c r="C77" t="s">
        <v>1751</v>
      </c>
      <c r="D77" t="s">
        <v>2098</v>
      </c>
      <c r="E77" t="s">
        <v>2100</v>
      </c>
      <c r="F77" t="s">
        <v>1747</v>
      </c>
      <c r="G77" t="s">
        <v>1748</v>
      </c>
      <c r="H77" t="s">
        <v>1752</v>
      </c>
      <c r="I77" t="s">
        <v>2101</v>
      </c>
      <c r="J77" t="s">
        <v>527</v>
      </c>
      <c r="K77" t="s">
        <v>460</v>
      </c>
      <c r="L77" t="s">
        <v>3580</v>
      </c>
      <c r="M77">
        <v>100</v>
      </c>
      <c r="N77">
        <v>100</v>
      </c>
      <c r="O77">
        <v>2</v>
      </c>
      <c r="Q77" t="s">
        <v>3581</v>
      </c>
      <c r="R77" t="s">
        <v>1755</v>
      </c>
      <c r="S77">
        <v>3</v>
      </c>
      <c r="T77">
        <v>9</v>
      </c>
      <c r="U77">
        <v>33.333333333333329</v>
      </c>
      <c r="V77">
        <v>44013</v>
      </c>
      <c r="W77">
        <v>44196</v>
      </c>
      <c r="X77">
        <v>0</v>
      </c>
      <c r="Y77">
        <v>0</v>
      </c>
      <c r="Z77">
        <v>6.8755555555555556</v>
      </c>
      <c r="AA77" t="s">
        <v>586</v>
      </c>
      <c r="AB77">
        <v>12.5</v>
      </c>
      <c r="AC77">
        <v>4.1666666666666661</v>
      </c>
      <c r="AD77">
        <v>10.513333333333332</v>
      </c>
      <c r="AE77" t="s">
        <v>3582</v>
      </c>
      <c r="AF77">
        <v>0</v>
      </c>
      <c r="AG77">
        <v>0</v>
      </c>
      <c r="AH77">
        <v>6.8755555555555556</v>
      </c>
      <c r="AI77" t="s">
        <v>586</v>
      </c>
      <c r="AJ77">
        <v>12.5</v>
      </c>
      <c r="AK77">
        <v>4.1666666666666661</v>
      </c>
      <c r="AL77">
        <v>10.513333333333332</v>
      </c>
      <c r="AM77" t="s">
        <v>3582</v>
      </c>
      <c r="AN77">
        <v>0</v>
      </c>
      <c r="AO77">
        <v>0</v>
      </c>
      <c r="AP77">
        <v>6.8755555555555556</v>
      </c>
      <c r="AQ77" t="s">
        <v>586</v>
      </c>
      <c r="AR77">
        <v>25</v>
      </c>
      <c r="AS77">
        <v>8.3333333333333321</v>
      </c>
      <c r="AT77">
        <v>11.506666666666666</v>
      </c>
      <c r="AU77" t="s">
        <v>3583</v>
      </c>
      <c r="AV77">
        <v>0</v>
      </c>
      <c r="AW77">
        <v>0</v>
      </c>
      <c r="AX77">
        <v>3.7022222222222223</v>
      </c>
      <c r="AY77" t="s">
        <v>586</v>
      </c>
      <c r="AZ77">
        <v>12.5</v>
      </c>
      <c r="BA77">
        <v>4.1666666666666661</v>
      </c>
      <c r="BB77">
        <v>7.34</v>
      </c>
      <c r="BC77" t="s">
        <v>3583</v>
      </c>
      <c r="BD77">
        <v>0</v>
      </c>
      <c r="BE77">
        <v>0</v>
      </c>
      <c r="BF77">
        <v>6.8755555555555556</v>
      </c>
      <c r="BG77" t="s">
        <v>586</v>
      </c>
      <c r="BH77">
        <v>12.5</v>
      </c>
      <c r="BI77">
        <v>4.1666666666666661</v>
      </c>
      <c r="BJ77">
        <v>10.513333333333332</v>
      </c>
      <c r="BK77" t="s">
        <v>3583</v>
      </c>
      <c r="BL77">
        <v>12.5</v>
      </c>
      <c r="BM77">
        <v>4.1666666666666661</v>
      </c>
      <c r="BN77">
        <v>11.05111111111111</v>
      </c>
      <c r="BO77" t="s">
        <v>3584</v>
      </c>
      <c r="BP77">
        <v>12.5</v>
      </c>
      <c r="BQ77">
        <v>4.1666666666666661</v>
      </c>
      <c r="BR77">
        <v>7.3577777777777769</v>
      </c>
      <c r="BS77" t="s">
        <v>3583</v>
      </c>
      <c r="BT77" t="s">
        <v>3585</v>
      </c>
      <c r="BU77">
        <v>100</v>
      </c>
      <c r="BV77">
        <v>0</v>
      </c>
      <c r="BW77">
        <v>12.5</v>
      </c>
      <c r="BX77">
        <v>12.5</v>
      </c>
      <c r="BY77">
        <v>25</v>
      </c>
      <c r="BZ77">
        <v>25</v>
      </c>
      <c r="CA77">
        <v>50</v>
      </c>
      <c r="CB77">
        <v>50</v>
      </c>
      <c r="CC77">
        <v>62.5</v>
      </c>
      <c r="CD77">
        <v>62.5</v>
      </c>
      <c r="CE77">
        <v>75</v>
      </c>
      <c r="CF77">
        <v>87.5</v>
      </c>
      <c r="CG77">
        <v>100</v>
      </c>
      <c r="CH77" s="97">
        <v>0</v>
      </c>
      <c r="CI77">
        <v>12.5</v>
      </c>
      <c r="CJ77">
        <v>12.5</v>
      </c>
      <c r="CK77">
        <v>25</v>
      </c>
      <c r="CL77">
        <v>25</v>
      </c>
      <c r="CM77">
        <v>50</v>
      </c>
      <c r="CN77">
        <v>50</v>
      </c>
      <c r="CO77">
        <v>62.5</v>
      </c>
      <c r="CP77">
        <v>62.5</v>
      </c>
      <c r="CQ77">
        <v>75</v>
      </c>
      <c r="CR77">
        <v>87.5</v>
      </c>
      <c r="CS77">
        <v>100</v>
      </c>
      <c r="CT77">
        <v>100</v>
      </c>
      <c r="CU77" s="97">
        <v>100</v>
      </c>
      <c r="CV77">
        <v>100</v>
      </c>
      <c r="CW77" t="s">
        <v>480</v>
      </c>
      <c r="CX77" t="s">
        <v>480</v>
      </c>
      <c r="CY77">
        <v>33.333333333333329</v>
      </c>
      <c r="CZ77">
        <v>100</v>
      </c>
    </row>
    <row r="78" spans="1:104" x14ac:dyDescent="0.35">
      <c r="A78" t="s">
        <v>2097</v>
      </c>
      <c r="B78">
        <v>7871</v>
      </c>
      <c r="C78" t="s">
        <v>1751</v>
      </c>
      <c r="D78" t="s">
        <v>2098</v>
      </c>
      <c r="E78" t="s">
        <v>2100</v>
      </c>
      <c r="F78" t="s">
        <v>1747</v>
      </c>
      <c r="G78" t="s">
        <v>1748</v>
      </c>
      <c r="H78" t="s">
        <v>1752</v>
      </c>
      <c r="I78" t="s">
        <v>2101</v>
      </c>
      <c r="J78" t="s">
        <v>527</v>
      </c>
      <c r="K78" t="s">
        <v>460</v>
      </c>
      <c r="L78" t="s">
        <v>3586</v>
      </c>
      <c r="M78">
        <v>100</v>
      </c>
      <c r="N78">
        <v>100</v>
      </c>
      <c r="O78">
        <v>3</v>
      </c>
      <c r="Q78" t="s">
        <v>3587</v>
      </c>
      <c r="R78" t="s">
        <v>1755</v>
      </c>
      <c r="S78">
        <v>2</v>
      </c>
      <c r="T78">
        <v>9</v>
      </c>
      <c r="U78">
        <v>22.222222222222221</v>
      </c>
      <c r="V78">
        <v>44013</v>
      </c>
      <c r="W78">
        <v>44196</v>
      </c>
      <c r="X78">
        <v>16.66</v>
      </c>
      <c r="Y78">
        <v>3.7022222222222223</v>
      </c>
      <c r="Z78">
        <v>6.8755555555555556</v>
      </c>
      <c r="AA78" t="s">
        <v>2311</v>
      </c>
      <c r="AB78">
        <v>0</v>
      </c>
      <c r="AC78">
        <v>0</v>
      </c>
      <c r="AD78">
        <v>10.513333333333332</v>
      </c>
      <c r="AE78" t="s">
        <v>586</v>
      </c>
      <c r="AF78">
        <v>16.66</v>
      </c>
      <c r="AG78">
        <v>3.7022222222222223</v>
      </c>
      <c r="AH78">
        <v>6.8755555555555556</v>
      </c>
      <c r="AI78" t="s">
        <v>2311</v>
      </c>
      <c r="AJ78">
        <v>0</v>
      </c>
      <c r="AK78">
        <v>0</v>
      </c>
      <c r="AL78">
        <v>10.513333333333332</v>
      </c>
      <c r="AM78" t="s">
        <v>586</v>
      </c>
      <c r="AN78">
        <v>16.66</v>
      </c>
      <c r="AO78">
        <v>3.7022222222222223</v>
      </c>
      <c r="AP78">
        <v>6.8755555555555556</v>
      </c>
      <c r="AQ78" t="s">
        <v>2311</v>
      </c>
      <c r="AR78">
        <v>0</v>
      </c>
      <c r="AS78">
        <v>0</v>
      </c>
      <c r="AT78">
        <v>11.506666666666666</v>
      </c>
      <c r="AU78" t="s">
        <v>586</v>
      </c>
      <c r="AV78">
        <v>16.66</v>
      </c>
      <c r="AW78">
        <v>3.7022222222222223</v>
      </c>
      <c r="AX78">
        <v>3.7022222222222223</v>
      </c>
      <c r="AY78" t="s">
        <v>2311</v>
      </c>
      <c r="AZ78">
        <v>0</v>
      </c>
      <c r="BA78">
        <v>0</v>
      </c>
      <c r="BB78">
        <v>7.34</v>
      </c>
      <c r="BC78" t="s">
        <v>586</v>
      </c>
      <c r="BD78">
        <v>16.66</v>
      </c>
      <c r="BE78">
        <v>3.7022222222222223</v>
      </c>
      <c r="BF78">
        <v>6.8755555555555556</v>
      </c>
      <c r="BG78" t="s">
        <v>3588</v>
      </c>
      <c r="BH78">
        <v>0</v>
      </c>
      <c r="BI78">
        <v>0</v>
      </c>
      <c r="BJ78">
        <v>10.513333333333332</v>
      </c>
      <c r="BK78" t="s">
        <v>586</v>
      </c>
      <c r="BL78">
        <v>16.7</v>
      </c>
      <c r="BM78">
        <v>3.7111111111111108</v>
      </c>
      <c r="BN78">
        <v>11.05111111111111</v>
      </c>
      <c r="BO78" t="s">
        <v>2311</v>
      </c>
      <c r="BP78">
        <v>0</v>
      </c>
      <c r="BQ78">
        <v>0</v>
      </c>
      <c r="BR78">
        <v>7.3577777777777769</v>
      </c>
      <c r="BS78" t="s">
        <v>586</v>
      </c>
      <c r="BT78" t="s">
        <v>3589</v>
      </c>
      <c r="BU78">
        <v>100</v>
      </c>
      <c r="BV78">
        <v>16.66</v>
      </c>
      <c r="BW78">
        <v>16.66</v>
      </c>
      <c r="BX78">
        <v>33.32</v>
      </c>
      <c r="BY78">
        <v>33.32</v>
      </c>
      <c r="BZ78">
        <v>49.980000000000004</v>
      </c>
      <c r="CA78">
        <v>49.980000000000004</v>
      </c>
      <c r="CB78">
        <v>66.64</v>
      </c>
      <c r="CC78">
        <v>66.64</v>
      </c>
      <c r="CD78">
        <v>83.3</v>
      </c>
      <c r="CE78">
        <v>83.3</v>
      </c>
      <c r="CF78">
        <v>100</v>
      </c>
      <c r="CG78">
        <v>100</v>
      </c>
      <c r="CH78" s="97">
        <v>16.66</v>
      </c>
      <c r="CI78">
        <v>16.66</v>
      </c>
      <c r="CJ78">
        <v>33.32</v>
      </c>
      <c r="CK78">
        <v>33.32</v>
      </c>
      <c r="CL78">
        <v>49.980000000000004</v>
      </c>
      <c r="CM78">
        <v>49.980000000000004</v>
      </c>
      <c r="CN78">
        <v>66.64</v>
      </c>
      <c r="CO78">
        <v>66.64</v>
      </c>
      <c r="CP78">
        <v>83.3</v>
      </c>
      <c r="CQ78">
        <v>83.3</v>
      </c>
      <c r="CR78">
        <v>100</v>
      </c>
      <c r="CS78">
        <v>100</v>
      </c>
      <c r="CT78">
        <v>100</v>
      </c>
      <c r="CU78" s="97">
        <v>100</v>
      </c>
      <c r="CV78">
        <v>100</v>
      </c>
      <c r="CW78" t="s">
        <v>480</v>
      </c>
      <c r="CX78" t="s">
        <v>480</v>
      </c>
      <c r="CY78">
        <v>22.222222222222221</v>
      </c>
      <c r="CZ78">
        <v>100</v>
      </c>
    </row>
    <row r="79" spans="1:104" x14ac:dyDescent="0.35">
      <c r="A79" t="s">
        <v>2144</v>
      </c>
      <c r="B79">
        <v>7871</v>
      </c>
      <c r="C79" t="s">
        <v>1751</v>
      </c>
      <c r="D79" t="s">
        <v>2145</v>
      </c>
      <c r="E79" t="s">
        <v>2146</v>
      </c>
      <c r="F79" t="s">
        <v>1747</v>
      </c>
      <c r="G79" t="s">
        <v>1748</v>
      </c>
      <c r="H79" t="s">
        <v>1752</v>
      </c>
      <c r="I79" t="s">
        <v>2147</v>
      </c>
      <c r="J79" t="s">
        <v>527</v>
      </c>
      <c r="K79" t="s">
        <v>460</v>
      </c>
      <c r="L79" t="s">
        <v>3590</v>
      </c>
      <c r="M79">
        <v>100</v>
      </c>
      <c r="N79">
        <v>100</v>
      </c>
      <c r="O79">
        <v>1</v>
      </c>
      <c r="Q79" t="s">
        <v>3591</v>
      </c>
      <c r="R79" t="s">
        <v>1755</v>
      </c>
      <c r="S79">
        <v>4</v>
      </c>
      <c r="T79">
        <v>9</v>
      </c>
      <c r="U79">
        <v>44.444444444444443</v>
      </c>
      <c r="V79">
        <v>44013</v>
      </c>
      <c r="W79">
        <v>44196</v>
      </c>
      <c r="X79">
        <v>0</v>
      </c>
      <c r="Y79">
        <v>0</v>
      </c>
      <c r="Z79">
        <v>0</v>
      </c>
      <c r="AA79" t="s">
        <v>586</v>
      </c>
      <c r="AB79">
        <v>0</v>
      </c>
      <c r="AC79">
        <v>0</v>
      </c>
      <c r="AD79">
        <v>0</v>
      </c>
      <c r="AE79" t="s">
        <v>586</v>
      </c>
      <c r="AF79">
        <v>18.18</v>
      </c>
      <c r="AG79">
        <v>8.08</v>
      </c>
      <c r="AH79">
        <v>21.968888888888888</v>
      </c>
      <c r="AI79" t="s">
        <v>3592</v>
      </c>
      <c r="AJ79">
        <v>9.09</v>
      </c>
      <c r="AK79">
        <v>4.04</v>
      </c>
      <c r="AL79">
        <v>4.04</v>
      </c>
      <c r="AM79" t="s">
        <v>2156</v>
      </c>
      <c r="AN79">
        <v>0</v>
      </c>
      <c r="AO79">
        <v>0</v>
      </c>
      <c r="AP79">
        <v>0</v>
      </c>
      <c r="AQ79" t="s">
        <v>586</v>
      </c>
      <c r="AR79">
        <v>18.18</v>
      </c>
      <c r="AS79">
        <v>8.08</v>
      </c>
      <c r="AT79">
        <v>21.968888888888888</v>
      </c>
      <c r="AU79" t="s">
        <v>3592</v>
      </c>
      <c r="AV79">
        <v>0</v>
      </c>
      <c r="AW79">
        <v>0</v>
      </c>
      <c r="AX79">
        <v>0</v>
      </c>
      <c r="AY79" t="s">
        <v>586</v>
      </c>
      <c r="AZ79">
        <v>9.09</v>
      </c>
      <c r="BA79">
        <v>4.04</v>
      </c>
      <c r="BB79">
        <v>4.04</v>
      </c>
      <c r="BC79" t="s">
        <v>2157</v>
      </c>
      <c r="BD79">
        <v>18.18</v>
      </c>
      <c r="BE79">
        <v>8.08</v>
      </c>
      <c r="BF79">
        <v>21.968888888888888</v>
      </c>
      <c r="BG79" t="s">
        <v>3592</v>
      </c>
      <c r="BH79">
        <v>0</v>
      </c>
      <c r="BI79">
        <v>0</v>
      </c>
      <c r="BJ79">
        <v>0</v>
      </c>
      <c r="BK79" t="s">
        <v>586</v>
      </c>
      <c r="BL79">
        <v>18.18</v>
      </c>
      <c r="BM79">
        <v>8.08</v>
      </c>
      <c r="BN79">
        <v>8.08</v>
      </c>
      <c r="BO79" t="s">
        <v>2158</v>
      </c>
      <c r="BP79">
        <v>9.1</v>
      </c>
      <c r="BQ79">
        <v>4.0444444444444443</v>
      </c>
      <c r="BR79">
        <v>17.93333333333333</v>
      </c>
      <c r="BS79" t="s">
        <v>3593</v>
      </c>
      <c r="BT79" t="s">
        <v>3594</v>
      </c>
      <c r="BU79">
        <v>100</v>
      </c>
      <c r="BV79">
        <v>0</v>
      </c>
      <c r="BW79">
        <v>0</v>
      </c>
      <c r="BX79">
        <v>18.18</v>
      </c>
      <c r="BY79">
        <v>27.27</v>
      </c>
      <c r="BZ79">
        <v>27.27</v>
      </c>
      <c r="CA79">
        <v>45.45</v>
      </c>
      <c r="CB79">
        <v>45.45</v>
      </c>
      <c r="CC79">
        <v>54.540000000000006</v>
      </c>
      <c r="CD79">
        <v>72.72</v>
      </c>
      <c r="CE79">
        <v>72.72</v>
      </c>
      <c r="CF79">
        <v>90.9</v>
      </c>
      <c r="CG79">
        <v>100</v>
      </c>
      <c r="CH79" s="97">
        <v>0</v>
      </c>
      <c r="CI79">
        <v>0</v>
      </c>
      <c r="CJ79">
        <v>18.18</v>
      </c>
      <c r="CK79">
        <v>27.27</v>
      </c>
      <c r="CL79">
        <v>27.27</v>
      </c>
      <c r="CM79">
        <v>45.45</v>
      </c>
      <c r="CN79">
        <v>45.45</v>
      </c>
      <c r="CO79">
        <v>54.540000000000006</v>
      </c>
      <c r="CP79">
        <v>72.72</v>
      </c>
      <c r="CQ79">
        <v>72.72</v>
      </c>
      <c r="CR79">
        <v>100</v>
      </c>
      <c r="CS79">
        <v>100</v>
      </c>
      <c r="CT79">
        <v>100</v>
      </c>
      <c r="CU79" s="97">
        <v>100</v>
      </c>
      <c r="CV79">
        <v>100</v>
      </c>
      <c r="CW79" t="s">
        <v>480</v>
      </c>
      <c r="CX79" t="s">
        <v>480</v>
      </c>
      <c r="CY79">
        <v>44.444444444444443</v>
      </c>
      <c r="CZ79">
        <v>99.999999999999986</v>
      </c>
    </row>
    <row r="80" spans="1:104" x14ac:dyDescent="0.35">
      <c r="A80" t="s">
        <v>2144</v>
      </c>
      <c r="B80">
        <v>7871</v>
      </c>
      <c r="C80" t="s">
        <v>1751</v>
      </c>
      <c r="D80" t="s">
        <v>2145</v>
      </c>
      <c r="E80" t="s">
        <v>2146</v>
      </c>
      <c r="F80" t="s">
        <v>1747</v>
      </c>
      <c r="G80" t="s">
        <v>1748</v>
      </c>
      <c r="H80" t="s">
        <v>1752</v>
      </c>
      <c r="I80" t="s">
        <v>2147</v>
      </c>
      <c r="J80" t="s">
        <v>527</v>
      </c>
      <c r="K80" t="s">
        <v>460</v>
      </c>
      <c r="L80" t="s">
        <v>3595</v>
      </c>
      <c r="M80">
        <v>100</v>
      </c>
      <c r="N80">
        <v>100</v>
      </c>
      <c r="O80">
        <v>2</v>
      </c>
      <c r="Q80" t="s">
        <v>3596</v>
      </c>
      <c r="R80" t="s">
        <v>1755</v>
      </c>
      <c r="S80">
        <v>2</v>
      </c>
      <c r="T80">
        <v>9</v>
      </c>
      <c r="U80">
        <v>22.222222222222221</v>
      </c>
      <c r="V80">
        <v>44013</v>
      </c>
      <c r="W80">
        <v>44196</v>
      </c>
      <c r="X80">
        <v>0</v>
      </c>
      <c r="Y80">
        <v>0</v>
      </c>
      <c r="Z80">
        <v>0</v>
      </c>
      <c r="AA80" t="s">
        <v>586</v>
      </c>
      <c r="AB80">
        <v>0</v>
      </c>
      <c r="AC80">
        <v>0</v>
      </c>
      <c r="AD80">
        <v>0</v>
      </c>
      <c r="AE80" t="s">
        <v>586</v>
      </c>
      <c r="AF80">
        <v>25</v>
      </c>
      <c r="AG80">
        <v>5.5555555555555554</v>
      </c>
      <c r="AH80">
        <v>21.968888888888888</v>
      </c>
      <c r="AI80" t="s">
        <v>3597</v>
      </c>
      <c r="AJ80">
        <v>0</v>
      </c>
      <c r="AK80">
        <v>0</v>
      </c>
      <c r="AL80">
        <v>4.04</v>
      </c>
      <c r="AM80" t="s">
        <v>586</v>
      </c>
      <c r="AN80">
        <v>0</v>
      </c>
      <c r="AO80">
        <v>0</v>
      </c>
      <c r="AP80">
        <v>0</v>
      </c>
      <c r="AQ80" t="s">
        <v>586</v>
      </c>
      <c r="AR80">
        <v>25</v>
      </c>
      <c r="AS80">
        <v>5.5555555555555554</v>
      </c>
      <c r="AT80">
        <v>21.968888888888888</v>
      </c>
      <c r="AU80" t="s">
        <v>3597</v>
      </c>
      <c r="AV80">
        <v>0</v>
      </c>
      <c r="AW80">
        <v>0</v>
      </c>
      <c r="AX80">
        <v>0</v>
      </c>
      <c r="AY80" t="s">
        <v>586</v>
      </c>
      <c r="AZ80">
        <v>0</v>
      </c>
      <c r="BA80">
        <v>0</v>
      </c>
      <c r="BB80">
        <v>4.04</v>
      </c>
      <c r="BC80" t="s">
        <v>586</v>
      </c>
      <c r="BD80">
        <v>25</v>
      </c>
      <c r="BE80">
        <v>5.5555555555555554</v>
      </c>
      <c r="BF80">
        <v>21.968888888888888</v>
      </c>
      <c r="BG80" t="s">
        <v>3597</v>
      </c>
      <c r="BH80">
        <v>0</v>
      </c>
      <c r="BI80">
        <v>0</v>
      </c>
      <c r="BJ80">
        <v>0</v>
      </c>
      <c r="BK80" t="s">
        <v>586</v>
      </c>
      <c r="BL80">
        <v>0</v>
      </c>
      <c r="BM80">
        <v>0</v>
      </c>
      <c r="BN80">
        <v>8.08</v>
      </c>
      <c r="BO80" t="s">
        <v>586</v>
      </c>
      <c r="BP80">
        <v>25</v>
      </c>
      <c r="BQ80">
        <v>5.5555555555555554</v>
      </c>
      <c r="BR80">
        <v>17.93333333333333</v>
      </c>
      <c r="BS80" t="s">
        <v>3597</v>
      </c>
      <c r="BT80" t="s">
        <v>3598</v>
      </c>
      <c r="BU80">
        <v>100</v>
      </c>
      <c r="BV80">
        <v>0</v>
      </c>
      <c r="BW80">
        <v>0</v>
      </c>
      <c r="BX80">
        <v>25</v>
      </c>
      <c r="BY80">
        <v>25</v>
      </c>
      <c r="BZ80">
        <v>25</v>
      </c>
      <c r="CA80">
        <v>50</v>
      </c>
      <c r="CB80">
        <v>50</v>
      </c>
      <c r="CC80">
        <v>50</v>
      </c>
      <c r="CD80">
        <v>75</v>
      </c>
      <c r="CE80">
        <v>75</v>
      </c>
      <c r="CF80">
        <v>75</v>
      </c>
      <c r="CG80">
        <v>100</v>
      </c>
      <c r="CH80" s="97">
        <v>0</v>
      </c>
      <c r="CI80">
        <v>0</v>
      </c>
      <c r="CJ80">
        <v>25</v>
      </c>
      <c r="CK80">
        <v>25</v>
      </c>
      <c r="CL80">
        <v>25</v>
      </c>
      <c r="CM80">
        <v>50</v>
      </c>
      <c r="CN80">
        <v>50</v>
      </c>
      <c r="CO80">
        <v>50</v>
      </c>
      <c r="CP80">
        <v>75</v>
      </c>
      <c r="CQ80">
        <v>75</v>
      </c>
      <c r="CR80">
        <v>75</v>
      </c>
      <c r="CS80">
        <v>100</v>
      </c>
      <c r="CT80">
        <v>100</v>
      </c>
      <c r="CU80" s="97">
        <v>100</v>
      </c>
      <c r="CV80">
        <v>100</v>
      </c>
      <c r="CW80" t="s">
        <v>480</v>
      </c>
      <c r="CX80" t="s">
        <v>480</v>
      </c>
      <c r="CY80">
        <v>22.222222222222221</v>
      </c>
      <c r="CZ80">
        <v>99.999999999999986</v>
      </c>
    </row>
    <row r="81" spans="1:104" x14ac:dyDescent="0.35">
      <c r="A81" t="s">
        <v>2144</v>
      </c>
      <c r="B81">
        <v>7871</v>
      </c>
      <c r="C81" t="s">
        <v>1751</v>
      </c>
      <c r="D81" t="s">
        <v>2145</v>
      </c>
      <c r="E81" t="s">
        <v>2146</v>
      </c>
      <c r="F81" t="s">
        <v>1747</v>
      </c>
      <c r="G81" t="s">
        <v>1748</v>
      </c>
      <c r="H81" t="s">
        <v>1752</v>
      </c>
      <c r="I81" t="s">
        <v>2147</v>
      </c>
      <c r="J81" t="s">
        <v>527</v>
      </c>
      <c r="K81" t="s">
        <v>460</v>
      </c>
      <c r="L81" t="s">
        <v>3599</v>
      </c>
      <c r="M81">
        <v>100</v>
      </c>
      <c r="N81">
        <v>100</v>
      </c>
      <c r="O81">
        <v>3</v>
      </c>
      <c r="Q81" t="s">
        <v>3600</v>
      </c>
      <c r="R81" t="s">
        <v>1755</v>
      </c>
      <c r="S81">
        <v>3</v>
      </c>
      <c r="T81">
        <v>9</v>
      </c>
      <c r="U81">
        <v>33.333333333333329</v>
      </c>
      <c r="V81">
        <v>44013</v>
      </c>
      <c r="W81">
        <v>44196</v>
      </c>
      <c r="X81">
        <v>0</v>
      </c>
      <c r="Y81">
        <v>0</v>
      </c>
      <c r="Z81">
        <v>0</v>
      </c>
      <c r="AA81" t="s">
        <v>586</v>
      </c>
      <c r="AB81">
        <v>0</v>
      </c>
      <c r="AC81">
        <v>0</v>
      </c>
      <c r="AD81">
        <v>0</v>
      </c>
      <c r="AE81" t="s">
        <v>586</v>
      </c>
      <c r="AF81">
        <v>25</v>
      </c>
      <c r="AG81">
        <v>8.3333333333333321</v>
      </c>
      <c r="AH81">
        <v>21.968888888888888</v>
      </c>
      <c r="AI81" t="s">
        <v>3601</v>
      </c>
      <c r="AJ81">
        <v>0</v>
      </c>
      <c r="AK81">
        <v>0</v>
      </c>
      <c r="AL81">
        <v>4.04</v>
      </c>
      <c r="AM81" t="s">
        <v>586</v>
      </c>
      <c r="AN81">
        <v>0</v>
      </c>
      <c r="AO81">
        <v>0</v>
      </c>
      <c r="AP81">
        <v>0</v>
      </c>
      <c r="AQ81" t="s">
        <v>586</v>
      </c>
      <c r="AR81">
        <v>25</v>
      </c>
      <c r="AS81">
        <v>8.3333333333333321</v>
      </c>
      <c r="AT81">
        <v>21.968888888888888</v>
      </c>
      <c r="AU81" t="s">
        <v>3601</v>
      </c>
      <c r="AV81">
        <v>0</v>
      </c>
      <c r="AW81">
        <v>0</v>
      </c>
      <c r="AX81">
        <v>0</v>
      </c>
      <c r="AY81" t="s">
        <v>586</v>
      </c>
      <c r="AZ81">
        <v>0</v>
      </c>
      <c r="BA81">
        <v>0</v>
      </c>
      <c r="BB81">
        <v>4.04</v>
      </c>
      <c r="BC81" t="s">
        <v>586</v>
      </c>
      <c r="BD81">
        <v>25</v>
      </c>
      <c r="BE81">
        <v>8.3333333333333321</v>
      </c>
      <c r="BF81">
        <v>21.968888888888888</v>
      </c>
      <c r="BG81" t="s">
        <v>3601</v>
      </c>
      <c r="BH81">
        <v>0</v>
      </c>
      <c r="BI81">
        <v>0</v>
      </c>
      <c r="BJ81">
        <v>0</v>
      </c>
      <c r="BK81" t="s">
        <v>586</v>
      </c>
      <c r="BL81">
        <v>0</v>
      </c>
      <c r="BM81">
        <v>0</v>
      </c>
      <c r="BN81">
        <v>8.08</v>
      </c>
      <c r="BO81" t="s">
        <v>586</v>
      </c>
      <c r="BP81">
        <v>25</v>
      </c>
      <c r="BQ81">
        <v>8.3333333333333321</v>
      </c>
      <c r="BR81">
        <v>17.93333333333333</v>
      </c>
      <c r="BS81" t="s">
        <v>3601</v>
      </c>
      <c r="BT81" t="s">
        <v>3602</v>
      </c>
      <c r="BU81">
        <v>100</v>
      </c>
      <c r="BV81">
        <v>0</v>
      </c>
      <c r="BW81">
        <v>0</v>
      </c>
      <c r="BX81">
        <v>25</v>
      </c>
      <c r="BY81">
        <v>25</v>
      </c>
      <c r="BZ81">
        <v>25</v>
      </c>
      <c r="CA81">
        <v>50</v>
      </c>
      <c r="CB81">
        <v>50</v>
      </c>
      <c r="CC81">
        <v>50</v>
      </c>
      <c r="CD81">
        <v>75</v>
      </c>
      <c r="CE81">
        <v>75</v>
      </c>
      <c r="CF81">
        <v>75</v>
      </c>
      <c r="CG81">
        <v>100</v>
      </c>
      <c r="CH81" s="97">
        <v>0</v>
      </c>
      <c r="CI81">
        <v>0</v>
      </c>
      <c r="CJ81">
        <v>25</v>
      </c>
      <c r="CK81">
        <v>25</v>
      </c>
      <c r="CL81">
        <v>25</v>
      </c>
      <c r="CM81">
        <v>50</v>
      </c>
      <c r="CN81">
        <v>50</v>
      </c>
      <c r="CO81">
        <v>50</v>
      </c>
      <c r="CP81">
        <v>75</v>
      </c>
      <c r="CQ81">
        <v>75</v>
      </c>
      <c r="CR81">
        <v>75</v>
      </c>
      <c r="CS81">
        <v>100</v>
      </c>
      <c r="CT81">
        <v>100</v>
      </c>
      <c r="CU81" s="97">
        <v>100</v>
      </c>
      <c r="CV81">
        <v>100</v>
      </c>
      <c r="CW81" t="s">
        <v>480</v>
      </c>
      <c r="CX81" t="s">
        <v>480</v>
      </c>
      <c r="CY81">
        <v>33.333333333333329</v>
      </c>
      <c r="CZ81">
        <v>99.999999999999986</v>
      </c>
    </row>
    <row r="82" spans="1:104" x14ac:dyDescent="0.35">
      <c r="A82" t="s">
        <v>2175</v>
      </c>
      <c r="B82">
        <v>7871</v>
      </c>
      <c r="C82" t="s">
        <v>1751</v>
      </c>
      <c r="D82" t="s">
        <v>2176</v>
      </c>
      <c r="E82" t="s">
        <v>2177</v>
      </c>
      <c r="F82" t="s">
        <v>1747</v>
      </c>
      <c r="G82" t="s">
        <v>1748</v>
      </c>
      <c r="H82" t="s">
        <v>1752</v>
      </c>
      <c r="I82" t="s">
        <v>2178</v>
      </c>
      <c r="J82" t="s">
        <v>458</v>
      </c>
      <c r="K82" t="s">
        <v>460</v>
      </c>
      <c r="L82" t="s">
        <v>3603</v>
      </c>
      <c r="M82">
        <v>100</v>
      </c>
      <c r="N82">
        <v>100</v>
      </c>
      <c r="O82">
        <v>1</v>
      </c>
      <c r="Q82" t="s">
        <v>3604</v>
      </c>
      <c r="R82" t="s">
        <v>1755</v>
      </c>
      <c r="S82">
        <v>0</v>
      </c>
      <c r="T82">
        <v>8</v>
      </c>
      <c r="U82">
        <v>0</v>
      </c>
      <c r="V82">
        <v>44013</v>
      </c>
      <c r="W82">
        <v>44196</v>
      </c>
      <c r="X82">
        <v>0</v>
      </c>
      <c r="Y82">
        <v>0</v>
      </c>
      <c r="Z82">
        <v>0</v>
      </c>
      <c r="AA82">
        <v>0</v>
      </c>
      <c r="AB82">
        <v>0</v>
      </c>
      <c r="AC82">
        <v>0</v>
      </c>
      <c r="AD82">
        <v>4.165</v>
      </c>
      <c r="AE82">
        <v>0</v>
      </c>
      <c r="AF82">
        <v>0</v>
      </c>
      <c r="AG82">
        <v>0</v>
      </c>
      <c r="AH82">
        <v>8.33</v>
      </c>
      <c r="AI82">
        <v>0</v>
      </c>
      <c r="AJ82">
        <v>0</v>
      </c>
      <c r="AK82">
        <v>0</v>
      </c>
      <c r="AL82">
        <v>8.3350000000000009</v>
      </c>
      <c r="AM82">
        <v>0</v>
      </c>
      <c r="AN82">
        <v>0</v>
      </c>
      <c r="AO82">
        <v>0</v>
      </c>
      <c r="AP82">
        <v>4.6849999999999996</v>
      </c>
      <c r="AQ82">
        <v>0</v>
      </c>
      <c r="AR82">
        <v>0</v>
      </c>
      <c r="AS82">
        <v>0</v>
      </c>
      <c r="AT82">
        <v>18.574999999999999</v>
      </c>
      <c r="AU82">
        <v>0</v>
      </c>
      <c r="AV82">
        <v>0</v>
      </c>
      <c r="AW82">
        <v>0</v>
      </c>
      <c r="AX82">
        <v>4.6849999999999996</v>
      </c>
      <c r="AY82">
        <v>0</v>
      </c>
      <c r="AZ82">
        <v>0</v>
      </c>
      <c r="BA82">
        <v>0</v>
      </c>
      <c r="BB82">
        <v>4.6849999999999996</v>
      </c>
      <c r="BC82">
        <v>0</v>
      </c>
      <c r="BD82">
        <v>0</v>
      </c>
      <c r="BE82">
        <v>0</v>
      </c>
      <c r="BF82">
        <v>18.574999999999999</v>
      </c>
      <c r="BG82">
        <v>0</v>
      </c>
      <c r="BH82">
        <v>0</v>
      </c>
      <c r="BI82">
        <v>0</v>
      </c>
      <c r="BJ82">
        <v>0</v>
      </c>
      <c r="BK82">
        <v>0</v>
      </c>
      <c r="BL82">
        <v>0</v>
      </c>
      <c r="BM82">
        <v>0</v>
      </c>
      <c r="BN82">
        <v>9.4</v>
      </c>
      <c r="BO82">
        <v>0</v>
      </c>
      <c r="BP82">
        <v>0</v>
      </c>
      <c r="BQ82">
        <v>0</v>
      </c>
      <c r="BR82">
        <v>18.565000000000001</v>
      </c>
      <c r="BS82">
        <v>0</v>
      </c>
      <c r="BT82" t="s">
        <v>3258</v>
      </c>
      <c r="BU82">
        <v>0</v>
      </c>
      <c r="BV82">
        <v>0</v>
      </c>
      <c r="BW82">
        <v>0</v>
      </c>
      <c r="BX82">
        <v>0</v>
      </c>
      <c r="BY82">
        <v>0</v>
      </c>
      <c r="BZ82">
        <v>0</v>
      </c>
      <c r="CA82">
        <v>0</v>
      </c>
      <c r="CB82">
        <v>0</v>
      </c>
      <c r="CC82">
        <v>0</v>
      </c>
      <c r="CD82">
        <v>0</v>
      </c>
      <c r="CE82">
        <v>0</v>
      </c>
      <c r="CF82">
        <v>0</v>
      </c>
      <c r="CG82">
        <v>0</v>
      </c>
      <c r="CH82" s="97">
        <v>0</v>
      </c>
      <c r="CI82">
        <v>0</v>
      </c>
      <c r="CJ82">
        <v>0</v>
      </c>
      <c r="CK82">
        <v>0</v>
      </c>
      <c r="CL82">
        <v>0</v>
      </c>
      <c r="CM82">
        <v>0</v>
      </c>
      <c r="CN82">
        <v>0</v>
      </c>
      <c r="CO82">
        <v>0</v>
      </c>
      <c r="CP82">
        <v>0</v>
      </c>
      <c r="CQ82">
        <v>0</v>
      </c>
      <c r="CR82">
        <v>0</v>
      </c>
      <c r="CS82">
        <v>0</v>
      </c>
      <c r="CT82">
        <v>0</v>
      </c>
      <c r="CU82" s="97" t="s">
        <v>480</v>
      </c>
      <c r="CV82">
        <v>0</v>
      </c>
      <c r="CW82" t="s">
        <v>480</v>
      </c>
      <c r="CX82" t="s">
        <v>480</v>
      </c>
      <c r="CY82">
        <v>0</v>
      </c>
      <c r="CZ82">
        <v>100</v>
      </c>
    </row>
    <row r="83" spans="1:104" x14ac:dyDescent="0.35">
      <c r="A83" t="s">
        <v>2175</v>
      </c>
      <c r="B83">
        <v>7871</v>
      </c>
      <c r="C83" t="s">
        <v>1751</v>
      </c>
      <c r="D83" t="s">
        <v>2176</v>
      </c>
      <c r="E83" t="s">
        <v>2177</v>
      </c>
      <c r="F83" t="s">
        <v>1747</v>
      </c>
      <c r="G83" t="s">
        <v>1748</v>
      </c>
      <c r="H83" t="s">
        <v>1752</v>
      </c>
      <c r="I83" t="s">
        <v>2178</v>
      </c>
      <c r="J83" t="s">
        <v>458</v>
      </c>
      <c r="K83" t="s">
        <v>460</v>
      </c>
      <c r="L83" t="s">
        <v>3605</v>
      </c>
      <c r="M83">
        <v>100</v>
      </c>
      <c r="N83">
        <v>100</v>
      </c>
      <c r="O83">
        <v>2</v>
      </c>
      <c r="Q83" t="s">
        <v>3606</v>
      </c>
      <c r="R83" t="s">
        <v>1755</v>
      </c>
      <c r="S83">
        <v>0</v>
      </c>
      <c r="T83">
        <v>8</v>
      </c>
      <c r="U83">
        <v>0</v>
      </c>
      <c r="V83">
        <v>44013</v>
      </c>
      <c r="W83">
        <v>44196</v>
      </c>
      <c r="X83">
        <v>0</v>
      </c>
      <c r="Y83">
        <v>0</v>
      </c>
      <c r="Z83">
        <v>0</v>
      </c>
      <c r="AA83">
        <v>0</v>
      </c>
      <c r="AB83">
        <v>0</v>
      </c>
      <c r="AC83">
        <v>0</v>
      </c>
      <c r="AD83">
        <v>4.165</v>
      </c>
      <c r="AE83">
        <v>0</v>
      </c>
      <c r="AF83">
        <v>0</v>
      </c>
      <c r="AG83">
        <v>0</v>
      </c>
      <c r="AH83">
        <v>8.33</v>
      </c>
      <c r="AI83">
        <v>0</v>
      </c>
      <c r="AJ83">
        <v>0</v>
      </c>
      <c r="AK83">
        <v>0</v>
      </c>
      <c r="AL83">
        <v>8.3350000000000009</v>
      </c>
      <c r="AM83">
        <v>0</v>
      </c>
      <c r="AN83">
        <v>0</v>
      </c>
      <c r="AO83">
        <v>0</v>
      </c>
      <c r="AP83">
        <v>4.6849999999999996</v>
      </c>
      <c r="AQ83">
        <v>0</v>
      </c>
      <c r="AR83">
        <v>0</v>
      </c>
      <c r="AS83">
        <v>0</v>
      </c>
      <c r="AT83">
        <v>18.574999999999999</v>
      </c>
      <c r="AU83">
        <v>0</v>
      </c>
      <c r="AV83">
        <v>0</v>
      </c>
      <c r="AW83">
        <v>0</v>
      </c>
      <c r="AX83">
        <v>4.6849999999999996</v>
      </c>
      <c r="AY83">
        <v>0</v>
      </c>
      <c r="AZ83">
        <v>0</v>
      </c>
      <c r="BA83">
        <v>0</v>
      </c>
      <c r="BB83">
        <v>4.6849999999999996</v>
      </c>
      <c r="BC83">
        <v>0</v>
      </c>
      <c r="BD83">
        <v>0</v>
      </c>
      <c r="BE83">
        <v>0</v>
      </c>
      <c r="BF83">
        <v>18.574999999999999</v>
      </c>
      <c r="BG83">
        <v>0</v>
      </c>
      <c r="BH83">
        <v>0</v>
      </c>
      <c r="BI83">
        <v>0</v>
      </c>
      <c r="BJ83">
        <v>0</v>
      </c>
      <c r="BK83">
        <v>0</v>
      </c>
      <c r="BL83">
        <v>0</v>
      </c>
      <c r="BM83">
        <v>0</v>
      </c>
      <c r="BN83">
        <v>9.4</v>
      </c>
      <c r="BO83">
        <v>0</v>
      </c>
      <c r="BP83">
        <v>0</v>
      </c>
      <c r="BQ83">
        <v>0</v>
      </c>
      <c r="BR83">
        <v>18.565000000000001</v>
      </c>
      <c r="BS83">
        <v>0</v>
      </c>
      <c r="BT83" t="s">
        <v>3258</v>
      </c>
      <c r="BU83">
        <v>0</v>
      </c>
      <c r="BV83">
        <v>0</v>
      </c>
      <c r="BW83">
        <v>0</v>
      </c>
      <c r="BX83">
        <v>0</v>
      </c>
      <c r="BY83">
        <v>0</v>
      </c>
      <c r="BZ83">
        <v>0</v>
      </c>
      <c r="CA83">
        <v>0</v>
      </c>
      <c r="CB83">
        <v>0</v>
      </c>
      <c r="CC83">
        <v>0</v>
      </c>
      <c r="CD83">
        <v>0</v>
      </c>
      <c r="CE83">
        <v>0</v>
      </c>
      <c r="CF83">
        <v>0</v>
      </c>
      <c r="CG83">
        <v>0</v>
      </c>
      <c r="CH83" s="97">
        <v>0</v>
      </c>
      <c r="CI83">
        <v>0</v>
      </c>
      <c r="CJ83">
        <v>0</v>
      </c>
      <c r="CK83">
        <v>0</v>
      </c>
      <c r="CL83">
        <v>0</v>
      </c>
      <c r="CM83">
        <v>0</v>
      </c>
      <c r="CN83">
        <v>0</v>
      </c>
      <c r="CO83">
        <v>0</v>
      </c>
      <c r="CP83">
        <v>0</v>
      </c>
      <c r="CQ83">
        <v>0</v>
      </c>
      <c r="CR83">
        <v>0</v>
      </c>
      <c r="CS83">
        <v>0</v>
      </c>
      <c r="CT83">
        <v>0</v>
      </c>
      <c r="CU83" s="97" t="s">
        <v>480</v>
      </c>
      <c r="CV83">
        <v>0</v>
      </c>
      <c r="CW83" t="s">
        <v>480</v>
      </c>
      <c r="CX83" t="s">
        <v>480</v>
      </c>
      <c r="CY83">
        <v>0</v>
      </c>
      <c r="CZ83">
        <v>100</v>
      </c>
    </row>
    <row r="84" spans="1:104" x14ac:dyDescent="0.35">
      <c r="A84" t="s">
        <v>2175</v>
      </c>
      <c r="B84">
        <v>7871</v>
      </c>
      <c r="C84" t="s">
        <v>1751</v>
      </c>
      <c r="D84" t="s">
        <v>2176</v>
      </c>
      <c r="E84" t="s">
        <v>2177</v>
      </c>
      <c r="F84" t="s">
        <v>1747</v>
      </c>
      <c r="G84" t="s">
        <v>1748</v>
      </c>
      <c r="H84" t="s">
        <v>1752</v>
      </c>
      <c r="I84" t="s">
        <v>2178</v>
      </c>
      <c r="J84" t="s">
        <v>458</v>
      </c>
      <c r="K84" t="s">
        <v>460</v>
      </c>
      <c r="L84" t="s">
        <v>3607</v>
      </c>
      <c r="M84">
        <v>100</v>
      </c>
      <c r="N84">
        <v>100</v>
      </c>
      <c r="O84">
        <v>3</v>
      </c>
      <c r="Q84" t="s">
        <v>3608</v>
      </c>
      <c r="R84" t="s">
        <v>1755</v>
      </c>
      <c r="S84">
        <v>4</v>
      </c>
      <c r="T84">
        <v>8</v>
      </c>
      <c r="U84">
        <v>50</v>
      </c>
      <c r="V84">
        <v>44013</v>
      </c>
      <c r="W84">
        <v>44196</v>
      </c>
      <c r="X84">
        <v>0</v>
      </c>
      <c r="Y84">
        <v>0</v>
      </c>
      <c r="Z84">
        <v>0</v>
      </c>
      <c r="AA84" t="s">
        <v>586</v>
      </c>
      <c r="AB84">
        <v>0</v>
      </c>
      <c r="AC84">
        <v>0</v>
      </c>
      <c r="AD84">
        <v>4.165</v>
      </c>
      <c r="AE84" t="s">
        <v>586</v>
      </c>
      <c r="AF84">
        <v>16.66</v>
      </c>
      <c r="AG84">
        <v>8.33</v>
      </c>
      <c r="AH84">
        <v>8.33</v>
      </c>
      <c r="AI84" t="s">
        <v>2187</v>
      </c>
      <c r="AJ84">
        <v>0</v>
      </c>
      <c r="AK84">
        <v>0</v>
      </c>
      <c r="AL84">
        <v>8.3350000000000009</v>
      </c>
      <c r="AM84" t="s">
        <v>586</v>
      </c>
      <c r="AN84">
        <v>0</v>
      </c>
      <c r="AO84">
        <v>0</v>
      </c>
      <c r="AP84">
        <v>4.6849999999999996</v>
      </c>
      <c r="AQ84" t="s">
        <v>586</v>
      </c>
      <c r="AR84">
        <v>27.78</v>
      </c>
      <c r="AS84">
        <v>13.89</v>
      </c>
      <c r="AT84">
        <v>18.574999999999999</v>
      </c>
      <c r="AU84" t="s">
        <v>3609</v>
      </c>
      <c r="AV84">
        <v>0</v>
      </c>
      <c r="AW84">
        <v>0</v>
      </c>
      <c r="AX84">
        <v>4.6849999999999996</v>
      </c>
      <c r="AY84" t="s">
        <v>586</v>
      </c>
      <c r="AZ84">
        <v>0</v>
      </c>
      <c r="BA84">
        <v>0</v>
      </c>
      <c r="BB84">
        <v>4.6849999999999996</v>
      </c>
      <c r="BC84" t="s">
        <v>586</v>
      </c>
      <c r="BD84">
        <v>27.78</v>
      </c>
      <c r="BE84">
        <v>13.89</v>
      </c>
      <c r="BF84">
        <v>18.574999999999999</v>
      </c>
      <c r="BG84" t="s">
        <v>3609</v>
      </c>
      <c r="BH84">
        <v>0</v>
      </c>
      <c r="BI84">
        <v>0</v>
      </c>
      <c r="BJ84">
        <v>0</v>
      </c>
      <c r="BK84" t="s">
        <v>586</v>
      </c>
      <c r="BL84">
        <v>0</v>
      </c>
      <c r="BM84">
        <v>0</v>
      </c>
      <c r="BN84">
        <v>9.4</v>
      </c>
      <c r="BO84" t="s">
        <v>586</v>
      </c>
      <c r="BP84">
        <v>27.78</v>
      </c>
      <c r="BQ84">
        <v>13.89</v>
      </c>
      <c r="BR84">
        <v>18.565000000000001</v>
      </c>
      <c r="BS84" t="s">
        <v>3609</v>
      </c>
      <c r="BT84" t="s">
        <v>3610</v>
      </c>
      <c r="BU84">
        <v>100</v>
      </c>
      <c r="BV84">
        <v>0</v>
      </c>
      <c r="BW84">
        <v>0</v>
      </c>
      <c r="BX84">
        <v>16.66</v>
      </c>
      <c r="BY84">
        <v>16.66</v>
      </c>
      <c r="BZ84">
        <v>16.66</v>
      </c>
      <c r="CA84">
        <v>44.44</v>
      </c>
      <c r="CB84">
        <v>44.44</v>
      </c>
      <c r="CC84">
        <v>44.44</v>
      </c>
      <c r="CD84">
        <v>72.22</v>
      </c>
      <c r="CE84">
        <v>72.22</v>
      </c>
      <c r="CF84">
        <v>72.22</v>
      </c>
      <c r="CG84">
        <v>100</v>
      </c>
      <c r="CH84" s="97">
        <v>0</v>
      </c>
      <c r="CI84">
        <v>0</v>
      </c>
      <c r="CJ84">
        <v>16.66</v>
      </c>
      <c r="CK84">
        <v>16.66</v>
      </c>
      <c r="CL84">
        <v>16.66</v>
      </c>
      <c r="CM84">
        <v>44.44</v>
      </c>
      <c r="CN84">
        <v>44.44</v>
      </c>
      <c r="CO84">
        <v>44.44</v>
      </c>
      <c r="CP84">
        <v>72.22</v>
      </c>
      <c r="CQ84">
        <v>72.22</v>
      </c>
      <c r="CR84">
        <v>72.22</v>
      </c>
      <c r="CS84">
        <v>100</v>
      </c>
      <c r="CT84">
        <v>100</v>
      </c>
      <c r="CU84" s="97">
        <v>100</v>
      </c>
      <c r="CV84">
        <v>100</v>
      </c>
      <c r="CW84" t="s">
        <v>480</v>
      </c>
      <c r="CX84" t="s">
        <v>480</v>
      </c>
      <c r="CY84">
        <v>50</v>
      </c>
      <c r="CZ84">
        <v>100</v>
      </c>
    </row>
    <row r="85" spans="1:104" x14ac:dyDescent="0.35">
      <c r="A85" t="s">
        <v>2175</v>
      </c>
      <c r="B85">
        <v>7871</v>
      </c>
      <c r="C85" t="s">
        <v>1751</v>
      </c>
      <c r="D85" t="s">
        <v>2176</v>
      </c>
      <c r="E85" t="s">
        <v>2177</v>
      </c>
      <c r="F85" t="s">
        <v>1747</v>
      </c>
      <c r="G85" t="s">
        <v>1748</v>
      </c>
      <c r="H85" t="s">
        <v>1752</v>
      </c>
      <c r="I85" t="s">
        <v>2178</v>
      </c>
      <c r="J85" t="s">
        <v>458</v>
      </c>
      <c r="K85" t="s">
        <v>460</v>
      </c>
      <c r="L85" t="s">
        <v>3611</v>
      </c>
      <c r="M85">
        <v>100</v>
      </c>
      <c r="N85">
        <v>100</v>
      </c>
      <c r="O85">
        <v>4</v>
      </c>
      <c r="Q85" t="s">
        <v>3612</v>
      </c>
      <c r="R85" t="s">
        <v>1755</v>
      </c>
      <c r="S85">
        <v>4</v>
      </c>
      <c r="T85">
        <v>8</v>
      </c>
      <c r="U85">
        <v>50</v>
      </c>
      <c r="V85">
        <v>44013</v>
      </c>
      <c r="W85">
        <v>44196</v>
      </c>
      <c r="X85">
        <v>0</v>
      </c>
      <c r="Y85">
        <v>0</v>
      </c>
      <c r="Z85">
        <v>0</v>
      </c>
      <c r="AA85" t="s">
        <v>586</v>
      </c>
      <c r="AB85">
        <v>8.33</v>
      </c>
      <c r="AC85">
        <v>4.165</v>
      </c>
      <c r="AD85">
        <v>4.165</v>
      </c>
      <c r="AE85" t="s">
        <v>2186</v>
      </c>
      <c r="AF85">
        <v>0</v>
      </c>
      <c r="AG85">
        <v>0</v>
      </c>
      <c r="AH85">
        <v>8.33</v>
      </c>
      <c r="AI85" t="s">
        <v>586</v>
      </c>
      <c r="AJ85">
        <v>16.670000000000002</v>
      </c>
      <c r="AK85">
        <v>8.3350000000000009</v>
      </c>
      <c r="AL85">
        <v>8.3350000000000009</v>
      </c>
      <c r="AM85" t="s">
        <v>2188</v>
      </c>
      <c r="AN85">
        <v>9.3699999999999992</v>
      </c>
      <c r="AO85">
        <v>4.6849999999999996</v>
      </c>
      <c r="AP85">
        <v>4.6849999999999996</v>
      </c>
      <c r="AQ85" t="s">
        <v>2189</v>
      </c>
      <c r="AR85">
        <v>9.3699999999999992</v>
      </c>
      <c r="AS85">
        <v>4.6849999999999996</v>
      </c>
      <c r="AT85">
        <v>18.574999999999999</v>
      </c>
      <c r="AU85" t="s">
        <v>2186</v>
      </c>
      <c r="AV85">
        <v>9.3699999999999992</v>
      </c>
      <c r="AW85">
        <v>4.6849999999999996</v>
      </c>
      <c r="AX85">
        <v>4.6849999999999996</v>
      </c>
      <c r="AY85" t="s">
        <v>2191</v>
      </c>
      <c r="AZ85">
        <v>9.3699999999999992</v>
      </c>
      <c r="BA85">
        <v>4.6849999999999996</v>
      </c>
      <c r="BB85">
        <v>4.6849999999999996</v>
      </c>
      <c r="BC85" t="s">
        <v>2189</v>
      </c>
      <c r="BD85">
        <v>9.3699999999999992</v>
      </c>
      <c r="BE85">
        <v>4.6849999999999996</v>
      </c>
      <c r="BF85">
        <v>18.574999999999999</v>
      </c>
      <c r="BG85" t="s">
        <v>2186</v>
      </c>
      <c r="BH85">
        <v>0</v>
      </c>
      <c r="BI85">
        <v>0</v>
      </c>
      <c r="BJ85">
        <v>0</v>
      </c>
      <c r="BK85" t="s">
        <v>586</v>
      </c>
      <c r="BL85">
        <v>18.8</v>
      </c>
      <c r="BM85">
        <v>9.4</v>
      </c>
      <c r="BN85">
        <v>9.4</v>
      </c>
      <c r="BO85" t="s">
        <v>3613</v>
      </c>
      <c r="BP85">
        <v>9.35</v>
      </c>
      <c r="BQ85">
        <v>4.6749999999999998</v>
      </c>
      <c r="BR85">
        <v>18.565000000000001</v>
      </c>
      <c r="BS85" t="s">
        <v>2186</v>
      </c>
      <c r="BT85" t="s">
        <v>3614</v>
      </c>
      <c r="BU85">
        <v>99.999999999999986</v>
      </c>
      <c r="BV85">
        <v>0</v>
      </c>
      <c r="BW85">
        <v>8.33</v>
      </c>
      <c r="BX85">
        <v>8.33</v>
      </c>
      <c r="BY85">
        <v>25</v>
      </c>
      <c r="BZ85">
        <v>34.369999999999997</v>
      </c>
      <c r="CA85">
        <v>43.739999999999995</v>
      </c>
      <c r="CB85">
        <v>53.109999999999992</v>
      </c>
      <c r="CC85">
        <v>62.47999999999999</v>
      </c>
      <c r="CD85">
        <v>71.849999999999994</v>
      </c>
      <c r="CE85">
        <v>71.849999999999994</v>
      </c>
      <c r="CF85">
        <v>90.649999999999991</v>
      </c>
      <c r="CG85">
        <v>99.999999999999986</v>
      </c>
      <c r="CH85" s="97">
        <v>0</v>
      </c>
      <c r="CI85">
        <v>8.33</v>
      </c>
      <c r="CJ85">
        <v>8.33</v>
      </c>
      <c r="CK85">
        <v>25</v>
      </c>
      <c r="CL85">
        <v>34.369999999999997</v>
      </c>
      <c r="CM85">
        <v>43.739999999999995</v>
      </c>
      <c r="CN85">
        <v>53.109999999999992</v>
      </c>
      <c r="CO85">
        <v>62.47999999999999</v>
      </c>
      <c r="CP85">
        <v>71.849999999999994</v>
      </c>
      <c r="CQ85">
        <v>71.849999999999994</v>
      </c>
      <c r="CR85">
        <v>90.649999999999991</v>
      </c>
      <c r="CS85">
        <v>99.999999999999986</v>
      </c>
      <c r="CT85">
        <v>99.999999999999986</v>
      </c>
      <c r="CU85" s="97">
        <v>100</v>
      </c>
      <c r="CV85">
        <v>99.999999999999986</v>
      </c>
      <c r="CW85" t="s">
        <v>480</v>
      </c>
      <c r="CX85" t="s">
        <v>480</v>
      </c>
      <c r="CY85">
        <v>49.999999999999993</v>
      </c>
      <c r="CZ85">
        <v>100</v>
      </c>
    </row>
    <row r="86" spans="1:104" x14ac:dyDescent="0.35">
      <c r="A86" t="s">
        <v>2538</v>
      </c>
      <c r="B86">
        <v>7872</v>
      </c>
      <c r="C86" t="s">
        <v>2409</v>
      </c>
      <c r="D86" t="s">
        <v>2509</v>
      </c>
      <c r="E86" t="s">
        <v>2539</v>
      </c>
      <c r="F86" t="s">
        <v>438</v>
      </c>
      <c r="G86" t="s">
        <v>2407</v>
      </c>
      <c r="H86" t="s">
        <v>2410</v>
      </c>
      <c r="I86" t="s">
        <v>2540</v>
      </c>
      <c r="J86" t="s">
        <v>458</v>
      </c>
      <c r="K86" t="s">
        <v>460</v>
      </c>
      <c r="L86" t="s">
        <v>3615</v>
      </c>
      <c r="M86">
        <v>100</v>
      </c>
      <c r="N86">
        <v>100</v>
      </c>
      <c r="O86">
        <v>1</v>
      </c>
      <c r="Q86" t="s">
        <v>3616</v>
      </c>
      <c r="R86" t="s">
        <v>2413</v>
      </c>
      <c r="S86">
        <v>7</v>
      </c>
      <c r="T86">
        <v>14</v>
      </c>
      <c r="U86">
        <v>50</v>
      </c>
      <c r="V86">
        <v>44013</v>
      </c>
      <c r="W86">
        <v>44196</v>
      </c>
      <c r="X86">
        <v>0</v>
      </c>
      <c r="Y86">
        <v>0</v>
      </c>
      <c r="Z86">
        <v>0</v>
      </c>
      <c r="AA86">
        <v>0</v>
      </c>
      <c r="AB86">
        <v>10</v>
      </c>
      <c r="AC86">
        <v>5</v>
      </c>
      <c r="AD86">
        <v>10</v>
      </c>
      <c r="AE86" t="s">
        <v>2548</v>
      </c>
      <c r="AF86">
        <v>0</v>
      </c>
      <c r="AG86">
        <v>0</v>
      </c>
      <c r="AH86">
        <v>0</v>
      </c>
      <c r="AI86">
        <v>0</v>
      </c>
      <c r="AJ86">
        <v>15</v>
      </c>
      <c r="AK86">
        <v>7.5</v>
      </c>
      <c r="AL86">
        <v>15</v>
      </c>
      <c r="AM86" t="s">
        <v>2549</v>
      </c>
      <c r="AN86">
        <v>0</v>
      </c>
      <c r="AO86">
        <v>0</v>
      </c>
      <c r="AP86">
        <v>0</v>
      </c>
      <c r="AQ86">
        <v>0</v>
      </c>
      <c r="AR86">
        <v>15</v>
      </c>
      <c r="AS86">
        <v>7.5</v>
      </c>
      <c r="AT86">
        <v>15</v>
      </c>
      <c r="AU86" t="s">
        <v>2550</v>
      </c>
      <c r="AV86">
        <v>0</v>
      </c>
      <c r="AW86">
        <v>0</v>
      </c>
      <c r="AX86">
        <v>0</v>
      </c>
      <c r="AY86">
        <v>0</v>
      </c>
      <c r="AZ86">
        <v>20</v>
      </c>
      <c r="BA86">
        <v>10</v>
      </c>
      <c r="BB86">
        <v>20</v>
      </c>
      <c r="BC86" t="s">
        <v>2549</v>
      </c>
      <c r="BD86">
        <v>0</v>
      </c>
      <c r="BE86">
        <v>0</v>
      </c>
      <c r="BF86">
        <v>0</v>
      </c>
      <c r="BG86">
        <v>0</v>
      </c>
      <c r="BH86">
        <v>0</v>
      </c>
      <c r="BI86">
        <v>0</v>
      </c>
      <c r="BJ86">
        <v>0</v>
      </c>
      <c r="BK86">
        <v>0</v>
      </c>
      <c r="BL86">
        <v>0</v>
      </c>
      <c r="BM86">
        <v>0</v>
      </c>
      <c r="BN86">
        <v>0</v>
      </c>
      <c r="BO86">
        <v>0</v>
      </c>
      <c r="BP86">
        <v>40</v>
      </c>
      <c r="BQ86">
        <v>20</v>
      </c>
      <c r="BR86">
        <v>40</v>
      </c>
      <c r="BS86" t="s">
        <v>2551</v>
      </c>
      <c r="BT86" t="s">
        <v>3617</v>
      </c>
      <c r="BU86">
        <v>100</v>
      </c>
      <c r="BV86">
        <v>0</v>
      </c>
      <c r="BW86">
        <v>10</v>
      </c>
      <c r="BX86">
        <v>10</v>
      </c>
      <c r="BY86">
        <v>25</v>
      </c>
      <c r="BZ86">
        <v>25</v>
      </c>
      <c r="CA86">
        <v>40</v>
      </c>
      <c r="CB86">
        <v>40</v>
      </c>
      <c r="CC86">
        <v>60</v>
      </c>
      <c r="CD86">
        <v>60</v>
      </c>
      <c r="CE86">
        <v>60</v>
      </c>
      <c r="CF86">
        <v>60</v>
      </c>
      <c r="CG86">
        <v>100</v>
      </c>
      <c r="CH86" s="97">
        <v>0</v>
      </c>
      <c r="CI86">
        <v>10</v>
      </c>
      <c r="CJ86">
        <v>10</v>
      </c>
      <c r="CK86">
        <v>25</v>
      </c>
      <c r="CL86">
        <v>25</v>
      </c>
      <c r="CM86">
        <v>40</v>
      </c>
      <c r="CN86">
        <v>40</v>
      </c>
      <c r="CO86">
        <v>60</v>
      </c>
      <c r="CP86">
        <v>60</v>
      </c>
      <c r="CQ86">
        <v>60</v>
      </c>
      <c r="CR86">
        <v>60</v>
      </c>
      <c r="CS86">
        <v>100</v>
      </c>
      <c r="CT86">
        <v>100</v>
      </c>
      <c r="CU86" s="97">
        <v>100</v>
      </c>
      <c r="CV86">
        <v>100</v>
      </c>
      <c r="CW86" t="s">
        <v>480</v>
      </c>
      <c r="CX86" t="s">
        <v>480</v>
      </c>
      <c r="CY86">
        <v>50</v>
      </c>
      <c r="CZ86">
        <v>100</v>
      </c>
    </row>
    <row r="87" spans="1:104" x14ac:dyDescent="0.35">
      <c r="A87" t="s">
        <v>2538</v>
      </c>
      <c r="B87">
        <v>7872</v>
      </c>
      <c r="C87" t="s">
        <v>2409</v>
      </c>
      <c r="D87" t="s">
        <v>2509</v>
      </c>
      <c r="E87" t="s">
        <v>2539</v>
      </c>
      <c r="F87" t="s">
        <v>438</v>
      </c>
      <c r="G87" t="s">
        <v>2407</v>
      </c>
      <c r="H87" t="s">
        <v>2410</v>
      </c>
      <c r="I87" t="s">
        <v>2540</v>
      </c>
      <c r="J87" t="s">
        <v>458</v>
      </c>
      <c r="K87" t="s">
        <v>460</v>
      </c>
      <c r="L87" t="s">
        <v>3618</v>
      </c>
      <c r="M87">
        <v>100</v>
      </c>
      <c r="N87">
        <v>100</v>
      </c>
      <c r="O87">
        <v>2</v>
      </c>
      <c r="Q87" t="s">
        <v>3619</v>
      </c>
      <c r="R87" t="s">
        <v>2413</v>
      </c>
      <c r="S87">
        <v>7</v>
      </c>
      <c r="T87">
        <v>14</v>
      </c>
      <c r="U87">
        <v>50</v>
      </c>
      <c r="V87">
        <v>44013</v>
      </c>
      <c r="W87">
        <v>44196</v>
      </c>
      <c r="X87">
        <v>0</v>
      </c>
      <c r="Y87">
        <v>0</v>
      </c>
      <c r="Z87">
        <v>0</v>
      </c>
      <c r="AA87">
        <v>0</v>
      </c>
      <c r="AB87">
        <v>10</v>
      </c>
      <c r="AC87">
        <v>5</v>
      </c>
      <c r="AD87">
        <v>10</v>
      </c>
      <c r="AE87" t="s">
        <v>2548</v>
      </c>
      <c r="AF87">
        <v>0</v>
      </c>
      <c r="AG87">
        <v>0</v>
      </c>
      <c r="AH87">
        <v>0</v>
      </c>
      <c r="AI87">
        <v>0</v>
      </c>
      <c r="AJ87">
        <v>15</v>
      </c>
      <c r="AK87">
        <v>7.5</v>
      </c>
      <c r="AL87">
        <v>15</v>
      </c>
      <c r="AM87" t="s">
        <v>2549</v>
      </c>
      <c r="AN87">
        <v>0</v>
      </c>
      <c r="AO87">
        <v>0</v>
      </c>
      <c r="AP87">
        <v>0</v>
      </c>
      <c r="AQ87">
        <v>0</v>
      </c>
      <c r="AR87">
        <v>15</v>
      </c>
      <c r="AS87">
        <v>7.5</v>
      </c>
      <c r="AT87">
        <v>15</v>
      </c>
      <c r="AU87" t="s">
        <v>2550</v>
      </c>
      <c r="AV87">
        <v>0</v>
      </c>
      <c r="AW87">
        <v>0</v>
      </c>
      <c r="AX87">
        <v>0</v>
      </c>
      <c r="AY87">
        <v>0</v>
      </c>
      <c r="AZ87">
        <v>20</v>
      </c>
      <c r="BA87">
        <v>10</v>
      </c>
      <c r="BB87">
        <v>20</v>
      </c>
      <c r="BC87" t="s">
        <v>2549</v>
      </c>
      <c r="BD87">
        <v>0</v>
      </c>
      <c r="BE87">
        <v>0</v>
      </c>
      <c r="BF87">
        <v>0</v>
      </c>
      <c r="BG87">
        <v>0</v>
      </c>
      <c r="BH87">
        <v>0</v>
      </c>
      <c r="BI87">
        <v>0</v>
      </c>
      <c r="BJ87">
        <v>0</v>
      </c>
      <c r="BK87">
        <v>0</v>
      </c>
      <c r="BL87">
        <v>0</v>
      </c>
      <c r="BM87">
        <v>0</v>
      </c>
      <c r="BN87">
        <v>0</v>
      </c>
      <c r="BO87">
        <v>0</v>
      </c>
      <c r="BP87">
        <v>40</v>
      </c>
      <c r="BQ87">
        <v>20</v>
      </c>
      <c r="BR87">
        <v>40</v>
      </c>
      <c r="BS87" t="s">
        <v>2551</v>
      </c>
      <c r="BT87" t="s">
        <v>3617</v>
      </c>
      <c r="BU87">
        <v>100</v>
      </c>
      <c r="BV87">
        <v>0</v>
      </c>
      <c r="BW87">
        <v>10</v>
      </c>
      <c r="BX87">
        <v>10</v>
      </c>
      <c r="BY87">
        <v>25</v>
      </c>
      <c r="BZ87">
        <v>25</v>
      </c>
      <c r="CA87">
        <v>40</v>
      </c>
      <c r="CB87">
        <v>40</v>
      </c>
      <c r="CC87">
        <v>60</v>
      </c>
      <c r="CD87">
        <v>60</v>
      </c>
      <c r="CE87">
        <v>60</v>
      </c>
      <c r="CF87">
        <v>60</v>
      </c>
      <c r="CG87">
        <v>100</v>
      </c>
      <c r="CH87" s="97">
        <v>0</v>
      </c>
      <c r="CI87">
        <v>10</v>
      </c>
      <c r="CJ87">
        <v>10</v>
      </c>
      <c r="CK87">
        <v>25</v>
      </c>
      <c r="CL87">
        <v>25</v>
      </c>
      <c r="CM87">
        <v>40</v>
      </c>
      <c r="CN87">
        <v>40</v>
      </c>
      <c r="CO87">
        <v>60</v>
      </c>
      <c r="CP87">
        <v>60</v>
      </c>
      <c r="CQ87">
        <v>60</v>
      </c>
      <c r="CR87">
        <v>60</v>
      </c>
      <c r="CS87">
        <v>100</v>
      </c>
      <c r="CT87">
        <v>100</v>
      </c>
      <c r="CU87" s="97">
        <v>100</v>
      </c>
      <c r="CV87">
        <v>100</v>
      </c>
      <c r="CW87" t="s">
        <v>480</v>
      </c>
      <c r="CX87" t="s">
        <v>480</v>
      </c>
      <c r="CY87">
        <v>50</v>
      </c>
      <c r="CZ87">
        <v>100</v>
      </c>
    </row>
    <row r="88" spans="1:104" x14ac:dyDescent="0.35">
      <c r="A88" t="s">
        <v>2581</v>
      </c>
      <c r="B88">
        <v>7872</v>
      </c>
      <c r="C88" t="s">
        <v>2409</v>
      </c>
      <c r="D88" t="s">
        <v>2582</v>
      </c>
      <c r="E88" t="s">
        <v>2583</v>
      </c>
      <c r="F88" t="s">
        <v>438</v>
      </c>
      <c r="G88" t="s">
        <v>2407</v>
      </c>
      <c r="H88" t="s">
        <v>2410</v>
      </c>
      <c r="I88" t="s">
        <v>2584</v>
      </c>
      <c r="J88" t="s">
        <v>458</v>
      </c>
      <c r="K88" t="s">
        <v>460</v>
      </c>
      <c r="L88" t="s">
        <v>3620</v>
      </c>
      <c r="M88">
        <v>100</v>
      </c>
      <c r="N88">
        <v>100</v>
      </c>
      <c r="O88">
        <v>1</v>
      </c>
      <c r="Q88" t="s">
        <v>3621</v>
      </c>
      <c r="R88" t="s">
        <v>2413</v>
      </c>
      <c r="S88">
        <v>0</v>
      </c>
      <c r="T88">
        <v>14</v>
      </c>
      <c r="U88">
        <v>0</v>
      </c>
      <c r="V88">
        <v>44013</v>
      </c>
      <c r="W88">
        <v>44196</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50</v>
      </c>
      <c r="AU88">
        <v>0</v>
      </c>
      <c r="AV88">
        <v>0</v>
      </c>
      <c r="AW88">
        <v>0</v>
      </c>
      <c r="AX88">
        <v>0</v>
      </c>
      <c r="AY88">
        <v>0</v>
      </c>
      <c r="AZ88">
        <v>0</v>
      </c>
      <c r="BA88">
        <v>0</v>
      </c>
      <c r="BB88">
        <v>0</v>
      </c>
      <c r="BC88">
        <v>0</v>
      </c>
      <c r="BD88">
        <v>0</v>
      </c>
      <c r="BE88">
        <v>0</v>
      </c>
      <c r="BF88">
        <v>25</v>
      </c>
      <c r="BG88">
        <v>0</v>
      </c>
      <c r="BH88">
        <v>0</v>
      </c>
      <c r="BI88">
        <v>0</v>
      </c>
      <c r="BJ88">
        <v>0</v>
      </c>
      <c r="BK88">
        <v>0</v>
      </c>
      <c r="BL88">
        <v>0</v>
      </c>
      <c r="BM88">
        <v>0</v>
      </c>
      <c r="BN88">
        <v>0</v>
      </c>
      <c r="BO88">
        <v>0</v>
      </c>
      <c r="BP88">
        <v>0</v>
      </c>
      <c r="BQ88">
        <v>0</v>
      </c>
      <c r="BR88">
        <v>25</v>
      </c>
      <c r="BS88">
        <v>0</v>
      </c>
      <c r="BT88" t="s">
        <v>3258</v>
      </c>
      <c r="BU88">
        <v>0</v>
      </c>
      <c r="BV88">
        <v>0</v>
      </c>
      <c r="BW88">
        <v>0</v>
      </c>
      <c r="BX88">
        <v>0</v>
      </c>
      <c r="BY88">
        <v>0</v>
      </c>
      <c r="BZ88">
        <v>0</v>
      </c>
      <c r="CA88">
        <v>0</v>
      </c>
      <c r="CB88">
        <v>0</v>
      </c>
      <c r="CC88">
        <v>0</v>
      </c>
      <c r="CD88">
        <v>0</v>
      </c>
      <c r="CE88">
        <v>0</v>
      </c>
      <c r="CF88">
        <v>0</v>
      </c>
      <c r="CG88">
        <v>0</v>
      </c>
      <c r="CH88" s="97">
        <v>0</v>
      </c>
      <c r="CI88">
        <v>0</v>
      </c>
      <c r="CJ88">
        <v>0</v>
      </c>
      <c r="CK88">
        <v>0</v>
      </c>
      <c r="CL88">
        <v>0</v>
      </c>
      <c r="CM88">
        <v>0</v>
      </c>
      <c r="CN88">
        <v>0</v>
      </c>
      <c r="CO88">
        <v>0</v>
      </c>
      <c r="CP88">
        <v>0</v>
      </c>
      <c r="CQ88">
        <v>0</v>
      </c>
      <c r="CR88">
        <v>0</v>
      </c>
      <c r="CS88">
        <v>0</v>
      </c>
      <c r="CT88">
        <v>0</v>
      </c>
      <c r="CU88" s="97" t="s">
        <v>480</v>
      </c>
      <c r="CV88">
        <v>0</v>
      </c>
      <c r="CW88" t="s">
        <v>480</v>
      </c>
      <c r="CX88" t="s">
        <v>480</v>
      </c>
      <c r="CY88">
        <v>0</v>
      </c>
      <c r="CZ88">
        <v>100</v>
      </c>
    </row>
    <row r="89" spans="1:104" x14ac:dyDescent="0.35">
      <c r="A89" t="s">
        <v>2581</v>
      </c>
      <c r="B89">
        <v>7872</v>
      </c>
      <c r="C89" t="s">
        <v>2409</v>
      </c>
      <c r="D89" t="s">
        <v>2582</v>
      </c>
      <c r="E89" t="s">
        <v>2583</v>
      </c>
      <c r="F89" t="s">
        <v>438</v>
      </c>
      <c r="G89" t="s">
        <v>2407</v>
      </c>
      <c r="H89" t="s">
        <v>2410</v>
      </c>
      <c r="I89" t="s">
        <v>2584</v>
      </c>
      <c r="J89" t="s">
        <v>458</v>
      </c>
      <c r="K89" t="s">
        <v>460</v>
      </c>
      <c r="L89" t="s">
        <v>3622</v>
      </c>
      <c r="M89">
        <v>100</v>
      </c>
      <c r="N89">
        <v>100</v>
      </c>
      <c r="O89">
        <v>2</v>
      </c>
      <c r="Q89" t="s">
        <v>3623</v>
      </c>
      <c r="R89" t="s">
        <v>2413</v>
      </c>
      <c r="S89">
        <v>14</v>
      </c>
      <c r="T89">
        <v>14</v>
      </c>
      <c r="U89">
        <v>100</v>
      </c>
      <c r="V89">
        <v>44013</v>
      </c>
      <c r="W89">
        <v>44196</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50</v>
      </c>
      <c r="AS89">
        <v>50</v>
      </c>
      <c r="AT89">
        <v>50</v>
      </c>
      <c r="AU89" t="s">
        <v>2477</v>
      </c>
      <c r="AV89">
        <v>0</v>
      </c>
      <c r="AW89">
        <v>0</v>
      </c>
      <c r="AX89">
        <v>0</v>
      </c>
      <c r="AY89">
        <v>0</v>
      </c>
      <c r="AZ89">
        <v>0</v>
      </c>
      <c r="BA89">
        <v>0</v>
      </c>
      <c r="BB89">
        <v>0</v>
      </c>
      <c r="BC89">
        <v>0</v>
      </c>
      <c r="BD89">
        <v>25</v>
      </c>
      <c r="BE89">
        <v>25</v>
      </c>
      <c r="BF89">
        <v>25</v>
      </c>
      <c r="BG89" t="s">
        <v>2590</v>
      </c>
      <c r="BH89">
        <v>0</v>
      </c>
      <c r="BI89">
        <v>0</v>
      </c>
      <c r="BJ89">
        <v>0</v>
      </c>
      <c r="BK89">
        <v>0</v>
      </c>
      <c r="BL89">
        <v>0</v>
      </c>
      <c r="BM89">
        <v>0</v>
      </c>
      <c r="BN89">
        <v>0</v>
      </c>
      <c r="BO89">
        <v>0</v>
      </c>
      <c r="BP89">
        <v>25</v>
      </c>
      <c r="BQ89">
        <v>25</v>
      </c>
      <c r="BR89">
        <v>25</v>
      </c>
      <c r="BS89" t="s">
        <v>2591</v>
      </c>
      <c r="BT89" t="s">
        <v>3624</v>
      </c>
      <c r="BU89">
        <v>100</v>
      </c>
      <c r="BV89">
        <v>0</v>
      </c>
      <c r="BW89">
        <v>0</v>
      </c>
      <c r="BX89">
        <v>0</v>
      </c>
      <c r="BY89">
        <v>0</v>
      </c>
      <c r="BZ89">
        <v>0</v>
      </c>
      <c r="CA89">
        <v>50</v>
      </c>
      <c r="CB89">
        <v>50</v>
      </c>
      <c r="CC89">
        <v>50</v>
      </c>
      <c r="CD89">
        <v>75</v>
      </c>
      <c r="CE89">
        <v>75</v>
      </c>
      <c r="CF89">
        <v>75</v>
      </c>
      <c r="CG89">
        <v>100</v>
      </c>
      <c r="CH89" s="97">
        <v>0</v>
      </c>
      <c r="CI89">
        <v>0</v>
      </c>
      <c r="CJ89">
        <v>0</v>
      </c>
      <c r="CK89">
        <v>0</v>
      </c>
      <c r="CL89">
        <v>0</v>
      </c>
      <c r="CM89">
        <v>50</v>
      </c>
      <c r="CN89">
        <v>50</v>
      </c>
      <c r="CO89">
        <v>50</v>
      </c>
      <c r="CP89">
        <v>75</v>
      </c>
      <c r="CQ89">
        <v>75</v>
      </c>
      <c r="CR89">
        <v>75</v>
      </c>
      <c r="CS89">
        <v>100</v>
      </c>
      <c r="CT89">
        <v>100</v>
      </c>
      <c r="CU89" s="97">
        <v>100</v>
      </c>
      <c r="CV89">
        <v>100</v>
      </c>
      <c r="CW89" t="s">
        <v>480</v>
      </c>
      <c r="CX89" t="s">
        <v>480</v>
      </c>
      <c r="CY89">
        <v>100</v>
      </c>
      <c r="CZ89">
        <v>100</v>
      </c>
    </row>
    <row r="90" spans="1:104" x14ac:dyDescent="0.35">
      <c r="A90" t="s">
        <v>2484</v>
      </c>
      <c r="B90">
        <v>7872</v>
      </c>
      <c r="C90" t="s">
        <v>2409</v>
      </c>
      <c r="D90" t="s">
        <v>2485</v>
      </c>
      <c r="E90" t="s">
        <v>2487</v>
      </c>
      <c r="F90" t="s">
        <v>438</v>
      </c>
      <c r="G90" t="s">
        <v>2407</v>
      </c>
      <c r="H90" t="s">
        <v>2410</v>
      </c>
      <c r="I90" t="s">
        <v>2488</v>
      </c>
      <c r="J90" t="s">
        <v>458</v>
      </c>
      <c r="K90" t="s">
        <v>460</v>
      </c>
      <c r="L90" t="s">
        <v>3625</v>
      </c>
      <c r="M90">
        <v>100</v>
      </c>
      <c r="N90">
        <v>100</v>
      </c>
      <c r="O90">
        <v>1</v>
      </c>
      <c r="Q90" t="s">
        <v>3626</v>
      </c>
      <c r="R90" t="s">
        <v>2413</v>
      </c>
      <c r="S90">
        <v>8</v>
      </c>
      <c r="T90">
        <v>16</v>
      </c>
      <c r="U90">
        <v>50</v>
      </c>
      <c r="V90">
        <v>44013</v>
      </c>
      <c r="W90">
        <v>44196</v>
      </c>
      <c r="X90">
        <v>0</v>
      </c>
      <c r="Y90">
        <v>0</v>
      </c>
      <c r="Z90">
        <v>0</v>
      </c>
      <c r="AA90">
        <v>0</v>
      </c>
      <c r="AB90">
        <v>0</v>
      </c>
      <c r="AC90">
        <v>0</v>
      </c>
      <c r="AD90">
        <v>0</v>
      </c>
      <c r="AE90">
        <v>0</v>
      </c>
      <c r="AF90">
        <v>25</v>
      </c>
      <c r="AG90">
        <v>12.5</v>
      </c>
      <c r="AH90">
        <v>25</v>
      </c>
      <c r="AI90" t="s">
        <v>2501</v>
      </c>
      <c r="AJ90">
        <v>0</v>
      </c>
      <c r="AK90">
        <v>0</v>
      </c>
      <c r="AL90">
        <v>0</v>
      </c>
      <c r="AM90">
        <v>0</v>
      </c>
      <c r="AN90">
        <v>0</v>
      </c>
      <c r="AO90">
        <v>0</v>
      </c>
      <c r="AP90">
        <v>0</v>
      </c>
      <c r="AQ90">
        <v>0</v>
      </c>
      <c r="AR90">
        <v>25</v>
      </c>
      <c r="AS90">
        <v>12.5</v>
      </c>
      <c r="AT90">
        <v>25</v>
      </c>
      <c r="AU90" t="s">
        <v>2501</v>
      </c>
      <c r="AV90">
        <v>0</v>
      </c>
      <c r="AW90">
        <v>0</v>
      </c>
      <c r="AX90">
        <v>0</v>
      </c>
      <c r="AY90">
        <v>0</v>
      </c>
      <c r="AZ90">
        <v>0</v>
      </c>
      <c r="BA90">
        <v>0</v>
      </c>
      <c r="BB90">
        <v>0</v>
      </c>
      <c r="BC90">
        <v>0</v>
      </c>
      <c r="BD90">
        <v>25</v>
      </c>
      <c r="BE90">
        <v>12.5</v>
      </c>
      <c r="BF90">
        <v>25</v>
      </c>
      <c r="BG90" t="s">
        <v>2501</v>
      </c>
      <c r="BH90">
        <v>0</v>
      </c>
      <c r="BI90">
        <v>0</v>
      </c>
      <c r="BJ90">
        <v>0</v>
      </c>
      <c r="BK90">
        <v>0</v>
      </c>
      <c r="BL90">
        <v>0</v>
      </c>
      <c r="BM90">
        <v>0</v>
      </c>
      <c r="BN90">
        <v>0</v>
      </c>
      <c r="BO90">
        <v>0</v>
      </c>
      <c r="BP90">
        <v>25</v>
      </c>
      <c r="BQ90">
        <v>12.5</v>
      </c>
      <c r="BR90">
        <v>25</v>
      </c>
      <c r="BS90" t="s">
        <v>2502</v>
      </c>
      <c r="BT90" t="s">
        <v>3627</v>
      </c>
      <c r="BU90">
        <v>100</v>
      </c>
      <c r="BV90">
        <v>0</v>
      </c>
      <c r="BW90">
        <v>0</v>
      </c>
      <c r="BX90">
        <v>25</v>
      </c>
      <c r="BY90">
        <v>25</v>
      </c>
      <c r="BZ90">
        <v>25</v>
      </c>
      <c r="CA90">
        <v>50</v>
      </c>
      <c r="CB90">
        <v>50</v>
      </c>
      <c r="CC90">
        <v>50</v>
      </c>
      <c r="CD90">
        <v>75</v>
      </c>
      <c r="CE90">
        <v>75</v>
      </c>
      <c r="CF90">
        <v>75</v>
      </c>
      <c r="CG90">
        <v>100</v>
      </c>
      <c r="CH90" s="97">
        <v>0</v>
      </c>
      <c r="CI90">
        <v>0</v>
      </c>
      <c r="CJ90">
        <v>25</v>
      </c>
      <c r="CK90">
        <v>25</v>
      </c>
      <c r="CL90">
        <v>25</v>
      </c>
      <c r="CM90">
        <v>50</v>
      </c>
      <c r="CN90">
        <v>50</v>
      </c>
      <c r="CO90">
        <v>50</v>
      </c>
      <c r="CP90">
        <v>75</v>
      </c>
      <c r="CQ90">
        <v>75</v>
      </c>
      <c r="CR90">
        <v>75</v>
      </c>
      <c r="CS90">
        <v>100</v>
      </c>
      <c r="CT90">
        <v>100</v>
      </c>
      <c r="CU90" s="97">
        <v>100</v>
      </c>
      <c r="CV90">
        <v>100</v>
      </c>
      <c r="CW90" t="s">
        <v>480</v>
      </c>
      <c r="CX90" t="s">
        <v>480</v>
      </c>
      <c r="CY90">
        <v>50</v>
      </c>
      <c r="CZ90">
        <v>100</v>
      </c>
    </row>
    <row r="91" spans="1:104" x14ac:dyDescent="0.35">
      <c r="A91" t="s">
        <v>2484</v>
      </c>
      <c r="B91">
        <v>7872</v>
      </c>
      <c r="C91" t="s">
        <v>2409</v>
      </c>
      <c r="D91" t="s">
        <v>2485</v>
      </c>
      <c r="E91" t="s">
        <v>2487</v>
      </c>
      <c r="F91" t="s">
        <v>438</v>
      </c>
      <c r="G91" t="s">
        <v>2407</v>
      </c>
      <c r="H91" t="s">
        <v>2410</v>
      </c>
      <c r="I91" t="s">
        <v>2488</v>
      </c>
      <c r="J91" t="s">
        <v>458</v>
      </c>
      <c r="K91" t="s">
        <v>460</v>
      </c>
      <c r="L91" t="s">
        <v>3628</v>
      </c>
      <c r="M91">
        <v>100</v>
      </c>
      <c r="N91">
        <v>100</v>
      </c>
      <c r="O91">
        <v>2</v>
      </c>
      <c r="Q91" t="s">
        <v>3629</v>
      </c>
      <c r="R91" t="s">
        <v>2413</v>
      </c>
      <c r="S91">
        <v>8</v>
      </c>
      <c r="T91">
        <v>16</v>
      </c>
      <c r="U91">
        <v>50</v>
      </c>
      <c r="V91">
        <v>44013</v>
      </c>
      <c r="W91">
        <v>44196</v>
      </c>
      <c r="X91">
        <v>0</v>
      </c>
      <c r="Y91">
        <v>0</v>
      </c>
      <c r="Z91">
        <v>0</v>
      </c>
      <c r="AA91">
        <v>0</v>
      </c>
      <c r="AB91">
        <v>0</v>
      </c>
      <c r="AC91">
        <v>0</v>
      </c>
      <c r="AD91">
        <v>0</v>
      </c>
      <c r="AE91">
        <v>0</v>
      </c>
      <c r="AF91">
        <v>25</v>
      </c>
      <c r="AG91">
        <v>12.5</v>
      </c>
      <c r="AH91">
        <v>25</v>
      </c>
      <c r="AI91" t="s">
        <v>2501</v>
      </c>
      <c r="AJ91">
        <v>0</v>
      </c>
      <c r="AK91">
        <v>0</v>
      </c>
      <c r="AL91">
        <v>0</v>
      </c>
      <c r="AM91">
        <v>0</v>
      </c>
      <c r="AN91">
        <v>0</v>
      </c>
      <c r="AO91">
        <v>0</v>
      </c>
      <c r="AP91">
        <v>0</v>
      </c>
      <c r="AQ91">
        <v>0</v>
      </c>
      <c r="AR91">
        <v>25</v>
      </c>
      <c r="AS91">
        <v>12.5</v>
      </c>
      <c r="AT91">
        <v>25</v>
      </c>
      <c r="AU91" t="s">
        <v>2501</v>
      </c>
      <c r="AV91">
        <v>0</v>
      </c>
      <c r="AW91">
        <v>0</v>
      </c>
      <c r="AX91">
        <v>0</v>
      </c>
      <c r="AY91">
        <v>0</v>
      </c>
      <c r="AZ91">
        <v>0</v>
      </c>
      <c r="BA91">
        <v>0</v>
      </c>
      <c r="BB91">
        <v>0</v>
      </c>
      <c r="BC91">
        <v>0</v>
      </c>
      <c r="BD91">
        <v>25</v>
      </c>
      <c r="BE91">
        <v>12.5</v>
      </c>
      <c r="BF91">
        <v>25</v>
      </c>
      <c r="BG91" t="s">
        <v>2501</v>
      </c>
      <c r="BH91">
        <v>0</v>
      </c>
      <c r="BI91">
        <v>0</v>
      </c>
      <c r="BJ91">
        <v>0</v>
      </c>
      <c r="BK91">
        <v>0</v>
      </c>
      <c r="BL91">
        <v>0</v>
      </c>
      <c r="BM91">
        <v>0</v>
      </c>
      <c r="BN91">
        <v>0</v>
      </c>
      <c r="BO91">
        <v>0</v>
      </c>
      <c r="BP91">
        <v>25</v>
      </c>
      <c r="BQ91">
        <v>12.5</v>
      </c>
      <c r="BR91">
        <v>25</v>
      </c>
      <c r="BS91" t="s">
        <v>2502</v>
      </c>
      <c r="BT91" t="s">
        <v>3627</v>
      </c>
      <c r="BU91">
        <v>100</v>
      </c>
      <c r="BV91">
        <v>0</v>
      </c>
      <c r="BW91">
        <v>0</v>
      </c>
      <c r="BX91">
        <v>25</v>
      </c>
      <c r="BY91">
        <v>25</v>
      </c>
      <c r="BZ91">
        <v>25</v>
      </c>
      <c r="CA91">
        <v>50</v>
      </c>
      <c r="CB91">
        <v>50</v>
      </c>
      <c r="CC91">
        <v>50</v>
      </c>
      <c r="CD91">
        <v>75</v>
      </c>
      <c r="CE91">
        <v>75</v>
      </c>
      <c r="CF91">
        <v>75</v>
      </c>
      <c r="CG91">
        <v>100</v>
      </c>
      <c r="CH91" s="97">
        <v>0</v>
      </c>
      <c r="CI91">
        <v>0</v>
      </c>
      <c r="CJ91">
        <v>25</v>
      </c>
      <c r="CK91">
        <v>25</v>
      </c>
      <c r="CL91">
        <v>25</v>
      </c>
      <c r="CM91">
        <v>50</v>
      </c>
      <c r="CN91">
        <v>50</v>
      </c>
      <c r="CO91">
        <v>50</v>
      </c>
      <c r="CP91">
        <v>75</v>
      </c>
      <c r="CQ91">
        <v>75</v>
      </c>
      <c r="CR91">
        <v>75</v>
      </c>
      <c r="CS91">
        <v>100</v>
      </c>
      <c r="CT91">
        <v>100</v>
      </c>
      <c r="CU91" s="97">
        <v>100</v>
      </c>
      <c r="CV91">
        <v>100</v>
      </c>
      <c r="CW91" t="s">
        <v>480</v>
      </c>
      <c r="CX91" t="s">
        <v>480</v>
      </c>
      <c r="CY91">
        <v>50</v>
      </c>
      <c r="CZ91">
        <v>100</v>
      </c>
    </row>
    <row r="92" spans="1:104" x14ac:dyDescent="0.35">
      <c r="A92" t="s">
        <v>2559</v>
      </c>
      <c r="B92">
        <v>7872</v>
      </c>
      <c r="C92" t="s">
        <v>2409</v>
      </c>
      <c r="D92" t="s">
        <v>2560</v>
      </c>
      <c r="E92" t="s">
        <v>2561</v>
      </c>
      <c r="F92" t="s">
        <v>438</v>
      </c>
      <c r="G92" t="s">
        <v>2407</v>
      </c>
      <c r="H92" t="s">
        <v>2410</v>
      </c>
      <c r="I92" t="s">
        <v>2562</v>
      </c>
      <c r="J92" t="s">
        <v>458</v>
      </c>
      <c r="K92" t="s">
        <v>580</v>
      </c>
      <c r="L92" t="s">
        <v>3630</v>
      </c>
      <c r="M92">
        <v>100</v>
      </c>
      <c r="N92">
        <v>100</v>
      </c>
      <c r="O92">
        <v>1</v>
      </c>
      <c r="Q92" t="s">
        <v>3631</v>
      </c>
      <c r="R92" t="s">
        <v>2413</v>
      </c>
      <c r="S92">
        <v>7</v>
      </c>
      <c r="T92">
        <v>14</v>
      </c>
      <c r="U92">
        <v>50</v>
      </c>
      <c r="V92">
        <v>44013</v>
      </c>
      <c r="W92">
        <v>44196</v>
      </c>
      <c r="X92">
        <v>0</v>
      </c>
      <c r="Y92">
        <v>0</v>
      </c>
      <c r="Z92">
        <v>0</v>
      </c>
      <c r="AA92">
        <v>0</v>
      </c>
      <c r="AB92">
        <v>0</v>
      </c>
      <c r="AC92">
        <v>0</v>
      </c>
      <c r="AD92">
        <v>0</v>
      </c>
      <c r="AE92">
        <v>0</v>
      </c>
      <c r="AF92">
        <v>40</v>
      </c>
      <c r="AG92">
        <v>20</v>
      </c>
      <c r="AH92">
        <v>32.5</v>
      </c>
      <c r="AI92" t="s">
        <v>2571</v>
      </c>
      <c r="AJ92">
        <v>0</v>
      </c>
      <c r="AK92">
        <v>0</v>
      </c>
      <c r="AL92">
        <v>0</v>
      </c>
      <c r="AM92">
        <v>0</v>
      </c>
      <c r="AN92">
        <v>0</v>
      </c>
      <c r="AO92">
        <v>0</v>
      </c>
      <c r="AP92">
        <v>0</v>
      </c>
      <c r="AQ92">
        <v>0</v>
      </c>
      <c r="AR92">
        <v>20</v>
      </c>
      <c r="AS92">
        <v>10</v>
      </c>
      <c r="AT92">
        <v>22.5</v>
      </c>
      <c r="AU92" t="s">
        <v>2572</v>
      </c>
      <c r="AV92">
        <v>0</v>
      </c>
      <c r="AW92">
        <v>0</v>
      </c>
      <c r="AX92">
        <v>0</v>
      </c>
      <c r="AY92">
        <v>0</v>
      </c>
      <c r="AZ92">
        <v>0</v>
      </c>
      <c r="BA92">
        <v>0</v>
      </c>
      <c r="BB92">
        <v>0</v>
      </c>
      <c r="BC92">
        <v>0</v>
      </c>
      <c r="BD92">
        <v>20</v>
      </c>
      <c r="BE92">
        <v>10</v>
      </c>
      <c r="BF92">
        <v>22.5</v>
      </c>
      <c r="BG92" t="s">
        <v>2573</v>
      </c>
      <c r="BH92">
        <v>0</v>
      </c>
      <c r="BI92">
        <v>0</v>
      </c>
      <c r="BJ92">
        <v>0</v>
      </c>
      <c r="BK92">
        <v>0</v>
      </c>
      <c r="BL92">
        <v>0</v>
      </c>
      <c r="BM92">
        <v>0</v>
      </c>
      <c r="BN92">
        <v>0</v>
      </c>
      <c r="BO92">
        <v>0</v>
      </c>
      <c r="BP92">
        <v>20</v>
      </c>
      <c r="BQ92">
        <v>10</v>
      </c>
      <c r="BR92">
        <v>22.5</v>
      </c>
      <c r="BS92" t="s">
        <v>2574</v>
      </c>
      <c r="BT92" t="s">
        <v>3632</v>
      </c>
      <c r="BU92">
        <v>100</v>
      </c>
      <c r="BV92">
        <v>0</v>
      </c>
      <c r="BW92">
        <v>0</v>
      </c>
      <c r="BX92">
        <v>40</v>
      </c>
      <c r="BY92">
        <v>40</v>
      </c>
      <c r="BZ92">
        <v>40</v>
      </c>
      <c r="CA92">
        <v>60</v>
      </c>
      <c r="CB92">
        <v>60</v>
      </c>
      <c r="CC92">
        <v>60</v>
      </c>
      <c r="CD92">
        <v>80</v>
      </c>
      <c r="CE92">
        <v>80</v>
      </c>
      <c r="CF92">
        <v>80</v>
      </c>
      <c r="CG92">
        <v>100</v>
      </c>
      <c r="CH92" s="97">
        <v>0</v>
      </c>
      <c r="CI92">
        <v>0</v>
      </c>
      <c r="CJ92">
        <v>40</v>
      </c>
      <c r="CK92">
        <v>40</v>
      </c>
      <c r="CL92">
        <v>40</v>
      </c>
      <c r="CM92">
        <v>60</v>
      </c>
      <c r="CN92">
        <v>60</v>
      </c>
      <c r="CO92">
        <v>60</v>
      </c>
      <c r="CP92">
        <v>80</v>
      </c>
      <c r="CQ92">
        <v>80</v>
      </c>
      <c r="CR92">
        <v>80</v>
      </c>
      <c r="CS92">
        <v>100</v>
      </c>
      <c r="CT92">
        <v>100</v>
      </c>
      <c r="CU92" s="97">
        <v>100</v>
      </c>
      <c r="CV92">
        <v>100</v>
      </c>
      <c r="CW92" t="s">
        <v>480</v>
      </c>
      <c r="CX92" t="s">
        <v>480</v>
      </c>
      <c r="CY92">
        <v>50</v>
      </c>
      <c r="CZ92">
        <v>100</v>
      </c>
    </row>
    <row r="93" spans="1:104" x14ac:dyDescent="0.35">
      <c r="A93" t="s">
        <v>2559</v>
      </c>
      <c r="B93">
        <v>7872</v>
      </c>
      <c r="C93" t="s">
        <v>2409</v>
      </c>
      <c r="D93" t="s">
        <v>2560</v>
      </c>
      <c r="E93" t="s">
        <v>2561</v>
      </c>
      <c r="F93" t="s">
        <v>438</v>
      </c>
      <c r="G93" t="s">
        <v>2407</v>
      </c>
      <c r="H93" t="s">
        <v>2410</v>
      </c>
      <c r="I93" t="s">
        <v>2562</v>
      </c>
      <c r="J93" t="s">
        <v>458</v>
      </c>
      <c r="K93" t="s">
        <v>580</v>
      </c>
      <c r="L93" t="s">
        <v>3633</v>
      </c>
      <c r="M93">
        <v>100</v>
      </c>
      <c r="N93">
        <v>100</v>
      </c>
      <c r="O93">
        <v>2</v>
      </c>
      <c r="Q93" t="s">
        <v>3634</v>
      </c>
      <c r="R93" t="s">
        <v>2413</v>
      </c>
      <c r="S93">
        <v>7</v>
      </c>
      <c r="T93">
        <v>14</v>
      </c>
      <c r="U93">
        <v>50</v>
      </c>
      <c r="V93">
        <v>44013</v>
      </c>
      <c r="W93">
        <v>44196</v>
      </c>
      <c r="X93">
        <v>0</v>
      </c>
      <c r="Y93">
        <v>0</v>
      </c>
      <c r="Z93">
        <v>0</v>
      </c>
      <c r="AA93">
        <v>0</v>
      </c>
      <c r="AB93">
        <v>0</v>
      </c>
      <c r="AC93">
        <v>0</v>
      </c>
      <c r="AD93">
        <v>0</v>
      </c>
      <c r="AE93">
        <v>0</v>
      </c>
      <c r="AF93">
        <v>25</v>
      </c>
      <c r="AG93">
        <v>12.5</v>
      </c>
      <c r="AH93">
        <v>32.5</v>
      </c>
      <c r="AI93" t="s">
        <v>2571</v>
      </c>
      <c r="AJ93">
        <v>0</v>
      </c>
      <c r="AK93">
        <v>0</v>
      </c>
      <c r="AL93">
        <v>0</v>
      </c>
      <c r="AM93">
        <v>0</v>
      </c>
      <c r="AN93">
        <v>0</v>
      </c>
      <c r="AO93">
        <v>0</v>
      </c>
      <c r="AP93">
        <v>0</v>
      </c>
      <c r="AQ93">
        <v>0</v>
      </c>
      <c r="AR93">
        <v>25</v>
      </c>
      <c r="AS93">
        <v>12.5</v>
      </c>
      <c r="AT93">
        <v>22.5</v>
      </c>
      <c r="AU93" t="s">
        <v>2572</v>
      </c>
      <c r="AV93">
        <v>0</v>
      </c>
      <c r="AW93">
        <v>0</v>
      </c>
      <c r="AX93">
        <v>0</v>
      </c>
      <c r="AY93">
        <v>0</v>
      </c>
      <c r="AZ93">
        <v>0</v>
      </c>
      <c r="BA93">
        <v>0</v>
      </c>
      <c r="BB93">
        <v>0</v>
      </c>
      <c r="BC93">
        <v>0</v>
      </c>
      <c r="BD93">
        <v>25</v>
      </c>
      <c r="BE93">
        <v>12.5</v>
      </c>
      <c r="BF93">
        <v>22.5</v>
      </c>
      <c r="BG93" t="s">
        <v>2573</v>
      </c>
      <c r="BH93">
        <v>0</v>
      </c>
      <c r="BI93">
        <v>0</v>
      </c>
      <c r="BJ93">
        <v>0</v>
      </c>
      <c r="BK93">
        <v>0</v>
      </c>
      <c r="BL93">
        <v>0</v>
      </c>
      <c r="BM93">
        <v>0</v>
      </c>
      <c r="BN93">
        <v>0</v>
      </c>
      <c r="BO93">
        <v>0</v>
      </c>
      <c r="BP93">
        <v>25</v>
      </c>
      <c r="BQ93">
        <v>12.5</v>
      </c>
      <c r="BR93">
        <v>22.5</v>
      </c>
      <c r="BS93" t="s">
        <v>2574</v>
      </c>
      <c r="BT93" t="s">
        <v>3632</v>
      </c>
      <c r="BU93">
        <v>100</v>
      </c>
      <c r="BV93">
        <v>0</v>
      </c>
      <c r="BW93">
        <v>0</v>
      </c>
      <c r="BX93">
        <v>25</v>
      </c>
      <c r="BY93">
        <v>25</v>
      </c>
      <c r="BZ93">
        <v>25</v>
      </c>
      <c r="CA93">
        <v>50</v>
      </c>
      <c r="CB93">
        <v>50</v>
      </c>
      <c r="CC93">
        <v>50</v>
      </c>
      <c r="CD93">
        <v>75</v>
      </c>
      <c r="CE93">
        <v>75</v>
      </c>
      <c r="CF93">
        <v>75</v>
      </c>
      <c r="CG93">
        <v>100</v>
      </c>
      <c r="CH93" s="97">
        <v>0</v>
      </c>
      <c r="CI93">
        <v>0</v>
      </c>
      <c r="CJ93">
        <v>25</v>
      </c>
      <c r="CK93">
        <v>25</v>
      </c>
      <c r="CL93">
        <v>25</v>
      </c>
      <c r="CM93">
        <v>50</v>
      </c>
      <c r="CN93">
        <v>50</v>
      </c>
      <c r="CO93">
        <v>50</v>
      </c>
      <c r="CP93">
        <v>75</v>
      </c>
      <c r="CQ93">
        <v>75</v>
      </c>
      <c r="CR93">
        <v>75</v>
      </c>
      <c r="CS93">
        <v>100</v>
      </c>
      <c r="CT93">
        <v>100</v>
      </c>
      <c r="CU93" s="97">
        <v>100</v>
      </c>
      <c r="CV93">
        <v>100</v>
      </c>
      <c r="CW93" t="s">
        <v>480</v>
      </c>
      <c r="CX93" t="s">
        <v>480</v>
      </c>
      <c r="CY93">
        <v>50</v>
      </c>
      <c r="CZ93">
        <v>100</v>
      </c>
    </row>
    <row r="94" spans="1:104" x14ac:dyDescent="0.35">
      <c r="A94" t="s">
        <v>2510</v>
      </c>
      <c r="B94">
        <v>7872</v>
      </c>
      <c r="C94" t="s">
        <v>2409</v>
      </c>
      <c r="D94" t="s">
        <v>2511</v>
      </c>
      <c r="E94" t="s">
        <v>2512</v>
      </c>
      <c r="F94" t="s">
        <v>438</v>
      </c>
      <c r="G94" t="s">
        <v>2407</v>
      </c>
      <c r="H94" t="s">
        <v>2410</v>
      </c>
      <c r="I94" t="s">
        <v>2513</v>
      </c>
      <c r="J94" t="s">
        <v>458</v>
      </c>
      <c r="K94" t="s">
        <v>580</v>
      </c>
      <c r="L94" t="s">
        <v>3635</v>
      </c>
      <c r="M94">
        <v>100</v>
      </c>
      <c r="N94">
        <v>100</v>
      </c>
      <c r="O94">
        <v>1</v>
      </c>
      <c r="Q94" t="s">
        <v>3636</v>
      </c>
      <c r="R94" t="s">
        <v>2413</v>
      </c>
      <c r="S94">
        <v>7</v>
      </c>
      <c r="T94">
        <v>14</v>
      </c>
      <c r="U94">
        <v>50</v>
      </c>
      <c r="V94">
        <v>44013</v>
      </c>
      <c r="W94">
        <v>44196</v>
      </c>
      <c r="X94">
        <v>0</v>
      </c>
      <c r="Y94">
        <v>0</v>
      </c>
      <c r="Z94">
        <v>0</v>
      </c>
      <c r="AA94">
        <v>0</v>
      </c>
      <c r="AB94">
        <v>10</v>
      </c>
      <c r="AC94">
        <v>5</v>
      </c>
      <c r="AD94">
        <v>10</v>
      </c>
      <c r="AE94" t="s">
        <v>2521</v>
      </c>
      <c r="AF94">
        <v>0</v>
      </c>
      <c r="AG94">
        <v>0</v>
      </c>
      <c r="AH94">
        <v>0</v>
      </c>
      <c r="AI94">
        <v>0</v>
      </c>
      <c r="AJ94">
        <v>20</v>
      </c>
      <c r="AK94">
        <v>10</v>
      </c>
      <c r="AL94">
        <v>20</v>
      </c>
      <c r="AM94" t="s">
        <v>2522</v>
      </c>
      <c r="AN94">
        <v>0</v>
      </c>
      <c r="AO94">
        <v>0</v>
      </c>
      <c r="AP94">
        <v>0</v>
      </c>
      <c r="AQ94">
        <v>0</v>
      </c>
      <c r="AR94">
        <v>10</v>
      </c>
      <c r="AS94">
        <v>5</v>
      </c>
      <c r="AT94">
        <v>10</v>
      </c>
      <c r="AU94" t="s">
        <v>2523</v>
      </c>
      <c r="AV94">
        <v>20</v>
      </c>
      <c r="AW94">
        <v>10</v>
      </c>
      <c r="AX94">
        <v>20</v>
      </c>
      <c r="AY94" t="s">
        <v>2522</v>
      </c>
      <c r="AZ94">
        <v>0</v>
      </c>
      <c r="BA94">
        <v>0</v>
      </c>
      <c r="BB94">
        <v>0</v>
      </c>
      <c r="BC94">
        <v>0</v>
      </c>
      <c r="BD94">
        <v>0</v>
      </c>
      <c r="BE94">
        <v>0</v>
      </c>
      <c r="BF94">
        <v>0</v>
      </c>
      <c r="BG94">
        <v>0</v>
      </c>
      <c r="BH94">
        <v>20</v>
      </c>
      <c r="BI94">
        <v>10</v>
      </c>
      <c r="BJ94">
        <v>20</v>
      </c>
      <c r="BK94" t="s">
        <v>2522</v>
      </c>
      <c r="BL94">
        <v>0</v>
      </c>
      <c r="BM94">
        <v>0</v>
      </c>
      <c r="BN94">
        <v>0</v>
      </c>
      <c r="BO94">
        <v>0</v>
      </c>
      <c r="BP94">
        <v>20</v>
      </c>
      <c r="BQ94">
        <v>10</v>
      </c>
      <c r="BR94">
        <v>20</v>
      </c>
      <c r="BS94" t="s">
        <v>2524</v>
      </c>
      <c r="BT94" t="s">
        <v>3637</v>
      </c>
      <c r="BU94">
        <v>100</v>
      </c>
      <c r="BV94">
        <v>0</v>
      </c>
      <c r="BW94">
        <v>10</v>
      </c>
      <c r="BX94">
        <v>10</v>
      </c>
      <c r="BY94">
        <v>30</v>
      </c>
      <c r="BZ94">
        <v>30</v>
      </c>
      <c r="CA94">
        <v>40</v>
      </c>
      <c r="CB94">
        <v>60</v>
      </c>
      <c r="CC94">
        <v>60</v>
      </c>
      <c r="CD94">
        <v>60</v>
      </c>
      <c r="CE94">
        <v>80</v>
      </c>
      <c r="CF94">
        <v>80</v>
      </c>
      <c r="CG94">
        <v>100</v>
      </c>
      <c r="CH94" s="97">
        <v>0</v>
      </c>
      <c r="CI94">
        <v>10</v>
      </c>
      <c r="CJ94">
        <v>10</v>
      </c>
      <c r="CK94">
        <v>30</v>
      </c>
      <c r="CL94">
        <v>30</v>
      </c>
      <c r="CM94">
        <v>40</v>
      </c>
      <c r="CN94">
        <v>60</v>
      </c>
      <c r="CO94">
        <v>60</v>
      </c>
      <c r="CP94">
        <v>60</v>
      </c>
      <c r="CQ94">
        <v>60</v>
      </c>
      <c r="CR94">
        <v>80</v>
      </c>
      <c r="CS94">
        <v>100</v>
      </c>
      <c r="CT94">
        <v>100</v>
      </c>
      <c r="CU94" s="97">
        <v>100</v>
      </c>
      <c r="CV94">
        <v>100</v>
      </c>
      <c r="CW94" t="s">
        <v>480</v>
      </c>
      <c r="CX94" t="s">
        <v>480</v>
      </c>
      <c r="CY94">
        <v>50</v>
      </c>
      <c r="CZ94">
        <v>100</v>
      </c>
    </row>
    <row r="95" spans="1:104" x14ac:dyDescent="0.35">
      <c r="A95" t="s">
        <v>2510</v>
      </c>
      <c r="B95">
        <v>7872</v>
      </c>
      <c r="C95" t="s">
        <v>2409</v>
      </c>
      <c r="D95" t="s">
        <v>2511</v>
      </c>
      <c r="E95" t="s">
        <v>2512</v>
      </c>
      <c r="F95" t="s">
        <v>438</v>
      </c>
      <c r="G95" t="s">
        <v>2407</v>
      </c>
      <c r="H95" t="s">
        <v>2410</v>
      </c>
      <c r="I95" t="s">
        <v>2513</v>
      </c>
      <c r="J95" t="s">
        <v>458</v>
      </c>
      <c r="K95" t="s">
        <v>580</v>
      </c>
      <c r="L95" t="s">
        <v>3638</v>
      </c>
      <c r="M95">
        <v>100</v>
      </c>
      <c r="N95">
        <v>100</v>
      </c>
      <c r="O95">
        <v>2</v>
      </c>
      <c r="Q95" t="s">
        <v>3639</v>
      </c>
      <c r="R95" t="s">
        <v>2413</v>
      </c>
      <c r="S95">
        <v>7</v>
      </c>
      <c r="T95">
        <v>14</v>
      </c>
      <c r="U95">
        <v>50</v>
      </c>
      <c r="V95">
        <v>44013</v>
      </c>
      <c r="W95">
        <v>44196</v>
      </c>
      <c r="X95">
        <v>0</v>
      </c>
      <c r="Y95">
        <v>0</v>
      </c>
      <c r="Z95">
        <v>0</v>
      </c>
      <c r="AA95">
        <v>0</v>
      </c>
      <c r="AB95">
        <v>10</v>
      </c>
      <c r="AC95">
        <v>5</v>
      </c>
      <c r="AD95">
        <v>10</v>
      </c>
      <c r="AE95" t="s">
        <v>2521</v>
      </c>
      <c r="AF95">
        <v>0</v>
      </c>
      <c r="AG95">
        <v>0</v>
      </c>
      <c r="AH95">
        <v>0</v>
      </c>
      <c r="AI95">
        <v>0</v>
      </c>
      <c r="AJ95">
        <v>20</v>
      </c>
      <c r="AK95">
        <v>10</v>
      </c>
      <c r="AL95">
        <v>20</v>
      </c>
      <c r="AM95" t="s">
        <v>2522</v>
      </c>
      <c r="AN95">
        <v>0</v>
      </c>
      <c r="AO95">
        <v>0</v>
      </c>
      <c r="AP95">
        <v>0</v>
      </c>
      <c r="AQ95">
        <v>0</v>
      </c>
      <c r="AR95">
        <v>10</v>
      </c>
      <c r="AS95">
        <v>5</v>
      </c>
      <c r="AT95">
        <v>10</v>
      </c>
      <c r="AU95" t="s">
        <v>2523</v>
      </c>
      <c r="AV95">
        <v>20</v>
      </c>
      <c r="AW95">
        <v>10</v>
      </c>
      <c r="AX95">
        <v>20</v>
      </c>
      <c r="AY95" t="s">
        <v>2522</v>
      </c>
      <c r="AZ95">
        <v>0</v>
      </c>
      <c r="BA95">
        <v>0</v>
      </c>
      <c r="BB95">
        <v>0</v>
      </c>
      <c r="BC95">
        <v>0</v>
      </c>
      <c r="BD95">
        <v>0</v>
      </c>
      <c r="BE95">
        <v>0</v>
      </c>
      <c r="BF95">
        <v>0</v>
      </c>
      <c r="BG95">
        <v>0</v>
      </c>
      <c r="BH95">
        <v>20</v>
      </c>
      <c r="BI95">
        <v>10</v>
      </c>
      <c r="BJ95">
        <v>20</v>
      </c>
      <c r="BK95" t="s">
        <v>2522</v>
      </c>
      <c r="BL95">
        <v>0</v>
      </c>
      <c r="BM95">
        <v>0</v>
      </c>
      <c r="BN95">
        <v>0</v>
      </c>
      <c r="BO95">
        <v>0</v>
      </c>
      <c r="BP95">
        <v>20</v>
      </c>
      <c r="BQ95">
        <v>10</v>
      </c>
      <c r="BR95">
        <v>20</v>
      </c>
      <c r="BS95" t="s">
        <v>3640</v>
      </c>
      <c r="BT95" t="s">
        <v>3641</v>
      </c>
      <c r="BU95">
        <v>100</v>
      </c>
      <c r="BV95">
        <v>0</v>
      </c>
      <c r="BW95">
        <v>10</v>
      </c>
      <c r="BX95">
        <v>10</v>
      </c>
      <c r="BY95">
        <v>30</v>
      </c>
      <c r="BZ95">
        <v>30</v>
      </c>
      <c r="CA95">
        <v>40</v>
      </c>
      <c r="CB95">
        <v>60</v>
      </c>
      <c r="CC95">
        <v>60</v>
      </c>
      <c r="CD95">
        <v>60</v>
      </c>
      <c r="CE95">
        <v>80</v>
      </c>
      <c r="CF95">
        <v>80</v>
      </c>
      <c r="CG95">
        <v>100</v>
      </c>
      <c r="CH95" s="97">
        <v>0</v>
      </c>
      <c r="CI95">
        <v>10</v>
      </c>
      <c r="CJ95">
        <v>10</v>
      </c>
      <c r="CK95">
        <v>30</v>
      </c>
      <c r="CL95">
        <v>30</v>
      </c>
      <c r="CM95">
        <v>40</v>
      </c>
      <c r="CN95">
        <v>60</v>
      </c>
      <c r="CO95">
        <v>60</v>
      </c>
      <c r="CP95">
        <v>60</v>
      </c>
      <c r="CQ95">
        <v>60</v>
      </c>
      <c r="CR95">
        <v>80</v>
      </c>
      <c r="CS95">
        <v>100</v>
      </c>
      <c r="CT95">
        <v>100</v>
      </c>
      <c r="CU95" s="97">
        <v>100</v>
      </c>
      <c r="CV95">
        <v>100</v>
      </c>
      <c r="CW95" t="s">
        <v>480</v>
      </c>
      <c r="CX95" t="s">
        <v>480</v>
      </c>
      <c r="CY95">
        <v>50</v>
      </c>
      <c r="CZ95">
        <v>100</v>
      </c>
    </row>
    <row r="96" spans="1:104" x14ac:dyDescent="0.35">
      <c r="A96" t="s">
        <v>2597</v>
      </c>
      <c r="B96">
        <v>7872</v>
      </c>
      <c r="C96" t="s">
        <v>2409</v>
      </c>
      <c r="D96" t="s">
        <v>2598</v>
      </c>
      <c r="E96" t="s">
        <v>2603</v>
      </c>
      <c r="F96" t="s">
        <v>438</v>
      </c>
      <c r="G96" t="s">
        <v>2407</v>
      </c>
      <c r="H96" t="s">
        <v>2410</v>
      </c>
      <c r="I96" t="s">
        <v>2604</v>
      </c>
      <c r="J96" t="s">
        <v>458</v>
      </c>
      <c r="K96" t="s">
        <v>460</v>
      </c>
      <c r="L96" t="s">
        <v>3642</v>
      </c>
      <c r="M96">
        <v>100</v>
      </c>
      <c r="N96">
        <v>100</v>
      </c>
      <c r="O96">
        <v>1</v>
      </c>
      <c r="Q96" t="s">
        <v>3643</v>
      </c>
      <c r="R96" t="s">
        <v>2602</v>
      </c>
      <c r="S96">
        <v>3</v>
      </c>
      <c r="T96">
        <v>14</v>
      </c>
      <c r="U96">
        <v>21.428571428571427</v>
      </c>
      <c r="V96">
        <v>44013</v>
      </c>
      <c r="W96">
        <v>44196</v>
      </c>
      <c r="X96">
        <v>7</v>
      </c>
      <c r="Y96">
        <v>1.5</v>
      </c>
      <c r="Z96">
        <v>6.2142857142857144</v>
      </c>
      <c r="AA96" t="s">
        <v>3644</v>
      </c>
      <c r="AB96">
        <v>9</v>
      </c>
      <c r="AC96">
        <v>1.9285714285714284</v>
      </c>
      <c r="AD96">
        <v>8.2142857142857135</v>
      </c>
      <c r="AE96" t="s">
        <v>3644</v>
      </c>
      <c r="AF96">
        <v>9</v>
      </c>
      <c r="AG96">
        <v>1.9285714285714284</v>
      </c>
      <c r="AH96">
        <v>8.2142857142857135</v>
      </c>
      <c r="AI96" t="s">
        <v>3644</v>
      </c>
      <c r="AJ96">
        <v>9</v>
      </c>
      <c r="AK96">
        <v>1.9285714285714284</v>
      </c>
      <c r="AL96">
        <v>9</v>
      </c>
      <c r="AM96" t="s">
        <v>3644</v>
      </c>
      <c r="AN96">
        <v>9</v>
      </c>
      <c r="AO96">
        <v>1.9285714285714284</v>
      </c>
      <c r="AP96">
        <v>9</v>
      </c>
      <c r="AQ96" t="s">
        <v>3644</v>
      </c>
      <c r="AR96">
        <v>9</v>
      </c>
      <c r="AS96">
        <v>1.9285714285714284</v>
      </c>
      <c r="AT96">
        <v>9</v>
      </c>
      <c r="AU96" t="s">
        <v>3644</v>
      </c>
      <c r="AV96">
        <v>8</v>
      </c>
      <c r="AW96">
        <v>1.7142857142857142</v>
      </c>
      <c r="AX96">
        <v>8.7857142857142847</v>
      </c>
      <c r="AY96" t="s">
        <v>3644</v>
      </c>
      <c r="AZ96">
        <v>8</v>
      </c>
      <c r="BA96">
        <v>1.7142857142857142</v>
      </c>
      <c r="BB96">
        <v>8.7857142857142847</v>
      </c>
      <c r="BC96" t="s">
        <v>3644</v>
      </c>
      <c r="BD96">
        <v>8</v>
      </c>
      <c r="BE96">
        <v>1.7142857142857142</v>
      </c>
      <c r="BF96">
        <v>8.7857142857142847</v>
      </c>
      <c r="BG96" t="s">
        <v>3644</v>
      </c>
      <c r="BH96">
        <v>8</v>
      </c>
      <c r="BI96">
        <v>1.7142857142857142</v>
      </c>
      <c r="BJ96">
        <v>8.7857142857142847</v>
      </c>
      <c r="BK96" t="s">
        <v>3644</v>
      </c>
      <c r="BL96">
        <v>8</v>
      </c>
      <c r="BM96">
        <v>1.7142857142857142</v>
      </c>
      <c r="BN96">
        <v>8</v>
      </c>
      <c r="BO96" t="s">
        <v>3644</v>
      </c>
      <c r="BP96">
        <v>8</v>
      </c>
      <c r="BQ96">
        <v>1.7142857142857142</v>
      </c>
      <c r="BR96">
        <v>7.2142857142857144</v>
      </c>
      <c r="BS96" t="s">
        <v>3644</v>
      </c>
      <c r="BT96" t="s">
        <v>3645</v>
      </c>
      <c r="BU96">
        <v>100</v>
      </c>
      <c r="BV96">
        <v>7</v>
      </c>
      <c r="BW96">
        <v>16</v>
      </c>
      <c r="BX96">
        <v>25</v>
      </c>
      <c r="BY96">
        <v>34</v>
      </c>
      <c r="BZ96">
        <v>43</v>
      </c>
      <c r="CA96">
        <v>52</v>
      </c>
      <c r="CB96">
        <v>60</v>
      </c>
      <c r="CC96">
        <v>68</v>
      </c>
      <c r="CD96">
        <v>76</v>
      </c>
      <c r="CE96">
        <v>84</v>
      </c>
      <c r="CF96">
        <v>92</v>
      </c>
      <c r="CG96">
        <v>100</v>
      </c>
      <c r="CH96" s="97">
        <v>7</v>
      </c>
      <c r="CI96">
        <v>16</v>
      </c>
      <c r="CJ96">
        <v>25</v>
      </c>
      <c r="CK96">
        <v>34</v>
      </c>
      <c r="CL96">
        <v>43</v>
      </c>
      <c r="CM96">
        <v>52</v>
      </c>
      <c r="CN96">
        <v>60</v>
      </c>
      <c r="CO96">
        <v>68</v>
      </c>
      <c r="CP96">
        <v>76</v>
      </c>
      <c r="CQ96">
        <v>84</v>
      </c>
      <c r="CR96">
        <v>92</v>
      </c>
      <c r="CS96">
        <v>100</v>
      </c>
      <c r="CT96">
        <v>100</v>
      </c>
      <c r="CU96" s="97">
        <v>100</v>
      </c>
      <c r="CV96">
        <v>100</v>
      </c>
      <c r="CW96" t="s">
        <v>480</v>
      </c>
      <c r="CX96" t="s">
        <v>480</v>
      </c>
      <c r="CY96">
        <v>21.428571428571427</v>
      </c>
      <c r="CZ96">
        <v>100</v>
      </c>
    </row>
    <row r="97" spans="1:104" x14ac:dyDescent="0.35">
      <c r="A97" t="s">
        <v>2597</v>
      </c>
      <c r="B97">
        <v>7872</v>
      </c>
      <c r="C97" t="s">
        <v>2409</v>
      </c>
      <c r="D97" t="s">
        <v>2598</v>
      </c>
      <c r="E97" t="s">
        <v>2603</v>
      </c>
      <c r="F97" t="s">
        <v>438</v>
      </c>
      <c r="G97" t="s">
        <v>2407</v>
      </c>
      <c r="H97" t="s">
        <v>2410</v>
      </c>
      <c r="I97" t="s">
        <v>2604</v>
      </c>
      <c r="J97" t="s">
        <v>458</v>
      </c>
      <c r="K97" t="s">
        <v>460</v>
      </c>
      <c r="L97" t="s">
        <v>3646</v>
      </c>
      <c r="M97">
        <v>100</v>
      </c>
      <c r="N97">
        <v>100</v>
      </c>
      <c r="O97">
        <v>2</v>
      </c>
      <c r="Q97" t="s">
        <v>3647</v>
      </c>
      <c r="R97" t="s">
        <v>2602</v>
      </c>
      <c r="S97">
        <v>11</v>
      </c>
      <c r="T97">
        <v>14</v>
      </c>
      <c r="U97">
        <v>78.571428571428569</v>
      </c>
      <c r="V97">
        <v>44013</v>
      </c>
      <c r="W97">
        <v>44196</v>
      </c>
      <c r="X97">
        <v>6</v>
      </c>
      <c r="Y97">
        <v>4.7142857142857144</v>
      </c>
      <c r="Z97">
        <v>6.2142857142857144</v>
      </c>
      <c r="AA97" t="s">
        <v>3648</v>
      </c>
      <c r="AB97">
        <v>8</v>
      </c>
      <c r="AC97">
        <v>6.2857142857142856</v>
      </c>
      <c r="AD97">
        <v>8.2142857142857135</v>
      </c>
      <c r="AE97" t="s">
        <v>3648</v>
      </c>
      <c r="AF97">
        <v>8</v>
      </c>
      <c r="AG97">
        <v>6.2857142857142856</v>
      </c>
      <c r="AH97">
        <v>8.2142857142857135</v>
      </c>
      <c r="AI97" t="s">
        <v>3648</v>
      </c>
      <c r="AJ97">
        <v>9</v>
      </c>
      <c r="AK97">
        <v>7.0714285714285712</v>
      </c>
      <c r="AL97">
        <v>9</v>
      </c>
      <c r="AM97" t="s">
        <v>3648</v>
      </c>
      <c r="AN97">
        <v>9</v>
      </c>
      <c r="AO97">
        <v>7.0714285714285712</v>
      </c>
      <c r="AP97">
        <v>9</v>
      </c>
      <c r="AQ97" t="s">
        <v>3648</v>
      </c>
      <c r="AR97">
        <v>9</v>
      </c>
      <c r="AS97">
        <v>7.0714285714285712</v>
      </c>
      <c r="AT97">
        <v>9</v>
      </c>
      <c r="AU97" t="s">
        <v>3648</v>
      </c>
      <c r="AV97">
        <v>9</v>
      </c>
      <c r="AW97">
        <v>7.0714285714285712</v>
      </c>
      <c r="AX97">
        <v>8.7857142857142847</v>
      </c>
      <c r="AY97" t="s">
        <v>3648</v>
      </c>
      <c r="AZ97">
        <v>9</v>
      </c>
      <c r="BA97">
        <v>7.0714285714285712</v>
      </c>
      <c r="BB97">
        <v>8.7857142857142847</v>
      </c>
      <c r="BC97" t="s">
        <v>3648</v>
      </c>
      <c r="BD97">
        <v>9</v>
      </c>
      <c r="BE97">
        <v>7.0714285714285712</v>
      </c>
      <c r="BF97">
        <v>8.7857142857142847</v>
      </c>
      <c r="BG97" t="s">
        <v>3648</v>
      </c>
      <c r="BH97">
        <v>9</v>
      </c>
      <c r="BI97">
        <v>7.0714285714285712</v>
      </c>
      <c r="BJ97">
        <v>8.7857142857142847</v>
      </c>
      <c r="BK97" t="s">
        <v>3648</v>
      </c>
      <c r="BL97">
        <v>8</v>
      </c>
      <c r="BM97">
        <v>6.2857142857142856</v>
      </c>
      <c r="BN97">
        <v>8</v>
      </c>
      <c r="BO97" t="s">
        <v>3648</v>
      </c>
      <c r="BP97">
        <v>7</v>
      </c>
      <c r="BQ97">
        <v>5.5</v>
      </c>
      <c r="BR97">
        <v>7.2142857142857144</v>
      </c>
      <c r="BS97" t="s">
        <v>3649</v>
      </c>
      <c r="BT97" t="s">
        <v>3650</v>
      </c>
      <c r="BU97">
        <v>100</v>
      </c>
      <c r="BV97">
        <v>6</v>
      </c>
      <c r="BW97">
        <v>14</v>
      </c>
      <c r="BX97">
        <v>22</v>
      </c>
      <c r="BY97">
        <v>31</v>
      </c>
      <c r="BZ97">
        <v>40</v>
      </c>
      <c r="CA97">
        <v>49</v>
      </c>
      <c r="CB97">
        <v>58</v>
      </c>
      <c r="CC97">
        <v>67</v>
      </c>
      <c r="CD97">
        <v>76</v>
      </c>
      <c r="CE97">
        <v>85</v>
      </c>
      <c r="CF97">
        <v>93</v>
      </c>
      <c r="CG97">
        <v>100</v>
      </c>
      <c r="CH97" s="97">
        <v>6</v>
      </c>
      <c r="CI97">
        <v>10</v>
      </c>
      <c r="CJ97">
        <v>18</v>
      </c>
      <c r="CK97">
        <v>31</v>
      </c>
      <c r="CL97">
        <v>40</v>
      </c>
      <c r="CM97">
        <v>49</v>
      </c>
      <c r="CN97">
        <v>58</v>
      </c>
      <c r="CO97">
        <v>67</v>
      </c>
      <c r="CP97">
        <v>76</v>
      </c>
      <c r="CQ97">
        <v>85</v>
      </c>
      <c r="CR97">
        <v>93</v>
      </c>
      <c r="CS97">
        <v>100</v>
      </c>
      <c r="CT97">
        <v>100</v>
      </c>
      <c r="CU97" s="97">
        <v>100</v>
      </c>
      <c r="CV97">
        <v>100</v>
      </c>
      <c r="CW97" t="s">
        <v>480</v>
      </c>
      <c r="CX97" t="s">
        <v>480</v>
      </c>
      <c r="CY97">
        <v>78.571428571428569</v>
      </c>
      <c r="CZ97">
        <v>100</v>
      </c>
    </row>
    <row r="98" spans="1:104" x14ac:dyDescent="0.35">
      <c r="A98" t="s">
        <v>2644</v>
      </c>
      <c r="B98">
        <v>7872</v>
      </c>
      <c r="C98" t="s">
        <v>2409</v>
      </c>
      <c r="D98" t="s">
        <v>2645</v>
      </c>
      <c r="E98" t="s">
        <v>2646</v>
      </c>
      <c r="F98" t="s">
        <v>438</v>
      </c>
      <c r="G98" t="s">
        <v>2407</v>
      </c>
      <c r="H98" t="s">
        <v>2410</v>
      </c>
      <c r="I98" t="s">
        <v>2647</v>
      </c>
      <c r="J98" t="s">
        <v>527</v>
      </c>
      <c r="K98" t="s">
        <v>580</v>
      </c>
      <c r="L98" t="s">
        <v>3651</v>
      </c>
      <c r="M98">
        <v>100</v>
      </c>
      <c r="N98">
        <v>100</v>
      </c>
      <c r="O98">
        <v>1</v>
      </c>
      <c r="Q98" t="s">
        <v>3652</v>
      </c>
      <c r="R98" t="s">
        <v>2602</v>
      </c>
      <c r="S98">
        <v>6</v>
      </c>
      <c r="T98">
        <v>14</v>
      </c>
      <c r="U98">
        <v>42.857142857142854</v>
      </c>
      <c r="V98">
        <v>44013</v>
      </c>
      <c r="W98">
        <v>44196</v>
      </c>
      <c r="X98">
        <v>3</v>
      </c>
      <c r="Y98">
        <v>1.2857142857142856</v>
      </c>
      <c r="Z98">
        <v>5.2857142857142856</v>
      </c>
      <c r="AA98" t="s">
        <v>3653</v>
      </c>
      <c r="AB98">
        <v>3</v>
      </c>
      <c r="AC98">
        <v>1.2857142857142856</v>
      </c>
      <c r="AD98">
        <v>5.8571428571428568</v>
      </c>
      <c r="AE98" t="s">
        <v>3653</v>
      </c>
      <c r="AF98">
        <v>11</v>
      </c>
      <c r="AG98">
        <v>4.7142857142857135</v>
      </c>
      <c r="AH98">
        <v>9.0714285714285712</v>
      </c>
      <c r="AI98" t="s">
        <v>3653</v>
      </c>
      <c r="AJ98">
        <v>8</v>
      </c>
      <c r="AK98">
        <v>3.4285714285714284</v>
      </c>
      <c r="AL98">
        <v>8.3571428571428559</v>
      </c>
      <c r="AM98" t="s">
        <v>3653</v>
      </c>
      <c r="AN98">
        <v>8</v>
      </c>
      <c r="AO98">
        <v>3.4285714285714284</v>
      </c>
      <c r="AP98">
        <v>8.3571428571428559</v>
      </c>
      <c r="AQ98" t="s">
        <v>3653</v>
      </c>
      <c r="AR98">
        <v>11</v>
      </c>
      <c r="AS98">
        <v>4.7142857142857135</v>
      </c>
      <c r="AT98">
        <v>10.285714285714285</v>
      </c>
      <c r="AU98" t="s">
        <v>3653</v>
      </c>
      <c r="AV98">
        <v>14</v>
      </c>
      <c r="AW98">
        <v>6</v>
      </c>
      <c r="AX98">
        <v>10.928571428571429</v>
      </c>
      <c r="AY98" t="s">
        <v>3653</v>
      </c>
      <c r="AZ98">
        <v>9</v>
      </c>
      <c r="BA98">
        <v>3.8571428571428568</v>
      </c>
      <c r="BB98">
        <v>8.7857142857142847</v>
      </c>
      <c r="BC98" t="s">
        <v>3653</v>
      </c>
      <c r="BD98">
        <v>9</v>
      </c>
      <c r="BE98">
        <v>3.8571428571428568</v>
      </c>
      <c r="BF98">
        <v>8.7857142857142847</v>
      </c>
      <c r="BG98" t="s">
        <v>3653</v>
      </c>
      <c r="BH98">
        <v>8</v>
      </c>
      <c r="BI98">
        <v>3.4285714285714284</v>
      </c>
      <c r="BJ98">
        <v>8.3571428571428559</v>
      </c>
      <c r="BK98" t="s">
        <v>3653</v>
      </c>
      <c r="BL98">
        <v>8</v>
      </c>
      <c r="BM98">
        <v>3.4285714285714284</v>
      </c>
      <c r="BN98">
        <v>7.6428571428571432</v>
      </c>
      <c r="BO98" t="s">
        <v>3653</v>
      </c>
      <c r="BP98">
        <v>8</v>
      </c>
      <c r="BQ98">
        <v>3.4285714285714284</v>
      </c>
      <c r="BR98">
        <v>8.2857142857142847</v>
      </c>
      <c r="BS98" t="s">
        <v>3653</v>
      </c>
      <c r="BT98" t="s">
        <v>3654</v>
      </c>
      <c r="BU98">
        <v>100</v>
      </c>
      <c r="BV98">
        <v>3</v>
      </c>
      <c r="BW98">
        <v>6</v>
      </c>
      <c r="BX98">
        <v>17</v>
      </c>
      <c r="BY98">
        <v>25</v>
      </c>
      <c r="BZ98">
        <v>33</v>
      </c>
      <c r="CA98">
        <v>44</v>
      </c>
      <c r="CB98">
        <v>58</v>
      </c>
      <c r="CC98">
        <v>67</v>
      </c>
      <c r="CD98">
        <v>76</v>
      </c>
      <c r="CE98">
        <v>84</v>
      </c>
      <c r="CF98">
        <v>92</v>
      </c>
      <c r="CG98">
        <v>100</v>
      </c>
      <c r="CH98" s="97">
        <v>3</v>
      </c>
      <c r="CI98">
        <v>6</v>
      </c>
      <c r="CJ98">
        <v>17</v>
      </c>
      <c r="CK98">
        <v>25</v>
      </c>
      <c r="CL98">
        <v>33</v>
      </c>
      <c r="CM98">
        <v>44</v>
      </c>
      <c r="CN98">
        <v>58</v>
      </c>
      <c r="CO98">
        <v>67</v>
      </c>
      <c r="CP98">
        <v>76</v>
      </c>
      <c r="CQ98">
        <v>84</v>
      </c>
      <c r="CR98">
        <v>92</v>
      </c>
      <c r="CS98">
        <v>100</v>
      </c>
      <c r="CT98">
        <v>100</v>
      </c>
      <c r="CU98" s="97">
        <v>100</v>
      </c>
      <c r="CV98">
        <v>100</v>
      </c>
      <c r="CW98" t="s">
        <v>480</v>
      </c>
      <c r="CX98" t="s">
        <v>480</v>
      </c>
      <c r="CY98">
        <v>42.857142857142854</v>
      </c>
      <c r="CZ98">
        <v>100</v>
      </c>
    </row>
    <row r="99" spans="1:104" x14ac:dyDescent="0.35">
      <c r="A99" t="s">
        <v>2644</v>
      </c>
      <c r="B99">
        <v>7872</v>
      </c>
      <c r="C99" t="s">
        <v>2409</v>
      </c>
      <c r="D99" t="s">
        <v>2645</v>
      </c>
      <c r="E99" t="s">
        <v>2646</v>
      </c>
      <c r="F99" t="s">
        <v>438</v>
      </c>
      <c r="G99" t="s">
        <v>2407</v>
      </c>
      <c r="H99" t="s">
        <v>2410</v>
      </c>
      <c r="I99" t="s">
        <v>2647</v>
      </c>
      <c r="J99" t="s">
        <v>527</v>
      </c>
      <c r="K99" t="s">
        <v>580</v>
      </c>
      <c r="L99" t="s">
        <v>3655</v>
      </c>
      <c r="M99">
        <v>100</v>
      </c>
      <c r="N99">
        <v>100</v>
      </c>
      <c r="O99">
        <v>2</v>
      </c>
      <c r="Q99" t="s">
        <v>3656</v>
      </c>
      <c r="R99" t="s">
        <v>2602</v>
      </c>
      <c r="S99">
        <v>5</v>
      </c>
      <c r="T99">
        <v>14</v>
      </c>
      <c r="U99">
        <v>35.714285714285715</v>
      </c>
      <c r="V99">
        <v>44013</v>
      </c>
      <c r="W99">
        <v>44196</v>
      </c>
      <c r="X99">
        <v>7</v>
      </c>
      <c r="Y99">
        <v>2.5</v>
      </c>
      <c r="Z99">
        <v>5.2857142857142856</v>
      </c>
      <c r="AA99" t="s">
        <v>3657</v>
      </c>
      <c r="AB99">
        <v>8</v>
      </c>
      <c r="AC99">
        <v>2.8571428571428572</v>
      </c>
      <c r="AD99">
        <v>5.8571428571428568</v>
      </c>
      <c r="AE99" t="s">
        <v>3657</v>
      </c>
      <c r="AF99">
        <v>8</v>
      </c>
      <c r="AG99">
        <v>2.8571428571428572</v>
      </c>
      <c r="AH99">
        <v>9.0714285714285712</v>
      </c>
      <c r="AI99" t="s">
        <v>3657</v>
      </c>
      <c r="AJ99">
        <v>9</v>
      </c>
      <c r="AK99">
        <v>3.2142857142857144</v>
      </c>
      <c r="AL99">
        <v>8.3571428571428559</v>
      </c>
      <c r="AM99" t="s">
        <v>3657</v>
      </c>
      <c r="AN99">
        <v>9</v>
      </c>
      <c r="AO99">
        <v>3.2142857142857144</v>
      </c>
      <c r="AP99">
        <v>8.3571428571428559</v>
      </c>
      <c r="AQ99" t="s">
        <v>3657</v>
      </c>
      <c r="AR99">
        <v>9</v>
      </c>
      <c r="AS99">
        <v>3.2142857142857144</v>
      </c>
      <c r="AT99">
        <v>10.285714285714285</v>
      </c>
      <c r="AU99" t="s">
        <v>3657</v>
      </c>
      <c r="AV99">
        <v>9</v>
      </c>
      <c r="AW99">
        <v>3.2142857142857144</v>
      </c>
      <c r="AX99">
        <v>10.928571428571429</v>
      </c>
      <c r="AY99" t="s">
        <v>3657</v>
      </c>
      <c r="AZ99">
        <v>9</v>
      </c>
      <c r="BA99">
        <v>3.2142857142857144</v>
      </c>
      <c r="BB99">
        <v>8.7857142857142847</v>
      </c>
      <c r="BC99" t="s">
        <v>3657</v>
      </c>
      <c r="BD99">
        <v>9</v>
      </c>
      <c r="BE99">
        <v>3.2142857142857144</v>
      </c>
      <c r="BF99">
        <v>8.7857142857142847</v>
      </c>
      <c r="BG99" t="s">
        <v>3657</v>
      </c>
      <c r="BH99">
        <v>9</v>
      </c>
      <c r="BI99">
        <v>3.2142857142857144</v>
      </c>
      <c r="BJ99">
        <v>8.3571428571428559</v>
      </c>
      <c r="BK99" t="s">
        <v>3657</v>
      </c>
      <c r="BL99">
        <v>7</v>
      </c>
      <c r="BM99">
        <v>2.5</v>
      </c>
      <c r="BN99">
        <v>7.6428571428571432</v>
      </c>
      <c r="BO99" t="s">
        <v>3657</v>
      </c>
      <c r="BP99">
        <v>7</v>
      </c>
      <c r="BQ99">
        <v>2.5</v>
      </c>
      <c r="BR99">
        <v>8.2857142857142847</v>
      </c>
      <c r="BS99" t="s">
        <v>3657</v>
      </c>
      <c r="BT99" t="s">
        <v>3658</v>
      </c>
      <c r="BU99">
        <v>100</v>
      </c>
      <c r="BV99">
        <v>7</v>
      </c>
      <c r="BW99">
        <v>15</v>
      </c>
      <c r="BX99">
        <v>23</v>
      </c>
      <c r="BY99">
        <v>32</v>
      </c>
      <c r="BZ99">
        <v>41</v>
      </c>
      <c r="CA99">
        <v>50</v>
      </c>
      <c r="CB99">
        <v>59</v>
      </c>
      <c r="CC99">
        <v>68</v>
      </c>
      <c r="CD99">
        <v>77</v>
      </c>
      <c r="CE99">
        <v>86</v>
      </c>
      <c r="CF99">
        <v>93</v>
      </c>
      <c r="CG99">
        <v>100</v>
      </c>
      <c r="CH99" s="97">
        <v>7</v>
      </c>
      <c r="CI99">
        <v>15</v>
      </c>
      <c r="CJ99">
        <v>23</v>
      </c>
      <c r="CK99">
        <v>32</v>
      </c>
      <c r="CL99">
        <v>41</v>
      </c>
      <c r="CM99">
        <v>50</v>
      </c>
      <c r="CN99">
        <v>59</v>
      </c>
      <c r="CO99">
        <v>68</v>
      </c>
      <c r="CP99">
        <v>77</v>
      </c>
      <c r="CQ99">
        <v>86</v>
      </c>
      <c r="CR99">
        <v>93</v>
      </c>
      <c r="CS99">
        <v>100</v>
      </c>
      <c r="CT99">
        <v>100</v>
      </c>
      <c r="CU99" s="97">
        <v>100</v>
      </c>
      <c r="CV99">
        <v>100</v>
      </c>
      <c r="CW99" t="s">
        <v>480</v>
      </c>
      <c r="CX99" t="s">
        <v>480</v>
      </c>
      <c r="CY99">
        <v>35.714285714285715</v>
      </c>
      <c r="CZ99">
        <v>100</v>
      </c>
    </row>
    <row r="100" spans="1:104" x14ac:dyDescent="0.35">
      <c r="A100" t="s">
        <v>2644</v>
      </c>
      <c r="B100">
        <v>7872</v>
      </c>
      <c r="C100" t="s">
        <v>2409</v>
      </c>
      <c r="D100" t="s">
        <v>2645</v>
      </c>
      <c r="E100" t="s">
        <v>2646</v>
      </c>
      <c r="F100" t="s">
        <v>438</v>
      </c>
      <c r="G100" t="s">
        <v>2407</v>
      </c>
      <c r="H100" t="s">
        <v>2410</v>
      </c>
      <c r="I100" t="s">
        <v>2647</v>
      </c>
      <c r="J100" t="s">
        <v>527</v>
      </c>
      <c r="K100" t="s">
        <v>580</v>
      </c>
      <c r="L100" t="s">
        <v>3659</v>
      </c>
      <c r="M100">
        <v>100</v>
      </c>
      <c r="N100">
        <v>100</v>
      </c>
      <c r="O100">
        <v>3</v>
      </c>
      <c r="Q100" t="s">
        <v>3660</v>
      </c>
      <c r="R100" t="s">
        <v>2602</v>
      </c>
      <c r="S100">
        <v>3</v>
      </c>
      <c r="T100">
        <v>14</v>
      </c>
      <c r="U100">
        <v>21.428571428571427</v>
      </c>
      <c r="V100">
        <v>44013</v>
      </c>
      <c r="W100">
        <v>44196</v>
      </c>
      <c r="X100">
        <v>7</v>
      </c>
      <c r="Y100">
        <v>1.5</v>
      </c>
      <c r="Z100">
        <v>5.2857142857142856</v>
      </c>
      <c r="AA100" t="s">
        <v>3661</v>
      </c>
      <c r="AB100">
        <v>8</v>
      </c>
      <c r="AC100">
        <v>1.7142857142857142</v>
      </c>
      <c r="AD100">
        <v>5.8571428571428568</v>
      </c>
      <c r="AE100" t="s">
        <v>3661</v>
      </c>
      <c r="AF100">
        <v>7</v>
      </c>
      <c r="AG100">
        <v>1.5</v>
      </c>
      <c r="AH100">
        <v>9.0714285714285712</v>
      </c>
      <c r="AI100" t="s">
        <v>3661</v>
      </c>
      <c r="AJ100">
        <v>8</v>
      </c>
      <c r="AK100">
        <v>1.7142857142857142</v>
      </c>
      <c r="AL100">
        <v>8.3571428571428559</v>
      </c>
      <c r="AM100" t="s">
        <v>3661</v>
      </c>
      <c r="AN100">
        <v>8</v>
      </c>
      <c r="AO100">
        <v>1.7142857142857142</v>
      </c>
      <c r="AP100">
        <v>8.3571428571428559</v>
      </c>
      <c r="AQ100" t="s">
        <v>3661</v>
      </c>
      <c r="AR100">
        <v>11</v>
      </c>
      <c r="AS100">
        <v>2.3571428571428568</v>
      </c>
      <c r="AT100">
        <v>10.285714285714285</v>
      </c>
      <c r="AU100" t="s">
        <v>3661</v>
      </c>
      <c r="AV100">
        <v>8</v>
      </c>
      <c r="AW100">
        <v>1.7142857142857142</v>
      </c>
      <c r="AX100">
        <v>10.928571428571429</v>
      </c>
      <c r="AY100" t="s">
        <v>3661</v>
      </c>
      <c r="AZ100">
        <v>8</v>
      </c>
      <c r="BA100">
        <v>1.7142857142857142</v>
      </c>
      <c r="BB100">
        <v>8.7857142857142847</v>
      </c>
      <c r="BC100" t="s">
        <v>3661</v>
      </c>
      <c r="BD100">
        <v>8</v>
      </c>
      <c r="BE100">
        <v>1.7142857142857142</v>
      </c>
      <c r="BF100">
        <v>8.7857142857142847</v>
      </c>
      <c r="BG100" t="s">
        <v>3661</v>
      </c>
      <c r="BH100">
        <v>8</v>
      </c>
      <c r="BI100">
        <v>1.7142857142857142</v>
      </c>
      <c r="BJ100">
        <v>8.3571428571428559</v>
      </c>
      <c r="BK100" t="s">
        <v>3661</v>
      </c>
      <c r="BL100">
        <v>8</v>
      </c>
      <c r="BM100">
        <v>1.7142857142857142</v>
      </c>
      <c r="BN100">
        <v>7.6428571428571432</v>
      </c>
      <c r="BO100" t="s">
        <v>3661</v>
      </c>
      <c r="BP100">
        <v>11</v>
      </c>
      <c r="BQ100">
        <v>2.3571428571428568</v>
      </c>
      <c r="BR100">
        <v>8.2857142857142847</v>
      </c>
      <c r="BS100" t="s">
        <v>3661</v>
      </c>
      <c r="BT100" t="s">
        <v>3662</v>
      </c>
      <c r="BU100">
        <v>100</v>
      </c>
      <c r="BV100">
        <v>7</v>
      </c>
      <c r="BW100">
        <v>15</v>
      </c>
      <c r="BX100">
        <v>22</v>
      </c>
      <c r="BY100">
        <v>30</v>
      </c>
      <c r="BZ100">
        <v>38</v>
      </c>
      <c r="CA100">
        <v>49</v>
      </c>
      <c r="CB100">
        <v>57</v>
      </c>
      <c r="CC100">
        <v>65</v>
      </c>
      <c r="CD100">
        <v>73</v>
      </c>
      <c r="CE100">
        <v>81</v>
      </c>
      <c r="CF100">
        <v>89</v>
      </c>
      <c r="CG100">
        <v>100</v>
      </c>
      <c r="CH100" s="97">
        <v>7</v>
      </c>
      <c r="CI100">
        <v>15</v>
      </c>
      <c r="CJ100">
        <v>22</v>
      </c>
      <c r="CK100">
        <v>30</v>
      </c>
      <c r="CL100">
        <v>38</v>
      </c>
      <c r="CM100">
        <v>49</v>
      </c>
      <c r="CN100">
        <v>57</v>
      </c>
      <c r="CO100">
        <v>65</v>
      </c>
      <c r="CP100">
        <v>73</v>
      </c>
      <c r="CQ100">
        <v>81</v>
      </c>
      <c r="CR100">
        <v>89</v>
      </c>
      <c r="CS100">
        <v>100</v>
      </c>
      <c r="CT100">
        <v>100</v>
      </c>
      <c r="CU100" s="97">
        <v>100</v>
      </c>
      <c r="CV100">
        <v>100</v>
      </c>
      <c r="CW100" t="s">
        <v>480</v>
      </c>
      <c r="CX100" t="s">
        <v>480</v>
      </c>
      <c r="CY100">
        <v>21.428571428571427</v>
      </c>
      <c r="CZ100">
        <v>100</v>
      </c>
    </row>
    <row r="101" spans="1:104" x14ac:dyDescent="0.35">
      <c r="A101" t="s">
        <v>3029</v>
      </c>
      <c r="B101">
        <v>7873</v>
      </c>
      <c r="C101" t="s">
        <v>2739</v>
      </c>
      <c r="D101" t="s">
        <v>2770</v>
      </c>
      <c r="E101" t="s">
        <v>3030</v>
      </c>
      <c r="F101" t="s">
        <v>438</v>
      </c>
      <c r="G101" t="s">
        <v>439</v>
      </c>
      <c r="H101" t="s">
        <v>2848</v>
      </c>
      <c r="I101" t="s">
        <v>3031</v>
      </c>
      <c r="J101" t="s">
        <v>469</v>
      </c>
      <c r="K101" t="s">
        <v>460</v>
      </c>
      <c r="L101" t="s">
        <v>3663</v>
      </c>
      <c r="M101">
        <v>100</v>
      </c>
      <c r="N101">
        <v>100</v>
      </c>
      <c r="O101">
        <v>1</v>
      </c>
      <c r="Q101" t="s">
        <v>3664</v>
      </c>
      <c r="R101" t="s">
        <v>2745</v>
      </c>
      <c r="S101">
        <v>10</v>
      </c>
      <c r="T101">
        <v>20</v>
      </c>
      <c r="U101">
        <v>50</v>
      </c>
      <c r="V101">
        <v>44013</v>
      </c>
      <c r="W101">
        <v>44196</v>
      </c>
      <c r="X101">
        <v>0</v>
      </c>
      <c r="Y101">
        <v>0</v>
      </c>
      <c r="Z101">
        <v>0</v>
      </c>
      <c r="AA101">
        <v>0</v>
      </c>
      <c r="AB101">
        <v>10</v>
      </c>
      <c r="AC101">
        <v>5</v>
      </c>
      <c r="AD101">
        <v>7.5</v>
      </c>
      <c r="AE101" t="s">
        <v>3665</v>
      </c>
      <c r="AF101">
        <v>20</v>
      </c>
      <c r="AG101">
        <v>10</v>
      </c>
      <c r="AH101">
        <v>20</v>
      </c>
      <c r="AI101" t="s">
        <v>3666</v>
      </c>
      <c r="AJ101">
        <v>0</v>
      </c>
      <c r="AK101">
        <v>0</v>
      </c>
      <c r="AL101">
        <v>0</v>
      </c>
      <c r="AM101">
        <v>0</v>
      </c>
      <c r="AN101">
        <v>0</v>
      </c>
      <c r="AO101">
        <v>0</v>
      </c>
      <c r="AP101">
        <v>0</v>
      </c>
      <c r="AQ101">
        <v>0</v>
      </c>
      <c r="AR101">
        <v>20</v>
      </c>
      <c r="AS101">
        <v>10</v>
      </c>
      <c r="AT101">
        <v>22.5</v>
      </c>
      <c r="AU101" t="s">
        <v>3667</v>
      </c>
      <c r="AV101">
        <v>0</v>
      </c>
      <c r="AW101">
        <v>0</v>
      </c>
      <c r="AX101">
        <v>0</v>
      </c>
      <c r="AY101">
        <v>0</v>
      </c>
      <c r="AZ101">
        <v>0</v>
      </c>
      <c r="BA101">
        <v>0</v>
      </c>
      <c r="BB101">
        <v>0</v>
      </c>
      <c r="BC101">
        <v>0</v>
      </c>
      <c r="BD101">
        <v>30</v>
      </c>
      <c r="BE101">
        <v>15</v>
      </c>
      <c r="BF101">
        <v>27.5</v>
      </c>
      <c r="BG101" t="s">
        <v>3668</v>
      </c>
      <c r="BH101">
        <v>0</v>
      </c>
      <c r="BI101">
        <v>0</v>
      </c>
      <c r="BJ101">
        <v>0</v>
      </c>
      <c r="BK101">
        <v>0</v>
      </c>
      <c r="BL101">
        <v>0</v>
      </c>
      <c r="BM101">
        <v>0</v>
      </c>
      <c r="BN101">
        <v>0</v>
      </c>
      <c r="BO101">
        <v>0</v>
      </c>
      <c r="BP101">
        <v>20</v>
      </c>
      <c r="BQ101">
        <v>10</v>
      </c>
      <c r="BR101">
        <v>22.5</v>
      </c>
      <c r="BS101" t="s">
        <v>3667</v>
      </c>
      <c r="BT101" t="s">
        <v>3669</v>
      </c>
      <c r="BU101">
        <v>100</v>
      </c>
      <c r="BV101">
        <v>0</v>
      </c>
      <c r="BW101">
        <v>10</v>
      </c>
      <c r="BX101">
        <v>30</v>
      </c>
      <c r="BY101">
        <v>30</v>
      </c>
      <c r="BZ101">
        <v>30</v>
      </c>
      <c r="CA101">
        <v>50</v>
      </c>
      <c r="CB101">
        <v>50</v>
      </c>
      <c r="CC101">
        <v>50</v>
      </c>
      <c r="CD101">
        <v>80</v>
      </c>
      <c r="CE101">
        <v>80</v>
      </c>
      <c r="CF101">
        <v>80</v>
      </c>
      <c r="CG101">
        <v>100</v>
      </c>
      <c r="CH101" s="97">
        <v>0</v>
      </c>
      <c r="CI101">
        <v>10</v>
      </c>
      <c r="CJ101">
        <v>30</v>
      </c>
      <c r="CK101">
        <v>30</v>
      </c>
      <c r="CL101">
        <v>30</v>
      </c>
      <c r="CM101">
        <v>50</v>
      </c>
      <c r="CN101">
        <v>50</v>
      </c>
      <c r="CO101">
        <v>50</v>
      </c>
      <c r="CP101">
        <v>80</v>
      </c>
      <c r="CQ101">
        <v>80</v>
      </c>
      <c r="CR101">
        <v>80</v>
      </c>
      <c r="CS101">
        <v>100</v>
      </c>
      <c r="CT101">
        <v>100</v>
      </c>
      <c r="CU101" s="97">
        <v>100</v>
      </c>
      <c r="CV101">
        <v>100</v>
      </c>
      <c r="CW101" t="s">
        <v>480</v>
      </c>
      <c r="CX101" t="s">
        <v>480</v>
      </c>
      <c r="CY101">
        <v>50</v>
      </c>
      <c r="CZ101">
        <v>100</v>
      </c>
    </row>
    <row r="102" spans="1:104" x14ac:dyDescent="0.35">
      <c r="A102" t="s">
        <v>3029</v>
      </c>
      <c r="B102">
        <v>7873</v>
      </c>
      <c r="C102" t="s">
        <v>2739</v>
      </c>
      <c r="D102" t="s">
        <v>2770</v>
      </c>
      <c r="E102" t="s">
        <v>3030</v>
      </c>
      <c r="F102" t="s">
        <v>438</v>
      </c>
      <c r="G102" t="s">
        <v>439</v>
      </c>
      <c r="H102" t="s">
        <v>2848</v>
      </c>
      <c r="I102" t="s">
        <v>3031</v>
      </c>
      <c r="J102" t="s">
        <v>469</v>
      </c>
      <c r="K102" t="s">
        <v>460</v>
      </c>
      <c r="L102" t="s">
        <v>3670</v>
      </c>
      <c r="M102">
        <v>100</v>
      </c>
      <c r="N102">
        <v>100</v>
      </c>
      <c r="O102">
        <v>2</v>
      </c>
      <c r="Q102" t="s">
        <v>3671</v>
      </c>
      <c r="R102" t="s">
        <v>2745</v>
      </c>
      <c r="S102">
        <v>10</v>
      </c>
      <c r="T102">
        <v>20</v>
      </c>
      <c r="U102">
        <v>50</v>
      </c>
      <c r="V102">
        <v>44013</v>
      </c>
      <c r="W102">
        <v>44196</v>
      </c>
      <c r="X102">
        <v>0</v>
      </c>
      <c r="Y102">
        <v>0</v>
      </c>
      <c r="Z102">
        <v>0</v>
      </c>
      <c r="AA102">
        <v>0</v>
      </c>
      <c r="AB102">
        <v>5</v>
      </c>
      <c r="AC102">
        <v>2.5</v>
      </c>
      <c r="AD102">
        <v>7.5</v>
      </c>
      <c r="AE102" t="s">
        <v>3672</v>
      </c>
      <c r="AF102">
        <v>20</v>
      </c>
      <c r="AG102">
        <v>10</v>
      </c>
      <c r="AH102">
        <v>20</v>
      </c>
      <c r="AI102" t="s">
        <v>3673</v>
      </c>
      <c r="AJ102">
        <v>0</v>
      </c>
      <c r="AK102">
        <v>0</v>
      </c>
      <c r="AL102">
        <v>0</v>
      </c>
      <c r="AM102">
        <v>0</v>
      </c>
      <c r="AN102">
        <v>0</v>
      </c>
      <c r="AO102">
        <v>0</v>
      </c>
      <c r="AP102">
        <v>0</v>
      </c>
      <c r="AQ102">
        <v>0</v>
      </c>
      <c r="AR102">
        <v>25</v>
      </c>
      <c r="AS102">
        <v>12.5</v>
      </c>
      <c r="AT102">
        <v>22.5</v>
      </c>
      <c r="AU102" t="s">
        <v>3674</v>
      </c>
      <c r="AV102">
        <v>0</v>
      </c>
      <c r="AW102">
        <v>0</v>
      </c>
      <c r="AX102">
        <v>0</v>
      </c>
      <c r="AY102">
        <v>0</v>
      </c>
      <c r="AZ102">
        <v>0</v>
      </c>
      <c r="BA102">
        <v>0</v>
      </c>
      <c r="BB102">
        <v>0</v>
      </c>
      <c r="BC102">
        <v>0</v>
      </c>
      <c r="BD102">
        <v>25</v>
      </c>
      <c r="BE102">
        <v>12.5</v>
      </c>
      <c r="BF102">
        <v>27.5</v>
      </c>
      <c r="BG102" t="s">
        <v>3674</v>
      </c>
      <c r="BH102">
        <v>0</v>
      </c>
      <c r="BI102">
        <v>0</v>
      </c>
      <c r="BJ102">
        <v>0</v>
      </c>
      <c r="BK102">
        <v>0</v>
      </c>
      <c r="BL102">
        <v>0</v>
      </c>
      <c r="BM102">
        <v>0</v>
      </c>
      <c r="BN102">
        <v>0</v>
      </c>
      <c r="BO102">
        <v>0</v>
      </c>
      <c r="BP102">
        <v>25</v>
      </c>
      <c r="BQ102">
        <v>12.5</v>
      </c>
      <c r="BR102">
        <v>22.5</v>
      </c>
      <c r="BS102" t="s">
        <v>3674</v>
      </c>
      <c r="BT102" t="s">
        <v>3675</v>
      </c>
      <c r="BU102">
        <v>100</v>
      </c>
      <c r="BV102">
        <v>0</v>
      </c>
      <c r="BW102">
        <v>5</v>
      </c>
      <c r="BX102">
        <v>25</v>
      </c>
      <c r="BY102">
        <v>25</v>
      </c>
      <c r="BZ102">
        <v>25</v>
      </c>
      <c r="CA102">
        <v>50</v>
      </c>
      <c r="CB102">
        <v>50</v>
      </c>
      <c r="CC102">
        <v>50</v>
      </c>
      <c r="CD102">
        <v>75</v>
      </c>
      <c r="CE102">
        <v>75</v>
      </c>
      <c r="CF102">
        <v>75</v>
      </c>
      <c r="CG102">
        <v>100</v>
      </c>
      <c r="CH102" s="97">
        <v>0</v>
      </c>
      <c r="CI102">
        <v>5</v>
      </c>
      <c r="CJ102">
        <v>25</v>
      </c>
      <c r="CK102">
        <v>25</v>
      </c>
      <c r="CL102">
        <v>25</v>
      </c>
      <c r="CM102">
        <v>50</v>
      </c>
      <c r="CN102">
        <v>50</v>
      </c>
      <c r="CO102">
        <v>50</v>
      </c>
      <c r="CP102">
        <v>75</v>
      </c>
      <c r="CQ102">
        <v>75</v>
      </c>
      <c r="CR102">
        <v>75</v>
      </c>
      <c r="CS102">
        <v>100</v>
      </c>
      <c r="CT102">
        <v>100</v>
      </c>
      <c r="CU102" s="97">
        <v>100</v>
      </c>
      <c r="CV102">
        <v>100</v>
      </c>
      <c r="CW102" t="s">
        <v>480</v>
      </c>
      <c r="CX102" t="s">
        <v>480</v>
      </c>
      <c r="CY102">
        <v>50</v>
      </c>
      <c r="CZ102">
        <v>100</v>
      </c>
    </row>
    <row r="103" spans="1:104" x14ac:dyDescent="0.35">
      <c r="A103" t="s">
        <v>3029</v>
      </c>
      <c r="B103">
        <v>7873</v>
      </c>
      <c r="C103" t="s">
        <v>2739</v>
      </c>
      <c r="D103" t="s">
        <v>2770</v>
      </c>
      <c r="E103" t="s">
        <v>3030</v>
      </c>
      <c r="F103" t="s">
        <v>438</v>
      </c>
      <c r="G103" t="s">
        <v>439</v>
      </c>
      <c r="H103" t="s">
        <v>2848</v>
      </c>
      <c r="I103" t="s">
        <v>3031</v>
      </c>
      <c r="J103" t="s">
        <v>469</v>
      </c>
      <c r="K103" t="s">
        <v>460</v>
      </c>
      <c r="L103" t="s">
        <v>3676</v>
      </c>
      <c r="M103">
        <v>100</v>
      </c>
      <c r="N103">
        <v>100</v>
      </c>
      <c r="O103">
        <v>3</v>
      </c>
      <c r="Q103" t="s">
        <v>3677</v>
      </c>
      <c r="R103" t="s">
        <v>2745</v>
      </c>
      <c r="S103">
        <v>0</v>
      </c>
      <c r="T103">
        <v>20</v>
      </c>
      <c r="U103">
        <v>0</v>
      </c>
      <c r="V103">
        <v>44013</v>
      </c>
      <c r="W103">
        <v>44196</v>
      </c>
      <c r="X103">
        <v>0</v>
      </c>
      <c r="Y103">
        <v>0</v>
      </c>
      <c r="Z103">
        <v>0</v>
      </c>
      <c r="AA103">
        <v>0</v>
      </c>
      <c r="AB103">
        <v>0</v>
      </c>
      <c r="AC103">
        <v>0</v>
      </c>
      <c r="AD103">
        <v>7.5</v>
      </c>
      <c r="AE103">
        <v>0</v>
      </c>
      <c r="AF103">
        <v>0</v>
      </c>
      <c r="AG103">
        <v>0</v>
      </c>
      <c r="AH103">
        <v>20</v>
      </c>
      <c r="AI103">
        <v>0</v>
      </c>
      <c r="AJ103">
        <v>0</v>
      </c>
      <c r="AK103">
        <v>0</v>
      </c>
      <c r="AL103">
        <v>0</v>
      </c>
      <c r="AM103">
        <v>0</v>
      </c>
      <c r="AN103">
        <v>0</v>
      </c>
      <c r="AO103">
        <v>0</v>
      </c>
      <c r="AP103">
        <v>0</v>
      </c>
      <c r="AQ103">
        <v>0</v>
      </c>
      <c r="AR103">
        <v>0</v>
      </c>
      <c r="AS103">
        <v>0</v>
      </c>
      <c r="AT103">
        <v>22.5</v>
      </c>
      <c r="AU103">
        <v>0</v>
      </c>
      <c r="AV103">
        <v>0</v>
      </c>
      <c r="AW103">
        <v>0</v>
      </c>
      <c r="AX103">
        <v>0</v>
      </c>
      <c r="AY103">
        <v>0</v>
      </c>
      <c r="AZ103">
        <v>0</v>
      </c>
      <c r="BA103">
        <v>0</v>
      </c>
      <c r="BB103">
        <v>0</v>
      </c>
      <c r="BC103">
        <v>0</v>
      </c>
      <c r="BD103">
        <v>0</v>
      </c>
      <c r="BE103">
        <v>0</v>
      </c>
      <c r="BF103">
        <v>27.5</v>
      </c>
      <c r="BG103">
        <v>0</v>
      </c>
      <c r="BH103">
        <v>0</v>
      </c>
      <c r="BI103">
        <v>0</v>
      </c>
      <c r="BJ103">
        <v>0</v>
      </c>
      <c r="BK103">
        <v>0</v>
      </c>
      <c r="BL103">
        <v>0</v>
      </c>
      <c r="BM103">
        <v>0</v>
      </c>
      <c r="BN103">
        <v>0</v>
      </c>
      <c r="BO103">
        <v>0</v>
      </c>
      <c r="BP103">
        <v>0</v>
      </c>
      <c r="BQ103">
        <v>0</v>
      </c>
      <c r="BR103">
        <v>22.5</v>
      </c>
      <c r="BS103">
        <v>0</v>
      </c>
      <c r="BT103" t="s">
        <v>3258</v>
      </c>
      <c r="BU103">
        <v>0</v>
      </c>
      <c r="BV103">
        <v>0</v>
      </c>
      <c r="BW103">
        <v>0</v>
      </c>
      <c r="BX103">
        <v>0</v>
      </c>
      <c r="BY103">
        <v>0</v>
      </c>
      <c r="BZ103">
        <v>0</v>
      </c>
      <c r="CA103">
        <v>0</v>
      </c>
      <c r="CB103">
        <v>0</v>
      </c>
      <c r="CC103">
        <v>0</v>
      </c>
      <c r="CD103">
        <v>0</v>
      </c>
      <c r="CE103">
        <v>0</v>
      </c>
      <c r="CF103">
        <v>0</v>
      </c>
      <c r="CG103">
        <v>0</v>
      </c>
      <c r="CH103" s="97">
        <v>0</v>
      </c>
      <c r="CI103">
        <v>0</v>
      </c>
      <c r="CJ103">
        <v>0</v>
      </c>
      <c r="CK103">
        <v>0</v>
      </c>
      <c r="CL103">
        <v>0</v>
      </c>
      <c r="CM103">
        <v>0</v>
      </c>
      <c r="CN103">
        <v>0</v>
      </c>
      <c r="CO103">
        <v>0</v>
      </c>
      <c r="CP103">
        <v>0</v>
      </c>
      <c r="CQ103">
        <v>0</v>
      </c>
      <c r="CR103">
        <v>0</v>
      </c>
      <c r="CS103">
        <v>0</v>
      </c>
      <c r="CT103">
        <v>0</v>
      </c>
      <c r="CU103" s="97" t="s">
        <v>480</v>
      </c>
      <c r="CV103">
        <v>0</v>
      </c>
      <c r="CW103" t="s">
        <v>480</v>
      </c>
      <c r="CX103" t="s">
        <v>480</v>
      </c>
      <c r="CY103">
        <v>0</v>
      </c>
      <c r="CZ103">
        <v>100</v>
      </c>
    </row>
    <row r="104" spans="1:104" x14ac:dyDescent="0.35">
      <c r="A104" t="s">
        <v>3044</v>
      </c>
      <c r="B104">
        <v>7873</v>
      </c>
      <c r="C104" t="s">
        <v>2739</v>
      </c>
      <c r="D104" t="s">
        <v>2825</v>
      </c>
      <c r="E104" t="s">
        <v>3045</v>
      </c>
      <c r="F104" t="s">
        <v>438</v>
      </c>
      <c r="G104" t="s">
        <v>439</v>
      </c>
      <c r="H104" t="s">
        <v>2778</v>
      </c>
      <c r="I104" t="s">
        <v>3046</v>
      </c>
      <c r="J104" t="s">
        <v>527</v>
      </c>
      <c r="K104" t="s">
        <v>460</v>
      </c>
      <c r="L104" t="s">
        <v>3678</v>
      </c>
      <c r="M104">
        <v>100</v>
      </c>
      <c r="N104">
        <v>100</v>
      </c>
      <c r="O104">
        <v>1</v>
      </c>
      <c r="Q104" t="s">
        <v>3679</v>
      </c>
      <c r="R104" t="s">
        <v>2745</v>
      </c>
      <c r="S104">
        <v>6</v>
      </c>
      <c r="T104">
        <v>6</v>
      </c>
      <c r="U104">
        <v>100</v>
      </c>
      <c r="V104">
        <v>44013</v>
      </c>
      <c r="W104">
        <v>44196</v>
      </c>
      <c r="X104">
        <v>0</v>
      </c>
      <c r="Y104">
        <v>0</v>
      </c>
      <c r="Z104">
        <v>0</v>
      </c>
      <c r="AA104">
        <v>0</v>
      </c>
      <c r="AB104">
        <v>0</v>
      </c>
      <c r="AC104">
        <v>0</v>
      </c>
      <c r="AD104">
        <v>0</v>
      </c>
      <c r="AE104">
        <v>0</v>
      </c>
      <c r="AF104">
        <v>25</v>
      </c>
      <c r="AG104">
        <v>25</v>
      </c>
      <c r="AH104">
        <v>25</v>
      </c>
      <c r="AI104" t="s">
        <v>2759</v>
      </c>
      <c r="AJ104">
        <v>0</v>
      </c>
      <c r="AK104">
        <v>0</v>
      </c>
      <c r="AL104">
        <v>0</v>
      </c>
      <c r="AM104">
        <v>0</v>
      </c>
      <c r="AN104">
        <v>0</v>
      </c>
      <c r="AO104">
        <v>0</v>
      </c>
      <c r="AP104">
        <v>0</v>
      </c>
      <c r="AQ104">
        <v>0</v>
      </c>
      <c r="AR104">
        <v>25</v>
      </c>
      <c r="AS104">
        <v>25</v>
      </c>
      <c r="AT104">
        <v>25</v>
      </c>
      <c r="AU104" t="s">
        <v>2759</v>
      </c>
      <c r="AV104">
        <v>0</v>
      </c>
      <c r="AW104">
        <v>0</v>
      </c>
      <c r="AX104">
        <v>0</v>
      </c>
      <c r="AY104">
        <v>0</v>
      </c>
      <c r="AZ104">
        <v>0</v>
      </c>
      <c r="BA104">
        <v>0</v>
      </c>
      <c r="BB104">
        <v>0</v>
      </c>
      <c r="BC104">
        <v>0</v>
      </c>
      <c r="BD104">
        <v>25</v>
      </c>
      <c r="BE104">
        <v>25</v>
      </c>
      <c r="BF104">
        <v>25</v>
      </c>
      <c r="BG104" t="s">
        <v>2759</v>
      </c>
      <c r="BH104">
        <v>0</v>
      </c>
      <c r="BI104">
        <v>0</v>
      </c>
      <c r="BJ104">
        <v>0</v>
      </c>
      <c r="BK104">
        <v>0</v>
      </c>
      <c r="BL104">
        <v>0</v>
      </c>
      <c r="BM104">
        <v>0</v>
      </c>
      <c r="BN104">
        <v>0</v>
      </c>
      <c r="BO104">
        <v>0</v>
      </c>
      <c r="BP104">
        <v>25</v>
      </c>
      <c r="BQ104">
        <v>25</v>
      </c>
      <c r="BR104">
        <v>25</v>
      </c>
      <c r="BS104" t="s">
        <v>2759</v>
      </c>
      <c r="BT104" t="s">
        <v>3680</v>
      </c>
      <c r="BU104">
        <v>100</v>
      </c>
      <c r="BV104">
        <v>0</v>
      </c>
      <c r="BW104">
        <v>0</v>
      </c>
      <c r="BX104">
        <v>25</v>
      </c>
      <c r="BY104">
        <v>25</v>
      </c>
      <c r="BZ104">
        <v>25</v>
      </c>
      <c r="CA104">
        <v>50</v>
      </c>
      <c r="CB104">
        <v>50</v>
      </c>
      <c r="CC104">
        <v>50</v>
      </c>
      <c r="CD104">
        <v>75</v>
      </c>
      <c r="CE104">
        <v>75</v>
      </c>
      <c r="CF104">
        <v>75</v>
      </c>
      <c r="CG104">
        <v>100</v>
      </c>
      <c r="CH104" s="97">
        <v>0</v>
      </c>
      <c r="CI104">
        <v>0</v>
      </c>
      <c r="CJ104">
        <v>25</v>
      </c>
      <c r="CK104">
        <v>25</v>
      </c>
      <c r="CL104">
        <v>25</v>
      </c>
      <c r="CM104">
        <v>50</v>
      </c>
      <c r="CN104">
        <v>50</v>
      </c>
      <c r="CO104">
        <v>50</v>
      </c>
      <c r="CP104">
        <v>75</v>
      </c>
      <c r="CQ104">
        <v>75</v>
      </c>
      <c r="CR104">
        <v>75</v>
      </c>
      <c r="CS104">
        <v>100</v>
      </c>
      <c r="CT104">
        <v>100</v>
      </c>
      <c r="CU104" s="97">
        <v>100</v>
      </c>
      <c r="CV104">
        <v>100</v>
      </c>
      <c r="CW104" t="s">
        <v>480</v>
      </c>
      <c r="CX104" t="s">
        <v>480</v>
      </c>
      <c r="CY104">
        <v>100</v>
      </c>
      <c r="CZ104">
        <v>100</v>
      </c>
    </row>
    <row r="105" spans="1:104" x14ac:dyDescent="0.35">
      <c r="A105" t="s">
        <v>2894</v>
      </c>
      <c r="B105">
        <v>7873</v>
      </c>
      <c r="C105" t="s">
        <v>2739</v>
      </c>
      <c r="D105" t="s">
        <v>2895</v>
      </c>
      <c r="E105" t="s">
        <v>2896</v>
      </c>
      <c r="F105" t="s">
        <v>438</v>
      </c>
      <c r="G105" t="s">
        <v>439</v>
      </c>
      <c r="H105" t="s">
        <v>2742</v>
      </c>
      <c r="I105" t="s">
        <v>2897</v>
      </c>
      <c r="J105" t="s">
        <v>527</v>
      </c>
      <c r="K105" t="s">
        <v>460</v>
      </c>
      <c r="L105" t="s">
        <v>3681</v>
      </c>
      <c r="M105">
        <v>100</v>
      </c>
      <c r="N105">
        <v>100</v>
      </c>
      <c r="O105">
        <v>1</v>
      </c>
      <c r="Q105" t="s">
        <v>3682</v>
      </c>
      <c r="R105" t="s">
        <v>2745</v>
      </c>
      <c r="S105">
        <v>0</v>
      </c>
      <c r="T105">
        <v>8</v>
      </c>
      <c r="U105">
        <v>0</v>
      </c>
      <c r="V105">
        <v>44013</v>
      </c>
      <c r="W105">
        <v>44196</v>
      </c>
      <c r="X105">
        <v>0</v>
      </c>
      <c r="Y105">
        <v>0</v>
      </c>
      <c r="Z105">
        <v>2</v>
      </c>
      <c r="AA105">
        <v>0</v>
      </c>
      <c r="AB105">
        <v>0</v>
      </c>
      <c r="AC105">
        <v>0</v>
      </c>
      <c r="AD105">
        <v>4</v>
      </c>
      <c r="AE105">
        <v>0</v>
      </c>
      <c r="AF105">
        <v>0</v>
      </c>
      <c r="AG105">
        <v>0</v>
      </c>
      <c r="AH105">
        <v>14</v>
      </c>
      <c r="AI105">
        <v>0</v>
      </c>
      <c r="AJ105">
        <v>0</v>
      </c>
      <c r="AK105">
        <v>0</v>
      </c>
      <c r="AL105">
        <v>8</v>
      </c>
      <c r="AM105">
        <v>0</v>
      </c>
      <c r="AN105">
        <v>0</v>
      </c>
      <c r="AO105">
        <v>0</v>
      </c>
      <c r="AP105">
        <v>10</v>
      </c>
      <c r="AQ105">
        <v>0</v>
      </c>
      <c r="AR105">
        <v>0</v>
      </c>
      <c r="AS105">
        <v>0</v>
      </c>
      <c r="AT105">
        <v>18</v>
      </c>
      <c r="AU105">
        <v>0</v>
      </c>
      <c r="AV105">
        <v>0</v>
      </c>
      <c r="AW105">
        <v>0</v>
      </c>
      <c r="AX105">
        <v>6</v>
      </c>
      <c r="AY105">
        <v>0</v>
      </c>
      <c r="AZ105">
        <v>0</v>
      </c>
      <c r="BA105">
        <v>0</v>
      </c>
      <c r="BB105">
        <v>7</v>
      </c>
      <c r="BC105">
        <v>0</v>
      </c>
      <c r="BD105">
        <v>0</v>
      </c>
      <c r="BE105">
        <v>0</v>
      </c>
      <c r="BF105">
        <v>7</v>
      </c>
      <c r="BG105">
        <v>0</v>
      </c>
      <c r="BH105">
        <v>0</v>
      </c>
      <c r="BI105">
        <v>0</v>
      </c>
      <c r="BJ105">
        <v>8</v>
      </c>
      <c r="BK105">
        <v>0</v>
      </c>
      <c r="BL105">
        <v>0</v>
      </c>
      <c r="BM105">
        <v>0</v>
      </c>
      <c r="BN105">
        <v>8</v>
      </c>
      <c r="BO105">
        <v>0</v>
      </c>
      <c r="BP105">
        <v>0</v>
      </c>
      <c r="BQ105">
        <v>0</v>
      </c>
      <c r="BR105">
        <v>8</v>
      </c>
      <c r="BS105">
        <v>0</v>
      </c>
      <c r="BT105" t="s">
        <v>3258</v>
      </c>
      <c r="BU105">
        <v>0</v>
      </c>
      <c r="BV105">
        <v>0</v>
      </c>
      <c r="BW105">
        <v>0</v>
      </c>
      <c r="BX105">
        <v>0</v>
      </c>
      <c r="BY105">
        <v>0</v>
      </c>
      <c r="BZ105">
        <v>0</v>
      </c>
      <c r="CA105">
        <v>0</v>
      </c>
      <c r="CB105">
        <v>0</v>
      </c>
      <c r="CC105">
        <v>0</v>
      </c>
      <c r="CD105">
        <v>0</v>
      </c>
      <c r="CE105">
        <v>0</v>
      </c>
      <c r="CF105">
        <v>0</v>
      </c>
      <c r="CG105">
        <v>0</v>
      </c>
      <c r="CH105" s="97">
        <v>0</v>
      </c>
      <c r="CI105">
        <v>0</v>
      </c>
      <c r="CJ105">
        <v>0</v>
      </c>
      <c r="CK105">
        <v>0</v>
      </c>
      <c r="CL105">
        <v>0</v>
      </c>
      <c r="CM105">
        <v>0</v>
      </c>
      <c r="CN105">
        <v>0</v>
      </c>
      <c r="CO105">
        <v>0</v>
      </c>
      <c r="CP105">
        <v>0</v>
      </c>
      <c r="CQ105">
        <v>0</v>
      </c>
      <c r="CR105">
        <v>0</v>
      </c>
      <c r="CS105">
        <v>0</v>
      </c>
      <c r="CT105">
        <v>0</v>
      </c>
      <c r="CU105" s="97" t="s">
        <v>480</v>
      </c>
      <c r="CV105">
        <v>0</v>
      </c>
      <c r="CW105" t="s">
        <v>480</v>
      </c>
      <c r="CX105" t="s">
        <v>480</v>
      </c>
      <c r="CY105">
        <v>0</v>
      </c>
      <c r="CZ105">
        <v>100</v>
      </c>
    </row>
    <row r="106" spans="1:104" x14ac:dyDescent="0.35">
      <c r="A106" t="s">
        <v>2894</v>
      </c>
      <c r="B106">
        <v>7873</v>
      </c>
      <c r="C106" t="s">
        <v>2739</v>
      </c>
      <c r="D106" t="s">
        <v>2895</v>
      </c>
      <c r="E106" t="s">
        <v>2896</v>
      </c>
      <c r="F106" t="s">
        <v>438</v>
      </c>
      <c r="G106" t="s">
        <v>439</v>
      </c>
      <c r="H106" t="s">
        <v>2742</v>
      </c>
      <c r="I106" t="s">
        <v>2897</v>
      </c>
      <c r="J106" t="s">
        <v>527</v>
      </c>
      <c r="K106" t="s">
        <v>460</v>
      </c>
      <c r="L106" t="s">
        <v>3683</v>
      </c>
      <c r="M106">
        <v>100</v>
      </c>
      <c r="N106">
        <v>100</v>
      </c>
      <c r="O106">
        <v>2</v>
      </c>
      <c r="Q106" t="s">
        <v>3684</v>
      </c>
      <c r="R106" t="s">
        <v>2745</v>
      </c>
      <c r="S106">
        <v>8</v>
      </c>
      <c r="T106">
        <v>8</v>
      </c>
      <c r="U106">
        <v>100</v>
      </c>
      <c r="V106">
        <v>44013</v>
      </c>
      <c r="W106">
        <v>44196</v>
      </c>
      <c r="X106">
        <v>2</v>
      </c>
      <c r="Y106">
        <v>2</v>
      </c>
      <c r="Z106">
        <v>2</v>
      </c>
      <c r="AA106" t="s">
        <v>2904</v>
      </c>
      <c r="AB106">
        <v>4</v>
      </c>
      <c r="AC106">
        <v>4</v>
      </c>
      <c r="AD106">
        <v>4</v>
      </c>
      <c r="AE106" t="s">
        <v>3685</v>
      </c>
      <c r="AF106">
        <v>14</v>
      </c>
      <c r="AG106">
        <v>14</v>
      </c>
      <c r="AH106">
        <v>14</v>
      </c>
      <c r="AI106" t="s">
        <v>3686</v>
      </c>
      <c r="AJ106">
        <v>8</v>
      </c>
      <c r="AK106">
        <v>8</v>
      </c>
      <c r="AL106">
        <v>8</v>
      </c>
      <c r="AM106" t="s">
        <v>3685</v>
      </c>
      <c r="AN106">
        <v>10</v>
      </c>
      <c r="AO106">
        <v>10</v>
      </c>
      <c r="AP106">
        <v>10</v>
      </c>
      <c r="AQ106" t="s">
        <v>3685</v>
      </c>
      <c r="AR106">
        <v>18</v>
      </c>
      <c r="AS106">
        <v>18</v>
      </c>
      <c r="AT106">
        <v>18</v>
      </c>
      <c r="AU106" t="s">
        <v>3687</v>
      </c>
      <c r="AV106">
        <v>6</v>
      </c>
      <c r="AW106">
        <v>6</v>
      </c>
      <c r="AX106">
        <v>6</v>
      </c>
      <c r="AY106" t="s">
        <v>2908</v>
      </c>
      <c r="AZ106">
        <v>7</v>
      </c>
      <c r="BA106">
        <v>7</v>
      </c>
      <c r="BB106">
        <v>7</v>
      </c>
      <c r="BC106" t="s">
        <v>3685</v>
      </c>
      <c r="BD106">
        <v>7</v>
      </c>
      <c r="BE106">
        <v>7</v>
      </c>
      <c r="BF106">
        <v>7</v>
      </c>
      <c r="BG106" t="s">
        <v>3685</v>
      </c>
      <c r="BH106">
        <v>8</v>
      </c>
      <c r="BI106">
        <v>8</v>
      </c>
      <c r="BJ106">
        <v>8</v>
      </c>
      <c r="BK106" t="s">
        <v>3685</v>
      </c>
      <c r="BL106">
        <v>8</v>
      </c>
      <c r="BM106">
        <v>8</v>
      </c>
      <c r="BN106">
        <v>8</v>
      </c>
      <c r="BO106" t="s">
        <v>3685</v>
      </c>
      <c r="BP106">
        <v>8</v>
      </c>
      <c r="BQ106">
        <v>8</v>
      </c>
      <c r="BR106">
        <v>8</v>
      </c>
      <c r="BS106" t="s">
        <v>3685</v>
      </c>
      <c r="BT106" t="s">
        <v>3688</v>
      </c>
      <c r="BU106">
        <v>100</v>
      </c>
      <c r="BV106">
        <v>2</v>
      </c>
      <c r="BW106">
        <v>6</v>
      </c>
      <c r="BX106">
        <v>20</v>
      </c>
      <c r="BY106">
        <v>28</v>
      </c>
      <c r="BZ106">
        <v>38</v>
      </c>
      <c r="CA106">
        <v>56</v>
      </c>
      <c r="CB106">
        <v>62</v>
      </c>
      <c r="CC106">
        <v>69</v>
      </c>
      <c r="CD106">
        <v>76</v>
      </c>
      <c r="CE106">
        <v>84</v>
      </c>
      <c r="CF106">
        <v>92</v>
      </c>
      <c r="CG106">
        <v>100</v>
      </c>
      <c r="CH106" s="97">
        <v>2</v>
      </c>
      <c r="CI106">
        <v>6</v>
      </c>
      <c r="CJ106">
        <v>12</v>
      </c>
      <c r="CK106">
        <v>20</v>
      </c>
      <c r="CL106">
        <v>30</v>
      </c>
      <c r="CM106">
        <v>40</v>
      </c>
      <c r="CN106">
        <v>62</v>
      </c>
      <c r="CO106">
        <v>69</v>
      </c>
      <c r="CP106">
        <v>76</v>
      </c>
      <c r="CQ106">
        <v>84</v>
      </c>
      <c r="CR106">
        <v>92</v>
      </c>
      <c r="CS106">
        <v>100</v>
      </c>
      <c r="CT106">
        <v>100</v>
      </c>
      <c r="CU106" s="97">
        <v>100</v>
      </c>
      <c r="CV106">
        <v>100</v>
      </c>
      <c r="CW106" t="s">
        <v>480</v>
      </c>
      <c r="CX106" t="s">
        <v>480</v>
      </c>
      <c r="CY106">
        <v>100</v>
      </c>
      <c r="CZ106">
        <v>100</v>
      </c>
    </row>
    <row r="107" spans="1:104" x14ac:dyDescent="0.35">
      <c r="A107" t="s">
        <v>2991</v>
      </c>
      <c r="B107">
        <v>7873</v>
      </c>
      <c r="C107" t="s">
        <v>2739</v>
      </c>
      <c r="D107" t="s">
        <v>2992</v>
      </c>
      <c r="E107" t="s">
        <v>2993</v>
      </c>
      <c r="F107" t="s">
        <v>438</v>
      </c>
      <c r="G107" t="s">
        <v>439</v>
      </c>
      <c r="H107" t="s">
        <v>2742</v>
      </c>
      <c r="I107" t="s">
        <v>2994</v>
      </c>
      <c r="J107" t="s">
        <v>527</v>
      </c>
      <c r="K107" t="s">
        <v>460</v>
      </c>
      <c r="L107" t="s">
        <v>3689</v>
      </c>
      <c r="M107">
        <v>100</v>
      </c>
      <c r="N107">
        <v>100</v>
      </c>
      <c r="O107">
        <v>1</v>
      </c>
      <c r="Q107" t="s">
        <v>3690</v>
      </c>
      <c r="R107" t="s">
        <v>2745</v>
      </c>
      <c r="S107">
        <v>10</v>
      </c>
      <c r="T107">
        <v>26</v>
      </c>
      <c r="U107">
        <v>38.461538461538467</v>
      </c>
      <c r="V107">
        <v>44013</v>
      </c>
      <c r="W107">
        <v>44196</v>
      </c>
      <c r="X107">
        <v>10</v>
      </c>
      <c r="Y107">
        <v>3.8461538461538463</v>
      </c>
      <c r="Z107">
        <v>4.0384615384615383</v>
      </c>
      <c r="AA107" t="s">
        <v>3691</v>
      </c>
      <c r="AB107">
        <v>8</v>
      </c>
      <c r="AC107">
        <v>3.0769230769230775</v>
      </c>
      <c r="AD107">
        <v>4.3942307692307701</v>
      </c>
      <c r="AE107" t="s">
        <v>3692</v>
      </c>
      <c r="AF107">
        <v>8</v>
      </c>
      <c r="AG107">
        <v>3.0769230769230775</v>
      </c>
      <c r="AH107">
        <v>11.280769230769231</v>
      </c>
      <c r="AI107" t="s">
        <v>3692</v>
      </c>
      <c r="AJ107">
        <v>8</v>
      </c>
      <c r="AK107">
        <v>3.0769230769230775</v>
      </c>
      <c r="AL107">
        <v>29.619230769230768</v>
      </c>
      <c r="AM107" t="s">
        <v>3692</v>
      </c>
      <c r="AN107">
        <v>8</v>
      </c>
      <c r="AO107">
        <v>3.0769230769230775</v>
      </c>
      <c r="AP107">
        <v>7.3711538461538471</v>
      </c>
      <c r="AQ107" t="s">
        <v>3692</v>
      </c>
      <c r="AR107">
        <v>8</v>
      </c>
      <c r="AS107">
        <v>3.0769230769230775</v>
      </c>
      <c r="AT107">
        <v>4.5269230769230777</v>
      </c>
      <c r="AU107" t="s">
        <v>3692</v>
      </c>
      <c r="AV107">
        <v>10</v>
      </c>
      <c r="AW107">
        <v>3.8461538461538463</v>
      </c>
      <c r="AX107">
        <v>14.582692307692309</v>
      </c>
      <c r="AY107" t="s">
        <v>3691</v>
      </c>
      <c r="AZ107">
        <v>8</v>
      </c>
      <c r="BA107">
        <v>3.0769230769230775</v>
      </c>
      <c r="BB107">
        <v>5.5211538461538474</v>
      </c>
      <c r="BC107" t="s">
        <v>3692</v>
      </c>
      <c r="BD107">
        <v>8</v>
      </c>
      <c r="BE107">
        <v>3.0769230769230775</v>
      </c>
      <c r="BF107">
        <v>5.1538461538461551</v>
      </c>
      <c r="BG107" t="s">
        <v>3692</v>
      </c>
      <c r="BH107">
        <v>8</v>
      </c>
      <c r="BI107">
        <v>3.0769230769230775</v>
      </c>
      <c r="BJ107">
        <v>4.5173076923076936</v>
      </c>
      <c r="BK107" t="s">
        <v>3692</v>
      </c>
      <c r="BL107">
        <v>8</v>
      </c>
      <c r="BM107">
        <v>3.0769230769230775</v>
      </c>
      <c r="BN107">
        <v>5.1519230769230777</v>
      </c>
      <c r="BO107" t="s">
        <v>3692</v>
      </c>
      <c r="BP107">
        <v>8</v>
      </c>
      <c r="BQ107">
        <v>3.0769230769230775</v>
      </c>
      <c r="BR107">
        <v>3.8423076923076929</v>
      </c>
      <c r="BS107" t="s">
        <v>3692</v>
      </c>
      <c r="BT107" t="s">
        <v>3693</v>
      </c>
      <c r="BU107">
        <v>100</v>
      </c>
      <c r="BV107">
        <v>10</v>
      </c>
      <c r="BW107">
        <v>18</v>
      </c>
      <c r="BX107">
        <v>26</v>
      </c>
      <c r="BY107">
        <v>34</v>
      </c>
      <c r="BZ107">
        <v>42</v>
      </c>
      <c r="CA107">
        <v>50</v>
      </c>
      <c r="CB107">
        <v>60</v>
      </c>
      <c r="CC107">
        <v>68</v>
      </c>
      <c r="CD107">
        <v>76</v>
      </c>
      <c r="CE107">
        <v>84</v>
      </c>
      <c r="CF107">
        <v>92</v>
      </c>
      <c r="CG107">
        <v>100</v>
      </c>
      <c r="CH107" s="97">
        <v>10</v>
      </c>
      <c r="CI107">
        <v>18</v>
      </c>
      <c r="CJ107">
        <v>26</v>
      </c>
      <c r="CK107">
        <v>34</v>
      </c>
      <c r="CL107">
        <v>42</v>
      </c>
      <c r="CM107">
        <v>50</v>
      </c>
      <c r="CN107">
        <v>60</v>
      </c>
      <c r="CO107">
        <v>68</v>
      </c>
      <c r="CP107">
        <v>76</v>
      </c>
      <c r="CQ107">
        <v>84</v>
      </c>
      <c r="CR107">
        <v>92</v>
      </c>
      <c r="CS107">
        <v>100</v>
      </c>
      <c r="CT107">
        <v>100</v>
      </c>
      <c r="CU107" s="97">
        <v>100</v>
      </c>
      <c r="CV107">
        <v>100</v>
      </c>
      <c r="CW107" t="s">
        <v>480</v>
      </c>
      <c r="CX107" t="s">
        <v>480</v>
      </c>
      <c r="CY107">
        <v>38.461538461538467</v>
      </c>
      <c r="CZ107">
        <v>100</v>
      </c>
    </row>
    <row r="108" spans="1:104" x14ac:dyDescent="0.35">
      <c r="A108" t="s">
        <v>2991</v>
      </c>
      <c r="B108">
        <v>7873</v>
      </c>
      <c r="C108" t="s">
        <v>2739</v>
      </c>
      <c r="D108" t="s">
        <v>2992</v>
      </c>
      <c r="E108" t="s">
        <v>2993</v>
      </c>
      <c r="F108" t="s">
        <v>438</v>
      </c>
      <c r="G108" t="s">
        <v>439</v>
      </c>
      <c r="H108" t="s">
        <v>2742</v>
      </c>
      <c r="I108" t="s">
        <v>2994</v>
      </c>
      <c r="J108" t="s">
        <v>527</v>
      </c>
      <c r="K108" t="s">
        <v>460</v>
      </c>
      <c r="L108" t="s">
        <v>3694</v>
      </c>
      <c r="M108">
        <v>100</v>
      </c>
      <c r="N108">
        <v>100</v>
      </c>
      <c r="O108">
        <v>2</v>
      </c>
      <c r="Q108" t="s">
        <v>3695</v>
      </c>
      <c r="R108" t="s">
        <v>2745</v>
      </c>
      <c r="S108">
        <v>5</v>
      </c>
      <c r="T108">
        <v>26</v>
      </c>
      <c r="U108">
        <v>19.230769230769234</v>
      </c>
      <c r="V108">
        <v>44013</v>
      </c>
      <c r="W108">
        <v>44196</v>
      </c>
      <c r="X108">
        <v>1</v>
      </c>
      <c r="Y108">
        <v>0.19230769230769235</v>
      </c>
      <c r="Z108">
        <v>4.0384615384615383</v>
      </c>
      <c r="AA108" t="s">
        <v>3696</v>
      </c>
      <c r="AB108">
        <v>6.85</v>
      </c>
      <c r="AC108">
        <v>1.3173076923076925</v>
      </c>
      <c r="AD108">
        <v>4.3942307692307701</v>
      </c>
      <c r="AE108" t="s">
        <v>3697</v>
      </c>
      <c r="AF108">
        <v>10.66</v>
      </c>
      <c r="AG108">
        <v>2.0500000000000003</v>
      </c>
      <c r="AH108">
        <v>11.280769230769231</v>
      </c>
      <c r="AI108" t="s">
        <v>3697</v>
      </c>
      <c r="AJ108">
        <v>10.02</v>
      </c>
      <c r="AK108">
        <v>1.9269230769230772</v>
      </c>
      <c r="AL108">
        <v>29.619230769230768</v>
      </c>
      <c r="AM108" t="s">
        <v>3697</v>
      </c>
      <c r="AN108">
        <v>10.33</v>
      </c>
      <c r="AO108">
        <v>1.9865384615384618</v>
      </c>
      <c r="AP108">
        <v>7.3711538461538471</v>
      </c>
      <c r="AQ108" t="s">
        <v>3697</v>
      </c>
      <c r="AR108">
        <v>7.54</v>
      </c>
      <c r="AS108">
        <v>1.4500000000000002</v>
      </c>
      <c r="AT108">
        <v>4.5269230769230777</v>
      </c>
      <c r="AU108" t="s">
        <v>3697</v>
      </c>
      <c r="AV108">
        <v>7.83</v>
      </c>
      <c r="AW108">
        <v>1.505769230769231</v>
      </c>
      <c r="AX108">
        <v>14.582692307692309</v>
      </c>
      <c r="AY108" t="s">
        <v>3697</v>
      </c>
      <c r="AZ108">
        <v>12.71</v>
      </c>
      <c r="BA108">
        <v>2.4442307692307694</v>
      </c>
      <c r="BB108">
        <v>5.5211538461538474</v>
      </c>
      <c r="BC108" t="s">
        <v>3697</v>
      </c>
      <c r="BD108">
        <v>10.8</v>
      </c>
      <c r="BE108">
        <v>2.0769230769230775</v>
      </c>
      <c r="BF108">
        <v>5.1538461538461551</v>
      </c>
      <c r="BG108" t="s">
        <v>3697</v>
      </c>
      <c r="BH108">
        <v>7.49</v>
      </c>
      <c r="BI108">
        <v>1.4403846153846158</v>
      </c>
      <c r="BJ108">
        <v>4.5173076923076936</v>
      </c>
      <c r="BK108" t="s">
        <v>3697</v>
      </c>
      <c r="BL108">
        <v>10.79</v>
      </c>
      <c r="BM108">
        <v>2.0750000000000002</v>
      </c>
      <c r="BN108">
        <v>5.1519230769230777</v>
      </c>
      <c r="BO108" t="s">
        <v>3697</v>
      </c>
      <c r="BP108">
        <v>3.98</v>
      </c>
      <c r="BQ108">
        <v>0.76538461538461544</v>
      </c>
      <c r="BR108">
        <v>3.8423076923076929</v>
      </c>
      <c r="BS108" t="s">
        <v>3697</v>
      </c>
      <c r="BT108" t="s">
        <v>3698</v>
      </c>
      <c r="BU108">
        <v>99.999999999999986</v>
      </c>
      <c r="BV108">
        <v>1</v>
      </c>
      <c r="BW108">
        <v>7.85</v>
      </c>
      <c r="BX108">
        <v>18.509999999999998</v>
      </c>
      <c r="BY108">
        <v>28.529999999999998</v>
      </c>
      <c r="BZ108">
        <v>38.86</v>
      </c>
      <c r="CA108">
        <v>46.4</v>
      </c>
      <c r="CB108">
        <v>54.23</v>
      </c>
      <c r="CC108">
        <v>66.94</v>
      </c>
      <c r="CD108">
        <v>77.739999999999995</v>
      </c>
      <c r="CE108">
        <v>85.22999999999999</v>
      </c>
      <c r="CF108">
        <v>96.019999999999982</v>
      </c>
      <c r="CG108">
        <v>99.999999999999986</v>
      </c>
      <c r="CH108" s="97">
        <v>1</v>
      </c>
      <c r="CI108">
        <v>7.85</v>
      </c>
      <c r="CJ108">
        <v>18.509999999999998</v>
      </c>
      <c r="CK108">
        <v>28.529999999999998</v>
      </c>
      <c r="CL108">
        <v>38.86</v>
      </c>
      <c r="CM108">
        <v>46.4</v>
      </c>
      <c r="CN108">
        <v>54.23</v>
      </c>
      <c r="CO108">
        <v>66.94</v>
      </c>
      <c r="CP108">
        <v>77.739999999999995</v>
      </c>
      <c r="CQ108">
        <v>85.22999999999999</v>
      </c>
      <c r="CR108">
        <v>96.019999999999982</v>
      </c>
      <c r="CS108">
        <v>99.999999999999986</v>
      </c>
      <c r="CT108">
        <v>99.999999999999986</v>
      </c>
      <c r="CU108" s="97">
        <v>100</v>
      </c>
      <c r="CV108">
        <v>99.999999999999986</v>
      </c>
      <c r="CW108" t="s">
        <v>480</v>
      </c>
      <c r="CX108" t="s">
        <v>480</v>
      </c>
      <c r="CY108">
        <v>19.23076923076923</v>
      </c>
      <c r="CZ108">
        <v>100</v>
      </c>
    </row>
    <row r="109" spans="1:104" x14ac:dyDescent="0.35">
      <c r="A109" t="s">
        <v>2991</v>
      </c>
      <c r="B109">
        <v>7873</v>
      </c>
      <c r="C109" t="s">
        <v>2739</v>
      </c>
      <c r="D109" t="s">
        <v>2992</v>
      </c>
      <c r="E109" t="s">
        <v>2993</v>
      </c>
      <c r="F109" t="s">
        <v>438</v>
      </c>
      <c r="G109" t="s">
        <v>439</v>
      </c>
      <c r="H109" t="s">
        <v>2742</v>
      </c>
      <c r="I109" t="s">
        <v>2994</v>
      </c>
      <c r="J109" t="s">
        <v>527</v>
      </c>
      <c r="K109" t="s">
        <v>460</v>
      </c>
      <c r="L109" t="s">
        <v>3699</v>
      </c>
      <c r="M109">
        <v>100</v>
      </c>
      <c r="N109">
        <v>100</v>
      </c>
      <c r="O109">
        <v>3</v>
      </c>
      <c r="Q109" t="s">
        <v>3700</v>
      </c>
      <c r="R109" t="s">
        <v>2745</v>
      </c>
      <c r="S109">
        <v>8</v>
      </c>
      <c r="T109">
        <v>26</v>
      </c>
      <c r="U109">
        <v>30.76923076923077</v>
      </c>
      <c r="V109">
        <v>44013</v>
      </c>
      <c r="W109">
        <v>44196</v>
      </c>
      <c r="X109">
        <v>0</v>
      </c>
      <c r="Y109">
        <v>0</v>
      </c>
      <c r="Z109">
        <v>4.0384615384615383</v>
      </c>
      <c r="AA109">
        <v>0</v>
      </c>
      <c r="AB109">
        <v>0</v>
      </c>
      <c r="AC109">
        <v>0</v>
      </c>
      <c r="AD109">
        <v>4.3942307692307701</v>
      </c>
      <c r="AE109">
        <v>0</v>
      </c>
      <c r="AF109">
        <v>20</v>
      </c>
      <c r="AG109">
        <v>6.1538461538461533</v>
      </c>
      <c r="AH109">
        <v>11.280769230769231</v>
      </c>
      <c r="AI109" t="s">
        <v>3701</v>
      </c>
      <c r="AJ109">
        <v>80</v>
      </c>
      <c r="AK109">
        <v>24.615384615384613</v>
      </c>
      <c r="AL109">
        <v>29.619230769230768</v>
      </c>
      <c r="AM109" t="s">
        <v>3702</v>
      </c>
      <c r="AN109">
        <v>0</v>
      </c>
      <c r="AO109">
        <v>0</v>
      </c>
      <c r="AP109">
        <v>7.3711538461538471</v>
      </c>
      <c r="AQ109">
        <v>0</v>
      </c>
      <c r="AR109">
        <v>0</v>
      </c>
      <c r="AS109">
        <v>0</v>
      </c>
      <c r="AT109">
        <v>4.5269230769230777</v>
      </c>
      <c r="AU109">
        <v>0</v>
      </c>
      <c r="AV109">
        <v>0</v>
      </c>
      <c r="AW109">
        <v>0</v>
      </c>
      <c r="AX109">
        <v>14.582692307692309</v>
      </c>
      <c r="AY109">
        <v>0</v>
      </c>
      <c r="AZ109">
        <v>0</v>
      </c>
      <c r="BA109">
        <v>0</v>
      </c>
      <c r="BB109">
        <v>5.5211538461538474</v>
      </c>
      <c r="BC109">
        <v>0</v>
      </c>
      <c r="BD109">
        <v>0</v>
      </c>
      <c r="BE109">
        <v>0</v>
      </c>
      <c r="BF109">
        <v>5.1538461538461551</v>
      </c>
      <c r="BG109">
        <v>0</v>
      </c>
      <c r="BH109">
        <v>0</v>
      </c>
      <c r="BI109">
        <v>0</v>
      </c>
      <c r="BJ109">
        <v>4.5173076923076936</v>
      </c>
      <c r="BK109">
        <v>0</v>
      </c>
      <c r="BL109">
        <v>0</v>
      </c>
      <c r="BM109">
        <v>0</v>
      </c>
      <c r="BN109">
        <v>5.1519230769230777</v>
      </c>
      <c r="BO109">
        <v>0</v>
      </c>
      <c r="BP109">
        <v>0</v>
      </c>
      <c r="BQ109">
        <v>0</v>
      </c>
      <c r="BR109">
        <v>3.8423076923076929</v>
      </c>
      <c r="BS109">
        <v>0</v>
      </c>
      <c r="BT109" t="s">
        <v>3703</v>
      </c>
      <c r="BU109">
        <v>100</v>
      </c>
      <c r="BV109">
        <v>0</v>
      </c>
      <c r="BW109">
        <v>0</v>
      </c>
      <c r="BX109">
        <v>20</v>
      </c>
      <c r="BY109">
        <v>100</v>
      </c>
      <c r="BZ109">
        <v>100</v>
      </c>
      <c r="CA109">
        <v>100</v>
      </c>
      <c r="CB109">
        <v>100</v>
      </c>
      <c r="CC109">
        <v>100</v>
      </c>
      <c r="CD109">
        <v>100</v>
      </c>
      <c r="CE109">
        <v>100</v>
      </c>
      <c r="CF109">
        <v>100</v>
      </c>
      <c r="CG109">
        <v>100</v>
      </c>
      <c r="CH109" s="97">
        <v>0</v>
      </c>
      <c r="CI109">
        <v>0</v>
      </c>
      <c r="CJ109">
        <v>20</v>
      </c>
      <c r="CK109">
        <v>100</v>
      </c>
      <c r="CL109">
        <v>100</v>
      </c>
      <c r="CM109">
        <v>100</v>
      </c>
      <c r="CN109">
        <v>100</v>
      </c>
      <c r="CO109">
        <v>100</v>
      </c>
      <c r="CP109">
        <v>100</v>
      </c>
      <c r="CQ109">
        <v>100</v>
      </c>
      <c r="CR109">
        <v>100</v>
      </c>
      <c r="CS109">
        <v>100</v>
      </c>
      <c r="CT109">
        <v>100</v>
      </c>
      <c r="CU109" s="97">
        <v>100</v>
      </c>
      <c r="CV109">
        <v>100</v>
      </c>
      <c r="CW109" t="s">
        <v>480</v>
      </c>
      <c r="CX109" t="s">
        <v>480</v>
      </c>
      <c r="CY109">
        <v>30.76923076923077</v>
      </c>
      <c r="CZ109">
        <v>100</v>
      </c>
    </row>
    <row r="110" spans="1:104" x14ac:dyDescent="0.35">
      <c r="A110" t="s">
        <v>2991</v>
      </c>
      <c r="B110">
        <v>7873</v>
      </c>
      <c r="C110" t="s">
        <v>2739</v>
      </c>
      <c r="D110" t="s">
        <v>2992</v>
      </c>
      <c r="E110" t="s">
        <v>2993</v>
      </c>
      <c r="F110" t="s">
        <v>438</v>
      </c>
      <c r="G110" t="s">
        <v>439</v>
      </c>
      <c r="H110" t="s">
        <v>2742</v>
      </c>
      <c r="I110" t="s">
        <v>2994</v>
      </c>
      <c r="J110" t="s">
        <v>527</v>
      </c>
      <c r="K110" t="s">
        <v>460</v>
      </c>
      <c r="L110" t="s">
        <v>3704</v>
      </c>
      <c r="M110">
        <v>100</v>
      </c>
      <c r="N110">
        <v>100</v>
      </c>
      <c r="O110">
        <v>4</v>
      </c>
      <c r="Q110" t="s">
        <v>3705</v>
      </c>
      <c r="R110" t="s">
        <v>2745</v>
      </c>
      <c r="S110">
        <v>3</v>
      </c>
      <c r="T110">
        <v>26</v>
      </c>
      <c r="U110">
        <v>11.538461538461538</v>
      </c>
      <c r="V110">
        <v>44013</v>
      </c>
      <c r="W110">
        <v>44196</v>
      </c>
      <c r="X110">
        <v>0</v>
      </c>
      <c r="Y110">
        <v>0</v>
      </c>
      <c r="Z110">
        <v>4.0384615384615383</v>
      </c>
      <c r="AA110">
        <v>0</v>
      </c>
      <c r="AB110">
        <v>0</v>
      </c>
      <c r="AC110">
        <v>0</v>
      </c>
      <c r="AD110">
        <v>4.3942307692307701</v>
      </c>
      <c r="AE110">
        <v>0</v>
      </c>
      <c r="AF110">
        <v>0</v>
      </c>
      <c r="AG110">
        <v>0</v>
      </c>
      <c r="AH110">
        <v>11.280769230769231</v>
      </c>
      <c r="AI110">
        <v>0</v>
      </c>
      <c r="AJ110">
        <v>0</v>
      </c>
      <c r="AK110">
        <v>0</v>
      </c>
      <c r="AL110">
        <v>29.619230769230768</v>
      </c>
      <c r="AM110">
        <v>0</v>
      </c>
      <c r="AN110">
        <v>20</v>
      </c>
      <c r="AO110">
        <v>2.3076923076923079</v>
      </c>
      <c r="AP110">
        <v>7.3711538461538471</v>
      </c>
      <c r="AQ110" t="s">
        <v>3701</v>
      </c>
      <c r="AR110">
        <v>0</v>
      </c>
      <c r="AS110">
        <v>0</v>
      </c>
      <c r="AT110">
        <v>4.5269230769230777</v>
      </c>
      <c r="AU110">
        <v>0</v>
      </c>
      <c r="AV110">
        <v>80</v>
      </c>
      <c r="AW110">
        <v>9.2307692307692317</v>
      </c>
      <c r="AX110">
        <v>14.582692307692309</v>
      </c>
      <c r="AY110" t="s">
        <v>3702</v>
      </c>
      <c r="AZ110">
        <v>0</v>
      </c>
      <c r="BA110">
        <v>0</v>
      </c>
      <c r="BB110">
        <v>5.5211538461538474</v>
      </c>
      <c r="BC110">
        <v>0</v>
      </c>
      <c r="BD110">
        <v>0</v>
      </c>
      <c r="BE110">
        <v>0</v>
      </c>
      <c r="BF110">
        <v>5.1538461538461551</v>
      </c>
      <c r="BG110">
        <v>0</v>
      </c>
      <c r="BH110">
        <v>0</v>
      </c>
      <c r="BI110">
        <v>0</v>
      </c>
      <c r="BJ110">
        <v>4.5173076923076936</v>
      </c>
      <c r="BK110">
        <v>0</v>
      </c>
      <c r="BL110">
        <v>0</v>
      </c>
      <c r="BM110">
        <v>0</v>
      </c>
      <c r="BN110">
        <v>5.1519230769230777</v>
      </c>
      <c r="BO110">
        <v>0</v>
      </c>
      <c r="BP110">
        <v>0</v>
      </c>
      <c r="BQ110">
        <v>0</v>
      </c>
      <c r="BR110">
        <v>3.8423076923076929</v>
      </c>
      <c r="BS110">
        <v>0</v>
      </c>
      <c r="BT110" t="s">
        <v>3706</v>
      </c>
      <c r="BU110">
        <v>100</v>
      </c>
      <c r="BV110">
        <v>0</v>
      </c>
      <c r="BW110">
        <v>0</v>
      </c>
      <c r="BX110">
        <v>0</v>
      </c>
      <c r="BY110">
        <v>0</v>
      </c>
      <c r="BZ110">
        <v>20</v>
      </c>
      <c r="CA110">
        <v>20</v>
      </c>
      <c r="CB110">
        <v>100</v>
      </c>
      <c r="CC110">
        <v>100</v>
      </c>
      <c r="CD110">
        <v>100</v>
      </c>
      <c r="CE110">
        <v>100</v>
      </c>
      <c r="CF110">
        <v>100</v>
      </c>
      <c r="CG110">
        <v>100</v>
      </c>
      <c r="CH110" s="97">
        <v>0</v>
      </c>
      <c r="CI110">
        <v>0</v>
      </c>
      <c r="CJ110">
        <v>0</v>
      </c>
      <c r="CK110">
        <v>0</v>
      </c>
      <c r="CL110">
        <v>20</v>
      </c>
      <c r="CM110">
        <v>20</v>
      </c>
      <c r="CN110">
        <v>100</v>
      </c>
      <c r="CO110">
        <v>100</v>
      </c>
      <c r="CP110">
        <v>100</v>
      </c>
      <c r="CQ110">
        <v>100</v>
      </c>
      <c r="CR110">
        <v>100</v>
      </c>
      <c r="CS110">
        <v>100</v>
      </c>
      <c r="CT110">
        <v>100</v>
      </c>
      <c r="CU110" s="97">
        <v>100</v>
      </c>
      <c r="CV110">
        <v>100</v>
      </c>
      <c r="CW110" t="s">
        <v>480</v>
      </c>
      <c r="CX110" t="s">
        <v>480</v>
      </c>
      <c r="CY110">
        <v>11.538461538461538</v>
      </c>
      <c r="CZ110">
        <v>100</v>
      </c>
    </row>
    <row r="111" spans="1:104" x14ac:dyDescent="0.35">
      <c r="A111" t="s">
        <v>2941</v>
      </c>
      <c r="B111">
        <v>7873</v>
      </c>
      <c r="C111" t="s">
        <v>2739</v>
      </c>
      <c r="D111" t="s">
        <v>2942</v>
      </c>
      <c r="E111" t="s">
        <v>2943</v>
      </c>
      <c r="F111" t="s">
        <v>438</v>
      </c>
      <c r="G111" t="s">
        <v>439</v>
      </c>
      <c r="H111" t="s">
        <v>2804</v>
      </c>
      <c r="I111" t="s">
        <v>2944</v>
      </c>
      <c r="J111" t="s">
        <v>527</v>
      </c>
      <c r="K111" t="s">
        <v>2947</v>
      </c>
      <c r="L111" t="s">
        <v>3707</v>
      </c>
      <c r="M111">
        <v>100</v>
      </c>
      <c r="N111">
        <v>100</v>
      </c>
      <c r="O111">
        <v>1</v>
      </c>
      <c r="Q111" t="s">
        <v>3708</v>
      </c>
      <c r="R111" t="s">
        <v>2745</v>
      </c>
      <c r="S111">
        <v>8</v>
      </c>
      <c r="T111">
        <v>40</v>
      </c>
      <c r="U111">
        <v>20</v>
      </c>
      <c r="V111">
        <v>44013</v>
      </c>
      <c r="W111">
        <v>44196</v>
      </c>
      <c r="X111">
        <v>16</v>
      </c>
      <c r="Y111">
        <v>3.2</v>
      </c>
      <c r="Z111">
        <v>9.6000000000000014</v>
      </c>
      <c r="AA111" t="s">
        <v>3709</v>
      </c>
      <c r="AB111">
        <v>4.5</v>
      </c>
      <c r="AC111">
        <v>0.9</v>
      </c>
      <c r="AD111">
        <v>5.234</v>
      </c>
      <c r="AE111" t="s">
        <v>3710</v>
      </c>
      <c r="AF111">
        <v>4.5</v>
      </c>
      <c r="AG111">
        <v>0.9</v>
      </c>
      <c r="AH111">
        <v>4.0339999999999998</v>
      </c>
      <c r="AI111" t="s">
        <v>3710</v>
      </c>
      <c r="AJ111">
        <v>16</v>
      </c>
      <c r="AK111">
        <v>3.2</v>
      </c>
      <c r="AL111">
        <v>10.538</v>
      </c>
      <c r="AM111" t="s">
        <v>3711</v>
      </c>
      <c r="AN111">
        <v>4.5</v>
      </c>
      <c r="AO111">
        <v>0.9</v>
      </c>
      <c r="AP111">
        <v>4.0339999999999998</v>
      </c>
      <c r="AQ111" t="s">
        <v>3710</v>
      </c>
      <c r="AR111">
        <v>4.5</v>
      </c>
      <c r="AS111">
        <v>0.9</v>
      </c>
      <c r="AT111">
        <v>6.234</v>
      </c>
      <c r="AU111" t="s">
        <v>3710</v>
      </c>
      <c r="AV111">
        <v>16</v>
      </c>
      <c r="AW111">
        <v>3.2</v>
      </c>
      <c r="AX111">
        <v>14.396000000000001</v>
      </c>
      <c r="AY111" t="s">
        <v>3712</v>
      </c>
      <c r="AZ111">
        <v>4.5</v>
      </c>
      <c r="BA111">
        <v>0.9</v>
      </c>
      <c r="BB111">
        <v>5.0339999999999998</v>
      </c>
      <c r="BC111" t="s">
        <v>3713</v>
      </c>
      <c r="BD111">
        <v>4.5</v>
      </c>
      <c r="BE111">
        <v>0.9</v>
      </c>
      <c r="BF111">
        <v>6.0340000000000007</v>
      </c>
      <c r="BG111" t="s">
        <v>3713</v>
      </c>
      <c r="BH111">
        <v>16</v>
      </c>
      <c r="BI111">
        <v>3.2</v>
      </c>
      <c r="BJ111">
        <v>16.253999999999998</v>
      </c>
      <c r="BK111" t="s">
        <v>3714</v>
      </c>
      <c r="BL111">
        <v>4.5</v>
      </c>
      <c r="BM111">
        <v>0.9</v>
      </c>
      <c r="BN111">
        <v>5.0339999999999998</v>
      </c>
      <c r="BO111" t="s">
        <v>3713</v>
      </c>
      <c r="BP111">
        <v>4.5</v>
      </c>
      <c r="BQ111">
        <v>0.9</v>
      </c>
      <c r="BR111">
        <v>13.574000000000002</v>
      </c>
      <c r="BS111" t="s">
        <v>3713</v>
      </c>
      <c r="BT111" t="s">
        <v>3715</v>
      </c>
      <c r="BU111">
        <v>100</v>
      </c>
      <c r="BV111">
        <v>16</v>
      </c>
      <c r="BW111">
        <v>20.5</v>
      </c>
      <c r="BX111">
        <v>25</v>
      </c>
      <c r="BY111">
        <v>41</v>
      </c>
      <c r="BZ111">
        <v>45.5</v>
      </c>
      <c r="CA111">
        <v>50</v>
      </c>
      <c r="CB111">
        <v>66</v>
      </c>
      <c r="CC111">
        <v>70.5</v>
      </c>
      <c r="CD111">
        <v>75</v>
      </c>
      <c r="CE111">
        <v>91</v>
      </c>
      <c r="CF111">
        <v>95.5</v>
      </c>
      <c r="CG111">
        <v>100</v>
      </c>
      <c r="CH111" s="97">
        <v>16</v>
      </c>
      <c r="CI111">
        <v>20.5</v>
      </c>
      <c r="CJ111">
        <v>25</v>
      </c>
      <c r="CK111">
        <v>41</v>
      </c>
      <c r="CL111">
        <v>45.5</v>
      </c>
      <c r="CM111">
        <v>50</v>
      </c>
      <c r="CN111">
        <v>66</v>
      </c>
      <c r="CO111">
        <v>70.5</v>
      </c>
      <c r="CP111">
        <v>75</v>
      </c>
      <c r="CQ111">
        <v>91</v>
      </c>
      <c r="CR111">
        <v>95.5</v>
      </c>
      <c r="CS111">
        <v>100</v>
      </c>
      <c r="CT111">
        <v>100</v>
      </c>
      <c r="CU111" s="97">
        <v>100</v>
      </c>
      <c r="CV111">
        <v>100</v>
      </c>
      <c r="CW111" t="s">
        <v>480</v>
      </c>
      <c r="CX111" t="s">
        <v>480</v>
      </c>
      <c r="CY111">
        <v>20</v>
      </c>
      <c r="CZ111">
        <v>100</v>
      </c>
    </row>
    <row r="112" spans="1:104" x14ac:dyDescent="0.35">
      <c r="A112" t="s">
        <v>2941</v>
      </c>
      <c r="B112">
        <v>7873</v>
      </c>
      <c r="C112" t="s">
        <v>2739</v>
      </c>
      <c r="D112" t="s">
        <v>2942</v>
      </c>
      <c r="E112" t="s">
        <v>2943</v>
      </c>
      <c r="F112" t="s">
        <v>438</v>
      </c>
      <c r="G112" t="s">
        <v>439</v>
      </c>
      <c r="H112" t="s">
        <v>2804</v>
      </c>
      <c r="I112" t="s">
        <v>2944</v>
      </c>
      <c r="J112" t="s">
        <v>527</v>
      </c>
      <c r="K112" t="s">
        <v>2947</v>
      </c>
      <c r="L112" t="s">
        <v>3716</v>
      </c>
      <c r="M112">
        <v>100</v>
      </c>
      <c r="N112">
        <v>100</v>
      </c>
      <c r="O112">
        <v>2</v>
      </c>
      <c r="Q112" t="s">
        <v>3717</v>
      </c>
      <c r="R112" t="s">
        <v>2745</v>
      </c>
      <c r="S112">
        <v>8</v>
      </c>
      <c r="T112">
        <v>40</v>
      </c>
      <c r="U112">
        <v>20</v>
      </c>
      <c r="V112">
        <v>44013</v>
      </c>
      <c r="W112">
        <v>44196</v>
      </c>
      <c r="X112">
        <v>10</v>
      </c>
      <c r="Y112">
        <v>2</v>
      </c>
      <c r="Z112">
        <v>9.6000000000000014</v>
      </c>
      <c r="AA112" t="s">
        <v>3718</v>
      </c>
      <c r="AB112">
        <v>5</v>
      </c>
      <c r="AC112">
        <v>1</v>
      </c>
      <c r="AD112">
        <v>5.234</v>
      </c>
      <c r="AE112" t="s">
        <v>3719</v>
      </c>
      <c r="AF112">
        <v>5</v>
      </c>
      <c r="AG112">
        <v>1</v>
      </c>
      <c r="AH112">
        <v>4.0339999999999998</v>
      </c>
      <c r="AI112" t="s">
        <v>3719</v>
      </c>
      <c r="AJ112">
        <v>5</v>
      </c>
      <c r="AK112">
        <v>1</v>
      </c>
      <c r="AL112">
        <v>10.538</v>
      </c>
      <c r="AM112" t="s">
        <v>3719</v>
      </c>
      <c r="AN112">
        <v>5</v>
      </c>
      <c r="AO112">
        <v>1</v>
      </c>
      <c r="AP112">
        <v>4.0339999999999998</v>
      </c>
      <c r="AQ112" t="s">
        <v>3719</v>
      </c>
      <c r="AR112">
        <v>10</v>
      </c>
      <c r="AS112">
        <v>2</v>
      </c>
      <c r="AT112">
        <v>6.234</v>
      </c>
      <c r="AU112" t="s">
        <v>3720</v>
      </c>
      <c r="AV112">
        <v>10</v>
      </c>
      <c r="AW112">
        <v>2</v>
      </c>
      <c r="AX112">
        <v>14.396000000000001</v>
      </c>
      <c r="AY112" t="s">
        <v>3721</v>
      </c>
      <c r="AZ112">
        <v>10</v>
      </c>
      <c r="BA112">
        <v>2</v>
      </c>
      <c r="BB112">
        <v>5.0339999999999998</v>
      </c>
      <c r="BC112" t="s">
        <v>3721</v>
      </c>
      <c r="BD112">
        <v>10</v>
      </c>
      <c r="BE112">
        <v>2</v>
      </c>
      <c r="BF112">
        <v>6.0340000000000007</v>
      </c>
      <c r="BG112" t="s">
        <v>3721</v>
      </c>
      <c r="BH112">
        <v>10</v>
      </c>
      <c r="BI112">
        <v>2</v>
      </c>
      <c r="BJ112">
        <v>16.253999999999998</v>
      </c>
      <c r="BK112" t="s">
        <v>3721</v>
      </c>
      <c r="BL112">
        <v>10</v>
      </c>
      <c r="BM112">
        <v>2</v>
      </c>
      <c r="BN112">
        <v>5.0339999999999998</v>
      </c>
      <c r="BO112" t="s">
        <v>3721</v>
      </c>
      <c r="BP112">
        <v>10</v>
      </c>
      <c r="BQ112">
        <v>2</v>
      </c>
      <c r="BR112">
        <v>13.574000000000002</v>
      </c>
      <c r="BS112" t="s">
        <v>3721</v>
      </c>
      <c r="BT112" t="s">
        <v>3722</v>
      </c>
      <c r="BU112">
        <v>100</v>
      </c>
      <c r="BV112">
        <v>10</v>
      </c>
      <c r="BW112">
        <v>15</v>
      </c>
      <c r="BX112">
        <v>20</v>
      </c>
      <c r="BY112">
        <v>25</v>
      </c>
      <c r="BZ112">
        <v>30</v>
      </c>
      <c r="CA112">
        <v>40</v>
      </c>
      <c r="CB112">
        <v>50</v>
      </c>
      <c r="CC112">
        <v>60</v>
      </c>
      <c r="CD112">
        <v>70</v>
      </c>
      <c r="CE112">
        <v>80</v>
      </c>
      <c r="CF112">
        <v>90</v>
      </c>
      <c r="CG112">
        <v>100</v>
      </c>
      <c r="CH112" s="97">
        <v>10</v>
      </c>
      <c r="CI112">
        <v>15</v>
      </c>
      <c r="CJ112">
        <v>20</v>
      </c>
      <c r="CK112">
        <v>25</v>
      </c>
      <c r="CL112">
        <v>30</v>
      </c>
      <c r="CM112">
        <v>40</v>
      </c>
      <c r="CN112">
        <v>50</v>
      </c>
      <c r="CO112">
        <v>60</v>
      </c>
      <c r="CP112">
        <v>70</v>
      </c>
      <c r="CQ112">
        <v>80</v>
      </c>
      <c r="CR112">
        <v>90</v>
      </c>
      <c r="CS112">
        <v>100</v>
      </c>
      <c r="CT112">
        <v>100</v>
      </c>
      <c r="CU112" s="97">
        <v>100</v>
      </c>
      <c r="CV112">
        <v>100</v>
      </c>
      <c r="CW112" t="s">
        <v>480</v>
      </c>
      <c r="CX112" t="s">
        <v>480</v>
      </c>
      <c r="CY112">
        <v>20</v>
      </c>
      <c r="CZ112">
        <v>100</v>
      </c>
    </row>
    <row r="113" spans="1:104" x14ac:dyDescent="0.35">
      <c r="A113" t="s">
        <v>2941</v>
      </c>
      <c r="B113">
        <v>7873</v>
      </c>
      <c r="C113" t="s">
        <v>2739</v>
      </c>
      <c r="D113" t="s">
        <v>2942</v>
      </c>
      <c r="E113" t="s">
        <v>2943</v>
      </c>
      <c r="F113" t="s">
        <v>438</v>
      </c>
      <c r="G113" t="s">
        <v>439</v>
      </c>
      <c r="H113" t="s">
        <v>2804</v>
      </c>
      <c r="I113" t="s">
        <v>2944</v>
      </c>
      <c r="J113" t="s">
        <v>527</v>
      </c>
      <c r="K113" t="s">
        <v>2947</v>
      </c>
      <c r="L113" t="s">
        <v>3723</v>
      </c>
      <c r="M113">
        <v>100</v>
      </c>
      <c r="N113">
        <v>100</v>
      </c>
      <c r="O113">
        <v>3</v>
      </c>
      <c r="Q113" t="s">
        <v>3724</v>
      </c>
      <c r="R113" t="s">
        <v>2745</v>
      </c>
      <c r="S113">
        <v>8</v>
      </c>
      <c r="T113">
        <v>40</v>
      </c>
      <c r="U113">
        <v>20</v>
      </c>
      <c r="V113">
        <v>44013</v>
      </c>
      <c r="W113">
        <v>44196</v>
      </c>
      <c r="X113">
        <v>11</v>
      </c>
      <c r="Y113">
        <v>2.2000000000000002</v>
      </c>
      <c r="Z113">
        <v>9.6000000000000014</v>
      </c>
      <c r="AA113" t="s">
        <v>3725</v>
      </c>
      <c r="AB113">
        <v>11</v>
      </c>
      <c r="AC113">
        <v>2.2000000000000002</v>
      </c>
      <c r="AD113">
        <v>5.234</v>
      </c>
      <c r="AE113" t="s">
        <v>3726</v>
      </c>
      <c r="AF113">
        <v>5</v>
      </c>
      <c r="AG113">
        <v>1</v>
      </c>
      <c r="AH113">
        <v>4.0339999999999998</v>
      </c>
      <c r="AI113" t="s">
        <v>3727</v>
      </c>
      <c r="AJ113">
        <v>10</v>
      </c>
      <c r="AK113">
        <v>2</v>
      </c>
      <c r="AL113">
        <v>10.538</v>
      </c>
      <c r="AM113" t="s">
        <v>3728</v>
      </c>
      <c r="AN113">
        <v>5</v>
      </c>
      <c r="AO113">
        <v>1</v>
      </c>
      <c r="AP113">
        <v>4.0339999999999998</v>
      </c>
      <c r="AQ113" t="s">
        <v>3729</v>
      </c>
      <c r="AR113">
        <v>11</v>
      </c>
      <c r="AS113">
        <v>2.2000000000000002</v>
      </c>
      <c r="AT113">
        <v>6.234</v>
      </c>
      <c r="AU113" t="s">
        <v>3730</v>
      </c>
      <c r="AV113">
        <v>10</v>
      </c>
      <c r="AW113">
        <v>2</v>
      </c>
      <c r="AX113">
        <v>14.396000000000001</v>
      </c>
      <c r="AY113" t="s">
        <v>3731</v>
      </c>
      <c r="AZ113">
        <v>5</v>
      </c>
      <c r="BA113">
        <v>1</v>
      </c>
      <c r="BB113">
        <v>5.0339999999999998</v>
      </c>
      <c r="BC113" t="s">
        <v>3732</v>
      </c>
      <c r="BD113">
        <v>10</v>
      </c>
      <c r="BE113">
        <v>2</v>
      </c>
      <c r="BF113">
        <v>6.0340000000000007</v>
      </c>
      <c r="BG113" t="s">
        <v>3733</v>
      </c>
      <c r="BH113">
        <v>5</v>
      </c>
      <c r="BI113">
        <v>1</v>
      </c>
      <c r="BJ113">
        <v>16.253999999999998</v>
      </c>
      <c r="BK113" t="s">
        <v>3734</v>
      </c>
      <c r="BL113">
        <v>5</v>
      </c>
      <c r="BM113">
        <v>1</v>
      </c>
      <c r="BN113">
        <v>5.0339999999999998</v>
      </c>
      <c r="BO113" t="s">
        <v>2819</v>
      </c>
      <c r="BP113">
        <v>12</v>
      </c>
      <c r="BQ113">
        <v>2.4</v>
      </c>
      <c r="BR113">
        <v>13.574000000000002</v>
      </c>
      <c r="BS113" t="s">
        <v>3735</v>
      </c>
      <c r="BT113" t="s">
        <v>3736</v>
      </c>
      <c r="BU113">
        <v>100</v>
      </c>
      <c r="BV113">
        <v>11</v>
      </c>
      <c r="BW113">
        <v>22</v>
      </c>
      <c r="BX113">
        <v>27</v>
      </c>
      <c r="BY113">
        <v>37</v>
      </c>
      <c r="BZ113">
        <v>42</v>
      </c>
      <c r="CA113">
        <v>53</v>
      </c>
      <c r="CB113">
        <v>63</v>
      </c>
      <c r="CC113">
        <v>68</v>
      </c>
      <c r="CD113">
        <v>78</v>
      </c>
      <c r="CE113">
        <v>83</v>
      </c>
      <c r="CF113">
        <v>88</v>
      </c>
      <c r="CG113">
        <v>100</v>
      </c>
      <c r="CH113" s="97">
        <v>11</v>
      </c>
      <c r="CI113">
        <v>22</v>
      </c>
      <c r="CJ113">
        <v>27</v>
      </c>
      <c r="CK113">
        <v>37</v>
      </c>
      <c r="CL113">
        <v>42</v>
      </c>
      <c r="CM113">
        <v>53</v>
      </c>
      <c r="CN113">
        <v>63</v>
      </c>
      <c r="CO113">
        <v>68</v>
      </c>
      <c r="CP113">
        <v>78</v>
      </c>
      <c r="CQ113">
        <v>83</v>
      </c>
      <c r="CR113">
        <v>88</v>
      </c>
      <c r="CS113">
        <v>100</v>
      </c>
      <c r="CT113">
        <v>100</v>
      </c>
      <c r="CU113" s="97">
        <v>100</v>
      </c>
      <c r="CV113">
        <v>100</v>
      </c>
      <c r="CW113" t="s">
        <v>480</v>
      </c>
      <c r="CX113" t="s">
        <v>480</v>
      </c>
      <c r="CY113">
        <v>20</v>
      </c>
      <c r="CZ113">
        <v>100</v>
      </c>
    </row>
    <row r="114" spans="1:104" x14ac:dyDescent="0.35">
      <c r="A114" t="s">
        <v>2941</v>
      </c>
      <c r="B114">
        <v>7873</v>
      </c>
      <c r="C114" t="s">
        <v>2739</v>
      </c>
      <c r="D114" t="s">
        <v>2942</v>
      </c>
      <c r="E114" t="s">
        <v>2943</v>
      </c>
      <c r="F114" t="s">
        <v>438</v>
      </c>
      <c r="G114" t="s">
        <v>439</v>
      </c>
      <c r="H114" t="s">
        <v>2804</v>
      </c>
      <c r="I114" t="s">
        <v>2944</v>
      </c>
      <c r="J114" t="s">
        <v>527</v>
      </c>
      <c r="K114" t="s">
        <v>2947</v>
      </c>
      <c r="L114" t="s">
        <v>3737</v>
      </c>
      <c r="M114">
        <v>100</v>
      </c>
      <c r="N114">
        <v>100</v>
      </c>
      <c r="O114">
        <v>4</v>
      </c>
      <c r="Q114" t="s">
        <v>3738</v>
      </c>
      <c r="R114" t="s">
        <v>2745</v>
      </c>
      <c r="S114">
        <v>8</v>
      </c>
      <c r="T114">
        <v>40</v>
      </c>
      <c r="U114">
        <v>20</v>
      </c>
      <c r="V114">
        <v>44013</v>
      </c>
      <c r="W114">
        <v>44196</v>
      </c>
      <c r="X114">
        <v>11</v>
      </c>
      <c r="Y114">
        <v>2.2000000000000002</v>
      </c>
      <c r="Z114">
        <v>9.6000000000000014</v>
      </c>
      <c r="AA114" t="s">
        <v>3739</v>
      </c>
      <c r="AB114">
        <v>5.67</v>
      </c>
      <c r="AC114">
        <v>1.1340000000000001</v>
      </c>
      <c r="AD114">
        <v>5.234</v>
      </c>
      <c r="AE114" t="s">
        <v>3740</v>
      </c>
      <c r="AF114">
        <v>5.67</v>
      </c>
      <c r="AG114">
        <v>1.1340000000000001</v>
      </c>
      <c r="AH114">
        <v>4.0339999999999998</v>
      </c>
      <c r="AI114" t="s">
        <v>3741</v>
      </c>
      <c r="AJ114">
        <v>14.55</v>
      </c>
      <c r="AK114">
        <v>2.91</v>
      </c>
      <c r="AL114">
        <v>10.538</v>
      </c>
      <c r="AM114" t="s">
        <v>3742</v>
      </c>
      <c r="AN114">
        <v>5.67</v>
      </c>
      <c r="AO114">
        <v>1.1340000000000001</v>
      </c>
      <c r="AP114">
        <v>4.0339999999999998</v>
      </c>
      <c r="AQ114" t="s">
        <v>3741</v>
      </c>
      <c r="AR114">
        <v>5.67</v>
      </c>
      <c r="AS114">
        <v>1.1340000000000001</v>
      </c>
      <c r="AT114">
        <v>6.234</v>
      </c>
      <c r="AU114" t="s">
        <v>3741</v>
      </c>
      <c r="AV114">
        <v>14.55</v>
      </c>
      <c r="AW114">
        <v>2.91</v>
      </c>
      <c r="AX114">
        <v>14.396000000000001</v>
      </c>
      <c r="AY114" t="s">
        <v>3742</v>
      </c>
      <c r="AZ114">
        <v>5.67</v>
      </c>
      <c r="BA114">
        <v>1.1340000000000001</v>
      </c>
      <c r="BB114">
        <v>5.0339999999999998</v>
      </c>
      <c r="BC114" t="s">
        <v>3741</v>
      </c>
      <c r="BD114">
        <v>5.67</v>
      </c>
      <c r="BE114">
        <v>1.1340000000000001</v>
      </c>
      <c r="BF114">
        <v>6.0340000000000007</v>
      </c>
      <c r="BG114" t="s">
        <v>3741</v>
      </c>
      <c r="BH114">
        <v>14.55</v>
      </c>
      <c r="BI114">
        <v>2.91</v>
      </c>
      <c r="BJ114">
        <v>16.253999999999998</v>
      </c>
      <c r="BK114" t="s">
        <v>3743</v>
      </c>
      <c r="BL114">
        <v>5.67</v>
      </c>
      <c r="BM114">
        <v>1.1340000000000001</v>
      </c>
      <c r="BN114">
        <v>5.0339999999999998</v>
      </c>
      <c r="BO114" t="s">
        <v>3741</v>
      </c>
      <c r="BP114">
        <v>5.66</v>
      </c>
      <c r="BQ114">
        <v>1.1320000000000001</v>
      </c>
      <c r="BR114">
        <v>13.574000000000002</v>
      </c>
      <c r="BS114" t="s">
        <v>3741</v>
      </c>
      <c r="BT114" t="s">
        <v>3744</v>
      </c>
      <c r="BU114">
        <v>100</v>
      </c>
      <c r="BV114">
        <v>11</v>
      </c>
      <c r="BW114">
        <v>16.670000000000002</v>
      </c>
      <c r="BX114">
        <v>22.340000000000003</v>
      </c>
      <c r="BY114">
        <v>36.89</v>
      </c>
      <c r="BZ114">
        <v>42.56</v>
      </c>
      <c r="CA114">
        <v>48.230000000000004</v>
      </c>
      <c r="CB114">
        <v>62.78</v>
      </c>
      <c r="CC114">
        <v>68.45</v>
      </c>
      <c r="CD114">
        <v>74.12</v>
      </c>
      <c r="CE114">
        <v>88.67</v>
      </c>
      <c r="CF114">
        <v>94.34</v>
      </c>
      <c r="CG114">
        <v>100</v>
      </c>
      <c r="CH114" s="97">
        <v>11</v>
      </c>
      <c r="CI114">
        <v>16.670000000000002</v>
      </c>
      <c r="CJ114">
        <v>22.340000000000003</v>
      </c>
      <c r="CK114">
        <v>36.89</v>
      </c>
      <c r="CL114">
        <v>42.56</v>
      </c>
      <c r="CM114">
        <v>48.230000000000004</v>
      </c>
      <c r="CN114">
        <v>62.78</v>
      </c>
      <c r="CO114">
        <v>68.45</v>
      </c>
      <c r="CP114">
        <v>74.12</v>
      </c>
      <c r="CQ114">
        <v>88.67</v>
      </c>
      <c r="CR114">
        <v>94.34</v>
      </c>
      <c r="CS114">
        <v>100</v>
      </c>
      <c r="CT114">
        <v>100</v>
      </c>
      <c r="CU114" s="97">
        <v>100</v>
      </c>
      <c r="CV114">
        <v>100</v>
      </c>
      <c r="CW114" t="s">
        <v>480</v>
      </c>
      <c r="CX114" t="s">
        <v>480</v>
      </c>
      <c r="CY114">
        <v>20</v>
      </c>
      <c r="CZ114">
        <v>100</v>
      </c>
    </row>
    <row r="115" spans="1:104" x14ac:dyDescent="0.35">
      <c r="A115" t="s">
        <v>2941</v>
      </c>
      <c r="B115">
        <v>7873</v>
      </c>
      <c r="C115" t="s">
        <v>2739</v>
      </c>
      <c r="D115" t="s">
        <v>2942</v>
      </c>
      <c r="E115" t="s">
        <v>2943</v>
      </c>
      <c r="F115" t="s">
        <v>438</v>
      </c>
      <c r="G115" t="s">
        <v>439</v>
      </c>
      <c r="H115" t="s">
        <v>2804</v>
      </c>
      <c r="I115" t="s">
        <v>2944</v>
      </c>
      <c r="J115" t="s">
        <v>527</v>
      </c>
      <c r="K115" t="s">
        <v>2947</v>
      </c>
      <c r="L115" t="s">
        <v>3745</v>
      </c>
      <c r="M115">
        <v>100</v>
      </c>
      <c r="N115">
        <v>100</v>
      </c>
      <c r="O115">
        <v>5</v>
      </c>
      <c r="Q115" t="s">
        <v>3746</v>
      </c>
      <c r="R115" t="s">
        <v>2745</v>
      </c>
      <c r="S115">
        <v>8</v>
      </c>
      <c r="T115">
        <v>40</v>
      </c>
      <c r="U115">
        <v>20</v>
      </c>
      <c r="V115">
        <v>44013</v>
      </c>
      <c r="W115">
        <v>44196</v>
      </c>
      <c r="X115">
        <v>0</v>
      </c>
      <c r="Y115">
        <v>0</v>
      </c>
      <c r="Z115">
        <v>9.6000000000000014</v>
      </c>
      <c r="AA115">
        <v>0</v>
      </c>
      <c r="AB115">
        <v>0</v>
      </c>
      <c r="AC115">
        <v>0</v>
      </c>
      <c r="AD115">
        <v>5.234</v>
      </c>
      <c r="AE115">
        <v>0</v>
      </c>
      <c r="AF115">
        <v>0</v>
      </c>
      <c r="AG115">
        <v>0</v>
      </c>
      <c r="AH115">
        <v>4.0339999999999998</v>
      </c>
      <c r="AI115">
        <v>0</v>
      </c>
      <c r="AJ115">
        <v>7.14</v>
      </c>
      <c r="AK115">
        <v>1.4279999999999999</v>
      </c>
      <c r="AL115">
        <v>10.538</v>
      </c>
      <c r="AM115" t="s">
        <v>3747</v>
      </c>
      <c r="AN115">
        <v>0</v>
      </c>
      <c r="AO115">
        <v>0</v>
      </c>
      <c r="AP115">
        <v>4.0339999999999998</v>
      </c>
      <c r="AQ115">
        <v>0</v>
      </c>
      <c r="AR115">
        <v>0</v>
      </c>
      <c r="AS115">
        <v>0</v>
      </c>
      <c r="AT115">
        <v>6.234</v>
      </c>
      <c r="AU115">
        <v>0</v>
      </c>
      <c r="AV115">
        <v>21.43</v>
      </c>
      <c r="AW115">
        <v>4.2860000000000005</v>
      </c>
      <c r="AX115">
        <v>14.396000000000001</v>
      </c>
      <c r="AY115" t="s">
        <v>3748</v>
      </c>
      <c r="AZ115">
        <v>0</v>
      </c>
      <c r="BA115">
        <v>0</v>
      </c>
      <c r="BB115">
        <v>5.0339999999999998</v>
      </c>
      <c r="BC115">
        <v>0</v>
      </c>
      <c r="BD115">
        <v>0</v>
      </c>
      <c r="BE115">
        <v>0</v>
      </c>
      <c r="BF115">
        <v>6.0340000000000007</v>
      </c>
      <c r="BG115">
        <v>0</v>
      </c>
      <c r="BH115">
        <v>35.72</v>
      </c>
      <c r="BI115">
        <v>7.1440000000000001</v>
      </c>
      <c r="BJ115">
        <v>16.253999999999998</v>
      </c>
      <c r="BK115" t="s">
        <v>3749</v>
      </c>
      <c r="BL115">
        <v>0</v>
      </c>
      <c r="BM115">
        <v>0</v>
      </c>
      <c r="BN115">
        <v>5.0339999999999998</v>
      </c>
      <c r="BO115">
        <v>0</v>
      </c>
      <c r="BP115">
        <v>35.71</v>
      </c>
      <c r="BQ115">
        <v>7.1420000000000003</v>
      </c>
      <c r="BR115">
        <v>13.574000000000002</v>
      </c>
      <c r="BS115" t="s">
        <v>3750</v>
      </c>
      <c r="BT115" t="s">
        <v>3751</v>
      </c>
      <c r="BU115">
        <v>100</v>
      </c>
      <c r="BV115">
        <v>0</v>
      </c>
      <c r="BW115">
        <v>0</v>
      </c>
      <c r="BX115">
        <v>0</v>
      </c>
      <c r="BY115">
        <v>7.14</v>
      </c>
      <c r="BZ115">
        <v>7.14</v>
      </c>
      <c r="CA115">
        <v>7.14</v>
      </c>
      <c r="CB115">
        <v>28.57</v>
      </c>
      <c r="CC115">
        <v>28.57</v>
      </c>
      <c r="CD115">
        <v>28.57</v>
      </c>
      <c r="CE115">
        <v>64.289999999999992</v>
      </c>
      <c r="CF115">
        <v>64.289999999999992</v>
      </c>
      <c r="CG115">
        <v>100</v>
      </c>
      <c r="CH115" s="97">
        <v>0</v>
      </c>
      <c r="CI115">
        <v>0</v>
      </c>
      <c r="CJ115">
        <v>0</v>
      </c>
      <c r="CK115">
        <v>7.14</v>
      </c>
      <c r="CL115">
        <v>7.14</v>
      </c>
      <c r="CM115">
        <v>7.14</v>
      </c>
      <c r="CN115">
        <v>28.57</v>
      </c>
      <c r="CO115">
        <v>28.57</v>
      </c>
      <c r="CP115">
        <v>28.57</v>
      </c>
      <c r="CQ115">
        <v>64.289999999999992</v>
      </c>
      <c r="CR115">
        <v>64.289999999999992</v>
      </c>
      <c r="CS115">
        <v>100</v>
      </c>
      <c r="CT115">
        <v>100</v>
      </c>
      <c r="CU115" s="97">
        <v>100</v>
      </c>
      <c r="CV115">
        <v>100</v>
      </c>
      <c r="CW115" t="s">
        <v>480</v>
      </c>
      <c r="CX115" t="s">
        <v>480</v>
      </c>
      <c r="CY115">
        <v>20</v>
      </c>
      <c r="CZ115">
        <v>100</v>
      </c>
    </row>
    <row r="116" spans="1:104" x14ac:dyDescent="0.35">
      <c r="A116" t="s">
        <v>2941</v>
      </c>
      <c r="B116">
        <v>7873</v>
      </c>
      <c r="C116" t="s">
        <v>2739</v>
      </c>
      <c r="D116" t="s">
        <v>2942</v>
      </c>
      <c r="E116" t="s">
        <v>2943</v>
      </c>
      <c r="F116" t="s">
        <v>438</v>
      </c>
      <c r="G116" t="s">
        <v>439</v>
      </c>
      <c r="H116" t="s">
        <v>2804</v>
      </c>
      <c r="I116" t="s">
        <v>2944</v>
      </c>
      <c r="J116" t="s">
        <v>527</v>
      </c>
      <c r="K116" t="s">
        <v>2947</v>
      </c>
      <c r="L116" t="s">
        <v>3752</v>
      </c>
      <c r="M116">
        <v>100</v>
      </c>
      <c r="N116">
        <v>100</v>
      </c>
      <c r="O116">
        <v>6</v>
      </c>
      <c r="Q116" t="s">
        <v>3753</v>
      </c>
      <c r="R116" t="s">
        <v>2745</v>
      </c>
      <c r="S116">
        <v>0</v>
      </c>
      <c r="T116">
        <v>40</v>
      </c>
      <c r="U116">
        <v>0</v>
      </c>
      <c r="V116">
        <v>44013</v>
      </c>
      <c r="W116">
        <v>44196</v>
      </c>
      <c r="X116">
        <v>0</v>
      </c>
      <c r="Y116">
        <v>0</v>
      </c>
      <c r="Z116">
        <v>9.6000000000000014</v>
      </c>
      <c r="AA116">
        <v>0</v>
      </c>
      <c r="AB116">
        <v>0</v>
      </c>
      <c r="AC116">
        <v>0</v>
      </c>
      <c r="AD116">
        <v>5.234</v>
      </c>
      <c r="AE116">
        <v>0</v>
      </c>
      <c r="AF116">
        <v>0</v>
      </c>
      <c r="AG116">
        <v>0</v>
      </c>
      <c r="AH116">
        <v>4.0339999999999998</v>
      </c>
      <c r="AI116">
        <v>0</v>
      </c>
      <c r="AJ116">
        <v>0</v>
      </c>
      <c r="AK116">
        <v>0</v>
      </c>
      <c r="AL116">
        <v>10.538</v>
      </c>
      <c r="AM116">
        <v>0</v>
      </c>
      <c r="AN116">
        <v>0</v>
      </c>
      <c r="AO116">
        <v>0</v>
      </c>
      <c r="AP116">
        <v>4.0339999999999998</v>
      </c>
      <c r="AQ116">
        <v>0</v>
      </c>
      <c r="AR116">
        <v>0</v>
      </c>
      <c r="AS116">
        <v>0</v>
      </c>
      <c r="AT116">
        <v>6.234</v>
      </c>
      <c r="AU116">
        <v>0</v>
      </c>
      <c r="AV116">
        <v>0</v>
      </c>
      <c r="AW116">
        <v>0</v>
      </c>
      <c r="AX116">
        <v>14.396000000000001</v>
      </c>
      <c r="AY116">
        <v>0</v>
      </c>
      <c r="AZ116">
        <v>0</v>
      </c>
      <c r="BA116">
        <v>0</v>
      </c>
      <c r="BB116">
        <v>5.0339999999999998</v>
      </c>
      <c r="BC116">
        <v>0</v>
      </c>
      <c r="BD116">
        <v>0</v>
      </c>
      <c r="BE116">
        <v>0</v>
      </c>
      <c r="BF116">
        <v>6.0340000000000007</v>
      </c>
      <c r="BG116">
        <v>0</v>
      </c>
      <c r="BH116">
        <v>0</v>
      </c>
      <c r="BI116">
        <v>0</v>
      </c>
      <c r="BJ116">
        <v>16.253999999999998</v>
      </c>
      <c r="BK116">
        <v>0</v>
      </c>
      <c r="BL116">
        <v>0</v>
      </c>
      <c r="BM116">
        <v>0</v>
      </c>
      <c r="BN116">
        <v>5.0339999999999998</v>
      </c>
      <c r="BO116">
        <v>0</v>
      </c>
      <c r="BP116">
        <v>0</v>
      </c>
      <c r="BQ116">
        <v>0</v>
      </c>
      <c r="BR116">
        <v>13.574000000000002</v>
      </c>
      <c r="BS116">
        <v>0</v>
      </c>
      <c r="BT116" t="s">
        <v>3258</v>
      </c>
      <c r="BU116">
        <v>0</v>
      </c>
      <c r="BV116">
        <v>0</v>
      </c>
      <c r="BW116">
        <v>0</v>
      </c>
      <c r="BX116">
        <v>0</v>
      </c>
      <c r="BY116">
        <v>0</v>
      </c>
      <c r="BZ116">
        <v>0</v>
      </c>
      <c r="CA116">
        <v>0</v>
      </c>
      <c r="CB116">
        <v>0</v>
      </c>
      <c r="CC116">
        <v>0</v>
      </c>
      <c r="CD116">
        <v>0</v>
      </c>
      <c r="CE116">
        <v>0</v>
      </c>
      <c r="CF116">
        <v>0</v>
      </c>
      <c r="CG116">
        <v>0</v>
      </c>
      <c r="CH116" s="97">
        <v>0</v>
      </c>
      <c r="CI116">
        <v>0</v>
      </c>
      <c r="CJ116">
        <v>0</v>
      </c>
      <c r="CK116">
        <v>0</v>
      </c>
      <c r="CL116">
        <v>0</v>
      </c>
      <c r="CM116">
        <v>0</v>
      </c>
      <c r="CN116">
        <v>0</v>
      </c>
      <c r="CO116">
        <v>0</v>
      </c>
      <c r="CP116">
        <v>0</v>
      </c>
      <c r="CQ116">
        <v>0</v>
      </c>
      <c r="CR116">
        <v>0</v>
      </c>
      <c r="CS116">
        <v>0</v>
      </c>
      <c r="CT116">
        <v>0</v>
      </c>
      <c r="CU116" s="97" t="s">
        <v>480</v>
      </c>
      <c r="CV116">
        <v>0</v>
      </c>
      <c r="CW116" t="s">
        <v>480</v>
      </c>
      <c r="CX116" t="s">
        <v>480</v>
      </c>
      <c r="CY116">
        <v>0</v>
      </c>
      <c r="CZ116">
        <v>100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dimension ref="B1:H16"/>
  <sheetViews>
    <sheetView tabSelected="1" zoomScale="50" zoomScaleNormal="50" workbookViewId="0">
      <selection activeCell="C17" sqref="C17"/>
    </sheetView>
  </sheetViews>
  <sheetFormatPr baseColWidth="10" defaultColWidth="48.26953125" defaultRowHeight="74.150000000000006" customHeight="1" x14ac:dyDescent="0.35"/>
  <cols>
    <col min="1" max="1" width="6" style="9" customWidth="1"/>
    <col min="2" max="2" width="15" style="9" customWidth="1"/>
    <col min="3" max="3" width="55.81640625" style="10" customWidth="1"/>
    <col min="4" max="4" width="16.81640625" style="11" customWidth="1"/>
    <col min="5" max="5" width="55.81640625" style="9" customWidth="1"/>
    <col min="6" max="6" width="16.81640625" style="11" customWidth="1"/>
    <col min="7" max="7" width="17.81640625" style="9" customWidth="1"/>
    <col min="8" max="8" width="58.1796875" style="9" customWidth="1"/>
    <col min="9" max="16384" width="48.26953125" style="9"/>
  </cols>
  <sheetData>
    <row r="1" spans="2:8" ht="16" customHeight="1" thickBot="1" x14ac:dyDescent="0.4"/>
    <row r="2" spans="2:8" ht="32.15" customHeight="1" x14ac:dyDescent="0.35">
      <c r="B2" s="303"/>
      <c r="C2" s="304"/>
      <c r="D2" s="300" t="s">
        <v>3754</v>
      </c>
      <c r="E2" s="300"/>
      <c r="F2" s="300"/>
      <c r="G2" s="300"/>
      <c r="H2" s="300"/>
    </row>
    <row r="3" spans="2:8" ht="33" customHeight="1" x14ac:dyDescent="0.35">
      <c r="B3" s="305"/>
      <c r="C3" s="306"/>
      <c r="D3" s="299" t="s">
        <v>3755</v>
      </c>
      <c r="E3" s="299"/>
      <c r="F3" s="299"/>
      <c r="G3" s="299"/>
      <c r="H3" s="299"/>
    </row>
    <row r="4" spans="2:8" ht="28.5" customHeight="1" x14ac:dyDescent="0.35">
      <c r="B4" s="305"/>
      <c r="C4" s="306"/>
      <c r="D4" s="301" t="s">
        <v>3756</v>
      </c>
      <c r="E4" s="301"/>
      <c r="F4" s="301"/>
      <c r="G4" s="301"/>
      <c r="H4" s="301"/>
    </row>
    <row r="5" spans="2:8" ht="28.5" customHeight="1" x14ac:dyDescent="0.35">
      <c r="B5" s="305"/>
      <c r="C5" s="306"/>
      <c r="D5" s="25" t="s">
        <v>3757</v>
      </c>
      <c r="E5" s="25"/>
      <c r="F5" s="25"/>
      <c r="G5" s="25"/>
      <c r="H5" s="25"/>
    </row>
    <row r="6" spans="2:8" ht="38.25" customHeight="1" thickBot="1" x14ac:dyDescent="0.4">
      <c r="B6" s="307"/>
      <c r="C6" s="308"/>
      <c r="D6" s="302" t="s">
        <v>3758</v>
      </c>
      <c r="E6" s="302"/>
      <c r="F6" s="302"/>
      <c r="G6" s="302"/>
      <c r="H6" s="302"/>
    </row>
    <row r="7" spans="2:8" ht="23.15" customHeight="1" thickBot="1" x14ac:dyDescent="0.4"/>
    <row r="8" spans="2:8" ht="74.150000000000006" customHeight="1" x14ac:dyDescent="0.35">
      <c r="B8" s="296" t="s">
        <v>3759</v>
      </c>
      <c r="C8" s="297"/>
      <c r="D8" s="297"/>
      <c r="E8" s="297"/>
      <c r="F8" s="297"/>
      <c r="G8" s="297"/>
      <c r="H8" s="298"/>
    </row>
    <row r="9" spans="2:8" s="29" customFormat="1" ht="74.150000000000006" customHeight="1" x14ac:dyDescent="0.35">
      <c r="B9" s="30"/>
      <c r="C9" s="294" t="s">
        <v>3760</v>
      </c>
      <c r="D9" s="294"/>
      <c r="E9" s="294"/>
      <c r="F9" s="294"/>
      <c r="G9" s="294"/>
      <c r="H9" s="31"/>
    </row>
    <row r="10" spans="2:8" s="29" customFormat="1" ht="74.150000000000006" customHeight="1" x14ac:dyDescent="0.35">
      <c r="B10" s="32"/>
      <c r="C10" s="294" t="s">
        <v>3761</v>
      </c>
      <c r="D10" s="294"/>
      <c r="E10" s="294"/>
      <c r="F10" s="294"/>
      <c r="G10" s="294"/>
      <c r="H10" s="31"/>
    </row>
    <row r="11" spans="2:8" s="29" customFormat="1" ht="74.150000000000006" customHeight="1" x14ac:dyDescent="0.35">
      <c r="B11" s="32"/>
      <c r="C11" s="294" t="s">
        <v>3762</v>
      </c>
      <c r="D11" s="294"/>
      <c r="E11" s="294"/>
      <c r="F11" s="294"/>
      <c r="G11" s="294"/>
      <c r="H11" s="31"/>
    </row>
    <row r="12" spans="2:8" s="29" customFormat="1" ht="74.150000000000006" customHeight="1" x14ac:dyDescent="0.35">
      <c r="B12" s="32"/>
      <c r="C12" s="294" t="s">
        <v>3763</v>
      </c>
      <c r="D12" s="294"/>
      <c r="E12" s="294"/>
      <c r="F12" s="294"/>
      <c r="G12" s="294"/>
      <c r="H12" s="31"/>
    </row>
    <row r="13" spans="2:8" s="29" customFormat="1" ht="74.150000000000006" customHeight="1" x14ac:dyDescent="0.35">
      <c r="B13" s="33"/>
      <c r="C13" s="294" t="s">
        <v>3764</v>
      </c>
      <c r="D13" s="294"/>
      <c r="E13" s="294"/>
      <c r="F13" s="294"/>
      <c r="G13" s="294"/>
      <c r="H13" s="31"/>
    </row>
    <row r="14" spans="2:8" s="29" customFormat="1" ht="74.150000000000006" customHeight="1" x14ac:dyDescent="0.35">
      <c r="B14" s="33"/>
      <c r="C14" s="294" t="s">
        <v>3765</v>
      </c>
      <c r="D14" s="294"/>
      <c r="E14" s="294"/>
      <c r="F14" s="294"/>
      <c r="G14" s="294"/>
      <c r="H14" s="31"/>
    </row>
    <row r="15" spans="2:8" s="29" customFormat="1" ht="74.150000000000006" customHeight="1" x14ac:dyDescent="0.35">
      <c r="B15" s="33"/>
      <c r="C15" s="294" t="s">
        <v>3766</v>
      </c>
      <c r="D15" s="294"/>
      <c r="E15" s="294"/>
      <c r="F15" s="294"/>
      <c r="G15" s="294"/>
      <c r="H15" s="31"/>
    </row>
    <row r="16" spans="2:8" s="29" customFormat="1" ht="74.150000000000006" customHeight="1" thickBot="1" x14ac:dyDescent="0.4">
      <c r="B16" s="34"/>
      <c r="C16" s="295" t="s">
        <v>3767</v>
      </c>
      <c r="D16" s="295"/>
      <c r="E16" s="295"/>
      <c r="F16" s="295"/>
      <c r="G16" s="295"/>
      <c r="H16" s="35"/>
    </row>
  </sheetData>
  <mergeCells count="14">
    <mergeCell ref="B8:H8"/>
    <mergeCell ref="D3:H3"/>
    <mergeCell ref="D2:H2"/>
    <mergeCell ref="D4:H4"/>
    <mergeCell ref="D6:H6"/>
    <mergeCell ref="B2:C6"/>
    <mergeCell ref="C9:G9"/>
    <mergeCell ref="C13:G13"/>
    <mergeCell ref="C14:G14"/>
    <mergeCell ref="C15:G15"/>
    <mergeCell ref="C16:G16"/>
    <mergeCell ref="C10:G10"/>
    <mergeCell ref="C11:G11"/>
    <mergeCell ref="C12:G1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29"/>
  <sheetViews>
    <sheetView zoomScale="55" zoomScaleNormal="55" workbookViewId="0">
      <selection activeCell="A6" sqref="A6:A8"/>
    </sheetView>
  </sheetViews>
  <sheetFormatPr baseColWidth="10" defaultColWidth="11.453125" defaultRowHeight="14" x14ac:dyDescent="0.3"/>
  <cols>
    <col min="1" max="1" width="2.26953125" style="108" customWidth="1"/>
    <col min="2" max="2" width="44.453125" style="142" customWidth="1"/>
    <col min="3" max="3" width="32.7265625" style="143" customWidth="1"/>
    <col min="4" max="4" width="16.453125" style="112" customWidth="1"/>
    <col min="5" max="5" width="35.1796875" style="143" customWidth="1"/>
    <col min="6" max="6" width="38.54296875" style="113" customWidth="1"/>
    <col min="7" max="7" width="47.54296875" style="144" customWidth="1"/>
    <col min="8" max="8" width="15.81640625" style="113" customWidth="1"/>
    <col min="9" max="9" width="48.81640625" style="113" customWidth="1"/>
    <col min="10" max="10" width="19.7265625" style="142" customWidth="1"/>
    <col min="11" max="11" width="25.453125" style="142" customWidth="1"/>
    <col min="12" max="12" width="16" style="112" customWidth="1"/>
    <col min="13" max="13" width="19" style="204" customWidth="1"/>
    <col min="14" max="14" width="19.453125" style="112" customWidth="1"/>
    <col min="15" max="15" width="25.453125" style="112" customWidth="1"/>
    <col min="16" max="16" width="21.1796875" style="112" customWidth="1"/>
    <col min="17" max="17" width="63.453125" style="219" hidden="1" customWidth="1"/>
    <col min="18" max="20" width="11.453125" style="113"/>
    <col min="21" max="21" width="52.54296875" style="113" customWidth="1"/>
    <col min="22" max="16384" width="11.453125" style="113"/>
  </cols>
  <sheetData>
    <row r="1" spans="1:17" ht="20.25" customHeight="1" x14ac:dyDescent="0.3">
      <c r="B1" s="109"/>
      <c r="C1" s="109"/>
      <c r="D1" s="335" t="s">
        <v>3768</v>
      </c>
      <c r="E1" s="335"/>
      <c r="F1" s="335"/>
      <c r="G1" s="110"/>
      <c r="H1" s="110"/>
      <c r="I1" s="110"/>
      <c r="J1" s="111"/>
      <c r="K1" s="111"/>
    </row>
    <row r="2" spans="1:17" ht="53.5" customHeight="1" x14ac:dyDescent="0.3">
      <c r="B2" s="114"/>
      <c r="C2" s="114"/>
      <c r="D2" s="335" t="s">
        <v>3769</v>
      </c>
      <c r="E2" s="335"/>
      <c r="F2" s="335"/>
      <c r="G2" s="115"/>
      <c r="H2" s="115"/>
      <c r="I2" s="115"/>
      <c r="J2" s="116"/>
      <c r="K2" s="116"/>
    </row>
    <row r="3" spans="1:17" ht="37.5" customHeight="1" thickBot="1" x14ac:dyDescent="0.35">
      <c r="B3" s="114"/>
      <c r="C3" s="114"/>
      <c r="D3" s="335" t="s">
        <v>3756</v>
      </c>
      <c r="E3" s="335"/>
      <c r="F3" s="335"/>
      <c r="G3" s="115"/>
      <c r="H3" s="115"/>
      <c r="I3" s="115"/>
      <c r="J3" s="116"/>
      <c r="K3" s="18" t="s">
        <v>3770</v>
      </c>
    </row>
    <row r="4" spans="1:17" s="126" customFormat="1" x14ac:dyDescent="0.3">
      <c r="A4" s="117"/>
      <c r="B4" s="118"/>
      <c r="C4" s="119"/>
      <c r="D4" s="120"/>
      <c r="E4" s="119"/>
      <c r="F4" s="121"/>
      <c r="G4" s="122"/>
      <c r="H4" s="123"/>
      <c r="I4" s="124"/>
      <c r="J4" s="124"/>
      <c r="K4" s="124"/>
      <c r="L4" s="125"/>
      <c r="M4" s="205"/>
      <c r="N4" s="125"/>
      <c r="Q4" s="219"/>
    </row>
    <row r="5" spans="1:17" ht="70" x14ac:dyDescent="0.3">
      <c r="B5" s="127" t="s">
        <v>3771</v>
      </c>
      <c r="C5" s="127" t="s">
        <v>3772</v>
      </c>
      <c r="D5" s="127" t="s">
        <v>3773</v>
      </c>
      <c r="E5" s="127" t="s">
        <v>3774</v>
      </c>
      <c r="F5" s="127" t="s">
        <v>3775</v>
      </c>
      <c r="G5" s="127" t="s">
        <v>3776</v>
      </c>
      <c r="H5" s="127" t="s">
        <v>3777</v>
      </c>
      <c r="I5" s="127" t="s">
        <v>3778</v>
      </c>
      <c r="J5" s="127" t="s">
        <v>3779</v>
      </c>
      <c r="K5" s="127" t="s">
        <v>3780</v>
      </c>
      <c r="L5" s="128" t="s">
        <v>3781</v>
      </c>
      <c r="M5" s="206" t="s">
        <v>3782</v>
      </c>
      <c r="N5" s="129" t="s">
        <v>3783</v>
      </c>
      <c r="O5" s="130" t="s">
        <v>3784</v>
      </c>
      <c r="P5" s="130" t="s">
        <v>3785</v>
      </c>
      <c r="Q5" s="218" t="s">
        <v>3786</v>
      </c>
    </row>
    <row r="6" spans="1:17" ht="56" x14ac:dyDescent="0.3">
      <c r="A6" s="309"/>
      <c r="B6" s="328" t="s">
        <v>3787</v>
      </c>
      <c r="C6" s="322" t="s">
        <v>3788</v>
      </c>
      <c r="D6" s="325">
        <v>7871</v>
      </c>
      <c r="E6" s="310" t="s">
        <v>3789</v>
      </c>
      <c r="F6" s="334" t="s">
        <v>3790</v>
      </c>
      <c r="G6" s="334" t="s">
        <v>3791</v>
      </c>
      <c r="H6" s="134" t="s">
        <v>2214</v>
      </c>
      <c r="I6" s="133" t="s">
        <v>3792</v>
      </c>
      <c r="J6" s="135" t="s">
        <v>527</v>
      </c>
      <c r="K6" s="135">
        <f>+VLOOKUP($H6,base,67,0)</f>
        <v>100</v>
      </c>
      <c r="L6" s="135">
        <f t="shared" ref="L6:L23" si="0">+VLOOKUP($H6,base,342,0)</f>
        <v>100</v>
      </c>
      <c r="M6" s="272">
        <f t="shared" ref="M6:M25" si="1">IFERROR(L6/K6,0)</f>
        <v>1</v>
      </c>
      <c r="N6" s="135">
        <f t="shared" ref="N6:N25" si="2">+VLOOKUP($H6,base,106,0)</f>
        <v>100</v>
      </c>
      <c r="O6" s="135">
        <f t="shared" ref="O6:O25" si="3">+VLOOKUP($H6,base,343,0)</f>
        <v>100</v>
      </c>
      <c r="P6" s="272">
        <f t="shared" ref="P6:P25" si="4">IFERROR(O6/N6,0)</f>
        <v>1</v>
      </c>
      <c r="Q6" s="217" t="s">
        <v>3793</v>
      </c>
    </row>
    <row r="7" spans="1:17" ht="56" x14ac:dyDescent="0.3">
      <c r="A7" s="309"/>
      <c r="B7" s="329"/>
      <c r="C7" s="323"/>
      <c r="D7" s="326"/>
      <c r="E7" s="311"/>
      <c r="F7" s="334"/>
      <c r="G7" s="334"/>
      <c r="H7" s="134" t="s">
        <v>2263</v>
      </c>
      <c r="I7" s="133" t="s">
        <v>3794</v>
      </c>
      <c r="J7" s="135" t="s">
        <v>527</v>
      </c>
      <c r="K7" s="135">
        <f t="shared" ref="K7:K25" si="5">+VLOOKUP($H7,base,67,0)</f>
        <v>100</v>
      </c>
      <c r="L7" s="135">
        <f t="shared" si="0"/>
        <v>100</v>
      </c>
      <c r="M7" s="272">
        <f t="shared" si="1"/>
        <v>1</v>
      </c>
      <c r="N7" s="135">
        <f t="shared" si="2"/>
        <v>100</v>
      </c>
      <c r="O7" s="135">
        <f t="shared" si="3"/>
        <v>100</v>
      </c>
      <c r="P7" s="272">
        <f t="shared" si="4"/>
        <v>1</v>
      </c>
      <c r="Q7" s="217" t="s">
        <v>3793</v>
      </c>
    </row>
    <row r="8" spans="1:17" ht="84" x14ac:dyDescent="0.3">
      <c r="A8" s="309"/>
      <c r="B8" s="330"/>
      <c r="C8" s="324"/>
      <c r="D8" s="327"/>
      <c r="E8" s="312"/>
      <c r="F8" s="334"/>
      <c r="G8" s="334"/>
      <c r="H8" s="134" t="s">
        <v>2270</v>
      </c>
      <c r="I8" s="133" t="s">
        <v>3795</v>
      </c>
      <c r="J8" s="135" t="s">
        <v>527</v>
      </c>
      <c r="K8" s="135">
        <f t="shared" si="5"/>
        <v>100</v>
      </c>
      <c r="L8" s="135">
        <f t="shared" si="0"/>
        <v>100</v>
      </c>
      <c r="M8" s="272">
        <f t="shared" si="1"/>
        <v>1</v>
      </c>
      <c r="N8" s="135">
        <f t="shared" si="2"/>
        <v>100</v>
      </c>
      <c r="O8" s="135">
        <f t="shared" si="3"/>
        <v>100</v>
      </c>
      <c r="P8" s="272">
        <f t="shared" si="4"/>
        <v>1</v>
      </c>
      <c r="Q8" s="217" t="s">
        <v>3793</v>
      </c>
    </row>
    <row r="9" spans="1:17" ht="70" x14ac:dyDescent="0.3">
      <c r="B9" s="131" t="s">
        <v>3787</v>
      </c>
      <c r="C9" s="132" t="s">
        <v>3788</v>
      </c>
      <c r="D9" s="136">
        <v>7871</v>
      </c>
      <c r="E9" s="137" t="s">
        <v>3789</v>
      </c>
      <c r="F9" s="133" t="s">
        <v>3790</v>
      </c>
      <c r="G9" s="133" t="s">
        <v>3796</v>
      </c>
      <c r="H9" s="134" t="s">
        <v>2282</v>
      </c>
      <c r="I9" s="133" t="s">
        <v>3797</v>
      </c>
      <c r="J9" s="135" t="s">
        <v>458</v>
      </c>
      <c r="K9" s="135">
        <f t="shared" si="5"/>
        <v>90</v>
      </c>
      <c r="L9" s="135">
        <f t="shared" ref="L9:L10" si="6">+VLOOKUP($H9,base,343,0)</f>
        <v>90</v>
      </c>
      <c r="M9" s="272">
        <f t="shared" si="1"/>
        <v>1</v>
      </c>
      <c r="N9" s="135">
        <f t="shared" si="2"/>
        <v>90</v>
      </c>
      <c r="O9" s="135">
        <f t="shared" si="3"/>
        <v>90</v>
      </c>
      <c r="P9" s="272">
        <f t="shared" si="4"/>
        <v>1</v>
      </c>
      <c r="Q9" s="217" t="s">
        <v>3793</v>
      </c>
    </row>
    <row r="10" spans="1:17" ht="70" x14ac:dyDescent="0.3">
      <c r="B10" s="131" t="s">
        <v>3787</v>
      </c>
      <c r="C10" s="132" t="s">
        <v>3788</v>
      </c>
      <c r="D10" s="136">
        <v>7871</v>
      </c>
      <c r="E10" s="137" t="s">
        <v>3789</v>
      </c>
      <c r="F10" s="133" t="s">
        <v>3790</v>
      </c>
      <c r="G10" s="133" t="s">
        <v>3798</v>
      </c>
      <c r="H10" s="134" t="s">
        <v>2295</v>
      </c>
      <c r="I10" s="133" t="s">
        <v>3799</v>
      </c>
      <c r="J10" s="135" t="s">
        <v>458</v>
      </c>
      <c r="K10" s="135">
        <f t="shared" si="5"/>
        <v>90</v>
      </c>
      <c r="L10" s="135">
        <f t="shared" si="6"/>
        <v>90</v>
      </c>
      <c r="M10" s="272">
        <f t="shared" si="1"/>
        <v>1</v>
      </c>
      <c r="N10" s="135">
        <f t="shared" si="2"/>
        <v>90</v>
      </c>
      <c r="O10" s="135">
        <f t="shared" si="3"/>
        <v>90</v>
      </c>
      <c r="P10" s="272">
        <f t="shared" si="4"/>
        <v>1</v>
      </c>
      <c r="Q10" s="217" t="s">
        <v>3793</v>
      </c>
    </row>
    <row r="11" spans="1:17" ht="177" customHeight="1" x14ac:dyDescent="0.3">
      <c r="B11" s="138" t="s">
        <v>438</v>
      </c>
      <c r="C11" s="139" t="s">
        <v>3800</v>
      </c>
      <c r="D11" s="140">
        <v>7869</v>
      </c>
      <c r="E11" s="137" t="s">
        <v>3801</v>
      </c>
      <c r="F11" s="133" t="s">
        <v>3802</v>
      </c>
      <c r="G11" s="133" t="s">
        <v>3803</v>
      </c>
      <c r="H11" s="134" t="s">
        <v>1243</v>
      </c>
      <c r="I11" s="133" t="s">
        <v>3804</v>
      </c>
      <c r="J11" s="135" t="s">
        <v>469</v>
      </c>
      <c r="K11" s="135">
        <f t="shared" si="5"/>
        <v>20</v>
      </c>
      <c r="L11" s="135">
        <f t="shared" si="0"/>
        <v>20</v>
      </c>
      <c r="M11" s="272">
        <f t="shared" si="1"/>
        <v>1</v>
      </c>
      <c r="N11" s="135">
        <f t="shared" si="2"/>
        <v>20</v>
      </c>
      <c r="O11" s="135">
        <f t="shared" si="3"/>
        <v>20</v>
      </c>
      <c r="P11" s="272">
        <f t="shared" si="4"/>
        <v>1</v>
      </c>
      <c r="Q11" s="217" t="s">
        <v>3793</v>
      </c>
    </row>
    <row r="12" spans="1:17" ht="42" x14ac:dyDescent="0.3">
      <c r="B12" s="319" t="s">
        <v>438</v>
      </c>
      <c r="C12" s="316" t="s">
        <v>3800</v>
      </c>
      <c r="D12" s="313">
        <v>7869</v>
      </c>
      <c r="E12" s="310" t="s">
        <v>3801</v>
      </c>
      <c r="F12" s="331" t="s">
        <v>3802</v>
      </c>
      <c r="G12" s="331" t="s">
        <v>3805</v>
      </c>
      <c r="H12" s="140" t="s">
        <v>1316</v>
      </c>
      <c r="I12" s="133" t="s">
        <v>3806</v>
      </c>
      <c r="J12" s="135" t="s">
        <v>469</v>
      </c>
      <c r="K12" s="135">
        <f t="shared" si="5"/>
        <v>1</v>
      </c>
      <c r="L12" s="135">
        <f t="shared" si="0"/>
        <v>1</v>
      </c>
      <c r="M12" s="272">
        <f t="shared" si="1"/>
        <v>1</v>
      </c>
      <c r="N12" s="135">
        <f t="shared" si="2"/>
        <v>1</v>
      </c>
      <c r="O12" s="135">
        <f t="shared" si="3"/>
        <v>1</v>
      </c>
      <c r="P12" s="272">
        <f t="shared" si="4"/>
        <v>1</v>
      </c>
      <c r="Q12" s="217" t="s">
        <v>3793</v>
      </c>
    </row>
    <row r="13" spans="1:17" ht="42" x14ac:dyDescent="0.3">
      <c r="B13" s="320"/>
      <c r="C13" s="317"/>
      <c r="D13" s="314"/>
      <c r="E13" s="311"/>
      <c r="F13" s="332"/>
      <c r="G13" s="332"/>
      <c r="H13" s="140" t="s">
        <v>1334</v>
      </c>
      <c r="I13" s="133" t="s">
        <v>3807</v>
      </c>
      <c r="J13" s="135" t="s">
        <v>469</v>
      </c>
      <c r="K13" s="135">
        <f t="shared" si="5"/>
        <v>1</v>
      </c>
      <c r="L13" s="135">
        <f t="shared" si="0"/>
        <v>1</v>
      </c>
      <c r="M13" s="272">
        <f t="shared" si="1"/>
        <v>1</v>
      </c>
      <c r="N13" s="135">
        <f t="shared" si="2"/>
        <v>1</v>
      </c>
      <c r="O13" s="135">
        <f t="shared" si="3"/>
        <v>1</v>
      </c>
      <c r="P13" s="272">
        <f t="shared" si="4"/>
        <v>1</v>
      </c>
      <c r="Q13" s="217" t="s">
        <v>3793</v>
      </c>
    </row>
    <row r="14" spans="1:17" ht="56" x14ac:dyDescent="0.3">
      <c r="B14" s="320"/>
      <c r="C14" s="317"/>
      <c r="D14" s="314"/>
      <c r="E14" s="311"/>
      <c r="F14" s="332"/>
      <c r="G14" s="332"/>
      <c r="H14" s="140" t="s">
        <v>1346</v>
      </c>
      <c r="I14" s="133" t="s">
        <v>3808</v>
      </c>
      <c r="J14" s="135" t="s">
        <v>469</v>
      </c>
      <c r="K14" s="135">
        <f t="shared" si="5"/>
        <v>1</v>
      </c>
      <c r="L14" s="135">
        <f t="shared" si="0"/>
        <v>1</v>
      </c>
      <c r="M14" s="272">
        <f t="shared" si="1"/>
        <v>1</v>
      </c>
      <c r="N14" s="135">
        <f t="shared" si="2"/>
        <v>1</v>
      </c>
      <c r="O14" s="135">
        <f t="shared" si="3"/>
        <v>1</v>
      </c>
      <c r="P14" s="272">
        <f t="shared" si="4"/>
        <v>1</v>
      </c>
      <c r="Q14" s="217" t="s">
        <v>3793</v>
      </c>
    </row>
    <row r="15" spans="1:17" ht="227.25" customHeight="1" x14ac:dyDescent="0.3">
      <c r="B15" s="321"/>
      <c r="C15" s="318"/>
      <c r="D15" s="315"/>
      <c r="E15" s="312"/>
      <c r="F15" s="333"/>
      <c r="G15" s="333"/>
      <c r="H15" s="140" t="s">
        <v>1359</v>
      </c>
      <c r="I15" s="133" t="s">
        <v>3809</v>
      </c>
      <c r="J15" s="135" t="s">
        <v>469</v>
      </c>
      <c r="K15" s="273">
        <v>133</v>
      </c>
      <c r="L15" s="135">
        <f t="shared" si="0"/>
        <v>133</v>
      </c>
      <c r="M15" s="272">
        <f t="shared" si="1"/>
        <v>1</v>
      </c>
      <c r="N15" s="273">
        <v>133</v>
      </c>
      <c r="O15" s="135">
        <f t="shared" si="3"/>
        <v>133</v>
      </c>
      <c r="P15" s="272">
        <f>IFERROR(O15/N15,0)</f>
        <v>1</v>
      </c>
      <c r="Q15" s="217" t="s">
        <v>3793</v>
      </c>
    </row>
    <row r="16" spans="1:17" ht="49.5" customHeight="1" x14ac:dyDescent="0.3">
      <c r="B16" s="138" t="s">
        <v>438</v>
      </c>
      <c r="C16" s="138" t="s">
        <v>3810</v>
      </c>
      <c r="D16" s="141">
        <v>7872</v>
      </c>
      <c r="E16" s="138" t="s">
        <v>2409</v>
      </c>
      <c r="F16" s="138" t="s">
        <v>3811</v>
      </c>
      <c r="G16" s="138" t="s">
        <v>3812</v>
      </c>
      <c r="H16" s="140" t="s">
        <v>2484</v>
      </c>
      <c r="I16" s="133" t="s">
        <v>3813</v>
      </c>
      <c r="J16" s="135" t="s">
        <v>458</v>
      </c>
      <c r="K16" s="135">
        <f t="shared" si="5"/>
        <v>75</v>
      </c>
      <c r="L16" s="135">
        <f t="shared" ref="L16:L18" si="7">+VLOOKUP($H16,base,343,0)</f>
        <v>75</v>
      </c>
      <c r="M16" s="272">
        <f t="shared" si="1"/>
        <v>1</v>
      </c>
      <c r="N16" s="135">
        <f t="shared" si="2"/>
        <v>75</v>
      </c>
      <c r="O16" s="135">
        <f t="shared" si="3"/>
        <v>75</v>
      </c>
      <c r="P16" s="272">
        <f t="shared" si="4"/>
        <v>1</v>
      </c>
      <c r="Q16" s="217" t="s">
        <v>3793</v>
      </c>
    </row>
    <row r="17" spans="2:17" ht="49.5" customHeight="1" x14ac:dyDescent="0.3">
      <c r="B17" s="138" t="s">
        <v>438</v>
      </c>
      <c r="C17" s="138" t="s">
        <v>3810</v>
      </c>
      <c r="D17" s="141">
        <v>7872</v>
      </c>
      <c r="E17" s="138" t="s">
        <v>2409</v>
      </c>
      <c r="F17" s="138" t="s">
        <v>3811</v>
      </c>
      <c r="G17" s="138" t="s">
        <v>3814</v>
      </c>
      <c r="H17" s="140" t="s">
        <v>2467</v>
      </c>
      <c r="I17" s="133" t="s">
        <v>3815</v>
      </c>
      <c r="J17" s="135" t="s">
        <v>458</v>
      </c>
      <c r="K17" s="135">
        <v>1</v>
      </c>
      <c r="L17" s="135">
        <f t="shared" si="7"/>
        <v>1</v>
      </c>
      <c r="M17" s="272">
        <f t="shared" si="1"/>
        <v>1</v>
      </c>
      <c r="N17" s="135">
        <f t="shared" si="2"/>
        <v>1</v>
      </c>
      <c r="O17" s="135">
        <f t="shared" si="3"/>
        <v>1</v>
      </c>
      <c r="P17" s="272">
        <f t="shared" si="4"/>
        <v>1</v>
      </c>
      <c r="Q17" s="217" t="s">
        <v>3793</v>
      </c>
    </row>
    <row r="18" spans="2:17" ht="42" x14ac:dyDescent="0.3">
      <c r="B18" s="138" t="s">
        <v>438</v>
      </c>
      <c r="C18" s="138" t="s">
        <v>3816</v>
      </c>
      <c r="D18" s="141">
        <v>7870</v>
      </c>
      <c r="E18" s="138" t="s">
        <v>3817</v>
      </c>
      <c r="F18" s="138" t="s">
        <v>3818</v>
      </c>
      <c r="G18" s="138" t="s">
        <v>3819</v>
      </c>
      <c r="H18" s="140" t="s">
        <v>1452</v>
      </c>
      <c r="I18" s="133" t="s">
        <v>3820</v>
      </c>
      <c r="J18" s="135" t="s">
        <v>458</v>
      </c>
      <c r="K18" s="135">
        <f t="shared" si="5"/>
        <v>9.6</v>
      </c>
      <c r="L18" s="135">
        <f t="shared" si="7"/>
        <v>9.6</v>
      </c>
      <c r="M18" s="272">
        <f t="shared" si="1"/>
        <v>1</v>
      </c>
      <c r="N18" s="135">
        <f t="shared" ref="N18" si="8">+VLOOKUP($H18,base,67,0)</f>
        <v>9.6</v>
      </c>
      <c r="O18" s="135">
        <f t="shared" si="3"/>
        <v>9.6</v>
      </c>
      <c r="P18" s="272">
        <f>IFERROR(O18/N18,0)</f>
        <v>1</v>
      </c>
      <c r="Q18" s="217" t="s">
        <v>3793</v>
      </c>
    </row>
    <row r="19" spans="2:17" ht="56" x14ac:dyDescent="0.3">
      <c r="B19" s="138" t="s">
        <v>438</v>
      </c>
      <c r="C19" s="139" t="s">
        <v>3816</v>
      </c>
      <c r="D19" s="140">
        <v>7868</v>
      </c>
      <c r="E19" s="139" t="s">
        <v>3821</v>
      </c>
      <c r="F19" s="133" t="s">
        <v>3822</v>
      </c>
      <c r="G19" s="133" t="s">
        <v>3823</v>
      </c>
      <c r="H19" s="140" t="s">
        <v>1119</v>
      </c>
      <c r="I19" s="133" t="s">
        <v>3824</v>
      </c>
      <c r="J19" s="135" t="s">
        <v>469</v>
      </c>
      <c r="K19" s="135">
        <f t="shared" si="5"/>
        <v>33</v>
      </c>
      <c r="L19" s="135">
        <f t="shared" si="0"/>
        <v>33</v>
      </c>
      <c r="M19" s="272">
        <f t="shared" si="1"/>
        <v>1</v>
      </c>
      <c r="N19" s="135">
        <f t="shared" si="2"/>
        <v>33</v>
      </c>
      <c r="O19" s="135">
        <f t="shared" si="3"/>
        <v>33</v>
      </c>
      <c r="P19" s="272">
        <f t="shared" si="4"/>
        <v>1</v>
      </c>
      <c r="Q19" s="217" t="s">
        <v>3793</v>
      </c>
    </row>
    <row r="20" spans="2:17" ht="225" customHeight="1" x14ac:dyDescent="0.3">
      <c r="B20" s="320" t="s">
        <v>438</v>
      </c>
      <c r="C20" s="317" t="s">
        <v>3816</v>
      </c>
      <c r="D20" s="336">
        <v>7870</v>
      </c>
      <c r="E20" s="337" t="s">
        <v>3817</v>
      </c>
      <c r="F20" s="331" t="s">
        <v>3818</v>
      </c>
      <c r="G20" s="331" t="s">
        <v>3825</v>
      </c>
      <c r="H20" s="140" t="s">
        <v>1486</v>
      </c>
      <c r="I20" s="133" t="s">
        <v>3826</v>
      </c>
      <c r="J20" s="135" t="s">
        <v>469</v>
      </c>
      <c r="K20" s="135">
        <f t="shared" si="5"/>
        <v>5486863</v>
      </c>
      <c r="L20" s="135">
        <f t="shared" si="0"/>
        <v>2539887.9999999995</v>
      </c>
      <c r="M20" s="272">
        <f t="shared" si="1"/>
        <v>0.46290348419488503</v>
      </c>
      <c r="N20" s="135">
        <f t="shared" si="2"/>
        <v>5486863</v>
      </c>
      <c r="O20" s="135">
        <f t="shared" si="3"/>
        <v>2539887.9999999995</v>
      </c>
      <c r="P20" s="272">
        <f t="shared" si="4"/>
        <v>0.46290348419488503</v>
      </c>
      <c r="Q20" s="217" t="s">
        <v>3827</v>
      </c>
    </row>
    <row r="21" spans="2:17" ht="250.5" customHeight="1" x14ac:dyDescent="0.3">
      <c r="B21" s="321"/>
      <c r="C21" s="318"/>
      <c r="D21" s="336"/>
      <c r="E21" s="338"/>
      <c r="F21" s="333"/>
      <c r="G21" s="333"/>
      <c r="H21" s="140" t="s">
        <v>1521</v>
      </c>
      <c r="I21" s="133" t="s">
        <v>3828</v>
      </c>
      <c r="J21" s="135" t="s">
        <v>469</v>
      </c>
      <c r="K21" s="135">
        <f t="shared" si="5"/>
        <v>208446</v>
      </c>
      <c r="L21" s="135">
        <f t="shared" si="0"/>
        <v>320646</v>
      </c>
      <c r="M21" s="272">
        <f t="shared" si="1"/>
        <v>1.5382689041766213</v>
      </c>
      <c r="N21" s="135">
        <f t="shared" si="2"/>
        <v>208446</v>
      </c>
      <c r="O21" s="135">
        <f t="shared" si="3"/>
        <v>320646</v>
      </c>
      <c r="P21" s="272">
        <f t="shared" si="4"/>
        <v>1.5382689041766213</v>
      </c>
      <c r="Q21" s="217" t="s">
        <v>3829</v>
      </c>
    </row>
    <row r="22" spans="2:17" ht="42" x14ac:dyDescent="0.3">
      <c r="B22" s="138" t="s">
        <v>438</v>
      </c>
      <c r="C22" s="139" t="s">
        <v>3816</v>
      </c>
      <c r="D22" s="140">
        <v>7873</v>
      </c>
      <c r="E22" s="139" t="s">
        <v>3830</v>
      </c>
      <c r="F22" s="133" t="s">
        <v>3831</v>
      </c>
      <c r="G22" s="133" t="s">
        <v>3832</v>
      </c>
      <c r="H22" s="135" t="s">
        <v>2736</v>
      </c>
      <c r="I22" s="133" t="s">
        <v>3833</v>
      </c>
      <c r="J22" s="135" t="s">
        <v>527</v>
      </c>
      <c r="K22" s="135">
        <f t="shared" si="5"/>
        <v>100</v>
      </c>
      <c r="L22" s="135">
        <f t="shared" si="0"/>
        <v>100</v>
      </c>
      <c r="M22" s="272">
        <f t="shared" si="1"/>
        <v>1</v>
      </c>
      <c r="N22" s="135">
        <f t="shared" si="2"/>
        <v>100</v>
      </c>
      <c r="O22" s="135">
        <f t="shared" si="3"/>
        <v>100</v>
      </c>
      <c r="P22" s="272">
        <f t="shared" si="4"/>
        <v>1</v>
      </c>
      <c r="Q22" s="217" t="s">
        <v>3793</v>
      </c>
    </row>
    <row r="23" spans="2:17" ht="41.25" customHeight="1" x14ac:dyDescent="0.3">
      <c r="B23" s="138" t="s">
        <v>438</v>
      </c>
      <c r="C23" s="139" t="s">
        <v>3816</v>
      </c>
      <c r="D23" s="140">
        <v>7868</v>
      </c>
      <c r="E23" s="139" t="s">
        <v>3821</v>
      </c>
      <c r="F23" s="133" t="s">
        <v>3834</v>
      </c>
      <c r="G23" s="133" t="s">
        <v>3835</v>
      </c>
      <c r="H23" s="140" t="s">
        <v>1070</v>
      </c>
      <c r="I23" s="133" t="s">
        <v>3836</v>
      </c>
      <c r="J23" s="135" t="s">
        <v>469</v>
      </c>
      <c r="K23" s="135">
        <f t="shared" si="5"/>
        <v>20</v>
      </c>
      <c r="L23" s="135">
        <f t="shared" si="0"/>
        <v>20</v>
      </c>
      <c r="M23" s="272">
        <f t="shared" si="1"/>
        <v>1</v>
      </c>
      <c r="N23" s="135">
        <f t="shared" si="2"/>
        <v>20</v>
      </c>
      <c r="O23" s="135">
        <f t="shared" si="3"/>
        <v>20</v>
      </c>
      <c r="P23" s="272">
        <f t="shared" si="4"/>
        <v>1</v>
      </c>
      <c r="Q23" s="217" t="s">
        <v>3793</v>
      </c>
    </row>
    <row r="24" spans="2:17" ht="42" x14ac:dyDescent="0.3">
      <c r="B24" s="138" t="s">
        <v>438</v>
      </c>
      <c r="C24" s="139" t="s">
        <v>3816</v>
      </c>
      <c r="D24" s="140">
        <v>7868</v>
      </c>
      <c r="E24" s="139" t="s">
        <v>3821</v>
      </c>
      <c r="F24" s="133" t="s">
        <v>3834</v>
      </c>
      <c r="G24" s="133" t="s">
        <v>3837</v>
      </c>
      <c r="H24" s="140" t="s">
        <v>1090</v>
      </c>
      <c r="I24" s="133" t="s">
        <v>3838</v>
      </c>
      <c r="J24" s="135" t="s">
        <v>458</v>
      </c>
      <c r="K24" s="135">
        <f t="shared" si="5"/>
        <v>80</v>
      </c>
      <c r="L24" s="135">
        <f t="shared" ref="L24:L25" si="9">+VLOOKUP($H24,base,343,0)</f>
        <v>80</v>
      </c>
      <c r="M24" s="272">
        <f t="shared" si="1"/>
        <v>1</v>
      </c>
      <c r="N24" s="135">
        <f t="shared" si="2"/>
        <v>80</v>
      </c>
      <c r="O24" s="135">
        <f t="shared" si="3"/>
        <v>80</v>
      </c>
      <c r="P24" s="272">
        <f t="shared" si="4"/>
        <v>1</v>
      </c>
      <c r="Q24" s="217" t="s">
        <v>3793</v>
      </c>
    </row>
    <row r="25" spans="2:17" ht="42" x14ac:dyDescent="0.3">
      <c r="B25" s="138" t="s">
        <v>438</v>
      </c>
      <c r="C25" s="139" t="s">
        <v>3816</v>
      </c>
      <c r="D25" s="140">
        <v>7867</v>
      </c>
      <c r="E25" s="139" t="s">
        <v>3839</v>
      </c>
      <c r="F25" s="133" t="s">
        <v>3840</v>
      </c>
      <c r="G25" s="133" t="s">
        <v>3841</v>
      </c>
      <c r="H25" s="140" t="s">
        <v>435</v>
      </c>
      <c r="I25" s="133" t="s">
        <v>3842</v>
      </c>
      <c r="J25" s="135" t="s">
        <v>458</v>
      </c>
      <c r="K25" s="135">
        <f t="shared" si="5"/>
        <v>90</v>
      </c>
      <c r="L25" s="135">
        <f t="shared" si="9"/>
        <v>90</v>
      </c>
      <c r="M25" s="272">
        <f t="shared" si="1"/>
        <v>1</v>
      </c>
      <c r="N25" s="135">
        <f t="shared" si="2"/>
        <v>90</v>
      </c>
      <c r="O25" s="135">
        <f t="shared" si="3"/>
        <v>90</v>
      </c>
      <c r="P25" s="272">
        <f t="shared" si="4"/>
        <v>1</v>
      </c>
      <c r="Q25" s="217" t="s">
        <v>3793</v>
      </c>
    </row>
    <row r="26" spans="2:17" x14ac:dyDescent="0.3">
      <c r="K26" s="145"/>
      <c r="L26" s="146"/>
      <c r="N26" s="147"/>
      <c r="O26" s="147"/>
      <c r="Q26" s="220"/>
    </row>
    <row r="27" spans="2:17" x14ac:dyDescent="0.3">
      <c r="K27" s="145"/>
      <c r="L27" s="146"/>
      <c r="N27" s="147"/>
      <c r="O27" s="147"/>
    </row>
    <row r="28" spans="2:17" x14ac:dyDescent="0.3">
      <c r="K28" s="145"/>
      <c r="L28" s="146"/>
      <c r="N28" s="147"/>
      <c r="O28" s="147"/>
    </row>
    <row r="29" spans="2:17" x14ac:dyDescent="0.3">
      <c r="K29" s="145"/>
      <c r="L29" s="146"/>
      <c r="N29" s="147"/>
      <c r="O29" s="147"/>
    </row>
  </sheetData>
  <sheetProtection algorithmName="SHA-512" hashValue="dSry3aixAm03hrtT5JvEKK3Csl1+V8xmQOr0uP7S+tuQwoCKK8u02SFEJ39/rsF8ZiTCvY+R2RMko7y5Yrk92A==" saltValue="XEys6j5YxrfkxQOsNM//qQ==" spinCount="100000" sheet="1" autoFilter="0"/>
  <protectedRanges>
    <protectedRange algorithmName="SHA-512" hashValue="NN8fDnOsq524goexCU14D1cxDpS/lv9hCSr9J8sGzESC/u7Fi/796jXTvZxnEWlJ5FgmVzCCOpZpjXfxnE3mRA==" saltValue="NQNMlXJzhBfAjxJI8C5jWQ==" spinCount="100000" sqref="U25" name="Rango3"/>
    <protectedRange algorithmName="SHA-512" hashValue="NN8fDnOsq524goexCU14D1cxDpS/lv9hCSr9J8sGzESC/u7Fi/796jXTvZxnEWlJ5FgmVzCCOpZpjXfxnE3mRA==" saltValue="NQNMlXJzhBfAjxJI8C5jWQ==" spinCount="100000" sqref="U26" name="Rango3_1"/>
  </protectedRanges>
  <autoFilter ref="A5:Q5" xr:uid="{00000000-0001-0000-0300-000000000000}"/>
  <mergeCells count="22">
    <mergeCell ref="D1:F1"/>
    <mergeCell ref="D2:F2"/>
    <mergeCell ref="D3:F3"/>
    <mergeCell ref="G20:G21"/>
    <mergeCell ref="D20:D21"/>
    <mergeCell ref="E20:E21"/>
    <mergeCell ref="B20:B21"/>
    <mergeCell ref="B6:B8"/>
    <mergeCell ref="G12:G15"/>
    <mergeCell ref="F12:F15"/>
    <mergeCell ref="F6:F8"/>
    <mergeCell ref="G6:G8"/>
    <mergeCell ref="F20:F21"/>
    <mergeCell ref="C20:C21"/>
    <mergeCell ref="A6:A8"/>
    <mergeCell ref="E12:E15"/>
    <mergeCell ref="D12:D15"/>
    <mergeCell ref="C12:C15"/>
    <mergeCell ref="B12:B15"/>
    <mergeCell ref="E6:E8"/>
    <mergeCell ref="C6:C8"/>
    <mergeCell ref="D6:D8"/>
  </mergeCells>
  <phoneticPr fontId="24" type="noConversion"/>
  <conditionalFormatting sqref="P6:P25">
    <cfRule type="cellIs" dxfId="18" priority="1" operator="between">
      <formula>1.0001</formula>
      <formula>10</formula>
    </cfRule>
    <cfRule type="cellIs" dxfId="17" priority="2" operator="between">
      <formula>0.0001</formula>
      <formula>0.9999</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G111"/>
  <sheetViews>
    <sheetView topLeftCell="U95" zoomScale="55" zoomScaleNormal="55" workbookViewId="0">
      <selection activeCell="AG1" sqref="AG1:AG1048576"/>
    </sheetView>
  </sheetViews>
  <sheetFormatPr baseColWidth="10" defaultColWidth="48.26953125" defaultRowHeight="74.150000000000006" customHeight="1" x14ac:dyDescent="0.35"/>
  <cols>
    <col min="1" max="1" width="12.54296875" style="148" hidden="1" customWidth="1"/>
    <col min="2" max="2" width="10.26953125" style="148" hidden="1" customWidth="1"/>
    <col min="3" max="3" width="26.453125" style="149" bestFit="1" customWidth="1"/>
    <col min="4" max="4" width="31.453125" style="149" customWidth="1"/>
    <col min="5" max="5" width="18.54296875" style="148" customWidth="1"/>
    <col min="6" max="6" width="42.7265625" style="149" customWidth="1"/>
    <col min="7" max="7" width="57.26953125" style="149" hidden="1" customWidth="1"/>
    <col min="8" max="8" width="27.26953125" style="150" customWidth="1"/>
    <col min="9" max="9" width="27.453125" style="150" customWidth="1"/>
    <col min="10" max="10" width="27.7265625" style="150" customWidth="1"/>
    <col min="11" max="11" width="53.54296875" style="149" customWidth="1"/>
    <col min="12" max="12" width="31.26953125" style="150" customWidth="1"/>
    <col min="13" max="13" width="29.54296875" style="150" customWidth="1"/>
    <col min="14" max="14" width="30.1796875" style="150" customWidth="1"/>
    <col min="15" max="15" width="30.26953125" style="150" bestFit="1" customWidth="1"/>
    <col min="16" max="16" width="30.26953125" style="150" hidden="1" customWidth="1"/>
    <col min="17" max="17" width="49.26953125" style="149" bestFit="1" customWidth="1"/>
    <col min="18" max="18" width="26.7265625" style="148" bestFit="1" customWidth="1"/>
    <col min="19" max="19" width="33.1796875" style="148" bestFit="1" customWidth="1"/>
    <col min="20" max="20" width="35.81640625" style="148" bestFit="1" customWidth="1"/>
    <col min="21" max="21" width="36" style="148" bestFit="1" customWidth="1"/>
    <col min="22" max="22" width="24.7265625" style="150" customWidth="1"/>
    <col min="23" max="23" width="23.7265625" style="150" customWidth="1"/>
    <col min="24" max="24" width="25.54296875" style="148" customWidth="1"/>
    <col min="25" max="25" width="18.81640625" style="148" customWidth="1"/>
    <col min="26" max="26" width="48.26953125" style="149" customWidth="1"/>
    <col min="27" max="27" width="29.54296875" style="148" hidden="1" customWidth="1"/>
    <col min="28" max="28" width="26.81640625" style="150" hidden="1" customWidth="1"/>
    <col min="29" max="29" width="33" style="148" hidden="1" customWidth="1"/>
    <col min="30" max="30" width="26.1796875" style="150" customWidth="1"/>
    <col min="31" max="31" width="24" style="150" customWidth="1"/>
    <col min="32" max="32" width="24.1796875" style="148" customWidth="1"/>
    <col min="33" max="33" width="51.453125" style="178" hidden="1" customWidth="1"/>
    <col min="34" max="16384" width="48.26953125" style="148"/>
  </cols>
  <sheetData>
    <row r="1" spans="1:33" ht="16" customHeight="1" thickBot="1" x14ac:dyDescent="0.4"/>
    <row r="2" spans="1:33" ht="39.75" customHeight="1" x14ac:dyDescent="0.35">
      <c r="C2" s="151"/>
      <c r="D2" s="151"/>
      <c r="E2" s="152"/>
      <c r="F2" s="339" t="s">
        <v>3768</v>
      </c>
      <c r="G2" s="339"/>
      <c r="H2" s="339"/>
      <c r="I2" s="153"/>
      <c r="J2" s="153"/>
      <c r="K2" s="154"/>
      <c r="L2" s="153"/>
      <c r="M2" s="153"/>
      <c r="N2" s="153"/>
      <c r="O2" s="153"/>
      <c r="P2" s="153"/>
      <c r="Q2" s="154"/>
      <c r="R2" s="339"/>
      <c r="S2" s="339"/>
      <c r="T2" s="339"/>
      <c r="U2" s="339"/>
      <c r="V2" s="339"/>
      <c r="W2" s="339"/>
      <c r="X2" s="339"/>
      <c r="Y2" s="339"/>
      <c r="Z2" s="339"/>
      <c r="AA2" s="339"/>
    </row>
    <row r="3" spans="1:33" ht="22.5" customHeight="1" x14ac:dyDescent="0.35">
      <c r="C3" s="151"/>
      <c r="D3" s="151"/>
      <c r="E3" s="155"/>
      <c r="F3" s="339" t="s">
        <v>3843</v>
      </c>
      <c r="G3" s="339"/>
      <c r="H3" s="339"/>
      <c r="I3" s="153"/>
      <c r="J3" s="153"/>
      <c r="K3" s="154"/>
      <c r="L3" s="153"/>
      <c r="M3" s="153"/>
      <c r="N3" s="153"/>
      <c r="O3" s="153"/>
      <c r="P3" s="153"/>
      <c r="Q3" s="154"/>
      <c r="R3" s="339"/>
      <c r="S3" s="339"/>
      <c r="T3" s="339"/>
      <c r="U3" s="339"/>
      <c r="V3" s="339"/>
      <c r="W3" s="339"/>
      <c r="X3" s="339"/>
      <c r="Y3" s="339"/>
      <c r="Z3" s="339"/>
      <c r="AA3" s="339"/>
    </row>
    <row r="4" spans="1:33" ht="23.25" customHeight="1" thickBot="1" x14ac:dyDescent="0.4">
      <c r="C4" s="151"/>
      <c r="D4" s="151"/>
      <c r="E4" s="155"/>
      <c r="F4" s="339" t="s">
        <v>3756</v>
      </c>
      <c r="G4" s="339"/>
      <c r="H4" s="339"/>
      <c r="I4" s="153"/>
      <c r="J4" s="153"/>
      <c r="K4" s="154"/>
      <c r="L4" s="153"/>
      <c r="M4" s="153"/>
      <c r="N4" s="153"/>
      <c r="O4" s="153"/>
      <c r="P4" s="153"/>
      <c r="Q4" s="154"/>
      <c r="R4" s="153"/>
      <c r="S4" s="153"/>
      <c r="T4" s="153"/>
      <c r="U4" s="153"/>
      <c r="V4" s="156"/>
      <c r="W4" s="156"/>
      <c r="X4" s="153"/>
      <c r="Y4" s="153"/>
      <c r="Z4" s="154"/>
      <c r="AA4" s="103" t="s">
        <v>3770</v>
      </c>
    </row>
    <row r="5" spans="1:33" ht="23.15" customHeight="1" x14ac:dyDescent="0.35"/>
    <row r="6" spans="1:33" s="157" customFormat="1" ht="97.5" customHeight="1" x14ac:dyDescent="0.35">
      <c r="C6" s="158" t="s">
        <v>3844</v>
      </c>
      <c r="D6" s="158" t="s">
        <v>3845</v>
      </c>
      <c r="E6" s="159" t="s">
        <v>3846</v>
      </c>
      <c r="F6" s="160" t="s">
        <v>3847</v>
      </c>
      <c r="G6" s="160" t="s">
        <v>7</v>
      </c>
      <c r="H6" s="159" t="s">
        <v>3848</v>
      </c>
      <c r="I6" s="159" t="s">
        <v>3849</v>
      </c>
      <c r="J6" s="161" t="s">
        <v>3850</v>
      </c>
      <c r="K6" s="160" t="s">
        <v>8</v>
      </c>
      <c r="L6" s="159" t="s">
        <v>3851</v>
      </c>
      <c r="M6" s="159" t="s">
        <v>3852</v>
      </c>
      <c r="N6" s="161" t="s">
        <v>3853</v>
      </c>
      <c r="O6" s="159" t="s">
        <v>3854</v>
      </c>
      <c r="P6" s="160"/>
      <c r="Q6" s="160" t="s">
        <v>3855</v>
      </c>
      <c r="R6" s="159" t="s">
        <v>3856</v>
      </c>
      <c r="S6" s="159" t="s">
        <v>3857</v>
      </c>
      <c r="T6" s="159" t="s">
        <v>3858</v>
      </c>
      <c r="U6" s="161" t="s">
        <v>3859</v>
      </c>
      <c r="V6" s="162" t="s">
        <v>3860</v>
      </c>
      <c r="W6" s="162" t="s">
        <v>3861</v>
      </c>
      <c r="X6" s="163" t="s">
        <v>3862</v>
      </c>
      <c r="Y6" s="159" t="s">
        <v>3863</v>
      </c>
      <c r="Z6" s="160" t="s">
        <v>3127</v>
      </c>
      <c r="AA6" s="159" t="s">
        <v>3864</v>
      </c>
      <c r="AB6" s="164" t="s">
        <v>3865</v>
      </c>
      <c r="AC6" s="161" t="s">
        <v>3866</v>
      </c>
      <c r="AD6" s="162" t="s">
        <v>3867</v>
      </c>
      <c r="AE6" s="162" t="s">
        <v>3868</v>
      </c>
      <c r="AF6" s="165" t="s">
        <v>3869</v>
      </c>
      <c r="AG6" s="179" t="s">
        <v>3870</v>
      </c>
    </row>
    <row r="7" spans="1:33" ht="77.5" x14ac:dyDescent="0.35">
      <c r="A7" s="148" t="str">
        <f t="shared" ref="A7:A38" si="0">+O7&amp;"_"&amp;Y7</f>
        <v>PD1_1</v>
      </c>
      <c r="B7" s="148" t="str">
        <f t="shared" ref="B7:B38" si="1">+E7&amp;"_"&amp;P7</f>
        <v>7867_1</v>
      </c>
      <c r="C7" s="166" t="s">
        <v>438</v>
      </c>
      <c r="D7" s="166" t="s">
        <v>3816</v>
      </c>
      <c r="E7" s="167">
        <v>7867</v>
      </c>
      <c r="F7" s="166" t="s">
        <v>3871</v>
      </c>
      <c r="G7" s="166" t="s">
        <v>3872</v>
      </c>
      <c r="H7" s="168">
        <v>100</v>
      </c>
      <c r="I7" s="274">
        <f>+VLOOKUP($E7,base2,321,0)</f>
        <v>100</v>
      </c>
      <c r="J7" s="275">
        <f>IFERROR(I7/H7,0)</f>
        <v>1</v>
      </c>
      <c r="K7" s="166" t="s">
        <v>441</v>
      </c>
      <c r="L7" s="168">
        <v>100</v>
      </c>
      <c r="M7" s="168">
        <f>+VLOOKUP(B7,Hoja1!$C$2:$PT$102,316,0)</f>
        <v>100</v>
      </c>
      <c r="N7" s="168">
        <f>+VLOOKUP(B7,Hoja1!$C$2:$PT$102,317,0)</f>
        <v>100</v>
      </c>
      <c r="O7" s="169" t="s">
        <v>435</v>
      </c>
      <c r="P7" s="169" t="str">
        <f t="shared" ref="P7:P29" si="2">+MID(Q7,1,1)</f>
        <v>1</v>
      </c>
      <c r="Q7" s="166" t="s">
        <v>3873</v>
      </c>
      <c r="R7" s="167" t="s">
        <v>3874</v>
      </c>
      <c r="S7" s="276">
        <f t="shared" ref="S7:S38" si="3">+VLOOKUP($O7,base,67,0)</f>
        <v>90</v>
      </c>
      <c r="T7" s="276">
        <f t="shared" ref="T7:T38" si="4">+VLOOKUP($O7,base,343,0)</f>
        <v>90</v>
      </c>
      <c r="U7" s="277">
        <f t="shared" ref="U7:U38" si="5">IFERROR(T7/S7,0)</f>
        <v>1</v>
      </c>
      <c r="V7" s="276">
        <f t="shared" ref="V7:V38" si="6">+VLOOKUP($O7,base,106,0)</f>
        <v>90</v>
      </c>
      <c r="W7" s="276">
        <f t="shared" ref="W7:W38" si="7">+VLOOKUP($O7,base,343,0)</f>
        <v>90</v>
      </c>
      <c r="X7" s="277">
        <f t="shared" ref="X7:X38" si="8">IFERROR(W7/V7,0)</f>
        <v>1</v>
      </c>
      <c r="Y7" s="278">
        <v>1</v>
      </c>
      <c r="Z7" s="166" t="s">
        <v>3875</v>
      </c>
      <c r="AA7" s="279">
        <v>100</v>
      </c>
      <c r="AB7" s="279">
        <f>+VLOOKUP($A7,Hoja2!$L$2:$DI$116,89,0)</f>
        <v>100</v>
      </c>
      <c r="AC7" s="280">
        <f>IFERROR(AB7/AA7,"")</f>
        <v>1</v>
      </c>
      <c r="AD7" s="279">
        <f>IFERROR(VLOOKUP($A7,Hoja2!$L$2:$DI$116,87,0),"")</f>
        <v>100</v>
      </c>
      <c r="AE7" s="279">
        <f>IFERROR(VLOOKUP($A7,Hoja2!$L$2:$DI$116,89,0),"")</f>
        <v>100</v>
      </c>
      <c r="AF7" s="281">
        <f t="shared" ref="AF7:AF38" si="9">IFERROR(AE7/AD7,0)</f>
        <v>1</v>
      </c>
      <c r="AG7" s="282" t="s">
        <v>3793</v>
      </c>
    </row>
    <row r="8" spans="1:33" ht="220.5" customHeight="1" x14ac:dyDescent="0.35">
      <c r="A8" s="148" t="str">
        <f t="shared" si="0"/>
        <v>PD1_2</v>
      </c>
      <c r="B8" s="148" t="str">
        <f t="shared" si="1"/>
        <v>7867_1</v>
      </c>
      <c r="C8" s="166" t="s">
        <v>438</v>
      </c>
      <c r="D8" s="166" t="s">
        <v>3816</v>
      </c>
      <c r="E8" s="167">
        <v>7867</v>
      </c>
      <c r="F8" s="166" t="s">
        <v>3871</v>
      </c>
      <c r="G8" s="166" t="s">
        <v>3872</v>
      </c>
      <c r="H8" s="168">
        <v>100</v>
      </c>
      <c r="I8" s="274">
        <f t="shared" ref="I8:I38" si="10">+VLOOKUP($E8,base2,321,0)</f>
        <v>100</v>
      </c>
      <c r="J8" s="275">
        <f t="shared" ref="J8:J71" si="11">IFERROR(I8/H8,0)</f>
        <v>1</v>
      </c>
      <c r="K8" s="166" t="s">
        <v>441</v>
      </c>
      <c r="L8" s="168">
        <v>100</v>
      </c>
      <c r="M8" s="168">
        <f>+VLOOKUP(B8,Hoja1!$C$2:$PT$102,316,0)</f>
        <v>100</v>
      </c>
      <c r="N8" s="168">
        <f>+VLOOKUP(B8,Hoja1!$C$2:$PT$102,317,0)</f>
        <v>100</v>
      </c>
      <c r="O8" s="169" t="s">
        <v>435</v>
      </c>
      <c r="P8" s="169" t="str">
        <f t="shared" si="2"/>
        <v>1</v>
      </c>
      <c r="Q8" s="166" t="s">
        <v>3873</v>
      </c>
      <c r="R8" s="167" t="s">
        <v>3874</v>
      </c>
      <c r="S8" s="276">
        <f t="shared" si="3"/>
        <v>90</v>
      </c>
      <c r="T8" s="276">
        <f t="shared" si="4"/>
        <v>90</v>
      </c>
      <c r="U8" s="277">
        <f t="shared" si="5"/>
        <v>1</v>
      </c>
      <c r="V8" s="276">
        <f t="shared" si="6"/>
        <v>90</v>
      </c>
      <c r="W8" s="276">
        <f t="shared" si="7"/>
        <v>90</v>
      </c>
      <c r="X8" s="277">
        <f t="shared" si="8"/>
        <v>1</v>
      </c>
      <c r="Y8" s="278">
        <v>2</v>
      </c>
      <c r="Z8" s="166" t="s">
        <v>3876</v>
      </c>
      <c r="AA8" s="279">
        <v>100</v>
      </c>
      <c r="AB8" s="279">
        <f>+VLOOKUP($A8,Hoja2!$L$2:$DI$116,89,0)</f>
        <v>100</v>
      </c>
      <c r="AC8" s="280">
        <f t="shared" ref="AC8:AC71" si="12">IFERROR(AB8/AA8,"")</f>
        <v>1</v>
      </c>
      <c r="AD8" s="279">
        <f>IFERROR(VLOOKUP($A8,Hoja2!$L$2:$DI$116,87,0),"")</f>
        <v>100</v>
      </c>
      <c r="AE8" s="279">
        <f>IFERROR(VLOOKUP($A8,Hoja2!$L$2:$DI$116,89,0),"")</f>
        <v>100</v>
      </c>
      <c r="AF8" s="281">
        <f t="shared" si="9"/>
        <v>1</v>
      </c>
      <c r="AG8" s="282" t="s">
        <v>3793</v>
      </c>
    </row>
    <row r="9" spans="1:33" ht="77.5" x14ac:dyDescent="0.35">
      <c r="A9" s="148" t="str">
        <f t="shared" si="0"/>
        <v>PD2_1</v>
      </c>
      <c r="B9" s="148" t="str">
        <f t="shared" si="1"/>
        <v>7867_2</v>
      </c>
      <c r="C9" s="166" t="s">
        <v>438</v>
      </c>
      <c r="D9" s="166" t="s">
        <v>3816</v>
      </c>
      <c r="E9" s="167">
        <v>7867</v>
      </c>
      <c r="F9" s="166" t="s">
        <v>3871</v>
      </c>
      <c r="G9" s="166" t="s">
        <v>3872</v>
      </c>
      <c r="H9" s="168">
        <v>100</v>
      </c>
      <c r="I9" s="274">
        <f t="shared" si="10"/>
        <v>100</v>
      </c>
      <c r="J9" s="275">
        <f t="shared" si="11"/>
        <v>1</v>
      </c>
      <c r="K9" s="283" t="s">
        <v>520</v>
      </c>
      <c r="L9" s="168">
        <v>100</v>
      </c>
      <c r="M9" s="168">
        <f>+VLOOKUP(B9,Hoja1!$C$2:$PT$102,316,0)</f>
        <v>100</v>
      </c>
      <c r="N9" s="168">
        <f>+VLOOKUP(B9,Hoja1!$C$2:$PT$102,317,0)</f>
        <v>100</v>
      </c>
      <c r="O9" s="169" t="s">
        <v>518</v>
      </c>
      <c r="P9" s="169" t="str">
        <f t="shared" si="2"/>
        <v>2</v>
      </c>
      <c r="Q9" s="166" t="s">
        <v>521</v>
      </c>
      <c r="R9" s="167" t="s">
        <v>527</v>
      </c>
      <c r="S9" s="276">
        <f t="shared" si="3"/>
        <v>100</v>
      </c>
      <c r="T9" s="276">
        <f t="shared" si="4"/>
        <v>100</v>
      </c>
      <c r="U9" s="277">
        <f t="shared" si="5"/>
        <v>1</v>
      </c>
      <c r="V9" s="276">
        <f t="shared" si="6"/>
        <v>100</v>
      </c>
      <c r="W9" s="276">
        <f t="shared" si="7"/>
        <v>100</v>
      </c>
      <c r="X9" s="277">
        <f t="shared" si="8"/>
        <v>1</v>
      </c>
      <c r="Y9" s="278">
        <v>1</v>
      </c>
      <c r="Z9" s="166" t="s">
        <v>3877</v>
      </c>
      <c r="AA9" s="279">
        <v>100</v>
      </c>
      <c r="AB9" s="279">
        <f>+VLOOKUP($A9,Hoja2!$L$2:$DI$116,89,0)</f>
        <v>100</v>
      </c>
      <c r="AC9" s="280">
        <f t="shared" si="12"/>
        <v>1</v>
      </c>
      <c r="AD9" s="279">
        <f>IFERROR(VLOOKUP($A9,Hoja2!$L$2:$DI$116,87,0),"")</f>
        <v>100</v>
      </c>
      <c r="AE9" s="279">
        <f>IFERROR(VLOOKUP($A9,Hoja2!$L$2:$DI$116,89,0),"")</f>
        <v>100</v>
      </c>
      <c r="AF9" s="281">
        <f t="shared" si="9"/>
        <v>1</v>
      </c>
      <c r="AG9" s="282" t="s">
        <v>3793</v>
      </c>
    </row>
    <row r="10" spans="1:33" ht="77.5" x14ac:dyDescent="0.35">
      <c r="A10" s="148" t="str">
        <f t="shared" si="0"/>
        <v>PD2_2</v>
      </c>
      <c r="B10" s="148" t="str">
        <f t="shared" si="1"/>
        <v>7867_2</v>
      </c>
      <c r="C10" s="166" t="s">
        <v>438</v>
      </c>
      <c r="D10" s="166" t="s">
        <v>3816</v>
      </c>
      <c r="E10" s="167">
        <v>7867</v>
      </c>
      <c r="F10" s="166" t="s">
        <v>3871</v>
      </c>
      <c r="G10" s="166" t="s">
        <v>3872</v>
      </c>
      <c r="H10" s="168">
        <v>100</v>
      </c>
      <c r="I10" s="274">
        <f t="shared" si="10"/>
        <v>100</v>
      </c>
      <c r="J10" s="275">
        <f t="shared" si="11"/>
        <v>1</v>
      </c>
      <c r="K10" s="283" t="s">
        <v>520</v>
      </c>
      <c r="L10" s="168">
        <v>100</v>
      </c>
      <c r="M10" s="168">
        <f>+VLOOKUP(B10,Hoja1!$C$2:$PT$102,316,0)</f>
        <v>100</v>
      </c>
      <c r="N10" s="168">
        <f>+VLOOKUP(B10,Hoja1!$C$2:$PT$102,317,0)</f>
        <v>100</v>
      </c>
      <c r="O10" s="169" t="s">
        <v>518</v>
      </c>
      <c r="P10" s="169" t="str">
        <f t="shared" si="2"/>
        <v>2</v>
      </c>
      <c r="Q10" s="166" t="s">
        <v>521</v>
      </c>
      <c r="R10" s="167" t="s">
        <v>527</v>
      </c>
      <c r="S10" s="276">
        <f t="shared" si="3"/>
        <v>100</v>
      </c>
      <c r="T10" s="276">
        <f t="shared" si="4"/>
        <v>100</v>
      </c>
      <c r="U10" s="277">
        <f t="shared" si="5"/>
        <v>1</v>
      </c>
      <c r="V10" s="276">
        <f t="shared" si="6"/>
        <v>100</v>
      </c>
      <c r="W10" s="276">
        <f t="shared" si="7"/>
        <v>100</v>
      </c>
      <c r="X10" s="277">
        <f t="shared" si="8"/>
        <v>1</v>
      </c>
      <c r="Y10" s="278">
        <v>2</v>
      </c>
      <c r="Z10" s="166" t="s">
        <v>3878</v>
      </c>
      <c r="AA10" s="279">
        <v>100</v>
      </c>
      <c r="AB10" s="279">
        <f>+VLOOKUP($A10,Hoja2!$L$2:$DI$116,89,0)</f>
        <v>100</v>
      </c>
      <c r="AC10" s="280">
        <f t="shared" si="12"/>
        <v>1</v>
      </c>
      <c r="AD10" s="279">
        <f>IFERROR(VLOOKUP($A10,Hoja2!$L$2:$DI$116,87,0),"")</f>
        <v>100</v>
      </c>
      <c r="AE10" s="279">
        <f>IFERROR(VLOOKUP($A10,Hoja2!$L$2:$DI$116,89,0),"")</f>
        <v>100</v>
      </c>
      <c r="AF10" s="281">
        <f t="shared" si="9"/>
        <v>1</v>
      </c>
      <c r="AG10" s="282" t="s">
        <v>3793</v>
      </c>
    </row>
    <row r="11" spans="1:33" ht="77.5" x14ac:dyDescent="0.35">
      <c r="A11" s="148" t="str">
        <f t="shared" si="0"/>
        <v>PD2_3</v>
      </c>
      <c r="B11" s="148" t="str">
        <f t="shared" si="1"/>
        <v>7867_2</v>
      </c>
      <c r="C11" s="166" t="s">
        <v>438</v>
      </c>
      <c r="D11" s="166" t="s">
        <v>3816</v>
      </c>
      <c r="E11" s="167">
        <v>7867</v>
      </c>
      <c r="F11" s="166" t="s">
        <v>3871</v>
      </c>
      <c r="G11" s="166" t="s">
        <v>3872</v>
      </c>
      <c r="H11" s="168">
        <v>100</v>
      </c>
      <c r="I11" s="274">
        <f t="shared" si="10"/>
        <v>100</v>
      </c>
      <c r="J11" s="275">
        <f t="shared" si="11"/>
        <v>1</v>
      </c>
      <c r="K11" s="283" t="s">
        <v>520</v>
      </c>
      <c r="L11" s="168">
        <v>100</v>
      </c>
      <c r="M11" s="168">
        <f>+VLOOKUP(B11,Hoja1!$C$2:$PT$102,316,0)</f>
        <v>100</v>
      </c>
      <c r="N11" s="168">
        <f>+VLOOKUP(B11,Hoja1!$C$2:$PT$102,317,0)</f>
        <v>100</v>
      </c>
      <c r="O11" s="169" t="s">
        <v>518</v>
      </c>
      <c r="P11" s="169" t="str">
        <f t="shared" si="2"/>
        <v>2</v>
      </c>
      <c r="Q11" s="166" t="s">
        <v>521</v>
      </c>
      <c r="R11" s="167" t="s">
        <v>527</v>
      </c>
      <c r="S11" s="276">
        <f t="shared" si="3"/>
        <v>100</v>
      </c>
      <c r="T11" s="276">
        <f t="shared" si="4"/>
        <v>100</v>
      </c>
      <c r="U11" s="277">
        <f t="shared" si="5"/>
        <v>1</v>
      </c>
      <c r="V11" s="276">
        <f t="shared" si="6"/>
        <v>100</v>
      </c>
      <c r="W11" s="276">
        <f t="shared" si="7"/>
        <v>100</v>
      </c>
      <c r="X11" s="277">
        <f t="shared" si="8"/>
        <v>1</v>
      </c>
      <c r="Y11" s="278">
        <v>3</v>
      </c>
      <c r="Z11" s="166" t="s">
        <v>3879</v>
      </c>
      <c r="AA11" s="279">
        <v>100</v>
      </c>
      <c r="AB11" s="279">
        <f>+VLOOKUP($A11,Hoja2!$L$2:$DI$116,89,0)</f>
        <v>100</v>
      </c>
      <c r="AC11" s="280">
        <f t="shared" si="12"/>
        <v>1</v>
      </c>
      <c r="AD11" s="279">
        <f>IFERROR(VLOOKUP($A11,Hoja2!$L$2:$DI$116,87,0),"")</f>
        <v>100</v>
      </c>
      <c r="AE11" s="279">
        <f>IFERROR(VLOOKUP($A11,Hoja2!$L$2:$DI$116,89,0),"")</f>
        <v>100</v>
      </c>
      <c r="AF11" s="281">
        <f t="shared" si="9"/>
        <v>1</v>
      </c>
      <c r="AG11" s="282" t="s">
        <v>3793</v>
      </c>
    </row>
    <row r="12" spans="1:33" ht="62" x14ac:dyDescent="0.35">
      <c r="A12" s="148" t="str">
        <f t="shared" si="0"/>
        <v>PD20_1</v>
      </c>
      <c r="B12" s="148" t="str">
        <f t="shared" si="1"/>
        <v>7868_1</v>
      </c>
      <c r="C12" s="166" t="s">
        <v>438</v>
      </c>
      <c r="D12" s="166" t="s">
        <v>3816</v>
      </c>
      <c r="E12" s="167">
        <v>7868</v>
      </c>
      <c r="F12" s="166" t="s">
        <v>3880</v>
      </c>
      <c r="G12" s="166" t="s">
        <v>3881</v>
      </c>
      <c r="H12" s="168">
        <v>100</v>
      </c>
      <c r="I12" s="274">
        <f t="shared" si="10"/>
        <v>100</v>
      </c>
      <c r="J12" s="275">
        <f t="shared" si="11"/>
        <v>1</v>
      </c>
      <c r="K12" s="166" t="s">
        <v>3882</v>
      </c>
      <c r="L12" s="168">
        <v>100</v>
      </c>
      <c r="M12" s="168">
        <f>+VLOOKUP(B12,Hoja1!$C$2:$PT$102,316,0)</f>
        <v>100</v>
      </c>
      <c r="N12" s="168">
        <f>+VLOOKUP(B12,Hoja1!$C$2:$PT$102,317,0)</f>
        <v>100</v>
      </c>
      <c r="O12" s="169" t="s">
        <v>649</v>
      </c>
      <c r="P12" s="169" t="str">
        <f t="shared" si="2"/>
        <v>1</v>
      </c>
      <c r="Q12" s="166" t="s">
        <v>3883</v>
      </c>
      <c r="R12" s="167" t="s">
        <v>469</v>
      </c>
      <c r="S12" s="276">
        <f t="shared" si="3"/>
        <v>28</v>
      </c>
      <c r="T12" s="276">
        <f t="shared" si="4"/>
        <v>28</v>
      </c>
      <c r="U12" s="277">
        <f t="shared" si="5"/>
        <v>1</v>
      </c>
      <c r="V12" s="276">
        <f t="shared" si="6"/>
        <v>28</v>
      </c>
      <c r="W12" s="276">
        <f t="shared" si="7"/>
        <v>28</v>
      </c>
      <c r="X12" s="277">
        <f t="shared" si="8"/>
        <v>1</v>
      </c>
      <c r="Y12" s="278">
        <v>1</v>
      </c>
      <c r="Z12" s="166" t="s">
        <v>3884</v>
      </c>
      <c r="AA12" s="279">
        <v>100</v>
      </c>
      <c r="AB12" s="279">
        <f>+VLOOKUP($A12,Hoja2!$L$2:$DI$116,89,0)</f>
        <v>100</v>
      </c>
      <c r="AC12" s="280">
        <f t="shared" si="12"/>
        <v>1</v>
      </c>
      <c r="AD12" s="279">
        <f>IFERROR(VLOOKUP($A12,Hoja2!$L$2:$DI$116,87,0),"")</f>
        <v>100</v>
      </c>
      <c r="AE12" s="279">
        <f>IFERROR(VLOOKUP($A12,Hoja2!$L$2:$DI$116,89,0),"")</f>
        <v>100</v>
      </c>
      <c r="AF12" s="281">
        <f>IFERROR(AE12/AD12,0)</f>
        <v>1</v>
      </c>
      <c r="AG12" s="282" t="s">
        <v>3793</v>
      </c>
    </row>
    <row r="13" spans="1:33" ht="62" x14ac:dyDescent="0.35">
      <c r="A13" s="148" t="str">
        <f t="shared" si="0"/>
        <v>PD20_2</v>
      </c>
      <c r="B13" s="148" t="str">
        <f t="shared" si="1"/>
        <v>7868_1</v>
      </c>
      <c r="C13" s="166" t="s">
        <v>438</v>
      </c>
      <c r="D13" s="166" t="s">
        <v>3816</v>
      </c>
      <c r="E13" s="167">
        <v>7868</v>
      </c>
      <c r="F13" s="166" t="s">
        <v>3880</v>
      </c>
      <c r="G13" s="166" t="s">
        <v>3881</v>
      </c>
      <c r="H13" s="168">
        <v>100</v>
      </c>
      <c r="I13" s="274">
        <f t="shared" si="10"/>
        <v>100</v>
      </c>
      <c r="J13" s="275">
        <f t="shared" si="11"/>
        <v>1</v>
      </c>
      <c r="K13" s="166" t="s">
        <v>3882</v>
      </c>
      <c r="L13" s="168">
        <v>100</v>
      </c>
      <c r="M13" s="168">
        <f>+VLOOKUP(B13,Hoja1!$C$2:$PT$102,316,0)</f>
        <v>100</v>
      </c>
      <c r="N13" s="168">
        <f>+VLOOKUP(B13,Hoja1!$C$2:$PT$102,317,0)</f>
        <v>100</v>
      </c>
      <c r="O13" s="169" t="s">
        <v>649</v>
      </c>
      <c r="P13" s="169" t="str">
        <f t="shared" si="2"/>
        <v>1</v>
      </c>
      <c r="Q13" s="166" t="s">
        <v>3883</v>
      </c>
      <c r="R13" s="167" t="s">
        <v>469</v>
      </c>
      <c r="S13" s="276">
        <f t="shared" si="3"/>
        <v>28</v>
      </c>
      <c r="T13" s="276">
        <f t="shared" si="4"/>
        <v>28</v>
      </c>
      <c r="U13" s="277">
        <f t="shared" si="5"/>
        <v>1</v>
      </c>
      <c r="V13" s="276">
        <f t="shared" si="6"/>
        <v>28</v>
      </c>
      <c r="W13" s="276">
        <f t="shared" si="7"/>
        <v>28</v>
      </c>
      <c r="X13" s="277">
        <f t="shared" si="8"/>
        <v>1</v>
      </c>
      <c r="Y13" s="278">
        <v>2</v>
      </c>
      <c r="Z13" s="166" t="s">
        <v>3885</v>
      </c>
      <c r="AA13" s="279">
        <v>100</v>
      </c>
      <c r="AB13" s="279">
        <f>+VLOOKUP($A13,Hoja2!$L$2:$DI$116,89,0)</f>
        <v>100</v>
      </c>
      <c r="AC13" s="280">
        <f t="shared" si="12"/>
        <v>1</v>
      </c>
      <c r="AD13" s="279">
        <f>IFERROR(VLOOKUP($A13,Hoja2!$L$2:$DI$116,87,0),"")</f>
        <v>100</v>
      </c>
      <c r="AE13" s="279">
        <f>IFERROR(VLOOKUP($A13,Hoja2!$L$2:$DI$116,89,0),"")</f>
        <v>100</v>
      </c>
      <c r="AF13" s="281">
        <f t="shared" si="9"/>
        <v>1</v>
      </c>
      <c r="AG13" s="282" t="s">
        <v>3793</v>
      </c>
    </row>
    <row r="14" spans="1:33" ht="62" x14ac:dyDescent="0.35">
      <c r="A14" s="148" t="str">
        <f t="shared" si="0"/>
        <v>PD21_1</v>
      </c>
      <c r="B14" s="148" t="str">
        <f t="shared" si="1"/>
        <v>7868_2</v>
      </c>
      <c r="C14" s="166" t="s">
        <v>438</v>
      </c>
      <c r="D14" s="166" t="s">
        <v>3816</v>
      </c>
      <c r="E14" s="167">
        <v>7868</v>
      </c>
      <c r="F14" s="166" t="s">
        <v>3880</v>
      </c>
      <c r="G14" s="166" t="s">
        <v>3881</v>
      </c>
      <c r="H14" s="168">
        <v>100</v>
      </c>
      <c r="I14" s="274">
        <f t="shared" si="10"/>
        <v>100</v>
      </c>
      <c r="J14" s="275">
        <f t="shared" si="11"/>
        <v>1</v>
      </c>
      <c r="K14" s="166" t="s">
        <v>3882</v>
      </c>
      <c r="L14" s="168">
        <v>100</v>
      </c>
      <c r="M14" s="168">
        <f>+VLOOKUP(B14,Hoja1!$C$2:$PT$102,316,0)</f>
        <v>100</v>
      </c>
      <c r="N14" s="168">
        <f>+VLOOKUP(B14,Hoja1!$C$2:$PT$102,317,0)</f>
        <v>100</v>
      </c>
      <c r="O14" s="169" t="s">
        <v>693</v>
      </c>
      <c r="P14" s="169" t="str">
        <f t="shared" si="2"/>
        <v>2</v>
      </c>
      <c r="Q14" s="166" t="s">
        <v>699</v>
      </c>
      <c r="R14" s="167" t="s">
        <v>3874</v>
      </c>
      <c r="S14" s="276">
        <f t="shared" si="3"/>
        <v>85</v>
      </c>
      <c r="T14" s="276">
        <f t="shared" si="4"/>
        <v>85</v>
      </c>
      <c r="U14" s="277">
        <f t="shared" si="5"/>
        <v>1</v>
      </c>
      <c r="V14" s="276">
        <f t="shared" si="6"/>
        <v>85</v>
      </c>
      <c r="W14" s="276">
        <f t="shared" si="7"/>
        <v>85</v>
      </c>
      <c r="X14" s="277">
        <f t="shared" si="8"/>
        <v>1</v>
      </c>
      <c r="Y14" s="278">
        <v>1</v>
      </c>
      <c r="Z14" s="166" t="s">
        <v>3886</v>
      </c>
      <c r="AA14" s="279">
        <v>100</v>
      </c>
      <c r="AB14" s="279">
        <f>+VLOOKUP($A14,Hoja2!$L$2:$DI$116,89,0)</f>
        <v>100</v>
      </c>
      <c r="AC14" s="280">
        <f t="shared" si="12"/>
        <v>1</v>
      </c>
      <c r="AD14" s="279">
        <f>IFERROR(VLOOKUP($A14,Hoja2!$L$2:$DI$116,87,0),"")</f>
        <v>100</v>
      </c>
      <c r="AE14" s="279">
        <f>IFERROR(VLOOKUP($A14,Hoja2!$L$2:$DI$116,89,0),"")</f>
        <v>100</v>
      </c>
      <c r="AF14" s="281">
        <f t="shared" si="9"/>
        <v>1</v>
      </c>
      <c r="AG14" s="282" t="s">
        <v>3793</v>
      </c>
    </row>
    <row r="15" spans="1:33" ht="62" x14ac:dyDescent="0.35">
      <c r="A15" s="148" t="str">
        <f t="shared" si="0"/>
        <v>PD21_2</v>
      </c>
      <c r="B15" s="148" t="str">
        <f t="shared" si="1"/>
        <v>7868_2</v>
      </c>
      <c r="C15" s="166" t="s">
        <v>438</v>
      </c>
      <c r="D15" s="166" t="s">
        <v>3816</v>
      </c>
      <c r="E15" s="167">
        <v>7868</v>
      </c>
      <c r="F15" s="166" t="s">
        <v>3880</v>
      </c>
      <c r="G15" s="166" t="s">
        <v>3881</v>
      </c>
      <c r="H15" s="168">
        <v>100</v>
      </c>
      <c r="I15" s="274">
        <f t="shared" si="10"/>
        <v>100</v>
      </c>
      <c r="J15" s="275">
        <f t="shared" si="11"/>
        <v>1</v>
      </c>
      <c r="K15" s="166" t="s">
        <v>3882</v>
      </c>
      <c r="L15" s="168">
        <v>100</v>
      </c>
      <c r="M15" s="168">
        <f>+VLOOKUP(B15,Hoja1!$C$2:$PT$102,316,0)</f>
        <v>100</v>
      </c>
      <c r="N15" s="168">
        <f>+VLOOKUP(B15,Hoja1!$C$2:$PT$102,317,0)</f>
        <v>100</v>
      </c>
      <c r="O15" s="169" t="s">
        <v>693</v>
      </c>
      <c r="P15" s="169" t="str">
        <f t="shared" si="2"/>
        <v>2</v>
      </c>
      <c r="Q15" s="166" t="s">
        <v>699</v>
      </c>
      <c r="R15" s="167" t="s">
        <v>3874</v>
      </c>
      <c r="S15" s="276">
        <f t="shared" si="3"/>
        <v>85</v>
      </c>
      <c r="T15" s="276">
        <f t="shared" si="4"/>
        <v>85</v>
      </c>
      <c r="U15" s="277">
        <f t="shared" si="5"/>
        <v>1</v>
      </c>
      <c r="V15" s="276">
        <f t="shared" si="6"/>
        <v>85</v>
      </c>
      <c r="W15" s="276">
        <f t="shared" si="7"/>
        <v>85</v>
      </c>
      <c r="X15" s="277">
        <f t="shared" si="8"/>
        <v>1</v>
      </c>
      <c r="Y15" s="278">
        <v>2</v>
      </c>
      <c r="Z15" s="166" t="s">
        <v>3887</v>
      </c>
      <c r="AA15" s="279">
        <v>100</v>
      </c>
      <c r="AB15" s="279">
        <f>+VLOOKUP($A15,Hoja2!$L$2:$DI$116,89,0)</f>
        <v>100</v>
      </c>
      <c r="AC15" s="280">
        <f t="shared" si="12"/>
        <v>1</v>
      </c>
      <c r="AD15" s="279">
        <f>IFERROR(VLOOKUP($A15,Hoja2!$L$2:$DI$116,87,0),"")</f>
        <v>100</v>
      </c>
      <c r="AE15" s="279">
        <f>IFERROR(VLOOKUP($A15,Hoja2!$L$2:$DI$116,89,0),"")</f>
        <v>100</v>
      </c>
      <c r="AF15" s="281">
        <f t="shared" si="9"/>
        <v>1</v>
      </c>
      <c r="AG15" s="282" t="s">
        <v>3793</v>
      </c>
    </row>
    <row r="16" spans="1:33" ht="62" x14ac:dyDescent="0.35">
      <c r="A16" s="148" t="str">
        <f t="shared" si="0"/>
        <v>PD22_1</v>
      </c>
      <c r="B16" s="148" t="str">
        <f t="shared" si="1"/>
        <v>7868_3</v>
      </c>
      <c r="C16" s="166" t="s">
        <v>438</v>
      </c>
      <c r="D16" s="166" t="s">
        <v>3816</v>
      </c>
      <c r="E16" s="167">
        <v>7868</v>
      </c>
      <c r="F16" s="166" t="s">
        <v>3880</v>
      </c>
      <c r="G16" s="166" t="s">
        <v>3881</v>
      </c>
      <c r="H16" s="168">
        <v>100</v>
      </c>
      <c r="I16" s="274">
        <f t="shared" si="10"/>
        <v>100</v>
      </c>
      <c r="J16" s="275">
        <f t="shared" si="11"/>
        <v>1</v>
      </c>
      <c r="K16" s="166" t="s">
        <v>3882</v>
      </c>
      <c r="L16" s="168">
        <v>100</v>
      </c>
      <c r="M16" s="168">
        <f>+VLOOKUP(B16,Hoja1!$C$2:$PT$102,316,0)</f>
        <v>100</v>
      </c>
      <c r="N16" s="168">
        <f>+VLOOKUP(B16,Hoja1!$C$2:$PT$102,317,0)</f>
        <v>100</v>
      </c>
      <c r="O16" s="169" t="s">
        <v>723</v>
      </c>
      <c r="P16" s="169" t="str">
        <f t="shared" si="2"/>
        <v>3</v>
      </c>
      <c r="Q16" s="166" t="s">
        <v>729</v>
      </c>
      <c r="R16" s="167" t="s">
        <v>3874</v>
      </c>
      <c r="S16" s="276">
        <f t="shared" si="3"/>
        <v>95</v>
      </c>
      <c r="T16" s="276">
        <f t="shared" si="4"/>
        <v>95</v>
      </c>
      <c r="U16" s="277">
        <f t="shared" si="5"/>
        <v>1</v>
      </c>
      <c r="V16" s="276">
        <f t="shared" si="6"/>
        <v>95</v>
      </c>
      <c r="W16" s="276">
        <f t="shared" si="7"/>
        <v>95</v>
      </c>
      <c r="X16" s="277">
        <f t="shared" si="8"/>
        <v>1</v>
      </c>
      <c r="Y16" s="278">
        <v>1</v>
      </c>
      <c r="Z16" s="166" t="s">
        <v>3888</v>
      </c>
      <c r="AA16" s="279">
        <v>100</v>
      </c>
      <c r="AB16" s="279">
        <f>+VLOOKUP($A16,Hoja2!$L$2:$DI$116,89,0)</f>
        <v>100</v>
      </c>
      <c r="AC16" s="280">
        <f t="shared" si="12"/>
        <v>1</v>
      </c>
      <c r="AD16" s="279">
        <f>IFERROR(VLOOKUP($A16,Hoja2!$L$2:$DI$116,87,0),"")</f>
        <v>100</v>
      </c>
      <c r="AE16" s="279">
        <f>IFERROR(VLOOKUP($A16,Hoja2!$L$2:$DI$116,89,0),"")</f>
        <v>100</v>
      </c>
      <c r="AF16" s="281">
        <f t="shared" si="9"/>
        <v>1</v>
      </c>
      <c r="AG16" s="282" t="s">
        <v>3793</v>
      </c>
    </row>
    <row r="17" spans="1:33" ht="62" x14ac:dyDescent="0.35">
      <c r="A17" s="148" t="str">
        <f t="shared" si="0"/>
        <v>PD22_2</v>
      </c>
      <c r="B17" s="148" t="str">
        <f t="shared" si="1"/>
        <v>7868_3</v>
      </c>
      <c r="C17" s="166" t="s">
        <v>438</v>
      </c>
      <c r="D17" s="166" t="s">
        <v>3816</v>
      </c>
      <c r="E17" s="167">
        <v>7868</v>
      </c>
      <c r="F17" s="166" t="s">
        <v>3880</v>
      </c>
      <c r="G17" s="166" t="s">
        <v>3881</v>
      </c>
      <c r="H17" s="168">
        <v>100</v>
      </c>
      <c r="I17" s="274">
        <f t="shared" si="10"/>
        <v>100</v>
      </c>
      <c r="J17" s="275">
        <f t="shared" si="11"/>
        <v>1</v>
      </c>
      <c r="K17" s="166" t="s">
        <v>3882</v>
      </c>
      <c r="L17" s="168">
        <v>100</v>
      </c>
      <c r="M17" s="168">
        <f>+VLOOKUP(B17,Hoja1!$C$2:$PT$102,316,0)</f>
        <v>100</v>
      </c>
      <c r="N17" s="168">
        <f>+VLOOKUP(B17,Hoja1!$C$2:$PT$102,317,0)</f>
        <v>100</v>
      </c>
      <c r="O17" s="169" t="s">
        <v>723</v>
      </c>
      <c r="P17" s="169" t="str">
        <f t="shared" si="2"/>
        <v>3</v>
      </c>
      <c r="Q17" s="166" t="s">
        <v>729</v>
      </c>
      <c r="R17" s="167" t="s">
        <v>3874</v>
      </c>
      <c r="S17" s="276">
        <f t="shared" si="3"/>
        <v>95</v>
      </c>
      <c r="T17" s="276">
        <f t="shared" si="4"/>
        <v>95</v>
      </c>
      <c r="U17" s="277">
        <f t="shared" si="5"/>
        <v>1</v>
      </c>
      <c r="V17" s="276">
        <f t="shared" si="6"/>
        <v>95</v>
      </c>
      <c r="W17" s="276">
        <f t="shared" si="7"/>
        <v>95</v>
      </c>
      <c r="X17" s="277">
        <f t="shared" si="8"/>
        <v>1</v>
      </c>
      <c r="Y17" s="278">
        <v>2</v>
      </c>
      <c r="Z17" s="166" t="s">
        <v>3889</v>
      </c>
      <c r="AA17" s="279">
        <v>100</v>
      </c>
      <c r="AB17" s="279">
        <f>+VLOOKUP($A17,Hoja2!$L$2:$DI$116,89,0)</f>
        <v>100</v>
      </c>
      <c r="AC17" s="280">
        <f t="shared" si="12"/>
        <v>1</v>
      </c>
      <c r="AD17" s="279">
        <f>IFERROR(VLOOKUP($A17,Hoja2!$L$2:$DI$116,87,0),"")</f>
        <v>100</v>
      </c>
      <c r="AE17" s="279">
        <f>IFERROR(VLOOKUP($A17,Hoja2!$L$2:$DI$116,89,0),"")</f>
        <v>100</v>
      </c>
      <c r="AF17" s="281">
        <f t="shared" si="9"/>
        <v>1</v>
      </c>
      <c r="AG17" s="282" t="s">
        <v>3793</v>
      </c>
    </row>
    <row r="18" spans="1:33" ht="62" x14ac:dyDescent="0.35">
      <c r="A18" s="148" t="str">
        <f t="shared" si="0"/>
        <v>PD22_3</v>
      </c>
      <c r="B18" s="148" t="str">
        <f t="shared" si="1"/>
        <v>7868_3</v>
      </c>
      <c r="C18" s="166" t="s">
        <v>438</v>
      </c>
      <c r="D18" s="166" t="s">
        <v>3816</v>
      </c>
      <c r="E18" s="167">
        <v>7868</v>
      </c>
      <c r="F18" s="166" t="s">
        <v>3880</v>
      </c>
      <c r="G18" s="166" t="s">
        <v>3881</v>
      </c>
      <c r="H18" s="168">
        <v>100</v>
      </c>
      <c r="I18" s="274">
        <f t="shared" si="10"/>
        <v>100</v>
      </c>
      <c r="J18" s="275">
        <f t="shared" si="11"/>
        <v>1</v>
      </c>
      <c r="K18" s="166" t="s">
        <v>3882</v>
      </c>
      <c r="L18" s="168">
        <v>100</v>
      </c>
      <c r="M18" s="168">
        <f>+VLOOKUP(B18,Hoja1!$C$2:$PT$102,316,0)</f>
        <v>100</v>
      </c>
      <c r="N18" s="168">
        <f>+VLOOKUP(B18,Hoja1!$C$2:$PT$102,317,0)</f>
        <v>100</v>
      </c>
      <c r="O18" s="169" t="s">
        <v>723</v>
      </c>
      <c r="P18" s="169" t="str">
        <f t="shared" si="2"/>
        <v>3</v>
      </c>
      <c r="Q18" s="166" t="s">
        <v>729</v>
      </c>
      <c r="R18" s="167" t="s">
        <v>3874</v>
      </c>
      <c r="S18" s="276">
        <f t="shared" si="3"/>
        <v>95</v>
      </c>
      <c r="T18" s="276">
        <f t="shared" si="4"/>
        <v>95</v>
      </c>
      <c r="U18" s="277">
        <f t="shared" si="5"/>
        <v>1</v>
      </c>
      <c r="V18" s="276">
        <f t="shared" si="6"/>
        <v>95</v>
      </c>
      <c r="W18" s="276">
        <f t="shared" si="7"/>
        <v>95</v>
      </c>
      <c r="X18" s="277">
        <f t="shared" si="8"/>
        <v>1</v>
      </c>
      <c r="Y18" s="278">
        <v>3</v>
      </c>
      <c r="Z18" s="166" t="s">
        <v>3890</v>
      </c>
      <c r="AA18" s="279">
        <v>100</v>
      </c>
      <c r="AB18" s="279">
        <f>+VLOOKUP($A18,Hoja2!$L$2:$DI$116,89,0)</f>
        <v>100</v>
      </c>
      <c r="AC18" s="280">
        <f t="shared" si="12"/>
        <v>1</v>
      </c>
      <c r="AD18" s="279">
        <f>IFERROR(VLOOKUP($A18,Hoja2!$L$2:$DI$116,87,0),"")</f>
        <v>100</v>
      </c>
      <c r="AE18" s="279">
        <f>IFERROR(VLOOKUP($A18,Hoja2!$L$2:$DI$116,89,0),"")</f>
        <v>100</v>
      </c>
      <c r="AF18" s="281">
        <f t="shared" si="9"/>
        <v>1</v>
      </c>
      <c r="AG18" s="282" t="s">
        <v>3793</v>
      </c>
    </row>
    <row r="19" spans="1:33" ht="62" x14ac:dyDescent="0.35">
      <c r="A19" s="148" t="str">
        <f t="shared" si="0"/>
        <v>PD23_1</v>
      </c>
      <c r="B19" s="148" t="str">
        <f t="shared" si="1"/>
        <v>7868_4</v>
      </c>
      <c r="C19" s="166" t="s">
        <v>438</v>
      </c>
      <c r="D19" s="166" t="s">
        <v>3816</v>
      </c>
      <c r="E19" s="167">
        <v>7868</v>
      </c>
      <c r="F19" s="166" t="s">
        <v>3880</v>
      </c>
      <c r="G19" s="166" t="s">
        <v>3881</v>
      </c>
      <c r="H19" s="168">
        <v>100</v>
      </c>
      <c r="I19" s="274">
        <f t="shared" si="10"/>
        <v>100</v>
      </c>
      <c r="J19" s="275">
        <f t="shared" si="11"/>
        <v>1</v>
      </c>
      <c r="K19" s="166" t="s">
        <v>754</v>
      </c>
      <c r="L19" s="168">
        <v>100</v>
      </c>
      <c r="M19" s="168">
        <f>+VLOOKUP(B19,Hoja1!$C$2:$PT$102,316,0)</f>
        <v>100</v>
      </c>
      <c r="N19" s="168">
        <f>+VLOOKUP(B19,Hoja1!$C$2:$PT$102,317,0)</f>
        <v>100</v>
      </c>
      <c r="O19" s="169" t="s">
        <v>752</v>
      </c>
      <c r="P19" s="169" t="str">
        <f t="shared" si="2"/>
        <v>4</v>
      </c>
      <c r="Q19" s="166" t="s">
        <v>3891</v>
      </c>
      <c r="R19" s="167" t="s">
        <v>469</v>
      </c>
      <c r="S19" s="276">
        <f t="shared" si="3"/>
        <v>35</v>
      </c>
      <c r="T19" s="276">
        <f t="shared" si="4"/>
        <v>35</v>
      </c>
      <c r="U19" s="277">
        <f t="shared" si="5"/>
        <v>1</v>
      </c>
      <c r="V19" s="276">
        <f t="shared" si="6"/>
        <v>35</v>
      </c>
      <c r="W19" s="276">
        <f t="shared" si="7"/>
        <v>35</v>
      </c>
      <c r="X19" s="277">
        <f t="shared" si="8"/>
        <v>1</v>
      </c>
      <c r="Y19" s="278">
        <v>1</v>
      </c>
      <c r="Z19" s="166" t="s">
        <v>3892</v>
      </c>
      <c r="AA19" s="279">
        <v>100</v>
      </c>
      <c r="AB19" s="279">
        <f>+VLOOKUP($A19,Hoja2!$L$2:$DI$116,89,0)</f>
        <v>100</v>
      </c>
      <c r="AC19" s="280">
        <f t="shared" si="12"/>
        <v>1</v>
      </c>
      <c r="AD19" s="279">
        <f>IFERROR(VLOOKUP($A19,Hoja2!$L$2:$DI$116,87,0),"")</f>
        <v>100</v>
      </c>
      <c r="AE19" s="279">
        <f>IFERROR(VLOOKUP($A19,Hoja2!$L$2:$DI$116,89,0),"")</f>
        <v>100</v>
      </c>
      <c r="AF19" s="281">
        <f t="shared" si="9"/>
        <v>1</v>
      </c>
      <c r="AG19" s="282" t="s">
        <v>3793</v>
      </c>
    </row>
    <row r="20" spans="1:33" ht="62" x14ac:dyDescent="0.35">
      <c r="A20" s="148" t="str">
        <f t="shared" si="0"/>
        <v>PD23_2</v>
      </c>
      <c r="B20" s="148" t="str">
        <f t="shared" si="1"/>
        <v>7868_4</v>
      </c>
      <c r="C20" s="166" t="s">
        <v>438</v>
      </c>
      <c r="D20" s="166" t="s">
        <v>3816</v>
      </c>
      <c r="E20" s="167">
        <v>7868</v>
      </c>
      <c r="F20" s="166" t="s">
        <v>3880</v>
      </c>
      <c r="G20" s="166" t="s">
        <v>3881</v>
      </c>
      <c r="H20" s="168">
        <v>100</v>
      </c>
      <c r="I20" s="274">
        <f t="shared" si="10"/>
        <v>100</v>
      </c>
      <c r="J20" s="275">
        <f t="shared" si="11"/>
        <v>1</v>
      </c>
      <c r="K20" s="166" t="s">
        <v>754</v>
      </c>
      <c r="L20" s="168">
        <v>100</v>
      </c>
      <c r="M20" s="168">
        <f>+VLOOKUP(B20,Hoja1!$C$2:$PT$102,316,0)</f>
        <v>100</v>
      </c>
      <c r="N20" s="168">
        <f>+VLOOKUP(B20,Hoja1!$C$2:$PT$102,317,0)</f>
        <v>100</v>
      </c>
      <c r="O20" s="169" t="s">
        <v>752</v>
      </c>
      <c r="P20" s="169" t="str">
        <f t="shared" si="2"/>
        <v>4</v>
      </c>
      <c r="Q20" s="166" t="s">
        <v>3891</v>
      </c>
      <c r="R20" s="167" t="s">
        <v>469</v>
      </c>
      <c r="S20" s="276">
        <f t="shared" si="3"/>
        <v>35</v>
      </c>
      <c r="T20" s="276">
        <f t="shared" si="4"/>
        <v>35</v>
      </c>
      <c r="U20" s="277">
        <f t="shared" si="5"/>
        <v>1</v>
      </c>
      <c r="V20" s="276">
        <f t="shared" si="6"/>
        <v>35</v>
      </c>
      <c r="W20" s="276">
        <f t="shared" si="7"/>
        <v>35</v>
      </c>
      <c r="X20" s="277">
        <f t="shared" si="8"/>
        <v>1</v>
      </c>
      <c r="Y20" s="278">
        <v>2</v>
      </c>
      <c r="Z20" s="166" t="s">
        <v>3893</v>
      </c>
      <c r="AA20" s="279">
        <v>100</v>
      </c>
      <c r="AB20" s="279">
        <f>+VLOOKUP($A20,Hoja2!$L$2:$DI$116,89,0)</f>
        <v>100</v>
      </c>
      <c r="AC20" s="280">
        <f t="shared" si="12"/>
        <v>1</v>
      </c>
      <c r="AD20" s="279">
        <f>IFERROR(VLOOKUP($A20,Hoja2!$L$2:$DI$116,87,0),"")</f>
        <v>100</v>
      </c>
      <c r="AE20" s="279">
        <f>IFERROR(VLOOKUP($A20,Hoja2!$L$2:$DI$116,89,0),"")</f>
        <v>100</v>
      </c>
      <c r="AF20" s="281">
        <f t="shared" si="9"/>
        <v>1</v>
      </c>
      <c r="AG20" s="282" t="s">
        <v>3793</v>
      </c>
    </row>
    <row r="21" spans="1:33" ht="62" x14ac:dyDescent="0.35">
      <c r="A21" s="148" t="str">
        <f t="shared" si="0"/>
        <v>PD24_1</v>
      </c>
      <c r="B21" s="148" t="str">
        <f t="shared" si="1"/>
        <v>7868_5</v>
      </c>
      <c r="C21" s="166" t="s">
        <v>438</v>
      </c>
      <c r="D21" s="166" t="s">
        <v>3816</v>
      </c>
      <c r="E21" s="167">
        <v>7868</v>
      </c>
      <c r="F21" s="166" t="s">
        <v>3880</v>
      </c>
      <c r="G21" s="166" t="s">
        <v>3881</v>
      </c>
      <c r="H21" s="168">
        <v>100</v>
      </c>
      <c r="I21" s="274">
        <f t="shared" si="10"/>
        <v>100</v>
      </c>
      <c r="J21" s="275">
        <f t="shared" si="11"/>
        <v>1</v>
      </c>
      <c r="K21" s="166" t="s">
        <v>754</v>
      </c>
      <c r="L21" s="168">
        <v>100</v>
      </c>
      <c r="M21" s="168">
        <f>+VLOOKUP(B21,Hoja1!$C$2:$PT$102,316,0)</f>
        <v>100</v>
      </c>
      <c r="N21" s="168">
        <f>+VLOOKUP(B21,Hoja1!$C$2:$PT$102,317,0)</f>
        <v>100</v>
      </c>
      <c r="O21" s="169" t="s">
        <v>779</v>
      </c>
      <c r="P21" s="169" t="str">
        <f t="shared" si="2"/>
        <v>5</v>
      </c>
      <c r="Q21" s="166" t="s">
        <v>3894</v>
      </c>
      <c r="R21" s="167" t="s">
        <v>3874</v>
      </c>
      <c r="S21" s="276">
        <f t="shared" si="3"/>
        <v>81</v>
      </c>
      <c r="T21" s="276">
        <f t="shared" si="4"/>
        <v>81</v>
      </c>
      <c r="U21" s="277">
        <f t="shared" si="5"/>
        <v>1</v>
      </c>
      <c r="V21" s="276">
        <f t="shared" si="6"/>
        <v>81</v>
      </c>
      <c r="W21" s="276">
        <f t="shared" si="7"/>
        <v>81</v>
      </c>
      <c r="X21" s="277">
        <f t="shared" si="8"/>
        <v>1</v>
      </c>
      <c r="Y21" s="278">
        <v>1</v>
      </c>
      <c r="Z21" s="166" t="s">
        <v>3895</v>
      </c>
      <c r="AA21" s="279">
        <v>100</v>
      </c>
      <c r="AB21" s="279">
        <f>+VLOOKUP($A21,Hoja2!$L$2:$DI$116,89,0)</f>
        <v>100</v>
      </c>
      <c r="AC21" s="280">
        <f t="shared" si="12"/>
        <v>1</v>
      </c>
      <c r="AD21" s="279">
        <f>IFERROR(VLOOKUP($A21,Hoja2!$L$2:$DI$116,87,0),"")</f>
        <v>100</v>
      </c>
      <c r="AE21" s="279">
        <f>IFERROR(VLOOKUP($A21,Hoja2!$L$2:$DI$116,89,0),"")</f>
        <v>100</v>
      </c>
      <c r="AF21" s="281">
        <f t="shared" si="9"/>
        <v>1</v>
      </c>
      <c r="AG21" s="282" t="s">
        <v>3793</v>
      </c>
    </row>
    <row r="22" spans="1:33" ht="75" customHeight="1" x14ac:dyDescent="0.35">
      <c r="A22" s="148" t="str">
        <f t="shared" si="0"/>
        <v>PD24_2</v>
      </c>
      <c r="B22" s="148" t="str">
        <f t="shared" si="1"/>
        <v>7868_5</v>
      </c>
      <c r="C22" s="166" t="s">
        <v>438</v>
      </c>
      <c r="D22" s="166" t="s">
        <v>3816</v>
      </c>
      <c r="E22" s="167">
        <v>7868</v>
      </c>
      <c r="F22" s="166" t="s">
        <v>3880</v>
      </c>
      <c r="G22" s="166" t="s">
        <v>3881</v>
      </c>
      <c r="H22" s="168">
        <v>100</v>
      </c>
      <c r="I22" s="274">
        <f t="shared" si="10"/>
        <v>100</v>
      </c>
      <c r="J22" s="275">
        <f t="shared" si="11"/>
        <v>1</v>
      </c>
      <c r="K22" s="166" t="s">
        <v>754</v>
      </c>
      <c r="L22" s="168">
        <v>100</v>
      </c>
      <c r="M22" s="168">
        <f>+VLOOKUP(B22,Hoja1!$C$2:$PT$102,316,0)</f>
        <v>100</v>
      </c>
      <c r="N22" s="168">
        <f>+VLOOKUP(B22,Hoja1!$C$2:$PT$102,317,0)</f>
        <v>100</v>
      </c>
      <c r="O22" s="169" t="s">
        <v>779</v>
      </c>
      <c r="P22" s="169" t="str">
        <f t="shared" si="2"/>
        <v>5</v>
      </c>
      <c r="Q22" s="166" t="s">
        <v>3894</v>
      </c>
      <c r="R22" s="167" t="s">
        <v>3874</v>
      </c>
      <c r="S22" s="276">
        <f t="shared" si="3"/>
        <v>81</v>
      </c>
      <c r="T22" s="276">
        <f t="shared" si="4"/>
        <v>81</v>
      </c>
      <c r="U22" s="277">
        <f t="shared" si="5"/>
        <v>1</v>
      </c>
      <c r="V22" s="276">
        <f t="shared" si="6"/>
        <v>81</v>
      </c>
      <c r="W22" s="276">
        <f t="shared" si="7"/>
        <v>81</v>
      </c>
      <c r="X22" s="277">
        <f t="shared" si="8"/>
        <v>1</v>
      </c>
      <c r="Y22" s="278">
        <v>2</v>
      </c>
      <c r="Z22" s="166" t="s">
        <v>3896</v>
      </c>
      <c r="AA22" s="279">
        <v>100</v>
      </c>
      <c r="AB22" s="279">
        <f>+VLOOKUP($A22,Hoja2!$L$2:$DI$116,89,0)</f>
        <v>100</v>
      </c>
      <c r="AC22" s="280">
        <f t="shared" si="12"/>
        <v>1</v>
      </c>
      <c r="AD22" s="279">
        <f>IFERROR(VLOOKUP($A22,Hoja2!$L$2:$DI$116,87,0),"")</f>
        <v>100</v>
      </c>
      <c r="AE22" s="279">
        <f>IFERROR(VLOOKUP($A22,Hoja2!$L$2:$DI$116,89,0),"")</f>
        <v>100</v>
      </c>
      <c r="AF22" s="281">
        <f t="shared" si="9"/>
        <v>1</v>
      </c>
      <c r="AG22" s="282" t="s">
        <v>3793</v>
      </c>
    </row>
    <row r="23" spans="1:33" ht="77.5" x14ac:dyDescent="0.35">
      <c r="A23" s="148" t="str">
        <f t="shared" si="0"/>
        <v>PD25_1</v>
      </c>
      <c r="B23" s="148" t="str">
        <f t="shared" si="1"/>
        <v>7868_6</v>
      </c>
      <c r="C23" s="166" t="s">
        <v>438</v>
      </c>
      <c r="D23" s="166" t="s">
        <v>3816</v>
      </c>
      <c r="E23" s="167">
        <v>7868</v>
      </c>
      <c r="F23" s="166" t="s">
        <v>3880</v>
      </c>
      <c r="G23" s="166" t="s">
        <v>3881</v>
      </c>
      <c r="H23" s="168">
        <v>100</v>
      </c>
      <c r="I23" s="274">
        <f t="shared" si="10"/>
        <v>100</v>
      </c>
      <c r="J23" s="275">
        <f t="shared" si="11"/>
        <v>1</v>
      </c>
      <c r="K23" s="166" t="s">
        <v>754</v>
      </c>
      <c r="L23" s="168">
        <v>100</v>
      </c>
      <c r="M23" s="168">
        <f>+VLOOKUP(B23,Hoja1!$C$2:$PT$102,316,0)</f>
        <v>100</v>
      </c>
      <c r="N23" s="168">
        <f>+VLOOKUP(B23,Hoja1!$C$2:$PT$102,317,0)</f>
        <v>100</v>
      </c>
      <c r="O23" s="169" t="s">
        <v>803</v>
      </c>
      <c r="P23" s="169" t="str">
        <f t="shared" si="2"/>
        <v>6</v>
      </c>
      <c r="Q23" s="166" t="s">
        <v>805</v>
      </c>
      <c r="R23" s="167" t="s">
        <v>3874</v>
      </c>
      <c r="S23" s="276">
        <f t="shared" si="3"/>
        <v>95</v>
      </c>
      <c r="T23" s="276">
        <f t="shared" si="4"/>
        <v>95</v>
      </c>
      <c r="U23" s="277">
        <f t="shared" si="5"/>
        <v>1</v>
      </c>
      <c r="V23" s="276">
        <f t="shared" si="6"/>
        <v>95</v>
      </c>
      <c r="W23" s="276">
        <f t="shared" si="7"/>
        <v>95</v>
      </c>
      <c r="X23" s="277">
        <f t="shared" si="8"/>
        <v>1</v>
      </c>
      <c r="Y23" s="278">
        <v>1</v>
      </c>
      <c r="Z23" s="166" t="s">
        <v>3897</v>
      </c>
      <c r="AA23" s="279">
        <v>100</v>
      </c>
      <c r="AB23" s="279">
        <f>+VLOOKUP($A23,Hoja2!$L$2:$DI$116,89,0)</f>
        <v>100</v>
      </c>
      <c r="AC23" s="280">
        <f t="shared" si="12"/>
        <v>1</v>
      </c>
      <c r="AD23" s="279">
        <f>IFERROR(VLOOKUP($A23,Hoja2!$L$2:$DI$116,87,0),"")</f>
        <v>100</v>
      </c>
      <c r="AE23" s="279">
        <f>IFERROR(VLOOKUP($A23,Hoja2!$L$2:$DI$116,89,0),"")</f>
        <v>100</v>
      </c>
      <c r="AF23" s="281">
        <f t="shared" si="9"/>
        <v>1</v>
      </c>
      <c r="AG23" s="282" t="s">
        <v>3793</v>
      </c>
    </row>
    <row r="24" spans="1:33" ht="77.5" x14ac:dyDescent="0.35">
      <c r="A24" s="148" t="str">
        <f t="shared" si="0"/>
        <v>PD25_2</v>
      </c>
      <c r="B24" s="148" t="str">
        <f t="shared" si="1"/>
        <v>7868_6</v>
      </c>
      <c r="C24" s="166" t="s">
        <v>438</v>
      </c>
      <c r="D24" s="166" t="s">
        <v>3816</v>
      </c>
      <c r="E24" s="167">
        <v>7868</v>
      </c>
      <c r="F24" s="166" t="s">
        <v>3880</v>
      </c>
      <c r="G24" s="166" t="s">
        <v>3881</v>
      </c>
      <c r="H24" s="168">
        <v>100</v>
      </c>
      <c r="I24" s="274">
        <f t="shared" si="10"/>
        <v>100</v>
      </c>
      <c r="J24" s="275">
        <f t="shared" si="11"/>
        <v>1</v>
      </c>
      <c r="K24" s="166" t="s">
        <v>754</v>
      </c>
      <c r="L24" s="168">
        <v>100</v>
      </c>
      <c r="M24" s="168">
        <f>+VLOOKUP(B24,Hoja1!$C$2:$PT$102,316,0)</f>
        <v>100</v>
      </c>
      <c r="N24" s="168">
        <f>+VLOOKUP(B24,Hoja1!$C$2:$PT$102,317,0)</f>
        <v>100</v>
      </c>
      <c r="O24" s="169" t="s">
        <v>803</v>
      </c>
      <c r="P24" s="169" t="str">
        <f t="shared" si="2"/>
        <v>6</v>
      </c>
      <c r="Q24" s="166" t="s">
        <v>805</v>
      </c>
      <c r="R24" s="167" t="s">
        <v>3874</v>
      </c>
      <c r="S24" s="276">
        <f t="shared" si="3"/>
        <v>95</v>
      </c>
      <c r="T24" s="276">
        <f t="shared" si="4"/>
        <v>95</v>
      </c>
      <c r="U24" s="277">
        <f t="shared" si="5"/>
        <v>1</v>
      </c>
      <c r="V24" s="276">
        <f t="shared" si="6"/>
        <v>95</v>
      </c>
      <c r="W24" s="276">
        <f t="shared" si="7"/>
        <v>95</v>
      </c>
      <c r="X24" s="277">
        <f t="shared" si="8"/>
        <v>1</v>
      </c>
      <c r="Y24" s="278">
        <v>2</v>
      </c>
      <c r="Z24" s="166" t="s">
        <v>3898</v>
      </c>
      <c r="AA24" s="279">
        <v>100</v>
      </c>
      <c r="AB24" s="279">
        <f>+VLOOKUP($A24,Hoja2!$L$2:$DI$116,89,0)</f>
        <v>100</v>
      </c>
      <c r="AC24" s="280">
        <f t="shared" si="12"/>
        <v>1</v>
      </c>
      <c r="AD24" s="279">
        <f>IFERROR(VLOOKUP($A24,Hoja2!$L$2:$DI$116,87,0),"")</f>
        <v>100</v>
      </c>
      <c r="AE24" s="279">
        <f>IFERROR(VLOOKUP($A24,Hoja2!$L$2:$DI$116,89,0),"")</f>
        <v>100</v>
      </c>
      <c r="AF24" s="281">
        <f t="shared" si="9"/>
        <v>1</v>
      </c>
      <c r="AG24" s="282" t="s">
        <v>3793</v>
      </c>
    </row>
    <row r="25" spans="1:33" ht="62" x14ac:dyDescent="0.35">
      <c r="A25" s="148" t="str">
        <f t="shared" si="0"/>
        <v>PD26_1</v>
      </c>
      <c r="B25" s="148" t="str">
        <f t="shared" si="1"/>
        <v>7868_7</v>
      </c>
      <c r="C25" s="166" t="s">
        <v>438</v>
      </c>
      <c r="D25" s="166" t="s">
        <v>3816</v>
      </c>
      <c r="E25" s="167">
        <v>7868</v>
      </c>
      <c r="F25" s="166" t="s">
        <v>3880</v>
      </c>
      <c r="G25" s="166" t="s">
        <v>3881</v>
      </c>
      <c r="H25" s="168">
        <v>100</v>
      </c>
      <c r="I25" s="274">
        <f t="shared" si="10"/>
        <v>100</v>
      </c>
      <c r="J25" s="275">
        <f t="shared" si="11"/>
        <v>1</v>
      </c>
      <c r="K25" s="166" t="s">
        <v>829</v>
      </c>
      <c r="L25" s="168">
        <v>100</v>
      </c>
      <c r="M25" s="168">
        <f>+VLOOKUP(B25,Hoja1!$C$2:$PT$102,316,0)</f>
        <v>100</v>
      </c>
      <c r="N25" s="168">
        <f>+VLOOKUP(B25,Hoja1!$C$2:$PT$102,317,0)</f>
        <v>100</v>
      </c>
      <c r="O25" s="169" t="s">
        <v>827</v>
      </c>
      <c r="P25" s="169" t="str">
        <f t="shared" si="2"/>
        <v>7</v>
      </c>
      <c r="Q25" s="166" t="s">
        <v>3899</v>
      </c>
      <c r="R25" s="167" t="s">
        <v>469</v>
      </c>
      <c r="S25" s="276">
        <f t="shared" si="3"/>
        <v>32</v>
      </c>
      <c r="T25" s="276">
        <f t="shared" si="4"/>
        <v>32</v>
      </c>
      <c r="U25" s="277">
        <f t="shared" si="5"/>
        <v>1</v>
      </c>
      <c r="V25" s="276">
        <f t="shared" si="6"/>
        <v>32</v>
      </c>
      <c r="W25" s="276">
        <f t="shared" si="7"/>
        <v>32</v>
      </c>
      <c r="X25" s="277">
        <f t="shared" si="8"/>
        <v>1</v>
      </c>
      <c r="Y25" s="278">
        <v>1</v>
      </c>
      <c r="Z25" s="166" t="s">
        <v>3900</v>
      </c>
      <c r="AA25" s="279">
        <v>100</v>
      </c>
      <c r="AB25" s="279">
        <f>+VLOOKUP($A25,Hoja2!$L$2:$DI$116,89,0)</f>
        <v>100</v>
      </c>
      <c r="AC25" s="280">
        <f t="shared" si="12"/>
        <v>1</v>
      </c>
      <c r="AD25" s="279">
        <f>IFERROR(VLOOKUP($A25,Hoja2!$L$2:$DI$116,87,0),"")</f>
        <v>100</v>
      </c>
      <c r="AE25" s="279">
        <f>IFERROR(VLOOKUP($A25,Hoja2!$L$2:$DI$116,89,0),"")</f>
        <v>100</v>
      </c>
      <c r="AF25" s="281">
        <f t="shared" si="9"/>
        <v>1</v>
      </c>
      <c r="AG25" s="282" t="s">
        <v>3793</v>
      </c>
    </row>
    <row r="26" spans="1:33" ht="62" x14ac:dyDescent="0.35">
      <c r="A26" s="148" t="str">
        <f t="shared" si="0"/>
        <v>PD26_2</v>
      </c>
      <c r="B26" s="148" t="str">
        <f t="shared" si="1"/>
        <v>7868_7</v>
      </c>
      <c r="C26" s="166" t="s">
        <v>438</v>
      </c>
      <c r="D26" s="166" t="s">
        <v>3816</v>
      </c>
      <c r="E26" s="167">
        <v>7868</v>
      </c>
      <c r="F26" s="166" t="s">
        <v>3880</v>
      </c>
      <c r="G26" s="166" t="s">
        <v>3881</v>
      </c>
      <c r="H26" s="168">
        <v>100</v>
      </c>
      <c r="I26" s="274">
        <f t="shared" si="10"/>
        <v>100</v>
      </c>
      <c r="J26" s="275">
        <f t="shared" si="11"/>
        <v>1</v>
      </c>
      <c r="K26" s="166" t="s">
        <v>829</v>
      </c>
      <c r="L26" s="168">
        <v>100</v>
      </c>
      <c r="M26" s="168">
        <f>+VLOOKUP(B26,Hoja1!$C$2:$PT$102,316,0)</f>
        <v>100</v>
      </c>
      <c r="N26" s="168">
        <f>+VLOOKUP(B26,Hoja1!$C$2:$PT$102,317,0)</f>
        <v>100</v>
      </c>
      <c r="O26" s="169" t="s">
        <v>827</v>
      </c>
      <c r="P26" s="169" t="str">
        <f t="shared" si="2"/>
        <v>7</v>
      </c>
      <c r="Q26" s="166" t="s">
        <v>3899</v>
      </c>
      <c r="R26" s="167" t="s">
        <v>469</v>
      </c>
      <c r="S26" s="276">
        <f t="shared" si="3"/>
        <v>32</v>
      </c>
      <c r="T26" s="276">
        <f t="shared" si="4"/>
        <v>32</v>
      </c>
      <c r="U26" s="277">
        <f t="shared" si="5"/>
        <v>1</v>
      </c>
      <c r="V26" s="276">
        <f t="shared" si="6"/>
        <v>32</v>
      </c>
      <c r="W26" s="276">
        <f t="shared" si="7"/>
        <v>32</v>
      </c>
      <c r="X26" s="277">
        <f t="shared" si="8"/>
        <v>1</v>
      </c>
      <c r="Y26" s="284">
        <v>2</v>
      </c>
      <c r="Z26" s="283" t="s">
        <v>3901</v>
      </c>
      <c r="AA26" s="279">
        <v>100</v>
      </c>
      <c r="AB26" s="279">
        <f>+VLOOKUP($A26,Hoja2!$L$2:$DI$116,89,0)</f>
        <v>100</v>
      </c>
      <c r="AC26" s="280">
        <f t="shared" si="12"/>
        <v>1</v>
      </c>
      <c r="AD26" s="279">
        <f>IFERROR(VLOOKUP($A26,Hoja2!$L$2:$DI$116,87,0),"")</f>
        <v>100</v>
      </c>
      <c r="AE26" s="279">
        <f>IFERROR(VLOOKUP($A26,Hoja2!$L$2:$DI$116,89,0),"")</f>
        <v>100</v>
      </c>
      <c r="AF26" s="281">
        <f t="shared" si="9"/>
        <v>1</v>
      </c>
      <c r="AG26" s="282" t="s">
        <v>3793</v>
      </c>
    </row>
    <row r="27" spans="1:33" ht="62" x14ac:dyDescent="0.35">
      <c r="A27" s="148" t="str">
        <f t="shared" si="0"/>
        <v>PD26_3</v>
      </c>
      <c r="B27" s="148" t="str">
        <f t="shared" si="1"/>
        <v>7868_7</v>
      </c>
      <c r="C27" s="166" t="s">
        <v>438</v>
      </c>
      <c r="D27" s="166" t="s">
        <v>3816</v>
      </c>
      <c r="E27" s="167">
        <v>7868</v>
      </c>
      <c r="F27" s="166" t="s">
        <v>3880</v>
      </c>
      <c r="G27" s="166" t="s">
        <v>3881</v>
      </c>
      <c r="H27" s="168">
        <v>100</v>
      </c>
      <c r="I27" s="274">
        <f t="shared" si="10"/>
        <v>100</v>
      </c>
      <c r="J27" s="275">
        <f t="shared" si="11"/>
        <v>1</v>
      </c>
      <c r="K27" s="166" t="s">
        <v>829</v>
      </c>
      <c r="L27" s="168">
        <v>100</v>
      </c>
      <c r="M27" s="168">
        <f>+VLOOKUP(B27,Hoja1!$C$2:$PT$102,316,0)</f>
        <v>100</v>
      </c>
      <c r="N27" s="168">
        <f>+VLOOKUP(B27,Hoja1!$C$2:$PT$102,317,0)</f>
        <v>100</v>
      </c>
      <c r="O27" s="169" t="s">
        <v>827</v>
      </c>
      <c r="P27" s="169" t="str">
        <f t="shared" si="2"/>
        <v>7</v>
      </c>
      <c r="Q27" s="166" t="s">
        <v>3899</v>
      </c>
      <c r="R27" s="167" t="s">
        <v>469</v>
      </c>
      <c r="S27" s="276">
        <f t="shared" si="3"/>
        <v>32</v>
      </c>
      <c r="T27" s="276">
        <f t="shared" si="4"/>
        <v>32</v>
      </c>
      <c r="U27" s="277">
        <f t="shared" si="5"/>
        <v>1</v>
      </c>
      <c r="V27" s="276">
        <f t="shared" si="6"/>
        <v>32</v>
      </c>
      <c r="W27" s="276">
        <f t="shared" si="7"/>
        <v>32</v>
      </c>
      <c r="X27" s="277">
        <f t="shared" si="8"/>
        <v>1</v>
      </c>
      <c r="Y27" s="284">
        <v>3</v>
      </c>
      <c r="Z27" s="283" t="s">
        <v>3902</v>
      </c>
      <c r="AA27" s="279">
        <v>100</v>
      </c>
      <c r="AB27" s="279">
        <f>+VLOOKUP($A27,Hoja2!$L$2:$DI$116,89,0)</f>
        <v>100</v>
      </c>
      <c r="AC27" s="280">
        <f t="shared" si="12"/>
        <v>1</v>
      </c>
      <c r="AD27" s="279">
        <f>IFERROR(VLOOKUP($A27,Hoja2!$L$2:$DI$116,87,0),"")</f>
        <v>100</v>
      </c>
      <c r="AE27" s="279">
        <f>IFERROR(VLOOKUP($A27,Hoja2!$L$2:$DI$116,89,0),"")</f>
        <v>100</v>
      </c>
      <c r="AF27" s="281">
        <f t="shared" si="9"/>
        <v>1</v>
      </c>
      <c r="AG27" s="282" t="s">
        <v>3793</v>
      </c>
    </row>
    <row r="28" spans="1:33" ht="62" x14ac:dyDescent="0.35">
      <c r="A28" s="148" t="str">
        <f t="shared" si="0"/>
        <v>PD27_1</v>
      </c>
      <c r="B28" s="148" t="str">
        <f t="shared" si="1"/>
        <v>7868_8</v>
      </c>
      <c r="C28" s="166" t="s">
        <v>438</v>
      </c>
      <c r="D28" s="166" t="s">
        <v>3816</v>
      </c>
      <c r="E28" s="167">
        <v>7868</v>
      </c>
      <c r="F28" s="166" t="s">
        <v>3880</v>
      </c>
      <c r="G28" s="166" t="s">
        <v>3881</v>
      </c>
      <c r="H28" s="168">
        <v>100</v>
      </c>
      <c r="I28" s="274">
        <f t="shared" si="10"/>
        <v>100</v>
      </c>
      <c r="J28" s="275">
        <f t="shared" si="11"/>
        <v>1</v>
      </c>
      <c r="K28" s="166" t="s">
        <v>829</v>
      </c>
      <c r="L28" s="168">
        <v>100</v>
      </c>
      <c r="M28" s="168">
        <f>+VLOOKUP(B28,Hoja1!$C$2:$PT$102,316,0)</f>
        <v>100</v>
      </c>
      <c r="N28" s="168">
        <f>+VLOOKUP(B28,Hoja1!$C$2:$PT$102,317,0)</f>
        <v>100</v>
      </c>
      <c r="O28" s="285" t="s">
        <v>855</v>
      </c>
      <c r="P28" s="169" t="str">
        <f t="shared" si="2"/>
        <v>8</v>
      </c>
      <c r="Q28" s="166" t="s">
        <v>3903</v>
      </c>
      <c r="R28" s="167" t="s">
        <v>469</v>
      </c>
      <c r="S28" s="276">
        <f t="shared" si="3"/>
        <v>28</v>
      </c>
      <c r="T28" s="276">
        <f t="shared" si="4"/>
        <v>28</v>
      </c>
      <c r="U28" s="277">
        <f t="shared" si="5"/>
        <v>1</v>
      </c>
      <c r="V28" s="276">
        <f t="shared" si="6"/>
        <v>28</v>
      </c>
      <c r="W28" s="276">
        <f t="shared" si="7"/>
        <v>28</v>
      </c>
      <c r="X28" s="277">
        <f t="shared" si="8"/>
        <v>1</v>
      </c>
      <c r="Y28" s="278">
        <v>1</v>
      </c>
      <c r="Z28" s="166" t="s">
        <v>3904</v>
      </c>
      <c r="AA28" s="279">
        <v>100</v>
      </c>
      <c r="AB28" s="279">
        <f>+VLOOKUP($A28,Hoja2!$L$2:$DI$116,89,0)</f>
        <v>100</v>
      </c>
      <c r="AC28" s="280">
        <f t="shared" si="12"/>
        <v>1</v>
      </c>
      <c r="AD28" s="279">
        <f>IFERROR(VLOOKUP($A28,Hoja2!$L$2:$DI$116,87,0),"")</f>
        <v>100</v>
      </c>
      <c r="AE28" s="279">
        <f>IFERROR(VLOOKUP($A28,Hoja2!$L$2:$DI$116,89,0),"")</f>
        <v>100</v>
      </c>
      <c r="AF28" s="281">
        <f t="shared" si="9"/>
        <v>1</v>
      </c>
      <c r="AG28" s="282" t="s">
        <v>3793</v>
      </c>
    </row>
    <row r="29" spans="1:33" ht="62" x14ac:dyDescent="0.35">
      <c r="A29" s="148" t="str">
        <f t="shared" si="0"/>
        <v>PD28_1</v>
      </c>
      <c r="B29" s="148" t="str">
        <f t="shared" si="1"/>
        <v>7868_9</v>
      </c>
      <c r="C29" s="166" t="s">
        <v>438</v>
      </c>
      <c r="D29" s="166" t="s">
        <v>3816</v>
      </c>
      <c r="E29" s="167">
        <v>7868</v>
      </c>
      <c r="F29" s="166" t="s">
        <v>3880</v>
      </c>
      <c r="G29" s="166" t="s">
        <v>3881</v>
      </c>
      <c r="H29" s="168">
        <v>100</v>
      </c>
      <c r="I29" s="274">
        <f t="shared" si="10"/>
        <v>100</v>
      </c>
      <c r="J29" s="275">
        <f t="shared" si="11"/>
        <v>1</v>
      </c>
      <c r="K29" s="166" t="s">
        <v>3905</v>
      </c>
      <c r="L29" s="168">
        <v>100</v>
      </c>
      <c r="M29" s="168">
        <f>+VLOOKUP(B29,Hoja1!$C$2:$PT$102,316,0)</f>
        <v>100</v>
      </c>
      <c r="N29" s="168">
        <f>+VLOOKUP(B29,Hoja1!$C$2:$PT$102,317,0)</f>
        <v>100</v>
      </c>
      <c r="O29" s="285" t="s">
        <v>883</v>
      </c>
      <c r="P29" s="169" t="str">
        <f t="shared" si="2"/>
        <v>9</v>
      </c>
      <c r="Q29" s="166" t="s">
        <v>885</v>
      </c>
      <c r="R29" s="167" t="s">
        <v>3874</v>
      </c>
      <c r="S29" s="276">
        <f t="shared" si="3"/>
        <v>100</v>
      </c>
      <c r="T29" s="276">
        <f t="shared" si="4"/>
        <v>100</v>
      </c>
      <c r="U29" s="277">
        <f t="shared" si="5"/>
        <v>1</v>
      </c>
      <c r="V29" s="276">
        <f t="shared" si="6"/>
        <v>100</v>
      </c>
      <c r="W29" s="276">
        <f t="shared" si="7"/>
        <v>100</v>
      </c>
      <c r="X29" s="277">
        <f t="shared" si="8"/>
        <v>1</v>
      </c>
      <c r="Y29" s="278">
        <v>1</v>
      </c>
      <c r="Z29" s="166" t="s">
        <v>3906</v>
      </c>
      <c r="AA29" s="279">
        <v>100</v>
      </c>
      <c r="AB29" s="279">
        <f>+VLOOKUP($A29,Hoja2!$L$2:$DI$116,89,0)</f>
        <v>100</v>
      </c>
      <c r="AC29" s="280">
        <f t="shared" si="12"/>
        <v>1</v>
      </c>
      <c r="AD29" s="279">
        <f>IFERROR(VLOOKUP($A29,Hoja2!$L$2:$DI$116,87,0),"")</f>
        <v>100</v>
      </c>
      <c r="AE29" s="279">
        <f>IFERROR(VLOOKUP($A29,Hoja2!$L$2:$DI$116,89,0),"")</f>
        <v>100</v>
      </c>
      <c r="AF29" s="281">
        <f t="shared" si="9"/>
        <v>1</v>
      </c>
      <c r="AG29" s="282" t="s">
        <v>3793</v>
      </c>
    </row>
    <row r="30" spans="1:33" ht="62" x14ac:dyDescent="0.35">
      <c r="A30" s="148" t="str">
        <f t="shared" si="0"/>
        <v>PD29_1</v>
      </c>
      <c r="B30" s="148" t="str">
        <f t="shared" si="1"/>
        <v>7868_10</v>
      </c>
      <c r="C30" s="166" t="s">
        <v>438</v>
      </c>
      <c r="D30" s="166" t="s">
        <v>3816</v>
      </c>
      <c r="E30" s="167">
        <v>7868</v>
      </c>
      <c r="F30" s="166" t="s">
        <v>3880</v>
      </c>
      <c r="G30" s="166" t="s">
        <v>3881</v>
      </c>
      <c r="H30" s="168">
        <v>100</v>
      </c>
      <c r="I30" s="274">
        <f t="shared" si="10"/>
        <v>100</v>
      </c>
      <c r="J30" s="275">
        <f t="shared" si="11"/>
        <v>1</v>
      </c>
      <c r="K30" s="166" t="s">
        <v>915</v>
      </c>
      <c r="L30" s="168">
        <v>100</v>
      </c>
      <c r="M30" s="168">
        <f>+VLOOKUP(B30,Hoja1!$C$2:$PT$102,316,0)</f>
        <v>100</v>
      </c>
      <c r="N30" s="168">
        <f>+VLOOKUP(B30,Hoja1!$C$2:$PT$102,317,0)</f>
        <v>100</v>
      </c>
      <c r="O30" s="285" t="s">
        <v>913</v>
      </c>
      <c r="P30" s="169" t="str">
        <f t="shared" ref="P30:P35" si="13">+MID(Q30,1,2)</f>
        <v>10</v>
      </c>
      <c r="Q30" s="166" t="s">
        <v>3907</v>
      </c>
      <c r="R30" s="167" t="s">
        <v>469</v>
      </c>
      <c r="S30" s="276">
        <f t="shared" si="3"/>
        <v>34</v>
      </c>
      <c r="T30" s="276">
        <f t="shared" si="4"/>
        <v>34</v>
      </c>
      <c r="U30" s="277">
        <f t="shared" si="5"/>
        <v>1</v>
      </c>
      <c r="V30" s="276">
        <f t="shared" si="6"/>
        <v>34</v>
      </c>
      <c r="W30" s="276">
        <f t="shared" si="7"/>
        <v>34</v>
      </c>
      <c r="X30" s="277">
        <f t="shared" si="8"/>
        <v>1</v>
      </c>
      <c r="Y30" s="278">
        <v>1</v>
      </c>
      <c r="Z30" s="166" t="s">
        <v>3908</v>
      </c>
      <c r="AA30" s="279">
        <v>100</v>
      </c>
      <c r="AB30" s="279">
        <f>+VLOOKUP($A30,Hoja2!$L$2:$DI$116,89,0)</f>
        <v>100</v>
      </c>
      <c r="AC30" s="280">
        <f t="shared" si="12"/>
        <v>1</v>
      </c>
      <c r="AD30" s="279">
        <f>IFERROR(VLOOKUP($A30,Hoja2!$L$2:$DI$116,87,0),"")</f>
        <v>100</v>
      </c>
      <c r="AE30" s="279">
        <f>IFERROR(VLOOKUP($A30,Hoja2!$L$2:$DI$116,89,0),"")</f>
        <v>100</v>
      </c>
      <c r="AF30" s="281">
        <f t="shared" si="9"/>
        <v>1</v>
      </c>
      <c r="AG30" s="282" t="s">
        <v>3793</v>
      </c>
    </row>
    <row r="31" spans="1:33" ht="62" x14ac:dyDescent="0.35">
      <c r="A31" s="148" t="str">
        <f t="shared" si="0"/>
        <v>PD29_2</v>
      </c>
      <c r="B31" s="148" t="str">
        <f t="shared" si="1"/>
        <v>7868_10</v>
      </c>
      <c r="C31" s="166" t="s">
        <v>438</v>
      </c>
      <c r="D31" s="166" t="s">
        <v>3816</v>
      </c>
      <c r="E31" s="167">
        <v>7868</v>
      </c>
      <c r="F31" s="166" t="s">
        <v>3880</v>
      </c>
      <c r="G31" s="166" t="s">
        <v>3881</v>
      </c>
      <c r="H31" s="168">
        <v>100</v>
      </c>
      <c r="I31" s="274">
        <f t="shared" si="10"/>
        <v>100</v>
      </c>
      <c r="J31" s="275">
        <f t="shared" si="11"/>
        <v>1</v>
      </c>
      <c r="K31" s="166" t="s">
        <v>915</v>
      </c>
      <c r="L31" s="168">
        <v>100</v>
      </c>
      <c r="M31" s="168">
        <f>+VLOOKUP(B31,Hoja1!$C$2:$PT$102,316,0)</f>
        <v>100</v>
      </c>
      <c r="N31" s="168">
        <f>+VLOOKUP(B31,Hoja1!$C$2:$PT$102,317,0)</f>
        <v>100</v>
      </c>
      <c r="O31" s="285" t="s">
        <v>913</v>
      </c>
      <c r="P31" s="169" t="str">
        <f t="shared" si="13"/>
        <v>10</v>
      </c>
      <c r="Q31" s="166" t="s">
        <v>3907</v>
      </c>
      <c r="R31" s="167" t="s">
        <v>469</v>
      </c>
      <c r="S31" s="276">
        <f t="shared" si="3"/>
        <v>34</v>
      </c>
      <c r="T31" s="276">
        <f t="shared" si="4"/>
        <v>34</v>
      </c>
      <c r="U31" s="277">
        <f t="shared" si="5"/>
        <v>1</v>
      </c>
      <c r="V31" s="276">
        <f t="shared" si="6"/>
        <v>34</v>
      </c>
      <c r="W31" s="276">
        <f t="shared" si="7"/>
        <v>34</v>
      </c>
      <c r="X31" s="277">
        <f t="shared" si="8"/>
        <v>1</v>
      </c>
      <c r="Y31" s="286">
        <v>2</v>
      </c>
      <c r="Z31" s="166" t="s">
        <v>3909</v>
      </c>
      <c r="AA31" s="279">
        <v>100</v>
      </c>
      <c r="AB31" s="279">
        <f>+VLOOKUP($A31,Hoja2!$L$2:$DI$116,89,0)</f>
        <v>100</v>
      </c>
      <c r="AC31" s="280">
        <f t="shared" si="12"/>
        <v>1</v>
      </c>
      <c r="AD31" s="279">
        <f>IFERROR(VLOOKUP($A31,Hoja2!$L$2:$DI$116,87,0),"")</f>
        <v>100</v>
      </c>
      <c r="AE31" s="279">
        <f>IFERROR(VLOOKUP($A31,Hoja2!$L$2:$DI$116,89,0),"")</f>
        <v>100</v>
      </c>
      <c r="AF31" s="281">
        <f t="shared" si="9"/>
        <v>1</v>
      </c>
      <c r="AG31" s="282" t="s">
        <v>3793</v>
      </c>
    </row>
    <row r="32" spans="1:33" ht="62" x14ac:dyDescent="0.35">
      <c r="A32" s="148" t="str">
        <f t="shared" si="0"/>
        <v>PD30_1</v>
      </c>
      <c r="B32" s="148" t="str">
        <f t="shared" si="1"/>
        <v>7868_11</v>
      </c>
      <c r="C32" s="166" t="s">
        <v>438</v>
      </c>
      <c r="D32" s="166" t="s">
        <v>3816</v>
      </c>
      <c r="E32" s="167">
        <v>7868</v>
      </c>
      <c r="F32" s="166" t="s">
        <v>3880</v>
      </c>
      <c r="G32" s="166" t="s">
        <v>3881</v>
      </c>
      <c r="H32" s="168">
        <v>100</v>
      </c>
      <c r="I32" s="274">
        <f t="shared" si="10"/>
        <v>100</v>
      </c>
      <c r="J32" s="275">
        <f t="shared" si="11"/>
        <v>1</v>
      </c>
      <c r="K32" s="166" t="s">
        <v>915</v>
      </c>
      <c r="L32" s="168">
        <v>100</v>
      </c>
      <c r="M32" s="168">
        <f>+VLOOKUP(B32,Hoja1!$C$2:$PT$102,316,0)</f>
        <v>100</v>
      </c>
      <c r="N32" s="168">
        <f>+VLOOKUP(B32,Hoja1!$C$2:$PT$102,317,0)</f>
        <v>100</v>
      </c>
      <c r="O32" s="285" t="s">
        <v>940</v>
      </c>
      <c r="P32" s="169" t="str">
        <f t="shared" si="13"/>
        <v>11</v>
      </c>
      <c r="Q32" s="166" t="s">
        <v>3910</v>
      </c>
      <c r="R32" s="167" t="s">
        <v>469</v>
      </c>
      <c r="S32" s="276">
        <f t="shared" si="3"/>
        <v>24</v>
      </c>
      <c r="T32" s="276">
        <f t="shared" si="4"/>
        <v>24</v>
      </c>
      <c r="U32" s="277">
        <f t="shared" si="5"/>
        <v>1</v>
      </c>
      <c r="V32" s="276">
        <f t="shared" si="6"/>
        <v>24</v>
      </c>
      <c r="W32" s="276">
        <f t="shared" si="7"/>
        <v>24</v>
      </c>
      <c r="X32" s="277">
        <f t="shared" si="8"/>
        <v>1</v>
      </c>
      <c r="Y32" s="278">
        <v>1</v>
      </c>
      <c r="Z32" s="166" t="s">
        <v>3911</v>
      </c>
      <c r="AA32" s="279">
        <v>100</v>
      </c>
      <c r="AB32" s="279">
        <f>+VLOOKUP($A32,Hoja2!$L$2:$DI$116,89,0)</f>
        <v>100</v>
      </c>
      <c r="AC32" s="280">
        <f t="shared" si="12"/>
        <v>1</v>
      </c>
      <c r="AD32" s="279">
        <f>IFERROR(VLOOKUP($A32,Hoja2!$L$2:$DI$116,87,0),"")</f>
        <v>100</v>
      </c>
      <c r="AE32" s="279">
        <f>IFERROR(VLOOKUP($A32,Hoja2!$L$2:$DI$116,89,0),"")</f>
        <v>100</v>
      </c>
      <c r="AF32" s="281">
        <f t="shared" si="9"/>
        <v>1</v>
      </c>
      <c r="AG32" s="282" t="s">
        <v>3793</v>
      </c>
    </row>
    <row r="33" spans="1:33" ht="62" x14ac:dyDescent="0.35">
      <c r="A33" s="148" t="str">
        <f t="shared" si="0"/>
        <v>PD30_2</v>
      </c>
      <c r="B33" s="148" t="str">
        <f t="shared" si="1"/>
        <v>7868_11</v>
      </c>
      <c r="C33" s="166" t="s">
        <v>438</v>
      </c>
      <c r="D33" s="166" t="s">
        <v>3816</v>
      </c>
      <c r="E33" s="167">
        <v>7868</v>
      </c>
      <c r="F33" s="166" t="s">
        <v>3880</v>
      </c>
      <c r="G33" s="166" t="s">
        <v>3881</v>
      </c>
      <c r="H33" s="168">
        <v>100</v>
      </c>
      <c r="I33" s="274">
        <f t="shared" si="10"/>
        <v>100</v>
      </c>
      <c r="J33" s="275">
        <f t="shared" si="11"/>
        <v>1</v>
      </c>
      <c r="K33" s="166" t="s">
        <v>915</v>
      </c>
      <c r="L33" s="168">
        <v>100</v>
      </c>
      <c r="M33" s="168">
        <f>+VLOOKUP(B33,Hoja1!$C$2:$PT$102,316,0)</f>
        <v>100</v>
      </c>
      <c r="N33" s="168">
        <f>+VLOOKUP(B33,Hoja1!$C$2:$PT$102,317,0)</f>
        <v>100</v>
      </c>
      <c r="O33" s="285" t="s">
        <v>940</v>
      </c>
      <c r="P33" s="169" t="str">
        <f t="shared" si="13"/>
        <v>11</v>
      </c>
      <c r="Q33" s="166" t="s">
        <v>3910</v>
      </c>
      <c r="R33" s="167" t="s">
        <v>469</v>
      </c>
      <c r="S33" s="276">
        <f t="shared" si="3"/>
        <v>24</v>
      </c>
      <c r="T33" s="276">
        <f t="shared" si="4"/>
        <v>24</v>
      </c>
      <c r="U33" s="277">
        <f t="shared" si="5"/>
        <v>1</v>
      </c>
      <c r="V33" s="276">
        <f t="shared" si="6"/>
        <v>24</v>
      </c>
      <c r="W33" s="276">
        <f t="shared" si="7"/>
        <v>24</v>
      </c>
      <c r="X33" s="277">
        <f t="shared" si="8"/>
        <v>1</v>
      </c>
      <c r="Y33" s="286">
        <v>2</v>
      </c>
      <c r="Z33" s="166" t="s">
        <v>3912</v>
      </c>
      <c r="AA33" s="279">
        <v>100</v>
      </c>
      <c r="AB33" s="279">
        <f>+VLOOKUP($A33,Hoja2!$L$2:$DI$116,89,0)</f>
        <v>100</v>
      </c>
      <c r="AC33" s="280">
        <f t="shared" si="12"/>
        <v>1</v>
      </c>
      <c r="AD33" s="279">
        <f>IFERROR(VLOOKUP($A33,Hoja2!$L$2:$DI$116,87,0),"")</f>
        <v>100</v>
      </c>
      <c r="AE33" s="279">
        <f>IFERROR(VLOOKUP($A33,Hoja2!$L$2:$DI$116,89,0),"")</f>
        <v>100</v>
      </c>
      <c r="AF33" s="281">
        <f t="shared" si="9"/>
        <v>1</v>
      </c>
      <c r="AG33" s="282" t="s">
        <v>3793</v>
      </c>
    </row>
    <row r="34" spans="1:33" ht="62" x14ac:dyDescent="0.35">
      <c r="A34" s="148" t="str">
        <f t="shared" si="0"/>
        <v>PD31_1</v>
      </c>
      <c r="B34" s="148" t="str">
        <f t="shared" si="1"/>
        <v>7868_12</v>
      </c>
      <c r="C34" s="166" t="s">
        <v>438</v>
      </c>
      <c r="D34" s="166" t="s">
        <v>3816</v>
      </c>
      <c r="E34" s="167">
        <v>7868</v>
      </c>
      <c r="F34" s="166" t="s">
        <v>3880</v>
      </c>
      <c r="G34" s="166" t="s">
        <v>3881</v>
      </c>
      <c r="H34" s="168">
        <v>100</v>
      </c>
      <c r="I34" s="274">
        <f t="shared" si="10"/>
        <v>100</v>
      </c>
      <c r="J34" s="275">
        <f t="shared" si="11"/>
        <v>1</v>
      </c>
      <c r="K34" s="166" t="s">
        <v>915</v>
      </c>
      <c r="L34" s="168">
        <v>100</v>
      </c>
      <c r="M34" s="168">
        <f>+VLOOKUP(B34,Hoja1!$C$2:$PT$102,316,0)</f>
        <v>100</v>
      </c>
      <c r="N34" s="168">
        <f>+VLOOKUP(B34,Hoja1!$C$2:$PT$102,317,0)</f>
        <v>100</v>
      </c>
      <c r="O34" s="285" t="s">
        <v>970</v>
      </c>
      <c r="P34" s="169" t="str">
        <f t="shared" si="13"/>
        <v>12</v>
      </c>
      <c r="Q34" s="166" t="s">
        <v>3913</v>
      </c>
      <c r="R34" s="167" t="s">
        <v>3874</v>
      </c>
      <c r="S34" s="276">
        <f t="shared" si="3"/>
        <v>78</v>
      </c>
      <c r="T34" s="276">
        <f t="shared" si="4"/>
        <v>78</v>
      </c>
      <c r="U34" s="277">
        <f t="shared" si="5"/>
        <v>1</v>
      </c>
      <c r="V34" s="276">
        <f t="shared" si="6"/>
        <v>78</v>
      </c>
      <c r="W34" s="276">
        <f t="shared" si="7"/>
        <v>78</v>
      </c>
      <c r="X34" s="277">
        <f t="shared" si="8"/>
        <v>1</v>
      </c>
      <c r="Y34" s="278">
        <v>1</v>
      </c>
      <c r="Z34" s="166" t="s">
        <v>3914</v>
      </c>
      <c r="AA34" s="279">
        <v>100</v>
      </c>
      <c r="AB34" s="279">
        <f>+VLOOKUP($A34,Hoja2!$L$2:$DI$116,89,0)</f>
        <v>100</v>
      </c>
      <c r="AC34" s="280">
        <f t="shared" si="12"/>
        <v>1</v>
      </c>
      <c r="AD34" s="279">
        <f>IFERROR(VLOOKUP($A34,Hoja2!$L$2:$DI$116,87,0),"")</f>
        <v>100</v>
      </c>
      <c r="AE34" s="279">
        <f>IFERROR(VLOOKUP($A34,Hoja2!$L$2:$DI$116,89,0),"")</f>
        <v>100</v>
      </c>
      <c r="AF34" s="281">
        <f t="shared" si="9"/>
        <v>1</v>
      </c>
      <c r="AG34" s="282" t="s">
        <v>3793</v>
      </c>
    </row>
    <row r="35" spans="1:33" ht="57" customHeight="1" x14ac:dyDescent="0.35">
      <c r="A35" s="148" t="str">
        <f t="shared" si="0"/>
        <v>PD31_2</v>
      </c>
      <c r="B35" s="148" t="str">
        <f t="shared" si="1"/>
        <v>7868_12</v>
      </c>
      <c r="C35" s="166" t="s">
        <v>438</v>
      </c>
      <c r="D35" s="166" t="s">
        <v>3816</v>
      </c>
      <c r="E35" s="167">
        <v>7868</v>
      </c>
      <c r="F35" s="166" t="s">
        <v>3880</v>
      </c>
      <c r="G35" s="166" t="s">
        <v>3881</v>
      </c>
      <c r="H35" s="168">
        <v>100</v>
      </c>
      <c r="I35" s="274">
        <f t="shared" si="10"/>
        <v>100</v>
      </c>
      <c r="J35" s="275">
        <f t="shared" si="11"/>
        <v>1</v>
      </c>
      <c r="K35" s="166" t="s">
        <v>915</v>
      </c>
      <c r="L35" s="168">
        <v>100</v>
      </c>
      <c r="M35" s="168">
        <f>+VLOOKUP(B35,Hoja1!$C$2:$PT$102,316,0)</f>
        <v>100</v>
      </c>
      <c r="N35" s="168">
        <f>+VLOOKUP(B35,Hoja1!$C$2:$PT$102,317,0)</f>
        <v>100</v>
      </c>
      <c r="O35" s="285" t="s">
        <v>970</v>
      </c>
      <c r="P35" s="169" t="str">
        <f t="shared" si="13"/>
        <v>12</v>
      </c>
      <c r="Q35" s="166" t="s">
        <v>3913</v>
      </c>
      <c r="R35" s="167" t="s">
        <v>3874</v>
      </c>
      <c r="S35" s="276">
        <f t="shared" si="3"/>
        <v>78</v>
      </c>
      <c r="T35" s="276">
        <f t="shared" si="4"/>
        <v>78</v>
      </c>
      <c r="U35" s="277">
        <f t="shared" si="5"/>
        <v>1</v>
      </c>
      <c r="V35" s="276">
        <f t="shared" si="6"/>
        <v>78</v>
      </c>
      <c r="W35" s="276">
        <f t="shared" si="7"/>
        <v>78</v>
      </c>
      <c r="X35" s="277">
        <f t="shared" si="8"/>
        <v>1</v>
      </c>
      <c r="Y35" s="286">
        <v>2</v>
      </c>
      <c r="Z35" s="166" t="s">
        <v>3915</v>
      </c>
      <c r="AA35" s="279">
        <v>100</v>
      </c>
      <c r="AB35" s="279">
        <f>+VLOOKUP($A35,Hoja2!$L$2:$DI$116,89,0)</f>
        <v>100</v>
      </c>
      <c r="AC35" s="280">
        <f t="shared" si="12"/>
        <v>1</v>
      </c>
      <c r="AD35" s="279">
        <f>IFERROR(VLOOKUP($A35,Hoja2!$L$2:$DI$116,87,0),"")</f>
        <v>100</v>
      </c>
      <c r="AE35" s="279">
        <f>IFERROR(VLOOKUP($A35,Hoja2!$L$2:$DI$116,89,0),"")</f>
        <v>100</v>
      </c>
      <c r="AF35" s="281">
        <f t="shared" si="9"/>
        <v>1</v>
      </c>
      <c r="AG35" s="282" t="s">
        <v>3793</v>
      </c>
    </row>
    <row r="36" spans="1:33" ht="108.5" x14ac:dyDescent="0.35">
      <c r="A36" s="148" t="str">
        <f t="shared" si="0"/>
        <v>PD60_1</v>
      </c>
      <c r="B36" s="148" t="str">
        <f t="shared" si="1"/>
        <v>7869_1</v>
      </c>
      <c r="C36" s="166" t="s">
        <v>438</v>
      </c>
      <c r="D36" s="166" t="s">
        <v>3916</v>
      </c>
      <c r="E36" s="167">
        <v>7869</v>
      </c>
      <c r="F36" s="166" t="s">
        <v>3917</v>
      </c>
      <c r="G36" s="166" t="s">
        <v>3918</v>
      </c>
      <c r="H36" s="168">
        <v>100</v>
      </c>
      <c r="I36" s="274">
        <f t="shared" si="10"/>
        <v>100</v>
      </c>
      <c r="J36" s="275">
        <f t="shared" si="11"/>
        <v>1</v>
      </c>
      <c r="K36" s="166" t="s">
        <v>1210</v>
      </c>
      <c r="L36" s="168">
        <v>100</v>
      </c>
      <c r="M36" s="168">
        <f>+VLOOKUP(B36,Hoja1!$C$2:$PT$102,316,0)</f>
        <v>100</v>
      </c>
      <c r="N36" s="168">
        <f>+VLOOKUP(B36,Hoja1!$C$2:$PT$102,317,0)</f>
        <v>100</v>
      </c>
      <c r="O36" s="285" t="s">
        <v>1206</v>
      </c>
      <c r="P36" s="169" t="str">
        <f t="shared" ref="P36:P73" si="14">+MID(Q36,1,1)</f>
        <v>1</v>
      </c>
      <c r="Q36" s="166" t="s">
        <v>3919</v>
      </c>
      <c r="R36" s="167" t="s">
        <v>469</v>
      </c>
      <c r="S36" s="276">
        <f t="shared" si="3"/>
        <v>25</v>
      </c>
      <c r="T36" s="276">
        <f t="shared" si="4"/>
        <v>25</v>
      </c>
      <c r="U36" s="277">
        <f t="shared" si="5"/>
        <v>1</v>
      </c>
      <c r="V36" s="276">
        <f t="shared" si="6"/>
        <v>25</v>
      </c>
      <c r="W36" s="276">
        <f t="shared" si="7"/>
        <v>25</v>
      </c>
      <c r="X36" s="277">
        <f t="shared" si="8"/>
        <v>1</v>
      </c>
      <c r="Y36" s="278">
        <v>1</v>
      </c>
      <c r="Z36" s="166" t="s">
        <v>3395</v>
      </c>
      <c r="AA36" s="279">
        <v>100</v>
      </c>
      <c r="AB36" s="279">
        <f>+VLOOKUP($A36,Hoja2!$L$2:$DI$116,89,0)</f>
        <v>100</v>
      </c>
      <c r="AC36" s="280">
        <f t="shared" si="12"/>
        <v>1</v>
      </c>
      <c r="AD36" s="279">
        <f>IFERROR(VLOOKUP($A36,Hoja2!$L$2:$DI$116,87,0),"")</f>
        <v>100</v>
      </c>
      <c r="AE36" s="279">
        <f>IFERROR(VLOOKUP($A36,Hoja2!$L$2:$DI$116,89,0),"")</f>
        <v>100</v>
      </c>
      <c r="AF36" s="281">
        <f t="shared" si="9"/>
        <v>1</v>
      </c>
      <c r="AG36" s="282" t="s">
        <v>3793</v>
      </c>
    </row>
    <row r="37" spans="1:33" ht="108.5" x14ac:dyDescent="0.35">
      <c r="A37" s="148" t="str">
        <f t="shared" si="0"/>
        <v>PD60_2</v>
      </c>
      <c r="B37" s="148" t="str">
        <f t="shared" si="1"/>
        <v>7869_1</v>
      </c>
      <c r="C37" s="166" t="s">
        <v>438</v>
      </c>
      <c r="D37" s="166" t="s">
        <v>3916</v>
      </c>
      <c r="E37" s="167">
        <v>7869</v>
      </c>
      <c r="F37" s="166" t="s">
        <v>3917</v>
      </c>
      <c r="G37" s="166" t="s">
        <v>3918</v>
      </c>
      <c r="H37" s="168">
        <v>100</v>
      </c>
      <c r="I37" s="274">
        <f t="shared" si="10"/>
        <v>100</v>
      </c>
      <c r="J37" s="275">
        <f t="shared" si="11"/>
        <v>1</v>
      </c>
      <c r="K37" s="166" t="s">
        <v>1210</v>
      </c>
      <c r="L37" s="168">
        <v>100</v>
      </c>
      <c r="M37" s="168">
        <f>+VLOOKUP(B37,Hoja1!$C$2:$PT$102,316,0)</f>
        <v>100</v>
      </c>
      <c r="N37" s="168">
        <f>+VLOOKUP(B37,Hoja1!$C$2:$PT$102,317,0)</f>
        <v>100</v>
      </c>
      <c r="O37" s="285" t="s">
        <v>1206</v>
      </c>
      <c r="P37" s="169" t="str">
        <f t="shared" si="14"/>
        <v>1</v>
      </c>
      <c r="Q37" s="166" t="s">
        <v>3919</v>
      </c>
      <c r="R37" s="167" t="s">
        <v>469</v>
      </c>
      <c r="S37" s="276">
        <f t="shared" si="3"/>
        <v>25</v>
      </c>
      <c r="T37" s="276">
        <f t="shared" si="4"/>
        <v>25</v>
      </c>
      <c r="U37" s="277">
        <f t="shared" si="5"/>
        <v>1</v>
      </c>
      <c r="V37" s="276">
        <f t="shared" si="6"/>
        <v>25</v>
      </c>
      <c r="W37" s="276">
        <f t="shared" si="7"/>
        <v>25</v>
      </c>
      <c r="X37" s="277">
        <f t="shared" si="8"/>
        <v>1</v>
      </c>
      <c r="Y37" s="278">
        <v>2</v>
      </c>
      <c r="Z37" s="166" t="s">
        <v>3400</v>
      </c>
      <c r="AA37" s="279">
        <v>100</v>
      </c>
      <c r="AB37" s="279">
        <f>+VLOOKUP($A37,Hoja2!$L$2:$DI$116,89,0)</f>
        <v>100</v>
      </c>
      <c r="AC37" s="280">
        <f t="shared" si="12"/>
        <v>1</v>
      </c>
      <c r="AD37" s="279">
        <f>IFERROR(VLOOKUP($A37,Hoja2!$L$2:$DI$116,87,0),"")</f>
        <v>100</v>
      </c>
      <c r="AE37" s="279">
        <f>IFERROR(VLOOKUP($A37,Hoja2!$L$2:$DI$116,89,0),"")</f>
        <v>100</v>
      </c>
      <c r="AF37" s="281">
        <f t="shared" si="9"/>
        <v>1</v>
      </c>
      <c r="AG37" s="282" t="s">
        <v>3793</v>
      </c>
    </row>
    <row r="38" spans="1:33" ht="108.5" x14ac:dyDescent="0.35">
      <c r="A38" s="148" t="str">
        <f t="shared" si="0"/>
        <v>PD60_3</v>
      </c>
      <c r="B38" s="148" t="str">
        <f t="shared" si="1"/>
        <v>7869_1</v>
      </c>
      <c r="C38" s="166" t="s">
        <v>438</v>
      </c>
      <c r="D38" s="166" t="s">
        <v>3916</v>
      </c>
      <c r="E38" s="167">
        <v>7869</v>
      </c>
      <c r="F38" s="166" t="s">
        <v>3917</v>
      </c>
      <c r="G38" s="166" t="s">
        <v>3918</v>
      </c>
      <c r="H38" s="168">
        <v>100</v>
      </c>
      <c r="I38" s="274">
        <f t="shared" si="10"/>
        <v>100</v>
      </c>
      <c r="J38" s="275">
        <f t="shared" si="11"/>
        <v>1</v>
      </c>
      <c r="K38" s="166" t="s">
        <v>1210</v>
      </c>
      <c r="L38" s="168">
        <v>100</v>
      </c>
      <c r="M38" s="168">
        <f>+VLOOKUP(B38,Hoja1!$C$2:$PT$102,316,0)</f>
        <v>100</v>
      </c>
      <c r="N38" s="168">
        <f>+VLOOKUP(B38,Hoja1!$C$2:$PT$102,317,0)</f>
        <v>100</v>
      </c>
      <c r="O38" s="285" t="s">
        <v>1206</v>
      </c>
      <c r="P38" s="169" t="str">
        <f t="shared" si="14"/>
        <v>1</v>
      </c>
      <c r="Q38" s="166" t="s">
        <v>3919</v>
      </c>
      <c r="R38" s="167" t="s">
        <v>469</v>
      </c>
      <c r="S38" s="276">
        <f t="shared" si="3"/>
        <v>25</v>
      </c>
      <c r="T38" s="276">
        <f t="shared" si="4"/>
        <v>25</v>
      </c>
      <c r="U38" s="277">
        <f t="shared" si="5"/>
        <v>1</v>
      </c>
      <c r="V38" s="276">
        <f t="shared" si="6"/>
        <v>25</v>
      </c>
      <c r="W38" s="276">
        <f t="shared" si="7"/>
        <v>25</v>
      </c>
      <c r="X38" s="277">
        <f t="shared" si="8"/>
        <v>1</v>
      </c>
      <c r="Y38" s="278">
        <v>3</v>
      </c>
      <c r="Z38" s="166" t="s">
        <v>3405</v>
      </c>
      <c r="AA38" s="279">
        <v>100</v>
      </c>
      <c r="AB38" s="279">
        <f>+VLOOKUP($A38,Hoja2!$L$2:$DI$116,89,0)</f>
        <v>100</v>
      </c>
      <c r="AC38" s="280">
        <f t="shared" si="12"/>
        <v>1</v>
      </c>
      <c r="AD38" s="279">
        <f>IFERROR(VLOOKUP($A38,Hoja2!$L$2:$DI$116,87,0),"")</f>
        <v>100</v>
      </c>
      <c r="AE38" s="279">
        <f>IFERROR(VLOOKUP($A38,Hoja2!$L$2:$DI$116,89,0),"")</f>
        <v>100</v>
      </c>
      <c r="AF38" s="281">
        <f t="shared" si="9"/>
        <v>1</v>
      </c>
      <c r="AG38" s="282" t="s">
        <v>3793</v>
      </c>
    </row>
    <row r="39" spans="1:33" ht="108.5" x14ac:dyDescent="0.35">
      <c r="A39" s="148" t="str">
        <f t="shared" ref="A39:A70" si="15">+O39&amp;"_"&amp;Y39</f>
        <v>PD61_2</v>
      </c>
      <c r="B39" s="148" t="str">
        <f t="shared" ref="B39:B70" si="16">+E39&amp;"_"&amp;P39</f>
        <v>7869_2</v>
      </c>
      <c r="C39" s="166" t="s">
        <v>438</v>
      </c>
      <c r="D39" s="166" t="s">
        <v>3916</v>
      </c>
      <c r="E39" s="167">
        <v>7869</v>
      </c>
      <c r="F39" s="166" t="s">
        <v>3917</v>
      </c>
      <c r="G39" s="166" t="s">
        <v>3918</v>
      </c>
      <c r="H39" s="168">
        <v>100</v>
      </c>
      <c r="I39" s="274">
        <f t="shared" ref="I39:I70" si="17">+VLOOKUP($E39,base2,321,0)</f>
        <v>100</v>
      </c>
      <c r="J39" s="275">
        <f t="shared" si="11"/>
        <v>1</v>
      </c>
      <c r="K39" s="166" t="s">
        <v>1210</v>
      </c>
      <c r="L39" s="168">
        <v>100</v>
      </c>
      <c r="M39" s="168">
        <f>+VLOOKUP(B39,Hoja1!$C$2:$PT$102,316,0)</f>
        <v>100</v>
      </c>
      <c r="N39" s="168">
        <f>+VLOOKUP(B39,Hoja1!$C$2:$PT$102,317,0)</f>
        <v>100</v>
      </c>
      <c r="O39" s="285" t="s">
        <v>1243</v>
      </c>
      <c r="P39" s="169" t="str">
        <f t="shared" si="14"/>
        <v>2</v>
      </c>
      <c r="Q39" s="166" t="s">
        <v>3920</v>
      </c>
      <c r="R39" s="167" t="s">
        <v>469</v>
      </c>
      <c r="S39" s="276">
        <f t="shared" ref="S39:S70" si="18">+VLOOKUP($O39,base,67,0)</f>
        <v>20</v>
      </c>
      <c r="T39" s="276">
        <f t="shared" ref="T39:T70" si="19">+VLOOKUP($O39,base,343,0)</f>
        <v>20</v>
      </c>
      <c r="U39" s="277">
        <f t="shared" ref="U39:U70" si="20">IFERROR(T39/S39,0)</f>
        <v>1</v>
      </c>
      <c r="V39" s="276">
        <f t="shared" ref="V39:V70" si="21">+VLOOKUP($O39,base,106,0)</f>
        <v>20</v>
      </c>
      <c r="W39" s="276">
        <f t="shared" ref="W39:W70" si="22">+VLOOKUP($O39,base,343,0)</f>
        <v>20</v>
      </c>
      <c r="X39" s="277">
        <f t="shared" ref="X39:X70" si="23">IFERROR(W39/V39,0)</f>
        <v>1</v>
      </c>
      <c r="Y39" s="278">
        <v>2</v>
      </c>
      <c r="Z39" s="166" t="s">
        <v>3412</v>
      </c>
      <c r="AA39" s="279">
        <v>100</v>
      </c>
      <c r="AB39" s="279">
        <f>+VLOOKUP($A39,Hoja2!$L$2:$DI$116,89,0)</f>
        <v>100</v>
      </c>
      <c r="AC39" s="280">
        <f t="shared" si="12"/>
        <v>1</v>
      </c>
      <c r="AD39" s="279">
        <f>IFERROR(VLOOKUP($A39,Hoja2!$L$2:$DI$116,87,0),"")</f>
        <v>100</v>
      </c>
      <c r="AE39" s="279">
        <f>IFERROR(VLOOKUP($A39,Hoja2!$L$2:$DI$116,89,0),"")</f>
        <v>100</v>
      </c>
      <c r="AF39" s="281">
        <f t="shared" ref="AF39:AF70" si="24">IFERROR(AE39/AD39,0)</f>
        <v>1</v>
      </c>
      <c r="AG39" s="282" t="s">
        <v>3793</v>
      </c>
    </row>
    <row r="40" spans="1:33" ht="93" x14ac:dyDescent="0.35">
      <c r="A40" s="148" t="str">
        <f t="shared" si="15"/>
        <v>PD62_1</v>
      </c>
      <c r="B40" s="148" t="str">
        <f t="shared" si="16"/>
        <v>7869_3</v>
      </c>
      <c r="C40" s="166" t="s">
        <v>438</v>
      </c>
      <c r="D40" s="166" t="s">
        <v>3916</v>
      </c>
      <c r="E40" s="167">
        <v>7869</v>
      </c>
      <c r="F40" s="166" t="s">
        <v>3917</v>
      </c>
      <c r="G40" s="166" t="s">
        <v>3918</v>
      </c>
      <c r="H40" s="168">
        <v>100</v>
      </c>
      <c r="I40" s="274">
        <f t="shared" si="17"/>
        <v>100</v>
      </c>
      <c r="J40" s="275">
        <f t="shared" si="11"/>
        <v>1</v>
      </c>
      <c r="K40" s="166" t="s">
        <v>1278</v>
      </c>
      <c r="L40" s="168">
        <v>100</v>
      </c>
      <c r="M40" s="168">
        <f>+VLOOKUP(B40,Hoja1!$C$2:$PT$102,316,0)</f>
        <v>100</v>
      </c>
      <c r="N40" s="168">
        <f>+VLOOKUP(B40,Hoja1!$C$2:$PT$102,317,0)</f>
        <v>100</v>
      </c>
      <c r="O40" s="170" t="s">
        <v>1276</v>
      </c>
      <c r="P40" s="169" t="str">
        <f t="shared" si="14"/>
        <v>3</v>
      </c>
      <c r="Q40" s="166" t="s">
        <v>3921</v>
      </c>
      <c r="R40" s="167" t="s">
        <v>469</v>
      </c>
      <c r="S40" s="276">
        <f t="shared" si="18"/>
        <v>30</v>
      </c>
      <c r="T40" s="276">
        <f t="shared" si="19"/>
        <v>30</v>
      </c>
      <c r="U40" s="277">
        <f t="shared" si="20"/>
        <v>1</v>
      </c>
      <c r="V40" s="276">
        <f t="shared" si="21"/>
        <v>30</v>
      </c>
      <c r="W40" s="276">
        <f t="shared" si="22"/>
        <v>30</v>
      </c>
      <c r="X40" s="277">
        <f t="shared" si="23"/>
        <v>1</v>
      </c>
      <c r="Y40" s="278">
        <v>1</v>
      </c>
      <c r="Z40" s="166" t="s">
        <v>3415</v>
      </c>
      <c r="AA40" s="279">
        <v>100</v>
      </c>
      <c r="AB40" s="279">
        <f>+VLOOKUP($A40,Hoja2!$L$2:$DI$116,89,0)</f>
        <v>100</v>
      </c>
      <c r="AC40" s="280">
        <f t="shared" si="12"/>
        <v>1</v>
      </c>
      <c r="AD40" s="279">
        <f>IFERROR(VLOOKUP($A40,Hoja2!$L$2:$DI$116,87,0),"")</f>
        <v>100</v>
      </c>
      <c r="AE40" s="279">
        <f>IFERROR(VLOOKUP($A40,Hoja2!$L$2:$DI$116,89,0),"")</f>
        <v>100</v>
      </c>
      <c r="AF40" s="281">
        <f t="shared" si="24"/>
        <v>1</v>
      </c>
      <c r="AG40" s="282" t="s">
        <v>3793</v>
      </c>
    </row>
    <row r="41" spans="1:33" ht="93" x14ac:dyDescent="0.35">
      <c r="A41" s="148" t="str">
        <f t="shared" si="15"/>
        <v>PD62_2</v>
      </c>
      <c r="B41" s="148" t="str">
        <f t="shared" si="16"/>
        <v>7869_3</v>
      </c>
      <c r="C41" s="166" t="s">
        <v>438</v>
      </c>
      <c r="D41" s="166" t="s">
        <v>3916</v>
      </c>
      <c r="E41" s="167">
        <v>7869</v>
      </c>
      <c r="F41" s="166" t="s">
        <v>3917</v>
      </c>
      <c r="G41" s="166" t="s">
        <v>3918</v>
      </c>
      <c r="H41" s="168">
        <v>100</v>
      </c>
      <c r="I41" s="274">
        <f t="shared" si="17"/>
        <v>100</v>
      </c>
      <c r="J41" s="275">
        <f t="shared" si="11"/>
        <v>1</v>
      </c>
      <c r="K41" s="166" t="s">
        <v>1278</v>
      </c>
      <c r="L41" s="168">
        <v>100</v>
      </c>
      <c r="M41" s="168">
        <f>+VLOOKUP(B41,Hoja1!$C$2:$PT$102,316,0)</f>
        <v>100</v>
      </c>
      <c r="N41" s="168">
        <f>+VLOOKUP(B41,Hoja1!$C$2:$PT$102,317,0)</f>
        <v>100</v>
      </c>
      <c r="O41" s="170" t="s">
        <v>1276</v>
      </c>
      <c r="P41" s="169" t="str">
        <f t="shared" si="14"/>
        <v>3</v>
      </c>
      <c r="Q41" s="166" t="s">
        <v>3921</v>
      </c>
      <c r="R41" s="167" t="s">
        <v>469</v>
      </c>
      <c r="S41" s="276">
        <f t="shared" si="18"/>
        <v>30</v>
      </c>
      <c r="T41" s="276">
        <f t="shared" si="19"/>
        <v>30</v>
      </c>
      <c r="U41" s="277">
        <f t="shared" si="20"/>
        <v>1</v>
      </c>
      <c r="V41" s="276">
        <f t="shared" si="21"/>
        <v>30</v>
      </c>
      <c r="W41" s="276">
        <f t="shared" si="22"/>
        <v>30</v>
      </c>
      <c r="X41" s="277">
        <f t="shared" si="23"/>
        <v>1</v>
      </c>
      <c r="Y41" s="278">
        <v>2</v>
      </c>
      <c r="Z41" s="166" t="s">
        <v>3421</v>
      </c>
      <c r="AA41" s="279">
        <v>100</v>
      </c>
      <c r="AB41" s="279">
        <f>+VLOOKUP($A41,Hoja2!$L$2:$DI$116,89,0)</f>
        <v>100</v>
      </c>
      <c r="AC41" s="280">
        <f t="shared" si="12"/>
        <v>1</v>
      </c>
      <c r="AD41" s="279">
        <f>IFERROR(VLOOKUP($A41,Hoja2!$L$2:$DI$116,87,0),"")</f>
        <v>100</v>
      </c>
      <c r="AE41" s="279">
        <f>IFERROR(VLOOKUP($A41,Hoja2!$L$2:$DI$116,89,0),"")</f>
        <v>100</v>
      </c>
      <c r="AF41" s="281">
        <f t="shared" si="24"/>
        <v>1</v>
      </c>
      <c r="AG41" s="282" t="s">
        <v>3793</v>
      </c>
    </row>
    <row r="42" spans="1:33" ht="93" x14ac:dyDescent="0.35">
      <c r="A42" s="148" t="str">
        <f t="shared" si="15"/>
        <v>PD62_3</v>
      </c>
      <c r="B42" s="148" t="str">
        <f t="shared" si="16"/>
        <v>7869_3</v>
      </c>
      <c r="C42" s="166" t="s">
        <v>438</v>
      </c>
      <c r="D42" s="166" t="s">
        <v>3916</v>
      </c>
      <c r="E42" s="167">
        <v>7869</v>
      </c>
      <c r="F42" s="166" t="s">
        <v>3917</v>
      </c>
      <c r="G42" s="166" t="s">
        <v>3918</v>
      </c>
      <c r="H42" s="168">
        <v>100</v>
      </c>
      <c r="I42" s="274">
        <f t="shared" si="17"/>
        <v>100</v>
      </c>
      <c r="J42" s="275">
        <f t="shared" si="11"/>
        <v>1</v>
      </c>
      <c r="K42" s="166" t="s">
        <v>1278</v>
      </c>
      <c r="L42" s="168">
        <v>100</v>
      </c>
      <c r="M42" s="168">
        <f>+VLOOKUP(B42,Hoja1!$C$2:$PT$102,316,0)</f>
        <v>100</v>
      </c>
      <c r="N42" s="168">
        <f>+VLOOKUP(B42,Hoja1!$C$2:$PT$102,317,0)</f>
        <v>100</v>
      </c>
      <c r="O42" s="170" t="s">
        <v>1276</v>
      </c>
      <c r="P42" s="169" t="str">
        <f t="shared" si="14"/>
        <v>3</v>
      </c>
      <c r="Q42" s="166" t="s">
        <v>3921</v>
      </c>
      <c r="R42" s="167" t="s">
        <v>469</v>
      </c>
      <c r="S42" s="276">
        <f t="shared" si="18"/>
        <v>30</v>
      </c>
      <c r="T42" s="276">
        <f t="shared" si="19"/>
        <v>30</v>
      </c>
      <c r="U42" s="277">
        <f t="shared" si="20"/>
        <v>1</v>
      </c>
      <c r="V42" s="276">
        <f t="shared" si="21"/>
        <v>30</v>
      </c>
      <c r="W42" s="276">
        <f t="shared" si="22"/>
        <v>30</v>
      </c>
      <c r="X42" s="277">
        <f t="shared" si="23"/>
        <v>1</v>
      </c>
      <c r="Y42" s="278">
        <v>3</v>
      </c>
      <c r="Z42" s="166" t="s">
        <v>3426</v>
      </c>
      <c r="AA42" s="279">
        <v>100</v>
      </c>
      <c r="AB42" s="279">
        <f>+VLOOKUP($A42,Hoja2!$L$2:$DI$116,89,0)</f>
        <v>100</v>
      </c>
      <c r="AC42" s="280">
        <f t="shared" si="12"/>
        <v>1</v>
      </c>
      <c r="AD42" s="279">
        <f>IFERROR(VLOOKUP($A42,Hoja2!$L$2:$DI$116,87,0),"")</f>
        <v>100</v>
      </c>
      <c r="AE42" s="279">
        <f>IFERROR(VLOOKUP($A42,Hoja2!$L$2:$DI$116,89,0),"")</f>
        <v>100</v>
      </c>
      <c r="AF42" s="281">
        <f t="shared" si="24"/>
        <v>1</v>
      </c>
      <c r="AG42" s="282" t="s">
        <v>3793</v>
      </c>
    </row>
    <row r="43" spans="1:33" ht="93" x14ac:dyDescent="0.35">
      <c r="A43" s="148" t="str">
        <f t="shared" si="15"/>
        <v>PD86_1</v>
      </c>
      <c r="B43" s="148" t="str">
        <f t="shared" si="16"/>
        <v>7870_1</v>
      </c>
      <c r="C43" s="166" t="s">
        <v>438</v>
      </c>
      <c r="D43" s="166" t="s">
        <v>3816</v>
      </c>
      <c r="E43" s="167">
        <v>7870</v>
      </c>
      <c r="F43" s="166" t="s">
        <v>3817</v>
      </c>
      <c r="G43" s="166" t="s">
        <v>1429</v>
      </c>
      <c r="H43" s="168">
        <v>100</v>
      </c>
      <c r="I43" s="274">
        <f t="shared" si="17"/>
        <v>100</v>
      </c>
      <c r="J43" s="275">
        <f t="shared" si="11"/>
        <v>1</v>
      </c>
      <c r="K43" s="283" t="s">
        <v>3922</v>
      </c>
      <c r="L43" s="168">
        <v>100</v>
      </c>
      <c r="M43" s="168">
        <f>+VLOOKUP(B43,Hoja1!$C$2:$PT$102,316,0)</f>
        <v>100</v>
      </c>
      <c r="N43" s="168">
        <f>+VLOOKUP(B43,Hoja1!$C$2:$PT$102,317,0)</f>
        <v>100</v>
      </c>
      <c r="O43" s="169" t="s">
        <v>1602</v>
      </c>
      <c r="P43" s="169" t="str">
        <f t="shared" si="14"/>
        <v>1</v>
      </c>
      <c r="Q43" s="166" t="s">
        <v>3923</v>
      </c>
      <c r="R43" s="167" t="s">
        <v>527</v>
      </c>
      <c r="S43" s="276">
        <f t="shared" si="18"/>
        <v>100</v>
      </c>
      <c r="T43" s="276">
        <f t="shared" si="19"/>
        <v>100</v>
      </c>
      <c r="U43" s="277">
        <f t="shared" si="20"/>
        <v>1</v>
      </c>
      <c r="V43" s="276">
        <f t="shared" si="21"/>
        <v>100</v>
      </c>
      <c r="W43" s="276">
        <f t="shared" si="22"/>
        <v>100</v>
      </c>
      <c r="X43" s="277">
        <f t="shared" si="23"/>
        <v>1</v>
      </c>
      <c r="Y43" s="278">
        <v>1</v>
      </c>
      <c r="Z43" s="166" t="s">
        <v>3435</v>
      </c>
      <c r="AA43" s="279">
        <v>100</v>
      </c>
      <c r="AB43" s="279">
        <f>+VLOOKUP($A43,Hoja2!$L$2:$DI$116,89,0)</f>
        <v>100</v>
      </c>
      <c r="AC43" s="280">
        <f t="shared" si="12"/>
        <v>1</v>
      </c>
      <c r="AD43" s="279">
        <f>IFERROR(VLOOKUP($A43,Hoja2!$L$2:$DI$116,87,0),"")</f>
        <v>100</v>
      </c>
      <c r="AE43" s="279">
        <f>IFERROR(VLOOKUP($A43,Hoja2!$L$2:$DI$116,89,0),"")</f>
        <v>100</v>
      </c>
      <c r="AF43" s="281">
        <f t="shared" si="24"/>
        <v>1</v>
      </c>
      <c r="AG43" s="282" t="s">
        <v>3793</v>
      </c>
    </row>
    <row r="44" spans="1:33" ht="77.5" x14ac:dyDescent="0.35">
      <c r="A44" s="148" t="str">
        <f t="shared" si="15"/>
        <v>PD86_2</v>
      </c>
      <c r="B44" s="148" t="str">
        <f t="shared" si="16"/>
        <v>7870_1</v>
      </c>
      <c r="C44" s="166" t="s">
        <v>438</v>
      </c>
      <c r="D44" s="166" t="s">
        <v>3816</v>
      </c>
      <c r="E44" s="167">
        <v>7870</v>
      </c>
      <c r="F44" s="166" t="s">
        <v>3817</v>
      </c>
      <c r="G44" s="166" t="s">
        <v>1429</v>
      </c>
      <c r="H44" s="168">
        <v>100</v>
      </c>
      <c r="I44" s="274">
        <f t="shared" si="17"/>
        <v>100</v>
      </c>
      <c r="J44" s="275">
        <f t="shared" si="11"/>
        <v>1</v>
      </c>
      <c r="K44" s="283" t="s">
        <v>3922</v>
      </c>
      <c r="L44" s="168">
        <v>100</v>
      </c>
      <c r="M44" s="168">
        <f>+VLOOKUP(B44,Hoja1!$C$2:$PT$102,316,0)</f>
        <v>100</v>
      </c>
      <c r="N44" s="168">
        <f>+VLOOKUP(B44,Hoja1!$C$2:$PT$102,317,0)</f>
        <v>100</v>
      </c>
      <c r="O44" s="169" t="s">
        <v>1602</v>
      </c>
      <c r="P44" s="169" t="str">
        <f t="shared" si="14"/>
        <v>1</v>
      </c>
      <c r="Q44" s="166" t="s">
        <v>3923</v>
      </c>
      <c r="R44" s="167" t="s">
        <v>527</v>
      </c>
      <c r="S44" s="276">
        <f t="shared" si="18"/>
        <v>100</v>
      </c>
      <c r="T44" s="276">
        <f t="shared" si="19"/>
        <v>100</v>
      </c>
      <c r="U44" s="277">
        <f t="shared" si="20"/>
        <v>1</v>
      </c>
      <c r="V44" s="276">
        <f t="shared" si="21"/>
        <v>100</v>
      </c>
      <c r="W44" s="276">
        <f t="shared" si="22"/>
        <v>100</v>
      </c>
      <c r="X44" s="277">
        <f t="shared" si="23"/>
        <v>1</v>
      </c>
      <c r="Y44" s="278">
        <v>2</v>
      </c>
      <c r="Z44" s="166" t="s">
        <v>3440</v>
      </c>
      <c r="AA44" s="279">
        <v>100</v>
      </c>
      <c r="AB44" s="279">
        <f>+VLOOKUP($A44,Hoja2!$L$2:$DI$116,89,0)</f>
        <v>100</v>
      </c>
      <c r="AC44" s="280">
        <f t="shared" si="12"/>
        <v>1</v>
      </c>
      <c r="AD44" s="279">
        <f>IFERROR(VLOOKUP($A44,Hoja2!$L$2:$DI$116,87,0),"")</f>
        <v>100</v>
      </c>
      <c r="AE44" s="279">
        <f>IFERROR(VLOOKUP($A44,Hoja2!$L$2:$DI$116,89,0),"")</f>
        <v>100</v>
      </c>
      <c r="AF44" s="281">
        <f t="shared" si="24"/>
        <v>1</v>
      </c>
      <c r="AG44" s="282" t="s">
        <v>3793</v>
      </c>
    </row>
    <row r="45" spans="1:33" ht="62" x14ac:dyDescent="0.35">
      <c r="A45" s="148" t="str">
        <f t="shared" si="15"/>
        <v>PD87_1</v>
      </c>
      <c r="B45" s="148" t="str">
        <f t="shared" si="16"/>
        <v>7870_2</v>
      </c>
      <c r="C45" s="166" t="s">
        <v>438</v>
      </c>
      <c r="D45" s="166" t="s">
        <v>3816</v>
      </c>
      <c r="E45" s="167">
        <v>7870</v>
      </c>
      <c r="F45" s="166" t="s">
        <v>3817</v>
      </c>
      <c r="G45" s="166" t="s">
        <v>1429</v>
      </c>
      <c r="H45" s="168">
        <v>100</v>
      </c>
      <c r="I45" s="274">
        <f t="shared" si="17"/>
        <v>100</v>
      </c>
      <c r="J45" s="275">
        <f t="shared" si="11"/>
        <v>1</v>
      </c>
      <c r="K45" s="283" t="s">
        <v>3922</v>
      </c>
      <c r="L45" s="168">
        <v>100</v>
      </c>
      <c r="M45" s="168">
        <f>+VLOOKUP(B45,Hoja1!$C$2:$PT$102,316,0)</f>
        <v>100</v>
      </c>
      <c r="N45" s="168">
        <f>+VLOOKUP(B45,Hoja1!$C$2:$PT$102,317,0)</f>
        <v>100</v>
      </c>
      <c r="O45" s="169" t="s">
        <v>1631</v>
      </c>
      <c r="P45" s="169" t="str">
        <f t="shared" si="14"/>
        <v>2</v>
      </c>
      <c r="Q45" s="166" t="s">
        <v>3924</v>
      </c>
      <c r="R45" s="167" t="s">
        <v>527</v>
      </c>
      <c r="S45" s="276">
        <f t="shared" si="18"/>
        <v>100</v>
      </c>
      <c r="T45" s="276">
        <f t="shared" si="19"/>
        <v>100</v>
      </c>
      <c r="U45" s="277">
        <f t="shared" si="20"/>
        <v>1</v>
      </c>
      <c r="V45" s="276">
        <f t="shared" si="21"/>
        <v>100</v>
      </c>
      <c r="W45" s="276">
        <f t="shared" si="22"/>
        <v>100</v>
      </c>
      <c r="X45" s="277">
        <f t="shared" si="23"/>
        <v>1</v>
      </c>
      <c r="Y45" s="278">
        <v>1</v>
      </c>
      <c r="Z45" s="166" t="s">
        <v>3925</v>
      </c>
      <c r="AA45" s="279">
        <v>100</v>
      </c>
      <c r="AB45" s="279">
        <f>+VLOOKUP($A45,Hoja2!$L$2:$DI$116,89,0)</f>
        <v>100</v>
      </c>
      <c r="AC45" s="280">
        <f t="shared" si="12"/>
        <v>1</v>
      </c>
      <c r="AD45" s="279">
        <f>IFERROR(VLOOKUP($A45,Hoja2!$L$2:$DI$116,87,0),"")</f>
        <v>100</v>
      </c>
      <c r="AE45" s="279">
        <f>IFERROR(VLOOKUP($A45,Hoja2!$L$2:$DI$116,89,0),"")</f>
        <v>100</v>
      </c>
      <c r="AF45" s="281">
        <f t="shared" si="24"/>
        <v>1</v>
      </c>
      <c r="AG45" s="282" t="s">
        <v>3793</v>
      </c>
    </row>
    <row r="46" spans="1:33" ht="62" x14ac:dyDescent="0.35">
      <c r="A46" s="148" t="str">
        <f t="shared" si="15"/>
        <v>PD87_2</v>
      </c>
      <c r="B46" s="148" t="str">
        <f t="shared" si="16"/>
        <v>7870_2</v>
      </c>
      <c r="C46" s="166" t="s">
        <v>438</v>
      </c>
      <c r="D46" s="166" t="s">
        <v>3816</v>
      </c>
      <c r="E46" s="167">
        <v>7870</v>
      </c>
      <c r="F46" s="166" t="s">
        <v>3817</v>
      </c>
      <c r="G46" s="166" t="s">
        <v>1429</v>
      </c>
      <c r="H46" s="168">
        <v>100</v>
      </c>
      <c r="I46" s="274">
        <f t="shared" si="17"/>
        <v>100</v>
      </c>
      <c r="J46" s="275">
        <f t="shared" si="11"/>
        <v>1</v>
      </c>
      <c r="K46" s="283" t="s">
        <v>3922</v>
      </c>
      <c r="L46" s="168">
        <v>100</v>
      </c>
      <c r="M46" s="168">
        <f>+VLOOKUP(B46,Hoja1!$C$2:$PT$102,316,0)</f>
        <v>100</v>
      </c>
      <c r="N46" s="168">
        <f>+VLOOKUP(B46,Hoja1!$C$2:$PT$102,317,0)</f>
        <v>100</v>
      </c>
      <c r="O46" s="169" t="s">
        <v>1631</v>
      </c>
      <c r="P46" s="169" t="str">
        <f t="shared" si="14"/>
        <v>2</v>
      </c>
      <c r="Q46" s="166" t="s">
        <v>3924</v>
      </c>
      <c r="R46" s="167" t="s">
        <v>527</v>
      </c>
      <c r="S46" s="276">
        <f t="shared" si="18"/>
        <v>100</v>
      </c>
      <c r="T46" s="276">
        <f t="shared" si="19"/>
        <v>100</v>
      </c>
      <c r="U46" s="277">
        <f t="shared" si="20"/>
        <v>1</v>
      </c>
      <c r="V46" s="276">
        <f t="shared" si="21"/>
        <v>100</v>
      </c>
      <c r="W46" s="276">
        <f t="shared" si="22"/>
        <v>100</v>
      </c>
      <c r="X46" s="277">
        <f t="shared" si="23"/>
        <v>1</v>
      </c>
      <c r="Y46" s="278">
        <v>2</v>
      </c>
      <c r="Z46" s="166" t="s">
        <v>3926</v>
      </c>
      <c r="AA46" s="279">
        <v>100</v>
      </c>
      <c r="AB46" s="279">
        <f>+VLOOKUP($A46,Hoja2!$L$2:$DI$116,89,0)</f>
        <v>100</v>
      </c>
      <c r="AC46" s="280">
        <f t="shared" si="12"/>
        <v>1</v>
      </c>
      <c r="AD46" s="279">
        <f>IFERROR(VLOOKUP($A46,Hoja2!$L$2:$DI$116,87,0),"")</f>
        <v>100</v>
      </c>
      <c r="AE46" s="279">
        <f>IFERROR(VLOOKUP($A46,Hoja2!$L$2:$DI$116,89,0),"")</f>
        <v>100</v>
      </c>
      <c r="AF46" s="281">
        <f t="shared" si="24"/>
        <v>1</v>
      </c>
      <c r="AG46" s="282" t="s">
        <v>3793</v>
      </c>
    </row>
    <row r="47" spans="1:33" ht="62" x14ac:dyDescent="0.35">
      <c r="A47" s="148" t="str">
        <f t="shared" si="15"/>
        <v>PD87_3</v>
      </c>
      <c r="B47" s="148" t="str">
        <f t="shared" si="16"/>
        <v>7870_2</v>
      </c>
      <c r="C47" s="166" t="s">
        <v>438</v>
      </c>
      <c r="D47" s="166" t="s">
        <v>3816</v>
      </c>
      <c r="E47" s="167">
        <v>7870</v>
      </c>
      <c r="F47" s="166" t="s">
        <v>3817</v>
      </c>
      <c r="G47" s="166" t="s">
        <v>1429</v>
      </c>
      <c r="H47" s="168">
        <v>100</v>
      </c>
      <c r="I47" s="274">
        <f t="shared" si="17"/>
        <v>100</v>
      </c>
      <c r="J47" s="275">
        <f t="shared" si="11"/>
        <v>1</v>
      </c>
      <c r="K47" s="283" t="s">
        <v>3922</v>
      </c>
      <c r="L47" s="168">
        <v>100</v>
      </c>
      <c r="M47" s="168">
        <f>+VLOOKUP(B47,Hoja1!$C$2:$PT$102,316,0)</f>
        <v>100</v>
      </c>
      <c r="N47" s="168">
        <f>+VLOOKUP(B47,Hoja1!$C$2:$PT$102,317,0)</f>
        <v>100</v>
      </c>
      <c r="O47" s="169" t="s">
        <v>1631</v>
      </c>
      <c r="P47" s="169" t="str">
        <f t="shared" si="14"/>
        <v>2</v>
      </c>
      <c r="Q47" s="166" t="s">
        <v>3924</v>
      </c>
      <c r="R47" s="167" t="s">
        <v>527</v>
      </c>
      <c r="S47" s="276">
        <f t="shared" si="18"/>
        <v>100</v>
      </c>
      <c r="T47" s="276">
        <f t="shared" si="19"/>
        <v>100</v>
      </c>
      <c r="U47" s="277">
        <f t="shared" si="20"/>
        <v>1</v>
      </c>
      <c r="V47" s="276">
        <f t="shared" si="21"/>
        <v>100</v>
      </c>
      <c r="W47" s="276">
        <f t="shared" si="22"/>
        <v>100</v>
      </c>
      <c r="X47" s="277">
        <f t="shared" si="23"/>
        <v>1</v>
      </c>
      <c r="Y47" s="278">
        <v>3</v>
      </c>
      <c r="Z47" s="166" t="s">
        <v>3451</v>
      </c>
      <c r="AA47" s="279">
        <v>100</v>
      </c>
      <c r="AB47" s="279">
        <f>+VLOOKUP($A47,Hoja2!$L$2:$DI$116,89,0)</f>
        <v>100</v>
      </c>
      <c r="AC47" s="280">
        <f t="shared" si="12"/>
        <v>1</v>
      </c>
      <c r="AD47" s="279">
        <f>IFERROR(VLOOKUP($A47,Hoja2!$L$2:$DI$116,87,0),"")</f>
        <v>100</v>
      </c>
      <c r="AE47" s="279">
        <f>IFERROR(VLOOKUP($A47,Hoja2!$L$2:$DI$116,89,0),"")</f>
        <v>100</v>
      </c>
      <c r="AF47" s="281">
        <f t="shared" si="24"/>
        <v>1</v>
      </c>
      <c r="AG47" s="282" t="s">
        <v>3793</v>
      </c>
    </row>
    <row r="48" spans="1:33" ht="62" x14ac:dyDescent="0.35">
      <c r="A48" s="148" t="str">
        <f t="shared" si="15"/>
        <v>PD88_1</v>
      </c>
      <c r="B48" s="148" t="str">
        <f t="shared" si="16"/>
        <v>7870_3</v>
      </c>
      <c r="C48" s="166" t="s">
        <v>438</v>
      </c>
      <c r="D48" s="166" t="s">
        <v>3816</v>
      </c>
      <c r="E48" s="167">
        <v>7870</v>
      </c>
      <c r="F48" s="166" t="s">
        <v>3817</v>
      </c>
      <c r="G48" s="166" t="s">
        <v>1429</v>
      </c>
      <c r="H48" s="168">
        <v>100</v>
      </c>
      <c r="I48" s="274">
        <f t="shared" si="17"/>
        <v>100</v>
      </c>
      <c r="J48" s="275">
        <f t="shared" si="11"/>
        <v>1</v>
      </c>
      <c r="K48" s="166" t="s">
        <v>1522</v>
      </c>
      <c r="L48" s="168">
        <v>100</v>
      </c>
      <c r="M48" s="168">
        <f>+VLOOKUP(B48,Hoja1!$C$2:$PT$102,316,0)</f>
        <v>100</v>
      </c>
      <c r="N48" s="168">
        <f>+VLOOKUP(B48,Hoja1!$C$2:$PT$102,317,0)</f>
        <v>100</v>
      </c>
      <c r="O48" s="169" t="s">
        <v>1659</v>
      </c>
      <c r="P48" s="169" t="str">
        <f t="shared" si="14"/>
        <v>3</v>
      </c>
      <c r="Q48" s="166" t="s">
        <v>1661</v>
      </c>
      <c r="R48" s="167" t="s">
        <v>527</v>
      </c>
      <c r="S48" s="276">
        <f t="shared" si="18"/>
        <v>100</v>
      </c>
      <c r="T48" s="276">
        <f t="shared" si="19"/>
        <v>100</v>
      </c>
      <c r="U48" s="277">
        <f t="shared" si="20"/>
        <v>1</v>
      </c>
      <c r="V48" s="276">
        <f t="shared" si="21"/>
        <v>100</v>
      </c>
      <c r="W48" s="276">
        <f t="shared" si="22"/>
        <v>100</v>
      </c>
      <c r="X48" s="277">
        <f t="shared" si="23"/>
        <v>1</v>
      </c>
      <c r="Y48" s="278">
        <v>1</v>
      </c>
      <c r="Z48" s="166" t="s">
        <v>3454</v>
      </c>
      <c r="AA48" s="279">
        <v>100</v>
      </c>
      <c r="AB48" s="279">
        <f>+VLOOKUP($A48,Hoja2!$L$2:$DI$116,89,0)</f>
        <v>100</v>
      </c>
      <c r="AC48" s="280">
        <f t="shared" si="12"/>
        <v>1</v>
      </c>
      <c r="AD48" s="279">
        <f>IFERROR(VLOOKUP($A48,Hoja2!$L$2:$DI$116,87,0),"")</f>
        <v>100</v>
      </c>
      <c r="AE48" s="279">
        <f>IFERROR(VLOOKUP($A48,Hoja2!$L$2:$DI$116,89,0),"")</f>
        <v>100</v>
      </c>
      <c r="AF48" s="281">
        <f t="shared" si="24"/>
        <v>1</v>
      </c>
      <c r="AG48" s="282" t="s">
        <v>3793</v>
      </c>
    </row>
    <row r="49" spans="1:33" ht="77.5" x14ac:dyDescent="0.35">
      <c r="A49" s="148" t="str">
        <f t="shared" si="15"/>
        <v>PD88_2</v>
      </c>
      <c r="B49" s="148" t="str">
        <f t="shared" si="16"/>
        <v>7870_3</v>
      </c>
      <c r="C49" s="166" t="s">
        <v>438</v>
      </c>
      <c r="D49" s="166" t="s">
        <v>3816</v>
      </c>
      <c r="E49" s="167">
        <v>7870</v>
      </c>
      <c r="F49" s="166" t="s">
        <v>3817</v>
      </c>
      <c r="G49" s="166" t="s">
        <v>1429</v>
      </c>
      <c r="H49" s="168">
        <v>100</v>
      </c>
      <c r="I49" s="274">
        <f t="shared" si="17"/>
        <v>100</v>
      </c>
      <c r="J49" s="275">
        <f t="shared" si="11"/>
        <v>1</v>
      </c>
      <c r="K49" s="166" t="s">
        <v>1522</v>
      </c>
      <c r="L49" s="168">
        <v>100</v>
      </c>
      <c r="M49" s="168">
        <f>+VLOOKUP(B49,Hoja1!$C$2:$PT$102,316,0)</f>
        <v>100</v>
      </c>
      <c r="N49" s="168">
        <f>+VLOOKUP(B49,Hoja1!$C$2:$PT$102,317,0)</f>
        <v>100</v>
      </c>
      <c r="O49" s="169" t="s">
        <v>1659</v>
      </c>
      <c r="P49" s="169" t="str">
        <f t="shared" si="14"/>
        <v>3</v>
      </c>
      <c r="Q49" s="166" t="s">
        <v>1661</v>
      </c>
      <c r="R49" s="167" t="s">
        <v>527</v>
      </c>
      <c r="S49" s="276">
        <f t="shared" si="18"/>
        <v>100</v>
      </c>
      <c r="T49" s="276">
        <f t="shared" si="19"/>
        <v>100</v>
      </c>
      <c r="U49" s="277">
        <f t="shared" si="20"/>
        <v>1</v>
      </c>
      <c r="V49" s="276">
        <f t="shared" si="21"/>
        <v>100</v>
      </c>
      <c r="W49" s="276">
        <f t="shared" si="22"/>
        <v>100</v>
      </c>
      <c r="X49" s="277">
        <f t="shared" si="23"/>
        <v>1</v>
      </c>
      <c r="Y49" s="278">
        <v>2</v>
      </c>
      <c r="Z49" s="166" t="s">
        <v>3459</v>
      </c>
      <c r="AA49" s="279">
        <v>100</v>
      </c>
      <c r="AB49" s="279">
        <f>+VLOOKUP($A49,Hoja2!$L$2:$DI$116,89,0)</f>
        <v>100</v>
      </c>
      <c r="AC49" s="280">
        <f t="shared" si="12"/>
        <v>1</v>
      </c>
      <c r="AD49" s="279">
        <f>IFERROR(VLOOKUP($A49,Hoja2!$L$2:$DI$116,87,0),"")</f>
        <v>100</v>
      </c>
      <c r="AE49" s="279">
        <f>IFERROR(VLOOKUP($A49,Hoja2!$L$2:$DI$116,89,0),"")</f>
        <v>100</v>
      </c>
      <c r="AF49" s="281">
        <f t="shared" si="24"/>
        <v>1</v>
      </c>
      <c r="AG49" s="282" t="s">
        <v>3793</v>
      </c>
    </row>
    <row r="50" spans="1:33" ht="77.5" x14ac:dyDescent="0.35">
      <c r="A50" s="148" t="str">
        <f t="shared" si="15"/>
        <v>PD100_1</v>
      </c>
      <c r="B50" s="148" t="str">
        <f t="shared" si="16"/>
        <v>7871_1</v>
      </c>
      <c r="C50" s="166" t="s">
        <v>3787</v>
      </c>
      <c r="D50" s="166" t="s">
        <v>3788</v>
      </c>
      <c r="E50" s="167">
        <v>7871</v>
      </c>
      <c r="F50" s="166" t="s">
        <v>3927</v>
      </c>
      <c r="G50" s="166" t="s">
        <v>3928</v>
      </c>
      <c r="H50" s="168">
        <v>100</v>
      </c>
      <c r="I50" s="274">
        <f t="shared" si="17"/>
        <v>100</v>
      </c>
      <c r="J50" s="275">
        <f t="shared" si="11"/>
        <v>1</v>
      </c>
      <c r="K50" s="166" t="s">
        <v>3929</v>
      </c>
      <c r="L50" s="168">
        <v>100</v>
      </c>
      <c r="M50" s="168">
        <f>+VLOOKUP(B50,Hoja1!$C$2:$PT$102,316,0)</f>
        <v>100</v>
      </c>
      <c r="N50" s="168">
        <f>+VLOOKUP(B50,Hoja1!$C$2:$PT$102,317,0)</f>
        <v>100</v>
      </c>
      <c r="O50" s="170" t="s">
        <v>1745</v>
      </c>
      <c r="P50" s="169" t="str">
        <f t="shared" si="14"/>
        <v>1</v>
      </c>
      <c r="Q50" s="283" t="s">
        <v>3930</v>
      </c>
      <c r="R50" s="167" t="s">
        <v>3874</v>
      </c>
      <c r="S50" s="276">
        <f t="shared" si="18"/>
        <v>90</v>
      </c>
      <c r="T50" s="276">
        <f t="shared" si="19"/>
        <v>90</v>
      </c>
      <c r="U50" s="277">
        <f t="shared" si="20"/>
        <v>1</v>
      </c>
      <c r="V50" s="276">
        <f t="shared" si="21"/>
        <v>90</v>
      </c>
      <c r="W50" s="276">
        <f t="shared" si="22"/>
        <v>90</v>
      </c>
      <c r="X50" s="277">
        <f t="shared" si="23"/>
        <v>1</v>
      </c>
      <c r="Y50" s="286">
        <v>1</v>
      </c>
      <c r="Z50" s="166" t="s">
        <v>3931</v>
      </c>
      <c r="AA50" s="279">
        <v>100</v>
      </c>
      <c r="AB50" s="279">
        <f>+VLOOKUP($A50,Hoja2!$L$2:$DI$116,89,0)</f>
        <v>100</v>
      </c>
      <c r="AC50" s="280">
        <f t="shared" si="12"/>
        <v>1</v>
      </c>
      <c r="AD50" s="279">
        <f>IFERROR(VLOOKUP($A50,Hoja2!$L$2:$DI$116,87,0),"")</f>
        <v>100</v>
      </c>
      <c r="AE50" s="279">
        <f>IFERROR(VLOOKUP($A50,Hoja2!$L$2:$DI$116,89,0),"")</f>
        <v>100</v>
      </c>
      <c r="AF50" s="281">
        <f t="shared" si="24"/>
        <v>1</v>
      </c>
      <c r="AG50" s="282" t="s">
        <v>3793</v>
      </c>
    </row>
    <row r="51" spans="1:33" ht="77.5" x14ac:dyDescent="0.35">
      <c r="A51" s="148" t="str">
        <f t="shared" si="15"/>
        <v>PD100_2</v>
      </c>
      <c r="B51" s="148" t="str">
        <f t="shared" si="16"/>
        <v>7871_1</v>
      </c>
      <c r="C51" s="166" t="s">
        <v>3787</v>
      </c>
      <c r="D51" s="166" t="s">
        <v>3788</v>
      </c>
      <c r="E51" s="167">
        <v>7871</v>
      </c>
      <c r="F51" s="166" t="s">
        <v>3927</v>
      </c>
      <c r="G51" s="166" t="s">
        <v>3928</v>
      </c>
      <c r="H51" s="168">
        <v>100</v>
      </c>
      <c r="I51" s="274">
        <f t="shared" si="17"/>
        <v>100</v>
      </c>
      <c r="J51" s="275">
        <f t="shared" si="11"/>
        <v>1</v>
      </c>
      <c r="K51" s="166" t="s">
        <v>3929</v>
      </c>
      <c r="L51" s="168">
        <v>100</v>
      </c>
      <c r="M51" s="168">
        <f>+VLOOKUP(B51,Hoja1!$C$2:$PT$102,316,0)</f>
        <v>100</v>
      </c>
      <c r="N51" s="168">
        <f>+VLOOKUP(B51,Hoja1!$C$2:$PT$102,317,0)</f>
        <v>100</v>
      </c>
      <c r="O51" s="170" t="s">
        <v>1745</v>
      </c>
      <c r="P51" s="169" t="str">
        <f t="shared" si="14"/>
        <v>1</v>
      </c>
      <c r="Q51" s="283" t="s">
        <v>3930</v>
      </c>
      <c r="R51" s="167" t="s">
        <v>3874</v>
      </c>
      <c r="S51" s="276">
        <f t="shared" si="18"/>
        <v>90</v>
      </c>
      <c r="T51" s="276">
        <f t="shared" si="19"/>
        <v>90</v>
      </c>
      <c r="U51" s="277">
        <f t="shared" si="20"/>
        <v>1</v>
      </c>
      <c r="V51" s="276">
        <f t="shared" si="21"/>
        <v>90</v>
      </c>
      <c r="W51" s="276">
        <f t="shared" si="22"/>
        <v>90</v>
      </c>
      <c r="X51" s="277">
        <f t="shared" si="23"/>
        <v>1</v>
      </c>
      <c r="Y51" s="286">
        <v>2</v>
      </c>
      <c r="Z51" s="166" t="s">
        <v>3932</v>
      </c>
      <c r="AA51" s="279">
        <v>100</v>
      </c>
      <c r="AB51" s="279">
        <f>+VLOOKUP($A51,Hoja2!$L$2:$DI$116,89,0)</f>
        <v>100</v>
      </c>
      <c r="AC51" s="280">
        <f t="shared" si="12"/>
        <v>1</v>
      </c>
      <c r="AD51" s="279">
        <f>IFERROR(VLOOKUP($A51,Hoja2!$L$2:$DI$116,87,0),"")</f>
        <v>100</v>
      </c>
      <c r="AE51" s="279">
        <f>IFERROR(VLOOKUP($A51,Hoja2!$L$2:$DI$116,89,0),"")</f>
        <v>100</v>
      </c>
      <c r="AF51" s="281">
        <f t="shared" si="24"/>
        <v>1</v>
      </c>
      <c r="AG51" s="282" t="s">
        <v>3793</v>
      </c>
    </row>
    <row r="52" spans="1:33" ht="195" customHeight="1" x14ac:dyDescent="0.35">
      <c r="A52" s="148" t="str">
        <f t="shared" si="15"/>
        <v>PD101_1</v>
      </c>
      <c r="B52" s="148" t="str">
        <f t="shared" si="16"/>
        <v>7871_2</v>
      </c>
      <c r="C52" s="166" t="s">
        <v>3787</v>
      </c>
      <c r="D52" s="166" t="s">
        <v>3788</v>
      </c>
      <c r="E52" s="167">
        <v>7871</v>
      </c>
      <c r="F52" s="166" t="s">
        <v>3927</v>
      </c>
      <c r="G52" s="166" t="s">
        <v>3928</v>
      </c>
      <c r="H52" s="168">
        <v>100</v>
      </c>
      <c r="I52" s="274">
        <f t="shared" si="17"/>
        <v>100</v>
      </c>
      <c r="J52" s="275">
        <f t="shared" si="11"/>
        <v>1</v>
      </c>
      <c r="K52" s="166" t="s">
        <v>3929</v>
      </c>
      <c r="L52" s="168">
        <v>100</v>
      </c>
      <c r="M52" s="168">
        <f>+VLOOKUP(B52,Hoja1!$C$2:$PT$102,316,0)</f>
        <v>100</v>
      </c>
      <c r="N52" s="168">
        <f>+VLOOKUP(B52,Hoja1!$C$2:$PT$102,317,0)</f>
        <v>100</v>
      </c>
      <c r="O52" s="287" t="s">
        <v>1792</v>
      </c>
      <c r="P52" s="169" t="str">
        <f t="shared" si="14"/>
        <v>2</v>
      </c>
      <c r="Q52" s="283" t="s">
        <v>3933</v>
      </c>
      <c r="R52" s="167" t="s">
        <v>469</v>
      </c>
      <c r="S52" s="276">
        <f t="shared" si="18"/>
        <v>287</v>
      </c>
      <c r="T52" s="276">
        <f t="shared" si="19"/>
        <v>287</v>
      </c>
      <c r="U52" s="277">
        <f t="shared" si="20"/>
        <v>1</v>
      </c>
      <c r="V52" s="276">
        <f t="shared" si="21"/>
        <v>287</v>
      </c>
      <c r="W52" s="276">
        <f t="shared" si="22"/>
        <v>287</v>
      </c>
      <c r="X52" s="277">
        <f t="shared" si="23"/>
        <v>1</v>
      </c>
      <c r="Y52" s="286">
        <v>1</v>
      </c>
      <c r="Z52" s="166" t="s">
        <v>3471</v>
      </c>
      <c r="AA52" s="279">
        <v>100</v>
      </c>
      <c r="AB52" s="279">
        <f>+VLOOKUP($A52,Hoja2!$L$2:$DI$116,89,0)</f>
        <v>100.00000000000001</v>
      </c>
      <c r="AC52" s="280">
        <f t="shared" si="12"/>
        <v>1.0000000000000002</v>
      </c>
      <c r="AD52" s="279">
        <f>IFERROR(VLOOKUP($A52,Hoja2!$L$2:$DI$116,87,0),"")</f>
        <v>100.00000000000001</v>
      </c>
      <c r="AE52" s="279">
        <f>IFERROR(VLOOKUP($A52,Hoja2!$L$2:$DI$116,89,0),"")</f>
        <v>100.00000000000001</v>
      </c>
      <c r="AF52" s="281">
        <f t="shared" si="24"/>
        <v>1</v>
      </c>
      <c r="AG52" s="282" t="s">
        <v>3793</v>
      </c>
    </row>
    <row r="53" spans="1:33" ht="183.75" customHeight="1" x14ac:dyDescent="0.35">
      <c r="A53" s="148" t="str">
        <f t="shared" si="15"/>
        <v>PD101_2</v>
      </c>
      <c r="B53" s="148" t="str">
        <f t="shared" si="16"/>
        <v>7871_2</v>
      </c>
      <c r="C53" s="166" t="s">
        <v>3787</v>
      </c>
      <c r="D53" s="166" t="s">
        <v>3788</v>
      </c>
      <c r="E53" s="167">
        <v>7871</v>
      </c>
      <c r="F53" s="166" t="s">
        <v>3927</v>
      </c>
      <c r="G53" s="166" t="s">
        <v>3928</v>
      </c>
      <c r="H53" s="168">
        <v>100</v>
      </c>
      <c r="I53" s="274">
        <f t="shared" si="17"/>
        <v>100</v>
      </c>
      <c r="J53" s="275">
        <f t="shared" si="11"/>
        <v>1</v>
      </c>
      <c r="K53" s="166" t="s">
        <v>3929</v>
      </c>
      <c r="L53" s="168">
        <v>100</v>
      </c>
      <c r="M53" s="168">
        <f>+VLOOKUP(B53,Hoja1!$C$2:$PT$102,316,0)</f>
        <v>100</v>
      </c>
      <c r="N53" s="168">
        <f>+VLOOKUP(B53,Hoja1!$C$2:$PT$102,317,0)</f>
        <v>100</v>
      </c>
      <c r="O53" s="287" t="s">
        <v>1792</v>
      </c>
      <c r="P53" s="169" t="str">
        <f t="shared" si="14"/>
        <v>2</v>
      </c>
      <c r="Q53" s="283" t="s">
        <v>3933</v>
      </c>
      <c r="R53" s="167" t="s">
        <v>469</v>
      </c>
      <c r="S53" s="276">
        <f t="shared" si="18"/>
        <v>287</v>
      </c>
      <c r="T53" s="276">
        <f t="shared" si="19"/>
        <v>287</v>
      </c>
      <c r="U53" s="277">
        <f t="shared" si="20"/>
        <v>1</v>
      </c>
      <c r="V53" s="276">
        <f t="shared" si="21"/>
        <v>287</v>
      </c>
      <c r="W53" s="276">
        <f t="shared" si="22"/>
        <v>287</v>
      </c>
      <c r="X53" s="277">
        <f t="shared" si="23"/>
        <v>1</v>
      </c>
      <c r="Y53" s="286">
        <v>2</v>
      </c>
      <c r="Z53" s="166" t="s">
        <v>3934</v>
      </c>
      <c r="AA53" s="279">
        <v>100</v>
      </c>
      <c r="AB53" s="279">
        <f>+VLOOKUP($A53,Hoja2!$L$2:$DI$116,89,0)</f>
        <v>100</v>
      </c>
      <c r="AC53" s="280">
        <f t="shared" si="12"/>
        <v>1</v>
      </c>
      <c r="AD53" s="279">
        <f>IFERROR(VLOOKUP($A53,Hoja2!$L$2:$DI$116,87,0),"")</f>
        <v>100</v>
      </c>
      <c r="AE53" s="279">
        <f>IFERROR(VLOOKUP($A53,Hoja2!$L$2:$DI$116,89,0),"")</f>
        <v>100</v>
      </c>
      <c r="AF53" s="281">
        <f t="shared" si="24"/>
        <v>1</v>
      </c>
      <c r="AG53" s="282" t="s">
        <v>3793</v>
      </c>
    </row>
    <row r="54" spans="1:33" ht="192" customHeight="1" x14ac:dyDescent="0.35">
      <c r="A54" s="148" t="str">
        <f t="shared" si="15"/>
        <v>PD102_1</v>
      </c>
      <c r="B54" s="148" t="str">
        <f t="shared" si="16"/>
        <v>7871_3</v>
      </c>
      <c r="C54" s="166" t="s">
        <v>3787</v>
      </c>
      <c r="D54" s="166" t="s">
        <v>3788</v>
      </c>
      <c r="E54" s="167">
        <v>7871</v>
      </c>
      <c r="F54" s="166" t="s">
        <v>3927</v>
      </c>
      <c r="G54" s="166" t="s">
        <v>3928</v>
      </c>
      <c r="H54" s="168">
        <v>100</v>
      </c>
      <c r="I54" s="274">
        <f t="shared" si="17"/>
        <v>100</v>
      </c>
      <c r="J54" s="275">
        <f t="shared" si="11"/>
        <v>1</v>
      </c>
      <c r="K54" s="166" t="s">
        <v>3929</v>
      </c>
      <c r="L54" s="168">
        <v>100</v>
      </c>
      <c r="M54" s="168">
        <f>+VLOOKUP(B54,Hoja1!$C$2:$PT$102,316,0)</f>
        <v>100</v>
      </c>
      <c r="N54" s="168">
        <f>+VLOOKUP(B54,Hoja1!$C$2:$PT$102,317,0)</f>
        <v>100</v>
      </c>
      <c r="O54" s="287" t="s">
        <v>1825</v>
      </c>
      <c r="P54" s="169" t="str">
        <f t="shared" si="14"/>
        <v>3</v>
      </c>
      <c r="Q54" s="283" t="s">
        <v>1827</v>
      </c>
      <c r="R54" s="167" t="s">
        <v>469</v>
      </c>
      <c r="S54" s="276">
        <f t="shared" si="18"/>
        <v>65</v>
      </c>
      <c r="T54" s="276">
        <f t="shared" si="19"/>
        <v>65.000000000000014</v>
      </c>
      <c r="U54" s="277">
        <f t="shared" si="20"/>
        <v>1.0000000000000002</v>
      </c>
      <c r="V54" s="276">
        <f t="shared" si="21"/>
        <v>65</v>
      </c>
      <c r="W54" s="276">
        <f t="shared" si="22"/>
        <v>65.000000000000014</v>
      </c>
      <c r="X54" s="277">
        <f t="shared" si="23"/>
        <v>1.0000000000000002</v>
      </c>
      <c r="Y54" s="286">
        <v>1</v>
      </c>
      <c r="Z54" s="166" t="s">
        <v>3935</v>
      </c>
      <c r="AA54" s="279">
        <v>100</v>
      </c>
      <c r="AB54" s="279">
        <f>+VLOOKUP($A54,Hoja2!$L$2:$DI$116,89,0)</f>
        <v>100</v>
      </c>
      <c r="AC54" s="280">
        <f t="shared" si="12"/>
        <v>1</v>
      </c>
      <c r="AD54" s="279">
        <f>IFERROR(VLOOKUP($A54,Hoja2!$L$2:$DI$116,87,0),"")</f>
        <v>100</v>
      </c>
      <c r="AE54" s="279">
        <f>IFERROR(VLOOKUP($A54,Hoja2!$L$2:$DI$116,89,0),"")</f>
        <v>100</v>
      </c>
      <c r="AF54" s="281">
        <f t="shared" si="24"/>
        <v>1</v>
      </c>
      <c r="AG54" s="282" t="s">
        <v>3793</v>
      </c>
    </row>
    <row r="55" spans="1:33" ht="191.25" customHeight="1" x14ac:dyDescent="0.35">
      <c r="A55" s="148" t="str">
        <f t="shared" si="15"/>
        <v>PD102_2</v>
      </c>
      <c r="B55" s="148" t="str">
        <f t="shared" si="16"/>
        <v>7871_3</v>
      </c>
      <c r="C55" s="166" t="s">
        <v>3787</v>
      </c>
      <c r="D55" s="166" t="s">
        <v>3788</v>
      </c>
      <c r="E55" s="167">
        <v>7871</v>
      </c>
      <c r="F55" s="166" t="s">
        <v>3927</v>
      </c>
      <c r="G55" s="166" t="s">
        <v>3928</v>
      </c>
      <c r="H55" s="168">
        <v>100</v>
      </c>
      <c r="I55" s="274">
        <f t="shared" si="17"/>
        <v>100</v>
      </c>
      <c r="J55" s="275">
        <f t="shared" si="11"/>
        <v>1</v>
      </c>
      <c r="K55" s="166" t="s">
        <v>3929</v>
      </c>
      <c r="L55" s="168">
        <v>100</v>
      </c>
      <c r="M55" s="168">
        <f>+VLOOKUP(B55,Hoja1!$C$2:$PT$102,316,0)</f>
        <v>100</v>
      </c>
      <c r="N55" s="168">
        <f>+VLOOKUP(B55,Hoja1!$C$2:$PT$102,317,0)</f>
        <v>100</v>
      </c>
      <c r="O55" s="287" t="s">
        <v>1825</v>
      </c>
      <c r="P55" s="169" t="str">
        <f t="shared" si="14"/>
        <v>3</v>
      </c>
      <c r="Q55" s="283" t="s">
        <v>1827</v>
      </c>
      <c r="R55" s="167" t="s">
        <v>469</v>
      </c>
      <c r="S55" s="276">
        <f t="shared" si="18"/>
        <v>65</v>
      </c>
      <c r="T55" s="276">
        <f t="shared" si="19"/>
        <v>65.000000000000014</v>
      </c>
      <c r="U55" s="277">
        <f t="shared" si="20"/>
        <v>1.0000000000000002</v>
      </c>
      <c r="V55" s="276">
        <f t="shared" si="21"/>
        <v>65</v>
      </c>
      <c r="W55" s="276">
        <f t="shared" si="22"/>
        <v>65.000000000000014</v>
      </c>
      <c r="X55" s="277">
        <f t="shared" si="23"/>
        <v>1.0000000000000002</v>
      </c>
      <c r="Y55" s="286">
        <v>2</v>
      </c>
      <c r="Z55" s="166" t="s">
        <v>3936</v>
      </c>
      <c r="AA55" s="279">
        <v>100</v>
      </c>
      <c r="AB55" s="279">
        <f>+VLOOKUP($A55,Hoja2!$L$2:$DI$116,89,0)</f>
        <v>99.999999999999986</v>
      </c>
      <c r="AC55" s="280">
        <f t="shared" si="12"/>
        <v>0.99999999999999989</v>
      </c>
      <c r="AD55" s="279">
        <f>IFERROR(VLOOKUP($A55,Hoja2!$L$2:$DI$116,87,0),"")</f>
        <v>100</v>
      </c>
      <c r="AE55" s="279">
        <f>IFERROR(VLOOKUP($A55,Hoja2!$L$2:$DI$116,89,0),"")</f>
        <v>99.999999999999986</v>
      </c>
      <c r="AF55" s="281">
        <f t="shared" si="24"/>
        <v>0.99999999999999989</v>
      </c>
      <c r="AG55" s="282" t="s">
        <v>3793</v>
      </c>
    </row>
    <row r="56" spans="1:33" ht="194.25" customHeight="1" x14ac:dyDescent="0.35">
      <c r="A56" s="148" t="str">
        <f t="shared" si="15"/>
        <v>PD102_3</v>
      </c>
      <c r="B56" s="148" t="str">
        <f t="shared" si="16"/>
        <v>7871_3</v>
      </c>
      <c r="C56" s="166" t="s">
        <v>3787</v>
      </c>
      <c r="D56" s="166" t="s">
        <v>3788</v>
      </c>
      <c r="E56" s="167">
        <v>7871</v>
      </c>
      <c r="F56" s="166" t="s">
        <v>3927</v>
      </c>
      <c r="G56" s="166" t="s">
        <v>3928</v>
      </c>
      <c r="H56" s="168">
        <v>100</v>
      </c>
      <c r="I56" s="274">
        <f t="shared" si="17"/>
        <v>100</v>
      </c>
      <c r="J56" s="275">
        <f t="shared" si="11"/>
        <v>1</v>
      </c>
      <c r="K56" s="166" t="s">
        <v>3929</v>
      </c>
      <c r="L56" s="168">
        <v>100</v>
      </c>
      <c r="M56" s="168">
        <f>+VLOOKUP(B56,Hoja1!$C$2:$PT$102,316,0)</f>
        <v>100</v>
      </c>
      <c r="N56" s="168">
        <f>+VLOOKUP(B56,Hoja1!$C$2:$PT$102,317,0)</f>
        <v>100</v>
      </c>
      <c r="O56" s="287" t="s">
        <v>1825</v>
      </c>
      <c r="P56" s="169" t="str">
        <f t="shared" si="14"/>
        <v>3</v>
      </c>
      <c r="Q56" s="283" t="s">
        <v>1827</v>
      </c>
      <c r="R56" s="167" t="s">
        <v>469</v>
      </c>
      <c r="S56" s="276">
        <f t="shared" si="18"/>
        <v>65</v>
      </c>
      <c r="T56" s="276">
        <f t="shared" si="19"/>
        <v>65.000000000000014</v>
      </c>
      <c r="U56" s="277">
        <f t="shared" si="20"/>
        <v>1.0000000000000002</v>
      </c>
      <c r="V56" s="276">
        <f t="shared" si="21"/>
        <v>65</v>
      </c>
      <c r="W56" s="276">
        <f t="shared" si="22"/>
        <v>65.000000000000014</v>
      </c>
      <c r="X56" s="277">
        <f t="shared" si="23"/>
        <v>1.0000000000000002</v>
      </c>
      <c r="Y56" s="286">
        <v>3</v>
      </c>
      <c r="Z56" s="166" t="s">
        <v>3937</v>
      </c>
      <c r="AA56" s="279">
        <v>100</v>
      </c>
      <c r="AB56" s="279">
        <f>+VLOOKUP($A56,Hoja2!$L$2:$DI$116,89,0)</f>
        <v>100</v>
      </c>
      <c r="AC56" s="280">
        <f t="shared" si="12"/>
        <v>1</v>
      </c>
      <c r="AD56" s="279">
        <f>IFERROR(VLOOKUP($A56,Hoja2!$L$2:$DI$116,87,0),"")</f>
        <v>100.00000000000001</v>
      </c>
      <c r="AE56" s="279">
        <f>IFERROR(VLOOKUP($A56,Hoja2!$L$2:$DI$116,89,0),"")</f>
        <v>100</v>
      </c>
      <c r="AF56" s="281">
        <f t="shared" si="24"/>
        <v>0.99999999999999989</v>
      </c>
      <c r="AG56" s="282" t="s">
        <v>3793</v>
      </c>
    </row>
    <row r="57" spans="1:33" ht="77.5" x14ac:dyDescent="0.35">
      <c r="A57" s="148" t="str">
        <f t="shared" si="15"/>
        <v>PD103_1</v>
      </c>
      <c r="B57" s="148" t="str">
        <f t="shared" si="16"/>
        <v>7871_4</v>
      </c>
      <c r="C57" s="166" t="s">
        <v>3787</v>
      </c>
      <c r="D57" s="166" t="s">
        <v>3788</v>
      </c>
      <c r="E57" s="167">
        <v>7871</v>
      </c>
      <c r="F57" s="166" t="s">
        <v>3927</v>
      </c>
      <c r="G57" s="166" t="s">
        <v>3928</v>
      </c>
      <c r="H57" s="168">
        <v>100</v>
      </c>
      <c r="I57" s="274">
        <f t="shared" si="17"/>
        <v>100</v>
      </c>
      <c r="J57" s="275">
        <f t="shared" si="11"/>
        <v>1</v>
      </c>
      <c r="K57" s="166" t="s">
        <v>3929</v>
      </c>
      <c r="L57" s="168">
        <v>100</v>
      </c>
      <c r="M57" s="168">
        <f>+VLOOKUP(B57,Hoja1!$C$2:$PT$102,316,0)</f>
        <v>100</v>
      </c>
      <c r="N57" s="168">
        <f>+VLOOKUP(B57,Hoja1!$C$2:$PT$102,317,0)</f>
        <v>100</v>
      </c>
      <c r="O57" s="170" t="s">
        <v>1864</v>
      </c>
      <c r="P57" s="169" t="str">
        <f t="shared" si="14"/>
        <v>4</v>
      </c>
      <c r="Q57" s="166" t="s">
        <v>3938</v>
      </c>
      <c r="R57" s="167" t="s">
        <v>3874</v>
      </c>
      <c r="S57" s="276">
        <f t="shared" si="18"/>
        <v>90</v>
      </c>
      <c r="T57" s="276">
        <f t="shared" si="19"/>
        <v>90</v>
      </c>
      <c r="U57" s="277">
        <f t="shared" si="20"/>
        <v>1</v>
      </c>
      <c r="V57" s="276">
        <f t="shared" si="21"/>
        <v>90</v>
      </c>
      <c r="W57" s="276">
        <f t="shared" si="22"/>
        <v>90</v>
      </c>
      <c r="X57" s="277">
        <f t="shared" si="23"/>
        <v>1</v>
      </c>
      <c r="Y57" s="286">
        <v>1</v>
      </c>
      <c r="Z57" s="166" t="s">
        <v>3939</v>
      </c>
      <c r="AA57" s="279">
        <v>100</v>
      </c>
      <c r="AB57" s="279">
        <f>+VLOOKUP($A57,Hoja2!$L$2:$DI$116,89,0)</f>
        <v>100</v>
      </c>
      <c r="AC57" s="280">
        <f t="shared" si="12"/>
        <v>1</v>
      </c>
      <c r="AD57" s="279">
        <f>IFERROR(VLOOKUP($A57,Hoja2!$L$2:$DI$116,87,0),"")</f>
        <v>100</v>
      </c>
      <c r="AE57" s="279">
        <f>IFERROR(VLOOKUP($A57,Hoja2!$L$2:$DI$116,89,0),"")</f>
        <v>100</v>
      </c>
      <c r="AF57" s="281">
        <f t="shared" si="24"/>
        <v>1</v>
      </c>
      <c r="AG57" s="282" t="s">
        <v>3793</v>
      </c>
    </row>
    <row r="58" spans="1:33" ht="93" x14ac:dyDescent="0.35">
      <c r="A58" s="148" t="str">
        <f t="shared" si="15"/>
        <v>PD104_1</v>
      </c>
      <c r="B58" s="148" t="str">
        <f t="shared" si="16"/>
        <v>7871_5</v>
      </c>
      <c r="C58" s="166" t="s">
        <v>3787</v>
      </c>
      <c r="D58" s="166" t="s">
        <v>3788</v>
      </c>
      <c r="E58" s="167">
        <v>7871</v>
      </c>
      <c r="F58" s="166" t="s">
        <v>3927</v>
      </c>
      <c r="G58" s="166" t="s">
        <v>3928</v>
      </c>
      <c r="H58" s="168">
        <v>100</v>
      </c>
      <c r="I58" s="274">
        <f t="shared" si="17"/>
        <v>100</v>
      </c>
      <c r="J58" s="275">
        <f t="shared" si="11"/>
        <v>1</v>
      </c>
      <c r="K58" s="166" t="s">
        <v>3940</v>
      </c>
      <c r="L58" s="168">
        <v>100</v>
      </c>
      <c r="M58" s="168">
        <f>+VLOOKUP(B58,Hoja1!$C$2:$PT$102,316,0)</f>
        <v>100</v>
      </c>
      <c r="N58" s="168">
        <f>+VLOOKUP(B58,Hoja1!$C$2:$PT$102,317,0)</f>
        <v>100</v>
      </c>
      <c r="O58" s="170" t="s">
        <v>1890</v>
      </c>
      <c r="P58" s="169" t="str">
        <f t="shared" si="14"/>
        <v>5</v>
      </c>
      <c r="Q58" s="166" t="s">
        <v>3941</v>
      </c>
      <c r="R58" s="167" t="s">
        <v>527</v>
      </c>
      <c r="S58" s="276">
        <f t="shared" si="18"/>
        <v>100</v>
      </c>
      <c r="T58" s="276">
        <f t="shared" si="19"/>
        <v>100</v>
      </c>
      <c r="U58" s="277">
        <f t="shared" si="20"/>
        <v>1</v>
      </c>
      <c r="V58" s="276">
        <f t="shared" si="21"/>
        <v>100</v>
      </c>
      <c r="W58" s="276">
        <f t="shared" si="22"/>
        <v>100</v>
      </c>
      <c r="X58" s="277">
        <f t="shared" si="23"/>
        <v>1</v>
      </c>
      <c r="Y58" s="278">
        <v>1</v>
      </c>
      <c r="Z58" s="166" t="s">
        <v>3496</v>
      </c>
      <c r="AA58" s="279">
        <v>100</v>
      </c>
      <c r="AB58" s="279">
        <f>+VLOOKUP($A58,Hoja2!$L$2:$DI$116,89,0)</f>
        <v>100</v>
      </c>
      <c r="AC58" s="280">
        <f t="shared" si="12"/>
        <v>1</v>
      </c>
      <c r="AD58" s="279">
        <f>IFERROR(VLOOKUP($A58,Hoja2!$L$2:$DI$116,87,0),"")</f>
        <v>100</v>
      </c>
      <c r="AE58" s="279">
        <f>IFERROR(VLOOKUP($A58,Hoja2!$L$2:$DI$116,89,0),"")</f>
        <v>100</v>
      </c>
      <c r="AF58" s="281">
        <f t="shared" si="24"/>
        <v>1</v>
      </c>
      <c r="AG58" s="282" t="s">
        <v>3793</v>
      </c>
    </row>
    <row r="59" spans="1:33" ht="74.25" customHeight="1" x14ac:dyDescent="0.35">
      <c r="A59" s="148" t="str">
        <f t="shared" si="15"/>
        <v>PD104_2</v>
      </c>
      <c r="B59" s="148" t="str">
        <f t="shared" si="16"/>
        <v>7871_5</v>
      </c>
      <c r="C59" s="166" t="s">
        <v>3787</v>
      </c>
      <c r="D59" s="166" t="s">
        <v>3788</v>
      </c>
      <c r="E59" s="167">
        <v>7871</v>
      </c>
      <c r="F59" s="166" t="s">
        <v>3927</v>
      </c>
      <c r="G59" s="166" t="s">
        <v>3928</v>
      </c>
      <c r="H59" s="168">
        <v>100</v>
      </c>
      <c r="I59" s="274">
        <f t="shared" si="17"/>
        <v>100</v>
      </c>
      <c r="J59" s="275">
        <f t="shared" si="11"/>
        <v>1</v>
      </c>
      <c r="K59" s="166" t="s">
        <v>3940</v>
      </c>
      <c r="L59" s="168">
        <v>100</v>
      </c>
      <c r="M59" s="168">
        <f>+VLOOKUP(B59,Hoja1!$C$2:$PT$102,316,0)</f>
        <v>100</v>
      </c>
      <c r="N59" s="168">
        <f>+VLOOKUP(B59,Hoja1!$C$2:$PT$102,317,0)</f>
        <v>100</v>
      </c>
      <c r="O59" s="170" t="s">
        <v>1890</v>
      </c>
      <c r="P59" s="169" t="str">
        <f t="shared" si="14"/>
        <v>5</v>
      </c>
      <c r="Q59" s="166" t="s">
        <v>3941</v>
      </c>
      <c r="R59" s="167" t="s">
        <v>527</v>
      </c>
      <c r="S59" s="276">
        <f t="shared" si="18"/>
        <v>100</v>
      </c>
      <c r="T59" s="276">
        <f t="shared" si="19"/>
        <v>100</v>
      </c>
      <c r="U59" s="277">
        <f t="shared" si="20"/>
        <v>1</v>
      </c>
      <c r="V59" s="276">
        <f t="shared" si="21"/>
        <v>100</v>
      </c>
      <c r="W59" s="276">
        <f t="shared" si="22"/>
        <v>100</v>
      </c>
      <c r="X59" s="277">
        <f t="shared" si="23"/>
        <v>1</v>
      </c>
      <c r="Y59" s="278">
        <v>2</v>
      </c>
      <c r="Z59" s="166" t="s">
        <v>3500</v>
      </c>
      <c r="AA59" s="279">
        <v>100</v>
      </c>
      <c r="AB59" s="279">
        <f>+VLOOKUP($A59,Hoja2!$L$2:$DI$116,89,0)</f>
        <v>100</v>
      </c>
      <c r="AC59" s="280">
        <f t="shared" si="12"/>
        <v>1</v>
      </c>
      <c r="AD59" s="279">
        <f>IFERROR(VLOOKUP($A59,Hoja2!$L$2:$DI$116,87,0),"")</f>
        <v>100</v>
      </c>
      <c r="AE59" s="279">
        <f>IFERROR(VLOOKUP($A59,Hoja2!$L$2:$DI$116,89,0),"")</f>
        <v>100</v>
      </c>
      <c r="AF59" s="281">
        <f t="shared" si="24"/>
        <v>1</v>
      </c>
      <c r="AG59" s="282" t="s">
        <v>3793</v>
      </c>
    </row>
    <row r="60" spans="1:33" ht="93" x14ac:dyDescent="0.35">
      <c r="A60" s="148" t="str">
        <f t="shared" si="15"/>
        <v>PD104_3</v>
      </c>
      <c r="B60" s="148" t="str">
        <f t="shared" si="16"/>
        <v>7871_5</v>
      </c>
      <c r="C60" s="166" t="s">
        <v>3787</v>
      </c>
      <c r="D60" s="166" t="s">
        <v>3788</v>
      </c>
      <c r="E60" s="167">
        <v>7871</v>
      </c>
      <c r="F60" s="166" t="s">
        <v>3927</v>
      </c>
      <c r="G60" s="166" t="s">
        <v>3928</v>
      </c>
      <c r="H60" s="168">
        <v>100</v>
      </c>
      <c r="I60" s="274">
        <f t="shared" si="17"/>
        <v>100</v>
      </c>
      <c r="J60" s="275">
        <f t="shared" si="11"/>
        <v>1</v>
      </c>
      <c r="K60" s="166" t="s">
        <v>3940</v>
      </c>
      <c r="L60" s="168">
        <v>100</v>
      </c>
      <c r="M60" s="168">
        <f>+VLOOKUP(B60,Hoja1!$C$2:$PT$102,316,0)</f>
        <v>100</v>
      </c>
      <c r="N60" s="168">
        <f>+VLOOKUP(B60,Hoja1!$C$2:$PT$102,317,0)</f>
        <v>100</v>
      </c>
      <c r="O60" s="170" t="s">
        <v>1890</v>
      </c>
      <c r="P60" s="169" t="str">
        <f t="shared" si="14"/>
        <v>5</v>
      </c>
      <c r="Q60" s="166" t="s">
        <v>3941</v>
      </c>
      <c r="R60" s="167" t="s">
        <v>527</v>
      </c>
      <c r="S60" s="276">
        <f t="shared" si="18"/>
        <v>100</v>
      </c>
      <c r="T60" s="276">
        <f t="shared" si="19"/>
        <v>100</v>
      </c>
      <c r="U60" s="277">
        <f t="shared" si="20"/>
        <v>1</v>
      </c>
      <c r="V60" s="276">
        <f t="shared" si="21"/>
        <v>100</v>
      </c>
      <c r="W60" s="276">
        <f t="shared" si="22"/>
        <v>100</v>
      </c>
      <c r="X60" s="277">
        <f t="shared" si="23"/>
        <v>1</v>
      </c>
      <c r="Y60" s="278">
        <v>3</v>
      </c>
      <c r="Z60" s="166" t="s">
        <v>3942</v>
      </c>
      <c r="AA60" s="279">
        <v>100</v>
      </c>
      <c r="AB60" s="279">
        <f>+VLOOKUP($A60,Hoja2!$L$2:$DI$116,89,0)</f>
        <v>100</v>
      </c>
      <c r="AC60" s="280">
        <f t="shared" si="12"/>
        <v>1</v>
      </c>
      <c r="AD60" s="279">
        <f>IFERROR(VLOOKUP($A60,Hoja2!$L$2:$DI$116,87,0),"")</f>
        <v>100</v>
      </c>
      <c r="AE60" s="279">
        <f>IFERROR(VLOOKUP($A60,Hoja2!$L$2:$DI$116,89,0),"")</f>
        <v>100</v>
      </c>
      <c r="AF60" s="281">
        <f t="shared" si="24"/>
        <v>1</v>
      </c>
      <c r="AG60" s="282" t="s">
        <v>3793</v>
      </c>
    </row>
    <row r="61" spans="1:33" ht="93" x14ac:dyDescent="0.35">
      <c r="A61" s="148" t="str">
        <f t="shared" si="15"/>
        <v>PD104_4</v>
      </c>
      <c r="B61" s="148" t="str">
        <f t="shared" si="16"/>
        <v>7871_5</v>
      </c>
      <c r="C61" s="166" t="s">
        <v>3787</v>
      </c>
      <c r="D61" s="166" t="s">
        <v>3788</v>
      </c>
      <c r="E61" s="167">
        <v>7871</v>
      </c>
      <c r="F61" s="166" t="s">
        <v>3927</v>
      </c>
      <c r="G61" s="166" t="s">
        <v>3928</v>
      </c>
      <c r="H61" s="168">
        <v>100</v>
      </c>
      <c r="I61" s="274">
        <f t="shared" si="17"/>
        <v>100</v>
      </c>
      <c r="J61" s="275">
        <f t="shared" si="11"/>
        <v>1</v>
      </c>
      <c r="K61" s="166" t="s">
        <v>3940</v>
      </c>
      <c r="L61" s="168">
        <v>100</v>
      </c>
      <c r="M61" s="168">
        <f>+VLOOKUP(B61,Hoja1!$C$2:$PT$102,316,0)</f>
        <v>100</v>
      </c>
      <c r="N61" s="168">
        <f>+VLOOKUP(B61,Hoja1!$C$2:$PT$102,317,0)</f>
        <v>100</v>
      </c>
      <c r="O61" s="170" t="s">
        <v>1890</v>
      </c>
      <c r="P61" s="169" t="str">
        <f t="shared" si="14"/>
        <v>5</v>
      </c>
      <c r="Q61" s="166" t="s">
        <v>3941</v>
      </c>
      <c r="R61" s="167" t="s">
        <v>527</v>
      </c>
      <c r="S61" s="276">
        <f t="shared" si="18"/>
        <v>100</v>
      </c>
      <c r="T61" s="276">
        <f t="shared" si="19"/>
        <v>100</v>
      </c>
      <c r="U61" s="277">
        <f t="shared" si="20"/>
        <v>1</v>
      </c>
      <c r="V61" s="276">
        <f t="shared" si="21"/>
        <v>100</v>
      </c>
      <c r="W61" s="276">
        <f t="shared" si="22"/>
        <v>100</v>
      </c>
      <c r="X61" s="277">
        <f t="shared" si="23"/>
        <v>1</v>
      </c>
      <c r="Y61" s="278">
        <v>4</v>
      </c>
      <c r="Z61" s="166" t="s">
        <v>3943</v>
      </c>
      <c r="AA61" s="279">
        <v>100</v>
      </c>
      <c r="AB61" s="279">
        <f>+VLOOKUP($A61,Hoja2!$L$2:$DI$116,89,0)</f>
        <v>100.00000000000001</v>
      </c>
      <c r="AC61" s="280">
        <f t="shared" si="12"/>
        <v>1.0000000000000002</v>
      </c>
      <c r="AD61" s="279">
        <f>IFERROR(VLOOKUP($A61,Hoja2!$L$2:$DI$116,87,0),"")</f>
        <v>100.00000000000001</v>
      </c>
      <c r="AE61" s="279">
        <f>IFERROR(VLOOKUP($A61,Hoja2!$L$2:$DI$116,89,0),"")</f>
        <v>100.00000000000001</v>
      </c>
      <c r="AF61" s="281">
        <f t="shared" si="24"/>
        <v>1</v>
      </c>
      <c r="AG61" s="282" t="s">
        <v>3793</v>
      </c>
    </row>
    <row r="62" spans="1:33" ht="93" x14ac:dyDescent="0.35">
      <c r="A62" s="148" t="str">
        <f t="shared" si="15"/>
        <v>PD105_1</v>
      </c>
      <c r="B62" s="148" t="str">
        <f t="shared" si="16"/>
        <v>7871_6</v>
      </c>
      <c r="C62" s="166" t="s">
        <v>3787</v>
      </c>
      <c r="D62" s="166" t="s">
        <v>3788</v>
      </c>
      <c r="E62" s="167">
        <v>7871</v>
      </c>
      <c r="F62" s="166" t="s">
        <v>3927</v>
      </c>
      <c r="G62" s="166" t="s">
        <v>3928</v>
      </c>
      <c r="H62" s="168">
        <v>100</v>
      </c>
      <c r="I62" s="274">
        <f t="shared" si="17"/>
        <v>100</v>
      </c>
      <c r="J62" s="275">
        <f t="shared" si="11"/>
        <v>1</v>
      </c>
      <c r="K62" s="166" t="s">
        <v>3940</v>
      </c>
      <c r="L62" s="168">
        <v>100</v>
      </c>
      <c r="M62" s="168">
        <f>+VLOOKUP(B62,Hoja1!$C$2:$PT$102,316,0)</f>
        <v>100</v>
      </c>
      <c r="N62" s="168">
        <f>+VLOOKUP(B62,Hoja1!$C$2:$PT$102,317,0)</f>
        <v>100</v>
      </c>
      <c r="O62" s="170" t="s">
        <v>1937</v>
      </c>
      <c r="P62" s="169" t="str">
        <f t="shared" si="14"/>
        <v>6</v>
      </c>
      <c r="Q62" s="166" t="s">
        <v>3944</v>
      </c>
      <c r="R62" s="167" t="s">
        <v>527</v>
      </c>
      <c r="S62" s="276">
        <f t="shared" si="18"/>
        <v>100</v>
      </c>
      <c r="T62" s="276">
        <f t="shared" si="19"/>
        <v>100</v>
      </c>
      <c r="U62" s="277">
        <f t="shared" si="20"/>
        <v>1</v>
      </c>
      <c r="V62" s="276">
        <f t="shared" si="21"/>
        <v>100</v>
      </c>
      <c r="W62" s="276">
        <f t="shared" si="22"/>
        <v>100</v>
      </c>
      <c r="X62" s="277">
        <f t="shared" si="23"/>
        <v>1</v>
      </c>
      <c r="Y62" s="278">
        <v>1</v>
      </c>
      <c r="Z62" s="166" t="s">
        <v>3945</v>
      </c>
      <c r="AA62" s="279">
        <v>100</v>
      </c>
      <c r="AB62" s="279">
        <f>+VLOOKUP($A62,Hoja2!$L$2:$DI$116,89,0)</f>
        <v>100</v>
      </c>
      <c r="AC62" s="280">
        <f t="shared" si="12"/>
        <v>1</v>
      </c>
      <c r="AD62" s="279">
        <f>IFERROR(VLOOKUP($A62,Hoja2!$L$2:$DI$116,87,0),"")</f>
        <v>100</v>
      </c>
      <c r="AE62" s="279">
        <f>IFERROR(VLOOKUP($A62,Hoja2!$L$2:$DI$116,89,0),"")</f>
        <v>100</v>
      </c>
      <c r="AF62" s="281">
        <f t="shared" si="24"/>
        <v>1</v>
      </c>
      <c r="AG62" s="282" t="s">
        <v>3793</v>
      </c>
    </row>
    <row r="63" spans="1:33" ht="93" x14ac:dyDescent="0.35">
      <c r="A63" s="148" t="str">
        <f t="shared" si="15"/>
        <v>PD105_2</v>
      </c>
      <c r="B63" s="148" t="str">
        <f t="shared" si="16"/>
        <v>7871_6</v>
      </c>
      <c r="C63" s="166" t="s">
        <v>3787</v>
      </c>
      <c r="D63" s="166" t="s">
        <v>3788</v>
      </c>
      <c r="E63" s="167">
        <v>7871</v>
      </c>
      <c r="F63" s="166" t="s">
        <v>3927</v>
      </c>
      <c r="G63" s="166" t="s">
        <v>3928</v>
      </c>
      <c r="H63" s="168">
        <v>100</v>
      </c>
      <c r="I63" s="274">
        <f t="shared" si="17"/>
        <v>100</v>
      </c>
      <c r="J63" s="275">
        <f t="shared" si="11"/>
        <v>1</v>
      </c>
      <c r="K63" s="166" t="s">
        <v>3940</v>
      </c>
      <c r="L63" s="168">
        <v>100</v>
      </c>
      <c r="M63" s="168">
        <f>+VLOOKUP(B63,Hoja1!$C$2:$PT$102,316,0)</f>
        <v>100</v>
      </c>
      <c r="N63" s="168">
        <f>+VLOOKUP(B63,Hoja1!$C$2:$PT$102,317,0)</f>
        <v>100</v>
      </c>
      <c r="O63" s="170" t="s">
        <v>1937</v>
      </c>
      <c r="P63" s="169" t="str">
        <f t="shared" si="14"/>
        <v>6</v>
      </c>
      <c r="Q63" s="166" t="s">
        <v>3944</v>
      </c>
      <c r="R63" s="167" t="s">
        <v>527</v>
      </c>
      <c r="S63" s="276">
        <f t="shared" si="18"/>
        <v>100</v>
      </c>
      <c r="T63" s="276">
        <f t="shared" si="19"/>
        <v>100</v>
      </c>
      <c r="U63" s="277">
        <f t="shared" si="20"/>
        <v>1</v>
      </c>
      <c r="V63" s="276">
        <f t="shared" si="21"/>
        <v>100</v>
      </c>
      <c r="W63" s="276">
        <f t="shared" si="22"/>
        <v>100</v>
      </c>
      <c r="X63" s="277">
        <f t="shared" si="23"/>
        <v>1</v>
      </c>
      <c r="Y63" s="278">
        <v>2</v>
      </c>
      <c r="Z63" s="166" t="s">
        <v>3946</v>
      </c>
      <c r="AA63" s="279">
        <v>100</v>
      </c>
      <c r="AB63" s="279">
        <f>+VLOOKUP($A63,Hoja2!$L$2:$DI$116,89,0)</f>
        <v>100</v>
      </c>
      <c r="AC63" s="280">
        <f t="shared" si="12"/>
        <v>1</v>
      </c>
      <c r="AD63" s="279">
        <f>IFERROR(VLOOKUP($A63,Hoja2!$L$2:$DI$116,87,0),"")</f>
        <v>100</v>
      </c>
      <c r="AE63" s="279">
        <f>IFERROR(VLOOKUP($A63,Hoja2!$L$2:$DI$116,89,0),"")</f>
        <v>100</v>
      </c>
      <c r="AF63" s="281">
        <f t="shared" si="24"/>
        <v>1</v>
      </c>
      <c r="AG63" s="282" t="s">
        <v>3793</v>
      </c>
    </row>
    <row r="64" spans="1:33" ht="93" x14ac:dyDescent="0.35">
      <c r="A64" s="148" t="str">
        <f t="shared" si="15"/>
        <v>PD105_3</v>
      </c>
      <c r="B64" s="148" t="str">
        <f t="shared" si="16"/>
        <v>7871_6</v>
      </c>
      <c r="C64" s="166" t="s">
        <v>3787</v>
      </c>
      <c r="D64" s="166" t="s">
        <v>3788</v>
      </c>
      <c r="E64" s="167">
        <v>7871</v>
      </c>
      <c r="F64" s="166" t="s">
        <v>3927</v>
      </c>
      <c r="G64" s="166" t="s">
        <v>3928</v>
      </c>
      <c r="H64" s="168">
        <v>100</v>
      </c>
      <c r="I64" s="274">
        <f t="shared" si="17"/>
        <v>100</v>
      </c>
      <c r="J64" s="275">
        <f t="shared" si="11"/>
        <v>1</v>
      </c>
      <c r="K64" s="166" t="s">
        <v>3940</v>
      </c>
      <c r="L64" s="168">
        <v>100</v>
      </c>
      <c r="M64" s="168">
        <f>+VLOOKUP(B64,Hoja1!$C$2:$PT$102,316,0)</f>
        <v>100</v>
      </c>
      <c r="N64" s="168">
        <f>+VLOOKUP(B64,Hoja1!$C$2:$PT$102,317,0)</f>
        <v>100</v>
      </c>
      <c r="O64" s="170" t="s">
        <v>1937</v>
      </c>
      <c r="P64" s="169" t="str">
        <f t="shared" si="14"/>
        <v>6</v>
      </c>
      <c r="Q64" s="166" t="s">
        <v>3944</v>
      </c>
      <c r="R64" s="167" t="s">
        <v>527</v>
      </c>
      <c r="S64" s="276">
        <f t="shared" si="18"/>
        <v>100</v>
      </c>
      <c r="T64" s="276">
        <f t="shared" si="19"/>
        <v>100</v>
      </c>
      <c r="U64" s="277">
        <f t="shared" si="20"/>
        <v>1</v>
      </c>
      <c r="V64" s="276">
        <f t="shared" si="21"/>
        <v>100</v>
      </c>
      <c r="W64" s="276">
        <f t="shared" si="22"/>
        <v>100</v>
      </c>
      <c r="X64" s="277">
        <f t="shared" si="23"/>
        <v>1</v>
      </c>
      <c r="Y64" s="278">
        <v>3</v>
      </c>
      <c r="Z64" s="166" t="s">
        <v>3947</v>
      </c>
      <c r="AA64" s="279">
        <v>100</v>
      </c>
      <c r="AB64" s="279">
        <f>+VLOOKUP($A64,Hoja2!$L$2:$DI$116,89,0)</f>
        <v>100</v>
      </c>
      <c r="AC64" s="280">
        <f t="shared" si="12"/>
        <v>1</v>
      </c>
      <c r="AD64" s="279">
        <f>IFERROR(VLOOKUP($A64,Hoja2!$L$2:$DI$116,87,0),"")</f>
        <v>100</v>
      </c>
      <c r="AE64" s="279">
        <f>IFERROR(VLOOKUP($A64,Hoja2!$L$2:$DI$116,89,0),"")</f>
        <v>100</v>
      </c>
      <c r="AF64" s="281">
        <f t="shared" si="24"/>
        <v>1</v>
      </c>
      <c r="AG64" s="282" t="s">
        <v>3793</v>
      </c>
    </row>
    <row r="65" spans="1:33" ht="124" x14ac:dyDescent="0.35">
      <c r="A65" s="148" t="str">
        <f t="shared" si="15"/>
        <v>PD106_1</v>
      </c>
      <c r="B65" s="148" t="str">
        <f t="shared" si="16"/>
        <v>7871_7</v>
      </c>
      <c r="C65" s="166" t="s">
        <v>3787</v>
      </c>
      <c r="D65" s="166" t="s">
        <v>3788</v>
      </c>
      <c r="E65" s="167">
        <v>7871</v>
      </c>
      <c r="F65" s="166" t="s">
        <v>3927</v>
      </c>
      <c r="G65" s="166" t="s">
        <v>3928</v>
      </c>
      <c r="H65" s="168">
        <v>100</v>
      </c>
      <c r="I65" s="274">
        <f t="shared" si="17"/>
        <v>100</v>
      </c>
      <c r="J65" s="275">
        <f t="shared" si="11"/>
        <v>1</v>
      </c>
      <c r="K65" s="166" t="s">
        <v>3940</v>
      </c>
      <c r="L65" s="168">
        <v>100</v>
      </c>
      <c r="M65" s="168">
        <f>+VLOOKUP(B65,Hoja1!$C$2:$PT$102,316,0)</f>
        <v>100</v>
      </c>
      <c r="N65" s="168">
        <f>+VLOOKUP(B65,Hoja1!$C$2:$PT$102,317,0)</f>
        <v>100</v>
      </c>
      <c r="O65" s="170" t="s">
        <v>1976</v>
      </c>
      <c r="P65" s="169" t="str">
        <f t="shared" si="14"/>
        <v>7</v>
      </c>
      <c r="Q65" s="166" t="s">
        <v>3948</v>
      </c>
      <c r="R65" s="167" t="s">
        <v>527</v>
      </c>
      <c r="S65" s="276">
        <f t="shared" si="18"/>
        <v>100</v>
      </c>
      <c r="T65" s="276">
        <f t="shared" si="19"/>
        <v>100</v>
      </c>
      <c r="U65" s="277">
        <f t="shared" si="20"/>
        <v>1</v>
      </c>
      <c r="V65" s="276">
        <f t="shared" si="21"/>
        <v>100</v>
      </c>
      <c r="W65" s="276">
        <f t="shared" si="22"/>
        <v>100</v>
      </c>
      <c r="X65" s="277">
        <f t="shared" si="23"/>
        <v>1</v>
      </c>
      <c r="Y65" s="278">
        <v>1</v>
      </c>
      <c r="Z65" s="166" t="s">
        <v>3526</v>
      </c>
      <c r="AA65" s="279">
        <v>100</v>
      </c>
      <c r="AB65" s="279">
        <f>+VLOOKUP($A65,Hoja2!$L$2:$DI$116,89,0)</f>
        <v>100</v>
      </c>
      <c r="AC65" s="280">
        <f t="shared" si="12"/>
        <v>1</v>
      </c>
      <c r="AD65" s="279">
        <f>IFERROR(VLOOKUP($A65,Hoja2!$L$2:$DI$116,87,0),"")</f>
        <v>100</v>
      </c>
      <c r="AE65" s="279">
        <f>IFERROR(VLOOKUP($A65,Hoja2!$L$2:$DI$116,89,0),"")</f>
        <v>100</v>
      </c>
      <c r="AF65" s="281">
        <f t="shared" si="24"/>
        <v>1</v>
      </c>
      <c r="AG65" s="282" t="s">
        <v>3793</v>
      </c>
    </row>
    <row r="66" spans="1:33" ht="124" x14ac:dyDescent="0.35">
      <c r="A66" s="148" t="str">
        <f t="shared" si="15"/>
        <v>PD106_2</v>
      </c>
      <c r="B66" s="148" t="str">
        <f t="shared" si="16"/>
        <v>7871_7</v>
      </c>
      <c r="C66" s="166" t="s">
        <v>3787</v>
      </c>
      <c r="D66" s="166" t="s">
        <v>3788</v>
      </c>
      <c r="E66" s="167">
        <v>7871</v>
      </c>
      <c r="F66" s="166" t="s">
        <v>3927</v>
      </c>
      <c r="G66" s="166" t="s">
        <v>3928</v>
      </c>
      <c r="H66" s="168">
        <v>100</v>
      </c>
      <c r="I66" s="274">
        <f t="shared" si="17"/>
        <v>100</v>
      </c>
      <c r="J66" s="275">
        <f t="shared" si="11"/>
        <v>1</v>
      </c>
      <c r="K66" s="166" t="s">
        <v>3940</v>
      </c>
      <c r="L66" s="168">
        <v>100</v>
      </c>
      <c r="M66" s="168">
        <f>+VLOOKUP(B66,Hoja1!$C$2:$PT$102,316,0)</f>
        <v>100</v>
      </c>
      <c r="N66" s="168">
        <f>+VLOOKUP(B66,Hoja1!$C$2:$PT$102,317,0)</f>
        <v>100</v>
      </c>
      <c r="O66" s="170" t="s">
        <v>1976</v>
      </c>
      <c r="P66" s="169" t="str">
        <f t="shared" si="14"/>
        <v>7</v>
      </c>
      <c r="Q66" s="166" t="s">
        <v>3948</v>
      </c>
      <c r="R66" s="167" t="s">
        <v>527</v>
      </c>
      <c r="S66" s="276">
        <f t="shared" si="18"/>
        <v>100</v>
      </c>
      <c r="T66" s="276">
        <f t="shared" si="19"/>
        <v>100</v>
      </c>
      <c r="U66" s="277">
        <f t="shared" si="20"/>
        <v>1</v>
      </c>
      <c r="V66" s="276">
        <f t="shared" si="21"/>
        <v>100</v>
      </c>
      <c r="W66" s="276">
        <f t="shared" si="22"/>
        <v>100</v>
      </c>
      <c r="X66" s="277">
        <f t="shared" si="23"/>
        <v>1</v>
      </c>
      <c r="Y66" s="278">
        <v>2</v>
      </c>
      <c r="Z66" s="166" t="s">
        <v>3949</v>
      </c>
      <c r="AA66" s="279">
        <v>100</v>
      </c>
      <c r="AB66" s="279">
        <f>+VLOOKUP($A66,Hoja2!$L$2:$DI$116,89,0)</f>
        <v>100</v>
      </c>
      <c r="AC66" s="280">
        <f t="shared" si="12"/>
        <v>1</v>
      </c>
      <c r="AD66" s="279">
        <f>IFERROR(VLOOKUP($A66,Hoja2!$L$2:$DI$116,87,0),"")</f>
        <v>100</v>
      </c>
      <c r="AE66" s="279">
        <f>IFERROR(VLOOKUP($A66,Hoja2!$L$2:$DI$116,89,0),"")</f>
        <v>100</v>
      </c>
      <c r="AF66" s="281">
        <f t="shared" si="24"/>
        <v>1</v>
      </c>
      <c r="AG66" s="282" t="s">
        <v>3793</v>
      </c>
    </row>
    <row r="67" spans="1:33" ht="93" x14ac:dyDescent="0.35">
      <c r="A67" s="148" t="str">
        <f t="shared" si="15"/>
        <v>PD107_1</v>
      </c>
      <c r="B67" s="148" t="str">
        <f t="shared" si="16"/>
        <v>7871_8</v>
      </c>
      <c r="C67" s="166" t="s">
        <v>3787</v>
      </c>
      <c r="D67" s="166" t="s">
        <v>3788</v>
      </c>
      <c r="E67" s="167">
        <v>7871</v>
      </c>
      <c r="F67" s="166" t="s">
        <v>3927</v>
      </c>
      <c r="G67" s="166" t="s">
        <v>3928</v>
      </c>
      <c r="H67" s="168">
        <v>100</v>
      </c>
      <c r="I67" s="274">
        <f t="shared" si="17"/>
        <v>100</v>
      </c>
      <c r="J67" s="275">
        <f t="shared" si="11"/>
        <v>1</v>
      </c>
      <c r="K67" s="166" t="s">
        <v>3940</v>
      </c>
      <c r="L67" s="168">
        <v>100</v>
      </c>
      <c r="M67" s="168">
        <f>+VLOOKUP(B67,Hoja1!$C$2:$PT$102,316,0)</f>
        <v>100</v>
      </c>
      <c r="N67" s="168">
        <f>+VLOOKUP(B67,Hoja1!$C$2:$PT$102,317,0)</f>
        <v>100</v>
      </c>
      <c r="O67" s="170" t="s">
        <v>2014</v>
      </c>
      <c r="P67" s="169" t="str">
        <f t="shared" si="14"/>
        <v>8</v>
      </c>
      <c r="Q67" s="166" t="s">
        <v>3950</v>
      </c>
      <c r="R67" s="167" t="s">
        <v>527</v>
      </c>
      <c r="S67" s="276">
        <f t="shared" si="18"/>
        <v>100</v>
      </c>
      <c r="T67" s="276">
        <f t="shared" si="19"/>
        <v>100</v>
      </c>
      <c r="U67" s="277">
        <f t="shared" si="20"/>
        <v>1</v>
      </c>
      <c r="V67" s="276">
        <f t="shared" si="21"/>
        <v>100</v>
      </c>
      <c r="W67" s="276">
        <f t="shared" si="22"/>
        <v>100</v>
      </c>
      <c r="X67" s="277">
        <f t="shared" si="23"/>
        <v>1</v>
      </c>
      <c r="Y67" s="278">
        <v>1</v>
      </c>
      <c r="Z67" s="166" t="s">
        <v>3951</v>
      </c>
      <c r="AA67" s="279">
        <v>100</v>
      </c>
      <c r="AB67" s="279">
        <f>+VLOOKUP($A67,Hoja2!$L$2:$DI$116,89,0)</f>
        <v>100</v>
      </c>
      <c r="AC67" s="280">
        <f t="shared" si="12"/>
        <v>1</v>
      </c>
      <c r="AD67" s="279">
        <f>IFERROR(VLOOKUP($A67,Hoja2!$L$2:$DI$116,87,0),"")</f>
        <v>100</v>
      </c>
      <c r="AE67" s="279">
        <f>IFERROR(VLOOKUP($A67,Hoja2!$L$2:$DI$116,89,0),"")</f>
        <v>100</v>
      </c>
      <c r="AF67" s="281">
        <f t="shared" si="24"/>
        <v>1</v>
      </c>
      <c r="AG67" s="282" t="s">
        <v>3793</v>
      </c>
    </row>
    <row r="68" spans="1:33" ht="93" x14ac:dyDescent="0.35">
      <c r="A68" s="148" t="str">
        <f t="shared" si="15"/>
        <v>PD107_2</v>
      </c>
      <c r="B68" s="148" t="str">
        <f t="shared" si="16"/>
        <v>7871_8</v>
      </c>
      <c r="C68" s="166" t="s">
        <v>3787</v>
      </c>
      <c r="D68" s="166" t="s">
        <v>3788</v>
      </c>
      <c r="E68" s="167">
        <v>7871</v>
      </c>
      <c r="F68" s="166" t="s">
        <v>3927</v>
      </c>
      <c r="G68" s="166" t="s">
        <v>3928</v>
      </c>
      <c r="H68" s="168">
        <v>100</v>
      </c>
      <c r="I68" s="274">
        <f t="shared" si="17"/>
        <v>100</v>
      </c>
      <c r="J68" s="275">
        <f t="shared" si="11"/>
        <v>1</v>
      </c>
      <c r="K68" s="166" t="s">
        <v>3940</v>
      </c>
      <c r="L68" s="168">
        <v>100</v>
      </c>
      <c r="M68" s="168">
        <f>+VLOOKUP(B68,Hoja1!$C$2:$PT$102,316,0)</f>
        <v>100</v>
      </c>
      <c r="N68" s="168">
        <f>+VLOOKUP(B68,Hoja1!$C$2:$PT$102,317,0)</f>
        <v>100</v>
      </c>
      <c r="O68" s="170" t="s">
        <v>2014</v>
      </c>
      <c r="P68" s="169" t="str">
        <f t="shared" si="14"/>
        <v>8</v>
      </c>
      <c r="Q68" s="166" t="s">
        <v>3950</v>
      </c>
      <c r="R68" s="167" t="s">
        <v>527</v>
      </c>
      <c r="S68" s="276">
        <f t="shared" si="18"/>
        <v>100</v>
      </c>
      <c r="T68" s="276">
        <f t="shared" si="19"/>
        <v>100</v>
      </c>
      <c r="U68" s="277">
        <f t="shared" si="20"/>
        <v>1</v>
      </c>
      <c r="V68" s="276">
        <f t="shared" si="21"/>
        <v>100</v>
      </c>
      <c r="W68" s="276">
        <f t="shared" si="22"/>
        <v>100</v>
      </c>
      <c r="X68" s="277">
        <f t="shared" si="23"/>
        <v>1</v>
      </c>
      <c r="Y68" s="278">
        <v>2</v>
      </c>
      <c r="Z68" s="166" t="s">
        <v>3952</v>
      </c>
      <c r="AA68" s="279">
        <v>100</v>
      </c>
      <c r="AB68" s="279">
        <f>+VLOOKUP($A68,Hoja2!$L$2:$DI$116,89,0)</f>
        <v>100</v>
      </c>
      <c r="AC68" s="280">
        <f t="shared" si="12"/>
        <v>1</v>
      </c>
      <c r="AD68" s="279">
        <f>IFERROR(VLOOKUP($A68,Hoja2!$L$2:$DI$116,87,0),"")</f>
        <v>100</v>
      </c>
      <c r="AE68" s="279">
        <f>IFERROR(VLOOKUP($A68,Hoja2!$L$2:$DI$116,89,0),"")</f>
        <v>100</v>
      </c>
      <c r="AF68" s="281">
        <f t="shared" si="24"/>
        <v>1</v>
      </c>
      <c r="AG68" s="282" t="s">
        <v>3793</v>
      </c>
    </row>
    <row r="69" spans="1:33" ht="93" x14ac:dyDescent="0.35">
      <c r="A69" s="148" t="str">
        <f t="shared" si="15"/>
        <v>PD107_3</v>
      </c>
      <c r="B69" s="148" t="str">
        <f t="shared" si="16"/>
        <v>7871_8</v>
      </c>
      <c r="C69" s="166" t="s">
        <v>3787</v>
      </c>
      <c r="D69" s="166" t="s">
        <v>3788</v>
      </c>
      <c r="E69" s="167">
        <v>7871</v>
      </c>
      <c r="F69" s="166" t="s">
        <v>3927</v>
      </c>
      <c r="G69" s="166" t="s">
        <v>3928</v>
      </c>
      <c r="H69" s="168">
        <v>100</v>
      </c>
      <c r="I69" s="274">
        <f t="shared" si="17"/>
        <v>100</v>
      </c>
      <c r="J69" s="275">
        <f t="shared" si="11"/>
        <v>1</v>
      </c>
      <c r="K69" s="166" t="s">
        <v>3940</v>
      </c>
      <c r="L69" s="168">
        <v>100</v>
      </c>
      <c r="M69" s="168">
        <f>+VLOOKUP(B69,Hoja1!$C$2:$PT$102,316,0)</f>
        <v>100</v>
      </c>
      <c r="N69" s="168">
        <f>+VLOOKUP(B69,Hoja1!$C$2:$PT$102,317,0)</f>
        <v>100</v>
      </c>
      <c r="O69" s="170" t="s">
        <v>2014</v>
      </c>
      <c r="P69" s="169" t="str">
        <f t="shared" si="14"/>
        <v>8</v>
      </c>
      <c r="Q69" s="166" t="s">
        <v>3950</v>
      </c>
      <c r="R69" s="167" t="s">
        <v>527</v>
      </c>
      <c r="S69" s="276">
        <f t="shared" si="18"/>
        <v>100</v>
      </c>
      <c r="T69" s="276">
        <f t="shared" si="19"/>
        <v>100</v>
      </c>
      <c r="U69" s="277">
        <f t="shared" si="20"/>
        <v>1</v>
      </c>
      <c r="V69" s="276">
        <f t="shared" si="21"/>
        <v>100</v>
      </c>
      <c r="W69" s="276">
        <f t="shared" si="22"/>
        <v>100</v>
      </c>
      <c r="X69" s="277">
        <f t="shared" si="23"/>
        <v>1</v>
      </c>
      <c r="Y69" s="278">
        <v>3</v>
      </c>
      <c r="Z69" s="166" t="s">
        <v>3953</v>
      </c>
      <c r="AA69" s="279">
        <v>100</v>
      </c>
      <c r="AB69" s="279">
        <f>+VLOOKUP($A69,Hoja2!$L$2:$DI$116,89,0)</f>
        <v>100</v>
      </c>
      <c r="AC69" s="280">
        <f t="shared" si="12"/>
        <v>1</v>
      </c>
      <c r="AD69" s="279">
        <f>IFERROR(VLOOKUP($A69,Hoja2!$L$2:$DI$116,87,0),"")</f>
        <v>100</v>
      </c>
      <c r="AE69" s="279">
        <f>IFERROR(VLOOKUP($A69,Hoja2!$L$2:$DI$116,89,0),"")</f>
        <v>100</v>
      </c>
      <c r="AF69" s="281">
        <f t="shared" si="24"/>
        <v>1</v>
      </c>
      <c r="AG69" s="282" t="s">
        <v>3793</v>
      </c>
    </row>
    <row r="70" spans="1:33" ht="93" x14ac:dyDescent="0.35">
      <c r="A70" s="148" t="str">
        <f t="shared" si="15"/>
        <v>PD107_4</v>
      </c>
      <c r="B70" s="148" t="str">
        <f t="shared" si="16"/>
        <v>7871_8</v>
      </c>
      <c r="C70" s="166" t="s">
        <v>3787</v>
      </c>
      <c r="D70" s="166" t="s">
        <v>3788</v>
      </c>
      <c r="E70" s="167">
        <v>7871</v>
      </c>
      <c r="F70" s="166" t="s">
        <v>3927</v>
      </c>
      <c r="G70" s="166" t="s">
        <v>3928</v>
      </c>
      <c r="H70" s="168">
        <v>100</v>
      </c>
      <c r="I70" s="274">
        <f t="shared" si="17"/>
        <v>100</v>
      </c>
      <c r="J70" s="275">
        <f t="shared" si="11"/>
        <v>1</v>
      </c>
      <c r="K70" s="166" t="s">
        <v>3940</v>
      </c>
      <c r="L70" s="168">
        <v>100</v>
      </c>
      <c r="M70" s="168">
        <f>+VLOOKUP(B70,Hoja1!$C$2:$PT$102,316,0)</f>
        <v>100</v>
      </c>
      <c r="N70" s="168">
        <f>+VLOOKUP(B70,Hoja1!$C$2:$PT$102,317,0)</f>
        <v>100</v>
      </c>
      <c r="O70" s="170" t="s">
        <v>2014</v>
      </c>
      <c r="P70" s="169" t="str">
        <f t="shared" si="14"/>
        <v>8</v>
      </c>
      <c r="Q70" s="166" t="s">
        <v>3950</v>
      </c>
      <c r="R70" s="167" t="s">
        <v>527</v>
      </c>
      <c r="S70" s="276">
        <f t="shared" si="18"/>
        <v>100</v>
      </c>
      <c r="T70" s="276">
        <f t="shared" si="19"/>
        <v>100</v>
      </c>
      <c r="U70" s="277">
        <f t="shared" si="20"/>
        <v>1</v>
      </c>
      <c r="V70" s="276">
        <f t="shared" si="21"/>
        <v>100</v>
      </c>
      <c r="W70" s="276">
        <f t="shared" si="22"/>
        <v>100</v>
      </c>
      <c r="X70" s="277">
        <f t="shared" si="23"/>
        <v>1</v>
      </c>
      <c r="Y70" s="278">
        <v>4</v>
      </c>
      <c r="Z70" s="166" t="s">
        <v>3954</v>
      </c>
      <c r="AA70" s="279">
        <v>100</v>
      </c>
      <c r="AB70" s="279">
        <f>+VLOOKUP($A70,Hoja2!$L$2:$DI$116,89,0)</f>
        <v>100</v>
      </c>
      <c r="AC70" s="280">
        <f t="shared" si="12"/>
        <v>1</v>
      </c>
      <c r="AD70" s="279">
        <f>IFERROR(VLOOKUP($A70,Hoja2!$L$2:$DI$116,87,0),"")</f>
        <v>100</v>
      </c>
      <c r="AE70" s="279">
        <f>IFERROR(VLOOKUP($A70,Hoja2!$L$2:$DI$116,89,0),"")</f>
        <v>100</v>
      </c>
      <c r="AF70" s="281">
        <f t="shared" si="24"/>
        <v>1</v>
      </c>
      <c r="AG70" s="282" t="s">
        <v>3793</v>
      </c>
    </row>
    <row r="71" spans="1:33" ht="93" x14ac:dyDescent="0.35">
      <c r="A71" s="148" t="str">
        <f t="shared" ref="A71:A102" si="25">+O71&amp;"_"&amp;Y71</f>
        <v>PD107_5</v>
      </c>
      <c r="B71" s="148" t="str">
        <f t="shared" ref="B71:B102" si="26">+E71&amp;"_"&amp;P71</f>
        <v>7871_8</v>
      </c>
      <c r="C71" s="166" t="s">
        <v>3787</v>
      </c>
      <c r="D71" s="166" t="s">
        <v>3788</v>
      </c>
      <c r="E71" s="167">
        <v>7871</v>
      </c>
      <c r="F71" s="166" t="s">
        <v>3927</v>
      </c>
      <c r="G71" s="166" t="s">
        <v>3928</v>
      </c>
      <c r="H71" s="168">
        <v>100</v>
      </c>
      <c r="I71" s="274">
        <f t="shared" ref="I71:I102" si="27">+VLOOKUP($E71,base2,321,0)</f>
        <v>100</v>
      </c>
      <c r="J71" s="275">
        <f t="shared" si="11"/>
        <v>1</v>
      </c>
      <c r="K71" s="166" t="s">
        <v>3940</v>
      </c>
      <c r="L71" s="168">
        <v>100</v>
      </c>
      <c r="M71" s="168">
        <f>+VLOOKUP(B71,Hoja1!$C$2:$PT$102,316,0)</f>
        <v>100</v>
      </c>
      <c r="N71" s="168">
        <f>+VLOOKUP(B71,Hoja1!$C$2:$PT$102,317,0)</f>
        <v>100</v>
      </c>
      <c r="O71" s="170" t="s">
        <v>2014</v>
      </c>
      <c r="P71" s="169" t="str">
        <f t="shared" si="14"/>
        <v>8</v>
      </c>
      <c r="Q71" s="166" t="s">
        <v>3950</v>
      </c>
      <c r="R71" s="167" t="s">
        <v>527</v>
      </c>
      <c r="S71" s="276">
        <f t="shared" ref="S71:S102" si="28">+VLOOKUP($O71,base,67,0)</f>
        <v>100</v>
      </c>
      <c r="T71" s="276">
        <f t="shared" ref="T71:T102" si="29">+VLOOKUP($O71,base,343,0)</f>
        <v>100</v>
      </c>
      <c r="U71" s="277">
        <f t="shared" ref="U71:U102" si="30">IFERROR(T71/S71,0)</f>
        <v>1</v>
      </c>
      <c r="V71" s="276">
        <f t="shared" ref="V71:V102" si="31">+VLOOKUP($O71,base,106,0)</f>
        <v>100</v>
      </c>
      <c r="W71" s="276">
        <f t="shared" ref="W71:W102" si="32">+VLOOKUP($O71,base,343,0)</f>
        <v>100</v>
      </c>
      <c r="X71" s="277">
        <f t="shared" ref="X71:X102" si="33">IFERROR(W71/V71,0)</f>
        <v>1</v>
      </c>
      <c r="Y71" s="278">
        <v>5</v>
      </c>
      <c r="Z71" s="166" t="s">
        <v>3955</v>
      </c>
      <c r="AA71" s="279">
        <v>100</v>
      </c>
      <c r="AB71" s="279">
        <f>+VLOOKUP($A71,Hoja2!$L$2:$DI$116,89,0)</f>
        <v>100</v>
      </c>
      <c r="AC71" s="280">
        <f t="shared" si="12"/>
        <v>1</v>
      </c>
      <c r="AD71" s="279">
        <f>IFERROR(VLOOKUP($A71,Hoja2!$L$2:$DI$116,87,0),"")</f>
        <v>100</v>
      </c>
      <c r="AE71" s="279">
        <f>IFERROR(VLOOKUP($A71,Hoja2!$L$2:$DI$116,89,0),"")</f>
        <v>100</v>
      </c>
      <c r="AF71" s="281">
        <f t="shared" ref="AF71:AF102" si="34">IFERROR(AE71/AD71,0)</f>
        <v>1</v>
      </c>
      <c r="AG71" s="282" t="s">
        <v>3793</v>
      </c>
    </row>
    <row r="72" spans="1:33" ht="170.5" x14ac:dyDescent="0.35">
      <c r="A72" s="148" t="str">
        <f t="shared" si="25"/>
        <v>PD108_1</v>
      </c>
      <c r="B72" s="148" t="str">
        <f t="shared" si="26"/>
        <v>7871_9</v>
      </c>
      <c r="C72" s="166" t="s">
        <v>3787</v>
      </c>
      <c r="D72" s="166" t="s">
        <v>3788</v>
      </c>
      <c r="E72" s="167">
        <v>7871</v>
      </c>
      <c r="F72" s="166" t="s">
        <v>3927</v>
      </c>
      <c r="G72" s="166" t="s">
        <v>3928</v>
      </c>
      <c r="H72" s="168">
        <v>100</v>
      </c>
      <c r="I72" s="274">
        <f t="shared" si="27"/>
        <v>100</v>
      </c>
      <c r="J72" s="275">
        <f t="shared" ref="J72:J108" si="35">IFERROR(I72/H72,0)</f>
        <v>1</v>
      </c>
      <c r="K72" s="166" t="s">
        <v>3940</v>
      </c>
      <c r="L72" s="168">
        <v>100</v>
      </c>
      <c r="M72" s="168">
        <f>+VLOOKUP(B72,Hoja1!$C$2:$PT$102,316,0)</f>
        <v>100</v>
      </c>
      <c r="N72" s="168">
        <f>+VLOOKUP(B72,Hoja1!$C$2:$PT$102,317,0)</f>
        <v>100</v>
      </c>
      <c r="O72" s="170" t="s">
        <v>2059</v>
      </c>
      <c r="P72" s="169" t="str">
        <f t="shared" si="14"/>
        <v>9</v>
      </c>
      <c r="Q72" s="166" t="s">
        <v>3956</v>
      </c>
      <c r="R72" s="167" t="s">
        <v>527</v>
      </c>
      <c r="S72" s="276">
        <f t="shared" si="28"/>
        <v>100</v>
      </c>
      <c r="T72" s="276">
        <f t="shared" si="29"/>
        <v>100</v>
      </c>
      <c r="U72" s="277">
        <f t="shared" si="30"/>
        <v>1</v>
      </c>
      <c r="V72" s="276">
        <f t="shared" si="31"/>
        <v>100</v>
      </c>
      <c r="W72" s="276">
        <f t="shared" si="32"/>
        <v>100</v>
      </c>
      <c r="X72" s="277">
        <f t="shared" si="33"/>
        <v>1</v>
      </c>
      <c r="Y72" s="278">
        <v>1</v>
      </c>
      <c r="Z72" s="166" t="s">
        <v>3957</v>
      </c>
      <c r="AA72" s="279">
        <v>100</v>
      </c>
      <c r="AB72" s="279">
        <f>+VLOOKUP($A72,Hoja2!$L$2:$DI$116,89,0)</f>
        <v>100</v>
      </c>
      <c r="AC72" s="280">
        <f t="shared" ref="AC72:AC108" si="36">IFERROR(AB72/AA72,"")</f>
        <v>1</v>
      </c>
      <c r="AD72" s="279">
        <f>IFERROR(VLOOKUP($A72,Hoja2!$L$2:$DI$116,87,0),"")</f>
        <v>100</v>
      </c>
      <c r="AE72" s="279">
        <f>IFERROR(VLOOKUP($A72,Hoja2!$L$2:$DI$116,89,0),"")</f>
        <v>100</v>
      </c>
      <c r="AF72" s="281">
        <f t="shared" si="34"/>
        <v>1</v>
      </c>
      <c r="AG72" s="282" t="s">
        <v>3793</v>
      </c>
    </row>
    <row r="73" spans="1:33" ht="170.5" x14ac:dyDescent="0.35">
      <c r="A73" s="148" t="str">
        <f t="shared" si="25"/>
        <v>PD108_2</v>
      </c>
      <c r="B73" s="148" t="str">
        <f t="shared" si="26"/>
        <v>7871_9</v>
      </c>
      <c r="C73" s="166" t="s">
        <v>3787</v>
      </c>
      <c r="D73" s="166" t="s">
        <v>3788</v>
      </c>
      <c r="E73" s="167">
        <v>7871</v>
      </c>
      <c r="F73" s="166" t="s">
        <v>3927</v>
      </c>
      <c r="G73" s="166" t="s">
        <v>3928</v>
      </c>
      <c r="H73" s="168">
        <v>100</v>
      </c>
      <c r="I73" s="274">
        <f t="shared" si="27"/>
        <v>100</v>
      </c>
      <c r="J73" s="275">
        <f t="shared" si="35"/>
        <v>1</v>
      </c>
      <c r="K73" s="166" t="s">
        <v>3940</v>
      </c>
      <c r="L73" s="168">
        <v>100</v>
      </c>
      <c r="M73" s="168">
        <f>+VLOOKUP(B73,Hoja1!$C$2:$PT$102,316,0)</f>
        <v>100</v>
      </c>
      <c r="N73" s="168">
        <f>+VLOOKUP(B73,Hoja1!$C$2:$PT$102,317,0)</f>
        <v>100</v>
      </c>
      <c r="O73" s="170" t="s">
        <v>2059</v>
      </c>
      <c r="P73" s="169" t="str">
        <f t="shared" si="14"/>
        <v>9</v>
      </c>
      <c r="Q73" s="166" t="s">
        <v>3956</v>
      </c>
      <c r="R73" s="167" t="s">
        <v>527</v>
      </c>
      <c r="S73" s="276">
        <f t="shared" si="28"/>
        <v>100</v>
      </c>
      <c r="T73" s="276">
        <f t="shared" si="29"/>
        <v>100</v>
      </c>
      <c r="U73" s="277">
        <f t="shared" si="30"/>
        <v>1</v>
      </c>
      <c r="V73" s="276">
        <f t="shared" si="31"/>
        <v>100</v>
      </c>
      <c r="W73" s="276">
        <f t="shared" si="32"/>
        <v>100</v>
      </c>
      <c r="X73" s="277">
        <f t="shared" si="33"/>
        <v>1</v>
      </c>
      <c r="Y73" s="278">
        <v>2</v>
      </c>
      <c r="Z73" s="166" t="s">
        <v>3958</v>
      </c>
      <c r="AA73" s="279">
        <v>100</v>
      </c>
      <c r="AB73" s="279">
        <f>+VLOOKUP($A73,Hoja2!$L$2:$DI$116,89,0)</f>
        <v>100.00000000000001</v>
      </c>
      <c r="AC73" s="280">
        <f t="shared" si="36"/>
        <v>1.0000000000000002</v>
      </c>
      <c r="AD73" s="279">
        <f>IFERROR(VLOOKUP($A73,Hoja2!$L$2:$DI$116,87,0),"")</f>
        <v>100.00000000000001</v>
      </c>
      <c r="AE73" s="279">
        <f>IFERROR(VLOOKUP($A73,Hoja2!$L$2:$DI$116,89,0),"")</f>
        <v>100.00000000000001</v>
      </c>
      <c r="AF73" s="281">
        <f t="shared" si="34"/>
        <v>1</v>
      </c>
      <c r="AG73" s="282" t="s">
        <v>3793</v>
      </c>
    </row>
    <row r="74" spans="1:33" ht="93" x14ac:dyDescent="0.35">
      <c r="A74" s="148" t="str">
        <f t="shared" si="25"/>
        <v>PD109_1</v>
      </c>
      <c r="B74" s="148" t="str">
        <f t="shared" si="26"/>
        <v>7871_10</v>
      </c>
      <c r="C74" s="166" t="s">
        <v>3787</v>
      </c>
      <c r="D74" s="166" t="s">
        <v>3788</v>
      </c>
      <c r="E74" s="167">
        <v>7871</v>
      </c>
      <c r="F74" s="166" t="s">
        <v>3927</v>
      </c>
      <c r="G74" s="166" t="s">
        <v>3928</v>
      </c>
      <c r="H74" s="168">
        <v>100</v>
      </c>
      <c r="I74" s="274">
        <f t="shared" si="27"/>
        <v>100</v>
      </c>
      <c r="J74" s="275">
        <f t="shared" si="35"/>
        <v>1</v>
      </c>
      <c r="K74" s="166" t="s">
        <v>3959</v>
      </c>
      <c r="L74" s="168">
        <v>100</v>
      </c>
      <c r="M74" s="168">
        <f>+VLOOKUP(B74,Hoja1!$C$2:$PT$102,316,0)</f>
        <v>100</v>
      </c>
      <c r="N74" s="168">
        <f>+VLOOKUP(B74,Hoja1!$C$2:$PT$102,317,0)</f>
        <v>100</v>
      </c>
      <c r="O74" s="170" t="s">
        <v>2097</v>
      </c>
      <c r="P74" s="169" t="str">
        <f t="shared" ref="P74:P81" si="37">+MID(Q74,1,2)</f>
        <v>10</v>
      </c>
      <c r="Q74" s="166" t="s">
        <v>3960</v>
      </c>
      <c r="R74" s="167" t="s">
        <v>527</v>
      </c>
      <c r="S74" s="276">
        <f t="shared" si="28"/>
        <v>100</v>
      </c>
      <c r="T74" s="276">
        <f t="shared" si="29"/>
        <v>99.999999999999986</v>
      </c>
      <c r="U74" s="277">
        <f t="shared" si="30"/>
        <v>0.99999999999999989</v>
      </c>
      <c r="V74" s="276">
        <f t="shared" si="31"/>
        <v>100</v>
      </c>
      <c r="W74" s="276">
        <f t="shared" si="32"/>
        <v>99.999999999999986</v>
      </c>
      <c r="X74" s="277">
        <f t="shared" si="33"/>
        <v>0.99999999999999989</v>
      </c>
      <c r="Y74" s="278">
        <v>1</v>
      </c>
      <c r="Z74" s="166" t="s">
        <v>3961</v>
      </c>
      <c r="AA74" s="279">
        <v>100</v>
      </c>
      <c r="AB74" s="279">
        <f>+VLOOKUP($A74,Hoja2!$L$2:$DI$116,89,0)</f>
        <v>100</v>
      </c>
      <c r="AC74" s="280">
        <f t="shared" si="36"/>
        <v>1</v>
      </c>
      <c r="AD74" s="279">
        <f>IFERROR(VLOOKUP($A74,Hoja2!$L$2:$DI$116,87,0),"")</f>
        <v>100</v>
      </c>
      <c r="AE74" s="279">
        <f>IFERROR(VLOOKUP($A74,Hoja2!$L$2:$DI$116,89,0),"")</f>
        <v>100</v>
      </c>
      <c r="AF74" s="281">
        <f t="shared" si="34"/>
        <v>1</v>
      </c>
      <c r="AG74" s="282" t="s">
        <v>3793</v>
      </c>
    </row>
    <row r="75" spans="1:33" ht="93" x14ac:dyDescent="0.35">
      <c r="A75" s="148" t="str">
        <f t="shared" si="25"/>
        <v>PD109_2</v>
      </c>
      <c r="B75" s="148" t="str">
        <f t="shared" si="26"/>
        <v>7871_10</v>
      </c>
      <c r="C75" s="166" t="s">
        <v>3787</v>
      </c>
      <c r="D75" s="166" t="s">
        <v>3788</v>
      </c>
      <c r="E75" s="167">
        <v>7871</v>
      </c>
      <c r="F75" s="166" t="s">
        <v>3927</v>
      </c>
      <c r="G75" s="166" t="s">
        <v>3928</v>
      </c>
      <c r="H75" s="168">
        <v>100</v>
      </c>
      <c r="I75" s="274">
        <f t="shared" si="27"/>
        <v>100</v>
      </c>
      <c r="J75" s="275">
        <f t="shared" si="35"/>
        <v>1</v>
      </c>
      <c r="K75" s="166" t="s">
        <v>3959</v>
      </c>
      <c r="L75" s="168">
        <v>100</v>
      </c>
      <c r="M75" s="168">
        <f>+VLOOKUP(B75,Hoja1!$C$2:$PT$102,316,0)</f>
        <v>100</v>
      </c>
      <c r="N75" s="168">
        <f>+VLOOKUP(B75,Hoja1!$C$2:$PT$102,317,0)</f>
        <v>100</v>
      </c>
      <c r="O75" s="170" t="s">
        <v>2097</v>
      </c>
      <c r="P75" s="169" t="str">
        <f t="shared" si="37"/>
        <v>10</v>
      </c>
      <c r="Q75" s="166" t="s">
        <v>3960</v>
      </c>
      <c r="R75" s="167" t="s">
        <v>527</v>
      </c>
      <c r="S75" s="276">
        <f t="shared" si="28"/>
        <v>100</v>
      </c>
      <c r="T75" s="276">
        <f t="shared" si="29"/>
        <v>99.999999999999986</v>
      </c>
      <c r="U75" s="277">
        <f t="shared" si="30"/>
        <v>0.99999999999999989</v>
      </c>
      <c r="V75" s="276">
        <f t="shared" si="31"/>
        <v>100</v>
      </c>
      <c r="W75" s="276">
        <f t="shared" si="32"/>
        <v>99.999999999999986</v>
      </c>
      <c r="X75" s="277">
        <f t="shared" si="33"/>
        <v>0.99999999999999989</v>
      </c>
      <c r="Y75" s="278">
        <v>2</v>
      </c>
      <c r="Z75" s="166" t="s">
        <v>3962</v>
      </c>
      <c r="AA75" s="279">
        <v>100</v>
      </c>
      <c r="AB75" s="279">
        <f>+VLOOKUP($A75,Hoja2!$L$2:$DI$116,89,0)</f>
        <v>100</v>
      </c>
      <c r="AC75" s="280">
        <f t="shared" si="36"/>
        <v>1</v>
      </c>
      <c r="AD75" s="279">
        <f>IFERROR(VLOOKUP($A75,Hoja2!$L$2:$DI$116,87,0),"")</f>
        <v>100</v>
      </c>
      <c r="AE75" s="279">
        <f>IFERROR(VLOOKUP($A75,Hoja2!$L$2:$DI$116,89,0),"")</f>
        <v>100</v>
      </c>
      <c r="AF75" s="281">
        <f t="shared" si="34"/>
        <v>1</v>
      </c>
      <c r="AG75" s="282" t="s">
        <v>3793</v>
      </c>
    </row>
    <row r="76" spans="1:33" ht="93" x14ac:dyDescent="0.35">
      <c r="A76" s="148" t="str">
        <f t="shared" si="25"/>
        <v>PD109_3</v>
      </c>
      <c r="B76" s="148" t="str">
        <f t="shared" si="26"/>
        <v>7871_10</v>
      </c>
      <c r="C76" s="166" t="s">
        <v>3787</v>
      </c>
      <c r="D76" s="166" t="s">
        <v>3788</v>
      </c>
      <c r="E76" s="167">
        <v>7871</v>
      </c>
      <c r="F76" s="166" t="s">
        <v>3927</v>
      </c>
      <c r="G76" s="166" t="s">
        <v>3928</v>
      </c>
      <c r="H76" s="168">
        <v>100</v>
      </c>
      <c r="I76" s="274">
        <f t="shared" si="27"/>
        <v>100</v>
      </c>
      <c r="J76" s="275">
        <f t="shared" si="35"/>
        <v>1</v>
      </c>
      <c r="K76" s="166" t="s">
        <v>3959</v>
      </c>
      <c r="L76" s="168">
        <v>100</v>
      </c>
      <c r="M76" s="168">
        <f>+VLOOKUP(B76,Hoja1!$C$2:$PT$102,316,0)</f>
        <v>100</v>
      </c>
      <c r="N76" s="168">
        <f>+VLOOKUP(B76,Hoja1!$C$2:$PT$102,317,0)</f>
        <v>100</v>
      </c>
      <c r="O76" s="170" t="s">
        <v>2097</v>
      </c>
      <c r="P76" s="169" t="str">
        <f t="shared" si="37"/>
        <v>10</v>
      </c>
      <c r="Q76" s="166" t="s">
        <v>3960</v>
      </c>
      <c r="R76" s="167" t="s">
        <v>527</v>
      </c>
      <c r="S76" s="276">
        <f t="shared" si="28"/>
        <v>100</v>
      </c>
      <c r="T76" s="276">
        <f t="shared" si="29"/>
        <v>99.999999999999986</v>
      </c>
      <c r="U76" s="277">
        <f t="shared" si="30"/>
        <v>0.99999999999999989</v>
      </c>
      <c r="V76" s="276">
        <f t="shared" si="31"/>
        <v>100</v>
      </c>
      <c r="W76" s="276">
        <f t="shared" si="32"/>
        <v>99.999999999999986</v>
      </c>
      <c r="X76" s="277">
        <f t="shared" si="33"/>
        <v>0.99999999999999989</v>
      </c>
      <c r="Y76" s="278">
        <v>3</v>
      </c>
      <c r="Z76" s="166" t="s">
        <v>3963</v>
      </c>
      <c r="AA76" s="279">
        <v>100</v>
      </c>
      <c r="AB76" s="279">
        <f>+VLOOKUP($A76,Hoja2!$L$2:$DI$116,89,0)</f>
        <v>100</v>
      </c>
      <c r="AC76" s="280">
        <f t="shared" si="36"/>
        <v>1</v>
      </c>
      <c r="AD76" s="279">
        <f>IFERROR(VLOOKUP($A76,Hoja2!$L$2:$DI$116,87,0),"")</f>
        <v>100</v>
      </c>
      <c r="AE76" s="279">
        <f>IFERROR(VLOOKUP($A76,Hoja2!$L$2:$DI$116,89,0),"")</f>
        <v>100</v>
      </c>
      <c r="AF76" s="281">
        <f t="shared" si="34"/>
        <v>1</v>
      </c>
      <c r="AG76" s="282" t="s">
        <v>3793</v>
      </c>
    </row>
    <row r="77" spans="1:33" ht="93" x14ac:dyDescent="0.35">
      <c r="A77" s="148" t="str">
        <f t="shared" si="25"/>
        <v>PD110_1</v>
      </c>
      <c r="B77" s="148" t="str">
        <f t="shared" si="26"/>
        <v>7871_11</v>
      </c>
      <c r="C77" s="166" t="s">
        <v>3787</v>
      </c>
      <c r="D77" s="166" t="s">
        <v>3788</v>
      </c>
      <c r="E77" s="167">
        <v>7871</v>
      </c>
      <c r="F77" s="166" t="s">
        <v>3927</v>
      </c>
      <c r="G77" s="166" t="s">
        <v>3928</v>
      </c>
      <c r="H77" s="168">
        <v>100</v>
      </c>
      <c r="I77" s="274">
        <f t="shared" si="27"/>
        <v>100</v>
      </c>
      <c r="J77" s="275">
        <f t="shared" si="35"/>
        <v>1</v>
      </c>
      <c r="K77" s="166" t="s">
        <v>3959</v>
      </c>
      <c r="L77" s="168">
        <v>100</v>
      </c>
      <c r="M77" s="168">
        <f>+VLOOKUP(B77,Hoja1!$C$2:$PT$102,316,0)</f>
        <v>100</v>
      </c>
      <c r="N77" s="168">
        <f>+VLOOKUP(B77,Hoja1!$C$2:$PT$102,317,0)</f>
        <v>100</v>
      </c>
      <c r="O77" s="170" t="s">
        <v>2144</v>
      </c>
      <c r="P77" s="169" t="str">
        <f t="shared" si="37"/>
        <v>11</v>
      </c>
      <c r="Q77" s="166" t="s">
        <v>3964</v>
      </c>
      <c r="R77" s="167" t="s">
        <v>527</v>
      </c>
      <c r="S77" s="276">
        <f t="shared" si="28"/>
        <v>100</v>
      </c>
      <c r="T77" s="276">
        <f t="shared" si="29"/>
        <v>100</v>
      </c>
      <c r="U77" s="277">
        <f t="shared" si="30"/>
        <v>1</v>
      </c>
      <c r="V77" s="276">
        <f t="shared" si="31"/>
        <v>100</v>
      </c>
      <c r="W77" s="276">
        <f t="shared" si="32"/>
        <v>100</v>
      </c>
      <c r="X77" s="277">
        <f t="shared" si="33"/>
        <v>1</v>
      </c>
      <c r="Y77" s="278">
        <v>1</v>
      </c>
      <c r="Z77" s="166" t="s">
        <v>3965</v>
      </c>
      <c r="AA77" s="279">
        <v>100</v>
      </c>
      <c r="AB77" s="279">
        <f>+VLOOKUP($A77,Hoja2!$L$2:$DI$116,89,0)</f>
        <v>100</v>
      </c>
      <c r="AC77" s="280">
        <f t="shared" si="36"/>
        <v>1</v>
      </c>
      <c r="AD77" s="279">
        <f>IFERROR(VLOOKUP($A77,Hoja2!$L$2:$DI$116,87,0),"")</f>
        <v>100</v>
      </c>
      <c r="AE77" s="279">
        <f>IFERROR(VLOOKUP($A77,Hoja2!$L$2:$DI$116,89,0),"")</f>
        <v>100</v>
      </c>
      <c r="AF77" s="281">
        <f t="shared" si="34"/>
        <v>1</v>
      </c>
      <c r="AG77" s="282" t="s">
        <v>3793</v>
      </c>
    </row>
    <row r="78" spans="1:33" ht="93" x14ac:dyDescent="0.35">
      <c r="A78" s="148" t="str">
        <f t="shared" si="25"/>
        <v>PD110_2</v>
      </c>
      <c r="B78" s="148" t="str">
        <f t="shared" si="26"/>
        <v>7871_11</v>
      </c>
      <c r="C78" s="166" t="s">
        <v>3787</v>
      </c>
      <c r="D78" s="166" t="s">
        <v>3788</v>
      </c>
      <c r="E78" s="167">
        <v>7871</v>
      </c>
      <c r="F78" s="166" t="s">
        <v>3927</v>
      </c>
      <c r="G78" s="166" t="s">
        <v>3928</v>
      </c>
      <c r="H78" s="168">
        <v>100</v>
      </c>
      <c r="I78" s="274">
        <f t="shared" si="27"/>
        <v>100</v>
      </c>
      <c r="J78" s="275">
        <f t="shared" si="35"/>
        <v>1</v>
      </c>
      <c r="K78" s="166" t="s">
        <v>3959</v>
      </c>
      <c r="L78" s="168">
        <v>100</v>
      </c>
      <c r="M78" s="168">
        <f>+VLOOKUP(B78,Hoja1!$C$2:$PT$102,316,0)</f>
        <v>100</v>
      </c>
      <c r="N78" s="168">
        <f>+VLOOKUP(B78,Hoja1!$C$2:$PT$102,317,0)</f>
        <v>100</v>
      </c>
      <c r="O78" s="170" t="s">
        <v>2144</v>
      </c>
      <c r="P78" s="169" t="str">
        <f t="shared" si="37"/>
        <v>11</v>
      </c>
      <c r="Q78" s="166" t="s">
        <v>3964</v>
      </c>
      <c r="R78" s="167" t="s">
        <v>527</v>
      </c>
      <c r="S78" s="276">
        <f t="shared" si="28"/>
        <v>100</v>
      </c>
      <c r="T78" s="276">
        <f t="shared" si="29"/>
        <v>100</v>
      </c>
      <c r="U78" s="277">
        <f t="shared" si="30"/>
        <v>1</v>
      </c>
      <c r="V78" s="276">
        <f t="shared" si="31"/>
        <v>100</v>
      </c>
      <c r="W78" s="276">
        <f t="shared" si="32"/>
        <v>100</v>
      </c>
      <c r="X78" s="277">
        <f t="shared" si="33"/>
        <v>1</v>
      </c>
      <c r="Y78" s="278">
        <v>2</v>
      </c>
      <c r="Z78" s="166" t="s">
        <v>3966</v>
      </c>
      <c r="AA78" s="279">
        <v>100</v>
      </c>
      <c r="AB78" s="279">
        <f>+VLOOKUP($A78,Hoja2!$L$2:$DI$116,89,0)</f>
        <v>100</v>
      </c>
      <c r="AC78" s="280">
        <f t="shared" si="36"/>
        <v>1</v>
      </c>
      <c r="AD78" s="279">
        <f>IFERROR(VLOOKUP($A78,Hoja2!$L$2:$DI$116,87,0),"")</f>
        <v>100</v>
      </c>
      <c r="AE78" s="279">
        <f>IFERROR(VLOOKUP($A78,Hoja2!$L$2:$DI$116,89,0),"")</f>
        <v>100</v>
      </c>
      <c r="AF78" s="281">
        <f t="shared" si="34"/>
        <v>1</v>
      </c>
      <c r="AG78" s="282" t="s">
        <v>3793</v>
      </c>
    </row>
    <row r="79" spans="1:33" ht="93" x14ac:dyDescent="0.35">
      <c r="A79" s="148" t="str">
        <f t="shared" si="25"/>
        <v>PD110_3</v>
      </c>
      <c r="B79" s="148" t="str">
        <f t="shared" si="26"/>
        <v>7871_11</v>
      </c>
      <c r="C79" s="166" t="s">
        <v>3787</v>
      </c>
      <c r="D79" s="166" t="s">
        <v>3788</v>
      </c>
      <c r="E79" s="167">
        <v>7871</v>
      </c>
      <c r="F79" s="166" t="s">
        <v>3927</v>
      </c>
      <c r="G79" s="166" t="s">
        <v>3928</v>
      </c>
      <c r="H79" s="168">
        <v>100</v>
      </c>
      <c r="I79" s="274">
        <f t="shared" si="27"/>
        <v>100</v>
      </c>
      <c r="J79" s="275">
        <f t="shared" si="35"/>
        <v>1</v>
      </c>
      <c r="K79" s="166" t="s">
        <v>3959</v>
      </c>
      <c r="L79" s="168">
        <v>100</v>
      </c>
      <c r="M79" s="168">
        <f>+VLOOKUP(B79,Hoja1!$C$2:$PT$102,316,0)</f>
        <v>100</v>
      </c>
      <c r="N79" s="168">
        <f>+VLOOKUP(B79,Hoja1!$C$2:$PT$102,317,0)</f>
        <v>100</v>
      </c>
      <c r="O79" s="170" t="s">
        <v>2144</v>
      </c>
      <c r="P79" s="169" t="str">
        <f t="shared" si="37"/>
        <v>11</v>
      </c>
      <c r="Q79" s="166" t="s">
        <v>3964</v>
      </c>
      <c r="R79" s="167" t="s">
        <v>527</v>
      </c>
      <c r="S79" s="276">
        <f t="shared" si="28"/>
        <v>100</v>
      </c>
      <c r="T79" s="276">
        <f t="shared" si="29"/>
        <v>100</v>
      </c>
      <c r="U79" s="277">
        <f t="shared" si="30"/>
        <v>1</v>
      </c>
      <c r="V79" s="276">
        <f t="shared" si="31"/>
        <v>100</v>
      </c>
      <c r="W79" s="276">
        <f t="shared" si="32"/>
        <v>100</v>
      </c>
      <c r="X79" s="277">
        <f t="shared" si="33"/>
        <v>1</v>
      </c>
      <c r="Y79" s="278">
        <v>3</v>
      </c>
      <c r="Z79" s="166" t="s">
        <v>3967</v>
      </c>
      <c r="AA79" s="279">
        <v>100</v>
      </c>
      <c r="AB79" s="279">
        <f>+VLOOKUP($A79,Hoja2!$L$2:$DI$116,89,0)</f>
        <v>100</v>
      </c>
      <c r="AC79" s="280">
        <f t="shared" si="36"/>
        <v>1</v>
      </c>
      <c r="AD79" s="279">
        <f>IFERROR(VLOOKUP($A79,Hoja2!$L$2:$DI$116,87,0),"")</f>
        <v>100</v>
      </c>
      <c r="AE79" s="279">
        <f>IFERROR(VLOOKUP($A79,Hoja2!$L$2:$DI$116,89,0),"")</f>
        <v>100</v>
      </c>
      <c r="AF79" s="281">
        <f t="shared" si="34"/>
        <v>1</v>
      </c>
      <c r="AG79" s="282" t="s">
        <v>3793</v>
      </c>
    </row>
    <row r="80" spans="1:33" ht="93" x14ac:dyDescent="0.35">
      <c r="A80" s="148" t="str">
        <f t="shared" si="25"/>
        <v>PD111_3</v>
      </c>
      <c r="B80" s="148" t="str">
        <f t="shared" si="26"/>
        <v>7871_12</v>
      </c>
      <c r="C80" s="166" t="s">
        <v>3787</v>
      </c>
      <c r="D80" s="166" t="s">
        <v>3788</v>
      </c>
      <c r="E80" s="167">
        <v>7871</v>
      </c>
      <c r="F80" s="166" t="s">
        <v>3927</v>
      </c>
      <c r="G80" s="166" t="s">
        <v>3928</v>
      </c>
      <c r="H80" s="168">
        <v>100</v>
      </c>
      <c r="I80" s="274">
        <f t="shared" si="27"/>
        <v>100</v>
      </c>
      <c r="J80" s="275">
        <f t="shared" si="35"/>
        <v>1</v>
      </c>
      <c r="K80" s="166" t="s">
        <v>3959</v>
      </c>
      <c r="L80" s="168">
        <v>100</v>
      </c>
      <c r="M80" s="168">
        <f>+VLOOKUP(B80,Hoja1!$C$2:$PT$102,316,0)</f>
        <v>100</v>
      </c>
      <c r="N80" s="168">
        <f>+VLOOKUP(B80,Hoja1!$C$2:$PT$102,317,0)</f>
        <v>100</v>
      </c>
      <c r="O80" s="170" t="s">
        <v>2175</v>
      </c>
      <c r="P80" s="169" t="str">
        <f t="shared" si="37"/>
        <v>12</v>
      </c>
      <c r="Q80" s="166" t="s">
        <v>2177</v>
      </c>
      <c r="R80" s="167" t="s">
        <v>3874</v>
      </c>
      <c r="S80" s="276">
        <f t="shared" si="28"/>
        <v>90</v>
      </c>
      <c r="T80" s="276">
        <f t="shared" si="29"/>
        <v>90</v>
      </c>
      <c r="U80" s="277">
        <f t="shared" si="30"/>
        <v>1</v>
      </c>
      <c r="V80" s="276">
        <f t="shared" si="31"/>
        <v>90</v>
      </c>
      <c r="W80" s="276">
        <f t="shared" si="32"/>
        <v>90</v>
      </c>
      <c r="X80" s="277">
        <f t="shared" si="33"/>
        <v>1</v>
      </c>
      <c r="Y80" s="278">
        <v>3</v>
      </c>
      <c r="Z80" s="166" t="s">
        <v>3968</v>
      </c>
      <c r="AA80" s="279">
        <v>100</v>
      </c>
      <c r="AB80" s="279">
        <f>+VLOOKUP($A80,Hoja2!$L$2:$DI$116,89,0)</f>
        <v>100</v>
      </c>
      <c r="AC80" s="280">
        <f t="shared" si="36"/>
        <v>1</v>
      </c>
      <c r="AD80" s="279">
        <f>IFERROR(VLOOKUP($A80,Hoja2!$L$2:$DI$116,87,0),"")</f>
        <v>100</v>
      </c>
      <c r="AE80" s="279">
        <f>IFERROR(VLOOKUP($A80,Hoja2!$L$2:$DI$116,89,0),"")</f>
        <v>100</v>
      </c>
      <c r="AF80" s="281">
        <f t="shared" si="34"/>
        <v>1</v>
      </c>
      <c r="AG80" s="282" t="s">
        <v>3793</v>
      </c>
    </row>
    <row r="81" spans="1:33" ht="93" x14ac:dyDescent="0.35">
      <c r="A81" s="148" t="str">
        <f t="shared" si="25"/>
        <v>PD111_4</v>
      </c>
      <c r="B81" s="148" t="str">
        <f t="shared" si="26"/>
        <v>7871_12</v>
      </c>
      <c r="C81" s="166" t="s">
        <v>3787</v>
      </c>
      <c r="D81" s="166" t="s">
        <v>3788</v>
      </c>
      <c r="E81" s="167">
        <v>7871</v>
      </c>
      <c r="F81" s="166" t="s">
        <v>3927</v>
      </c>
      <c r="G81" s="166" t="s">
        <v>3928</v>
      </c>
      <c r="H81" s="168">
        <v>100</v>
      </c>
      <c r="I81" s="274">
        <f t="shared" si="27"/>
        <v>100</v>
      </c>
      <c r="J81" s="275">
        <f t="shared" si="35"/>
        <v>1</v>
      </c>
      <c r="K81" s="166" t="s">
        <v>3959</v>
      </c>
      <c r="L81" s="168">
        <v>100</v>
      </c>
      <c r="M81" s="168">
        <f>+VLOOKUP(B81,Hoja1!$C$2:$PT$102,316,0)</f>
        <v>100</v>
      </c>
      <c r="N81" s="168">
        <f>+VLOOKUP(B81,Hoja1!$C$2:$PT$102,317,0)</f>
        <v>100</v>
      </c>
      <c r="O81" s="170" t="s">
        <v>2175</v>
      </c>
      <c r="P81" s="169" t="str">
        <f t="shared" si="37"/>
        <v>12</v>
      </c>
      <c r="Q81" s="166" t="s">
        <v>2177</v>
      </c>
      <c r="R81" s="167" t="s">
        <v>3874</v>
      </c>
      <c r="S81" s="276">
        <f t="shared" si="28"/>
        <v>90</v>
      </c>
      <c r="T81" s="276">
        <f t="shared" si="29"/>
        <v>90</v>
      </c>
      <c r="U81" s="277">
        <f t="shared" si="30"/>
        <v>1</v>
      </c>
      <c r="V81" s="276">
        <f t="shared" si="31"/>
        <v>90</v>
      </c>
      <c r="W81" s="276">
        <f t="shared" si="32"/>
        <v>90</v>
      </c>
      <c r="X81" s="277">
        <f t="shared" si="33"/>
        <v>1</v>
      </c>
      <c r="Y81" s="278">
        <v>4</v>
      </c>
      <c r="Z81" s="166" t="s">
        <v>3969</v>
      </c>
      <c r="AA81" s="279">
        <v>100</v>
      </c>
      <c r="AB81" s="279">
        <f>+VLOOKUP($A81,Hoja2!$L$2:$DI$116,89,0)</f>
        <v>99.999999999999986</v>
      </c>
      <c r="AC81" s="280">
        <f t="shared" si="36"/>
        <v>0.99999999999999989</v>
      </c>
      <c r="AD81" s="279">
        <f>IFERROR(VLOOKUP($A81,Hoja2!$L$2:$DI$116,87,0),"")</f>
        <v>99.999999999999986</v>
      </c>
      <c r="AE81" s="279">
        <f>IFERROR(VLOOKUP($A81,Hoja2!$L$2:$DI$116,89,0),"")</f>
        <v>99.999999999999986</v>
      </c>
      <c r="AF81" s="281">
        <f t="shared" si="34"/>
        <v>1</v>
      </c>
      <c r="AG81" s="282" t="s">
        <v>3793</v>
      </c>
    </row>
    <row r="82" spans="1:33" ht="62" x14ac:dyDescent="0.35">
      <c r="A82" s="148" t="str">
        <f t="shared" si="25"/>
        <v>PD136_1</v>
      </c>
      <c r="B82" s="148" t="str">
        <f t="shared" si="26"/>
        <v>7872_1</v>
      </c>
      <c r="C82" s="166" t="s">
        <v>438</v>
      </c>
      <c r="D82" s="166" t="s">
        <v>3810</v>
      </c>
      <c r="E82" s="167">
        <v>7872</v>
      </c>
      <c r="F82" s="166" t="s">
        <v>3970</v>
      </c>
      <c r="G82" s="166" t="s">
        <v>2408</v>
      </c>
      <c r="H82" s="168">
        <v>100</v>
      </c>
      <c r="I82" s="274">
        <f t="shared" si="27"/>
        <v>100</v>
      </c>
      <c r="J82" s="275">
        <f t="shared" si="35"/>
        <v>1</v>
      </c>
      <c r="K82" s="166" t="s">
        <v>3971</v>
      </c>
      <c r="L82" s="168">
        <v>100</v>
      </c>
      <c r="M82" s="168">
        <f>+VLOOKUP(B82,Hoja1!$C$2:$PT$102,316,0)</f>
        <v>100</v>
      </c>
      <c r="N82" s="168">
        <f>+VLOOKUP(B82,Hoja1!$C$2:$PT$102,317,0)</f>
        <v>100</v>
      </c>
      <c r="O82" s="170" t="s">
        <v>2538</v>
      </c>
      <c r="P82" s="169" t="str">
        <f t="shared" ref="P82:P108" si="38">+MID(Q82,1,1)</f>
        <v>1</v>
      </c>
      <c r="Q82" s="166" t="s">
        <v>3972</v>
      </c>
      <c r="R82" s="167" t="s">
        <v>3874</v>
      </c>
      <c r="S82" s="276">
        <f t="shared" si="28"/>
        <v>70</v>
      </c>
      <c r="T82" s="276">
        <f t="shared" si="29"/>
        <v>70</v>
      </c>
      <c r="U82" s="277">
        <f t="shared" si="30"/>
        <v>1</v>
      </c>
      <c r="V82" s="276">
        <f t="shared" si="31"/>
        <v>70</v>
      </c>
      <c r="W82" s="276">
        <f t="shared" si="32"/>
        <v>70</v>
      </c>
      <c r="X82" s="277">
        <f t="shared" si="33"/>
        <v>1</v>
      </c>
      <c r="Y82" s="278">
        <v>1</v>
      </c>
      <c r="Z82" s="166" t="s">
        <v>3616</v>
      </c>
      <c r="AA82" s="279">
        <v>100</v>
      </c>
      <c r="AB82" s="279">
        <f>+VLOOKUP($A82,Hoja2!$L$2:$DI$116,89,0)</f>
        <v>100</v>
      </c>
      <c r="AC82" s="280">
        <f t="shared" si="36"/>
        <v>1</v>
      </c>
      <c r="AD82" s="279">
        <f>IFERROR(VLOOKUP($A82,Hoja2!$L$2:$DI$116,87,0),"")</f>
        <v>100</v>
      </c>
      <c r="AE82" s="279">
        <f>IFERROR(VLOOKUP($A82,Hoja2!$L$2:$DI$116,89,0),"")</f>
        <v>100</v>
      </c>
      <c r="AF82" s="281">
        <f t="shared" si="34"/>
        <v>1</v>
      </c>
      <c r="AG82" s="282" t="s">
        <v>3793</v>
      </c>
    </row>
    <row r="83" spans="1:33" ht="62" x14ac:dyDescent="0.35">
      <c r="A83" s="148" t="str">
        <f t="shared" si="25"/>
        <v>PD136_2</v>
      </c>
      <c r="B83" s="148" t="str">
        <f t="shared" si="26"/>
        <v>7872_1</v>
      </c>
      <c r="C83" s="166" t="s">
        <v>438</v>
      </c>
      <c r="D83" s="166" t="s">
        <v>3810</v>
      </c>
      <c r="E83" s="167">
        <v>7872</v>
      </c>
      <c r="F83" s="166" t="s">
        <v>3970</v>
      </c>
      <c r="G83" s="166" t="s">
        <v>2408</v>
      </c>
      <c r="H83" s="168">
        <v>100</v>
      </c>
      <c r="I83" s="274">
        <f t="shared" si="27"/>
        <v>100</v>
      </c>
      <c r="J83" s="275">
        <f t="shared" si="35"/>
        <v>1</v>
      </c>
      <c r="K83" s="166" t="s">
        <v>3971</v>
      </c>
      <c r="L83" s="168">
        <v>100</v>
      </c>
      <c r="M83" s="168">
        <f>+VLOOKUP(B83,Hoja1!$C$2:$PT$102,316,0)</f>
        <v>100</v>
      </c>
      <c r="N83" s="168">
        <f>+VLOOKUP(B83,Hoja1!$C$2:$PT$102,317,0)</f>
        <v>100</v>
      </c>
      <c r="O83" s="170" t="s">
        <v>2538</v>
      </c>
      <c r="P83" s="169" t="str">
        <f t="shared" si="38"/>
        <v>1</v>
      </c>
      <c r="Q83" s="166" t="s">
        <v>3972</v>
      </c>
      <c r="R83" s="167" t="s">
        <v>3874</v>
      </c>
      <c r="S83" s="276">
        <f t="shared" si="28"/>
        <v>70</v>
      </c>
      <c r="T83" s="276">
        <f t="shared" si="29"/>
        <v>70</v>
      </c>
      <c r="U83" s="277">
        <f t="shared" si="30"/>
        <v>1</v>
      </c>
      <c r="V83" s="276">
        <f t="shared" si="31"/>
        <v>70</v>
      </c>
      <c r="W83" s="276">
        <f t="shared" si="32"/>
        <v>70</v>
      </c>
      <c r="X83" s="277">
        <f t="shared" si="33"/>
        <v>1</v>
      </c>
      <c r="Y83" s="278">
        <v>2</v>
      </c>
      <c r="Z83" s="166" t="s">
        <v>3973</v>
      </c>
      <c r="AA83" s="279">
        <v>100</v>
      </c>
      <c r="AB83" s="279">
        <f>+VLOOKUP($A83,Hoja2!$L$2:$DI$116,89,0)</f>
        <v>100</v>
      </c>
      <c r="AC83" s="280">
        <f t="shared" si="36"/>
        <v>1</v>
      </c>
      <c r="AD83" s="279">
        <f>IFERROR(VLOOKUP($A83,Hoja2!$L$2:$DI$116,87,0),"")</f>
        <v>100</v>
      </c>
      <c r="AE83" s="279">
        <f>IFERROR(VLOOKUP($A83,Hoja2!$L$2:$DI$116,89,0),"")</f>
        <v>100</v>
      </c>
      <c r="AF83" s="281">
        <f t="shared" si="34"/>
        <v>1</v>
      </c>
      <c r="AG83" s="282" t="s">
        <v>3793</v>
      </c>
    </row>
    <row r="84" spans="1:33" ht="62" x14ac:dyDescent="0.35">
      <c r="A84" s="148" t="str">
        <f t="shared" si="25"/>
        <v>PD134A_2</v>
      </c>
      <c r="B84" s="148" t="str">
        <f t="shared" si="26"/>
        <v>7872_2</v>
      </c>
      <c r="C84" s="166" t="s">
        <v>438</v>
      </c>
      <c r="D84" s="166" t="s">
        <v>3810</v>
      </c>
      <c r="E84" s="167">
        <v>7872</v>
      </c>
      <c r="F84" s="166" t="s">
        <v>3970</v>
      </c>
      <c r="G84" s="166" t="s">
        <v>2408</v>
      </c>
      <c r="H84" s="168">
        <v>100</v>
      </c>
      <c r="I84" s="274">
        <f t="shared" si="27"/>
        <v>100</v>
      </c>
      <c r="J84" s="275">
        <f t="shared" si="35"/>
        <v>1</v>
      </c>
      <c r="K84" s="166" t="s">
        <v>3971</v>
      </c>
      <c r="L84" s="168">
        <v>100</v>
      </c>
      <c r="M84" s="168">
        <f>+VLOOKUP(B84,Hoja1!$C$2:$PT$102,316,0)</f>
        <v>100</v>
      </c>
      <c r="N84" s="168">
        <f>+VLOOKUP(B84,Hoja1!$C$2:$PT$102,317,0)</f>
        <v>100</v>
      </c>
      <c r="O84" s="285" t="s">
        <v>2581</v>
      </c>
      <c r="P84" s="169" t="str">
        <f t="shared" si="38"/>
        <v>2</v>
      </c>
      <c r="Q84" s="166" t="s">
        <v>3974</v>
      </c>
      <c r="R84" s="167" t="s">
        <v>3874</v>
      </c>
      <c r="S84" s="276">
        <f t="shared" si="28"/>
        <v>70</v>
      </c>
      <c r="T84" s="276">
        <f t="shared" si="29"/>
        <v>70</v>
      </c>
      <c r="U84" s="277">
        <f t="shared" si="30"/>
        <v>1</v>
      </c>
      <c r="V84" s="276">
        <f t="shared" si="31"/>
        <v>70</v>
      </c>
      <c r="W84" s="276">
        <f t="shared" si="32"/>
        <v>70</v>
      </c>
      <c r="X84" s="277">
        <f t="shared" si="33"/>
        <v>1</v>
      </c>
      <c r="Y84" s="278">
        <v>2</v>
      </c>
      <c r="Z84" s="166" t="s">
        <v>3623</v>
      </c>
      <c r="AA84" s="279">
        <v>100</v>
      </c>
      <c r="AB84" s="279">
        <f>+VLOOKUP($A84,Hoja2!$L$2:$DI$116,89,0)</f>
        <v>100</v>
      </c>
      <c r="AC84" s="280">
        <f t="shared" si="36"/>
        <v>1</v>
      </c>
      <c r="AD84" s="279">
        <f>IFERROR(VLOOKUP($A84,Hoja2!$L$2:$DI$116,87,0),"")</f>
        <v>100</v>
      </c>
      <c r="AE84" s="279">
        <f>IFERROR(VLOOKUP($A84,Hoja2!$L$2:$DI$116,89,0),"")</f>
        <v>100</v>
      </c>
      <c r="AF84" s="281">
        <f t="shared" si="34"/>
        <v>1</v>
      </c>
      <c r="AG84" s="282" t="s">
        <v>3793</v>
      </c>
    </row>
    <row r="85" spans="1:33" ht="62" x14ac:dyDescent="0.35">
      <c r="A85" s="148" t="str">
        <f t="shared" si="25"/>
        <v>PD133A_1</v>
      </c>
      <c r="B85" s="148" t="str">
        <f t="shared" si="26"/>
        <v>7872_3</v>
      </c>
      <c r="C85" s="166" t="s">
        <v>438</v>
      </c>
      <c r="D85" s="166" t="s">
        <v>3810</v>
      </c>
      <c r="E85" s="167">
        <v>7872</v>
      </c>
      <c r="F85" s="166" t="s">
        <v>3970</v>
      </c>
      <c r="G85" s="166" t="s">
        <v>2408</v>
      </c>
      <c r="H85" s="168">
        <v>100</v>
      </c>
      <c r="I85" s="274">
        <f t="shared" si="27"/>
        <v>100</v>
      </c>
      <c r="J85" s="275">
        <f t="shared" si="35"/>
        <v>1</v>
      </c>
      <c r="K85" s="166" t="s">
        <v>3971</v>
      </c>
      <c r="L85" s="168">
        <v>100</v>
      </c>
      <c r="M85" s="168">
        <f>+VLOOKUP(B85,Hoja1!$C$2:$PT$102,316,0)</f>
        <v>100</v>
      </c>
      <c r="N85" s="168">
        <f>+VLOOKUP(B85,Hoja1!$C$2:$PT$102,317,0)</f>
        <v>100</v>
      </c>
      <c r="O85" s="170" t="s">
        <v>2484</v>
      </c>
      <c r="P85" s="169" t="str">
        <f t="shared" si="38"/>
        <v>3</v>
      </c>
      <c r="Q85" s="166" t="s">
        <v>3975</v>
      </c>
      <c r="R85" s="167" t="s">
        <v>3874</v>
      </c>
      <c r="S85" s="276">
        <f t="shared" si="28"/>
        <v>75</v>
      </c>
      <c r="T85" s="276">
        <f t="shared" si="29"/>
        <v>75</v>
      </c>
      <c r="U85" s="277">
        <f t="shared" si="30"/>
        <v>1</v>
      </c>
      <c r="V85" s="276">
        <f t="shared" si="31"/>
        <v>75</v>
      </c>
      <c r="W85" s="276">
        <f t="shared" si="32"/>
        <v>75</v>
      </c>
      <c r="X85" s="277">
        <f t="shared" si="33"/>
        <v>1</v>
      </c>
      <c r="Y85" s="278">
        <v>1</v>
      </c>
      <c r="Z85" s="166" t="s">
        <v>3626</v>
      </c>
      <c r="AA85" s="279">
        <v>100</v>
      </c>
      <c r="AB85" s="279">
        <f>+VLOOKUP($A85,Hoja2!$L$2:$DI$116,89,0)</f>
        <v>100</v>
      </c>
      <c r="AC85" s="280">
        <f t="shared" si="36"/>
        <v>1</v>
      </c>
      <c r="AD85" s="279">
        <f>IFERROR(VLOOKUP($A85,Hoja2!$L$2:$DI$116,87,0),"")</f>
        <v>100</v>
      </c>
      <c r="AE85" s="279">
        <f>IFERROR(VLOOKUP($A85,Hoja2!$L$2:$DI$116,89,0),"")</f>
        <v>100</v>
      </c>
      <c r="AF85" s="281">
        <f t="shared" si="34"/>
        <v>1</v>
      </c>
      <c r="AG85" s="282" t="s">
        <v>3793</v>
      </c>
    </row>
    <row r="86" spans="1:33" ht="62" x14ac:dyDescent="0.35">
      <c r="A86" s="148" t="str">
        <f t="shared" si="25"/>
        <v>PD133A_2</v>
      </c>
      <c r="B86" s="148" t="str">
        <f t="shared" si="26"/>
        <v>7872_3</v>
      </c>
      <c r="C86" s="166" t="s">
        <v>438</v>
      </c>
      <c r="D86" s="166" t="s">
        <v>3810</v>
      </c>
      <c r="E86" s="167">
        <v>7872</v>
      </c>
      <c r="F86" s="166" t="s">
        <v>3970</v>
      </c>
      <c r="G86" s="166" t="s">
        <v>2408</v>
      </c>
      <c r="H86" s="168">
        <v>100</v>
      </c>
      <c r="I86" s="274">
        <f t="shared" si="27"/>
        <v>100</v>
      </c>
      <c r="J86" s="275">
        <f t="shared" si="35"/>
        <v>1</v>
      </c>
      <c r="K86" s="166" t="s">
        <v>3971</v>
      </c>
      <c r="L86" s="168">
        <v>100</v>
      </c>
      <c r="M86" s="168">
        <f>+VLOOKUP(B86,Hoja1!$C$2:$PT$102,316,0)</f>
        <v>100</v>
      </c>
      <c r="N86" s="168">
        <f>+VLOOKUP(B86,Hoja1!$C$2:$PT$102,317,0)</f>
        <v>100</v>
      </c>
      <c r="O86" s="170" t="s">
        <v>2484</v>
      </c>
      <c r="P86" s="169" t="str">
        <f t="shared" si="38"/>
        <v>3</v>
      </c>
      <c r="Q86" s="166" t="s">
        <v>3975</v>
      </c>
      <c r="R86" s="167" t="s">
        <v>3874</v>
      </c>
      <c r="S86" s="276">
        <f t="shared" si="28"/>
        <v>75</v>
      </c>
      <c r="T86" s="276">
        <f t="shared" si="29"/>
        <v>75</v>
      </c>
      <c r="U86" s="277">
        <f t="shared" si="30"/>
        <v>1</v>
      </c>
      <c r="V86" s="276">
        <f t="shared" si="31"/>
        <v>75</v>
      </c>
      <c r="W86" s="276">
        <f t="shared" si="32"/>
        <v>75</v>
      </c>
      <c r="X86" s="277">
        <f t="shared" si="33"/>
        <v>1</v>
      </c>
      <c r="Y86" s="278">
        <v>2</v>
      </c>
      <c r="Z86" s="166" t="s">
        <v>3629</v>
      </c>
      <c r="AA86" s="279">
        <v>100</v>
      </c>
      <c r="AB86" s="279">
        <f>+VLOOKUP($A86,Hoja2!$L$2:$DI$116,89,0)</f>
        <v>100</v>
      </c>
      <c r="AC86" s="280">
        <f t="shared" si="36"/>
        <v>1</v>
      </c>
      <c r="AD86" s="279">
        <f>IFERROR(VLOOKUP($A86,Hoja2!$L$2:$DI$116,87,0),"")</f>
        <v>100</v>
      </c>
      <c r="AE86" s="279">
        <f>IFERROR(VLOOKUP($A86,Hoja2!$L$2:$DI$116,89,0),"")</f>
        <v>100</v>
      </c>
      <c r="AF86" s="281">
        <f t="shared" si="34"/>
        <v>1</v>
      </c>
      <c r="AG86" s="282" t="s">
        <v>3793</v>
      </c>
    </row>
    <row r="87" spans="1:33" ht="62" x14ac:dyDescent="0.35">
      <c r="A87" s="148" t="str">
        <f t="shared" si="25"/>
        <v>PD137_1</v>
      </c>
      <c r="B87" s="148" t="str">
        <f t="shared" si="26"/>
        <v>7872_4</v>
      </c>
      <c r="C87" s="166" t="s">
        <v>438</v>
      </c>
      <c r="D87" s="166" t="s">
        <v>3810</v>
      </c>
      <c r="E87" s="167">
        <v>7872</v>
      </c>
      <c r="F87" s="166" t="s">
        <v>3970</v>
      </c>
      <c r="G87" s="166" t="s">
        <v>2408</v>
      </c>
      <c r="H87" s="168">
        <v>100</v>
      </c>
      <c r="I87" s="274">
        <f t="shared" si="27"/>
        <v>100</v>
      </c>
      <c r="J87" s="275">
        <f t="shared" si="35"/>
        <v>1</v>
      </c>
      <c r="K87" s="166" t="s">
        <v>3971</v>
      </c>
      <c r="L87" s="168">
        <v>100</v>
      </c>
      <c r="M87" s="168">
        <f>+VLOOKUP(B87,Hoja1!$C$2:$PT$102,316,0)</f>
        <v>100</v>
      </c>
      <c r="N87" s="168">
        <f>+VLOOKUP(B87,Hoja1!$C$2:$PT$102,317,0)</f>
        <v>100</v>
      </c>
      <c r="O87" s="170" t="s">
        <v>2559</v>
      </c>
      <c r="P87" s="169" t="str">
        <f t="shared" si="38"/>
        <v>4</v>
      </c>
      <c r="Q87" s="166" t="s">
        <v>3976</v>
      </c>
      <c r="R87" s="167" t="s">
        <v>3874</v>
      </c>
      <c r="S87" s="276">
        <f t="shared" si="28"/>
        <v>0.7</v>
      </c>
      <c r="T87" s="276">
        <f t="shared" si="29"/>
        <v>0.7</v>
      </c>
      <c r="U87" s="277">
        <f t="shared" si="30"/>
        <v>1</v>
      </c>
      <c r="V87" s="276">
        <f t="shared" si="31"/>
        <v>0.7</v>
      </c>
      <c r="W87" s="276">
        <f t="shared" si="32"/>
        <v>0.7</v>
      </c>
      <c r="X87" s="277">
        <f t="shared" si="33"/>
        <v>1</v>
      </c>
      <c r="Y87" s="278">
        <v>1</v>
      </c>
      <c r="Z87" s="166" t="s">
        <v>3631</v>
      </c>
      <c r="AA87" s="279">
        <v>100</v>
      </c>
      <c r="AB87" s="279">
        <f>+VLOOKUP($A87,Hoja2!$L$2:$DI$116,89,0)</f>
        <v>100</v>
      </c>
      <c r="AC87" s="280">
        <f t="shared" si="36"/>
        <v>1</v>
      </c>
      <c r="AD87" s="279">
        <f>IFERROR(VLOOKUP($A87,Hoja2!$L$2:$DI$116,87,0),"")</f>
        <v>100</v>
      </c>
      <c r="AE87" s="279">
        <f>IFERROR(VLOOKUP($A87,Hoja2!$L$2:$DI$116,89,0),"")</f>
        <v>100</v>
      </c>
      <c r="AF87" s="281">
        <f t="shared" si="34"/>
        <v>1</v>
      </c>
      <c r="AG87" s="282" t="s">
        <v>3793</v>
      </c>
    </row>
    <row r="88" spans="1:33" ht="62" x14ac:dyDescent="0.35">
      <c r="A88" s="148" t="str">
        <f t="shared" si="25"/>
        <v>PD137_2</v>
      </c>
      <c r="B88" s="148" t="str">
        <f t="shared" si="26"/>
        <v>7872_4</v>
      </c>
      <c r="C88" s="166" t="s">
        <v>438</v>
      </c>
      <c r="D88" s="166" t="s">
        <v>3810</v>
      </c>
      <c r="E88" s="167">
        <v>7872</v>
      </c>
      <c r="F88" s="166" t="s">
        <v>3970</v>
      </c>
      <c r="G88" s="166" t="s">
        <v>2408</v>
      </c>
      <c r="H88" s="168">
        <v>100</v>
      </c>
      <c r="I88" s="274">
        <f t="shared" si="27"/>
        <v>100</v>
      </c>
      <c r="J88" s="275">
        <f t="shared" si="35"/>
        <v>1</v>
      </c>
      <c r="K88" s="166" t="s">
        <v>3971</v>
      </c>
      <c r="L88" s="168">
        <v>100</v>
      </c>
      <c r="M88" s="168">
        <f>+VLOOKUP(B88,Hoja1!$C$2:$PT$102,316,0)</f>
        <v>100</v>
      </c>
      <c r="N88" s="168">
        <f>+VLOOKUP(B88,Hoja1!$C$2:$PT$102,317,0)</f>
        <v>100</v>
      </c>
      <c r="O88" s="170" t="s">
        <v>2559</v>
      </c>
      <c r="P88" s="169" t="str">
        <f t="shared" si="38"/>
        <v>4</v>
      </c>
      <c r="Q88" s="166" t="s">
        <v>3976</v>
      </c>
      <c r="R88" s="167" t="s">
        <v>3874</v>
      </c>
      <c r="S88" s="276">
        <f t="shared" si="28"/>
        <v>0.7</v>
      </c>
      <c r="T88" s="276">
        <f t="shared" si="29"/>
        <v>0.7</v>
      </c>
      <c r="U88" s="277">
        <f t="shared" si="30"/>
        <v>1</v>
      </c>
      <c r="V88" s="276">
        <f t="shared" si="31"/>
        <v>0.7</v>
      </c>
      <c r="W88" s="276">
        <f t="shared" si="32"/>
        <v>0.7</v>
      </c>
      <c r="X88" s="277">
        <f t="shared" si="33"/>
        <v>1</v>
      </c>
      <c r="Y88" s="278">
        <v>2</v>
      </c>
      <c r="Z88" s="166" t="s">
        <v>3977</v>
      </c>
      <c r="AA88" s="279">
        <v>100</v>
      </c>
      <c r="AB88" s="279">
        <f>+VLOOKUP($A88,Hoja2!$L$2:$DI$116,89,0)</f>
        <v>100</v>
      </c>
      <c r="AC88" s="280">
        <f t="shared" si="36"/>
        <v>1</v>
      </c>
      <c r="AD88" s="279">
        <f>IFERROR(VLOOKUP($A88,Hoja2!$L$2:$DI$116,87,0),"")</f>
        <v>100</v>
      </c>
      <c r="AE88" s="279">
        <f>IFERROR(VLOOKUP($A88,Hoja2!$L$2:$DI$116,89,0),"")</f>
        <v>100</v>
      </c>
      <c r="AF88" s="281">
        <f t="shared" si="34"/>
        <v>1</v>
      </c>
      <c r="AG88" s="282" t="s">
        <v>3793</v>
      </c>
    </row>
    <row r="89" spans="1:33" ht="62" x14ac:dyDescent="0.35">
      <c r="A89" s="148" t="str">
        <f t="shared" si="25"/>
        <v>PD135_1</v>
      </c>
      <c r="B89" s="148" t="str">
        <f t="shared" si="26"/>
        <v>7872_5</v>
      </c>
      <c r="C89" s="166" t="s">
        <v>438</v>
      </c>
      <c r="D89" s="166" t="s">
        <v>3810</v>
      </c>
      <c r="E89" s="167">
        <v>7872</v>
      </c>
      <c r="F89" s="166" t="s">
        <v>3970</v>
      </c>
      <c r="G89" s="166" t="s">
        <v>2408</v>
      </c>
      <c r="H89" s="168">
        <v>100</v>
      </c>
      <c r="I89" s="274">
        <f t="shared" si="27"/>
        <v>100</v>
      </c>
      <c r="J89" s="275">
        <f t="shared" si="35"/>
        <v>1</v>
      </c>
      <c r="K89" s="166" t="s">
        <v>3971</v>
      </c>
      <c r="L89" s="168">
        <v>100</v>
      </c>
      <c r="M89" s="168">
        <f>+VLOOKUP(B89,Hoja1!$C$2:$PT$102,316,0)</f>
        <v>100</v>
      </c>
      <c r="N89" s="168">
        <f>+VLOOKUP(B89,Hoja1!$C$2:$PT$102,317,0)</f>
        <v>100</v>
      </c>
      <c r="O89" s="170" t="s">
        <v>2510</v>
      </c>
      <c r="P89" s="169" t="str">
        <f t="shared" si="38"/>
        <v>5</v>
      </c>
      <c r="Q89" s="166" t="s">
        <v>3978</v>
      </c>
      <c r="R89" s="167" t="s">
        <v>3874</v>
      </c>
      <c r="S89" s="276">
        <f t="shared" si="28"/>
        <v>0.7</v>
      </c>
      <c r="T89" s="276">
        <f t="shared" si="29"/>
        <v>0.7</v>
      </c>
      <c r="U89" s="277">
        <f t="shared" si="30"/>
        <v>1</v>
      </c>
      <c r="V89" s="276">
        <f t="shared" si="31"/>
        <v>0.7</v>
      </c>
      <c r="W89" s="276">
        <f t="shared" si="32"/>
        <v>0.7</v>
      </c>
      <c r="X89" s="277">
        <f t="shared" si="33"/>
        <v>1</v>
      </c>
      <c r="Y89" s="278">
        <v>1</v>
      </c>
      <c r="Z89" s="166" t="s">
        <v>3636</v>
      </c>
      <c r="AA89" s="279">
        <v>100</v>
      </c>
      <c r="AB89" s="279">
        <f>+VLOOKUP($A89,Hoja2!$L$2:$DI$116,89,0)</f>
        <v>100</v>
      </c>
      <c r="AC89" s="280">
        <f t="shared" si="36"/>
        <v>1</v>
      </c>
      <c r="AD89" s="279">
        <f>IFERROR(VLOOKUP($A89,Hoja2!$L$2:$DI$116,87,0),"")</f>
        <v>100</v>
      </c>
      <c r="AE89" s="279">
        <f>IFERROR(VLOOKUP($A89,Hoja2!$L$2:$DI$116,89,0),"")</f>
        <v>100</v>
      </c>
      <c r="AF89" s="281">
        <f t="shared" si="34"/>
        <v>1</v>
      </c>
      <c r="AG89" s="282" t="s">
        <v>3793</v>
      </c>
    </row>
    <row r="90" spans="1:33" ht="62" x14ac:dyDescent="0.35">
      <c r="A90" s="148" t="str">
        <f t="shared" si="25"/>
        <v>PD135_2</v>
      </c>
      <c r="B90" s="148" t="str">
        <f t="shared" si="26"/>
        <v>7872_5</v>
      </c>
      <c r="C90" s="166" t="s">
        <v>438</v>
      </c>
      <c r="D90" s="166" t="s">
        <v>3810</v>
      </c>
      <c r="E90" s="167">
        <v>7872</v>
      </c>
      <c r="F90" s="166" t="s">
        <v>3970</v>
      </c>
      <c r="G90" s="166" t="s">
        <v>2408</v>
      </c>
      <c r="H90" s="168">
        <v>100</v>
      </c>
      <c r="I90" s="274">
        <f t="shared" si="27"/>
        <v>100</v>
      </c>
      <c r="J90" s="275">
        <f t="shared" si="35"/>
        <v>1</v>
      </c>
      <c r="K90" s="166" t="s">
        <v>3971</v>
      </c>
      <c r="L90" s="168">
        <v>100</v>
      </c>
      <c r="M90" s="168">
        <f>+VLOOKUP(B90,Hoja1!$C$2:$PT$102,316,0)</f>
        <v>100</v>
      </c>
      <c r="N90" s="168">
        <f>+VLOOKUP(B90,Hoja1!$C$2:$PT$102,317,0)</f>
        <v>100</v>
      </c>
      <c r="O90" s="170" t="s">
        <v>2510</v>
      </c>
      <c r="P90" s="169" t="str">
        <f t="shared" si="38"/>
        <v>5</v>
      </c>
      <c r="Q90" s="166" t="s">
        <v>3978</v>
      </c>
      <c r="R90" s="167" t="s">
        <v>3874</v>
      </c>
      <c r="S90" s="276">
        <f t="shared" si="28"/>
        <v>0.7</v>
      </c>
      <c r="T90" s="276">
        <f t="shared" si="29"/>
        <v>0.7</v>
      </c>
      <c r="U90" s="277">
        <f t="shared" si="30"/>
        <v>1</v>
      </c>
      <c r="V90" s="276">
        <f t="shared" si="31"/>
        <v>0.7</v>
      </c>
      <c r="W90" s="276">
        <f t="shared" si="32"/>
        <v>0.7</v>
      </c>
      <c r="X90" s="277">
        <f t="shared" si="33"/>
        <v>1</v>
      </c>
      <c r="Y90" s="278">
        <v>2</v>
      </c>
      <c r="Z90" s="166" t="s">
        <v>3979</v>
      </c>
      <c r="AA90" s="279">
        <v>100</v>
      </c>
      <c r="AB90" s="279">
        <f>+VLOOKUP($A90,Hoja2!$L$2:$DI$116,89,0)</f>
        <v>100</v>
      </c>
      <c r="AC90" s="280">
        <f t="shared" si="36"/>
        <v>1</v>
      </c>
      <c r="AD90" s="279">
        <f>IFERROR(VLOOKUP($A90,Hoja2!$L$2:$DI$116,87,0),"")</f>
        <v>100</v>
      </c>
      <c r="AE90" s="279">
        <f>IFERROR(VLOOKUP($A90,Hoja2!$L$2:$DI$116,89,0),"")</f>
        <v>100</v>
      </c>
      <c r="AF90" s="281">
        <f t="shared" si="34"/>
        <v>1</v>
      </c>
      <c r="AG90" s="282" t="s">
        <v>3793</v>
      </c>
    </row>
    <row r="91" spans="1:33" ht="62" x14ac:dyDescent="0.35">
      <c r="A91" s="148" t="str">
        <f t="shared" si="25"/>
        <v>PD138_1</v>
      </c>
      <c r="B91" s="148" t="str">
        <f t="shared" si="26"/>
        <v>7872_6</v>
      </c>
      <c r="C91" s="166" t="s">
        <v>438</v>
      </c>
      <c r="D91" s="166" t="s">
        <v>3810</v>
      </c>
      <c r="E91" s="167">
        <v>7872</v>
      </c>
      <c r="F91" s="166" t="s">
        <v>3970</v>
      </c>
      <c r="G91" s="166" t="s">
        <v>2408</v>
      </c>
      <c r="H91" s="168">
        <v>100</v>
      </c>
      <c r="I91" s="274">
        <f t="shared" si="27"/>
        <v>100</v>
      </c>
      <c r="J91" s="275">
        <f t="shared" si="35"/>
        <v>1</v>
      </c>
      <c r="K91" s="166" t="s">
        <v>3980</v>
      </c>
      <c r="L91" s="168">
        <v>100</v>
      </c>
      <c r="M91" s="168">
        <f>+VLOOKUP(B91,Hoja1!$C$2:$PT$102,316,0)</f>
        <v>100</v>
      </c>
      <c r="N91" s="168">
        <f>+VLOOKUP(B91,Hoja1!$C$2:$PT$102,317,0)</f>
        <v>100</v>
      </c>
      <c r="O91" s="170" t="s">
        <v>2597</v>
      </c>
      <c r="P91" s="169" t="str">
        <f t="shared" si="38"/>
        <v>6</v>
      </c>
      <c r="Q91" s="166" t="s">
        <v>3981</v>
      </c>
      <c r="R91" s="167" t="s">
        <v>3874</v>
      </c>
      <c r="S91" s="276">
        <f t="shared" si="28"/>
        <v>91</v>
      </c>
      <c r="T91" s="276">
        <f t="shared" si="29"/>
        <v>91</v>
      </c>
      <c r="U91" s="277">
        <f t="shared" si="30"/>
        <v>1</v>
      </c>
      <c r="V91" s="276">
        <f t="shared" si="31"/>
        <v>91</v>
      </c>
      <c r="W91" s="276">
        <f t="shared" si="32"/>
        <v>91</v>
      </c>
      <c r="X91" s="277">
        <f t="shared" si="33"/>
        <v>1</v>
      </c>
      <c r="Y91" s="278">
        <v>1</v>
      </c>
      <c r="Z91" s="166" t="s">
        <v>3643</v>
      </c>
      <c r="AA91" s="279">
        <v>100</v>
      </c>
      <c r="AB91" s="279">
        <f>+VLOOKUP($A91,Hoja2!$L$2:$DI$116,89,0)</f>
        <v>100</v>
      </c>
      <c r="AC91" s="280">
        <f t="shared" si="36"/>
        <v>1</v>
      </c>
      <c r="AD91" s="279">
        <f>IFERROR(VLOOKUP($A91,Hoja2!$L$2:$DI$116,87,0),"")</f>
        <v>100</v>
      </c>
      <c r="AE91" s="279">
        <f>IFERROR(VLOOKUP($A91,Hoja2!$L$2:$DI$116,89,0),"")</f>
        <v>100</v>
      </c>
      <c r="AF91" s="281">
        <f t="shared" si="34"/>
        <v>1</v>
      </c>
      <c r="AG91" s="282" t="s">
        <v>3793</v>
      </c>
    </row>
    <row r="92" spans="1:33" ht="62" x14ac:dyDescent="0.35">
      <c r="A92" s="148" t="str">
        <f t="shared" si="25"/>
        <v>PD138_2</v>
      </c>
      <c r="B92" s="148" t="str">
        <f t="shared" si="26"/>
        <v>7872_6</v>
      </c>
      <c r="C92" s="166" t="s">
        <v>438</v>
      </c>
      <c r="D92" s="166" t="s">
        <v>3810</v>
      </c>
      <c r="E92" s="167">
        <v>7872</v>
      </c>
      <c r="F92" s="166" t="s">
        <v>3970</v>
      </c>
      <c r="G92" s="166" t="s">
        <v>2408</v>
      </c>
      <c r="H92" s="168">
        <v>100</v>
      </c>
      <c r="I92" s="274">
        <f t="shared" si="27"/>
        <v>100</v>
      </c>
      <c r="J92" s="275">
        <f t="shared" si="35"/>
        <v>1</v>
      </c>
      <c r="K92" s="166" t="s">
        <v>3980</v>
      </c>
      <c r="L92" s="168">
        <v>100</v>
      </c>
      <c r="M92" s="168">
        <f>+VLOOKUP(B92,Hoja1!$C$2:$PT$102,316,0)</f>
        <v>100</v>
      </c>
      <c r="N92" s="168">
        <f>+VLOOKUP(B92,Hoja1!$C$2:$PT$102,317,0)</f>
        <v>100</v>
      </c>
      <c r="O92" s="170" t="s">
        <v>2597</v>
      </c>
      <c r="P92" s="169" t="str">
        <f t="shared" si="38"/>
        <v>6</v>
      </c>
      <c r="Q92" s="166" t="s">
        <v>3981</v>
      </c>
      <c r="R92" s="167" t="s">
        <v>3874</v>
      </c>
      <c r="S92" s="276">
        <f t="shared" si="28"/>
        <v>91</v>
      </c>
      <c r="T92" s="276">
        <f t="shared" si="29"/>
        <v>91</v>
      </c>
      <c r="U92" s="277">
        <f t="shared" si="30"/>
        <v>1</v>
      </c>
      <c r="V92" s="276">
        <f t="shared" si="31"/>
        <v>91</v>
      </c>
      <c r="W92" s="276">
        <f t="shared" si="32"/>
        <v>91</v>
      </c>
      <c r="X92" s="277">
        <f t="shared" si="33"/>
        <v>1</v>
      </c>
      <c r="Y92" s="278">
        <v>2</v>
      </c>
      <c r="Z92" s="166" t="s">
        <v>3982</v>
      </c>
      <c r="AA92" s="279">
        <v>100</v>
      </c>
      <c r="AB92" s="279">
        <f>+VLOOKUP($A92,Hoja2!$L$2:$DI$116,89,0)</f>
        <v>100</v>
      </c>
      <c r="AC92" s="280">
        <f t="shared" si="36"/>
        <v>1</v>
      </c>
      <c r="AD92" s="279">
        <f>IFERROR(VLOOKUP($A92,Hoja2!$L$2:$DI$116,87,0),"")</f>
        <v>100</v>
      </c>
      <c r="AE92" s="279">
        <f>IFERROR(VLOOKUP($A92,Hoja2!$L$2:$DI$116,89,0),"")</f>
        <v>100</v>
      </c>
      <c r="AF92" s="281">
        <f t="shared" si="34"/>
        <v>1</v>
      </c>
      <c r="AG92" s="282" t="s">
        <v>3793</v>
      </c>
    </row>
    <row r="93" spans="1:33" ht="62" x14ac:dyDescent="0.35">
      <c r="A93" s="148" t="str">
        <f t="shared" si="25"/>
        <v>PD139_1</v>
      </c>
      <c r="B93" s="148" t="str">
        <f t="shared" si="26"/>
        <v>7872_7</v>
      </c>
      <c r="C93" s="166" t="s">
        <v>438</v>
      </c>
      <c r="D93" s="166" t="s">
        <v>3810</v>
      </c>
      <c r="E93" s="167">
        <v>7872</v>
      </c>
      <c r="F93" s="166" t="s">
        <v>3970</v>
      </c>
      <c r="G93" s="166" t="s">
        <v>2408</v>
      </c>
      <c r="H93" s="168">
        <v>100</v>
      </c>
      <c r="I93" s="274">
        <f t="shared" si="27"/>
        <v>100</v>
      </c>
      <c r="J93" s="275">
        <f t="shared" si="35"/>
        <v>1</v>
      </c>
      <c r="K93" s="166" t="s">
        <v>3980</v>
      </c>
      <c r="L93" s="168">
        <v>100</v>
      </c>
      <c r="M93" s="168">
        <f>+VLOOKUP(B93,Hoja1!$C$2:$PT$102,316,0)</f>
        <v>100</v>
      </c>
      <c r="N93" s="168">
        <f>+VLOOKUP(B93,Hoja1!$C$2:$PT$102,317,0)</f>
        <v>100</v>
      </c>
      <c r="O93" s="170" t="s">
        <v>2644</v>
      </c>
      <c r="P93" s="169" t="str">
        <f t="shared" si="38"/>
        <v>7</v>
      </c>
      <c r="Q93" s="166" t="s">
        <v>3983</v>
      </c>
      <c r="R93" s="167" t="s">
        <v>527</v>
      </c>
      <c r="S93" s="276">
        <f t="shared" si="28"/>
        <v>1</v>
      </c>
      <c r="T93" s="276">
        <f t="shared" si="29"/>
        <v>1</v>
      </c>
      <c r="U93" s="277">
        <f t="shared" si="30"/>
        <v>1</v>
      </c>
      <c r="V93" s="276">
        <f t="shared" si="31"/>
        <v>1</v>
      </c>
      <c r="W93" s="276">
        <f t="shared" si="32"/>
        <v>1</v>
      </c>
      <c r="X93" s="277">
        <f t="shared" si="33"/>
        <v>1</v>
      </c>
      <c r="Y93" s="278">
        <v>1</v>
      </c>
      <c r="Z93" s="166" t="s">
        <v>3984</v>
      </c>
      <c r="AA93" s="279">
        <v>100</v>
      </c>
      <c r="AB93" s="279">
        <f>+VLOOKUP($A93,Hoja2!$L$2:$DI$116,89,0)</f>
        <v>100</v>
      </c>
      <c r="AC93" s="280">
        <f t="shared" si="36"/>
        <v>1</v>
      </c>
      <c r="AD93" s="279">
        <f>IFERROR(VLOOKUP($A93,Hoja2!$L$2:$DI$116,87,0),"")</f>
        <v>100</v>
      </c>
      <c r="AE93" s="279">
        <f>IFERROR(VLOOKUP($A93,Hoja2!$L$2:$DI$116,89,0),"")</f>
        <v>100</v>
      </c>
      <c r="AF93" s="281">
        <f t="shared" si="34"/>
        <v>1</v>
      </c>
      <c r="AG93" s="282" t="s">
        <v>3793</v>
      </c>
    </row>
    <row r="94" spans="1:33" ht="62" x14ac:dyDescent="0.35">
      <c r="A94" s="148" t="str">
        <f t="shared" si="25"/>
        <v>PD139_2</v>
      </c>
      <c r="B94" s="148" t="str">
        <f t="shared" si="26"/>
        <v>7872_7</v>
      </c>
      <c r="C94" s="166" t="s">
        <v>438</v>
      </c>
      <c r="D94" s="166" t="s">
        <v>3810</v>
      </c>
      <c r="E94" s="167">
        <v>7872</v>
      </c>
      <c r="F94" s="166" t="s">
        <v>3970</v>
      </c>
      <c r="G94" s="166" t="s">
        <v>2408</v>
      </c>
      <c r="H94" s="168">
        <v>100</v>
      </c>
      <c r="I94" s="274">
        <f t="shared" si="27"/>
        <v>100</v>
      </c>
      <c r="J94" s="275">
        <f t="shared" si="35"/>
        <v>1</v>
      </c>
      <c r="K94" s="166" t="s">
        <v>3980</v>
      </c>
      <c r="L94" s="168">
        <v>100</v>
      </c>
      <c r="M94" s="168">
        <f>+VLOOKUP(B94,Hoja1!$C$2:$PT$102,316,0)</f>
        <v>100</v>
      </c>
      <c r="N94" s="168">
        <f>+VLOOKUP(B94,Hoja1!$C$2:$PT$102,317,0)</f>
        <v>100</v>
      </c>
      <c r="O94" s="170" t="s">
        <v>2644</v>
      </c>
      <c r="P94" s="169" t="str">
        <f t="shared" si="38"/>
        <v>7</v>
      </c>
      <c r="Q94" s="166" t="s">
        <v>3983</v>
      </c>
      <c r="R94" s="167" t="s">
        <v>527</v>
      </c>
      <c r="S94" s="276">
        <f t="shared" si="28"/>
        <v>1</v>
      </c>
      <c r="T94" s="276">
        <f t="shared" si="29"/>
        <v>1</v>
      </c>
      <c r="U94" s="277">
        <f t="shared" si="30"/>
        <v>1</v>
      </c>
      <c r="V94" s="276">
        <f t="shared" si="31"/>
        <v>1</v>
      </c>
      <c r="W94" s="276">
        <f t="shared" si="32"/>
        <v>1</v>
      </c>
      <c r="X94" s="277">
        <f t="shared" si="33"/>
        <v>1</v>
      </c>
      <c r="Y94" s="278">
        <v>2</v>
      </c>
      <c r="Z94" s="166" t="s">
        <v>3985</v>
      </c>
      <c r="AA94" s="279">
        <v>100</v>
      </c>
      <c r="AB94" s="279">
        <f>+VLOOKUP($A94,Hoja2!$L$2:$DI$116,89,0)</f>
        <v>100</v>
      </c>
      <c r="AC94" s="280">
        <f t="shared" si="36"/>
        <v>1</v>
      </c>
      <c r="AD94" s="279">
        <f>IFERROR(VLOOKUP($A94,Hoja2!$L$2:$DI$116,87,0),"")</f>
        <v>100</v>
      </c>
      <c r="AE94" s="279">
        <f>IFERROR(VLOOKUP($A94,Hoja2!$L$2:$DI$116,89,0),"")</f>
        <v>100</v>
      </c>
      <c r="AF94" s="281">
        <f t="shared" si="34"/>
        <v>1</v>
      </c>
      <c r="AG94" s="282" t="s">
        <v>3793</v>
      </c>
    </row>
    <row r="95" spans="1:33" ht="62" x14ac:dyDescent="0.35">
      <c r="A95" s="148" t="str">
        <f t="shared" si="25"/>
        <v>PD139_3</v>
      </c>
      <c r="B95" s="148" t="str">
        <f t="shared" si="26"/>
        <v>7872_7</v>
      </c>
      <c r="C95" s="166" t="s">
        <v>438</v>
      </c>
      <c r="D95" s="166" t="s">
        <v>3810</v>
      </c>
      <c r="E95" s="167">
        <v>7872</v>
      </c>
      <c r="F95" s="166" t="s">
        <v>3970</v>
      </c>
      <c r="G95" s="166" t="s">
        <v>2408</v>
      </c>
      <c r="H95" s="168">
        <v>100</v>
      </c>
      <c r="I95" s="274">
        <f t="shared" si="27"/>
        <v>100</v>
      </c>
      <c r="J95" s="275">
        <f t="shared" si="35"/>
        <v>1</v>
      </c>
      <c r="K95" s="166" t="s">
        <v>3980</v>
      </c>
      <c r="L95" s="168">
        <v>100</v>
      </c>
      <c r="M95" s="168">
        <f>+VLOOKUP(B95,Hoja1!$C$2:$PT$102,316,0)</f>
        <v>100</v>
      </c>
      <c r="N95" s="168">
        <f>+VLOOKUP(B95,Hoja1!$C$2:$PT$102,317,0)</f>
        <v>100</v>
      </c>
      <c r="O95" s="170" t="s">
        <v>2644</v>
      </c>
      <c r="P95" s="169" t="str">
        <f t="shared" si="38"/>
        <v>7</v>
      </c>
      <c r="Q95" s="166" t="s">
        <v>3983</v>
      </c>
      <c r="R95" s="167" t="s">
        <v>527</v>
      </c>
      <c r="S95" s="276">
        <f t="shared" si="28"/>
        <v>1</v>
      </c>
      <c r="T95" s="276">
        <f t="shared" si="29"/>
        <v>1</v>
      </c>
      <c r="U95" s="277">
        <f t="shared" si="30"/>
        <v>1</v>
      </c>
      <c r="V95" s="276">
        <f t="shared" si="31"/>
        <v>1</v>
      </c>
      <c r="W95" s="276">
        <f t="shared" si="32"/>
        <v>1</v>
      </c>
      <c r="X95" s="277">
        <f t="shared" si="33"/>
        <v>1</v>
      </c>
      <c r="Y95" s="278">
        <v>3</v>
      </c>
      <c r="Z95" s="166" t="s">
        <v>3986</v>
      </c>
      <c r="AA95" s="279">
        <v>100</v>
      </c>
      <c r="AB95" s="279">
        <f>+VLOOKUP($A95,Hoja2!$L$2:$DI$116,89,0)</f>
        <v>100</v>
      </c>
      <c r="AC95" s="280">
        <f t="shared" si="36"/>
        <v>1</v>
      </c>
      <c r="AD95" s="279">
        <f>IFERROR(VLOOKUP($A95,Hoja2!$L$2:$DI$116,87,0),"")</f>
        <v>100</v>
      </c>
      <c r="AE95" s="279">
        <f>IFERROR(VLOOKUP($A95,Hoja2!$L$2:$DI$116,89,0),"")</f>
        <v>100</v>
      </c>
      <c r="AF95" s="281">
        <f t="shared" si="34"/>
        <v>1</v>
      </c>
      <c r="AG95" s="282" t="s">
        <v>3793</v>
      </c>
    </row>
    <row r="96" spans="1:33" ht="62" x14ac:dyDescent="0.35">
      <c r="A96" s="148" t="str">
        <f t="shared" si="25"/>
        <v>PD169_1</v>
      </c>
      <c r="B96" s="148" t="str">
        <f t="shared" si="26"/>
        <v>7873_1</v>
      </c>
      <c r="C96" s="166" t="s">
        <v>438</v>
      </c>
      <c r="D96" s="166" t="s">
        <v>3816</v>
      </c>
      <c r="E96" s="167">
        <v>7873</v>
      </c>
      <c r="F96" s="166" t="s">
        <v>3987</v>
      </c>
      <c r="G96" s="166" t="s">
        <v>2737</v>
      </c>
      <c r="H96" s="168">
        <v>100</v>
      </c>
      <c r="I96" s="274">
        <f t="shared" si="27"/>
        <v>100</v>
      </c>
      <c r="J96" s="275">
        <f t="shared" si="35"/>
        <v>1</v>
      </c>
      <c r="K96" s="166" t="s">
        <v>2738</v>
      </c>
      <c r="L96" s="168">
        <v>100</v>
      </c>
      <c r="M96" s="168">
        <f>+VLOOKUP(B96,Hoja1!$C$2:$PT$102,316,0)</f>
        <v>100</v>
      </c>
      <c r="N96" s="168">
        <f>+VLOOKUP(B96,Hoja1!$C$2:$PT$102,317,0)</f>
        <v>100</v>
      </c>
      <c r="O96" s="170" t="s">
        <v>3029</v>
      </c>
      <c r="P96" s="169" t="str">
        <f t="shared" si="38"/>
        <v>1</v>
      </c>
      <c r="Q96" s="166" t="s">
        <v>3030</v>
      </c>
      <c r="R96" s="167" t="s">
        <v>469</v>
      </c>
      <c r="S96" s="276">
        <f t="shared" si="28"/>
        <v>19</v>
      </c>
      <c r="T96" s="276">
        <f t="shared" si="29"/>
        <v>19</v>
      </c>
      <c r="U96" s="277">
        <f t="shared" si="30"/>
        <v>1</v>
      </c>
      <c r="V96" s="276">
        <f t="shared" si="31"/>
        <v>19</v>
      </c>
      <c r="W96" s="276">
        <f t="shared" si="32"/>
        <v>19</v>
      </c>
      <c r="X96" s="277">
        <f t="shared" si="33"/>
        <v>1</v>
      </c>
      <c r="Y96" s="278">
        <v>1</v>
      </c>
      <c r="Z96" s="166" t="s">
        <v>3664</v>
      </c>
      <c r="AA96" s="279">
        <v>100</v>
      </c>
      <c r="AB96" s="279">
        <f>+VLOOKUP($A96,Hoja2!$L$2:$DI$116,89,0)</f>
        <v>100</v>
      </c>
      <c r="AC96" s="280">
        <f t="shared" si="36"/>
        <v>1</v>
      </c>
      <c r="AD96" s="279">
        <f>IFERROR(VLOOKUP($A96,Hoja2!$L$2:$DI$116,87,0),"")</f>
        <v>100</v>
      </c>
      <c r="AE96" s="279">
        <f>IFERROR(VLOOKUP($A96,Hoja2!$L$2:$DI$116,89,0),"")</f>
        <v>100</v>
      </c>
      <c r="AF96" s="281">
        <f t="shared" si="34"/>
        <v>1</v>
      </c>
      <c r="AG96" s="282" t="s">
        <v>3793</v>
      </c>
    </row>
    <row r="97" spans="1:33" ht="62" x14ac:dyDescent="0.35">
      <c r="A97" s="148" t="str">
        <f t="shared" si="25"/>
        <v>PD169_2</v>
      </c>
      <c r="B97" s="148" t="str">
        <f t="shared" si="26"/>
        <v>7873_1</v>
      </c>
      <c r="C97" s="166" t="s">
        <v>438</v>
      </c>
      <c r="D97" s="166" t="s">
        <v>3816</v>
      </c>
      <c r="E97" s="167">
        <v>7873</v>
      </c>
      <c r="F97" s="166" t="s">
        <v>3987</v>
      </c>
      <c r="G97" s="166" t="s">
        <v>2737</v>
      </c>
      <c r="H97" s="168">
        <v>100</v>
      </c>
      <c r="I97" s="274">
        <f t="shared" si="27"/>
        <v>100</v>
      </c>
      <c r="J97" s="275">
        <f t="shared" si="35"/>
        <v>1</v>
      </c>
      <c r="K97" s="166" t="s">
        <v>2738</v>
      </c>
      <c r="L97" s="168">
        <v>100</v>
      </c>
      <c r="M97" s="168">
        <f>+VLOOKUP(B97,Hoja1!$C$2:$PT$102,316,0)</f>
        <v>100</v>
      </c>
      <c r="N97" s="168">
        <f>+VLOOKUP(B97,Hoja1!$C$2:$PT$102,317,0)</f>
        <v>100</v>
      </c>
      <c r="O97" s="170" t="s">
        <v>3029</v>
      </c>
      <c r="P97" s="169" t="str">
        <f t="shared" si="38"/>
        <v>1</v>
      </c>
      <c r="Q97" s="166" t="s">
        <v>3030</v>
      </c>
      <c r="R97" s="167" t="s">
        <v>469</v>
      </c>
      <c r="S97" s="276">
        <f t="shared" si="28"/>
        <v>19</v>
      </c>
      <c r="T97" s="276">
        <f t="shared" si="29"/>
        <v>19</v>
      </c>
      <c r="U97" s="277">
        <f t="shared" si="30"/>
        <v>1</v>
      </c>
      <c r="V97" s="276">
        <f t="shared" si="31"/>
        <v>19</v>
      </c>
      <c r="W97" s="276">
        <f t="shared" si="32"/>
        <v>19</v>
      </c>
      <c r="X97" s="277">
        <f t="shared" si="33"/>
        <v>1</v>
      </c>
      <c r="Y97" s="278">
        <v>2</v>
      </c>
      <c r="Z97" s="166" t="s">
        <v>3988</v>
      </c>
      <c r="AA97" s="279">
        <v>100</v>
      </c>
      <c r="AB97" s="279">
        <f>+VLOOKUP($A97,Hoja2!$L$2:$DI$116,89,0)</f>
        <v>100</v>
      </c>
      <c r="AC97" s="280">
        <f t="shared" si="36"/>
        <v>1</v>
      </c>
      <c r="AD97" s="279">
        <f>IFERROR(VLOOKUP($A97,Hoja2!$L$2:$DI$116,87,0),"")</f>
        <v>100</v>
      </c>
      <c r="AE97" s="279">
        <f>IFERROR(VLOOKUP($A97,Hoja2!$L$2:$DI$116,89,0),"")</f>
        <v>100</v>
      </c>
      <c r="AF97" s="281">
        <f t="shared" si="34"/>
        <v>1</v>
      </c>
      <c r="AG97" s="282" t="s">
        <v>3793</v>
      </c>
    </row>
    <row r="98" spans="1:33" ht="62" x14ac:dyDescent="0.35">
      <c r="A98" s="148" t="str">
        <f t="shared" si="25"/>
        <v>PD170_1</v>
      </c>
      <c r="B98" s="148" t="str">
        <f t="shared" si="26"/>
        <v>7873_2</v>
      </c>
      <c r="C98" s="166" t="s">
        <v>438</v>
      </c>
      <c r="D98" s="166" t="s">
        <v>3816</v>
      </c>
      <c r="E98" s="167">
        <v>7873</v>
      </c>
      <c r="F98" s="166" t="s">
        <v>3987</v>
      </c>
      <c r="G98" s="166" t="s">
        <v>2737</v>
      </c>
      <c r="H98" s="168">
        <v>100</v>
      </c>
      <c r="I98" s="274">
        <f t="shared" si="27"/>
        <v>100</v>
      </c>
      <c r="J98" s="275">
        <f t="shared" si="35"/>
        <v>1</v>
      </c>
      <c r="K98" s="166" t="s">
        <v>2738</v>
      </c>
      <c r="L98" s="168">
        <v>100</v>
      </c>
      <c r="M98" s="168">
        <f>+VLOOKUP(B98,Hoja1!$C$2:$PT$102,316,0)</f>
        <v>100</v>
      </c>
      <c r="N98" s="168">
        <f>+VLOOKUP(B98,Hoja1!$C$2:$PT$102,317,0)</f>
        <v>100</v>
      </c>
      <c r="O98" s="170" t="s">
        <v>3044</v>
      </c>
      <c r="P98" s="169" t="str">
        <f t="shared" si="38"/>
        <v>2</v>
      </c>
      <c r="Q98" s="166" t="s">
        <v>3989</v>
      </c>
      <c r="R98" s="167" t="s">
        <v>527</v>
      </c>
      <c r="S98" s="276">
        <f t="shared" si="28"/>
        <v>100</v>
      </c>
      <c r="T98" s="276">
        <f t="shared" si="29"/>
        <v>100</v>
      </c>
      <c r="U98" s="277">
        <f t="shared" si="30"/>
        <v>1</v>
      </c>
      <c r="V98" s="276">
        <f t="shared" si="31"/>
        <v>100</v>
      </c>
      <c r="W98" s="276">
        <f t="shared" si="32"/>
        <v>100</v>
      </c>
      <c r="X98" s="277">
        <f t="shared" si="33"/>
        <v>1</v>
      </c>
      <c r="Y98" s="278">
        <v>1</v>
      </c>
      <c r="Z98" s="166" t="s">
        <v>3679</v>
      </c>
      <c r="AA98" s="279">
        <v>100</v>
      </c>
      <c r="AB98" s="279">
        <f>+VLOOKUP($A98,Hoja2!$L$2:$DI$116,89,0)</f>
        <v>100</v>
      </c>
      <c r="AC98" s="280">
        <f t="shared" si="36"/>
        <v>1</v>
      </c>
      <c r="AD98" s="279">
        <f>IFERROR(VLOOKUP($A98,Hoja2!$L$2:$DI$116,87,0),"")</f>
        <v>100</v>
      </c>
      <c r="AE98" s="279">
        <f>IFERROR(VLOOKUP($A98,Hoja2!$L$2:$DI$116,89,0),"")</f>
        <v>100</v>
      </c>
      <c r="AF98" s="281">
        <f t="shared" si="34"/>
        <v>1</v>
      </c>
      <c r="AG98" s="282" t="s">
        <v>3793</v>
      </c>
    </row>
    <row r="99" spans="1:33" ht="62" x14ac:dyDescent="0.35">
      <c r="A99" s="148" t="str">
        <f t="shared" si="25"/>
        <v>PD166_2</v>
      </c>
      <c r="B99" s="148" t="str">
        <f t="shared" si="26"/>
        <v>7873_3</v>
      </c>
      <c r="C99" s="166" t="s">
        <v>438</v>
      </c>
      <c r="D99" s="166" t="s">
        <v>3816</v>
      </c>
      <c r="E99" s="167">
        <v>7873</v>
      </c>
      <c r="F99" s="166" t="s">
        <v>3990</v>
      </c>
      <c r="G99" s="166" t="s">
        <v>2737</v>
      </c>
      <c r="H99" s="168">
        <v>100</v>
      </c>
      <c r="I99" s="274">
        <f t="shared" si="27"/>
        <v>100</v>
      </c>
      <c r="J99" s="275">
        <f t="shared" si="35"/>
        <v>1</v>
      </c>
      <c r="K99" s="166" t="s">
        <v>2738</v>
      </c>
      <c r="L99" s="168">
        <v>100</v>
      </c>
      <c r="M99" s="168">
        <f>+VLOOKUP(B99,Hoja1!$C$2:$PT$102,316,0)</f>
        <v>100</v>
      </c>
      <c r="N99" s="168">
        <f>+VLOOKUP(B99,Hoja1!$C$2:$PT$102,317,0)</f>
        <v>100</v>
      </c>
      <c r="O99" s="170" t="s">
        <v>2894</v>
      </c>
      <c r="P99" s="169" t="str">
        <f t="shared" si="38"/>
        <v>3</v>
      </c>
      <c r="Q99" s="166" t="s">
        <v>3991</v>
      </c>
      <c r="R99" s="167" t="s">
        <v>527</v>
      </c>
      <c r="S99" s="276">
        <f t="shared" si="28"/>
        <v>100</v>
      </c>
      <c r="T99" s="276">
        <f t="shared" si="29"/>
        <v>100</v>
      </c>
      <c r="U99" s="277">
        <f t="shared" si="30"/>
        <v>1</v>
      </c>
      <c r="V99" s="276">
        <f t="shared" si="31"/>
        <v>100</v>
      </c>
      <c r="W99" s="276">
        <f t="shared" si="32"/>
        <v>100</v>
      </c>
      <c r="X99" s="277">
        <f t="shared" si="33"/>
        <v>1</v>
      </c>
      <c r="Y99" s="278">
        <v>2</v>
      </c>
      <c r="Z99" s="166" t="s">
        <v>3684</v>
      </c>
      <c r="AA99" s="279">
        <v>100</v>
      </c>
      <c r="AB99" s="279">
        <f>+VLOOKUP($A99,Hoja2!$L$2:$DI$116,89,0)</f>
        <v>100</v>
      </c>
      <c r="AC99" s="280">
        <f t="shared" si="36"/>
        <v>1</v>
      </c>
      <c r="AD99" s="279">
        <f>IFERROR(VLOOKUP($A99,Hoja2!$L$2:$DI$116,87,0),"")</f>
        <v>100</v>
      </c>
      <c r="AE99" s="279">
        <f>IFERROR(VLOOKUP($A99,Hoja2!$L$2:$DI$116,89,0),"")</f>
        <v>100</v>
      </c>
      <c r="AF99" s="281">
        <f t="shared" si="34"/>
        <v>1</v>
      </c>
      <c r="AG99" s="282" t="s">
        <v>3793</v>
      </c>
    </row>
    <row r="100" spans="1:33" ht="62" x14ac:dyDescent="0.35">
      <c r="A100" s="148" t="str">
        <f t="shared" si="25"/>
        <v>PD168_1</v>
      </c>
      <c r="B100" s="148" t="str">
        <f t="shared" si="26"/>
        <v>7873_4</v>
      </c>
      <c r="C100" s="166" t="s">
        <v>438</v>
      </c>
      <c r="D100" s="166" t="s">
        <v>3816</v>
      </c>
      <c r="E100" s="167">
        <v>7873</v>
      </c>
      <c r="F100" s="166" t="s">
        <v>3987</v>
      </c>
      <c r="G100" s="166" t="s">
        <v>2737</v>
      </c>
      <c r="H100" s="168">
        <v>100</v>
      </c>
      <c r="I100" s="274">
        <f t="shared" si="27"/>
        <v>100</v>
      </c>
      <c r="J100" s="275">
        <f t="shared" si="35"/>
        <v>1</v>
      </c>
      <c r="K100" s="166" t="s">
        <v>2738</v>
      </c>
      <c r="L100" s="168">
        <v>100</v>
      </c>
      <c r="M100" s="168">
        <f>+VLOOKUP(B100,Hoja1!$C$2:$PT$102,316,0)</f>
        <v>100</v>
      </c>
      <c r="N100" s="168">
        <f>+VLOOKUP(B100,Hoja1!$C$2:$PT$102,317,0)</f>
        <v>100</v>
      </c>
      <c r="O100" s="170" t="s">
        <v>2991</v>
      </c>
      <c r="P100" s="169" t="str">
        <f t="shared" si="38"/>
        <v>4</v>
      </c>
      <c r="Q100" s="166" t="s">
        <v>3992</v>
      </c>
      <c r="R100" s="167" t="s">
        <v>527</v>
      </c>
      <c r="S100" s="276">
        <f t="shared" si="28"/>
        <v>100</v>
      </c>
      <c r="T100" s="276">
        <f t="shared" si="29"/>
        <v>100</v>
      </c>
      <c r="U100" s="277">
        <f t="shared" si="30"/>
        <v>1</v>
      </c>
      <c r="V100" s="276">
        <f t="shared" si="31"/>
        <v>100</v>
      </c>
      <c r="W100" s="276">
        <f t="shared" si="32"/>
        <v>100</v>
      </c>
      <c r="X100" s="277">
        <f t="shared" si="33"/>
        <v>1</v>
      </c>
      <c r="Y100" s="278">
        <v>1</v>
      </c>
      <c r="Z100" s="166" t="s">
        <v>3690</v>
      </c>
      <c r="AA100" s="279">
        <v>100</v>
      </c>
      <c r="AB100" s="279">
        <f>+VLOOKUP($A100,Hoja2!$L$2:$DI$116,89,0)</f>
        <v>100</v>
      </c>
      <c r="AC100" s="280">
        <f t="shared" si="36"/>
        <v>1</v>
      </c>
      <c r="AD100" s="279">
        <f>IFERROR(VLOOKUP($A100,Hoja2!$L$2:$DI$116,87,0),"")</f>
        <v>100</v>
      </c>
      <c r="AE100" s="279">
        <f>IFERROR(VLOOKUP($A100,Hoja2!$L$2:$DI$116,89,0),"")</f>
        <v>100</v>
      </c>
      <c r="AF100" s="281">
        <f t="shared" si="34"/>
        <v>1</v>
      </c>
      <c r="AG100" s="282" t="s">
        <v>3793</v>
      </c>
    </row>
    <row r="101" spans="1:33" ht="62" x14ac:dyDescent="0.35">
      <c r="A101" s="148" t="str">
        <f t="shared" si="25"/>
        <v>PD168_2</v>
      </c>
      <c r="B101" s="148" t="str">
        <f t="shared" si="26"/>
        <v>7873_4</v>
      </c>
      <c r="C101" s="166" t="s">
        <v>438</v>
      </c>
      <c r="D101" s="166" t="s">
        <v>3816</v>
      </c>
      <c r="E101" s="167">
        <v>7873</v>
      </c>
      <c r="F101" s="166" t="s">
        <v>3987</v>
      </c>
      <c r="G101" s="166" t="s">
        <v>2737</v>
      </c>
      <c r="H101" s="168">
        <v>100</v>
      </c>
      <c r="I101" s="274">
        <f t="shared" si="27"/>
        <v>100</v>
      </c>
      <c r="J101" s="275">
        <f t="shared" si="35"/>
        <v>1</v>
      </c>
      <c r="K101" s="166" t="s">
        <v>2738</v>
      </c>
      <c r="L101" s="168">
        <v>100</v>
      </c>
      <c r="M101" s="168">
        <f>+VLOOKUP(B101,Hoja1!$C$2:$PT$102,316,0)</f>
        <v>100</v>
      </c>
      <c r="N101" s="168">
        <f>+VLOOKUP(B101,Hoja1!$C$2:$PT$102,317,0)</f>
        <v>100</v>
      </c>
      <c r="O101" s="170" t="s">
        <v>2991</v>
      </c>
      <c r="P101" s="169" t="str">
        <f t="shared" si="38"/>
        <v>4</v>
      </c>
      <c r="Q101" s="166" t="s">
        <v>3992</v>
      </c>
      <c r="R101" s="167" t="s">
        <v>527</v>
      </c>
      <c r="S101" s="276">
        <f t="shared" si="28"/>
        <v>100</v>
      </c>
      <c r="T101" s="276">
        <f t="shared" si="29"/>
        <v>100</v>
      </c>
      <c r="U101" s="277">
        <f t="shared" si="30"/>
        <v>1</v>
      </c>
      <c r="V101" s="276">
        <f t="shared" si="31"/>
        <v>100</v>
      </c>
      <c r="W101" s="276">
        <f t="shared" si="32"/>
        <v>100</v>
      </c>
      <c r="X101" s="277">
        <f t="shared" si="33"/>
        <v>1</v>
      </c>
      <c r="Y101" s="278">
        <v>2</v>
      </c>
      <c r="Z101" s="166" t="s">
        <v>3993</v>
      </c>
      <c r="AA101" s="279">
        <v>100</v>
      </c>
      <c r="AB101" s="279">
        <f>+VLOOKUP($A101,Hoja2!$L$2:$DI$116,89,0)</f>
        <v>99.999999999999986</v>
      </c>
      <c r="AC101" s="280">
        <f t="shared" si="36"/>
        <v>0.99999999999999989</v>
      </c>
      <c r="AD101" s="279">
        <f>IFERROR(VLOOKUP($A101,Hoja2!$L$2:$DI$116,87,0),"")</f>
        <v>99.999999999999986</v>
      </c>
      <c r="AE101" s="279">
        <f>IFERROR(VLOOKUP($A101,Hoja2!$L$2:$DI$116,89,0),"")</f>
        <v>99.999999999999986</v>
      </c>
      <c r="AF101" s="281">
        <f t="shared" si="34"/>
        <v>1</v>
      </c>
      <c r="AG101" s="282" t="s">
        <v>3793</v>
      </c>
    </row>
    <row r="102" spans="1:33" ht="62" x14ac:dyDescent="0.35">
      <c r="A102" s="148" t="str">
        <f t="shared" si="25"/>
        <v>PD168_3</v>
      </c>
      <c r="B102" s="148" t="str">
        <f t="shared" si="26"/>
        <v>7873_4</v>
      </c>
      <c r="C102" s="166" t="s">
        <v>438</v>
      </c>
      <c r="D102" s="166" t="s">
        <v>3816</v>
      </c>
      <c r="E102" s="167">
        <v>7873</v>
      </c>
      <c r="F102" s="166" t="s">
        <v>3987</v>
      </c>
      <c r="G102" s="166" t="s">
        <v>2737</v>
      </c>
      <c r="H102" s="168">
        <v>100</v>
      </c>
      <c r="I102" s="274">
        <f t="shared" si="27"/>
        <v>100</v>
      </c>
      <c r="J102" s="275">
        <f t="shared" si="35"/>
        <v>1</v>
      </c>
      <c r="K102" s="166" t="s">
        <v>2738</v>
      </c>
      <c r="L102" s="168">
        <v>100</v>
      </c>
      <c r="M102" s="168">
        <f>+VLOOKUP(B102,Hoja1!$C$2:$PT$102,316,0)</f>
        <v>100</v>
      </c>
      <c r="N102" s="168">
        <f>+VLOOKUP(B102,Hoja1!$C$2:$PT$102,317,0)</f>
        <v>100</v>
      </c>
      <c r="O102" s="170" t="s">
        <v>2991</v>
      </c>
      <c r="P102" s="169" t="str">
        <f t="shared" si="38"/>
        <v>4</v>
      </c>
      <c r="Q102" s="166" t="s">
        <v>3992</v>
      </c>
      <c r="R102" s="167" t="s">
        <v>527</v>
      </c>
      <c r="S102" s="276">
        <f t="shared" si="28"/>
        <v>100</v>
      </c>
      <c r="T102" s="276">
        <f t="shared" si="29"/>
        <v>100</v>
      </c>
      <c r="U102" s="277">
        <f t="shared" si="30"/>
        <v>1</v>
      </c>
      <c r="V102" s="276">
        <f t="shared" si="31"/>
        <v>100</v>
      </c>
      <c r="W102" s="276">
        <f t="shared" si="32"/>
        <v>100</v>
      </c>
      <c r="X102" s="277">
        <f t="shared" si="33"/>
        <v>1</v>
      </c>
      <c r="Y102" s="278">
        <v>3</v>
      </c>
      <c r="Z102" s="166" t="s">
        <v>3994</v>
      </c>
      <c r="AA102" s="279">
        <v>100</v>
      </c>
      <c r="AB102" s="279">
        <f>+VLOOKUP($A102,Hoja2!$L$2:$DI$116,89,0)</f>
        <v>100</v>
      </c>
      <c r="AC102" s="280">
        <f t="shared" si="36"/>
        <v>1</v>
      </c>
      <c r="AD102" s="279">
        <f>IFERROR(VLOOKUP($A102,Hoja2!$L$2:$DI$116,87,0),"")</f>
        <v>100</v>
      </c>
      <c r="AE102" s="279">
        <f>IFERROR(VLOOKUP($A102,Hoja2!$L$2:$DI$116,89,0),"")</f>
        <v>100</v>
      </c>
      <c r="AF102" s="281">
        <f t="shared" si="34"/>
        <v>1</v>
      </c>
      <c r="AG102" s="282" t="s">
        <v>3793</v>
      </c>
    </row>
    <row r="103" spans="1:33" ht="62" x14ac:dyDescent="0.35">
      <c r="A103" s="148" t="str">
        <f t="shared" ref="A103:A108" si="39">+O103&amp;"_"&amp;Y103</f>
        <v>PD168_4</v>
      </c>
      <c r="B103" s="148" t="str">
        <f t="shared" ref="B103:B108" si="40">+E103&amp;"_"&amp;P103</f>
        <v>7873_4</v>
      </c>
      <c r="C103" s="166" t="s">
        <v>438</v>
      </c>
      <c r="D103" s="166" t="s">
        <v>3816</v>
      </c>
      <c r="E103" s="167">
        <v>7873</v>
      </c>
      <c r="F103" s="166" t="s">
        <v>3987</v>
      </c>
      <c r="G103" s="166" t="s">
        <v>2737</v>
      </c>
      <c r="H103" s="168">
        <v>100</v>
      </c>
      <c r="I103" s="274">
        <f t="shared" ref="I103:I108" si="41">+VLOOKUP($E103,base2,321,0)</f>
        <v>100</v>
      </c>
      <c r="J103" s="275">
        <f t="shared" si="35"/>
        <v>1</v>
      </c>
      <c r="K103" s="166" t="s">
        <v>2738</v>
      </c>
      <c r="L103" s="168">
        <v>100</v>
      </c>
      <c r="M103" s="168">
        <f>+VLOOKUP(B103,Hoja1!$C$2:$PT$102,316,0)</f>
        <v>100</v>
      </c>
      <c r="N103" s="168">
        <f>+VLOOKUP(B103,Hoja1!$C$2:$PT$102,317,0)</f>
        <v>100</v>
      </c>
      <c r="O103" s="170" t="s">
        <v>2991</v>
      </c>
      <c r="P103" s="169" t="str">
        <f t="shared" si="38"/>
        <v>4</v>
      </c>
      <c r="Q103" s="166" t="s">
        <v>3992</v>
      </c>
      <c r="R103" s="167" t="s">
        <v>527</v>
      </c>
      <c r="S103" s="276">
        <f t="shared" ref="S103:S108" si="42">+VLOOKUP($O103,base,67,0)</f>
        <v>100</v>
      </c>
      <c r="T103" s="276">
        <f t="shared" ref="T103:T108" si="43">+VLOOKUP($O103,base,343,0)</f>
        <v>100</v>
      </c>
      <c r="U103" s="277">
        <f t="shared" ref="U103:U108" si="44">IFERROR(T103/S103,0)</f>
        <v>1</v>
      </c>
      <c r="V103" s="276">
        <f t="shared" ref="V103:V108" si="45">+VLOOKUP($O103,base,106,0)</f>
        <v>100</v>
      </c>
      <c r="W103" s="276">
        <f t="shared" ref="W103:W108" si="46">+VLOOKUP($O103,base,343,0)</f>
        <v>100</v>
      </c>
      <c r="X103" s="277">
        <f t="shared" ref="X103:X108" si="47">IFERROR(W103/V103,0)</f>
        <v>1</v>
      </c>
      <c r="Y103" s="278">
        <v>4</v>
      </c>
      <c r="Z103" s="166" t="s">
        <v>3995</v>
      </c>
      <c r="AA103" s="279">
        <v>100</v>
      </c>
      <c r="AB103" s="279">
        <f>+VLOOKUP($A103,Hoja2!$L$2:$DI$116,89,0)</f>
        <v>100</v>
      </c>
      <c r="AC103" s="280">
        <f t="shared" si="36"/>
        <v>1</v>
      </c>
      <c r="AD103" s="279">
        <f>IFERROR(VLOOKUP($A103,Hoja2!$L$2:$DI$116,87,0),"")</f>
        <v>100</v>
      </c>
      <c r="AE103" s="279">
        <f>IFERROR(VLOOKUP($A103,Hoja2!$L$2:$DI$116,89,0),"")</f>
        <v>100</v>
      </c>
      <c r="AF103" s="281">
        <f t="shared" ref="AF103:AF108" si="48">IFERROR(AE103/AD103,0)</f>
        <v>1</v>
      </c>
      <c r="AG103" s="282" t="s">
        <v>3793</v>
      </c>
    </row>
    <row r="104" spans="1:33" ht="77.5" x14ac:dyDescent="0.35">
      <c r="A104" s="148" t="str">
        <f t="shared" si="39"/>
        <v>PD167_1</v>
      </c>
      <c r="B104" s="148" t="str">
        <f t="shared" si="40"/>
        <v>7873_5</v>
      </c>
      <c r="C104" s="166" t="s">
        <v>438</v>
      </c>
      <c r="D104" s="166" t="s">
        <v>3816</v>
      </c>
      <c r="E104" s="167">
        <v>7873</v>
      </c>
      <c r="F104" s="166" t="s">
        <v>3987</v>
      </c>
      <c r="G104" s="166" t="s">
        <v>2737</v>
      </c>
      <c r="H104" s="168">
        <v>100</v>
      </c>
      <c r="I104" s="274">
        <f t="shared" si="41"/>
        <v>100</v>
      </c>
      <c r="J104" s="275">
        <f t="shared" si="35"/>
        <v>1</v>
      </c>
      <c r="K104" s="166" t="s">
        <v>2803</v>
      </c>
      <c r="L104" s="168">
        <v>100</v>
      </c>
      <c r="M104" s="168">
        <f>+VLOOKUP(B104,Hoja1!$C$2:$PT$102,316,0)</f>
        <v>100</v>
      </c>
      <c r="N104" s="168">
        <f>+VLOOKUP(B104,Hoja1!$C$2:$PT$102,317,0)</f>
        <v>99.999999999999986</v>
      </c>
      <c r="O104" s="170" t="s">
        <v>2941</v>
      </c>
      <c r="P104" s="169" t="str">
        <f t="shared" si="38"/>
        <v>5</v>
      </c>
      <c r="Q104" s="166" t="s">
        <v>3996</v>
      </c>
      <c r="R104" s="167" t="s">
        <v>527</v>
      </c>
      <c r="S104" s="276">
        <f t="shared" si="42"/>
        <v>100</v>
      </c>
      <c r="T104" s="276">
        <f t="shared" si="43"/>
        <v>99.999999999999986</v>
      </c>
      <c r="U104" s="277">
        <f t="shared" si="44"/>
        <v>0.99999999999999989</v>
      </c>
      <c r="V104" s="276">
        <f t="shared" si="45"/>
        <v>99.999999999999986</v>
      </c>
      <c r="W104" s="276">
        <f t="shared" si="46"/>
        <v>99.999999999999986</v>
      </c>
      <c r="X104" s="277">
        <f t="shared" si="47"/>
        <v>1</v>
      </c>
      <c r="Y104" s="278">
        <v>1</v>
      </c>
      <c r="Z104" s="166" t="s">
        <v>3997</v>
      </c>
      <c r="AA104" s="279">
        <v>100</v>
      </c>
      <c r="AB104" s="279">
        <f>+VLOOKUP($A104,Hoja2!$L$2:$DI$116,89,0)</f>
        <v>100</v>
      </c>
      <c r="AC104" s="280">
        <f t="shared" si="36"/>
        <v>1</v>
      </c>
      <c r="AD104" s="279">
        <f>IFERROR(VLOOKUP($A104,Hoja2!$L$2:$DI$116,87,0),"")</f>
        <v>100</v>
      </c>
      <c r="AE104" s="279">
        <f>IFERROR(VLOOKUP($A104,Hoja2!$L$2:$DI$116,89,0),"")</f>
        <v>100</v>
      </c>
      <c r="AF104" s="281">
        <f t="shared" si="48"/>
        <v>1</v>
      </c>
      <c r="AG104" s="282" t="s">
        <v>3793</v>
      </c>
    </row>
    <row r="105" spans="1:33" ht="62" x14ac:dyDescent="0.35">
      <c r="A105" s="148" t="str">
        <f t="shared" si="39"/>
        <v>PD167_2</v>
      </c>
      <c r="B105" s="148" t="str">
        <f t="shared" si="40"/>
        <v>7873_5</v>
      </c>
      <c r="C105" s="166" t="s">
        <v>438</v>
      </c>
      <c r="D105" s="166" t="s">
        <v>3816</v>
      </c>
      <c r="E105" s="167">
        <v>7873</v>
      </c>
      <c r="F105" s="166" t="s">
        <v>3987</v>
      </c>
      <c r="G105" s="166" t="s">
        <v>2737</v>
      </c>
      <c r="H105" s="168">
        <v>100</v>
      </c>
      <c r="I105" s="274">
        <f t="shared" si="41"/>
        <v>100</v>
      </c>
      <c r="J105" s="275">
        <f t="shared" si="35"/>
        <v>1</v>
      </c>
      <c r="K105" s="166" t="s">
        <v>2803</v>
      </c>
      <c r="L105" s="168">
        <v>100</v>
      </c>
      <c r="M105" s="168">
        <f>+VLOOKUP(B105,Hoja1!$C$2:$PT$102,316,0)</f>
        <v>100</v>
      </c>
      <c r="N105" s="168">
        <f>+VLOOKUP(B105,Hoja1!$C$2:$PT$102,317,0)</f>
        <v>99.999999999999986</v>
      </c>
      <c r="O105" s="170" t="s">
        <v>2941</v>
      </c>
      <c r="P105" s="169" t="str">
        <f t="shared" si="38"/>
        <v>5</v>
      </c>
      <c r="Q105" s="166" t="s">
        <v>3996</v>
      </c>
      <c r="R105" s="167" t="s">
        <v>527</v>
      </c>
      <c r="S105" s="276">
        <f t="shared" si="42"/>
        <v>100</v>
      </c>
      <c r="T105" s="276">
        <f t="shared" si="43"/>
        <v>99.999999999999986</v>
      </c>
      <c r="U105" s="277">
        <f t="shared" si="44"/>
        <v>0.99999999999999989</v>
      </c>
      <c r="V105" s="276">
        <f t="shared" si="45"/>
        <v>99.999999999999986</v>
      </c>
      <c r="W105" s="276">
        <f t="shared" si="46"/>
        <v>99.999999999999986</v>
      </c>
      <c r="X105" s="277">
        <f t="shared" si="47"/>
        <v>1</v>
      </c>
      <c r="Y105" s="278">
        <v>2</v>
      </c>
      <c r="Z105" s="166" t="s">
        <v>3998</v>
      </c>
      <c r="AA105" s="279">
        <v>100</v>
      </c>
      <c r="AB105" s="279">
        <f>+VLOOKUP($A105,Hoja2!$L$2:$DI$116,89,0)</f>
        <v>100</v>
      </c>
      <c r="AC105" s="280">
        <f t="shared" si="36"/>
        <v>1</v>
      </c>
      <c r="AD105" s="279">
        <f>IFERROR(VLOOKUP($A105,Hoja2!$L$2:$DI$116,87,0),"")</f>
        <v>100</v>
      </c>
      <c r="AE105" s="279">
        <f>IFERROR(VLOOKUP($A105,Hoja2!$L$2:$DI$116,89,0),"")</f>
        <v>100</v>
      </c>
      <c r="AF105" s="281">
        <f t="shared" si="48"/>
        <v>1</v>
      </c>
      <c r="AG105" s="282" t="s">
        <v>3793</v>
      </c>
    </row>
    <row r="106" spans="1:33" ht="62" x14ac:dyDescent="0.35">
      <c r="A106" s="148" t="str">
        <f t="shared" si="39"/>
        <v>PD167_3</v>
      </c>
      <c r="B106" s="148" t="str">
        <f t="shared" si="40"/>
        <v>7873_5</v>
      </c>
      <c r="C106" s="166" t="s">
        <v>438</v>
      </c>
      <c r="D106" s="166" t="s">
        <v>3816</v>
      </c>
      <c r="E106" s="167">
        <v>7873</v>
      </c>
      <c r="F106" s="166" t="s">
        <v>3987</v>
      </c>
      <c r="G106" s="166" t="s">
        <v>2737</v>
      </c>
      <c r="H106" s="168">
        <v>100</v>
      </c>
      <c r="I106" s="274">
        <f t="shared" si="41"/>
        <v>100</v>
      </c>
      <c r="J106" s="275">
        <f t="shared" si="35"/>
        <v>1</v>
      </c>
      <c r="K106" s="166" t="s">
        <v>2803</v>
      </c>
      <c r="L106" s="168">
        <v>100</v>
      </c>
      <c r="M106" s="168">
        <f>+VLOOKUP(B106,Hoja1!$C$2:$PT$102,316,0)</f>
        <v>100</v>
      </c>
      <c r="N106" s="168">
        <f>+VLOOKUP(B106,Hoja1!$C$2:$PT$102,317,0)</f>
        <v>99.999999999999986</v>
      </c>
      <c r="O106" s="170" t="s">
        <v>2941</v>
      </c>
      <c r="P106" s="169" t="str">
        <f t="shared" si="38"/>
        <v>5</v>
      </c>
      <c r="Q106" s="166" t="s">
        <v>3996</v>
      </c>
      <c r="R106" s="167" t="s">
        <v>527</v>
      </c>
      <c r="S106" s="276">
        <f t="shared" si="42"/>
        <v>100</v>
      </c>
      <c r="T106" s="276">
        <f t="shared" si="43"/>
        <v>99.999999999999986</v>
      </c>
      <c r="U106" s="277">
        <f t="shared" si="44"/>
        <v>0.99999999999999989</v>
      </c>
      <c r="V106" s="276">
        <f t="shared" si="45"/>
        <v>99.999999999999986</v>
      </c>
      <c r="W106" s="276">
        <f t="shared" si="46"/>
        <v>99.999999999999986</v>
      </c>
      <c r="X106" s="277">
        <f t="shared" si="47"/>
        <v>1</v>
      </c>
      <c r="Y106" s="278">
        <v>3</v>
      </c>
      <c r="Z106" s="166" t="s">
        <v>3999</v>
      </c>
      <c r="AA106" s="279">
        <v>100</v>
      </c>
      <c r="AB106" s="279">
        <f>+VLOOKUP($A106,Hoja2!$L$2:$DI$116,89,0)</f>
        <v>100</v>
      </c>
      <c r="AC106" s="280">
        <f t="shared" si="36"/>
        <v>1</v>
      </c>
      <c r="AD106" s="279">
        <f>IFERROR(VLOOKUP($A106,Hoja2!$L$2:$DI$116,87,0),"")</f>
        <v>100</v>
      </c>
      <c r="AE106" s="279">
        <f>IFERROR(VLOOKUP($A106,Hoja2!$L$2:$DI$116,89,0),"")</f>
        <v>100</v>
      </c>
      <c r="AF106" s="281">
        <f t="shared" si="48"/>
        <v>1</v>
      </c>
      <c r="AG106" s="282" t="s">
        <v>3793</v>
      </c>
    </row>
    <row r="107" spans="1:33" ht="77.5" x14ac:dyDescent="0.35">
      <c r="A107" s="148" t="str">
        <f t="shared" si="39"/>
        <v>PD167_4</v>
      </c>
      <c r="B107" s="148" t="str">
        <f t="shared" si="40"/>
        <v>7873_5</v>
      </c>
      <c r="C107" s="166" t="s">
        <v>438</v>
      </c>
      <c r="D107" s="166" t="s">
        <v>3816</v>
      </c>
      <c r="E107" s="167">
        <v>7873</v>
      </c>
      <c r="F107" s="166" t="s">
        <v>3987</v>
      </c>
      <c r="G107" s="166" t="s">
        <v>2737</v>
      </c>
      <c r="H107" s="168">
        <v>100</v>
      </c>
      <c r="I107" s="274">
        <f t="shared" si="41"/>
        <v>100</v>
      </c>
      <c r="J107" s="275">
        <f t="shared" si="35"/>
        <v>1</v>
      </c>
      <c r="K107" s="166" t="s">
        <v>2803</v>
      </c>
      <c r="L107" s="168">
        <v>100</v>
      </c>
      <c r="M107" s="168">
        <f>+VLOOKUP(B107,Hoja1!$C$2:$PT$102,316,0)</f>
        <v>100</v>
      </c>
      <c r="N107" s="168">
        <f>+VLOOKUP(B107,Hoja1!$C$2:$PT$102,317,0)</f>
        <v>99.999999999999986</v>
      </c>
      <c r="O107" s="170" t="s">
        <v>2941</v>
      </c>
      <c r="P107" s="169" t="str">
        <f t="shared" si="38"/>
        <v>5</v>
      </c>
      <c r="Q107" s="166" t="s">
        <v>3996</v>
      </c>
      <c r="R107" s="167" t="s">
        <v>527</v>
      </c>
      <c r="S107" s="276">
        <f t="shared" si="42"/>
        <v>100</v>
      </c>
      <c r="T107" s="276">
        <f t="shared" si="43"/>
        <v>99.999999999999986</v>
      </c>
      <c r="U107" s="277">
        <f t="shared" si="44"/>
        <v>0.99999999999999989</v>
      </c>
      <c r="V107" s="276">
        <f t="shared" si="45"/>
        <v>99.999999999999986</v>
      </c>
      <c r="W107" s="276">
        <f t="shared" si="46"/>
        <v>99.999999999999986</v>
      </c>
      <c r="X107" s="277">
        <f t="shared" si="47"/>
        <v>1</v>
      </c>
      <c r="Y107" s="278">
        <v>4</v>
      </c>
      <c r="Z107" s="166" t="s">
        <v>4000</v>
      </c>
      <c r="AA107" s="279">
        <v>100</v>
      </c>
      <c r="AB107" s="279">
        <f>+VLOOKUP($A107,Hoja2!$L$2:$DI$116,89,0)</f>
        <v>100</v>
      </c>
      <c r="AC107" s="280">
        <f t="shared" si="36"/>
        <v>1</v>
      </c>
      <c r="AD107" s="279">
        <f>IFERROR(VLOOKUP($A107,Hoja2!$L$2:$DI$116,87,0),"")</f>
        <v>100</v>
      </c>
      <c r="AE107" s="279">
        <f>IFERROR(VLOOKUP($A107,Hoja2!$L$2:$DI$116,89,0),"")</f>
        <v>100</v>
      </c>
      <c r="AF107" s="281">
        <f t="shared" si="48"/>
        <v>1</v>
      </c>
      <c r="AG107" s="282" t="s">
        <v>3793</v>
      </c>
    </row>
    <row r="108" spans="1:33" ht="62" x14ac:dyDescent="0.35">
      <c r="A108" s="148" t="str">
        <f t="shared" si="39"/>
        <v>PD167_5</v>
      </c>
      <c r="B108" s="148" t="str">
        <f t="shared" si="40"/>
        <v>7873_5</v>
      </c>
      <c r="C108" s="166" t="s">
        <v>438</v>
      </c>
      <c r="D108" s="166" t="s">
        <v>3816</v>
      </c>
      <c r="E108" s="167">
        <v>7873</v>
      </c>
      <c r="F108" s="166" t="s">
        <v>3987</v>
      </c>
      <c r="G108" s="166" t="s">
        <v>2737</v>
      </c>
      <c r="H108" s="168">
        <v>100</v>
      </c>
      <c r="I108" s="274">
        <f t="shared" si="41"/>
        <v>100</v>
      </c>
      <c r="J108" s="275">
        <f t="shared" si="35"/>
        <v>1</v>
      </c>
      <c r="K108" s="166" t="s">
        <v>2803</v>
      </c>
      <c r="L108" s="168">
        <v>100</v>
      </c>
      <c r="M108" s="168">
        <f>+VLOOKUP(B108,Hoja1!$C$2:$PT$102,316,0)</f>
        <v>100</v>
      </c>
      <c r="N108" s="168">
        <f>+VLOOKUP(B108,Hoja1!$C$2:$PT$102,317,0)</f>
        <v>99.999999999999986</v>
      </c>
      <c r="O108" s="170" t="s">
        <v>2941</v>
      </c>
      <c r="P108" s="169" t="str">
        <f t="shared" si="38"/>
        <v>5</v>
      </c>
      <c r="Q108" s="166" t="s">
        <v>3996</v>
      </c>
      <c r="R108" s="167" t="s">
        <v>527</v>
      </c>
      <c r="S108" s="276">
        <f t="shared" si="42"/>
        <v>100</v>
      </c>
      <c r="T108" s="276">
        <f t="shared" si="43"/>
        <v>99.999999999999986</v>
      </c>
      <c r="U108" s="277">
        <f t="shared" si="44"/>
        <v>0.99999999999999989</v>
      </c>
      <c r="V108" s="276">
        <f t="shared" si="45"/>
        <v>99.999999999999986</v>
      </c>
      <c r="W108" s="276">
        <f t="shared" si="46"/>
        <v>99.999999999999986</v>
      </c>
      <c r="X108" s="277">
        <f t="shared" si="47"/>
        <v>1</v>
      </c>
      <c r="Y108" s="278">
        <v>5</v>
      </c>
      <c r="Z108" s="166" t="s">
        <v>3746</v>
      </c>
      <c r="AA108" s="279">
        <v>100</v>
      </c>
      <c r="AB108" s="279">
        <f>+VLOOKUP($A108,Hoja2!$L$2:$DI$116,89,0)</f>
        <v>100</v>
      </c>
      <c r="AC108" s="280">
        <f t="shared" si="36"/>
        <v>1</v>
      </c>
      <c r="AD108" s="279">
        <f>IFERROR(VLOOKUP($A108,Hoja2!$L$2:$DI$116,87,0),"")</f>
        <v>100</v>
      </c>
      <c r="AE108" s="279">
        <f>IFERROR(VLOOKUP($A108,Hoja2!$L$2:$DI$116,89,0),"")</f>
        <v>100</v>
      </c>
      <c r="AF108" s="281">
        <f t="shared" si="48"/>
        <v>1</v>
      </c>
      <c r="AG108" s="282" t="s">
        <v>3793</v>
      </c>
    </row>
    <row r="109" spans="1:33" ht="74.150000000000006" customHeight="1" x14ac:dyDescent="0.35">
      <c r="AA109" s="150"/>
    </row>
    <row r="110" spans="1:33" ht="74.150000000000006" customHeight="1" x14ac:dyDescent="0.35">
      <c r="AA110" s="150"/>
    </row>
    <row r="111" spans="1:33" ht="74.150000000000006" customHeight="1" x14ac:dyDescent="0.35">
      <c r="AA111" s="150"/>
    </row>
  </sheetData>
  <sheetProtection algorithmName="SHA-512" hashValue="XP5N+Veb1rwxBp69Hrf36rEhnzvaLY3PEiXSAftbyWS2dNNNNVlnPQjLKpH4DirajMQIo35EMK/N2rucoaF4JA==" saltValue="p41nEvtG2p17mJtzta1IMw==" spinCount="100000" sheet="1" autoFilter="0"/>
  <autoFilter ref="A6:AG108" xr:uid="{00000000-0001-0000-0400-000000000000}"/>
  <mergeCells count="7">
    <mergeCell ref="F3:H3"/>
    <mergeCell ref="F4:H4"/>
    <mergeCell ref="R3:Y3"/>
    <mergeCell ref="Z3:AA3"/>
    <mergeCell ref="R2:Y2"/>
    <mergeCell ref="Z2:AA2"/>
    <mergeCell ref="F2:H2"/>
  </mergeCells>
  <conditionalFormatting sqref="L7:P108">
    <cfRule type="cellIs" dxfId="16" priority="7" operator="notEqual">
      <formula>""</formula>
    </cfRule>
  </conditionalFormatting>
  <conditionalFormatting sqref="AF7:AF108">
    <cfRule type="cellIs" dxfId="15" priority="4" operator="between">
      <formula>1.0001</formula>
      <formula>10</formula>
    </cfRule>
    <cfRule type="cellIs" dxfId="14" priority="5" operator="between">
      <formula>0.0001</formula>
      <formula>0.9999</formula>
    </cfRule>
  </conditionalFormatting>
  <conditionalFormatting sqref="AF8:AF108">
    <cfRule type="colorScale" priority="6">
      <colorScale>
        <cfvo type="percent" val="&quot;99.99&quot;"/>
        <cfvo type="percent" val="&quot;100.01&quot;"/>
        <color rgb="FFFF7128"/>
        <color rgb="FF92D050"/>
      </colorScale>
    </cfRule>
  </conditionalFormatting>
  <pageMargins left="0.7" right="0.7" top="0.75" bottom="0.75" header="0.3" footer="0.3"/>
  <pageSetup paperSize="9" orientation="portrait" r:id="rId1"/>
  <ignoredErrors>
    <ignoredError sqref="AC7:AC108"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63"/>
  <sheetViews>
    <sheetView topLeftCell="E10" zoomScale="55" zoomScaleNormal="55" workbookViewId="0">
      <selection activeCell="N1" sqref="N1:N1048576"/>
    </sheetView>
  </sheetViews>
  <sheetFormatPr baseColWidth="10" defaultColWidth="11.453125" defaultRowHeight="14" x14ac:dyDescent="0.35"/>
  <cols>
    <col min="1" max="1" width="2.26953125" style="143" customWidth="1"/>
    <col min="2" max="2" width="14" style="143" customWidth="1"/>
    <col min="3" max="3" width="45" style="143" customWidth="1"/>
    <col min="4" max="4" width="52.81640625" style="143" customWidth="1"/>
    <col min="5" max="5" width="23.453125" style="143" customWidth="1"/>
    <col min="6" max="6" width="45.26953125" style="143" customWidth="1"/>
    <col min="7" max="7" width="27.26953125" style="142" customWidth="1"/>
    <col min="8" max="8" width="21.7265625" style="142" customWidth="1"/>
    <col min="9" max="9" width="42" style="112" customWidth="1"/>
    <col min="10" max="10" width="50.81640625" style="112" customWidth="1"/>
    <col min="11" max="11" width="25.453125" style="112" customWidth="1"/>
    <col min="12" max="12" width="34.54296875" style="112" customWidth="1"/>
    <col min="13" max="13" width="35.54296875" style="112" customWidth="1"/>
    <col min="14" max="14" width="66.7265625" style="219" hidden="1" customWidth="1"/>
    <col min="15" max="16384" width="11.453125" style="143"/>
  </cols>
  <sheetData>
    <row r="1" spans="1:14" ht="20.25" customHeight="1" x14ac:dyDescent="0.35">
      <c r="A1" s="143" t="s">
        <v>4001</v>
      </c>
      <c r="B1" s="200"/>
      <c r="C1" s="200"/>
      <c r="D1" s="335" t="s">
        <v>3768</v>
      </c>
      <c r="E1" s="335"/>
      <c r="F1" s="335"/>
      <c r="G1" s="171"/>
      <c r="H1" s="172"/>
      <c r="I1" s="173"/>
      <c r="J1" s="173"/>
    </row>
    <row r="2" spans="1:14" ht="20.25" customHeight="1" x14ac:dyDescent="0.35">
      <c r="B2" s="201"/>
      <c r="C2" s="201"/>
      <c r="D2" s="340" t="s">
        <v>4002</v>
      </c>
      <c r="E2" s="340"/>
      <c r="F2" s="340"/>
      <c r="G2" s="174"/>
      <c r="H2" s="175"/>
      <c r="I2" s="173"/>
      <c r="J2" s="173"/>
    </row>
    <row r="3" spans="1:14" ht="20.25" customHeight="1" thickBot="1" x14ac:dyDescent="0.4">
      <c r="B3" s="201"/>
      <c r="C3" s="201"/>
      <c r="D3" s="340" t="s">
        <v>3756</v>
      </c>
      <c r="E3" s="340"/>
      <c r="F3" s="340"/>
      <c r="G3" s="174"/>
      <c r="H3" s="18" t="s">
        <v>3770</v>
      </c>
      <c r="I3" s="173"/>
      <c r="J3" s="173"/>
    </row>
    <row r="4" spans="1:14" x14ac:dyDescent="0.35">
      <c r="F4" s="112"/>
    </row>
    <row r="5" spans="1:14" s="202" customFormat="1" ht="46.5" x14ac:dyDescent="0.35">
      <c r="B5" s="159" t="s">
        <v>3773</v>
      </c>
      <c r="C5" s="159" t="s">
        <v>3847</v>
      </c>
      <c r="D5" s="159" t="s">
        <v>3775</v>
      </c>
      <c r="E5" s="159" t="s">
        <v>4003</v>
      </c>
      <c r="F5" s="159" t="s">
        <v>4004</v>
      </c>
      <c r="G5" s="159" t="s">
        <v>46</v>
      </c>
      <c r="H5" s="159" t="s">
        <v>4005</v>
      </c>
      <c r="I5" s="159" t="s">
        <v>4006</v>
      </c>
      <c r="J5" s="159" t="s">
        <v>4007</v>
      </c>
      <c r="K5" s="176" t="s">
        <v>4008</v>
      </c>
      <c r="L5" s="176" t="s">
        <v>4009</v>
      </c>
      <c r="M5" s="163" t="s">
        <v>3785</v>
      </c>
      <c r="N5" s="218" t="s">
        <v>3786</v>
      </c>
    </row>
    <row r="6" spans="1:14" s="202" customFormat="1" ht="49.5" customHeight="1" x14ac:dyDescent="0.35">
      <c r="B6" s="170">
        <v>7867</v>
      </c>
      <c r="C6" s="166" t="s">
        <v>3839</v>
      </c>
      <c r="D6" s="166" t="s">
        <v>443</v>
      </c>
      <c r="E6" s="170" t="s">
        <v>601</v>
      </c>
      <c r="F6" s="166" t="s">
        <v>603</v>
      </c>
      <c r="G6" s="170" t="s">
        <v>469</v>
      </c>
      <c r="H6" s="276">
        <f t="shared" ref="H6:H32" si="0">+VLOOKUP($E6,base,67,0)</f>
        <v>1</v>
      </c>
      <c r="I6" s="276">
        <f t="shared" ref="I6:I32" si="1">+VLOOKUP($E6,base,343,0)</f>
        <v>1</v>
      </c>
      <c r="J6" s="277">
        <f t="shared" ref="J6:J32" si="2">IFERROR(I6/H6,0)</f>
        <v>1</v>
      </c>
      <c r="K6" s="276">
        <f t="shared" ref="K6:K32" si="3">+VLOOKUP($E6,base,106,0)</f>
        <v>1</v>
      </c>
      <c r="L6" s="276">
        <f t="shared" ref="L6:L32" si="4">+VLOOKUP($E6,base,343,0)</f>
        <v>1</v>
      </c>
      <c r="M6" s="281">
        <f t="shared" ref="M6:M32" si="5">IFERROR(L6/K6,0)</f>
        <v>1</v>
      </c>
      <c r="N6" s="217" t="s">
        <v>3793</v>
      </c>
    </row>
    <row r="7" spans="1:14" s="202" customFormat="1" ht="56.25" customHeight="1" x14ac:dyDescent="0.35">
      <c r="B7" s="170">
        <v>7867</v>
      </c>
      <c r="C7" s="166" t="s">
        <v>3839</v>
      </c>
      <c r="D7" s="166" t="s">
        <v>443</v>
      </c>
      <c r="E7" s="170" t="s">
        <v>618</v>
      </c>
      <c r="F7" s="166" t="s">
        <v>620</v>
      </c>
      <c r="G7" s="170" t="s">
        <v>469</v>
      </c>
      <c r="H7" s="276">
        <f t="shared" si="0"/>
        <v>1</v>
      </c>
      <c r="I7" s="276">
        <f t="shared" si="1"/>
        <v>1</v>
      </c>
      <c r="J7" s="277">
        <f t="shared" si="2"/>
        <v>1</v>
      </c>
      <c r="K7" s="276">
        <f t="shared" si="3"/>
        <v>1</v>
      </c>
      <c r="L7" s="276">
        <f t="shared" si="4"/>
        <v>1</v>
      </c>
      <c r="M7" s="281">
        <f t="shared" si="5"/>
        <v>1</v>
      </c>
      <c r="N7" s="217" t="s">
        <v>3793</v>
      </c>
    </row>
    <row r="8" spans="1:14" s="202" customFormat="1" ht="59.25" customHeight="1" x14ac:dyDescent="0.35">
      <c r="B8" s="170">
        <v>7867</v>
      </c>
      <c r="C8" s="166" t="s">
        <v>3839</v>
      </c>
      <c r="D8" s="166" t="s">
        <v>443</v>
      </c>
      <c r="E8" s="170" t="s">
        <v>634</v>
      </c>
      <c r="F8" s="166" t="s">
        <v>636</v>
      </c>
      <c r="G8" s="170" t="s">
        <v>4010</v>
      </c>
      <c r="H8" s="276">
        <f t="shared" si="0"/>
        <v>2</v>
      </c>
      <c r="I8" s="276">
        <f t="shared" si="1"/>
        <v>2</v>
      </c>
      <c r="J8" s="277">
        <f t="shared" si="2"/>
        <v>1</v>
      </c>
      <c r="K8" s="276">
        <f t="shared" si="3"/>
        <v>2</v>
      </c>
      <c r="L8" s="276">
        <f t="shared" si="4"/>
        <v>2</v>
      </c>
      <c r="M8" s="281">
        <f t="shared" si="5"/>
        <v>1</v>
      </c>
      <c r="N8" s="217" t="s">
        <v>3793</v>
      </c>
    </row>
    <row r="9" spans="1:14" s="202" customFormat="1" ht="60.75" customHeight="1" x14ac:dyDescent="0.35">
      <c r="B9" s="170">
        <v>7868</v>
      </c>
      <c r="C9" s="166" t="s">
        <v>3821</v>
      </c>
      <c r="D9" s="166" t="s">
        <v>656</v>
      </c>
      <c r="E9" s="170" t="s">
        <v>1135</v>
      </c>
      <c r="F9" s="166" t="s">
        <v>611</v>
      </c>
      <c r="G9" s="170" t="s">
        <v>527</v>
      </c>
      <c r="H9" s="276">
        <f t="shared" si="0"/>
        <v>3</v>
      </c>
      <c r="I9" s="276">
        <f t="shared" si="1"/>
        <v>3</v>
      </c>
      <c r="J9" s="277">
        <f t="shared" si="2"/>
        <v>1</v>
      </c>
      <c r="K9" s="276">
        <f t="shared" si="3"/>
        <v>3</v>
      </c>
      <c r="L9" s="276">
        <f t="shared" si="4"/>
        <v>3</v>
      </c>
      <c r="M9" s="281">
        <f t="shared" si="5"/>
        <v>1</v>
      </c>
      <c r="N9" s="217" t="s">
        <v>3793</v>
      </c>
    </row>
    <row r="10" spans="1:14" s="202" customFormat="1" ht="57" customHeight="1" x14ac:dyDescent="0.35">
      <c r="B10" s="170">
        <v>7868</v>
      </c>
      <c r="C10" s="166" t="s">
        <v>3821</v>
      </c>
      <c r="D10" s="166" t="s">
        <v>656</v>
      </c>
      <c r="E10" s="170" t="s">
        <v>1154</v>
      </c>
      <c r="F10" s="166" t="s">
        <v>1157</v>
      </c>
      <c r="G10" s="170" t="s">
        <v>527</v>
      </c>
      <c r="H10" s="276">
        <f t="shared" si="0"/>
        <v>56</v>
      </c>
      <c r="I10" s="276">
        <f t="shared" si="1"/>
        <v>56</v>
      </c>
      <c r="J10" s="277">
        <f t="shared" si="2"/>
        <v>1</v>
      </c>
      <c r="K10" s="276">
        <f t="shared" si="3"/>
        <v>56</v>
      </c>
      <c r="L10" s="276">
        <f t="shared" si="4"/>
        <v>56</v>
      </c>
      <c r="M10" s="281">
        <f t="shared" si="5"/>
        <v>1</v>
      </c>
      <c r="N10" s="217" t="s">
        <v>3793</v>
      </c>
    </row>
    <row r="11" spans="1:14" s="202" customFormat="1" ht="31" x14ac:dyDescent="0.35">
      <c r="B11" s="170">
        <v>7868</v>
      </c>
      <c r="C11" s="166" t="s">
        <v>3821</v>
      </c>
      <c r="D11" s="166" t="s">
        <v>656</v>
      </c>
      <c r="E11" s="170" t="s">
        <v>1169</v>
      </c>
      <c r="F11" s="166" t="s">
        <v>1172</v>
      </c>
      <c r="G11" s="170" t="s">
        <v>527</v>
      </c>
      <c r="H11" s="276">
        <f t="shared" si="0"/>
        <v>56</v>
      </c>
      <c r="I11" s="276">
        <f t="shared" si="1"/>
        <v>56</v>
      </c>
      <c r="J11" s="277">
        <f t="shared" si="2"/>
        <v>1</v>
      </c>
      <c r="K11" s="276">
        <f t="shared" si="3"/>
        <v>56</v>
      </c>
      <c r="L11" s="276">
        <f t="shared" si="4"/>
        <v>56</v>
      </c>
      <c r="M11" s="281">
        <f t="shared" si="5"/>
        <v>1</v>
      </c>
      <c r="N11" s="217" t="s">
        <v>3793</v>
      </c>
    </row>
    <row r="12" spans="1:14" s="202" customFormat="1" ht="31" x14ac:dyDescent="0.35">
      <c r="B12" s="170">
        <v>7868</v>
      </c>
      <c r="C12" s="166" t="s">
        <v>3821</v>
      </c>
      <c r="D12" s="166" t="s">
        <v>656</v>
      </c>
      <c r="E12" s="170" t="s">
        <v>1181</v>
      </c>
      <c r="F12" s="166" t="s">
        <v>1184</v>
      </c>
      <c r="G12" s="170" t="s">
        <v>469</v>
      </c>
      <c r="H12" s="276">
        <f t="shared" si="0"/>
        <v>5</v>
      </c>
      <c r="I12" s="276">
        <f t="shared" si="1"/>
        <v>5</v>
      </c>
      <c r="J12" s="277">
        <f t="shared" si="2"/>
        <v>1</v>
      </c>
      <c r="K12" s="276">
        <f t="shared" si="3"/>
        <v>5</v>
      </c>
      <c r="L12" s="276">
        <f t="shared" si="4"/>
        <v>5</v>
      </c>
      <c r="M12" s="281">
        <f t="shared" si="5"/>
        <v>1</v>
      </c>
      <c r="N12" s="217" t="s">
        <v>3793</v>
      </c>
    </row>
    <row r="13" spans="1:14" s="202" customFormat="1" ht="46.5" x14ac:dyDescent="0.35">
      <c r="B13" s="170">
        <v>7868</v>
      </c>
      <c r="C13" s="166" t="s">
        <v>3821</v>
      </c>
      <c r="D13" s="166" t="s">
        <v>656</v>
      </c>
      <c r="E13" s="170" t="s">
        <v>1194</v>
      </c>
      <c r="F13" s="166" t="s">
        <v>1197</v>
      </c>
      <c r="G13" s="170" t="s">
        <v>527</v>
      </c>
      <c r="H13" s="276">
        <f t="shared" si="0"/>
        <v>56</v>
      </c>
      <c r="I13" s="276">
        <f t="shared" si="1"/>
        <v>56</v>
      </c>
      <c r="J13" s="277">
        <f t="shared" si="2"/>
        <v>1</v>
      </c>
      <c r="K13" s="276">
        <f t="shared" si="3"/>
        <v>56</v>
      </c>
      <c r="L13" s="276">
        <f t="shared" si="4"/>
        <v>56</v>
      </c>
      <c r="M13" s="281">
        <f t="shared" si="5"/>
        <v>1</v>
      </c>
      <c r="N13" s="217" t="s">
        <v>3793</v>
      </c>
    </row>
    <row r="14" spans="1:14" s="202" customFormat="1" ht="46.5" x14ac:dyDescent="0.35">
      <c r="B14" s="170">
        <v>7869</v>
      </c>
      <c r="C14" s="166" t="s">
        <v>3801</v>
      </c>
      <c r="D14" s="166" t="s">
        <v>2804</v>
      </c>
      <c r="E14" s="170" t="s">
        <v>1377</v>
      </c>
      <c r="F14" s="166" t="s">
        <v>4011</v>
      </c>
      <c r="G14" s="170" t="s">
        <v>469</v>
      </c>
      <c r="H14" s="276">
        <f t="shared" si="0"/>
        <v>2</v>
      </c>
      <c r="I14" s="276">
        <f t="shared" si="1"/>
        <v>2</v>
      </c>
      <c r="J14" s="277">
        <f t="shared" si="2"/>
        <v>1</v>
      </c>
      <c r="K14" s="276">
        <f t="shared" si="3"/>
        <v>2</v>
      </c>
      <c r="L14" s="276">
        <f t="shared" si="4"/>
        <v>2</v>
      </c>
      <c r="M14" s="281">
        <f t="shared" si="5"/>
        <v>1</v>
      </c>
      <c r="N14" s="217" t="s">
        <v>3793</v>
      </c>
    </row>
    <row r="15" spans="1:14" s="202" customFormat="1" ht="31" x14ac:dyDescent="0.35">
      <c r="B15" s="170">
        <v>7869</v>
      </c>
      <c r="C15" s="166" t="s">
        <v>3801</v>
      </c>
      <c r="D15" s="166" t="s">
        <v>2804</v>
      </c>
      <c r="E15" s="170" t="s">
        <v>1395</v>
      </c>
      <c r="F15" s="166" t="s">
        <v>611</v>
      </c>
      <c r="G15" s="170" t="s">
        <v>469</v>
      </c>
      <c r="H15" s="276">
        <f t="shared" si="0"/>
        <v>2</v>
      </c>
      <c r="I15" s="276">
        <f t="shared" si="1"/>
        <v>2</v>
      </c>
      <c r="J15" s="277">
        <f t="shared" si="2"/>
        <v>1</v>
      </c>
      <c r="K15" s="276">
        <f t="shared" si="3"/>
        <v>2</v>
      </c>
      <c r="L15" s="276">
        <f t="shared" si="4"/>
        <v>2</v>
      </c>
      <c r="M15" s="281">
        <f t="shared" si="5"/>
        <v>1</v>
      </c>
      <c r="N15" s="217" t="s">
        <v>3793</v>
      </c>
    </row>
    <row r="16" spans="1:14" s="202" customFormat="1" ht="31" x14ac:dyDescent="0.35">
      <c r="B16" s="170">
        <v>7869</v>
      </c>
      <c r="C16" s="166" t="s">
        <v>3801</v>
      </c>
      <c r="D16" s="166" t="s">
        <v>2804</v>
      </c>
      <c r="E16" s="170" t="s">
        <v>1411</v>
      </c>
      <c r="F16" s="166" t="s">
        <v>1414</v>
      </c>
      <c r="G16" s="170" t="s">
        <v>469</v>
      </c>
      <c r="H16" s="276">
        <f t="shared" si="0"/>
        <v>2</v>
      </c>
      <c r="I16" s="276">
        <f t="shared" si="1"/>
        <v>2</v>
      </c>
      <c r="J16" s="277">
        <f t="shared" si="2"/>
        <v>1</v>
      </c>
      <c r="K16" s="276">
        <f t="shared" si="3"/>
        <v>2</v>
      </c>
      <c r="L16" s="276">
        <f t="shared" si="4"/>
        <v>2</v>
      </c>
      <c r="M16" s="281">
        <f t="shared" si="5"/>
        <v>1</v>
      </c>
      <c r="N16" s="217" t="s">
        <v>3793</v>
      </c>
    </row>
    <row r="17" spans="2:16" s="202" customFormat="1" ht="31" x14ac:dyDescent="0.35">
      <c r="B17" s="170">
        <v>7870</v>
      </c>
      <c r="C17" s="166" t="s">
        <v>3817</v>
      </c>
      <c r="D17" s="166" t="s">
        <v>1434</v>
      </c>
      <c r="E17" s="170" t="s">
        <v>1565</v>
      </c>
      <c r="F17" s="166" t="s">
        <v>1568</v>
      </c>
      <c r="G17" s="170" t="s">
        <v>469</v>
      </c>
      <c r="H17" s="276">
        <f t="shared" si="0"/>
        <v>8</v>
      </c>
      <c r="I17" s="276">
        <f t="shared" si="1"/>
        <v>8</v>
      </c>
      <c r="J17" s="277">
        <f t="shared" si="2"/>
        <v>1</v>
      </c>
      <c r="K17" s="276">
        <f t="shared" si="3"/>
        <v>8</v>
      </c>
      <c r="L17" s="276">
        <f t="shared" si="4"/>
        <v>8</v>
      </c>
      <c r="M17" s="281">
        <f t="shared" si="5"/>
        <v>1</v>
      </c>
      <c r="N17" s="217" t="s">
        <v>3793</v>
      </c>
    </row>
    <row r="18" spans="2:16" s="202" customFormat="1" ht="31" x14ac:dyDescent="0.35">
      <c r="B18" s="170">
        <v>7870</v>
      </c>
      <c r="C18" s="166" t="s">
        <v>3817</v>
      </c>
      <c r="D18" s="166" t="s">
        <v>1434</v>
      </c>
      <c r="E18" s="170" t="s">
        <v>1586</v>
      </c>
      <c r="F18" s="166" t="s">
        <v>603</v>
      </c>
      <c r="G18" s="170" t="s">
        <v>469</v>
      </c>
      <c r="H18" s="276">
        <f t="shared" si="0"/>
        <v>4</v>
      </c>
      <c r="I18" s="276">
        <f t="shared" si="1"/>
        <v>4</v>
      </c>
      <c r="J18" s="277">
        <f t="shared" si="2"/>
        <v>1</v>
      </c>
      <c r="K18" s="276">
        <f t="shared" si="3"/>
        <v>4</v>
      </c>
      <c r="L18" s="276">
        <f t="shared" si="4"/>
        <v>4</v>
      </c>
      <c r="M18" s="281">
        <f t="shared" si="5"/>
        <v>1</v>
      </c>
      <c r="N18" s="217" t="s">
        <v>3793</v>
      </c>
    </row>
    <row r="19" spans="2:16" s="202" customFormat="1" ht="154.5" customHeight="1" x14ac:dyDescent="0.35">
      <c r="B19" s="170">
        <v>7870</v>
      </c>
      <c r="C19" s="166" t="s">
        <v>3817</v>
      </c>
      <c r="D19" s="166" t="s">
        <v>1434</v>
      </c>
      <c r="E19" s="170" t="s">
        <v>1679</v>
      </c>
      <c r="F19" s="166" t="s">
        <v>4012</v>
      </c>
      <c r="G19" s="170" t="s">
        <v>527</v>
      </c>
      <c r="H19" s="276">
        <f t="shared" si="0"/>
        <v>100</v>
      </c>
      <c r="I19" s="276">
        <f t="shared" si="1"/>
        <v>99.923333333333332</v>
      </c>
      <c r="J19" s="277">
        <f t="shared" si="2"/>
        <v>0.99923333333333331</v>
      </c>
      <c r="K19" s="276">
        <f t="shared" si="3"/>
        <v>100</v>
      </c>
      <c r="L19" s="276">
        <f t="shared" si="4"/>
        <v>99.923333333333332</v>
      </c>
      <c r="M19" s="281">
        <f t="shared" si="5"/>
        <v>0.99923333333333331</v>
      </c>
      <c r="N19" s="217" t="s">
        <v>4013</v>
      </c>
    </row>
    <row r="20" spans="2:16" s="202" customFormat="1" ht="46.5" x14ac:dyDescent="0.35">
      <c r="B20" s="170">
        <v>7871</v>
      </c>
      <c r="C20" s="166" t="s">
        <v>3789</v>
      </c>
      <c r="D20" s="166" t="s">
        <v>1752</v>
      </c>
      <c r="E20" s="170" t="s">
        <v>2315</v>
      </c>
      <c r="F20" s="166" t="s">
        <v>4014</v>
      </c>
      <c r="G20" s="170" t="s">
        <v>469</v>
      </c>
      <c r="H20" s="276">
        <f t="shared" si="0"/>
        <v>287</v>
      </c>
      <c r="I20" s="276">
        <f t="shared" si="1"/>
        <v>287</v>
      </c>
      <c r="J20" s="277">
        <f t="shared" si="2"/>
        <v>1</v>
      </c>
      <c r="K20" s="276">
        <f t="shared" si="3"/>
        <v>287</v>
      </c>
      <c r="L20" s="276">
        <f t="shared" si="4"/>
        <v>287</v>
      </c>
      <c r="M20" s="281">
        <f t="shared" si="5"/>
        <v>1</v>
      </c>
      <c r="N20" s="217" t="s">
        <v>3793</v>
      </c>
    </row>
    <row r="21" spans="2:16" s="202" customFormat="1" ht="84" x14ac:dyDescent="0.35">
      <c r="B21" s="170">
        <v>7871</v>
      </c>
      <c r="C21" s="166" t="s">
        <v>3789</v>
      </c>
      <c r="D21" s="166" t="s">
        <v>1752</v>
      </c>
      <c r="E21" s="170" t="s">
        <v>2324</v>
      </c>
      <c r="F21" s="166" t="s">
        <v>4015</v>
      </c>
      <c r="G21" s="170" t="s">
        <v>469</v>
      </c>
      <c r="H21" s="276">
        <f t="shared" si="0"/>
        <v>50886</v>
      </c>
      <c r="I21" s="276">
        <f t="shared" si="1"/>
        <v>51125.999999999993</v>
      </c>
      <c r="J21" s="277">
        <f t="shared" si="2"/>
        <v>1.0047164249498879</v>
      </c>
      <c r="K21" s="276">
        <f t="shared" si="3"/>
        <v>50886</v>
      </c>
      <c r="L21" s="276">
        <f t="shared" si="4"/>
        <v>51125.999999999993</v>
      </c>
      <c r="M21" s="281">
        <f t="shared" si="5"/>
        <v>1.0047164249498879</v>
      </c>
      <c r="N21" s="293" t="s">
        <v>4016</v>
      </c>
      <c r="O21" s="270"/>
      <c r="P21" s="271"/>
    </row>
    <row r="22" spans="2:16" s="202" customFormat="1" ht="46.5" x14ac:dyDescent="0.35">
      <c r="B22" s="170">
        <v>7871</v>
      </c>
      <c r="C22" s="166" t="s">
        <v>3789</v>
      </c>
      <c r="D22" s="166" t="s">
        <v>1752</v>
      </c>
      <c r="E22" s="170" t="s">
        <v>2374</v>
      </c>
      <c r="F22" s="166" t="s">
        <v>4017</v>
      </c>
      <c r="G22" s="170" t="s">
        <v>469</v>
      </c>
      <c r="H22" s="276">
        <f t="shared" si="0"/>
        <v>2</v>
      </c>
      <c r="I22" s="276">
        <f t="shared" si="1"/>
        <v>2</v>
      </c>
      <c r="J22" s="277">
        <f t="shared" si="2"/>
        <v>1</v>
      </c>
      <c r="K22" s="276">
        <f t="shared" si="3"/>
        <v>2</v>
      </c>
      <c r="L22" s="276">
        <f t="shared" si="4"/>
        <v>2</v>
      </c>
      <c r="M22" s="281">
        <f t="shared" si="5"/>
        <v>1</v>
      </c>
      <c r="N22" s="217" t="s">
        <v>3793</v>
      </c>
    </row>
    <row r="23" spans="2:16" s="202" customFormat="1" ht="46.5" x14ac:dyDescent="0.35">
      <c r="B23" s="170">
        <v>7871</v>
      </c>
      <c r="C23" s="166" t="s">
        <v>3789</v>
      </c>
      <c r="D23" s="166" t="s">
        <v>1752</v>
      </c>
      <c r="E23" s="170" t="s">
        <v>2392</v>
      </c>
      <c r="F23" s="166" t="s">
        <v>4018</v>
      </c>
      <c r="G23" s="170" t="s">
        <v>469</v>
      </c>
      <c r="H23" s="276">
        <f t="shared" si="0"/>
        <v>1</v>
      </c>
      <c r="I23" s="276">
        <f t="shared" si="1"/>
        <v>1</v>
      </c>
      <c r="J23" s="277">
        <f t="shared" si="2"/>
        <v>1</v>
      </c>
      <c r="K23" s="276">
        <f t="shared" si="3"/>
        <v>1</v>
      </c>
      <c r="L23" s="276">
        <f t="shared" si="4"/>
        <v>1</v>
      </c>
      <c r="M23" s="281">
        <f t="shared" si="5"/>
        <v>1</v>
      </c>
      <c r="N23" s="217" t="s">
        <v>3793</v>
      </c>
    </row>
    <row r="24" spans="2:16" s="202" customFormat="1" ht="46.5" x14ac:dyDescent="0.35">
      <c r="B24" s="170">
        <v>7872</v>
      </c>
      <c r="C24" s="166" t="s">
        <v>2409</v>
      </c>
      <c r="D24" s="166" t="s">
        <v>4019</v>
      </c>
      <c r="E24" s="170" t="s">
        <v>2683</v>
      </c>
      <c r="F24" s="166" t="s">
        <v>4011</v>
      </c>
      <c r="G24" s="170" t="s">
        <v>469</v>
      </c>
      <c r="H24" s="276">
        <f>+VLOOKUP($E24,base,67,0)</f>
        <v>2</v>
      </c>
      <c r="I24" s="276">
        <f t="shared" si="1"/>
        <v>2</v>
      </c>
      <c r="J24" s="277">
        <f t="shared" si="2"/>
        <v>1</v>
      </c>
      <c r="K24" s="276">
        <f t="shared" si="3"/>
        <v>2</v>
      </c>
      <c r="L24" s="276">
        <f t="shared" si="4"/>
        <v>2</v>
      </c>
      <c r="M24" s="281">
        <f t="shared" si="5"/>
        <v>1</v>
      </c>
      <c r="N24" s="217" t="s">
        <v>3793</v>
      </c>
    </row>
    <row r="25" spans="2:16" s="202" customFormat="1" ht="126" x14ac:dyDescent="0.35">
      <c r="B25" s="170">
        <v>7872</v>
      </c>
      <c r="C25" s="166" t="s">
        <v>2409</v>
      </c>
      <c r="D25" s="166" t="s">
        <v>4019</v>
      </c>
      <c r="E25" s="170" t="s">
        <v>2695</v>
      </c>
      <c r="F25" s="166" t="s">
        <v>4020</v>
      </c>
      <c r="G25" s="170" t="s">
        <v>469</v>
      </c>
      <c r="H25" s="276">
        <f t="shared" si="0"/>
        <v>4</v>
      </c>
      <c r="I25" s="276">
        <f t="shared" si="1"/>
        <v>5</v>
      </c>
      <c r="J25" s="277">
        <f t="shared" si="2"/>
        <v>1.25</v>
      </c>
      <c r="K25" s="276">
        <f t="shared" si="3"/>
        <v>4</v>
      </c>
      <c r="L25" s="276">
        <f t="shared" si="4"/>
        <v>5</v>
      </c>
      <c r="M25" s="281">
        <f t="shared" si="5"/>
        <v>1.25</v>
      </c>
      <c r="N25" s="217" t="s">
        <v>4021</v>
      </c>
    </row>
    <row r="26" spans="2:16" s="202" customFormat="1" ht="62" x14ac:dyDescent="0.35">
      <c r="B26" s="170">
        <v>7872</v>
      </c>
      <c r="C26" s="166" t="s">
        <v>2409</v>
      </c>
      <c r="D26" s="166" t="s">
        <v>4019</v>
      </c>
      <c r="E26" s="170" t="s">
        <v>2724</v>
      </c>
      <c r="F26" s="166" t="s">
        <v>4022</v>
      </c>
      <c r="G26" s="170" t="s">
        <v>469</v>
      </c>
      <c r="H26" s="276">
        <f t="shared" si="0"/>
        <v>4</v>
      </c>
      <c r="I26" s="276">
        <f t="shared" si="1"/>
        <v>4</v>
      </c>
      <c r="J26" s="277">
        <f t="shared" si="2"/>
        <v>1</v>
      </c>
      <c r="K26" s="276">
        <f t="shared" si="3"/>
        <v>4</v>
      </c>
      <c r="L26" s="276">
        <f t="shared" si="4"/>
        <v>4</v>
      </c>
      <c r="M26" s="281">
        <f t="shared" si="5"/>
        <v>1</v>
      </c>
      <c r="N26" s="217" t="s">
        <v>3793</v>
      </c>
    </row>
    <row r="27" spans="2:16" s="202" customFormat="1" ht="31" x14ac:dyDescent="0.35">
      <c r="B27" s="170">
        <v>7873</v>
      </c>
      <c r="C27" s="166" t="s">
        <v>3830</v>
      </c>
      <c r="D27" s="166" t="s">
        <v>2740</v>
      </c>
      <c r="E27" s="170" t="s">
        <v>2776</v>
      </c>
      <c r="F27" s="166" t="s">
        <v>1141</v>
      </c>
      <c r="G27" s="170" t="s">
        <v>469</v>
      </c>
      <c r="H27" s="276">
        <f t="shared" si="0"/>
        <v>4</v>
      </c>
      <c r="I27" s="276">
        <f t="shared" si="1"/>
        <v>4</v>
      </c>
      <c r="J27" s="277">
        <f t="shared" si="2"/>
        <v>1</v>
      </c>
      <c r="K27" s="276">
        <f t="shared" si="3"/>
        <v>4</v>
      </c>
      <c r="L27" s="276">
        <f t="shared" si="4"/>
        <v>4</v>
      </c>
      <c r="M27" s="281">
        <f t="shared" si="5"/>
        <v>1</v>
      </c>
      <c r="N27" s="217" t="s">
        <v>3793</v>
      </c>
    </row>
    <row r="28" spans="2:16" s="202" customFormat="1" ht="31" x14ac:dyDescent="0.35">
      <c r="B28" s="170">
        <v>7873</v>
      </c>
      <c r="C28" s="166" t="s">
        <v>3830</v>
      </c>
      <c r="D28" s="166" t="s">
        <v>2740</v>
      </c>
      <c r="E28" s="170" t="s">
        <v>2801</v>
      </c>
      <c r="F28" s="166" t="s">
        <v>2807</v>
      </c>
      <c r="G28" s="170" t="s">
        <v>469</v>
      </c>
      <c r="H28" s="276">
        <f t="shared" si="0"/>
        <v>4</v>
      </c>
      <c r="I28" s="276">
        <f t="shared" si="1"/>
        <v>4</v>
      </c>
      <c r="J28" s="277">
        <f t="shared" si="2"/>
        <v>1</v>
      </c>
      <c r="K28" s="276">
        <f t="shared" si="3"/>
        <v>4</v>
      </c>
      <c r="L28" s="276">
        <f t="shared" si="4"/>
        <v>4</v>
      </c>
      <c r="M28" s="281">
        <f t="shared" si="5"/>
        <v>1</v>
      </c>
      <c r="N28" s="217" t="s">
        <v>3793</v>
      </c>
    </row>
    <row r="29" spans="2:16" s="202" customFormat="1" ht="31" x14ac:dyDescent="0.35">
      <c r="B29" s="170">
        <v>7873</v>
      </c>
      <c r="C29" s="166" t="s">
        <v>3830</v>
      </c>
      <c r="D29" s="166" t="s">
        <v>2740</v>
      </c>
      <c r="E29" s="170" t="s">
        <v>2830</v>
      </c>
      <c r="F29" s="166" t="s">
        <v>2832</v>
      </c>
      <c r="G29" s="170" t="s">
        <v>469</v>
      </c>
      <c r="H29" s="276">
        <f t="shared" si="0"/>
        <v>2</v>
      </c>
      <c r="I29" s="276">
        <f t="shared" si="1"/>
        <v>2</v>
      </c>
      <c r="J29" s="277">
        <f t="shared" si="2"/>
        <v>1</v>
      </c>
      <c r="K29" s="276">
        <f t="shared" si="3"/>
        <v>2</v>
      </c>
      <c r="L29" s="276">
        <f t="shared" si="4"/>
        <v>2</v>
      </c>
      <c r="M29" s="281">
        <f t="shared" si="5"/>
        <v>1</v>
      </c>
      <c r="N29" s="217" t="s">
        <v>3793</v>
      </c>
    </row>
    <row r="30" spans="2:16" s="202" customFormat="1" ht="31" x14ac:dyDescent="0.35">
      <c r="B30" s="170">
        <v>7873</v>
      </c>
      <c r="C30" s="166" t="s">
        <v>3830</v>
      </c>
      <c r="D30" s="166" t="s">
        <v>2740</v>
      </c>
      <c r="E30" s="170" t="s">
        <v>2846</v>
      </c>
      <c r="F30" s="166" t="s">
        <v>2851</v>
      </c>
      <c r="G30" s="170" t="s">
        <v>469</v>
      </c>
      <c r="H30" s="276">
        <f t="shared" si="0"/>
        <v>0.19</v>
      </c>
      <c r="I30" s="276">
        <f t="shared" si="1"/>
        <v>0.18999999999999997</v>
      </c>
      <c r="J30" s="277">
        <f t="shared" si="2"/>
        <v>0.99999999999999989</v>
      </c>
      <c r="K30" s="276">
        <f t="shared" si="3"/>
        <v>0.18999999999999997</v>
      </c>
      <c r="L30" s="276">
        <f t="shared" si="4"/>
        <v>0.18999999999999997</v>
      </c>
      <c r="M30" s="281">
        <f t="shared" si="5"/>
        <v>1</v>
      </c>
      <c r="N30" s="217" t="s">
        <v>3793</v>
      </c>
    </row>
    <row r="31" spans="2:16" s="202" customFormat="1" ht="156.75" customHeight="1" x14ac:dyDescent="0.35">
      <c r="B31" s="170">
        <v>7873</v>
      </c>
      <c r="C31" s="166" t="s">
        <v>3830</v>
      </c>
      <c r="D31" s="166" t="s">
        <v>2740</v>
      </c>
      <c r="E31" s="170" t="s">
        <v>2872</v>
      </c>
      <c r="F31" s="166" t="s">
        <v>2874</v>
      </c>
      <c r="G31" s="170" t="s">
        <v>469</v>
      </c>
      <c r="H31" s="276">
        <f t="shared" si="0"/>
        <v>26</v>
      </c>
      <c r="I31" s="276">
        <f t="shared" si="1"/>
        <v>26.000000000000004</v>
      </c>
      <c r="J31" s="277">
        <f t="shared" si="2"/>
        <v>1.0000000000000002</v>
      </c>
      <c r="K31" s="276">
        <f t="shared" si="3"/>
        <v>26</v>
      </c>
      <c r="L31" s="276">
        <f t="shared" si="4"/>
        <v>26.000000000000004</v>
      </c>
      <c r="M31" s="281">
        <f t="shared" si="5"/>
        <v>1.0000000000000002</v>
      </c>
      <c r="N31" s="217" t="s">
        <v>3793</v>
      </c>
    </row>
    <row r="32" spans="2:16" s="202" customFormat="1" ht="31" x14ac:dyDescent="0.35">
      <c r="B32" s="170">
        <v>7873</v>
      </c>
      <c r="C32" s="166" t="s">
        <v>3830</v>
      </c>
      <c r="D32" s="166" t="s">
        <v>2740</v>
      </c>
      <c r="E32" s="170" t="s">
        <v>3062</v>
      </c>
      <c r="F32" s="166" t="s">
        <v>4023</v>
      </c>
      <c r="G32" s="170" t="s">
        <v>469</v>
      </c>
      <c r="H32" s="276">
        <f t="shared" si="0"/>
        <v>0.17</v>
      </c>
      <c r="I32" s="276">
        <f t="shared" si="1"/>
        <v>0.17</v>
      </c>
      <c r="J32" s="277">
        <f t="shared" si="2"/>
        <v>1</v>
      </c>
      <c r="K32" s="276">
        <f t="shared" si="3"/>
        <v>0.17000000000000004</v>
      </c>
      <c r="L32" s="276">
        <f t="shared" si="4"/>
        <v>0.17</v>
      </c>
      <c r="M32" s="281">
        <f t="shared" si="5"/>
        <v>0.99999999999999989</v>
      </c>
      <c r="N32" s="217" t="s">
        <v>3793</v>
      </c>
    </row>
    <row r="33" spans="7:14" s="202" customFormat="1" ht="15.5" x14ac:dyDescent="0.35">
      <c r="G33" s="203"/>
      <c r="H33" s="203"/>
      <c r="I33" s="177"/>
      <c r="J33" s="177"/>
      <c r="K33" s="177"/>
      <c r="L33" s="177"/>
      <c r="M33" s="177"/>
      <c r="N33" s="219"/>
    </row>
    <row r="34" spans="7:14" s="202" customFormat="1" ht="15.5" x14ac:dyDescent="0.35">
      <c r="G34" s="203"/>
      <c r="H34" s="203"/>
      <c r="I34" s="177"/>
      <c r="J34" s="177"/>
      <c r="K34" s="177"/>
      <c r="L34" s="177"/>
      <c r="M34" s="177"/>
      <c r="N34" s="219"/>
    </row>
    <row r="35" spans="7:14" s="202" customFormat="1" ht="15.5" x14ac:dyDescent="0.35">
      <c r="G35" s="203"/>
      <c r="H35" s="203"/>
      <c r="I35" s="177"/>
      <c r="J35" s="177"/>
      <c r="K35" s="177"/>
      <c r="L35" s="177"/>
      <c r="M35" s="177"/>
      <c r="N35" s="219"/>
    </row>
    <row r="36" spans="7:14" s="202" customFormat="1" ht="15.5" x14ac:dyDescent="0.35">
      <c r="G36" s="203"/>
      <c r="H36" s="203"/>
      <c r="I36" s="177"/>
      <c r="J36" s="177"/>
      <c r="K36" s="177"/>
      <c r="L36" s="177"/>
      <c r="M36" s="177"/>
      <c r="N36" s="219"/>
    </row>
    <row r="37" spans="7:14" s="202" customFormat="1" ht="15.5" x14ac:dyDescent="0.35">
      <c r="G37" s="203"/>
      <c r="H37" s="203"/>
      <c r="I37" s="177"/>
      <c r="J37" s="177"/>
      <c r="K37" s="177"/>
      <c r="L37" s="177"/>
      <c r="M37" s="177"/>
      <c r="N37" s="219"/>
    </row>
    <row r="38" spans="7:14" s="202" customFormat="1" ht="15.5" x14ac:dyDescent="0.35">
      <c r="G38" s="203"/>
      <c r="H38" s="203"/>
      <c r="I38" s="177"/>
      <c r="J38" s="177"/>
      <c r="K38" s="177"/>
      <c r="L38" s="177"/>
      <c r="M38" s="177"/>
      <c r="N38" s="219"/>
    </row>
    <row r="39" spans="7:14" s="202" customFormat="1" ht="15.5" x14ac:dyDescent="0.35">
      <c r="G39" s="203"/>
      <c r="H39" s="203"/>
      <c r="I39" s="177"/>
      <c r="J39" s="177"/>
      <c r="K39" s="177"/>
      <c r="L39" s="177"/>
      <c r="M39" s="177"/>
      <c r="N39" s="219"/>
    </row>
    <row r="40" spans="7:14" s="202" customFormat="1" ht="15.5" x14ac:dyDescent="0.35">
      <c r="G40" s="203"/>
      <c r="H40" s="203"/>
      <c r="I40" s="177"/>
      <c r="J40" s="177"/>
      <c r="K40" s="177"/>
      <c r="L40" s="177"/>
      <c r="M40" s="177"/>
      <c r="N40" s="219"/>
    </row>
    <row r="41" spans="7:14" s="202" customFormat="1" ht="15.5" x14ac:dyDescent="0.35">
      <c r="G41" s="203"/>
      <c r="H41" s="203"/>
      <c r="I41" s="177"/>
      <c r="J41" s="177"/>
      <c r="K41" s="177"/>
      <c r="L41" s="177"/>
      <c r="M41" s="177"/>
      <c r="N41" s="219"/>
    </row>
    <row r="42" spans="7:14" s="202" customFormat="1" ht="15.5" x14ac:dyDescent="0.35">
      <c r="G42" s="203"/>
      <c r="H42" s="203"/>
      <c r="I42" s="177"/>
      <c r="J42" s="177"/>
      <c r="K42" s="177"/>
      <c r="L42" s="177"/>
      <c r="M42" s="177"/>
      <c r="N42" s="219"/>
    </row>
    <row r="43" spans="7:14" s="202" customFormat="1" ht="15.5" x14ac:dyDescent="0.35">
      <c r="G43" s="203"/>
      <c r="H43" s="203"/>
      <c r="I43" s="177"/>
      <c r="J43" s="177"/>
      <c r="K43" s="177"/>
      <c r="L43" s="177"/>
      <c r="M43" s="177"/>
      <c r="N43" s="219"/>
    </row>
    <row r="44" spans="7:14" s="202" customFormat="1" ht="15.5" x14ac:dyDescent="0.35">
      <c r="G44" s="203"/>
      <c r="H44" s="203"/>
      <c r="I44" s="177"/>
      <c r="J44" s="177"/>
      <c r="K44" s="177"/>
      <c r="L44" s="177"/>
      <c r="M44" s="177"/>
      <c r="N44" s="219"/>
    </row>
    <row r="45" spans="7:14" s="202" customFormat="1" ht="15.5" x14ac:dyDescent="0.35">
      <c r="G45" s="203"/>
      <c r="H45" s="203"/>
      <c r="I45" s="177"/>
      <c r="J45" s="177"/>
      <c r="K45" s="177"/>
      <c r="L45" s="177"/>
      <c r="M45" s="177"/>
      <c r="N45" s="219"/>
    </row>
    <row r="46" spans="7:14" s="202" customFormat="1" ht="15.5" x14ac:dyDescent="0.35">
      <c r="G46" s="203"/>
      <c r="H46" s="203"/>
      <c r="I46" s="177"/>
      <c r="J46" s="177"/>
      <c r="K46" s="177"/>
      <c r="L46" s="177"/>
      <c r="M46" s="177"/>
      <c r="N46" s="219"/>
    </row>
    <row r="47" spans="7:14" s="202" customFormat="1" ht="15.5" x14ac:dyDescent="0.35">
      <c r="G47" s="203"/>
      <c r="H47" s="203"/>
      <c r="I47" s="177"/>
      <c r="J47" s="177"/>
      <c r="K47" s="177"/>
      <c r="L47" s="177"/>
      <c r="M47" s="177"/>
      <c r="N47" s="219"/>
    </row>
    <row r="48" spans="7:14" s="202" customFormat="1" ht="15.5" x14ac:dyDescent="0.35">
      <c r="G48" s="203"/>
      <c r="H48" s="203"/>
      <c r="I48" s="177"/>
      <c r="J48" s="177"/>
      <c r="K48" s="177"/>
      <c r="L48" s="177"/>
      <c r="M48" s="177"/>
      <c r="N48" s="219"/>
    </row>
    <row r="49" spans="7:14" s="202" customFormat="1" ht="15.5" x14ac:dyDescent="0.35">
      <c r="G49" s="203"/>
      <c r="H49" s="203"/>
      <c r="I49" s="177"/>
      <c r="J49" s="177"/>
      <c r="K49" s="177"/>
      <c r="L49" s="177"/>
      <c r="M49" s="177"/>
      <c r="N49" s="219"/>
    </row>
    <row r="50" spans="7:14" s="202" customFormat="1" ht="15.5" x14ac:dyDescent="0.35">
      <c r="G50" s="203"/>
      <c r="H50" s="203"/>
      <c r="I50" s="177"/>
      <c r="J50" s="177"/>
      <c r="K50" s="177"/>
      <c r="L50" s="177"/>
      <c r="M50" s="177"/>
      <c r="N50" s="219"/>
    </row>
    <row r="51" spans="7:14" s="202" customFormat="1" ht="15.5" x14ac:dyDescent="0.35">
      <c r="G51" s="203"/>
      <c r="H51" s="203"/>
      <c r="I51" s="177"/>
      <c r="J51" s="177"/>
      <c r="K51" s="177"/>
      <c r="L51" s="177"/>
      <c r="M51" s="177"/>
      <c r="N51" s="219"/>
    </row>
    <row r="52" spans="7:14" s="202" customFormat="1" ht="15.5" x14ac:dyDescent="0.35">
      <c r="G52" s="203"/>
      <c r="H52" s="203"/>
      <c r="I52" s="177"/>
      <c r="J52" s="177"/>
      <c r="K52" s="177"/>
      <c r="L52" s="177"/>
      <c r="M52" s="177"/>
      <c r="N52" s="219"/>
    </row>
    <row r="53" spans="7:14" s="202" customFormat="1" ht="15.5" x14ac:dyDescent="0.35">
      <c r="G53" s="203"/>
      <c r="H53" s="203"/>
      <c r="I53" s="177"/>
      <c r="J53" s="177"/>
      <c r="K53" s="177"/>
      <c r="L53" s="177"/>
      <c r="M53" s="177"/>
      <c r="N53" s="219"/>
    </row>
    <row r="54" spans="7:14" s="202" customFormat="1" ht="15.5" x14ac:dyDescent="0.35">
      <c r="G54" s="203"/>
      <c r="H54" s="203"/>
      <c r="I54" s="177"/>
      <c r="J54" s="177"/>
      <c r="K54" s="177"/>
      <c r="L54" s="177"/>
      <c r="M54" s="177"/>
      <c r="N54" s="219"/>
    </row>
    <row r="55" spans="7:14" s="202" customFormat="1" ht="15.5" x14ac:dyDescent="0.35">
      <c r="G55" s="203"/>
      <c r="H55" s="203"/>
      <c r="I55" s="177"/>
      <c r="J55" s="177"/>
      <c r="K55" s="177"/>
      <c r="L55" s="177"/>
      <c r="M55" s="177"/>
      <c r="N55" s="219"/>
    </row>
    <row r="56" spans="7:14" s="202" customFormat="1" ht="15.5" x14ac:dyDescent="0.35">
      <c r="G56" s="203"/>
      <c r="H56" s="203"/>
      <c r="I56" s="177"/>
      <c r="J56" s="177"/>
      <c r="K56" s="177"/>
      <c r="L56" s="177"/>
      <c r="M56" s="177"/>
      <c r="N56" s="219"/>
    </row>
    <row r="57" spans="7:14" s="202" customFormat="1" ht="15.5" x14ac:dyDescent="0.35">
      <c r="G57" s="203"/>
      <c r="H57" s="203"/>
      <c r="I57" s="177"/>
      <c r="J57" s="177"/>
      <c r="K57" s="177"/>
      <c r="L57" s="177"/>
      <c r="M57" s="177"/>
      <c r="N57" s="219"/>
    </row>
    <row r="58" spans="7:14" s="202" customFormat="1" ht="15.5" x14ac:dyDescent="0.35">
      <c r="G58" s="203"/>
      <c r="H58" s="203"/>
      <c r="I58" s="177"/>
      <c r="J58" s="177"/>
      <c r="K58" s="177"/>
      <c r="L58" s="177"/>
      <c r="M58" s="177"/>
      <c r="N58" s="219"/>
    </row>
    <row r="59" spans="7:14" s="202" customFormat="1" ht="15.5" x14ac:dyDescent="0.35">
      <c r="G59" s="203"/>
      <c r="H59" s="203"/>
      <c r="I59" s="177"/>
      <c r="J59" s="177"/>
      <c r="K59" s="177"/>
      <c r="L59" s="177"/>
      <c r="M59" s="177"/>
      <c r="N59" s="219"/>
    </row>
    <row r="60" spans="7:14" s="202" customFormat="1" ht="15.5" x14ac:dyDescent="0.35">
      <c r="G60" s="203"/>
      <c r="H60" s="203"/>
      <c r="I60" s="177"/>
      <c r="J60" s="177"/>
      <c r="K60" s="177"/>
      <c r="L60" s="177"/>
      <c r="M60" s="177"/>
      <c r="N60" s="219"/>
    </row>
    <row r="61" spans="7:14" s="202" customFormat="1" ht="15.5" x14ac:dyDescent="0.35">
      <c r="G61" s="203"/>
      <c r="H61" s="203"/>
      <c r="I61" s="177"/>
      <c r="J61" s="177"/>
      <c r="K61" s="177"/>
      <c r="L61" s="177"/>
      <c r="M61" s="177"/>
      <c r="N61" s="219"/>
    </row>
    <row r="62" spans="7:14" s="202" customFormat="1" ht="15.5" x14ac:dyDescent="0.35">
      <c r="G62" s="203"/>
      <c r="H62" s="203"/>
      <c r="I62" s="177"/>
      <c r="J62" s="177"/>
      <c r="K62" s="177"/>
      <c r="L62" s="177"/>
      <c r="M62" s="177"/>
      <c r="N62" s="219"/>
    </row>
    <row r="63" spans="7:14" s="202" customFormat="1" ht="15.5" x14ac:dyDescent="0.35">
      <c r="G63" s="203"/>
      <c r="H63" s="203"/>
      <c r="I63" s="177"/>
      <c r="J63" s="177"/>
      <c r="K63" s="177"/>
      <c r="L63" s="177"/>
      <c r="M63" s="177"/>
      <c r="N63" s="219"/>
    </row>
  </sheetData>
  <sheetProtection algorithmName="SHA-512" hashValue="IHcKMubbxx90ylACmRjuxJYpGqrQuIPBSUO44XnbXxmpuC0mlt8EQwQkd+KNmyEybJ27HX7oMqPaa/2eUT83yQ==" saltValue="xHTJt+UD1XFL3PeG9uOHKQ==" spinCount="100000" sheet="1" autoFilter="0"/>
  <autoFilter ref="A5:P32" xr:uid="{00000000-0001-0000-0500-000000000000}"/>
  <mergeCells count="3">
    <mergeCell ref="D1:F1"/>
    <mergeCell ref="D2:F2"/>
    <mergeCell ref="D3:F3"/>
  </mergeCells>
  <conditionalFormatting sqref="M6:M32">
    <cfRule type="cellIs" dxfId="13" priority="1" operator="between">
      <formula>1.0001</formula>
      <formula>10</formula>
    </cfRule>
    <cfRule type="cellIs" dxfId="12" priority="2" operator="between">
      <formula>0.0001</formula>
      <formula>0.9999</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
  <dimension ref="B1:J16"/>
  <sheetViews>
    <sheetView zoomScale="55" zoomScaleNormal="55" workbookViewId="0">
      <selection activeCell="F16" sqref="F16"/>
    </sheetView>
  </sheetViews>
  <sheetFormatPr baseColWidth="10" defaultColWidth="10.81640625" defaultRowHeight="15.5" x14ac:dyDescent="0.35"/>
  <cols>
    <col min="1" max="1" width="2.81640625" style="104" customWidth="1"/>
    <col min="2" max="2" width="7" style="104" customWidth="1"/>
    <col min="3" max="3" width="32.26953125" style="104" customWidth="1"/>
    <col min="4" max="4" width="30.26953125" style="104" customWidth="1"/>
    <col min="5" max="5" width="30.7265625" style="104" customWidth="1"/>
    <col min="6" max="6" width="34" style="104" customWidth="1"/>
    <col min="7" max="7" width="25.54296875" style="106" customWidth="1"/>
    <col min="8" max="8" width="19.81640625" style="104" customWidth="1"/>
    <col min="9" max="9" width="30" style="106" customWidth="1"/>
    <col min="10" max="10" width="27.81640625" style="104" customWidth="1"/>
    <col min="11" max="16384" width="10.81640625" style="104"/>
  </cols>
  <sheetData>
    <row r="1" spans="2:10" ht="16" thickBot="1" x14ac:dyDescent="0.4">
      <c r="C1" s="105"/>
    </row>
    <row r="2" spans="2:10" ht="18.75" customHeight="1" x14ac:dyDescent="0.35">
      <c r="B2" s="344"/>
      <c r="C2" s="345"/>
      <c r="D2" s="348" t="s">
        <v>3768</v>
      </c>
      <c r="E2" s="348"/>
      <c r="F2" s="348"/>
      <c r="G2" s="348"/>
      <c r="H2" s="348"/>
      <c r="I2" s="348"/>
      <c r="J2" s="348"/>
    </row>
    <row r="3" spans="2:10" ht="19.5" customHeight="1" x14ac:dyDescent="0.35">
      <c r="B3" s="346"/>
      <c r="C3" s="347"/>
      <c r="D3" s="349" t="s">
        <v>4024</v>
      </c>
      <c r="E3" s="349"/>
      <c r="F3" s="349"/>
      <c r="G3" s="349"/>
      <c r="H3" s="349"/>
      <c r="I3" s="349"/>
      <c r="J3" s="349"/>
    </row>
    <row r="4" spans="2:10" ht="18.75" customHeight="1" thickBot="1" x14ac:dyDescent="0.4">
      <c r="B4" s="346"/>
      <c r="C4" s="347"/>
      <c r="D4" s="98" t="s">
        <v>3756</v>
      </c>
      <c r="E4" s="98"/>
      <c r="F4" s="103" t="s">
        <v>3770</v>
      </c>
      <c r="G4" s="99"/>
      <c r="H4" s="98"/>
      <c r="I4" s="99"/>
      <c r="J4" s="98"/>
    </row>
    <row r="6" spans="2:10" ht="64.5" customHeight="1" x14ac:dyDescent="0.35">
      <c r="B6" s="102" t="s">
        <v>4025</v>
      </c>
      <c r="C6" s="342" t="s">
        <v>4026</v>
      </c>
      <c r="D6" s="342"/>
      <c r="E6" s="342" t="s">
        <v>72</v>
      </c>
      <c r="F6" s="342"/>
      <c r="G6" s="100" t="s">
        <v>4027</v>
      </c>
      <c r="H6" s="101" t="s">
        <v>4028</v>
      </c>
      <c r="I6" s="100" t="s">
        <v>4029</v>
      </c>
      <c r="J6" s="101" t="s">
        <v>4030</v>
      </c>
    </row>
    <row r="7" spans="2:10" ht="35.15" customHeight="1" x14ac:dyDescent="0.35">
      <c r="B7" s="107">
        <v>7867</v>
      </c>
      <c r="C7" s="341" t="s">
        <v>3839</v>
      </c>
      <c r="D7" s="341"/>
      <c r="E7" s="343">
        <f t="shared" ref="E7:E13" si="0">+VLOOKUP($B7,base2,323,0)</f>
        <v>22646611042</v>
      </c>
      <c r="F7" s="343"/>
      <c r="G7" s="274">
        <f t="shared" ref="G7:G13" si="1">+VLOOKUP($B7,base2,324,0)</f>
        <v>22644811295</v>
      </c>
      <c r="H7" s="281">
        <f t="shared" ref="H7:H14" si="2">IFERROR(G7/E7,0)</f>
        <v>0.99992052908063545</v>
      </c>
      <c r="I7" s="288">
        <f t="shared" ref="I7:I13" si="3">+VLOOKUP($B7,base2,325,0)</f>
        <v>21352496060</v>
      </c>
      <c r="J7" s="289">
        <f t="shared" ref="J7:J13" si="4">IFERROR(I7/E7,0)</f>
        <v>0.94285613067668461</v>
      </c>
    </row>
    <row r="8" spans="2:10" ht="35.15" customHeight="1" x14ac:dyDescent="0.35">
      <c r="B8" s="107">
        <v>7868</v>
      </c>
      <c r="C8" s="341" t="s">
        <v>4031</v>
      </c>
      <c r="D8" s="341"/>
      <c r="E8" s="343">
        <f t="shared" si="0"/>
        <v>9024443544</v>
      </c>
      <c r="F8" s="343"/>
      <c r="G8" s="274">
        <f t="shared" si="1"/>
        <v>8984078912</v>
      </c>
      <c r="H8" s="281">
        <f t="shared" si="2"/>
        <v>0.99552718881743829</v>
      </c>
      <c r="I8" s="288">
        <f t="shared" si="3"/>
        <v>8142130143</v>
      </c>
      <c r="J8" s="289">
        <f t="shared" si="4"/>
        <v>0.90223071409354483</v>
      </c>
    </row>
    <row r="9" spans="2:10" ht="35.15" customHeight="1" x14ac:dyDescent="0.35">
      <c r="B9" s="107">
        <v>7869</v>
      </c>
      <c r="C9" s="341" t="s">
        <v>3801</v>
      </c>
      <c r="D9" s="341"/>
      <c r="E9" s="343">
        <f t="shared" si="0"/>
        <v>1569969000</v>
      </c>
      <c r="F9" s="343"/>
      <c r="G9" s="274">
        <f t="shared" si="1"/>
        <v>1569620652</v>
      </c>
      <c r="H9" s="281">
        <f t="shared" si="2"/>
        <v>0.99977811791188231</v>
      </c>
      <c r="I9" s="288">
        <f t="shared" si="3"/>
        <v>1515566750</v>
      </c>
      <c r="J9" s="289">
        <f t="shared" si="4"/>
        <v>0.96534820114282516</v>
      </c>
    </row>
    <row r="10" spans="2:10" ht="35.15" customHeight="1" x14ac:dyDescent="0.35">
      <c r="B10" s="107">
        <v>7870</v>
      </c>
      <c r="C10" s="341" t="s">
        <v>3817</v>
      </c>
      <c r="D10" s="341"/>
      <c r="E10" s="343">
        <f t="shared" si="0"/>
        <v>3614547720</v>
      </c>
      <c r="F10" s="343"/>
      <c r="G10" s="274">
        <f t="shared" si="1"/>
        <v>3604601051</v>
      </c>
      <c r="H10" s="281">
        <f t="shared" si="2"/>
        <v>0.9972481566794752</v>
      </c>
      <c r="I10" s="288">
        <f t="shared" si="3"/>
        <v>3431155353</v>
      </c>
      <c r="J10" s="289">
        <f t="shared" si="4"/>
        <v>0.94926270692588888</v>
      </c>
    </row>
    <row r="11" spans="2:10" ht="35.15" customHeight="1" x14ac:dyDescent="0.35">
      <c r="B11" s="107">
        <v>7871</v>
      </c>
      <c r="C11" s="341" t="s">
        <v>4032</v>
      </c>
      <c r="D11" s="355"/>
      <c r="E11" s="343">
        <f t="shared" si="0"/>
        <v>25737997052</v>
      </c>
      <c r="F11" s="343"/>
      <c r="G11" s="274">
        <f t="shared" si="1"/>
        <v>25725304426</v>
      </c>
      <c r="H11" s="281">
        <f t="shared" si="2"/>
        <v>0.99950685261272054</v>
      </c>
      <c r="I11" s="288">
        <f t="shared" si="3"/>
        <v>22152141825</v>
      </c>
      <c r="J11" s="289">
        <f t="shared" si="4"/>
        <v>0.86067854387599452</v>
      </c>
    </row>
    <row r="12" spans="2:10" ht="35.15" customHeight="1" x14ac:dyDescent="0.35">
      <c r="B12" s="107">
        <v>7872</v>
      </c>
      <c r="C12" s="341" t="s">
        <v>4033</v>
      </c>
      <c r="D12" s="341"/>
      <c r="E12" s="343">
        <f t="shared" si="0"/>
        <v>12551846280</v>
      </c>
      <c r="F12" s="343"/>
      <c r="G12" s="274">
        <f t="shared" si="1"/>
        <v>12530735635</v>
      </c>
      <c r="H12" s="281">
        <f t="shared" si="2"/>
        <v>0.99831812431979527</v>
      </c>
      <c r="I12" s="288">
        <f t="shared" si="3"/>
        <v>11769912454</v>
      </c>
      <c r="J12" s="289">
        <f t="shared" si="4"/>
        <v>0.9377036805138439</v>
      </c>
    </row>
    <row r="13" spans="2:10" ht="35.15" customHeight="1" x14ac:dyDescent="0.35">
      <c r="B13" s="107">
        <v>7873</v>
      </c>
      <c r="C13" s="355" t="s">
        <v>2739</v>
      </c>
      <c r="D13" s="356"/>
      <c r="E13" s="343">
        <f t="shared" si="0"/>
        <v>7659519414</v>
      </c>
      <c r="F13" s="343"/>
      <c r="G13" s="274">
        <f t="shared" si="1"/>
        <v>7658329340</v>
      </c>
      <c r="H13" s="281">
        <f t="shared" si="2"/>
        <v>0.99984462811102415</v>
      </c>
      <c r="I13" s="288">
        <f t="shared" si="3"/>
        <v>6172952028</v>
      </c>
      <c r="J13" s="289">
        <f t="shared" si="4"/>
        <v>0.80591897406998336</v>
      </c>
    </row>
    <row r="14" spans="2:10" x14ac:dyDescent="0.35">
      <c r="B14" s="350" t="s">
        <v>4034</v>
      </c>
      <c r="C14" s="351"/>
      <c r="D14" s="352"/>
      <c r="E14" s="353">
        <f>SUM(E7:F13)</f>
        <v>82804934052</v>
      </c>
      <c r="F14" s="354"/>
      <c r="G14" s="100">
        <f>SUM(G7:G13)</f>
        <v>82717481311</v>
      </c>
      <c r="H14" s="229">
        <f t="shared" si="2"/>
        <v>0.99894387041060762</v>
      </c>
      <c r="I14" s="100">
        <f>SUM(I7:I13)</f>
        <v>74536354613</v>
      </c>
      <c r="J14" s="230">
        <f t="shared" ref="J14" si="5">+I14/E14</f>
        <v>0.90014387990687272</v>
      </c>
    </row>
    <row r="16" spans="2:10" x14ac:dyDescent="0.35">
      <c r="B16" s="104" t="s">
        <v>4035</v>
      </c>
    </row>
  </sheetData>
  <sheetProtection algorithmName="SHA-512" hashValue="UzEPLs2LbkoBp1zyzQVfYf7W1pH9GTSVIkoTmtTYP8qIMM+t+qpiJoTXT/Fa7sCw3cc/C9LiOybBPlnBVKjuDQ==" saltValue="aMQz5rTL+n70jZrIpKy1Hw==" spinCount="100000" sheet="1" autoFilter="0"/>
  <mergeCells count="21">
    <mergeCell ref="E13:F13"/>
    <mergeCell ref="B14:D14"/>
    <mergeCell ref="E14:F14"/>
    <mergeCell ref="C10:D10"/>
    <mergeCell ref="C13:D13"/>
    <mergeCell ref="E12:F12"/>
    <mergeCell ref="C11:D11"/>
    <mergeCell ref="B2:C4"/>
    <mergeCell ref="D2:J2"/>
    <mergeCell ref="D3:J3"/>
    <mergeCell ref="C8:D8"/>
    <mergeCell ref="C6:D6"/>
    <mergeCell ref="C9:D9"/>
    <mergeCell ref="C12:D12"/>
    <mergeCell ref="C7:D7"/>
    <mergeCell ref="E6:F6"/>
    <mergeCell ref="E11:F11"/>
    <mergeCell ref="E9:F9"/>
    <mergeCell ref="E7:F7"/>
    <mergeCell ref="E8:F8"/>
    <mergeCell ref="E10:F1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47F3F-5273-4486-9138-69B7EB6271DA}">
  <dimension ref="B1:CA161"/>
  <sheetViews>
    <sheetView zoomScale="85" zoomScaleNormal="85" workbookViewId="0">
      <selection activeCell="C1" sqref="C1"/>
    </sheetView>
  </sheetViews>
  <sheetFormatPr baseColWidth="10" defaultColWidth="11.453125" defaultRowHeight="64.400000000000006" customHeight="1" x14ac:dyDescent="0.25"/>
  <cols>
    <col min="1" max="1" width="3.1796875" style="235" customWidth="1"/>
    <col min="2" max="2" width="15.1796875" style="231" customWidth="1"/>
    <col min="3" max="3" width="23.1796875" style="231" customWidth="1"/>
    <col min="4" max="4" width="12.7265625" style="231" customWidth="1"/>
    <col min="5" max="5" width="13.54296875" style="231" customWidth="1"/>
    <col min="6" max="6" width="30.54296875" style="232" customWidth="1"/>
    <col min="7" max="7" width="27.81640625" style="232" hidden="1" customWidth="1"/>
    <col min="8" max="8" width="27" style="232" hidden="1" customWidth="1"/>
    <col min="9" max="9" width="36.81640625" style="232" customWidth="1"/>
    <col min="10" max="13" width="46.7265625" style="232" customWidth="1"/>
    <col min="14" max="14" width="13" style="231" customWidth="1"/>
    <col min="15" max="15" width="15.1796875" style="231" customWidth="1"/>
    <col min="16" max="17" width="13" style="231" customWidth="1"/>
    <col min="18" max="18" width="38.453125" style="233" customWidth="1"/>
    <col min="19" max="20" width="37.7265625" style="233" customWidth="1"/>
    <col min="21" max="27" width="18.54296875" style="231" customWidth="1"/>
    <col min="28" max="30" width="15.26953125" style="231" customWidth="1"/>
    <col min="31" max="31" width="52.7265625" style="233" customWidth="1"/>
    <col min="32" max="32" width="24.453125" style="231" hidden="1" customWidth="1"/>
    <col min="33" max="33" width="24.453125" style="231" customWidth="1"/>
    <col min="34" max="34" width="120.54296875" style="233" customWidth="1"/>
    <col min="35" max="43" width="14.26953125" style="233" customWidth="1"/>
    <col min="44" max="44" width="14.26953125" style="234" customWidth="1"/>
    <col min="45" max="47" width="14.26953125" style="233" customWidth="1"/>
    <col min="48" max="59" width="32.1796875" style="233" customWidth="1"/>
    <col min="60" max="65" width="24.54296875" style="233" customWidth="1"/>
    <col min="66" max="73" width="23.26953125" style="233" customWidth="1"/>
    <col min="74" max="79" width="28.453125" style="233" customWidth="1"/>
    <col min="80" max="16384" width="11.453125" style="235"/>
  </cols>
  <sheetData>
    <row r="1" spans="2:34" ht="23.15" customHeight="1" x14ac:dyDescent="0.25"/>
    <row r="2" spans="2:34" s="244" customFormat="1" ht="23.5" customHeight="1" x14ac:dyDescent="0.25">
      <c r="B2" s="236"/>
      <c r="C2" s="237"/>
      <c r="D2" s="237"/>
      <c r="E2" s="237"/>
      <c r="F2" s="357" t="s">
        <v>4036</v>
      </c>
      <c r="G2" s="357"/>
      <c r="H2" s="357"/>
      <c r="I2" s="238"/>
      <c r="J2" s="238"/>
      <c r="K2" s="238"/>
      <c r="L2" s="238"/>
      <c r="M2" s="238"/>
      <c r="N2" s="239"/>
      <c r="O2" s="240"/>
      <c r="P2" s="241"/>
      <c r="Q2" s="241"/>
      <c r="R2" s="242"/>
      <c r="S2" s="242"/>
      <c r="T2" s="242"/>
      <c r="U2" s="241"/>
      <c r="V2" s="241"/>
      <c r="W2" s="241"/>
      <c r="X2" s="243"/>
      <c r="Y2" s="243"/>
      <c r="Z2" s="243"/>
      <c r="AA2" s="243"/>
      <c r="AB2" s="243"/>
      <c r="AC2" s="243"/>
      <c r="AD2" s="243"/>
      <c r="AF2" s="243"/>
      <c r="AG2" s="243"/>
    </row>
    <row r="3" spans="2:34" s="244" customFormat="1" ht="23.5" customHeight="1" x14ac:dyDescent="0.25">
      <c r="B3" s="245"/>
      <c r="C3" s="246"/>
      <c r="D3" s="246"/>
      <c r="E3" s="246"/>
      <c r="F3" s="358" t="s">
        <v>4037</v>
      </c>
      <c r="G3" s="358"/>
      <c r="H3" s="358"/>
      <c r="I3" s="247"/>
      <c r="J3" s="247"/>
      <c r="K3" s="247"/>
      <c r="L3" s="247"/>
      <c r="M3" s="247"/>
      <c r="N3" s="248"/>
      <c r="O3" s="249"/>
      <c r="P3" s="241"/>
      <c r="Q3" s="241"/>
      <c r="R3" s="242"/>
      <c r="S3" s="242"/>
      <c r="T3" s="242"/>
      <c r="U3" s="241"/>
      <c r="V3" s="241"/>
      <c r="W3" s="241"/>
      <c r="X3" s="243"/>
      <c r="Y3" s="243"/>
      <c r="Z3" s="243"/>
      <c r="AA3" s="243"/>
      <c r="AB3" s="243"/>
      <c r="AC3" s="243"/>
      <c r="AD3" s="243"/>
      <c r="AF3" s="243"/>
      <c r="AG3" s="243"/>
    </row>
    <row r="4" spans="2:34" s="244" customFormat="1" ht="23.5" customHeight="1" x14ac:dyDescent="0.25">
      <c r="B4" s="245"/>
      <c r="C4" s="246"/>
      <c r="D4" s="246"/>
      <c r="E4" s="246"/>
      <c r="F4" s="358" t="s">
        <v>3756</v>
      </c>
      <c r="G4" s="358"/>
      <c r="H4" s="358"/>
      <c r="I4" s="247"/>
      <c r="J4" s="247"/>
      <c r="K4" s="247"/>
      <c r="L4" s="247"/>
      <c r="M4" s="247"/>
      <c r="N4" s="250" t="s">
        <v>3770</v>
      </c>
      <c r="O4" s="249"/>
      <c r="P4" s="241"/>
      <c r="Q4" s="241"/>
      <c r="R4" s="242">
        <v>22</v>
      </c>
      <c r="S4" s="242"/>
      <c r="T4" s="242"/>
      <c r="U4" s="241"/>
      <c r="V4" s="241"/>
      <c r="W4" s="241"/>
      <c r="X4" s="243"/>
      <c r="Y4" s="243"/>
      <c r="Z4" s="243"/>
      <c r="AA4" s="243"/>
      <c r="AB4" s="243"/>
      <c r="AC4" s="243"/>
      <c r="AD4" s="243"/>
      <c r="AF4" s="243"/>
      <c r="AG4" s="243"/>
    </row>
    <row r="5" spans="2:34" s="244" customFormat="1" ht="11.5" x14ac:dyDescent="0.25">
      <c r="B5" s="243"/>
      <c r="C5" s="243"/>
      <c r="D5" s="243"/>
      <c r="E5" s="243"/>
      <c r="F5" s="243"/>
      <c r="G5" s="243"/>
      <c r="H5" s="243"/>
      <c r="I5" s="243"/>
      <c r="J5" s="243"/>
      <c r="K5" s="243"/>
      <c r="L5" s="243"/>
      <c r="M5" s="251"/>
      <c r="N5" s="243"/>
      <c r="O5" s="243"/>
      <c r="P5" s="243"/>
      <c r="Q5" s="243"/>
      <c r="U5" s="243"/>
      <c r="V5" s="243"/>
      <c r="W5" s="243"/>
      <c r="X5" s="243"/>
      <c r="Y5" s="243"/>
      <c r="Z5" s="243"/>
      <c r="AA5" s="243"/>
      <c r="AB5" s="243"/>
      <c r="AC5" s="243"/>
      <c r="AD5" s="243"/>
      <c r="AF5" s="243"/>
      <c r="AG5" s="243"/>
    </row>
    <row r="6" spans="2:34" ht="11.5" x14ac:dyDescent="0.25"/>
    <row r="7" spans="2:34" s="257" customFormat="1" ht="41.25" customHeight="1" x14ac:dyDescent="0.25">
      <c r="B7" s="252" t="s">
        <v>0</v>
      </c>
      <c r="C7" s="252" t="s">
        <v>4038</v>
      </c>
      <c r="D7" s="252" t="s">
        <v>4039</v>
      </c>
      <c r="E7" s="252" t="s">
        <v>4040</v>
      </c>
      <c r="F7" s="252" t="s">
        <v>4041</v>
      </c>
      <c r="G7" s="252" t="s">
        <v>4042</v>
      </c>
      <c r="H7" s="252" t="s">
        <v>4043</v>
      </c>
      <c r="I7" s="252" t="s">
        <v>4044</v>
      </c>
      <c r="J7" s="252" t="s">
        <v>4045</v>
      </c>
      <c r="K7" s="252" t="s">
        <v>4046</v>
      </c>
      <c r="L7" s="252" t="s">
        <v>4047</v>
      </c>
      <c r="M7" s="252" t="s">
        <v>4048</v>
      </c>
      <c r="N7" s="252" t="s">
        <v>4049</v>
      </c>
      <c r="O7" s="252" t="s">
        <v>4050</v>
      </c>
      <c r="P7" s="252" t="s">
        <v>46</v>
      </c>
      <c r="Q7" s="252" t="s">
        <v>4051</v>
      </c>
      <c r="R7" s="252" t="s">
        <v>4052</v>
      </c>
      <c r="S7" s="252" t="s">
        <v>4053</v>
      </c>
      <c r="T7" s="252" t="s">
        <v>4054</v>
      </c>
      <c r="U7" s="252" t="s">
        <v>4055</v>
      </c>
      <c r="V7" s="252" t="s">
        <v>4056</v>
      </c>
      <c r="W7" s="252" t="s">
        <v>4057</v>
      </c>
      <c r="X7" s="252" t="s">
        <v>4058</v>
      </c>
      <c r="Y7" s="252" t="s">
        <v>4059</v>
      </c>
      <c r="Z7" s="252" t="s">
        <v>4060</v>
      </c>
      <c r="AA7" s="252" t="s">
        <v>4061</v>
      </c>
      <c r="AB7" s="252" t="s">
        <v>4062</v>
      </c>
      <c r="AC7" s="252" t="s">
        <v>4063</v>
      </c>
      <c r="AD7" s="252" t="s">
        <v>4064</v>
      </c>
      <c r="AE7" s="252" t="s">
        <v>4065</v>
      </c>
      <c r="AF7" s="253" t="s">
        <v>4066</v>
      </c>
      <c r="AG7" s="253" t="s">
        <v>5952</v>
      </c>
      <c r="AH7" s="254" t="s">
        <v>4067</v>
      </c>
    </row>
    <row r="8" spans="2:34" s="262" customFormat="1" ht="21" customHeight="1" x14ac:dyDescent="0.35">
      <c r="B8" s="82" t="s">
        <v>4068</v>
      </c>
      <c r="C8" s="83" t="s">
        <v>4069</v>
      </c>
      <c r="D8" s="83">
        <v>1</v>
      </c>
      <c r="E8" s="83">
        <v>2023</v>
      </c>
      <c r="F8" s="83" t="s">
        <v>4070</v>
      </c>
      <c r="G8" s="83" t="s">
        <v>4071</v>
      </c>
      <c r="H8" s="83" t="s">
        <v>4072</v>
      </c>
      <c r="I8" s="83" t="s">
        <v>4073</v>
      </c>
      <c r="J8" s="83" t="s">
        <v>4074</v>
      </c>
      <c r="K8" s="83" t="str">
        <f t="shared" ref="K8:K14" si="0">CONCATENATE("(",L8,"/",M8,")","x100")</f>
        <v>(Número de autos o providencias interlocutorias emitidas en los procesos disciplinarios en el periodo/Número de autos o providencias interlocutorias programadas en los procesos disciplinarios en el periodo)x100</v>
      </c>
      <c r="L8" s="83" t="s">
        <v>4075</v>
      </c>
      <c r="M8" s="83" t="s">
        <v>4076</v>
      </c>
      <c r="N8" s="83" t="s">
        <v>460</v>
      </c>
      <c r="O8" s="83" t="s">
        <v>4077</v>
      </c>
      <c r="P8" s="83" t="s">
        <v>459</v>
      </c>
      <c r="Q8" s="83" t="s">
        <v>670</v>
      </c>
      <c r="R8" s="83" t="s">
        <v>4078</v>
      </c>
      <c r="S8" s="83" t="s">
        <v>4079</v>
      </c>
      <c r="T8" s="83" t="s">
        <v>4080</v>
      </c>
      <c r="U8" s="258">
        <v>1</v>
      </c>
      <c r="V8" s="258">
        <v>1</v>
      </c>
      <c r="W8" s="259">
        <v>0.99</v>
      </c>
      <c r="X8" s="83" t="s">
        <v>527</v>
      </c>
      <c r="Y8" s="83" t="s">
        <v>4081</v>
      </c>
      <c r="Z8" s="83" t="s">
        <v>4082</v>
      </c>
      <c r="AA8" s="83" t="s">
        <v>4083</v>
      </c>
      <c r="AB8" s="258">
        <v>1</v>
      </c>
      <c r="AC8" s="83" t="s">
        <v>460</v>
      </c>
      <c r="AD8" s="260">
        <v>44865</v>
      </c>
      <c r="AE8" s="83" t="s">
        <v>4084</v>
      </c>
      <c r="AF8" s="261">
        <v>1</v>
      </c>
      <c r="AG8" s="261">
        <v>1</v>
      </c>
      <c r="AH8" s="86" t="s">
        <v>5953</v>
      </c>
    </row>
    <row r="9" spans="2:34" s="262" customFormat="1" ht="21" customHeight="1" x14ac:dyDescent="0.35">
      <c r="B9" s="82" t="s">
        <v>4085</v>
      </c>
      <c r="C9" s="83" t="s">
        <v>4069</v>
      </c>
      <c r="D9" s="83">
        <v>1</v>
      </c>
      <c r="E9" s="83">
        <v>2023</v>
      </c>
      <c r="F9" s="83" t="s">
        <v>4070</v>
      </c>
      <c r="G9" s="83" t="s">
        <v>4071</v>
      </c>
      <c r="H9" s="83" t="s">
        <v>4072</v>
      </c>
      <c r="I9" s="83" t="s">
        <v>4086</v>
      </c>
      <c r="J9" s="83" t="s">
        <v>4087</v>
      </c>
      <c r="K9" s="83" t="str">
        <f t="shared" si="0"/>
        <v>(Número de expedientes con etapa procesal dentro de los términos legales en el periodo/Número de expedientes totales en curso, en las diferentes etapas del proceso disciplinario en el periodo)x100</v>
      </c>
      <c r="L9" s="83" t="s">
        <v>4088</v>
      </c>
      <c r="M9" s="83" t="s">
        <v>4089</v>
      </c>
      <c r="N9" s="83" t="s">
        <v>460</v>
      </c>
      <c r="O9" s="83" t="s">
        <v>4077</v>
      </c>
      <c r="P9" s="83" t="s">
        <v>705</v>
      </c>
      <c r="Q9" s="83" t="s">
        <v>670</v>
      </c>
      <c r="R9" s="83" t="s">
        <v>4090</v>
      </c>
      <c r="S9" s="83" t="s">
        <v>4079</v>
      </c>
      <c r="T9" s="83" t="s">
        <v>4091</v>
      </c>
      <c r="U9" s="258">
        <v>1</v>
      </c>
      <c r="V9" s="258">
        <v>1</v>
      </c>
      <c r="W9" s="259">
        <v>0.99</v>
      </c>
      <c r="X9" s="83" t="s">
        <v>527</v>
      </c>
      <c r="Y9" s="83" t="s">
        <v>4081</v>
      </c>
      <c r="Z9" s="83" t="s">
        <v>4082</v>
      </c>
      <c r="AA9" s="83" t="s">
        <v>4083</v>
      </c>
      <c r="AB9" s="258">
        <v>1</v>
      </c>
      <c r="AC9" s="83" t="s">
        <v>460</v>
      </c>
      <c r="AD9" s="260">
        <v>44865</v>
      </c>
      <c r="AE9" s="83" t="s">
        <v>4092</v>
      </c>
      <c r="AF9" s="261">
        <v>1</v>
      </c>
      <c r="AG9" s="261">
        <v>1</v>
      </c>
      <c r="AH9" s="86" t="s">
        <v>5954</v>
      </c>
    </row>
    <row r="10" spans="2:34" s="262" customFormat="1" ht="21" customHeight="1" x14ac:dyDescent="0.35">
      <c r="B10" s="82" t="s">
        <v>4093</v>
      </c>
      <c r="C10" s="83" t="s">
        <v>4094</v>
      </c>
      <c r="D10" s="83">
        <v>1</v>
      </c>
      <c r="E10" s="83">
        <v>2023</v>
      </c>
      <c r="F10" s="83" t="s">
        <v>4095</v>
      </c>
      <c r="G10" s="83" t="s">
        <v>4096</v>
      </c>
      <c r="H10" s="83" t="s">
        <v>2804</v>
      </c>
      <c r="I10" s="83" t="s">
        <v>4097</v>
      </c>
      <c r="J10" s="83" t="s">
        <v>4098</v>
      </c>
      <c r="K10" s="83" t="str">
        <f t="shared" si="0"/>
        <v>(Número de productos ejecutados en el periodo del plan operativo del proceso Direccionamiento estratégico/Número de productos programados del plan operativo del proceso Direccionamiento estratégico para el periodo)x100</v>
      </c>
      <c r="L10" s="83" t="s">
        <v>4099</v>
      </c>
      <c r="M10" s="83" t="s">
        <v>4100</v>
      </c>
      <c r="N10" s="83" t="s">
        <v>460</v>
      </c>
      <c r="O10" s="83" t="s">
        <v>4077</v>
      </c>
      <c r="P10" s="83" t="s">
        <v>459</v>
      </c>
      <c r="Q10" s="83" t="s">
        <v>670</v>
      </c>
      <c r="R10" s="83" t="s">
        <v>4101</v>
      </c>
      <c r="S10" s="83" t="s">
        <v>4102</v>
      </c>
      <c r="T10" s="83" t="s">
        <v>4103</v>
      </c>
      <c r="U10" s="258">
        <v>1</v>
      </c>
      <c r="V10" s="258">
        <v>1</v>
      </c>
      <c r="W10" s="259">
        <v>0.98</v>
      </c>
      <c r="X10" s="83" t="s">
        <v>527</v>
      </c>
      <c r="Y10" s="83" t="s">
        <v>4081</v>
      </c>
      <c r="Z10" s="83" t="s">
        <v>4082</v>
      </c>
      <c r="AA10" s="83" t="s">
        <v>4083</v>
      </c>
      <c r="AB10" s="258">
        <v>1</v>
      </c>
      <c r="AC10" s="83" t="s">
        <v>460</v>
      </c>
      <c r="AD10" s="260">
        <v>44865</v>
      </c>
      <c r="AE10" s="83" t="s">
        <v>4104</v>
      </c>
      <c r="AF10" s="261">
        <v>1</v>
      </c>
      <c r="AG10" s="261">
        <v>1</v>
      </c>
      <c r="AH10" s="86" t="s">
        <v>5955</v>
      </c>
    </row>
    <row r="11" spans="2:34" s="262" customFormat="1" ht="47.5" customHeight="1" x14ac:dyDescent="0.35">
      <c r="B11" s="82" t="s">
        <v>4105</v>
      </c>
      <c r="C11" s="83" t="s">
        <v>4106</v>
      </c>
      <c r="D11" s="83">
        <v>1</v>
      </c>
      <c r="E11" s="83">
        <v>2023</v>
      </c>
      <c r="F11" s="83" t="s">
        <v>4107</v>
      </c>
      <c r="G11" s="83" t="s">
        <v>4108</v>
      </c>
      <c r="H11" s="83" t="s">
        <v>4109</v>
      </c>
      <c r="I11" s="83" t="s">
        <v>4110</v>
      </c>
      <c r="J11" s="83" t="s">
        <v>4111</v>
      </c>
      <c r="K11" s="83" t="str">
        <f t="shared" si="0"/>
        <v>(Número de actividades de aseguramiento y reportes ejecutados en el periodo/Número de actividades de aseguramiento y reportes programados en el Plan Anual de Auditoría para el periodo)x100</v>
      </c>
      <c r="L11" s="83" t="s">
        <v>4112</v>
      </c>
      <c r="M11" s="83" t="s">
        <v>4113</v>
      </c>
      <c r="N11" s="83" t="s">
        <v>460</v>
      </c>
      <c r="O11" s="83" t="s">
        <v>4077</v>
      </c>
      <c r="P11" s="83" t="s">
        <v>705</v>
      </c>
      <c r="Q11" s="83" t="s">
        <v>670</v>
      </c>
      <c r="R11" s="83" t="s">
        <v>4114</v>
      </c>
      <c r="S11" s="83" t="s">
        <v>4115</v>
      </c>
      <c r="T11" s="83" t="s">
        <v>4116</v>
      </c>
      <c r="U11" s="258">
        <v>1</v>
      </c>
      <c r="V11" s="258">
        <v>1</v>
      </c>
      <c r="W11" s="259">
        <v>0.9</v>
      </c>
      <c r="X11" s="83" t="s">
        <v>527</v>
      </c>
      <c r="Y11" s="83" t="s">
        <v>4081</v>
      </c>
      <c r="Z11" s="83" t="s">
        <v>4082</v>
      </c>
      <c r="AA11" s="83" t="s">
        <v>4083</v>
      </c>
      <c r="AB11" s="258">
        <v>1</v>
      </c>
      <c r="AC11" s="83" t="s">
        <v>460</v>
      </c>
      <c r="AD11" s="260">
        <v>44865</v>
      </c>
      <c r="AE11" s="83" t="s">
        <v>4117</v>
      </c>
      <c r="AF11" s="261">
        <v>1</v>
      </c>
      <c r="AG11" s="261">
        <v>1.04</v>
      </c>
      <c r="AH11" s="86" t="s">
        <v>5956</v>
      </c>
    </row>
    <row r="12" spans="2:34" s="262" customFormat="1" ht="60" customHeight="1" x14ac:dyDescent="0.35">
      <c r="B12" s="82" t="s">
        <v>4118</v>
      </c>
      <c r="C12" s="83" t="s">
        <v>4106</v>
      </c>
      <c r="D12" s="83">
        <v>1</v>
      </c>
      <c r="E12" s="83">
        <v>2023</v>
      </c>
      <c r="F12" s="83" t="s">
        <v>4107</v>
      </c>
      <c r="G12" s="83" t="s">
        <v>4108</v>
      </c>
      <c r="H12" s="83" t="s">
        <v>4109</v>
      </c>
      <c r="I12" s="83" t="s">
        <v>4119</v>
      </c>
      <c r="J12" s="83" t="s">
        <v>4120</v>
      </c>
      <c r="K12" s="83" t="str">
        <f t="shared" si="0"/>
        <v>(Numero de oportunidades de mejora aceptadas en el informe final de las Auditorías Internas de Gestión en el periodo/Numero de oportunidades de mejora identificadas en los informes preliminares de las Auditorias Internas de Gestión en el periodo)x100</v>
      </c>
      <c r="L12" s="83" t="s">
        <v>4121</v>
      </c>
      <c r="M12" s="83" t="s">
        <v>4122</v>
      </c>
      <c r="N12" s="83" t="s">
        <v>460</v>
      </c>
      <c r="O12" s="83" t="s">
        <v>4123</v>
      </c>
      <c r="P12" s="83" t="s">
        <v>459</v>
      </c>
      <c r="Q12" s="83" t="s">
        <v>670</v>
      </c>
      <c r="R12" s="83" t="s">
        <v>4124</v>
      </c>
      <c r="S12" s="83" t="s">
        <v>4125</v>
      </c>
      <c r="T12" s="83" t="s">
        <v>4126</v>
      </c>
      <c r="U12" s="258">
        <v>0.9</v>
      </c>
      <c r="V12" s="258">
        <v>1</v>
      </c>
      <c r="W12" s="259">
        <v>0.8</v>
      </c>
      <c r="X12" s="83" t="s">
        <v>527</v>
      </c>
      <c r="Y12" s="83" t="s">
        <v>4081</v>
      </c>
      <c r="Z12" s="83" t="s">
        <v>4082</v>
      </c>
      <c r="AA12" s="83" t="s">
        <v>4083</v>
      </c>
      <c r="AB12" s="258">
        <v>1</v>
      </c>
      <c r="AC12" s="83" t="s">
        <v>460</v>
      </c>
      <c r="AD12" s="260">
        <v>44865</v>
      </c>
      <c r="AE12" s="83" t="s">
        <v>4127</v>
      </c>
      <c r="AF12" s="261">
        <v>1</v>
      </c>
      <c r="AG12" s="261">
        <v>0.95</v>
      </c>
      <c r="AH12" s="83" t="s">
        <v>5957</v>
      </c>
    </row>
    <row r="13" spans="2:34" s="262" customFormat="1" ht="21" customHeight="1" x14ac:dyDescent="0.35">
      <c r="B13" s="82" t="s">
        <v>4128</v>
      </c>
      <c r="C13" s="83" t="s">
        <v>4129</v>
      </c>
      <c r="D13" s="83">
        <v>1</v>
      </c>
      <c r="E13" s="83">
        <v>2023</v>
      </c>
      <c r="F13" s="83" t="s">
        <v>4130</v>
      </c>
      <c r="G13" s="83" t="s">
        <v>4131</v>
      </c>
      <c r="H13" s="83" t="s">
        <v>942</v>
      </c>
      <c r="I13" s="83" t="s">
        <v>4132</v>
      </c>
      <c r="J13" s="83" t="s">
        <v>4133</v>
      </c>
      <c r="K13" s="83" t="str">
        <f t="shared" si="0"/>
        <v>(Número de solicitudes publicadas en el Registro Distrital durante el periodo/Número de solicitudes de publicaciones en el Registro Distrital durante el periodo)x100</v>
      </c>
      <c r="L13" s="83" t="s">
        <v>4134</v>
      </c>
      <c r="M13" s="83" t="s">
        <v>4135</v>
      </c>
      <c r="N13" s="83" t="s">
        <v>460</v>
      </c>
      <c r="O13" s="83" t="s">
        <v>4077</v>
      </c>
      <c r="P13" s="83" t="s">
        <v>705</v>
      </c>
      <c r="Q13" s="83" t="s">
        <v>670</v>
      </c>
      <c r="R13" s="83" t="s">
        <v>4136</v>
      </c>
      <c r="S13" s="83" t="s">
        <v>4137</v>
      </c>
      <c r="T13" s="83" t="s">
        <v>4138</v>
      </c>
      <c r="U13" s="258">
        <v>0.9</v>
      </c>
      <c r="V13" s="258">
        <v>1</v>
      </c>
      <c r="W13" s="259">
        <v>0.89</v>
      </c>
      <c r="X13" s="83" t="s">
        <v>527</v>
      </c>
      <c r="Y13" s="83" t="s">
        <v>4081</v>
      </c>
      <c r="Z13" s="83" t="s">
        <v>4082</v>
      </c>
      <c r="AA13" s="83" t="s">
        <v>4083</v>
      </c>
      <c r="AB13" s="259">
        <v>0.88300000000000001</v>
      </c>
      <c r="AC13" s="83" t="s">
        <v>460</v>
      </c>
      <c r="AD13" s="260">
        <v>44865</v>
      </c>
      <c r="AE13" s="83" t="s">
        <v>4139</v>
      </c>
      <c r="AF13" s="261">
        <v>1</v>
      </c>
      <c r="AG13" s="261">
        <v>0.91</v>
      </c>
      <c r="AH13" s="86" t="s">
        <v>5958</v>
      </c>
    </row>
    <row r="14" spans="2:34" s="262" customFormat="1" ht="21" customHeight="1" x14ac:dyDescent="0.35">
      <c r="B14" s="82" t="s">
        <v>4140</v>
      </c>
      <c r="C14" s="83" t="s">
        <v>4129</v>
      </c>
      <c r="D14" s="83">
        <v>1</v>
      </c>
      <c r="E14" s="83">
        <v>2023</v>
      </c>
      <c r="F14" s="83" t="s">
        <v>4130</v>
      </c>
      <c r="G14" s="83" t="s">
        <v>4131</v>
      </c>
      <c r="H14" s="83" t="s">
        <v>942</v>
      </c>
      <c r="I14" s="83" t="s">
        <v>4141</v>
      </c>
      <c r="J14" s="83" t="s">
        <v>4142</v>
      </c>
      <c r="K14" s="83" t="str">
        <f t="shared" si="0"/>
        <v>(Número de ordenes de producción con entregas totales en el periodo/Número de ordenes de producción con compromiso de entrega total en el periodo)x100</v>
      </c>
      <c r="L14" s="83" t="s">
        <v>4143</v>
      </c>
      <c r="M14" s="83" t="s">
        <v>4144</v>
      </c>
      <c r="N14" s="83" t="s">
        <v>460</v>
      </c>
      <c r="O14" s="83" t="s">
        <v>4077</v>
      </c>
      <c r="P14" s="83" t="s">
        <v>705</v>
      </c>
      <c r="Q14" s="83" t="s">
        <v>670</v>
      </c>
      <c r="R14" s="83" t="s">
        <v>4145</v>
      </c>
      <c r="S14" s="83" t="s">
        <v>4146</v>
      </c>
      <c r="T14" s="83" t="s">
        <v>4147</v>
      </c>
      <c r="U14" s="258">
        <v>0.95</v>
      </c>
      <c r="V14" s="258">
        <v>1</v>
      </c>
      <c r="W14" s="259">
        <v>0.94</v>
      </c>
      <c r="X14" s="83" t="s">
        <v>527</v>
      </c>
      <c r="Y14" s="83" t="s">
        <v>4081</v>
      </c>
      <c r="Z14" s="83" t="s">
        <v>4082</v>
      </c>
      <c r="AA14" s="83" t="s">
        <v>4083</v>
      </c>
      <c r="AB14" s="258">
        <v>0.99</v>
      </c>
      <c r="AC14" s="83" t="s">
        <v>460</v>
      </c>
      <c r="AD14" s="260">
        <v>44865</v>
      </c>
      <c r="AE14" s="83" t="s">
        <v>4139</v>
      </c>
      <c r="AF14" s="261">
        <v>1</v>
      </c>
      <c r="AG14" s="261">
        <v>0.99</v>
      </c>
      <c r="AH14" s="86" t="s">
        <v>5959</v>
      </c>
    </row>
    <row r="15" spans="2:34" s="262" customFormat="1" ht="21" customHeight="1" x14ac:dyDescent="0.35">
      <c r="B15" s="82" t="s">
        <v>4148</v>
      </c>
      <c r="C15" s="83" t="s">
        <v>4149</v>
      </c>
      <c r="D15" s="83">
        <v>2</v>
      </c>
      <c r="E15" s="83">
        <v>2023</v>
      </c>
      <c r="F15" s="83" t="s">
        <v>4130</v>
      </c>
      <c r="G15" s="83" t="s">
        <v>4131</v>
      </c>
      <c r="H15" s="83" t="s">
        <v>4150</v>
      </c>
      <c r="I15" s="83" t="s">
        <v>4151</v>
      </c>
      <c r="J15" s="83" t="s">
        <v>4152</v>
      </c>
      <c r="K15" s="83" t="s">
        <v>4153</v>
      </c>
      <c r="L15" s="83" t="s">
        <v>4154</v>
      </c>
      <c r="M15" s="83" t="s">
        <v>4155</v>
      </c>
      <c r="N15" s="83" t="s">
        <v>460</v>
      </c>
      <c r="O15" s="83" t="s">
        <v>4156</v>
      </c>
      <c r="P15" s="83" t="s">
        <v>459</v>
      </c>
      <c r="Q15" s="83" t="s">
        <v>670</v>
      </c>
      <c r="R15" s="83" t="s">
        <v>4157</v>
      </c>
      <c r="S15" s="83" t="s">
        <v>4158</v>
      </c>
      <c r="T15" s="83" t="s">
        <v>4159</v>
      </c>
      <c r="U15" s="258">
        <v>0.9</v>
      </c>
      <c r="V15" s="258">
        <v>1</v>
      </c>
      <c r="W15" s="259">
        <v>0.89990000000000003</v>
      </c>
      <c r="X15" s="83" t="s">
        <v>469</v>
      </c>
      <c r="Y15" s="83" t="s">
        <v>4081</v>
      </c>
      <c r="Z15" s="83" t="s">
        <v>4082</v>
      </c>
      <c r="AA15" s="83" t="s">
        <v>4083</v>
      </c>
      <c r="AB15" s="258" t="s">
        <v>491</v>
      </c>
      <c r="AC15" s="83" t="s">
        <v>491</v>
      </c>
      <c r="AD15" s="260" t="s">
        <v>491</v>
      </c>
      <c r="AE15" s="83" t="s">
        <v>491</v>
      </c>
      <c r="AF15" s="82" t="s">
        <v>491</v>
      </c>
      <c r="AG15" s="261">
        <v>1</v>
      </c>
      <c r="AH15" s="86" t="s">
        <v>5960</v>
      </c>
    </row>
    <row r="16" spans="2:34" s="262" customFormat="1" ht="21" customHeight="1" x14ac:dyDescent="0.35">
      <c r="B16" s="82" t="s">
        <v>4160</v>
      </c>
      <c r="C16" s="83" t="s">
        <v>4129</v>
      </c>
      <c r="D16" s="83">
        <v>1</v>
      </c>
      <c r="E16" s="83">
        <v>2023</v>
      </c>
      <c r="F16" s="83" t="s">
        <v>4130</v>
      </c>
      <c r="G16" s="83" t="s">
        <v>4131</v>
      </c>
      <c r="H16" s="83" t="s">
        <v>657</v>
      </c>
      <c r="I16" s="83" t="s">
        <v>1053</v>
      </c>
      <c r="J16" s="83" t="s">
        <v>1056</v>
      </c>
      <c r="K16" s="83" t="str">
        <f>CONCATENATE("(",L16,"/",M16,")","x100")</f>
        <v>(Puntuación promedio distrital del Índice de Desempeño Institucional/No Aplica)x100</v>
      </c>
      <c r="L16" s="83" t="s">
        <v>4161</v>
      </c>
      <c r="M16" s="83" t="s">
        <v>2771</v>
      </c>
      <c r="N16" s="83" t="s">
        <v>580</v>
      </c>
      <c r="O16" s="83" t="s">
        <v>4162</v>
      </c>
      <c r="P16" s="83" t="s">
        <v>762</v>
      </c>
      <c r="Q16" s="83" t="s">
        <v>670</v>
      </c>
      <c r="R16" s="83" t="s">
        <v>4163</v>
      </c>
      <c r="S16" s="83" t="s">
        <v>4164</v>
      </c>
      <c r="T16" s="83" t="s">
        <v>4165</v>
      </c>
      <c r="U16" s="263">
        <v>80</v>
      </c>
      <c r="V16" s="263">
        <v>80</v>
      </c>
      <c r="W16" s="263">
        <v>79</v>
      </c>
      <c r="X16" s="83" t="s">
        <v>527</v>
      </c>
      <c r="Y16" s="83" t="s">
        <v>4081</v>
      </c>
      <c r="Z16" s="83" t="s">
        <v>4082</v>
      </c>
      <c r="AA16" s="83" t="s">
        <v>4166</v>
      </c>
      <c r="AB16" s="83" t="s">
        <v>491</v>
      </c>
      <c r="AC16" s="83" t="s">
        <v>491</v>
      </c>
      <c r="AD16" s="83" t="s">
        <v>491</v>
      </c>
      <c r="AE16" s="83" t="s">
        <v>491</v>
      </c>
      <c r="AF16" s="82" t="s">
        <v>491</v>
      </c>
      <c r="AG16" s="82" t="s">
        <v>2771</v>
      </c>
      <c r="AH16" s="83" t="s">
        <v>5961</v>
      </c>
    </row>
    <row r="17" spans="2:34" s="262" customFormat="1" ht="21" customHeight="1" x14ac:dyDescent="0.35">
      <c r="B17" s="82" t="s">
        <v>4167</v>
      </c>
      <c r="C17" s="83" t="s">
        <v>4168</v>
      </c>
      <c r="D17" s="83">
        <v>1</v>
      </c>
      <c r="E17" s="83">
        <v>2023</v>
      </c>
      <c r="F17" s="83" t="s">
        <v>4169</v>
      </c>
      <c r="G17" s="83" t="s">
        <v>4096</v>
      </c>
      <c r="H17" s="83" t="s">
        <v>2804</v>
      </c>
      <c r="I17" s="83" t="s">
        <v>4170</v>
      </c>
      <c r="J17" s="83" t="s">
        <v>4171</v>
      </c>
      <c r="K17" s="83" t="str">
        <f>CONCATENATE("(",L17,"/",M17,")","x100")</f>
        <v>(Número de productos ejecutados en el periodo del plan operativo del proceso Fortalecimiento institucional/Número de productos programados del plan operativo del proceso Fortalecimiento institucional para el periodo)x100</v>
      </c>
      <c r="L17" s="83" t="s">
        <v>4172</v>
      </c>
      <c r="M17" s="83" t="s">
        <v>4173</v>
      </c>
      <c r="N17" s="83" t="s">
        <v>460</v>
      </c>
      <c r="O17" s="83" t="s">
        <v>4077</v>
      </c>
      <c r="P17" s="83" t="s">
        <v>459</v>
      </c>
      <c r="Q17" s="83" t="s">
        <v>670</v>
      </c>
      <c r="R17" s="83" t="s">
        <v>4174</v>
      </c>
      <c r="S17" s="83" t="s">
        <v>4175</v>
      </c>
      <c r="T17" s="83" t="s">
        <v>4176</v>
      </c>
      <c r="U17" s="258">
        <v>1</v>
      </c>
      <c r="V17" s="258">
        <v>1</v>
      </c>
      <c r="W17" s="259">
        <v>0.95</v>
      </c>
      <c r="X17" s="258" t="s">
        <v>527</v>
      </c>
      <c r="Y17" s="83" t="s">
        <v>4081</v>
      </c>
      <c r="Z17" s="83" t="s">
        <v>4082</v>
      </c>
      <c r="AA17" s="83" t="s">
        <v>4083</v>
      </c>
      <c r="AB17" s="83" t="s">
        <v>491</v>
      </c>
      <c r="AC17" s="83" t="s">
        <v>491</v>
      </c>
      <c r="AD17" s="83" t="s">
        <v>491</v>
      </c>
      <c r="AE17" s="83" t="s">
        <v>491</v>
      </c>
      <c r="AF17" s="261">
        <v>1</v>
      </c>
      <c r="AG17" s="261">
        <v>1</v>
      </c>
      <c r="AH17" s="86" t="s">
        <v>5962</v>
      </c>
    </row>
    <row r="18" spans="2:34" s="262" customFormat="1" ht="21" customHeight="1" x14ac:dyDescent="0.35">
      <c r="B18" s="82" t="s">
        <v>4177</v>
      </c>
      <c r="C18" s="83" t="s">
        <v>4178</v>
      </c>
      <c r="D18" s="83">
        <v>2</v>
      </c>
      <c r="E18" s="83">
        <v>2023</v>
      </c>
      <c r="F18" s="83" t="s">
        <v>4169</v>
      </c>
      <c r="G18" s="83" t="s">
        <v>4096</v>
      </c>
      <c r="H18" s="83" t="s">
        <v>2804</v>
      </c>
      <c r="I18" s="83" t="s">
        <v>4179</v>
      </c>
      <c r="J18" s="83" t="s">
        <v>4180</v>
      </c>
      <c r="K18" s="83" t="str">
        <f>CONCATENATE("(",L18,"/",M18,")","x100")</f>
        <v>(Número de solicitudes de actualización de información en el Aplicativo DARUMA realizadas por los procesos institucionales/Número de respuesta a las solicitudes de actualización de información en el Aplicativo DARUMA realizadas por los procesos institucionales tramitadas en cinco (5) días hábiles siguientes)x100</v>
      </c>
      <c r="L18" s="83" t="s">
        <v>4181</v>
      </c>
      <c r="M18" s="83" t="s">
        <v>4182</v>
      </c>
      <c r="N18" s="83" t="s">
        <v>460</v>
      </c>
      <c r="O18" s="83" t="s">
        <v>4183</v>
      </c>
      <c r="P18" s="83" t="s">
        <v>705</v>
      </c>
      <c r="Q18" s="83" t="s">
        <v>670</v>
      </c>
      <c r="R18" s="83" t="s">
        <v>4184</v>
      </c>
      <c r="S18" s="83" t="s">
        <v>4185</v>
      </c>
      <c r="T18" s="83" t="s">
        <v>4186</v>
      </c>
      <c r="U18" s="258">
        <v>1</v>
      </c>
      <c r="V18" s="258">
        <v>1</v>
      </c>
      <c r="W18" s="259">
        <v>0.95</v>
      </c>
      <c r="X18" s="258" t="s">
        <v>527</v>
      </c>
      <c r="Y18" s="83" t="s">
        <v>4081</v>
      </c>
      <c r="Z18" s="83" t="s">
        <v>4082</v>
      </c>
      <c r="AA18" s="83" t="s">
        <v>4083</v>
      </c>
      <c r="AB18" s="83" t="s">
        <v>491</v>
      </c>
      <c r="AC18" s="83" t="s">
        <v>491</v>
      </c>
      <c r="AD18" s="83" t="s">
        <v>491</v>
      </c>
      <c r="AE18" s="83" t="s">
        <v>491</v>
      </c>
      <c r="AF18" s="261">
        <v>1</v>
      </c>
      <c r="AG18" s="261">
        <v>1</v>
      </c>
      <c r="AH18" s="83" t="s">
        <v>5963</v>
      </c>
    </row>
    <row r="19" spans="2:34" s="262" customFormat="1" ht="21" customHeight="1" x14ac:dyDescent="0.35">
      <c r="B19" s="82" t="s">
        <v>4187</v>
      </c>
      <c r="C19" s="83" t="s">
        <v>4188</v>
      </c>
      <c r="D19" s="83">
        <v>1</v>
      </c>
      <c r="E19" s="83">
        <v>2023</v>
      </c>
      <c r="F19" s="83" t="s">
        <v>4169</v>
      </c>
      <c r="G19" s="83" t="s">
        <v>4096</v>
      </c>
      <c r="H19" s="83" t="s">
        <v>2742</v>
      </c>
      <c r="I19" s="83" t="s">
        <v>4189</v>
      </c>
      <c r="J19" s="83" t="s">
        <v>4190</v>
      </c>
      <c r="K19" s="83" t="s">
        <v>4191</v>
      </c>
      <c r="L19" s="83" t="s">
        <v>4192</v>
      </c>
      <c r="M19" s="83" t="s">
        <v>4193</v>
      </c>
      <c r="N19" s="83" t="s">
        <v>460</v>
      </c>
      <c r="O19" s="83" t="s">
        <v>4077</v>
      </c>
      <c r="P19" s="83" t="s">
        <v>459</v>
      </c>
      <c r="Q19" s="83" t="s">
        <v>670</v>
      </c>
      <c r="R19" s="83" t="s">
        <v>4194</v>
      </c>
      <c r="S19" s="83" t="s">
        <v>4195</v>
      </c>
      <c r="T19" s="83" t="s">
        <v>4196</v>
      </c>
      <c r="U19" s="258">
        <v>1</v>
      </c>
      <c r="V19" s="258">
        <v>1</v>
      </c>
      <c r="W19" s="259">
        <v>0.8</v>
      </c>
      <c r="X19" s="83" t="s">
        <v>527</v>
      </c>
      <c r="Y19" s="83" t="s">
        <v>4081</v>
      </c>
      <c r="Z19" s="83" t="s">
        <v>4082</v>
      </c>
      <c r="AA19" s="83" t="s">
        <v>4083</v>
      </c>
      <c r="AB19" s="258">
        <v>100</v>
      </c>
      <c r="AC19" s="83" t="s">
        <v>460</v>
      </c>
      <c r="AD19" s="260">
        <v>44926</v>
      </c>
      <c r="AE19" s="83" t="s">
        <v>4197</v>
      </c>
      <c r="AF19" s="261">
        <v>1</v>
      </c>
      <c r="AG19" s="261">
        <v>1</v>
      </c>
      <c r="AH19" s="86" t="s">
        <v>5964</v>
      </c>
    </row>
    <row r="20" spans="2:34" s="262" customFormat="1" ht="21" customHeight="1" x14ac:dyDescent="0.35">
      <c r="B20" s="82" t="s">
        <v>4198</v>
      </c>
      <c r="C20" s="83" t="s">
        <v>4199</v>
      </c>
      <c r="D20" s="83">
        <v>2</v>
      </c>
      <c r="E20" s="83">
        <v>2023</v>
      </c>
      <c r="F20" s="83" t="s">
        <v>4200</v>
      </c>
      <c r="G20" s="83" t="s">
        <v>4201</v>
      </c>
      <c r="H20" s="83" t="s">
        <v>725</v>
      </c>
      <c r="I20" s="83" t="s">
        <v>4202</v>
      </c>
      <c r="J20" s="83" t="s">
        <v>4203</v>
      </c>
      <c r="K20" s="83" t="str">
        <f t="shared" ref="K20:K33" si="1">CONCATENATE("(",L20,"/",M20,")","x100")</f>
        <v>(Total acumulado de acciones de relacionamiento y cooperación internacional facilitadas por la Dirección Distrital de Relaciones Internacionales en el periodo del plan de acción /Total acumulado de acciones de relacionamiento y cooperación  internacional programadas en el periodo del plan de acción de la Dirección Distrital de Relaciones Internacionales)x100</v>
      </c>
      <c r="L20" s="83" t="s">
        <v>4204</v>
      </c>
      <c r="M20" s="83" t="s">
        <v>4205</v>
      </c>
      <c r="N20" s="83" t="s">
        <v>460</v>
      </c>
      <c r="O20" s="83" t="s">
        <v>4183</v>
      </c>
      <c r="P20" s="83" t="s">
        <v>459</v>
      </c>
      <c r="Q20" s="83" t="s">
        <v>670</v>
      </c>
      <c r="R20" s="83" t="s">
        <v>4206</v>
      </c>
      <c r="S20" s="83" t="s">
        <v>4207</v>
      </c>
      <c r="T20" s="83" t="s">
        <v>4208</v>
      </c>
      <c r="U20" s="258">
        <v>1</v>
      </c>
      <c r="V20" s="258">
        <v>1</v>
      </c>
      <c r="W20" s="258">
        <v>0.9</v>
      </c>
      <c r="X20" s="83" t="s">
        <v>527</v>
      </c>
      <c r="Y20" s="83" t="s">
        <v>4081</v>
      </c>
      <c r="Z20" s="83" t="s">
        <v>4082</v>
      </c>
      <c r="AA20" s="83" t="s">
        <v>4083</v>
      </c>
      <c r="AB20" s="263">
        <v>332</v>
      </c>
      <c r="AC20" s="258" t="s">
        <v>4209</v>
      </c>
      <c r="AD20" s="260">
        <v>44926</v>
      </c>
      <c r="AE20" s="83" t="s">
        <v>4210</v>
      </c>
      <c r="AF20" s="261">
        <v>1</v>
      </c>
      <c r="AG20" s="261">
        <v>1</v>
      </c>
      <c r="AH20" s="83" t="s">
        <v>5965</v>
      </c>
    </row>
    <row r="21" spans="2:34" s="262" customFormat="1" ht="21" customHeight="1" x14ac:dyDescent="0.35">
      <c r="B21" s="82" t="s">
        <v>4211</v>
      </c>
      <c r="C21" s="83" t="s">
        <v>4212</v>
      </c>
      <c r="D21" s="83">
        <v>1</v>
      </c>
      <c r="E21" s="83">
        <v>2023</v>
      </c>
      <c r="F21" s="83" t="s">
        <v>4213</v>
      </c>
      <c r="G21" s="83" t="s">
        <v>4214</v>
      </c>
      <c r="H21" s="83" t="s">
        <v>4215</v>
      </c>
      <c r="I21" s="83" t="s">
        <v>4216</v>
      </c>
      <c r="J21" s="83" t="s">
        <v>4217</v>
      </c>
      <c r="K21" s="83" t="str">
        <f t="shared" si="1"/>
        <v>(Solicitudes de contratación en la modalidad de contratación directa atendidas en el periodo de conformidad con el plazo establecido en el procedimiento Contratación directa (2211200-PR-156)/Solicitudes de contratación en la modalidad de contratación directa radicadas y con plazo límite de atención dentro del período de medición)x100</v>
      </c>
      <c r="L21" s="83" t="s">
        <v>4218</v>
      </c>
      <c r="M21" s="83" t="s">
        <v>4219</v>
      </c>
      <c r="N21" s="83" t="s">
        <v>460</v>
      </c>
      <c r="O21" s="83" t="s">
        <v>4077</v>
      </c>
      <c r="P21" s="83" t="s">
        <v>459</v>
      </c>
      <c r="Q21" s="83" t="s">
        <v>670</v>
      </c>
      <c r="R21" s="83" t="s">
        <v>4220</v>
      </c>
      <c r="S21" s="83" t="s">
        <v>4221</v>
      </c>
      <c r="T21" s="83" t="s">
        <v>4222</v>
      </c>
      <c r="U21" s="258">
        <v>1</v>
      </c>
      <c r="V21" s="258">
        <v>1</v>
      </c>
      <c r="W21" s="259">
        <v>0.95</v>
      </c>
      <c r="X21" s="83" t="s">
        <v>527</v>
      </c>
      <c r="Y21" s="83" t="s">
        <v>4081</v>
      </c>
      <c r="Z21" s="83" t="s">
        <v>4082</v>
      </c>
      <c r="AA21" s="83" t="s">
        <v>4083</v>
      </c>
      <c r="AB21" s="258">
        <v>1</v>
      </c>
      <c r="AC21" s="83" t="s">
        <v>460</v>
      </c>
      <c r="AD21" s="260">
        <v>44865</v>
      </c>
      <c r="AE21" s="83" t="s">
        <v>4223</v>
      </c>
      <c r="AF21" s="261">
        <v>1</v>
      </c>
      <c r="AG21" s="261">
        <v>0.999</v>
      </c>
      <c r="AH21" s="86" t="s">
        <v>5966</v>
      </c>
    </row>
    <row r="22" spans="2:34" s="262" customFormat="1" ht="21" customHeight="1" x14ac:dyDescent="0.35">
      <c r="B22" s="82" t="s">
        <v>4224</v>
      </c>
      <c r="C22" s="83" t="s">
        <v>4212</v>
      </c>
      <c r="D22" s="83">
        <v>1</v>
      </c>
      <c r="E22" s="83">
        <v>2023</v>
      </c>
      <c r="F22" s="83" t="s">
        <v>4213</v>
      </c>
      <c r="G22" s="83" t="s">
        <v>4214</v>
      </c>
      <c r="H22" s="83" t="s">
        <v>4215</v>
      </c>
      <c r="I22" s="83" t="s">
        <v>4225</v>
      </c>
      <c r="J22" s="83" t="s">
        <v>4226</v>
      </c>
      <c r="K22" s="83" t="str">
        <f t="shared" si="1"/>
        <v>(Solicitudes de contratación en la modalidad de procesos de selección pública de oferentes atendidas en el periodo de conformidad con el plazo establecido en el procedimiento Procesos de selección pública de oferentes (4231000-PR-339)/Solicitudes de contratación en la modalidad de procesos de selección publica de oferentes radicadas y con plazo límite de atención dentro del período objeto de medición)x100</v>
      </c>
      <c r="L22" s="83" t="s">
        <v>4227</v>
      </c>
      <c r="M22" s="83" t="s">
        <v>4228</v>
      </c>
      <c r="N22" s="83" t="s">
        <v>460</v>
      </c>
      <c r="O22" s="83" t="s">
        <v>4077</v>
      </c>
      <c r="P22" s="83" t="s">
        <v>459</v>
      </c>
      <c r="Q22" s="83" t="s">
        <v>670</v>
      </c>
      <c r="R22" s="83" t="s">
        <v>4229</v>
      </c>
      <c r="S22" s="83" t="s">
        <v>4230</v>
      </c>
      <c r="T22" s="83" t="s">
        <v>4231</v>
      </c>
      <c r="U22" s="258">
        <v>1</v>
      </c>
      <c r="V22" s="258">
        <v>1</v>
      </c>
      <c r="W22" s="259">
        <v>0.95</v>
      </c>
      <c r="X22" s="83" t="s">
        <v>527</v>
      </c>
      <c r="Y22" s="83" t="s">
        <v>4081</v>
      </c>
      <c r="Z22" s="83" t="s">
        <v>4082</v>
      </c>
      <c r="AA22" s="83" t="s">
        <v>4083</v>
      </c>
      <c r="AB22" s="258">
        <v>1</v>
      </c>
      <c r="AC22" s="83" t="s">
        <v>460</v>
      </c>
      <c r="AD22" s="260">
        <v>44865</v>
      </c>
      <c r="AE22" s="83" t="s">
        <v>4232</v>
      </c>
      <c r="AF22" s="261">
        <v>1</v>
      </c>
      <c r="AG22" s="261">
        <v>1</v>
      </c>
      <c r="AH22" s="86" t="s">
        <v>5967</v>
      </c>
    </row>
    <row r="23" spans="2:34" s="262" customFormat="1" ht="21" customHeight="1" x14ac:dyDescent="0.35">
      <c r="B23" s="82" t="s">
        <v>4233</v>
      </c>
      <c r="C23" s="83" t="s">
        <v>4212</v>
      </c>
      <c r="D23" s="83">
        <v>1</v>
      </c>
      <c r="E23" s="83">
        <v>2023</v>
      </c>
      <c r="F23" s="83" t="s">
        <v>4213</v>
      </c>
      <c r="G23" s="83" t="s">
        <v>4214</v>
      </c>
      <c r="H23" s="83" t="s">
        <v>4215</v>
      </c>
      <c r="I23" s="83" t="s">
        <v>4234</v>
      </c>
      <c r="J23" s="83" t="s">
        <v>4235</v>
      </c>
      <c r="K23" s="83" t="str">
        <f t="shared" si="1"/>
        <v>(Solicitudes de modificaciones contractuales  atendidas en el periodo de conformidad con el plazo establecido en el procedimiento Modificaciones, adiciones y prórrogas del contrato o convenio (2211200-PR-024)/Solicitudes de modificaciones contractuales radicadas y con plazo límite de atención dentro del período objeto de medición)x100</v>
      </c>
      <c r="L23" s="83" t="s">
        <v>4236</v>
      </c>
      <c r="M23" s="83" t="s">
        <v>4237</v>
      </c>
      <c r="N23" s="83" t="s">
        <v>460</v>
      </c>
      <c r="O23" s="83" t="s">
        <v>4077</v>
      </c>
      <c r="P23" s="83" t="s">
        <v>459</v>
      </c>
      <c r="Q23" s="83" t="s">
        <v>670</v>
      </c>
      <c r="R23" s="264" t="s">
        <v>4238</v>
      </c>
      <c r="S23" s="83" t="s">
        <v>4239</v>
      </c>
      <c r="T23" s="83" t="s">
        <v>4240</v>
      </c>
      <c r="U23" s="258">
        <v>1</v>
      </c>
      <c r="V23" s="258">
        <v>1</v>
      </c>
      <c r="W23" s="259">
        <v>0.95</v>
      </c>
      <c r="X23" s="83" t="s">
        <v>527</v>
      </c>
      <c r="Y23" s="83" t="s">
        <v>4081</v>
      </c>
      <c r="Z23" s="83" t="s">
        <v>4082</v>
      </c>
      <c r="AA23" s="83" t="s">
        <v>4083</v>
      </c>
      <c r="AB23" s="258">
        <v>1</v>
      </c>
      <c r="AC23" s="83" t="s">
        <v>460</v>
      </c>
      <c r="AD23" s="260">
        <v>44865</v>
      </c>
      <c r="AE23" s="83" t="s">
        <v>4241</v>
      </c>
      <c r="AF23" s="261">
        <v>1</v>
      </c>
      <c r="AG23" s="261">
        <v>1</v>
      </c>
      <c r="AH23" s="86" t="s">
        <v>5968</v>
      </c>
    </row>
    <row r="24" spans="2:34" s="262" customFormat="1" ht="21" customHeight="1" x14ac:dyDescent="0.35">
      <c r="B24" s="82" t="s">
        <v>4242</v>
      </c>
      <c r="C24" s="83" t="s">
        <v>4212</v>
      </c>
      <c r="D24" s="83">
        <v>1</v>
      </c>
      <c r="E24" s="83">
        <v>2023</v>
      </c>
      <c r="F24" s="83" t="s">
        <v>4213</v>
      </c>
      <c r="G24" s="83" t="s">
        <v>4214</v>
      </c>
      <c r="H24" s="83" t="s">
        <v>4215</v>
      </c>
      <c r="I24" s="83" t="s">
        <v>4243</v>
      </c>
      <c r="J24" s="83" t="s">
        <v>4244</v>
      </c>
      <c r="K24" s="83" t="str">
        <f t="shared" si="1"/>
        <v>(Solicitudes de liquidación y/o terminación y/o terminación anticipada de contratos o convenios atendidas de conformidad en un tiempo no mayor a 10 días hábiles/Solicitudes de liquidación y/o terminación y/o terminación anticipada de contratos o convenios radicadas y con plazo límite de atención dentro del período de medición)x100</v>
      </c>
      <c r="L24" s="83" t="s">
        <v>4245</v>
      </c>
      <c r="M24" s="83" t="s">
        <v>4246</v>
      </c>
      <c r="N24" s="83" t="s">
        <v>460</v>
      </c>
      <c r="O24" s="83" t="s">
        <v>4077</v>
      </c>
      <c r="P24" s="83" t="s">
        <v>459</v>
      </c>
      <c r="Q24" s="83" t="s">
        <v>670</v>
      </c>
      <c r="R24" s="83" t="s">
        <v>4247</v>
      </c>
      <c r="S24" s="83" t="s">
        <v>4248</v>
      </c>
      <c r="T24" s="83" t="s">
        <v>4249</v>
      </c>
      <c r="U24" s="258">
        <v>1</v>
      </c>
      <c r="V24" s="258">
        <v>1</v>
      </c>
      <c r="W24" s="259">
        <v>0.95</v>
      </c>
      <c r="X24" s="83" t="s">
        <v>527</v>
      </c>
      <c r="Y24" s="83" t="s">
        <v>4081</v>
      </c>
      <c r="Z24" s="83" t="s">
        <v>4082</v>
      </c>
      <c r="AA24" s="83" t="s">
        <v>4083</v>
      </c>
      <c r="AB24" s="258">
        <v>1</v>
      </c>
      <c r="AC24" s="83" t="s">
        <v>460</v>
      </c>
      <c r="AD24" s="260">
        <v>44865</v>
      </c>
      <c r="AE24" s="83" t="s">
        <v>4250</v>
      </c>
      <c r="AF24" s="261">
        <v>1</v>
      </c>
      <c r="AG24" s="261">
        <v>1</v>
      </c>
      <c r="AH24" s="86" t="s">
        <v>5969</v>
      </c>
    </row>
    <row r="25" spans="2:34" s="262" customFormat="1" ht="21" customHeight="1" x14ac:dyDescent="0.35">
      <c r="B25" s="82" t="s">
        <v>4251</v>
      </c>
      <c r="C25" s="83" t="s">
        <v>4252</v>
      </c>
      <c r="D25" s="83">
        <v>1</v>
      </c>
      <c r="E25" s="83">
        <v>2023</v>
      </c>
      <c r="F25" s="83" t="s">
        <v>4253</v>
      </c>
      <c r="G25" s="83" t="s">
        <v>4254</v>
      </c>
      <c r="H25" s="83" t="s">
        <v>4255</v>
      </c>
      <c r="I25" s="83" t="s">
        <v>4256</v>
      </c>
      <c r="J25" s="83" t="s">
        <v>4257</v>
      </c>
      <c r="K25" s="83" t="str">
        <f t="shared" si="1"/>
        <v>(Número de solicitudes tramitadas oportunamente en el mes/Número total de solicitudes recibidas en el mes)x100</v>
      </c>
      <c r="L25" s="83" t="s">
        <v>4258</v>
      </c>
      <c r="M25" s="83" t="s">
        <v>4259</v>
      </c>
      <c r="N25" s="83" t="s">
        <v>460</v>
      </c>
      <c r="O25" s="83" t="s">
        <v>4077</v>
      </c>
      <c r="P25" s="83" t="s">
        <v>705</v>
      </c>
      <c r="Q25" s="83" t="s">
        <v>670</v>
      </c>
      <c r="R25" s="83" t="s">
        <v>4260</v>
      </c>
      <c r="S25" s="83" t="s">
        <v>4261</v>
      </c>
      <c r="T25" s="258" t="s">
        <v>4262</v>
      </c>
      <c r="U25" s="258">
        <v>0.95</v>
      </c>
      <c r="V25" s="258">
        <v>1</v>
      </c>
      <c r="W25" s="259">
        <v>0.85</v>
      </c>
      <c r="X25" s="83" t="s">
        <v>527</v>
      </c>
      <c r="Y25" s="83" t="s">
        <v>4081</v>
      </c>
      <c r="Z25" s="83" t="s">
        <v>4082</v>
      </c>
      <c r="AA25" s="83" t="s">
        <v>4083</v>
      </c>
      <c r="AB25" s="258">
        <v>0.95</v>
      </c>
      <c r="AC25" s="83" t="s">
        <v>460</v>
      </c>
      <c r="AD25" s="260">
        <v>44865</v>
      </c>
      <c r="AE25" s="83" t="s">
        <v>4263</v>
      </c>
      <c r="AF25" s="261">
        <v>1</v>
      </c>
      <c r="AG25" s="261">
        <v>1</v>
      </c>
      <c r="AH25" s="86" t="s">
        <v>5970</v>
      </c>
    </row>
    <row r="26" spans="2:34" s="262" customFormat="1" ht="21" customHeight="1" x14ac:dyDescent="0.35">
      <c r="B26" s="82" t="s">
        <v>4264</v>
      </c>
      <c r="C26" s="83" t="s">
        <v>4252</v>
      </c>
      <c r="D26" s="83">
        <v>1</v>
      </c>
      <c r="E26" s="83">
        <v>2023</v>
      </c>
      <c r="F26" s="83" t="s">
        <v>4253</v>
      </c>
      <c r="G26" s="83" t="s">
        <v>4254</v>
      </c>
      <c r="H26" s="83" t="s">
        <v>4255</v>
      </c>
      <c r="I26" s="83" t="s">
        <v>4265</v>
      </c>
      <c r="J26" s="83" t="s">
        <v>4266</v>
      </c>
      <c r="K26" s="83" t="str">
        <f t="shared" si="1"/>
        <v>(Número de elementos con incidentes con los registros de SAI/Número de elementos seleccionados para la muestra en SAI)x100</v>
      </c>
      <c r="L26" s="83" t="s">
        <v>4267</v>
      </c>
      <c r="M26" s="83" t="s">
        <v>4268</v>
      </c>
      <c r="N26" s="83" t="s">
        <v>460</v>
      </c>
      <c r="O26" s="83" t="s">
        <v>4269</v>
      </c>
      <c r="P26" s="83" t="s">
        <v>459</v>
      </c>
      <c r="Q26" s="83" t="s">
        <v>670</v>
      </c>
      <c r="R26" s="83" t="s">
        <v>4270</v>
      </c>
      <c r="S26" s="83" t="s">
        <v>4271</v>
      </c>
      <c r="T26" s="83" t="s">
        <v>4272</v>
      </c>
      <c r="U26" s="258">
        <v>0.85</v>
      </c>
      <c r="V26" s="258">
        <v>1</v>
      </c>
      <c r="W26" s="259">
        <v>0.65</v>
      </c>
      <c r="X26" s="83" t="s">
        <v>527</v>
      </c>
      <c r="Y26" s="83" t="s">
        <v>4081</v>
      </c>
      <c r="Z26" s="83" t="s">
        <v>4082</v>
      </c>
      <c r="AA26" s="83" t="s">
        <v>4083</v>
      </c>
      <c r="AB26" s="259">
        <v>0.64239999999999997</v>
      </c>
      <c r="AC26" s="83" t="s">
        <v>460</v>
      </c>
      <c r="AD26" s="260">
        <v>44865</v>
      </c>
      <c r="AE26" s="83" t="s">
        <v>4263</v>
      </c>
      <c r="AF26" s="261">
        <v>1</v>
      </c>
      <c r="AG26" s="261">
        <v>0.96</v>
      </c>
      <c r="AH26" s="86" t="s">
        <v>5971</v>
      </c>
    </row>
    <row r="27" spans="2:34" s="262" customFormat="1" ht="21" customHeight="1" x14ac:dyDescent="0.35">
      <c r="B27" s="82" t="s">
        <v>4273</v>
      </c>
      <c r="C27" s="83" t="s">
        <v>4252</v>
      </c>
      <c r="D27" s="83">
        <v>1</v>
      </c>
      <c r="E27" s="83">
        <v>2023</v>
      </c>
      <c r="F27" s="83" t="s">
        <v>4253</v>
      </c>
      <c r="G27" s="83" t="s">
        <v>4254</v>
      </c>
      <c r="H27" s="83" t="s">
        <v>4255</v>
      </c>
      <c r="I27" s="83" t="s">
        <v>4274</v>
      </c>
      <c r="J27" s="83" t="s">
        <v>4275</v>
      </c>
      <c r="K27" s="83" t="str">
        <f t="shared" si="1"/>
        <v>(Número de socializaciones ejecutadas durante el trimestre/Número de socializaciones programadas en el trimestre)x100</v>
      </c>
      <c r="L27" s="83" t="s">
        <v>4276</v>
      </c>
      <c r="M27" s="83" t="s">
        <v>4277</v>
      </c>
      <c r="N27" s="83" t="s">
        <v>460</v>
      </c>
      <c r="O27" s="83" t="s">
        <v>4269</v>
      </c>
      <c r="P27" s="83" t="s">
        <v>459</v>
      </c>
      <c r="Q27" s="83" t="s">
        <v>670</v>
      </c>
      <c r="R27" s="83" t="s">
        <v>4278</v>
      </c>
      <c r="S27" s="83" t="s">
        <v>4279</v>
      </c>
      <c r="T27" s="83" t="s">
        <v>4280</v>
      </c>
      <c r="U27" s="258">
        <v>0.8</v>
      </c>
      <c r="V27" s="258">
        <v>1</v>
      </c>
      <c r="W27" s="259">
        <v>0.6</v>
      </c>
      <c r="X27" s="83" t="s">
        <v>527</v>
      </c>
      <c r="Y27" s="83" t="s">
        <v>4081</v>
      </c>
      <c r="Z27" s="83" t="s">
        <v>4082</v>
      </c>
      <c r="AA27" s="83" t="s">
        <v>4083</v>
      </c>
      <c r="AB27" s="83" t="s">
        <v>491</v>
      </c>
      <c r="AC27" s="83" t="s">
        <v>491</v>
      </c>
      <c r="AD27" s="83" t="s">
        <v>491</v>
      </c>
      <c r="AE27" s="83" t="s">
        <v>491</v>
      </c>
      <c r="AF27" s="261">
        <v>1</v>
      </c>
      <c r="AG27" s="261">
        <v>1</v>
      </c>
      <c r="AH27" s="86" t="s">
        <v>5972</v>
      </c>
    </row>
    <row r="28" spans="2:34" s="262" customFormat="1" ht="21" customHeight="1" x14ac:dyDescent="0.35">
      <c r="B28" s="82" t="s">
        <v>4281</v>
      </c>
      <c r="C28" s="83" t="s">
        <v>4282</v>
      </c>
      <c r="D28" s="83">
        <v>2</v>
      </c>
      <c r="E28" s="83">
        <v>2023</v>
      </c>
      <c r="F28" s="83" t="s">
        <v>4253</v>
      </c>
      <c r="G28" s="83" t="s">
        <v>4254</v>
      </c>
      <c r="H28" s="83" t="s">
        <v>4255</v>
      </c>
      <c r="I28" s="83" t="s">
        <v>4283</v>
      </c>
      <c r="J28" s="83" t="s">
        <v>4284</v>
      </c>
      <c r="K28" s="83" t="str">
        <f t="shared" si="1"/>
        <v>(Total de mantenimiento prestados en materia de mantenimiento de las edificaciones y mantenimiento de equipos, oportunamente durante el periodo/Total de servicios mantenimiento de las edificaciones y mantenimiento de equipos solicitados y con plazo límite de prestación  dentro del período de medición.)x100</v>
      </c>
      <c r="L28" s="83" t="s">
        <v>4285</v>
      </c>
      <c r="M28" s="83" t="s">
        <v>4286</v>
      </c>
      <c r="N28" s="83" t="s">
        <v>460</v>
      </c>
      <c r="O28" s="83" t="s">
        <v>4269</v>
      </c>
      <c r="P28" s="83" t="s">
        <v>459</v>
      </c>
      <c r="Q28" s="83" t="s">
        <v>670</v>
      </c>
      <c r="R28" s="83" t="s">
        <v>4287</v>
      </c>
      <c r="S28" s="83" t="s">
        <v>4288</v>
      </c>
      <c r="T28" s="258" t="s">
        <v>4289</v>
      </c>
      <c r="U28" s="258">
        <v>0.7</v>
      </c>
      <c r="V28" s="258">
        <v>1</v>
      </c>
      <c r="W28" s="259">
        <v>0.69</v>
      </c>
      <c r="X28" s="83" t="s">
        <v>527</v>
      </c>
      <c r="Y28" s="83" t="s">
        <v>4081</v>
      </c>
      <c r="Z28" s="83" t="s">
        <v>4082</v>
      </c>
      <c r="AA28" s="83" t="s">
        <v>4083</v>
      </c>
      <c r="AB28" s="83" t="s">
        <v>491</v>
      </c>
      <c r="AC28" s="83" t="s">
        <v>491</v>
      </c>
      <c r="AD28" s="83" t="s">
        <v>491</v>
      </c>
      <c r="AE28" s="83" t="s">
        <v>491</v>
      </c>
      <c r="AF28" s="261">
        <v>1</v>
      </c>
      <c r="AG28" s="261">
        <v>0.82</v>
      </c>
      <c r="AH28" s="86" t="s">
        <v>5973</v>
      </c>
    </row>
    <row r="29" spans="2:34" s="262" customFormat="1" ht="21" customHeight="1" x14ac:dyDescent="0.35">
      <c r="B29" s="82" t="s">
        <v>4290</v>
      </c>
      <c r="C29" s="83" t="s">
        <v>4291</v>
      </c>
      <c r="D29" s="83">
        <v>1</v>
      </c>
      <c r="E29" s="83">
        <v>2023</v>
      </c>
      <c r="F29" s="83" t="s">
        <v>4292</v>
      </c>
      <c r="G29" s="83" t="s">
        <v>4254</v>
      </c>
      <c r="H29" s="83" t="s">
        <v>4255</v>
      </c>
      <c r="I29" s="83" t="s">
        <v>4293</v>
      </c>
      <c r="J29" s="83" t="s">
        <v>4294</v>
      </c>
      <c r="K29" s="83" t="str">
        <f t="shared" si="1"/>
        <v>(Total de servicios administrativos prestados en materia de transporte, punto de cafetería y servicio de apoyo, oportunamente durante el periodo/Total de servicios administrativos solicitados en materia de transporte, punto de cafetería y servicio de apoyo, y con plazo límite de prestación dentro del período de medición)x100</v>
      </c>
      <c r="L29" s="83" t="s">
        <v>4295</v>
      </c>
      <c r="M29" s="83" t="s">
        <v>4296</v>
      </c>
      <c r="N29" s="83" t="s">
        <v>460</v>
      </c>
      <c r="O29" s="83" t="s">
        <v>4077</v>
      </c>
      <c r="P29" s="83" t="s">
        <v>459</v>
      </c>
      <c r="Q29" s="83" t="s">
        <v>670</v>
      </c>
      <c r="R29" s="83" t="s">
        <v>4297</v>
      </c>
      <c r="S29" s="83" t="s">
        <v>4288</v>
      </c>
      <c r="T29" s="258" t="s">
        <v>4298</v>
      </c>
      <c r="U29" s="258">
        <v>0.95</v>
      </c>
      <c r="V29" s="258">
        <v>1</v>
      </c>
      <c r="W29" s="259">
        <v>0.94</v>
      </c>
      <c r="X29" s="83" t="s">
        <v>527</v>
      </c>
      <c r="Y29" s="83" t="s">
        <v>4081</v>
      </c>
      <c r="Z29" s="83" t="s">
        <v>4082</v>
      </c>
      <c r="AA29" s="83" t="s">
        <v>4083</v>
      </c>
      <c r="AB29" s="83" t="s">
        <v>491</v>
      </c>
      <c r="AC29" s="83" t="s">
        <v>491</v>
      </c>
      <c r="AD29" s="83" t="s">
        <v>491</v>
      </c>
      <c r="AE29" s="83" t="s">
        <v>491</v>
      </c>
      <c r="AF29" s="261">
        <v>1</v>
      </c>
      <c r="AG29" s="261">
        <v>0.97</v>
      </c>
      <c r="AH29" s="86" t="s">
        <v>5974</v>
      </c>
    </row>
    <row r="30" spans="2:34" s="262" customFormat="1" ht="21" customHeight="1" x14ac:dyDescent="0.35">
      <c r="B30" s="82" t="s">
        <v>4299</v>
      </c>
      <c r="C30" s="83" t="s">
        <v>4291</v>
      </c>
      <c r="D30" s="83">
        <v>1</v>
      </c>
      <c r="E30" s="83">
        <v>2023</v>
      </c>
      <c r="F30" s="83" t="s">
        <v>4292</v>
      </c>
      <c r="G30" s="83" t="s">
        <v>4254</v>
      </c>
      <c r="H30" s="83" t="s">
        <v>4300</v>
      </c>
      <c r="I30" s="83" t="s">
        <v>4301</v>
      </c>
      <c r="J30" s="83" t="s">
        <v>4302</v>
      </c>
      <c r="K30" s="83" t="str">
        <f t="shared" si="1"/>
        <v>(Total de incidentes y/o requerimientos tecnológicos de competencia de la Oficina de Tecnologías de la Información y las Comunicaciones solucionados de acuerdo con los ANS establecidos/Total de incidentes y/o requerimientos de competencia de la Oficina de Tecnologías de la Información y las Comunicaciones recibidos en el período)x100</v>
      </c>
      <c r="L30" s="83" t="s">
        <v>4303</v>
      </c>
      <c r="M30" s="83" t="s">
        <v>4304</v>
      </c>
      <c r="N30" s="83" t="s">
        <v>460</v>
      </c>
      <c r="O30" s="83" t="s">
        <v>4077</v>
      </c>
      <c r="P30" s="83" t="s">
        <v>459</v>
      </c>
      <c r="Q30" s="83" t="s">
        <v>670</v>
      </c>
      <c r="R30" s="83" t="s">
        <v>4305</v>
      </c>
      <c r="S30" s="83" t="s">
        <v>4306</v>
      </c>
      <c r="T30" s="83" t="s">
        <v>4307</v>
      </c>
      <c r="U30" s="258">
        <v>0.94</v>
      </c>
      <c r="V30" s="258">
        <v>1</v>
      </c>
      <c r="W30" s="259">
        <v>0.93899999999999995</v>
      </c>
      <c r="X30" s="83" t="s">
        <v>527</v>
      </c>
      <c r="Y30" s="83" t="s">
        <v>4081</v>
      </c>
      <c r="Z30" s="83" t="s">
        <v>4082</v>
      </c>
      <c r="AA30" s="83" t="s">
        <v>4083</v>
      </c>
      <c r="AB30" s="258">
        <v>0.94</v>
      </c>
      <c r="AC30" s="83" t="s">
        <v>460</v>
      </c>
      <c r="AD30" s="260">
        <v>44895</v>
      </c>
      <c r="AE30" s="83" t="s">
        <v>4308</v>
      </c>
      <c r="AF30" s="261">
        <v>1</v>
      </c>
      <c r="AG30" s="261">
        <v>0.97</v>
      </c>
      <c r="AH30" s="86" t="s">
        <v>5975</v>
      </c>
    </row>
    <row r="31" spans="2:34" s="262" customFormat="1" ht="21" customHeight="1" x14ac:dyDescent="0.35">
      <c r="B31" s="82" t="s">
        <v>4309</v>
      </c>
      <c r="C31" s="83" t="s">
        <v>4310</v>
      </c>
      <c r="D31" s="83">
        <v>2</v>
      </c>
      <c r="E31" s="83">
        <v>2023</v>
      </c>
      <c r="F31" s="83" t="s">
        <v>4292</v>
      </c>
      <c r="G31" s="83" t="s">
        <v>4254</v>
      </c>
      <c r="H31" s="83" t="s">
        <v>4311</v>
      </c>
      <c r="I31" s="265" t="s">
        <v>4312</v>
      </c>
      <c r="J31" s="265" t="s">
        <v>4313</v>
      </c>
      <c r="K31" s="83" t="str">
        <f t="shared" si="1"/>
        <v>(Total acumulado de actividades para el cumplimiento de la Política de Gestión Documental ejecutadas./Total acumulado de actividades programadas para el cumplimiento de la Política de Gestión Documental)x100</v>
      </c>
      <c r="L31" s="265" t="s">
        <v>4314</v>
      </c>
      <c r="M31" s="265" t="s">
        <v>4315</v>
      </c>
      <c r="N31" s="83" t="s">
        <v>460</v>
      </c>
      <c r="O31" s="83" t="s">
        <v>4269</v>
      </c>
      <c r="P31" s="83" t="s">
        <v>459</v>
      </c>
      <c r="Q31" s="83" t="s">
        <v>670</v>
      </c>
      <c r="R31" s="83" t="s">
        <v>4316</v>
      </c>
      <c r="S31" s="83" t="s">
        <v>4317</v>
      </c>
      <c r="T31" s="258" t="s">
        <v>4318</v>
      </c>
      <c r="U31" s="258">
        <v>0.94</v>
      </c>
      <c r="V31" s="258">
        <v>1</v>
      </c>
      <c r="W31" s="259">
        <v>0.9</v>
      </c>
      <c r="X31" s="83" t="s">
        <v>469</v>
      </c>
      <c r="Y31" s="83" t="s">
        <v>4081</v>
      </c>
      <c r="Z31" s="83" t="s">
        <v>4082</v>
      </c>
      <c r="AA31" s="83" t="s">
        <v>4319</v>
      </c>
      <c r="AB31" s="83" t="s">
        <v>491</v>
      </c>
      <c r="AC31" s="83" t="s">
        <v>491</v>
      </c>
      <c r="AD31" s="83" t="s">
        <v>491</v>
      </c>
      <c r="AE31" s="83" t="s">
        <v>491</v>
      </c>
      <c r="AF31" s="261">
        <v>1</v>
      </c>
      <c r="AG31" s="261">
        <v>1</v>
      </c>
      <c r="AH31" s="86" t="s">
        <v>5976</v>
      </c>
    </row>
    <row r="32" spans="2:34" s="262" customFormat="1" ht="21" customHeight="1" x14ac:dyDescent="0.35">
      <c r="B32" s="82" t="s">
        <v>4320</v>
      </c>
      <c r="C32" s="83" t="s">
        <v>4310</v>
      </c>
      <c r="D32" s="83">
        <v>2</v>
      </c>
      <c r="E32" s="83">
        <v>2023</v>
      </c>
      <c r="F32" s="83" t="s">
        <v>4292</v>
      </c>
      <c r="G32" s="83" t="s">
        <v>4254</v>
      </c>
      <c r="H32" s="83" t="s">
        <v>4311</v>
      </c>
      <c r="I32" s="265" t="s">
        <v>4321</v>
      </c>
      <c r="J32" s="265" t="s">
        <v>4322</v>
      </c>
      <c r="K32" s="83" t="str">
        <f t="shared" si="1"/>
        <v>(Total acumulado de actividades ejecutadas para el cumplimiento de la implementación de los instrumentos archivísticos/Total acumulado de actividades programadas para el cumplimiento de la implementación de los instrumentos archivísticos)x100</v>
      </c>
      <c r="L32" s="83" t="s">
        <v>4323</v>
      </c>
      <c r="M32" s="83" t="s">
        <v>4324</v>
      </c>
      <c r="N32" s="83" t="s">
        <v>460</v>
      </c>
      <c r="O32" s="83" t="s">
        <v>4269</v>
      </c>
      <c r="P32" s="83" t="s">
        <v>459</v>
      </c>
      <c r="Q32" s="83" t="s">
        <v>670</v>
      </c>
      <c r="R32" s="83" t="s">
        <v>4316</v>
      </c>
      <c r="S32" s="83" t="s">
        <v>4325</v>
      </c>
      <c r="T32" s="258" t="s">
        <v>4326</v>
      </c>
      <c r="U32" s="258">
        <v>0.94</v>
      </c>
      <c r="V32" s="258">
        <v>1</v>
      </c>
      <c r="W32" s="259">
        <v>0.9</v>
      </c>
      <c r="X32" s="83" t="s">
        <v>469</v>
      </c>
      <c r="Y32" s="83" t="s">
        <v>4081</v>
      </c>
      <c r="Z32" s="83" t="s">
        <v>4082</v>
      </c>
      <c r="AA32" s="83" t="s">
        <v>4319</v>
      </c>
      <c r="AB32" s="83" t="s">
        <v>491</v>
      </c>
      <c r="AC32" s="83" t="s">
        <v>491</v>
      </c>
      <c r="AD32" s="83" t="s">
        <v>491</v>
      </c>
      <c r="AE32" s="83" t="s">
        <v>491</v>
      </c>
      <c r="AF32" s="261">
        <v>1</v>
      </c>
      <c r="AG32" s="261">
        <v>1</v>
      </c>
      <c r="AH32" s="86" t="s">
        <v>5977</v>
      </c>
    </row>
    <row r="33" spans="2:34" s="262" customFormat="1" ht="21" customHeight="1" x14ac:dyDescent="0.35">
      <c r="B33" s="82" t="s">
        <v>4327</v>
      </c>
      <c r="C33" s="83" t="s">
        <v>4310</v>
      </c>
      <c r="D33" s="83">
        <v>2</v>
      </c>
      <c r="E33" s="83">
        <v>2023</v>
      </c>
      <c r="F33" s="83" t="s">
        <v>4292</v>
      </c>
      <c r="G33" s="83" t="s">
        <v>4254</v>
      </c>
      <c r="H33" s="83" t="s">
        <v>4311</v>
      </c>
      <c r="I33" s="265" t="s">
        <v>4328</v>
      </c>
      <c r="J33" s="265" t="s">
        <v>4329</v>
      </c>
      <c r="K33" s="83" t="str">
        <f t="shared" si="1"/>
        <v>(Total acumulado de actividades  para el cumplimiento del plan de trabajo archivístico ejecutadas/Total acumulado de actividades para el cumplimiento del plan de trabajo archivístico programadas.)x100</v>
      </c>
      <c r="L33" s="265" t="s">
        <v>4330</v>
      </c>
      <c r="M33" s="265" t="s">
        <v>4331</v>
      </c>
      <c r="N33" s="83" t="s">
        <v>460</v>
      </c>
      <c r="O33" s="83" t="s">
        <v>4269</v>
      </c>
      <c r="P33" s="83" t="s">
        <v>459</v>
      </c>
      <c r="Q33" s="83" t="s">
        <v>670</v>
      </c>
      <c r="R33" s="83" t="s">
        <v>4316</v>
      </c>
      <c r="S33" s="83" t="s">
        <v>4332</v>
      </c>
      <c r="T33" s="258" t="s">
        <v>4333</v>
      </c>
      <c r="U33" s="258">
        <v>0.94</v>
      </c>
      <c r="V33" s="258">
        <v>1</v>
      </c>
      <c r="W33" s="259">
        <v>0.9</v>
      </c>
      <c r="X33" s="83" t="s">
        <v>469</v>
      </c>
      <c r="Y33" s="83" t="s">
        <v>4081</v>
      </c>
      <c r="Z33" s="83" t="s">
        <v>4082</v>
      </c>
      <c r="AA33" s="83" t="s">
        <v>4319</v>
      </c>
      <c r="AB33" s="83" t="s">
        <v>491</v>
      </c>
      <c r="AC33" s="83" t="s">
        <v>491</v>
      </c>
      <c r="AD33" s="83" t="s">
        <v>491</v>
      </c>
      <c r="AE33" s="83" t="s">
        <v>491</v>
      </c>
      <c r="AF33" s="261">
        <v>1</v>
      </c>
      <c r="AG33" s="261">
        <v>1</v>
      </c>
      <c r="AH33" s="86" t="s">
        <v>5978</v>
      </c>
    </row>
    <row r="34" spans="2:34" s="262" customFormat="1" ht="21" customHeight="1" x14ac:dyDescent="0.35">
      <c r="B34" s="82" t="s">
        <v>4334</v>
      </c>
      <c r="C34" s="83" t="s">
        <v>4188</v>
      </c>
      <c r="D34" s="83">
        <v>1</v>
      </c>
      <c r="E34" s="83">
        <v>2023</v>
      </c>
      <c r="F34" s="83" t="s">
        <v>4292</v>
      </c>
      <c r="G34" s="83" t="s">
        <v>4254</v>
      </c>
      <c r="H34" s="83" t="s">
        <v>4255</v>
      </c>
      <c r="I34" s="83" t="s">
        <v>4335</v>
      </c>
      <c r="J34" s="83" t="s">
        <v>4336</v>
      </c>
      <c r="K34" s="83" t="s">
        <v>4337</v>
      </c>
      <c r="L34" s="83" t="s">
        <v>4338</v>
      </c>
      <c r="M34" s="83" t="s">
        <v>4339</v>
      </c>
      <c r="N34" s="83" t="s">
        <v>460</v>
      </c>
      <c r="O34" s="83" t="s">
        <v>4269</v>
      </c>
      <c r="P34" s="83" t="s">
        <v>459</v>
      </c>
      <c r="Q34" s="83" t="s">
        <v>670</v>
      </c>
      <c r="R34" s="83" t="s">
        <v>4340</v>
      </c>
      <c r="S34" s="83" t="s">
        <v>4341</v>
      </c>
      <c r="T34" s="83" t="s">
        <v>4342</v>
      </c>
      <c r="U34" s="258">
        <v>1</v>
      </c>
      <c r="V34" s="258">
        <v>1</v>
      </c>
      <c r="W34" s="259">
        <v>0.8</v>
      </c>
      <c r="X34" s="83" t="s">
        <v>527</v>
      </c>
      <c r="Y34" s="83" t="s">
        <v>4081</v>
      </c>
      <c r="Z34" s="83" t="s">
        <v>4082</v>
      </c>
      <c r="AA34" s="83" t="s">
        <v>4083</v>
      </c>
      <c r="AB34" s="258">
        <v>1</v>
      </c>
      <c r="AC34" s="83" t="s">
        <v>460</v>
      </c>
      <c r="AD34" s="260">
        <v>44926</v>
      </c>
      <c r="AE34" s="83" t="s">
        <v>4197</v>
      </c>
      <c r="AF34" s="261">
        <v>1</v>
      </c>
      <c r="AG34" s="261">
        <v>1</v>
      </c>
      <c r="AH34" s="86" t="s">
        <v>5979</v>
      </c>
    </row>
    <row r="35" spans="2:34" s="262" customFormat="1" ht="21" customHeight="1" x14ac:dyDescent="0.35">
      <c r="B35" s="82" t="s">
        <v>4343</v>
      </c>
      <c r="C35" s="83" t="s">
        <v>4344</v>
      </c>
      <c r="D35" s="83">
        <v>1</v>
      </c>
      <c r="E35" s="83">
        <v>2023</v>
      </c>
      <c r="F35" s="83" t="s">
        <v>4345</v>
      </c>
      <c r="G35" s="83" t="s">
        <v>4346</v>
      </c>
      <c r="H35" s="83" t="s">
        <v>4347</v>
      </c>
      <c r="I35" s="83" t="s">
        <v>4348</v>
      </c>
      <c r="J35" s="83" t="s">
        <v>4349</v>
      </c>
      <c r="K35" s="83" t="str">
        <f>CONCATENATE("(",L35,"/",M35,")","x100")</f>
        <v>(Total de actividades del Plan Estratégico de Talento Humano ejecutadas durante el período/Total de actividades del Plan Estratégico de Talento Humano programadas para  ejecutar durante el período)x100</v>
      </c>
      <c r="L35" s="83" t="s">
        <v>4350</v>
      </c>
      <c r="M35" s="83" t="s">
        <v>4351</v>
      </c>
      <c r="N35" s="83" t="s">
        <v>460</v>
      </c>
      <c r="O35" s="83" t="s">
        <v>4077</v>
      </c>
      <c r="P35" s="83" t="s">
        <v>459</v>
      </c>
      <c r="Q35" s="83" t="s">
        <v>670</v>
      </c>
      <c r="R35" s="264" t="s">
        <v>4352</v>
      </c>
      <c r="S35" s="83" t="s">
        <v>4353</v>
      </c>
      <c r="T35" s="83" t="s">
        <v>4354</v>
      </c>
      <c r="U35" s="258">
        <v>1</v>
      </c>
      <c r="V35" s="258">
        <v>1</v>
      </c>
      <c r="W35" s="259">
        <v>0.99</v>
      </c>
      <c r="X35" s="83" t="s">
        <v>527</v>
      </c>
      <c r="Y35" s="83" t="s">
        <v>4081</v>
      </c>
      <c r="Z35" s="83" t="s">
        <v>4082</v>
      </c>
      <c r="AA35" s="83" t="s">
        <v>4083</v>
      </c>
      <c r="AB35" s="83" t="s">
        <v>491</v>
      </c>
      <c r="AC35" s="83" t="s">
        <v>491</v>
      </c>
      <c r="AD35" s="83" t="s">
        <v>491</v>
      </c>
      <c r="AE35" s="83" t="s">
        <v>491</v>
      </c>
      <c r="AF35" s="261">
        <v>1</v>
      </c>
      <c r="AG35" s="261">
        <v>1</v>
      </c>
      <c r="AH35" s="86" t="s">
        <v>5980</v>
      </c>
    </row>
    <row r="36" spans="2:34" s="262" customFormat="1" ht="21" customHeight="1" x14ac:dyDescent="0.35">
      <c r="B36" s="82" t="s">
        <v>4355</v>
      </c>
      <c r="C36" s="83" t="s">
        <v>4356</v>
      </c>
      <c r="D36" s="83">
        <v>1</v>
      </c>
      <c r="E36" s="83">
        <v>2023</v>
      </c>
      <c r="F36" s="83" t="s">
        <v>4357</v>
      </c>
      <c r="G36" s="83" t="s">
        <v>4358</v>
      </c>
      <c r="H36" s="83" t="s">
        <v>443</v>
      </c>
      <c r="I36" s="83" t="s">
        <v>4359</v>
      </c>
      <c r="J36" s="83" t="s">
        <v>4360</v>
      </c>
      <c r="K36" s="83" t="str">
        <f>CONCATENATE("(",L36,"/",M36,")","x100")</f>
        <v>(Número de campañas y/o acciones de comunicación contenidas en el Plan de Comunicaciones Institucional ejecutadas en el periodo/Número de campañas y/o  Acciones de comunicación contenidas en el Plan de Comunicaciones Institucional programadas en el periodo)x100</v>
      </c>
      <c r="L36" s="83" t="s">
        <v>4361</v>
      </c>
      <c r="M36" s="83" t="s">
        <v>4362</v>
      </c>
      <c r="N36" s="83" t="s">
        <v>460</v>
      </c>
      <c r="O36" s="83" t="s">
        <v>4077</v>
      </c>
      <c r="P36" s="83" t="s">
        <v>459</v>
      </c>
      <c r="Q36" s="83" t="s">
        <v>670</v>
      </c>
      <c r="R36" s="83" t="s">
        <v>4363</v>
      </c>
      <c r="S36" s="83" t="s">
        <v>4364</v>
      </c>
      <c r="T36" s="83" t="s">
        <v>4365</v>
      </c>
      <c r="U36" s="258">
        <v>1</v>
      </c>
      <c r="V36" s="258">
        <v>1</v>
      </c>
      <c r="W36" s="259">
        <v>0.9</v>
      </c>
      <c r="X36" s="83" t="s">
        <v>527</v>
      </c>
      <c r="Y36" s="83" t="s">
        <v>4081</v>
      </c>
      <c r="Z36" s="83" t="s">
        <v>4082</v>
      </c>
      <c r="AA36" s="83" t="s">
        <v>4083</v>
      </c>
      <c r="AB36" s="258">
        <v>1</v>
      </c>
      <c r="AC36" s="83" t="s">
        <v>460</v>
      </c>
      <c r="AD36" s="260">
        <v>44865</v>
      </c>
      <c r="AE36" s="83" t="s">
        <v>4366</v>
      </c>
      <c r="AF36" s="261">
        <v>1</v>
      </c>
      <c r="AG36" s="261">
        <v>1</v>
      </c>
      <c r="AH36" s="86" t="s">
        <v>5981</v>
      </c>
    </row>
    <row r="37" spans="2:34" s="262" customFormat="1" ht="21" customHeight="1" x14ac:dyDescent="0.35">
      <c r="B37" s="82" t="s">
        <v>4367</v>
      </c>
      <c r="C37" s="83" t="s">
        <v>4368</v>
      </c>
      <c r="D37" s="83">
        <v>2</v>
      </c>
      <c r="E37" s="83">
        <v>2023</v>
      </c>
      <c r="F37" s="83" t="s">
        <v>4369</v>
      </c>
      <c r="G37" s="83" t="s">
        <v>4370</v>
      </c>
      <c r="H37" s="83" t="s">
        <v>4371</v>
      </c>
      <c r="I37" s="83" t="s">
        <v>4372</v>
      </c>
      <c r="J37" s="83" t="s">
        <v>4373</v>
      </c>
      <c r="K37" s="83" t="s">
        <v>4374</v>
      </c>
      <c r="L37" s="266" t="s">
        <v>491</v>
      </c>
      <c r="M37" s="266" t="s">
        <v>491</v>
      </c>
      <c r="N37" s="83" t="s">
        <v>4375</v>
      </c>
      <c r="O37" s="83" t="s">
        <v>4077</v>
      </c>
      <c r="P37" s="83" t="s">
        <v>705</v>
      </c>
      <c r="Q37" s="83" t="s">
        <v>670</v>
      </c>
      <c r="R37" s="83" t="s">
        <v>4376</v>
      </c>
      <c r="S37" s="83" t="s">
        <v>4377</v>
      </c>
      <c r="T37" s="263" t="s">
        <v>4378</v>
      </c>
      <c r="U37" s="263">
        <v>6</v>
      </c>
      <c r="V37" s="263">
        <v>6</v>
      </c>
      <c r="W37" s="263">
        <v>3</v>
      </c>
      <c r="X37" s="83" t="s">
        <v>527</v>
      </c>
      <c r="Y37" s="83" t="s">
        <v>4081</v>
      </c>
      <c r="Z37" s="83" t="s">
        <v>4082</v>
      </c>
      <c r="AA37" s="83" t="s">
        <v>4083</v>
      </c>
      <c r="AB37" s="83">
        <v>5</v>
      </c>
      <c r="AC37" s="83" t="s">
        <v>4375</v>
      </c>
      <c r="AD37" s="260">
        <v>44895</v>
      </c>
      <c r="AE37" s="83" t="s">
        <v>4263</v>
      </c>
      <c r="AF37" s="261">
        <v>1</v>
      </c>
      <c r="AG37" s="261">
        <v>1</v>
      </c>
      <c r="AH37" s="86" t="s">
        <v>5982</v>
      </c>
    </row>
    <row r="38" spans="2:34" s="262" customFormat="1" ht="21" customHeight="1" x14ac:dyDescent="0.35">
      <c r="B38" s="82" t="s">
        <v>4379</v>
      </c>
      <c r="C38" s="83" t="s">
        <v>4380</v>
      </c>
      <c r="D38" s="83">
        <v>1</v>
      </c>
      <c r="E38" s="83">
        <v>2023</v>
      </c>
      <c r="F38" s="83" t="s">
        <v>4369</v>
      </c>
      <c r="G38" s="83" t="s">
        <v>4370</v>
      </c>
      <c r="H38" s="83" t="s">
        <v>4371</v>
      </c>
      <c r="I38" s="83" t="s">
        <v>4381</v>
      </c>
      <c r="J38" s="83" t="s">
        <v>4382</v>
      </c>
      <c r="K38" s="83" t="str">
        <f t="shared" ref="K38:K51" si="2">CONCATENATE("(",L38,"/",M38,")","x100")</f>
        <v>(Número de actividades realizadas de la estrategia anual hasta el periodo		/Número de actividades programadas de la estrategia anual para el periodo		)x100</v>
      </c>
      <c r="L38" s="83" t="s">
        <v>4383</v>
      </c>
      <c r="M38" s="83" t="s">
        <v>4384</v>
      </c>
      <c r="N38" s="83" t="s">
        <v>460</v>
      </c>
      <c r="O38" s="83" t="s">
        <v>4269</v>
      </c>
      <c r="P38" s="83" t="s">
        <v>459</v>
      </c>
      <c r="Q38" s="83" t="s">
        <v>670</v>
      </c>
      <c r="R38" s="83" t="s">
        <v>4385</v>
      </c>
      <c r="S38" s="83" t="s">
        <v>4386</v>
      </c>
      <c r="T38" s="83" t="s">
        <v>4387</v>
      </c>
      <c r="U38" s="258">
        <v>1</v>
      </c>
      <c r="V38" s="258">
        <v>1</v>
      </c>
      <c r="W38" s="259">
        <v>0.7</v>
      </c>
      <c r="X38" s="83" t="s">
        <v>527</v>
      </c>
      <c r="Y38" s="83" t="s">
        <v>4081</v>
      </c>
      <c r="Z38" s="83" t="s">
        <v>4082</v>
      </c>
      <c r="AA38" s="83" t="s">
        <v>4083</v>
      </c>
      <c r="AB38" s="259">
        <v>0.8</v>
      </c>
      <c r="AC38" s="83" t="s">
        <v>460</v>
      </c>
      <c r="AD38" s="260">
        <v>44895</v>
      </c>
      <c r="AE38" s="83" t="s">
        <v>4263</v>
      </c>
      <c r="AF38" s="261">
        <v>1</v>
      </c>
      <c r="AG38" s="261">
        <v>1</v>
      </c>
      <c r="AH38" s="86" t="s">
        <v>5983</v>
      </c>
    </row>
    <row r="39" spans="2:34" s="262" customFormat="1" ht="21" customHeight="1" x14ac:dyDescent="0.35">
      <c r="B39" s="82" t="s">
        <v>4388</v>
      </c>
      <c r="C39" s="83" t="s">
        <v>4380</v>
      </c>
      <c r="D39" s="83">
        <v>1</v>
      </c>
      <c r="E39" s="83">
        <v>2023</v>
      </c>
      <c r="F39" s="83" t="s">
        <v>4369</v>
      </c>
      <c r="G39" s="83" t="s">
        <v>4370</v>
      </c>
      <c r="H39" s="83" t="s">
        <v>4371</v>
      </c>
      <c r="I39" s="83" t="s">
        <v>4389</v>
      </c>
      <c r="J39" s="266" t="s">
        <v>4390</v>
      </c>
      <c r="K39" s="83" t="str">
        <f t="shared" si="2"/>
        <v>(Número de conciliaciones de cuentas por cobrar, cuentas por pagar y cuentas del gasto realizadas en el periodo				/Número de conciliaciones identificadas de cuentas por cobrar, cuentas por pagar y cuentas del gasto en el periodo)x100</v>
      </c>
      <c r="L39" s="266" t="s">
        <v>4391</v>
      </c>
      <c r="M39" s="83" t="s">
        <v>4392</v>
      </c>
      <c r="N39" s="83" t="s">
        <v>460</v>
      </c>
      <c r="O39" s="83" t="s">
        <v>4077</v>
      </c>
      <c r="P39" s="83" t="s">
        <v>459</v>
      </c>
      <c r="Q39" s="83" t="s">
        <v>670</v>
      </c>
      <c r="R39" s="83" t="s">
        <v>4393</v>
      </c>
      <c r="S39" s="83" t="s">
        <v>4394</v>
      </c>
      <c r="T39" s="83" t="s">
        <v>4395</v>
      </c>
      <c r="U39" s="258">
        <v>0.8</v>
      </c>
      <c r="V39" s="258">
        <v>1</v>
      </c>
      <c r="W39" s="259">
        <v>0.79</v>
      </c>
      <c r="X39" s="83" t="s">
        <v>527</v>
      </c>
      <c r="Y39" s="83" t="s">
        <v>4081</v>
      </c>
      <c r="Z39" s="83" t="s">
        <v>4082</v>
      </c>
      <c r="AA39" s="83" t="s">
        <v>4083</v>
      </c>
      <c r="AB39" s="259">
        <v>0.8</v>
      </c>
      <c r="AC39" s="83" t="s">
        <v>460</v>
      </c>
      <c r="AD39" s="260">
        <v>44895</v>
      </c>
      <c r="AE39" s="83" t="s">
        <v>4263</v>
      </c>
      <c r="AF39" s="261">
        <v>1</v>
      </c>
      <c r="AG39" s="261">
        <v>1</v>
      </c>
      <c r="AH39" s="86" t="s">
        <v>5984</v>
      </c>
    </row>
    <row r="40" spans="2:34" s="262" customFormat="1" ht="28.5" customHeight="1" x14ac:dyDescent="0.35">
      <c r="B40" s="82" t="s">
        <v>4396</v>
      </c>
      <c r="C40" s="83" t="s">
        <v>4368</v>
      </c>
      <c r="D40" s="83">
        <v>2</v>
      </c>
      <c r="E40" s="83">
        <v>2023</v>
      </c>
      <c r="F40" s="83" t="s">
        <v>4369</v>
      </c>
      <c r="G40" s="83" t="s">
        <v>4370</v>
      </c>
      <c r="H40" s="83" t="s">
        <v>4371</v>
      </c>
      <c r="I40" s="83" t="s">
        <v>4397</v>
      </c>
      <c r="J40" s="266" t="s">
        <v>4398</v>
      </c>
      <c r="K40" s="83" t="str">
        <f t="shared" si="2"/>
        <v>(Recursos comprometidos de inversión y funcionamiento acumulados al periodo	/Programación de compromiso de recursos de inversión y funcionamiento acumulado al periodo)x100</v>
      </c>
      <c r="L40" s="266" t="s">
        <v>4399</v>
      </c>
      <c r="M40" s="83" t="s">
        <v>4400</v>
      </c>
      <c r="N40" s="83" t="s">
        <v>460</v>
      </c>
      <c r="O40" s="83" t="s">
        <v>4077</v>
      </c>
      <c r="P40" s="83" t="s">
        <v>459</v>
      </c>
      <c r="Q40" s="83" t="s">
        <v>670</v>
      </c>
      <c r="R40" s="83" t="s">
        <v>4401</v>
      </c>
      <c r="S40" s="83" t="s">
        <v>4402</v>
      </c>
      <c r="T40" s="83" t="s">
        <v>4403</v>
      </c>
      <c r="U40" s="258">
        <v>1</v>
      </c>
      <c r="V40" s="258">
        <v>1</v>
      </c>
      <c r="W40" s="259">
        <v>0.99</v>
      </c>
      <c r="X40" s="83" t="s">
        <v>527</v>
      </c>
      <c r="Y40" s="83" t="s">
        <v>4081</v>
      </c>
      <c r="Z40" s="83" t="s">
        <v>4082</v>
      </c>
      <c r="AA40" s="83" t="s">
        <v>4319</v>
      </c>
      <c r="AB40" s="259">
        <v>1</v>
      </c>
      <c r="AC40" s="83" t="s">
        <v>460</v>
      </c>
      <c r="AD40" s="260">
        <v>44895</v>
      </c>
      <c r="AE40" s="83" t="s">
        <v>4263</v>
      </c>
      <c r="AF40" s="261">
        <v>0.98</v>
      </c>
      <c r="AG40" s="261">
        <v>1</v>
      </c>
      <c r="AH40" s="290" t="s">
        <v>5985</v>
      </c>
    </row>
    <row r="41" spans="2:34" s="262" customFormat="1" ht="53.25" customHeight="1" x14ac:dyDescent="0.35">
      <c r="B41" s="82" t="s">
        <v>4404</v>
      </c>
      <c r="C41" s="83" t="s">
        <v>4405</v>
      </c>
      <c r="D41" s="83">
        <v>1</v>
      </c>
      <c r="E41" s="83">
        <v>2023</v>
      </c>
      <c r="F41" s="83" t="s">
        <v>4406</v>
      </c>
      <c r="G41" s="83" t="s">
        <v>4407</v>
      </c>
      <c r="H41" s="83" t="s">
        <v>4408</v>
      </c>
      <c r="I41" s="83" t="s">
        <v>4409</v>
      </c>
      <c r="J41" s="83" t="s">
        <v>4410</v>
      </c>
      <c r="K41" s="83" t="str">
        <f t="shared" si="2"/>
        <v>(Total de proyectos de acuerdo y proyectos de ley, con respuesta emitida en el periodo/Total de proyectos de acuerdo y proyectos de ley recibidos y con término de respuesta en el periodo)x100</v>
      </c>
      <c r="L41" s="83" t="s">
        <v>4411</v>
      </c>
      <c r="M41" s="83" t="s">
        <v>4412</v>
      </c>
      <c r="N41" s="83" t="s">
        <v>460</v>
      </c>
      <c r="O41" s="83" t="s">
        <v>4077</v>
      </c>
      <c r="P41" s="83" t="s">
        <v>705</v>
      </c>
      <c r="Q41" s="83" t="s">
        <v>670</v>
      </c>
      <c r="R41" s="83" t="s">
        <v>4413</v>
      </c>
      <c r="S41" s="83" t="s">
        <v>4414</v>
      </c>
      <c r="T41" s="83" t="s">
        <v>4415</v>
      </c>
      <c r="U41" s="258">
        <v>1</v>
      </c>
      <c r="V41" s="258">
        <v>1</v>
      </c>
      <c r="W41" s="259">
        <v>0.99</v>
      </c>
      <c r="X41" s="83" t="s">
        <v>4416</v>
      </c>
      <c r="Y41" s="83" t="s">
        <v>4081</v>
      </c>
      <c r="Z41" s="83" t="s">
        <v>4417</v>
      </c>
      <c r="AA41" s="83" t="s">
        <v>4083</v>
      </c>
      <c r="AB41" s="258">
        <v>1</v>
      </c>
      <c r="AC41" s="83" t="s">
        <v>4083</v>
      </c>
      <c r="AD41" s="260">
        <v>44895</v>
      </c>
      <c r="AE41" s="83" t="s">
        <v>4414</v>
      </c>
      <c r="AF41" s="261">
        <v>1</v>
      </c>
      <c r="AG41" s="261">
        <v>0.94</v>
      </c>
      <c r="AH41" s="86" t="s">
        <v>5986</v>
      </c>
    </row>
    <row r="42" spans="2:34" s="262" customFormat="1" ht="10.5" customHeight="1" x14ac:dyDescent="0.35">
      <c r="B42" s="82" t="s">
        <v>4418</v>
      </c>
      <c r="C42" s="83" t="s">
        <v>4405</v>
      </c>
      <c r="D42" s="83">
        <v>1</v>
      </c>
      <c r="E42" s="83">
        <v>2023</v>
      </c>
      <c r="F42" s="83" t="s">
        <v>4406</v>
      </c>
      <c r="G42" s="83" t="s">
        <v>4419</v>
      </c>
      <c r="H42" s="83" t="s">
        <v>4408</v>
      </c>
      <c r="I42" s="83" t="s">
        <v>4420</v>
      </c>
      <c r="J42" s="83" t="s">
        <v>4421</v>
      </c>
      <c r="K42" s="83" t="str">
        <f t="shared" si="2"/>
        <v>(Total de conceptos jurídicos con respuesta emitida en el periodo/Total de conceptos jurídicos recibidos y con término de respuesta emitida en el periodo)x100</v>
      </c>
      <c r="L42" s="83" t="s">
        <v>4422</v>
      </c>
      <c r="M42" s="83" t="s">
        <v>4423</v>
      </c>
      <c r="N42" s="83" t="s">
        <v>460</v>
      </c>
      <c r="O42" s="83" t="s">
        <v>4077</v>
      </c>
      <c r="P42" s="83" t="s">
        <v>705</v>
      </c>
      <c r="Q42" s="83" t="s">
        <v>670</v>
      </c>
      <c r="R42" s="83" t="s">
        <v>4424</v>
      </c>
      <c r="S42" s="83" t="s">
        <v>4414</v>
      </c>
      <c r="T42" s="83" t="s">
        <v>4425</v>
      </c>
      <c r="U42" s="258">
        <v>1</v>
      </c>
      <c r="V42" s="258">
        <v>1</v>
      </c>
      <c r="W42" s="259">
        <v>0.99</v>
      </c>
      <c r="X42" s="83" t="s">
        <v>4416</v>
      </c>
      <c r="Y42" s="83" t="s">
        <v>4081</v>
      </c>
      <c r="Z42" s="83" t="s">
        <v>4417</v>
      </c>
      <c r="AA42" s="83" t="s">
        <v>4083</v>
      </c>
      <c r="AB42" s="258">
        <v>1</v>
      </c>
      <c r="AC42" s="83" t="s">
        <v>4083</v>
      </c>
      <c r="AD42" s="260">
        <v>44895</v>
      </c>
      <c r="AE42" s="83" t="s">
        <v>4414</v>
      </c>
      <c r="AF42" s="261">
        <v>1</v>
      </c>
      <c r="AG42" s="261">
        <v>1</v>
      </c>
      <c r="AH42" s="86" t="s">
        <v>5987</v>
      </c>
    </row>
    <row r="43" spans="2:34" s="262" customFormat="1" ht="41.25" customHeight="1" x14ac:dyDescent="0.35">
      <c r="B43" s="82" t="s">
        <v>4426</v>
      </c>
      <c r="C43" s="83" t="s">
        <v>4405</v>
      </c>
      <c r="D43" s="83">
        <v>1</v>
      </c>
      <c r="E43" s="83">
        <v>2023</v>
      </c>
      <c r="F43" s="83" t="s">
        <v>4406</v>
      </c>
      <c r="G43" s="83" t="s">
        <v>4407</v>
      </c>
      <c r="H43" s="83" t="s">
        <v>4408</v>
      </c>
      <c r="I43" s="83" t="s">
        <v>4427</v>
      </c>
      <c r="J43" s="83" t="s">
        <v>4428</v>
      </c>
      <c r="K43" s="83" t="str">
        <f t="shared" si="2"/>
        <v>(Total de proyectos de actos administrativos revisados en el periodo /Total de proyectos de actos administrativos revisados y con término de respuesta en el periodo)x100</v>
      </c>
      <c r="L43" s="83" t="s">
        <v>4429</v>
      </c>
      <c r="M43" s="83" t="s">
        <v>4430</v>
      </c>
      <c r="N43" s="83" t="s">
        <v>460</v>
      </c>
      <c r="O43" s="83" t="s">
        <v>4077</v>
      </c>
      <c r="P43" s="83" t="s">
        <v>705</v>
      </c>
      <c r="Q43" s="83" t="s">
        <v>670</v>
      </c>
      <c r="R43" s="83" t="s">
        <v>4431</v>
      </c>
      <c r="S43" s="83" t="s">
        <v>4414</v>
      </c>
      <c r="T43" s="83" t="s">
        <v>4432</v>
      </c>
      <c r="U43" s="258">
        <v>1</v>
      </c>
      <c r="V43" s="258">
        <v>1</v>
      </c>
      <c r="W43" s="259">
        <v>0.99</v>
      </c>
      <c r="X43" s="83" t="s">
        <v>4416</v>
      </c>
      <c r="Y43" s="83" t="s">
        <v>4081</v>
      </c>
      <c r="Z43" s="83" t="s">
        <v>4417</v>
      </c>
      <c r="AA43" s="83" t="s">
        <v>4083</v>
      </c>
      <c r="AB43" s="258">
        <v>1</v>
      </c>
      <c r="AC43" s="83" t="s">
        <v>4083</v>
      </c>
      <c r="AD43" s="260">
        <v>44895</v>
      </c>
      <c r="AE43" s="83" t="s">
        <v>4414</v>
      </c>
      <c r="AF43" s="261">
        <v>1</v>
      </c>
      <c r="AG43" s="261">
        <v>0.98</v>
      </c>
      <c r="AH43" s="86" t="s">
        <v>5988</v>
      </c>
    </row>
    <row r="44" spans="2:34" s="262" customFormat="1" ht="21" customHeight="1" x14ac:dyDescent="0.35">
      <c r="B44" s="82" t="s">
        <v>4433</v>
      </c>
      <c r="C44" s="83" t="s">
        <v>4405</v>
      </c>
      <c r="D44" s="83">
        <v>1</v>
      </c>
      <c r="E44" s="83">
        <v>2023</v>
      </c>
      <c r="F44" s="83" t="s">
        <v>4406</v>
      </c>
      <c r="G44" s="83" t="s">
        <v>4419</v>
      </c>
      <c r="H44" s="83" t="s">
        <v>4408</v>
      </c>
      <c r="I44" s="83" t="s">
        <v>4434</v>
      </c>
      <c r="J44" s="83" t="s">
        <v>4435</v>
      </c>
      <c r="K44" s="83" t="str">
        <f t="shared" si="2"/>
        <v>(Total de notificaciones judiciales, procesos judiciales, trámites extrajudiciales y acciones de tutela/Total de notificaciones judiciales de procesos judiciales, trámites extrajudiciales y acciones de tutela y con término de respuesta en el periodo)x100</v>
      </c>
      <c r="L44" s="83" t="s">
        <v>4436</v>
      </c>
      <c r="M44" s="83" t="s">
        <v>4437</v>
      </c>
      <c r="N44" s="83" t="s">
        <v>460</v>
      </c>
      <c r="O44" s="83" t="s">
        <v>4077</v>
      </c>
      <c r="P44" s="83" t="s">
        <v>459</v>
      </c>
      <c r="Q44" s="83" t="s">
        <v>670</v>
      </c>
      <c r="R44" s="83" t="s">
        <v>4438</v>
      </c>
      <c r="S44" s="83" t="s">
        <v>4439</v>
      </c>
      <c r="T44" s="83" t="s">
        <v>4440</v>
      </c>
      <c r="U44" s="258">
        <v>1</v>
      </c>
      <c r="V44" s="258">
        <v>1</v>
      </c>
      <c r="W44" s="259">
        <v>0.99</v>
      </c>
      <c r="X44" s="83" t="s">
        <v>4416</v>
      </c>
      <c r="Y44" s="83" t="s">
        <v>4081</v>
      </c>
      <c r="Z44" s="83" t="s">
        <v>4417</v>
      </c>
      <c r="AA44" s="83" t="s">
        <v>4083</v>
      </c>
      <c r="AB44" s="258">
        <v>1</v>
      </c>
      <c r="AC44" s="83" t="s">
        <v>4083</v>
      </c>
      <c r="AD44" s="260">
        <v>44895</v>
      </c>
      <c r="AE44" s="83" t="s">
        <v>4441</v>
      </c>
      <c r="AF44" s="261">
        <v>1</v>
      </c>
      <c r="AG44" s="261">
        <v>1</v>
      </c>
      <c r="AH44" s="86" t="s">
        <v>5989</v>
      </c>
    </row>
    <row r="45" spans="2:34" s="262" customFormat="1" ht="21" customHeight="1" x14ac:dyDescent="0.35">
      <c r="B45" s="82" t="s">
        <v>4442</v>
      </c>
      <c r="C45" s="83" t="s">
        <v>4443</v>
      </c>
      <c r="D45" s="83">
        <v>1</v>
      </c>
      <c r="E45" s="83">
        <v>2023</v>
      </c>
      <c r="F45" s="83" t="s">
        <v>4444</v>
      </c>
      <c r="G45" s="83" t="s">
        <v>4445</v>
      </c>
      <c r="H45" s="83" t="s">
        <v>4446</v>
      </c>
      <c r="I45" s="83" t="s">
        <v>4447</v>
      </c>
      <c r="J45" s="83" t="s">
        <v>4448</v>
      </c>
      <c r="K45" s="83" t="str">
        <f t="shared" si="2"/>
        <v>(Número de asesorías y proyectos en materia de transformación digital realizadas por la Alta Consejería Distrital de Tecnologías de la Información y las Comunicaciones a las entidades del distrito/Número de asesorías y proyectos en materia de transformación digital programadas por la Alta Consejería Distrital de Tecnologías de la Información y las Comunicaciones a las entidades del distrito)x100</v>
      </c>
      <c r="L45" s="83" t="s">
        <v>4449</v>
      </c>
      <c r="M45" s="83" t="s">
        <v>4450</v>
      </c>
      <c r="N45" s="83" t="s">
        <v>460</v>
      </c>
      <c r="O45" s="83" t="s">
        <v>4156</v>
      </c>
      <c r="P45" s="83" t="s">
        <v>459</v>
      </c>
      <c r="Q45" s="83" t="s">
        <v>670</v>
      </c>
      <c r="R45" s="83" t="s">
        <v>4451</v>
      </c>
      <c r="S45" s="83" t="s">
        <v>4452</v>
      </c>
      <c r="T45" s="83" t="s">
        <v>4453</v>
      </c>
      <c r="U45" s="258">
        <v>1</v>
      </c>
      <c r="V45" s="258">
        <v>1</v>
      </c>
      <c r="W45" s="259">
        <v>0.99</v>
      </c>
      <c r="X45" s="83" t="s">
        <v>469</v>
      </c>
      <c r="Y45" s="83" t="s">
        <v>4081</v>
      </c>
      <c r="Z45" s="83" t="s">
        <v>4082</v>
      </c>
      <c r="AA45" s="83" t="s">
        <v>4083</v>
      </c>
      <c r="AB45" s="83" t="s">
        <v>491</v>
      </c>
      <c r="AC45" s="83" t="s">
        <v>491</v>
      </c>
      <c r="AD45" s="83" t="s">
        <v>491</v>
      </c>
      <c r="AE45" s="83" t="s">
        <v>491</v>
      </c>
      <c r="AF45" s="261" t="s">
        <v>491</v>
      </c>
      <c r="AG45" s="261">
        <v>1</v>
      </c>
      <c r="AH45" s="86" t="s">
        <v>5990</v>
      </c>
    </row>
    <row r="46" spans="2:34" s="262" customFormat="1" ht="21" customHeight="1" x14ac:dyDescent="0.35">
      <c r="B46" s="82" t="s">
        <v>4454</v>
      </c>
      <c r="C46" s="83" t="s">
        <v>4443</v>
      </c>
      <c r="D46" s="83">
        <v>1</v>
      </c>
      <c r="E46" s="83">
        <v>2023</v>
      </c>
      <c r="F46" s="83" t="s">
        <v>4444</v>
      </c>
      <c r="G46" s="83" t="s">
        <v>4445</v>
      </c>
      <c r="H46" s="83" t="s">
        <v>4446</v>
      </c>
      <c r="I46" s="83" t="s">
        <v>4455</v>
      </c>
      <c r="J46" s="83" t="s">
        <v>4456</v>
      </c>
      <c r="K46" s="83" t="str">
        <f t="shared" si="2"/>
        <v>(Número de estrategias de trabajo conjunto realizado con los laboratorios de la ciudad ejecutados/Número de estrategias de trabajo conjunto realizado con los laboratorios de la ciudad programados)x100</v>
      </c>
      <c r="L46" s="83" t="s">
        <v>4457</v>
      </c>
      <c r="M46" s="83" t="s">
        <v>4458</v>
      </c>
      <c r="N46" s="83" t="s">
        <v>460</v>
      </c>
      <c r="O46" s="83" t="s">
        <v>4269</v>
      </c>
      <c r="P46" s="83" t="s">
        <v>459</v>
      </c>
      <c r="Q46" s="83" t="s">
        <v>670</v>
      </c>
      <c r="R46" s="83" t="s">
        <v>4459</v>
      </c>
      <c r="S46" s="83" t="s">
        <v>4460</v>
      </c>
      <c r="T46" s="83" t="s">
        <v>4461</v>
      </c>
      <c r="U46" s="258">
        <v>1</v>
      </c>
      <c r="V46" s="258">
        <v>1</v>
      </c>
      <c r="W46" s="259">
        <v>0.99</v>
      </c>
      <c r="X46" s="83" t="s">
        <v>469</v>
      </c>
      <c r="Y46" s="83" t="s">
        <v>4081</v>
      </c>
      <c r="Z46" s="83" t="s">
        <v>4082</v>
      </c>
      <c r="AA46" s="83" t="s">
        <v>4083</v>
      </c>
      <c r="AB46" s="83" t="s">
        <v>491</v>
      </c>
      <c r="AC46" s="83" t="s">
        <v>491</v>
      </c>
      <c r="AD46" s="83" t="s">
        <v>491</v>
      </c>
      <c r="AE46" s="83" t="s">
        <v>491</v>
      </c>
      <c r="AF46" s="261">
        <v>1</v>
      </c>
      <c r="AG46" s="261">
        <v>1</v>
      </c>
      <c r="AH46" s="86" t="s">
        <v>5991</v>
      </c>
    </row>
    <row r="47" spans="2:34" s="262" customFormat="1" ht="63.75" customHeight="1" x14ac:dyDescent="0.35">
      <c r="B47" s="82" t="s">
        <v>4462</v>
      </c>
      <c r="C47" s="83" t="s">
        <v>4463</v>
      </c>
      <c r="D47" s="83">
        <v>1</v>
      </c>
      <c r="E47" s="83">
        <v>2023</v>
      </c>
      <c r="F47" s="83" t="s">
        <v>4444</v>
      </c>
      <c r="G47" s="83" t="s">
        <v>4445</v>
      </c>
      <c r="H47" s="83" t="s">
        <v>2804</v>
      </c>
      <c r="I47" s="83" t="s">
        <v>4464</v>
      </c>
      <c r="J47" s="83" t="s">
        <v>4465</v>
      </c>
      <c r="K47" s="83" t="str">
        <f t="shared" si="2"/>
        <v>(Porcentaje de ejecución de los compromisos/acciones del Plan de Acción General del Gobierno Abierto de Bogota 										/Porcentaje de programación de los compromisos/acciones del Plan de Acción General del Gobierno Abierto de Bogota)x100</v>
      </c>
      <c r="L47" s="83" t="s">
        <v>4466</v>
      </c>
      <c r="M47" s="267" t="s">
        <v>4467</v>
      </c>
      <c r="N47" s="83" t="s">
        <v>460</v>
      </c>
      <c r="O47" s="83" t="s">
        <v>4156</v>
      </c>
      <c r="P47" s="83" t="s">
        <v>459</v>
      </c>
      <c r="Q47" s="83" t="s">
        <v>670</v>
      </c>
      <c r="R47" s="83" t="s">
        <v>4468</v>
      </c>
      <c r="S47" s="83" t="s">
        <v>4469</v>
      </c>
      <c r="T47" s="83" t="s">
        <v>4470</v>
      </c>
      <c r="U47" s="258">
        <v>1</v>
      </c>
      <c r="V47" s="258">
        <v>1</v>
      </c>
      <c r="W47" s="259">
        <v>0.8</v>
      </c>
      <c r="X47" s="83" t="s">
        <v>527</v>
      </c>
      <c r="Y47" s="83" t="s">
        <v>4081</v>
      </c>
      <c r="Z47" s="83" t="s">
        <v>4082</v>
      </c>
      <c r="AA47" s="83" t="s">
        <v>4083</v>
      </c>
      <c r="AB47" s="83" t="s">
        <v>491</v>
      </c>
      <c r="AC47" s="83" t="s">
        <v>491</v>
      </c>
      <c r="AD47" s="83" t="s">
        <v>491</v>
      </c>
      <c r="AE47" s="83" t="s">
        <v>491</v>
      </c>
      <c r="AF47" s="261" t="s">
        <v>491</v>
      </c>
      <c r="AG47" s="261">
        <v>0.96</v>
      </c>
      <c r="AH47" s="86" t="s">
        <v>5992</v>
      </c>
    </row>
    <row r="48" spans="2:34" s="262" customFormat="1" ht="21" customHeight="1" x14ac:dyDescent="0.35">
      <c r="B48" s="82" t="s">
        <v>4471</v>
      </c>
      <c r="C48" s="83" t="s">
        <v>4472</v>
      </c>
      <c r="D48" s="83">
        <v>1</v>
      </c>
      <c r="E48" s="83">
        <v>2023</v>
      </c>
      <c r="F48" s="83" t="s">
        <v>4444</v>
      </c>
      <c r="G48" s="83" t="s">
        <v>4445</v>
      </c>
      <c r="H48" s="83" t="s">
        <v>4473</v>
      </c>
      <c r="I48" s="83" t="s">
        <v>4474</v>
      </c>
      <c r="J48" s="83" t="s">
        <v>4475</v>
      </c>
      <c r="K48" s="83" t="str">
        <f t="shared" si="2"/>
        <v>(Actividades para fortalecer el relacionamiento de la Administración Distrital con la ciudadanía ejecutadas/Actividades para fortalecer el relacionamiento de la Administración Distrital con la ciudadanía programadas)x100</v>
      </c>
      <c r="L48" s="83" t="s">
        <v>4476</v>
      </c>
      <c r="M48" s="267" t="s">
        <v>4477</v>
      </c>
      <c r="N48" s="83" t="s">
        <v>460</v>
      </c>
      <c r="O48" s="83" t="s">
        <v>4077</v>
      </c>
      <c r="P48" s="83" t="s">
        <v>459</v>
      </c>
      <c r="Q48" s="83" t="s">
        <v>670</v>
      </c>
      <c r="R48" s="83" t="s">
        <v>4478</v>
      </c>
      <c r="S48" s="83" t="s">
        <v>4479</v>
      </c>
      <c r="T48" s="83" t="s">
        <v>4480</v>
      </c>
      <c r="U48" s="258">
        <v>1</v>
      </c>
      <c r="V48" s="258">
        <v>1</v>
      </c>
      <c r="W48" s="259">
        <v>0.95</v>
      </c>
      <c r="X48" s="83" t="s">
        <v>527</v>
      </c>
      <c r="Y48" s="83" t="s">
        <v>4081</v>
      </c>
      <c r="Z48" s="83" t="s">
        <v>4082</v>
      </c>
      <c r="AA48" s="83" t="s">
        <v>4083</v>
      </c>
      <c r="AB48" s="83" t="s">
        <v>491</v>
      </c>
      <c r="AC48" s="83" t="s">
        <v>491</v>
      </c>
      <c r="AD48" s="83" t="s">
        <v>491</v>
      </c>
      <c r="AE48" s="83" t="s">
        <v>491</v>
      </c>
      <c r="AF48" s="261">
        <v>1</v>
      </c>
      <c r="AG48" s="261">
        <v>1</v>
      </c>
      <c r="AH48" s="86" t="s">
        <v>5993</v>
      </c>
    </row>
    <row r="49" spans="2:44" s="262" customFormat="1" ht="61.5" customHeight="1" x14ac:dyDescent="0.35">
      <c r="B49" s="82" t="s">
        <v>4481</v>
      </c>
      <c r="C49" s="83" t="s">
        <v>4482</v>
      </c>
      <c r="D49" s="83">
        <v>1</v>
      </c>
      <c r="E49" s="83">
        <v>2023</v>
      </c>
      <c r="F49" s="83" t="s">
        <v>4483</v>
      </c>
      <c r="G49" s="83" t="s">
        <v>4484</v>
      </c>
      <c r="H49" s="83" t="s">
        <v>4485</v>
      </c>
      <c r="I49" s="83" t="s">
        <v>4486</v>
      </c>
      <c r="J49" s="83" t="s">
        <v>4487</v>
      </c>
      <c r="K49" s="83" t="str">
        <f t="shared" si="2"/>
        <v>(Número de productos de pedagogía social y procesos pedagógicos ejecutados en el periodo/Número de productos de pedagogía social y procesos pedagógicos programados en el periodo)x100</v>
      </c>
      <c r="L49" s="83" t="s">
        <v>4488</v>
      </c>
      <c r="M49" s="83" t="s">
        <v>4489</v>
      </c>
      <c r="N49" s="83" t="s">
        <v>460</v>
      </c>
      <c r="O49" s="83" t="s">
        <v>4269</v>
      </c>
      <c r="P49" s="83" t="s">
        <v>459</v>
      </c>
      <c r="Q49" s="83" t="s">
        <v>670</v>
      </c>
      <c r="R49" s="83" t="s">
        <v>4490</v>
      </c>
      <c r="S49" s="83" t="s">
        <v>4491</v>
      </c>
      <c r="T49" s="83" t="s">
        <v>4492</v>
      </c>
      <c r="U49" s="258">
        <v>1</v>
      </c>
      <c r="V49" s="258">
        <v>1</v>
      </c>
      <c r="W49" s="259">
        <v>0.99</v>
      </c>
      <c r="X49" s="83" t="s">
        <v>527</v>
      </c>
      <c r="Y49" s="83" t="s">
        <v>4081</v>
      </c>
      <c r="Z49" s="83" t="s">
        <v>4082</v>
      </c>
      <c r="AA49" s="83" t="s">
        <v>4083</v>
      </c>
      <c r="AB49" s="258">
        <v>1</v>
      </c>
      <c r="AC49" s="83" t="s">
        <v>460</v>
      </c>
      <c r="AD49" s="260">
        <v>44834</v>
      </c>
      <c r="AE49" s="83" t="s">
        <v>4493</v>
      </c>
      <c r="AF49" s="261">
        <v>1</v>
      </c>
      <c r="AG49" s="261">
        <v>1.1299999999999999</v>
      </c>
      <c r="AH49" s="86" t="s">
        <v>5994</v>
      </c>
    </row>
    <row r="50" spans="2:44" s="262" customFormat="1" ht="21" customHeight="1" x14ac:dyDescent="0.35">
      <c r="B50" s="82" t="s">
        <v>4494</v>
      </c>
      <c r="C50" s="83" t="s">
        <v>4482</v>
      </c>
      <c r="D50" s="83">
        <v>1</v>
      </c>
      <c r="E50" s="83">
        <v>2023</v>
      </c>
      <c r="F50" s="83" t="s">
        <v>4483</v>
      </c>
      <c r="G50" s="83" t="s">
        <v>4484</v>
      </c>
      <c r="H50" s="83" t="s">
        <v>4485</v>
      </c>
      <c r="I50" s="83" t="s">
        <v>4495</v>
      </c>
      <c r="J50" s="83" t="s">
        <v>4496</v>
      </c>
      <c r="K50" s="83" t="str">
        <f t="shared" si="2"/>
        <v>(Número de actividades de reconciliación y construcción de paz territorial ejecutadas en el periodo/Número de actividades de reconciliación y construcción de paz territorial programadas en el periodo)x100</v>
      </c>
      <c r="L50" s="83" t="s">
        <v>4497</v>
      </c>
      <c r="M50" s="83" t="s">
        <v>4498</v>
      </c>
      <c r="N50" s="83" t="s">
        <v>460</v>
      </c>
      <c r="O50" s="83" t="s">
        <v>4156</v>
      </c>
      <c r="P50" s="83" t="s">
        <v>459</v>
      </c>
      <c r="Q50" s="83" t="s">
        <v>670</v>
      </c>
      <c r="R50" s="83" t="s">
        <v>4499</v>
      </c>
      <c r="S50" s="83" t="s">
        <v>4500</v>
      </c>
      <c r="T50" s="83" t="s">
        <v>4501</v>
      </c>
      <c r="U50" s="258">
        <v>1</v>
      </c>
      <c r="V50" s="258">
        <v>1</v>
      </c>
      <c r="W50" s="259">
        <v>0.99</v>
      </c>
      <c r="X50" s="83" t="s">
        <v>527</v>
      </c>
      <c r="Y50" s="83" t="s">
        <v>4081</v>
      </c>
      <c r="Z50" s="83" t="s">
        <v>4082</v>
      </c>
      <c r="AA50" s="83" t="s">
        <v>4083</v>
      </c>
      <c r="AB50" s="258">
        <v>1</v>
      </c>
      <c r="AC50" s="83" t="s">
        <v>460</v>
      </c>
      <c r="AD50" s="260">
        <v>44742</v>
      </c>
      <c r="AE50" s="83" t="s">
        <v>4502</v>
      </c>
      <c r="AF50" s="261" t="s">
        <v>491</v>
      </c>
      <c r="AG50" s="261">
        <v>1</v>
      </c>
      <c r="AH50" s="86" t="s">
        <v>5995</v>
      </c>
    </row>
    <row r="51" spans="2:44" s="262" customFormat="1" ht="21" customHeight="1" x14ac:dyDescent="0.35">
      <c r="B51" s="82" t="s">
        <v>4503</v>
      </c>
      <c r="C51" s="83" t="s">
        <v>4482</v>
      </c>
      <c r="D51" s="83">
        <v>1</v>
      </c>
      <c r="E51" s="83">
        <v>2023</v>
      </c>
      <c r="F51" s="83" t="s">
        <v>4483</v>
      </c>
      <c r="G51" s="83" t="s">
        <v>4484</v>
      </c>
      <c r="H51" s="83" t="s">
        <v>4485</v>
      </c>
      <c r="I51" s="83" t="s">
        <v>4504</v>
      </c>
      <c r="J51" s="83" t="s">
        <v>4505</v>
      </c>
      <c r="K51" s="83" t="str">
        <f t="shared" si="2"/>
        <v>(Número de espacios bilaterales en los Centros de Encuentro realizados en el periodo/Número de espacios bilaterales en los Centros de Encuentro programados en el periodo)x100</v>
      </c>
      <c r="L51" s="83" t="s">
        <v>4506</v>
      </c>
      <c r="M51" s="83" t="s">
        <v>4507</v>
      </c>
      <c r="N51" s="83" t="s">
        <v>460</v>
      </c>
      <c r="O51" s="83" t="s">
        <v>4269</v>
      </c>
      <c r="P51" s="83" t="s">
        <v>459</v>
      </c>
      <c r="Q51" s="83" t="s">
        <v>670</v>
      </c>
      <c r="R51" s="83" t="s">
        <v>4508</v>
      </c>
      <c r="S51" s="83" t="s">
        <v>4509</v>
      </c>
      <c r="T51" s="83" t="s">
        <v>4510</v>
      </c>
      <c r="U51" s="258">
        <v>1</v>
      </c>
      <c r="V51" s="258">
        <v>1</v>
      </c>
      <c r="W51" s="259">
        <v>0.99</v>
      </c>
      <c r="X51" s="83" t="s">
        <v>527</v>
      </c>
      <c r="Y51" s="83" t="s">
        <v>4081</v>
      </c>
      <c r="Z51" s="83" t="s">
        <v>4082</v>
      </c>
      <c r="AA51" s="83" t="s">
        <v>4083</v>
      </c>
      <c r="AB51" s="83" t="s">
        <v>491</v>
      </c>
      <c r="AC51" s="83" t="s">
        <v>491</v>
      </c>
      <c r="AD51" s="83" t="s">
        <v>491</v>
      </c>
      <c r="AE51" s="83" t="s">
        <v>491</v>
      </c>
      <c r="AF51" s="261">
        <v>1</v>
      </c>
      <c r="AG51" s="261">
        <v>1</v>
      </c>
      <c r="AH51" s="86" t="s">
        <v>5996</v>
      </c>
    </row>
    <row r="52" spans="2:44" s="232" customFormat="1" ht="21" customHeight="1" x14ac:dyDescent="0.35">
      <c r="B52" s="82" t="s">
        <v>4511</v>
      </c>
      <c r="C52" s="83" t="s">
        <v>4149</v>
      </c>
      <c r="D52" s="83">
        <v>1</v>
      </c>
      <c r="E52" s="83">
        <v>2023</v>
      </c>
      <c r="F52" s="83" t="s">
        <v>4130</v>
      </c>
      <c r="G52" s="83" t="s">
        <v>4131</v>
      </c>
      <c r="H52" s="83" t="s">
        <v>4512</v>
      </c>
      <c r="I52" s="83" t="s">
        <v>4513</v>
      </c>
      <c r="J52" s="83" t="s">
        <v>4514</v>
      </c>
      <c r="K52" s="83" t="s">
        <v>4515</v>
      </c>
      <c r="L52" s="83" t="s">
        <v>4515</v>
      </c>
      <c r="M52" s="83" t="s">
        <v>491</v>
      </c>
      <c r="N52" s="83" t="s">
        <v>4516</v>
      </c>
      <c r="O52" s="83" t="s">
        <v>4269</v>
      </c>
      <c r="P52" s="83" t="s">
        <v>459</v>
      </c>
      <c r="Q52" s="83" t="s">
        <v>670</v>
      </c>
      <c r="R52" s="83" t="s">
        <v>4517</v>
      </c>
      <c r="S52" s="83" t="s">
        <v>4518</v>
      </c>
      <c r="T52" s="83" t="s">
        <v>4519</v>
      </c>
      <c r="U52" s="268">
        <v>24000</v>
      </c>
      <c r="V52" s="268">
        <v>24000</v>
      </c>
      <c r="W52" s="268">
        <v>23999</v>
      </c>
      <c r="X52" s="83" t="s">
        <v>469</v>
      </c>
      <c r="Y52" s="83" t="s">
        <v>4081</v>
      </c>
      <c r="Z52" s="83" t="s">
        <v>4082</v>
      </c>
      <c r="AA52" s="83" t="s">
        <v>4083</v>
      </c>
      <c r="AB52" s="83" t="s">
        <v>491</v>
      </c>
      <c r="AC52" s="83" t="s">
        <v>491</v>
      </c>
      <c r="AD52" s="83" t="s">
        <v>491</v>
      </c>
      <c r="AE52" s="83" t="s">
        <v>491</v>
      </c>
      <c r="AF52" s="261">
        <v>1</v>
      </c>
      <c r="AG52" s="261">
        <v>1</v>
      </c>
      <c r="AH52" s="86" t="s">
        <v>5997</v>
      </c>
      <c r="AO52" s="255"/>
    </row>
    <row r="53" spans="2:44" s="232" customFormat="1" ht="21" customHeight="1" x14ac:dyDescent="0.35">
      <c r="B53" s="82" t="s">
        <v>4520</v>
      </c>
      <c r="C53" s="83" t="s">
        <v>4149</v>
      </c>
      <c r="D53" s="83">
        <v>1</v>
      </c>
      <c r="E53" s="83">
        <v>2023</v>
      </c>
      <c r="F53" s="83" t="s">
        <v>4130</v>
      </c>
      <c r="G53" s="83" t="s">
        <v>4131</v>
      </c>
      <c r="H53" s="83" t="s">
        <v>695</v>
      </c>
      <c r="I53" s="83" t="s">
        <v>4521</v>
      </c>
      <c r="J53" s="83" t="s">
        <v>4522</v>
      </c>
      <c r="K53" s="83" t="s">
        <v>4523</v>
      </c>
      <c r="L53" s="83" t="s">
        <v>4524</v>
      </c>
      <c r="M53" s="83" t="s">
        <v>4525</v>
      </c>
      <c r="N53" s="83" t="s">
        <v>460</v>
      </c>
      <c r="O53" s="83" t="s">
        <v>4162</v>
      </c>
      <c r="P53" s="83" t="s">
        <v>459</v>
      </c>
      <c r="Q53" s="83" t="s">
        <v>670</v>
      </c>
      <c r="R53" s="83" t="s">
        <v>4526</v>
      </c>
      <c r="S53" s="83" t="s">
        <v>4527</v>
      </c>
      <c r="T53" s="83" t="s">
        <v>4528</v>
      </c>
      <c r="U53" s="258">
        <v>0.5</v>
      </c>
      <c r="V53" s="258">
        <v>0.55000000000000004</v>
      </c>
      <c r="W53" s="259">
        <v>0.45</v>
      </c>
      <c r="X53" s="83" t="s">
        <v>458</v>
      </c>
      <c r="Y53" s="83" t="s">
        <v>4081</v>
      </c>
      <c r="Z53" s="83" t="s">
        <v>4082</v>
      </c>
      <c r="AA53" s="83" t="s">
        <v>4166</v>
      </c>
      <c r="AB53" s="83" t="s">
        <v>491</v>
      </c>
      <c r="AC53" s="83" t="s">
        <v>491</v>
      </c>
      <c r="AD53" s="83" t="s">
        <v>491</v>
      </c>
      <c r="AE53" s="83" t="s">
        <v>491</v>
      </c>
      <c r="AF53" s="82" t="s">
        <v>491</v>
      </c>
      <c r="AG53" s="261">
        <v>1</v>
      </c>
      <c r="AH53" s="86" t="s">
        <v>5998</v>
      </c>
      <c r="AO53" s="255"/>
    </row>
    <row r="54" spans="2:44" s="232" customFormat="1" ht="67" customHeight="1" x14ac:dyDescent="0.35">
      <c r="B54" s="82" t="s">
        <v>4529</v>
      </c>
      <c r="C54" s="83" t="s">
        <v>4530</v>
      </c>
      <c r="D54" s="83">
        <v>1</v>
      </c>
      <c r="E54" s="83">
        <v>2023</v>
      </c>
      <c r="F54" s="83" t="s">
        <v>4531</v>
      </c>
      <c r="G54" s="83" t="s">
        <v>4096</v>
      </c>
      <c r="H54" s="83" t="s">
        <v>2804</v>
      </c>
      <c r="I54" s="83" t="s">
        <v>4532</v>
      </c>
      <c r="J54" s="83" t="s">
        <v>4533</v>
      </c>
      <c r="K54" s="83" t="s">
        <v>4534</v>
      </c>
      <c r="L54" s="83" t="s">
        <v>4535</v>
      </c>
      <c r="M54" s="83" t="s">
        <v>4536</v>
      </c>
      <c r="N54" s="83" t="s">
        <v>460</v>
      </c>
      <c r="O54" s="83" t="s">
        <v>4269</v>
      </c>
      <c r="P54" s="83" t="s">
        <v>705</v>
      </c>
      <c r="Q54" s="83" t="s">
        <v>670</v>
      </c>
      <c r="R54" s="83" t="s">
        <v>4537</v>
      </c>
      <c r="S54" s="83" t="s">
        <v>4538</v>
      </c>
      <c r="T54" s="83" t="s">
        <v>4539</v>
      </c>
      <c r="U54" s="268">
        <v>15</v>
      </c>
      <c r="V54" s="268">
        <v>15</v>
      </c>
      <c r="W54" s="268">
        <v>8</v>
      </c>
      <c r="X54" s="83" t="s">
        <v>527</v>
      </c>
      <c r="Y54" s="83" t="s">
        <v>4081</v>
      </c>
      <c r="Z54" s="83" t="s">
        <v>4082</v>
      </c>
      <c r="AA54" s="83" t="s">
        <v>4083</v>
      </c>
      <c r="AB54" s="269" t="s">
        <v>491</v>
      </c>
      <c r="AC54" s="83" t="s">
        <v>4375</v>
      </c>
      <c r="AD54" s="260">
        <v>45107</v>
      </c>
      <c r="AE54" s="83" t="s">
        <v>4540</v>
      </c>
      <c r="AF54" s="82" t="s">
        <v>491</v>
      </c>
      <c r="AG54" s="261">
        <v>1.5</v>
      </c>
      <c r="AH54" s="86" t="s">
        <v>5999</v>
      </c>
      <c r="AO54" s="255"/>
    </row>
    <row r="55" spans="2:44" s="233" customFormat="1" ht="64.400000000000006" customHeight="1" x14ac:dyDescent="0.25">
      <c r="B55" s="256"/>
      <c r="C55" s="231"/>
      <c r="F55" s="232"/>
      <c r="G55" s="232"/>
      <c r="H55" s="232"/>
      <c r="I55" s="232"/>
      <c r="J55" s="232"/>
      <c r="K55" s="232"/>
      <c r="L55" s="232"/>
      <c r="M55" s="232"/>
      <c r="N55" s="231"/>
      <c r="O55" s="231"/>
      <c r="P55" s="231"/>
      <c r="Q55" s="231"/>
      <c r="U55" s="231"/>
      <c r="V55" s="231"/>
      <c r="W55" s="231"/>
      <c r="X55" s="231"/>
      <c r="Y55" s="231"/>
      <c r="Z55" s="231"/>
      <c r="AA55" s="231"/>
      <c r="AB55" s="231"/>
      <c r="AC55" s="231"/>
      <c r="AD55" s="231"/>
      <c r="AF55" s="256"/>
      <c r="AG55" s="291"/>
      <c r="AR55" s="234"/>
    </row>
    <row r="56" spans="2:44" s="233" customFormat="1" ht="64.400000000000006" customHeight="1" x14ac:dyDescent="0.25">
      <c r="B56" s="231"/>
      <c r="C56" s="231"/>
      <c r="D56" s="231"/>
      <c r="E56" s="231"/>
      <c r="F56" s="232"/>
      <c r="G56" s="232"/>
      <c r="H56" s="232"/>
      <c r="I56" s="232"/>
      <c r="J56" s="232"/>
      <c r="K56" s="232"/>
      <c r="L56" s="232"/>
      <c r="M56" s="232"/>
      <c r="N56" s="231"/>
      <c r="O56" s="231"/>
      <c r="P56" s="231"/>
      <c r="Q56" s="231"/>
      <c r="U56" s="231"/>
      <c r="V56" s="231"/>
      <c r="W56" s="231"/>
      <c r="X56" s="231"/>
      <c r="Y56" s="231"/>
      <c r="Z56" s="231"/>
      <c r="AA56" s="231"/>
      <c r="AB56" s="231"/>
      <c r="AC56" s="231"/>
      <c r="AD56" s="231"/>
      <c r="AF56" s="231"/>
      <c r="AG56" s="231"/>
      <c r="AR56" s="234"/>
    </row>
    <row r="57" spans="2:44" s="233" customFormat="1" ht="64.400000000000006" customHeight="1" x14ac:dyDescent="0.25">
      <c r="B57" s="231"/>
      <c r="C57" s="231"/>
      <c r="D57" s="231"/>
      <c r="E57" s="231"/>
      <c r="F57" s="232"/>
      <c r="G57" s="232"/>
      <c r="H57" s="232"/>
      <c r="I57" s="232"/>
      <c r="J57" s="232"/>
      <c r="K57" s="232"/>
      <c r="L57" s="232"/>
      <c r="M57" s="232"/>
      <c r="N57" s="231"/>
      <c r="O57" s="231"/>
      <c r="P57" s="231"/>
      <c r="Q57" s="231"/>
      <c r="U57" s="231"/>
      <c r="V57" s="231"/>
      <c r="W57" s="231"/>
      <c r="X57" s="231"/>
      <c r="Y57" s="231"/>
      <c r="Z57" s="231"/>
      <c r="AA57" s="231"/>
      <c r="AB57" s="231"/>
      <c r="AC57" s="231"/>
      <c r="AD57" s="231"/>
      <c r="AF57" s="231"/>
      <c r="AG57" s="231"/>
      <c r="AR57" s="234"/>
    </row>
    <row r="58" spans="2:44" s="233" customFormat="1" ht="64.400000000000006" customHeight="1" x14ac:dyDescent="0.25">
      <c r="B58" s="231"/>
      <c r="C58" s="231"/>
      <c r="D58" s="231"/>
      <c r="E58" s="231"/>
      <c r="F58" s="232"/>
      <c r="G58" s="232"/>
      <c r="H58" s="232"/>
      <c r="I58" s="232"/>
      <c r="J58" s="232"/>
      <c r="K58" s="232"/>
      <c r="L58" s="232"/>
      <c r="M58" s="232"/>
      <c r="N58" s="231"/>
      <c r="O58" s="231"/>
      <c r="P58" s="231"/>
      <c r="Q58" s="231"/>
      <c r="U58" s="231"/>
      <c r="V58" s="231"/>
      <c r="W58" s="231"/>
      <c r="X58" s="231"/>
      <c r="Y58" s="231"/>
      <c r="Z58" s="231"/>
      <c r="AA58" s="231"/>
      <c r="AB58" s="231"/>
      <c r="AC58" s="231"/>
      <c r="AD58" s="231"/>
      <c r="AF58" s="231"/>
      <c r="AG58" s="231"/>
      <c r="AR58" s="234"/>
    </row>
    <row r="59" spans="2:44" s="233" customFormat="1" ht="64.400000000000006" customHeight="1" x14ac:dyDescent="0.25">
      <c r="B59" s="231"/>
      <c r="C59" s="231"/>
      <c r="D59" s="231"/>
      <c r="E59" s="231"/>
      <c r="F59" s="232"/>
      <c r="G59" s="232"/>
      <c r="H59" s="232"/>
      <c r="I59" s="232"/>
      <c r="J59" s="232"/>
      <c r="K59" s="232"/>
      <c r="L59" s="232"/>
      <c r="M59" s="232"/>
      <c r="N59" s="231"/>
      <c r="O59" s="231"/>
      <c r="P59" s="231"/>
      <c r="Q59" s="231"/>
      <c r="U59" s="231"/>
      <c r="V59" s="231"/>
      <c r="W59" s="231"/>
      <c r="X59" s="231"/>
      <c r="Y59" s="231"/>
      <c r="Z59" s="231"/>
      <c r="AA59" s="231"/>
      <c r="AB59" s="231"/>
      <c r="AC59" s="231"/>
      <c r="AD59" s="231"/>
      <c r="AF59" s="231"/>
      <c r="AG59" s="231"/>
      <c r="AR59" s="234"/>
    </row>
    <row r="60" spans="2:44" s="233" customFormat="1" ht="64.400000000000006" customHeight="1" x14ac:dyDescent="0.25">
      <c r="B60" s="231"/>
      <c r="C60" s="231"/>
      <c r="D60" s="231"/>
      <c r="E60" s="231"/>
      <c r="F60" s="232"/>
      <c r="G60" s="232"/>
      <c r="H60" s="232"/>
      <c r="I60" s="232"/>
      <c r="J60" s="232"/>
      <c r="K60" s="232"/>
      <c r="L60" s="232"/>
      <c r="M60" s="232"/>
      <c r="N60" s="231"/>
      <c r="O60" s="231"/>
      <c r="P60" s="231"/>
      <c r="Q60" s="231"/>
      <c r="U60" s="231"/>
      <c r="V60" s="231"/>
      <c r="W60" s="231"/>
      <c r="X60" s="231"/>
      <c r="Y60" s="231"/>
      <c r="Z60" s="231"/>
      <c r="AA60" s="231"/>
      <c r="AB60" s="231"/>
      <c r="AC60" s="231"/>
      <c r="AD60" s="231"/>
      <c r="AF60" s="231"/>
      <c r="AG60" s="231"/>
      <c r="AR60" s="234"/>
    </row>
    <row r="61" spans="2:44" s="233" customFormat="1" ht="64.400000000000006" customHeight="1" x14ac:dyDescent="0.25">
      <c r="B61" s="231"/>
      <c r="C61" s="231"/>
      <c r="D61" s="231"/>
      <c r="E61" s="231"/>
      <c r="F61" s="232"/>
      <c r="G61" s="232"/>
      <c r="H61" s="232"/>
      <c r="I61" s="232"/>
      <c r="J61" s="232"/>
      <c r="K61" s="232"/>
      <c r="L61" s="232"/>
      <c r="M61" s="232"/>
      <c r="N61" s="231"/>
      <c r="O61" s="231"/>
      <c r="P61" s="231"/>
      <c r="Q61" s="231"/>
      <c r="U61" s="231"/>
      <c r="V61" s="231"/>
      <c r="W61" s="231"/>
      <c r="X61" s="231"/>
      <c r="Y61" s="231"/>
      <c r="Z61" s="231"/>
      <c r="AA61" s="231"/>
      <c r="AB61" s="231"/>
      <c r="AC61" s="231"/>
      <c r="AD61" s="231"/>
      <c r="AF61" s="231"/>
      <c r="AG61" s="231"/>
      <c r="AR61" s="234"/>
    </row>
    <row r="62" spans="2:44" s="233" customFormat="1" ht="64.400000000000006" customHeight="1" x14ac:dyDescent="0.25">
      <c r="B62" s="231"/>
      <c r="C62" s="231"/>
      <c r="D62" s="231"/>
      <c r="E62" s="231"/>
      <c r="F62" s="232"/>
      <c r="G62" s="232"/>
      <c r="H62" s="232"/>
      <c r="I62" s="232"/>
      <c r="J62" s="232"/>
      <c r="K62" s="232"/>
      <c r="L62" s="232"/>
      <c r="M62" s="232"/>
      <c r="N62" s="231"/>
      <c r="O62" s="231"/>
      <c r="P62" s="231"/>
      <c r="Q62" s="231"/>
      <c r="U62" s="231"/>
      <c r="V62" s="231"/>
      <c r="W62" s="231"/>
      <c r="X62" s="231"/>
      <c r="Y62" s="231"/>
      <c r="Z62" s="231"/>
      <c r="AA62" s="231"/>
      <c r="AB62" s="231"/>
      <c r="AC62" s="231"/>
      <c r="AD62" s="231"/>
      <c r="AF62" s="231"/>
      <c r="AG62" s="231"/>
      <c r="AR62" s="234"/>
    </row>
    <row r="63" spans="2:44" s="233" customFormat="1" ht="64.400000000000006" customHeight="1" x14ac:dyDescent="0.25">
      <c r="B63" s="231"/>
      <c r="C63" s="231"/>
      <c r="D63" s="231"/>
      <c r="E63" s="231"/>
      <c r="F63" s="232"/>
      <c r="G63" s="232"/>
      <c r="H63" s="232"/>
      <c r="I63" s="232"/>
      <c r="J63" s="232"/>
      <c r="K63" s="232"/>
      <c r="L63" s="232"/>
      <c r="M63" s="232"/>
      <c r="N63" s="231"/>
      <c r="O63" s="231"/>
      <c r="P63" s="231"/>
      <c r="Q63" s="231"/>
      <c r="U63" s="231"/>
      <c r="V63" s="231"/>
      <c r="W63" s="231"/>
      <c r="X63" s="231"/>
      <c r="Y63" s="231"/>
      <c r="Z63" s="231"/>
      <c r="AA63" s="231"/>
      <c r="AB63" s="231"/>
      <c r="AC63" s="231"/>
      <c r="AD63" s="231"/>
      <c r="AF63" s="231"/>
      <c r="AG63" s="231"/>
      <c r="AR63" s="234"/>
    </row>
    <row r="64" spans="2:44" s="233" customFormat="1" ht="64.400000000000006" customHeight="1" x14ac:dyDescent="0.25">
      <c r="B64" s="231"/>
      <c r="C64" s="231"/>
      <c r="D64" s="231"/>
      <c r="E64" s="231"/>
      <c r="F64" s="232"/>
      <c r="G64" s="232"/>
      <c r="H64" s="232"/>
      <c r="I64" s="232"/>
      <c r="J64" s="232"/>
      <c r="K64" s="232"/>
      <c r="L64" s="232"/>
      <c r="M64" s="232"/>
      <c r="N64" s="231"/>
      <c r="O64" s="231"/>
      <c r="P64" s="231"/>
      <c r="Q64" s="231"/>
      <c r="U64" s="231"/>
      <c r="V64" s="231"/>
      <c r="W64" s="231"/>
      <c r="X64" s="231"/>
      <c r="Y64" s="231"/>
      <c r="Z64" s="231"/>
      <c r="AA64" s="231"/>
      <c r="AB64" s="231"/>
      <c r="AC64" s="231"/>
      <c r="AD64" s="231"/>
      <c r="AF64" s="231"/>
      <c r="AG64" s="231"/>
      <c r="AR64" s="234"/>
    </row>
    <row r="65" spans="2:44" s="233" customFormat="1" ht="64.400000000000006" customHeight="1" x14ac:dyDescent="0.25">
      <c r="B65" s="231"/>
      <c r="C65" s="231"/>
      <c r="D65" s="231"/>
      <c r="E65" s="231"/>
      <c r="F65" s="232"/>
      <c r="G65" s="232"/>
      <c r="H65" s="232"/>
      <c r="I65" s="232"/>
      <c r="J65" s="232"/>
      <c r="K65" s="232"/>
      <c r="L65" s="232"/>
      <c r="M65" s="232"/>
      <c r="N65" s="231"/>
      <c r="O65" s="231"/>
      <c r="P65" s="231"/>
      <c r="Q65" s="231"/>
      <c r="U65" s="231"/>
      <c r="V65" s="231"/>
      <c r="W65" s="231"/>
      <c r="X65" s="231"/>
      <c r="Y65" s="231"/>
      <c r="Z65" s="231"/>
      <c r="AA65" s="231"/>
      <c r="AB65" s="231"/>
      <c r="AC65" s="231"/>
      <c r="AD65" s="231"/>
      <c r="AF65" s="231"/>
      <c r="AG65" s="231"/>
      <c r="AR65" s="234"/>
    </row>
    <row r="66" spans="2:44" s="233" customFormat="1" ht="64.400000000000006" customHeight="1" x14ac:dyDescent="0.25">
      <c r="B66" s="231"/>
      <c r="C66" s="231"/>
      <c r="D66" s="231"/>
      <c r="E66" s="231"/>
      <c r="F66" s="232"/>
      <c r="G66" s="232"/>
      <c r="H66" s="232"/>
      <c r="I66" s="232"/>
      <c r="J66" s="232"/>
      <c r="K66" s="232"/>
      <c r="L66" s="232"/>
      <c r="M66" s="232"/>
      <c r="N66" s="231"/>
      <c r="O66" s="231"/>
      <c r="P66" s="231"/>
      <c r="Q66" s="231"/>
      <c r="U66" s="231"/>
      <c r="V66" s="231"/>
      <c r="W66" s="231"/>
      <c r="X66" s="231"/>
      <c r="Y66" s="231"/>
      <c r="Z66" s="231"/>
      <c r="AA66" s="231"/>
      <c r="AB66" s="231"/>
      <c r="AC66" s="231"/>
      <c r="AD66" s="231"/>
      <c r="AF66" s="231"/>
      <c r="AG66" s="231"/>
      <c r="AR66" s="234"/>
    </row>
    <row r="67" spans="2:44" s="233" customFormat="1" ht="64.400000000000006" customHeight="1" x14ac:dyDescent="0.25">
      <c r="B67" s="231"/>
      <c r="C67" s="231"/>
      <c r="D67" s="231"/>
      <c r="E67" s="231"/>
      <c r="F67" s="232"/>
      <c r="G67" s="232"/>
      <c r="H67" s="232"/>
      <c r="I67" s="232"/>
      <c r="J67" s="232"/>
      <c r="K67" s="232"/>
      <c r="L67" s="232"/>
      <c r="M67" s="232"/>
      <c r="N67" s="231"/>
      <c r="O67" s="231"/>
      <c r="P67" s="231"/>
      <c r="Q67" s="231"/>
      <c r="U67" s="231"/>
      <c r="V67" s="231"/>
      <c r="W67" s="231"/>
      <c r="X67" s="231"/>
      <c r="Y67" s="231"/>
      <c r="Z67" s="231"/>
      <c r="AA67" s="231"/>
      <c r="AB67" s="231"/>
      <c r="AC67" s="231"/>
      <c r="AD67" s="231"/>
      <c r="AF67" s="231"/>
      <c r="AG67" s="231"/>
      <c r="AR67" s="234"/>
    </row>
    <row r="68" spans="2:44" s="233" customFormat="1" ht="64.400000000000006" customHeight="1" x14ac:dyDescent="0.25">
      <c r="B68" s="231"/>
      <c r="C68" s="231"/>
      <c r="D68" s="231"/>
      <c r="E68" s="231"/>
      <c r="F68" s="232"/>
      <c r="G68" s="232"/>
      <c r="H68" s="232"/>
      <c r="I68" s="232"/>
      <c r="J68" s="232"/>
      <c r="K68" s="232"/>
      <c r="L68" s="232"/>
      <c r="M68" s="232"/>
      <c r="N68" s="231"/>
      <c r="O68" s="231"/>
      <c r="P68" s="231"/>
      <c r="Q68" s="231"/>
      <c r="U68" s="231"/>
      <c r="V68" s="231"/>
      <c r="W68" s="231"/>
      <c r="X68" s="231"/>
      <c r="Y68" s="231"/>
      <c r="Z68" s="231"/>
      <c r="AA68" s="231"/>
      <c r="AB68" s="231"/>
      <c r="AC68" s="231"/>
      <c r="AD68" s="231"/>
      <c r="AF68" s="231"/>
      <c r="AG68" s="231"/>
      <c r="AR68" s="234"/>
    </row>
    <row r="69" spans="2:44" s="233" customFormat="1" ht="64.400000000000006" customHeight="1" x14ac:dyDescent="0.25">
      <c r="B69" s="231"/>
      <c r="C69" s="231"/>
      <c r="D69" s="231"/>
      <c r="E69" s="231"/>
      <c r="F69" s="232"/>
      <c r="G69" s="232"/>
      <c r="H69" s="232"/>
      <c r="I69" s="232"/>
      <c r="J69" s="232"/>
      <c r="K69" s="232"/>
      <c r="L69" s="232"/>
      <c r="M69" s="232"/>
      <c r="N69" s="231"/>
      <c r="O69" s="231"/>
      <c r="P69" s="231"/>
      <c r="Q69" s="231"/>
      <c r="U69" s="231"/>
      <c r="V69" s="231"/>
      <c r="W69" s="231"/>
      <c r="X69" s="231"/>
      <c r="Y69" s="231"/>
      <c r="Z69" s="231"/>
      <c r="AA69" s="231"/>
      <c r="AB69" s="231"/>
      <c r="AC69" s="231"/>
      <c r="AD69" s="231"/>
      <c r="AF69" s="231"/>
      <c r="AG69" s="231"/>
      <c r="AR69" s="234"/>
    </row>
    <row r="70" spans="2:44" s="233" customFormat="1" ht="64.400000000000006" customHeight="1" x14ac:dyDescent="0.25">
      <c r="B70" s="231"/>
      <c r="C70" s="231"/>
      <c r="D70" s="231"/>
      <c r="E70" s="231"/>
      <c r="F70" s="232"/>
      <c r="G70" s="232"/>
      <c r="H70" s="232"/>
      <c r="I70" s="232"/>
      <c r="J70" s="232"/>
      <c r="K70" s="232"/>
      <c r="L70" s="232"/>
      <c r="M70" s="232"/>
      <c r="N70" s="231"/>
      <c r="O70" s="231"/>
      <c r="P70" s="231"/>
      <c r="Q70" s="231"/>
      <c r="U70" s="231"/>
      <c r="V70" s="231"/>
      <c r="W70" s="231"/>
      <c r="X70" s="231"/>
      <c r="Y70" s="231"/>
      <c r="Z70" s="231"/>
      <c r="AA70" s="231"/>
      <c r="AB70" s="231"/>
      <c r="AC70" s="231"/>
      <c r="AD70" s="231"/>
      <c r="AF70" s="231"/>
      <c r="AG70" s="231"/>
      <c r="AR70" s="234"/>
    </row>
    <row r="71" spans="2:44" s="233" customFormat="1" ht="64.400000000000006" customHeight="1" x14ac:dyDescent="0.25">
      <c r="B71" s="231"/>
      <c r="C71" s="231"/>
      <c r="D71" s="231"/>
      <c r="E71" s="231"/>
      <c r="F71" s="232"/>
      <c r="G71" s="232"/>
      <c r="H71" s="232"/>
      <c r="I71" s="232"/>
      <c r="J71" s="232"/>
      <c r="K71" s="232"/>
      <c r="L71" s="232"/>
      <c r="M71" s="232"/>
      <c r="N71" s="231"/>
      <c r="O71" s="231"/>
      <c r="P71" s="231"/>
      <c r="Q71" s="231"/>
      <c r="U71" s="231"/>
      <c r="V71" s="231"/>
      <c r="W71" s="231"/>
      <c r="X71" s="231"/>
      <c r="Y71" s="231"/>
      <c r="Z71" s="231"/>
      <c r="AA71" s="231"/>
      <c r="AB71" s="231"/>
      <c r="AC71" s="231"/>
      <c r="AD71" s="231"/>
      <c r="AF71" s="231"/>
      <c r="AG71" s="231"/>
      <c r="AR71" s="234"/>
    </row>
    <row r="72" spans="2:44" s="233" customFormat="1" ht="64.400000000000006" customHeight="1" x14ac:dyDescent="0.25">
      <c r="B72" s="231"/>
      <c r="C72" s="231"/>
      <c r="D72" s="231"/>
      <c r="E72" s="231"/>
      <c r="F72" s="232"/>
      <c r="G72" s="232"/>
      <c r="H72" s="232"/>
      <c r="I72" s="232"/>
      <c r="J72" s="232"/>
      <c r="K72" s="232"/>
      <c r="L72" s="232"/>
      <c r="M72" s="232"/>
      <c r="N72" s="231"/>
      <c r="O72" s="231"/>
      <c r="P72" s="231"/>
      <c r="Q72" s="231"/>
      <c r="U72" s="231"/>
      <c r="V72" s="231"/>
      <c r="W72" s="231"/>
      <c r="X72" s="231"/>
      <c r="Y72" s="231"/>
      <c r="Z72" s="231"/>
      <c r="AA72" s="231"/>
      <c r="AB72" s="231"/>
      <c r="AC72" s="231"/>
      <c r="AD72" s="231"/>
      <c r="AF72" s="231"/>
      <c r="AG72" s="231"/>
      <c r="AR72" s="234"/>
    </row>
    <row r="73" spans="2:44" s="233" customFormat="1" ht="64.400000000000006" customHeight="1" x14ac:dyDescent="0.25">
      <c r="B73" s="231"/>
      <c r="C73" s="231"/>
      <c r="D73" s="231"/>
      <c r="E73" s="231"/>
      <c r="F73" s="232"/>
      <c r="G73" s="232"/>
      <c r="H73" s="232"/>
      <c r="I73" s="232"/>
      <c r="J73" s="232"/>
      <c r="K73" s="232"/>
      <c r="L73" s="232"/>
      <c r="M73" s="232"/>
      <c r="N73" s="231"/>
      <c r="O73" s="231"/>
      <c r="P73" s="231"/>
      <c r="Q73" s="231"/>
      <c r="U73" s="231"/>
      <c r="V73" s="231"/>
      <c r="W73" s="231"/>
      <c r="X73" s="231"/>
      <c r="Y73" s="231"/>
      <c r="Z73" s="231"/>
      <c r="AA73" s="231"/>
      <c r="AB73" s="231"/>
      <c r="AC73" s="231"/>
      <c r="AD73" s="231"/>
      <c r="AF73" s="231"/>
      <c r="AG73" s="231"/>
      <c r="AR73" s="234"/>
    </row>
    <row r="74" spans="2:44" s="233" customFormat="1" ht="64.400000000000006" customHeight="1" x14ac:dyDescent="0.25">
      <c r="B74" s="231"/>
      <c r="C74" s="231"/>
      <c r="D74" s="231"/>
      <c r="E74" s="231"/>
      <c r="F74" s="232"/>
      <c r="G74" s="232"/>
      <c r="H74" s="232"/>
      <c r="I74" s="232"/>
      <c r="J74" s="232"/>
      <c r="K74" s="232"/>
      <c r="L74" s="232"/>
      <c r="M74" s="232"/>
      <c r="N74" s="231"/>
      <c r="O74" s="231"/>
      <c r="P74" s="231"/>
      <c r="Q74" s="231"/>
      <c r="U74" s="231"/>
      <c r="V74" s="231"/>
      <c r="W74" s="231"/>
      <c r="X74" s="231"/>
      <c r="Y74" s="231"/>
      <c r="Z74" s="231"/>
      <c r="AA74" s="231"/>
      <c r="AB74" s="231"/>
      <c r="AC74" s="231"/>
      <c r="AD74" s="231"/>
      <c r="AF74" s="231"/>
      <c r="AG74" s="231"/>
      <c r="AR74" s="234"/>
    </row>
    <row r="75" spans="2:44" s="233" customFormat="1" ht="64.400000000000006" customHeight="1" x14ac:dyDescent="0.25">
      <c r="B75" s="231"/>
      <c r="C75" s="231"/>
      <c r="D75" s="231"/>
      <c r="E75" s="231"/>
      <c r="F75" s="232"/>
      <c r="G75" s="232"/>
      <c r="H75" s="232"/>
      <c r="I75" s="232"/>
      <c r="J75" s="232"/>
      <c r="K75" s="232"/>
      <c r="L75" s="232"/>
      <c r="M75" s="232"/>
      <c r="N75" s="231"/>
      <c r="O75" s="231"/>
      <c r="P75" s="231"/>
      <c r="Q75" s="231"/>
      <c r="U75" s="231"/>
      <c r="V75" s="231"/>
      <c r="W75" s="231"/>
      <c r="X75" s="231"/>
      <c r="Y75" s="231"/>
      <c r="Z75" s="231"/>
      <c r="AA75" s="231"/>
      <c r="AB75" s="231"/>
      <c r="AC75" s="231"/>
      <c r="AD75" s="231"/>
      <c r="AF75" s="231"/>
      <c r="AG75" s="231"/>
      <c r="AR75" s="234"/>
    </row>
    <row r="76" spans="2:44" s="233" customFormat="1" ht="64.400000000000006" customHeight="1" x14ac:dyDescent="0.25">
      <c r="B76" s="231"/>
      <c r="C76" s="231"/>
      <c r="D76" s="231"/>
      <c r="E76" s="231"/>
      <c r="F76" s="232"/>
      <c r="G76" s="232"/>
      <c r="H76" s="232"/>
      <c r="I76" s="232"/>
      <c r="J76" s="232"/>
      <c r="K76" s="232"/>
      <c r="L76" s="232"/>
      <c r="M76" s="232"/>
      <c r="N76" s="231"/>
      <c r="O76" s="231"/>
      <c r="P76" s="231"/>
      <c r="Q76" s="231"/>
      <c r="U76" s="231"/>
      <c r="V76" s="231"/>
      <c r="W76" s="231"/>
      <c r="X76" s="231"/>
      <c r="Y76" s="231"/>
      <c r="Z76" s="231"/>
      <c r="AA76" s="231"/>
      <c r="AB76" s="231"/>
      <c r="AC76" s="231"/>
      <c r="AD76" s="231"/>
      <c r="AF76" s="231"/>
      <c r="AG76" s="231"/>
      <c r="AR76" s="234"/>
    </row>
    <row r="77" spans="2:44" s="233" customFormat="1" ht="64.400000000000006" customHeight="1" x14ac:dyDescent="0.25">
      <c r="B77" s="231"/>
      <c r="C77" s="231"/>
      <c r="D77" s="231"/>
      <c r="E77" s="231"/>
      <c r="F77" s="232"/>
      <c r="G77" s="232"/>
      <c r="H77" s="232"/>
      <c r="I77" s="232"/>
      <c r="J77" s="232"/>
      <c r="K77" s="232"/>
      <c r="L77" s="232"/>
      <c r="M77" s="232"/>
      <c r="N77" s="231"/>
      <c r="O77" s="231"/>
      <c r="P77" s="231"/>
      <c r="Q77" s="231"/>
      <c r="U77" s="231"/>
      <c r="V77" s="231"/>
      <c r="W77" s="231"/>
      <c r="X77" s="231"/>
      <c r="Y77" s="231"/>
      <c r="Z77" s="231"/>
      <c r="AA77" s="231"/>
      <c r="AB77" s="231"/>
      <c r="AC77" s="231"/>
      <c r="AD77" s="231"/>
      <c r="AF77" s="231"/>
      <c r="AG77" s="231"/>
      <c r="AR77" s="234"/>
    </row>
    <row r="78" spans="2:44" s="233" customFormat="1" ht="64.400000000000006" customHeight="1" x14ac:dyDescent="0.25">
      <c r="B78" s="231"/>
      <c r="C78" s="231"/>
      <c r="D78" s="231"/>
      <c r="E78" s="231"/>
      <c r="F78" s="232"/>
      <c r="G78" s="232"/>
      <c r="H78" s="232"/>
      <c r="I78" s="232"/>
      <c r="J78" s="232"/>
      <c r="K78" s="232"/>
      <c r="L78" s="232"/>
      <c r="M78" s="232"/>
      <c r="N78" s="231"/>
      <c r="O78" s="231"/>
      <c r="P78" s="231"/>
      <c r="Q78" s="231"/>
      <c r="U78" s="231"/>
      <c r="V78" s="231"/>
      <c r="W78" s="231"/>
      <c r="X78" s="231"/>
      <c r="Y78" s="231"/>
      <c r="Z78" s="231"/>
      <c r="AA78" s="231"/>
      <c r="AB78" s="231"/>
      <c r="AC78" s="231"/>
      <c r="AD78" s="231"/>
      <c r="AF78" s="231"/>
      <c r="AG78" s="231"/>
      <c r="AR78" s="234"/>
    </row>
    <row r="79" spans="2:44" s="233" customFormat="1" ht="64.400000000000006" customHeight="1" x14ac:dyDescent="0.25">
      <c r="B79" s="231"/>
      <c r="C79" s="231"/>
      <c r="D79" s="231"/>
      <c r="E79" s="231"/>
      <c r="F79" s="232"/>
      <c r="G79" s="232"/>
      <c r="H79" s="232"/>
      <c r="I79" s="232"/>
      <c r="J79" s="232"/>
      <c r="K79" s="232"/>
      <c r="L79" s="232"/>
      <c r="M79" s="232"/>
      <c r="N79" s="231"/>
      <c r="O79" s="231"/>
      <c r="P79" s="231"/>
      <c r="Q79" s="231"/>
      <c r="U79" s="231"/>
      <c r="V79" s="231"/>
      <c r="W79" s="231"/>
      <c r="X79" s="231"/>
      <c r="Y79" s="231"/>
      <c r="Z79" s="231"/>
      <c r="AA79" s="231"/>
      <c r="AB79" s="231"/>
      <c r="AC79" s="231"/>
      <c r="AD79" s="231"/>
      <c r="AF79" s="231"/>
      <c r="AG79" s="231"/>
      <c r="AR79" s="234"/>
    </row>
    <row r="80" spans="2:44" s="233" customFormat="1" ht="64.400000000000006" customHeight="1" x14ac:dyDescent="0.25">
      <c r="B80" s="231"/>
      <c r="C80" s="231"/>
      <c r="D80" s="231"/>
      <c r="E80" s="231"/>
      <c r="F80" s="232"/>
      <c r="G80" s="232"/>
      <c r="H80" s="232"/>
      <c r="I80" s="232"/>
      <c r="J80" s="232"/>
      <c r="K80" s="232"/>
      <c r="L80" s="232"/>
      <c r="M80" s="232"/>
      <c r="N80" s="231"/>
      <c r="O80" s="231"/>
      <c r="P80" s="231"/>
      <c r="Q80" s="231"/>
      <c r="U80" s="231"/>
      <c r="V80" s="231"/>
      <c r="W80" s="231"/>
      <c r="X80" s="231"/>
      <c r="Y80" s="231"/>
      <c r="Z80" s="231"/>
      <c r="AA80" s="231"/>
      <c r="AB80" s="231"/>
      <c r="AC80" s="231"/>
      <c r="AD80" s="231"/>
      <c r="AF80" s="231"/>
      <c r="AG80" s="231"/>
      <c r="AR80" s="234"/>
    </row>
    <row r="81" spans="2:44" s="233" customFormat="1" ht="64.400000000000006" customHeight="1" x14ac:dyDescent="0.25">
      <c r="B81" s="231"/>
      <c r="C81" s="231"/>
      <c r="D81" s="231"/>
      <c r="E81" s="231"/>
      <c r="F81" s="232"/>
      <c r="G81" s="232"/>
      <c r="H81" s="232"/>
      <c r="I81" s="232"/>
      <c r="J81" s="232"/>
      <c r="K81" s="232"/>
      <c r="L81" s="232"/>
      <c r="M81" s="232"/>
      <c r="N81" s="231"/>
      <c r="O81" s="231"/>
      <c r="P81" s="231"/>
      <c r="Q81" s="231"/>
      <c r="U81" s="231"/>
      <c r="V81" s="231"/>
      <c r="W81" s="231"/>
      <c r="X81" s="231"/>
      <c r="Y81" s="231"/>
      <c r="Z81" s="231"/>
      <c r="AA81" s="231"/>
      <c r="AB81" s="231"/>
      <c r="AC81" s="231"/>
      <c r="AD81" s="231"/>
      <c r="AF81" s="231"/>
      <c r="AG81" s="231"/>
      <c r="AR81" s="234"/>
    </row>
    <row r="82" spans="2:44" s="233" customFormat="1" ht="64.400000000000006" customHeight="1" x14ac:dyDescent="0.25">
      <c r="B82" s="231"/>
      <c r="C82" s="231"/>
      <c r="D82" s="231"/>
      <c r="E82" s="231"/>
      <c r="F82" s="232"/>
      <c r="G82" s="232"/>
      <c r="H82" s="232"/>
      <c r="I82" s="232"/>
      <c r="J82" s="232"/>
      <c r="K82" s="232"/>
      <c r="L82" s="232"/>
      <c r="M82" s="232"/>
      <c r="N82" s="231"/>
      <c r="O82" s="231"/>
      <c r="P82" s="231"/>
      <c r="Q82" s="231"/>
      <c r="U82" s="231"/>
      <c r="V82" s="231"/>
      <c r="W82" s="231"/>
      <c r="X82" s="231"/>
      <c r="Y82" s="231"/>
      <c r="Z82" s="231"/>
      <c r="AA82" s="231"/>
      <c r="AB82" s="231"/>
      <c r="AC82" s="231"/>
      <c r="AD82" s="231"/>
      <c r="AF82" s="231"/>
      <c r="AG82" s="231"/>
      <c r="AR82" s="234"/>
    </row>
    <row r="83" spans="2:44" s="233" customFormat="1" ht="64.400000000000006" customHeight="1" x14ac:dyDescent="0.25">
      <c r="B83" s="231"/>
      <c r="C83" s="231"/>
      <c r="D83" s="231"/>
      <c r="E83" s="231"/>
      <c r="F83" s="232"/>
      <c r="G83" s="232"/>
      <c r="H83" s="232"/>
      <c r="I83" s="232"/>
      <c r="J83" s="232"/>
      <c r="K83" s="232"/>
      <c r="L83" s="232"/>
      <c r="M83" s="232"/>
      <c r="N83" s="231"/>
      <c r="O83" s="231"/>
      <c r="P83" s="231"/>
      <c r="Q83" s="231"/>
      <c r="U83" s="231"/>
      <c r="V83" s="231"/>
      <c r="W83" s="231"/>
      <c r="X83" s="231"/>
      <c r="Y83" s="231"/>
      <c r="Z83" s="231"/>
      <c r="AA83" s="231"/>
      <c r="AB83" s="231"/>
      <c r="AC83" s="231"/>
      <c r="AD83" s="231"/>
      <c r="AF83" s="231"/>
      <c r="AG83" s="231"/>
      <c r="AR83" s="234"/>
    </row>
    <row r="84" spans="2:44" s="233" customFormat="1" ht="64.400000000000006" customHeight="1" x14ac:dyDescent="0.25">
      <c r="B84" s="231"/>
      <c r="C84" s="231"/>
      <c r="D84" s="231"/>
      <c r="E84" s="231"/>
      <c r="F84" s="232"/>
      <c r="G84" s="232"/>
      <c r="H84" s="232"/>
      <c r="I84" s="232"/>
      <c r="J84" s="232"/>
      <c r="K84" s="232"/>
      <c r="L84" s="232"/>
      <c r="M84" s="232"/>
      <c r="N84" s="231"/>
      <c r="O84" s="231"/>
      <c r="P84" s="231"/>
      <c r="Q84" s="231"/>
      <c r="U84" s="231"/>
      <c r="V84" s="231"/>
      <c r="W84" s="231"/>
      <c r="X84" s="231"/>
      <c r="Y84" s="231"/>
      <c r="Z84" s="231"/>
      <c r="AA84" s="231"/>
      <c r="AB84" s="231"/>
      <c r="AC84" s="231"/>
      <c r="AD84" s="231"/>
      <c r="AF84" s="231"/>
      <c r="AG84" s="231"/>
      <c r="AR84" s="234"/>
    </row>
    <row r="85" spans="2:44" s="233" customFormat="1" ht="64.400000000000006" customHeight="1" x14ac:dyDescent="0.25">
      <c r="B85" s="231"/>
      <c r="C85" s="231"/>
      <c r="D85" s="231"/>
      <c r="E85" s="231"/>
      <c r="F85" s="232"/>
      <c r="G85" s="232"/>
      <c r="H85" s="232"/>
      <c r="I85" s="232"/>
      <c r="J85" s="232"/>
      <c r="K85" s="232"/>
      <c r="L85" s="232"/>
      <c r="M85" s="232"/>
      <c r="N85" s="231"/>
      <c r="O85" s="231"/>
      <c r="P85" s="231"/>
      <c r="Q85" s="231"/>
      <c r="U85" s="231"/>
      <c r="V85" s="231"/>
      <c r="W85" s="231"/>
      <c r="X85" s="231"/>
      <c r="Y85" s="231"/>
      <c r="Z85" s="231"/>
      <c r="AA85" s="231"/>
      <c r="AB85" s="231"/>
      <c r="AC85" s="231"/>
      <c r="AD85" s="231"/>
      <c r="AF85" s="231"/>
      <c r="AG85" s="231"/>
      <c r="AR85" s="234"/>
    </row>
    <row r="86" spans="2:44" s="233" customFormat="1" ht="64.400000000000006" customHeight="1" x14ac:dyDescent="0.25">
      <c r="B86" s="231"/>
      <c r="C86" s="231"/>
      <c r="D86" s="231"/>
      <c r="E86" s="231"/>
      <c r="F86" s="232"/>
      <c r="G86" s="232"/>
      <c r="H86" s="232"/>
      <c r="I86" s="232"/>
      <c r="J86" s="232"/>
      <c r="K86" s="232"/>
      <c r="L86" s="232"/>
      <c r="M86" s="232"/>
      <c r="N86" s="231"/>
      <c r="O86" s="231"/>
      <c r="P86" s="231"/>
      <c r="Q86" s="231"/>
      <c r="U86" s="231"/>
      <c r="V86" s="231"/>
      <c r="W86" s="231"/>
      <c r="X86" s="231"/>
      <c r="Y86" s="231"/>
      <c r="Z86" s="231"/>
      <c r="AA86" s="231"/>
      <c r="AB86" s="231"/>
      <c r="AC86" s="231"/>
      <c r="AD86" s="231"/>
      <c r="AF86" s="231"/>
      <c r="AG86" s="231"/>
      <c r="AR86" s="234"/>
    </row>
    <row r="87" spans="2:44" s="233" customFormat="1" ht="64.400000000000006" customHeight="1" x14ac:dyDescent="0.25">
      <c r="B87" s="231"/>
      <c r="C87" s="231"/>
      <c r="D87" s="231"/>
      <c r="E87" s="231"/>
      <c r="F87" s="232"/>
      <c r="G87" s="232"/>
      <c r="H87" s="232"/>
      <c r="I87" s="232"/>
      <c r="J87" s="232"/>
      <c r="K87" s="232"/>
      <c r="L87" s="232"/>
      <c r="M87" s="232"/>
      <c r="N87" s="231"/>
      <c r="O87" s="231"/>
      <c r="P87" s="231"/>
      <c r="Q87" s="231"/>
      <c r="U87" s="231"/>
      <c r="V87" s="231"/>
      <c r="W87" s="231"/>
      <c r="X87" s="231"/>
      <c r="Y87" s="231"/>
      <c r="Z87" s="231"/>
      <c r="AA87" s="231"/>
      <c r="AB87" s="231"/>
      <c r="AC87" s="231"/>
      <c r="AD87" s="231"/>
      <c r="AF87" s="231"/>
      <c r="AG87" s="231"/>
      <c r="AR87" s="234"/>
    </row>
    <row r="88" spans="2:44" s="233" customFormat="1" ht="64.400000000000006" customHeight="1" x14ac:dyDescent="0.25">
      <c r="B88" s="231"/>
      <c r="C88" s="231"/>
      <c r="D88" s="231"/>
      <c r="E88" s="231"/>
      <c r="F88" s="232"/>
      <c r="G88" s="232"/>
      <c r="H88" s="232"/>
      <c r="I88" s="232"/>
      <c r="J88" s="232"/>
      <c r="K88" s="232"/>
      <c r="L88" s="232"/>
      <c r="M88" s="232"/>
      <c r="N88" s="231"/>
      <c r="O88" s="231"/>
      <c r="P88" s="231"/>
      <c r="Q88" s="231"/>
      <c r="U88" s="231"/>
      <c r="V88" s="231"/>
      <c r="W88" s="231"/>
      <c r="X88" s="231"/>
      <c r="Y88" s="231"/>
      <c r="Z88" s="231"/>
      <c r="AA88" s="231"/>
      <c r="AB88" s="231"/>
      <c r="AC88" s="231"/>
      <c r="AD88" s="231"/>
      <c r="AF88" s="231"/>
      <c r="AG88" s="231"/>
      <c r="AR88" s="234"/>
    </row>
    <row r="89" spans="2:44" s="233" customFormat="1" ht="64.400000000000006" customHeight="1" x14ac:dyDescent="0.25">
      <c r="B89" s="231"/>
      <c r="C89" s="231"/>
      <c r="D89" s="231"/>
      <c r="E89" s="231"/>
      <c r="F89" s="232"/>
      <c r="G89" s="232"/>
      <c r="H89" s="232"/>
      <c r="I89" s="232"/>
      <c r="J89" s="232"/>
      <c r="K89" s="232"/>
      <c r="L89" s="232"/>
      <c r="M89" s="232"/>
      <c r="N89" s="231"/>
      <c r="O89" s="231"/>
      <c r="P89" s="231"/>
      <c r="Q89" s="231"/>
      <c r="U89" s="231"/>
      <c r="V89" s="231"/>
      <c r="W89" s="231"/>
      <c r="X89" s="231"/>
      <c r="Y89" s="231"/>
      <c r="Z89" s="231"/>
      <c r="AA89" s="231"/>
      <c r="AB89" s="231"/>
      <c r="AC89" s="231"/>
      <c r="AD89" s="231"/>
      <c r="AF89" s="231"/>
      <c r="AG89" s="231"/>
      <c r="AR89" s="234"/>
    </row>
    <row r="90" spans="2:44" s="233" customFormat="1" ht="64.400000000000006" customHeight="1" x14ac:dyDescent="0.25">
      <c r="B90" s="231"/>
      <c r="C90" s="231"/>
      <c r="D90" s="231"/>
      <c r="E90" s="231"/>
      <c r="F90" s="232"/>
      <c r="G90" s="232"/>
      <c r="H90" s="232"/>
      <c r="I90" s="232"/>
      <c r="J90" s="232"/>
      <c r="K90" s="232"/>
      <c r="L90" s="232"/>
      <c r="M90" s="232"/>
      <c r="N90" s="231"/>
      <c r="O90" s="231"/>
      <c r="P90" s="231"/>
      <c r="Q90" s="231"/>
      <c r="U90" s="231"/>
      <c r="V90" s="231"/>
      <c r="W90" s="231"/>
      <c r="X90" s="231"/>
      <c r="Y90" s="231"/>
      <c r="Z90" s="231"/>
      <c r="AA90" s="231"/>
      <c r="AB90" s="231"/>
      <c r="AC90" s="231"/>
      <c r="AD90" s="231"/>
      <c r="AF90" s="231"/>
      <c r="AG90" s="231"/>
      <c r="AR90" s="234"/>
    </row>
    <row r="91" spans="2:44" s="233" customFormat="1" ht="64.400000000000006" customHeight="1" x14ac:dyDescent="0.25">
      <c r="B91" s="231"/>
      <c r="C91" s="231"/>
      <c r="D91" s="231"/>
      <c r="E91" s="231"/>
      <c r="F91" s="232"/>
      <c r="G91" s="232"/>
      <c r="H91" s="232"/>
      <c r="I91" s="232"/>
      <c r="J91" s="232"/>
      <c r="K91" s="232"/>
      <c r="L91" s="232"/>
      <c r="M91" s="232"/>
      <c r="N91" s="231"/>
      <c r="O91" s="231"/>
      <c r="P91" s="231"/>
      <c r="Q91" s="231"/>
      <c r="U91" s="231"/>
      <c r="V91" s="231"/>
      <c r="W91" s="231"/>
      <c r="X91" s="231"/>
      <c r="Y91" s="231"/>
      <c r="Z91" s="231"/>
      <c r="AA91" s="231"/>
      <c r="AB91" s="231"/>
      <c r="AC91" s="231"/>
      <c r="AD91" s="231"/>
      <c r="AF91" s="231"/>
      <c r="AG91" s="231"/>
      <c r="AR91" s="234"/>
    </row>
    <row r="92" spans="2:44" s="233" customFormat="1" ht="64.400000000000006" customHeight="1" x14ac:dyDescent="0.25">
      <c r="B92" s="231"/>
      <c r="C92" s="231"/>
      <c r="D92" s="231"/>
      <c r="E92" s="231"/>
      <c r="F92" s="232"/>
      <c r="G92" s="232"/>
      <c r="H92" s="232"/>
      <c r="I92" s="232"/>
      <c r="J92" s="232"/>
      <c r="K92" s="232"/>
      <c r="L92" s="232"/>
      <c r="M92" s="232"/>
      <c r="N92" s="231"/>
      <c r="O92" s="231"/>
      <c r="P92" s="231"/>
      <c r="Q92" s="231"/>
      <c r="U92" s="231"/>
      <c r="V92" s="231"/>
      <c r="W92" s="231"/>
      <c r="X92" s="231"/>
      <c r="Y92" s="231"/>
      <c r="Z92" s="231"/>
      <c r="AA92" s="231"/>
      <c r="AB92" s="231"/>
      <c r="AC92" s="231"/>
      <c r="AD92" s="231"/>
      <c r="AF92" s="231"/>
      <c r="AG92" s="231"/>
      <c r="AR92" s="234"/>
    </row>
    <row r="93" spans="2:44" s="233" customFormat="1" ht="64.400000000000006" customHeight="1" x14ac:dyDescent="0.25">
      <c r="B93" s="231"/>
      <c r="C93" s="231"/>
      <c r="D93" s="231"/>
      <c r="E93" s="231"/>
      <c r="F93" s="232"/>
      <c r="G93" s="232"/>
      <c r="H93" s="232"/>
      <c r="I93" s="232"/>
      <c r="J93" s="232"/>
      <c r="K93" s="232"/>
      <c r="L93" s="232"/>
      <c r="M93" s="232"/>
      <c r="N93" s="231"/>
      <c r="O93" s="231"/>
      <c r="P93" s="231"/>
      <c r="Q93" s="231"/>
      <c r="U93" s="231"/>
      <c r="V93" s="231"/>
      <c r="W93" s="231"/>
      <c r="X93" s="231"/>
      <c r="Y93" s="231"/>
      <c r="Z93" s="231"/>
      <c r="AA93" s="231"/>
      <c r="AB93" s="231"/>
      <c r="AC93" s="231"/>
      <c r="AD93" s="231"/>
      <c r="AF93" s="231"/>
      <c r="AG93" s="231"/>
      <c r="AR93" s="234"/>
    </row>
    <row r="94" spans="2:44" s="233" customFormat="1" ht="64.400000000000006" customHeight="1" x14ac:dyDescent="0.25">
      <c r="B94" s="231"/>
      <c r="C94" s="231"/>
      <c r="D94" s="231"/>
      <c r="E94" s="231"/>
      <c r="F94" s="232"/>
      <c r="G94" s="232"/>
      <c r="H94" s="232"/>
      <c r="I94" s="232"/>
      <c r="J94" s="232"/>
      <c r="K94" s="232"/>
      <c r="L94" s="232"/>
      <c r="M94" s="232"/>
      <c r="N94" s="231"/>
      <c r="O94" s="231"/>
      <c r="P94" s="231"/>
      <c r="Q94" s="231"/>
      <c r="U94" s="231"/>
      <c r="V94" s="231"/>
      <c r="W94" s="231"/>
      <c r="X94" s="231"/>
      <c r="Y94" s="231"/>
      <c r="Z94" s="231"/>
      <c r="AA94" s="231"/>
      <c r="AB94" s="231"/>
      <c r="AC94" s="231"/>
      <c r="AD94" s="231"/>
      <c r="AF94" s="231"/>
      <c r="AG94" s="231"/>
      <c r="AR94" s="234"/>
    </row>
    <row r="95" spans="2:44" s="233" customFormat="1" ht="64.400000000000006" customHeight="1" x14ac:dyDescent="0.25">
      <c r="B95" s="231"/>
      <c r="C95" s="231"/>
      <c r="D95" s="231"/>
      <c r="E95" s="231"/>
      <c r="F95" s="232"/>
      <c r="G95" s="232"/>
      <c r="H95" s="232"/>
      <c r="I95" s="232"/>
      <c r="J95" s="232"/>
      <c r="K95" s="232"/>
      <c r="L95" s="232"/>
      <c r="M95" s="232"/>
      <c r="N95" s="231"/>
      <c r="O95" s="231"/>
      <c r="P95" s="231"/>
      <c r="Q95" s="231"/>
      <c r="U95" s="231"/>
      <c r="V95" s="231"/>
      <c r="W95" s="231"/>
      <c r="X95" s="231"/>
      <c r="Y95" s="231"/>
      <c r="Z95" s="231"/>
      <c r="AA95" s="231"/>
      <c r="AB95" s="231"/>
      <c r="AC95" s="231"/>
      <c r="AD95" s="231"/>
      <c r="AF95" s="231"/>
      <c r="AG95" s="231"/>
      <c r="AR95" s="234"/>
    </row>
    <row r="96" spans="2:44" s="233" customFormat="1" ht="64.400000000000006" customHeight="1" x14ac:dyDescent="0.25">
      <c r="B96" s="231"/>
      <c r="C96" s="231"/>
      <c r="D96" s="231"/>
      <c r="E96" s="231"/>
      <c r="F96" s="232"/>
      <c r="G96" s="232"/>
      <c r="H96" s="232"/>
      <c r="I96" s="232"/>
      <c r="J96" s="232"/>
      <c r="K96" s="232"/>
      <c r="L96" s="232"/>
      <c r="M96" s="232"/>
      <c r="N96" s="231"/>
      <c r="O96" s="231"/>
      <c r="P96" s="231"/>
      <c r="Q96" s="231"/>
      <c r="U96" s="231"/>
      <c r="V96" s="231"/>
      <c r="W96" s="231"/>
      <c r="X96" s="231"/>
      <c r="Y96" s="231"/>
      <c r="Z96" s="231"/>
      <c r="AA96" s="231"/>
      <c r="AB96" s="231"/>
      <c r="AC96" s="231"/>
      <c r="AD96" s="231"/>
      <c r="AF96" s="231"/>
      <c r="AG96" s="231"/>
      <c r="AR96" s="234"/>
    </row>
    <row r="97" spans="2:44" s="233" customFormat="1" ht="64.400000000000006" customHeight="1" x14ac:dyDescent="0.25">
      <c r="B97" s="231"/>
      <c r="C97" s="231"/>
      <c r="D97" s="231"/>
      <c r="E97" s="231"/>
      <c r="F97" s="232"/>
      <c r="G97" s="232"/>
      <c r="H97" s="232"/>
      <c r="I97" s="232"/>
      <c r="J97" s="232"/>
      <c r="K97" s="232"/>
      <c r="L97" s="232"/>
      <c r="M97" s="232"/>
      <c r="N97" s="231"/>
      <c r="O97" s="231"/>
      <c r="P97" s="231"/>
      <c r="Q97" s="231"/>
      <c r="U97" s="231"/>
      <c r="V97" s="231"/>
      <c r="W97" s="231"/>
      <c r="X97" s="231"/>
      <c r="Y97" s="231"/>
      <c r="Z97" s="231"/>
      <c r="AA97" s="231"/>
      <c r="AB97" s="231"/>
      <c r="AC97" s="231"/>
      <c r="AD97" s="231"/>
      <c r="AF97" s="231"/>
      <c r="AG97" s="231"/>
      <c r="AR97" s="234"/>
    </row>
    <row r="98" spans="2:44" s="233" customFormat="1" ht="64.400000000000006" customHeight="1" x14ac:dyDescent="0.25">
      <c r="B98" s="231"/>
      <c r="C98" s="231"/>
      <c r="D98" s="231"/>
      <c r="E98" s="231"/>
      <c r="F98" s="232"/>
      <c r="G98" s="232"/>
      <c r="H98" s="232"/>
      <c r="I98" s="232"/>
      <c r="J98" s="232"/>
      <c r="K98" s="232"/>
      <c r="L98" s="232"/>
      <c r="M98" s="232"/>
      <c r="N98" s="231"/>
      <c r="O98" s="231"/>
      <c r="P98" s="231"/>
      <c r="Q98" s="231"/>
      <c r="U98" s="231"/>
      <c r="V98" s="231"/>
      <c r="W98" s="231"/>
      <c r="X98" s="231"/>
      <c r="Y98" s="231"/>
      <c r="Z98" s="231"/>
      <c r="AA98" s="231"/>
      <c r="AB98" s="231"/>
      <c r="AC98" s="231"/>
      <c r="AD98" s="231"/>
      <c r="AF98" s="231"/>
      <c r="AG98" s="231"/>
      <c r="AR98" s="234"/>
    </row>
    <row r="99" spans="2:44" s="233" customFormat="1" ht="64.400000000000006" customHeight="1" x14ac:dyDescent="0.25">
      <c r="B99" s="231"/>
      <c r="C99" s="231"/>
      <c r="D99" s="231"/>
      <c r="E99" s="231"/>
      <c r="F99" s="232"/>
      <c r="G99" s="232"/>
      <c r="H99" s="232"/>
      <c r="I99" s="232"/>
      <c r="J99" s="232"/>
      <c r="K99" s="232"/>
      <c r="L99" s="232"/>
      <c r="M99" s="232"/>
      <c r="N99" s="231"/>
      <c r="O99" s="231"/>
      <c r="P99" s="231"/>
      <c r="Q99" s="231"/>
      <c r="U99" s="231"/>
      <c r="V99" s="231"/>
      <c r="W99" s="231"/>
      <c r="X99" s="231"/>
      <c r="Y99" s="231"/>
      <c r="Z99" s="231"/>
      <c r="AA99" s="231"/>
      <c r="AB99" s="231"/>
      <c r="AC99" s="231"/>
      <c r="AD99" s="231"/>
      <c r="AF99" s="231"/>
      <c r="AG99" s="231"/>
      <c r="AR99" s="234"/>
    </row>
    <row r="100" spans="2:44" s="233" customFormat="1" ht="64.400000000000006" customHeight="1" x14ac:dyDescent="0.25">
      <c r="B100" s="231"/>
      <c r="C100" s="231"/>
      <c r="D100" s="231"/>
      <c r="E100" s="231"/>
      <c r="F100" s="232"/>
      <c r="G100" s="232"/>
      <c r="H100" s="232"/>
      <c r="I100" s="232"/>
      <c r="J100" s="232"/>
      <c r="K100" s="232"/>
      <c r="L100" s="232"/>
      <c r="M100" s="232"/>
      <c r="N100" s="231"/>
      <c r="O100" s="231"/>
      <c r="P100" s="231"/>
      <c r="Q100" s="231"/>
      <c r="U100" s="231"/>
      <c r="V100" s="231"/>
      <c r="W100" s="231"/>
      <c r="X100" s="231"/>
      <c r="Y100" s="231"/>
      <c r="Z100" s="231"/>
      <c r="AA100" s="231"/>
      <c r="AB100" s="231"/>
      <c r="AC100" s="231"/>
      <c r="AD100" s="231"/>
      <c r="AF100" s="231"/>
      <c r="AG100" s="231"/>
      <c r="AR100" s="234"/>
    </row>
    <row r="101" spans="2:44" s="233" customFormat="1" ht="64.400000000000006" customHeight="1" x14ac:dyDescent="0.25">
      <c r="B101" s="231"/>
      <c r="C101" s="231"/>
      <c r="D101" s="231"/>
      <c r="E101" s="231"/>
      <c r="F101" s="232"/>
      <c r="G101" s="232"/>
      <c r="H101" s="232"/>
      <c r="I101" s="232"/>
      <c r="J101" s="232"/>
      <c r="K101" s="232"/>
      <c r="L101" s="232"/>
      <c r="M101" s="232"/>
      <c r="N101" s="231"/>
      <c r="O101" s="231"/>
      <c r="P101" s="231"/>
      <c r="Q101" s="231"/>
      <c r="U101" s="231"/>
      <c r="V101" s="231"/>
      <c r="W101" s="231"/>
      <c r="X101" s="231"/>
      <c r="Y101" s="231"/>
      <c r="Z101" s="231"/>
      <c r="AA101" s="231"/>
      <c r="AB101" s="231"/>
      <c r="AC101" s="231"/>
      <c r="AD101" s="231"/>
      <c r="AF101" s="231"/>
      <c r="AG101" s="231"/>
      <c r="AR101" s="234"/>
    </row>
    <row r="102" spans="2:44" s="233" customFormat="1" ht="64.400000000000006" customHeight="1" x14ac:dyDescent="0.25">
      <c r="B102" s="231"/>
      <c r="C102" s="231"/>
      <c r="D102" s="231"/>
      <c r="E102" s="231"/>
      <c r="F102" s="232"/>
      <c r="G102" s="232"/>
      <c r="H102" s="232"/>
      <c r="I102" s="232"/>
      <c r="J102" s="232"/>
      <c r="K102" s="232"/>
      <c r="L102" s="232"/>
      <c r="M102" s="232"/>
      <c r="N102" s="231"/>
      <c r="O102" s="231"/>
      <c r="P102" s="231"/>
      <c r="Q102" s="231"/>
      <c r="U102" s="231"/>
      <c r="V102" s="231"/>
      <c r="W102" s="231"/>
      <c r="X102" s="231"/>
      <c r="Y102" s="231"/>
      <c r="Z102" s="231"/>
      <c r="AA102" s="231"/>
      <c r="AB102" s="231"/>
      <c r="AC102" s="231"/>
      <c r="AD102" s="231"/>
      <c r="AF102" s="231"/>
      <c r="AG102" s="231"/>
      <c r="AR102" s="234"/>
    </row>
    <row r="103" spans="2:44" s="233" customFormat="1" ht="64.400000000000006" customHeight="1" x14ac:dyDescent="0.25">
      <c r="B103" s="231"/>
      <c r="C103" s="231"/>
      <c r="D103" s="231"/>
      <c r="E103" s="231"/>
      <c r="F103" s="232"/>
      <c r="G103" s="232"/>
      <c r="H103" s="232"/>
      <c r="I103" s="232"/>
      <c r="J103" s="232"/>
      <c r="K103" s="232"/>
      <c r="L103" s="232"/>
      <c r="M103" s="232"/>
      <c r="N103" s="231"/>
      <c r="O103" s="231"/>
      <c r="P103" s="231"/>
      <c r="Q103" s="231"/>
      <c r="U103" s="231"/>
      <c r="V103" s="231"/>
      <c r="W103" s="231"/>
      <c r="X103" s="231"/>
      <c r="Y103" s="231"/>
      <c r="Z103" s="231"/>
      <c r="AA103" s="231"/>
      <c r="AB103" s="231"/>
      <c r="AC103" s="231"/>
      <c r="AD103" s="231"/>
      <c r="AF103" s="231"/>
      <c r="AG103" s="231"/>
      <c r="AR103" s="234"/>
    </row>
    <row r="104" spans="2:44" s="233" customFormat="1" ht="64.400000000000006" customHeight="1" x14ac:dyDescent="0.25">
      <c r="B104" s="231"/>
      <c r="C104" s="231"/>
      <c r="D104" s="231"/>
      <c r="E104" s="231"/>
      <c r="F104" s="232"/>
      <c r="G104" s="232"/>
      <c r="H104" s="232"/>
      <c r="I104" s="232"/>
      <c r="J104" s="232"/>
      <c r="K104" s="232"/>
      <c r="L104" s="232"/>
      <c r="M104" s="232"/>
      <c r="N104" s="231"/>
      <c r="O104" s="231"/>
      <c r="P104" s="231"/>
      <c r="Q104" s="231"/>
      <c r="U104" s="231"/>
      <c r="V104" s="231"/>
      <c r="W104" s="231"/>
      <c r="X104" s="231"/>
      <c r="Y104" s="231"/>
      <c r="Z104" s="231"/>
      <c r="AA104" s="231"/>
      <c r="AB104" s="231"/>
      <c r="AC104" s="231"/>
      <c r="AD104" s="231"/>
      <c r="AF104" s="231"/>
      <c r="AG104" s="231"/>
      <c r="AR104" s="234"/>
    </row>
    <row r="105" spans="2:44" s="233" customFormat="1" ht="64.400000000000006" customHeight="1" x14ac:dyDescent="0.25">
      <c r="B105" s="231"/>
      <c r="C105" s="231"/>
      <c r="D105" s="231"/>
      <c r="E105" s="231"/>
      <c r="F105" s="232"/>
      <c r="G105" s="232"/>
      <c r="H105" s="232"/>
      <c r="I105" s="232"/>
      <c r="J105" s="232"/>
      <c r="K105" s="232"/>
      <c r="L105" s="232"/>
      <c r="M105" s="232"/>
      <c r="N105" s="231"/>
      <c r="O105" s="231"/>
      <c r="P105" s="231"/>
      <c r="Q105" s="231"/>
      <c r="U105" s="231"/>
      <c r="V105" s="231"/>
      <c r="W105" s="231"/>
      <c r="X105" s="231"/>
      <c r="Y105" s="231"/>
      <c r="Z105" s="231"/>
      <c r="AA105" s="231"/>
      <c r="AB105" s="231"/>
      <c r="AC105" s="231"/>
      <c r="AD105" s="231"/>
      <c r="AF105" s="231"/>
      <c r="AG105" s="231"/>
      <c r="AR105" s="234"/>
    </row>
    <row r="106" spans="2:44" s="233" customFormat="1" ht="64.400000000000006" customHeight="1" x14ac:dyDescent="0.25">
      <c r="B106" s="231"/>
      <c r="C106" s="231"/>
      <c r="D106" s="231"/>
      <c r="E106" s="231"/>
      <c r="F106" s="232"/>
      <c r="G106" s="232"/>
      <c r="H106" s="232"/>
      <c r="I106" s="232"/>
      <c r="J106" s="232"/>
      <c r="K106" s="232"/>
      <c r="L106" s="232"/>
      <c r="M106" s="232"/>
      <c r="N106" s="231"/>
      <c r="O106" s="231"/>
      <c r="P106" s="231"/>
      <c r="Q106" s="231"/>
      <c r="U106" s="231"/>
      <c r="V106" s="231"/>
      <c r="W106" s="231"/>
      <c r="X106" s="231"/>
      <c r="Y106" s="231"/>
      <c r="Z106" s="231"/>
      <c r="AA106" s="231"/>
      <c r="AB106" s="231"/>
      <c r="AC106" s="231"/>
      <c r="AD106" s="231"/>
      <c r="AF106" s="231"/>
      <c r="AG106" s="231"/>
      <c r="AR106" s="234"/>
    </row>
    <row r="107" spans="2:44" s="233" customFormat="1" ht="64.400000000000006" customHeight="1" x14ac:dyDescent="0.25">
      <c r="B107" s="231"/>
      <c r="C107" s="231"/>
      <c r="D107" s="231"/>
      <c r="E107" s="231"/>
      <c r="F107" s="232"/>
      <c r="G107" s="232"/>
      <c r="H107" s="232"/>
      <c r="I107" s="232"/>
      <c r="J107" s="232"/>
      <c r="K107" s="232"/>
      <c r="L107" s="232"/>
      <c r="M107" s="232"/>
      <c r="N107" s="231"/>
      <c r="O107" s="231"/>
      <c r="P107" s="231"/>
      <c r="Q107" s="231"/>
      <c r="U107" s="231"/>
      <c r="V107" s="231"/>
      <c r="W107" s="231"/>
      <c r="X107" s="231"/>
      <c r="Y107" s="231"/>
      <c r="Z107" s="231"/>
      <c r="AA107" s="231"/>
      <c r="AB107" s="231"/>
      <c r="AC107" s="231"/>
      <c r="AD107" s="231"/>
      <c r="AF107" s="231"/>
      <c r="AG107" s="231"/>
      <c r="AR107" s="234"/>
    </row>
    <row r="108" spans="2:44" s="233" customFormat="1" ht="64.400000000000006" customHeight="1" x14ac:dyDescent="0.25">
      <c r="B108" s="231"/>
      <c r="C108" s="231"/>
      <c r="D108" s="231"/>
      <c r="E108" s="231"/>
      <c r="F108" s="232"/>
      <c r="G108" s="232"/>
      <c r="H108" s="232"/>
      <c r="I108" s="232"/>
      <c r="J108" s="232"/>
      <c r="K108" s="232"/>
      <c r="L108" s="232"/>
      <c r="M108" s="232"/>
      <c r="N108" s="231"/>
      <c r="O108" s="231"/>
      <c r="P108" s="231"/>
      <c r="Q108" s="231"/>
      <c r="U108" s="231"/>
      <c r="V108" s="231"/>
      <c r="W108" s="231"/>
      <c r="X108" s="231"/>
      <c r="Y108" s="231"/>
      <c r="Z108" s="231"/>
      <c r="AA108" s="231"/>
      <c r="AB108" s="231"/>
      <c r="AC108" s="231"/>
      <c r="AD108" s="231"/>
      <c r="AF108" s="231"/>
      <c r="AG108" s="231"/>
      <c r="AR108" s="234"/>
    </row>
    <row r="109" spans="2:44" s="233" customFormat="1" ht="64.400000000000006" customHeight="1" x14ac:dyDescent="0.25">
      <c r="B109" s="231"/>
      <c r="C109" s="231"/>
      <c r="D109" s="231"/>
      <c r="E109" s="231"/>
      <c r="F109" s="232"/>
      <c r="G109" s="232"/>
      <c r="H109" s="232"/>
      <c r="I109" s="232"/>
      <c r="J109" s="232"/>
      <c r="K109" s="232"/>
      <c r="L109" s="232"/>
      <c r="M109" s="232"/>
      <c r="N109" s="231"/>
      <c r="O109" s="231"/>
      <c r="P109" s="231"/>
      <c r="Q109" s="231"/>
      <c r="U109" s="231"/>
      <c r="V109" s="231"/>
      <c r="W109" s="231"/>
      <c r="X109" s="231"/>
      <c r="Y109" s="231"/>
      <c r="Z109" s="231"/>
      <c r="AA109" s="231"/>
      <c r="AB109" s="231"/>
      <c r="AC109" s="231"/>
      <c r="AD109" s="231"/>
      <c r="AF109" s="231"/>
      <c r="AG109" s="231"/>
      <c r="AR109" s="234"/>
    </row>
    <row r="110" spans="2:44" s="233" customFormat="1" ht="64.400000000000006" customHeight="1" x14ac:dyDescent="0.25">
      <c r="B110" s="231"/>
      <c r="C110" s="231"/>
      <c r="D110" s="231"/>
      <c r="E110" s="231"/>
      <c r="F110" s="232"/>
      <c r="G110" s="232"/>
      <c r="H110" s="232"/>
      <c r="I110" s="232"/>
      <c r="J110" s="232"/>
      <c r="K110" s="232"/>
      <c r="L110" s="232"/>
      <c r="M110" s="232"/>
      <c r="N110" s="231"/>
      <c r="O110" s="231"/>
      <c r="P110" s="231"/>
      <c r="Q110" s="231"/>
      <c r="U110" s="231"/>
      <c r="V110" s="231"/>
      <c r="W110" s="231"/>
      <c r="X110" s="231"/>
      <c r="Y110" s="231"/>
      <c r="Z110" s="231"/>
      <c r="AA110" s="231"/>
      <c r="AB110" s="231"/>
      <c r="AC110" s="231"/>
      <c r="AD110" s="231"/>
      <c r="AF110" s="231"/>
      <c r="AG110" s="231"/>
      <c r="AR110" s="234"/>
    </row>
    <row r="111" spans="2:44" s="233" customFormat="1" ht="64.400000000000006" customHeight="1" x14ac:dyDescent="0.25">
      <c r="B111" s="231"/>
      <c r="C111" s="231"/>
      <c r="D111" s="231"/>
      <c r="E111" s="231"/>
      <c r="F111" s="232"/>
      <c r="G111" s="232"/>
      <c r="H111" s="232"/>
      <c r="I111" s="232"/>
      <c r="J111" s="232"/>
      <c r="K111" s="232"/>
      <c r="L111" s="232"/>
      <c r="M111" s="232"/>
      <c r="N111" s="231"/>
      <c r="O111" s="231"/>
      <c r="P111" s="231"/>
      <c r="Q111" s="231"/>
      <c r="U111" s="231"/>
      <c r="V111" s="231"/>
      <c r="W111" s="231"/>
      <c r="X111" s="231"/>
      <c r="Y111" s="231"/>
      <c r="Z111" s="231"/>
      <c r="AA111" s="231"/>
      <c r="AB111" s="231"/>
      <c r="AC111" s="231"/>
      <c r="AD111" s="231"/>
      <c r="AF111" s="231"/>
      <c r="AG111" s="231"/>
      <c r="AR111" s="234"/>
    </row>
    <row r="112" spans="2:44" s="233" customFormat="1" ht="64.400000000000006" customHeight="1" x14ac:dyDescent="0.25">
      <c r="B112" s="231"/>
      <c r="C112" s="231"/>
      <c r="D112" s="231"/>
      <c r="E112" s="231"/>
      <c r="F112" s="232"/>
      <c r="G112" s="232"/>
      <c r="H112" s="232"/>
      <c r="I112" s="232"/>
      <c r="J112" s="232"/>
      <c r="K112" s="232"/>
      <c r="L112" s="232"/>
      <c r="M112" s="232"/>
      <c r="N112" s="231"/>
      <c r="O112" s="231"/>
      <c r="P112" s="231"/>
      <c r="Q112" s="231"/>
      <c r="U112" s="231"/>
      <c r="V112" s="231"/>
      <c r="W112" s="231"/>
      <c r="X112" s="231"/>
      <c r="Y112" s="231"/>
      <c r="Z112" s="231"/>
      <c r="AA112" s="231"/>
      <c r="AB112" s="231"/>
      <c r="AC112" s="231"/>
      <c r="AD112" s="231"/>
      <c r="AF112" s="231"/>
      <c r="AG112" s="231"/>
      <c r="AR112" s="234"/>
    </row>
    <row r="113" spans="2:44" s="233" customFormat="1" ht="64.400000000000006" customHeight="1" x14ac:dyDescent="0.25">
      <c r="B113" s="231"/>
      <c r="C113" s="231"/>
      <c r="D113" s="231"/>
      <c r="E113" s="231"/>
      <c r="F113" s="232"/>
      <c r="G113" s="232"/>
      <c r="H113" s="232"/>
      <c r="I113" s="232"/>
      <c r="J113" s="232"/>
      <c r="K113" s="232"/>
      <c r="L113" s="232"/>
      <c r="M113" s="232"/>
      <c r="N113" s="231"/>
      <c r="O113" s="231"/>
      <c r="P113" s="231"/>
      <c r="Q113" s="231"/>
      <c r="U113" s="231"/>
      <c r="V113" s="231"/>
      <c r="W113" s="231"/>
      <c r="X113" s="231"/>
      <c r="Y113" s="231"/>
      <c r="Z113" s="231"/>
      <c r="AA113" s="231"/>
      <c r="AB113" s="231"/>
      <c r="AC113" s="231"/>
      <c r="AD113" s="231"/>
      <c r="AF113" s="231"/>
      <c r="AG113" s="231"/>
      <c r="AR113" s="234"/>
    </row>
    <row r="114" spans="2:44" s="233" customFormat="1" ht="64.400000000000006" customHeight="1" x14ac:dyDescent="0.25">
      <c r="B114" s="231"/>
      <c r="C114" s="231"/>
      <c r="D114" s="231"/>
      <c r="E114" s="231"/>
      <c r="F114" s="232"/>
      <c r="G114" s="232"/>
      <c r="H114" s="232"/>
      <c r="I114" s="232"/>
      <c r="J114" s="232"/>
      <c r="K114" s="232"/>
      <c r="L114" s="232"/>
      <c r="M114" s="232"/>
      <c r="N114" s="231"/>
      <c r="O114" s="231"/>
      <c r="P114" s="231"/>
      <c r="Q114" s="231"/>
      <c r="U114" s="231"/>
      <c r="V114" s="231"/>
      <c r="W114" s="231"/>
      <c r="X114" s="231"/>
      <c r="Y114" s="231"/>
      <c r="Z114" s="231"/>
      <c r="AA114" s="231"/>
      <c r="AB114" s="231"/>
      <c r="AC114" s="231"/>
      <c r="AD114" s="231"/>
      <c r="AF114" s="231"/>
      <c r="AG114" s="231"/>
      <c r="AR114" s="234"/>
    </row>
    <row r="115" spans="2:44" s="233" customFormat="1" ht="64.400000000000006" customHeight="1" x14ac:dyDescent="0.25">
      <c r="B115" s="231"/>
      <c r="C115" s="231"/>
      <c r="D115" s="231"/>
      <c r="E115" s="231"/>
      <c r="F115" s="232"/>
      <c r="G115" s="232"/>
      <c r="H115" s="232"/>
      <c r="I115" s="232"/>
      <c r="J115" s="232"/>
      <c r="K115" s="232"/>
      <c r="L115" s="232"/>
      <c r="M115" s="232"/>
      <c r="N115" s="231"/>
      <c r="O115" s="231"/>
      <c r="P115" s="231"/>
      <c r="Q115" s="231"/>
      <c r="U115" s="231"/>
      <c r="V115" s="231"/>
      <c r="W115" s="231"/>
      <c r="X115" s="231"/>
      <c r="Y115" s="231"/>
      <c r="Z115" s="231"/>
      <c r="AA115" s="231"/>
      <c r="AB115" s="231"/>
      <c r="AC115" s="231"/>
      <c r="AD115" s="231"/>
      <c r="AF115" s="231"/>
      <c r="AG115" s="231"/>
      <c r="AR115" s="234"/>
    </row>
    <row r="116" spans="2:44" s="233" customFormat="1" ht="64.400000000000006" customHeight="1" x14ac:dyDescent="0.25">
      <c r="B116" s="231"/>
      <c r="C116" s="231"/>
      <c r="D116" s="231"/>
      <c r="E116" s="231"/>
      <c r="F116" s="232"/>
      <c r="G116" s="232"/>
      <c r="H116" s="232"/>
      <c r="I116" s="232"/>
      <c r="J116" s="232"/>
      <c r="K116" s="232"/>
      <c r="L116" s="232"/>
      <c r="M116" s="232"/>
      <c r="N116" s="231"/>
      <c r="O116" s="231"/>
      <c r="P116" s="231"/>
      <c r="Q116" s="231"/>
      <c r="U116" s="231"/>
      <c r="V116" s="231"/>
      <c r="W116" s="231"/>
      <c r="X116" s="231"/>
      <c r="Y116" s="231"/>
      <c r="Z116" s="231"/>
      <c r="AA116" s="231"/>
      <c r="AB116" s="231"/>
      <c r="AC116" s="231"/>
      <c r="AD116" s="231"/>
      <c r="AF116" s="231"/>
      <c r="AG116" s="231"/>
      <c r="AR116" s="234"/>
    </row>
    <row r="117" spans="2:44" s="233" customFormat="1" ht="64.400000000000006" customHeight="1" x14ac:dyDescent="0.25">
      <c r="B117" s="231"/>
      <c r="C117" s="231"/>
      <c r="D117" s="231"/>
      <c r="E117" s="231"/>
      <c r="F117" s="232"/>
      <c r="G117" s="232"/>
      <c r="H117" s="232"/>
      <c r="I117" s="232"/>
      <c r="J117" s="232"/>
      <c r="K117" s="232"/>
      <c r="L117" s="232"/>
      <c r="M117" s="232"/>
      <c r="N117" s="231"/>
      <c r="O117" s="231"/>
      <c r="P117" s="231"/>
      <c r="Q117" s="231"/>
      <c r="U117" s="231"/>
      <c r="V117" s="231"/>
      <c r="W117" s="231"/>
      <c r="X117" s="231"/>
      <c r="Y117" s="231"/>
      <c r="Z117" s="231"/>
      <c r="AA117" s="231"/>
      <c r="AB117" s="231"/>
      <c r="AC117" s="231"/>
      <c r="AD117" s="231"/>
      <c r="AF117" s="231"/>
      <c r="AG117" s="231"/>
      <c r="AR117" s="234"/>
    </row>
    <row r="118" spans="2:44" s="233" customFormat="1" ht="64.400000000000006" customHeight="1" x14ac:dyDescent="0.25">
      <c r="B118" s="231"/>
      <c r="C118" s="231"/>
      <c r="D118" s="231"/>
      <c r="E118" s="231"/>
      <c r="F118" s="232"/>
      <c r="G118" s="232"/>
      <c r="H118" s="232"/>
      <c r="I118" s="232"/>
      <c r="J118" s="232"/>
      <c r="K118" s="232"/>
      <c r="L118" s="232"/>
      <c r="M118" s="232"/>
      <c r="N118" s="231"/>
      <c r="O118" s="231"/>
      <c r="P118" s="231"/>
      <c r="Q118" s="231"/>
      <c r="U118" s="231"/>
      <c r="V118" s="231"/>
      <c r="W118" s="231"/>
      <c r="X118" s="231"/>
      <c r="Y118" s="231"/>
      <c r="Z118" s="231"/>
      <c r="AA118" s="231"/>
      <c r="AB118" s="231"/>
      <c r="AC118" s="231"/>
      <c r="AD118" s="231"/>
      <c r="AF118" s="231"/>
      <c r="AG118" s="231"/>
      <c r="AR118" s="234"/>
    </row>
    <row r="119" spans="2:44" s="233" customFormat="1" ht="64.400000000000006" customHeight="1" x14ac:dyDescent="0.25">
      <c r="B119" s="231"/>
      <c r="C119" s="231"/>
      <c r="D119" s="231"/>
      <c r="E119" s="231"/>
      <c r="F119" s="232"/>
      <c r="G119" s="232"/>
      <c r="H119" s="232"/>
      <c r="I119" s="232"/>
      <c r="J119" s="232"/>
      <c r="K119" s="232"/>
      <c r="L119" s="232"/>
      <c r="M119" s="232"/>
      <c r="N119" s="231"/>
      <c r="O119" s="231"/>
      <c r="P119" s="231"/>
      <c r="Q119" s="231"/>
      <c r="U119" s="231"/>
      <c r="V119" s="231"/>
      <c r="W119" s="231"/>
      <c r="X119" s="231"/>
      <c r="Y119" s="231"/>
      <c r="Z119" s="231"/>
      <c r="AA119" s="231"/>
      <c r="AB119" s="231"/>
      <c r="AC119" s="231"/>
      <c r="AD119" s="231"/>
      <c r="AF119" s="231"/>
      <c r="AG119" s="231"/>
      <c r="AR119" s="234"/>
    </row>
    <row r="120" spans="2:44" s="233" customFormat="1" ht="64.400000000000006" customHeight="1" x14ac:dyDescent="0.25">
      <c r="B120" s="231"/>
      <c r="C120" s="231"/>
      <c r="D120" s="231"/>
      <c r="E120" s="231"/>
      <c r="F120" s="232"/>
      <c r="G120" s="232"/>
      <c r="H120" s="232"/>
      <c r="I120" s="232"/>
      <c r="J120" s="232"/>
      <c r="K120" s="232"/>
      <c r="L120" s="232"/>
      <c r="M120" s="232"/>
      <c r="N120" s="231"/>
      <c r="O120" s="231"/>
      <c r="P120" s="231"/>
      <c r="Q120" s="231"/>
      <c r="U120" s="231"/>
      <c r="V120" s="231"/>
      <c r="W120" s="231"/>
      <c r="X120" s="231"/>
      <c r="Y120" s="231"/>
      <c r="Z120" s="231"/>
      <c r="AA120" s="231"/>
      <c r="AB120" s="231"/>
      <c r="AC120" s="231"/>
      <c r="AD120" s="231"/>
      <c r="AF120" s="231"/>
      <c r="AG120" s="231"/>
      <c r="AR120" s="234"/>
    </row>
    <row r="121" spans="2:44" s="233" customFormat="1" ht="64.400000000000006" customHeight="1" x14ac:dyDescent="0.25">
      <c r="B121" s="231"/>
      <c r="C121" s="231"/>
      <c r="D121" s="231"/>
      <c r="E121" s="231"/>
      <c r="F121" s="232"/>
      <c r="G121" s="232"/>
      <c r="H121" s="232"/>
      <c r="I121" s="232"/>
      <c r="J121" s="232"/>
      <c r="K121" s="232"/>
      <c r="L121" s="232"/>
      <c r="M121" s="232"/>
      <c r="N121" s="231"/>
      <c r="O121" s="231"/>
      <c r="P121" s="231"/>
      <c r="Q121" s="231"/>
      <c r="U121" s="231"/>
      <c r="V121" s="231"/>
      <c r="W121" s="231"/>
      <c r="X121" s="231"/>
      <c r="Y121" s="231"/>
      <c r="Z121" s="231"/>
      <c r="AA121" s="231"/>
      <c r="AB121" s="231"/>
      <c r="AC121" s="231"/>
      <c r="AD121" s="231"/>
      <c r="AF121" s="231"/>
      <c r="AG121" s="231"/>
      <c r="AR121" s="234"/>
    </row>
    <row r="122" spans="2:44" s="233" customFormat="1" ht="64.400000000000006" customHeight="1" x14ac:dyDescent="0.25">
      <c r="B122" s="231"/>
      <c r="C122" s="231"/>
      <c r="D122" s="231"/>
      <c r="E122" s="231"/>
      <c r="F122" s="232"/>
      <c r="G122" s="232"/>
      <c r="H122" s="232"/>
      <c r="I122" s="232"/>
      <c r="J122" s="232"/>
      <c r="K122" s="232"/>
      <c r="L122" s="232"/>
      <c r="M122" s="232"/>
      <c r="N122" s="231"/>
      <c r="O122" s="231"/>
      <c r="P122" s="231"/>
      <c r="Q122" s="231"/>
      <c r="U122" s="231"/>
      <c r="V122" s="231"/>
      <c r="W122" s="231"/>
      <c r="X122" s="231"/>
      <c r="Y122" s="231"/>
      <c r="Z122" s="231"/>
      <c r="AA122" s="231"/>
      <c r="AB122" s="231"/>
      <c r="AC122" s="231"/>
      <c r="AD122" s="231"/>
      <c r="AF122" s="231"/>
      <c r="AG122" s="231"/>
      <c r="AR122" s="234"/>
    </row>
    <row r="123" spans="2:44" s="233" customFormat="1" ht="64.400000000000006" customHeight="1" x14ac:dyDescent="0.25">
      <c r="B123" s="231"/>
      <c r="C123" s="231"/>
      <c r="D123" s="231"/>
      <c r="E123" s="231"/>
      <c r="F123" s="232"/>
      <c r="G123" s="232"/>
      <c r="H123" s="232"/>
      <c r="I123" s="232"/>
      <c r="J123" s="232"/>
      <c r="K123" s="232"/>
      <c r="L123" s="232"/>
      <c r="M123" s="232"/>
      <c r="N123" s="231"/>
      <c r="O123" s="231"/>
      <c r="P123" s="231"/>
      <c r="Q123" s="231"/>
      <c r="U123" s="231"/>
      <c r="V123" s="231"/>
      <c r="W123" s="231"/>
      <c r="X123" s="231"/>
      <c r="Y123" s="231"/>
      <c r="Z123" s="231"/>
      <c r="AA123" s="231"/>
      <c r="AB123" s="231"/>
      <c r="AC123" s="231"/>
      <c r="AD123" s="231"/>
      <c r="AF123" s="231"/>
      <c r="AG123" s="231"/>
      <c r="AR123" s="234"/>
    </row>
    <row r="124" spans="2:44" s="233" customFormat="1" ht="64.400000000000006" customHeight="1" x14ac:dyDescent="0.25">
      <c r="B124" s="231"/>
      <c r="C124" s="231"/>
      <c r="D124" s="231"/>
      <c r="E124" s="231"/>
      <c r="F124" s="232"/>
      <c r="G124" s="232"/>
      <c r="H124" s="232"/>
      <c r="I124" s="232"/>
      <c r="J124" s="232"/>
      <c r="K124" s="232"/>
      <c r="L124" s="232"/>
      <c r="M124" s="232"/>
      <c r="N124" s="231"/>
      <c r="O124" s="231"/>
      <c r="P124" s="231"/>
      <c r="Q124" s="231"/>
      <c r="U124" s="231"/>
      <c r="V124" s="231"/>
      <c r="W124" s="231"/>
      <c r="X124" s="231"/>
      <c r="Y124" s="231"/>
      <c r="Z124" s="231"/>
      <c r="AA124" s="231"/>
      <c r="AB124" s="231"/>
      <c r="AC124" s="231"/>
      <c r="AD124" s="231"/>
      <c r="AF124" s="231"/>
      <c r="AG124" s="231"/>
      <c r="AR124" s="234"/>
    </row>
    <row r="125" spans="2:44" s="233" customFormat="1" ht="64.400000000000006" customHeight="1" x14ac:dyDescent="0.25">
      <c r="B125" s="231"/>
      <c r="C125" s="231"/>
      <c r="D125" s="231"/>
      <c r="E125" s="231"/>
      <c r="F125" s="232"/>
      <c r="G125" s="232"/>
      <c r="H125" s="232"/>
      <c r="I125" s="232"/>
      <c r="J125" s="232"/>
      <c r="K125" s="232"/>
      <c r="L125" s="232"/>
      <c r="M125" s="232"/>
      <c r="N125" s="231"/>
      <c r="O125" s="231"/>
      <c r="P125" s="231"/>
      <c r="Q125" s="231"/>
      <c r="U125" s="231"/>
      <c r="V125" s="231"/>
      <c r="W125" s="231"/>
      <c r="X125" s="231"/>
      <c r="Y125" s="231"/>
      <c r="Z125" s="231"/>
      <c r="AA125" s="231"/>
      <c r="AB125" s="231"/>
      <c r="AC125" s="231"/>
      <c r="AD125" s="231"/>
      <c r="AF125" s="231"/>
      <c r="AG125" s="231"/>
      <c r="AR125" s="234"/>
    </row>
    <row r="126" spans="2:44" s="233" customFormat="1" ht="64.400000000000006" customHeight="1" x14ac:dyDescent="0.25">
      <c r="B126" s="231"/>
      <c r="C126" s="231"/>
      <c r="D126" s="231"/>
      <c r="E126" s="231"/>
      <c r="F126" s="232"/>
      <c r="G126" s="232"/>
      <c r="H126" s="232"/>
      <c r="I126" s="232"/>
      <c r="J126" s="232"/>
      <c r="K126" s="232"/>
      <c r="L126" s="232"/>
      <c r="M126" s="232"/>
      <c r="N126" s="231"/>
      <c r="O126" s="231"/>
      <c r="P126" s="231"/>
      <c r="Q126" s="231"/>
      <c r="U126" s="231"/>
      <c r="V126" s="231"/>
      <c r="W126" s="231"/>
      <c r="X126" s="231"/>
      <c r="Y126" s="231"/>
      <c r="Z126" s="231"/>
      <c r="AA126" s="231"/>
      <c r="AB126" s="231"/>
      <c r="AC126" s="231"/>
      <c r="AD126" s="231"/>
      <c r="AF126" s="231"/>
      <c r="AG126" s="231"/>
      <c r="AR126" s="234"/>
    </row>
    <row r="127" spans="2:44" s="233" customFormat="1" ht="64.400000000000006" customHeight="1" x14ac:dyDescent="0.25">
      <c r="B127" s="231"/>
      <c r="C127" s="231"/>
      <c r="D127" s="231"/>
      <c r="E127" s="231"/>
      <c r="F127" s="232"/>
      <c r="G127" s="232"/>
      <c r="H127" s="232"/>
      <c r="I127" s="232"/>
      <c r="J127" s="232"/>
      <c r="K127" s="232"/>
      <c r="L127" s="232"/>
      <c r="M127" s="232"/>
      <c r="N127" s="231"/>
      <c r="O127" s="231"/>
      <c r="P127" s="231"/>
      <c r="Q127" s="231"/>
      <c r="U127" s="231"/>
      <c r="V127" s="231"/>
      <c r="W127" s="231"/>
      <c r="X127" s="231"/>
      <c r="Y127" s="231"/>
      <c r="Z127" s="231"/>
      <c r="AA127" s="231"/>
      <c r="AB127" s="231"/>
      <c r="AC127" s="231"/>
      <c r="AD127" s="231"/>
      <c r="AF127" s="231"/>
      <c r="AG127" s="231"/>
      <c r="AR127" s="234"/>
    </row>
    <row r="128" spans="2:44" s="233" customFormat="1" ht="64.400000000000006" customHeight="1" x14ac:dyDescent="0.25">
      <c r="B128" s="231"/>
      <c r="C128" s="231"/>
      <c r="D128" s="231"/>
      <c r="E128" s="231"/>
      <c r="F128" s="232"/>
      <c r="G128" s="232"/>
      <c r="H128" s="232"/>
      <c r="I128" s="232"/>
      <c r="J128" s="232"/>
      <c r="K128" s="232"/>
      <c r="L128" s="232"/>
      <c r="M128" s="232"/>
      <c r="N128" s="231"/>
      <c r="O128" s="231"/>
      <c r="P128" s="231"/>
      <c r="Q128" s="231"/>
      <c r="U128" s="231"/>
      <c r="V128" s="231"/>
      <c r="W128" s="231"/>
      <c r="X128" s="231"/>
      <c r="Y128" s="231"/>
      <c r="Z128" s="231"/>
      <c r="AA128" s="231"/>
      <c r="AB128" s="231"/>
      <c r="AC128" s="231"/>
      <c r="AD128" s="231"/>
      <c r="AF128" s="231"/>
      <c r="AG128" s="231"/>
      <c r="AR128" s="234"/>
    </row>
    <row r="129" spans="2:44" s="233" customFormat="1" ht="64.400000000000006" customHeight="1" x14ac:dyDescent="0.25">
      <c r="B129" s="231"/>
      <c r="C129" s="231"/>
      <c r="D129" s="231"/>
      <c r="E129" s="231"/>
      <c r="F129" s="232"/>
      <c r="G129" s="232"/>
      <c r="H129" s="232"/>
      <c r="I129" s="232"/>
      <c r="J129" s="232"/>
      <c r="K129" s="232"/>
      <c r="L129" s="232"/>
      <c r="M129" s="232"/>
      <c r="N129" s="231"/>
      <c r="O129" s="231"/>
      <c r="P129" s="231"/>
      <c r="Q129" s="231"/>
      <c r="U129" s="231"/>
      <c r="V129" s="231"/>
      <c r="W129" s="231"/>
      <c r="X129" s="231"/>
      <c r="Y129" s="231"/>
      <c r="Z129" s="231"/>
      <c r="AA129" s="231"/>
      <c r="AB129" s="231"/>
      <c r="AC129" s="231"/>
      <c r="AD129" s="231"/>
      <c r="AF129" s="231"/>
      <c r="AG129" s="231"/>
      <c r="AR129" s="234"/>
    </row>
    <row r="130" spans="2:44" s="233" customFormat="1" ht="64.400000000000006" customHeight="1" x14ac:dyDescent="0.25">
      <c r="B130" s="231"/>
      <c r="C130" s="231"/>
      <c r="D130" s="231"/>
      <c r="E130" s="231"/>
      <c r="F130" s="232"/>
      <c r="G130" s="232"/>
      <c r="H130" s="232"/>
      <c r="I130" s="232"/>
      <c r="J130" s="232"/>
      <c r="K130" s="232"/>
      <c r="L130" s="232"/>
      <c r="M130" s="232"/>
      <c r="N130" s="231"/>
      <c r="O130" s="231"/>
      <c r="P130" s="231"/>
      <c r="Q130" s="231"/>
      <c r="U130" s="231"/>
      <c r="V130" s="231"/>
      <c r="W130" s="231"/>
      <c r="X130" s="231"/>
      <c r="Y130" s="231"/>
      <c r="Z130" s="231"/>
      <c r="AA130" s="231"/>
      <c r="AB130" s="231"/>
      <c r="AC130" s="231"/>
      <c r="AD130" s="231"/>
      <c r="AF130" s="231"/>
      <c r="AG130" s="231"/>
      <c r="AR130" s="234"/>
    </row>
    <row r="131" spans="2:44" s="233" customFormat="1" ht="64.400000000000006" customHeight="1" x14ac:dyDescent="0.25">
      <c r="B131" s="231"/>
      <c r="C131" s="231"/>
      <c r="D131" s="231"/>
      <c r="E131" s="231"/>
      <c r="F131" s="232"/>
      <c r="G131" s="232"/>
      <c r="H131" s="232"/>
      <c r="I131" s="232"/>
      <c r="J131" s="232"/>
      <c r="K131" s="232"/>
      <c r="L131" s="232"/>
      <c r="M131" s="232"/>
      <c r="N131" s="231"/>
      <c r="O131" s="231"/>
      <c r="P131" s="231"/>
      <c r="Q131" s="231"/>
      <c r="U131" s="231"/>
      <c r="V131" s="231"/>
      <c r="W131" s="231"/>
      <c r="X131" s="231"/>
      <c r="Y131" s="231"/>
      <c r="Z131" s="231"/>
      <c r="AA131" s="231"/>
      <c r="AB131" s="231"/>
      <c r="AC131" s="231"/>
      <c r="AD131" s="231"/>
      <c r="AF131" s="231"/>
      <c r="AG131" s="231"/>
      <c r="AR131" s="234"/>
    </row>
    <row r="132" spans="2:44" s="233" customFormat="1" ht="64.400000000000006" customHeight="1" x14ac:dyDescent="0.25">
      <c r="B132" s="231"/>
      <c r="C132" s="231"/>
      <c r="D132" s="231"/>
      <c r="E132" s="231"/>
      <c r="F132" s="232"/>
      <c r="G132" s="232"/>
      <c r="H132" s="232"/>
      <c r="I132" s="232"/>
      <c r="J132" s="232"/>
      <c r="K132" s="232"/>
      <c r="L132" s="232"/>
      <c r="M132" s="232"/>
      <c r="N132" s="231"/>
      <c r="O132" s="231"/>
      <c r="P132" s="231"/>
      <c r="Q132" s="231"/>
      <c r="U132" s="231"/>
      <c r="V132" s="231"/>
      <c r="W132" s="231"/>
      <c r="X132" s="231"/>
      <c r="Y132" s="231"/>
      <c r="Z132" s="231"/>
      <c r="AA132" s="231"/>
      <c r="AB132" s="231"/>
      <c r="AC132" s="231"/>
      <c r="AD132" s="231"/>
      <c r="AF132" s="231"/>
      <c r="AG132" s="231"/>
      <c r="AR132" s="234"/>
    </row>
    <row r="133" spans="2:44" s="233" customFormat="1" ht="64.400000000000006" customHeight="1" x14ac:dyDescent="0.25">
      <c r="B133" s="231"/>
      <c r="C133" s="231"/>
      <c r="D133" s="231"/>
      <c r="E133" s="231"/>
      <c r="F133" s="232"/>
      <c r="G133" s="232"/>
      <c r="H133" s="232"/>
      <c r="I133" s="232"/>
      <c r="J133" s="232"/>
      <c r="K133" s="232"/>
      <c r="L133" s="232"/>
      <c r="M133" s="232"/>
      <c r="N133" s="231"/>
      <c r="O133" s="231"/>
      <c r="P133" s="231"/>
      <c r="Q133" s="231"/>
      <c r="U133" s="231"/>
      <c r="V133" s="231"/>
      <c r="W133" s="231"/>
      <c r="X133" s="231"/>
      <c r="Y133" s="231"/>
      <c r="Z133" s="231"/>
      <c r="AA133" s="231"/>
      <c r="AB133" s="231"/>
      <c r="AC133" s="231"/>
      <c r="AD133" s="231"/>
      <c r="AF133" s="231"/>
      <c r="AG133" s="231"/>
      <c r="AR133" s="234"/>
    </row>
    <row r="134" spans="2:44" s="233" customFormat="1" ht="64.400000000000006" customHeight="1" x14ac:dyDescent="0.25">
      <c r="B134" s="231"/>
      <c r="C134" s="231"/>
      <c r="D134" s="231"/>
      <c r="E134" s="231"/>
      <c r="F134" s="232"/>
      <c r="G134" s="232"/>
      <c r="H134" s="232"/>
      <c r="I134" s="232"/>
      <c r="J134" s="232"/>
      <c r="K134" s="232"/>
      <c r="L134" s="232"/>
      <c r="M134" s="232"/>
      <c r="N134" s="231"/>
      <c r="O134" s="231"/>
      <c r="P134" s="231"/>
      <c r="Q134" s="231"/>
      <c r="U134" s="231"/>
      <c r="V134" s="231"/>
      <c r="W134" s="231"/>
      <c r="X134" s="231"/>
      <c r="Y134" s="231"/>
      <c r="Z134" s="231"/>
      <c r="AA134" s="231"/>
      <c r="AB134" s="231"/>
      <c r="AC134" s="231"/>
      <c r="AD134" s="231"/>
      <c r="AF134" s="231"/>
      <c r="AG134" s="231"/>
      <c r="AR134" s="234"/>
    </row>
    <row r="135" spans="2:44" s="233" customFormat="1" ht="64.400000000000006" customHeight="1" x14ac:dyDescent="0.25">
      <c r="B135" s="231"/>
      <c r="C135" s="231"/>
      <c r="D135" s="231"/>
      <c r="E135" s="231"/>
      <c r="F135" s="232"/>
      <c r="G135" s="232"/>
      <c r="H135" s="232"/>
      <c r="I135" s="232"/>
      <c r="J135" s="232"/>
      <c r="K135" s="232"/>
      <c r="L135" s="232"/>
      <c r="M135" s="232"/>
      <c r="N135" s="231"/>
      <c r="O135" s="231"/>
      <c r="P135" s="231"/>
      <c r="Q135" s="231"/>
      <c r="U135" s="231"/>
      <c r="V135" s="231"/>
      <c r="W135" s="231"/>
      <c r="X135" s="231"/>
      <c r="Y135" s="231"/>
      <c r="Z135" s="231"/>
      <c r="AA135" s="231"/>
      <c r="AB135" s="231"/>
      <c r="AC135" s="231"/>
      <c r="AD135" s="231"/>
      <c r="AF135" s="231"/>
      <c r="AG135" s="231"/>
      <c r="AR135" s="234"/>
    </row>
    <row r="136" spans="2:44" s="233" customFormat="1" ht="64.400000000000006" customHeight="1" x14ac:dyDescent="0.25">
      <c r="B136" s="231"/>
      <c r="C136" s="231"/>
      <c r="D136" s="231"/>
      <c r="E136" s="231"/>
      <c r="F136" s="232"/>
      <c r="G136" s="232"/>
      <c r="H136" s="232"/>
      <c r="I136" s="232"/>
      <c r="J136" s="232"/>
      <c r="K136" s="232"/>
      <c r="L136" s="232"/>
      <c r="M136" s="232"/>
      <c r="N136" s="231"/>
      <c r="O136" s="231"/>
      <c r="P136" s="231"/>
      <c r="Q136" s="231"/>
      <c r="U136" s="231"/>
      <c r="V136" s="231"/>
      <c r="W136" s="231"/>
      <c r="X136" s="231"/>
      <c r="Y136" s="231"/>
      <c r="Z136" s="231"/>
      <c r="AA136" s="231"/>
      <c r="AB136" s="231"/>
      <c r="AC136" s="231"/>
      <c r="AD136" s="231"/>
      <c r="AF136" s="231"/>
      <c r="AG136" s="231"/>
      <c r="AR136" s="234"/>
    </row>
    <row r="137" spans="2:44" s="233" customFormat="1" ht="64.400000000000006" customHeight="1" x14ac:dyDescent="0.25">
      <c r="B137" s="231"/>
      <c r="C137" s="231"/>
      <c r="D137" s="231"/>
      <c r="E137" s="231"/>
      <c r="F137" s="232"/>
      <c r="G137" s="232"/>
      <c r="H137" s="232"/>
      <c r="I137" s="232"/>
      <c r="J137" s="232"/>
      <c r="K137" s="232"/>
      <c r="L137" s="232"/>
      <c r="M137" s="232"/>
      <c r="N137" s="231"/>
      <c r="O137" s="231"/>
      <c r="P137" s="231"/>
      <c r="Q137" s="231"/>
      <c r="U137" s="231"/>
      <c r="V137" s="231"/>
      <c r="W137" s="231"/>
      <c r="X137" s="231"/>
      <c r="Y137" s="231"/>
      <c r="Z137" s="231"/>
      <c r="AA137" s="231"/>
      <c r="AB137" s="231"/>
      <c r="AC137" s="231"/>
      <c r="AD137" s="231"/>
      <c r="AF137" s="231"/>
      <c r="AG137" s="231"/>
      <c r="AR137" s="234"/>
    </row>
    <row r="138" spans="2:44" s="233" customFormat="1" ht="64.400000000000006" customHeight="1" x14ac:dyDescent="0.25">
      <c r="B138" s="231"/>
      <c r="C138" s="231"/>
      <c r="D138" s="231"/>
      <c r="E138" s="231"/>
      <c r="F138" s="232"/>
      <c r="G138" s="232"/>
      <c r="H138" s="232"/>
      <c r="I138" s="232"/>
      <c r="J138" s="232"/>
      <c r="K138" s="232"/>
      <c r="L138" s="232"/>
      <c r="M138" s="232"/>
      <c r="N138" s="231"/>
      <c r="O138" s="231"/>
      <c r="P138" s="231"/>
      <c r="Q138" s="231"/>
      <c r="U138" s="231"/>
      <c r="V138" s="231"/>
      <c r="W138" s="231"/>
      <c r="X138" s="231"/>
      <c r="Y138" s="231"/>
      <c r="Z138" s="231"/>
      <c r="AA138" s="231"/>
      <c r="AB138" s="231"/>
      <c r="AC138" s="231"/>
      <c r="AD138" s="231"/>
      <c r="AF138" s="231"/>
      <c r="AG138" s="231"/>
      <c r="AR138" s="234"/>
    </row>
    <row r="139" spans="2:44" s="233" customFormat="1" ht="64.400000000000006" customHeight="1" x14ac:dyDescent="0.25">
      <c r="B139" s="231"/>
      <c r="C139" s="231"/>
      <c r="D139" s="231"/>
      <c r="E139" s="231"/>
      <c r="F139" s="232"/>
      <c r="G139" s="232"/>
      <c r="H139" s="232"/>
      <c r="I139" s="232"/>
      <c r="J139" s="232"/>
      <c r="K139" s="232"/>
      <c r="L139" s="232"/>
      <c r="M139" s="232"/>
      <c r="N139" s="231"/>
      <c r="O139" s="231"/>
      <c r="P139" s="231"/>
      <c r="Q139" s="231"/>
      <c r="U139" s="231"/>
      <c r="V139" s="231"/>
      <c r="W139" s="231"/>
      <c r="X139" s="231"/>
      <c r="Y139" s="231"/>
      <c r="Z139" s="231"/>
      <c r="AA139" s="231"/>
      <c r="AB139" s="231"/>
      <c r="AC139" s="231"/>
      <c r="AD139" s="231"/>
      <c r="AF139" s="231"/>
      <c r="AG139" s="231"/>
      <c r="AR139" s="234"/>
    </row>
    <row r="140" spans="2:44" s="233" customFormat="1" ht="64.400000000000006" customHeight="1" x14ac:dyDescent="0.25">
      <c r="B140" s="231"/>
      <c r="C140" s="231"/>
      <c r="D140" s="231"/>
      <c r="E140" s="231"/>
      <c r="F140" s="232"/>
      <c r="G140" s="232"/>
      <c r="H140" s="232"/>
      <c r="I140" s="232"/>
      <c r="J140" s="232"/>
      <c r="K140" s="232"/>
      <c r="L140" s="232"/>
      <c r="M140" s="232"/>
      <c r="N140" s="231"/>
      <c r="O140" s="231"/>
      <c r="P140" s="231"/>
      <c r="Q140" s="231"/>
      <c r="U140" s="231"/>
      <c r="V140" s="231"/>
      <c r="W140" s="231"/>
      <c r="X140" s="231"/>
      <c r="Y140" s="231"/>
      <c r="Z140" s="231"/>
      <c r="AA140" s="231"/>
      <c r="AB140" s="231"/>
      <c r="AC140" s="231"/>
      <c r="AD140" s="231"/>
      <c r="AF140" s="231"/>
      <c r="AG140" s="231"/>
      <c r="AR140" s="234"/>
    </row>
    <row r="141" spans="2:44" s="233" customFormat="1" ht="64.400000000000006" customHeight="1" x14ac:dyDescent="0.25">
      <c r="B141" s="231"/>
      <c r="C141" s="231"/>
      <c r="D141" s="231"/>
      <c r="E141" s="231"/>
      <c r="F141" s="232"/>
      <c r="G141" s="232"/>
      <c r="H141" s="232"/>
      <c r="I141" s="232"/>
      <c r="J141" s="232"/>
      <c r="K141" s="232"/>
      <c r="L141" s="232"/>
      <c r="M141" s="232"/>
      <c r="N141" s="231"/>
      <c r="O141" s="231"/>
      <c r="P141" s="231"/>
      <c r="Q141" s="231"/>
      <c r="U141" s="231"/>
      <c r="V141" s="231"/>
      <c r="W141" s="231"/>
      <c r="X141" s="231"/>
      <c r="Y141" s="231"/>
      <c r="Z141" s="231"/>
      <c r="AA141" s="231"/>
      <c r="AB141" s="231"/>
      <c r="AC141" s="231"/>
      <c r="AD141" s="231"/>
      <c r="AF141" s="231"/>
      <c r="AG141" s="231"/>
      <c r="AR141" s="234"/>
    </row>
    <row r="142" spans="2:44" s="233" customFormat="1" ht="64.400000000000006" customHeight="1" x14ac:dyDescent="0.25">
      <c r="B142" s="231"/>
      <c r="C142" s="231"/>
      <c r="D142" s="231"/>
      <c r="E142" s="231"/>
      <c r="F142" s="232"/>
      <c r="G142" s="232"/>
      <c r="H142" s="232"/>
      <c r="I142" s="232"/>
      <c r="J142" s="232"/>
      <c r="K142" s="232"/>
      <c r="L142" s="232"/>
      <c r="M142" s="232"/>
      <c r="N142" s="231"/>
      <c r="O142" s="231"/>
      <c r="P142" s="231"/>
      <c r="Q142" s="231"/>
      <c r="U142" s="231"/>
      <c r="V142" s="231"/>
      <c r="W142" s="231"/>
      <c r="X142" s="231"/>
      <c r="Y142" s="231"/>
      <c r="Z142" s="231"/>
      <c r="AA142" s="231"/>
      <c r="AB142" s="231"/>
      <c r="AC142" s="231"/>
      <c r="AD142" s="231"/>
      <c r="AF142" s="231"/>
      <c r="AG142" s="231"/>
      <c r="AR142" s="234"/>
    </row>
    <row r="143" spans="2:44" s="233" customFormat="1" ht="64.400000000000006" customHeight="1" x14ac:dyDescent="0.25">
      <c r="B143" s="231"/>
      <c r="C143" s="231"/>
      <c r="D143" s="231"/>
      <c r="E143" s="231"/>
      <c r="F143" s="232"/>
      <c r="G143" s="232"/>
      <c r="H143" s="232"/>
      <c r="I143" s="232"/>
      <c r="J143" s="232"/>
      <c r="K143" s="232"/>
      <c r="L143" s="232"/>
      <c r="M143" s="232"/>
      <c r="N143" s="231"/>
      <c r="O143" s="231"/>
      <c r="P143" s="231"/>
      <c r="Q143" s="231"/>
      <c r="U143" s="231"/>
      <c r="V143" s="231"/>
      <c r="W143" s="231"/>
      <c r="X143" s="231"/>
      <c r="Y143" s="231"/>
      <c r="Z143" s="231"/>
      <c r="AA143" s="231"/>
      <c r="AB143" s="231"/>
      <c r="AC143" s="231"/>
      <c r="AD143" s="231"/>
      <c r="AF143" s="231"/>
      <c r="AG143" s="231"/>
      <c r="AR143" s="234"/>
    </row>
    <row r="144" spans="2:44" s="233" customFormat="1" ht="64.400000000000006" customHeight="1" x14ac:dyDescent="0.25">
      <c r="B144" s="231"/>
      <c r="C144" s="231"/>
      <c r="D144" s="231"/>
      <c r="E144" s="231"/>
      <c r="F144" s="232"/>
      <c r="G144" s="232"/>
      <c r="H144" s="232"/>
      <c r="I144" s="232"/>
      <c r="J144" s="232"/>
      <c r="K144" s="232"/>
      <c r="L144" s="232"/>
      <c r="M144" s="232"/>
      <c r="N144" s="231"/>
      <c r="O144" s="231"/>
      <c r="P144" s="231"/>
      <c r="Q144" s="231"/>
      <c r="U144" s="231"/>
      <c r="V144" s="231"/>
      <c r="W144" s="231"/>
      <c r="X144" s="231"/>
      <c r="Y144" s="231"/>
      <c r="Z144" s="231"/>
      <c r="AA144" s="231"/>
      <c r="AB144" s="231"/>
      <c r="AC144" s="231"/>
      <c r="AD144" s="231"/>
      <c r="AF144" s="231"/>
      <c r="AG144" s="231"/>
      <c r="AR144" s="234"/>
    </row>
    <row r="145" spans="2:44" s="233" customFormat="1" ht="64.400000000000006" customHeight="1" x14ac:dyDescent="0.25">
      <c r="B145" s="231"/>
      <c r="C145" s="231"/>
      <c r="D145" s="231"/>
      <c r="E145" s="231"/>
      <c r="F145" s="232"/>
      <c r="G145" s="232"/>
      <c r="H145" s="232"/>
      <c r="I145" s="232"/>
      <c r="J145" s="232"/>
      <c r="K145" s="232"/>
      <c r="L145" s="232"/>
      <c r="M145" s="232"/>
      <c r="N145" s="231"/>
      <c r="O145" s="231"/>
      <c r="P145" s="231"/>
      <c r="Q145" s="231"/>
      <c r="U145" s="231"/>
      <c r="V145" s="231"/>
      <c r="W145" s="231"/>
      <c r="X145" s="231"/>
      <c r="Y145" s="231"/>
      <c r="Z145" s="231"/>
      <c r="AA145" s="231"/>
      <c r="AB145" s="231"/>
      <c r="AC145" s="231"/>
      <c r="AD145" s="231"/>
      <c r="AF145" s="231"/>
      <c r="AG145" s="231"/>
      <c r="AR145" s="234"/>
    </row>
    <row r="146" spans="2:44" s="233" customFormat="1" ht="64.400000000000006" customHeight="1" x14ac:dyDescent="0.25">
      <c r="B146" s="231"/>
      <c r="C146" s="231"/>
      <c r="D146" s="231"/>
      <c r="E146" s="231"/>
      <c r="F146" s="232"/>
      <c r="G146" s="232"/>
      <c r="H146" s="232"/>
      <c r="I146" s="232"/>
      <c r="J146" s="232"/>
      <c r="K146" s="232"/>
      <c r="L146" s="232"/>
      <c r="M146" s="232"/>
      <c r="N146" s="231"/>
      <c r="O146" s="231"/>
      <c r="P146" s="231"/>
      <c r="Q146" s="231"/>
      <c r="U146" s="231"/>
      <c r="V146" s="231"/>
      <c r="W146" s="231"/>
      <c r="X146" s="231"/>
      <c r="Y146" s="231"/>
      <c r="Z146" s="231"/>
      <c r="AA146" s="231"/>
      <c r="AB146" s="231"/>
      <c r="AC146" s="231"/>
      <c r="AD146" s="231"/>
      <c r="AF146" s="231"/>
      <c r="AG146" s="231"/>
      <c r="AR146" s="234"/>
    </row>
    <row r="147" spans="2:44" s="233" customFormat="1" ht="64.400000000000006" customHeight="1" x14ac:dyDescent="0.25">
      <c r="B147" s="231"/>
      <c r="C147" s="231"/>
      <c r="D147" s="231"/>
      <c r="E147" s="231"/>
      <c r="F147" s="232"/>
      <c r="G147" s="232"/>
      <c r="H147" s="232"/>
      <c r="I147" s="232"/>
      <c r="J147" s="232"/>
      <c r="K147" s="232"/>
      <c r="L147" s="232"/>
      <c r="M147" s="232"/>
      <c r="N147" s="231"/>
      <c r="O147" s="231"/>
      <c r="P147" s="231"/>
      <c r="Q147" s="231"/>
      <c r="U147" s="231"/>
      <c r="V147" s="231"/>
      <c r="W147" s="231"/>
      <c r="X147" s="231"/>
      <c r="Y147" s="231"/>
      <c r="Z147" s="231"/>
      <c r="AA147" s="231"/>
      <c r="AB147" s="231"/>
      <c r="AC147" s="231"/>
      <c r="AD147" s="231"/>
      <c r="AF147" s="231"/>
      <c r="AG147" s="231"/>
      <c r="AR147" s="234"/>
    </row>
    <row r="148" spans="2:44" s="233" customFormat="1" ht="64.400000000000006" customHeight="1" x14ac:dyDescent="0.25">
      <c r="B148" s="231"/>
      <c r="C148" s="231"/>
      <c r="D148" s="231"/>
      <c r="E148" s="231"/>
      <c r="F148" s="232"/>
      <c r="G148" s="232"/>
      <c r="H148" s="232"/>
      <c r="I148" s="232"/>
      <c r="J148" s="232"/>
      <c r="K148" s="232"/>
      <c r="L148" s="232"/>
      <c r="M148" s="232"/>
      <c r="N148" s="231"/>
      <c r="O148" s="231"/>
      <c r="P148" s="231"/>
      <c r="Q148" s="231"/>
      <c r="U148" s="231"/>
      <c r="V148" s="231"/>
      <c r="W148" s="231"/>
      <c r="X148" s="231"/>
      <c r="Y148" s="231"/>
      <c r="Z148" s="231"/>
      <c r="AA148" s="231"/>
      <c r="AB148" s="231"/>
      <c r="AC148" s="231"/>
      <c r="AD148" s="231"/>
      <c r="AF148" s="231"/>
      <c r="AG148" s="231"/>
      <c r="AR148" s="234"/>
    </row>
    <row r="149" spans="2:44" s="233" customFormat="1" ht="64.400000000000006" customHeight="1" x14ac:dyDescent="0.25">
      <c r="B149" s="231"/>
      <c r="C149" s="231"/>
      <c r="D149" s="231"/>
      <c r="E149" s="231"/>
      <c r="F149" s="232"/>
      <c r="G149" s="232"/>
      <c r="H149" s="232"/>
      <c r="I149" s="232"/>
      <c r="J149" s="232"/>
      <c r="K149" s="232"/>
      <c r="L149" s="232"/>
      <c r="M149" s="232"/>
      <c r="N149" s="231"/>
      <c r="O149" s="231"/>
      <c r="P149" s="231"/>
      <c r="Q149" s="231"/>
      <c r="U149" s="231"/>
      <c r="V149" s="231"/>
      <c r="W149" s="231"/>
      <c r="X149" s="231"/>
      <c r="Y149" s="231"/>
      <c r="Z149" s="231"/>
      <c r="AA149" s="231"/>
      <c r="AB149" s="231"/>
      <c r="AC149" s="231"/>
      <c r="AD149" s="231"/>
      <c r="AF149" s="231"/>
      <c r="AG149" s="231"/>
      <c r="AR149" s="234"/>
    </row>
    <row r="150" spans="2:44" s="233" customFormat="1" ht="64.400000000000006" customHeight="1" x14ac:dyDescent="0.25">
      <c r="B150" s="231"/>
      <c r="C150" s="231"/>
      <c r="D150" s="231"/>
      <c r="E150" s="231"/>
      <c r="F150" s="232"/>
      <c r="G150" s="232"/>
      <c r="H150" s="232"/>
      <c r="I150" s="232"/>
      <c r="J150" s="232"/>
      <c r="K150" s="232"/>
      <c r="L150" s="232"/>
      <c r="M150" s="232"/>
      <c r="N150" s="231"/>
      <c r="O150" s="231"/>
      <c r="P150" s="231"/>
      <c r="Q150" s="231"/>
      <c r="U150" s="231"/>
      <c r="V150" s="231"/>
      <c r="W150" s="231"/>
      <c r="X150" s="231"/>
      <c r="Y150" s="231"/>
      <c r="Z150" s="231"/>
      <c r="AA150" s="231"/>
      <c r="AB150" s="231"/>
      <c r="AC150" s="231"/>
      <c r="AD150" s="231"/>
      <c r="AF150" s="231"/>
      <c r="AG150" s="231"/>
      <c r="AR150" s="234"/>
    </row>
    <row r="151" spans="2:44" s="233" customFormat="1" ht="64.400000000000006" customHeight="1" x14ac:dyDescent="0.25">
      <c r="B151" s="231"/>
      <c r="C151" s="231"/>
      <c r="D151" s="231"/>
      <c r="E151" s="231"/>
      <c r="F151" s="232"/>
      <c r="G151" s="232"/>
      <c r="H151" s="232"/>
      <c r="I151" s="232"/>
      <c r="J151" s="232"/>
      <c r="K151" s="232"/>
      <c r="L151" s="232"/>
      <c r="M151" s="232"/>
      <c r="N151" s="231"/>
      <c r="O151" s="231"/>
      <c r="P151" s="231"/>
      <c r="Q151" s="231"/>
      <c r="U151" s="231"/>
      <c r="V151" s="231"/>
      <c r="W151" s="231"/>
      <c r="X151" s="231"/>
      <c r="Y151" s="231"/>
      <c r="Z151" s="231"/>
      <c r="AA151" s="231"/>
      <c r="AB151" s="231"/>
      <c r="AC151" s="231"/>
      <c r="AD151" s="231"/>
      <c r="AF151" s="231"/>
      <c r="AG151" s="231"/>
      <c r="AR151" s="234"/>
    </row>
    <row r="152" spans="2:44" s="233" customFormat="1" ht="64.400000000000006" customHeight="1" x14ac:dyDescent="0.25">
      <c r="B152" s="231"/>
      <c r="C152" s="231"/>
      <c r="D152" s="231"/>
      <c r="E152" s="231"/>
      <c r="F152" s="232"/>
      <c r="G152" s="232"/>
      <c r="H152" s="232"/>
      <c r="I152" s="232"/>
      <c r="J152" s="232"/>
      <c r="K152" s="232"/>
      <c r="L152" s="232"/>
      <c r="M152" s="232"/>
      <c r="N152" s="231"/>
      <c r="O152" s="231"/>
      <c r="P152" s="231"/>
      <c r="Q152" s="231"/>
      <c r="U152" s="231"/>
      <c r="V152" s="231"/>
      <c r="W152" s="231"/>
      <c r="X152" s="231"/>
      <c r="Y152" s="231"/>
      <c r="Z152" s="231"/>
      <c r="AA152" s="231"/>
      <c r="AB152" s="231"/>
      <c r="AC152" s="231"/>
      <c r="AD152" s="231"/>
      <c r="AF152" s="231"/>
      <c r="AG152" s="231"/>
      <c r="AR152" s="234"/>
    </row>
    <row r="153" spans="2:44" s="233" customFormat="1" ht="64.400000000000006" customHeight="1" x14ac:dyDescent="0.25">
      <c r="B153" s="231"/>
      <c r="C153" s="231"/>
      <c r="D153" s="231"/>
      <c r="E153" s="231"/>
      <c r="F153" s="232"/>
      <c r="G153" s="232"/>
      <c r="H153" s="232"/>
      <c r="I153" s="232"/>
      <c r="J153" s="232"/>
      <c r="K153" s="232"/>
      <c r="L153" s="232"/>
      <c r="M153" s="232"/>
      <c r="N153" s="231"/>
      <c r="O153" s="231"/>
      <c r="P153" s="231"/>
      <c r="Q153" s="231"/>
      <c r="U153" s="231"/>
      <c r="V153" s="231"/>
      <c r="W153" s="231"/>
      <c r="X153" s="231"/>
      <c r="Y153" s="231"/>
      <c r="Z153" s="231"/>
      <c r="AA153" s="231"/>
      <c r="AB153" s="231"/>
      <c r="AC153" s="231"/>
      <c r="AD153" s="231"/>
      <c r="AF153" s="231"/>
      <c r="AG153" s="231"/>
      <c r="AR153" s="234"/>
    </row>
    <row r="154" spans="2:44" s="233" customFormat="1" ht="64.400000000000006" customHeight="1" x14ac:dyDescent="0.25">
      <c r="B154" s="231"/>
      <c r="C154" s="231"/>
      <c r="D154" s="231"/>
      <c r="E154" s="231"/>
      <c r="F154" s="232"/>
      <c r="G154" s="232"/>
      <c r="H154" s="232"/>
      <c r="I154" s="232"/>
      <c r="J154" s="232"/>
      <c r="K154" s="232"/>
      <c r="L154" s="232"/>
      <c r="M154" s="232"/>
      <c r="N154" s="231"/>
      <c r="O154" s="231"/>
      <c r="P154" s="231"/>
      <c r="Q154" s="231"/>
      <c r="U154" s="231"/>
      <c r="V154" s="231"/>
      <c r="W154" s="231"/>
      <c r="X154" s="231"/>
      <c r="Y154" s="231"/>
      <c r="Z154" s="231"/>
      <c r="AA154" s="231"/>
      <c r="AB154" s="231"/>
      <c r="AC154" s="231"/>
      <c r="AD154" s="231"/>
      <c r="AF154" s="231"/>
      <c r="AG154" s="231"/>
      <c r="AR154" s="234"/>
    </row>
    <row r="155" spans="2:44" s="233" customFormat="1" ht="64.400000000000006" customHeight="1" x14ac:dyDescent="0.25">
      <c r="B155" s="231"/>
      <c r="C155" s="231"/>
      <c r="D155" s="231"/>
      <c r="E155" s="231"/>
      <c r="F155" s="232"/>
      <c r="G155" s="232"/>
      <c r="H155" s="232"/>
      <c r="I155" s="232"/>
      <c r="J155" s="232"/>
      <c r="K155" s="232"/>
      <c r="L155" s="232"/>
      <c r="M155" s="232"/>
      <c r="N155" s="231"/>
      <c r="O155" s="231"/>
      <c r="P155" s="231"/>
      <c r="Q155" s="231"/>
      <c r="U155" s="231"/>
      <c r="V155" s="231"/>
      <c r="W155" s="231"/>
      <c r="X155" s="231"/>
      <c r="Y155" s="231"/>
      <c r="Z155" s="231"/>
      <c r="AA155" s="231"/>
      <c r="AB155" s="231"/>
      <c r="AC155" s="231"/>
      <c r="AD155" s="231"/>
      <c r="AF155" s="231"/>
      <c r="AG155" s="231"/>
      <c r="AR155" s="234"/>
    </row>
    <row r="156" spans="2:44" s="233" customFormat="1" ht="64.400000000000006" customHeight="1" x14ac:dyDescent="0.25">
      <c r="B156" s="231"/>
      <c r="C156" s="231"/>
      <c r="D156" s="231"/>
      <c r="E156" s="231"/>
      <c r="F156" s="232"/>
      <c r="G156" s="232"/>
      <c r="H156" s="232"/>
      <c r="I156" s="232"/>
      <c r="J156" s="232"/>
      <c r="K156" s="232"/>
      <c r="L156" s="232"/>
      <c r="M156" s="232"/>
      <c r="N156" s="231"/>
      <c r="O156" s="231"/>
      <c r="P156" s="231"/>
      <c r="Q156" s="231"/>
      <c r="U156" s="231"/>
      <c r="V156" s="231"/>
      <c r="W156" s="231"/>
      <c r="X156" s="231"/>
      <c r="Y156" s="231"/>
      <c r="Z156" s="231"/>
      <c r="AA156" s="231"/>
      <c r="AB156" s="231"/>
      <c r="AC156" s="231"/>
      <c r="AD156" s="231"/>
      <c r="AF156" s="231"/>
      <c r="AG156" s="231"/>
      <c r="AR156" s="234"/>
    </row>
    <row r="157" spans="2:44" s="233" customFormat="1" ht="64.400000000000006" customHeight="1" x14ac:dyDescent="0.25">
      <c r="B157" s="231"/>
      <c r="C157" s="231"/>
      <c r="D157" s="231"/>
      <c r="E157" s="231"/>
      <c r="F157" s="232"/>
      <c r="G157" s="232"/>
      <c r="H157" s="232"/>
      <c r="I157" s="232"/>
      <c r="J157" s="232"/>
      <c r="K157" s="232"/>
      <c r="L157" s="232"/>
      <c r="M157" s="232"/>
      <c r="N157" s="231"/>
      <c r="O157" s="231"/>
      <c r="P157" s="231"/>
      <c r="Q157" s="231"/>
      <c r="U157" s="231"/>
      <c r="V157" s="231"/>
      <c r="W157" s="231"/>
      <c r="X157" s="231"/>
      <c r="Y157" s="231"/>
      <c r="Z157" s="231"/>
      <c r="AA157" s="231"/>
      <c r="AB157" s="231"/>
      <c r="AC157" s="231"/>
      <c r="AD157" s="231"/>
      <c r="AF157" s="231"/>
      <c r="AG157" s="231"/>
      <c r="AR157" s="234"/>
    </row>
    <row r="158" spans="2:44" s="233" customFormat="1" ht="64.400000000000006" customHeight="1" x14ac:dyDescent="0.25">
      <c r="B158" s="231"/>
      <c r="C158" s="231"/>
      <c r="D158" s="231"/>
      <c r="E158" s="231"/>
      <c r="F158" s="232"/>
      <c r="G158" s="232"/>
      <c r="H158" s="232"/>
      <c r="I158" s="232"/>
      <c r="J158" s="232"/>
      <c r="K158" s="232"/>
      <c r="L158" s="232"/>
      <c r="M158" s="232"/>
      <c r="N158" s="231"/>
      <c r="O158" s="231"/>
      <c r="P158" s="231"/>
      <c r="Q158" s="231"/>
      <c r="U158" s="231"/>
      <c r="V158" s="231"/>
      <c r="W158" s="231"/>
      <c r="X158" s="231"/>
      <c r="Y158" s="231"/>
      <c r="Z158" s="231"/>
      <c r="AA158" s="231"/>
      <c r="AB158" s="231"/>
      <c r="AC158" s="231"/>
      <c r="AD158" s="231"/>
      <c r="AF158" s="231"/>
      <c r="AG158" s="231"/>
      <c r="AR158" s="234"/>
    </row>
    <row r="159" spans="2:44" s="233" customFormat="1" ht="64.400000000000006" customHeight="1" x14ac:dyDescent="0.25">
      <c r="B159" s="231"/>
      <c r="C159" s="231"/>
      <c r="D159" s="231"/>
      <c r="E159" s="231"/>
      <c r="F159" s="232"/>
      <c r="G159" s="232"/>
      <c r="H159" s="232"/>
      <c r="I159" s="232"/>
      <c r="J159" s="232"/>
      <c r="K159" s="232"/>
      <c r="L159" s="232"/>
      <c r="M159" s="232"/>
      <c r="N159" s="231"/>
      <c r="O159" s="231"/>
      <c r="P159" s="231"/>
      <c r="Q159" s="231"/>
      <c r="U159" s="231"/>
      <c r="V159" s="231"/>
      <c r="W159" s="231"/>
      <c r="X159" s="231"/>
      <c r="Y159" s="231"/>
      <c r="Z159" s="231"/>
      <c r="AA159" s="231"/>
      <c r="AB159" s="231"/>
      <c r="AC159" s="231"/>
      <c r="AD159" s="231"/>
      <c r="AF159" s="231"/>
      <c r="AG159" s="231"/>
      <c r="AR159" s="234"/>
    </row>
    <row r="160" spans="2:44" s="233" customFormat="1" ht="64.400000000000006" customHeight="1" x14ac:dyDescent="0.25">
      <c r="B160" s="231"/>
      <c r="C160" s="231"/>
      <c r="D160" s="231"/>
      <c r="E160" s="231"/>
      <c r="F160" s="232"/>
      <c r="G160" s="232"/>
      <c r="H160" s="232"/>
      <c r="I160" s="232"/>
      <c r="J160" s="232"/>
      <c r="K160" s="232"/>
      <c r="L160" s="232"/>
      <c r="M160" s="232"/>
      <c r="N160" s="231"/>
      <c r="O160" s="231"/>
      <c r="P160" s="231"/>
      <c r="Q160" s="231"/>
      <c r="U160" s="231"/>
      <c r="V160" s="231"/>
      <c r="W160" s="231"/>
      <c r="X160" s="231"/>
      <c r="Y160" s="231"/>
      <c r="Z160" s="231"/>
      <c r="AA160" s="231"/>
      <c r="AB160" s="231"/>
      <c r="AC160" s="231"/>
      <c r="AD160" s="231"/>
      <c r="AF160" s="231"/>
      <c r="AG160" s="231"/>
      <c r="AR160" s="234"/>
    </row>
    <row r="161" spans="2:44" s="233" customFormat="1" ht="64.400000000000006" customHeight="1" x14ac:dyDescent="0.25">
      <c r="B161" s="231"/>
      <c r="C161" s="231"/>
      <c r="D161" s="231"/>
      <c r="E161" s="231"/>
      <c r="F161" s="232"/>
      <c r="G161" s="232"/>
      <c r="H161" s="232"/>
      <c r="I161" s="232"/>
      <c r="J161" s="232"/>
      <c r="K161" s="232"/>
      <c r="L161" s="232"/>
      <c r="M161" s="232"/>
      <c r="N161" s="231"/>
      <c r="O161" s="231"/>
      <c r="P161" s="231"/>
      <c r="Q161" s="231"/>
      <c r="U161" s="231"/>
      <c r="V161" s="231"/>
      <c r="W161" s="231"/>
      <c r="X161" s="231"/>
      <c r="Y161" s="231"/>
      <c r="Z161" s="231"/>
      <c r="AA161" s="231"/>
      <c r="AB161" s="231"/>
      <c r="AC161" s="231"/>
      <c r="AD161" s="231"/>
      <c r="AF161" s="231"/>
      <c r="AG161" s="231"/>
      <c r="AR161" s="234"/>
    </row>
  </sheetData>
  <sheetProtection algorithmName="SHA-512" hashValue="MMVLqSIp7/HXH1AscH0FvjuO2FFjoXRpkNn4StgVeMsZyy1flfc8aXsWtUikKcoFCxyok4lvepFykIajFRGVhQ==" saltValue="afSlpfKuazMPjgS+mfP9Vg==" spinCount="100000" sheet="1" objects="1" scenarios="1"/>
  <autoFilter ref="B7:AH54" xr:uid="{00000000-0001-0000-0700-000000000000}"/>
  <mergeCells count="3">
    <mergeCell ref="F2:H2"/>
    <mergeCell ref="F3:H3"/>
    <mergeCell ref="F4:H4"/>
  </mergeCells>
  <conditionalFormatting sqref="AJ52:AK53">
    <cfRule type="duplicateValues" dxfId="11" priority="4"/>
  </conditionalFormatting>
  <conditionalFormatting sqref="AK54">
    <cfRule type="duplicateValues" dxfId="10" priority="1"/>
  </conditionalFormatting>
  <conditionalFormatting sqref="AM55:AN55">
    <cfRule type="duplicateValues" dxfId="9" priority="3"/>
  </conditionalFormatting>
  <conditionalFormatting sqref="AM56:AN56">
    <cfRule type="duplicateValues" dxfId="8" priority="2"/>
  </conditionalFormatting>
  <dataValidations count="1">
    <dataValidation type="list" allowBlank="1" showInputMessage="1" showErrorMessage="1" sqref="N52:N54" xr:uid="{92F2FD63-5162-43E3-9F55-404010648DFE}">
      <formula1>"Número,Porcentaje"</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F0819-755B-4A18-BF27-94CFB46B4AF0}">
  <dimension ref="B2:Y235"/>
  <sheetViews>
    <sheetView topLeftCell="P102" zoomScale="70" zoomScaleNormal="70" workbookViewId="0">
      <selection activeCell="T107" sqref="T107"/>
    </sheetView>
  </sheetViews>
  <sheetFormatPr baseColWidth="10" defaultColWidth="11.453125" defaultRowHeight="12.5" x14ac:dyDescent="0.35"/>
  <cols>
    <col min="1" max="1" width="4.1796875" style="4" customWidth="1"/>
    <col min="2" max="2" width="41.7265625" style="5" customWidth="1"/>
    <col min="3" max="3" width="26.7265625" style="5" customWidth="1"/>
    <col min="4" max="4" width="18.1796875" style="5" customWidth="1"/>
    <col min="5" max="5" width="41.54296875" style="5" customWidth="1"/>
    <col min="6" max="6" width="19.1796875" style="2" customWidth="1"/>
    <col min="7" max="11" width="29.81640625" style="2" customWidth="1"/>
    <col min="12" max="12" width="29.81640625" style="5" customWidth="1"/>
    <col min="13" max="19" width="29.81640625" style="4" customWidth="1"/>
    <col min="20" max="20" width="31.81640625" style="4" customWidth="1"/>
    <col min="21" max="21" width="60.54296875" style="4" customWidth="1"/>
    <col min="22" max="22" width="13.81640625" style="4" customWidth="1"/>
    <col min="23" max="23" width="15.26953125" style="4" customWidth="1"/>
    <col min="24" max="24" width="17.7265625" style="4" customWidth="1"/>
    <col min="25" max="16384" width="11.453125" style="4"/>
  </cols>
  <sheetData>
    <row r="2" spans="2:24" s="3" customFormat="1" ht="27.75" customHeight="1" x14ac:dyDescent="0.25">
      <c r="B2" s="20"/>
      <c r="C2" s="19"/>
      <c r="D2" s="13"/>
      <c r="E2" s="359" t="s">
        <v>4036</v>
      </c>
      <c r="F2" s="359"/>
      <c r="G2" s="359"/>
      <c r="H2" s="21"/>
      <c r="I2" s="21"/>
      <c r="J2" s="22"/>
      <c r="K2" s="15"/>
      <c r="L2" s="15"/>
    </row>
    <row r="3" spans="2:24" s="3" customFormat="1" ht="19.5" customHeight="1" x14ac:dyDescent="0.25">
      <c r="B3" s="23"/>
      <c r="C3" s="13"/>
      <c r="D3" s="13"/>
      <c r="E3" s="359" t="s">
        <v>4541</v>
      </c>
      <c r="F3" s="359"/>
      <c r="G3" s="359"/>
      <c r="H3" s="14"/>
      <c r="I3" s="14"/>
      <c r="J3" s="24"/>
      <c r="K3" s="15"/>
      <c r="L3" s="15"/>
    </row>
    <row r="4" spans="2:24" s="3" customFormat="1" ht="21.75" customHeight="1" x14ac:dyDescent="0.4">
      <c r="B4" s="23"/>
      <c r="C4" s="13"/>
      <c r="D4" s="13"/>
      <c r="E4" s="359" t="s">
        <v>3756</v>
      </c>
      <c r="F4" s="359"/>
      <c r="G4" s="359"/>
      <c r="H4" s="14"/>
      <c r="I4" s="14"/>
      <c r="J4" s="207" t="s">
        <v>4542</v>
      </c>
      <c r="K4" s="15"/>
      <c r="L4" s="15"/>
    </row>
    <row r="5" spans="2:24" ht="14.5" customHeight="1" thickBot="1" x14ac:dyDescent="0.3">
      <c r="B5" s="7" t="s">
        <v>4543</v>
      </c>
    </row>
    <row r="6" spans="2:24" ht="27" customHeight="1" x14ac:dyDescent="0.35">
      <c r="V6" s="360" t="s">
        <v>4544</v>
      </c>
      <c r="W6" s="361"/>
      <c r="X6" s="362"/>
    </row>
    <row r="7" spans="2:24" s="8" customFormat="1" ht="42" customHeight="1" x14ac:dyDescent="0.35">
      <c r="B7" s="59" t="s">
        <v>4545</v>
      </c>
      <c r="C7" s="59" t="s">
        <v>4546</v>
      </c>
      <c r="D7" s="208" t="s">
        <v>4547</v>
      </c>
      <c r="E7" s="59" t="s">
        <v>3127</v>
      </c>
      <c r="F7" s="59" t="s">
        <v>4548</v>
      </c>
      <c r="G7" s="59" t="s">
        <v>4549</v>
      </c>
      <c r="H7" s="59" t="s">
        <v>4550</v>
      </c>
      <c r="I7" s="59" t="s">
        <v>4551</v>
      </c>
      <c r="J7" s="59" t="s">
        <v>4552</v>
      </c>
      <c r="K7" s="59" t="s">
        <v>4553</v>
      </c>
      <c r="L7" s="59" t="s">
        <v>4554</v>
      </c>
      <c r="M7" s="59" t="s">
        <v>4555</v>
      </c>
      <c r="N7" s="59" t="s">
        <v>4556</v>
      </c>
      <c r="O7" s="59" t="s">
        <v>4557</v>
      </c>
      <c r="P7" s="59" t="s">
        <v>4558</v>
      </c>
      <c r="Q7" s="59" t="s">
        <v>4559</v>
      </c>
      <c r="R7" s="59" t="s">
        <v>4560</v>
      </c>
      <c r="S7" s="59" t="s">
        <v>4561</v>
      </c>
      <c r="T7" s="59" t="s">
        <v>4034</v>
      </c>
      <c r="U7" s="59" t="s">
        <v>4562</v>
      </c>
      <c r="V7" s="209" t="s">
        <v>4563</v>
      </c>
      <c r="W7" s="210" t="s">
        <v>4564</v>
      </c>
      <c r="X7" s="211" t="s">
        <v>4565</v>
      </c>
    </row>
    <row r="8" spans="2:24" s="8" customFormat="1" ht="12.75" customHeight="1" x14ac:dyDescent="0.35">
      <c r="B8" s="363" t="s">
        <v>4566</v>
      </c>
      <c r="C8" s="365" t="s">
        <v>4347</v>
      </c>
      <c r="D8" s="367">
        <v>1</v>
      </c>
      <c r="E8" s="363" t="s">
        <v>4567</v>
      </c>
      <c r="F8" s="369">
        <v>1</v>
      </c>
      <c r="G8" s="82" t="s">
        <v>4568</v>
      </c>
      <c r="H8" s="221">
        <v>0.08</v>
      </c>
      <c r="I8" s="221">
        <v>0.1</v>
      </c>
      <c r="J8" s="221">
        <v>0.08</v>
      </c>
      <c r="K8" s="221">
        <v>0.08</v>
      </c>
      <c r="L8" s="221">
        <v>0.08</v>
      </c>
      <c r="M8" s="221">
        <v>0.08</v>
      </c>
      <c r="N8" s="222">
        <v>0.08</v>
      </c>
      <c r="O8" s="222">
        <v>0.08</v>
      </c>
      <c r="P8" s="222">
        <v>0.08</v>
      </c>
      <c r="Q8" s="222">
        <v>0.08</v>
      </c>
      <c r="R8" s="222">
        <v>0.1</v>
      </c>
      <c r="S8" s="222">
        <v>0.08</v>
      </c>
      <c r="T8" s="223">
        <f>SUM(H8:S8)</f>
        <v>0.99999999999999978</v>
      </c>
      <c r="U8" s="363" t="s">
        <v>6000</v>
      </c>
      <c r="V8" s="371">
        <f>SUM(H8:S8)</f>
        <v>0.99999999999999978</v>
      </c>
      <c r="W8" s="371">
        <f>SUM(H10:S10)</f>
        <v>0.99999999999999978</v>
      </c>
      <c r="X8" s="373">
        <f>+W8/V8</f>
        <v>1</v>
      </c>
    </row>
    <row r="9" spans="2:24" s="8" customFormat="1" ht="50.15" customHeight="1" x14ac:dyDescent="0.35">
      <c r="B9" s="364"/>
      <c r="C9" s="366"/>
      <c r="D9" s="368"/>
      <c r="E9" s="364"/>
      <c r="F9" s="370"/>
      <c r="G9" s="82" t="s">
        <v>4569</v>
      </c>
      <c r="H9" s="224" t="s">
        <v>4570</v>
      </c>
      <c r="I9" s="224" t="s">
        <v>4570</v>
      </c>
      <c r="J9" s="224" t="s">
        <v>4570</v>
      </c>
      <c r="K9" s="224" t="s">
        <v>4570</v>
      </c>
      <c r="L9" s="224" t="s">
        <v>4570</v>
      </c>
      <c r="M9" s="224" t="s">
        <v>4570</v>
      </c>
      <c r="N9" s="224" t="s">
        <v>4570</v>
      </c>
      <c r="O9" s="224" t="s">
        <v>4570</v>
      </c>
      <c r="P9" s="224" t="s">
        <v>4570</v>
      </c>
      <c r="Q9" s="224" t="s">
        <v>4570</v>
      </c>
      <c r="R9" s="224" t="s">
        <v>4570</v>
      </c>
      <c r="S9" s="224" t="s">
        <v>4570</v>
      </c>
      <c r="T9" s="223" t="s">
        <v>491</v>
      </c>
      <c r="U9" s="364"/>
      <c r="V9" s="372"/>
      <c r="W9" s="372"/>
      <c r="X9" s="373"/>
    </row>
    <row r="10" spans="2:24" s="8" customFormat="1" ht="50.15" customHeight="1" x14ac:dyDescent="0.35">
      <c r="B10" s="364"/>
      <c r="C10" s="366"/>
      <c r="D10" s="368"/>
      <c r="E10" s="364"/>
      <c r="F10" s="370"/>
      <c r="G10" s="82" t="s">
        <v>4571</v>
      </c>
      <c r="H10" s="225">
        <v>0.08</v>
      </c>
      <c r="I10" s="225">
        <v>0.1</v>
      </c>
      <c r="J10" s="225">
        <v>0.08</v>
      </c>
      <c r="K10" s="225">
        <v>0.08</v>
      </c>
      <c r="L10" s="225">
        <v>0.08</v>
      </c>
      <c r="M10" s="225">
        <v>0.08</v>
      </c>
      <c r="N10" s="225">
        <v>0.08</v>
      </c>
      <c r="O10" s="225">
        <v>0.08</v>
      </c>
      <c r="P10" s="225">
        <v>0.08</v>
      </c>
      <c r="Q10" s="225">
        <v>0.08</v>
      </c>
      <c r="R10" s="225">
        <v>0.1</v>
      </c>
      <c r="S10" s="225">
        <v>0.08</v>
      </c>
      <c r="T10" s="223">
        <f>SUM(H10:S10)</f>
        <v>0.99999999999999978</v>
      </c>
      <c r="U10" s="364"/>
      <c r="V10" s="372"/>
      <c r="W10" s="372"/>
      <c r="X10" s="373"/>
    </row>
    <row r="11" spans="2:24" s="8" customFormat="1" ht="50.15" customHeight="1" x14ac:dyDescent="0.35">
      <c r="B11" s="364"/>
      <c r="C11" s="366"/>
      <c r="D11" s="368"/>
      <c r="E11" s="364"/>
      <c r="F11" s="370"/>
      <c r="G11" s="79" t="s">
        <v>4572</v>
      </c>
      <c r="H11" s="222">
        <f>+H10/H8</f>
        <v>1</v>
      </c>
      <c r="I11" s="222">
        <f t="shared" ref="I11:S11" si="0">+I10/I8</f>
        <v>1</v>
      </c>
      <c r="J11" s="222">
        <f t="shared" si="0"/>
        <v>1</v>
      </c>
      <c r="K11" s="222">
        <f t="shared" si="0"/>
        <v>1</v>
      </c>
      <c r="L11" s="222">
        <f t="shared" si="0"/>
        <v>1</v>
      </c>
      <c r="M11" s="222">
        <f t="shared" si="0"/>
        <v>1</v>
      </c>
      <c r="N11" s="222">
        <f t="shared" si="0"/>
        <v>1</v>
      </c>
      <c r="O11" s="222">
        <f t="shared" si="0"/>
        <v>1</v>
      </c>
      <c r="P11" s="222">
        <f t="shared" si="0"/>
        <v>1</v>
      </c>
      <c r="Q11" s="222">
        <f t="shared" si="0"/>
        <v>1</v>
      </c>
      <c r="R11" s="222">
        <f t="shared" si="0"/>
        <v>1</v>
      </c>
      <c r="S11" s="222">
        <f t="shared" si="0"/>
        <v>1</v>
      </c>
      <c r="T11" s="223" t="s">
        <v>491</v>
      </c>
      <c r="U11" s="364"/>
      <c r="V11" s="372"/>
      <c r="W11" s="372"/>
      <c r="X11" s="373"/>
    </row>
    <row r="12" spans="2:24" s="8" customFormat="1" ht="12.75" customHeight="1" x14ac:dyDescent="0.35">
      <c r="B12" s="363" t="s">
        <v>4573</v>
      </c>
      <c r="C12" s="365" t="s">
        <v>4347</v>
      </c>
      <c r="D12" s="367">
        <v>2</v>
      </c>
      <c r="E12" s="363" t="s">
        <v>4574</v>
      </c>
      <c r="F12" s="369">
        <v>1</v>
      </c>
      <c r="G12" s="82" t="s">
        <v>4568</v>
      </c>
      <c r="H12" s="222">
        <v>0.08</v>
      </c>
      <c r="I12" s="222">
        <v>0.1</v>
      </c>
      <c r="J12" s="222">
        <v>0.08</v>
      </c>
      <c r="K12" s="222">
        <v>0.08</v>
      </c>
      <c r="L12" s="222">
        <v>0.08</v>
      </c>
      <c r="M12" s="222">
        <v>0.08</v>
      </c>
      <c r="N12" s="222">
        <v>0.08</v>
      </c>
      <c r="O12" s="222">
        <v>0.08</v>
      </c>
      <c r="P12" s="222">
        <v>0.08</v>
      </c>
      <c r="Q12" s="222">
        <v>0.08</v>
      </c>
      <c r="R12" s="222">
        <v>0.1</v>
      </c>
      <c r="S12" s="222">
        <v>0.08</v>
      </c>
      <c r="T12" s="223">
        <f>SUM(H12:S12)</f>
        <v>0.99999999999999978</v>
      </c>
      <c r="U12" s="365" t="s">
        <v>6001</v>
      </c>
      <c r="V12" s="371">
        <f>SUM(H12:S12)</f>
        <v>0.99999999999999978</v>
      </c>
      <c r="W12" s="371">
        <f>SUM(H14:S14)</f>
        <v>0.99999999999999978</v>
      </c>
      <c r="X12" s="373">
        <f t="shared" ref="X12" si="1">+W12/V12</f>
        <v>1</v>
      </c>
    </row>
    <row r="13" spans="2:24" s="8" customFormat="1" ht="50.15" customHeight="1" x14ac:dyDescent="0.35">
      <c r="B13" s="364"/>
      <c r="C13" s="366"/>
      <c r="D13" s="368"/>
      <c r="E13" s="364"/>
      <c r="F13" s="370"/>
      <c r="G13" s="82" t="s">
        <v>4569</v>
      </c>
      <c r="H13" s="224" t="s">
        <v>4570</v>
      </c>
      <c r="I13" s="224" t="s">
        <v>4570</v>
      </c>
      <c r="J13" s="224" t="s">
        <v>4570</v>
      </c>
      <c r="K13" s="224" t="s">
        <v>4570</v>
      </c>
      <c r="L13" s="224" t="s">
        <v>4570</v>
      </c>
      <c r="M13" s="224" t="s">
        <v>4570</v>
      </c>
      <c r="N13" s="224" t="s">
        <v>4570</v>
      </c>
      <c r="O13" s="224" t="s">
        <v>4570</v>
      </c>
      <c r="P13" s="224" t="s">
        <v>4570</v>
      </c>
      <c r="Q13" s="224" t="s">
        <v>4570</v>
      </c>
      <c r="R13" s="224" t="s">
        <v>4570</v>
      </c>
      <c r="S13" s="224" t="s">
        <v>4570</v>
      </c>
      <c r="T13" s="223" t="s">
        <v>491</v>
      </c>
      <c r="U13" s="366"/>
      <c r="V13" s="372"/>
      <c r="W13" s="372"/>
      <c r="X13" s="373"/>
    </row>
    <row r="14" spans="2:24" s="8" customFormat="1" ht="50.15" customHeight="1" x14ac:dyDescent="0.35">
      <c r="B14" s="364"/>
      <c r="C14" s="366"/>
      <c r="D14" s="368"/>
      <c r="E14" s="364"/>
      <c r="F14" s="370"/>
      <c r="G14" s="82" t="s">
        <v>4571</v>
      </c>
      <c r="H14" s="225">
        <v>0.08</v>
      </c>
      <c r="I14" s="225">
        <v>0.1</v>
      </c>
      <c r="J14" s="225">
        <v>0.08</v>
      </c>
      <c r="K14" s="225">
        <v>0.08</v>
      </c>
      <c r="L14" s="225">
        <v>0.08</v>
      </c>
      <c r="M14" s="225">
        <v>0.08</v>
      </c>
      <c r="N14" s="225">
        <v>0.08</v>
      </c>
      <c r="O14" s="225">
        <v>0.08</v>
      </c>
      <c r="P14" s="225">
        <v>0.08</v>
      </c>
      <c r="Q14" s="225">
        <v>0.08</v>
      </c>
      <c r="R14" s="225">
        <v>0.1</v>
      </c>
      <c r="S14" s="225">
        <v>0.08</v>
      </c>
      <c r="T14" s="223">
        <f>SUM(H14:S14)</f>
        <v>0.99999999999999978</v>
      </c>
      <c r="U14" s="366"/>
      <c r="V14" s="372"/>
      <c r="W14" s="372"/>
      <c r="X14" s="373"/>
    </row>
    <row r="15" spans="2:24" s="8" customFormat="1" ht="50.15" customHeight="1" x14ac:dyDescent="0.35">
      <c r="B15" s="364"/>
      <c r="C15" s="366"/>
      <c r="D15" s="368"/>
      <c r="E15" s="364"/>
      <c r="F15" s="370"/>
      <c r="G15" s="79" t="s">
        <v>4572</v>
      </c>
      <c r="H15" s="222">
        <f>+H14/H12</f>
        <v>1</v>
      </c>
      <c r="I15" s="222">
        <f t="shared" ref="I15:S15" si="2">+I14/I12</f>
        <v>1</v>
      </c>
      <c r="J15" s="222">
        <f t="shared" si="2"/>
        <v>1</v>
      </c>
      <c r="K15" s="222">
        <f t="shared" si="2"/>
        <v>1</v>
      </c>
      <c r="L15" s="222">
        <f t="shared" si="2"/>
        <v>1</v>
      </c>
      <c r="M15" s="222">
        <f t="shared" si="2"/>
        <v>1</v>
      </c>
      <c r="N15" s="222">
        <f t="shared" si="2"/>
        <v>1</v>
      </c>
      <c r="O15" s="222">
        <f t="shared" si="2"/>
        <v>1</v>
      </c>
      <c r="P15" s="222">
        <f t="shared" si="2"/>
        <v>1</v>
      </c>
      <c r="Q15" s="222">
        <f t="shared" si="2"/>
        <v>1</v>
      </c>
      <c r="R15" s="222">
        <f t="shared" si="2"/>
        <v>1</v>
      </c>
      <c r="S15" s="222">
        <f t="shared" si="2"/>
        <v>1</v>
      </c>
      <c r="T15" s="223" t="s">
        <v>491</v>
      </c>
      <c r="U15" s="366"/>
      <c r="V15" s="372"/>
      <c r="W15" s="372"/>
      <c r="X15" s="373"/>
    </row>
    <row r="16" spans="2:24" s="8" customFormat="1" ht="12.75" customHeight="1" x14ac:dyDescent="0.35">
      <c r="B16" s="363" t="s">
        <v>4575</v>
      </c>
      <c r="C16" s="365" t="s">
        <v>4347</v>
      </c>
      <c r="D16" s="367">
        <v>3</v>
      </c>
      <c r="E16" s="363" t="s">
        <v>4576</v>
      </c>
      <c r="F16" s="374">
        <v>1</v>
      </c>
      <c r="G16" s="79" t="s">
        <v>4568</v>
      </c>
      <c r="H16" s="222">
        <v>0.08</v>
      </c>
      <c r="I16" s="222">
        <v>0.1</v>
      </c>
      <c r="J16" s="222">
        <v>0.08</v>
      </c>
      <c r="K16" s="222">
        <v>0</v>
      </c>
      <c r="L16" s="222">
        <v>0.02</v>
      </c>
      <c r="M16" s="222">
        <v>0.02</v>
      </c>
      <c r="N16" s="222">
        <v>0</v>
      </c>
      <c r="O16" s="222">
        <v>0</v>
      </c>
      <c r="P16" s="222">
        <v>0.05</v>
      </c>
      <c r="Q16" s="222">
        <v>0.16</v>
      </c>
      <c r="R16" s="222">
        <v>0.16</v>
      </c>
      <c r="S16" s="222">
        <v>0.33</v>
      </c>
      <c r="T16" s="223">
        <f>SUM(H16:S16)</f>
        <v>1</v>
      </c>
      <c r="U16" s="363" t="s">
        <v>6002</v>
      </c>
      <c r="V16" s="371">
        <f>SUM(H16:S16)</f>
        <v>1</v>
      </c>
      <c r="W16" s="371">
        <f>SUM(H18:S18)</f>
        <v>1</v>
      </c>
      <c r="X16" s="373">
        <f t="shared" ref="X16" si="3">+W16/V16</f>
        <v>1</v>
      </c>
    </row>
    <row r="17" spans="2:24" s="8" customFormat="1" ht="50.15" customHeight="1" x14ac:dyDescent="0.35">
      <c r="B17" s="364"/>
      <c r="C17" s="366"/>
      <c r="D17" s="368"/>
      <c r="E17" s="364"/>
      <c r="F17" s="375"/>
      <c r="G17" s="79" t="s">
        <v>4569</v>
      </c>
      <c r="H17" s="224" t="s">
        <v>4570</v>
      </c>
      <c r="I17" s="224" t="s">
        <v>4570</v>
      </c>
      <c r="J17" s="224" t="s">
        <v>4570</v>
      </c>
      <c r="K17" s="224" t="s">
        <v>491</v>
      </c>
      <c r="L17" s="224" t="s">
        <v>4570</v>
      </c>
      <c r="M17" s="224" t="s">
        <v>4570</v>
      </c>
      <c r="N17" s="224" t="s">
        <v>491</v>
      </c>
      <c r="O17" s="224" t="s">
        <v>491</v>
      </c>
      <c r="P17" s="224" t="s">
        <v>4570</v>
      </c>
      <c r="Q17" s="224" t="s">
        <v>4570</v>
      </c>
      <c r="R17" s="224" t="s">
        <v>4570</v>
      </c>
      <c r="S17" s="224" t="s">
        <v>4570</v>
      </c>
      <c r="T17" s="223" t="s">
        <v>491</v>
      </c>
      <c r="U17" s="364"/>
      <c r="V17" s="372"/>
      <c r="W17" s="372"/>
      <c r="X17" s="373"/>
    </row>
    <row r="18" spans="2:24" s="8" customFormat="1" ht="50.15" customHeight="1" x14ac:dyDescent="0.35">
      <c r="B18" s="364"/>
      <c r="C18" s="366"/>
      <c r="D18" s="368"/>
      <c r="E18" s="364"/>
      <c r="F18" s="375"/>
      <c r="G18" s="79" t="s">
        <v>4571</v>
      </c>
      <c r="H18" s="225">
        <v>0.08</v>
      </c>
      <c r="I18" s="225">
        <v>0.1</v>
      </c>
      <c r="J18" s="225">
        <v>0.08</v>
      </c>
      <c r="K18" s="225">
        <v>0</v>
      </c>
      <c r="L18" s="225">
        <v>0.02</v>
      </c>
      <c r="M18" s="225">
        <v>0.02</v>
      </c>
      <c r="N18" s="225">
        <v>0</v>
      </c>
      <c r="O18" s="225">
        <v>0</v>
      </c>
      <c r="P18" s="225">
        <v>0.05</v>
      </c>
      <c r="Q18" s="225">
        <v>0.16</v>
      </c>
      <c r="R18" s="225">
        <v>0.16</v>
      </c>
      <c r="S18" s="225">
        <v>0.33</v>
      </c>
      <c r="T18" s="223">
        <f>SUM(H18:S18)</f>
        <v>1</v>
      </c>
      <c r="U18" s="364"/>
      <c r="V18" s="372"/>
      <c r="W18" s="372"/>
      <c r="X18" s="373"/>
    </row>
    <row r="19" spans="2:24" s="8" customFormat="1" ht="50.15" customHeight="1" x14ac:dyDescent="0.35">
      <c r="B19" s="364"/>
      <c r="C19" s="366"/>
      <c r="D19" s="368"/>
      <c r="E19" s="364"/>
      <c r="F19" s="375"/>
      <c r="G19" s="79" t="s">
        <v>4572</v>
      </c>
      <c r="H19" s="222">
        <f>+H18/H16</f>
        <v>1</v>
      </c>
      <c r="I19" s="222">
        <f t="shared" ref="I19:S19" si="4">+I18/I16</f>
        <v>1</v>
      </c>
      <c r="J19" s="222">
        <f t="shared" si="4"/>
        <v>1</v>
      </c>
      <c r="K19" s="222" t="e">
        <f t="shared" si="4"/>
        <v>#DIV/0!</v>
      </c>
      <c r="L19" s="222">
        <f t="shared" si="4"/>
        <v>1</v>
      </c>
      <c r="M19" s="222">
        <f t="shared" si="4"/>
        <v>1</v>
      </c>
      <c r="N19" s="222" t="e">
        <f t="shared" si="4"/>
        <v>#DIV/0!</v>
      </c>
      <c r="O19" s="222" t="e">
        <f t="shared" si="4"/>
        <v>#DIV/0!</v>
      </c>
      <c r="P19" s="222">
        <f t="shared" si="4"/>
        <v>1</v>
      </c>
      <c r="Q19" s="222">
        <f t="shared" si="4"/>
        <v>1</v>
      </c>
      <c r="R19" s="222">
        <f t="shared" si="4"/>
        <v>1</v>
      </c>
      <c r="S19" s="222">
        <f t="shared" si="4"/>
        <v>1</v>
      </c>
      <c r="T19" s="223" t="s">
        <v>491</v>
      </c>
      <c r="U19" s="364"/>
      <c r="V19" s="372"/>
      <c r="W19" s="372"/>
      <c r="X19" s="373"/>
    </row>
    <row r="20" spans="2:24" s="8" customFormat="1" ht="12.75" customHeight="1" x14ac:dyDescent="0.35">
      <c r="B20" s="363" t="s">
        <v>4577</v>
      </c>
      <c r="C20" s="365" t="s">
        <v>4347</v>
      </c>
      <c r="D20" s="367">
        <v>4</v>
      </c>
      <c r="E20" s="363" t="s">
        <v>4578</v>
      </c>
      <c r="F20" s="369">
        <v>1</v>
      </c>
      <c r="G20" s="82" t="s">
        <v>4568</v>
      </c>
      <c r="H20" s="222">
        <v>0.08</v>
      </c>
      <c r="I20" s="222">
        <v>0.1</v>
      </c>
      <c r="J20" s="222">
        <v>0.08</v>
      </c>
      <c r="K20" s="222">
        <v>0.08</v>
      </c>
      <c r="L20" s="222">
        <v>0.08</v>
      </c>
      <c r="M20" s="222">
        <v>0.08</v>
      </c>
      <c r="N20" s="222">
        <v>0.08</v>
      </c>
      <c r="O20" s="222">
        <v>0.08</v>
      </c>
      <c r="P20" s="222">
        <v>0.08</v>
      </c>
      <c r="Q20" s="222">
        <v>0.08</v>
      </c>
      <c r="R20" s="222">
        <v>0.1</v>
      </c>
      <c r="S20" s="222">
        <v>0.08</v>
      </c>
      <c r="T20" s="223">
        <f>SUM(H20:S20)</f>
        <v>0.99999999999999978</v>
      </c>
      <c r="U20" s="363" t="s">
        <v>6003</v>
      </c>
      <c r="V20" s="371">
        <f>SUM(H20:S20)</f>
        <v>0.99999999999999978</v>
      </c>
      <c r="W20" s="371">
        <f>SUM(H22:S22)</f>
        <v>0.99999999999999978</v>
      </c>
      <c r="X20" s="373">
        <f t="shared" ref="X20" si="5">+W20/V20</f>
        <v>1</v>
      </c>
    </row>
    <row r="21" spans="2:24" s="8" customFormat="1" ht="50.15" customHeight="1" x14ac:dyDescent="0.35">
      <c r="B21" s="364"/>
      <c r="C21" s="366"/>
      <c r="D21" s="368"/>
      <c r="E21" s="364"/>
      <c r="F21" s="370"/>
      <c r="G21" s="82" t="s">
        <v>4569</v>
      </c>
      <c r="H21" s="224" t="s">
        <v>4570</v>
      </c>
      <c r="I21" s="224" t="s">
        <v>4570</v>
      </c>
      <c r="J21" s="224" t="s">
        <v>4570</v>
      </c>
      <c r="K21" s="224" t="s">
        <v>4570</v>
      </c>
      <c r="L21" s="224" t="s">
        <v>4570</v>
      </c>
      <c r="M21" s="224" t="s">
        <v>4570</v>
      </c>
      <c r="N21" s="224" t="s">
        <v>4570</v>
      </c>
      <c r="O21" s="224" t="s">
        <v>4570</v>
      </c>
      <c r="P21" s="224" t="s">
        <v>4570</v>
      </c>
      <c r="Q21" s="224" t="s">
        <v>4570</v>
      </c>
      <c r="R21" s="224" t="s">
        <v>4570</v>
      </c>
      <c r="S21" s="224" t="s">
        <v>4570</v>
      </c>
      <c r="T21" s="223" t="s">
        <v>491</v>
      </c>
      <c r="U21" s="364"/>
      <c r="V21" s="372"/>
      <c r="W21" s="372"/>
      <c r="X21" s="373"/>
    </row>
    <row r="22" spans="2:24" s="8" customFormat="1" ht="50.15" customHeight="1" x14ac:dyDescent="0.35">
      <c r="B22" s="364"/>
      <c r="C22" s="366"/>
      <c r="D22" s="368"/>
      <c r="E22" s="364"/>
      <c r="F22" s="370"/>
      <c r="G22" s="82" t="s">
        <v>4571</v>
      </c>
      <c r="H22" s="225">
        <v>0.08</v>
      </c>
      <c r="I22" s="225">
        <v>0.1</v>
      </c>
      <c r="J22" s="225">
        <v>0.08</v>
      </c>
      <c r="K22" s="225">
        <v>0.08</v>
      </c>
      <c r="L22" s="225">
        <v>0.08</v>
      </c>
      <c r="M22" s="225">
        <v>0.08</v>
      </c>
      <c r="N22" s="225">
        <v>0.08</v>
      </c>
      <c r="O22" s="225">
        <v>0.08</v>
      </c>
      <c r="P22" s="225">
        <v>0.08</v>
      </c>
      <c r="Q22" s="225">
        <v>0.08</v>
      </c>
      <c r="R22" s="225">
        <v>0.1</v>
      </c>
      <c r="S22" s="225">
        <v>0.08</v>
      </c>
      <c r="T22" s="223">
        <f>SUM(H22:S22)</f>
        <v>0.99999999999999978</v>
      </c>
      <c r="U22" s="364"/>
      <c r="V22" s="372"/>
      <c r="W22" s="372"/>
      <c r="X22" s="373"/>
    </row>
    <row r="23" spans="2:24" s="8" customFormat="1" ht="50.15" customHeight="1" x14ac:dyDescent="0.35">
      <c r="B23" s="364"/>
      <c r="C23" s="366"/>
      <c r="D23" s="368"/>
      <c r="E23" s="364"/>
      <c r="F23" s="370"/>
      <c r="G23" s="79" t="s">
        <v>4572</v>
      </c>
      <c r="H23" s="222">
        <f>+H22/H20</f>
        <v>1</v>
      </c>
      <c r="I23" s="222">
        <f t="shared" ref="I23:S23" si="6">+I22/I20</f>
        <v>1</v>
      </c>
      <c r="J23" s="222">
        <f t="shared" si="6"/>
        <v>1</v>
      </c>
      <c r="K23" s="222">
        <f t="shared" si="6"/>
        <v>1</v>
      </c>
      <c r="L23" s="222">
        <f t="shared" si="6"/>
        <v>1</v>
      </c>
      <c r="M23" s="222">
        <f t="shared" si="6"/>
        <v>1</v>
      </c>
      <c r="N23" s="222">
        <f t="shared" si="6"/>
        <v>1</v>
      </c>
      <c r="O23" s="222">
        <f t="shared" si="6"/>
        <v>1</v>
      </c>
      <c r="P23" s="222">
        <f t="shared" si="6"/>
        <v>1</v>
      </c>
      <c r="Q23" s="222">
        <f t="shared" si="6"/>
        <v>1</v>
      </c>
      <c r="R23" s="222">
        <f t="shared" si="6"/>
        <v>1</v>
      </c>
      <c r="S23" s="222">
        <f t="shared" si="6"/>
        <v>1</v>
      </c>
      <c r="T23" s="223" t="s">
        <v>491</v>
      </c>
      <c r="U23" s="364"/>
      <c r="V23" s="372"/>
      <c r="W23" s="372"/>
      <c r="X23" s="373"/>
    </row>
    <row r="24" spans="2:24" s="8" customFormat="1" ht="12.75" customHeight="1" x14ac:dyDescent="0.35">
      <c r="B24" s="363" t="s">
        <v>4579</v>
      </c>
      <c r="C24" s="365" t="s">
        <v>4347</v>
      </c>
      <c r="D24" s="367">
        <v>5</v>
      </c>
      <c r="E24" s="363" t="s">
        <v>4580</v>
      </c>
      <c r="F24" s="369">
        <v>0.5</v>
      </c>
      <c r="G24" s="82" t="s">
        <v>4568</v>
      </c>
      <c r="H24" s="222">
        <v>0.08</v>
      </c>
      <c r="I24" s="222">
        <v>0.08</v>
      </c>
      <c r="J24" s="222">
        <v>0.08</v>
      </c>
      <c r="K24" s="222">
        <v>0.08</v>
      </c>
      <c r="L24" s="222">
        <v>0.08</v>
      </c>
      <c r="M24" s="222">
        <v>0.08</v>
      </c>
      <c r="N24" s="222">
        <v>0.08</v>
      </c>
      <c r="O24" s="222">
        <v>0.08</v>
      </c>
      <c r="P24" s="222">
        <v>0.09</v>
      </c>
      <c r="Q24" s="222">
        <v>0.09</v>
      </c>
      <c r="R24" s="222">
        <v>0.09</v>
      </c>
      <c r="S24" s="222">
        <v>0.09</v>
      </c>
      <c r="T24" s="223">
        <f>SUM(H24:S24)</f>
        <v>0.99999999999999989</v>
      </c>
      <c r="U24" s="363" t="s">
        <v>6004</v>
      </c>
      <c r="V24" s="371">
        <f>SUM(H24:S24)</f>
        <v>0.99999999999999989</v>
      </c>
      <c r="W24" s="371">
        <f>SUM(H26:S26)</f>
        <v>0.99999999999999989</v>
      </c>
      <c r="X24" s="373">
        <f t="shared" ref="X24" si="7">+W24/V24</f>
        <v>1</v>
      </c>
    </row>
    <row r="25" spans="2:24" s="8" customFormat="1" ht="50.15" customHeight="1" x14ac:dyDescent="0.35">
      <c r="B25" s="364"/>
      <c r="C25" s="366"/>
      <c r="D25" s="368"/>
      <c r="E25" s="364"/>
      <c r="F25" s="370"/>
      <c r="G25" s="82" t="s">
        <v>4569</v>
      </c>
      <c r="H25" s="224" t="s">
        <v>4581</v>
      </c>
      <c r="I25" s="224" t="s">
        <v>4581</v>
      </c>
      <c r="J25" s="224" t="s">
        <v>4581</v>
      </c>
      <c r="K25" s="224" t="s">
        <v>4581</v>
      </c>
      <c r="L25" s="224" t="s">
        <v>4581</v>
      </c>
      <c r="M25" s="224" t="s">
        <v>4581</v>
      </c>
      <c r="N25" s="224" t="s">
        <v>4581</v>
      </c>
      <c r="O25" s="224" t="s">
        <v>4581</v>
      </c>
      <c r="P25" s="224" t="s">
        <v>4581</v>
      </c>
      <c r="Q25" s="224" t="s">
        <v>4581</v>
      </c>
      <c r="R25" s="224" t="s">
        <v>4581</v>
      </c>
      <c r="S25" s="224" t="s">
        <v>4581</v>
      </c>
      <c r="T25" s="223" t="s">
        <v>491</v>
      </c>
      <c r="U25" s="364"/>
      <c r="V25" s="372"/>
      <c r="W25" s="372"/>
      <c r="X25" s="373"/>
    </row>
    <row r="26" spans="2:24" s="8" customFormat="1" ht="38.25" customHeight="1" x14ac:dyDescent="0.35">
      <c r="B26" s="364"/>
      <c r="C26" s="366"/>
      <c r="D26" s="368"/>
      <c r="E26" s="364"/>
      <c r="F26" s="370"/>
      <c r="G26" s="82" t="s">
        <v>4571</v>
      </c>
      <c r="H26" s="225">
        <v>0.08</v>
      </c>
      <c r="I26" s="225">
        <v>0.08</v>
      </c>
      <c r="J26" s="225">
        <v>0.08</v>
      </c>
      <c r="K26" s="225">
        <v>0.08</v>
      </c>
      <c r="L26" s="225">
        <v>0.08</v>
      </c>
      <c r="M26" s="225">
        <v>0.08</v>
      </c>
      <c r="N26" s="225">
        <v>0.08</v>
      </c>
      <c r="O26" s="225">
        <v>0.08</v>
      </c>
      <c r="P26" s="225">
        <v>0.09</v>
      </c>
      <c r="Q26" s="225">
        <v>0.09</v>
      </c>
      <c r="R26" s="225">
        <v>0.09</v>
      </c>
      <c r="S26" s="225">
        <v>0.09</v>
      </c>
      <c r="T26" s="223">
        <f>SUM(H26:S26)</f>
        <v>0.99999999999999989</v>
      </c>
      <c r="U26" s="364"/>
      <c r="V26" s="372"/>
      <c r="W26" s="372"/>
      <c r="X26" s="373"/>
    </row>
    <row r="27" spans="2:24" s="8" customFormat="1" ht="15" customHeight="1" x14ac:dyDescent="0.35">
      <c r="B27" s="364"/>
      <c r="C27" s="366"/>
      <c r="D27" s="368"/>
      <c r="E27" s="364"/>
      <c r="F27" s="370"/>
      <c r="G27" s="79" t="s">
        <v>4572</v>
      </c>
      <c r="H27" s="222">
        <f>+H26/H24</f>
        <v>1</v>
      </c>
      <c r="I27" s="222">
        <f t="shared" ref="I27:S27" si="8">+I26/I24</f>
        <v>1</v>
      </c>
      <c r="J27" s="222">
        <f t="shared" si="8"/>
        <v>1</v>
      </c>
      <c r="K27" s="222">
        <f t="shared" si="8"/>
        <v>1</v>
      </c>
      <c r="L27" s="222">
        <f t="shared" si="8"/>
        <v>1</v>
      </c>
      <c r="M27" s="222">
        <f t="shared" si="8"/>
        <v>1</v>
      </c>
      <c r="N27" s="222">
        <f t="shared" si="8"/>
        <v>1</v>
      </c>
      <c r="O27" s="222">
        <f t="shared" si="8"/>
        <v>1</v>
      </c>
      <c r="P27" s="222">
        <f t="shared" si="8"/>
        <v>1</v>
      </c>
      <c r="Q27" s="222">
        <f t="shared" si="8"/>
        <v>1</v>
      </c>
      <c r="R27" s="222">
        <f t="shared" si="8"/>
        <v>1</v>
      </c>
      <c r="S27" s="222">
        <f t="shared" si="8"/>
        <v>1</v>
      </c>
      <c r="T27" s="223" t="s">
        <v>491</v>
      </c>
      <c r="U27" s="364"/>
      <c r="V27" s="372"/>
      <c r="W27" s="372"/>
      <c r="X27" s="373"/>
    </row>
    <row r="28" spans="2:24" s="8" customFormat="1" ht="12.75" customHeight="1" x14ac:dyDescent="0.35">
      <c r="B28" s="363" t="s">
        <v>4579</v>
      </c>
      <c r="C28" s="365" t="s">
        <v>4347</v>
      </c>
      <c r="D28" s="367">
        <v>6</v>
      </c>
      <c r="E28" s="363" t="s">
        <v>4582</v>
      </c>
      <c r="F28" s="369">
        <v>0.4</v>
      </c>
      <c r="G28" s="82" t="s">
        <v>4568</v>
      </c>
      <c r="H28" s="222">
        <v>0.08</v>
      </c>
      <c r="I28" s="222">
        <v>0.08</v>
      </c>
      <c r="J28" s="222">
        <v>0.08</v>
      </c>
      <c r="K28" s="222">
        <v>0.08</v>
      </c>
      <c r="L28" s="222">
        <v>0.08</v>
      </c>
      <c r="M28" s="222">
        <v>0.08</v>
      </c>
      <c r="N28" s="222">
        <v>0.08</v>
      </c>
      <c r="O28" s="222">
        <v>0.08</v>
      </c>
      <c r="P28" s="222">
        <v>0.09</v>
      </c>
      <c r="Q28" s="222">
        <v>0.09</v>
      </c>
      <c r="R28" s="222">
        <v>0.09</v>
      </c>
      <c r="S28" s="222">
        <v>0.09</v>
      </c>
      <c r="T28" s="223">
        <f>SUM(H28:S28)</f>
        <v>0.99999999999999989</v>
      </c>
      <c r="U28" s="363" t="s">
        <v>6005</v>
      </c>
      <c r="V28" s="371">
        <f>SUM(H28:S28)</f>
        <v>0.99999999999999989</v>
      </c>
      <c r="W28" s="371">
        <f>SUM(H30:S30)</f>
        <v>0.99999999999999989</v>
      </c>
      <c r="X28" s="373">
        <f t="shared" ref="X28" si="9">+W28/V28</f>
        <v>1</v>
      </c>
    </row>
    <row r="29" spans="2:24" s="8" customFormat="1" ht="50.15" customHeight="1" x14ac:dyDescent="0.35">
      <c r="B29" s="364"/>
      <c r="C29" s="366"/>
      <c r="D29" s="368"/>
      <c r="E29" s="364"/>
      <c r="F29" s="370"/>
      <c r="G29" s="82" t="s">
        <v>4569</v>
      </c>
      <c r="H29" s="224" t="s">
        <v>4583</v>
      </c>
      <c r="I29" s="224" t="s">
        <v>4583</v>
      </c>
      <c r="J29" s="224" t="s">
        <v>4583</v>
      </c>
      <c r="K29" s="224" t="s">
        <v>4583</v>
      </c>
      <c r="L29" s="224" t="s">
        <v>4583</v>
      </c>
      <c r="M29" s="224" t="s">
        <v>4583</v>
      </c>
      <c r="N29" s="224" t="s">
        <v>4583</v>
      </c>
      <c r="O29" s="224" t="s">
        <v>4583</v>
      </c>
      <c r="P29" s="224" t="s">
        <v>4583</v>
      </c>
      <c r="Q29" s="224" t="s">
        <v>4583</v>
      </c>
      <c r="R29" s="224" t="s">
        <v>4583</v>
      </c>
      <c r="S29" s="224" t="s">
        <v>4583</v>
      </c>
      <c r="T29" s="223" t="s">
        <v>491</v>
      </c>
      <c r="U29" s="364"/>
      <c r="V29" s="372"/>
      <c r="W29" s="372"/>
      <c r="X29" s="373"/>
    </row>
    <row r="30" spans="2:24" s="8" customFormat="1" ht="30" customHeight="1" x14ac:dyDescent="0.35">
      <c r="B30" s="364"/>
      <c r="C30" s="366"/>
      <c r="D30" s="368"/>
      <c r="E30" s="364"/>
      <c r="F30" s="370"/>
      <c r="G30" s="82" t="s">
        <v>4571</v>
      </c>
      <c r="H30" s="225">
        <v>0.08</v>
      </c>
      <c r="I30" s="225">
        <v>0.08</v>
      </c>
      <c r="J30" s="225">
        <v>0.08</v>
      </c>
      <c r="K30" s="225">
        <v>0.08</v>
      </c>
      <c r="L30" s="225">
        <v>0.08</v>
      </c>
      <c r="M30" s="225">
        <v>0.08</v>
      </c>
      <c r="N30" s="225">
        <v>0.08</v>
      </c>
      <c r="O30" s="225">
        <v>0.08</v>
      </c>
      <c r="P30" s="225">
        <v>0.09</v>
      </c>
      <c r="Q30" s="225">
        <v>0.09</v>
      </c>
      <c r="R30" s="225">
        <v>0.09</v>
      </c>
      <c r="S30" s="225">
        <v>0.09</v>
      </c>
      <c r="T30" s="223">
        <f>SUM(H30:S30)</f>
        <v>0.99999999999999989</v>
      </c>
      <c r="U30" s="364"/>
      <c r="V30" s="372"/>
      <c r="W30" s="372"/>
      <c r="X30" s="373"/>
    </row>
    <row r="31" spans="2:24" s="8" customFormat="1" ht="50.15" customHeight="1" x14ac:dyDescent="0.35">
      <c r="B31" s="364"/>
      <c r="C31" s="366"/>
      <c r="D31" s="368"/>
      <c r="E31" s="364"/>
      <c r="F31" s="370"/>
      <c r="G31" s="79" t="s">
        <v>4572</v>
      </c>
      <c r="H31" s="222">
        <f>+H30/H28</f>
        <v>1</v>
      </c>
      <c r="I31" s="222">
        <f t="shared" ref="I31:S31" si="10">+I30/I28</f>
        <v>1</v>
      </c>
      <c r="J31" s="222">
        <f t="shared" si="10"/>
        <v>1</v>
      </c>
      <c r="K31" s="222">
        <f t="shared" si="10"/>
        <v>1</v>
      </c>
      <c r="L31" s="222">
        <f t="shared" si="10"/>
        <v>1</v>
      </c>
      <c r="M31" s="222">
        <f t="shared" si="10"/>
        <v>1</v>
      </c>
      <c r="N31" s="222">
        <f t="shared" si="10"/>
        <v>1</v>
      </c>
      <c r="O31" s="222">
        <f t="shared" si="10"/>
        <v>1</v>
      </c>
      <c r="P31" s="222">
        <f t="shared" si="10"/>
        <v>1</v>
      </c>
      <c r="Q31" s="222">
        <f t="shared" si="10"/>
        <v>1</v>
      </c>
      <c r="R31" s="222">
        <f t="shared" si="10"/>
        <v>1</v>
      </c>
      <c r="S31" s="222">
        <f t="shared" si="10"/>
        <v>1</v>
      </c>
      <c r="T31" s="223" t="s">
        <v>491</v>
      </c>
      <c r="U31" s="364"/>
      <c r="V31" s="372"/>
      <c r="W31" s="372"/>
      <c r="X31" s="373"/>
    </row>
    <row r="32" spans="2:24" s="8" customFormat="1" ht="12.75" customHeight="1" x14ac:dyDescent="0.35">
      <c r="B32" s="363" t="s">
        <v>4579</v>
      </c>
      <c r="C32" s="365" t="s">
        <v>4347</v>
      </c>
      <c r="D32" s="367">
        <v>7</v>
      </c>
      <c r="E32" s="363" t="s">
        <v>4584</v>
      </c>
      <c r="F32" s="369">
        <v>0.1</v>
      </c>
      <c r="G32" s="82" t="s">
        <v>4568</v>
      </c>
      <c r="H32" s="222">
        <v>0.08</v>
      </c>
      <c r="I32" s="222">
        <v>0.08</v>
      </c>
      <c r="J32" s="222">
        <v>0.08</v>
      </c>
      <c r="K32" s="222">
        <v>0.08</v>
      </c>
      <c r="L32" s="222">
        <v>0.08</v>
      </c>
      <c r="M32" s="222">
        <v>0.08</v>
      </c>
      <c r="N32" s="222">
        <v>0.08</v>
      </c>
      <c r="O32" s="222">
        <v>0.08</v>
      </c>
      <c r="P32" s="222">
        <v>0.09</v>
      </c>
      <c r="Q32" s="222">
        <v>0.09</v>
      </c>
      <c r="R32" s="222">
        <v>0.09</v>
      </c>
      <c r="S32" s="222">
        <v>0.09</v>
      </c>
      <c r="T32" s="223">
        <f>SUM(H32:S32)</f>
        <v>0.99999999999999989</v>
      </c>
      <c r="U32" s="363" t="s">
        <v>6006</v>
      </c>
      <c r="V32" s="371">
        <f>SUM(H32:S32)</f>
        <v>0.99999999999999989</v>
      </c>
      <c r="W32" s="371">
        <f>SUM(H34:S34)</f>
        <v>0.99999999999999989</v>
      </c>
      <c r="X32" s="373">
        <f t="shared" ref="X32" si="11">+W32/V32</f>
        <v>1</v>
      </c>
    </row>
    <row r="33" spans="2:25" s="8" customFormat="1" ht="50.15" customHeight="1" x14ac:dyDescent="0.35">
      <c r="B33" s="364"/>
      <c r="C33" s="366"/>
      <c r="D33" s="368"/>
      <c r="E33" s="364"/>
      <c r="F33" s="370"/>
      <c r="G33" s="82" t="s">
        <v>4569</v>
      </c>
      <c r="H33" s="224" t="s">
        <v>4585</v>
      </c>
      <c r="I33" s="224" t="s">
        <v>4585</v>
      </c>
      <c r="J33" s="224" t="s">
        <v>4585</v>
      </c>
      <c r="K33" s="224" t="s">
        <v>4585</v>
      </c>
      <c r="L33" s="224" t="s">
        <v>4585</v>
      </c>
      <c r="M33" s="224" t="s">
        <v>4585</v>
      </c>
      <c r="N33" s="224" t="s">
        <v>4585</v>
      </c>
      <c r="O33" s="224" t="s">
        <v>4585</v>
      </c>
      <c r="P33" s="224" t="s">
        <v>4585</v>
      </c>
      <c r="Q33" s="224" t="s">
        <v>4585</v>
      </c>
      <c r="R33" s="224" t="s">
        <v>4585</v>
      </c>
      <c r="S33" s="224" t="s">
        <v>4585</v>
      </c>
      <c r="T33" s="223" t="s">
        <v>491</v>
      </c>
      <c r="U33" s="364"/>
      <c r="V33" s="372"/>
      <c r="W33" s="372"/>
      <c r="X33" s="373"/>
    </row>
    <row r="34" spans="2:25" s="8" customFormat="1" ht="42" customHeight="1" x14ac:dyDescent="0.35">
      <c r="B34" s="364"/>
      <c r="C34" s="366"/>
      <c r="D34" s="368"/>
      <c r="E34" s="364"/>
      <c r="F34" s="370"/>
      <c r="G34" s="82" t="s">
        <v>4571</v>
      </c>
      <c r="H34" s="225">
        <v>0.08</v>
      </c>
      <c r="I34" s="225">
        <v>0.08</v>
      </c>
      <c r="J34" s="225">
        <v>0.08</v>
      </c>
      <c r="K34" s="225">
        <v>0.08</v>
      </c>
      <c r="L34" s="225">
        <v>0.08</v>
      </c>
      <c r="M34" s="225">
        <v>0.08</v>
      </c>
      <c r="N34" s="225">
        <v>0.08</v>
      </c>
      <c r="O34" s="225">
        <v>0.08</v>
      </c>
      <c r="P34" s="225">
        <v>0.09</v>
      </c>
      <c r="Q34" s="225">
        <v>0.09</v>
      </c>
      <c r="R34" s="225">
        <v>0.09</v>
      </c>
      <c r="S34" s="225">
        <v>0.09</v>
      </c>
      <c r="T34" s="223">
        <f>SUM(H34:S34)</f>
        <v>0.99999999999999989</v>
      </c>
      <c r="U34" s="364"/>
      <c r="V34" s="372"/>
      <c r="W34" s="372"/>
      <c r="X34" s="373"/>
    </row>
    <row r="35" spans="2:25" s="8" customFormat="1" ht="30.75" customHeight="1" x14ac:dyDescent="0.35">
      <c r="B35" s="364"/>
      <c r="C35" s="366"/>
      <c r="D35" s="368"/>
      <c r="E35" s="364"/>
      <c r="F35" s="370"/>
      <c r="G35" s="79" t="s">
        <v>4572</v>
      </c>
      <c r="H35" s="222">
        <f>+H34/H32</f>
        <v>1</v>
      </c>
      <c r="I35" s="222">
        <f t="shared" ref="I35:S35" si="12">+I34/I32</f>
        <v>1</v>
      </c>
      <c r="J35" s="222">
        <f t="shared" si="12"/>
        <v>1</v>
      </c>
      <c r="K35" s="222">
        <f t="shared" si="12"/>
        <v>1</v>
      </c>
      <c r="L35" s="222">
        <f t="shared" si="12"/>
        <v>1</v>
      </c>
      <c r="M35" s="222">
        <f t="shared" si="12"/>
        <v>1</v>
      </c>
      <c r="N35" s="222">
        <f t="shared" si="12"/>
        <v>1</v>
      </c>
      <c r="O35" s="222">
        <f t="shared" si="12"/>
        <v>1</v>
      </c>
      <c r="P35" s="222">
        <f t="shared" si="12"/>
        <v>1</v>
      </c>
      <c r="Q35" s="222">
        <f t="shared" si="12"/>
        <v>1</v>
      </c>
      <c r="R35" s="222">
        <f t="shared" si="12"/>
        <v>1</v>
      </c>
      <c r="S35" s="222">
        <f t="shared" si="12"/>
        <v>1</v>
      </c>
      <c r="T35" s="223" t="s">
        <v>491</v>
      </c>
      <c r="U35" s="364"/>
      <c r="V35" s="372"/>
      <c r="W35" s="372"/>
      <c r="X35" s="373"/>
    </row>
    <row r="36" spans="2:25" s="8" customFormat="1" ht="12.75" customHeight="1" x14ac:dyDescent="0.35">
      <c r="B36" s="363" t="s">
        <v>4586</v>
      </c>
      <c r="C36" s="365" t="s">
        <v>4347</v>
      </c>
      <c r="D36" s="367">
        <v>8</v>
      </c>
      <c r="E36" s="363" t="s">
        <v>4587</v>
      </c>
      <c r="F36" s="369">
        <v>0.05</v>
      </c>
      <c r="G36" s="82" t="s">
        <v>4568</v>
      </c>
      <c r="H36" s="222">
        <v>0.08</v>
      </c>
      <c r="I36" s="222">
        <v>0.08</v>
      </c>
      <c r="J36" s="222">
        <v>0.08</v>
      </c>
      <c r="K36" s="222">
        <v>0.08</v>
      </c>
      <c r="L36" s="222">
        <v>0.08</v>
      </c>
      <c r="M36" s="222">
        <v>0.08</v>
      </c>
      <c r="N36" s="222">
        <v>0.08</v>
      </c>
      <c r="O36" s="222">
        <v>0.08</v>
      </c>
      <c r="P36" s="222">
        <v>0.09</v>
      </c>
      <c r="Q36" s="222">
        <v>0.09</v>
      </c>
      <c r="R36" s="222">
        <v>0.09</v>
      </c>
      <c r="S36" s="222">
        <v>0.09</v>
      </c>
      <c r="T36" s="223">
        <f>SUM(H36:S36)</f>
        <v>0.99999999999999989</v>
      </c>
      <c r="U36" s="363" t="s">
        <v>6007</v>
      </c>
      <c r="V36" s="371">
        <f>SUM(H36:S36)</f>
        <v>0.99999999999999989</v>
      </c>
      <c r="W36" s="371">
        <f>SUM(H38:S38)</f>
        <v>0.99999999999999989</v>
      </c>
      <c r="X36" s="373">
        <f t="shared" ref="X36" si="13">+W36/V36</f>
        <v>1</v>
      </c>
      <c r="Y36" s="376"/>
    </row>
    <row r="37" spans="2:25" s="8" customFormat="1" ht="21.75" customHeight="1" x14ac:dyDescent="0.35">
      <c r="B37" s="364"/>
      <c r="C37" s="366"/>
      <c r="D37" s="368"/>
      <c r="E37" s="364"/>
      <c r="F37" s="370"/>
      <c r="G37" s="82" t="s">
        <v>4569</v>
      </c>
      <c r="H37" s="224" t="s">
        <v>4588</v>
      </c>
      <c r="I37" s="224" t="s">
        <v>4588</v>
      </c>
      <c r="J37" s="224" t="s">
        <v>4588</v>
      </c>
      <c r="K37" s="224" t="s">
        <v>4588</v>
      </c>
      <c r="L37" s="224" t="s">
        <v>4588</v>
      </c>
      <c r="M37" s="224" t="s">
        <v>4588</v>
      </c>
      <c r="N37" s="224" t="s">
        <v>4588</v>
      </c>
      <c r="O37" s="224" t="s">
        <v>4588</v>
      </c>
      <c r="P37" s="224" t="s">
        <v>4588</v>
      </c>
      <c r="Q37" s="224" t="s">
        <v>4588</v>
      </c>
      <c r="R37" s="224" t="s">
        <v>4588</v>
      </c>
      <c r="S37" s="224" t="s">
        <v>4588</v>
      </c>
      <c r="T37" s="223" t="s">
        <v>491</v>
      </c>
      <c r="U37" s="364"/>
      <c r="V37" s="372"/>
      <c r="W37" s="372"/>
      <c r="X37" s="373"/>
      <c r="Y37" s="376"/>
    </row>
    <row r="38" spans="2:25" s="8" customFormat="1" ht="29.25" customHeight="1" x14ac:dyDescent="0.35">
      <c r="B38" s="364"/>
      <c r="C38" s="366"/>
      <c r="D38" s="368"/>
      <c r="E38" s="364"/>
      <c r="F38" s="370"/>
      <c r="G38" s="82" t="s">
        <v>4571</v>
      </c>
      <c r="H38" s="225">
        <v>0.08</v>
      </c>
      <c r="I38" s="225">
        <v>0.08</v>
      </c>
      <c r="J38" s="225">
        <v>0.08</v>
      </c>
      <c r="K38" s="225">
        <v>0.08</v>
      </c>
      <c r="L38" s="225">
        <v>0.08</v>
      </c>
      <c r="M38" s="225">
        <v>0.08</v>
      </c>
      <c r="N38" s="225">
        <v>0.08</v>
      </c>
      <c r="O38" s="225">
        <v>0.08</v>
      </c>
      <c r="P38" s="225">
        <v>0.09</v>
      </c>
      <c r="Q38" s="225">
        <v>0.09</v>
      </c>
      <c r="R38" s="225">
        <v>0.09</v>
      </c>
      <c r="S38" s="225">
        <v>0.09</v>
      </c>
      <c r="T38" s="223">
        <f>SUM(H38:S38)</f>
        <v>0.99999999999999989</v>
      </c>
      <c r="U38" s="364"/>
      <c r="V38" s="372"/>
      <c r="W38" s="372"/>
      <c r="X38" s="373"/>
      <c r="Y38" s="376"/>
    </row>
    <row r="39" spans="2:25" s="8" customFormat="1" ht="14.25" customHeight="1" x14ac:dyDescent="0.35">
      <c r="B39" s="364"/>
      <c r="C39" s="366"/>
      <c r="D39" s="368"/>
      <c r="E39" s="364"/>
      <c r="F39" s="370"/>
      <c r="G39" s="79" t="s">
        <v>4572</v>
      </c>
      <c r="H39" s="222">
        <f>+H38/H36</f>
        <v>1</v>
      </c>
      <c r="I39" s="222">
        <f t="shared" ref="I39:S39" si="14">+I38/I36</f>
        <v>1</v>
      </c>
      <c r="J39" s="222">
        <f t="shared" si="14"/>
        <v>1</v>
      </c>
      <c r="K39" s="222">
        <f t="shared" si="14"/>
        <v>1</v>
      </c>
      <c r="L39" s="222">
        <f t="shared" si="14"/>
        <v>1</v>
      </c>
      <c r="M39" s="222">
        <f t="shared" si="14"/>
        <v>1</v>
      </c>
      <c r="N39" s="222">
        <f t="shared" si="14"/>
        <v>1</v>
      </c>
      <c r="O39" s="222">
        <f t="shared" si="14"/>
        <v>1</v>
      </c>
      <c r="P39" s="222">
        <f t="shared" si="14"/>
        <v>1</v>
      </c>
      <c r="Q39" s="222">
        <f t="shared" si="14"/>
        <v>1</v>
      </c>
      <c r="R39" s="222">
        <f t="shared" si="14"/>
        <v>1</v>
      </c>
      <c r="S39" s="222">
        <f t="shared" si="14"/>
        <v>1</v>
      </c>
      <c r="T39" s="223" t="s">
        <v>491</v>
      </c>
      <c r="U39" s="364"/>
      <c r="V39" s="372"/>
      <c r="W39" s="372"/>
      <c r="X39" s="373"/>
      <c r="Y39" s="376"/>
    </row>
    <row r="40" spans="2:25" s="8" customFormat="1" ht="12.75" customHeight="1" x14ac:dyDescent="0.35">
      <c r="B40" s="363" t="s">
        <v>4586</v>
      </c>
      <c r="C40" s="365" t="s">
        <v>4347</v>
      </c>
      <c r="D40" s="367">
        <v>9</v>
      </c>
      <c r="E40" s="363" t="s">
        <v>4589</v>
      </c>
      <c r="F40" s="369">
        <v>0.2</v>
      </c>
      <c r="G40" s="82" t="s">
        <v>4568</v>
      </c>
      <c r="H40" s="222">
        <v>0</v>
      </c>
      <c r="I40" s="222">
        <v>0</v>
      </c>
      <c r="J40" s="222">
        <v>0.25</v>
      </c>
      <c r="K40" s="222">
        <v>0</v>
      </c>
      <c r="L40" s="222">
        <v>0</v>
      </c>
      <c r="M40" s="222">
        <v>0.25</v>
      </c>
      <c r="N40" s="222">
        <v>0</v>
      </c>
      <c r="O40" s="222">
        <v>0</v>
      </c>
      <c r="P40" s="222">
        <v>0.25</v>
      </c>
      <c r="Q40" s="222">
        <v>0</v>
      </c>
      <c r="R40" s="222">
        <v>0</v>
      </c>
      <c r="S40" s="222">
        <v>0.25</v>
      </c>
      <c r="T40" s="223">
        <f>SUM(H40:S40)</f>
        <v>1</v>
      </c>
      <c r="U40" s="363" t="s">
        <v>6008</v>
      </c>
      <c r="V40" s="371">
        <f>SUM(H40:S40)</f>
        <v>1</v>
      </c>
      <c r="W40" s="371">
        <f>SUM(H42:S42)</f>
        <v>1</v>
      </c>
      <c r="X40" s="373">
        <f t="shared" ref="X40" si="15">+W40/V40</f>
        <v>1</v>
      </c>
      <c r="Y40" s="376"/>
    </row>
    <row r="41" spans="2:25" s="8" customFormat="1" ht="29.25" customHeight="1" x14ac:dyDescent="0.35">
      <c r="B41" s="364"/>
      <c r="C41" s="366"/>
      <c r="D41" s="368"/>
      <c r="E41" s="364"/>
      <c r="F41" s="370"/>
      <c r="G41" s="82" t="s">
        <v>4569</v>
      </c>
      <c r="H41" s="224" t="s">
        <v>491</v>
      </c>
      <c r="I41" s="224" t="s">
        <v>491</v>
      </c>
      <c r="J41" s="224" t="s">
        <v>4590</v>
      </c>
      <c r="K41" s="224" t="s">
        <v>491</v>
      </c>
      <c r="L41" s="224" t="s">
        <v>491</v>
      </c>
      <c r="M41" s="224" t="s">
        <v>4590</v>
      </c>
      <c r="N41" s="224" t="s">
        <v>491</v>
      </c>
      <c r="O41" s="224" t="s">
        <v>491</v>
      </c>
      <c r="P41" s="224" t="s">
        <v>4590</v>
      </c>
      <c r="Q41" s="224" t="s">
        <v>491</v>
      </c>
      <c r="R41" s="224" t="s">
        <v>491</v>
      </c>
      <c r="S41" s="224" t="s">
        <v>4590</v>
      </c>
      <c r="T41" s="223" t="s">
        <v>491</v>
      </c>
      <c r="U41" s="364"/>
      <c r="V41" s="372"/>
      <c r="W41" s="372"/>
      <c r="X41" s="373"/>
      <c r="Y41" s="376"/>
    </row>
    <row r="42" spans="2:25" s="8" customFormat="1" ht="26.25" customHeight="1" x14ac:dyDescent="0.35">
      <c r="B42" s="364"/>
      <c r="C42" s="366"/>
      <c r="D42" s="368"/>
      <c r="E42" s="364"/>
      <c r="F42" s="370"/>
      <c r="G42" s="82" t="s">
        <v>4571</v>
      </c>
      <c r="H42" s="225">
        <v>0</v>
      </c>
      <c r="I42" s="225">
        <v>0</v>
      </c>
      <c r="J42" s="225">
        <v>0.25</v>
      </c>
      <c r="K42" s="225">
        <v>0</v>
      </c>
      <c r="L42" s="225">
        <v>0</v>
      </c>
      <c r="M42" s="225">
        <v>0.25</v>
      </c>
      <c r="N42" s="225">
        <v>0</v>
      </c>
      <c r="O42" s="225">
        <v>0</v>
      </c>
      <c r="P42" s="225">
        <v>0.25</v>
      </c>
      <c r="Q42" s="225">
        <v>0</v>
      </c>
      <c r="R42" s="225">
        <v>0</v>
      </c>
      <c r="S42" s="225">
        <v>0.25</v>
      </c>
      <c r="T42" s="223">
        <f>SUM(H42:S42)</f>
        <v>1</v>
      </c>
      <c r="U42" s="364"/>
      <c r="V42" s="372"/>
      <c r="W42" s="372"/>
      <c r="X42" s="373"/>
      <c r="Y42" s="376"/>
    </row>
    <row r="43" spans="2:25" s="8" customFormat="1" ht="36" customHeight="1" x14ac:dyDescent="0.35">
      <c r="B43" s="364"/>
      <c r="C43" s="366"/>
      <c r="D43" s="368"/>
      <c r="E43" s="364"/>
      <c r="F43" s="370"/>
      <c r="G43" s="79" t="s">
        <v>4572</v>
      </c>
      <c r="H43" s="222" t="e">
        <f>+H42/H40</f>
        <v>#DIV/0!</v>
      </c>
      <c r="I43" s="222" t="e">
        <f t="shared" ref="I43:S43" si="16">+I42/I40</f>
        <v>#DIV/0!</v>
      </c>
      <c r="J43" s="222">
        <f t="shared" si="16"/>
        <v>1</v>
      </c>
      <c r="K43" s="222" t="e">
        <f t="shared" si="16"/>
        <v>#DIV/0!</v>
      </c>
      <c r="L43" s="222" t="e">
        <f t="shared" si="16"/>
        <v>#DIV/0!</v>
      </c>
      <c r="M43" s="222">
        <f t="shared" si="16"/>
        <v>1</v>
      </c>
      <c r="N43" s="222" t="e">
        <f t="shared" si="16"/>
        <v>#DIV/0!</v>
      </c>
      <c r="O43" s="222" t="e">
        <f t="shared" si="16"/>
        <v>#DIV/0!</v>
      </c>
      <c r="P43" s="222">
        <f t="shared" si="16"/>
        <v>1</v>
      </c>
      <c r="Q43" s="222" t="e">
        <f t="shared" si="16"/>
        <v>#DIV/0!</v>
      </c>
      <c r="R43" s="222" t="e">
        <f t="shared" si="16"/>
        <v>#DIV/0!</v>
      </c>
      <c r="S43" s="222">
        <f t="shared" si="16"/>
        <v>1</v>
      </c>
      <c r="T43" s="223" t="s">
        <v>491</v>
      </c>
      <c r="U43" s="364"/>
      <c r="V43" s="372"/>
      <c r="W43" s="372"/>
      <c r="X43" s="373"/>
      <c r="Y43" s="376"/>
    </row>
    <row r="44" spans="2:25" s="8" customFormat="1" ht="12.75" customHeight="1" x14ac:dyDescent="0.35">
      <c r="B44" s="363" t="s">
        <v>4586</v>
      </c>
      <c r="C44" s="365" t="s">
        <v>4347</v>
      </c>
      <c r="D44" s="367">
        <v>10</v>
      </c>
      <c r="E44" s="363" t="s">
        <v>4591</v>
      </c>
      <c r="F44" s="369">
        <v>0.2</v>
      </c>
      <c r="G44" s="82" t="s">
        <v>4568</v>
      </c>
      <c r="H44" s="222">
        <v>0</v>
      </c>
      <c r="I44" s="222">
        <v>0</v>
      </c>
      <c r="J44" s="222">
        <v>0.25</v>
      </c>
      <c r="K44" s="222">
        <v>0</v>
      </c>
      <c r="L44" s="222">
        <v>0</v>
      </c>
      <c r="M44" s="222">
        <v>0.25</v>
      </c>
      <c r="N44" s="222">
        <v>0</v>
      </c>
      <c r="O44" s="222">
        <v>0</v>
      </c>
      <c r="P44" s="222">
        <v>0.25</v>
      </c>
      <c r="Q44" s="222">
        <v>0</v>
      </c>
      <c r="R44" s="222">
        <v>0</v>
      </c>
      <c r="S44" s="222">
        <v>0.25</v>
      </c>
      <c r="T44" s="223">
        <f>SUM(H44:S44)</f>
        <v>1</v>
      </c>
      <c r="U44" s="363" t="s">
        <v>6009</v>
      </c>
      <c r="V44" s="371">
        <f>SUM(H44:S44)</f>
        <v>1</v>
      </c>
      <c r="W44" s="371">
        <f>SUM(H46:S46)</f>
        <v>1</v>
      </c>
      <c r="X44" s="373">
        <f t="shared" ref="X44" si="17">+W44/V44</f>
        <v>1</v>
      </c>
      <c r="Y44" s="376"/>
    </row>
    <row r="45" spans="2:25" s="8" customFormat="1" ht="50.15" customHeight="1" x14ac:dyDescent="0.35">
      <c r="B45" s="364"/>
      <c r="C45" s="366"/>
      <c r="D45" s="368"/>
      <c r="E45" s="364"/>
      <c r="F45" s="370"/>
      <c r="G45" s="82" t="s">
        <v>4569</v>
      </c>
      <c r="H45" s="224" t="s">
        <v>491</v>
      </c>
      <c r="I45" s="224" t="s">
        <v>491</v>
      </c>
      <c r="J45" s="224" t="s">
        <v>4592</v>
      </c>
      <c r="K45" s="224" t="s">
        <v>491</v>
      </c>
      <c r="L45" s="224" t="s">
        <v>491</v>
      </c>
      <c r="M45" s="224" t="s">
        <v>4592</v>
      </c>
      <c r="N45" s="224" t="s">
        <v>491</v>
      </c>
      <c r="O45" s="224" t="s">
        <v>491</v>
      </c>
      <c r="P45" s="224" t="s">
        <v>4592</v>
      </c>
      <c r="Q45" s="224" t="s">
        <v>491</v>
      </c>
      <c r="R45" s="224" t="s">
        <v>491</v>
      </c>
      <c r="S45" s="224" t="s">
        <v>4592</v>
      </c>
      <c r="T45" s="223" t="s">
        <v>491</v>
      </c>
      <c r="U45" s="364"/>
      <c r="V45" s="372"/>
      <c r="W45" s="372"/>
      <c r="X45" s="373"/>
      <c r="Y45" s="376"/>
    </row>
    <row r="46" spans="2:25" s="8" customFormat="1" ht="50.15" customHeight="1" x14ac:dyDescent="0.35">
      <c r="B46" s="364"/>
      <c r="C46" s="366"/>
      <c r="D46" s="368"/>
      <c r="E46" s="364"/>
      <c r="F46" s="370"/>
      <c r="G46" s="82" t="s">
        <v>4571</v>
      </c>
      <c r="H46" s="225">
        <v>0</v>
      </c>
      <c r="I46" s="225">
        <v>0</v>
      </c>
      <c r="J46" s="225">
        <v>0.25</v>
      </c>
      <c r="K46" s="225">
        <v>0</v>
      </c>
      <c r="L46" s="225">
        <v>0</v>
      </c>
      <c r="M46" s="225">
        <v>0.25</v>
      </c>
      <c r="N46" s="225">
        <v>0</v>
      </c>
      <c r="O46" s="225">
        <v>0</v>
      </c>
      <c r="P46" s="225">
        <v>0.25</v>
      </c>
      <c r="Q46" s="225">
        <v>0</v>
      </c>
      <c r="R46" s="225">
        <v>0</v>
      </c>
      <c r="S46" s="225">
        <v>0.25</v>
      </c>
      <c r="T46" s="223">
        <f>SUM(H46:S46)</f>
        <v>1</v>
      </c>
      <c r="U46" s="364"/>
      <c r="V46" s="372"/>
      <c r="W46" s="372"/>
      <c r="X46" s="373"/>
      <c r="Y46" s="376"/>
    </row>
    <row r="47" spans="2:25" s="8" customFormat="1" ht="50.15" customHeight="1" x14ac:dyDescent="0.35">
      <c r="B47" s="364"/>
      <c r="C47" s="366"/>
      <c r="D47" s="368"/>
      <c r="E47" s="364"/>
      <c r="F47" s="370"/>
      <c r="G47" s="79" t="s">
        <v>4572</v>
      </c>
      <c r="H47" s="222" t="e">
        <f>+H46/H44</f>
        <v>#DIV/0!</v>
      </c>
      <c r="I47" s="222" t="e">
        <f t="shared" ref="I47:S47" si="18">+I46/I44</f>
        <v>#DIV/0!</v>
      </c>
      <c r="J47" s="222">
        <f t="shared" si="18"/>
        <v>1</v>
      </c>
      <c r="K47" s="222" t="e">
        <f t="shared" si="18"/>
        <v>#DIV/0!</v>
      </c>
      <c r="L47" s="222" t="e">
        <f t="shared" si="18"/>
        <v>#DIV/0!</v>
      </c>
      <c r="M47" s="222">
        <f t="shared" si="18"/>
        <v>1</v>
      </c>
      <c r="N47" s="222" t="e">
        <f t="shared" si="18"/>
        <v>#DIV/0!</v>
      </c>
      <c r="O47" s="222" t="e">
        <f t="shared" si="18"/>
        <v>#DIV/0!</v>
      </c>
      <c r="P47" s="222">
        <f t="shared" si="18"/>
        <v>1</v>
      </c>
      <c r="Q47" s="222" t="e">
        <f t="shared" si="18"/>
        <v>#DIV/0!</v>
      </c>
      <c r="R47" s="222" t="e">
        <f t="shared" si="18"/>
        <v>#DIV/0!</v>
      </c>
      <c r="S47" s="222">
        <f t="shared" si="18"/>
        <v>1</v>
      </c>
      <c r="T47" s="223" t="s">
        <v>491</v>
      </c>
      <c r="U47" s="364"/>
      <c r="V47" s="372"/>
      <c r="W47" s="372"/>
      <c r="X47" s="373"/>
      <c r="Y47" s="376"/>
    </row>
    <row r="48" spans="2:25" s="8" customFormat="1" ht="12.75" customHeight="1" x14ac:dyDescent="0.35">
      <c r="B48" s="363" t="s">
        <v>4586</v>
      </c>
      <c r="C48" s="365" t="s">
        <v>4347</v>
      </c>
      <c r="D48" s="367">
        <v>11</v>
      </c>
      <c r="E48" s="363" t="s">
        <v>4593</v>
      </c>
      <c r="F48" s="369">
        <v>0.2</v>
      </c>
      <c r="G48" s="82" t="s">
        <v>4568</v>
      </c>
      <c r="H48" s="222">
        <v>0</v>
      </c>
      <c r="I48" s="222">
        <v>0</v>
      </c>
      <c r="J48" s="222">
        <v>0</v>
      </c>
      <c r="K48" s="222">
        <v>0</v>
      </c>
      <c r="L48" s="222">
        <v>0</v>
      </c>
      <c r="M48" s="222">
        <v>0</v>
      </c>
      <c r="N48" s="222">
        <v>0</v>
      </c>
      <c r="O48" s="222">
        <v>0</v>
      </c>
      <c r="P48" s="222">
        <v>0</v>
      </c>
      <c r="Q48" s="222">
        <v>0</v>
      </c>
      <c r="R48" s="222">
        <v>0</v>
      </c>
      <c r="S48" s="222">
        <v>1</v>
      </c>
      <c r="T48" s="223">
        <f>SUM(H48:S48)</f>
        <v>1</v>
      </c>
      <c r="U48" s="363" t="s">
        <v>6010</v>
      </c>
      <c r="V48" s="371">
        <f>SUM(H48:S48)</f>
        <v>1</v>
      </c>
      <c r="W48" s="371">
        <f>SUM(H50:S50)</f>
        <v>1</v>
      </c>
      <c r="X48" s="373">
        <f t="shared" ref="X48" si="19">+W48/V48</f>
        <v>1</v>
      </c>
      <c r="Y48" s="376"/>
    </row>
    <row r="49" spans="2:25" s="8" customFormat="1" ht="50.15" customHeight="1" x14ac:dyDescent="0.35">
      <c r="B49" s="364"/>
      <c r="C49" s="366"/>
      <c r="D49" s="368"/>
      <c r="E49" s="364"/>
      <c r="F49" s="370"/>
      <c r="G49" s="82" t="s">
        <v>4569</v>
      </c>
      <c r="H49" s="224" t="s">
        <v>491</v>
      </c>
      <c r="I49" s="224" t="s">
        <v>491</v>
      </c>
      <c r="J49" s="224" t="s">
        <v>491</v>
      </c>
      <c r="K49" s="224" t="s">
        <v>491</v>
      </c>
      <c r="L49" s="224" t="s">
        <v>491</v>
      </c>
      <c r="M49" s="224" t="s">
        <v>491</v>
      </c>
      <c r="N49" s="224" t="s">
        <v>491</v>
      </c>
      <c r="O49" s="224" t="s">
        <v>491</v>
      </c>
      <c r="P49" s="224" t="s">
        <v>491</v>
      </c>
      <c r="Q49" s="224" t="s">
        <v>491</v>
      </c>
      <c r="R49" s="224" t="s">
        <v>491</v>
      </c>
      <c r="S49" s="224" t="s">
        <v>4594</v>
      </c>
      <c r="T49" s="223" t="s">
        <v>491</v>
      </c>
      <c r="U49" s="364"/>
      <c r="V49" s="372"/>
      <c r="W49" s="372"/>
      <c r="X49" s="373"/>
      <c r="Y49" s="376"/>
    </row>
    <row r="50" spans="2:25" s="8" customFormat="1" ht="50.15" customHeight="1" x14ac:dyDescent="0.35">
      <c r="B50" s="364"/>
      <c r="C50" s="366"/>
      <c r="D50" s="368"/>
      <c r="E50" s="364"/>
      <c r="F50" s="370"/>
      <c r="G50" s="82" t="s">
        <v>4571</v>
      </c>
      <c r="H50" s="225">
        <v>0</v>
      </c>
      <c r="I50" s="225">
        <v>0</v>
      </c>
      <c r="J50" s="225">
        <v>0</v>
      </c>
      <c r="K50" s="225">
        <v>0</v>
      </c>
      <c r="L50" s="225">
        <v>0</v>
      </c>
      <c r="M50" s="225">
        <v>0</v>
      </c>
      <c r="N50" s="225">
        <v>0</v>
      </c>
      <c r="O50" s="225">
        <v>0</v>
      </c>
      <c r="P50" s="225">
        <v>0</v>
      </c>
      <c r="Q50" s="225">
        <v>0</v>
      </c>
      <c r="R50" s="225">
        <v>0</v>
      </c>
      <c r="S50" s="225">
        <v>1</v>
      </c>
      <c r="T50" s="223">
        <f>SUM(H50:S50)</f>
        <v>1</v>
      </c>
      <c r="U50" s="364"/>
      <c r="V50" s="372"/>
      <c r="W50" s="372"/>
      <c r="X50" s="373"/>
      <c r="Y50" s="376"/>
    </row>
    <row r="51" spans="2:25" s="8" customFormat="1" ht="50.15" customHeight="1" x14ac:dyDescent="0.35">
      <c r="B51" s="364"/>
      <c r="C51" s="366"/>
      <c r="D51" s="368"/>
      <c r="E51" s="364"/>
      <c r="F51" s="370"/>
      <c r="G51" s="79" t="s">
        <v>4572</v>
      </c>
      <c r="H51" s="222" t="e">
        <f>+H50/H48</f>
        <v>#DIV/0!</v>
      </c>
      <c r="I51" s="222" t="e">
        <f t="shared" ref="I51:R51" si="20">+I50/I48</f>
        <v>#DIV/0!</v>
      </c>
      <c r="J51" s="222" t="e">
        <f t="shared" si="20"/>
        <v>#DIV/0!</v>
      </c>
      <c r="K51" s="222" t="e">
        <f t="shared" si="20"/>
        <v>#DIV/0!</v>
      </c>
      <c r="L51" s="222" t="e">
        <f t="shared" si="20"/>
        <v>#DIV/0!</v>
      </c>
      <c r="M51" s="222">
        <f>+M50/S48</f>
        <v>0</v>
      </c>
      <c r="N51" s="222" t="e">
        <f t="shared" si="20"/>
        <v>#DIV/0!</v>
      </c>
      <c r="O51" s="222" t="e">
        <f t="shared" si="20"/>
        <v>#DIV/0!</v>
      </c>
      <c r="P51" s="222" t="e">
        <f t="shared" si="20"/>
        <v>#DIV/0!</v>
      </c>
      <c r="Q51" s="222" t="e">
        <f t="shared" si="20"/>
        <v>#DIV/0!</v>
      </c>
      <c r="R51" s="222" t="e">
        <f t="shared" si="20"/>
        <v>#DIV/0!</v>
      </c>
      <c r="S51" s="222">
        <f>+S50/S48</f>
        <v>1</v>
      </c>
      <c r="T51" s="223" t="s">
        <v>491</v>
      </c>
      <c r="U51" s="364"/>
      <c r="V51" s="372"/>
      <c r="W51" s="372"/>
      <c r="X51" s="373"/>
      <c r="Y51" s="376"/>
    </row>
    <row r="52" spans="2:25" s="8" customFormat="1" ht="12.75" customHeight="1" x14ac:dyDescent="0.35">
      <c r="B52" s="363" t="s">
        <v>4586</v>
      </c>
      <c r="C52" s="365" t="s">
        <v>4347</v>
      </c>
      <c r="D52" s="367">
        <v>12</v>
      </c>
      <c r="E52" s="363" t="s">
        <v>4595</v>
      </c>
      <c r="F52" s="369">
        <v>0.2</v>
      </c>
      <c r="G52" s="82" t="s">
        <v>4568</v>
      </c>
      <c r="H52" s="222">
        <v>1</v>
      </c>
      <c r="I52" s="222">
        <v>0</v>
      </c>
      <c r="J52" s="222">
        <v>0</v>
      </c>
      <c r="K52" s="222">
        <v>0</v>
      </c>
      <c r="L52" s="222">
        <v>0</v>
      </c>
      <c r="M52" s="222">
        <v>0</v>
      </c>
      <c r="N52" s="222">
        <v>0</v>
      </c>
      <c r="O52" s="222">
        <v>0</v>
      </c>
      <c r="P52" s="222">
        <v>0</v>
      </c>
      <c r="Q52" s="222">
        <v>0</v>
      </c>
      <c r="R52" s="222">
        <v>0</v>
      </c>
      <c r="S52" s="222">
        <v>0</v>
      </c>
      <c r="T52" s="223">
        <f>SUM(H52:S52)</f>
        <v>1</v>
      </c>
      <c r="U52" s="363" t="s">
        <v>6011</v>
      </c>
      <c r="V52" s="371">
        <f>SUM(H52:S52)</f>
        <v>1</v>
      </c>
      <c r="W52" s="371">
        <f>SUM(H54:S54)</f>
        <v>1</v>
      </c>
      <c r="X52" s="373">
        <f t="shared" ref="X52" si="21">+W52/V52</f>
        <v>1</v>
      </c>
      <c r="Y52" s="376"/>
    </row>
    <row r="53" spans="2:25" s="8" customFormat="1" ht="50.15" customHeight="1" x14ac:dyDescent="0.35">
      <c r="B53" s="364"/>
      <c r="C53" s="366"/>
      <c r="D53" s="368"/>
      <c r="E53" s="364"/>
      <c r="F53" s="370"/>
      <c r="G53" s="82" t="s">
        <v>4569</v>
      </c>
      <c r="H53" s="224" t="s">
        <v>4594</v>
      </c>
      <c r="I53" s="224" t="s">
        <v>491</v>
      </c>
      <c r="J53" s="224" t="s">
        <v>491</v>
      </c>
      <c r="K53" s="224" t="s">
        <v>491</v>
      </c>
      <c r="L53" s="224" t="s">
        <v>491</v>
      </c>
      <c r="M53" s="224" t="s">
        <v>491</v>
      </c>
      <c r="N53" s="224" t="s">
        <v>491</v>
      </c>
      <c r="O53" s="224" t="s">
        <v>491</v>
      </c>
      <c r="P53" s="224" t="s">
        <v>491</v>
      </c>
      <c r="Q53" s="224" t="s">
        <v>491</v>
      </c>
      <c r="R53" s="224" t="s">
        <v>491</v>
      </c>
      <c r="S53" s="224" t="s">
        <v>491</v>
      </c>
      <c r="T53" s="223" t="s">
        <v>491</v>
      </c>
      <c r="U53" s="364"/>
      <c r="V53" s="372"/>
      <c r="W53" s="372"/>
      <c r="X53" s="373"/>
      <c r="Y53" s="376"/>
    </row>
    <row r="54" spans="2:25" s="8" customFormat="1" ht="50.15" customHeight="1" x14ac:dyDescent="0.35">
      <c r="B54" s="364"/>
      <c r="C54" s="366"/>
      <c r="D54" s="368"/>
      <c r="E54" s="364"/>
      <c r="F54" s="370"/>
      <c r="G54" s="82" t="s">
        <v>4571</v>
      </c>
      <c r="H54" s="225">
        <v>1</v>
      </c>
      <c r="I54" s="225">
        <v>0</v>
      </c>
      <c r="J54" s="225">
        <v>0</v>
      </c>
      <c r="K54" s="225">
        <v>0</v>
      </c>
      <c r="L54" s="225">
        <v>0</v>
      </c>
      <c r="M54" s="225">
        <v>0</v>
      </c>
      <c r="N54" s="225">
        <v>0</v>
      </c>
      <c r="O54" s="225">
        <v>0</v>
      </c>
      <c r="P54" s="225">
        <v>0</v>
      </c>
      <c r="Q54" s="225">
        <v>0</v>
      </c>
      <c r="R54" s="225">
        <v>0</v>
      </c>
      <c r="S54" s="225">
        <v>0</v>
      </c>
      <c r="T54" s="223">
        <f>SUM(H54:S54)</f>
        <v>1</v>
      </c>
      <c r="U54" s="364"/>
      <c r="V54" s="372"/>
      <c r="W54" s="372"/>
      <c r="X54" s="373"/>
      <c r="Y54" s="376"/>
    </row>
    <row r="55" spans="2:25" s="8" customFormat="1" ht="50.15" customHeight="1" x14ac:dyDescent="0.35">
      <c r="B55" s="364"/>
      <c r="C55" s="366"/>
      <c r="D55" s="368"/>
      <c r="E55" s="364"/>
      <c r="F55" s="370"/>
      <c r="G55" s="79" t="s">
        <v>4572</v>
      </c>
      <c r="H55" s="222">
        <f>+H54/H52</f>
        <v>1</v>
      </c>
      <c r="I55" s="222" t="e">
        <f t="shared" ref="I55:S55" si="22">+I54/I52</f>
        <v>#DIV/0!</v>
      </c>
      <c r="J55" s="222" t="e">
        <f t="shared" si="22"/>
        <v>#DIV/0!</v>
      </c>
      <c r="K55" s="222" t="e">
        <f t="shared" si="22"/>
        <v>#DIV/0!</v>
      </c>
      <c r="L55" s="222" t="e">
        <f t="shared" si="22"/>
        <v>#DIV/0!</v>
      </c>
      <c r="M55" s="222" t="e">
        <f t="shared" si="22"/>
        <v>#DIV/0!</v>
      </c>
      <c r="N55" s="222" t="e">
        <f t="shared" si="22"/>
        <v>#DIV/0!</v>
      </c>
      <c r="O55" s="222" t="e">
        <f t="shared" si="22"/>
        <v>#DIV/0!</v>
      </c>
      <c r="P55" s="222" t="e">
        <f t="shared" si="22"/>
        <v>#DIV/0!</v>
      </c>
      <c r="Q55" s="222" t="e">
        <f t="shared" si="22"/>
        <v>#DIV/0!</v>
      </c>
      <c r="R55" s="222" t="e">
        <f t="shared" si="22"/>
        <v>#DIV/0!</v>
      </c>
      <c r="S55" s="222" t="e">
        <f t="shared" si="22"/>
        <v>#DIV/0!</v>
      </c>
      <c r="T55" s="223" t="s">
        <v>491</v>
      </c>
      <c r="U55" s="364"/>
      <c r="V55" s="372"/>
      <c r="W55" s="372"/>
      <c r="X55" s="373"/>
      <c r="Y55" s="376"/>
    </row>
    <row r="56" spans="2:25" s="8" customFormat="1" ht="12.75" customHeight="1" x14ac:dyDescent="0.35">
      <c r="B56" s="363" t="s">
        <v>4586</v>
      </c>
      <c r="C56" s="365" t="s">
        <v>4347</v>
      </c>
      <c r="D56" s="367">
        <v>13</v>
      </c>
      <c r="E56" s="363" t="s">
        <v>4596</v>
      </c>
      <c r="F56" s="369">
        <v>0.15</v>
      </c>
      <c r="G56" s="82" t="s">
        <v>4568</v>
      </c>
      <c r="H56" s="222">
        <v>0</v>
      </c>
      <c r="I56" s="222">
        <v>0</v>
      </c>
      <c r="J56" s="222">
        <v>0.25</v>
      </c>
      <c r="K56" s="222">
        <v>0</v>
      </c>
      <c r="L56" s="222">
        <v>0</v>
      </c>
      <c r="M56" s="222">
        <v>0.25</v>
      </c>
      <c r="N56" s="222">
        <v>0</v>
      </c>
      <c r="O56" s="222">
        <v>0</v>
      </c>
      <c r="P56" s="222">
        <v>0.25</v>
      </c>
      <c r="Q56" s="222">
        <v>0</v>
      </c>
      <c r="R56" s="222">
        <v>0</v>
      </c>
      <c r="S56" s="222">
        <v>0.25</v>
      </c>
      <c r="T56" s="223">
        <f>SUM(H56:S56)</f>
        <v>1</v>
      </c>
      <c r="U56" s="363" t="s">
        <v>6012</v>
      </c>
      <c r="V56" s="371">
        <f>SUM(H56:S56)</f>
        <v>1</v>
      </c>
      <c r="W56" s="371">
        <f>SUM(H58:S58)</f>
        <v>1</v>
      </c>
      <c r="X56" s="373">
        <f t="shared" ref="X56" si="23">+W56/V56</f>
        <v>1</v>
      </c>
      <c r="Y56" s="376"/>
    </row>
    <row r="57" spans="2:25" s="8" customFormat="1" ht="50.15" customHeight="1" x14ac:dyDescent="0.35">
      <c r="B57" s="364"/>
      <c r="C57" s="366"/>
      <c r="D57" s="368"/>
      <c r="E57" s="364"/>
      <c r="F57" s="370"/>
      <c r="G57" s="82" t="s">
        <v>4569</v>
      </c>
      <c r="H57" s="224" t="s">
        <v>491</v>
      </c>
      <c r="I57" s="224" t="s">
        <v>491</v>
      </c>
      <c r="J57" s="224" t="s">
        <v>4597</v>
      </c>
      <c r="K57" s="224" t="s">
        <v>491</v>
      </c>
      <c r="L57" s="224" t="s">
        <v>491</v>
      </c>
      <c r="M57" s="224" t="s">
        <v>4597</v>
      </c>
      <c r="N57" s="224" t="s">
        <v>491</v>
      </c>
      <c r="O57" s="224" t="s">
        <v>491</v>
      </c>
      <c r="P57" s="224" t="s">
        <v>4597</v>
      </c>
      <c r="Q57" s="224" t="s">
        <v>491</v>
      </c>
      <c r="R57" s="224" t="s">
        <v>491</v>
      </c>
      <c r="S57" s="224" t="s">
        <v>4597</v>
      </c>
      <c r="T57" s="223" t="s">
        <v>491</v>
      </c>
      <c r="U57" s="364"/>
      <c r="V57" s="372"/>
      <c r="W57" s="372"/>
      <c r="X57" s="373"/>
      <c r="Y57" s="376"/>
    </row>
    <row r="58" spans="2:25" s="8" customFormat="1" ht="50.15" customHeight="1" x14ac:dyDescent="0.35">
      <c r="B58" s="364"/>
      <c r="C58" s="366"/>
      <c r="D58" s="368"/>
      <c r="E58" s="364"/>
      <c r="F58" s="370"/>
      <c r="G58" s="82" t="s">
        <v>4571</v>
      </c>
      <c r="H58" s="225">
        <v>0</v>
      </c>
      <c r="I58" s="225">
        <v>0</v>
      </c>
      <c r="J58" s="225">
        <v>0.25</v>
      </c>
      <c r="K58" s="225">
        <v>0</v>
      </c>
      <c r="L58" s="225">
        <v>0</v>
      </c>
      <c r="M58" s="225">
        <v>0.25</v>
      </c>
      <c r="N58" s="225">
        <v>0</v>
      </c>
      <c r="O58" s="225">
        <v>0</v>
      </c>
      <c r="P58" s="225">
        <v>0.25</v>
      </c>
      <c r="Q58" s="225">
        <v>0</v>
      </c>
      <c r="R58" s="225">
        <v>0</v>
      </c>
      <c r="S58" s="225">
        <v>0.25</v>
      </c>
      <c r="T58" s="223">
        <f>SUM(H58:S58)</f>
        <v>1</v>
      </c>
      <c r="U58" s="364"/>
      <c r="V58" s="372"/>
      <c r="W58" s="372"/>
      <c r="X58" s="373"/>
      <c r="Y58" s="376"/>
    </row>
    <row r="59" spans="2:25" s="8" customFormat="1" ht="50.15" customHeight="1" x14ac:dyDescent="0.35">
      <c r="B59" s="364"/>
      <c r="C59" s="366"/>
      <c r="D59" s="368"/>
      <c r="E59" s="364"/>
      <c r="F59" s="370"/>
      <c r="G59" s="79" t="s">
        <v>4572</v>
      </c>
      <c r="H59" s="222" t="e">
        <f>+H58/H56</f>
        <v>#DIV/0!</v>
      </c>
      <c r="I59" s="222" t="e">
        <f t="shared" ref="I59:S59" si="24">+I58/I56</f>
        <v>#DIV/0!</v>
      </c>
      <c r="J59" s="222">
        <f t="shared" si="24"/>
        <v>1</v>
      </c>
      <c r="K59" s="222" t="e">
        <f t="shared" si="24"/>
        <v>#DIV/0!</v>
      </c>
      <c r="L59" s="222" t="e">
        <f t="shared" si="24"/>
        <v>#DIV/0!</v>
      </c>
      <c r="M59" s="222">
        <f t="shared" si="24"/>
        <v>1</v>
      </c>
      <c r="N59" s="222" t="e">
        <f t="shared" si="24"/>
        <v>#DIV/0!</v>
      </c>
      <c r="O59" s="222" t="e">
        <f t="shared" si="24"/>
        <v>#DIV/0!</v>
      </c>
      <c r="P59" s="222">
        <f t="shared" si="24"/>
        <v>1</v>
      </c>
      <c r="Q59" s="222" t="e">
        <f t="shared" si="24"/>
        <v>#DIV/0!</v>
      </c>
      <c r="R59" s="222" t="e">
        <f t="shared" si="24"/>
        <v>#DIV/0!</v>
      </c>
      <c r="S59" s="222">
        <f t="shared" si="24"/>
        <v>1</v>
      </c>
      <c r="T59" s="223" t="s">
        <v>491</v>
      </c>
      <c r="U59" s="364"/>
      <c r="V59" s="372"/>
      <c r="W59" s="372"/>
      <c r="X59" s="373"/>
      <c r="Y59" s="376"/>
    </row>
    <row r="60" spans="2:25" s="8" customFormat="1" ht="12.75" customHeight="1" x14ac:dyDescent="0.35">
      <c r="B60" s="363" t="s">
        <v>4598</v>
      </c>
      <c r="C60" s="365" t="s">
        <v>4215</v>
      </c>
      <c r="D60" s="367">
        <v>14</v>
      </c>
      <c r="E60" s="363" t="s">
        <v>4599</v>
      </c>
      <c r="F60" s="369">
        <v>0.5</v>
      </c>
      <c r="G60" s="82" t="s">
        <v>4568</v>
      </c>
      <c r="H60" s="222">
        <v>0</v>
      </c>
      <c r="I60" s="222">
        <v>0.18</v>
      </c>
      <c r="J60" s="222">
        <v>0</v>
      </c>
      <c r="K60" s="222">
        <v>0.18</v>
      </c>
      <c r="L60" s="222">
        <v>0</v>
      </c>
      <c r="M60" s="222">
        <v>0.18</v>
      </c>
      <c r="N60" s="222">
        <v>0</v>
      </c>
      <c r="O60" s="222">
        <v>0.18</v>
      </c>
      <c r="P60" s="222">
        <v>0</v>
      </c>
      <c r="Q60" s="222">
        <v>0.18</v>
      </c>
      <c r="R60" s="222">
        <v>0</v>
      </c>
      <c r="S60" s="222">
        <v>0.1</v>
      </c>
      <c r="T60" s="223">
        <f>SUM(H60:S60)</f>
        <v>0.99999999999999989</v>
      </c>
      <c r="U60" s="363" t="s">
        <v>6013</v>
      </c>
      <c r="V60" s="371">
        <f>SUM(H60:S60)</f>
        <v>0.99999999999999989</v>
      </c>
      <c r="W60" s="371">
        <f>SUM(H62:S62)</f>
        <v>0.99999999999999989</v>
      </c>
      <c r="X60" s="373">
        <f t="shared" ref="X60" si="25">+W60/V60</f>
        <v>1</v>
      </c>
      <c r="Y60" s="376"/>
    </row>
    <row r="61" spans="2:25" s="8" customFormat="1" ht="50.15" customHeight="1" x14ac:dyDescent="0.35">
      <c r="B61" s="364"/>
      <c r="C61" s="366"/>
      <c r="D61" s="368"/>
      <c r="E61" s="364"/>
      <c r="F61" s="370"/>
      <c r="G61" s="82" t="s">
        <v>4569</v>
      </c>
      <c r="H61" s="224" t="s">
        <v>491</v>
      </c>
      <c r="I61" s="224" t="s">
        <v>4600</v>
      </c>
      <c r="J61" s="224" t="s">
        <v>491</v>
      </c>
      <c r="K61" s="224" t="s">
        <v>4600</v>
      </c>
      <c r="L61" s="224" t="s">
        <v>491</v>
      </c>
      <c r="M61" s="224" t="s">
        <v>4600</v>
      </c>
      <c r="N61" s="224" t="s">
        <v>491</v>
      </c>
      <c r="O61" s="224" t="s">
        <v>4600</v>
      </c>
      <c r="P61" s="224" t="s">
        <v>491</v>
      </c>
      <c r="Q61" s="224" t="s">
        <v>4600</v>
      </c>
      <c r="R61" s="224" t="s">
        <v>491</v>
      </c>
      <c r="S61" s="224" t="s">
        <v>4600</v>
      </c>
      <c r="T61" s="223" t="s">
        <v>491</v>
      </c>
      <c r="U61" s="364"/>
      <c r="V61" s="372"/>
      <c r="W61" s="372"/>
      <c r="X61" s="373"/>
      <c r="Y61" s="376"/>
    </row>
    <row r="62" spans="2:25" s="8" customFormat="1" ht="50.15" customHeight="1" x14ac:dyDescent="0.35">
      <c r="B62" s="364"/>
      <c r="C62" s="366"/>
      <c r="D62" s="368"/>
      <c r="E62" s="364"/>
      <c r="F62" s="370"/>
      <c r="G62" s="82" t="s">
        <v>4571</v>
      </c>
      <c r="H62" s="225">
        <v>0</v>
      </c>
      <c r="I62" s="225">
        <v>0.18</v>
      </c>
      <c r="J62" s="225">
        <v>0</v>
      </c>
      <c r="K62" s="225">
        <v>0.18</v>
      </c>
      <c r="L62" s="225">
        <v>0</v>
      </c>
      <c r="M62" s="225">
        <v>0.18</v>
      </c>
      <c r="N62" s="225">
        <v>0</v>
      </c>
      <c r="O62" s="225">
        <v>0.18</v>
      </c>
      <c r="P62" s="225">
        <v>0</v>
      </c>
      <c r="Q62" s="225">
        <v>0.18</v>
      </c>
      <c r="R62" s="225">
        <v>0</v>
      </c>
      <c r="S62" s="225">
        <v>0.1</v>
      </c>
      <c r="T62" s="223">
        <f>SUM(H62:S62)</f>
        <v>0.99999999999999989</v>
      </c>
      <c r="U62" s="364"/>
      <c r="V62" s="372"/>
      <c r="W62" s="372"/>
      <c r="X62" s="373"/>
      <c r="Y62" s="376"/>
    </row>
    <row r="63" spans="2:25" s="8" customFormat="1" ht="50.15" customHeight="1" x14ac:dyDescent="0.35">
      <c r="B63" s="364"/>
      <c r="C63" s="366"/>
      <c r="D63" s="368"/>
      <c r="E63" s="364"/>
      <c r="F63" s="370"/>
      <c r="G63" s="79" t="s">
        <v>4572</v>
      </c>
      <c r="H63" s="222" t="e">
        <f>+H62/H60</f>
        <v>#DIV/0!</v>
      </c>
      <c r="I63" s="222">
        <f t="shared" ref="I63:S63" si="26">+I62/I60</f>
        <v>1</v>
      </c>
      <c r="J63" s="222" t="e">
        <f t="shared" si="26"/>
        <v>#DIV/0!</v>
      </c>
      <c r="K63" s="222">
        <f t="shared" si="26"/>
        <v>1</v>
      </c>
      <c r="L63" s="222" t="e">
        <f t="shared" si="26"/>
        <v>#DIV/0!</v>
      </c>
      <c r="M63" s="222">
        <f t="shared" si="26"/>
        <v>1</v>
      </c>
      <c r="N63" s="222" t="e">
        <f t="shared" si="26"/>
        <v>#DIV/0!</v>
      </c>
      <c r="O63" s="222">
        <f t="shared" si="26"/>
        <v>1</v>
      </c>
      <c r="P63" s="222" t="e">
        <f t="shared" si="26"/>
        <v>#DIV/0!</v>
      </c>
      <c r="Q63" s="222">
        <f t="shared" si="26"/>
        <v>1</v>
      </c>
      <c r="R63" s="222" t="e">
        <f t="shared" si="26"/>
        <v>#DIV/0!</v>
      </c>
      <c r="S63" s="222">
        <f t="shared" si="26"/>
        <v>1</v>
      </c>
      <c r="T63" s="223" t="s">
        <v>491</v>
      </c>
      <c r="U63" s="364"/>
      <c r="V63" s="372"/>
      <c r="W63" s="372"/>
      <c r="X63" s="373"/>
      <c r="Y63" s="376"/>
    </row>
    <row r="64" spans="2:25" s="8" customFormat="1" ht="12.75" customHeight="1" x14ac:dyDescent="0.35">
      <c r="B64" s="363" t="s">
        <v>4598</v>
      </c>
      <c r="C64" s="365" t="s">
        <v>4215</v>
      </c>
      <c r="D64" s="367">
        <v>15</v>
      </c>
      <c r="E64" s="363" t="s">
        <v>4601</v>
      </c>
      <c r="F64" s="369">
        <v>0.5</v>
      </c>
      <c r="G64" s="82" t="s">
        <v>4568</v>
      </c>
      <c r="H64" s="222">
        <v>0</v>
      </c>
      <c r="I64" s="222">
        <v>0.18</v>
      </c>
      <c r="J64" s="222">
        <v>0</v>
      </c>
      <c r="K64" s="222">
        <v>0.18</v>
      </c>
      <c r="L64" s="222">
        <v>0</v>
      </c>
      <c r="M64" s="222">
        <v>0.18</v>
      </c>
      <c r="N64" s="222">
        <v>0</v>
      </c>
      <c r="O64" s="222">
        <v>0.18</v>
      </c>
      <c r="P64" s="222">
        <v>0</v>
      </c>
      <c r="Q64" s="222">
        <v>0.18</v>
      </c>
      <c r="R64" s="222">
        <v>0</v>
      </c>
      <c r="S64" s="222">
        <v>0.1</v>
      </c>
      <c r="T64" s="223">
        <f>SUM(H64:S64)</f>
        <v>0.99999999999999989</v>
      </c>
      <c r="U64" s="363" t="s">
        <v>6014</v>
      </c>
      <c r="V64" s="371">
        <f>SUM(H64:S64)</f>
        <v>0.99999999999999989</v>
      </c>
      <c r="W64" s="371">
        <f>SUM(H66:S66)</f>
        <v>0.99999999999999989</v>
      </c>
      <c r="X64" s="373">
        <f t="shared" ref="X64" si="27">+W64/V64</f>
        <v>1</v>
      </c>
      <c r="Y64" s="376"/>
    </row>
    <row r="65" spans="2:25" s="8" customFormat="1" ht="50.15" customHeight="1" x14ac:dyDescent="0.35">
      <c r="B65" s="364"/>
      <c r="C65" s="366"/>
      <c r="D65" s="368"/>
      <c r="E65" s="364"/>
      <c r="F65" s="370"/>
      <c r="G65" s="82" t="s">
        <v>4569</v>
      </c>
      <c r="H65" s="224" t="s">
        <v>491</v>
      </c>
      <c r="I65" s="224" t="s">
        <v>4602</v>
      </c>
      <c r="J65" s="224" t="s">
        <v>491</v>
      </c>
      <c r="K65" s="224" t="s">
        <v>4602</v>
      </c>
      <c r="L65" s="224" t="s">
        <v>491</v>
      </c>
      <c r="M65" s="224" t="s">
        <v>4602</v>
      </c>
      <c r="N65" s="224" t="s">
        <v>491</v>
      </c>
      <c r="O65" s="224" t="s">
        <v>4602</v>
      </c>
      <c r="P65" s="224" t="s">
        <v>491</v>
      </c>
      <c r="Q65" s="224" t="s">
        <v>4602</v>
      </c>
      <c r="R65" s="224" t="s">
        <v>491</v>
      </c>
      <c r="S65" s="224" t="s">
        <v>4602</v>
      </c>
      <c r="T65" s="223" t="s">
        <v>491</v>
      </c>
      <c r="U65" s="364"/>
      <c r="V65" s="372"/>
      <c r="W65" s="372"/>
      <c r="X65" s="373"/>
      <c r="Y65" s="376"/>
    </row>
    <row r="66" spans="2:25" s="8" customFormat="1" ht="50.15" customHeight="1" x14ac:dyDescent="0.35">
      <c r="B66" s="364"/>
      <c r="C66" s="366"/>
      <c r="D66" s="368"/>
      <c r="E66" s="364"/>
      <c r="F66" s="370"/>
      <c r="G66" s="82" t="s">
        <v>4571</v>
      </c>
      <c r="H66" s="225">
        <v>0</v>
      </c>
      <c r="I66" s="225">
        <v>0.18</v>
      </c>
      <c r="J66" s="225">
        <v>0</v>
      </c>
      <c r="K66" s="225">
        <v>0.18</v>
      </c>
      <c r="L66" s="225">
        <v>0</v>
      </c>
      <c r="M66" s="225">
        <v>0.18</v>
      </c>
      <c r="N66" s="225">
        <v>0</v>
      </c>
      <c r="O66" s="225">
        <v>0.18</v>
      </c>
      <c r="P66" s="225">
        <v>0</v>
      </c>
      <c r="Q66" s="225">
        <v>0.18</v>
      </c>
      <c r="R66" s="225">
        <v>0</v>
      </c>
      <c r="S66" s="225">
        <v>0.1</v>
      </c>
      <c r="T66" s="223">
        <f>SUM(H66:S66)</f>
        <v>0.99999999999999989</v>
      </c>
      <c r="U66" s="364"/>
      <c r="V66" s="372"/>
      <c r="W66" s="372"/>
      <c r="X66" s="373"/>
      <c r="Y66" s="376"/>
    </row>
    <row r="67" spans="2:25" s="8" customFormat="1" ht="20.25" customHeight="1" x14ac:dyDescent="0.35">
      <c r="B67" s="364"/>
      <c r="C67" s="366"/>
      <c r="D67" s="368"/>
      <c r="E67" s="364"/>
      <c r="F67" s="370"/>
      <c r="G67" s="79" t="s">
        <v>4572</v>
      </c>
      <c r="H67" s="222" t="e">
        <f>+H66/H64</f>
        <v>#DIV/0!</v>
      </c>
      <c r="I67" s="222">
        <f t="shared" ref="I67:S67" si="28">+I66/I64</f>
        <v>1</v>
      </c>
      <c r="J67" s="222" t="e">
        <f t="shared" si="28"/>
        <v>#DIV/0!</v>
      </c>
      <c r="K67" s="222">
        <f t="shared" si="28"/>
        <v>1</v>
      </c>
      <c r="L67" s="222" t="e">
        <f t="shared" si="28"/>
        <v>#DIV/0!</v>
      </c>
      <c r="M67" s="222">
        <f t="shared" si="28"/>
        <v>1</v>
      </c>
      <c r="N67" s="222" t="e">
        <f t="shared" si="28"/>
        <v>#DIV/0!</v>
      </c>
      <c r="O67" s="222">
        <f t="shared" si="28"/>
        <v>1</v>
      </c>
      <c r="P67" s="222" t="e">
        <f t="shared" si="28"/>
        <v>#DIV/0!</v>
      </c>
      <c r="Q67" s="222">
        <f t="shared" si="28"/>
        <v>1</v>
      </c>
      <c r="R67" s="222" t="e">
        <f t="shared" si="28"/>
        <v>#DIV/0!</v>
      </c>
      <c r="S67" s="222">
        <f t="shared" si="28"/>
        <v>1</v>
      </c>
      <c r="T67" s="223" t="s">
        <v>491</v>
      </c>
      <c r="U67" s="364"/>
      <c r="V67" s="372"/>
      <c r="W67" s="372"/>
      <c r="X67" s="373"/>
      <c r="Y67" s="376"/>
    </row>
    <row r="68" spans="2:25" s="8" customFormat="1" ht="12.75" customHeight="1" x14ac:dyDescent="0.35">
      <c r="B68" s="363" t="s">
        <v>4603</v>
      </c>
      <c r="C68" s="365" t="s">
        <v>4300</v>
      </c>
      <c r="D68" s="367">
        <v>16</v>
      </c>
      <c r="E68" s="363" t="s">
        <v>4604</v>
      </c>
      <c r="F68" s="369">
        <v>1</v>
      </c>
      <c r="G68" s="82" t="s">
        <v>4568</v>
      </c>
      <c r="H68" s="222">
        <v>0</v>
      </c>
      <c r="I68" s="222">
        <v>0</v>
      </c>
      <c r="J68" s="222">
        <v>0</v>
      </c>
      <c r="K68" s="222">
        <v>0</v>
      </c>
      <c r="L68" s="222">
        <v>0</v>
      </c>
      <c r="M68" s="222">
        <v>0</v>
      </c>
      <c r="N68" s="222">
        <v>0</v>
      </c>
      <c r="O68" s="222">
        <v>0</v>
      </c>
      <c r="P68" s="222">
        <v>0.25</v>
      </c>
      <c r="Q68" s="222">
        <v>0.25</v>
      </c>
      <c r="R68" s="222">
        <v>0.25</v>
      </c>
      <c r="S68" s="222">
        <v>0.25</v>
      </c>
      <c r="T68" s="223">
        <f>SUM(H68:S68)</f>
        <v>1</v>
      </c>
      <c r="U68" s="377" t="s">
        <v>6015</v>
      </c>
      <c r="V68" s="371">
        <f>SUM(H68:S68)</f>
        <v>1</v>
      </c>
      <c r="W68" s="371">
        <f>SUM(H70:S70)</f>
        <v>1</v>
      </c>
      <c r="X68" s="373">
        <f t="shared" ref="X68" si="29">+W68/V68</f>
        <v>1</v>
      </c>
      <c r="Y68" s="376"/>
    </row>
    <row r="69" spans="2:25" s="8" customFormat="1" ht="50.15" customHeight="1" x14ac:dyDescent="0.35">
      <c r="B69" s="364"/>
      <c r="C69" s="366"/>
      <c r="D69" s="368"/>
      <c r="E69" s="364"/>
      <c r="F69" s="370"/>
      <c r="G69" s="82" t="s">
        <v>4569</v>
      </c>
      <c r="H69" s="224" t="s">
        <v>491</v>
      </c>
      <c r="I69" s="224" t="s">
        <v>491</v>
      </c>
      <c r="J69" s="224" t="s">
        <v>491</v>
      </c>
      <c r="K69" s="224" t="s">
        <v>491</v>
      </c>
      <c r="L69" s="224" t="s">
        <v>491</v>
      </c>
      <c r="M69" s="224" t="s">
        <v>491</v>
      </c>
      <c r="N69" s="224" t="s">
        <v>491</v>
      </c>
      <c r="O69" s="224" t="s">
        <v>491</v>
      </c>
      <c r="P69" s="224" t="s">
        <v>4605</v>
      </c>
      <c r="Q69" s="224" t="s">
        <v>4606</v>
      </c>
      <c r="R69" s="224" t="s">
        <v>4607</v>
      </c>
      <c r="S69" s="224" t="s">
        <v>4608</v>
      </c>
      <c r="T69" s="223" t="s">
        <v>491</v>
      </c>
      <c r="U69" s="378"/>
      <c r="V69" s="372"/>
      <c r="W69" s="372"/>
      <c r="X69" s="373"/>
      <c r="Y69" s="376"/>
    </row>
    <row r="70" spans="2:25" s="8" customFormat="1" ht="50.15" customHeight="1" x14ac:dyDescent="0.35">
      <c r="B70" s="364"/>
      <c r="C70" s="366"/>
      <c r="D70" s="368"/>
      <c r="E70" s="364"/>
      <c r="F70" s="370"/>
      <c r="G70" s="82" t="s">
        <v>4571</v>
      </c>
      <c r="H70" s="225">
        <v>0</v>
      </c>
      <c r="I70" s="225">
        <v>0</v>
      </c>
      <c r="J70" s="225">
        <v>0</v>
      </c>
      <c r="K70" s="225">
        <v>0</v>
      </c>
      <c r="L70" s="225">
        <v>0</v>
      </c>
      <c r="M70" s="225">
        <v>0</v>
      </c>
      <c r="N70" s="225">
        <v>0</v>
      </c>
      <c r="O70" s="225">
        <v>0</v>
      </c>
      <c r="P70" s="225">
        <v>0.25</v>
      </c>
      <c r="Q70" s="225">
        <v>0.25</v>
      </c>
      <c r="R70" s="225">
        <v>0.25</v>
      </c>
      <c r="S70" s="225">
        <v>0.25</v>
      </c>
      <c r="T70" s="223">
        <f>SUM(H70:S70)</f>
        <v>1</v>
      </c>
      <c r="U70" s="378"/>
      <c r="V70" s="372"/>
      <c r="W70" s="372"/>
      <c r="X70" s="373"/>
      <c r="Y70" s="376"/>
    </row>
    <row r="71" spans="2:25" s="8" customFormat="1" ht="165" customHeight="1" x14ac:dyDescent="0.35">
      <c r="B71" s="364"/>
      <c r="C71" s="366"/>
      <c r="D71" s="368"/>
      <c r="E71" s="364"/>
      <c r="F71" s="370"/>
      <c r="G71" s="79" t="s">
        <v>4572</v>
      </c>
      <c r="H71" s="222" t="e">
        <f>+H70/H68</f>
        <v>#DIV/0!</v>
      </c>
      <c r="I71" s="222" t="e">
        <f t="shared" ref="I71:S71" si="30">+I70/I68</f>
        <v>#DIV/0!</v>
      </c>
      <c r="J71" s="222" t="e">
        <f t="shared" si="30"/>
        <v>#DIV/0!</v>
      </c>
      <c r="K71" s="222" t="e">
        <f t="shared" si="30"/>
        <v>#DIV/0!</v>
      </c>
      <c r="L71" s="222" t="e">
        <f t="shared" si="30"/>
        <v>#DIV/0!</v>
      </c>
      <c r="M71" s="222" t="e">
        <f t="shared" si="30"/>
        <v>#DIV/0!</v>
      </c>
      <c r="N71" s="222" t="e">
        <f t="shared" si="30"/>
        <v>#DIV/0!</v>
      </c>
      <c r="O71" s="222" t="e">
        <f t="shared" si="30"/>
        <v>#DIV/0!</v>
      </c>
      <c r="P71" s="222">
        <f t="shared" si="30"/>
        <v>1</v>
      </c>
      <c r="Q71" s="222">
        <f t="shared" si="30"/>
        <v>1</v>
      </c>
      <c r="R71" s="222">
        <f t="shared" si="30"/>
        <v>1</v>
      </c>
      <c r="S71" s="222">
        <f t="shared" si="30"/>
        <v>1</v>
      </c>
      <c r="T71" s="223" t="s">
        <v>491</v>
      </c>
      <c r="U71" s="378"/>
      <c r="V71" s="372"/>
      <c r="W71" s="372"/>
      <c r="X71" s="373"/>
      <c r="Y71" s="376"/>
    </row>
    <row r="72" spans="2:25" s="8" customFormat="1" ht="12.75" customHeight="1" x14ac:dyDescent="0.35">
      <c r="B72" s="363" t="s">
        <v>4609</v>
      </c>
      <c r="C72" s="365" t="s">
        <v>4300</v>
      </c>
      <c r="D72" s="367">
        <v>17</v>
      </c>
      <c r="E72" s="363" t="s">
        <v>4610</v>
      </c>
      <c r="F72" s="369">
        <v>1</v>
      </c>
      <c r="G72" s="82" t="s">
        <v>4568</v>
      </c>
      <c r="H72" s="222">
        <v>0</v>
      </c>
      <c r="I72" s="222">
        <v>0</v>
      </c>
      <c r="J72" s="222">
        <v>0</v>
      </c>
      <c r="K72" s="222">
        <v>0</v>
      </c>
      <c r="L72" s="222">
        <v>0.25</v>
      </c>
      <c r="M72" s="222">
        <v>0</v>
      </c>
      <c r="N72" s="222">
        <v>0</v>
      </c>
      <c r="O72" s="222">
        <v>0.25</v>
      </c>
      <c r="P72" s="222">
        <v>0</v>
      </c>
      <c r="Q72" s="222">
        <v>0.25</v>
      </c>
      <c r="R72" s="222">
        <v>0.25</v>
      </c>
      <c r="S72" s="222">
        <v>0</v>
      </c>
      <c r="T72" s="223">
        <f>SUM(H72:S72)</f>
        <v>1</v>
      </c>
      <c r="U72" s="377" t="s">
        <v>6016</v>
      </c>
      <c r="V72" s="371">
        <f>SUM(H72:S72)</f>
        <v>1</v>
      </c>
      <c r="W72" s="371">
        <f>SUM(H74:S74)</f>
        <v>1</v>
      </c>
      <c r="X72" s="373">
        <f t="shared" ref="X72" si="31">+W72/V72</f>
        <v>1</v>
      </c>
      <c r="Y72" s="376"/>
    </row>
    <row r="73" spans="2:25" s="8" customFormat="1" ht="50.15" customHeight="1" x14ac:dyDescent="0.35">
      <c r="B73" s="364"/>
      <c r="C73" s="366"/>
      <c r="D73" s="368"/>
      <c r="E73" s="364"/>
      <c r="F73" s="370"/>
      <c r="G73" s="82" t="s">
        <v>4569</v>
      </c>
      <c r="H73" s="226" t="s">
        <v>491</v>
      </c>
      <c r="I73" s="226" t="s">
        <v>491</v>
      </c>
      <c r="J73" s="226" t="s">
        <v>491</v>
      </c>
      <c r="K73" s="226" t="s">
        <v>491</v>
      </c>
      <c r="L73" s="226" t="s">
        <v>4611</v>
      </c>
      <c r="M73" s="226" t="s">
        <v>491</v>
      </c>
      <c r="N73" s="226" t="s">
        <v>491</v>
      </c>
      <c r="O73" s="226" t="s">
        <v>4612</v>
      </c>
      <c r="P73" s="226" t="s">
        <v>491</v>
      </c>
      <c r="Q73" s="226" t="s">
        <v>4613</v>
      </c>
      <c r="R73" s="226" t="s">
        <v>4614</v>
      </c>
      <c r="S73" s="79" t="s">
        <v>491</v>
      </c>
      <c r="T73" s="223" t="s">
        <v>491</v>
      </c>
      <c r="U73" s="378"/>
      <c r="V73" s="372"/>
      <c r="W73" s="372"/>
      <c r="X73" s="373"/>
      <c r="Y73" s="376"/>
    </row>
    <row r="74" spans="2:25" s="8" customFormat="1" ht="50.15" customHeight="1" x14ac:dyDescent="0.35">
      <c r="B74" s="364"/>
      <c r="C74" s="366"/>
      <c r="D74" s="368"/>
      <c r="E74" s="364"/>
      <c r="F74" s="370"/>
      <c r="G74" s="82" t="s">
        <v>4571</v>
      </c>
      <c r="H74" s="225">
        <v>0</v>
      </c>
      <c r="I74" s="225">
        <v>0</v>
      </c>
      <c r="J74" s="225">
        <v>0</v>
      </c>
      <c r="K74" s="225">
        <v>0</v>
      </c>
      <c r="L74" s="225">
        <v>0.25</v>
      </c>
      <c r="M74" s="225">
        <v>0</v>
      </c>
      <c r="N74" s="225">
        <v>0</v>
      </c>
      <c r="O74" s="225">
        <v>0.25</v>
      </c>
      <c r="P74" s="225">
        <v>0</v>
      </c>
      <c r="Q74" s="225">
        <v>0.25</v>
      </c>
      <c r="R74" s="225">
        <v>0.25</v>
      </c>
      <c r="S74" s="225">
        <v>0</v>
      </c>
      <c r="T74" s="223">
        <f>SUM(H74:S74)</f>
        <v>1</v>
      </c>
      <c r="U74" s="378"/>
      <c r="V74" s="372"/>
      <c r="W74" s="372"/>
      <c r="X74" s="373"/>
      <c r="Y74" s="376"/>
    </row>
    <row r="75" spans="2:25" s="8" customFormat="1" ht="138" customHeight="1" x14ac:dyDescent="0.35">
      <c r="B75" s="364"/>
      <c r="C75" s="366"/>
      <c r="D75" s="368"/>
      <c r="E75" s="364"/>
      <c r="F75" s="370"/>
      <c r="G75" s="79" t="s">
        <v>4572</v>
      </c>
      <c r="H75" s="222" t="e">
        <f>+H74/H72</f>
        <v>#DIV/0!</v>
      </c>
      <c r="I75" s="222" t="e">
        <f t="shared" ref="I75:S75" si="32">+I74/I72</f>
        <v>#DIV/0!</v>
      </c>
      <c r="J75" s="222" t="e">
        <f t="shared" si="32"/>
        <v>#DIV/0!</v>
      </c>
      <c r="K75" s="222" t="e">
        <f t="shared" si="32"/>
        <v>#DIV/0!</v>
      </c>
      <c r="L75" s="222">
        <f t="shared" si="32"/>
        <v>1</v>
      </c>
      <c r="M75" s="222" t="e">
        <f t="shared" si="32"/>
        <v>#DIV/0!</v>
      </c>
      <c r="N75" s="222" t="e">
        <f t="shared" si="32"/>
        <v>#DIV/0!</v>
      </c>
      <c r="O75" s="222">
        <f t="shared" si="32"/>
        <v>1</v>
      </c>
      <c r="P75" s="222" t="e">
        <f t="shared" si="32"/>
        <v>#DIV/0!</v>
      </c>
      <c r="Q75" s="222">
        <f t="shared" si="32"/>
        <v>1</v>
      </c>
      <c r="R75" s="222">
        <f t="shared" si="32"/>
        <v>1</v>
      </c>
      <c r="S75" s="222" t="e">
        <f t="shared" si="32"/>
        <v>#DIV/0!</v>
      </c>
      <c r="T75" s="223" t="s">
        <v>491</v>
      </c>
      <c r="U75" s="378"/>
      <c r="V75" s="372"/>
      <c r="W75" s="372"/>
      <c r="X75" s="373"/>
      <c r="Y75" s="376"/>
    </row>
    <row r="76" spans="2:25" s="8" customFormat="1" ht="12.75" customHeight="1" x14ac:dyDescent="0.35">
      <c r="B76" s="363" t="s">
        <v>4615</v>
      </c>
      <c r="C76" s="365" t="s">
        <v>4300</v>
      </c>
      <c r="D76" s="367">
        <v>18</v>
      </c>
      <c r="E76" s="363" t="s">
        <v>4616</v>
      </c>
      <c r="F76" s="369">
        <v>1</v>
      </c>
      <c r="G76" s="82" t="s">
        <v>4568</v>
      </c>
      <c r="H76" s="222">
        <v>0</v>
      </c>
      <c r="I76" s="222">
        <v>0</v>
      </c>
      <c r="J76" s="222">
        <v>0</v>
      </c>
      <c r="K76" s="222">
        <v>0</v>
      </c>
      <c r="L76" s="222">
        <v>0</v>
      </c>
      <c r="M76" s="222">
        <v>0</v>
      </c>
      <c r="N76" s="222">
        <v>0.5</v>
      </c>
      <c r="O76" s="222">
        <v>0</v>
      </c>
      <c r="P76" s="222">
        <v>0</v>
      </c>
      <c r="Q76" s="222">
        <v>0</v>
      </c>
      <c r="R76" s="222">
        <v>0.5</v>
      </c>
      <c r="S76" s="222">
        <v>0</v>
      </c>
      <c r="T76" s="223">
        <f>SUM(H76:S76)</f>
        <v>1</v>
      </c>
      <c r="U76" s="377" t="s">
        <v>6017</v>
      </c>
      <c r="V76" s="371">
        <f>SUM(H76:S76)</f>
        <v>1</v>
      </c>
      <c r="W76" s="371">
        <f>SUM(H78:S78)</f>
        <v>1</v>
      </c>
      <c r="X76" s="373">
        <f t="shared" ref="X76" si="33">+W76/V76</f>
        <v>1</v>
      </c>
      <c r="Y76" s="376"/>
    </row>
    <row r="77" spans="2:25" s="8" customFormat="1" ht="50.15" customHeight="1" x14ac:dyDescent="0.35">
      <c r="B77" s="364"/>
      <c r="C77" s="366"/>
      <c r="D77" s="368"/>
      <c r="E77" s="364"/>
      <c r="F77" s="370"/>
      <c r="G77" s="82" t="s">
        <v>4569</v>
      </c>
      <c r="H77" s="226" t="s">
        <v>491</v>
      </c>
      <c r="I77" s="226" t="s">
        <v>491</v>
      </c>
      <c r="J77" s="226" t="s">
        <v>491</v>
      </c>
      <c r="K77" s="226" t="s">
        <v>491</v>
      </c>
      <c r="L77" s="226" t="s">
        <v>491</v>
      </c>
      <c r="M77" s="226" t="s">
        <v>491</v>
      </c>
      <c r="N77" s="226" t="s">
        <v>4617</v>
      </c>
      <c r="O77" s="226" t="s">
        <v>491</v>
      </c>
      <c r="P77" s="226" t="s">
        <v>491</v>
      </c>
      <c r="Q77" s="226" t="s">
        <v>491</v>
      </c>
      <c r="R77" s="226" t="s">
        <v>4617</v>
      </c>
      <c r="S77" s="226" t="s">
        <v>491</v>
      </c>
      <c r="T77" s="223" t="s">
        <v>491</v>
      </c>
      <c r="U77" s="378"/>
      <c r="V77" s="372"/>
      <c r="W77" s="372"/>
      <c r="X77" s="373"/>
      <c r="Y77" s="376"/>
    </row>
    <row r="78" spans="2:25" s="8" customFormat="1" ht="50.15" customHeight="1" x14ac:dyDescent="0.35">
      <c r="B78" s="364"/>
      <c r="C78" s="366"/>
      <c r="D78" s="368"/>
      <c r="E78" s="364"/>
      <c r="F78" s="370"/>
      <c r="G78" s="82" t="s">
        <v>4571</v>
      </c>
      <c r="H78" s="225">
        <v>0</v>
      </c>
      <c r="I78" s="225">
        <v>0</v>
      </c>
      <c r="J78" s="225">
        <v>0</v>
      </c>
      <c r="K78" s="225">
        <v>0</v>
      </c>
      <c r="L78" s="225">
        <v>0</v>
      </c>
      <c r="M78" s="225">
        <v>0</v>
      </c>
      <c r="N78" s="225">
        <v>0.5</v>
      </c>
      <c r="O78" s="225">
        <v>0</v>
      </c>
      <c r="P78" s="225">
        <v>0</v>
      </c>
      <c r="Q78" s="225">
        <v>0</v>
      </c>
      <c r="R78" s="225">
        <v>0.5</v>
      </c>
      <c r="S78" s="225">
        <v>0</v>
      </c>
      <c r="T78" s="223">
        <f>SUM(H78:S78)</f>
        <v>1</v>
      </c>
      <c r="U78" s="378"/>
      <c r="V78" s="372"/>
      <c r="W78" s="372"/>
      <c r="X78" s="373"/>
      <c r="Y78" s="376"/>
    </row>
    <row r="79" spans="2:25" s="8" customFormat="1" ht="53.25" customHeight="1" x14ac:dyDescent="0.35">
      <c r="B79" s="364"/>
      <c r="C79" s="366"/>
      <c r="D79" s="368"/>
      <c r="E79" s="364"/>
      <c r="F79" s="370"/>
      <c r="G79" s="79" t="s">
        <v>4572</v>
      </c>
      <c r="H79" s="222" t="e">
        <f>+H78/H76</f>
        <v>#DIV/0!</v>
      </c>
      <c r="I79" s="222" t="e">
        <f t="shared" ref="I79:S79" si="34">+I78/I76</f>
        <v>#DIV/0!</v>
      </c>
      <c r="J79" s="222" t="e">
        <f t="shared" si="34"/>
        <v>#DIV/0!</v>
      </c>
      <c r="K79" s="222" t="e">
        <f t="shared" si="34"/>
        <v>#DIV/0!</v>
      </c>
      <c r="L79" s="226" t="s">
        <v>491</v>
      </c>
      <c r="M79" s="222" t="e">
        <f t="shared" si="34"/>
        <v>#DIV/0!</v>
      </c>
      <c r="N79" s="222">
        <f t="shared" si="34"/>
        <v>1</v>
      </c>
      <c r="O79" s="222" t="e">
        <f t="shared" si="34"/>
        <v>#DIV/0!</v>
      </c>
      <c r="P79" s="222" t="e">
        <f t="shared" si="34"/>
        <v>#DIV/0!</v>
      </c>
      <c r="Q79" s="222" t="e">
        <f t="shared" si="34"/>
        <v>#DIV/0!</v>
      </c>
      <c r="R79" s="222">
        <f t="shared" si="34"/>
        <v>1</v>
      </c>
      <c r="S79" s="222" t="e">
        <f t="shared" si="34"/>
        <v>#DIV/0!</v>
      </c>
      <c r="T79" s="223" t="s">
        <v>491</v>
      </c>
      <c r="U79" s="378"/>
      <c r="V79" s="372"/>
      <c r="W79" s="372"/>
      <c r="X79" s="373"/>
      <c r="Y79" s="376"/>
    </row>
    <row r="80" spans="2:25" s="8" customFormat="1" ht="12.75" customHeight="1" x14ac:dyDescent="0.35">
      <c r="B80" s="363" t="s">
        <v>4618</v>
      </c>
      <c r="C80" s="365" t="s">
        <v>2804</v>
      </c>
      <c r="D80" s="367">
        <v>19</v>
      </c>
      <c r="E80" s="363" t="s">
        <v>4619</v>
      </c>
      <c r="F80" s="369">
        <v>1</v>
      </c>
      <c r="G80" s="82" t="s">
        <v>4568</v>
      </c>
      <c r="H80" s="227">
        <v>0.12</v>
      </c>
      <c r="I80" s="227">
        <v>0.08</v>
      </c>
      <c r="J80" s="222">
        <v>0.08</v>
      </c>
      <c r="K80" s="227">
        <v>0.08</v>
      </c>
      <c r="L80" s="227">
        <v>0.08</v>
      </c>
      <c r="M80" s="227">
        <v>0.08</v>
      </c>
      <c r="N80" s="227">
        <v>0.08</v>
      </c>
      <c r="O80" s="227">
        <v>0.08</v>
      </c>
      <c r="P80" s="227">
        <v>0.08</v>
      </c>
      <c r="Q80" s="227">
        <v>0.08</v>
      </c>
      <c r="R80" s="227">
        <v>0.08</v>
      </c>
      <c r="S80" s="227">
        <v>0.08</v>
      </c>
      <c r="T80" s="223">
        <f>SUM(H80:S80)</f>
        <v>0.99999999999999978</v>
      </c>
      <c r="U80" s="379" t="s">
        <v>6018</v>
      </c>
      <c r="V80" s="371">
        <f>SUM(H80:S80)</f>
        <v>0.99999999999999978</v>
      </c>
      <c r="W80" s="371">
        <f>SUM(H82:S82)</f>
        <v>0.99999999999999978</v>
      </c>
      <c r="X80" s="373">
        <f t="shared" ref="X80" si="35">+W80/V80</f>
        <v>1</v>
      </c>
      <c r="Y80" s="376"/>
    </row>
    <row r="81" spans="2:25" s="8" customFormat="1" ht="50.15" customHeight="1" x14ac:dyDescent="0.35">
      <c r="B81" s="364"/>
      <c r="C81" s="366"/>
      <c r="D81" s="368"/>
      <c r="E81" s="364"/>
      <c r="F81" s="370"/>
      <c r="G81" s="82" t="s">
        <v>4569</v>
      </c>
      <c r="H81" s="228" t="s">
        <v>4620</v>
      </c>
      <c r="I81" s="228" t="s">
        <v>4621</v>
      </c>
      <c r="J81" s="228" t="s">
        <v>4621</v>
      </c>
      <c r="K81" s="228" t="s">
        <v>4621</v>
      </c>
      <c r="L81" s="228" t="s">
        <v>4621</v>
      </c>
      <c r="M81" s="228" t="s">
        <v>4621</v>
      </c>
      <c r="N81" s="228" t="s">
        <v>4621</v>
      </c>
      <c r="O81" s="228" t="s">
        <v>4621</v>
      </c>
      <c r="P81" s="228" t="s">
        <v>4621</v>
      </c>
      <c r="Q81" s="228" t="s">
        <v>4621</v>
      </c>
      <c r="R81" s="228" t="s">
        <v>4621</v>
      </c>
      <c r="S81" s="228" t="s">
        <v>4621</v>
      </c>
      <c r="T81" s="223" t="s">
        <v>491</v>
      </c>
      <c r="U81" s="380"/>
      <c r="V81" s="372"/>
      <c r="W81" s="372"/>
      <c r="X81" s="373"/>
      <c r="Y81" s="376"/>
    </row>
    <row r="82" spans="2:25" s="8" customFormat="1" ht="50.15" customHeight="1" x14ac:dyDescent="0.35">
      <c r="B82" s="364"/>
      <c r="C82" s="366"/>
      <c r="D82" s="368"/>
      <c r="E82" s="364"/>
      <c r="F82" s="370"/>
      <c r="G82" s="82" t="s">
        <v>4571</v>
      </c>
      <c r="H82" s="225">
        <v>0.12</v>
      </c>
      <c r="I82" s="225">
        <v>0.08</v>
      </c>
      <c r="J82" s="225">
        <v>0.08</v>
      </c>
      <c r="K82" s="225">
        <v>0.08</v>
      </c>
      <c r="L82" s="225">
        <v>0.08</v>
      </c>
      <c r="M82" s="225">
        <v>0.08</v>
      </c>
      <c r="N82" s="225">
        <v>0.08</v>
      </c>
      <c r="O82" s="225">
        <v>0.08</v>
      </c>
      <c r="P82" s="225">
        <v>0.08</v>
      </c>
      <c r="Q82" s="225">
        <v>0.08</v>
      </c>
      <c r="R82" s="225">
        <v>0.08</v>
      </c>
      <c r="S82" s="225">
        <v>0.08</v>
      </c>
      <c r="T82" s="223">
        <f>SUM(H82:S82)</f>
        <v>0.99999999999999978</v>
      </c>
      <c r="U82" s="380"/>
      <c r="V82" s="372"/>
      <c r="W82" s="372"/>
      <c r="X82" s="373"/>
      <c r="Y82" s="376"/>
    </row>
    <row r="83" spans="2:25" s="8" customFormat="1" ht="160.5" customHeight="1" x14ac:dyDescent="0.35">
      <c r="B83" s="364"/>
      <c r="C83" s="366"/>
      <c r="D83" s="368"/>
      <c r="E83" s="364"/>
      <c r="F83" s="370"/>
      <c r="G83" s="79" t="s">
        <v>4572</v>
      </c>
      <c r="H83" s="222">
        <f>+H82/H80</f>
        <v>1</v>
      </c>
      <c r="I83" s="222">
        <f t="shared" ref="I83:S83" si="36">+I82/I80</f>
        <v>1</v>
      </c>
      <c r="J83" s="222">
        <f t="shared" si="36"/>
        <v>1</v>
      </c>
      <c r="K83" s="222">
        <f t="shared" si="36"/>
        <v>1</v>
      </c>
      <c r="L83" s="222">
        <f t="shared" si="36"/>
        <v>1</v>
      </c>
      <c r="M83" s="222">
        <f t="shared" si="36"/>
        <v>1</v>
      </c>
      <c r="N83" s="222">
        <f t="shared" si="36"/>
        <v>1</v>
      </c>
      <c r="O83" s="222">
        <f t="shared" si="36"/>
        <v>1</v>
      </c>
      <c r="P83" s="222">
        <f t="shared" si="36"/>
        <v>1</v>
      </c>
      <c r="Q83" s="222">
        <f t="shared" si="36"/>
        <v>1</v>
      </c>
      <c r="R83" s="222">
        <f t="shared" si="36"/>
        <v>1</v>
      </c>
      <c r="S83" s="222">
        <f t="shared" si="36"/>
        <v>1</v>
      </c>
      <c r="T83" s="223" t="s">
        <v>491</v>
      </c>
      <c r="U83" s="380"/>
      <c r="V83" s="372"/>
      <c r="W83" s="372"/>
      <c r="X83" s="373"/>
      <c r="Y83" s="376"/>
    </row>
    <row r="84" spans="2:25" s="8" customFormat="1" ht="12.75" customHeight="1" x14ac:dyDescent="0.35">
      <c r="B84" s="363" t="s">
        <v>4622</v>
      </c>
      <c r="C84" s="365" t="s">
        <v>2804</v>
      </c>
      <c r="D84" s="367">
        <v>20</v>
      </c>
      <c r="E84" s="363" t="s">
        <v>4623</v>
      </c>
      <c r="F84" s="369">
        <v>1</v>
      </c>
      <c r="G84" s="82" t="s">
        <v>4568</v>
      </c>
      <c r="H84" s="222">
        <v>0.25</v>
      </c>
      <c r="I84" s="222">
        <v>0</v>
      </c>
      <c r="J84" s="222">
        <v>0</v>
      </c>
      <c r="K84" s="222">
        <v>0.25</v>
      </c>
      <c r="L84" s="222">
        <v>0</v>
      </c>
      <c r="M84" s="222">
        <v>0</v>
      </c>
      <c r="N84" s="222">
        <v>0.25</v>
      </c>
      <c r="O84" s="222">
        <v>0</v>
      </c>
      <c r="P84" s="222">
        <v>0</v>
      </c>
      <c r="Q84" s="222">
        <v>0.25</v>
      </c>
      <c r="R84" s="222">
        <v>0</v>
      </c>
      <c r="S84" s="222">
        <v>0</v>
      </c>
      <c r="T84" s="223">
        <f>SUM(H84:S84)</f>
        <v>1</v>
      </c>
      <c r="U84" s="379" t="s">
        <v>6019</v>
      </c>
      <c r="V84" s="371">
        <f>SUM(H84:S84)</f>
        <v>1</v>
      </c>
      <c r="W84" s="371">
        <f>SUM(H86:S86)</f>
        <v>1</v>
      </c>
      <c r="X84" s="373">
        <f t="shared" ref="X84" si="37">+W84/V84</f>
        <v>1</v>
      </c>
      <c r="Y84" s="376"/>
    </row>
    <row r="85" spans="2:25" s="8" customFormat="1" ht="50.15" customHeight="1" x14ac:dyDescent="0.35">
      <c r="B85" s="364"/>
      <c r="C85" s="366"/>
      <c r="D85" s="368"/>
      <c r="E85" s="364"/>
      <c r="F85" s="370"/>
      <c r="G85" s="82" t="s">
        <v>4569</v>
      </c>
      <c r="H85" s="224" t="s">
        <v>4624</v>
      </c>
      <c r="I85" s="224" t="s">
        <v>491</v>
      </c>
      <c r="J85" s="224" t="s">
        <v>491</v>
      </c>
      <c r="K85" s="224" t="s">
        <v>4625</v>
      </c>
      <c r="L85" s="224" t="s">
        <v>491</v>
      </c>
      <c r="M85" s="224" t="s">
        <v>491</v>
      </c>
      <c r="N85" s="224" t="s">
        <v>4625</v>
      </c>
      <c r="O85" s="224" t="s">
        <v>491</v>
      </c>
      <c r="P85" s="224" t="s">
        <v>491</v>
      </c>
      <c r="Q85" s="224" t="s">
        <v>4625</v>
      </c>
      <c r="R85" s="224" t="s">
        <v>491</v>
      </c>
      <c r="S85" s="224" t="s">
        <v>491</v>
      </c>
      <c r="T85" s="223" t="s">
        <v>491</v>
      </c>
      <c r="U85" s="380"/>
      <c r="V85" s="372"/>
      <c r="W85" s="372"/>
      <c r="X85" s="373"/>
      <c r="Y85" s="376"/>
    </row>
    <row r="86" spans="2:25" s="8" customFormat="1" ht="50.15" customHeight="1" x14ac:dyDescent="0.35">
      <c r="B86" s="364"/>
      <c r="C86" s="366"/>
      <c r="D86" s="368"/>
      <c r="E86" s="364"/>
      <c r="F86" s="370"/>
      <c r="G86" s="82" t="s">
        <v>4571</v>
      </c>
      <c r="H86" s="225">
        <v>0.25</v>
      </c>
      <c r="I86" s="225">
        <v>0</v>
      </c>
      <c r="J86" s="225">
        <v>0</v>
      </c>
      <c r="K86" s="225">
        <v>0.25</v>
      </c>
      <c r="L86" s="225">
        <v>0</v>
      </c>
      <c r="M86" s="225">
        <v>0</v>
      </c>
      <c r="N86" s="225">
        <v>0.25</v>
      </c>
      <c r="O86" s="225">
        <v>0</v>
      </c>
      <c r="P86" s="225">
        <v>0</v>
      </c>
      <c r="Q86" s="225">
        <v>0.25</v>
      </c>
      <c r="R86" s="225">
        <v>0</v>
      </c>
      <c r="S86" s="225">
        <v>0</v>
      </c>
      <c r="T86" s="223">
        <f>SUM(H86:S86)</f>
        <v>1</v>
      </c>
      <c r="U86" s="380"/>
      <c r="V86" s="372"/>
      <c r="W86" s="372"/>
      <c r="X86" s="373"/>
      <c r="Y86" s="376"/>
    </row>
    <row r="87" spans="2:25" s="8" customFormat="1" ht="123" customHeight="1" x14ac:dyDescent="0.35">
      <c r="B87" s="364"/>
      <c r="C87" s="366"/>
      <c r="D87" s="368"/>
      <c r="E87" s="364"/>
      <c r="F87" s="370"/>
      <c r="G87" s="79" t="s">
        <v>4572</v>
      </c>
      <c r="H87" s="222">
        <f>+H86/H84</f>
        <v>1</v>
      </c>
      <c r="I87" s="222" t="e">
        <f t="shared" ref="I87:S87" si="38">+I86/I84</f>
        <v>#DIV/0!</v>
      </c>
      <c r="J87" s="222" t="e">
        <f t="shared" si="38"/>
        <v>#DIV/0!</v>
      </c>
      <c r="K87" s="222">
        <f t="shared" si="38"/>
        <v>1</v>
      </c>
      <c r="L87" s="222" t="e">
        <f t="shared" si="38"/>
        <v>#DIV/0!</v>
      </c>
      <c r="M87" s="222" t="e">
        <f t="shared" si="38"/>
        <v>#DIV/0!</v>
      </c>
      <c r="N87" s="222">
        <f t="shared" si="38"/>
        <v>1</v>
      </c>
      <c r="O87" s="222" t="e">
        <f t="shared" si="38"/>
        <v>#DIV/0!</v>
      </c>
      <c r="P87" s="222" t="e">
        <f t="shared" si="38"/>
        <v>#DIV/0!</v>
      </c>
      <c r="Q87" s="222">
        <f t="shared" si="38"/>
        <v>1</v>
      </c>
      <c r="R87" s="222" t="e">
        <f t="shared" si="38"/>
        <v>#DIV/0!</v>
      </c>
      <c r="S87" s="222" t="e">
        <f t="shared" si="38"/>
        <v>#DIV/0!</v>
      </c>
      <c r="T87" s="223" t="s">
        <v>491</v>
      </c>
      <c r="U87" s="380"/>
      <c r="V87" s="372"/>
      <c r="W87" s="372"/>
      <c r="X87" s="373"/>
      <c r="Y87" s="376"/>
    </row>
    <row r="88" spans="2:25" s="8" customFormat="1" ht="12.75" customHeight="1" x14ac:dyDescent="0.35">
      <c r="B88" s="363" t="s">
        <v>4626</v>
      </c>
      <c r="C88" s="365" t="s">
        <v>2848</v>
      </c>
      <c r="D88" s="367">
        <v>21</v>
      </c>
      <c r="E88" s="363" t="s">
        <v>4627</v>
      </c>
      <c r="F88" s="369">
        <v>0.2</v>
      </c>
      <c r="G88" s="82" t="s">
        <v>4568</v>
      </c>
      <c r="H88" s="222">
        <v>0</v>
      </c>
      <c r="I88" s="222">
        <v>0</v>
      </c>
      <c r="J88" s="222">
        <v>0.25</v>
      </c>
      <c r="K88" s="222">
        <v>0</v>
      </c>
      <c r="L88" s="222">
        <v>0</v>
      </c>
      <c r="M88" s="222">
        <v>0.25</v>
      </c>
      <c r="N88" s="222">
        <v>0</v>
      </c>
      <c r="O88" s="222">
        <v>0</v>
      </c>
      <c r="P88" s="222">
        <v>0.25</v>
      </c>
      <c r="Q88" s="222">
        <v>0</v>
      </c>
      <c r="R88" s="222">
        <v>0</v>
      </c>
      <c r="S88" s="222">
        <v>0.25</v>
      </c>
      <c r="T88" s="223">
        <f>SUM(H88:S88)</f>
        <v>1</v>
      </c>
      <c r="U88" s="379" t="s">
        <v>6020</v>
      </c>
      <c r="V88" s="371">
        <f>SUM(H88:S88)</f>
        <v>1</v>
      </c>
      <c r="W88" s="371">
        <f>SUM(H90:S90)</f>
        <v>1</v>
      </c>
      <c r="X88" s="373">
        <f t="shared" ref="X88" si="39">+W88/V88</f>
        <v>1</v>
      </c>
      <c r="Y88" s="376"/>
    </row>
    <row r="89" spans="2:25" s="8" customFormat="1" ht="50.15" customHeight="1" x14ac:dyDescent="0.35">
      <c r="B89" s="364"/>
      <c r="C89" s="366"/>
      <c r="D89" s="368"/>
      <c r="E89" s="364"/>
      <c r="F89" s="370"/>
      <c r="G89" s="82" t="s">
        <v>4569</v>
      </c>
      <c r="H89" s="226" t="s">
        <v>491</v>
      </c>
      <c r="I89" s="226" t="s">
        <v>491</v>
      </c>
      <c r="J89" s="224" t="s">
        <v>4628</v>
      </c>
      <c r="K89" s="226" t="s">
        <v>491</v>
      </c>
      <c r="L89" s="226" t="s">
        <v>491</v>
      </c>
      <c r="M89" s="224" t="s">
        <v>4629</v>
      </c>
      <c r="N89" s="226" t="s">
        <v>491</v>
      </c>
      <c r="O89" s="226" t="s">
        <v>491</v>
      </c>
      <c r="P89" s="224" t="s">
        <v>4629</v>
      </c>
      <c r="Q89" s="226" t="s">
        <v>491</v>
      </c>
      <c r="R89" s="226" t="s">
        <v>491</v>
      </c>
      <c r="S89" s="224" t="s">
        <v>4629</v>
      </c>
      <c r="T89" s="223" t="s">
        <v>491</v>
      </c>
      <c r="U89" s="381"/>
      <c r="V89" s="372"/>
      <c r="W89" s="372"/>
      <c r="X89" s="373"/>
      <c r="Y89" s="376"/>
    </row>
    <row r="90" spans="2:25" s="8" customFormat="1" ht="50.15" customHeight="1" x14ac:dyDescent="0.35">
      <c r="B90" s="364"/>
      <c r="C90" s="366"/>
      <c r="D90" s="368"/>
      <c r="E90" s="364"/>
      <c r="F90" s="370"/>
      <c r="G90" s="82" t="s">
        <v>4571</v>
      </c>
      <c r="H90" s="225">
        <v>0</v>
      </c>
      <c r="I90" s="225">
        <v>0</v>
      </c>
      <c r="J90" s="225">
        <v>0.25</v>
      </c>
      <c r="K90" s="225">
        <v>0</v>
      </c>
      <c r="L90" s="225">
        <v>0</v>
      </c>
      <c r="M90" s="225">
        <v>0.25</v>
      </c>
      <c r="N90" s="225">
        <v>0</v>
      </c>
      <c r="O90" s="225">
        <v>0</v>
      </c>
      <c r="P90" s="225">
        <v>0.25</v>
      </c>
      <c r="Q90" s="225">
        <v>0</v>
      </c>
      <c r="R90" s="225">
        <v>0</v>
      </c>
      <c r="S90" s="225">
        <v>0.25</v>
      </c>
      <c r="T90" s="223">
        <f>SUM(H90:S90)</f>
        <v>1</v>
      </c>
      <c r="U90" s="381"/>
      <c r="V90" s="372"/>
      <c r="W90" s="372"/>
      <c r="X90" s="373"/>
      <c r="Y90" s="376"/>
    </row>
    <row r="91" spans="2:25" s="8" customFormat="1" ht="179.25" customHeight="1" x14ac:dyDescent="0.35">
      <c r="B91" s="364"/>
      <c r="C91" s="366"/>
      <c r="D91" s="368"/>
      <c r="E91" s="364"/>
      <c r="F91" s="370"/>
      <c r="G91" s="79" t="s">
        <v>4572</v>
      </c>
      <c r="H91" s="222" t="e">
        <f>+H90/H88</f>
        <v>#DIV/0!</v>
      </c>
      <c r="I91" s="222" t="e">
        <f t="shared" ref="I91:S91" si="40">+I90/I88</f>
        <v>#DIV/0!</v>
      </c>
      <c r="J91" s="222">
        <f t="shared" si="40"/>
        <v>1</v>
      </c>
      <c r="K91" s="222" t="e">
        <f t="shared" si="40"/>
        <v>#DIV/0!</v>
      </c>
      <c r="L91" s="222" t="e">
        <f t="shared" si="40"/>
        <v>#DIV/0!</v>
      </c>
      <c r="M91" s="222">
        <f t="shared" si="40"/>
        <v>1</v>
      </c>
      <c r="N91" s="222" t="e">
        <f t="shared" si="40"/>
        <v>#DIV/0!</v>
      </c>
      <c r="O91" s="222" t="e">
        <f t="shared" si="40"/>
        <v>#DIV/0!</v>
      </c>
      <c r="P91" s="222">
        <f t="shared" si="40"/>
        <v>1</v>
      </c>
      <c r="Q91" s="222" t="e">
        <f t="shared" si="40"/>
        <v>#DIV/0!</v>
      </c>
      <c r="R91" s="222" t="e">
        <f t="shared" si="40"/>
        <v>#DIV/0!</v>
      </c>
      <c r="S91" s="222">
        <f t="shared" si="40"/>
        <v>1</v>
      </c>
      <c r="T91" s="223" t="s">
        <v>491</v>
      </c>
      <c r="U91" s="381"/>
      <c r="V91" s="372"/>
      <c r="W91" s="372"/>
      <c r="X91" s="373"/>
      <c r="Y91" s="376"/>
    </row>
    <row r="92" spans="2:25" s="8" customFormat="1" ht="12.75" customHeight="1" x14ac:dyDescent="0.35">
      <c r="B92" s="363" t="s">
        <v>4626</v>
      </c>
      <c r="C92" s="365" t="s">
        <v>2848</v>
      </c>
      <c r="D92" s="367">
        <v>22</v>
      </c>
      <c r="E92" s="363" t="s">
        <v>4630</v>
      </c>
      <c r="F92" s="369">
        <v>0.15</v>
      </c>
      <c r="G92" s="82" t="s">
        <v>4568</v>
      </c>
      <c r="H92" s="222">
        <v>0</v>
      </c>
      <c r="I92" s="222">
        <v>0</v>
      </c>
      <c r="J92" s="222">
        <v>0.25</v>
      </c>
      <c r="K92" s="222">
        <v>0</v>
      </c>
      <c r="L92" s="222">
        <v>0</v>
      </c>
      <c r="M92" s="222">
        <v>0.25</v>
      </c>
      <c r="N92" s="222">
        <v>0</v>
      </c>
      <c r="O92" s="222">
        <v>0</v>
      </c>
      <c r="P92" s="222">
        <v>0.25</v>
      </c>
      <c r="Q92" s="222">
        <v>0</v>
      </c>
      <c r="R92" s="222">
        <v>0</v>
      </c>
      <c r="S92" s="222">
        <v>0.25</v>
      </c>
      <c r="T92" s="223">
        <f>SUM(H92:S92)</f>
        <v>1</v>
      </c>
      <c r="U92" s="379" t="s">
        <v>6021</v>
      </c>
      <c r="V92" s="371">
        <f>SUM(H92:S92)</f>
        <v>1</v>
      </c>
      <c r="W92" s="371">
        <f>SUM(H94:S94)</f>
        <v>1</v>
      </c>
      <c r="X92" s="373">
        <f t="shared" ref="X92" si="41">+W92/V92</f>
        <v>1</v>
      </c>
      <c r="Y92" s="376"/>
    </row>
    <row r="93" spans="2:25" s="8" customFormat="1" ht="49.5" customHeight="1" x14ac:dyDescent="0.35">
      <c r="B93" s="364"/>
      <c r="C93" s="366"/>
      <c r="D93" s="368"/>
      <c r="E93" s="364"/>
      <c r="F93" s="370"/>
      <c r="G93" s="82" t="s">
        <v>4569</v>
      </c>
      <c r="H93" s="226" t="s">
        <v>491</v>
      </c>
      <c r="I93" s="226" t="s">
        <v>491</v>
      </c>
      <c r="J93" s="224" t="s">
        <v>4631</v>
      </c>
      <c r="K93" s="226" t="s">
        <v>491</v>
      </c>
      <c r="L93" s="226" t="s">
        <v>491</v>
      </c>
      <c r="M93" s="224" t="s">
        <v>4632</v>
      </c>
      <c r="N93" s="226" t="s">
        <v>491</v>
      </c>
      <c r="O93" s="226" t="s">
        <v>491</v>
      </c>
      <c r="P93" s="224" t="s">
        <v>4632</v>
      </c>
      <c r="Q93" s="226" t="s">
        <v>491</v>
      </c>
      <c r="R93" s="226" t="s">
        <v>491</v>
      </c>
      <c r="S93" s="224" t="s">
        <v>4632</v>
      </c>
      <c r="T93" s="223" t="s">
        <v>491</v>
      </c>
      <c r="U93" s="381"/>
      <c r="V93" s="372"/>
      <c r="W93" s="372"/>
      <c r="X93" s="373"/>
      <c r="Y93" s="376"/>
    </row>
    <row r="94" spans="2:25" s="8" customFormat="1" ht="50.15" customHeight="1" x14ac:dyDescent="0.35">
      <c r="B94" s="364"/>
      <c r="C94" s="366"/>
      <c r="D94" s="368"/>
      <c r="E94" s="364"/>
      <c r="F94" s="370"/>
      <c r="G94" s="82" t="s">
        <v>4571</v>
      </c>
      <c r="H94" s="225">
        <v>0</v>
      </c>
      <c r="I94" s="225">
        <v>0</v>
      </c>
      <c r="J94" s="225">
        <v>0.25</v>
      </c>
      <c r="K94" s="225">
        <v>0</v>
      </c>
      <c r="L94" s="225">
        <v>0</v>
      </c>
      <c r="M94" s="225">
        <v>0.25</v>
      </c>
      <c r="N94" s="225">
        <v>0</v>
      </c>
      <c r="O94" s="225">
        <v>0</v>
      </c>
      <c r="P94" s="225">
        <v>0.25</v>
      </c>
      <c r="Q94" s="225">
        <v>0</v>
      </c>
      <c r="R94" s="225">
        <v>0</v>
      </c>
      <c r="S94" s="225">
        <v>0.25</v>
      </c>
      <c r="T94" s="223">
        <f>SUM(H94:S94)</f>
        <v>1</v>
      </c>
      <c r="U94" s="381"/>
      <c r="V94" s="372"/>
      <c r="W94" s="372"/>
      <c r="X94" s="373"/>
      <c r="Y94" s="376"/>
    </row>
    <row r="95" spans="2:25" s="8" customFormat="1" ht="139.5" customHeight="1" x14ac:dyDescent="0.35">
      <c r="B95" s="364"/>
      <c r="C95" s="366"/>
      <c r="D95" s="368"/>
      <c r="E95" s="364"/>
      <c r="F95" s="370"/>
      <c r="G95" s="79" t="s">
        <v>4572</v>
      </c>
      <c r="H95" s="222" t="e">
        <f>+H94/H92</f>
        <v>#DIV/0!</v>
      </c>
      <c r="I95" s="222" t="e">
        <f t="shared" ref="I95:S95" si="42">+I94/I92</f>
        <v>#DIV/0!</v>
      </c>
      <c r="J95" s="222">
        <f t="shared" si="42"/>
        <v>1</v>
      </c>
      <c r="K95" s="222" t="e">
        <f t="shared" si="42"/>
        <v>#DIV/0!</v>
      </c>
      <c r="L95" s="222" t="e">
        <f t="shared" si="42"/>
        <v>#DIV/0!</v>
      </c>
      <c r="M95" s="222">
        <f t="shared" si="42"/>
        <v>1</v>
      </c>
      <c r="N95" s="222" t="e">
        <f t="shared" si="42"/>
        <v>#DIV/0!</v>
      </c>
      <c r="O95" s="222" t="e">
        <f t="shared" si="42"/>
        <v>#DIV/0!</v>
      </c>
      <c r="P95" s="222">
        <f t="shared" si="42"/>
        <v>1</v>
      </c>
      <c r="Q95" s="222" t="e">
        <f t="shared" si="42"/>
        <v>#DIV/0!</v>
      </c>
      <c r="R95" s="222" t="e">
        <f t="shared" si="42"/>
        <v>#DIV/0!</v>
      </c>
      <c r="S95" s="222">
        <f t="shared" si="42"/>
        <v>1</v>
      </c>
      <c r="T95" s="223" t="s">
        <v>491</v>
      </c>
      <c r="U95" s="381"/>
      <c r="V95" s="372"/>
      <c r="W95" s="372"/>
      <c r="X95" s="373"/>
      <c r="Y95" s="376"/>
    </row>
    <row r="96" spans="2:25" s="8" customFormat="1" ht="12.75" customHeight="1" x14ac:dyDescent="0.35">
      <c r="B96" s="363" t="s">
        <v>4626</v>
      </c>
      <c r="C96" s="365" t="s">
        <v>2848</v>
      </c>
      <c r="D96" s="367">
        <v>23</v>
      </c>
      <c r="E96" s="363" t="s">
        <v>4633</v>
      </c>
      <c r="F96" s="369">
        <v>0.15</v>
      </c>
      <c r="G96" s="82" t="s">
        <v>4568</v>
      </c>
      <c r="H96" s="222">
        <v>0</v>
      </c>
      <c r="I96" s="222">
        <v>0</v>
      </c>
      <c r="J96" s="222">
        <v>0.25</v>
      </c>
      <c r="K96" s="222">
        <v>0</v>
      </c>
      <c r="L96" s="222">
        <v>0</v>
      </c>
      <c r="M96" s="222">
        <v>0.25</v>
      </c>
      <c r="N96" s="222">
        <v>0</v>
      </c>
      <c r="O96" s="222">
        <v>0</v>
      </c>
      <c r="P96" s="222">
        <v>0.25</v>
      </c>
      <c r="Q96" s="222">
        <v>0</v>
      </c>
      <c r="R96" s="222">
        <v>0</v>
      </c>
      <c r="S96" s="222">
        <v>0.25</v>
      </c>
      <c r="T96" s="223">
        <f>SUM(H96:S96)</f>
        <v>1</v>
      </c>
      <c r="U96" s="365" t="s">
        <v>6022</v>
      </c>
      <c r="V96" s="371">
        <f>SUM(H96:S96)</f>
        <v>1</v>
      </c>
      <c r="W96" s="371">
        <f>SUM(H98:S98)</f>
        <v>1</v>
      </c>
      <c r="X96" s="373">
        <f t="shared" ref="X96" si="43">+W96/V96</f>
        <v>1</v>
      </c>
      <c r="Y96" s="376"/>
    </row>
    <row r="97" spans="2:25" s="8" customFormat="1" ht="50.15" customHeight="1" x14ac:dyDescent="0.35">
      <c r="B97" s="364"/>
      <c r="C97" s="366"/>
      <c r="D97" s="368"/>
      <c r="E97" s="364"/>
      <c r="F97" s="370"/>
      <c r="G97" s="82" t="s">
        <v>4569</v>
      </c>
      <c r="H97" s="226" t="s">
        <v>491</v>
      </c>
      <c r="I97" s="226" t="s">
        <v>491</v>
      </c>
      <c r="J97" s="228" t="s">
        <v>4634</v>
      </c>
      <c r="K97" s="226" t="s">
        <v>491</v>
      </c>
      <c r="L97" s="226" t="s">
        <v>491</v>
      </c>
      <c r="M97" s="224" t="s">
        <v>4635</v>
      </c>
      <c r="N97" s="226" t="s">
        <v>491</v>
      </c>
      <c r="O97" s="226" t="s">
        <v>491</v>
      </c>
      <c r="P97" s="224" t="s">
        <v>4636</v>
      </c>
      <c r="Q97" s="226" t="s">
        <v>491</v>
      </c>
      <c r="R97" s="226" t="s">
        <v>491</v>
      </c>
      <c r="S97" s="224" t="s">
        <v>4637</v>
      </c>
      <c r="T97" s="223" t="s">
        <v>491</v>
      </c>
      <c r="U97" s="366"/>
      <c r="V97" s="372"/>
      <c r="W97" s="372"/>
      <c r="X97" s="373"/>
      <c r="Y97" s="376"/>
    </row>
    <row r="98" spans="2:25" s="8" customFormat="1" ht="50.15" customHeight="1" x14ac:dyDescent="0.35">
      <c r="B98" s="364"/>
      <c r="C98" s="366"/>
      <c r="D98" s="368"/>
      <c r="E98" s="364"/>
      <c r="F98" s="370"/>
      <c r="G98" s="82" t="s">
        <v>4571</v>
      </c>
      <c r="H98" s="225">
        <v>0</v>
      </c>
      <c r="I98" s="225">
        <v>0</v>
      </c>
      <c r="J98" s="225">
        <v>0.25</v>
      </c>
      <c r="K98" s="225">
        <v>0</v>
      </c>
      <c r="L98" s="225">
        <v>0</v>
      </c>
      <c r="M98" s="225">
        <v>0.25</v>
      </c>
      <c r="N98" s="225">
        <v>0</v>
      </c>
      <c r="O98" s="225">
        <v>0</v>
      </c>
      <c r="P98" s="225">
        <v>0.25</v>
      </c>
      <c r="Q98" s="225">
        <v>0</v>
      </c>
      <c r="R98" s="225">
        <v>0</v>
      </c>
      <c r="S98" s="225">
        <v>0.25</v>
      </c>
      <c r="T98" s="223">
        <f>SUM(H98:S98)</f>
        <v>1</v>
      </c>
      <c r="U98" s="366"/>
      <c r="V98" s="372"/>
      <c r="W98" s="372"/>
      <c r="X98" s="373"/>
      <c r="Y98" s="376"/>
    </row>
    <row r="99" spans="2:25" s="8" customFormat="1" ht="84" customHeight="1" x14ac:dyDescent="0.35">
      <c r="B99" s="364"/>
      <c r="C99" s="366"/>
      <c r="D99" s="368"/>
      <c r="E99" s="364"/>
      <c r="F99" s="370"/>
      <c r="G99" s="79" t="s">
        <v>4572</v>
      </c>
      <c r="H99" s="222" t="e">
        <f>+H98/H96</f>
        <v>#DIV/0!</v>
      </c>
      <c r="I99" s="222" t="e">
        <f t="shared" ref="I99:S99" si="44">+I98/I96</f>
        <v>#DIV/0!</v>
      </c>
      <c r="J99" s="222">
        <f t="shared" si="44"/>
        <v>1</v>
      </c>
      <c r="K99" s="222" t="e">
        <f t="shared" si="44"/>
        <v>#DIV/0!</v>
      </c>
      <c r="L99" s="222" t="e">
        <f t="shared" si="44"/>
        <v>#DIV/0!</v>
      </c>
      <c r="M99" s="222">
        <f t="shared" si="44"/>
        <v>1</v>
      </c>
      <c r="N99" s="222" t="e">
        <f t="shared" si="44"/>
        <v>#DIV/0!</v>
      </c>
      <c r="O99" s="222" t="e">
        <f t="shared" si="44"/>
        <v>#DIV/0!</v>
      </c>
      <c r="P99" s="222">
        <f t="shared" si="44"/>
        <v>1</v>
      </c>
      <c r="Q99" s="222" t="e">
        <f t="shared" si="44"/>
        <v>#DIV/0!</v>
      </c>
      <c r="R99" s="222" t="e">
        <f t="shared" si="44"/>
        <v>#DIV/0!</v>
      </c>
      <c r="S99" s="222">
        <f t="shared" si="44"/>
        <v>1</v>
      </c>
      <c r="T99" s="223" t="s">
        <v>491</v>
      </c>
      <c r="U99" s="366"/>
      <c r="V99" s="372"/>
      <c r="W99" s="372"/>
      <c r="X99" s="373"/>
      <c r="Y99" s="376"/>
    </row>
    <row r="100" spans="2:25" s="8" customFormat="1" ht="12.75" customHeight="1" x14ac:dyDescent="0.35">
      <c r="B100" s="363" t="s">
        <v>4626</v>
      </c>
      <c r="C100" s="365" t="s">
        <v>2848</v>
      </c>
      <c r="D100" s="367">
        <v>24</v>
      </c>
      <c r="E100" s="363" t="s">
        <v>4638</v>
      </c>
      <c r="F100" s="369">
        <v>0.1</v>
      </c>
      <c r="G100" s="82" t="s">
        <v>4568</v>
      </c>
      <c r="H100" s="222">
        <v>0</v>
      </c>
      <c r="I100" s="222">
        <v>0</v>
      </c>
      <c r="J100" s="222">
        <v>0.25</v>
      </c>
      <c r="K100" s="222">
        <v>0</v>
      </c>
      <c r="L100" s="222">
        <v>0</v>
      </c>
      <c r="M100" s="222">
        <v>0.25</v>
      </c>
      <c r="N100" s="222">
        <v>0</v>
      </c>
      <c r="O100" s="222">
        <v>0</v>
      </c>
      <c r="P100" s="222">
        <v>0.25</v>
      </c>
      <c r="Q100" s="222">
        <v>0</v>
      </c>
      <c r="R100" s="222">
        <v>0</v>
      </c>
      <c r="S100" s="222">
        <v>0.25</v>
      </c>
      <c r="T100" s="223">
        <f>SUM(H100:S100)</f>
        <v>1</v>
      </c>
      <c r="U100" s="363" t="s">
        <v>6023</v>
      </c>
      <c r="V100" s="371">
        <f>SUM(H100:S100)</f>
        <v>1</v>
      </c>
      <c r="W100" s="371">
        <f>SUM(H102:S102)</f>
        <v>1</v>
      </c>
      <c r="X100" s="373">
        <f t="shared" ref="X100" si="45">+W100/V100</f>
        <v>1</v>
      </c>
      <c r="Y100" s="376"/>
    </row>
    <row r="101" spans="2:25" s="8" customFormat="1" ht="50.15" customHeight="1" x14ac:dyDescent="0.35">
      <c r="B101" s="364"/>
      <c r="C101" s="366"/>
      <c r="D101" s="368"/>
      <c r="E101" s="364"/>
      <c r="F101" s="370"/>
      <c r="G101" s="82" t="s">
        <v>4569</v>
      </c>
      <c r="H101" s="226" t="s">
        <v>491</v>
      </c>
      <c r="I101" s="226" t="s">
        <v>491</v>
      </c>
      <c r="J101" s="224" t="s">
        <v>4639</v>
      </c>
      <c r="K101" s="226" t="s">
        <v>491</v>
      </c>
      <c r="L101" s="226" t="s">
        <v>491</v>
      </c>
      <c r="M101" s="224" t="s">
        <v>4639</v>
      </c>
      <c r="N101" s="226" t="s">
        <v>491</v>
      </c>
      <c r="O101" s="226" t="s">
        <v>491</v>
      </c>
      <c r="P101" s="224" t="s">
        <v>4639</v>
      </c>
      <c r="Q101" s="226" t="s">
        <v>491</v>
      </c>
      <c r="R101" s="226" t="s">
        <v>491</v>
      </c>
      <c r="S101" s="224" t="s">
        <v>4639</v>
      </c>
      <c r="T101" s="223" t="s">
        <v>491</v>
      </c>
      <c r="U101" s="364"/>
      <c r="V101" s="372"/>
      <c r="W101" s="372"/>
      <c r="X101" s="373"/>
      <c r="Y101" s="376"/>
    </row>
    <row r="102" spans="2:25" s="8" customFormat="1" ht="50.15" customHeight="1" x14ac:dyDescent="0.35">
      <c r="B102" s="364"/>
      <c r="C102" s="366"/>
      <c r="D102" s="368"/>
      <c r="E102" s="364"/>
      <c r="F102" s="370"/>
      <c r="G102" s="82" t="s">
        <v>4571</v>
      </c>
      <c r="H102" s="225">
        <v>0</v>
      </c>
      <c r="I102" s="225">
        <v>0</v>
      </c>
      <c r="J102" s="225">
        <v>0.25</v>
      </c>
      <c r="K102" s="225">
        <v>0</v>
      </c>
      <c r="L102" s="225">
        <v>0</v>
      </c>
      <c r="M102" s="225">
        <v>0.25</v>
      </c>
      <c r="N102" s="225">
        <v>0</v>
      </c>
      <c r="O102" s="225">
        <v>0</v>
      </c>
      <c r="P102" s="225">
        <v>0.25</v>
      </c>
      <c r="Q102" s="225">
        <v>0</v>
      </c>
      <c r="R102" s="225">
        <v>0</v>
      </c>
      <c r="S102" s="225">
        <v>0.25</v>
      </c>
      <c r="T102" s="223">
        <f>SUM(H102:S102)</f>
        <v>1</v>
      </c>
      <c r="U102" s="364"/>
      <c r="V102" s="372"/>
      <c r="W102" s="372"/>
      <c r="X102" s="373"/>
      <c r="Y102" s="376"/>
    </row>
    <row r="103" spans="2:25" s="8" customFormat="1" ht="50.15" customHeight="1" x14ac:dyDescent="0.35">
      <c r="B103" s="364"/>
      <c r="C103" s="366"/>
      <c r="D103" s="368"/>
      <c r="E103" s="364"/>
      <c r="F103" s="370"/>
      <c r="G103" s="79" t="s">
        <v>4572</v>
      </c>
      <c r="H103" s="222" t="e">
        <f>+H102/H100</f>
        <v>#DIV/0!</v>
      </c>
      <c r="I103" s="222" t="e">
        <f t="shared" ref="I103:S103" si="46">+I102/I100</f>
        <v>#DIV/0!</v>
      </c>
      <c r="J103" s="222">
        <f t="shared" si="46"/>
        <v>1</v>
      </c>
      <c r="K103" s="222" t="e">
        <f t="shared" si="46"/>
        <v>#DIV/0!</v>
      </c>
      <c r="L103" s="222" t="e">
        <f t="shared" si="46"/>
        <v>#DIV/0!</v>
      </c>
      <c r="M103" s="222">
        <f t="shared" si="46"/>
        <v>1</v>
      </c>
      <c r="N103" s="222" t="e">
        <f t="shared" si="46"/>
        <v>#DIV/0!</v>
      </c>
      <c r="O103" s="222" t="e">
        <f t="shared" si="46"/>
        <v>#DIV/0!</v>
      </c>
      <c r="P103" s="222">
        <f t="shared" si="46"/>
        <v>1</v>
      </c>
      <c r="Q103" s="222" t="e">
        <f t="shared" si="46"/>
        <v>#DIV/0!</v>
      </c>
      <c r="R103" s="222" t="e">
        <f t="shared" si="46"/>
        <v>#DIV/0!</v>
      </c>
      <c r="S103" s="222">
        <f t="shared" si="46"/>
        <v>1</v>
      </c>
      <c r="T103" s="223" t="s">
        <v>491</v>
      </c>
      <c r="U103" s="364"/>
      <c r="V103" s="372"/>
      <c r="W103" s="372"/>
      <c r="X103" s="373"/>
      <c r="Y103" s="376"/>
    </row>
    <row r="104" spans="2:25" s="8" customFormat="1" ht="12.75" customHeight="1" x14ac:dyDescent="0.35">
      <c r="B104" s="363" t="s">
        <v>4626</v>
      </c>
      <c r="C104" s="365" t="s">
        <v>2848</v>
      </c>
      <c r="D104" s="367">
        <v>25</v>
      </c>
      <c r="E104" s="363" t="s">
        <v>4640</v>
      </c>
      <c r="F104" s="369">
        <v>0.1</v>
      </c>
      <c r="G104" s="82" t="s">
        <v>4568</v>
      </c>
      <c r="H104" s="222">
        <v>0</v>
      </c>
      <c r="I104" s="222">
        <v>0</v>
      </c>
      <c r="J104" s="222">
        <v>0.25</v>
      </c>
      <c r="K104" s="222">
        <v>0</v>
      </c>
      <c r="L104" s="222">
        <v>0</v>
      </c>
      <c r="M104" s="222">
        <v>0.25</v>
      </c>
      <c r="N104" s="222">
        <v>0</v>
      </c>
      <c r="O104" s="222">
        <v>0</v>
      </c>
      <c r="P104" s="222">
        <v>0.25</v>
      </c>
      <c r="Q104" s="222">
        <v>0</v>
      </c>
      <c r="R104" s="222">
        <v>0</v>
      </c>
      <c r="S104" s="222">
        <v>0.25</v>
      </c>
      <c r="T104" s="223">
        <f>SUM(H104:S104)</f>
        <v>1</v>
      </c>
      <c r="U104" s="363" t="s">
        <v>6024</v>
      </c>
      <c r="V104" s="371">
        <f>SUM(H104:S104)</f>
        <v>1</v>
      </c>
      <c r="W104" s="371">
        <f>SUM(H106:S106)</f>
        <v>1</v>
      </c>
      <c r="X104" s="373">
        <f t="shared" ref="X104" si="47">+W104/V104</f>
        <v>1</v>
      </c>
      <c r="Y104" s="376"/>
    </row>
    <row r="105" spans="2:25" s="8" customFormat="1" ht="50.15" customHeight="1" x14ac:dyDescent="0.35">
      <c r="B105" s="364"/>
      <c r="C105" s="366"/>
      <c r="D105" s="368"/>
      <c r="E105" s="364"/>
      <c r="F105" s="370"/>
      <c r="G105" s="82" t="s">
        <v>4569</v>
      </c>
      <c r="H105" s="226" t="s">
        <v>491</v>
      </c>
      <c r="I105" s="226" t="s">
        <v>491</v>
      </c>
      <c r="J105" s="224" t="s">
        <v>4641</v>
      </c>
      <c r="K105" s="226" t="s">
        <v>491</v>
      </c>
      <c r="L105" s="226" t="s">
        <v>491</v>
      </c>
      <c r="M105" s="224" t="s">
        <v>4642</v>
      </c>
      <c r="N105" s="226" t="s">
        <v>491</v>
      </c>
      <c r="O105" s="226" t="s">
        <v>491</v>
      </c>
      <c r="P105" s="224" t="s">
        <v>4642</v>
      </c>
      <c r="Q105" s="226" t="s">
        <v>491</v>
      </c>
      <c r="R105" s="226" t="s">
        <v>491</v>
      </c>
      <c r="S105" s="224" t="s">
        <v>4643</v>
      </c>
      <c r="T105" s="223" t="s">
        <v>491</v>
      </c>
      <c r="U105" s="364"/>
      <c r="V105" s="372"/>
      <c r="W105" s="372"/>
      <c r="X105" s="373"/>
      <c r="Y105" s="376"/>
    </row>
    <row r="106" spans="2:25" s="8" customFormat="1" ht="50.15" customHeight="1" x14ac:dyDescent="0.35">
      <c r="B106" s="364"/>
      <c r="C106" s="366"/>
      <c r="D106" s="368"/>
      <c r="E106" s="364"/>
      <c r="F106" s="370"/>
      <c r="G106" s="82" t="s">
        <v>4571</v>
      </c>
      <c r="H106" s="225">
        <v>0</v>
      </c>
      <c r="I106" s="225">
        <v>0</v>
      </c>
      <c r="J106" s="225">
        <v>0.25</v>
      </c>
      <c r="K106" s="225">
        <v>0</v>
      </c>
      <c r="L106" s="225">
        <v>0</v>
      </c>
      <c r="M106" s="225">
        <v>0.25</v>
      </c>
      <c r="N106" s="225">
        <v>0</v>
      </c>
      <c r="O106" s="225">
        <v>0</v>
      </c>
      <c r="P106" s="225">
        <v>0.25</v>
      </c>
      <c r="Q106" s="225">
        <v>0</v>
      </c>
      <c r="R106" s="225">
        <v>0</v>
      </c>
      <c r="S106" s="225">
        <v>0.25</v>
      </c>
      <c r="T106" s="223">
        <f>SUM(H106:S106)</f>
        <v>1</v>
      </c>
      <c r="U106" s="364"/>
      <c r="V106" s="372"/>
      <c r="W106" s="372"/>
      <c r="X106" s="373"/>
      <c r="Y106" s="376"/>
    </row>
    <row r="107" spans="2:25" s="8" customFormat="1" ht="315" customHeight="1" x14ac:dyDescent="0.35">
      <c r="B107" s="364"/>
      <c r="C107" s="366"/>
      <c r="D107" s="368"/>
      <c r="E107" s="364"/>
      <c r="F107" s="370"/>
      <c r="G107" s="79" t="s">
        <v>4572</v>
      </c>
      <c r="H107" s="222" t="e">
        <f>+H106/H104</f>
        <v>#DIV/0!</v>
      </c>
      <c r="I107" s="222" t="e">
        <f t="shared" ref="I107:S107" si="48">+I106/I104</f>
        <v>#DIV/0!</v>
      </c>
      <c r="J107" s="222">
        <f t="shared" si="48"/>
        <v>1</v>
      </c>
      <c r="K107" s="222" t="e">
        <f t="shared" si="48"/>
        <v>#DIV/0!</v>
      </c>
      <c r="L107" s="222" t="e">
        <f t="shared" si="48"/>
        <v>#DIV/0!</v>
      </c>
      <c r="M107" s="222">
        <f t="shared" si="48"/>
        <v>1</v>
      </c>
      <c r="N107" s="222" t="e">
        <f t="shared" si="48"/>
        <v>#DIV/0!</v>
      </c>
      <c r="O107" s="222" t="e">
        <f t="shared" si="48"/>
        <v>#DIV/0!</v>
      </c>
      <c r="P107" s="222">
        <f t="shared" si="48"/>
        <v>1</v>
      </c>
      <c r="Q107" s="222" t="e">
        <f t="shared" si="48"/>
        <v>#DIV/0!</v>
      </c>
      <c r="R107" s="222" t="e">
        <f t="shared" si="48"/>
        <v>#DIV/0!</v>
      </c>
      <c r="S107" s="222">
        <f t="shared" si="48"/>
        <v>1</v>
      </c>
      <c r="T107" s="223" t="s">
        <v>491</v>
      </c>
      <c r="U107" s="364"/>
      <c r="V107" s="372"/>
      <c r="W107" s="372"/>
      <c r="X107" s="373"/>
      <c r="Y107" s="376"/>
    </row>
    <row r="108" spans="2:25" s="8" customFormat="1" ht="12.75" customHeight="1" x14ac:dyDescent="0.35">
      <c r="B108" s="363" t="s">
        <v>4626</v>
      </c>
      <c r="C108" s="365" t="s">
        <v>2848</v>
      </c>
      <c r="D108" s="367">
        <v>26</v>
      </c>
      <c r="E108" s="363" t="s">
        <v>4644</v>
      </c>
      <c r="F108" s="369">
        <v>0.1</v>
      </c>
      <c r="G108" s="82" t="s">
        <v>4568</v>
      </c>
      <c r="H108" s="222">
        <v>0</v>
      </c>
      <c r="I108" s="222">
        <v>0</v>
      </c>
      <c r="J108" s="222">
        <v>0.25</v>
      </c>
      <c r="K108" s="222">
        <v>0</v>
      </c>
      <c r="L108" s="222">
        <v>0</v>
      </c>
      <c r="M108" s="222">
        <v>0.25</v>
      </c>
      <c r="N108" s="222">
        <v>0</v>
      </c>
      <c r="O108" s="222">
        <v>0</v>
      </c>
      <c r="P108" s="222">
        <v>0.25</v>
      </c>
      <c r="Q108" s="222">
        <v>0</v>
      </c>
      <c r="R108" s="222">
        <v>0</v>
      </c>
      <c r="S108" s="222">
        <v>0.25</v>
      </c>
      <c r="T108" s="223">
        <f>SUM(H108:S108)</f>
        <v>1</v>
      </c>
      <c r="U108" s="363" t="s">
        <v>6025</v>
      </c>
      <c r="V108" s="371">
        <f>SUM(H108:S108)</f>
        <v>1</v>
      </c>
      <c r="W108" s="371">
        <f>SUM(H110:S110)</f>
        <v>1</v>
      </c>
      <c r="X108" s="373">
        <f t="shared" ref="X108" si="49">+W108/V108</f>
        <v>1</v>
      </c>
      <c r="Y108" s="376"/>
    </row>
    <row r="109" spans="2:25" s="8" customFormat="1" ht="50.15" customHeight="1" x14ac:dyDescent="0.35">
      <c r="B109" s="364"/>
      <c r="C109" s="366"/>
      <c r="D109" s="368"/>
      <c r="E109" s="364"/>
      <c r="F109" s="370"/>
      <c r="G109" s="82" t="s">
        <v>4569</v>
      </c>
      <c r="H109" s="226" t="s">
        <v>491</v>
      </c>
      <c r="I109" s="226" t="s">
        <v>491</v>
      </c>
      <c r="J109" s="224" t="s">
        <v>4645</v>
      </c>
      <c r="K109" s="226" t="s">
        <v>491</v>
      </c>
      <c r="L109" s="226" t="s">
        <v>491</v>
      </c>
      <c r="M109" s="224" t="s">
        <v>4645</v>
      </c>
      <c r="N109" s="226" t="s">
        <v>491</v>
      </c>
      <c r="O109" s="226" t="s">
        <v>491</v>
      </c>
      <c r="P109" s="224" t="s">
        <v>4645</v>
      </c>
      <c r="Q109" s="226" t="s">
        <v>491</v>
      </c>
      <c r="R109" s="226" t="s">
        <v>491</v>
      </c>
      <c r="S109" s="224" t="s">
        <v>4645</v>
      </c>
      <c r="T109" s="223" t="s">
        <v>491</v>
      </c>
      <c r="U109" s="364"/>
      <c r="V109" s="372"/>
      <c r="W109" s="372"/>
      <c r="X109" s="373"/>
      <c r="Y109" s="376"/>
    </row>
    <row r="110" spans="2:25" s="8" customFormat="1" ht="50.15" customHeight="1" x14ac:dyDescent="0.35">
      <c r="B110" s="364"/>
      <c r="C110" s="366"/>
      <c r="D110" s="368"/>
      <c r="E110" s="364"/>
      <c r="F110" s="370"/>
      <c r="G110" s="82" t="s">
        <v>4571</v>
      </c>
      <c r="H110" s="225">
        <v>0</v>
      </c>
      <c r="I110" s="225">
        <v>0</v>
      </c>
      <c r="J110" s="225">
        <v>0.25</v>
      </c>
      <c r="K110" s="225">
        <v>0</v>
      </c>
      <c r="L110" s="225">
        <v>0</v>
      </c>
      <c r="M110" s="225">
        <v>0.25</v>
      </c>
      <c r="N110" s="225">
        <v>0</v>
      </c>
      <c r="O110" s="225">
        <v>0</v>
      </c>
      <c r="P110" s="225">
        <v>0.25</v>
      </c>
      <c r="Q110" s="225">
        <v>0</v>
      </c>
      <c r="R110" s="225">
        <v>0</v>
      </c>
      <c r="S110" s="225">
        <v>0.25</v>
      </c>
      <c r="T110" s="223">
        <f>SUM(H110:S110)</f>
        <v>1</v>
      </c>
      <c r="U110" s="364"/>
      <c r="V110" s="372"/>
      <c r="W110" s="372"/>
      <c r="X110" s="373"/>
      <c r="Y110" s="376"/>
    </row>
    <row r="111" spans="2:25" s="8" customFormat="1" ht="50.15" customHeight="1" x14ac:dyDescent="0.35">
      <c r="B111" s="364"/>
      <c r="C111" s="366"/>
      <c r="D111" s="368"/>
      <c r="E111" s="364"/>
      <c r="F111" s="370"/>
      <c r="G111" s="79" t="s">
        <v>4572</v>
      </c>
      <c r="H111" s="222" t="e">
        <f>+H110/H108</f>
        <v>#DIV/0!</v>
      </c>
      <c r="I111" s="222" t="e">
        <f t="shared" ref="I111:S111" si="50">+I110/I108</f>
        <v>#DIV/0!</v>
      </c>
      <c r="J111" s="222">
        <f t="shared" si="50"/>
        <v>1</v>
      </c>
      <c r="K111" s="222" t="e">
        <f t="shared" si="50"/>
        <v>#DIV/0!</v>
      </c>
      <c r="L111" s="222" t="e">
        <f t="shared" si="50"/>
        <v>#DIV/0!</v>
      </c>
      <c r="M111" s="222">
        <f t="shared" si="50"/>
        <v>1</v>
      </c>
      <c r="N111" s="222" t="e">
        <f t="shared" si="50"/>
        <v>#DIV/0!</v>
      </c>
      <c r="O111" s="222" t="e">
        <f t="shared" si="50"/>
        <v>#DIV/0!</v>
      </c>
      <c r="P111" s="222">
        <f t="shared" si="50"/>
        <v>1</v>
      </c>
      <c r="Q111" s="222" t="e">
        <f t="shared" si="50"/>
        <v>#DIV/0!</v>
      </c>
      <c r="R111" s="222" t="e">
        <f t="shared" si="50"/>
        <v>#DIV/0!</v>
      </c>
      <c r="S111" s="222">
        <f t="shared" si="50"/>
        <v>1</v>
      </c>
      <c r="T111" s="223" t="s">
        <v>491</v>
      </c>
      <c r="U111" s="364"/>
      <c r="V111" s="372"/>
      <c r="W111" s="372"/>
      <c r="X111" s="373"/>
      <c r="Y111" s="376"/>
    </row>
    <row r="112" spans="2:25" s="8" customFormat="1" ht="12.75" customHeight="1" x14ac:dyDescent="0.35">
      <c r="B112" s="363" t="s">
        <v>4626</v>
      </c>
      <c r="C112" s="365" t="s">
        <v>2848</v>
      </c>
      <c r="D112" s="367">
        <v>27</v>
      </c>
      <c r="E112" s="363" t="s">
        <v>4646</v>
      </c>
      <c r="F112" s="369">
        <v>0.1</v>
      </c>
      <c r="G112" s="82" t="s">
        <v>4568</v>
      </c>
      <c r="H112" s="222">
        <v>0</v>
      </c>
      <c r="I112" s="222">
        <v>0</v>
      </c>
      <c r="J112" s="222">
        <v>0</v>
      </c>
      <c r="K112" s="222">
        <v>0.25</v>
      </c>
      <c r="L112" s="222">
        <v>0</v>
      </c>
      <c r="M112" s="222">
        <v>0.25</v>
      </c>
      <c r="N112" s="222">
        <v>0</v>
      </c>
      <c r="O112" s="222">
        <v>0</v>
      </c>
      <c r="P112" s="222">
        <v>0.25</v>
      </c>
      <c r="Q112" s="222">
        <v>0</v>
      </c>
      <c r="R112" s="222">
        <v>0</v>
      </c>
      <c r="S112" s="222">
        <v>0.25</v>
      </c>
      <c r="T112" s="223">
        <f>SUM(H112:S112)</f>
        <v>1</v>
      </c>
      <c r="U112" s="377" t="s">
        <v>6026</v>
      </c>
      <c r="V112" s="371">
        <f>SUM(H112:S112)</f>
        <v>1</v>
      </c>
      <c r="W112" s="371">
        <f>SUM(H114:S114)</f>
        <v>1</v>
      </c>
      <c r="X112" s="373">
        <f t="shared" ref="X112" si="51">+W112/V112</f>
        <v>1</v>
      </c>
      <c r="Y112" s="376"/>
    </row>
    <row r="113" spans="2:25" s="8" customFormat="1" ht="50.15" customHeight="1" x14ac:dyDescent="0.35">
      <c r="B113" s="364"/>
      <c r="C113" s="366"/>
      <c r="D113" s="368"/>
      <c r="E113" s="364"/>
      <c r="F113" s="370"/>
      <c r="G113" s="82" t="s">
        <v>4569</v>
      </c>
      <c r="H113" s="226" t="s">
        <v>491</v>
      </c>
      <c r="I113" s="226" t="s">
        <v>491</v>
      </c>
      <c r="J113" s="226" t="s">
        <v>491</v>
      </c>
      <c r="K113" s="224" t="s">
        <v>4647</v>
      </c>
      <c r="L113" s="226" t="s">
        <v>491</v>
      </c>
      <c r="M113" s="224" t="s">
        <v>4647</v>
      </c>
      <c r="N113" s="226" t="s">
        <v>491</v>
      </c>
      <c r="O113" s="226" t="s">
        <v>491</v>
      </c>
      <c r="P113" s="224" t="s">
        <v>4647</v>
      </c>
      <c r="Q113" s="226" t="s">
        <v>491</v>
      </c>
      <c r="R113" s="226" t="s">
        <v>491</v>
      </c>
      <c r="S113" s="224" t="s">
        <v>4647</v>
      </c>
      <c r="T113" s="223" t="s">
        <v>491</v>
      </c>
      <c r="U113" s="382"/>
      <c r="V113" s="372"/>
      <c r="W113" s="372"/>
      <c r="X113" s="373"/>
      <c r="Y113" s="376"/>
    </row>
    <row r="114" spans="2:25" s="8" customFormat="1" ht="50.15" customHeight="1" x14ac:dyDescent="0.35">
      <c r="B114" s="364"/>
      <c r="C114" s="366"/>
      <c r="D114" s="368"/>
      <c r="E114" s="364"/>
      <c r="F114" s="370"/>
      <c r="G114" s="82" t="s">
        <v>4571</v>
      </c>
      <c r="H114" s="225">
        <v>0</v>
      </c>
      <c r="I114" s="225">
        <v>0</v>
      </c>
      <c r="J114" s="225">
        <v>0</v>
      </c>
      <c r="K114" s="225">
        <v>0.25</v>
      </c>
      <c r="L114" s="225">
        <v>0</v>
      </c>
      <c r="M114" s="225">
        <v>0.25</v>
      </c>
      <c r="N114" s="225">
        <v>0</v>
      </c>
      <c r="O114" s="225">
        <v>0</v>
      </c>
      <c r="P114" s="225">
        <v>0.25</v>
      </c>
      <c r="Q114" s="225">
        <v>0</v>
      </c>
      <c r="R114" s="225">
        <v>0</v>
      </c>
      <c r="S114" s="225">
        <v>0.25</v>
      </c>
      <c r="T114" s="223">
        <f>SUM(H114:S114)</f>
        <v>1</v>
      </c>
      <c r="U114" s="382"/>
      <c r="V114" s="372"/>
      <c r="W114" s="372"/>
      <c r="X114" s="373"/>
      <c r="Y114" s="376"/>
    </row>
    <row r="115" spans="2:25" s="8" customFormat="1" ht="184.5" customHeight="1" x14ac:dyDescent="0.35">
      <c r="B115" s="364"/>
      <c r="C115" s="366"/>
      <c r="D115" s="368"/>
      <c r="E115" s="364"/>
      <c r="F115" s="370"/>
      <c r="G115" s="79" t="s">
        <v>4572</v>
      </c>
      <c r="H115" s="222" t="e">
        <f>+H114/H112</f>
        <v>#DIV/0!</v>
      </c>
      <c r="I115" s="222" t="e">
        <f t="shared" ref="I115:S115" si="52">+I114/I112</f>
        <v>#DIV/0!</v>
      </c>
      <c r="J115" s="222" t="e">
        <f t="shared" si="52"/>
        <v>#DIV/0!</v>
      </c>
      <c r="K115" s="222">
        <f t="shared" si="52"/>
        <v>1</v>
      </c>
      <c r="L115" s="222" t="e">
        <f t="shared" si="52"/>
        <v>#DIV/0!</v>
      </c>
      <c r="M115" s="222">
        <f t="shared" si="52"/>
        <v>1</v>
      </c>
      <c r="N115" s="222" t="e">
        <f t="shared" si="52"/>
        <v>#DIV/0!</v>
      </c>
      <c r="O115" s="222" t="e">
        <f t="shared" si="52"/>
        <v>#DIV/0!</v>
      </c>
      <c r="P115" s="222">
        <f t="shared" si="52"/>
        <v>1</v>
      </c>
      <c r="Q115" s="222" t="e">
        <f t="shared" si="52"/>
        <v>#DIV/0!</v>
      </c>
      <c r="R115" s="222" t="e">
        <f t="shared" si="52"/>
        <v>#DIV/0!</v>
      </c>
      <c r="S115" s="222">
        <f t="shared" si="52"/>
        <v>1</v>
      </c>
      <c r="T115" s="223" t="s">
        <v>491</v>
      </c>
      <c r="U115" s="382"/>
      <c r="V115" s="372"/>
      <c r="W115" s="372"/>
      <c r="X115" s="373"/>
      <c r="Y115" s="376"/>
    </row>
    <row r="116" spans="2:25" s="8" customFormat="1" ht="12.75" customHeight="1" x14ac:dyDescent="0.35">
      <c r="B116" s="363" t="s">
        <v>4626</v>
      </c>
      <c r="C116" s="365" t="s">
        <v>2848</v>
      </c>
      <c r="D116" s="367">
        <v>28</v>
      </c>
      <c r="E116" s="363" t="s">
        <v>4648</v>
      </c>
      <c r="F116" s="369">
        <v>0.1</v>
      </c>
      <c r="G116" s="82" t="s">
        <v>4568</v>
      </c>
      <c r="H116" s="222">
        <v>0</v>
      </c>
      <c r="I116" s="222">
        <v>0</v>
      </c>
      <c r="J116" s="222">
        <v>0.25</v>
      </c>
      <c r="K116" s="222">
        <v>0</v>
      </c>
      <c r="L116" s="222">
        <v>0</v>
      </c>
      <c r="M116" s="222">
        <v>0.25</v>
      </c>
      <c r="N116" s="222">
        <v>0</v>
      </c>
      <c r="O116" s="222">
        <v>0</v>
      </c>
      <c r="P116" s="222">
        <v>0.25</v>
      </c>
      <c r="Q116" s="222">
        <v>0</v>
      </c>
      <c r="R116" s="222">
        <v>0</v>
      </c>
      <c r="S116" s="222">
        <v>0.25</v>
      </c>
      <c r="T116" s="223">
        <f>SUM(H116:S116)</f>
        <v>1</v>
      </c>
      <c r="U116" s="383" t="s">
        <v>6027</v>
      </c>
      <c r="V116" s="371">
        <f>SUM(H116:S116)</f>
        <v>1</v>
      </c>
      <c r="W116" s="371">
        <f>SUM(H118:S118)</f>
        <v>1</v>
      </c>
      <c r="X116" s="373">
        <f t="shared" ref="X116" si="53">+W116/V116</f>
        <v>1</v>
      </c>
      <c r="Y116" s="376"/>
    </row>
    <row r="117" spans="2:25" s="8" customFormat="1" ht="50.15" customHeight="1" x14ac:dyDescent="0.35">
      <c r="B117" s="364"/>
      <c r="C117" s="366"/>
      <c r="D117" s="368"/>
      <c r="E117" s="364"/>
      <c r="F117" s="370"/>
      <c r="G117" s="82" t="s">
        <v>4569</v>
      </c>
      <c r="H117" s="226" t="s">
        <v>491</v>
      </c>
      <c r="I117" s="226" t="s">
        <v>491</v>
      </c>
      <c r="J117" s="224" t="s">
        <v>4649</v>
      </c>
      <c r="K117" s="226" t="s">
        <v>491</v>
      </c>
      <c r="L117" s="226" t="s">
        <v>491</v>
      </c>
      <c r="M117" s="224" t="s">
        <v>4649</v>
      </c>
      <c r="N117" s="226" t="s">
        <v>491</v>
      </c>
      <c r="O117" s="226" t="s">
        <v>491</v>
      </c>
      <c r="P117" s="224" t="s">
        <v>4649</v>
      </c>
      <c r="Q117" s="226" t="s">
        <v>491</v>
      </c>
      <c r="R117" s="226" t="s">
        <v>491</v>
      </c>
      <c r="S117" s="224" t="s">
        <v>4649</v>
      </c>
      <c r="T117" s="223" t="s">
        <v>491</v>
      </c>
      <c r="U117" s="384"/>
      <c r="V117" s="372"/>
      <c r="W117" s="372"/>
      <c r="X117" s="373"/>
      <c r="Y117" s="376"/>
    </row>
    <row r="118" spans="2:25" s="8" customFormat="1" ht="50.15" customHeight="1" x14ac:dyDescent="0.35">
      <c r="B118" s="364"/>
      <c r="C118" s="366"/>
      <c r="D118" s="368"/>
      <c r="E118" s="364"/>
      <c r="F118" s="370"/>
      <c r="G118" s="82" t="s">
        <v>4571</v>
      </c>
      <c r="H118" s="225">
        <v>0</v>
      </c>
      <c r="I118" s="225">
        <v>0</v>
      </c>
      <c r="J118" s="225">
        <v>0.25</v>
      </c>
      <c r="K118" s="225">
        <v>0</v>
      </c>
      <c r="L118" s="225">
        <v>0</v>
      </c>
      <c r="M118" s="225">
        <v>0.25</v>
      </c>
      <c r="N118" s="225">
        <v>0</v>
      </c>
      <c r="O118" s="225">
        <v>0</v>
      </c>
      <c r="P118" s="225">
        <v>0.25</v>
      </c>
      <c r="Q118" s="225">
        <v>0</v>
      </c>
      <c r="R118" s="225">
        <v>0</v>
      </c>
      <c r="S118" s="225">
        <v>0.25</v>
      </c>
      <c r="T118" s="223">
        <f>SUM(H118:S118)</f>
        <v>1</v>
      </c>
      <c r="U118" s="384"/>
      <c r="V118" s="372"/>
      <c r="W118" s="372"/>
      <c r="X118" s="373"/>
      <c r="Y118" s="376"/>
    </row>
    <row r="119" spans="2:25" s="8" customFormat="1" ht="321.75" customHeight="1" x14ac:dyDescent="0.35">
      <c r="B119" s="364"/>
      <c r="C119" s="366"/>
      <c r="D119" s="368"/>
      <c r="E119" s="364"/>
      <c r="F119" s="370"/>
      <c r="G119" s="79" t="s">
        <v>4572</v>
      </c>
      <c r="H119" s="222" t="e">
        <f>+H118/H116</f>
        <v>#DIV/0!</v>
      </c>
      <c r="I119" s="222" t="e">
        <f t="shared" ref="I119:S119" si="54">+I118/I116</f>
        <v>#DIV/0!</v>
      </c>
      <c r="J119" s="222">
        <f t="shared" si="54"/>
        <v>1</v>
      </c>
      <c r="K119" s="222" t="e">
        <f t="shared" si="54"/>
        <v>#DIV/0!</v>
      </c>
      <c r="L119" s="222" t="e">
        <f t="shared" si="54"/>
        <v>#DIV/0!</v>
      </c>
      <c r="M119" s="222">
        <f t="shared" si="54"/>
        <v>1</v>
      </c>
      <c r="N119" s="222" t="e">
        <f t="shared" si="54"/>
        <v>#DIV/0!</v>
      </c>
      <c r="O119" s="222" t="e">
        <f t="shared" si="54"/>
        <v>#DIV/0!</v>
      </c>
      <c r="P119" s="222">
        <f t="shared" si="54"/>
        <v>1</v>
      </c>
      <c r="Q119" s="222" t="e">
        <f t="shared" si="54"/>
        <v>#DIV/0!</v>
      </c>
      <c r="R119" s="222" t="e">
        <f t="shared" si="54"/>
        <v>#DIV/0!</v>
      </c>
      <c r="S119" s="222">
        <f t="shared" si="54"/>
        <v>1</v>
      </c>
      <c r="T119" s="223">
        <v>0</v>
      </c>
      <c r="U119" s="384"/>
      <c r="V119" s="372"/>
      <c r="W119" s="372"/>
      <c r="X119" s="373"/>
      <c r="Y119" s="376"/>
    </row>
    <row r="120" spans="2:25" s="8" customFormat="1" ht="20" x14ac:dyDescent="0.35">
      <c r="B120" s="27"/>
      <c r="C120" s="27"/>
      <c r="D120" s="27"/>
      <c r="E120" s="27"/>
      <c r="F120" s="26"/>
      <c r="G120" s="26"/>
      <c r="H120" s="26"/>
      <c r="I120" s="26"/>
      <c r="J120" s="26"/>
      <c r="K120" s="26"/>
      <c r="L120" s="27"/>
      <c r="V120" s="212">
        <f>+AVERAGE(V8:V119)</f>
        <v>1</v>
      </c>
      <c r="W120" s="212">
        <f>+AVERAGE(W8:W119)</f>
        <v>1</v>
      </c>
      <c r="X120" s="212">
        <f>+AVERAGE(X8:X119)</f>
        <v>1</v>
      </c>
    </row>
    <row r="121" spans="2:25" s="8" customFormat="1" x14ac:dyDescent="0.35">
      <c r="B121" s="27"/>
      <c r="C121" s="27"/>
      <c r="D121" s="27"/>
      <c r="E121" s="27"/>
      <c r="F121" s="26"/>
      <c r="G121" s="26"/>
      <c r="H121" s="26"/>
      <c r="I121" s="26"/>
      <c r="J121" s="26"/>
      <c r="K121" s="26"/>
      <c r="L121" s="27"/>
    </row>
    <row r="122" spans="2:25" s="8" customFormat="1" x14ac:dyDescent="0.35">
      <c r="B122" s="27"/>
      <c r="C122" s="27"/>
      <c r="D122" s="27"/>
      <c r="E122" s="27"/>
      <c r="F122" s="26"/>
      <c r="G122" s="26"/>
      <c r="H122" s="26"/>
      <c r="I122" s="26"/>
      <c r="J122" s="26"/>
      <c r="K122" s="26"/>
      <c r="L122" s="27"/>
    </row>
    <row r="123" spans="2:25" s="8" customFormat="1" x14ac:dyDescent="0.35">
      <c r="B123" s="27"/>
      <c r="C123" s="27"/>
      <c r="D123" s="27"/>
      <c r="E123" s="27"/>
      <c r="F123" s="26"/>
      <c r="G123" s="26"/>
      <c r="H123" s="26"/>
      <c r="I123" s="26"/>
      <c r="J123" s="26"/>
      <c r="K123" s="26"/>
      <c r="L123" s="27"/>
    </row>
    <row r="124" spans="2:25" s="8" customFormat="1" x14ac:dyDescent="0.35">
      <c r="B124" s="27"/>
      <c r="C124" s="27"/>
      <c r="D124" s="27"/>
      <c r="E124" s="27"/>
      <c r="F124" s="26"/>
      <c r="G124" s="26"/>
      <c r="H124" s="26"/>
      <c r="I124" s="26"/>
      <c r="J124" s="26"/>
      <c r="K124" s="26"/>
      <c r="L124" s="27"/>
    </row>
    <row r="125" spans="2:25" s="8" customFormat="1" x14ac:dyDescent="0.35">
      <c r="B125" s="27"/>
      <c r="C125" s="27"/>
      <c r="D125" s="27"/>
      <c r="E125" s="27"/>
      <c r="F125" s="26"/>
      <c r="G125" s="26"/>
      <c r="H125" s="26"/>
      <c r="I125" s="26"/>
      <c r="J125" s="26"/>
      <c r="K125" s="26"/>
      <c r="L125" s="27"/>
    </row>
    <row r="126" spans="2:25" s="8" customFormat="1" x14ac:dyDescent="0.35">
      <c r="B126" s="27"/>
      <c r="C126" s="27"/>
      <c r="D126" s="27"/>
      <c r="E126" s="27"/>
      <c r="F126" s="26"/>
      <c r="G126" s="26"/>
      <c r="H126" s="26"/>
      <c r="I126" s="26"/>
      <c r="J126" s="26"/>
      <c r="K126" s="26"/>
      <c r="L126" s="27"/>
    </row>
    <row r="127" spans="2:25" s="8" customFormat="1" x14ac:dyDescent="0.35">
      <c r="B127" s="27"/>
      <c r="C127" s="27"/>
      <c r="D127" s="27"/>
      <c r="E127" s="27"/>
      <c r="F127" s="26"/>
      <c r="G127" s="26"/>
      <c r="H127" s="26"/>
      <c r="I127" s="26"/>
      <c r="J127" s="26"/>
      <c r="K127" s="26"/>
      <c r="L127" s="27"/>
    </row>
    <row r="128" spans="2:25" s="8" customFormat="1" x14ac:dyDescent="0.35">
      <c r="B128" s="27"/>
      <c r="C128" s="27"/>
      <c r="D128" s="27"/>
      <c r="E128" s="27"/>
      <c r="F128" s="26"/>
      <c r="G128" s="26"/>
      <c r="H128" s="26"/>
      <c r="I128" s="26"/>
      <c r="J128" s="26"/>
      <c r="K128" s="26"/>
      <c r="L128" s="27"/>
    </row>
    <row r="129" spans="2:12" s="8" customFormat="1" x14ac:dyDescent="0.35">
      <c r="B129" s="27"/>
      <c r="C129" s="27"/>
      <c r="D129" s="27"/>
      <c r="E129" s="27"/>
      <c r="F129" s="26"/>
      <c r="G129" s="26"/>
      <c r="H129" s="26"/>
      <c r="I129" s="26"/>
      <c r="J129" s="26"/>
      <c r="K129" s="26"/>
      <c r="L129" s="27"/>
    </row>
    <row r="130" spans="2:12" s="8" customFormat="1" x14ac:dyDescent="0.35">
      <c r="B130" s="27"/>
      <c r="C130" s="27"/>
      <c r="D130" s="27"/>
      <c r="E130" s="27"/>
      <c r="F130" s="26"/>
      <c r="G130" s="26"/>
      <c r="H130" s="26"/>
      <c r="I130" s="26"/>
      <c r="J130" s="26"/>
      <c r="K130" s="26"/>
      <c r="L130" s="27"/>
    </row>
    <row r="131" spans="2:12" s="8" customFormat="1" x14ac:dyDescent="0.35">
      <c r="B131" s="27"/>
      <c r="C131" s="27"/>
      <c r="D131" s="27"/>
      <c r="E131" s="27"/>
      <c r="F131" s="26"/>
      <c r="G131" s="26"/>
      <c r="H131" s="26"/>
      <c r="I131" s="26"/>
      <c r="J131" s="26"/>
      <c r="K131" s="26"/>
      <c r="L131" s="27"/>
    </row>
    <row r="132" spans="2:12" s="8" customFormat="1" x14ac:dyDescent="0.35">
      <c r="B132" s="27"/>
      <c r="C132" s="27"/>
      <c r="D132" s="27"/>
      <c r="E132" s="27"/>
      <c r="F132" s="26"/>
      <c r="G132" s="26"/>
      <c r="H132" s="26"/>
      <c r="I132" s="26"/>
      <c r="J132" s="26"/>
      <c r="K132" s="26"/>
      <c r="L132" s="27"/>
    </row>
    <row r="133" spans="2:12" s="8" customFormat="1" x14ac:dyDescent="0.35">
      <c r="B133" s="27"/>
      <c r="C133" s="27"/>
      <c r="D133" s="27"/>
      <c r="E133" s="27"/>
      <c r="F133" s="26"/>
      <c r="G133" s="26"/>
      <c r="H133" s="26"/>
      <c r="I133" s="26"/>
      <c r="J133" s="26"/>
      <c r="K133" s="26"/>
      <c r="L133" s="27"/>
    </row>
    <row r="134" spans="2:12" s="8" customFormat="1" x14ac:dyDescent="0.35">
      <c r="B134" s="27"/>
      <c r="C134" s="27"/>
      <c r="D134" s="27"/>
      <c r="E134" s="27"/>
      <c r="F134" s="26"/>
      <c r="G134" s="26"/>
      <c r="H134" s="26"/>
      <c r="I134" s="26"/>
      <c r="J134" s="26"/>
      <c r="K134" s="26"/>
      <c r="L134" s="27"/>
    </row>
    <row r="135" spans="2:12" s="8" customFormat="1" x14ac:dyDescent="0.35">
      <c r="B135" s="27"/>
      <c r="C135" s="27"/>
      <c r="D135" s="27"/>
      <c r="E135" s="27"/>
      <c r="F135" s="26"/>
      <c r="G135" s="26"/>
      <c r="H135" s="26"/>
      <c r="I135" s="26"/>
      <c r="J135" s="26"/>
      <c r="K135" s="26"/>
      <c r="L135" s="27"/>
    </row>
    <row r="136" spans="2:12" s="8" customFormat="1" x14ac:dyDescent="0.35">
      <c r="B136" s="27"/>
      <c r="C136" s="27"/>
      <c r="D136" s="27"/>
      <c r="E136" s="27"/>
      <c r="F136" s="26"/>
      <c r="G136" s="26"/>
      <c r="H136" s="26"/>
      <c r="I136" s="26"/>
      <c r="J136" s="26"/>
      <c r="K136" s="26"/>
      <c r="L136" s="27"/>
    </row>
    <row r="137" spans="2:12" s="8" customFormat="1" x14ac:dyDescent="0.35">
      <c r="B137" s="27"/>
      <c r="C137" s="27"/>
      <c r="D137" s="27"/>
      <c r="E137" s="27"/>
      <c r="F137" s="26"/>
      <c r="G137" s="26"/>
      <c r="H137" s="26"/>
      <c r="I137" s="26"/>
      <c r="J137" s="26"/>
      <c r="K137" s="26"/>
      <c r="L137" s="27"/>
    </row>
    <row r="138" spans="2:12" s="8" customFormat="1" x14ac:dyDescent="0.35">
      <c r="B138" s="27"/>
      <c r="C138" s="27"/>
      <c r="D138" s="27"/>
      <c r="E138" s="27"/>
      <c r="F138" s="26"/>
      <c r="G138" s="26"/>
      <c r="H138" s="26"/>
      <c r="I138" s="26"/>
      <c r="J138" s="26"/>
      <c r="K138" s="26"/>
      <c r="L138" s="27"/>
    </row>
    <row r="139" spans="2:12" s="8" customFormat="1" x14ac:dyDescent="0.35">
      <c r="B139" s="27"/>
      <c r="C139" s="27"/>
      <c r="D139" s="27"/>
      <c r="E139" s="27"/>
      <c r="F139" s="26"/>
      <c r="G139" s="26"/>
      <c r="H139" s="26"/>
      <c r="I139" s="26"/>
      <c r="J139" s="26"/>
      <c r="K139" s="26"/>
      <c r="L139" s="27"/>
    </row>
    <row r="140" spans="2:12" s="8" customFormat="1" x14ac:dyDescent="0.35">
      <c r="B140" s="27"/>
      <c r="C140" s="27"/>
      <c r="D140" s="27"/>
      <c r="E140" s="27"/>
      <c r="F140" s="26"/>
      <c r="G140" s="26"/>
      <c r="H140" s="26"/>
      <c r="I140" s="26"/>
      <c r="J140" s="26"/>
      <c r="K140" s="26"/>
      <c r="L140" s="27"/>
    </row>
    <row r="141" spans="2:12" s="8" customFormat="1" x14ac:dyDescent="0.35">
      <c r="B141" s="27"/>
      <c r="C141" s="27"/>
      <c r="D141" s="27"/>
      <c r="E141" s="27"/>
      <c r="F141" s="26"/>
      <c r="G141" s="26"/>
      <c r="H141" s="26"/>
      <c r="I141" s="26"/>
      <c r="J141" s="26"/>
      <c r="K141" s="26"/>
      <c r="L141" s="27"/>
    </row>
    <row r="142" spans="2:12" s="8" customFormat="1" x14ac:dyDescent="0.35">
      <c r="B142" s="27"/>
      <c r="C142" s="27"/>
      <c r="D142" s="27"/>
      <c r="E142" s="27"/>
      <c r="F142" s="26"/>
      <c r="G142" s="26"/>
      <c r="H142" s="26"/>
      <c r="I142" s="26"/>
      <c r="J142" s="26"/>
      <c r="K142" s="26"/>
      <c r="L142" s="27"/>
    </row>
    <row r="143" spans="2:12" s="8" customFormat="1" x14ac:dyDescent="0.35">
      <c r="B143" s="27"/>
      <c r="C143" s="27"/>
      <c r="D143" s="27"/>
      <c r="E143" s="27"/>
      <c r="F143" s="26"/>
      <c r="G143" s="26"/>
      <c r="H143" s="26"/>
      <c r="I143" s="26"/>
      <c r="J143" s="26"/>
      <c r="K143" s="26"/>
      <c r="L143" s="27"/>
    </row>
    <row r="144" spans="2:12" s="8" customFormat="1" x14ac:dyDescent="0.35">
      <c r="B144" s="27"/>
      <c r="C144" s="27"/>
      <c r="D144" s="27"/>
      <c r="E144" s="27"/>
      <c r="F144" s="26"/>
      <c r="G144" s="26"/>
      <c r="H144" s="26"/>
      <c r="I144" s="26"/>
      <c r="J144" s="26"/>
      <c r="K144" s="26"/>
      <c r="L144" s="27"/>
    </row>
    <row r="145" spans="2:12" s="8" customFormat="1" x14ac:dyDescent="0.35">
      <c r="B145" s="27"/>
      <c r="C145" s="27"/>
      <c r="D145" s="27"/>
      <c r="E145" s="27"/>
      <c r="F145" s="26"/>
      <c r="G145" s="26"/>
      <c r="H145" s="26"/>
      <c r="I145" s="26"/>
      <c r="J145" s="26"/>
      <c r="K145" s="26"/>
      <c r="L145" s="27"/>
    </row>
    <row r="146" spans="2:12" s="8" customFormat="1" x14ac:dyDescent="0.35">
      <c r="B146" s="27"/>
      <c r="C146" s="27"/>
      <c r="D146" s="27"/>
      <c r="E146" s="27"/>
      <c r="F146" s="26"/>
      <c r="G146" s="26"/>
      <c r="H146" s="26"/>
      <c r="I146" s="26"/>
      <c r="J146" s="26"/>
      <c r="K146" s="26"/>
      <c r="L146" s="27"/>
    </row>
    <row r="147" spans="2:12" s="8" customFormat="1" x14ac:dyDescent="0.35">
      <c r="B147" s="27"/>
      <c r="C147" s="27"/>
      <c r="D147" s="27"/>
      <c r="E147" s="27"/>
      <c r="F147" s="26"/>
      <c r="G147" s="26"/>
      <c r="H147" s="26"/>
      <c r="I147" s="26"/>
      <c r="J147" s="26"/>
      <c r="K147" s="26"/>
      <c r="L147" s="27"/>
    </row>
    <row r="148" spans="2:12" s="8" customFormat="1" x14ac:dyDescent="0.35">
      <c r="B148" s="27"/>
      <c r="C148" s="27"/>
      <c r="D148" s="27"/>
      <c r="E148" s="27"/>
      <c r="F148" s="26"/>
      <c r="G148" s="26"/>
      <c r="H148" s="26"/>
      <c r="I148" s="26"/>
      <c r="J148" s="26"/>
      <c r="K148" s="26"/>
      <c r="L148" s="27"/>
    </row>
    <row r="149" spans="2:12" s="8" customFormat="1" x14ac:dyDescent="0.35">
      <c r="B149" s="27"/>
      <c r="C149" s="27"/>
      <c r="D149" s="27"/>
      <c r="E149" s="27"/>
      <c r="F149" s="26"/>
      <c r="G149" s="26"/>
      <c r="H149" s="26"/>
      <c r="I149" s="26"/>
      <c r="J149" s="26"/>
      <c r="K149" s="26"/>
      <c r="L149" s="27"/>
    </row>
    <row r="150" spans="2:12" s="8" customFormat="1" x14ac:dyDescent="0.35">
      <c r="B150" s="27"/>
      <c r="C150" s="27"/>
      <c r="D150" s="27"/>
      <c r="E150" s="27"/>
      <c r="F150" s="26"/>
      <c r="G150" s="26"/>
      <c r="H150" s="26"/>
      <c r="I150" s="26"/>
      <c r="J150" s="26"/>
      <c r="K150" s="26"/>
      <c r="L150" s="27"/>
    </row>
    <row r="151" spans="2:12" s="8" customFormat="1" x14ac:dyDescent="0.35">
      <c r="B151" s="27"/>
      <c r="C151" s="27"/>
      <c r="D151" s="27"/>
      <c r="E151" s="27"/>
      <c r="F151" s="26"/>
      <c r="G151" s="26"/>
      <c r="H151" s="26"/>
      <c r="I151" s="26"/>
      <c r="J151" s="26"/>
      <c r="K151" s="26"/>
      <c r="L151" s="27"/>
    </row>
    <row r="152" spans="2:12" s="8" customFormat="1" x14ac:dyDescent="0.35">
      <c r="B152" s="27"/>
      <c r="C152" s="27"/>
      <c r="D152" s="27"/>
      <c r="E152" s="27"/>
      <c r="F152" s="26"/>
      <c r="G152" s="26"/>
      <c r="H152" s="26"/>
      <c r="I152" s="26"/>
      <c r="J152" s="26"/>
      <c r="K152" s="26"/>
      <c r="L152" s="27"/>
    </row>
    <row r="153" spans="2:12" s="8" customFormat="1" x14ac:dyDescent="0.35">
      <c r="B153" s="27"/>
      <c r="C153" s="27"/>
      <c r="D153" s="27"/>
      <c r="E153" s="27"/>
      <c r="F153" s="26"/>
      <c r="G153" s="26"/>
      <c r="H153" s="26"/>
      <c r="I153" s="26"/>
      <c r="J153" s="26"/>
      <c r="K153" s="26"/>
      <c r="L153" s="27"/>
    </row>
    <row r="154" spans="2:12" s="8" customFormat="1" x14ac:dyDescent="0.35">
      <c r="B154" s="27"/>
      <c r="C154" s="27"/>
      <c r="D154" s="27"/>
      <c r="E154" s="27"/>
      <c r="F154" s="26"/>
      <c r="G154" s="26"/>
      <c r="H154" s="26"/>
      <c r="I154" s="26"/>
      <c r="J154" s="26"/>
      <c r="K154" s="26"/>
      <c r="L154" s="27"/>
    </row>
    <row r="155" spans="2:12" s="8" customFormat="1" x14ac:dyDescent="0.35">
      <c r="B155" s="27"/>
      <c r="C155" s="27"/>
      <c r="D155" s="27"/>
      <c r="E155" s="27"/>
      <c r="F155" s="26"/>
      <c r="G155" s="26"/>
      <c r="H155" s="26"/>
      <c r="I155" s="26"/>
      <c r="J155" s="26"/>
      <c r="K155" s="26"/>
      <c r="L155" s="27"/>
    </row>
    <row r="156" spans="2:12" s="8" customFormat="1" x14ac:dyDescent="0.35">
      <c r="B156" s="27"/>
      <c r="C156" s="27"/>
      <c r="D156" s="27"/>
      <c r="E156" s="27"/>
      <c r="F156" s="26"/>
      <c r="G156" s="26"/>
      <c r="H156" s="26"/>
      <c r="I156" s="26"/>
      <c r="J156" s="26"/>
      <c r="K156" s="26"/>
      <c r="L156" s="27"/>
    </row>
    <row r="157" spans="2:12" s="8" customFormat="1" x14ac:dyDescent="0.35">
      <c r="B157" s="27"/>
      <c r="C157" s="27"/>
      <c r="D157" s="27"/>
      <c r="E157" s="27"/>
      <c r="F157" s="26"/>
      <c r="G157" s="26"/>
      <c r="H157" s="26"/>
      <c r="I157" s="26"/>
      <c r="J157" s="26"/>
      <c r="K157" s="26"/>
      <c r="L157" s="27"/>
    </row>
    <row r="158" spans="2:12" s="8" customFormat="1" x14ac:dyDescent="0.35">
      <c r="B158" s="27"/>
      <c r="C158" s="27"/>
      <c r="D158" s="27"/>
      <c r="E158" s="27"/>
      <c r="F158" s="26"/>
      <c r="G158" s="26"/>
      <c r="H158" s="26"/>
      <c r="I158" s="26"/>
      <c r="J158" s="26"/>
      <c r="K158" s="26"/>
      <c r="L158" s="27"/>
    </row>
    <row r="159" spans="2:12" s="8" customFormat="1" x14ac:dyDescent="0.35">
      <c r="B159" s="27"/>
      <c r="C159" s="27"/>
      <c r="D159" s="27"/>
      <c r="E159" s="27"/>
      <c r="F159" s="26"/>
      <c r="G159" s="26"/>
      <c r="H159" s="26"/>
      <c r="I159" s="26"/>
      <c r="J159" s="26"/>
      <c r="K159" s="26"/>
      <c r="L159" s="27"/>
    </row>
    <row r="160" spans="2:12" s="8" customFormat="1" x14ac:dyDescent="0.35">
      <c r="B160" s="27"/>
      <c r="C160" s="27"/>
      <c r="D160" s="27"/>
      <c r="E160" s="27"/>
      <c r="F160" s="26"/>
      <c r="G160" s="26"/>
      <c r="H160" s="26"/>
      <c r="I160" s="26"/>
      <c r="J160" s="26"/>
      <c r="K160" s="26"/>
      <c r="L160" s="27"/>
    </row>
    <row r="161" spans="2:12" s="8" customFormat="1" x14ac:dyDescent="0.35">
      <c r="B161" s="27"/>
      <c r="C161" s="27"/>
      <c r="D161" s="27"/>
      <c r="E161" s="27"/>
      <c r="F161" s="26"/>
      <c r="G161" s="26"/>
      <c r="H161" s="26"/>
      <c r="I161" s="26"/>
      <c r="J161" s="26"/>
      <c r="K161" s="26"/>
      <c r="L161" s="27"/>
    </row>
    <row r="162" spans="2:12" s="8" customFormat="1" x14ac:dyDescent="0.35">
      <c r="B162" s="27"/>
      <c r="C162" s="27"/>
      <c r="D162" s="27"/>
      <c r="E162" s="27"/>
      <c r="F162" s="26"/>
      <c r="G162" s="26"/>
      <c r="H162" s="26"/>
      <c r="I162" s="26"/>
      <c r="J162" s="26"/>
      <c r="K162" s="26"/>
      <c r="L162" s="27"/>
    </row>
    <row r="163" spans="2:12" s="8" customFormat="1" x14ac:dyDescent="0.35">
      <c r="B163" s="27"/>
      <c r="C163" s="27"/>
      <c r="D163" s="27"/>
      <c r="E163" s="27"/>
      <c r="F163" s="26"/>
      <c r="G163" s="26"/>
      <c r="H163" s="26"/>
      <c r="I163" s="26"/>
      <c r="J163" s="26"/>
      <c r="K163" s="26"/>
      <c r="L163" s="27"/>
    </row>
    <row r="164" spans="2:12" s="8" customFormat="1" x14ac:dyDescent="0.35">
      <c r="B164" s="27"/>
      <c r="C164" s="27"/>
      <c r="D164" s="27"/>
      <c r="E164" s="27"/>
      <c r="F164" s="26"/>
      <c r="G164" s="26"/>
      <c r="H164" s="26"/>
      <c r="I164" s="26"/>
      <c r="J164" s="26"/>
      <c r="K164" s="26"/>
      <c r="L164" s="27"/>
    </row>
    <row r="165" spans="2:12" s="8" customFormat="1" x14ac:dyDescent="0.35">
      <c r="B165" s="27"/>
      <c r="C165" s="27"/>
      <c r="D165" s="27"/>
      <c r="E165" s="27"/>
      <c r="F165" s="26"/>
      <c r="G165" s="26"/>
      <c r="H165" s="26"/>
      <c r="I165" s="26"/>
      <c r="J165" s="26"/>
      <c r="K165" s="26"/>
      <c r="L165" s="27"/>
    </row>
    <row r="166" spans="2:12" s="8" customFormat="1" x14ac:dyDescent="0.35">
      <c r="B166" s="27"/>
      <c r="C166" s="27"/>
      <c r="D166" s="27"/>
      <c r="E166" s="27"/>
      <c r="F166" s="26"/>
      <c r="G166" s="26"/>
      <c r="H166" s="26"/>
      <c r="I166" s="26"/>
      <c r="J166" s="26"/>
      <c r="K166" s="26"/>
      <c r="L166" s="27"/>
    </row>
    <row r="167" spans="2:12" s="8" customFormat="1" x14ac:dyDescent="0.35">
      <c r="B167" s="27"/>
      <c r="C167" s="27"/>
      <c r="D167" s="27"/>
      <c r="E167" s="27"/>
      <c r="F167" s="26"/>
      <c r="G167" s="26"/>
      <c r="H167" s="26"/>
      <c r="I167" s="26"/>
      <c r="J167" s="26"/>
      <c r="K167" s="26"/>
      <c r="L167" s="27"/>
    </row>
    <row r="168" spans="2:12" s="8" customFormat="1" x14ac:dyDescent="0.35">
      <c r="B168" s="27"/>
      <c r="C168" s="27"/>
      <c r="D168" s="27"/>
      <c r="E168" s="27"/>
      <c r="F168" s="26"/>
      <c r="G168" s="26"/>
      <c r="H168" s="26"/>
      <c r="I168" s="26"/>
      <c r="J168" s="26"/>
      <c r="K168" s="26"/>
      <c r="L168" s="27"/>
    </row>
    <row r="169" spans="2:12" s="8" customFormat="1" x14ac:dyDescent="0.35">
      <c r="B169" s="27"/>
      <c r="C169" s="27"/>
      <c r="D169" s="27"/>
      <c r="E169" s="27"/>
      <c r="F169" s="26"/>
      <c r="G169" s="26"/>
      <c r="H169" s="26"/>
      <c r="I169" s="26"/>
      <c r="J169" s="26"/>
      <c r="K169" s="26"/>
      <c r="L169" s="27"/>
    </row>
    <row r="170" spans="2:12" s="8" customFormat="1" x14ac:dyDescent="0.35">
      <c r="B170" s="27"/>
      <c r="C170" s="27"/>
      <c r="D170" s="27"/>
      <c r="E170" s="27"/>
      <c r="F170" s="26"/>
      <c r="G170" s="26"/>
      <c r="H170" s="26"/>
      <c r="I170" s="26"/>
      <c r="J170" s="26"/>
      <c r="K170" s="26"/>
      <c r="L170" s="27"/>
    </row>
    <row r="171" spans="2:12" s="8" customFormat="1" x14ac:dyDescent="0.35">
      <c r="B171" s="27"/>
      <c r="C171" s="27"/>
      <c r="D171" s="27"/>
      <c r="E171" s="27"/>
      <c r="F171" s="26"/>
      <c r="G171" s="26"/>
      <c r="H171" s="26"/>
      <c r="I171" s="26"/>
      <c r="J171" s="26"/>
      <c r="K171" s="26"/>
      <c r="L171" s="27"/>
    </row>
    <row r="172" spans="2:12" s="8" customFormat="1" x14ac:dyDescent="0.35">
      <c r="B172" s="27"/>
      <c r="C172" s="27"/>
      <c r="D172" s="27"/>
      <c r="E172" s="27"/>
      <c r="F172" s="26"/>
      <c r="G172" s="26"/>
      <c r="H172" s="26"/>
      <c r="I172" s="26"/>
      <c r="J172" s="26"/>
      <c r="K172" s="26"/>
      <c r="L172" s="27"/>
    </row>
    <row r="173" spans="2:12" s="8" customFormat="1" x14ac:dyDescent="0.35">
      <c r="B173" s="27"/>
      <c r="C173" s="27"/>
      <c r="D173" s="27"/>
      <c r="E173" s="27"/>
      <c r="F173" s="26"/>
      <c r="G173" s="26"/>
      <c r="H173" s="26"/>
      <c r="I173" s="26"/>
      <c r="J173" s="26"/>
      <c r="K173" s="26"/>
      <c r="L173" s="27"/>
    </row>
    <row r="174" spans="2:12" s="8" customFormat="1" x14ac:dyDescent="0.35">
      <c r="B174" s="27"/>
      <c r="C174" s="27"/>
      <c r="D174" s="27"/>
      <c r="E174" s="27"/>
      <c r="F174" s="26"/>
      <c r="G174" s="26"/>
      <c r="H174" s="26"/>
      <c r="I174" s="26"/>
      <c r="J174" s="26"/>
      <c r="K174" s="26"/>
      <c r="L174" s="27"/>
    </row>
    <row r="175" spans="2:12" s="8" customFormat="1" x14ac:dyDescent="0.35">
      <c r="B175" s="27"/>
      <c r="C175" s="27"/>
      <c r="D175" s="27"/>
      <c r="E175" s="27"/>
      <c r="F175" s="26"/>
      <c r="G175" s="26"/>
      <c r="H175" s="26"/>
      <c r="I175" s="26"/>
      <c r="J175" s="26"/>
      <c r="K175" s="26"/>
      <c r="L175" s="27"/>
    </row>
    <row r="176" spans="2:12" s="8" customFormat="1" x14ac:dyDescent="0.35">
      <c r="B176" s="27"/>
      <c r="C176" s="27"/>
      <c r="D176" s="27"/>
      <c r="E176" s="27"/>
      <c r="F176" s="26"/>
      <c r="G176" s="26"/>
      <c r="H176" s="26"/>
      <c r="I176" s="26"/>
      <c r="J176" s="26"/>
      <c r="K176" s="26"/>
      <c r="L176" s="27"/>
    </row>
    <row r="177" spans="2:12" s="8" customFormat="1" x14ac:dyDescent="0.35">
      <c r="B177" s="27"/>
      <c r="C177" s="27"/>
      <c r="D177" s="27"/>
      <c r="E177" s="27"/>
      <c r="F177" s="26"/>
      <c r="G177" s="26"/>
      <c r="H177" s="26"/>
      <c r="I177" s="26"/>
      <c r="J177" s="26"/>
      <c r="K177" s="26"/>
      <c r="L177" s="27"/>
    </row>
    <row r="178" spans="2:12" s="8" customFormat="1" x14ac:dyDescent="0.35">
      <c r="B178" s="27"/>
      <c r="C178" s="27"/>
      <c r="D178" s="27"/>
      <c r="E178" s="27"/>
      <c r="F178" s="26"/>
      <c r="G178" s="26"/>
      <c r="H178" s="26"/>
      <c r="I178" s="26"/>
      <c r="J178" s="26"/>
      <c r="K178" s="26"/>
      <c r="L178" s="27"/>
    </row>
    <row r="179" spans="2:12" s="8" customFormat="1" x14ac:dyDescent="0.35">
      <c r="B179" s="27"/>
      <c r="C179" s="27"/>
      <c r="D179" s="27"/>
      <c r="E179" s="27"/>
      <c r="F179" s="26"/>
      <c r="G179" s="26"/>
      <c r="H179" s="26"/>
      <c r="I179" s="26"/>
      <c r="J179" s="26"/>
      <c r="K179" s="26"/>
      <c r="L179" s="27"/>
    </row>
    <row r="180" spans="2:12" s="8" customFormat="1" x14ac:dyDescent="0.35">
      <c r="B180" s="27"/>
      <c r="C180" s="27"/>
      <c r="D180" s="27"/>
      <c r="E180" s="27"/>
      <c r="F180" s="26"/>
      <c r="G180" s="26"/>
      <c r="H180" s="26"/>
      <c r="I180" s="26"/>
      <c r="J180" s="26"/>
      <c r="K180" s="26"/>
      <c r="L180" s="27"/>
    </row>
    <row r="181" spans="2:12" s="8" customFormat="1" x14ac:dyDescent="0.35">
      <c r="B181" s="27"/>
      <c r="C181" s="27"/>
      <c r="D181" s="27"/>
      <c r="E181" s="27"/>
      <c r="F181" s="26"/>
      <c r="G181" s="26"/>
      <c r="H181" s="26"/>
      <c r="I181" s="26"/>
      <c r="J181" s="26"/>
      <c r="K181" s="26"/>
      <c r="L181" s="27"/>
    </row>
    <row r="182" spans="2:12" s="8" customFormat="1" x14ac:dyDescent="0.35">
      <c r="B182" s="27"/>
      <c r="C182" s="27"/>
      <c r="D182" s="27"/>
      <c r="E182" s="27"/>
      <c r="F182" s="26"/>
      <c r="G182" s="26"/>
      <c r="H182" s="26"/>
      <c r="I182" s="26"/>
      <c r="J182" s="26"/>
      <c r="K182" s="26"/>
      <c r="L182" s="27"/>
    </row>
    <row r="183" spans="2:12" s="8" customFormat="1" x14ac:dyDescent="0.35">
      <c r="B183" s="27"/>
      <c r="C183" s="27"/>
      <c r="D183" s="27"/>
      <c r="E183" s="27"/>
      <c r="F183" s="26"/>
      <c r="G183" s="26"/>
      <c r="H183" s="26"/>
      <c r="I183" s="26"/>
      <c r="J183" s="26"/>
      <c r="K183" s="26"/>
      <c r="L183" s="27"/>
    </row>
    <row r="184" spans="2:12" s="8" customFormat="1" x14ac:dyDescent="0.35">
      <c r="B184" s="27"/>
      <c r="C184" s="27"/>
      <c r="D184" s="27"/>
      <c r="E184" s="27"/>
      <c r="F184" s="26"/>
      <c r="G184" s="26"/>
      <c r="H184" s="26"/>
      <c r="I184" s="26"/>
      <c r="J184" s="26"/>
      <c r="K184" s="26"/>
      <c r="L184" s="27"/>
    </row>
    <row r="185" spans="2:12" s="8" customFormat="1" x14ac:dyDescent="0.35">
      <c r="B185" s="27"/>
      <c r="C185" s="27"/>
      <c r="D185" s="27"/>
      <c r="E185" s="27"/>
      <c r="F185" s="26"/>
      <c r="G185" s="26"/>
      <c r="H185" s="26"/>
      <c r="I185" s="26"/>
      <c r="J185" s="26"/>
      <c r="K185" s="26"/>
      <c r="L185" s="27"/>
    </row>
    <row r="186" spans="2:12" s="8" customFormat="1" x14ac:dyDescent="0.35">
      <c r="B186" s="27"/>
      <c r="C186" s="27"/>
      <c r="D186" s="27"/>
      <c r="E186" s="27"/>
      <c r="F186" s="26"/>
      <c r="G186" s="26"/>
      <c r="H186" s="26"/>
      <c r="I186" s="26"/>
      <c r="J186" s="26"/>
      <c r="K186" s="26"/>
      <c r="L186" s="27"/>
    </row>
    <row r="187" spans="2:12" s="8" customFormat="1" x14ac:dyDescent="0.35">
      <c r="B187" s="27"/>
      <c r="C187" s="27"/>
      <c r="D187" s="27"/>
      <c r="E187" s="27"/>
      <c r="F187" s="26"/>
      <c r="G187" s="26"/>
      <c r="H187" s="26"/>
      <c r="I187" s="26"/>
      <c r="J187" s="26"/>
      <c r="K187" s="26"/>
      <c r="L187" s="27"/>
    </row>
    <row r="188" spans="2:12" s="8" customFormat="1" x14ac:dyDescent="0.35">
      <c r="B188" s="27"/>
      <c r="C188" s="27"/>
      <c r="D188" s="27"/>
      <c r="E188" s="27"/>
      <c r="F188" s="26"/>
      <c r="G188" s="26"/>
      <c r="H188" s="26"/>
      <c r="I188" s="26"/>
      <c r="J188" s="26"/>
      <c r="K188" s="26"/>
      <c r="L188" s="27"/>
    </row>
    <row r="189" spans="2:12" s="8" customFormat="1" x14ac:dyDescent="0.35">
      <c r="B189" s="27"/>
      <c r="C189" s="27"/>
      <c r="D189" s="27"/>
      <c r="E189" s="27"/>
      <c r="F189" s="26"/>
      <c r="G189" s="26"/>
      <c r="H189" s="26"/>
      <c r="I189" s="26"/>
      <c r="J189" s="26"/>
      <c r="K189" s="26"/>
      <c r="L189" s="27"/>
    </row>
    <row r="190" spans="2:12" s="8" customFormat="1" x14ac:dyDescent="0.35">
      <c r="B190" s="27"/>
      <c r="C190" s="27"/>
      <c r="D190" s="27"/>
      <c r="E190" s="27"/>
      <c r="F190" s="26"/>
      <c r="G190" s="26"/>
      <c r="H190" s="26"/>
      <c r="I190" s="26"/>
      <c r="J190" s="26"/>
      <c r="K190" s="26"/>
      <c r="L190" s="27"/>
    </row>
    <row r="191" spans="2:12" s="8" customFormat="1" x14ac:dyDescent="0.35">
      <c r="B191" s="27"/>
      <c r="C191" s="27"/>
      <c r="D191" s="27"/>
      <c r="E191" s="27"/>
      <c r="F191" s="26"/>
      <c r="G191" s="26"/>
      <c r="H191" s="26"/>
      <c r="I191" s="26"/>
      <c r="J191" s="26"/>
      <c r="K191" s="26"/>
      <c r="L191" s="27"/>
    </row>
    <row r="192" spans="2:12" s="8" customFormat="1" x14ac:dyDescent="0.35">
      <c r="B192" s="27"/>
      <c r="C192" s="27"/>
      <c r="D192" s="27"/>
      <c r="E192" s="27"/>
      <c r="F192" s="26"/>
      <c r="G192" s="26"/>
      <c r="H192" s="26"/>
      <c r="I192" s="26"/>
      <c r="J192" s="26"/>
      <c r="K192" s="26"/>
      <c r="L192" s="27"/>
    </row>
    <row r="193" spans="2:12" s="8" customFormat="1" x14ac:dyDescent="0.35">
      <c r="B193" s="27"/>
      <c r="C193" s="27"/>
      <c r="D193" s="27"/>
      <c r="E193" s="27"/>
      <c r="F193" s="26"/>
      <c r="G193" s="26"/>
      <c r="H193" s="26"/>
      <c r="I193" s="26"/>
      <c r="J193" s="26"/>
      <c r="K193" s="26"/>
      <c r="L193" s="27"/>
    </row>
    <row r="194" spans="2:12" s="8" customFormat="1" x14ac:dyDescent="0.35">
      <c r="B194" s="27"/>
      <c r="C194" s="27"/>
      <c r="D194" s="27"/>
      <c r="E194" s="27"/>
      <c r="F194" s="26"/>
      <c r="G194" s="26"/>
      <c r="H194" s="26"/>
      <c r="I194" s="26"/>
      <c r="J194" s="26"/>
      <c r="K194" s="26"/>
      <c r="L194" s="27"/>
    </row>
    <row r="195" spans="2:12" s="8" customFormat="1" x14ac:dyDescent="0.35">
      <c r="B195" s="27"/>
      <c r="C195" s="27"/>
      <c r="D195" s="27"/>
      <c r="E195" s="27"/>
      <c r="F195" s="26"/>
      <c r="G195" s="26"/>
      <c r="H195" s="26"/>
      <c r="I195" s="26"/>
      <c r="J195" s="26"/>
      <c r="K195" s="26"/>
      <c r="L195" s="27"/>
    </row>
    <row r="196" spans="2:12" s="8" customFormat="1" x14ac:dyDescent="0.35">
      <c r="B196" s="27"/>
      <c r="C196" s="27"/>
      <c r="D196" s="27"/>
      <c r="E196" s="27"/>
      <c r="F196" s="26"/>
      <c r="G196" s="26"/>
      <c r="H196" s="26"/>
      <c r="I196" s="26"/>
      <c r="J196" s="26"/>
      <c r="K196" s="26"/>
      <c r="L196" s="27"/>
    </row>
    <row r="197" spans="2:12" s="8" customFormat="1" x14ac:dyDescent="0.35">
      <c r="B197" s="27"/>
      <c r="C197" s="27"/>
      <c r="D197" s="27"/>
      <c r="E197" s="27"/>
      <c r="F197" s="26"/>
      <c r="G197" s="26"/>
      <c r="H197" s="26"/>
      <c r="I197" s="26"/>
      <c r="J197" s="26"/>
      <c r="K197" s="26"/>
      <c r="L197" s="27"/>
    </row>
    <row r="198" spans="2:12" s="8" customFormat="1" x14ac:dyDescent="0.35">
      <c r="B198" s="27"/>
      <c r="C198" s="27"/>
      <c r="D198" s="27"/>
      <c r="E198" s="27"/>
      <c r="F198" s="26"/>
      <c r="G198" s="26"/>
      <c r="H198" s="26"/>
      <c r="I198" s="26"/>
      <c r="J198" s="26"/>
      <c r="K198" s="26"/>
      <c r="L198" s="27"/>
    </row>
    <row r="199" spans="2:12" s="8" customFormat="1" x14ac:dyDescent="0.35">
      <c r="B199" s="27"/>
      <c r="C199" s="27"/>
      <c r="D199" s="27"/>
      <c r="E199" s="27"/>
      <c r="F199" s="26"/>
      <c r="G199" s="26"/>
      <c r="H199" s="26"/>
      <c r="I199" s="26"/>
      <c r="J199" s="26"/>
      <c r="K199" s="26"/>
      <c r="L199" s="27"/>
    </row>
    <row r="200" spans="2:12" s="8" customFormat="1" x14ac:dyDescent="0.35">
      <c r="B200" s="27"/>
      <c r="C200" s="27"/>
      <c r="D200" s="27"/>
      <c r="E200" s="27"/>
      <c r="F200" s="26"/>
      <c r="G200" s="26"/>
      <c r="H200" s="26"/>
      <c r="I200" s="26"/>
      <c r="J200" s="26"/>
      <c r="K200" s="26"/>
      <c r="L200" s="27"/>
    </row>
    <row r="201" spans="2:12" s="8" customFormat="1" x14ac:dyDescent="0.35">
      <c r="B201" s="27"/>
      <c r="C201" s="27"/>
      <c r="D201" s="27"/>
      <c r="E201" s="27"/>
      <c r="F201" s="26"/>
      <c r="G201" s="26"/>
      <c r="H201" s="26"/>
      <c r="I201" s="26"/>
      <c r="J201" s="26"/>
      <c r="K201" s="26"/>
      <c r="L201" s="27"/>
    </row>
    <row r="202" spans="2:12" s="8" customFormat="1" x14ac:dyDescent="0.35">
      <c r="B202" s="27"/>
      <c r="C202" s="27"/>
      <c r="D202" s="27"/>
      <c r="E202" s="27"/>
      <c r="F202" s="26"/>
      <c r="G202" s="26"/>
      <c r="H202" s="26"/>
      <c r="I202" s="26"/>
      <c r="J202" s="26"/>
      <c r="K202" s="26"/>
      <c r="L202" s="27"/>
    </row>
    <row r="203" spans="2:12" s="8" customFormat="1" x14ac:dyDescent="0.35">
      <c r="B203" s="27"/>
      <c r="C203" s="27"/>
      <c r="D203" s="27"/>
      <c r="E203" s="27"/>
      <c r="F203" s="26"/>
      <c r="G203" s="26"/>
      <c r="H203" s="26"/>
      <c r="I203" s="26"/>
      <c r="J203" s="26"/>
      <c r="K203" s="26"/>
      <c r="L203" s="27"/>
    </row>
    <row r="204" spans="2:12" s="8" customFormat="1" x14ac:dyDescent="0.35">
      <c r="B204" s="27"/>
      <c r="C204" s="27"/>
      <c r="D204" s="27"/>
      <c r="E204" s="27"/>
      <c r="F204" s="26"/>
      <c r="G204" s="26"/>
      <c r="H204" s="26"/>
      <c r="I204" s="26"/>
      <c r="J204" s="26"/>
      <c r="K204" s="26"/>
      <c r="L204" s="27"/>
    </row>
    <row r="205" spans="2:12" s="8" customFormat="1" x14ac:dyDescent="0.35">
      <c r="B205" s="27"/>
      <c r="C205" s="27"/>
      <c r="D205" s="27"/>
      <c r="E205" s="27"/>
      <c r="F205" s="26"/>
      <c r="G205" s="26"/>
      <c r="H205" s="26"/>
      <c r="I205" s="26"/>
      <c r="J205" s="26"/>
      <c r="K205" s="26"/>
      <c r="L205" s="27"/>
    </row>
    <row r="206" spans="2:12" s="8" customFormat="1" x14ac:dyDescent="0.35">
      <c r="B206" s="27"/>
      <c r="C206" s="27"/>
      <c r="D206" s="27"/>
      <c r="E206" s="27"/>
      <c r="F206" s="26"/>
      <c r="G206" s="26"/>
      <c r="H206" s="26"/>
      <c r="I206" s="26"/>
      <c r="J206" s="26"/>
      <c r="K206" s="26"/>
      <c r="L206" s="27"/>
    </row>
    <row r="207" spans="2:12" s="8" customFormat="1" x14ac:dyDescent="0.35">
      <c r="B207" s="27"/>
      <c r="C207" s="27"/>
      <c r="D207" s="27"/>
      <c r="E207" s="27"/>
      <c r="F207" s="26"/>
      <c r="G207" s="26"/>
      <c r="H207" s="26"/>
      <c r="I207" s="26"/>
      <c r="J207" s="26"/>
      <c r="K207" s="26"/>
      <c r="L207" s="27"/>
    </row>
    <row r="208" spans="2:12" s="8" customFormat="1" x14ac:dyDescent="0.35">
      <c r="B208" s="27"/>
      <c r="C208" s="27"/>
      <c r="D208" s="27"/>
      <c r="E208" s="27"/>
      <c r="F208" s="26"/>
      <c r="G208" s="26"/>
      <c r="H208" s="26"/>
      <c r="I208" s="26"/>
      <c r="J208" s="26"/>
      <c r="K208" s="26"/>
      <c r="L208" s="27"/>
    </row>
    <row r="209" spans="2:12" s="8" customFormat="1" x14ac:dyDescent="0.35">
      <c r="B209" s="27"/>
      <c r="C209" s="27"/>
      <c r="D209" s="27"/>
      <c r="E209" s="27"/>
      <c r="F209" s="26"/>
      <c r="G209" s="26"/>
      <c r="H209" s="26"/>
      <c r="I209" s="26"/>
      <c r="J209" s="26"/>
      <c r="K209" s="26"/>
      <c r="L209" s="27"/>
    </row>
    <row r="210" spans="2:12" s="8" customFormat="1" x14ac:dyDescent="0.35">
      <c r="B210" s="27"/>
      <c r="C210" s="27"/>
      <c r="D210" s="27"/>
      <c r="E210" s="27"/>
      <c r="F210" s="26"/>
      <c r="G210" s="26"/>
      <c r="H210" s="26"/>
      <c r="I210" s="26"/>
      <c r="J210" s="26"/>
      <c r="K210" s="26"/>
      <c r="L210" s="27"/>
    </row>
    <row r="211" spans="2:12" s="8" customFormat="1" x14ac:dyDescent="0.35">
      <c r="B211" s="27"/>
      <c r="C211" s="27"/>
      <c r="D211" s="27"/>
      <c r="E211" s="27"/>
      <c r="F211" s="26"/>
      <c r="G211" s="26"/>
      <c r="H211" s="26"/>
      <c r="I211" s="26"/>
      <c r="J211" s="26"/>
      <c r="K211" s="26"/>
      <c r="L211" s="27"/>
    </row>
    <row r="212" spans="2:12" s="8" customFormat="1" x14ac:dyDescent="0.35">
      <c r="B212" s="27"/>
      <c r="C212" s="27"/>
      <c r="D212" s="27"/>
      <c r="E212" s="27"/>
      <c r="F212" s="26"/>
      <c r="G212" s="26"/>
      <c r="H212" s="26"/>
      <c r="I212" s="26"/>
      <c r="J212" s="26"/>
      <c r="K212" s="26"/>
      <c r="L212" s="27"/>
    </row>
    <row r="213" spans="2:12" s="8" customFormat="1" x14ac:dyDescent="0.35">
      <c r="B213" s="27"/>
      <c r="C213" s="27"/>
      <c r="D213" s="27"/>
      <c r="E213" s="27"/>
      <c r="F213" s="26"/>
      <c r="G213" s="26"/>
      <c r="H213" s="26"/>
      <c r="I213" s="26"/>
      <c r="J213" s="26"/>
      <c r="K213" s="26"/>
      <c r="L213" s="27"/>
    </row>
    <row r="214" spans="2:12" s="8" customFormat="1" x14ac:dyDescent="0.35">
      <c r="B214" s="27"/>
      <c r="C214" s="27"/>
      <c r="D214" s="27"/>
      <c r="E214" s="27"/>
      <c r="F214" s="26"/>
      <c r="G214" s="26"/>
      <c r="H214" s="26"/>
      <c r="I214" s="26"/>
      <c r="J214" s="26"/>
      <c r="K214" s="26"/>
      <c r="L214" s="27"/>
    </row>
    <row r="215" spans="2:12" s="8" customFormat="1" x14ac:dyDescent="0.35">
      <c r="B215" s="27"/>
      <c r="C215" s="27"/>
      <c r="D215" s="27"/>
      <c r="E215" s="27"/>
      <c r="F215" s="26"/>
      <c r="G215" s="26"/>
      <c r="H215" s="26"/>
      <c r="I215" s="26"/>
      <c r="J215" s="26"/>
      <c r="K215" s="26"/>
      <c r="L215" s="27"/>
    </row>
    <row r="216" spans="2:12" s="8" customFormat="1" x14ac:dyDescent="0.35">
      <c r="B216" s="27"/>
      <c r="C216" s="27"/>
      <c r="D216" s="27"/>
      <c r="E216" s="27"/>
      <c r="F216" s="26"/>
      <c r="G216" s="26"/>
      <c r="H216" s="26"/>
      <c r="I216" s="26"/>
      <c r="J216" s="26"/>
      <c r="K216" s="26"/>
      <c r="L216" s="27"/>
    </row>
    <row r="217" spans="2:12" s="8" customFormat="1" x14ac:dyDescent="0.35">
      <c r="B217" s="27"/>
      <c r="C217" s="27"/>
      <c r="D217" s="27"/>
      <c r="E217" s="27"/>
      <c r="F217" s="26"/>
      <c r="G217" s="26"/>
      <c r="H217" s="26"/>
      <c r="I217" s="26"/>
      <c r="J217" s="26"/>
      <c r="K217" s="26"/>
      <c r="L217" s="27"/>
    </row>
    <row r="218" spans="2:12" s="8" customFormat="1" x14ac:dyDescent="0.35">
      <c r="B218" s="27"/>
      <c r="C218" s="27"/>
      <c r="D218" s="27"/>
      <c r="E218" s="27"/>
      <c r="F218" s="26"/>
      <c r="G218" s="26"/>
      <c r="H218" s="26"/>
      <c r="I218" s="26"/>
      <c r="J218" s="26"/>
      <c r="K218" s="26"/>
      <c r="L218" s="27"/>
    </row>
    <row r="219" spans="2:12" s="8" customFormat="1" x14ac:dyDescent="0.35">
      <c r="B219" s="27"/>
      <c r="C219" s="27"/>
      <c r="D219" s="27"/>
      <c r="E219" s="27"/>
      <c r="F219" s="26"/>
      <c r="G219" s="26"/>
      <c r="H219" s="26"/>
      <c r="I219" s="26"/>
      <c r="J219" s="26"/>
      <c r="K219" s="26"/>
      <c r="L219" s="27"/>
    </row>
    <row r="220" spans="2:12" s="8" customFormat="1" x14ac:dyDescent="0.35">
      <c r="B220" s="27"/>
      <c r="C220" s="27"/>
      <c r="D220" s="27"/>
      <c r="E220" s="27"/>
      <c r="F220" s="26"/>
      <c r="G220" s="26"/>
      <c r="H220" s="26"/>
      <c r="I220" s="26"/>
      <c r="J220" s="26"/>
      <c r="K220" s="26"/>
      <c r="L220" s="27"/>
    </row>
    <row r="221" spans="2:12" s="8" customFormat="1" x14ac:dyDescent="0.35">
      <c r="B221" s="27"/>
      <c r="C221" s="27"/>
      <c r="D221" s="27"/>
      <c r="E221" s="27"/>
      <c r="F221" s="26"/>
      <c r="G221" s="26"/>
      <c r="H221" s="26"/>
      <c r="I221" s="26"/>
      <c r="J221" s="26"/>
      <c r="K221" s="26"/>
      <c r="L221" s="27"/>
    </row>
    <row r="222" spans="2:12" s="8" customFormat="1" x14ac:dyDescent="0.35">
      <c r="B222" s="27"/>
      <c r="C222" s="27"/>
      <c r="D222" s="27"/>
      <c r="E222" s="27"/>
      <c r="F222" s="26"/>
      <c r="G222" s="26"/>
      <c r="H222" s="26"/>
      <c r="I222" s="26"/>
      <c r="J222" s="26"/>
      <c r="K222" s="26"/>
      <c r="L222" s="27"/>
    </row>
    <row r="223" spans="2:12" s="8" customFormat="1" x14ac:dyDescent="0.35">
      <c r="B223" s="27"/>
      <c r="C223" s="27"/>
      <c r="D223" s="27"/>
      <c r="E223" s="27"/>
      <c r="F223" s="26"/>
      <c r="G223" s="26"/>
      <c r="H223" s="26"/>
      <c r="I223" s="26"/>
      <c r="J223" s="26"/>
      <c r="K223" s="26"/>
      <c r="L223" s="27"/>
    </row>
    <row r="224" spans="2:12" s="8" customFormat="1" x14ac:dyDescent="0.35">
      <c r="B224" s="27"/>
      <c r="C224" s="27"/>
      <c r="D224" s="27"/>
      <c r="E224" s="27"/>
      <c r="F224" s="26"/>
      <c r="G224" s="26"/>
      <c r="H224" s="26"/>
      <c r="I224" s="26"/>
      <c r="J224" s="26"/>
      <c r="K224" s="26"/>
      <c r="L224" s="27"/>
    </row>
    <row r="225" spans="2:12" s="8" customFormat="1" x14ac:dyDescent="0.35">
      <c r="B225" s="27"/>
      <c r="C225" s="27"/>
      <c r="D225" s="27"/>
      <c r="E225" s="27"/>
      <c r="F225" s="26"/>
      <c r="G225" s="26"/>
      <c r="H225" s="26"/>
      <c r="I225" s="26"/>
      <c r="J225" s="26"/>
      <c r="K225" s="26"/>
      <c r="L225" s="27"/>
    </row>
    <row r="226" spans="2:12" s="8" customFormat="1" x14ac:dyDescent="0.35">
      <c r="B226" s="27"/>
      <c r="C226" s="27"/>
      <c r="D226" s="27"/>
      <c r="E226" s="27"/>
      <c r="F226" s="26"/>
      <c r="G226" s="26"/>
      <c r="H226" s="26"/>
      <c r="I226" s="26"/>
      <c r="J226" s="26"/>
      <c r="K226" s="26"/>
      <c r="L226" s="27"/>
    </row>
    <row r="227" spans="2:12" s="8" customFormat="1" x14ac:dyDescent="0.35">
      <c r="B227" s="27"/>
      <c r="C227" s="27"/>
      <c r="D227" s="27"/>
      <c r="E227" s="27"/>
      <c r="F227" s="26"/>
      <c r="G227" s="26"/>
      <c r="H227" s="26"/>
      <c r="I227" s="26"/>
      <c r="J227" s="26"/>
      <c r="K227" s="26"/>
      <c r="L227" s="27"/>
    </row>
    <row r="228" spans="2:12" s="8" customFormat="1" x14ac:dyDescent="0.35">
      <c r="B228" s="27"/>
      <c r="C228" s="27"/>
      <c r="D228" s="27"/>
      <c r="E228" s="27"/>
      <c r="F228" s="26"/>
      <c r="G228" s="26"/>
      <c r="H228" s="26"/>
      <c r="I228" s="26"/>
      <c r="J228" s="26"/>
      <c r="K228" s="26"/>
      <c r="L228" s="27"/>
    </row>
    <row r="229" spans="2:12" s="8" customFormat="1" x14ac:dyDescent="0.35">
      <c r="B229" s="27"/>
      <c r="C229" s="27"/>
      <c r="D229" s="27"/>
      <c r="E229" s="27"/>
      <c r="F229" s="26"/>
      <c r="G229" s="26"/>
      <c r="H229" s="26"/>
      <c r="I229" s="26"/>
      <c r="J229" s="26"/>
      <c r="K229" s="26"/>
      <c r="L229" s="27"/>
    </row>
    <row r="230" spans="2:12" s="8" customFormat="1" x14ac:dyDescent="0.35">
      <c r="B230" s="27"/>
      <c r="C230" s="27"/>
      <c r="D230" s="27"/>
      <c r="E230" s="27"/>
      <c r="F230" s="26"/>
      <c r="G230" s="26"/>
      <c r="H230" s="26"/>
      <c r="I230" s="26"/>
      <c r="J230" s="26"/>
      <c r="K230" s="26"/>
      <c r="L230" s="27"/>
    </row>
    <row r="231" spans="2:12" s="8" customFormat="1" x14ac:dyDescent="0.35">
      <c r="B231" s="27"/>
      <c r="C231" s="27"/>
      <c r="D231" s="27"/>
      <c r="E231" s="27"/>
      <c r="F231" s="26"/>
      <c r="G231" s="26"/>
      <c r="H231" s="26"/>
      <c r="I231" s="26"/>
      <c r="J231" s="26"/>
      <c r="K231" s="26"/>
      <c r="L231" s="27"/>
    </row>
    <row r="232" spans="2:12" s="8" customFormat="1" x14ac:dyDescent="0.35">
      <c r="B232" s="27"/>
      <c r="C232" s="27"/>
      <c r="D232" s="27"/>
      <c r="E232" s="27"/>
      <c r="F232" s="26"/>
      <c r="G232" s="26"/>
      <c r="H232" s="26"/>
      <c r="I232" s="26"/>
      <c r="J232" s="26"/>
      <c r="K232" s="26"/>
      <c r="L232" s="27"/>
    </row>
    <row r="233" spans="2:12" s="8" customFormat="1" x14ac:dyDescent="0.35">
      <c r="B233" s="27"/>
      <c r="C233" s="27"/>
      <c r="D233" s="27"/>
      <c r="E233" s="27"/>
      <c r="F233" s="26"/>
      <c r="G233" s="26"/>
      <c r="H233" s="26"/>
      <c r="I233" s="26"/>
      <c r="J233" s="26"/>
      <c r="K233" s="26"/>
      <c r="L233" s="27"/>
    </row>
    <row r="234" spans="2:12" s="8" customFormat="1" x14ac:dyDescent="0.35">
      <c r="B234" s="27"/>
      <c r="C234" s="27"/>
      <c r="D234" s="27"/>
      <c r="E234" s="27"/>
      <c r="F234" s="26"/>
      <c r="G234" s="26"/>
      <c r="H234" s="26"/>
      <c r="I234" s="26"/>
      <c r="J234" s="26"/>
      <c r="K234" s="26"/>
      <c r="L234" s="27"/>
    </row>
    <row r="235" spans="2:12" s="8" customFormat="1" x14ac:dyDescent="0.35">
      <c r="B235" s="27"/>
      <c r="C235" s="27"/>
      <c r="D235" s="27"/>
      <c r="E235" s="27"/>
      <c r="F235" s="26"/>
      <c r="G235" s="26"/>
      <c r="H235" s="26"/>
      <c r="I235" s="26"/>
      <c r="J235" s="26"/>
      <c r="K235" s="26"/>
      <c r="L235" s="27"/>
    </row>
  </sheetData>
  <sheetProtection algorithmName="SHA-512" hashValue="c7Jo3ifbA4M6qt5hWHR1A2v6gLs6H61PIgD/QQ7gwXRqcZgjL7sAxbwaBMzagv/BUy8HtQ34wsWeSPcchI2/SA==" saltValue="U/GmPL/HNduOY1fWVkYsMA==" spinCount="100000" sheet="1" objects="1" scenarios="1"/>
  <protectedRanges>
    <protectedRange algorithmName="SHA-512" hashValue="p8Vew8z442fbajR/YDeJpPbo8eBVKOCztDFWYJiPfzTtHGhiPIABMbG/PreMZbt5Az3FqsRYTXw8tlxGhNNN6w==" saltValue="T47Ab53bGMHeYsrm3sRv1Q==" spinCount="100000" sqref="L53" name="DAF_1_1_2"/>
  </protectedRanges>
  <autoFilter ref="B7:Y120" xr:uid="{00000000-0009-0000-0000-000008000000}"/>
  <mergeCells count="277">
    <mergeCell ref="Y116:Y119"/>
    <mergeCell ref="Y112:Y115"/>
    <mergeCell ref="B116:B119"/>
    <mergeCell ref="C116:C119"/>
    <mergeCell ref="D116:D119"/>
    <mergeCell ref="E116:E119"/>
    <mergeCell ref="F116:F119"/>
    <mergeCell ref="U116:U119"/>
    <mergeCell ref="V116:V119"/>
    <mergeCell ref="W116:W119"/>
    <mergeCell ref="X116:X119"/>
    <mergeCell ref="Y108:Y111"/>
    <mergeCell ref="B112:B115"/>
    <mergeCell ref="C112:C115"/>
    <mergeCell ref="D112:D115"/>
    <mergeCell ref="E112:E115"/>
    <mergeCell ref="F112:F115"/>
    <mergeCell ref="U112:U115"/>
    <mergeCell ref="V112:V115"/>
    <mergeCell ref="W112:W115"/>
    <mergeCell ref="X112:X115"/>
    <mergeCell ref="B108:B111"/>
    <mergeCell ref="C108:C111"/>
    <mergeCell ref="D108:D111"/>
    <mergeCell ref="E108:E111"/>
    <mergeCell ref="F108:F111"/>
    <mergeCell ref="U108:U111"/>
    <mergeCell ref="V108:V111"/>
    <mergeCell ref="W108:W111"/>
    <mergeCell ref="X108:X111"/>
    <mergeCell ref="Y100:Y103"/>
    <mergeCell ref="B104:B107"/>
    <mergeCell ref="C104:C107"/>
    <mergeCell ref="D104:D107"/>
    <mergeCell ref="E104:E107"/>
    <mergeCell ref="F104:F107"/>
    <mergeCell ref="U104:U107"/>
    <mergeCell ref="V104:V107"/>
    <mergeCell ref="W104:W107"/>
    <mergeCell ref="X104:X107"/>
    <mergeCell ref="Y104:Y107"/>
    <mergeCell ref="B100:B103"/>
    <mergeCell ref="C100:C103"/>
    <mergeCell ref="D100:D103"/>
    <mergeCell ref="E100:E103"/>
    <mergeCell ref="F100:F103"/>
    <mergeCell ref="U100:U103"/>
    <mergeCell ref="V100:V103"/>
    <mergeCell ref="W100:W103"/>
    <mergeCell ref="X100:X103"/>
    <mergeCell ref="Y92:Y95"/>
    <mergeCell ref="B96:B99"/>
    <mergeCell ref="C96:C99"/>
    <mergeCell ref="D96:D99"/>
    <mergeCell ref="E96:E99"/>
    <mergeCell ref="F96:F99"/>
    <mergeCell ref="U96:U99"/>
    <mergeCell ref="V96:V99"/>
    <mergeCell ref="W96:W99"/>
    <mergeCell ref="X96:X99"/>
    <mergeCell ref="Y96:Y99"/>
    <mergeCell ref="B92:B95"/>
    <mergeCell ref="C92:C95"/>
    <mergeCell ref="D92:D95"/>
    <mergeCell ref="E92:E95"/>
    <mergeCell ref="F92:F95"/>
    <mergeCell ref="U92:U95"/>
    <mergeCell ref="V92:V95"/>
    <mergeCell ref="W92:W95"/>
    <mergeCell ref="X92:X95"/>
    <mergeCell ref="Y84:Y87"/>
    <mergeCell ref="B88:B91"/>
    <mergeCell ref="C88:C91"/>
    <mergeCell ref="D88:D91"/>
    <mergeCell ref="E88:E91"/>
    <mergeCell ref="F88:F91"/>
    <mergeCell ref="U88:U91"/>
    <mergeCell ref="V88:V91"/>
    <mergeCell ref="W88:W91"/>
    <mergeCell ref="X88:X91"/>
    <mergeCell ref="Y88:Y91"/>
    <mergeCell ref="B84:B87"/>
    <mergeCell ref="C84:C87"/>
    <mergeCell ref="D84:D87"/>
    <mergeCell ref="E84:E87"/>
    <mergeCell ref="F84:F87"/>
    <mergeCell ref="U84:U87"/>
    <mergeCell ref="V84:V87"/>
    <mergeCell ref="W84:W87"/>
    <mergeCell ref="X84:X87"/>
    <mergeCell ref="Y76:Y79"/>
    <mergeCell ref="B80:B83"/>
    <mergeCell ref="C80:C83"/>
    <mergeCell ref="D80:D83"/>
    <mergeCell ref="E80:E83"/>
    <mergeCell ref="F80:F83"/>
    <mergeCell ref="U80:U83"/>
    <mergeCell ref="V80:V83"/>
    <mergeCell ref="W80:W83"/>
    <mergeCell ref="X80:X83"/>
    <mergeCell ref="Y80:Y83"/>
    <mergeCell ref="B76:B79"/>
    <mergeCell ref="C76:C79"/>
    <mergeCell ref="D76:D79"/>
    <mergeCell ref="E76:E79"/>
    <mergeCell ref="F76:F79"/>
    <mergeCell ref="U76:U79"/>
    <mergeCell ref="V76:V79"/>
    <mergeCell ref="W76:W79"/>
    <mergeCell ref="X76:X79"/>
    <mergeCell ref="Y68:Y71"/>
    <mergeCell ref="B72:B75"/>
    <mergeCell ref="C72:C75"/>
    <mergeCell ref="D72:D75"/>
    <mergeCell ref="E72:E75"/>
    <mergeCell ref="F72:F75"/>
    <mergeCell ref="U72:U75"/>
    <mergeCell ref="V72:V75"/>
    <mergeCell ref="W72:W75"/>
    <mergeCell ref="X72:X75"/>
    <mergeCell ref="Y72:Y75"/>
    <mergeCell ref="B68:B71"/>
    <mergeCell ref="C68:C71"/>
    <mergeCell ref="D68:D71"/>
    <mergeCell ref="E68:E71"/>
    <mergeCell ref="F68:F71"/>
    <mergeCell ref="U68:U71"/>
    <mergeCell ref="V68:V71"/>
    <mergeCell ref="W68:W71"/>
    <mergeCell ref="X68:X71"/>
    <mergeCell ref="Y60:Y63"/>
    <mergeCell ref="B64:B67"/>
    <mergeCell ref="C64:C67"/>
    <mergeCell ref="D64:D67"/>
    <mergeCell ref="E64:E67"/>
    <mergeCell ref="F64:F67"/>
    <mergeCell ref="U64:U67"/>
    <mergeCell ref="V64:V67"/>
    <mergeCell ref="W64:W67"/>
    <mergeCell ref="X64:X67"/>
    <mergeCell ref="Y64:Y67"/>
    <mergeCell ref="B60:B63"/>
    <mergeCell ref="C60:C63"/>
    <mergeCell ref="D60:D63"/>
    <mergeCell ref="E60:E63"/>
    <mergeCell ref="F60:F63"/>
    <mergeCell ref="U60:U63"/>
    <mergeCell ref="V60:V63"/>
    <mergeCell ref="W60:W63"/>
    <mergeCell ref="X60:X63"/>
    <mergeCell ref="Y52:Y55"/>
    <mergeCell ref="B56:B59"/>
    <mergeCell ref="C56:C59"/>
    <mergeCell ref="D56:D59"/>
    <mergeCell ref="E56:E59"/>
    <mergeCell ref="F56:F59"/>
    <mergeCell ref="U56:U59"/>
    <mergeCell ref="V56:V59"/>
    <mergeCell ref="W56:W59"/>
    <mergeCell ref="X56:X59"/>
    <mergeCell ref="Y56:Y59"/>
    <mergeCell ref="B52:B55"/>
    <mergeCell ref="C52:C55"/>
    <mergeCell ref="D52:D55"/>
    <mergeCell ref="E52:E55"/>
    <mergeCell ref="F52:F55"/>
    <mergeCell ref="U52:U55"/>
    <mergeCell ref="V52:V55"/>
    <mergeCell ref="W52:W55"/>
    <mergeCell ref="X52:X55"/>
    <mergeCell ref="Y44:Y47"/>
    <mergeCell ref="B48:B51"/>
    <mergeCell ref="C48:C51"/>
    <mergeCell ref="D48:D51"/>
    <mergeCell ref="E48:E51"/>
    <mergeCell ref="F48:F51"/>
    <mergeCell ref="U48:U51"/>
    <mergeCell ref="V48:V51"/>
    <mergeCell ref="W48:W51"/>
    <mergeCell ref="X48:X51"/>
    <mergeCell ref="Y48:Y51"/>
    <mergeCell ref="B44:B47"/>
    <mergeCell ref="C44:C47"/>
    <mergeCell ref="D44:D47"/>
    <mergeCell ref="E44:E47"/>
    <mergeCell ref="F44:F47"/>
    <mergeCell ref="U44:U47"/>
    <mergeCell ref="V44:V47"/>
    <mergeCell ref="W44:W47"/>
    <mergeCell ref="X44:X47"/>
    <mergeCell ref="Y36:Y39"/>
    <mergeCell ref="B40:B43"/>
    <mergeCell ref="C40:C43"/>
    <mergeCell ref="D40:D43"/>
    <mergeCell ref="E40:E43"/>
    <mergeCell ref="F40:F43"/>
    <mergeCell ref="U40:U43"/>
    <mergeCell ref="V40:V43"/>
    <mergeCell ref="W40:W43"/>
    <mergeCell ref="X40:X43"/>
    <mergeCell ref="Y40:Y43"/>
    <mergeCell ref="B36:B39"/>
    <mergeCell ref="C36:C39"/>
    <mergeCell ref="D36:D39"/>
    <mergeCell ref="E36:E39"/>
    <mergeCell ref="F36:F39"/>
    <mergeCell ref="U36:U39"/>
    <mergeCell ref="V36:V39"/>
    <mergeCell ref="W36:W39"/>
    <mergeCell ref="X36:X39"/>
    <mergeCell ref="B32:B35"/>
    <mergeCell ref="C32:C35"/>
    <mergeCell ref="D32:D35"/>
    <mergeCell ref="E32:E35"/>
    <mergeCell ref="F32:F35"/>
    <mergeCell ref="U32:U35"/>
    <mergeCell ref="V32:V35"/>
    <mergeCell ref="W32:W35"/>
    <mergeCell ref="X32:X35"/>
    <mergeCell ref="V24:V27"/>
    <mergeCell ref="W24:W27"/>
    <mergeCell ref="X24:X27"/>
    <mergeCell ref="B28:B31"/>
    <mergeCell ref="C28:C31"/>
    <mergeCell ref="D28:D31"/>
    <mergeCell ref="E28:E31"/>
    <mergeCell ref="F28:F31"/>
    <mergeCell ref="U28:U31"/>
    <mergeCell ref="V28:V31"/>
    <mergeCell ref="B24:B27"/>
    <mergeCell ref="C24:C27"/>
    <mergeCell ref="D24:D27"/>
    <mergeCell ref="E24:E27"/>
    <mergeCell ref="F24:F27"/>
    <mergeCell ref="U24:U27"/>
    <mergeCell ref="W28:W31"/>
    <mergeCell ref="X28:X31"/>
    <mergeCell ref="B20:B23"/>
    <mergeCell ref="C20:C23"/>
    <mergeCell ref="D20:D23"/>
    <mergeCell ref="E20:E23"/>
    <mergeCell ref="F20:F23"/>
    <mergeCell ref="U20:U23"/>
    <mergeCell ref="V20:V23"/>
    <mergeCell ref="W20:W23"/>
    <mergeCell ref="X20:X23"/>
    <mergeCell ref="B16:B19"/>
    <mergeCell ref="C16:C19"/>
    <mergeCell ref="D16:D19"/>
    <mergeCell ref="E16:E19"/>
    <mergeCell ref="F16:F19"/>
    <mergeCell ref="U16:U19"/>
    <mergeCell ref="V16:V19"/>
    <mergeCell ref="W16:W19"/>
    <mergeCell ref="X16:X19"/>
    <mergeCell ref="B12:B15"/>
    <mergeCell ref="C12:C15"/>
    <mergeCell ref="D12:D15"/>
    <mergeCell ref="E12:E15"/>
    <mergeCell ref="F12:F15"/>
    <mergeCell ref="U12:U15"/>
    <mergeCell ref="V12:V15"/>
    <mergeCell ref="W12:W15"/>
    <mergeCell ref="X12:X15"/>
    <mergeCell ref="E2:G2"/>
    <mergeCell ref="E3:G3"/>
    <mergeCell ref="E4:G4"/>
    <mergeCell ref="V6:X6"/>
    <mergeCell ref="B8:B11"/>
    <mergeCell ref="C8:C11"/>
    <mergeCell ref="D8:D11"/>
    <mergeCell ref="E8:E11"/>
    <mergeCell ref="F8:F11"/>
    <mergeCell ref="U8:U11"/>
    <mergeCell ref="V8:V11"/>
    <mergeCell ref="W8:W11"/>
    <mergeCell ref="X8:X11"/>
  </mergeCells>
  <dataValidations count="5">
    <dataValidation allowBlank="1" showInputMessage="1" showErrorMessage="1" prompt="La ponderación de las actividades debe dar 100% por cada Plan insitucional y estratégico." sqref="F7" xr:uid="{03821C2B-0608-41F9-B85D-0849448F73A8}"/>
    <dataValidation allowBlank="1" showInputMessage="1" showErrorMessage="1" prompt="% Programado: Distribuya el 100% durante la vigencia segun corresponda. No debe tener decimales._x000a_Entregables: Redacte la evidencia, soporte o registro que demostrará el avance e implementación de la actividad. " sqref="G7" xr:uid="{7C7DE103-F22C-41A3-8AA2-BBCF47CE691C}"/>
    <dataValidation allowBlank="1" showInputMessage="1" showErrorMessage="1" prompt="Redacte la actividad estratégica asociada al plan seleccionado. La redacción debe iniciar con verbo en infinitivo (ejemplo: definir, diseñar, implementar)." sqref="D7:E7" xr:uid="{15690BCE-9C6B-43D1-AA45-81E600105F8B}"/>
    <dataValidation allowBlank="1" showInputMessage="1" showErrorMessage="1" prompt="Seleccione de la lista desplegable la dependencia líder del plan insitucional y que a su vez implementará la actividad." sqref="C7" xr:uid="{7B28CFDF-7F34-444E-8A11-7592B6A8D376}"/>
    <dataValidation allowBlank="1" showInputMessage="1" showErrorMessage="1" prompt="Seleccione de la lista desplegable según corresponda." sqref="B7" xr:uid="{762710B1-E9E0-4684-B56A-E3187F4E83F6}"/>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vt:i4>
      </vt:variant>
    </vt:vector>
  </HeadingPairs>
  <TitlesOfParts>
    <vt:vector size="14" baseType="lpstr">
      <vt:lpstr>Hoja1</vt:lpstr>
      <vt:lpstr>Hoja2</vt:lpstr>
      <vt:lpstr>Indice</vt:lpstr>
      <vt:lpstr>1.1. PI metas sectoriales</vt:lpstr>
      <vt:lpstr>1.2.PI. Objetivos y metas</vt:lpstr>
      <vt:lpstr>1.3.PI. Indicadores MGA</vt:lpstr>
      <vt:lpstr>1.4.PI. Presupuesto</vt:lpstr>
      <vt:lpstr>2.Indicadores de gestion</vt:lpstr>
      <vt:lpstr>3.Plan integrado</vt:lpstr>
      <vt:lpstr>4.Riesgos</vt:lpstr>
      <vt:lpstr>Control de cambios</vt:lpstr>
      <vt:lpstr>base</vt:lpstr>
      <vt:lpstr>base2</vt:lpstr>
      <vt:lpstr>Código_SEGPLAN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Marcela Garcia</dc:creator>
  <cp:keywords/>
  <dc:description/>
  <cp:lastModifiedBy>Lenda Caro</cp:lastModifiedBy>
  <cp:revision/>
  <dcterms:created xsi:type="dcterms:W3CDTF">2020-11-03T01:17:49Z</dcterms:created>
  <dcterms:modified xsi:type="dcterms:W3CDTF">2024-02-01T00:56:51Z</dcterms:modified>
  <cp:category/>
  <cp:contentStatus/>
</cp:coreProperties>
</file>